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2.xml" ContentType="application/vnd.openxmlformats-officedocument.themeOverrid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3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4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5.xml" ContentType="application/vnd.openxmlformats-officedocument.themeOverrid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heme/themeOverride6.xml" ContentType="application/vnd.openxmlformats-officedocument.themeOverrid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heme/themeOverride7.xml" ContentType="application/vnd.openxmlformats-officedocument.themeOverrid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heme/themeOverride8.xml" ContentType="application/vnd.openxmlformats-officedocument.themeOverrid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theme/themeOverride9.xml" ContentType="application/vnd.openxmlformats-officedocument.themeOverrid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theme/themeOverride10.xml" ContentType="application/vnd.openxmlformats-officedocument.themeOverrid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theme/themeOverride11.xml" ContentType="application/vnd.openxmlformats-officedocument.themeOverrid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theme/themeOverride12.xml" ContentType="application/vnd.openxmlformats-officedocument.themeOverrid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theme/themeOverride13.xml" ContentType="application/vnd.openxmlformats-officedocument.themeOverrid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m1645\OneDrive - University of Bristol\Documents\Research\PePPEr\"/>
    </mc:Choice>
  </mc:AlternateContent>
  <xr:revisionPtr revIDLastSave="0" documentId="13_ncr:1_{1339F8BC-9E18-4E30-84B5-64F94A1ECD17}" xr6:coauthVersionLast="47" xr6:coauthVersionMax="47" xr10:uidLastSave="{00000000-0000-0000-0000-000000000000}"/>
  <bookViews>
    <workbookView xWindow="-120" yWindow="-120" windowWidth="29040" windowHeight="15990" activeTab="3" xr2:uid="{F33B2986-2086-4EA8-9CB0-547E6304260B}"/>
  </bookViews>
  <sheets>
    <sheet name="FULL" sheetId="3" r:id="rId1"/>
    <sheet name="ALL_Colombier2017" sheetId="1" r:id="rId2"/>
    <sheet name="ALL_New" sheetId="2" r:id="rId3"/>
    <sheet name="Example plots" sheetId="4" r:id="rId4"/>
    <sheet name="Literature" sheetId="5" r:id="rId5"/>
  </sheets>
  <definedNames>
    <definedName name="_xlnm._FilterDatabase" localSheetId="1" hidden="1">ALL_Colombier2017!$A$1:$U$1</definedName>
    <definedName name="_xlnm._FilterDatabase" localSheetId="2" hidden="1">ALL_New!$A$1:$W$1</definedName>
    <definedName name="_xlnm._FilterDatabase" localSheetId="0" hidden="1">FULL!$A$1:$Y$1</definedName>
    <definedName name="_xlnm._FilterDatabase" localSheetId="4" hidden="1">Literature!$A$1:$F$1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5872" i="3" l="1"/>
  <c r="Q5872" i="3"/>
  <c r="Q5871" i="3"/>
  <c r="Q5870" i="3"/>
  <c r="Q5869" i="3"/>
  <c r="Q5868" i="3"/>
  <c r="Q5867" i="3"/>
  <c r="Q5866" i="3"/>
  <c r="Q5865" i="3"/>
  <c r="Q5864" i="3"/>
  <c r="Q5863" i="3"/>
  <c r="Q5862" i="3"/>
  <c r="Q5861" i="3"/>
  <c r="Q5860" i="3"/>
  <c r="Q5859" i="3"/>
  <c r="Q5858" i="3"/>
  <c r="Q5857" i="3"/>
  <c r="Q5856" i="3"/>
  <c r="Q5855" i="3"/>
  <c r="Q5854" i="3"/>
  <c r="Q5853" i="3"/>
  <c r="Q5852" i="3"/>
  <c r="Q5851" i="3"/>
  <c r="Q5850" i="3"/>
  <c r="T5849" i="3"/>
  <c r="Q5849" i="3"/>
  <c r="Q5848" i="3"/>
  <c r="Q5847" i="3"/>
  <c r="Q5846" i="3"/>
  <c r="Q5845" i="3"/>
  <c r="Q5844" i="3"/>
  <c r="Q5843" i="3"/>
  <c r="Q5842" i="3"/>
  <c r="Q5841" i="3"/>
  <c r="Q5840" i="3"/>
  <c r="Q5839" i="3"/>
  <c r="Q5838" i="3"/>
  <c r="Q5837" i="3"/>
  <c r="Q5836" i="3"/>
  <c r="Q5835" i="3"/>
  <c r="Q5834" i="3"/>
  <c r="T5833" i="3"/>
  <c r="Q5833" i="3"/>
  <c r="Q5832" i="3"/>
  <c r="Q5831" i="3"/>
  <c r="Q5830" i="3"/>
  <c r="Q5829" i="3"/>
  <c r="Q5828" i="3"/>
  <c r="Q5827" i="3"/>
  <c r="T5826" i="3"/>
  <c r="Q5826" i="3"/>
  <c r="Q5825" i="3"/>
  <c r="Q5824" i="3"/>
  <c r="Q5823" i="3"/>
  <c r="Q5822" i="3"/>
  <c r="Q5821" i="3"/>
  <c r="Q5820" i="3"/>
  <c r="Q5819" i="3"/>
  <c r="Q5818" i="3"/>
  <c r="Q5817" i="3"/>
  <c r="Q5816" i="3"/>
  <c r="Q5815" i="3"/>
  <c r="Q5814" i="3"/>
  <c r="Q5813" i="3"/>
  <c r="Q5812" i="3"/>
  <c r="Q5811" i="3"/>
  <c r="Q5810" i="3"/>
  <c r="Q5809" i="3"/>
  <c r="Q5808" i="3"/>
  <c r="Q5807" i="3"/>
  <c r="Q5806" i="3"/>
  <c r="Q5805" i="3"/>
  <c r="Q5804" i="3"/>
  <c r="Q5803" i="3"/>
  <c r="Q5802" i="3"/>
  <c r="Q5801" i="3"/>
  <c r="Q5800" i="3"/>
  <c r="Q5799" i="3"/>
  <c r="Q5798" i="3"/>
  <c r="Q5797" i="3"/>
  <c r="Q5796" i="3"/>
  <c r="Q5795" i="3"/>
  <c r="Q5794" i="3"/>
  <c r="Q5793" i="3"/>
  <c r="Q5792" i="3"/>
  <c r="Q5791" i="3"/>
  <c r="Q5790" i="3"/>
  <c r="Q5789" i="3"/>
  <c r="Q5788" i="3"/>
  <c r="Q5787" i="3"/>
  <c r="Q5786" i="3"/>
  <c r="Q5785" i="3"/>
  <c r="Q5784" i="3"/>
  <c r="Q5783" i="3"/>
  <c r="Q5782" i="3"/>
  <c r="Q5781" i="3"/>
  <c r="Q5780" i="3"/>
  <c r="Q5779" i="3"/>
  <c r="Q5778" i="3"/>
  <c r="Q5777" i="3"/>
  <c r="Q5776" i="3"/>
  <c r="Q5775" i="3"/>
  <c r="Q5774" i="3"/>
  <c r="Q5773" i="3"/>
  <c r="Q5772" i="3"/>
  <c r="Q5771" i="3"/>
  <c r="Q5770" i="3"/>
  <c r="Q5769" i="3"/>
  <c r="Q5768" i="3"/>
  <c r="Q5767" i="3"/>
  <c r="Q5766" i="3"/>
  <c r="Q5765" i="3"/>
  <c r="Q5764" i="3"/>
  <c r="T5763" i="3"/>
  <c r="Q5763" i="3"/>
  <c r="Q5762" i="3"/>
  <c r="Q5761" i="3"/>
  <c r="Q5760" i="3"/>
  <c r="Q5759" i="3"/>
  <c r="Q5758" i="3"/>
  <c r="Q5757" i="3"/>
  <c r="Q5756" i="3"/>
  <c r="Q5755" i="3"/>
  <c r="Q5754" i="3"/>
  <c r="Q5753" i="3"/>
  <c r="Q5752" i="3"/>
  <c r="Q5751" i="3"/>
  <c r="Q5750" i="3"/>
  <c r="Q5749" i="3"/>
  <c r="Q5748" i="3"/>
  <c r="Q5747" i="3"/>
  <c r="Q5746" i="3"/>
  <c r="Q5745" i="3"/>
  <c r="Q5744" i="3"/>
  <c r="Q5743" i="3"/>
  <c r="Q5742" i="3"/>
  <c r="Q5741" i="3"/>
  <c r="Q5740" i="3"/>
  <c r="Q5739" i="3"/>
  <c r="Q5738" i="3"/>
  <c r="T5737" i="3"/>
  <c r="Q5737" i="3"/>
  <c r="Q5736" i="3"/>
  <c r="Q5735" i="3"/>
  <c r="Q5734" i="3"/>
  <c r="Q5733" i="3"/>
  <c r="Q5732" i="3"/>
  <c r="Q5731" i="3"/>
  <c r="Q5730" i="3"/>
  <c r="Q5729" i="3"/>
  <c r="Q5728" i="3"/>
  <c r="Q5727" i="3"/>
  <c r="Q5726" i="3"/>
  <c r="Q5725" i="3"/>
  <c r="Q5724" i="3"/>
  <c r="Q5723" i="3"/>
  <c r="Q5722" i="3"/>
  <c r="Q5721" i="3"/>
  <c r="Q5720" i="3"/>
  <c r="Q5719" i="3"/>
  <c r="Q5718" i="3"/>
  <c r="T5717" i="3"/>
  <c r="Q5717" i="3"/>
  <c r="Q5716" i="3"/>
  <c r="Q5715" i="3"/>
  <c r="Q5714" i="3"/>
  <c r="Q5713" i="3"/>
  <c r="Q5712" i="3"/>
  <c r="Q5711" i="3"/>
  <c r="Q5710" i="3"/>
  <c r="Q5709" i="3"/>
  <c r="Q5708" i="3"/>
  <c r="Q5707" i="3"/>
  <c r="Q5706" i="3"/>
  <c r="Q5705" i="3"/>
  <c r="Q5704" i="3"/>
  <c r="Q5703" i="3"/>
  <c r="Q5702" i="3"/>
  <c r="Q5701" i="3"/>
  <c r="Q5700" i="3"/>
  <c r="Q5699" i="3"/>
  <c r="Q5698" i="3"/>
  <c r="Q5697" i="3"/>
  <c r="Q5696" i="3"/>
  <c r="Q5695" i="3"/>
  <c r="Q5694" i="3"/>
  <c r="Q5693" i="3"/>
  <c r="Q5692" i="3"/>
  <c r="Q5691" i="3"/>
  <c r="Q5690" i="3"/>
  <c r="Q5689" i="3"/>
  <c r="Q5688" i="3"/>
  <c r="Q5687" i="3"/>
  <c r="Q5686" i="3"/>
  <c r="Q5685" i="3"/>
  <c r="T5684" i="3"/>
  <c r="Q5684" i="3"/>
  <c r="Q5683" i="3"/>
  <c r="Q5682" i="3"/>
  <c r="Q5681" i="3"/>
  <c r="Q5680" i="3"/>
  <c r="Q5679" i="3"/>
  <c r="Q5678" i="3"/>
  <c r="Q5677" i="3"/>
  <c r="Q5676" i="3"/>
  <c r="Q5675" i="3"/>
  <c r="Q5674" i="3"/>
  <c r="Q5673" i="3"/>
  <c r="Q5672" i="3"/>
  <c r="Q5671" i="3"/>
  <c r="Q5670" i="3"/>
  <c r="Q5669" i="3"/>
  <c r="Q5668" i="3"/>
  <c r="T5667" i="3"/>
  <c r="Q5667" i="3"/>
  <c r="Q5666" i="3"/>
  <c r="Q5665" i="3"/>
  <c r="Q5664" i="3"/>
  <c r="Q5663" i="3"/>
  <c r="Q5662" i="3"/>
  <c r="Q5661" i="3"/>
  <c r="Q5660" i="3"/>
  <c r="Q5659" i="3"/>
  <c r="Q5658" i="3"/>
  <c r="Q5657" i="3"/>
  <c r="Q5656" i="3"/>
  <c r="Q5655" i="3"/>
  <c r="Q5654" i="3"/>
  <c r="Q5653" i="3"/>
  <c r="Q5652" i="3"/>
  <c r="Q5651" i="3"/>
  <c r="Q5650" i="3"/>
  <c r="Q5649" i="3"/>
  <c r="Q5648" i="3"/>
  <c r="Q5647" i="3"/>
  <c r="Q5646" i="3"/>
  <c r="Q5645" i="3"/>
  <c r="Q5644" i="3"/>
  <c r="Q5643" i="3"/>
  <c r="Q5642" i="3"/>
  <c r="Q5641" i="3"/>
  <c r="Q5640" i="3"/>
  <c r="Q5639" i="3"/>
  <c r="Q5638" i="3"/>
  <c r="Q5637" i="3"/>
  <c r="Q5636" i="3"/>
  <c r="Q5635" i="3"/>
  <c r="Q5634" i="3"/>
  <c r="Q5633" i="3"/>
  <c r="Q5632" i="3"/>
  <c r="Q5631" i="3"/>
  <c r="Q5630" i="3"/>
  <c r="Q5629" i="3"/>
  <c r="Q5628" i="3"/>
  <c r="Q5627" i="3"/>
  <c r="Q5626" i="3"/>
  <c r="T5625" i="3"/>
  <c r="Q5625" i="3"/>
  <c r="Q5624" i="3"/>
  <c r="Q5623" i="3"/>
  <c r="Q5622" i="3"/>
  <c r="Q5621" i="3"/>
  <c r="Q5620" i="3"/>
  <c r="Q5619" i="3"/>
  <c r="Q5618" i="3"/>
  <c r="Q5617" i="3"/>
  <c r="Q5616" i="3"/>
  <c r="Q5615" i="3"/>
  <c r="T5614" i="3"/>
  <c r="Q5614" i="3"/>
  <c r="Q5613" i="3"/>
  <c r="Q5612" i="3"/>
  <c r="Q5611" i="3"/>
  <c r="Q5610" i="3"/>
  <c r="Q5609" i="3"/>
  <c r="Q5608" i="3"/>
  <c r="Q5607" i="3"/>
  <c r="Q5606" i="3"/>
  <c r="Q5605" i="3"/>
  <c r="Q5604" i="3"/>
  <c r="Q5603" i="3"/>
  <c r="Q5602" i="3"/>
  <c r="Q5601" i="3"/>
  <c r="Q5600" i="3"/>
  <c r="Q5599" i="3"/>
  <c r="Q5598" i="3"/>
  <c r="Q5597" i="3"/>
  <c r="T5596" i="3"/>
  <c r="Q5596" i="3"/>
  <c r="Q5595" i="3"/>
  <c r="Q5594" i="3"/>
  <c r="Q5593" i="3"/>
  <c r="Q5592" i="3"/>
  <c r="Q5591" i="3"/>
  <c r="T5590" i="3"/>
  <c r="Q5590" i="3"/>
  <c r="Q5589" i="3"/>
  <c r="Q5588" i="3"/>
  <c r="Q5587" i="3"/>
  <c r="Q5586" i="3"/>
  <c r="Q5585" i="3"/>
  <c r="Q5584" i="3"/>
  <c r="Q5583" i="3"/>
  <c r="Q5582" i="3"/>
  <c r="Q5581" i="3"/>
  <c r="Q5580" i="3"/>
  <c r="Q5579" i="3"/>
  <c r="Q5578" i="3"/>
  <c r="Q5577" i="3"/>
  <c r="Q5576" i="3"/>
  <c r="Q5575" i="3"/>
  <c r="Q5574" i="3"/>
  <c r="Q5573" i="3"/>
  <c r="Q5572" i="3"/>
  <c r="Q5571" i="3"/>
  <c r="Q5570" i="3"/>
  <c r="Q5569" i="3"/>
  <c r="Q5568" i="3"/>
  <c r="Q5567" i="3"/>
  <c r="Q5566" i="3"/>
  <c r="Q5565" i="3"/>
  <c r="Q5564" i="3"/>
  <c r="Q5563" i="3"/>
  <c r="Q5562" i="3"/>
  <c r="Q5561" i="3"/>
  <c r="Q5560" i="3"/>
  <c r="Q5559" i="3"/>
  <c r="Q5558" i="3"/>
  <c r="Q5557" i="3"/>
  <c r="Q5556" i="3"/>
  <c r="Q5555" i="3"/>
  <c r="Q5554" i="3"/>
  <c r="Q5553" i="3"/>
  <c r="Q5552" i="3"/>
  <c r="Q5551" i="3"/>
  <c r="Q5550" i="3"/>
  <c r="Q5549" i="3"/>
  <c r="Q5548" i="3"/>
  <c r="T5547" i="3"/>
  <c r="Q5547" i="3"/>
  <c r="Q5546" i="3"/>
  <c r="Q5545" i="3"/>
  <c r="Q5544" i="3"/>
  <c r="Q5543" i="3"/>
  <c r="Q5542" i="3"/>
  <c r="Q5541" i="3"/>
  <c r="Q5540" i="3"/>
  <c r="Q5539" i="3"/>
  <c r="Q5538" i="3"/>
  <c r="Q5537" i="3"/>
  <c r="Q5536" i="3"/>
  <c r="Q5535" i="3"/>
  <c r="T5534" i="3"/>
  <c r="Q5534" i="3"/>
  <c r="Q5533" i="3"/>
  <c r="Q5532" i="3"/>
  <c r="Q5531" i="3"/>
  <c r="Q5530" i="3"/>
  <c r="Q5529" i="3"/>
  <c r="Q5528" i="3"/>
  <c r="Q5527" i="3"/>
  <c r="Q5526" i="3"/>
  <c r="Q5525" i="3"/>
  <c r="Q5524" i="3"/>
  <c r="Q5523" i="3"/>
  <c r="Q5522" i="3"/>
  <c r="Q5521" i="3"/>
  <c r="Q5520" i="3"/>
  <c r="Q5519" i="3"/>
  <c r="Q5518" i="3"/>
  <c r="Q5517" i="3"/>
  <c r="T5516" i="3"/>
  <c r="Q5516" i="3"/>
  <c r="Q5515" i="3"/>
  <c r="Q5514" i="3"/>
  <c r="Q5513" i="3"/>
  <c r="Q5512" i="3"/>
  <c r="Q5511" i="3"/>
  <c r="Q5510" i="3"/>
  <c r="Q5509" i="3"/>
  <c r="Q5508" i="3"/>
  <c r="T5507" i="3"/>
  <c r="Q5507" i="3"/>
  <c r="Q5506" i="3"/>
  <c r="Q5505" i="3"/>
  <c r="Q5504" i="3"/>
  <c r="Q5503" i="3"/>
  <c r="Q5502" i="3"/>
  <c r="Q5501" i="3"/>
  <c r="Q5500" i="3"/>
  <c r="Q5499" i="3"/>
  <c r="Q5498" i="3"/>
  <c r="Q5497" i="3"/>
  <c r="Q5496" i="3"/>
  <c r="Q5495" i="3"/>
  <c r="Q5494" i="3"/>
  <c r="Q5493" i="3"/>
  <c r="Q5492" i="3"/>
  <c r="Q5491" i="3"/>
  <c r="T5490" i="3"/>
  <c r="Q5490" i="3"/>
  <c r="Q5489" i="3"/>
  <c r="Q5488" i="3"/>
  <c r="Q5487" i="3"/>
  <c r="Q5486" i="3"/>
  <c r="Q5485" i="3"/>
  <c r="T5484" i="3"/>
  <c r="Q5484" i="3"/>
  <c r="Q5483" i="3"/>
  <c r="Q5482" i="3"/>
  <c r="Q5481" i="3"/>
  <c r="Q5480" i="3"/>
  <c r="Q5479" i="3"/>
  <c r="Q5478" i="3"/>
  <c r="Q5477" i="3"/>
  <c r="Q5476" i="3"/>
  <c r="Q5475" i="3"/>
  <c r="Q5474" i="3"/>
  <c r="Q5473" i="3"/>
  <c r="Q5472" i="3"/>
  <c r="Q5471" i="3"/>
  <c r="Q5470" i="3"/>
  <c r="Q5469" i="3"/>
  <c r="Q5468" i="3"/>
  <c r="Q5467" i="3"/>
  <c r="Q5466" i="3"/>
  <c r="Q5465" i="3"/>
  <c r="Q5464" i="3"/>
  <c r="Q5463" i="3"/>
  <c r="Q5462" i="3"/>
  <c r="Q5461" i="3"/>
  <c r="Q5460" i="3"/>
  <c r="Q5459" i="3"/>
  <c r="Q5458" i="3"/>
  <c r="Q5457" i="3"/>
  <c r="Q5456" i="3"/>
  <c r="Q5455" i="3"/>
  <c r="Q5454" i="3"/>
  <c r="Q5453" i="3"/>
  <c r="Q5452" i="3"/>
  <c r="Q5451" i="3"/>
  <c r="Q5450" i="3"/>
  <c r="Q5449" i="3"/>
  <c r="Q5448" i="3"/>
  <c r="Q5447" i="3"/>
  <c r="Q5446" i="3"/>
  <c r="Q5445" i="3"/>
  <c r="Q5444" i="3"/>
  <c r="Q5443" i="3"/>
  <c r="Q5442" i="3"/>
  <c r="Q5441" i="3"/>
  <c r="Q5440" i="3"/>
  <c r="Q5439" i="3"/>
  <c r="Q5438" i="3"/>
  <c r="Q5437" i="3"/>
  <c r="Q5436" i="3"/>
  <c r="Q5435" i="3"/>
  <c r="Q5434" i="3"/>
  <c r="Q5433" i="3"/>
  <c r="Q5432" i="3"/>
  <c r="Q5431" i="3"/>
  <c r="Q5430" i="3"/>
  <c r="Q5429" i="3"/>
  <c r="T5428" i="3"/>
  <c r="Q5428" i="3"/>
  <c r="Q5427" i="3"/>
  <c r="Q5426" i="3"/>
  <c r="Q5425" i="3"/>
  <c r="Q5424" i="3"/>
  <c r="Q5423" i="3"/>
  <c r="Q5422" i="3"/>
  <c r="Q5421" i="3"/>
  <c r="Q5420" i="3"/>
  <c r="Q5419" i="3"/>
  <c r="Q5418" i="3"/>
  <c r="Q5417" i="3"/>
  <c r="Q5416" i="3"/>
  <c r="Q5415" i="3"/>
  <c r="Q5414" i="3"/>
  <c r="Q5413" i="3"/>
  <c r="Q5412" i="3"/>
  <c r="Q5411" i="3"/>
  <c r="Q5410" i="3"/>
  <c r="T5409" i="3"/>
  <c r="Q5409" i="3"/>
  <c r="Q5408" i="3"/>
  <c r="T5407" i="3"/>
  <c r="Q5407" i="3"/>
  <c r="Q5406" i="3"/>
  <c r="Q5405" i="3"/>
  <c r="Q5404" i="3"/>
  <c r="Q5403" i="3"/>
  <c r="Q5402" i="3"/>
  <c r="Q5401" i="3"/>
  <c r="Q5400" i="3"/>
  <c r="Q5399" i="3"/>
  <c r="Q5398" i="3"/>
  <c r="Q5397" i="3"/>
  <c r="Q5396" i="3"/>
  <c r="Q5395" i="3"/>
  <c r="Q5394" i="3"/>
  <c r="Q5393" i="3"/>
  <c r="Q5392" i="3"/>
  <c r="Q5391" i="3"/>
  <c r="Q5390" i="3"/>
  <c r="Q5389" i="3"/>
  <c r="Q5388" i="3"/>
  <c r="Q5387" i="3"/>
  <c r="Q5386" i="3"/>
  <c r="Q5385" i="3"/>
  <c r="Q5384" i="3"/>
  <c r="Q5383" i="3"/>
  <c r="Q5382" i="3"/>
  <c r="Q5381" i="3"/>
  <c r="Q5380" i="3"/>
  <c r="Q5379" i="3"/>
  <c r="Q5378" i="3"/>
  <c r="Q5377" i="3"/>
  <c r="Q5376" i="3"/>
  <c r="Q5375" i="3"/>
  <c r="T5374" i="3"/>
  <c r="Q5374" i="3"/>
  <c r="Q5373" i="3"/>
  <c r="Q5372" i="3"/>
  <c r="Q5371" i="3"/>
  <c r="Q5370" i="3"/>
  <c r="Q5369" i="3"/>
  <c r="Q5368" i="3"/>
  <c r="Q5367" i="3"/>
  <c r="Q5366" i="3"/>
  <c r="Q5365" i="3"/>
  <c r="Q5364" i="3"/>
  <c r="Q5363" i="3"/>
  <c r="Q5362" i="3"/>
  <c r="Q5361" i="3"/>
  <c r="Q5360" i="3"/>
  <c r="Q5359" i="3"/>
  <c r="Q5358" i="3"/>
  <c r="Q5357" i="3"/>
  <c r="Q5356" i="3"/>
  <c r="Q5355" i="3"/>
  <c r="Q5354" i="3"/>
  <c r="Q5353" i="3"/>
  <c r="Q5352" i="3"/>
  <c r="Q5351" i="3"/>
  <c r="Q5350" i="3"/>
  <c r="Q5349" i="3"/>
  <c r="Q5348" i="3"/>
  <c r="Q5347" i="3"/>
  <c r="Q5346" i="3"/>
  <c r="Q5345" i="3"/>
  <c r="Q5344" i="3"/>
  <c r="Q5343" i="3"/>
  <c r="Q5342" i="3"/>
  <c r="Q5341" i="3"/>
  <c r="T5340" i="3"/>
  <c r="Q5340" i="3"/>
  <c r="Q5339" i="3"/>
  <c r="Q5338" i="3"/>
  <c r="Q5337" i="3"/>
  <c r="Q5336" i="3"/>
  <c r="Q5335" i="3"/>
  <c r="Q5334" i="3"/>
  <c r="Q5333" i="3"/>
  <c r="Q5332" i="3"/>
  <c r="Q5331" i="3"/>
  <c r="Q5330" i="3"/>
  <c r="Q5329" i="3"/>
  <c r="Q5328" i="3"/>
  <c r="Q5327" i="3"/>
  <c r="Q5326" i="3"/>
  <c r="Q5325" i="3"/>
  <c r="Q5324" i="3"/>
  <c r="Q5323" i="3"/>
  <c r="Q5322" i="3"/>
  <c r="Q5321" i="3"/>
  <c r="Q5320" i="3"/>
  <c r="Q5319" i="3"/>
  <c r="Q5318" i="3"/>
  <c r="Q5317" i="3"/>
  <c r="T5316" i="3"/>
  <c r="Q5316" i="3"/>
  <c r="Q5315" i="3"/>
  <c r="Q5314" i="3"/>
  <c r="Q5313" i="3"/>
  <c r="Q5312" i="3"/>
  <c r="Q5311" i="3"/>
  <c r="Q5310" i="3"/>
  <c r="Q5309" i="3"/>
  <c r="Q5308" i="3"/>
  <c r="Q5307" i="3"/>
  <c r="T5306" i="3"/>
  <c r="Q5306" i="3"/>
  <c r="Q5305" i="3"/>
  <c r="Q5304" i="3"/>
  <c r="Q5303" i="3"/>
  <c r="Q5302" i="3"/>
  <c r="Q5301" i="3"/>
  <c r="Q5300" i="3"/>
  <c r="Q5299" i="3"/>
  <c r="Q5298" i="3"/>
  <c r="Q5297" i="3"/>
  <c r="Q5296" i="3"/>
  <c r="Q5295" i="3"/>
  <c r="T5294" i="3"/>
  <c r="Q5294" i="3"/>
  <c r="Q5293" i="3"/>
  <c r="Q5292" i="3"/>
  <c r="Q5291" i="3"/>
  <c r="Q5290" i="3"/>
  <c r="Q5289" i="3"/>
  <c r="T5288" i="3"/>
  <c r="Q5288" i="3"/>
  <c r="Q5287" i="3"/>
  <c r="Q5286" i="3"/>
  <c r="Q5285" i="3"/>
  <c r="Q5284" i="3"/>
  <c r="Q5283" i="3"/>
  <c r="Q5282" i="3"/>
  <c r="Q5281" i="3"/>
  <c r="Q5280" i="3"/>
  <c r="Q5279" i="3"/>
  <c r="Q5278" i="3"/>
  <c r="Q5277" i="3"/>
  <c r="Q5276" i="3"/>
  <c r="Q5275" i="3"/>
  <c r="Q5274" i="3"/>
  <c r="Q5273" i="3"/>
  <c r="Q5272" i="3"/>
  <c r="Q5271" i="3"/>
  <c r="Q5270" i="3"/>
  <c r="Q5269" i="3"/>
  <c r="Q5268" i="3"/>
  <c r="Q5267" i="3"/>
  <c r="Q5266" i="3"/>
  <c r="Q5265" i="3"/>
  <c r="Q5264" i="3"/>
  <c r="Q5263" i="3"/>
  <c r="Q5262" i="3"/>
  <c r="Q5261" i="3"/>
  <c r="Q5260" i="3"/>
  <c r="Q5259" i="3"/>
  <c r="Q5258" i="3"/>
  <c r="Q5257" i="3"/>
  <c r="Q5256" i="3"/>
  <c r="Q5255" i="3"/>
  <c r="T5254" i="3"/>
  <c r="Q5254" i="3"/>
  <c r="Q5253" i="3"/>
  <c r="T5252" i="3"/>
  <c r="Q5252" i="3"/>
  <c r="Q5251" i="3"/>
  <c r="Q5250" i="3"/>
  <c r="Q5249" i="3"/>
  <c r="Q5248" i="3"/>
  <c r="Q5247" i="3"/>
  <c r="Q5246" i="3"/>
  <c r="Q5245" i="3"/>
  <c r="Q5244" i="3"/>
  <c r="Q5243" i="3"/>
  <c r="Q5242" i="3"/>
  <c r="Q5241" i="3"/>
  <c r="Q5240" i="3"/>
  <c r="Q5239" i="3"/>
  <c r="Q5238" i="3"/>
  <c r="T5237" i="3"/>
  <c r="Q5237" i="3"/>
  <c r="Q5236" i="3"/>
  <c r="Q5235" i="3"/>
  <c r="Q5234" i="3"/>
  <c r="Q5233" i="3"/>
  <c r="Q5232" i="3"/>
  <c r="Q5231" i="3"/>
  <c r="Q5230" i="3"/>
  <c r="Q5229" i="3"/>
  <c r="Q5228" i="3"/>
  <c r="Q5227" i="3"/>
  <c r="Q5226" i="3"/>
  <c r="Q5225" i="3"/>
  <c r="T5224" i="3"/>
  <c r="Q5224" i="3"/>
  <c r="Q5223" i="3"/>
  <c r="Q5222" i="3"/>
  <c r="Q5221" i="3"/>
  <c r="Q5220" i="3"/>
  <c r="Q5219" i="3"/>
  <c r="Q5218" i="3"/>
  <c r="Q5217" i="3"/>
  <c r="Q5216" i="3"/>
  <c r="Q5215" i="3"/>
  <c r="Q5214" i="3"/>
  <c r="Q5213" i="3"/>
  <c r="Q5212" i="3"/>
  <c r="Q5211" i="3"/>
  <c r="Q5210" i="3"/>
  <c r="Q5209" i="3"/>
  <c r="Q5208" i="3"/>
  <c r="Q5207" i="3"/>
  <c r="Q5206" i="3"/>
  <c r="Q5205" i="3"/>
  <c r="Q5204" i="3"/>
  <c r="Q5203" i="3"/>
  <c r="Q5202" i="3"/>
  <c r="Q5201" i="3"/>
  <c r="T5200" i="3"/>
  <c r="Q5200" i="3"/>
  <c r="Q5199" i="3"/>
  <c r="Q5198" i="3"/>
  <c r="Q5197" i="3"/>
  <c r="Q5196" i="3"/>
  <c r="Q5195" i="3"/>
  <c r="Q5194" i="3"/>
  <c r="Q5193" i="3"/>
  <c r="Q5192" i="3"/>
  <c r="Q5191" i="3"/>
  <c r="Q5190" i="3"/>
  <c r="Q5189" i="3"/>
  <c r="Q5188" i="3"/>
  <c r="Q5187" i="3"/>
  <c r="Q5186" i="3"/>
  <c r="Q5185" i="3"/>
  <c r="Q5184" i="3"/>
  <c r="Q5183" i="3"/>
  <c r="Q5182" i="3"/>
  <c r="Q5181" i="3"/>
  <c r="Q5180" i="3"/>
  <c r="Q5179" i="3"/>
  <c r="Q5178" i="3"/>
  <c r="Q5177" i="3"/>
  <c r="Q5176" i="3"/>
  <c r="Q5175" i="3"/>
  <c r="Q5174" i="3"/>
  <c r="Q5173" i="3"/>
  <c r="Q5172" i="3"/>
  <c r="Q5171" i="3"/>
  <c r="Q5170" i="3"/>
  <c r="Q5169" i="3"/>
  <c r="Q5168" i="3"/>
  <c r="Q5167" i="3"/>
  <c r="Q5166" i="3"/>
  <c r="Q5165" i="3"/>
  <c r="Q5164" i="3"/>
  <c r="Q5163" i="3"/>
  <c r="Q5162" i="3"/>
  <c r="Q5161" i="3"/>
  <c r="Q5160" i="3"/>
  <c r="Q5159" i="3"/>
  <c r="Q5158" i="3"/>
  <c r="Q5157" i="3"/>
  <c r="Q5156" i="3"/>
  <c r="Q5155" i="3"/>
  <c r="Q5154" i="3"/>
  <c r="Q5153" i="3"/>
  <c r="Q5152" i="3"/>
  <c r="Q5151" i="3"/>
  <c r="Q5150" i="3"/>
  <c r="Q5149" i="3"/>
  <c r="Q5148" i="3"/>
  <c r="Q5147" i="3"/>
  <c r="Q5146" i="3"/>
  <c r="Q5145" i="3"/>
  <c r="Q5144" i="3"/>
  <c r="Q5143" i="3"/>
  <c r="Q5142" i="3"/>
  <c r="Q5141" i="3"/>
  <c r="Q5140" i="3"/>
  <c r="Q5139" i="3"/>
  <c r="Q5138" i="3"/>
  <c r="Q5137" i="3"/>
  <c r="Q5136" i="3"/>
  <c r="Q5135" i="3"/>
  <c r="Q5134" i="3"/>
  <c r="Q5133" i="3"/>
  <c r="Q5132" i="3"/>
  <c r="T5131" i="3"/>
  <c r="Q5131" i="3"/>
  <c r="Q5130" i="3"/>
  <c r="Q5129" i="3"/>
  <c r="Q5128" i="3"/>
  <c r="Q5127" i="3"/>
  <c r="Q5126" i="3"/>
  <c r="Q5125" i="3"/>
  <c r="Q5124" i="3"/>
  <c r="Q5123" i="3"/>
  <c r="Q5122" i="3"/>
  <c r="Q5121" i="3"/>
  <c r="Q5120" i="3"/>
  <c r="Q5119" i="3"/>
  <c r="Q5118" i="3"/>
  <c r="Q5117" i="3"/>
  <c r="Q5116" i="3"/>
  <c r="Q5115" i="3"/>
  <c r="Q5114" i="3"/>
  <c r="Q5113" i="3"/>
  <c r="Q5112" i="3"/>
  <c r="Q5111" i="3"/>
  <c r="Q5110" i="3"/>
  <c r="Q5109" i="3"/>
  <c r="Q5108" i="3"/>
  <c r="Q5107" i="3"/>
  <c r="Q5106" i="3"/>
  <c r="Q5105" i="3"/>
  <c r="Q5104" i="3"/>
  <c r="Q5103" i="3"/>
  <c r="Q5102" i="3"/>
  <c r="Q5101" i="3"/>
  <c r="Q5100" i="3"/>
  <c r="Q5099" i="3"/>
  <c r="Q5098" i="3"/>
  <c r="T5097" i="3"/>
  <c r="Q5097" i="3"/>
  <c r="Q5096" i="3"/>
  <c r="Q5095" i="3"/>
  <c r="Q5094" i="3"/>
  <c r="Q5093" i="3"/>
  <c r="Q5092" i="3"/>
  <c r="Q5091" i="3"/>
  <c r="Q5090" i="3"/>
  <c r="Q5089" i="3"/>
  <c r="Q5088" i="3"/>
  <c r="Q5087" i="3"/>
  <c r="Q5086" i="3"/>
  <c r="Q5085" i="3"/>
  <c r="Q5084" i="3"/>
  <c r="Q5083" i="3"/>
  <c r="Q5082" i="3"/>
  <c r="Q5081" i="3"/>
  <c r="Q5080" i="3"/>
  <c r="Q5079" i="3"/>
  <c r="Q5078" i="3"/>
  <c r="Q5077" i="3"/>
  <c r="Q5076" i="3"/>
  <c r="Q5075" i="3"/>
  <c r="Q5074" i="3"/>
  <c r="Q5073" i="3"/>
  <c r="T5072" i="3"/>
  <c r="Q5072" i="3"/>
  <c r="Q5071" i="3"/>
  <c r="Q5070" i="3"/>
  <c r="Q5069" i="3"/>
  <c r="Q5068" i="3"/>
  <c r="Q5067" i="3"/>
  <c r="Q5066" i="3"/>
  <c r="Q5065" i="3"/>
  <c r="Q5064" i="3"/>
  <c r="Q5063" i="3"/>
  <c r="Q5062" i="3"/>
  <c r="Q5061" i="3"/>
  <c r="Q5060" i="3"/>
  <c r="Q5059" i="3"/>
  <c r="Q5058" i="3"/>
  <c r="Q5057" i="3"/>
  <c r="Q5056" i="3"/>
  <c r="Q5055" i="3"/>
  <c r="Q5054" i="3"/>
  <c r="Q5053" i="3"/>
  <c r="Q5052" i="3"/>
  <c r="Q5051" i="3"/>
  <c r="T5050" i="3"/>
  <c r="Q5050" i="3"/>
  <c r="Q5049" i="3"/>
  <c r="Q5048" i="3"/>
  <c r="Q5047" i="3"/>
  <c r="Q5046" i="3"/>
  <c r="Q5045" i="3"/>
  <c r="Q5044" i="3"/>
  <c r="Q5043" i="3"/>
  <c r="Q5042" i="3"/>
  <c r="Q5041" i="3"/>
  <c r="Q5040" i="3"/>
  <c r="T5039" i="3"/>
  <c r="Q5039" i="3"/>
  <c r="Q5038" i="3"/>
  <c r="Q5037" i="3"/>
  <c r="Q5036" i="3"/>
  <c r="Q5035" i="3"/>
  <c r="Q5034" i="3"/>
  <c r="Q5033" i="3"/>
  <c r="Q5032" i="3"/>
  <c r="Q5031" i="3"/>
  <c r="Q5030" i="3"/>
  <c r="Q5029" i="3"/>
  <c r="Q5028" i="3"/>
  <c r="Q5027" i="3"/>
  <c r="Q5026" i="3"/>
  <c r="Q5025" i="3"/>
  <c r="Q5024" i="3"/>
  <c r="Q5023" i="3"/>
  <c r="Q5022" i="3"/>
  <c r="Q5021" i="3"/>
  <c r="Q5020" i="3"/>
  <c r="Q5019" i="3"/>
  <c r="Q5018" i="3"/>
  <c r="Q5017" i="3"/>
  <c r="Q5016" i="3"/>
  <c r="Q5015" i="3"/>
  <c r="Q5014" i="3"/>
  <c r="Q5013" i="3"/>
  <c r="Q5012" i="3"/>
  <c r="Q5011" i="3"/>
  <c r="Q5010" i="3"/>
  <c r="Q5009" i="3"/>
  <c r="Q5008" i="3"/>
  <c r="Q5007" i="3"/>
  <c r="Q5006" i="3"/>
  <c r="Q5005" i="3"/>
  <c r="Q5004" i="3"/>
  <c r="Q5003" i="3"/>
  <c r="Q5002" i="3"/>
  <c r="Q5001" i="3"/>
  <c r="Q5000" i="3"/>
  <c r="Q4999" i="3"/>
  <c r="Q4998" i="3"/>
  <c r="Q4997" i="3"/>
  <c r="Q4996" i="3"/>
  <c r="T4995" i="3"/>
  <c r="Q4995" i="3"/>
  <c r="T4994" i="3"/>
  <c r="Q4994" i="3"/>
  <c r="Q4993" i="3"/>
  <c r="Q4992" i="3"/>
  <c r="Q4991" i="3"/>
  <c r="Q4990" i="3"/>
  <c r="Q4989" i="3"/>
  <c r="Q4988" i="3"/>
  <c r="Q4987" i="3"/>
  <c r="Q4986" i="3"/>
  <c r="Q4985" i="3"/>
  <c r="Q4984" i="3"/>
  <c r="Q4983" i="3"/>
  <c r="Q4982" i="3"/>
  <c r="Q4981" i="3"/>
  <c r="Q4980" i="3"/>
  <c r="Q4979" i="3"/>
  <c r="Q4978" i="3"/>
  <c r="Q4977" i="3"/>
  <c r="Q4976" i="3"/>
  <c r="Q4975" i="3"/>
  <c r="Q4974" i="3"/>
  <c r="Q4973" i="3"/>
  <c r="Q4972" i="3"/>
  <c r="Q4971" i="3"/>
  <c r="Q4970" i="3"/>
  <c r="Q4969" i="3"/>
  <c r="Q4968" i="3"/>
  <c r="Q4967" i="3"/>
  <c r="Q4966" i="3"/>
  <c r="Q4965" i="3"/>
  <c r="T4964" i="3"/>
  <c r="Q4964" i="3"/>
  <c r="Q4963" i="3"/>
  <c r="Q4962" i="3"/>
  <c r="Q4961" i="3"/>
  <c r="Q4960" i="3"/>
  <c r="Q4959" i="3"/>
  <c r="Q4958" i="3"/>
  <c r="Q4957" i="3"/>
  <c r="Q4956" i="3"/>
  <c r="Q4955" i="3"/>
  <c r="Q4954" i="3"/>
  <c r="Q4953" i="3"/>
  <c r="Q4952" i="3"/>
  <c r="Q4951" i="3"/>
  <c r="Q4950" i="3"/>
  <c r="Q4949" i="3"/>
  <c r="Q4948" i="3"/>
  <c r="Q4947" i="3"/>
  <c r="Q4946" i="3"/>
  <c r="Q4945" i="3"/>
  <c r="Q4944" i="3"/>
  <c r="Q4943" i="3"/>
  <c r="Q4942" i="3"/>
  <c r="Q4941" i="3"/>
  <c r="Q4940" i="3"/>
  <c r="Q4939" i="3"/>
  <c r="Q4938" i="3"/>
  <c r="Q4937" i="3"/>
  <c r="Q4936" i="3"/>
  <c r="Q4935" i="3"/>
  <c r="Q4934" i="3"/>
  <c r="Q4933" i="3"/>
  <c r="Q4932" i="3"/>
  <c r="Q4931" i="3"/>
  <c r="Q4930" i="3"/>
  <c r="Q4929" i="3"/>
  <c r="Q4928" i="3"/>
  <c r="Q4927" i="3"/>
  <c r="Q4926" i="3"/>
  <c r="Q4925" i="3"/>
  <c r="Q4924" i="3"/>
  <c r="Q4923" i="3"/>
  <c r="Q4922" i="3"/>
  <c r="Q4921" i="3"/>
  <c r="Q4920" i="3"/>
  <c r="Q4919" i="3"/>
  <c r="Q4918" i="3"/>
  <c r="Q4917" i="3"/>
  <c r="Q4916" i="3"/>
  <c r="Q4915" i="3"/>
  <c r="Q4914" i="3"/>
  <c r="Q4913" i="3"/>
  <c r="Q4912" i="3"/>
  <c r="Q4911" i="3"/>
  <c r="Q4910" i="3"/>
  <c r="Q4909" i="3"/>
  <c r="Q4908" i="3"/>
  <c r="Q4907" i="3"/>
  <c r="Q4906" i="3"/>
  <c r="Q4905" i="3"/>
  <c r="Q4904" i="3"/>
  <c r="Q4903" i="3"/>
  <c r="Q4902" i="3"/>
  <c r="Q4901" i="3"/>
  <c r="Q4900" i="3"/>
  <c r="Q4899" i="3"/>
  <c r="Q4898" i="3"/>
  <c r="Q4897" i="3"/>
  <c r="Q4896" i="3"/>
  <c r="Q4895" i="3"/>
  <c r="Q4894" i="3"/>
  <c r="Q3049" i="2"/>
  <c r="N3049" i="2"/>
  <c r="N3048" i="2"/>
  <c r="N3047" i="2"/>
  <c r="N3046" i="2"/>
  <c r="N3045" i="2"/>
  <c r="N3044" i="2"/>
  <c r="N3043" i="2"/>
  <c r="N3042" i="2"/>
  <c r="N3041" i="2"/>
  <c r="N3040" i="2"/>
  <c r="N3039" i="2"/>
  <c r="N3038" i="2"/>
  <c r="N3037" i="2"/>
  <c r="N3036" i="2"/>
  <c r="N3035" i="2"/>
  <c r="N3034" i="2"/>
  <c r="N3033" i="2"/>
  <c r="N3032" i="2"/>
  <c r="N3031" i="2"/>
  <c r="N3030" i="2"/>
  <c r="N3029" i="2"/>
  <c r="N3028" i="2"/>
  <c r="N3027" i="2"/>
  <c r="Q3026" i="2"/>
  <c r="N3026" i="2"/>
  <c r="N3025" i="2"/>
  <c r="N3024" i="2"/>
  <c r="N3023" i="2"/>
  <c r="N3022" i="2"/>
  <c r="N3021" i="2"/>
  <c r="N3020" i="2"/>
  <c r="N3019" i="2"/>
  <c r="N3018" i="2"/>
  <c r="N3017" i="2"/>
  <c r="N3016" i="2"/>
  <c r="N3015" i="2"/>
  <c r="N3014" i="2"/>
  <c r="N3013" i="2"/>
  <c r="N3012" i="2"/>
  <c r="N3011" i="2"/>
  <c r="Q3010" i="2"/>
  <c r="N3010" i="2"/>
  <c r="N3009" i="2"/>
  <c r="N3008" i="2"/>
  <c r="N3007" i="2"/>
  <c r="N3006" i="2"/>
  <c r="N3005" i="2"/>
  <c r="N3004" i="2"/>
  <c r="Q3003" i="2"/>
  <c r="N3003" i="2"/>
  <c r="N3002" i="2"/>
  <c r="N3001" i="2"/>
  <c r="N3000" i="2"/>
  <c r="N2999" i="2"/>
  <c r="N2998" i="2"/>
  <c r="N2997" i="2"/>
  <c r="N2996" i="2"/>
  <c r="N2995" i="2"/>
  <c r="N2994" i="2"/>
  <c r="N2993" i="2"/>
  <c r="N2992" i="2"/>
  <c r="N2991" i="2"/>
  <c r="N2990" i="2"/>
  <c r="N2989" i="2"/>
  <c r="N2988" i="2"/>
  <c r="N2987" i="2"/>
  <c r="N2986" i="2"/>
  <c r="N2985" i="2"/>
  <c r="N2984" i="2"/>
  <c r="N2983" i="2"/>
  <c r="N2982" i="2"/>
  <c r="N2981" i="2"/>
  <c r="N2980" i="2"/>
  <c r="N2979" i="2"/>
  <c r="N2978" i="2"/>
  <c r="N2977" i="2"/>
  <c r="N2976" i="2"/>
  <c r="N2975" i="2"/>
  <c r="N2974" i="2"/>
  <c r="N2973" i="2"/>
  <c r="N2972" i="2"/>
  <c r="N2971" i="2"/>
  <c r="N2970" i="2"/>
  <c r="N2969" i="2"/>
  <c r="N2968" i="2"/>
  <c r="N2967" i="2"/>
  <c r="N2966" i="2"/>
  <c r="N2965" i="2"/>
  <c r="N2964" i="2"/>
  <c r="N2963" i="2"/>
  <c r="N2962" i="2"/>
  <c r="N2961" i="2"/>
  <c r="N2960" i="2"/>
  <c r="N2959" i="2"/>
  <c r="N2958" i="2"/>
  <c r="N2957" i="2"/>
  <c r="N2956" i="2"/>
  <c r="N2955" i="2"/>
  <c r="N2954" i="2"/>
  <c r="N2953" i="2"/>
  <c r="N2952" i="2"/>
  <c r="N2951" i="2"/>
  <c r="N2950" i="2"/>
  <c r="N2949" i="2"/>
  <c r="N2948" i="2"/>
  <c r="N2947" i="2"/>
  <c r="N2946" i="2"/>
  <c r="N2945" i="2"/>
  <c r="N2944" i="2"/>
  <c r="N2943" i="2"/>
  <c r="N2942" i="2"/>
  <c r="N2941" i="2"/>
  <c r="Q2940" i="2"/>
  <c r="N2940" i="2"/>
  <c r="N2939" i="2"/>
  <c r="N2938" i="2"/>
  <c r="N2937" i="2"/>
  <c r="N2936" i="2"/>
  <c r="N2935" i="2"/>
  <c r="N2934" i="2"/>
  <c r="N2933" i="2"/>
  <c r="N2932" i="2"/>
  <c r="N2931" i="2"/>
  <c r="N2930" i="2"/>
  <c r="N2929" i="2"/>
  <c r="N2928" i="2"/>
  <c r="N2927" i="2"/>
  <c r="N2926" i="2"/>
  <c r="N2925" i="2"/>
  <c r="N2924" i="2"/>
  <c r="N2923" i="2"/>
  <c r="N2922" i="2"/>
  <c r="N2921" i="2"/>
  <c r="N2920" i="2"/>
  <c r="N2919" i="2"/>
  <c r="N2918" i="2"/>
  <c r="N2917" i="2"/>
  <c r="N2916" i="2"/>
  <c r="N2915" i="2"/>
  <c r="Q2914" i="2"/>
  <c r="N2914" i="2"/>
  <c r="N2913" i="2"/>
  <c r="N2912" i="2"/>
  <c r="N2911" i="2"/>
  <c r="N2910" i="2"/>
  <c r="N2909" i="2"/>
  <c r="N2908" i="2"/>
  <c r="N2907" i="2"/>
  <c r="N2906" i="2"/>
  <c r="N2905" i="2"/>
  <c r="N2904" i="2"/>
  <c r="N2903" i="2"/>
  <c r="N2902" i="2"/>
  <c r="N2901" i="2"/>
  <c r="N2900" i="2"/>
  <c r="N2899" i="2"/>
  <c r="N2898" i="2"/>
  <c r="N2897" i="2"/>
  <c r="N2896" i="2"/>
  <c r="N2895" i="2"/>
  <c r="Q2894" i="2"/>
  <c r="N2894" i="2"/>
  <c r="N2893" i="2"/>
  <c r="N2892" i="2"/>
  <c r="N2891" i="2"/>
  <c r="N2890" i="2"/>
  <c r="N2889" i="2"/>
  <c r="N2888" i="2"/>
  <c r="N2887" i="2"/>
  <c r="N2886" i="2"/>
  <c r="N2885" i="2"/>
  <c r="N2884" i="2"/>
  <c r="N2883" i="2"/>
  <c r="N2882" i="2"/>
  <c r="N2881" i="2"/>
  <c r="N2880" i="2"/>
  <c r="N2879" i="2"/>
  <c r="N2878" i="2"/>
  <c r="N2877" i="2"/>
  <c r="N2876" i="2"/>
  <c r="N2875" i="2"/>
  <c r="N2874" i="2"/>
  <c r="N2873" i="2"/>
  <c r="N2872" i="2"/>
  <c r="N2871" i="2"/>
  <c r="N2870" i="2"/>
  <c r="N2869" i="2"/>
  <c r="N2868" i="2"/>
  <c r="N2867" i="2"/>
  <c r="N2866" i="2"/>
  <c r="N2865" i="2"/>
  <c r="N2864" i="2"/>
  <c r="N2863" i="2"/>
  <c r="N2862" i="2"/>
  <c r="Q2861" i="2"/>
  <c r="N2861" i="2"/>
  <c r="N2860" i="2"/>
  <c r="N2859" i="2"/>
  <c r="N2858" i="2"/>
  <c r="N2857" i="2"/>
  <c r="N2856" i="2"/>
  <c r="N2855" i="2"/>
  <c r="N2854" i="2"/>
  <c r="N2853" i="2"/>
  <c r="N2852" i="2"/>
  <c r="N2851" i="2"/>
  <c r="N2850" i="2"/>
  <c r="N2849" i="2"/>
  <c r="N2848" i="2"/>
  <c r="N2847" i="2"/>
  <c r="N2846" i="2"/>
  <c r="N2845" i="2"/>
  <c r="Q2844" i="2"/>
  <c r="N2844" i="2"/>
  <c r="N2843" i="2"/>
  <c r="N2842" i="2"/>
  <c r="N2841" i="2"/>
  <c r="N2840" i="2"/>
  <c r="N2839" i="2"/>
  <c r="N2838" i="2"/>
  <c r="N2837" i="2"/>
  <c r="N2836" i="2"/>
  <c r="N2835" i="2"/>
  <c r="N2834" i="2"/>
  <c r="N2833" i="2"/>
  <c r="N2832" i="2"/>
  <c r="N2831" i="2"/>
  <c r="N2830" i="2"/>
  <c r="N2829" i="2"/>
  <c r="N2828" i="2"/>
  <c r="N2827" i="2"/>
  <c r="N2826" i="2"/>
  <c r="N2825" i="2"/>
  <c r="N2824" i="2"/>
  <c r="N2823" i="2"/>
  <c r="N2822" i="2"/>
  <c r="N2821" i="2"/>
  <c r="N2820" i="2"/>
  <c r="N2819" i="2"/>
  <c r="N2818" i="2"/>
  <c r="N2817" i="2"/>
  <c r="N2816" i="2"/>
  <c r="N2815" i="2"/>
  <c r="N2814" i="2"/>
  <c r="N2813" i="2"/>
  <c r="N2812" i="2"/>
  <c r="N2811" i="2"/>
  <c r="N2810" i="2"/>
  <c r="N2809" i="2"/>
  <c r="N2808" i="2"/>
  <c r="N2807" i="2"/>
  <c r="N2806" i="2"/>
  <c r="N2805" i="2"/>
  <c r="N2804" i="2"/>
  <c r="N2803" i="2"/>
  <c r="Q2802" i="2"/>
  <c r="N2802" i="2"/>
  <c r="N2801" i="2"/>
  <c r="N2800" i="2"/>
  <c r="N2799" i="2"/>
  <c r="N2798" i="2"/>
  <c r="N2797" i="2"/>
  <c r="N2796" i="2"/>
  <c r="N2795" i="2"/>
  <c r="N2794" i="2"/>
  <c r="N2793" i="2"/>
  <c r="N2792" i="2"/>
  <c r="Q2791" i="2"/>
  <c r="N2791" i="2"/>
  <c r="N2790" i="2"/>
  <c r="N2789" i="2"/>
  <c r="N2788" i="2"/>
  <c r="N2787" i="2"/>
  <c r="N2786" i="2"/>
  <c r="N2785" i="2"/>
  <c r="N2784" i="2"/>
  <c r="N2783" i="2"/>
  <c r="N2782" i="2"/>
  <c r="N2781" i="2"/>
  <c r="N2780" i="2"/>
  <c r="N2779" i="2"/>
  <c r="N2778" i="2"/>
  <c r="N2777" i="2"/>
  <c r="N2776" i="2"/>
  <c r="N2775" i="2"/>
  <c r="N2774" i="2"/>
  <c r="Q2773" i="2"/>
  <c r="N2773" i="2"/>
  <c r="N2772" i="2"/>
  <c r="N2771" i="2"/>
  <c r="N2770" i="2"/>
  <c r="N2769" i="2"/>
  <c r="N2768" i="2"/>
  <c r="Q2767" i="2"/>
  <c r="N2767" i="2"/>
  <c r="N2766" i="2"/>
  <c r="N2765" i="2"/>
  <c r="N2764" i="2"/>
  <c r="N2763" i="2"/>
  <c r="N2762" i="2"/>
  <c r="N2761" i="2"/>
  <c r="N2760" i="2"/>
  <c r="N2759" i="2"/>
  <c r="N2758" i="2"/>
  <c r="N2757" i="2"/>
  <c r="N2756" i="2"/>
  <c r="N2755" i="2"/>
  <c r="N2754" i="2"/>
  <c r="N2753" i="2"/>
  <c r="N2752" i="2"/>
  <c r="N2751" i="2"/>
  <c r="N2750" i="2"/>
  <c r="N2749" i="2"/>
  <c r="N2748" i="2"/>
  <c r="N2747" i="2"/>
  <c r="N2746" i="2"/>
  <c r="N2745" i="2"/>
  <c r="N2744" i="2"/>
  <c r="N2743" i="2"/>
  <c r="N2742" i="2"/>
  <c r="N2741" i="2"/>
  <c r="N2740" i="2"/>
  <c r="N2739" i="2"/>
  <c r="N2738" i="2"/>
  <c r="N2737" i="2"/>
  <c r="N2736" i="2"/>
  <c r="N2735" i="2"/>
  <c r="N2734" i="2"/>
  <c r="N2733" i="2"/>
  <c r="N2732" i="2"/>
  <c r="N2731" i="2"/>
  <c r="N2730" i="2"/>
  <c r="N2729" i="2"/>
  <c r="N2728" i="2"/>
  <c r="N2727" i="2"/>
  <c r="N2726" i="2"/>
  <c r="N2725" i="2"/>
  <c r="Q2724" i="2"/>
  <c r="N2724" i="2"/>
  <c r="N2723" i="2"/>
  <c r="N2722" i="2"/>
  <c r="N2721" i="2"/>
  <c r="N2720" i="2"/>
  <c r="N2719" i="2"/>
  <c r="N2718" i="2"/>
  <c r="N2717" i="2"/>
  <c r="N2716" i="2"/>
  <c r="N2715" i="2"/>
  <c r="N2714" i="2"/>
  <c r="N2713" i="2"/>
  <c r="N2712" i="2"/>
  <c r="Q2711" i="2"/>
  <c r="N2711" i="2"/>
  <c r="N2710" i="2"/>
  <c r="N2709" i="2"/>
  <c r="N2708" i="2"/>
  <c r="N2707" i="2"/>
  <c r="N2706" i="2"/>
  <c r="N2705" i="2"/>
  <c r="N2704" i="2"/>
  <c r="N2703" i="2"/>
  <c r="N2702" i="2"/>
  <c r="N2701" i="2"/>
  <c r="N2700" i="2"/>
  <c r="N2699" i="2"/>
  <c r="N2698" i="2"/>
  <c r="N2697" i="2"/>
  <c r="N2696" i="2"/>
  <c r="N2695" i="2"/>
  <c r="N2694" i="2"/>
  <c r="Q2693" i="2"/>
  <c r="N2693" i="2"/>
  <c r="N2692" i="2"/>
  <c r="N2691" i="2"/>
  <c r="N2690" i="2"/>
  <c r="N2689" i="2"/>
  <c r="N2688" i="2"/>
  <c r="N2687" i="2"/>
  <c r="N2686" i="2"/>
  <c r="N2685" i="2"/>
  <c r="Q2684" i="2"/>
  <c r="N2684" i="2"/>
  <c r="N2683" i="2"/>
  <c r="N2682" i="2"/>
  <c r="N2681" i="2"/>
  <c r="N2680" i="2"/>
  <c r="N2679" i="2"/>
  <c r="N2678" i="2"/>
  <c r="N2677" i="2"/>
  <c r="N2676" i="2"/>
  <c r="N2675" i="2"/>
  <c r="N2674" i="2"/>
  <c r="N2673" i="2"/>
  <c r="N2672" i="2"/>
  <c r="N2671" i="2"/>
  <c r="N2670" i="2"/>
  <c r="N2669" i="2"/>
  <c r="N2668" i="2"/>
  <c r="Q2667" i="2"/>
  <c r="N2667" i="2"/>
  <c r="N2666" i="2"/>
  <c r="N2665" i="2"/>
  <c r="N2664" i="2"/>
  <c r="N2663" i="2"/>
  <c r="N2662" i="2"/>
  <c r="Q2661" i="2"/>
  <c r="N2661" i="2"/>
  <c r="N2660" i="2"/>
  <c r="N2659" i="2"/>
  <c r="N2658" i="2"/>
  <c r="N2657" i="2"/>
  <c r="N2656" i="2"/>
  <c r="N2655" i="2"/>
  <c r="N2654" i="2"/>
  <c r="N2653" i="2"/>
  <c r="N2652" i="2"/>
  <c r="N2651" i="2"/>
  <c r="N2650" i="2"/>
  <c r="N2649" i="2"/>
  <c r="N2648" i="2"/>
  <c r="N2647" i="2"/>
  <c r="N2646" i="2"/>
  <c r="N2645" i="2"/>
  <c r="N2644" i="2"/>
  <c r="N2643" i="2"/>
  <c r="N2642" i="2"/>
  <c r="N2641" i="2"/>
  <c r="N2640" i="2"/>
  <c r="N2639" i="2"/>
  <c r="N2638" i="2"/>
  <c r="N2637" i="2"/>
  <c r="N2636" i="2"/>
  <c r="N2635" i="2"/>
  <c r="N2634" i="2"/>
  <c r="N2633" i="2"/>
  <c r="N2632" i="2"/>
  <c r="N2631" i="2"/>
  <c r="N2630" i="2"/>
  <c r="N2629" i="2"/>
  <c r="N2628" i="2"/>
  <c r="N2627" i="2"/>
  <c r="N2626" i="2"/>
  <c r="N2625" i="2"/>
  <c r="N2624" i="2"/>
  <c r="N2623" i="2"/>
  <c r="N2622" i="2"/>
  <c r="N2621" i="2"/>
  <c r="N2620" i="2"/>
  <c r="N2619" i="2"/>
  <c r="N2618" i="2"/>
  <c r="N2617" i="2"/>
  <c r="N2616" i="2"/>
  <c r="N2615" i="2"/>
  <c r="N2614" i="2"/>
  <c r="N2613" i="2"/>
  <c r="N2612" i="2"/>
  <c r="N2611" i="2"/>
  <c r="N2610" i="2"/>
  <c r="N2609" i="2"/>
  <c r="N2608" i="2"/>
  <c r="N2607" i="2"/>
  <c r="N2606" i="2"/>
  <c r="Q2605" i="2"/>
  <c r="N2605" i="2"/>
  <c r="N2604" i="2"/>
  <c r="N2603" i="2"/>
  <c r="N2602" i="2"/>
  <c r="N2601" i="2"/>
  <c r="N2600" i="2"/>
  <c r="N2599" i="2"/>
  <c r="N2598" i="2"/>
  <c r="N2597" i="2"/>
  <c r="N2596" i="2"/>
  <c r="N2595" i="2"/>
  <c r="N2594" i="2"/>
  <c r="N2593" i="2"/>
  <c r="N2592" i="2"/>
  <c r="N2591" i="2"/>
  <c r="N2590" i="2"/>
  <c r="N2589" i="2"/>
  <c r="N2588" i="2"/>
  <c r="N2587" i="2"/>
  <c r="Q2586" i="2"/>
  <c r="N2586" i="2"/>
  <c r="N2585" i="2"/>
  <c r="Q2584" i="2"/>
  <c r="N2584" i="2"/>
  <c r="N2583" i="2"/>
  <c r="N2582" i="2"/>
  <c r="N2581" i="2"/>
  <c r="N2580" i="2"/>
  <c r="N2579" i="2"/>
  <c r="N2578" i="2"/>
  <c r="N2577" i="2"/>
  <c r="N2576" i="2"/>
  <c r="N2575" i="2"/>
  <c r="N2574" i="2"/>
  <c r="N2573" i="2"/>
  <c r="N2572" i="2"/>
  <c r="N2571" i="2"/>
  <c r="N2570" i="2"/>
  <c r="N2569" i="2"/>
  <c r="N2568" i="2"/>
  <c r="N2567" i="2"/>
  <c r="N2566" i="2"/>
  <c r="N2565" i="2"/>
  <c r="N2564" i="2"/>
  <c r="N2563" i="2"/>
  <c r="N2562" i="2"/>
  <c r="N2561" i="2"/>
  <c r="N2560" i="2"/>
  <c r="N2559" i="2"/>
  <c r="N2558" i="2"/>
  <c r="N2557" i="2"/>
  <c r="N2556" i="2"/>
  <c r="N2555" i="2"/>
  <c r="N2554" i="2"/>
  <c r="N2553" i="2"/>
  <c r="N2552" i="2"/>
  <c r="Q2551" i="2"/>
  <c r="N2551" i="2"/>
  <c r="N2550" i="2"/>
  <c r="N2549" i="2"/>
  <c r="N2548" i="2"/>
  <c r="N2547" i="2"/>
  <c r="N2546" i="2"/>
  <c r="N2545" i="2"/>
  <c r="N2544" i="2"/>
  <c r="N2543" i="2"/>
  <c r="N2542" i="2"/>
  <c r="N2541" i="2"/>
  <c r="N2540" i="2"/>
  <c r="N2539" i="2"/>
  <c r="N2538" i="2"/>
  <c r="N2537" i="2"/>
  <c r="N2536" i="2"/>
  <c r="N2535" i="2"/>
  <c r="N2534" i="2"/>
  <c r="N2533" i="2"/>
  <c r="N2532" i="2"/>
  <c r="N2531" i="2"/>
  <c r="N2530" i="2"/>
  <c r="N2529" i="2"/>
  <c r="N2528" i="2"/>
  <c r="N2527" i="2"/>
  <c r="N2526" i="2"/>
  <c r="N2525" i="2"/>
  <c r="N2524" i="2"/>
  <c r="N2523" i="2"/>
  <c r="N2522" i="2"/>
  <c r="N2521" i="2"/>
  <c r="N2520" i="2"/>
  <c r="N2519" i="2"/>
  <c r="N2518" i="2"/>
  <c r="Q2517" i="2"/>
  <c r="N2517" i="2"/>
  <c r="N2516" i="2"/>
  <c r="N2515" i="2"/>
  <c r="N2514" i="2"/>
  <c r="N2513" i="2"/>
  <c r="N2512" i="2"/>
  <c r="N2511" i="2"/>
  <c r="N2510" i="2"/>
  <c r="N2509" i="2"/>
  <c r="N2508" i="2"/>
  <c r="N2507" i="2"/>
  <c r="N2506" i="2"/>
  <c r="N2505" i="2"/>
  <c r="N2504" i="2"/>
  <c r="N2503" i="2"/>
  <c r="N2502" i="2"/>
  <c r="N2501" i="2"/>
  <c r="N2500" i="2"/>
  <c r="N2499" i="2"/>
  <c r="N2498" i="2"/>
  <c r="N2497" i="2"/>
  <c r="N2496" i="2"/>
  <c r="N2495" i="2"/>
  <c r="N2494" i="2"/>
  <c r="Q2493" i="2"/>
  <c r="N2493" i="2"/>
  <c r="N2492" i="2"/>
  <c r="N2491" i="2"/>
  <c r="N2490" i="2"/>
  <c r="N2489" i="2"/>
  <c r="N2488" i="2"/>
  <c r="N2487" i="2"/>
  <c r="N2486" i="2"/>
  <c r="N2485" i="2"/>
  <c r="N2484" i="2"/>
  <c r="Q2483" i="2"/>
  <c r="N2483" i="2"/>
  <c r="N2482" i="2"/>
  <c r="N2481" i="2"/>
  <c r="N2480" i="2"/>
  <c r="N2479" i="2"/>
  <c r="N2478" i="2"/>
  <c r="N2477" i="2"/>
  <c r="N2476" i="2"/>
  <c r="N2475" i="2"/>
  <c r="N2474" i="2"/>
  <c r="N2473" i="2"/>
  <c r="N2472" i="2"/>
  <c r="Q2471" i="2"/>
  <c r="N2471" i="2"/>
  <c r="N2470" i="2"/>
  <c r="N2469" i="2"/>
  <c r="N2468" i="2"/>
  <c r="N2467" i="2"/>
  <c r="N2466" i="2"/>
  <c r="Q2465" i="2"/>
  <c r="N2465" i="2"/>
  <c r="N2464" i="2"/>
  <c r="N2463" i="2"/>
  <c r="N2462" i="2"/>
  <c r="N2461" i="2"/>
  <c r="N2460" i="2"/>
  <c r="N2459" i="2"/>
  <c r="N2458" i="2"/>
  <c r="N2457" i="2"/>
  <c r="N2456" i="2"/>
  <c r="N2455" i="2"/>
  <c r="N2454" i="2"/>
  <c r="N2453" i="2"/>
  <c r="N2452" i="2"/>
  <c r="N2451" i="2"/>
  <c r="N2450" i="2"/>
  <c r="N2449" i="2"/>
  <c r="N2448" i="2"/>
  <c r="N2447" i="2"/>
  <c r="N2446" i="2"/>
  <c r="N2445" i="2"/>
  <c r="N2444" i="2"/>
  <c r="N2443" i="2"/>
  <c r="N2442" i="2"/>
  <c r="N2441" i="2"/>
  <c r="N2440" i="2"/>
  <c r="N2439" i="2"/>
  <c r="N2438" i="2"/>
  <c r="N2437" i="2"/>
  <c r="N2436" i="2"/>
  <c r="N2435" i="2"/>
  <c r="N2434" i="2"/>
  <c r="N2433" i="2"/>
  <c r="N2432" i="2"/>
  <c r="Q2431" i="2"/>
  <c r="N2431" i="2"/>
  <c r="N2430" i="2"/>
  <c r="Q2429" i="2"/>
  <c r="N2429" i="2"/>
  <c r="N2428" i="2"/>
  <c r="N2427" i="2"/>
  <c r="N2426" i="2"/>
  <c r="N2425" i="2"/>
  <c r="N2424" i="2"/>
  <c r="N2423" i="2"/>
  <c r="N2422" i="2"/>
  <c r="N2421" i="2"/>
  <c r="N2420" i="2"/>
  <c r="N2419" i="2"/>
  <c r="N2418" i="2"/>
  <c r="N2417" i="2"/>
  <c r="N2416" i="2"/>
  <c r="N2415" i="2"/>
  <c r="Q2414" i="2"/>
  <c r="N2414" i="2"/>
  <c r="N2413" i="2"/>
  <c r="N2412" i="2"/>
  <c r="N2411" i="2"/>
  <c r="N2410" i="2"/>
  <c r="N2409" i="2"/>
  <c r="N2408" i="2"/>
  <c r="N2407" i="2"/>
  <c r="N2406" i="2"/>
  <c r="N2405" i="2"/>
  <c r="N2404" i="2"/>
  <c r="N2403" i="2"/>
  <c r="N2402" i="2"/>
  <c r="Q2401" i="2"/>
  <c r="N2401" i="2"/>
  <c r="N2400" i="2"/>
  <c r="N2399" i="2"/>
  <c r="N2398" i="2"/>
  <c r="N2397" i="2"/>
  <c r="N2396" i="2"/>
  <c r="N2395" i="2"/>
  <c r="N2394" i="2"/>
  <c r="N2393" i="2"/>
  <c r="N2392" i="2"/>
  <c r="N2391" i="2"/>
  <c r="N2390" i="2"/>
  <c r="N2389" i="2"/>
  <c r="N2388" i="2"/>
  <c r="N2387" i="2"/>
  <c r="N2386" i="2"/>
  <c r="N2385" i="2"/>
  <c r="N2384" i="2"/>
  <c r="N2383" i="2"/>
  <c r="N2382" i="2"/>
  <c r="N2381" i="2"/>
  <c r="N2380" i="2"/>
  <c r="N2379" i="2"/>
  <c r="N2378" i="2"/>
  <c r="Q2377" i="2"/>
  <c r="N2377" i="2"/>
  <c r="N2376" i="2"/>
  <c r="N2375" i="2"/>
  <c r="N2374" i="2"/>
  <c r="N2373" i="2"/>
  <c r="N2372" i="2"/>
  <c r="N2371" i="2"/>
  <c r="N2370" i="2"/>
  <c r="N2369" i="2"/>
  <c r="N2368" i="2"/>
  <c r="N2367" i="2"/>
  <c r="N2366" i="2"/>
  <c r="N2365" i="2"/>
  <c r="N2364" i="2"/>
  <c r="N2363" i="2"/>
  <c r="N2362" i="2"/>
  <c r="N2361" i="2"/>
  <c r="N2360" i="2"/>
  <c r="N2359" i="2"/>
  <c r="N2358" i="2"/>
  <c r="N2357" i="2"/>
  <c r="N2356" i="2"/>
  <c r="N2355" i="2"/>
  <c r="N2354" i="2"/>
  <c r="N2353" i="2"/>
  <c r="N2352" i="2"/>
  <c r="N2351" i="2"/>
  <c r="N2350" i="2"/>
  <c r="N2349" i="2"/>
  <c r="N2348" i="2"/>
  <c r="N2347" i="2"/>
  <c r="N2346" i="2"/>
  <c r="N2345" i="2"/>
  <c r="N2344" i="2"/>
  <c r="N2343" i="2"/>
  <c r="N2342" i="2"/>
  <c r="N2341" i="2"/>
  <c r="N2340" i="2"/>
  <c r="N2339" i="2"/>
  <c r="N2338" i="2"/>
  <c r="N2337" i="2"/>
  <c r="N2336" i="2"/>
  <c r="N2335" i="2"/>
  <c r="N2334" i="2"/>
  <c r="N2333" i="2"/>
  <c r="N2332" i="2"/>
  <c r="N2331" i="2"/>
  <c r="N2330" i="2"/>
  <c r="N2329" i="2"/>
  <c r="N2328" i="2"/>
  <c r="N2327" i="2"/>
  <c r="N2326" i="2"/>
  <c r="N2325" i="2"/>
  <c r="N2324" i="2"/>
  <c r="N2323" i="2"/>
  <c r="N2322" i="2"/>
  <c r="N2321" i="2"/>
  <c r="N2320" i="2"/>
  <c r="N2319" i="2"/>
  <c r="N2318" i="2"/>
  <c r="N2317" i="2"/>
  <c r="N2316" i="2"/>
  <c r="N2315" i="2"/>
  <c r="N2314" i="2"/>
  <c r="N2313" i="2"/>
  <c r="N2312" i="2"/>
  <c r="N2311" i="2"/>
  <c r="N2310" i="2"/>
  <c r="N2309" i="2"/>
  <c r="Q2308" i="2"/>
  <c r="N2308" i="2"/>
  <c r="N2307" i="2"/>
  <c r="N2306" i="2"/>
  <c r="N2305" i="2"/>
  <c r="N2304" i="2"/>
  <c r="N2303" i="2"/>
  <c r="N2302" i="2"/>
  <c r="N2301" i="2"/>
  <c r="N2300" i="2"/>
  <c r="N2299" i="2"/>
  <c r="N2298" i="2"/>
  <c r="N2297" i="2"/>
  <c r="N2296" i="2"/>
  <c r="N2295" i="2"/>
  <c r="N2294" i="2"/>
  <c r="N2293" i="2"/>
  <c r="N2292" i="2"/>
  <c r="N2291" i="2"/>
  <c r="N2290" i="2"/>
  <c r="N2289" i="2"/>
  <c r="N2288" i="2"/>
  <c r="N2287" i="2"/>
  <c r="N2286" i="2"/>
  <c r="N2285" i="2"/>
  <c r="N2284" i="2"/>
  <c r="N2283" i="2"/>
  <c r="N2282" i="2"/>
  <c r="N2281" i="2"/>
  <c r="N2280" i="2"/>
  <c r="N2279" i="2"/>
  <c r="N2278" i="2"/>
  <c r="N2277" i="2"/>
  <c r="N2276" i="2"/>
  <c r="N2275" i="2"/>
  <c r="Q2274" i="2"/>
  <c r="N2274" i="2"/>
  <c r="N2273" i="2"/>
  <c r="N2272" i="2"/>
  <c r="N2271" i="2"/>
  <c r="N2270" i="2"/>
  <c r="N2269" i="2"/>
  <c r="N2268" i="2"/>
  <c r="N2267" i="2"/>
  <c r="N2266" i="2"/>
  <c r="N2265" i="2"/>
  <c r="N2264" i="2"/>
  <c r="N2263" i="2"/>
  <c r="N2262" i="2"/>
  <c r="N2261" i="2"/>
  <c r="N2260" i="2"/>
  <c r="N2259" i="2"/>
  <c r="N2258" i="2"/>
  <c r="N2257" i="2"/>
  <c r="N2256" i="2"/>
  <c r="N2255" i="2"/>
  <c r="N2254" i="2"/>
  <c r="N2253" i="2"/>
  <c r="N2252" i="2"/>
  <c r="N2251" i="2"/>
  <c r="N2250" i="2"/>
  <c r="Q2249" i="2"/>
  <c r="N2249" i="2"/>
  <c r="N2248" i="2"/>
  <c r="N2247" i="2"/>
  <c r="N2246" i="2"/>
  <c r="N2245" i="2"/>
  <c r="N2244" i="2"/>
  <c r="N2243" i="2"/>
  <c r="N2242" i="2"/>
  <c r="N2241" i="2"/>
  <c r="N2240" i="2"/>
  <c r="N2239" i="2"/>
  <c r="N2238" i="2"/>
  <c r="N2237" i="2"/>
  <c r="N2236" i="2"/>
  <c r="N2235" i="2"/>
  <c r="N2234" i="2"/>
  <c r="N2233" i="2"/>
  <c r="N2232" i="2"/>
  <c r="N2231" i="2"/>
  <c r="N2230" i="2"/>
  <c r="N2229" i="2"/>
  <c r="N2228" i="2"/>
  <c r="Q2227" i="2"/>
  <c r="N2227" i="2"/>
  <c r="N2226" i="2"/>
  <c r="N2225" i="2"/>
  <c r="N2224" i="2"/>
  <c r="N2223" i="2"/>
  <c r="N2222" i="2"/>
  <c r="N2221" i="2"/>
  <c r="N2220" i="2"/>
  <c r="N2219" i="2"/>
  <c r="N2218" i="2"/>
  <c r="N2217" i="2"/>
  <c r="Q2216" i="2"/>
  <c r="N2216" i="2"/>
  <c r="N2215" i="2"/>
  <c r="N2214" i="2"/>
  <c r="N2213" i="2"/>
  <c r="N2212" i="2"/>
  <c r="N2211" i="2"/>
  <c r="N2210" i="2"/>
  <c r="N2209" i="2"/>
  <c r="N2208" i="2"/>
  <c r="N2207" i="2"/>
  <c r="N2206" i="2"/>
  <c r="N2205" i="2"/>
  <c r="N2204" i="2"/>
  <c r="N2203" i="2"/>
  <c r="N2202" i="2"/>
  <c r="N2201" i="2"/>
  <c r="N2200" i="2"/>
  <c r="N2199" i="2"/>
  <c r="N2198" i="2"/>
  <c r="N2197" i="2"/>
  <c r="N2196" i="2"/>
  <c r="N2195" i="2"/>
  <c r="N2194" i="2"/>
  <c r="N2193" i="2"/>
  <c r="N2192" i="2"/>
  <c r="N2191" i="2"/>
  <c r="N2190" i="2"/>
  <c r="N2189" i="2"/>
  <c r="N2188" i="2"/>
  <c r="N2187" i="2"/>
  <c r="N2186" i="2"/>
  <c r="N2185" i="2"/>
  <c r="N2184" i="2"/>
  <c r="N2183" i="2"/>
  <c r="N2182" i="2"/>
  <c r="N2181" i="2"/>
  <c r="N2180" i="2"/>
  <c r="N2179" i="2"/>
  <c r="N2178" i="2"/>
  <c r="N2177" i="2"/>
  <c r="N2176" i="2"/>
  <c r="N2175" i="2"/>
  <c r="N2174" i="2"/>
  <c r="N2173" i="2"/>
  <c r="Q2172" i="2"/>
  <c r="N2172" i="2"/>
  <c r="Q2171" i="2"/>
  <c r="N2171" i="2"/>
  <c r="N2170" i="2"/>
  <c r="N2169" i="2"/>
  <c r="N2168" i="2"/>
  <c r="N2167" i="2"/>
  <c r="N2166" i="2"/>
  <c r="N2165" i="2"/>
  <c r="N2164" i="2"/>
  <c r="N2163" i="2"/>
  <c r="N2162" i="2"/>
  <c r="N2161" i="2"/>
  <c r="N2160" i="2"/>
  <c r="N2159" i="2"/>
  <c r="N2158" i="2"/>
  <c r="N2157" i="2"/>
  <c r="N2156" i="2"/>
  <c r="N2155" i="2"/>
  <c r="N2154" i="2"/>
  <c r="N2153" i="2"/>
  <c r="N2152" i="2"/>
  <c r="N2151" i="2"/>
  <c r="N2150" i="2"/>
  <c r="N2149" i="2"/>
  <c r="N2148" i="2"/>
  <c r="N2147" i="2"/>
  <c r="N2146" i="2"/>
  <c r="N2145" i="2"/>
  <c r="N2144" i="2"/>
  <c r="N2143" i="2"/>
  <c r="N2142" i="2"/>
  <c r="Q2141" i="2"/>
  <c r="N2141" i="2"/>
  <c r="N2140" i="2"/>
  <c r="N2139" i="2"/>
  <c r="N2138" i="2"/>
  <c r="N2137" i="2"/>
  <c r="N2136" i="2"/>
  <c r="N2135" i="2"/>
  <c r="N2134" i="2"/>
  <c r="N2133" i="2"/>
  <c r="N2132" i="2"/>
  <c r="N2131" i="2"/>
  <c r="N2130" i="2"/>
  <c r="N2129" i="2"/>
  <c r="N2128" i="2"/>
  <c r="N2127" i="2"/>
  <c r="N2126" i="2"/>
  <c r="N2125" i="2"/>
  <c r="N2124" i="2"/>
  <c r="N2123" i="2"/>
  <c r="N2122" i="2"/>
  <c r="N2121" i="2"/>
  <c r="N2120" i="2"/>
  <c r="N2119" i="2"/>
  <c r="N2118" i="2"/>
  <c r="N2117" i="2"/>
  <c r="N2116" i="2"/>
  <c r="N2115" i="2"/>
  <c r="N2114" i="2"/>
  <c r="N2113" i="2"/>
  <c r="N2112" i="2"/>
  <c r="N2111" i="2"/>
  <c r="N2110" i="2"/>
  <c r="N2109" i="2"/>
  <c r="N2108" i="2"/>
  <c r="N2107" i="2"/>
  <c r="N2106" i="2"/>
  <c r="N2105" i="2"/>
  <c r="N2104" i="2"/>
  <c r="N2103" i="2"/>
  <c r="N2102" i="2"/>
  <c r="N2101" i="2"/>
  <c r="N2100" i="2"/>
  <c r="N2099" i="2"/>
  <c r="N2098" i="2"/>
  <c r="N2097" i="2"/>
  <c r="N2096" i="2"/>
  <c r="N2095" i="2"/>
  <c r="N2094" i="2"/>
  <c r="N2093" i="2"/>
  <c r="N2092" i="2"/>
  <c r="N2091" i="2"/>
  <c r="N2090" i="2"/>
  <c r="N2089" i="2"/>
  <c r="N2088" i="2"/>
  <c r="N2087" i="2"/>
  <c r="N2086" i="2"/>
  <c r="N2085" i="2"/>
  <c r="N2084" i="2"/>
  <c r="N2083" i="2"/>
  <c r="N2082" i="2"/>
  <c r="N2081" i="2"/>
  <c r="N2080" i="2"/>
  <c r="N2079" i="2"/>
  <c r="N2078" i="2"/>
  <c r="N2077" i="2"/>
  <c r="N2076" i="2"/>
  <c r="N2075" i="2"/>
  <c r="N2074" i="2"/>
  <c r="N2073" i="2"/>
  <c r="N2072" i="2"/>
  <c r="N2071" i="2"/>
</calcChain>
</file>

<file path=xl/sharedStrings.xml><?xml version="1.0" encoding="utf-8"?>
<sst xmlns="http://schemas.openxmlformats.org/spreadsheetml/2006/main" count="106956" uniqueCount="5052">
  <si>
    <t>Publication</t>
  </si>
  <si>
    <t>Volcano</t>
  </si>
  <si>
    <t>Eruption</t>
  </si>
  <si>
    <t>DOI</t>
  </si>
  <si>
    <t>Chemistry</t>
  </si>
  <si>
    <t>SiO2 (wt. %)</t>
  </si>
  <si>
    <t>Na2O+K2O (wt.%)</t>
  </si>
  <si>
    <t>Rock/experiment type</t>
  </si>
  <si>
    <t>Subaerial/submarine</t>
  </si>
  <si>
    <t>Eff/exp</t>
  </si>
  <si>
    <t>Sample no.</t>
  </si>
  <si>
    <t>Bulk porosity (%)</t>
  </si>
  <si>
    <t>Connected porosity (%)</t>
  </si>
  <si>
    <t>Connectivity</t>
  </si>
  <si>
    <t>Permeability (k1) (m-2)</t>
  </si>
  <si>
    <t>Permeability (k2) (m-1)</t>
  </si>
  <si>
    <t>vesicle number density (m-3)</t>
  </si>
  <si>
    <t>S (polydispersivity)</t>
  </si>
  <si>
    <t>total crystallinity (%)</t>
  </si>
  <si>
    <t>phenocrystallinity (%)</t>
  </si>
  <si>
    <t>microcrystallinity (%)</t>
  </si>
  <si>
    <t>Colombier et al. 2017a</t>
  </si>
  <si>
    <t>Stromboli</t>
  </si>
  <si>
    <t>2013, High intensity strombolian</t>
  </si>
  <si>
    <t>https://doi.org/10.1016/j.epsl.2017.01.011</t>
  </si>
  <si>
    <t>Basalt</t>
  </si>
  <si>
    <t>Scoria</t>
  </si>
  <si>
    <t>Subaerial</t>
  </si>
  <si>
    <t>Explosive</t>
  </si>
  <si>
    <t>2011, Strombolian</t>
  </si>
  <si>
    <t>Kawabata et al. 2015</t>
  </si>
  <si>
    <t>Harrat Al-Madinah</t>
  </si>
  <si>
    <t>AD1256, fire fountaining</t>
  </si>
  <si>
    <t>https://doi.org/10.1007/s00445-014-0890-y</t>
  </si>
  <si>
    <t>19-1</t>
  </si>
  <si>
    <t>19-2</t>
  </si>
  <si>
    <t>19-3</t>
  </si>
  <si>
    <t>19-4</t>
  </si>
  <si>
    <t>19-5</t>
  </si>
  <si>
    <t>19-6</t>
  </si>
  <si>
    <t>19-7</t>
  </si>
  <si>
    <t>19-8</t>
  </si>
  <si>
    <t>19-9</t>
  </si>
  <si>
    <t>19-10</t>
  </si>
  <si>
    <t>19-11</t>
  </si>
  <si>
    <t>20-1</t>
  </si>
  <si>
    <t>20-2</t>
  </si>
  <si>
    <t>20-3</t>
  </si>
  <si>
    <t>20-4</t>
  </si>
  <si>
    <t>20-5</t>
  </si>
  <si>
    <t>20-6</t>
  </si>
  <si>
    <t>20-7</t>
  </si>
  <si>
    <t>20-10</t>
  </si>
  <si>
    <t>20-11</t>
  </si>
  <si>
    <t>46-1</t>
  </si>
  <si>
    <t>46-2</t>
  </si>
  <si>
    <t>46-3</t>
  </si>
  <si>
    <t>46-4</t>
  </si>
  <si>
    <t>46-5</t>
  </si>
  <si>
    <t>46-6</t>
  </si>
  <si>
    <t>46-7</t>
  </si>
  <si>
    <t>46-8</t>
  </si>
  <si>
    <t>46-9</t>
  </si>
  <si>
    <t>46-10</t>
  </si>
  <si>
    <t>46-11</t>
  </si>
  <si>
    <t>52-1</t>
  </si>
  <si>
    <t>52-2</t>
  </si>
  <si>
    <t>52-3</t>
  </si>
  <si>
    <t>52-4</t>
  </si>
  <si>
    <t>52-5</t>
  </si>
  <si>
    <t>52-6</t>
  </si>
  <si>
    <t>52-7</t>
  </si>
  <si>
    <t>52-8</t>
  </si>
  <si>
    <t>52-9</t>
  </si>
  <si>
    <t>52-10</t>
  </si>
  <si>
    <t>52-11</t>
  </si>
  <si>
    <t>61-1</t>
  </si>
  <si>
    <t>61-2</t>
  </si>
  <si>
    <t>61-3</t>
  </si>
  <si>
    <t>61-4</t>
  </si>
  <si>
    <t>61-5</t>
  </si>
  <si>
    <t>61-6</t>
  </si>
  <si>
    <t>61-7</t>
  </si>
  <si>
    <t>61-8</t>
  </si>
  <si>
    <t>61-9</t>
  </si>
  <si>
    <t>61-10</t>
  </si>
  <si>
    <t>84-1</t>
  </si>
  <si>
    <t>84-2</t>
  </si>
  <si>
    <t>84-3</t>
  </si>
  <si>
    <t>84-4</t>
  </si>
  <si>
    <t>84-5</t>
  </si>
  <si>
    <t>84-6</t>
  </si>
  <si>
    <t>84-7</t>
  </si>
  <si>
    <t>84-8</t>
  </si>
  <si>
    <t>84-9</t>
  </si>
  <si>
    <t>84-10</t>
  </si>
  <si>
    <t>84-11</t>
  </si>
  <si>
    <t>84-12</t>
  </si>
  <si>
    <t>88.1</t>
  </si>
  <si>
    <t>88.2</t>
  </si>
  <si>
    <t>88.3</t>
  </si>
  <si>
    <t>88.4</t>
  </si>
  <si>
    <t>88.5</t>
  </si>
  <si>
    <t>88.6</t>
  </si>
  <si>
    <t>88.7</t>
  </si>
  <si>
    <t>88.8</t>
  </si>
  <si>
    <t>88.9</t>
  </si>
  <si>
    <t>88.10</t>
  </si>
  <si>
    <t>88.11</t>
  </si>
  <si>
    <t>88.12</t>
  </si>
  <si>
    <t>95-1</t>
  </si>
  <si>
    <t>95-2</t>
  </si>
  <si>
    <t>95-3</t>
  </si>
  <si>
    <t>95-4</t>
  </si>
  <si>
    <t>95-5</t>
  </si>
  <si>
    <t>95-6</t>
  </si>
  <si>
    <t>95-7</t>
  </si>
  <si>
    <t>95-8</t>
  </si>
  <si>
    <t>95-9</t>
  </si>
  <si>
    <t>95-10</t>
  </si>
  <si>
    <t>95-11</t>
  </si>
  <si>
    <t>95-12</t>
  </si>
  <si>
    <t>96-1</t>
  </si>
  <si>
    <t>96-2</t>
  </si>
  <si>
    <t>96-3</t>
  </si>
  <si>
    <t>96-4</t>
  </si>
  <si>
    <t>96-5</t>
  </si>
  <si>
    <t>96-6</t>
  </si>
  <si>
    <t>96-7</t>
  </si>
  <si>
    <t>96-8</t>
  </si>
  <si>
    <t>96-9</t>
  </si>
  <si>
    <t>96-10</t>
  </si>
  <si>
    <t>96-11</t>
  </si>
  <si>
    <t>96-12</t>
  </si>
  <si>
    <t>97-1</t>
  </si>
  <si>
    <t>97-2</t>
  </si>
  <si>
    <t>97-3</t>
  </si>
  <si>
    <t>97-4</t>
  </si>
  <si>
    <t>97-5</t>
  </si>
  <si>
    <t>97-6</t>
  </si>
  <si>
    <t>97-7</t>
  </si>
  <si>
    <t>97-8</t>
  </si>
  <si>
    <t>97-9</t>
  </si>
  <si>
    <t>97-10</t>
  </si>
  <si>
    <t>97-11</t>
  </si>
  <si>
    <t>97-12</t>
  </si>
  <si>
    <t>103-1</t>
  </si>
  <si>
    <t>103-2</t>
  </si>
  <si>
    <t>103-3</t>
  </si>
  <si>
    <t>103-4</t>
  </si>
  <si>
    <t>103-5</t>
  </si>
  <si>
    <t>103-6</t>
  </si>
  <si>
    <t>103-7</t>
  </si>
  <si>
    <t>103-8</t>
  </si>
  <si>
    <t>103-9</t>
  </si>
  <si>
    <t>103-10</t>
  </si>
  <si>
    <t>103-11</t>
  </si>
  <si>
    <t>103-12</t>
  </si>
  <si>
    <t>TS22.1</t>
  </si>
  <si>
    <t>TS22.2</t>
  </si>
  <si>
    <t>TS22.3</t>
  </si>
  <si>
    <t>TS22.4</t>
  </si>
  <si>
    <t>TS22.5</t>
  </si>
  <si>
    <t>TS22.6</t>
  </si>
  <si>
    <t>TS22.7</t>
  </si>
  <si>
    <t>TS22.8</t>
  </si>
  <si>
    <t>TS22.9</t>
  </si>
  <si>
    <t>TS22.10</t>
  </si>
  <si>
    <t>TS22.11</t>
  </si>
  <si>
    <t>TS22.12</t>
  </si>
  <si>
    <t>TS22.13</t>
  </si>
  <si>
    <t>TS22.14</t>
  </si>
  <si>
    <t>TS22.15</t>
  </si>
  <si>
    <t>TS22.16</t>
  </si>
  <si>
    <t>TS22.17</t>
  </si>
  <si>
    <t>TS22.18</t>
  </si>
  <si>
    <t>TS22.19</t>
  </si>
  <si>
    <t>TS22.20</t>
  </si>
  <si>
    <t>TS22.21</t>
  </si>
  <si>
    <t>TS22.23</t>
  </si>
  <si>
    <t>TS41.2</t>
  </si>
  <si>
    <t>TS41.3</t>
  </si>
  <si>
    <t>TS41.4</t>
  </si>
  <si>
    <t>TS41.5</t>
  </si>
  <si>
    <t>TS41.6</t>
  </si>
  <si>
    <t>TS41.7</t>
  </si>
  <si>
    <t>TS41.8</t>
  </si>
  <si>
    <t>TS41.9</t>
  </si>
  <si>
    <t>TS41.10</t>
  </si>
  <si>
    <t>TS41.11</t>
  </si>
  <si>
    <t>TS41.12</t>
  </si>
  <si>
    <t>TS41.13</t>
  </si>
  <si>
    <t>TS41.14</t>
  </si>
  <si>
    <t>TS41.15</t>
  </si>
  <si>
    <t>TS41.16</t>
  </si>
  <si>
    <t>TS41.17</t>
  </si>
  <si>
    <t>TS41.18</t>
  </si>
  <si>
    <t>TS41.19</t>
  </si>
  <si>
    <t>TS41.20</t>
  </si>
  <si>
    <t>TS41.21</t>
  </si>
  <si>
    <t>TS41.22</t>
  </si>
  <si>
    <t>TS67.1</t>
  </si>
  <si>
    <t>TS67.2</t>
  </si>
  <si>
    <t>TS67.4</t>
  </si>
  <si>
    <t>TS67.5</t>
  </si>
  <si>
    <t>TS67.6</t>
  </si>
  <si>
    <t>TS67.7</t>
  </si>
  <si>
    <t>TS67.8</t>
  </si>
  <si>
    <t>TS67.9</t>
  </si>
  <si>
    <t>TS67.10</t>
  </si>
  <si>
    <t>TS67.11</t>
  </si>
  <si>
    <t>TS67.12</t>
  </si>
  <si>
    <t>TS67.13</t>
  </si>
  <si>
    <t>TS67.14</t>
  </si>
  <si>
    <t>TS60.3</t>
  </si>
  <si>
    <t>TS60.6</t>
  </si>
  <si>
    <t>TS60.7</t>
  </si>
  <si>
    <t>TS60.8</t>
  </si>
  <si>
    <t>TS60.9</t>
  </si>
  <si>
    <t>TS60.10</t>
  </si>
  <si>
    <t>TS60.11</t>
  </si>
  <si>
    <t>TS60.12</t>
  </si>
  <si>
    <t>TS60.13</t>
  </si>
  <si>
    <t>TS60.14</t>
  </si>
  <si>
    <t>TS60.15</t>
  </si>
  <si>
    <t>TS60.16</t>
  </si>
  <si>
    <t>TS60.17</t>
  </si>
  <si>
    <t>TS60.18</t>
  </si>
  <si>
    <t>TS60.19</t>
  </si>
  <si>
    <t>TS60.20</t>
  </si>
  <si>
    <t>TS60.21</t>
  </si>
  <si>
    <t>TS60.22</t>
  </si>
  <si>
    <t>TS60.23</t>
  </si>
  <si>
    <t>TS60.24</t>
  </si>
  <si>
    <t>TS60.25</t>
  </si>
  <si>
    <t>TS60.26</t>
  </si>
  <si>
    <t>TS60.27</t>
  </si>
  <si>
    <t>TS60.28</t>
  </si>
  <si>
    <t>TS60.29</t>
  </si>
  <si>
    <t>TS60.30</t>
  </si>
  <si>
    <t>TS60.31</t>
  </si>
  <si>
    <t>TS60.32</t>
  </si>
  <si>
    <t>TS60.34</t>
  </si>
  <si>
    <t>TS60.35</t>
  </si>
  <si>
    <t>Chisny</t>
  </si>
  <si>
    <t>AD 381 BP lava fountaining</t>
  </si>
  <si>
    <t>CH2_T1</t>
  </si>
  <si>
    <t>CH2_T6</t>
  </si>
  <si>
    <t>CH2_T1_1</t>
  </si>
  <si>
    <t>CH2_T1_2</t>
  </si>
  <si>
    <t>CH2_T1_3</t>
  </si>
  <si>
    <t>CH2_T1_4</t>
  </si>
  <si>
    <t>CH2_T1_5</t>
  </si>
  <si>
    <t>CH2_T1_6</t>
  </si>
  <si>
    <t>CH2_T1_7</t>
  </si>
  <si>
    <t>CH2_T2_1</t>
  </si>
  <si>
    <t>CH2_T2_2</t>
  </si>
  <si>
    <t>CH2-T3_1</t>
  </si>
  <si>
    <t>CH2-T3_2</t>
  </si>
  <si>
    <t>CH2-T3_3</t>
  </si>
  <si>
    <t>CH2-T3_4</t>
  </si>
  <si>
    <t>CH2-T3_5</t>
  </si>
  <si>
    <t>CH2-T3_6</t>
  </si>
  <si>
    <t>CH2-T3_7</t>
  </si>
  <si>
    <t>CH2_T5_1</t>
  </si>
  <si>
    <t>CH2_T5_2</t>
  </si>
  <si>
    <t>CH2_T6_1</t>
  </si>
  <si>
    <t>CH2_T6_2</t>
  </si>
  <si>
    <t>CH2_T6_3</t>
  </si>
  <si>
    <t>CH2_T6_4</t>
  </si>
  <si>
    <t>CH2_T6_5</t>
  </si>
  <si>
    <t>CH2_T1_8</t>
  </si>
  <si>
    <t>CH2_T1_9</t>
  </si>
  <si>
    <t>CH2_T1_10</t>
  </si>
  <si>
    <t>CH2_T1_11</t>
  </si>
  <si>
    <t>CH2_T1_12</t>
  </si>
  <si>
    <t>CH2_T1_13</t>
  </si>
  <si>
    <t>CH2_T1_14</t>
  </si>
  <si>
    <t>CH2_T1_15</t>
  </si>
  <si>
    <t>CH2_T1_16</t>
  </si>
  <si>
    <t>CH2_T1_17</t>
  </si>
  <si>
    <t>CH2_T1_18</t>
  </si>
  <si>
    <t>CH2_T1_19</t>
  </si>
  <si>
    <t>CH2_T1_20</t>
  </si>
  <si>
    <t>CH2_T1_21</t>
  </si>
  <si>
    <t>CH2_T2_3</t>
  </si>
  <si>
    <t>CH2_T2_4</t>
  </si>
  <si>
    <t>CH2_T2_5</t>
  </si>
  <si>
    <t>CH2_T2_6</t>
  </si>
  <si>
    <t>CH2_T3_1</t>
  </si>
  <si>
    <t>CH2_T3_2</t>
  </si>
  <si>
    <t>CH2_T3_3</t>
  </si>
  <si>
    <t>CH2_T3_4</t>
  </si>
  <si>
    <t>CH2_T3_5</t>
  </si>
  <si>
    <t>CH2_T3_6</t>
  </si>
  <si>
    <t>CH2_T3_7</t>
  </si>
  <si>
    <t>CH2_T3_8</t>
  </si>
  <si>
    <t>CH2_T3_9</t>
  </si>
  <si>
    <t>CH2_T3_10</t>
  </si>
  <si>
    <t>CH2_T3_11</t>
  </si>
  <si>
    <t>CH2_T3_12</t>
  </si>
  <si>
    <t>CH2_T3_13</t>
  </si>
  <si>
    <t>CH2_T3_14</t>
  </si>
  <si>
    <t>CH2_T3_15</t>
  </si>
  <si>
    <t>CH2_T3_16</t>
  </si>
  <si>
    <t>CH2_T3_17</t>
  </si>
  <si>
    <t>CH2_T3_18</t>
  </si>
  <si>
    <t>CH2_T5_3</t>
  </si>
  <si>
    <t>CH2_T5_4</t>
  </si>
  <si>
    <t>CH2_T5_5</t>
  </si>
  <si>
    <t>CH2_T5_6</t>
  </si>
  <si>
    <t>CH2_T5_7</t>
  </si>
  <si>
    <t>CH2_T5_8</t>
  </si>
  <si>
    <t>CH2_T5_9</t>
  </si>
  <si>
    <t>CH2_T5_10</t>
  </si>
  <si>
    <t>CH2_T6_6</t>
  </si>
  <si>
    <t>CH2_T6_7</t>
  </si>
  <si>
    <t>CH2_T6_8</t>
  </si>
  <si>
    <t>CH2_T6_9</t>
  </si>
  <si>
    <t>CH2_T6_10</t>
  </si>
  <si>
    <t>CH2_T6_11</t>
  </si>
  <si>
    <t>CH2_T6_12</t>
  </si>
  <si>
    <t>CH2_T6_13</t>
  </si>
  <si>
    <t>CH2_T6_14</t>
  </si>
  <si>
    <t>Song et al. 2001</t>
  </si>
  <si>
    <t>Fall deposits in scoria cone</t>
  </si>
  <si>
    <t xml:space="preserve">https://doi.org/10.1007/s004450100141 </t>
  </si>
  <si>
    <t>Rust et al. 1999</t>
  </si>
  <si>
    <t>Kilauea</t>
  </si>
  <si>
    <t>Mauna Ulu</t>
  </si>
  <si>
    <t>https://doi.org/10.1016/S0377-0273(99)00055-4</t>
  </si>
  <si>
    <t>Lava flow</t>
  </si>
  <si>
    <t>Effusive</t>
  </si>
  <si>
    <t>ULU</t>
  </si>
  <si>
    <t>Cheakamus</t>
  </si>
  <si>
    <t>CB</t>
  </si>
  <si>
    <t>Mueller PhD thesis</t>
  </si>
  <si>
    <t>Anak Krakatau</t>
  </si>
  <si>
    <t>Basaltic andesite</t>
  </si>
  <si>
    <t>KRA A11 01</t>
  </si>
  <si>
    <t>KRA A11 01b</t>
  </si>
  <si>
    <t>KRA D4 01</t>
  </si>
  <si>
    <t>KRA D4 02</t>
  </si>
  <si>
    <t>KRA D4 03</t>
  </si>
  <si>
    <t>KRA D4 04</t>
  </si>
  <si>
    <t>KRA D4 05</t>
  </si>
  <si>
    <t>KRA D4 06</t>
  </si>
  <si>
    <t>KRA D4 07</t>
  </si>
  <si>
    <t>KRA D4 08</t>
  </si>
  <si>
    <t>KRA D4 09</t>
  </si>
  <si>
    <t>STR_Br249</t>
  </si>
  <si>
    <t>Stbr02</t>
  </si>
  <si>
    <t>Stbr03</t>
  </si>
  <si>
    <t>Stbr04</t>
  </si>
  <si>
    <t>STR_Bi</t>
  </si>
  <si>
    <t>Str_Bi03</t>
  </si>
  <si>
    <t>Giachetti et al. 2010</t>
  </si>
  <si>
    <t>Soufriere Hills Volcano</t>
  </si>
  <si>
    <t>1997 Vulcanian</t>
  </si>
  <si>
    <t xml:space="preserve">https://doi.org/10.1016/j.jvolgeores.2010.04.001 </t>
  </si>
  <si>
    <t>Andesite</t>
  </si>
  <si>
    <t>Breadcrust bomb - rind</t>
  </si>
  <si>
    <t>BCP1</t>
  </si>
  <si>
    <t>BCP10</t>
  </si>
  <si>
    <t>BCP 12</t>
  </si>
  <si>
    <t>BCP 13b</t>
  </si>
  <si>
    <t>BCP 13a</t>
  </si>
  <si>
    <t>BCP 14</t>
  </si>
  <si>
    <t>BCP 17</t>
  </si>
  <si>
    <t>BCP 21</t>
  </si>
  <si>
    <t>BCP 24</t>
  </si>
  <si>
    <t>BCP 31</t>
  </si>
  <si>
    <t>BCP 32</t>
  </si>
  <si>
    <t>BCp 33</t>
  </si>
  <si>
    <t>BCP 34</t>
  </si>
  <si>
    <t>BCP 35</t>
  </si>
  <si>
    <t>BCP 36</t>
  </si>
  <si>
    <t>BCP 37</t>
  </si>
  <si>
    <t>BCP 38</t>
  </si>
  <si>
    <t>BCP 39</t>
  </si>
  <si>
    <t>BCP 40</t>
  </si>
  <si>
    <t>BCP 41</t>
  </si>
  <si>
    <t>BCP 42</t>
  </si>
  <si>
    <t>BCP 43</t>
  </si>
  <si>
    <t>Breadcrust bomb - core</t>
  </si>
  <si>
    <t>BCB 1</t>
  </si>
  <si>
    <t>BCB 10</t>
  </si>
  <si>
    <t>BCB 11</t>
  </si>
  <si>
    <t>BCB 12</t>
  </si>
  <si>
    <t>BCB 13b</t>
  </si>
  <si>
    <t>BCB 13 a</t>
  </si>
  <si>
    <t>BCB 14</t>
  </si>
  <si>
    <t>BCB 15</t>
  </si>
  <si>
    <t>BCB 16</t>
  </si>
  <si>
    <t>BCB 17</t>
  </si>
  <si>
    <t>BCB 18</t>
  </si>
  <si>
    <t>BCB 19</t>
  </si>
  <si>
    <t>BCB 20</t>
  </si>
  <si>
    <t>BCB 21</t>
  </si>
  <si>
    <t>BCB 22</t>
  </si>
  <si>
    <t>BCB 23</t>
  </si>
  <si>
    <t>BCB 24</t>
  </si>
  <si>
    <t>BCB 31</t>
  </si>
  <si>
    <t>BCB 32</t>
  </si>
  <si>
    <t>BCB 33</t>
  </si>
  <si>
    <t>BCB 34</t>
  </si>
  <si>
    <t>BCB 35</t>
  </si>
  <si>
    <t>BCB 36</t>
  </si>
  <si>
    <t>BCB 37</t>
  </si>
  <si>
    <t>BCB 38</t>
  </si>
  <si>
    <t>BCB 39</t>
  </si>
  <si>
    <t>BCB 40</t>
  </si>
  <si>
    <t>BCB 41</t>
  </si>
  <si>
    <t>BCB 42</t>
  </si>
  <si>
    <t>BCB 43</t>
  </si>
  <si>
    <t>Pumice</t>
  </si>
  <si>
    <t>AMO1a</t>
  </si>
  <si>
    <t>AMO1b</t>
  </si>
  <si>
    <t>AMO29</t>
  </si>
  <si>
    <t>AMO36</t>
  </si>
  <si>
    <t>AMO40</t>
  </si>
  <si>
    <t>AMO43</t>
  </si>
  <si>
    <t>AMO100-</t>
  </si>
  <si>
    <t>AMO101</t>
  </si>
  <si>
    <t>AMO102</t>
  </si>
  <si>
    <t>AMO103</t>
  </si>
  <si>
    <t>AMO104</t>
  </si>
  <si>
    <t>AMO106</t>
  </si>
  <si>
    <t>AMO107</t>
  </si>
  <si>
    <t>AMO108</t>
  </si>
  <si>
    <t>AMO109</t>
  </si>
  <si>
    <t>AMO110</t>
  </si>
  <si>
    <t>AMO111</t>
  </si>
  <si>
    <t>PV3</t>
  </si>
  <si>
    <t>MTO6-04</t>
  </si>
  <si>
    <t>MTO6-02a</t>
  </si>
  <si>
    <t>MTO6-02b</t>
  </si>
  <si>
    <t>MTO6-3a</t>
  </si>
  <si>
    <t>MTO6-3c</t>
  </si>
  <si>
    <t>MTO6-15a</t>
  </si>
  <si>
    <t>MTO6-15b</t>
  </si>
  <si>
    <t>Formenti and Druitt. 2003</t>
  </si>
  <si>
    <t>https://doi.org/10.1016/S0012-821X(03)00386-8</t>
  </si>
  <si>
    <t>YF 16-2</t>
  </si>
  <si>
    <t>YF 17-1</t>
  </si>
  <si>
    <t>YF 17-2</t>
  </si>
  <si>
    <t>YF 18</t>
  </si>
  <si>
    <t>YF 19-1</t>
  </si>
  <si>
    <t>YF 19-2</t>
  </si>
  <si>
    <t>YF 20-1</t>
  </si>
  <si>
    <t>YF 20-2</t>
  </si>
  <si>
    <t>YF 21-1</t>
  </si>
  <si>
    <t>YF 21-2</t>
  </si>
  <si>
    <t>Platz et al. 2007</t>
  </si>
  <si>
    <t>Mt. Taranaki</t>
  </si>
  <si>
    <t>AD 1655, Taranaki, New Zealand</t>
  </si>
  <si>
    <t>https://doi.org/10.1016/j.jvolgeores.2006.11.005</t>
  </si>
  <si>
    <t>T04-69</t>
  </si>
  <si>
    <t>SD23</t>
  </si>
  <si>
    <t>T04-19</t>
  </si>
  <si>
    <t>T04-45</t>
  </si>
  <si>
    <t>T04-46</t>
  </si>
  <si>
    <t>T04-64</t>
  </si>
  <si>
    <t>T04-65</t>
  </si>
  <si>
    <t>T04-66</t>
  </si>
  <si>
    <t>SD24</t>
  </si>
  <si>
    <t>SD25</t>
  </si>
  <si>
    <t>SD29</t>
  </si>
  <si>
    <t>SD9E</t>
  </si>
  <si>
    <t>SD9D</t>
  </si>
  <si>
    <t>T04-2</t>
  </si>
  <si>
    <t>T04-5</t>
  </si>
  <si>
    <t>T04-8</t>
  </si>
  <si>
    <t>T04-10</t>
  </si>
  <si>
    <t>T04-15</t>
  </si>
  <si>
    <t>T04-94</t>
  </si>
  <si>
    <t>T04-96</t>
  </si>
  <si>
    <t>T04-116</t>
  </si>
  <si>
    <t>T04-147</t>
  </si>
  <si>
    <t>T04-70</t>
  </si>
  <si>
    <t>SD20</t>
  </si>
  <si>
    <t>SD21</t>
  </si>
  <si>
    <t>SD22</t>
  </si>
  <si>
    <t>T04-22</t>
  </si>
  <si>
    <t>T04-26</t>
  </si>
  <si>
    <t>T04-49</t>
  </si>
  <si>
    <t>SD9H?</t>
  </si>
  <si>
    <t>SD9K</t>
  </si>
  <si>
    <t>SD32</t>
  </si>
  <si>
    <t>SD35</t>
  </si>
  <si>
    <t>T04-20</t>
  </si>
  <si>
    <t>SD30</t>
  </si>
  <si>
    <t>SD36</t>
  </si>
  <si>
    <t>SD38</t>
  </si>
  <si>
    <t>T04-17</t>
  </si>
  <si>
    <t>SD9H</t>
  </si>
  <si>
    <t>SD31</t>
  </si>
  <si>
    <t>T04-25</t>
  </si>
  <si>
    <t>SD9G</t>
  </si>
  <si>
    <t>SD26</t>
  </si>
  <si>
    <t>T04-105</t>
  </si>
  <si>
    <t>Volcán de Colima</t>
  </si>
  <si>
    <t>1913 cycle ending major explosion</t>
  </si>
  <si>
    <t>-</t>
  </si>
  <si>
    <t>Col P3 01</t>
  </si>
  <si>
    <t>Col P3 02</t>
  </si>
  <si>
    <t>Col P3 03</t>
  </si>
  <si>
    <t>Col P3 04</t>
  </si>
  <si>
    <t>Col P3 05</t>
  </si>
  <si>
    <t>Col P3 06</t>
  </si>
  <si>
    <t>Col P3 07</t>
  </si>
  <si>
    <t>Col P3 08</t>
  </si>
  <si>
    <t>Col P3 09</t>
  </si>
  <si>
    <t>Col P3 10</t>
  </si>
  <si>
    <t>Col P3 11</t>
  </si>
  <si>
    <t>Col P3 12</t>
  </si>
  <si>
    <t>Col P4 01</t>
  </si>
  <si>
    <t>Col P4 02</t>
  </si>
  <si>
    <t>Col P4 03</t>
  </si>
  <si>
    <t>Col P4 04</t>
  </si>
  <si>
    <t>Col P4 05</t>
  </si>
  <si>
    <t>Col P4 06</t>
  </si>
  <si>
    <t>Col P4 07</t>
  </si>
  <si>
    <t>Col P4 08</t>
  </si>
  <si>
    <t>Col P4 09</t>
  </si>
  <si>
    <t>Col P4 10</t>
  </si>
  <si>
    <t>Col P4 11</t>
  </si>
  <si>
    <t>Col P4 12</t>
  </si>
  <si>
    <t>Pelee, Martiniqiue</t>
  </si>
  <si>
    <t>Plinian</t>
  </si>
  <si>
    <t>UK-MART-13-01</t>
  </si>
  <si>
    <t>UK-MART-13-02</t>
  </si>
  <si>
    <t>UK-MART-13-03</t>
  </si>
  <si>
    <t>UK-MART-13-04</t>
  </si>
  <si>
    <t>UK-MART-13-05</t>
  </si>
  <si>
    <t>UK-MART-13-06</t>
  </si>
  <si>
    <t>UK-MART-13-07</t>
  </si>
  <si>
    <t>UK-MART-13-08</t>
  </si>
  <si>
    <t>UK-MART-34-01</t>
  </si>
  <si>
    <t>UK-MART-34-02</t>
  </si>
  <si>
    <t>UK-MART-34-03</t>
  </si>
  <si>
    <t>UK-MART-77b-01</t>
  </si>
  <si>
    <t>UK-MART-77b-02</t>
  </si>
  <si>
    <t>UK-MART-77b-03</t>
  </si>
  <si>
    <t>UK-MART-77b-04</t>
  </si>
  <si>
    <t>UK-MART-77b-05</t>
  </si>
  <si>
    <t>UK-MART-95/P2-01</t>
  </si>
  <si>
    <t>UK-MART-95/P2-02</t>
  </si>
  <si>
    <t>UK-MART-95/P2-03</t>
  </si>
  <si>
    <t>UK-MART-95/P2-04</t>
  </si>
  <si>
    <t>UK-MART-95/P2-05</t>
  </si>
  <si>
    <t>UK-MART-95/P2-06</t>
  </si>
  <si>
    <t>UK-MART-95/P2-07</t>
  </si>
  <si>
    <t>UK-MART-95/P2-08</t>
  </si>
  <si>
    <t>UK-MART-95/P2-09</t>
  </si>
  <si>
    <t>UK-MART-114-01</t>
  </si>
  <si>
    <t>UK-MART-114-02</t>
  </si>
  <si>
    <t>UK-MART-114-03</t>
  </si>
  <si>
    <t>UK-MART-114-04</t>
  </si>
  <si>
    <t>UK-MART-114-05</t>
  </si>
  <si>
    <t>UK-MART-114-06</t>
  </si>
  <si>
    <t>UK-MART-114-07</t>
  </si>
  <si>
    <t>UK-MART-114-08</t>
  </si>
  <si>
    <t>UK-MART-114-09</t>
  </si>
  <si>
    <t>UK-MART-114-10</t>
  </si>
  <si>
    <t>UK-MART-114-11</t>
  </si>
  <si>
    <t>UK-MART-114-11b</t>
  </si>
  <si>
    <t>UK-MART-114-12</t>
  </si>
  <si>
    <t>UK-MART-114-13</t>
  </si>
  <si>
    <t>UK-MART-114-14</t>
  </si>
  <si>
    <t>UK-MART-114-15</t>
  </si>
  <si>
    <t>UK-MART-114-16</t>
  </si>
  <si>
    <t>UK-MART-114-17</t>
  </si>
  <si>
    <t>UK-MART-114-18</t>
  </si>
  <si>
    <t>UK-MART-114-19</t>
  </si>
  <si>
    <t>UK-MART-114-20</t>
  </si>
  <si>
    <t>UK-MART-114-21</t>
  </si>
  <si>
    <t>UK-MART-114-22</t>
  </si>
  <si>
    <t>UK-MART-114-23</t>
  </si>
  <si>
    <t>Augustine</t>
  </si>
  <si>
    <t>1986 VEI 4</t>
  </si>
  <si>
    <t>Aug P5 01</t>
  </si>
  <si>
    <t>Aug P4x 01</t>
  </si>
  <si>
    <t>Aug P4x 02</t>
  </si>
  <si>
    <t>Aug P4y 01</t>
  </si>
  <si>
    <t>Aug P4y 02</t>
  </si>
  <si>
    <t>Aug P4z 01</t>
  </si>
  <si>
    <t>Aug P4z 02</t>
  </si>
  <si>
    <t>Farquharson et al. 2015</t>
  </si>
  <si>
    <t>https://doi.org/10.1016/j.jvolgeores.2015.03.016</t>
  </si>
  <si>
    <t>PLY_116a (P)</t>
  </si>
  <si>
    <t>PLY_116b (P)</t>
  </si>
  <si>
    <t>PLY_116c (P)</t>
  </si>
  <si>
    <t>PLY_116d (P)</t>
  </si>
  <si>
    <t>LL_43a (S)</t>
  </si>
  <si>
    <t>LL_43b (S)</t>
  </si>
  <si>
    <t>LL_96 (S)</t>
  </si>
  <si>
    <t>MG_28 (S)</t>
  </si>
  <si>
    <t>Bezymianny</t>
  </si>
  <si>
    <t>1956 VEI 5</t>
  </si>
  <si>
    <t>Pyroclastic flow deposit</t>
  </si>
  <si>
    <t>BEZ B1 01</t>
  </si>
  <si>
    <t>1957 VEI 5</t>
  </si>
  <si>
    <t>BEZ B1 02</t>
  </si>
  <si>
    <t>1958 VEI 5</t>
  </si>
  <si>
    <t>BEZ B1 03</t>
  </si>
  <si>
    <t>1959 VEI 5</t>
  </si>
  <si>
    <t>BEZ C3 01</t>
  </si>
  <si>
    <t>1960 VEI 5</t>
  </si>
  <si>
    <t>BEZ C3 02</t>
  </si>
  <si>
    <t>1961 VEI 5</t>
  </si>
  <si>
    <t>BEZ C3 03</t>
  </si>
  <si>
    <t>1962 VEI 5</t>
  </si>
  <si>
    <t>BEZ C3 04</t>
  </si>
  <si>
    <t>1963 VEI 5</t>
  </si>
  <si>
    <t>BEZ C3 05</t>
  </si>
  <si>
    <t>1964 VEI 5</t>
  </si>
  <si>
    <t>BEZ C3 06</t>
  </si>
  <si>
    <t>1965 VEI 5</t>
  </si>
  <si>
    <t>BEZ C3 07</t>
  </si>
  <si>
    <t>1966 VEI 5</t>
  </si>
  <si>
    <t>BEZ C3 08</t>
  </si>
  <si>
    <t>1967 VEI 5</t>
  </si>
  <si>
    <t>BEZ C3 09</t>
  </si>
  <si>
    <t>1968 VEI 5</t>
  </si>
  <si>
    <t>BEZ C3 10</t>
  </si>
  <si>
    <t>1969 VEI 5</t>
  </si>
  <si>
    <t>BEZ C3 11</t>
  </si>
  <si>
    <t>1970 VEI 5</t>
  </si>
  <si>
    <t>BEZ C3 12</t>
  </si>
  <si>
    <t>1971 VEI 5</t>
  </si>
  <si>
    <t>BEZ C3 13</t>
  </si>
  <si>
    <t>1972 VEI 5</t>
  </si>
  <si>
    <t>BEZ C3 14</t>
  </si>
  <si>
    <t>1973 VEI 5</t>
  </si>
  <si>
    <t>BEZ C3 15</t>
  </si>
  <si>
    <t>1974 VEI 5</t>
  </si>
  <si>
    <t>BEZ C3 16</t>
  </si>
  <si>
    <t>1975 VEI 5</t>
  </si>
  <si>
    <t>BEZ C3 17</t>
  </si>
  <si>
    <t>1976 VEI 5</t>
  </si>
  <si>
    <t>BEZ C3 18</t>
  </si>
  <si>
    <t>1977 VEI 5</t>
  </si>
  <si>
    <t>BEZ C3 19</t>
  </si>
  <si>
    <t>1978 VEI 5</t>
  </si>
  <si>
    <t>BEZ C3 20</t>
  </si>
  <si>
    <t>1979 VEI 5</t>
  </si>
  <si>
    <t>BEZ C3 21</t>
  </si>
  <si>
    <t>1980 VEI 5</t>
  </si>
  <si>
    <t>BEZ C3 22</t>
  </si>
  <si>
    <t>1981 VEI 5</t>
  </si>
  <si>
    <t>BEZ C3 23</t>
  </si>
  <si>
    <t>1982 VEI 5</t>
  </si>
  <si>
    <t>BEZ C3 24</t>
  </si>
  <si>
    <t>1983 VEI 5</t>
  </si>
  <si>
    <t>BEZ C3 25</t>
  </si>
  <si>
    <t>1984 VEI 5</t>
  </si>
  <si>
    <t>BEZ C3 26</t>
  </si>
  <si>
    <t>1985 VEI 5</t>
  </si>
  <si>
    <t>BEZ C3 27</t>
  </si>
  <si>
    <t>1986 VEI 5</t>
  </si>
  <si>
    <t>BEZ C3 28</t>
  </si>
  <si>
    <t>1987 VEI 5</t>
  </si>
  <si>
    <t>BEZ C3 29</t>
  </si>
  <si>
    <t>1988 VEI 5</t>
  </si>
  <si>
    <t>BEZ C3 30</t>
  </si>
  <si>
    <t>1989 VEI 5</t>
  </si>
  <si>
    <t>BEZ C3 31</t>
  </si>
  <si>
    <t>1990 VEI 5</t>
  </si>
  <si>
    <t>BEZ C3 32</t>
  </si>
  <si>
    <t>1991 VEI 5</t>
  </si>
  <si>
    <t>BEZ C3 33</t>
  </si>
  <si>
    <t>1992 VEI 5</t>
  </si>
  <si>
    <t>BEZ C3 34</t>
  </si>
  <si>
    <t>1993 VEI 5</t>
  </si>
  <si>
    <t>BEZ C3 35</t>
  </si>
  <si>
    <t>1994 VEI 5</t>
  </si>
  <si>
    <t>BEZ C3 32 ll</t>
  </si>
  <si>
    <t>1995 VEI 5</t>
  </si>
  <si>
    <t>BEZ C3 08 l_</t>
  </si>
  <si>
    <t>Bernard et al. 2007</t>
  </si>
  <si>
    <t>Third stage, Eruption P1, ash and pumice flows</t>
  </si>
  <si>
    <t>https://doi.org/10.1029/2006JB004385</t>
  </si>
  <si>
    <t>PP1-D3</t>
  </si>
  <si>
    <t>PP1-M y</t>
  </si>
  <si>
    <t>PP1-M z</t>
  </si>
  <si>
    <t>PP1-H x</t>
  </si>
  <si>
    <t>PP1-H</t>
  </si>
  <si>
    <t>PP1-E y</t>
  </si>
  <si>
    <t>PP1-G x</t>
  </si>
  <si>
    <t xml:space="preserve"> Third stage, scoria flows</t>
  </si>
  <si>
    <t>scoriaceous blocks</t>
  </si>
  <si>
    <t>MF201-1 y</t>
  </si>
  <si>
    <t>MF201-2 x</t>
  </si>
  <si>
    <t>MF201-3 y</t>
  </si>
  <si>
    <t>Lascar</t>
  </si>
  <si>
    <t>19-20 April, 1993 fountain-collapse flows</t>
  </si>
  <si>
    <t>La 1</t>
  </si>
  <si>
    <t>La 2</t>
  </si>
  <si>
    <t>La 3</t>
  </si>
  <si>
    <t>La 4</t>
  </si>
  <si>
    <t>La 5</t>
  </si>
  <si>
    <t>La 6</t>
  </si>
  <si>
    <t>La 7</t>
  </si>
  <si>
    <t>La 8</t>
  </si>
  <si>
    <t>La 9</t>
  </si>
  <si>
    <t>La 10</t>
  </si>
  <si>
    <t>La 11</t>
  </si>
  <si>
    <t>La 12</t>
  </si>
  <si>
    <t>La 13</t>
  </si>
  <si>
    <t>La 14</t>
  </si>
  <si>
    <t>La 15</t>
  </si>
  <si>
    <t>La 16</t>
  </si>
  <si>
    <t>La 17</t>
  </si>
  <si>
    <t>La 18a</t>
  </si>
  <si>
    <t>La 18b33.71</t>
  </si>
  <si>
    <t>La 19</t>
  </si>
  <si>
    <t>La 20</t>
  </si>
  <si>
    <t>La 21</t>
  </si>
  <si>
    <t>Lava</t>
  </si>
  <si>
    <t>YF 8</t>
  </si>
  <si>
    <t>YF 9</t>
  </si>
  <si>
    <t>YF 10</t>
  </si>
  <si>
    <t>YF 13</t>
  </si>
  <si>
    <t>YF 14</t>
  </si>
  <si>
    <t>YF 15</t>
  </si>
  <si>
    <t>YF 33</t>
  </si>
  <si>
    <t>Lava dome</t>
  </si>
  <si>
    <t>SD15</t>
  </si>
  <si>
    <t>SD14</t>
  </si>
  <si>
    <t>SD6</t>
  </si>
  <si>
    <t>SD5</t>
  </si>
  <si>
    <t>SD4</t>
  </si>
  <si>
    <t>SD1</t>
  </si>
  <si>
    <t>SD7</t>
  </si>
  <si>
    <t>SD13</t>
  </si>
  <si>
    <t>Block and ash flow</t>
  </si>
  <si>
    <t>Col C6 01</t>
  </si>
  <si>
    <t>Col C6 02</t>
  </si>
  <si>
    <t>Col C6 03</t>
  </si>
  <si>
    <t>Col C6 04</t>
  </si>
  <si>
    <t>Col C6 05</t>
  </si>
  <si>
    <t>Col C6 06</t>
  </si>
  <si>
    <t>Col C6 07</t>
  </si>
  <si>
    <t>Col C6 10</t>
  </si>
  <si>
    <t>Col C6 11</t>
  </si>
  <si>
    <t>Col C6 12</t>
  </si>
  <si>
    <t>Col C6 15</t>
  </si>
  <si>
    <t>Col C6 16</t>
  </si>
  <si>
    <t>Col C6 18</t>
  </si>
  <si>
    <t>Col C6 19</t>
  </si>
  <si>
    <t>Col C6 20</t>
  </si>
  <si>
    <t>COL D2 01</t>
  </si>
  <si>
    <t>COL D2 02</t>
  </si>
  <si>
    <t>COL D2 03</t>
  </si>
  <si>
    <t>COL D2 04</t>
  </si>
  <si>
    <t>COL D2 05</t>
  </si>
  <si>
    <t>COL D2 06</t>
  </si>
  <si>
    <t>COL D2 07</t>
  </si>
  <si>
    <t>COL D2 08</t>
  </si>
  <si>
    <t>COL D2 09</t>
  </si>
  <si>
    <t>COL D2 10</t>
  </si>
  <si>
    <t>COL D2 11</t>
  </si>
  <si>
    <t>COL D2 12</t>
  </si>
  <si>
    <t>COL D2 13</t>
  </si>
  <si>
    <t>COL D2 14</t>
  </si>
  <si>
    <t>COL D2 15</t>
  </si>
  <si>
    <t>COL D2 16</t>
  </si>
  <si>
    <t>COL D2 17</t>
  </si>
  <si>
    <t>COL D2 18</t>
  </si>
  <si>
    <t>COL D2 19</t>
  </si>
  <si>
    <t>COL D2 20</t>
  </si>
  <si>
    <t>COL D2 24</t>
  </si>
  <si>
    <t>COL D2 25</t>
  </si>
  <si>
    <t>COL D2 26</t>
  </si>
  <si>
    <t>COL D2 27</t>
  </si>
  <si>
    <t>COL D2 28</t>
  </si>
  <si>
    <t>COL D2 29</t>
  </si>
  <si>
    <t>COL D2 30</t>
  </si>
  <si>
    <t>COL D2 31</t>
  </si>
  <si>
    <t>COL D2 32</t>
  </si>
  <si>
    <t>COL D2 33</t>
  </si>
  <si>
    <t>Col E4 01</t>
  </si>
  <si>
    <t>Col E4 02</t>
  </si>
  <si>
    <t>Col E4 03</t>
  </si>
  <si>
    <t>Col E4 04</t>
  </si>
  <si>
    <t>Col E4 05</t>
  </si>
  <si>
    <t>Col E4 06</t>
  </si>
  <si>
    <t>Col E4 07</t>
  </si>
  <si>
    <t>Col E4 08</t>
  </si>
  <si>
    <t>Col E4 09</t>
  </si>
  <si>
    <t>Col E4 10</t>
  </si>
  <si>
    <t>EZ_120 (L)</t>
  </si>
  <si>
    <t>EZ_121 (L)</t>
  </si>
  <si>
    <t>EZ_69 (L)</t>
  </si>
  <si>
    <t>EZ_94 (L)</t>
  </si>
  <si>
    <t>LL_74a (L)</t>
  </si>
  <si>
    <t>LL_74b (L)</t>
  </si>
  <si>
    <t>MG_02 (L)</t>
  </si>
  <si>
    <t>MG_22a (L)</t>
  </si>
  <si>
    <t>MG_22b (L)</t>
  </si>
  <si>
    <t>First stage (substratum)</t>
  </si>
  <si>
    <t>MB501-1 z</t>
  </si>
  <si>
    <t>MB501-2 z</t>
  </si>
  <si>
    <t>Third stage</t>
  </si>
  <si>
    <t>Lava block</t>
  </si>
  <si>
    <t>D-Aileron</t>
  </si>
  <si>
    <t>Third stage, 1902</t>
  </si>
  <si>
    <t>DH1-1902</t>
  </si>
  <si>
    <t>Third stage, 1929</t>
  </si>
  <si>
    <t>DH2-1929</t>
  </si>
  <si>
    <t>Second stage</t>
  </si>
  <si>
    <t>LPP Calebasse z</t>
  </si>
  <si>
    <t>LPP Plume´ x</t>
  </si>
  <si>
    <t>LPP Macouba y</t>
  </si>
  <si>
    <t>Vesicular lava blocks</t>
  </si>
  <si>
    <t>MA701-1 y</t>
  </si>
  <si>
    <t>MA701-2 y</t>
  </si>
  <si>
    <t>MA701-3 z</t>
  </si>
  <si>
    <t>MI101-1 x</t>
  </si>
  <si>
    <t>MI101-1 z</t>
  </si>
  <si>
    <t>MI101-2 z</t>
  </si>
  <si>
    <t>MI101-4 x</t>
  </si>
  <si>
    <t>MI101-5 z</t>
  </si>
  <si>
    <t>MA701-m x</t>
  </si>
  <si>
    <t>MI101-m x</t>
  </si>
  <si>
    <t>Third stage, P1</t>
  </si>
  <si>
    <t>NP1-A z</t>
  </si>
  <si>
    <t>NP1-F1 x</t>
  </si>
  <si>
    <t>NP1-F1 y</t>
  </si>
  <si>
    <t>NP1-F2 x</t>
  </si>
  <si>
    <t>NP1-F2 z</t>
  </si>
  <si>
    <t>NP1-F3 y</t>
  </si>
  <si>
    <t>NP1-F3 z</t>
  </si>
  <si>
    <t>NP1-C y</t>
  </si>
  <si>
    <t>NP1-B x</t>
  </si>
  <si>
    <t>NP1-B y</t>
  </si>
  <si>
    <t>NH1-I</t>
  </si>
  <si>
    <t>NH1-N</t>
  </si>
  <si>
    <t>NH1-K</t>
  </si>
  <si>
    <t>NH1-L</t>
  </si>
  <si>
    <t>NH1-O</t>
  </si>
  <si>
    <t>NH2-S</t>
  </si>
  <si>
    <t>NH2-P x</t>
  </si>
  <si>
    <t>NH2-P y</t>
  </si>
  <si>
    <t>NH2-R</t>
  </si>
  <si>
    <t>NH2-Q x</t>
  </si>
  <si>
    <t>NH2-Q z</t>
  </si>
  <si>
    <t>AUG B1 01</t>
  </si>
  <si>
    <t>1987 VEI 4</t>
  </si>
  <si>
    <t>AUG B1 -02</t>
  </si>
  <si>
    <t>1988 VEI 4</t>
  </si>
  <si>
    <t>AUG B1 -03</t>
  </si>
  <si>
    <t>1989 VEI 4</t>
  </si>
  <si>
    <t>AUG B1 -04</t>
  </si>
  <si>
    <t>1990 VEI 4</t>
  </si>
  <si>
    <t>AUG C1 01</t>
  </si>
  <si>
    <t>1991 VEI 4</t>
  </si>
  <si>
    <t>Aug C1 02</t>
  </si>
  <si>
    <t>1992 VEI 4</t>
  </si>
  <si>
    <t>Aug C1 03</t>
  </si>
  <si>
    <t>1993 VEI 4</t>
  </si>
  <si>
    <t>Aug C1 04</t>
  </si>
  <si>
    <t>1994 VEI 4</t>
  </si>
  <si>
    <t>Aug C1 05</t>
  </si>
  <si>
    <t>1995 VEI 4</t>
  </si>
  <si>
    <t>Aug C1 06</t>
  </si>
  <si>
    <t>2000 Block and ash flow</t>
  </si>
  <si>
    <t>BEZ D2 05</t>
  </si>
  <si>
    <t>BEZ D2 01</t>
  </si>
  <si>
    <t>BEZ D2 02</t>
  </si>
  <si>
    <t>BEZ D2 03</t>
  </si>
  <si>
    <t>BEZ D2 04</t>
  </si>
  <si>
    <t>BEZ D2 06</t>
  </si>
  <si>
    <t>BEZ D2 07</t>
  </si>
  <si>
    <t>BEZ D2 08</t>
  </si>
  <si>
    <t>BEZ D2 09</t>
  </si>
  <si>
    <t>BEZ D2 10</t>
  </si>
  <si>
    <t>BEZ D2 11</t>
  </si>
  <si>
    <t>BEZ D2 12</t>
  </si>
  <si>
    <t>BEZ D2 13</t>
  </si>
  <si>
    <t>BEZ D2 14</t>
  </si>
  <si>
    <t>BEZ D2 15</t>
  </si>
  <si>
    <t>BEZ D2 16</t>
  </si>
  <si>
    <t>BEZ D2 17</t>
  </si>
  <si>
    <t>BEZ D2 18</t>
  </si>
  <si>
    <t>BEZ E1 01</t>
  </si>
  <si>
    <t>BEZ E1 02</t>
  </si>
  <si>
    <t>BEZ E1 03</t>
  </si>
  <si>
    <t>BEZ E1 04</t>
  </si>
  <si>
    <t>BEZ E1 05</t>
  </si>
  <si>
    <t>BEZ E1 06</t>
  </si>
  <si>
    <t>BEZ E1 07</t>
  </si>
  <si>
    <t>BEZ E1 08</t>
  </si>
  <si>
    <t>BEZ E1 09</t>
  </si>
  <si>
    <t>BEZ E1 10</t>
  </si>
  <si>
    <t>BEZ E1 11</t>
  </si>
  <si>
    <t>BEZ E1 12</t>
  </si>
  <si>
    <t>BEZ E1 13</t>
  </si>
  <si>
    <t>BEZ E1 14</t>
  </si>
  <si>
    <t>BEZ E1 15</t>
  </si>
  <si>
    <t>BEZ E1 16</t>
  </si>
  <si>
    <t>BEZ E1 17</t>
  </si>
  <si>
    <t>Merapi</t>
  </si>
  <si>
    <t>1900-2002 dome growth</t>
  </si>
  <si>
    <t>MP - A01</t>
  </si>
  <si>
    <t>MP - A03</t>
  </si>
  <si>
    <t>MP - A04</t>
  </si>
  <si>
    <t>MP - A05</t>
  </si>
  <si>
    <t>MP - B01</t>
  </si>
  <si>
    <t>MP - B02</t>
  </si>
  <si>
    <t>MP - B03</t>
  </si>
  <si>
    <t>MP - B04</t>
  </si>
  <si>
    <t>MP - B05</t>
  </si>
  <si>
    <t>MP - B06</t>
  </si>
  <si>
    <t>MP - B07</t>
  </si>
  <si>
    <t>MP - B08</t>
  </si>
  <si>
    <t>MP - B09</t>
  </si>
  <si>
    <t>MP - B10</t>
  </si>
  <si>
    <t>MP - B11</t>
  </si>
  <si>
    <t>MP - B12</t>
  </si>
  <si>
    <t>MRP9604_1</t>
  </si>
  <si>
    <t>MRP9604_2</t>
  </si>
  <si>
    <t>MP - C01</t>
  </si>
  <si>
    <t>MP - C02</t>
  </si>
  <si>
    <t>MP - C03</t>
  </si>
  <si>
    <t>MP - C04</t>
  </si>
  <si>
    <t>MP - C05</t>
  </si>
  <si>
    <t>MP - C06</t>
  </si>
  <si>
    <t>Nguyen et al. 2014</t>
  </si>
  <si>
    <t>Novarupta</t>
  </si>
  <si>
    <t>1912, Alaska, Episode II,  Plinian</t>
  </si>
  <si>
    <t>https://doi.org/10.1130/G35593.1</t>
  </si>
  <si>
    <t>Dacite</t>
  </si>
  <si>
    <t>94 – 01 – 11 – 02</t>
  </si>
  <si>
    <t>94 – 01 – 11 – 03</t>
  </si>
  <si>
    <t>94 – 01 – 11 – 04</t>
  </si>
  <si>
    <t>94 – 01 – 11 – 05</t>
  </si>
  <si>
    <t>1912, Alaska, Episode III,  Plinian</t>
  </si>
  <si>
    <t>94 – 01 – 2003 – 17 –1</t>
  </si>
  <si>
    <t>94 – 01 – 2003 – 17 –2</t>
  </si>
  <si>
    <t>94 – 01 – 2003 – 17 –3</t>
  </si>
  <si>
    <t>94 – 01 – 2003 – 17 –4</t>
  </si>
  <si>
    <t>94 – 01 – 2003 – 17 –14</t>
  </si>
  <si>
    <t>94 – 01 – 2D – 01</t>
  </si>
  <si>
    <t>94 – 01 – 2D – 02</t>
  </si>
  <si>
    <t>94 – 01 – 2D – 03</t>
  </si>
  <si>
    <t>94 – 01 – 2D – 04</t>
  </si>
  <si>
    <t>94 – 01 – 7D – 01</t>
  </si>
  <si>
    <t>94 – 01 – 7D – 02</t>
  </si>
  <si>
    <t>1912, Alaska, Episode IV,  Vulcanian</t>
  </si>
  <si>
    <t>Post – H – Blocks – 7</t>
  </si>
  <si>
    <t>Post – H – Blocks – 9</t>
  </si>
  <si>
    <t>Post – H – Blocks – 15 – 2</t>
  </si>
  <si>
    <t>Post – H – Blocks – 17 – 1</t>
  </si>
  <si>
    <t>Post – H – Blocks – 22</t>
  </si>
  <si>
    <t>Post – H – Blocks – 24</t>
  </si>
  <si>
    <t>Post – H – Blocks – 43</t>
  </si>
  <si>
    <t>Wright et al. 2007</t>
  </si>
  <si>
    <t>Guagua Pichincha</t>
  </si>
  <si>
    <t>1999 Vulcanian</t>
  </si>
  <si>
    <t>https://doi.org/10.1007/s00445-006-0073-6</t>
  </si>
  <si>
    <t>GP-8</t>
  </si>
  <si>
    <t>GP-9</t>
  </si>
  <si>
    <t>GP-10</t>
  </si>
  <si>
    <t>GP-6</t>
  </si>
  <si>
    <t>GP-13</t>
  </si>
  <si>
    <t>GP-15</t>
  </si>
  <si>
    <t>GP-12</t>
  </si>
  <si>
    <t>GP-16</t>
  </si>
  <si>
    <t>GP-5</t>
  </si>
  <si>
    <t>Mt. Meager</t>
  </si>
  <si>
    <t>PM1a</t>
  </si>
  <si>
    <t>PM1b</t>
  </si>
  <si>
    <t>PM2a</t>
  </si>
  <si>
    <t>PM2b</t>
  </si>
  <si>
    <t>PM3</t>
  </si>
  <si>
    <t>PM5</t>
  </si>
  <si>
    <t>PM6</t>
  </si>
  <si>
    <t>PM8</t>
  </si>
  <si>
    <t>PM9</t>
  </si>
  <si>
    <t>PM10</t>
  </si>
  <si>
    <t>PF1</t>
  </si>
  <si>
    <t>Unzen</t>
  </si>
  <si>
    <t>1990-1995</t>
  </si>
  <si>
    <t>Breadcrust bomb</t>
  </si>
  <si>
    <t>MUZ BKB 05</t>
  </si>
  <si>
    <t>MUZ BKB 06</t>
  </si>
  <si>
    <t>MUZ BKB 07</t>
  </si>
  <si>
    <t>MUZ BKB 08</t>
  </si>
  <si>
    <t>MUZ BKB 09</t>
  </si>
  <si>
    <t>MUZ BKB 10</t>
  </si>
  <si>
    <t>MUZ BKB 11</t>
  </si>
  <si>
    <t>MUZ BKB 12</t>
  </si>
  <si>
    <t>MUZ BKB 13</t>
  </si>
  <si>
    <t>MUZ BKB 14</t>
  </si>
  <si>
    <t>MUZ BKB 15</t>
  </si>
  <si>
    <t>MUZ BKB 16</t>
  </si>
  <si>
    <t>MUZ BKB 17</t>
  </si>
  <si>
    <t>MUZ BKB 18</t>
  </si>
  <si>
    <t>MUZ BKB 19</t>
  </si>
  <si>
    <t>MUZ BKB 20</t>
  </si>
  <si>
    <t>MUZ BKB 21</t>
  </si>
  <si>
    <t>MUZ BKB 22</t>
  </si>
  <si>
    <t>MUZ BKB 23</t>
  </si>
  <si>
    <t>MUZ BKB 24</t>
  </si>
  <si>
    <t>MUZ BKB 25</t>
  </si>
  <si>
    <t>MUZ BKB 26</t>
  </si>
  <si>
    <t>MUZ BKB 27</t>
  </si>
  <si>
    <t>MUZ BKB 28</t>
  </si>
  <si>
    <t>MUZ BKB 29</t>
  </si>
  <si>
    <t>MUZ BKB 30</t>
  </si>
  <si>
    <t>MUZ BKB 31</t>
  </si>
  <si>
    <t>MUZ BKB 32</t>
  </si>
  <si>
    <t>MUZ BKB 34</t>
  </si>
  <si>
    <t>MUZ BKB 35</t>
  </si>
  <si>
    <t>MUZ BKB 38</t>
  </si>
  <si>
    <t>MUZ BKB 39</t>
  </si>
  <si>
    <t>MUZ BKB 40</t>
  </si>
  <si>
    <t>MUZ BKB 41</t>
  </si>
  <si>
    <t>MUZ BKB 42</t>
  </si>
  <si>
    <t>MUZ BKB 43</t>
  </si>
  <si>
    <t>MUZ BKB 45</t>
  </si>
  <si>
    <t>MUZ BKB 46</t>
  </si>
  <si>
    <t>MUZ BKB 47</t>
  </si>
  <si>
    <t>MUZ BKB 48</t>
  </si>
  <si>
    <t>MUZ BKB 49</t>
  </si>
  <si>
    <t>MUZ BKB 50</t>
  </si>
  <si>
    <t>Pinatubo</t>
  </si>
  <si>
    <t>1991 Plinian</t>
  </si>
  <si>
    <t>Pin-A01</t>
  </si>
  <si>
    <t>Pin-A02</t>
  </si>
  <si>
    <t>Pin-A03</t>
  </si>
  <si>
    <t>Pin-B01</t>
  </si>
  <si>
    <t>Pin-B02</t>
  </si>
  <si>
    <t>Pin-B04</t>
  </si>
  <si>
    <t>Pin-B05</t>
  </si>
  <si>
    <t>Pin-B06</t>
  </si>
  <si>
    <t>Pin-B07</t>
  </si>
  <si>
    <t>Pin-B08</t>
  </si>
  <si>
    <t>Pin-B09</t>
  </si>
  <si>
    <t>Pin-C01</t>
  </si>
  <si>
    <t>Pin-C02</t>
  </si>
  <si>
    <t>Pin-C03</t>
  </si>
  <si>
    <t>Pin-C04</t>
  </si>
  <si>
    <t>Pin-C05</t>
  </si>
  <si>
    <t>GFL 1a</t>
  </si>
  <si>
    <t>GFL 1b</t>
  </si>
  <si>
    <t>GFL 1c</t>
  </si>
  <si>
    <t>GFL 2a</t>
  </si>
  <si>
    <t>GFL 2aa</t>
  </si>
  <si>
    <t>GFL 2b</t>
  </si>
  <si>
    <t>GFL 2bb</t>
  </si>
  <si>
    <t>GFL 3a</t>
  </si>
  <si>
    <t>GFL 3b</t>
  </si>
  <si>
    <t>GFL 3c</t>
  </si>
  <si>
    <t>GFL 4a</t>
  </si>
  <si>
    <t>GFL 4b</t>
  </si>
  <si>
    <t>GFL 5</t>
  </si>
  <si>
    <t>GFL 6</t>
  </si>
  <si>
    <t>GP-17a</t>
  </si>
  <si>
    <t>GP-17b</t>
  </si>
  <si>
    <t>GP-3</t>
  </si>
  <si>
    <t>GP-14</t>
  </si>
  <si>
    <t>Heap et al. 2015</t>
  </si>
  <si>
    <t>https://doi.org/10.1016/j.epsl.2015.07.053</t>
  </si>
  <si>
    <t>MUZ 2000 A01</t>
  </si>
  <si>
    <t>MUZ 2000 A02</t>
  </si>
  <si>
    <t>MUZ 2000 A03</t>
  </si>
  <si>
    <t>MUZ 2000 A04</t>
  </si>
  <si>
    <t>MUZ 2000 A05</t>
  </si>
  <si>
    <t>MUZ 2000 A06</t>
  </si>
  <si>
    <t>MUZ 2000 A07</t>
  </si>
  <si>
    <t>MUZ 2000 A08</t>
  </si>
  <si>
    <t>MUZ 2000 A09</t>
  </si>
  <si>
    <t>MUZ 2000 A10</t>
  </si>
  <si>
    <t>MUZ 2000 A11</t>
  </si>
  <si>
    <t>MUZ 2000 A12</t>
  </si>
  <si>
    <t>MUZ 2000 A13</t>
  </si>
  <si>
    <t>MUZ 2000 A14</t>
  </si>
  <si>
    <t>MUZ 2000 A15</t>
  </si>
  <si>
    <t>MUZ 2000 A18</t>
  </si>
  <si>
    <t>MUZ 2000 A19</t>
  </si>
  <si>
    <t>MUZ 2000A23</t>
  </si>
  <si>
    <t>MUZ 2000A24</t>
  </si>
  <si>
    <t>MUZ 2000A25</t>
  </si>
  <si>
    <t>MUZ 2000A26</t>
  </si>
  <si>
    <t>MUZ 2000 A16</t>
  </si>
  <si>
    <t>MUZ 2000 A17</t>
  </si>
  <si>
    <t>MUZ 2000 A20</t>
  </si>
  <si>
    <t>MUZ 2000 A21</t>
  </si>
  <si>
    <t>MUZ 2000A22</t>
  </si>
  <si>
    <t>MUZ 2000 B01</t>
  </si>
  <si>
    <t>MUZ 2000 B02</t>
  </si>
  <si>
    <t>MUZ 2000 B03</t>
  </si>
  <si>
    <t>MUZ 2000 B04</t>
  </si>
  <si>
    <t>MUZ 2000 B05</t>
  </si>
  <si>
    <t>MUZ 2000 B06</t>
  </si>
  <si>
    <t>MUZ 2000 B07</t>
  </si>
  <si>
    <t>MUZ 2000 B09</t>
  </si>
  <si>
    <t>MUZ 2000 B10</t>
  </si>
  <si>
    <t>MUZ 2000 B11</t>
  </si>
  <si>
    <t>MUZ 2000 B12</t>
  </si>
  <si>
    <t>MUZ 2000 B13</t>
  </si>
  <si>
    <t>MUZ 2000 B14</t>
  </si>
  <si>
    <t>MUZ 2000 B15</t>
  </si>
  <si>
    <t>MUZ 2000 B16</t>
  </si>
  <si>
    <t>MUZ 2000 B17</t>
  </si>
  <si>
    <t>MUZ 2000 D01</t>
  </si>
  <si>
    <t>MUZ 2000 D02</t>
  </si>
  <si>
    <t>MUZ 2000 D03</t>
  </si>
  <si>
    <t>MUZ 2000 D04</t>
  </si>
  <si>
    <t>MUZ 2000 D05</t>
  </si>
  <si>
    <t>MUZ 2000 D06</t>
  </si>
  <si>
    <t>MUZ 2000 D07</t>
  </si>
  <si>
    <t>MUZ 2000 D08</t>
  </si>
  <si>
    <t>MUZ 2000 D09</t>
  </si>
  <si>
    <t>MUZ 2000 D10</t>
  </si>
  <si>
    <t>MUZ 2000 D11</t>
  </si>
  <si>
    <t>MUZ 2000 D12</t>
  </si>
  <si>
    <t>MUZ 2000 D13</t>
  </si>
  <si>
    <t>MUZ 2000 D14</t>
  </si>
  <si>
    <t>MUZ 2000 D15</t>
  </si>
  <si>
    <t>MUZ 2000 D16</t>
  </si>
  <si>
    <t>MUZ 2000 D17</t>
  </si>
  <si>
    <t>MUZ 2000 D18</t>
  </si>
  <si>
    <t>MUZ 2000 D19</t>
  </si>
  <si>
    <t>MUZ 2000 D20</t>
  </si>
  <si>
    <t>MUZ 2000 D21</t>
  </si>
  <si>
    <t>MUZ 2000 D22</t>
  </si>
  <si>
    <t>MUZ 2000 D23</t>
  </si>
  <si>
    <t>MUZ 2000 D24</t>
  </si>
  <si>
    <t>MUZ 2000 D25</t>
  </si>
  <si>
    <t>MUZ 2000 D26</t>
  </si>
  <si>
    <t>MUZ 2000 D27</t>
  </si>
  <si>
    <t>MUZ 2000 D28</t>
  </si>
  <si>
    <t>MUZ 2000 E01</t>
  </si>
  <si>
    <t>MUZ 2000 E02</t>
  </si>
  <si>
    <t>MUZ 2000 E03</t>
  </si>
  <si>
    <t>MUZ 2000 E04</t>
  </si>
  <si>
    <t>MUZ 2000 E05</t>
  </si>
  <si>
    <t>MUZ 2000 E06</t>
  </si>
  <si>
    <t>MUZ 2000 E07</t>
  </si>
  <si>
    <t>MUZ 2000 E08</t>
  </si>
  <si>
    <t>MUZ 2000 E09</t>
  </si>
  <si>
    <t>MUZ 2000 E10</t>
  </si>
  <si>
    <t>MUZ 2000 E11</t>
  </si>
  <si>
    <t>MUZ 2000 E12</t>
  </si>
  <si>
    <t>MUZ 2000 E13</t>
  </si>
  <si>
    <t>MUZ 2000 E14</t>
  </si>
  <si>
    <t>MUZ 2000 E15</t>
  </si>
  <si>
    <t>MUZ 2000 E16</t>
  </si>
  <si>
    <t>MUZ 2000 E19</t>
  </si>
  <si>
    <t>MUZ 2000 E20</t>
  </si>
  <si>
    <t>MUZ 2000 E21</t>
  </si>
  <si>
    <t>MUZ 2000 E22</t>
  </si>
  <si>
    <t>MUZ 2000 F01</t>
  </si>
  <si>
    <t>MUZ 2000 F02</t>
  </si>
  <si>
    <t>MUZ 2000 F03</t>
  </si>
  <si>
    <t>MUZ 2000 F04</t>
  </si>
  <si>
    <t>MUZ 2000 F05</t>
  </si>
  <si>
    <t>MUZ 2000 F06</t>
  </si>
  <si>
    <t>MUZ 2000 F08</t>
  </si>
  <si>
    <t>MUZ 2000 F09</t>
  </si>
  <si>
    <t>MUZ 2000 F10</t>
  </si>
  <si>
    <t>MUZ 2000 F11</t>
  </si>
  <si>
    <t>MUZ 2000 F12</t>
  </si>
  <si>
    <t>MUZ 2000 F13</t>
  </si>
  <si>
    <t>MUZ 2000 F14</t>
  </si>
  <si>
    <t>MUZ 2000 F15</t>
  </si>
  <si>
    <t>MUZ 2000 F16</t>
  </si>
  <si>
    <t>MUZ 2000 F17</t>
  </si>
  <si>
    <t>MUZ 2000 F18</t>
  </si>
  <si>
    <t>MUZ 2000 F20</t>
  </si>
  <si>
    <t>MUZ 2000 F21</t>
  </si>
  <si>
    <t>MUZ 2000 G01</t>
  </si>
  <si>
    <t>MUZ 2000 G03</t>
  </si>
  <si>
    <t>MUZ 2000 G04</t>
  </si>
  <si>
    <t>MUZ 2000 G06</t>
  </si>
  <si>
    <t>MUZ 2000 G07</t>
  </si>
  <si>
    <t>MUZ 2000 G08</t>
  </si>
  <si>
    <t>MUZ 2000 G09</t>
  </si>
  <si>
    <t>MUZ 2000 G10</t>
  </si>
  <si>
    <t>MUZ 2000 G11</t>
  </si>
  <si>
    <t>MUZ 2000 G12</t>
  </si>
  <si>
    <t>MUZ 2000 G13</t>
  </si>
  <si>
    <t>MUZ 2000 G14</t>
  </si>
  <si>
    <t>MUZ 2000 G15</t>
  </si>
  <si>
    <t>MUZ 2000 G16</t>
  </si>
  <si>
    <t>MUZ 2000 G17</t>
  </si>
  <si>
    <t>MUZ 2000 G19</t>
  </si>
  <si>
    <t>MUZ 2000 G21</t>
  </si>
  <si>
    <t>MUZ 2000 G22</t>
  </si>
  <si>
    <t>MUZ 2000 G23</t>
  </si>
  <si>
    <t>MUZ 2000 G24</t>
  </si>
  <si>
    <t>MUZ 2000 G25</t>
  </si>
  <si>
    <t>MUZ 2000 G26</t>
  </si>
  <si>
    <t>MUZ 2000 G27</t>
  </si>
  <si>
    <t>MUZ 2000 G28</t>
  </si>
  <si>
    <t>MUZ 2000 G29</t>
  </si>
  <si>
    <t>MUZ 2000 G30</t>
  </si>
  <si>
    <t>MUZ 2000 G31</t>
  </si>
  <si>
    <t>MUZ 2000 G32</t>
  </si>
  <si>
    <t>MUZ 2000 G33</t>
  </si>
  <si>
    <t>MUZ 2000 G34</t>
  </si>
  <si>
    <t>MUZ 2000 G35</t>
  </si>
  <si>
    <t>MUZ 2000 G36</t>
  </si>
  <si>
    <t>MUZ 2000 G37</t>
  </si>
  <si>
    <t>MUZ 2000 G38</t>
  </si>
  <si>
    <t>MUZ 2000 G39</t>
  </si>
  <si>
    <t>MUZ 2000 G40</t>
  </si>
  <si>
    <t>MUZ 2000 G41</t>
  </si>
  <si>
    <t>MUZ 2000 G42</t>
  </si>
  <si>
    <t>MUZ 2000 G43</t>
  </si>
  <si>
    <t>MUZ 2000 G44</t>
  </si>
  <si>
    <t>MUZ 2000 G45</t>
  </si>
  <si>
    <t>MUZ 2000 G46</t>
  </si>
  <si>
    <t>MUZ 2000 G47</t>
  </si>
  <si>
    <t>MUZ 2000 G48</t>
  </si>
  <si>
    <t>MUZ 2000 G49</t>
  </si>
  <si>
    <t>MUZ 2000 G50</t>
  </si>
  <si>
    <t>MUZ 2000 G51</t>
  </si>
  <si>
    <t>MUZ 2001 A01</t>
  </si>
  <si>
    <t>MUZ 2001 A02</t>
  </si>
  <si>
    <t>MUZ 2001 A03</t>
  </si>
  <si>
    <t>MUZ 2001 A04</t>
  </si>
  <si>
    <t>MUZ 2001 A05</t>
  </si>
  <si>
    <t>MUZ 2001 A06</t>
  </si>
  <si>
    <t>MUZ 2001 A07</t>
  </si>
  <si>
    <t>MUZ 2001 A08</t>
  </si>
  <si>
    <t>MUZ 2001 A09</t>
  </si>
  <si>
    <t>MUZ 2001 A10</t>
  </si>
  <si>
    <t>MUZ 2001 A11</t>
  </si>
  <si>
    <t>MUZ 2001 A12</t>
  </si>
  <si>
    <t>MUZ 2001 A13</t>
  </si>
  <si>
    <t>MUZ 2001 A14</t>
  </si>
  <si>
    <t>MUZ 2001 A15</t>
  </si>
  <si>
    <t>MUZ 2001 A16</t>
  </si>
  <si>
    <t>MUZ 2001 A17</t>
  </si>
  <si>
    <t>MUZ 2001 A18</t>
  </si>
  <si>
    <t>MUZ 2001 A19</t>
  </si>
  <si>
    <t>MUZ 2001 A20</t>
  </si>
  <si>
    <t>MUZ 2001 A20 nach 1h 750°C</t>
  </si>
  <si>
    <t>MUZ 2001 A21</t>
  </si>
  <si>
    <t>MUZ 2001 A22</t>
  </si>
  <si>
    <t>MUZ 2001 A23</t>
  </si>
  <si>
    <t>MUZ 2001 A24</t>
  </si>
  <si>
    <t>MUZ 2001 A25</t>
  </si>
  <si>
    <t>MUZ 2001 A26</t>
  </si>
  <si>
    <t>MUZ 2001 A27</t>
  </si>
  <si>
    <t>MUZ 2001 A28</t>
  </si>
  <si>
    <t>MUZ 2001 A29</t>
  </si>
  <si>
    <t>MUZ 2001 A30</t>
  </si>
  <si>
    <t>MUZ 2001 A31</t>
  </si>
  <si>
    <t>MUZ 2001 A32</t>
  </si>
  <si>
    <t>MUZ 2001 A33</t>
  </si>
  <si>
    <t>MUZ 2001 A34</t>
  </si>
  <si>
    <t>MUZ 2001 A35</t>
  </si>
  <si>
    <t>MUZ 2001 A36</t>
  </si>
  <si>
    <t>MUZ 2001 B01</t>
  </si>
  <si>
    <t>MUZ 2001 B02</t>
  </si>
  <si>
    <t>MUZ 2001 B03</t>
  </si>
  <si>
    <t>MUZ 2001 B04</t>
  </si>
  <si>
    <t>MUZ 2001 B05</t>
  </si>
  <si>
    <t>MUZ 2001 B06</t>
  </si>
  <si>
    <t>MUZ 2001 C01</t>
  </si>
  <si>
    <t>MUZ 2001 C02</t>
  </si>
  <si>
    <t>MUZ 2001 C03</t>
  </si>
  <si>
    <t>MUZ 2001 C04</t>
  </si>
  <si>
    <t>MUZ 2001 C05</t>
  </si>
  <si>
    <t>MUZ 2001 C06</t>
  </si>
  <si>
    <t>MUZ 2001 C07</t>
  </si>
  <si>
    <t>MUZ 2001 C08</t>
  </si>
  <si>
    <t>MUZ 2001 C09</t>
  </si>
  <si>
    <t>MUZ 2001 C10</t>
  </si>
  <si>
    <t>MUZ 2001 C11</t>
  </si>
  <si>
    <t>MUZ 2001 C12</t>
  </si>
  <si>
    <t>MUZ 2001 C13</t>
  </si>
  <si>
    <t>MUZ 2001 C14</t>
  </si>
  <si>
    <t>MUZ 2001 C15</t>
  </si>
  <si>
    <t>MUZ 2001 C16</t>
  </si>
  <si>
    <t>MUZ 2001 C17</t>
  </si>
  <si>
    <t>MUZ 2001 C18</t>
  </si>
  <si>
    <t>MUZ 2001 C19</t>
  </si>
  <si>
    <t>MUZ 2001 C20</t>
  </si>
  <si>
    <t>MUZ 2001 C21</t>
  </si>
  <si>
    <t>MUZ 2001 C22</t>
  </si>
  <si>
    <t>MUZ 2001 C23</t>
  </si>
  <si>
    <t>MUZ 2001 C24</t>
  </si>
  <si>
    <t>MUZ 2001 C25</t>
  </si>
  <si>
    <t>MUZ 2001 C26</t>
  </si>
  <si>
    <t>MUZ 2001 C27</t>
  </si>
  <si>
    <t>MUZ 2001 C28</t>
  </si>
  <si>
    <t>MUZ 2001 C29</t>
  </si>
  <si>
    <t>MUZ 2001 C30</t>
  </si>
  <si>
    <t>MUZ 2001 C31</t>
  </si>
  <si>
    <t>MUZ 2001 C32</t>
  </si>
  <si>
    <t>MUZ 2001 C33</t>
  </si>
  <si>
    <t>MUZ 2001 C34</t>
  </si>
  <si>
    <t>MUZ 2001 C35</t>
  </si>
  <si>
    <t>MUZ 2001 C36</t>
  </si>
  <si>
    <t>MUZ 2001 C37</t>
  </si>
  <si>
    <t>MUZ 2001 C38</t>
  </si>
  <si>
    <t>MUZ 2001 C39</t>
  </si>
  <si>
    <t>MUZ 2001 C40</t>
  </si>
  <si>
    <t>MUZ 2001 C41</t>
  </si>
  <si>
    <t>MUZ 2001 C42</t>
  </si>
  <si>
    <t>MUZ 2001 C43</t>
  </si>
  <si>
    <t>MUZ 2001 C44</t>
  </si>
  <si>
    <t>MUZ 2001 C45</t>
  </si>
  <si>
    <t>MUZ 2001 C46</t>
  </si>
  <si>
    <t>MUZ 2001 C47</t>
  </si>
  <si>
    <t>Garibaldi Volcanic Complex</t>
  </si>
  <si>
    <t>Ring Creek lava flow</t>
  </si>
  <si>
    <t>RC1</t>
  </si>
  <si>
    <t>RC2</t>
  </si>
  <si>
    <t>RC3</t>
  </si>
  <si>
    <t>RC5</t>
  </si>
  <si>
    <t>RC6</t>
  </si>
  <si>
    <t>RC9</t>
  </si>
  <si>
    <t>RC10</t>
  </si>
  <si>
    <t>RC11</t>
  </si>
  <si>
    <t>MM1</t>
  </si>
  <si>
    <t>MM2</t>
  </si>
  <si>
    <t>MM3</t>
  </si>
  <si>
    <t>MM4</t>
  </si>
  <si>
    <t>MM5</t>
  </si>
  <si>
    <t>MB1</t>
  </si>
  <si>
    <t>Bouvet de Maisonneuve et al. 2009</t>
  </si>
  <si>
    <t>Kos Plateau</t>
  </si>
  <si>
    <t>161,000 BP phreatoplinian eruption of Kos Plateau Tuff</t>
  </si>
  <si>
    <t>https://doi.org/10.1007/s00445-008-0250-x</t>
  </si>
  <si>
    <t>Rhyolite</t>
  </si>
  <si>
    <t>Submarine</t>
  </si>
  <si>
    <t>KPT06-12-1a</t>
  </si>
  <si>
    <t>KPT06-12-1b</t>
  </si>
  <si>
    <t>KPT06-12-2</t>
  </si>
  <si>
    <t>KPT06-13-1</t>
  </si>
  <si>
    <t>KPT06-13-2</t>
  </si>
  <si>
    <t>KPT06-23a</t>
  </si>
  <si>
    <t>KPT06-23b</t>
  </si>
  <si>
    <t>KPT06-23c</t>
  </si>
  <si>
    <t>KPT06-41-1</t>
  </si>
  <si>
    <t>KPT06-41-2</t>
  </si>
  <si>
    <t>KPT06-41-3</t>
  </si>
  <si>
    <t>KPT06-43-4</t>
  </si>
  <si>
    <t>KPT06-43-5</t>
  </si>
  <si>
    <t>KPT06-43-6</t>
  </si>
  <si>
    <t>KPT06-43-7a</t>
  </si>
  <si>
    <t>KPT06-43-7b</t>
  </si>
  <si>
    <t>KPT06-43-7c</t>
  </si>
  <si>
    <t>KPT06-43-10</t>
  </si>
  <si>
    <t>KPT06-43-12</t>
  </si>
  <si>
    <t>KPT06-43-13</t>
  </si>
  <si>
    <t>KPT06-43-15</t>
  </si>
  <si>
    <t>KPT06-45-2a</t>
  </si>
  <si>
    <t>KPT06-22-1a</t>
  </si>
  <si>
    <t>KPT06-22-1b</t>
  </si>
  <si>
    <t>KPT06-22-2b</t>
  </si>
  <si>
    <t>KPT06-22-3</t>
  </si>
  <si>
    <t>KPT06-22-4</t>
  </si>
  <si>
    <t>KPT06-24-2b</t>
  </si>
  <si>
    <t>KPT06-24-3</t>
  </si>
  <si>
    <t>KPT06-27-1a</t>
  </si>
  <si>
    <t>KPT06-27-2b</t>
  </si>
  <si>
    <t>KPT06-27-3</t>
  </si>
  <si>
    <t>KPT06-27-4</t>
  </si>
  <si>
    <t>KPT06-32-1c</t>
  </si>
  <si>
    <t>KPT06-32-1e</t>
  </si>
  <si>
    <t>KPT06-32-2b</t>
  </si>
  <si>
    <t>KPT06-32-3b</t>
  </si>
  <si>
    <t>KPT06-32-4</t>
  </si>
  <si>
    <t>KPT06-33-2</t>
  </si>
  <si>
    <t>KPT06-33-3</t>
  </si>
  <si>
    <t>Tube pumice</t>
  </si>
  <si>
    <t>KPT06-3-1a</t>
  </si>
  <si>
    <t>KPT06-3-1b</t>
  </si>
  <si>
    <t>KPT06-3-1c</t>
  </si>
  <si>
    <t>KPT06-4-1a</t>
  </si>
  <si>
    <t>KPT06-4-1b</t>
  </si>
  <si>
    <t>KPT06-11-1b</t>
  </si>
  <si>
    <t>KPT06-25-1a</t>
  </si>
  <si>
    <t>KPT06-25-1b</t>
  </si>
  <si>
    <t>KPT06-26-1a</t>
  </si>
  <si>
    <t>KPT06-26-1c</t>
  </si>
  <si>
    <t>KPT06-34-1a</t>
  </si>
  <si>
    <t>KPT06-34-1b</t>
  </si>
  <si>
    <t>KPT06-34-1c</t>
  </si>
  <si>
    <t>KPT06-54-1a</t>
  </si>
  <si>
    <t>KPT06-54-1b</t>
  </si>
  <si>
    <t>KPT06-62-1c</t>
  </si>
  <si>
    <t>KPT06-63-1a</t>
  </si>
  <si>
    <t>KPT06-63-1b</t>
  </si>
  <si>
    <t>KPT06-3-2</t>
  </si>
  <si>
    <t>KPT06-4-2a</t>
  </si>
  <si>
    <t>KPT06-4-2b</t>
  </si>
  <si>
    <t>KPT06-11-2a</t>
  </si>
  <si>
    <t>KPT06-11-2b</t>
  </si>
  <si>
    <t>KPT06-11-2c</t>
  </si>
  <si>
    <t>KPT06-25-2a</t>
  </si>
  <si>
    <t>KPT06-25-2b</t>
  </si>
  <si>
    <t>KPT06-26-2a</t>
  </si>
  <si>
    <t>KPT06-26-2b</t>
  </si>
  <si>
    <t>KPT06-34-2a</t>
  </si>
  <si>
    <t>KPT06-34-2b</t>
  </si>
  <si>
    <t>KPT06-54-2</t>
  </si>
  <si>
    <t>KPT06-62-2a</t>
  </si>
  <si>
    <t>KPT06-62-2b</t>
  </si>
  <si>
    <t>KPT06-63-2</t>
  </si>
  <si>
    <t>Alfano et al. 2012</t>
  </si>
  <si>
    <t>Chaitén</t>
  </si>
  <si>
    <t>climactic phase, 2008 eruption</t>
  </si>
  <si>
    <t>https://doi.org/10.1007/s00445-012-0648-3</t>
  </si>
  <si>
    <t>Episode I  Plinian</t>
  </si>
  <si>
    <t>Rhyolite and dacite with minor andesites</t>
  </si>
  <si>
    <t>89 – 1 – 5 – 1 – 2</t>
  </si>
  <si>
    <t>89 – 1 – 5 – 2 – 1</t>
  </si>
  <si>
    <t>89 – 1 – 5 – 2 – 2 –1</t>
  </si>
  <si>
    <t>89 – 1 – 5 – 5 – 2</t>
  </si>
  <si>
    <t>89 – 1 – 5 – 6 – 1</t>
  </si>
  <si>
    <t>89 – 1 – 5 – 6 – 2</t>
  </si>
  <si>
    <t>89 – 1 – 5 – 9</t>
  </si>
  <si>
    <t>89 – 1 – 5 – 21</t>
  </si>
  <si>
    <t>89 – 1 – 5 – 27</t>
  </si>
  <si>
    <t>89 – 1 – 12 – 3</t>
  </si>
  <si>
    <t>89 – 1 – 12 – 4 – 2</t>
  </si>
  <si>
    <t>89 – 1 – 12 – 6</t>
  </si>
  <si>
    <t>89 – 1 – 12 – 7 – 1</t>
  </si>
  <si>
    <t>89 – 1 – 12 – 7 – 2</t>
  </si>
  <si>
    <t>Rust and Cashman. 2004</t>
  </si>
  <si>
    <t>Medicine Lake volcano</t>
  </si>
  <si>
    <t>https://doi.org/10.1016/j.epsl.2004.09.025</t>
  </si>
  <si>
    <t>LGM p1</t>
  </si>
  <si>
    <t>LGM p2</t>
  </si>
  <si>
    <t>LGM p3a</t>
  </si>
  <si>
    <t>LGM p3b</t>
  </si>
  <si>
    <t>LGM p7</t>
  </si>
  <si>
    <t>LGM p8a</t>
  </si>
  <si>
    <t>LGM p8b</t>
  </si>
  <si>
    <t>Klug et al. 2002</t>
  </si>
  <si>
    <t>Mount Mazama</t>
  </si>
  <si>
    <t>7,700 cal. year B.P. climactic eruption</t>
  </si>
  <si>
    <t>https://doi.org/10.1007/s00445-002-0230-5</t>
  </si>
  <si>
    <t>Rhyodacite</t>
  </si>
  <si>
    <t>Krakatau</t>
  </si>
  <si>
    <t>1883 Plinian</t>
  </si>
  <si>
    <t>KRK TB2</t>
  </si>
  <si>
    <t>KRK TB3</t>
  </si>
  <si>
    <t>KRA R4 01</t>
  </si>
  <si>
    <t>KRA R4 02</t>
  </si>
  <si>
    <t>KRA R4 03</t>
  </si>
  <si>
    <t>KRA R4 04</t>
  </si>
  <si>
    <t>KRA R4 05</t>
  </si>
  <si>
    <t>KRA R4 06</t>
  </si>
  <si>
    <t>KRA S2 01</t>
  </si>
  <si>
    <t>Santorini</t>
  </si>
  <si>
    <t>1640 BC Minoan eruption, VEI 6 plinian caldera forming</t>
  </si>
  <si>
    <t>SNT01</t>
  </si>
  <si>
    <t>SNT02</t>
  </si>
  <si>
    <t>SNT03</t>
  </si>
  <si>
    <t>SNT04</t>
  </si>
  <si>
    <t>SNT05</t>
  </si>
  <si>
    <t>SNT06</t>
  </si>
  <si>
    <t>SNT07</t>
  </si>
  <si>
    <t>SNT12</t>
  </si>
  <si>
    <t>Nakamura et al. 2008</t>
  </si>
  <si>
    <t>Onikobe volcano</t>
  </si>
  <si>
    <t>0.40±0.10 Ma pyroclastic flow in the uppermost Onoda
Formation (Chijimizawa pyroclastic flow; Takashima et al., 2006)
around the Onikobe volcano, NE Japan</t>
  </si>
  <si>
    <t>https://doi.org/10.1016/j.jvolgeores.2008.04.011</t>
  </si>
  <si>
    <t>W01c</t>
  </si>
  <si>
    <t>W01-2</t>
  </si>
  <si>
    <t>W02c</t>
  </si>
  <si>
    <t>W05</t>
  </si>
  <si>
    <t>W10</t>
  </si>
  <si>
    <t>W11</t>
  </si>
  <si>
    <t>W13-1</t>
  </si>
  <si>
    <t>W13-2</t>
  </si>
  <si>
    <t>G01c</t>
  </si>
  <si>
    <t>G02c</t>
  </si>
  <si>
    <t>G11-1</t>
  </si>
  <si>
    <t>G11-2</t>
  </si>
  <si>
    <t>G16</t>
  </si>
  <si>
    <t>G18-2</t>
  </si>
  <si>
    <t>DG01c</t>
  </si>
  <si>
    <t>DG12</t>
  </si>
  <si>
    <t>DG13</t>
  </si>
  <si>
    <t>DG14</t>
  </si>
  <si>
    <t>Kato 1987</t>
  </si>
  <si>
    <t>Okinawa Trough</t>
  </si>
  <si>
    <t>Submarine (central rift near central axis)</t>
  </si>
  <si>
    <t>https://doi.org/10.5575/geosoc.93.11</t>
  </si>
  <si>
    <t>Shinkai 12-1</t>
  </si>
  <si>
    <t>Shinkai 13-1</t>
  </si>
  <si>
    <t>Iriomote submarine volcano</t>
  </si>
  <si>
    <t>Episode V rhyolitic dome</t>
  </si>
  <si>
    <t>R – Dome – 5 – 1</t>
  </si>
  <si>
    <t>R – Dome – 5 – 2</t>
  </si>
  <si>
    <t>R – Dome – 8 – 2</t>
  </si>
  <si>
    <t>R – Dome – 10</t>
  </si>
  <si>
    <t>R – Dome – 15</t>
  </si>
  <si>
    <t>R – Dome – 22 – 1</t>
  </si>
  <si>
    <t>R – Dome – 22 – 2</t>
  </si>
  <si>
    <t>R – Dome – 32</t>
  </si>
  <si>
    <t>Medicine Lake</t>
  </si>
  <si>
    <t>Medicine Lake Obsidian flow</t>
  </si>
  <si>
    <t>BGM d1a</t>
  </si>
  <si>
    <t>BGM d1b</t>
  </si>
  <si>
    <t>BGM d3a</t>
  </si>
  <si>
    <t>BGM d3b</t>
  </si>
  <si>
    <t>BGM d4a</t>
  </si>
  <si>
    <t>BGM d4b</t>
  </si>
  <si>
    <t>BGM d4c</t>
  </si>
  <si>
    <t>BGM d6a</t>
  </si>
  <si>
    <t>BGM d6b</t>
  </si>
  <si>
    <t>BGM d7a</t>
  </si>
  <si>
    <t>BGM d7b</t>
  </si>
  <si>
    <t>LGM d10</t>
  </si>
  <si>
    <t>BGM d2a</t>
  </si>
  <si>
    <t>BGM d2b</t>
  </si>
  <si>
    <t>BGM d5a</t>
  </si>
  <si>
    <t>BGM d5b</t>
  </si>
  <si>
    <t>LGM d1</t>
  </si>
  <si>
    <t>LGM d2a</t>
  </si>
  <si>
    <t>LGM d2b</t>
  </si>
  <si>
    <t>LGM d3</t>
  </si>
  <si>
    <t>LGM d4a</t>
  </si>
  <si>
    <t>LGM d4b</t>
  </si>
  <si>
    <t>LGM d5</t>
  </si>
  <si>
    <t>LGM d6a</t>
  </si>
  <si>
    <t>LGM d6b</t>
  </si>
  <si>
    <t>LGM d7</t>
  </si>
  <si>
    <t>LGM d9a</t>
  </si>
  <si>
    <t>LGM d9b</t>
  </si>
  <si>
    <t>Shea et al. 2012</t>
  </si>
  <si>
    <t>Vesuvius</t>
  </si>
  <si>
    <t>AD 79 Plinian eruption</t>
  </si>
  <si>
    <t>https://doi.org/10.1007/s00445-012-0668-z</t>
  </si>
  <si>
    <t>Trachyte</t>
  </si>
  <si>
    <t>K1a1</t>
  </si>
  <si>
    <t>K1a2</t>
  </si>
  <si>
    <t>K1a3</t>
  </si>
  <si>
    <t>K1a4</t>
  </si>
  <si>
    <t>K1a6</t>
  </si>
  <si>
    <t>K1a7</t>
  </si>
  <si>
    <t>K1b1</t>
  </si>
  <si>
    <t>K1b2</t>
  </si>
  <si>
    <t>K2a1</t>
  </si>
  <si>
    <t>K2a2</t>
  </si>
  <si>
    <t>K2a4</t>
  </si>
  <si>
    <t>K2a5</t>
  </si>
  <si>
    <t>K2a6</t>
  </si>
  <si>
    <t>K2b1</t>
  </si>
  <si>
    <t>K2b1bis</t>
  </si>
  <si>
    <t>K2b2</t>
  </si>
  <si>
    <t>K2b3</t>
  </si>
  <si>
    <t>K3a1</t>
  </si>
  <si>
    <t>K3a1bis</t>
  </si>
  <si>
    <t>K3a1bis2</t>
  </si>
  <si>
    <t>K3a1bis3</t>
  </si>
  <si>
    <t>K3a2</t>
  </si>
  <si>
    <t>K3a2bis</t>
  </si>
  <si>
    <t>K3a2bis2</t>
  </si>
  <si>
    <t>K3a2bis3</t>
  </si>
  <si>
    <t>K3a3</t>
  </si>
  <si>
    <t>K3a3bis</t>
  </si>
  <si>
    <t>K3a4</t>
  </si>
  <si>
    <t>K3a4bis</t>
  </si>
  <si>
    <t>K3a5</t>
  </si>
  <si>
    <t>K3a6</t>
  </si>
  <si>
    <t>K3a7</t>
  </si>
  <si>
    <t>K3a8</t>
  </si>
  <si>
    <t>CF-S 01</t>
  </si>
  <si>
    <t>CF-S 02</t>
  </si>
  <si>
    <t>CF-S 03</t>
  </si>
  <si>
    <t>CF-S 04</t>
  </si>
  <si>
    <t>CF-S 05</t>
  </si>
  <si>
    <t>CF-S 06</t>
  </si>
  <si>
    <t>CF-S 07</t>
  </si>
  <si>
    <t>CF-S 07a</t>
  </si>
  <si>
    <t>CF-S 08</t>
  </si>
  <si>
    <t>CF-S 08a</t>
  </si>
  <si>
    <t>CF-S 09</t>
  </si>
  <si>
    <t>CF-S 10</t>
  </si>
  <si>
    <t>CF-S 11</t>
  </si>
  <si>
    <t>CF-S 12</t>
  </si>
  <si>
    <t>CF-S 13</t>
  </si>
  <si>
    <t>CF-S 14</t>
  </si>
  <si>
    <t>CF-S 15</t>
  </si>
  <si>
    <t>CF-S 16</t>
  </si>
  <si>
    <t>CF-S 17</t>
  </si>
  <si>
    <t>CF-S 18</t>
  </si>
  <si>
    <t>CF-S 19</t>
  </si>
  <si>
    <t>CF-S 20</t>
  </si>
  <si>
    <t>CF-S 21</t>
  </si>
  <si>
    <t>CF-S 23</t>
  </si>
  <si>
    <t>CF-S 24</t>
  </si>
  <si>
    <t>CF-S 27</t>
  </si>
  <si>
    <t>CF-I 02</t>
  </si>
  <si>
    <t>CF-N 03</t>
  </si>
  <si>
    <t>Colombier et al. 2017b</t>
  </si>
  <si>
    <t>Kilian, Chaîne des Puys</t>
  </si>
  <si>
    <t>Kilian 9400 BP BU1 Vulcanian</t>
  </si>
  <si>
    <t>https://doi.org/10.1007/s00445-017-1099-7</t>
  </si>
  <si>
    <t>Kilian 9400 BP HU1 Vulcanian</t>
  </si>
  <si>
    <t>Kilian 9400 BP BU2 Subplinian</t>
  </si>
  <si>
    <t>Kilian 9400 BP HU2 Subplinian</t>
  </si>
  <si>
    <t>Kilian 9400 BP U3 Subplinian</t>
  </si>
  <si>
    <t>Kilian 9400 BP BK1 Vulcanian</t>
  </si>
  <si>
    <t>Kilian 9400 BP K1 Vulcanian</t>
  </si>
  <si>
    <t>Kilian 9400 BP K2 Vulcanian</t>
  </si>
  <si>
    <t>Tuffisite</t>
  </si>
  <si>
    <t>Takeuchi et al. 2009</t>
  </si>
  <si>
    <t>Experimental</t>
  </si>
  <si>
    <t>https://doi.org/10.1016/j.epsl.2009.04.001</t>
  </si>
  <si>
    <t>Vesiculation under decompression</t>
  </si>
  <si>
    <t>Vesiculation</t>
  </si>
  <si>
    <t>Okumura et al. 2008</t>
  </si>
  <si>
    <t>https://doi.org/10.1029/2007JB005362</t>
  </si>
  <si>
    <t>Vesiculation with shear-deformation</t>
  </si>
  <si>
    <t>Vesiculation with no deformation</t>
  </si>
  <si>
    <t>Okumura et al. 2013</t>
  </si>
  <si>
    <t>https://doi.org/10.1016/j.epsl.2012.11.056</t>
  </si>
  <si>
    <t>Densification by gas escape</t>
  </si>
  <si>
    <t>Densification</t>
  </si>
  <si>
    <t>Vasseur et al. 2016</t>
  </si>
  <si>
    <t>https://doi.org/10.1093/gji/ggv550</t>
  </si>
  <si>
    <t>Borosilicate</t>
  </si>
  <si>
    <t>Sintering, glass beads</t>
  </si>
  <si>
    <t>Vasseur et al. 2013</t>
  </si>
  <si>
    <t>https://doi.org/10.1002/2013GL058105</t>
  </si>
  <si>
    <t>Robert et al. 2008</t>
  </si>
  <si>
    <t>https://doi.org/10.1016/j.chemgeo.2008.06.028</t>
  </si>
  <si>
    <t>Sintering, ash</t>
  </si>
  <si>
    <t>Michol et al. 2008</t>
  </si>
  <si>
    <t>2360 yr BP eruption, welded BAFs</t>
  </si>
  <si>
    <t>https://doi.org/10.1016/j.jvolgeores.2007.08.010</t>
  </si>
  <si>
    <t>Welded deposits</t>
  </si>
  <si>
    <t>05-059a(2)</t>
  </si>
  <si>
    <t>05-060a(1)</t>
  </si>
  <si>
    <t>05-060a(2)</t>
  </si>
  <si>
    <t>05-060a(3)</t>
  </si>
  <si>
    <t>05-060a(4)</t>
  </si>
  <si>
    <t>05-012(1)</t>
  </si>
  <si>
    <t>05-012(2)</t>
  </si>
  <si>
    <t>05-012(3)</t>
  </si>
  <si>
    <t>05-057a(1)</t>
  </si>
  <si>
    <t>05-057a(2)</t>
  </si>
  <si>
    <t>05-057a(3)</t>
  </si>
  <si>
    <t>05-057b(1)</t>
  </si>
  <si>
    <t>05-057b(2)</t>
  </si>
  <si>
    <t>05-057b(3)</t>
  </si>
  <si>
    <t>05-057b(4)</t>
  </si>
  <si>
    <t>05-057b(5)</t>
  </si>
  <si>
    <t>05-057b(6)</t>
  </si>
  <si>
    <t>05-057c(1)</t>
  </si>
  <si>
    <t>05-057c(2)</t>
  </si>
  <si>
    <t>05-057c(3)</t>
  </si>
  <si>
    <t>05-057c(4)</t>
  </si>
  <si>
    <t>05-057c(5)</t>
  </si>
  <si>
    <t>05-057c(6)</t>
  </si>
  <si>
    <t>05-057c(7)</t>
  </si>
  <si>
    <t>05-057c(8)</t>
  </si>
  <si>
    <t>05-058a(1)</t>
  </si>
  <si>
    <t>05-058a(2)</t>
  </si>
  <si>
    <t>05-058a(3)</t>
  </si>
  <si>
    <t>05-058b(1)</t>
  </si>
  <si>
    <t>05-058b(2)</t>
  </si>
  <si>
    <t>05-058d(1)</t>
  </si>
  <si>
    <t>05-058d(2)</t>
  </si>
  <si>
    <t>05-058d(4)</t>
  </si>
  <si>
    <t>05-058d(5)</t>
  </si>
  <si>
    <t>05-058d(6)</t>
  </si>
  <si>
    <t>05-058d(7)</t>
  </si>
  <si>
    <t>05-058d(8)</t>
  </si>
  <si>
    <t>05-017b(1)</t>
  </si>
  <si>
    <t>05-017b(2)</t>
  </si>
  <si>
    <t>05-017b(3)</t>
  </si>
  <si>
    <t>05-017b(4)</t>
  </si>
  <si>
    <t>05-017b(5)</t>
  </si>
  <si>
    <t>05-017b(6)</t>
  </si>
  <si>
    <t>05-017b(7)</t>
  </si>
  <si>
    <t>05-017c(1)</t>
  </si>
  <si>
    <t>05-018d(1)</t>
  </si>
  <si>
    <t>05-018d(3)</t>
  </si>
  <si>
    <t>05-019b(2)</t>
  </si>
  <si>
    <t>05-063(1)</t>
  </si>
  <si>
    <t>05-063(2)</t>
  </si>
  <si>
    <t>05-063(3)</t>
  </si>
  <si>
    <t>05-063(4)</t>
  </si>
  <si>
    <t>05-063(5)</t>
  </si>
  <si>
    <t>05-063(6)</t>
  </si>
  <si>
    <t>05-023</t>
  </si>
  <si>
    <t>05-024(1)</t>
  </si>
  <si>
    <t>05-024(2)</t>
  </si>
  <si>
    <t>05-024(3)</t>
  </si>
  <si>
    <t>05-024(4)</t>
  </si>
  <si>
    <t>05-026(1)</t>
  </si>
  <si>
    <t>05-026(2)</t>
  </si>
  <si>
    <t>05-026(3)</t>
  </si>
  <si>
    <t>05-026(4)</t>
  </si>
  <si>
    <t>05-046(1)</t>
  </si>
  <si>
    <t>05-046(2)</t>
  </si>
  <si>
    <t>05-046(3)</t>
  </si>
  <si>
    <t>05-046(4)</t>
  </si>
  <si>
    <t>05-032</t>
  </si>
  <si>
    <t>05-033(1)</t>
  </si>
  <si>
    <t>05-033(2)</t>
  </si>
  <si>
    <t>05-033(3)</t>
  </si>
  <si>
    <t>05-056(1)</t>
  </si>
  <si>
    <t>05-056(2)</t>
  </si>
  <si>
    <t>05-056(3)**</t>
  </si>
  <si>
    <t>05-056(3)</t>
  </si>
  <si>
    <t>04-018</t>
  </si>
  <si>
    <t>04-019</t>
  </si>
  <si>
    <t>04-020</t>
  </si>
  <si>
    <t>04-031</t>
  </si>
  <si>
    <t>05-036</t>
  </si>
  <si>
    <t>05-043(1)</t>
  </si>
  <si>
    <t>05-043(2)</t>
  </si>
  <si>
    <t>05-043(3)</t>
  </si>
  <si>
    <t>05-043(4)</t>
  </si>
  <si>
    <t>05-044(1)</t>
  </si>
  <si>
    <t>05-044(2)</t>
  </si>
  <si>
    <t>05-044(3)</t>
  </si>
  <si>
    <t>05-044(4)</t>
  </si>
  <si>
    <t>05-045(1)</t>
  </si>
  <si>
    <t>05-045(2)</t>
  </si>
  <si>
    <t>05-054(1)</t>
  </si>
  <si>
    <t>05-054(2)</t>
  </si>
  <si>
    <t>05-054(3)</t>
  </si>
  <si>
    <t>05-054(4)</t>
  </si>
  <si>
    <t>7700 BP Wineglass Tuff, Crater Lake</t>
  </si>
  <si>
    <t>Wright and Cashman 2014</t>
  </si>
  <si>
    <t>Shevlin Park Tuff</t>
  </si>
  <si>
    <t>https://doi.org/10.1130/B30668.1</t>
  </si>
  <si>
    <t>MIXED</t>
  </si>
  <si>
    <t>Mitchell et al. 2019</t>
  </si>
  <si>
    <t>Havre</t>
  </si>
  <si>
    <t>2012 submarine eruption</t>
  </si>
  <si>
    <t>https://doi.org/10.1007/s00445-019-1298-5</t>
  </si>
  <si>
    <t>Tube pumice - giant</t>
  </si>
  <si>
    <t>Clastic</t>
  </si>
  <si>
    <t xml:space="preserve">  003a</t>
  </si>
  <si>
    <t>003b</t>
  </si>
  <si>
    <t>003c</t>
  </si>
  <si>
    <t>022Yi</t>
  </si>
  <si>
    <t>022Yii</t>
  </si>
  <si>
    <t>103X</t>
  </si>
  <si>
    <t>103Yi</t>
  </si>
  <si>
    <t>103Yii</t>
  </si>
  <si>
    <t>103Yiii</t>
  </si>
  <si>
    <t>115X</t>
  </si>
  <si>
    <t>115Yi</t>
  </si>
  <si>
    <t>115Yii</t>
  </si>
  <si>
    <t>115Yiii</t>
  </si>
  <si>
    <t>121Yi</t>
  </si>
  <si>
    <t>121Yii</t>
  </si>
  <si>
    <t>121Yiii</t>
  </si>
  <si>
    <t>121Yiv</t>
  </si>
  <si>
    <t>133X</t>
  </si>
  <si>
    <t>133Y</t>
  </si>
  <si>
    <t>223Yi</t>
  </si>
  <si>
    <t>223Yii</t>
  </si>
  <si>
    <t>281Xi</t>
  </si>
  <si>
    <t>281Xii</t>
  </si>
  <si>
    <t>281Xiii</t>
  </si>
  <si>
    <t>281Yi</t>
  </si>
  <si>
    <t>281Yii</t>
  </si>
  <si>
    <t>Pumice - giant</t>
  </si>
  <si>
    <t>041Yi</t>
  </si>
  <si>
    <t>041Yii</t>
  </si>
  <si>
    <t>096Yi</t>
  </si>
  <si>
    <t>096Yii</t>
  </si>
  <si>
    <t>125X</t>
  </si>
  <si>
    <t>125Y</t>
  </si>
  <si>
    <t>164Yi</t>
  </si>
  <si>
    <t>192a</t>
  </si>
  <si>
    <t>192b</t>
  </si>
  <si>
    <t>192c</t>
  </si>
  <si>
    <t>227Xi</t>
  </si>
  <si>
    <t>227Xii</t>
  </si>
  <si>
    <t>227Y</t>
  </si>
  <si>
    <t>*227_a</t>
  </si>
  <si>
    <t>*227_b</t>
  </si>
  <si>
    <t>231a</t>
  </si>
  <si>
    <t>231b</t>
  </si>
  <si>
    <t>*262_a</t>
  </si>
  <si>
    <t>*262_b</t>
  </si>
  <si>
    <t>044a</t>
  </si>
  <si>
    <t>044b</t>
  </si>
  <si>
    <t>044c</t>
  </si>
  <si>
    <t>139a</t>
  </si>
  <si>
    <t>139b</t>
  </si>
  <si>
    <t>139c</t>
  </si>
  <si>
    <t>139d</t>
  </si>
  <si>
    <t>165X</t>
  </si>
  <si>
    <t>165Yi</t>
  </si>
  <si>
    <t>165Yii</t>
  </si>
  <si>
    <t>226a</t>
  </si>
  <si>
    <t>226b</t>
  </si>
  <si>
    <t>243a</t>
  </si>
  <si>
    <t>243b</t>
  </si>
  <si>
    <t>267Yi</t>
  </si>
  <si>
    <t>267Yii</t>
  </si>
  <si>
    <t>278a</t>
  </si>
  <si>
    <t>278b</t>
  </si>
  <si>
    <t>*290</t>
  </si>
  <si>
    <t>Mitchell et al. 2021</t>
  </si>
  <si>
    <t>https://doi.org/10.1007/s00445-021-01497-6</t>
  </si>
  <si>
    <t>120_a</t>
  </si>
  <si>
    <t>120_b</t>
  </si>
  <si>
    <t>120_c</t>
  </si>
  <si>
    <t>120_d</t>
  </si>
  <si>
    <t>120_e</t>
  </si>
  <si>
    <t>120_f</t>
  </si>
  <si>
    <t>189_a</t>
  </si>
  <si>
    <t>189_b</t>
  </si>
  <si>
    <t>189_c</t>
  </si>
  <si>
    <t>189_d</t>
  </si>
  <si>
    <t>189_e</t>
  </si>
  <si>
    <t>189_f</t>
  </si>
  <si>
    <t>246_a</t>
  </si>
  <si>
    <t>246_b</t>
  </si>
  <si>
    <t>246_c</t>
  </si>
  <si>
    <t>246_d</t>
  </si>
  <si>
    <t>246_e</t>
  </si>
  <si>
    <t>246_f</t>
  </si>
  <si>
    <t>247_a</t>
  </si>
  <si>
    <t>247_b</t>
  </si>
  <si>
    <t>247_c</t>
  </si>
  <si>
    <t>247_d</t>
  </si>
  <si>
    <t>247_e</t>
  </si>
  <si>
    <t>247_f</t>
  </si>
  <si>
    <t>Raft pumice</t>
  </si>
  <si>
    <t>001_a*</t>
  </si>
  <si>
    <t>001_b*</t>
  </si>
  <si>
    <t>002_a*</t>
  </si>
  <si>
    <t>002_b*</t>
  </si>
  <si>
    <t>003_a*</t>
  </si>
  <si>
    <t>003_b*</t>
  </si>
  <si>
    <t>003_c*</t>
  </si>
  <si>
    <t>004_a*</t>
  </si>
  <si>
    <t>004_b*</t>
  </si>
  <si>
    <t>005_a*</t>
  </si>
  <si>
    <t>005_b*</t>
  </si>
  <si>
    <t>006_a*</t>
  </si>
  <si>
    <t>006_b*</t>
  </si>
  <si>
    <t>006_c*</t>
  </si>
  <si>
    <t>007_b*</t>
  </si>
  <si>
    <t>C31_01*</t>
  </si>
  <si>
    <t>01_01*</t>
  </si>
  <si>
    <t>01_02*</t>
  </si>
  <si>
    <t>01_03*</t>
  </si>
  <si>
    <t>01_04*</t>
  </si>
  <si>
    <t>03_01*</t>
  </si>
  <si>
    <t>03_02*</t>
  </si>
  <si>
    <t>FJ_a</t>
  </si>
  <si>
    <t>FJ_b</t>
  </si>
  <si>
    <t>FJ_c</t>
  </si>
  <si>
    <t>FJ_d</t>
  </si>
  <si>
    <t>FJ_e</t>
  </si>
  <si>
    <t>FJ_f</t>
  </si>
  <si>
    <t>FJ_g</t>
  </si>
  <si>
    <t>FJ_h</t>
  </si>
  <si>
    <t>FJ_i</t>
  </si>
  <si>
    <t>FJ_j</t>
  </si>
  <si>
    <t>FJ_k</t>
  </si>
  <si>
    <t>FJ_l</t>
  </si>
  <si>
    <t>FJ_m</t>
  </si>
  <si>
    <t>FJ_n</t>
  </si>
  <si>
    <t>FJ_o</t>
  </si>
  <si>
    <t>Mitchell (unpublished)</t>
  </si>
  <si>
    <t>16a</t>
  </si>
  <si>
    <t>16b</t>
  </si>
  <si>
    <t>16c</t>
  </si>
  <si>
    <t>8a</t>
  </si>
  <si>
    <t>8b</t>
  </si>
  <si>
    <t>8c</t>
  </si>
  <si>
    <t>10d</t>
  </si>
  <si>
    <t>10e</t>
  </si>
  <si>
    <t>10f</t>
  </si>
  <si>
    <t>254a</t>
  </si>
  <si>
    <t>254b</t>
  </si>
  <si>
    <t>254c</t>
  </si>
  <si>
    <t>254d</t>
  </si>
  <si>
    <t>14a</t>
  </si>
  <si>
    <t>14b</t>
  </si>
  <si>
    <t>14c</t>
  </si>
  <si>
    <t>14d</t>
  </si>
  <si>
    <t>187a</t>
  </si>
  <si>
    <t>187b</t>
  </si>
  <si>
    <t>187c</t>
  </si>
  <si>
    <t>187d</t>
  </si>
  <si>
    <t>187e</t>
  </si>
  <si>
    <t>186a</t>
  </si>
  <si>
    <t>186b</t>
  </si>
  <si>
    <t>186c</t>
  </si>
  <si>
    <t>10a</t>
  </si>
  <si>
    <t>10b</t>
  </si>
  <si>
    <t>10c</t>
  </si>
  <si>
    <t>118a</t>
  </si>
  <si>
    <t>118b</t>
  </si>
  <si>
    <t>118c</t>
  </si>
  <si>
    <t>7a</t>
  </si>
  <si>
    <t>7b</t>
  </si>
  <si>
    <t>7c</t>
  </si>
  <si>
    <t>289a</t>
  </si>
  <si>
    <t>289b</t>
  </si>
  <si>
    <t>288a</t>
  </si>
  <si>
    <t>288b</t>
  </si>
  <si>
    <t>288c</t>
  </si>
  <si>
    <t>287a</t>
  </si>
  <si>
    <t>287b</t>
  </si>
  <si>
    <t>287c</t>
  </si>
  <si>
    <t>287d</t>
  </si>
  <si>
    <t>Clark (unplublished)</t>
  </si>
  <si>
    <t>Tarawera</t>
  </si>
  <si>
    <t>1315 AD Kaharoa eruption, Okataina caldera</t>
  </si>
  <si>
    <t>K10-04</t>
  </si>
  <si>
    <t>K10-02</t>
  </si>
  <si>
    <t>K10-03-04</t>
  </si>
  <si>
    <t>K10-03-01</t>
  </si>
  <si>
    <t>K08-93</t>
  </si>
  <si>
    <t>K10-03-06</t>
  </si>
  <si>
    <t>K10-03-05</t>
  </si>
  <si>
    <t>K10-01</t>
  </si>
  <si>
    <t>K08-63</t>
  </si>
  <si>
    <t>K08-65</t>
  </si>
  <si>
    <t>K08-98</t>
  </si>
  <si>
    <t>K08-91</t>
  </si>
  <si>
    <t>K08-59</t>
  </si>
  <si>
    <t>K08-64</t>
  </si>
  <si>
    <t>K08-101</t>
  </si>
  <si>
    <t>K08-57</t>
  </si>
  <si>
    <t>K08-55</t>
  </si>
  <si>
    <t>K10-03-03</t>
  </si>
  <si>
    <t>K08-54</t>
  </si>
  <si>
    <t>K08-94</t>
  </si>
  <si>
    <t>K08-60</t>
  </si>
  <si>
    <t>K08-56B</t>
  </si>
  <si>
    <t>K08-62</t>
  </si>
  <si>
    <t>K08-90</t>
  </si>
  <si>
    <t>K08-61</t>
  </si>
  <si>
    <t>K08-58</t>
  </si>
  <si>
    <t>K08-92</t>
  </si>
  <si>
    <t>K08-99</t>
  </si>
  <si>
    <t>K08-100</t>
  </si>
  <si>
    <t>K08-96</t>
  </si>
  <si>
    <t>K08-97</t>
  </si>
  <si>
    <t>K08-66/67</t>
  </si>
  <si>
    <t>K08-56A</t>
  </si>
  <si>
    <t>K10-03-02</t>
  </si>
  <si>
    <t>Yeo et al. (In review)</t>
  </si>
  <si>
    <t>Metis Shoal</t>
  </si>
  <si>
    <t>2019 Late-Iki eruption, Volcano 0403-F</t>
  </si>
  <si>
    <t>LAKGH-01</t>
  </si>
  <si>
    <t>LAKGH-02</t>
  </si>
  <si>
    <t>LAKGH-03</t>
  </si>
  <si>
    <t>LAKGH-04</t>
  </si>
  <si>
    <t>LAKGH-05</t>
  </si>
  <si>
    <t>TECI-01</t>
  </si>
  <si>
    <t>TECI-02</t>
  </si>
  <si>
    <t>TECI-03</t>
  </si>
  <si>
    <t>TECI-04</t>
  </si>
  <si>
    <t>WAITA-01</t>
  </si>
  <si>
    <t>WAITA-02</t>
  </si>
  <si>
    <t>WAITA-03</t>
  </si>
  <si>
    <t>WAITA-04</t>
  </si>
  <si>
    <t>WAITA-05</t>
  </si>
  <si>
    <t>DR06-01</t>
  </si>
  <si>
    <t>DR06-02</t>
  </si>
  <si>
    <t>DR06-03</t>
  </si>
  <si>
    <t>DR06-04</t>
  </si>
  <si>
    <t>DR06-05</t>
  </si>
  <si>
    <t>GS17-01</t>
  </si>
  <si>
    <t>GS38-01</t>
  </si>
  <si>
    <t>DR04-01</t>
  </si>
  <si>
    <t>DR04-02</t>
  </si>
  <si>
    <t>DR04-03</t>
  </si>
  <si>
    <t>Giachetti et al. 2019</t>
  </si>
  <si>
    <t>Hydration and decompression experiments</t>
  </si>
  <si>
    <t>https://doi.org/10.1029/2018GC008006</t>
  </si>
  <si>
    <t>G-1592</t>
  </si>
  <si>
    <t>G-1593</t>
  </si>
  <si>
    <t>G-1481</t>
  </si>
  <si>
    <t>G-1501</t>
  </si>
  <si>
    <t>G-1482</t>
  </si>
  <si>
    <t>G-1484</t>
  </si>
  <si>
    <t>G-1638</t>
  </si>
  <si>
    <t>G-1470</t>
  </si>
  <si>
    <t>G-1510</t>
  </si>
  <si>
    <t>G-1480</t>
  </si>
  <si>
    <t>G-1500</t>
  </si>
  <si>
    <t>G-1466</t>
  </si>
  <si>
    <t>G-1581</t>
  </si>
  <si>
    <t>G-1585</t>
  </si>
  <si>
    <t>G-1582</t>
  </si>
  <si>
    <t>G-1586</t>
  </si>
  <si>
    <t>G-1587</t>
  </si>
  <si>
    <t>G-1523</t>
  </si>
  <si>
    <t>G-1502</t>
  </si>
  <si>
    <t>G-1503</t>
  </si>
  <si>
    <t>G-1513</t>
  </si>
  <si>
    <t>G-1485</t>
  </si>
  <si>
    <t>G-1471</t>
  </si>
  <si>
    <t>G-1473</t>
  </si>
  <si>
    <t>G-1476</t>
  </si>
  <si>
    <t>Bernard and Bouvet de Maisonneuve 2020</t>
  </si>
  <si>
    <t>Rabaul</t>
  </si>
  <si>
    <t>Vulcan 1878 eruption</t>
  </si>
  <si>
    <t>https://doi.org/10.1016/j.jvolgeores.2020.107068</t>
  </si>
  <si>
    <t>RBL12-10</t>
  </si>
  <si>
    <t>RBL16-29a</t>
  </si>
  <si>
    <t>RBL16-29d</t>
  </si>
  <si>
    <t>RBL16-29i</t>
  </si>
  <si>
    <t>RBL16-29l</t>
  </si>
  <si>
    <t>RBL16-29m</t>
  </si>
  <si>
    <t>RBL16-29n</t>
  </si>
  <si>
    <t>RBL16-29s</t>
  </si>
  <si>
    <t>RBL16-29t</t>
  </si>
  <si>
    <t>RBL16-29r</t>
  </si>
  <si>
    <t>RBL16-29u</t>
  </si>
  <si>
    <t>RBL16-29x</t>
  </si>
  <si>
    <t>Vulcan 1937 eruption</t>
  </si>
  <si>
    <t>RBL17-19A1</t>
  </si>
  <si>
    <t>RBL17-19A2</t>
  </si>
  <si>
    <t>Vulcan 1994 eruption</t>
  </si>
  <si>
    <t>RBL12-12</t>
  </si>
  <si>
    <t>RBL16-22a</t>
  </si>
  <si>
    <t>RBL16-22b</t>
  </si>
  <si>
    <t>RBL16-22d</t>
  </si>
  <si>
    <t>RBL16-22e</t>
  </si>
  <si>
    <t>RBL16-22f</t>
  </si>
  <si>
    <t>RBL16-22g</t>
  </si>
  <si>
    <t>RBL16-22i</t>
  </si>
  <si>
    <t>RBL16-22n</t>
  </si>
  <si>
    <t>Tavurvur 1994 eruption</t>
  </si>
  <si>
    <t>Lava bomb</t>
  </si>
  <si>
    <t>TAV-S</t>
  </si>
  <si>
    <t>Tavurvur 2006 eruption</t>
  </si>
  <si>
    <t>RBL11-3</t>
  </si>
  <si>
    <t>RBL11-4</t>
  </si>
  <si>
    <t>RBL11-4a</t>
  </si>
  <si>
    <t>RBL11-4b</t>
  </si>
  <si>
    <t>RBL11-4c</t>
  </si>
  <si>
    <t>RBL11-4d</t>
  </si>
  <si>
    <t>RBL11-4e</t>
  </si>
  <si>
    <t>RBL11-4f</t>
  </si>
  <si>
    <t>RBL11-4g</t>
  </si>
  <si>
    <t>RBL11-4h</t>
  </si>
  <si>
    <t>RBL11-4i</t>
  </si>
  <si>
    <t>RBL11-4j</t>
  </si>
  <si>
    <t>RBL11-4k</t>
  </si>
  <si>
    <t>RBL16_18a</t>
  </si>
  <si>
    <t>RBL16_18b</t>
  </si>
  <si>
    <t>RBL16_18c</t>
  </si>
  <si>
    <t>RBL16_18e</t>
  </si>
  <si>
    <t>RBL16_18g</t>
  </si>
  <si>
    <t>RBL16_18h</t>
  </si>
  <si>
    <t>RBL16_18i</t>
  </si>
  <si>
    <t>RBL16_18j</t>
  </si>
  <si>
    <t>RBL16_18o</t>
  </si>
  <si>
    <t>RBL16_18r</t>
  </si>
  <si>
    <t>RBL16_18s</t>
  </si>
  <si>
    <t>Tavurvur 2014 eruption</t>
  </si>
  <si>
    <t>RBL14-3</t>
  </si>
  <si>
    <t>Jouniaux et al. 2000</t>
  </si>
  <si>
    <t>1929 eruption</t>
  </si>
  <si>
    <t>https://doi.org/10.1029/1999JB900435</t>
  </si>
  <si>
    <t>R</t>
  </si>
  <si>
    <t>Q</t>
  </si>
  <si>
    <t>1902 nuees ardentes</t>
  </si>
  <si>
    <t>K</t>
  </si>
  <si>
    <t>Saint Vincent (Neo-Pelee)</t>
  </si>
  <si>
    <t>MF201(1)</t>
  </si>
  <si>
    <t>Paleo-Pelee</t>
  </si>
  <si>
    <t>Breccia</t>
  </si>
  <si>
    <t>MA701(3)</t>
  </si>
  <si>
    <t>1902 Plinian</t>
  </si>
  <si>
    <t>J</t>
  </si>
  <si>
    <t>P1</t>
  </si>
  <si>
    <t>F3</t>
  </si>
  <si>
    <t>P2</t>
  </si>
  <si>
    <t>M</t>
  </si>
  <si>
    <t>MF201(3)</t>
  </si>
  <si>
    <t>MA701(1)</t>
  </si>
  <si>
    <t>MF201(2)</t>
  </si>
  <si>
    <t>Wright et al. 2006</t>
  </si>
  <si>
    <t>Ramadas</t>
  </si>
  <si>
    <t>6.6 Ma Ramadas caldera</t>
  </si>
  <si>
    <t>https://doi.org/10.1029/2006GL027224</t>
  </si>
  <si>
    <t>Ram05</t>
  </si>
  <si>
    <t>Monte Pilato</t>
  </si>
  <si>
    <t>1.4 ka eruption, Lipari Island</t>
  </si>
  <si>
    <t>MP2</t>
  </si>
  <si>
    <t>Tumalo Tuff</t>
  </si>
  <si>
    <t>440 kaTumalo  caldera, Oregon</t>
  </si>
  <si>
    <t>TT5</t>
  </si>
  <si>
    <t>Toya Tuff</t>
  </si>
  <si>
    <t>110 ka Toya caldera, Hokkaido</t>
  </si>
  <si>
    <t>TY3</t>
  </si>
  <si>
    <t>Eichelberger et al. 1986</t>
  </si>
  <si>
    <t>Obsidian Dome</t>
  </si>
  <si>
    <t>600a Inyo Domes chain</t>
  </si>
  <si>
    <t>https://doi.org/10.1038/323598a0</t>
  </si>
  <si>
    <t>Klug and Cashman 1996</t>
  </si>
  <si>
    <t>7700 BP climactic Plinian</t>
  </si>
  <si>
    <t>https://doi.org/10.1007/s004450050128</t>
  </si>
  <si>
    <t>Mount St. Helens</t>
  </si>
  <si>
    <t>1980 airfall pumice</t>
  </si>
  <si>
    <t>1980 eruption blast deposit</t>
  </si>
  <si>
    <t>Taupo</t>
  </si>
  <si>
    <t>1.8ka Hatepe pumice (Unit 2)</t>
  </si>
  <si>
    <t>Izu-Ogasawara Arc</t>
  </si>
  <si>
    <t>Submarine (various locations, unknown eruptions)</t>
  </si>
  <si>
    <t>Silicic</t>
  </si>
  <si>
    <t>Thivet et al. 2020a</t>
  </si>
  <si>
    <t>Piton de la Fournaise</t>
  </si>
  <si>
    <t>2016 Hawaiian fountains</t>
  </si>
  <si>
    <t>https://doi.org/10.1029/2019GC008611</t>
  </si>
  <si>
    <t>161211_9_1</t>
  </si>
  <si>
    <t>161211_9_4</t>
  </si>
  <si>
    <t>161211_9_6</t>
  </si>
  <si>
    <t>161211_9_8</t>
  </si>
  <si>
    <t>161211_9_13</t>
  </si>
  <si>
    <t>161211_9_14</t>
  </si>
  <si>
    <t>161211_9_25</t>
  </si>
  <si>
    <t>161211_9_27</t>
  </si>
  <si>
    <t>161211_9_32</t>
  </si>
  <si>
    <t>161211_9_34</t>
  </si>
  <si>
    <t>161211_9_36</t>
  </si>
  <si>
    <t>161211_9_40</t>
  </si>
  <si>
    <t>161211_9_44</t>
  </si>
  <si>
    <t>161211_9_46</t>
  </si>
  <si>
    <t>161211_9_47</t>
  </si>
  <si>
    <t>161211_9_51</t>
  </si>
  <si>
    <t>161211_9_55</t>
  </si>
  <si>
    <t>161211_9_56</t>
  </si>
  <si>
    <t>161211_9_57</t>
  </si>
  <si>
    <t>161211_9_58</t>
  </si>
  <si>
    <t>161211_9_60</t>
  </si>
  <si>
    <t>161211_9_61</t>
  </si>
  <si>
    <t>161211_9_64</t>
  </si>
  <si>
    <t>161211_9_66</t>
  </si>
  <si>
    <t>161211_9_67</t>
  </si>
  <si>
    <t>161211_9_68</t>
  </si>
  <si>
    <t>161211_9_69</t>
  </si>
  <si>
    <t>161211_9_70</t>
  </si>
  <si>
    <t>161211_9_71</t>
  </si>
  <si>
    <t>161211_3</t>
  </si>
  <si>
    <t>161211_4</t>
  </si>
  <si>
    <t>161211_4a</t>
  </si>
  <si>
    <t>161211_8</t>
  </si>
  <si>
    <t>160922_3_1</t>
  </si>
  <si>
    <t>160922_3_2</t>
  </si>
  <si>
    <t>160922_3_3</t>
  </si>
  <si>
    <t>160922_4b</t>
  </si>
  <si>
    <t>160922_4a</t>
  </si>
  <si>
    <t>160922_2_1</t>
  </si>
  <si>
    <t>160922_2_2</t>
  </si>
  <si>
    <t>160922_2_3</t>
  </si>
  <si>
    <t>160922_2_4</t>
  </si>
  <si>
    <t>160922_2_5</t>
  </si>
  <si>
    <t>160922_2_6</t>
  </si>
  <si>
    <t>160922_2_7</t>
  </si>
  <si>
    <t>160922_2_8</t>
  </si>
  <si>
    <t>160922_2_9</t>
  </si>
  <si>
    <t>160922_2_10</t>
  </si>
  <si>
    <t>160922_2_11</t>
  </si>
  <si>
    <t>160922_2_12</t>
  </si>
  <si>
    <t>160922_2_13</t>
  </si>
  <si>
    <t>190922_1</t>
  </si>
  <si>
    <t>160916_1</t>
  </si>
  <si>
    <t>160916_3_3</t>
  </si>
  <si>
    <t>161211_9_2</t>
  </si>
  <si>
    <t>161211_9_3</t>
  </si>
  <si>
    <t>161211_9_5</t>
  </si>
  <si>
    <t>161211_9_7</t>
  </si>
  <si>
    <t>161211_9_10</t>
  </si>
  <si>
    <t>161211_9_11</t>
  </si>
  <si>
    <t>161211_9_15</t>
  </si>
  <si>
    <t>161211_9_16</t>
  </si>
  <si>
    <t>161211_9_17</t>
  </si>
  <si>
    <t>161211_9_26</t>
  </si>
  <si>
    <t>161211_9_29</t>
  </si>
  <si>
    <t>161211_9_33</t>
  </si>
  <si>
    <t>161211_9_38</t>
  </si>
  <si>
    <t>161211_9_45</t>
  </si>
  <si>
    <t>161211_9_48</t>
  </si>
  <si>
    <t>161211_9_49</t>
  </si>
  <si>
    <t>161211_9_50</t>
  </si>
  <si>
    <t>161211_9_52</t>
  </si>
  <si>
    <t>161211_9_53</t>
  </si>
  <si>
    <t>161211_9_54</t>
  </si>
  <si>
    <t>161211_9_59</t>
  </si>
  <si>
    <t>161211_9_62</t>
  </si>
  <si>
    <t>161211_9_63</t>
  </si>
  <si>
    <t>161211_9_65</t>
  </si>
  <si>
    <t>161211_9_73</t>
  </si>
  <si>
    <t>161211_9_77</t>
  </si>
  <si>
    <t>161211_9_78</t>
  </si>
  <si>
    <t>161211_9_79</t>
  </si>
  <si>
    <t>161211_9_80</t>
  </si>
  <si>
    <t>161211_9_81</t>
  </si>
  <si>
    <t>161211_9_82</t>
  </si>
  <si>
    <t>161211_9_83</t>
  </si>
  <si>
    <t>161211_9_84</t>
  </si>
  <si>
    <t>161211_9_85</t>
  </si>
  <si>
    <t>Thivet et al. 2020b</t>
  </si>
  <si>
    <t>July 2015 Hawaiian fountains</t>
  </si>
  <si>
    <t>https://doi.org/10.1007/s00410-020-1664-5</t>
  </si>
  <si>
    <t>Reu150731_1</t>
  </si>
  <si>
    <t>Reu150731_7b_6</t>
  </si>
  <si>
    <t>Reu150731_7b_7</t>
  </si>
  <si>
    <t>Reu150731_7b_8</t>
  </si>
  <si>
    <t>Reu150731_7b_9</t>
  </si>
  <si>
    <t>Reu150731_7b_10</t>
  </si>
  <si>
    <t>Reu150731_7b_11</t>
  </si>
  <si>
    <t>Reu150731_7b_12</t>
  </si>
  <si>
    <t>Reu150731_7b_13a</t>
  </si>
  <si>
    <t>Reu150731_7b_13b</t>
  </si>
  <si>
    <t>Reu150731_7b_15</t>
  </si>
  <si>
    <t>Reu150731_7b_16</t>
  </si>
  <si>
    <t>Reu150731_7b_17</t>
  </si>
  <si>
    <t>Reu150731_7b_18</t>
  </si>
  <si>
    <t>Reu150731_7b_19a</t>
  </si>
  <si>
    <t>Reu150731_7b_19b</t>
  </si>
  <si>
    <t>Reu150731_7b_20a</t>
  </si>
  <si>
    <t>Reu150731_7b_21a</t>
  </si>
  <si>
    <t>Reu150731_7b_21b</t>
  </si>
  <si>
    <t>Reu150731_7b_22a</t>
  </si>
  <si>
    <t>Reu150731_7b_22b</t>
  </si>
  <si>
    <t>Reu150731_7b_23</t>
  </si>
  <si>
    <t>Reu150731_7b_24</t>
  </si>
  <si>
    <t>Reu150731_7b_25</t>
  </si>
  <si>
    <t>Reu150731_7b_28</t>
  </si>
  <si>
    <t>Reu150731_7b_29</t>
  </si>
  <si>
    <t>Reu150731_7b_30</t>
  </si>
  <si>
    <t>Reu150731_7b_31</t>
  </si>
  <si>
    <t>Reu150731_7b_32</t>
  </si>
  <si>
    <t>Reu150731_7b_33</t>
  </si>
  <si>
    <t>Reu150731_7b_34</t>
  </si>
  <si>
    <t>Reu150731_7b_35</t>
  </si>
  <si>
    <t>Reu150731_7b_36</t>
  </si>
  <si>
    <t>Reu150731_7b_37</t>
  </si>
  <si>
    <t>Reu150731_7b_38</t>
  </si>
  <si>
    <t>Reu150731_7b_39a</t>
  </si>
  <si>
    <t>Reu150801_1_5</t>
  </si>
  <si>
    <t>Reu150801_1_6</t>
  </si>
  <si>
    <t>Reu150801_1_7</t>
  </si>
  <si>
    <t>Reu150801_1_8</t>
  </si>
  <si>
    <t>Reu150801_1_9</t>
  </si>
  <si>
    <t>Reu150801_1_10</t>
  </si>
  <si>
    <t>Reu150801_1_11</t>
  </si>
  <si>
    <t>Reu150801_1_12</t>
  </si>
  <si>
    <t>Reu150801_1_13</t>
  </si>
  <si>
    <t>Reu150801_1_14</t>
  </si>
  <si>
    <t>Reu150801_1_15</t>
  </si>
  <si>
    <t>Reu150801_1_16</t>
  </si>
  <si>
    <t>Reu150801_1_17</t>
  </si>
  <si>
    <t>Reu150801_1_18</t>
  </si>
  <si>
    <t>Reu150801_1_19</t>
  </si>
  <si>
    <t>Reu150801_1_20</t>
  </si>
  <si>
    <t>Reu150801_1_21</t>
  </si>
  <si>
    <t>Reu150801_1_22</t>
  </si>
  <si>
    <t>Reu150801_1_23</t>
  </si>
  <si>
    <t>Reu150801_1_24</t>
  </si>
  <si>
    <t>Reu150801_1_25</t>
  </si>
  <si>
    <t>Reu150801_1_26</t>
  </si>
  <si>
    <t>Reu150801_1_27</t>
  </si>
  <si>
    <t>Reu150801_1_28</t>
  </si>
  <si>
    <t>Reu150801_1_29</t>
  </si>
  <si>
    <t>Reu150801_1_30</t>
  </si>
  <si>
    <t>Reu150801_1_31</t>
  </si>
  <si>
    <t>Reu150801_1_32</t>
  </si>
  <si>
    <t>Reu150801_1_33</t>
  </si>
  <si>
    <t>Reu150801_1_34</t>
  </si>
  <si>
    <t>Reu150801_1_35</t>
  </si>
  <si>
    <t>Reu150801_1_36</t>
  </si>
  <si>
    <t>Reu150801_1_37</t>
  </si>
  <si>
    <t>Reu150801_1_38</t>
  </si>
  <si>
    <t>Reu150801_1_39</t>
  </si>
  <si>
    <t>Reu150801_1_40</t>
  </si>
  <si>
    <t>Reu150801_1_41</t>
  </si>
  <si>
    <t>Reu150801_1_42</t>
  </si>
  <si>
    <t>Reu150801_1_43</t>
  </si>
  <si>
    <t>Reu150801_1_44</t>
  </si>
  <si>
    <t>Reu150801_1_45</t>
  </si>
  <si>
    <t>Reu150801_1_46</t>
  </si>
  <si>
    <t>Reu150801_1_47</t>
  </si>
  <si>
    <t>Reu150801_1_48</t>
  </si>
  <si>
    <t>Reu150801_1_49</t>
  </si>
  <si>
    <t>Reu150803_1_4</t>
  </si>
  <si>
    <t>Reu150803_1_5</t>
  </si>
  <si>
    <t>Reu150803_1_6</t>
  </si>
  <si>
    <t>Reu150803_1_13</t>
  </si>
  <si>
    <t>Reu150803_1_20</t>
  </si>
  <si>
    <t>Reu150803_2_1</t>
  </si>
  <si>
    <t>Reu150803_2_2</t>
  </si>
  <si>
    <t>Reu150803_2_5</t>
  </si>
  <si>
    <t>Reu150803_2_6</t>
  </si>
  <si>
    <t>Reu150803_2_10</t>
  </si>
  <si>
    <t>Reu150803_2_15</t>
  </si>
  <si>
    <t>Reu150803_2_16</t>
  </si>
  <si>
    <t>Reu150803_2_17</t>
  </si>
  <si>
    <t>Reu150803_2_18</t>
  </si>
  <si>
    <t>Reu150803_3_2</t>
  </si>
  <si>
    <t>Reu150803_4_3</t>
  </si>
  <si>
    <t>Reu150803_4_4</t>
  </si>
  <si>
    <t>Reu150803_4_6</t>
  </si>
  <si>
    <t>Reu150803_4_8</t>
  </si>
  <si>
    <t>Reu150803_4_10</t>
  </si>
  <si>
    <t>Reu150803_4_11</t>
  </si>
  <si>
    <t>Reu150803_4_15</t>
  </si>
  <si>
    <t>Reu150803_4_17</t>
  </si>
  <si>
    <t>Reu150803_4_21</t>
  </si>
  <si>
    <t>Reu150803_4_25</t>
  </si>
  <si>
    <t>Reu150803_4_27</t>
  </si>
  <si>
    <t>Reu150803_4_29</t>
  </si>
  <si>
    <t>Reu150803_5_1</t>
  </si>
  <si>
    <t>Reu150803_5_6</t>
  </si>
  <si>
    <t>Reu150803_5_8</t>
  </si>
  <si>
    <t>Reu150731_7b_1</t>
  </si>
  <si>
    <t>Reu150731_7b_2</t>
  </si>
  <si>
    <t>Reu150731_7b_14</t>
  </si>
  <si>
    <t>Reu150731_7b_26</t>
  </si>
  <si>
    <t>Reu150731_7b_27</t>
  </si>
  <si>
    <t>Reu150801_1_1</t>
  </si>
  <si>
    <t>Reu150801_1_2</t>
  </si>
  <si>
    <t>Reu150801_1_3</t>
  </si>
  <si>
    <t>Reu150801_1_4</t>
  </si>
  <si>
    <t>Reu150801_2_2</t>
  </si>
  <si>
    <t>Reu150803_1_1</t>
  </si>
  <si>
    <t>Reu150803_1_7</t>
  </si>
  <si>
    <t>Reu150803_1_16</t>
  </si>
  <si>
    <t>Reu150803_1_17</t>
  </si>
  <si>
    <t>Reu150803_1_24</t>
  </si>
  <si>
    <t>Reu150803_1_27</t>
  </si>
  <si>
    <t>Reu150803_2</t>
  </si>
  <si>
    <t>Reu150803_2_8</t>
  </si>
  <si>
    <t>Reu150803_2_9</t>
  </si>
  <si>
    <t>Reu150803_2_11</t>
  </si>
  <si>
    <t>Reu150803_2_12</t>
  </si>
  <si>
    <t>Reu150803_2_13</t>
  </si>
  <si>
    <t>Reu150803_2_19</t>
  </si>
  <si>
    <t>Reu150803_2_20</t>
  </si>
  <si>
    <t>Reu150803_3_1</t>
  </si>
  <si>
    <t>Reu150803_4_2</t>
  </si>
  <si>
    <t>Reu150803_4_5</t>
  </si>
  <si>
    <t>Reu150803_4_7</t>
  </si>
  <si>
    <t>Reu150803_4_9</t>
  </si>
  <si>
    <t>Reu150803_4_12</t>
  </si>
  <si>
    <t>Reu150803_4_14</t>
  </si>
  <si>
    <t>Reu150803_4_16</t>
  </si>
  <si>
    <t>Reu150803_4_18</t>
  </si>
  <si>
    <t>Reu150803_4_19</t>
  </si>
  <si>
    <t>Reu150803_4_20</t>
  </si>
  <si>
    <t>Reu150803_4_22</t>
  </si>
  <si>
    <t>Reu150803_4_23</t>
  </si>
  <si>
    <t>Reu150803_4_24</t>
  </si>
  <si>
    <t>Reu150803_4_26</t>
  </si>
  <si>
    <t>Reu150803_4_28</t>
  </si>
  <si>
    <t>Reu150803_5</t>
  </si>
  <si>
    <t>Reu150803_5_2</t>
  </si>
  <si>
    <t>Reu150803_5_3</t>
  </si>
  <si>
    <t>Reu150803_5_4</t>
  </si>
  <si>
    <t>Reu150803_5_5</t>
  </si>
  <si>
    <t>Reu150803_5_7</t>
  </si>
  <si>
    <t>Reu150803_6_8</t>
  </si>
  <si>
    <t>Reu150731_7b_3</t>
  </si>
  <si>
    <t>Gurioli et al. 2018</t>
  </si>
  <si>
    <t>2014 Hawaiian fountains</t>
  </si>
  <si>
    <t>https://doi.org/10.5194/se-9-431-2018</t>
  </si>
  <si>
    <t>REU140624_13_b</t>
  </si>
  <si>
    <t>REU140624_13_c</t>
  </si>
  <si>
    <t>REU140624_13_d</t>
  </si>
  <si>
    <t>REU140624_13_e</t>
  </si>
  <si>
    <t>REU140624_9a_5</t>
  </si>
  <si>
    <t>REU140624_13_a</t>
  </si>
  <si>
    <t>REU140624_3_3</t>
  </si>
  <si>
    <t>REU140624_3_8</t>
  </si>
  <si>
    <t>REU140624_3_14</t>
  </si>
  <si>
    <t>REU140624_3_17</t>
  </si>
  <si>
    <t>REU140624_3_18</t>
  </si>
  <si>
    <t>REU140624_3_19</t>
  </si>
  <si>
    <t>REU140624_3_23</t>
  </si>
  <si>
    <t>REU140624_3_24</t>
  </si>
  <si>
    <t>REU140624_3_25</t>
  </si>
  <si>
    <t>REU140624_3_29</t>
  </si>
  <si>
    <t>REU140624_3_30</t>
  </si>
  <si>
    <t>REU140624_3_31</t>
  </si>
  <si>
    <t>REU140624_3_38</t>
  </si>
  <si>
    <t>REU140624_3_40</t>
  </si>
  <si>
    <t>REU140624_3_41</t>
  </si>
  <si>
    <t>REU140624_3_42</t>
  </si>
  <si>
    <t>REU140624_3_43</t>
  </si>
  <si>
    <t>REU140624_3_45</t>
  </si>
  <si>
    <t>REU140624_3_46</t>
  </si>
  <si>
    <t>REU140624_3_47</t>
  </si>
  <si>
    <t>REU140624_3_49</t>
  </si>
  <si>
    <t>REU140624_3_50</t>
  </si>
  <si>
    <t>REU140624_3_51</t>
  </si>
  <si>
    <t>REU140624_3_52</t>
  </si>
  <si>
    <t>REU140624_3_53</t>
  </si>
  <si>
    <t>REU140624_3_54</t>
  </si>
  <si>
    <t>REU140624_3_55</t>
  </si>
  <si>
    <t>REU140624_3_58</t>
  </si>
  <si>
    <t>REU140624_3_60</t>
  </si>
  <si>
    <t>REU140624_3_67</t>
  </si>
  <si>
    <t>REU140624_3_68</t>
  </si>
  <si>
    <t>REU140624_3_73</t>
  </si>
  <si>
    <t>REU140624_3_77</t>
  </si>
  <si>
    <t>REU140624_3_79</t>
  </si>
  <si>
    <t>REU140624_3_80</t>
  </si>
  <si>
    <t>REU140624_3_81</t>
  </si>
  <si>
    <t>REU140624_3_82</t>
  </si>
  <si>
    <t>REU140624_3_83</t>
  </si>
  <si>
    <t>REU140624_3_85</t>
  </si>
  <si>
    <t>REU140624_3_87</t>
  </si>
  <si>
    <t>REU140624_3_88</t>
  </si>
  <si>
    <t>REU140624_3_89</t>
  </si>
  <si>
    <t>REU140624_3_90</t>
  </si>
  <si>
    <t>REU140624_3_93</t>
  </si>
  <si>
    <t>REU140624_3_97</t>
  </si>
  <si>
    <t>REU140624_3_98</t>
  </si>
  <si>
    <t>REU140624_3_100</t>
  </si>
  <si>
    <t>REU140624_9a_1</t>
  </si>
  <si>
    <t>REU140624_9a_2</t>
  </si>
  <si>
    <t>REU140624_9a_3</t>
  </si>
  <si>
    <t>REU140624_9a_4</t>
  </si>
  <si>
    <t>REU140624_9b_7</t>
  </si>
  <si>
    <t>REU140624_9b_9</t>
  </si>
  <si>
    <t>REU140624_9b_11</t>
  </si>
  <si>
    <t>REU140624_9b_12</t>
  </si>
  <si>
    <t>REU140624_9b_13</t>
  </si>
  <si>
    <t>REU140624_9b_14</t>
  </si>
  <si>
    <t>REU140624_9b_15</t>
  </si>
  <si>
    <t>REU140624_9b_17</t>
  </si>
  <si>
    <t>REU140624_9b_18</t>
  </si>
  <si>
    <t>REU140624_9b_19</t>
  </si>
  <si>
    <t>REU140624_9b_20</t>
  </si>
  <si>
    <t>REU140624_9b_21</t>
  </si>
  <si>
    <t>REU140624_9b_22</t>
  </si>
  <si>
    <t>REU140624_9b_23</t>
  </si>
  <si>
    <t>REU140624_9b_24</t>
  </si>
  <si>
    <t>REU140624_9b_25</t>
  </si>
  <si>
    <t>REU140624_9b_6</t>
  </si>
  <si>
    <t>REU140624_9b_8</t>
  </si>
  <si>
    <t>REU140624_9b_10</t>
  </si>
  <si>
    <t>REU140624_9b_16</t>
  </si>
  <si>
    <t>REU141118_3_1</t>
  </si>
  <si>
    <t>REU141118_3_2</t>
  </si>
  <si>
    <t>REU141118_3_3</t>
  </si>
  <si>
    <t>REU141118_3_4</t>
  </si>
  <si>
    <t>REU141118_3_9</t>
  </si>
  <si>
    <t>REU141118_3_10</t>
  </si>
  <si>
    <t>REU141118_3_11</t>
  </si>
  <si>
    <t>REU141118_3_12</t>
  </si>
  <si>
    <t>REU141118_3_13</t>
  </si>
  <si>
    <t>REU141118_3_14</t>
  </si>
  <si>
    <t>REU141118_3_19</t>
  </si>
  <si>
    <t>REU141118_3_20</t>
  </si>
  <si>
    <t>REU141118_3_21</t>
  </si>
  <si>
    <t>REU141118_3_22</t>
  </si>
  <si>
    <t>REU141118_3_23</t>
  </si>
  <si>
    <t>REU141118_3_24</t>
  </si>
  <si>
    <t>REU141118_3_6</t>
  </si>
  <si>
    <t>REU141118_3_15</t>
  </si>
  <si>
    <t>REU141118_3_16</t>
  </si>
  <si>
    <t>REU141118_3_17</t>
  </si>
  <si>
    <t>REU141118_3_18</t>
  </si>
  <si>
    <t>REU141118_3_5</t>
  </si>
  <si>
    <t>REU141118_3_7</t>
  </si>
  <si>
    <t>Colombier et al. 2021</t>
  </si>
  <si>
    <t>1500 summit eruption</t>
  </si>
  <si>
    <t>https://doi.org/10.1016/j.epsl.2021.117134</t>
  </si>
  <si>
    <t>Reticullite</t>
  </si>
  <si>
    <t>R16</t>
  </si>
  <si>
    <t>R15</t>
  </si>
  <si>
    <t>R5</t>
  </si>
  <si>
    <t>1959 Kilauea Iki fountaining</t>
  </si>
  <si>
    <t>K107-07-p17-Fv5</t>
  </si>
  <si>
    <t>K107-07-p17-F7</t>
  </si>
  <si>
    <t>K107-07-p17-F22</t>
  </si>
  <si>
    <t>K107-07-p02-T2</t>
  </si>
  <si>
    <t>K107-07-p20-F03</t>
  </si>
  <si>
    <t>K107-07-p17-F4</t>
  </si>
  <si>
    <t>K107-07-p11-F2</t>
  </si>
  <si>
    <t>K107-07-p17-Fv2</t>
  </si>
  <si>
    <t>K107-07-p07-F3</t>
  </si>
  <si>
    <t>Eldfell</t>
  </si>
  <si>
    <t>1973 Heimaey</t>
  </si>
  <si>
    <t>Eldfell-2-1</t>
  </si>
  <si>
    <t>Eldfell-2-2</t>
  </si>
  <si>
    <t>Eldfell-1-2</t>
  </si>
  <si>
    <t>Eldfell A 01</t>
  </si>
  <si>
    <t>Eldfell A 02</t>
  </si>
  <si>
    <t>Eldfell A 03</t>
  </si>
  <si>
    <t>Eldfell A 04</t>
  </si>
  <si>
    <t>Eldfell A 05</t>
  </si>
  <si>
    <t>Eldfell B 01</t>
  </si>
  <si>
    <t>Eldfell B 02</t>
  </si>
  <si>
    <t>Eldfell B 03</t>
  </si>
  <si>
    <t>Eldfell B 04</t>
  </si>
  <si>
    <t>Eldfell B 05</t>
  </si>
  <si>
    <t>April 2020 eruption</t>
  </si>
  <si>
    <t>REU200505-3-A-2</t>
  </si>
  <si>
    <t>Mueller 2007 (unpublished)</t>
  </si>
  <si>
    <t>Strombolian activity</t>
  </si>
  <si>
    <t>2019, Strombolian</t>
  </si>
  <si>
    <t>Str-19-1</t>
  </si>
  <si>
    <t>Str-19-2</t>
  </si>
  <si>
    <t>Str-19-3</t>
  </si>
  <si>
    <t>Str-19-4</t>
  </si>
  <si>
    <t>Str-19-5</t>
  </si>
  <si>
    <t>Str_11_29</t>
  </si>
  <si>
    <t>2013, Strombolian</t>
  </si>
  <si>
    <t>Str_13_1_big</t>
  </si>
  <si>
    <t>2016 Strombolian explosions</t>
  </si>
  <si>
    <t>161211_9_9</t>
  </si>
  <si>
    <t>161211_9_12</t>
  </si>
  <si>
    <t>161211_9_18</t>
  </si>
  <si>
    <t>161211_9_20</t>
  </si>
  <si>
    <t>161211_9_21</t>
  </si>
  <si>
    <t>161211_9_22</t>
  </si>
  <si>
    <t>161211_9_23</t>
  </si>
  <si>
    <t>161211_9_24</t>
  </si>
  <si>
    <t>161211_9_28</t>
  </si>
  <si>
    <t>161211_9_30</t>
  </si>
  <si>
    <t>161211_9_31</t>
  </si>
  <si>
    <t>161211_9_35</t>
  </si>
  <si>
    <t>161211_9_37</t>
  </si>
  <si>
    <t>161211_9_39a</t>
  </si>
  <si>
    <t>161211_9_39b</t>
  </si>
  <si>
    <t>161211_9_41</t>
  </si>
  <si>
    <t>161211_9_42</t>
  </si>
  <si>
    <t>161211_9_43</t>
  </si>
  <si>
    <t>161211_9_72</t>
  </si>
  <si>
    <t>161211_9_74</t>
  </si>
  <si>
    <t>161211_9_75</t>
  </si>
  <si>
    <t>161211_9_76</t>
  </si>
  <si>
    <t>2015 Strombolian explosions</t>
  </si>
  <si>
    <t>Reu150803_1_12</t>
  </si>
  <si>
    <t>Reu150803_6_11</t>
  </si>
  <si>
    <t>Reu150803_6_12</t>
  </si>
  <si>
    <t>Reu150803_6_22</t>
  </si>
  <si>
    <t>Reu150803_1_9</t>
  </si>
  <si>
    <t>Reu150803_6_7</t>
  </si>
  <si>
    <t>Reu150803_6_9</t>
  </si>
  <si>
    <t>Reu150803_6_15</t>
  </si>
  <si>
    <t>Reu150803_6_19</t>
  </si>
  <si>
    <t>Reu150803_1_8</t>
  </si>
  <si>
    <t>Reu150803_1_10</t>
  </si>
  <si>
    <t>Reu150803_1_14</t>
  </si>
  <si>
    <t>Reu150803_1_15</t>
  </si>
  <si>
    <t>Reu150803_1_19</t>
  </si>
  <si>
    <t>Reu150803_1_21</t>
  </si>
  <si>
    <t>Reu150803_1_23</t>
  </si>
  <si>
    <t>Reu150803_1_26</t>
  </si>
  <si>
    <t>Reu150803_2_3</t>
  </si>
  <si>
    <t>Reu150803_6_18</t>
  </si>
  <si>
    <t>Reu150803_6_24</t>
  </si>
  <si>
    <t>Reu150803_6_25</t>
  </si>
  <si>
    <t>Reu150803_6_26</t>
  </si>
  <si>
    <t>Reu150803_6_28</t>
  </si>
  <si>
    <t>Reu150803_6_30</t>
  </si>
  <si>
    <t>Reu150731_7b_4</t>
  </si>
  <si>
    <t>Reu150801_2</t>
  </si>
  <si>
    <t>Reu150803_1_3</t>
  </si>
  <si>
    <t>Reu150803_1_11</t>
  </si>
  <si>
    <t>Reu150803_1_18</t>
  </si>
  <si>
    <t>Reu150803_1_22</t>
  </si>
  <si>
    <t>Reu150803_1_25</t>
  </si>
  <si>
    <t>Reu150803_2_4</t>
  </si>
  <si>
    <t>Reu150803_2_7</t>
  </si>
  <si>
    <t>Reu150803_2_14</t>
  </si>
  <si>
    <t>Reu150803_4_13</t>
  </si>
  <si>
    <t>Reu150803_6_1</t>
  </si>
  <si>
    <t>Reu150803_6_2</t>
  </si>
  <si>
    <t>Reu150803_6_3</t>
  </si>
  <si>
    <t>Reu150803_6_6</t>
  </si>
  <si>
    <t>Reu150803_6_13</t>
  </si>
  <si>
    <t>Reu150803_6_14</t>
  </si>
  <si>
    <t>Reu150803_6_20</t>
  </si>
  <si>
    <t>Reu150803_6_21</t>
  </si>
  <si>
    <t>Reu150803_6_23</t>
  </si>
  <si>
    <t>Reu150803_6_27</t>
  </si>
  <si>
    <t>Reu150803_6_29</t>
  </si>
  <si>
    <t>Reu150803_6_31</t>
  </si>
  <si>
    <t>Reu150803_6_32</t>
  </si>
  <si>
    <t>Reu150801_3</t>
  </si>
  <si>
    <t>Reu150803_4_1</t>
  </si>
  <si>
    <t>Reu150803_6</t>
  </si>
  <si>
    <t>Reu150803_6_4</t>
  </si>
  <si>
    <t>Reu150803_6_5</t>
  </si>
  <si>
    <t>Reu150803_6_10</t>
  </si>
  <si>
    <t>Reu150803_6_16</t>
  </si>
  <si>
    <t>Reu150803_6_17</t>
  </si>
  <si>
    <t>2014 Strombolian explosions</t>
  </si>
  <si>
    <t>REU140624_3_16</t>
  </si>
  <si>
    <t>REU140624_3_4</t>
  </si>
  <si>
    <t>REU140624_3_6</t>
  </si>
  <si>
    <t>REU140624_3_7</t>
  </si>
  <si>
    <t>REU140624_3_9</t>
  </si>
  <si>
    <t>REU140624_3_11</t>
  </si>
  <si>
    <t>REU140624_3_12</t>
  </si>
  <si>
    <t>REU140624_3_13</t>
  </si>
  <si>
    <t>REU140624_3_15</t>
  </si>
  <si>
    <t>REU140624_3_20</t>
  </si>
  <si>
    <t>REU140624_3_21</t>
  </si>
  <si>
    <t>REU140624_3_22</t>
  </si>
  <si>
    <t>REU140624_3_26</t>
  </si>
  <si>
    <t>REU140624_3_33</t>
  </si>
  <si>
    <t>REU140624_3_34</t>
  </si>
  <si>
    <t>REU140624_3_35</t>
  </si>
  <si>
    <t>REU140624_3_36</t>
  </si>
  <si>
    <t>REU140624_3_37</t>
  </si>
  <si>
    <t>REU140624_3_39</t>
  </si>
  <si>
    <t>REU140624_3_57</t>
  </si>
  <si>
    <t>REU140624_3_62</t>
  </si>
  <si>
    <t>REU140624_3_63</t>
  </si>
  <si>
    <t>REU140624_3_64</t>
  </si>
  <si>
    <t>REU140624_3_65</t>
  </si>
  <si>
    <t>REU140624_3_66</t>
  </si>
  <si>
    <t>REU140624_3_69</t>
  </si>
  <si>
    <t>REU140624_3_71</t>
  </si>
  <si>
    <t>REU140624_3_72</t>
  </si>
  <si>
    <t>REU140624_3_74</t>
  </si>
  <si>
    <t>REU140624_3_75</t>
  </si>
  <si>
    <t>REU140624_3_78</t>
  </si>
  <si>
    <t>REU140624_3_84</t>
  </si>
  <si>
    <t>REU140624_3_86</t>
  </si>
  <si>
    <t>REU140624_3_91</t>
  </si>
  <si>
    <t>REU140624_3_92</t>
  </si>
  <si>
    <t>REU140624_3_94</t>
  </si>
  <si>
    <t>REU140624_3_95</t>
  </si>
  <si>
    <t>REU140624_3_96</t>
  </si>
  <si>
    <t>REU140624_3_99</t>
  </si>
  <si>
    <t>REU140624_3_102</t>
  </si>
  <si>
    <t>REU140624_3_103</t>
  </si>
  <si>
    <t>REU141118_3_25</t>
  </si>
  <si>
    <t>REU141118_3_26</t>
  </si>
  <si>
    <t>REU141118_3_27</t>
  </si>
  <si>
    <t>REU141118_3_28</t>
  </si>
  <si>
    <t>REU141118_3_29</t>
  </si>
  <si>
    <t>REU141118_3_30</t>
  </si>
  <si>
    <t>REU141118_3_31</t>
  </si>
  <si>
    <t>REU141118_3_32</t>
  </si>
  <si>
    <t>REU141118_3_33</t>
  </si>
  <si>
    <t>REU141118_3_35</t>
  </si>
  <si>
    <t>REU141118_3_36</t>
  </si>
  <si>
    <t>REU141118_3_37</t>
  </si>
  <si>
    <t>REU141118_3_40</t>
  </si>
  <si>
    <t>RUE140624_3_1</t>
  </si>
  <si>
    <t>REU140624_3_2</t>
  </si>
  <si>
    <t>REU140624_3_5</t>
  </si>
  <si>
    <t>REU140624_3_10</t>
  </si>
  <si>
    <t>REU140624_3_27</t>
  </si>
  <si>
    <t>REU140624_3_28</t>
  </si>
  <si>
    <t>REU140624_3_32</t>
  </si>
  <si>
    <t>REU140624_3_44</t>
  </si>
  <si>
    <t>REU140624_3_48</t>
  </si>
  <si>
    <t>REU140624_3_56</t>
  </si>
  <si>
    <t>REU140624_3_59</t>
  </si>
  <si>
    <t>REU140624_3_61</t>
  </si>
  <si>
    <t>REU140624_3_70</t>
  </si>
  <si>
    <t>REU140624_3_76</t>
  </si>
  <si>
    <t>REU140624_3_101</t>
  </si>
  <si>
    <t>REU141118_3_34</t>
  </si>
  <si>
    <t>REU141118_3_38</t>
  </si>
  <si>
    <t>REU141118_3_39</t>
  </si>
  <si>
    <t>Lava flows</t>
  </si>
  <si>
    <t>161211_2a</t>
  </si>
  <si>
    <t>161211_2b</t>
  </si>
  <si>
    <t>160914_1b</t>
  </si>
  <si>
    <t>Reu150731_2a</t>
  </si>
  <si>
    <t>Reu150731_2b</t>
  </si>
  <si>
    <t>Reu150731_5_1</t>
  </si>
  <si>
    <t>Reu150731_5_2</t>
  </si>
  <si>
    <t>Reu150731_6_a</t>
  </si>
  <si>
    <t>Reu150731_6_b</t>
  </si>
  <si>
    <t>Reu150801_4a</t>
  </si>
  <si>
    <t>Reu150801_4b</t>
  </si>
  <si>
    <t>Soldati et al. 2016</t>
  </si>
  <si>
    <t>Pacaya</t>
  </si>
  <si>
    <t>January 2014 southern flank flows</t>
  </si>
  <si>
    <t>https://doi.org/10.1007/s00445-016-1031-6</t>
  </si>
  <si>
    <t>14PA04</t>
  </si>
  <si>
    <t>14PA05</t>
  </si>
  <si>
    <t>14PA06</t>
  </si>
  <si>
    <t>14PA01</t>
  </si>
  <si>
    <t>14PA03</t>
  </si>
  <si>
    <t>14PA17</t>
  </si>
  <si>
    <t>14PA18</t>
  </si>
  <si>
    <t>14PA19</t>
  </si>
  <si>
    <t>14PA07</t>
  </si>
  <si>
    <t>14PA08</t>
  </si>
  <si>
    <t>14PA09</t>
  </si>
  <si>
    <t>14PA10</t>
  </si>
  <si>
    <t>14PA11</t>
  </si>
  <si>
    <t>14PA12</t>
  </si>
  <si>
    <t>14PA13</t>
  </si>
  <si>
    <t>14PA15</t>
  </si>
  <si>
    <t>14PA16</t>
  </si>
  <si>
    <t>14PA14</t>
  </si>
  <si>
    <t>Schaefer et al. 2015</t>
  </si>
  <si>
    <t>2010-2013 eruption</t>
  </si>
  <si>
    <t>https://doi.org/10.3389/feart.2015.00029</t>
  </si>
  <si>
    <t>PAC_RF_2</t>
  </si>
  <si>
    <t>August-October 2013 eruption</t>
  </si>
  <si>
    <t>PAC_2013_1</t>
  </si>
  <si>
    <t>&gt;0.2-4 ka eruption</t>
  </si>
  <si>
    <t>PAC_SCARP</t>
  </si>
  <si>
    <t>May-June 2010</t>
  </si>
  <si>
    <t>PAC_2010_2</t>
  </si>
  <si>
    <t>PAC_RF_1</t>
  </si>
  <si>
    <t>January 2013 eruption</t>
  </si>
  <si>
    <t>PAC_2013_2</t>
  </si>
  <si>
    <t>PAC_2010_1</t>
  </si>
  <si>
    <t>February 1974 eruption</t>
  </si>
  <si>
    <t>PAC_1974</t>
  </si>
  <si>
    <t>Heap et al. 2018</t>
  </si>
  <si>
    <t>Etna</t>
  </si>
  <si>
    <t>Porphyritic lava flow (well studied)</t>
  </si>
  <si>
    <t>https://doi.org/10.1016/j.jvolgeores.2018.02.002</t>
  </si>
  <si>
    <r>
      <t>Volc</t>
    </r>
    <r>
      <rPr>
        <b/>
        <sz val="11"/>
        <color theme="1"/>
        <rFont val="Calibri"/>
        <family val="2"/>
      </rPr>
      <t>án de Colima</t>
    </r>
  </si>
  <si>
    <t>2004 dome building eruptions</t>
  </si>
  <si>
    <t>B4_2</t>
  </si>
  <si>
    <t>B5_5</t>
  </si>
  <si>
    <t>A5_11</t>
  </si>
  <si>
    <t>A5_1</t>
  </si>
  <si>
    <t>A5_7</t>
  </si>
  <si>
    <t>C8_9</t>
  </si>
  <si>
    <t>C8_8</t>
  </si>
  <si>
    <t>LAH4_7</t>
  </si>
  <si>
    <t>LAH4_9</t>
  </si>
  <si>
    <t>Hekla</t>
  </si>
  <si>
    <t>Icelandic lavas</t>
  </si>
  <si>
    <t>HEKLA 1913</t>
  </si>
  <si>
    <t>Eldgja</t>
  </si>
  <si>
    <t>ELDGJA AYPTAVER</t>
  </si>
  <si>
    <t xml:space="preserve">HEKLA 1947 </t>
  </si>
  <si>
    <t>HEKLA 1947</t>
  </si>
  <si>
    <t>Hekla 1845</t>
  </si>
  <si>
    <t>Myvatn</t>
  </si>
  <si>
    <t>Myvatn Fires</t>
  </si>
  <si>
    <t>Cumbre Vieja</t>
  </si>
  <si>
    <t>La Palma rim</t>
  </si>
  <si>
    <t>La Palma core</t>
  </si>
  <si>
    <t>REU190830-1-1</t>
  </si>
  <si>
    <t>REU180119-2</t>
  </si>
  <si>
    <t>REU180119-3</t>
  </si>
  <si>
    <t>REU180119-4</t>
  </si>
  <si>
    <t>REU180119-3-archimedes</t>
  </si>
  <si>
    <t>REU180119-2-archimedes</t>
  </si>
  <si>
    <t>REU180119-4-archimedes</t>
  </si>
  <si>
    <t>Mauna Ulu 1969-1974</t>
  </si>
  <si>
    <t>MU1 *</t>
  </si>
  <si>
    <t>Tube roof *</t>
  </si>
  <si>
    <t>MU12 *</t>
  </si>
  <si>
    <t>MU21 *</t>
  </si>
  <si>
    <t>MU22 *</t>
  </si>
  <si>
    <t>Montanaro (unpublished)</t>
  </si>
  <si>
    <t>Unaltered</t>
  </si>
  <si>
    <t>VBB-MUL_NE-1</t>
  </si>
  <si>
    <t>VBB-MUL_NE-2</t>
  </si>
  <si>
    <t>VBB-MUL_NE-3</t>
  </si>
  <si>
    <t>VBB-MUL_NE-4</t>
  </si>
  <si>
    <t>VBB-MUL_NE-5</t>
  </si>
  <si>
    <t>VBB-MUL_NE-6</t>
  </si>
  <si>
    <t>VBB-MUL_NE-7</t>
  </si>
  <si>
    <t>VBB-UL_NE-1</t>
  </si>
  <si>
    <t>VBB-UL_NE-2</t>
  </si>
  <si>
    <t>VBB-UL_NE-3</t>
  </si>
  <si>
    <t>VBB-UL_NE-4</t>
  </si>
  <si>
    <t>VBB-UL_NE-5</t>
  </si>
  <si>
    <t>VBB-UL_NE-6</t>
  </si>
  <si>
    <t>VBB-UL_NE-7</t>
  </si>
  <si>
    <t>Altered lavas</t>
  </si>
  <si>
    <t>VBB-AL_NE-1</t>
  </si>
  <si>
    <t>VBB-AL_NE-2</t>
  </si>
  <si>
    <t>VBB-AL_NE-3</t>
  </si>
  <si>
    <t>VBB-AL_NE-4</t>
  </si>
  <si>
    <t>VBB-AL_NE-5</t>
  </si>
  <si>
    <t>VBB-AL_NE-6</t>
  </si>
  <si>
    <t>VBB-AL_NE-7</t>
  </si>
  <si>
    <t>VBB-AL_NE-8</t>
  </si>
  <si>
    <t>VBB-AL_NE-9</t>
  </si>
  <si>
    <t>VBB-AL_NE-10</t>
  </si>
  <si>
    <t>VBB-AL_NE-11</t>
  </si>
  <si>
    <t>VBB-AL_NE-12</t>
  </si>
  <si>
    <t>VBB-AL_SV-1</t>
  </si>
  <si>
    <t>VBB-AL_SV-2</t>
  </si>
  <si>
    <t>VBB-AL_SV-3</t>
  </si>
  <si>
    <t>VBB-AL_SV-4</t>
  </si>
  <si>
    <t>VBB-AL_SV-5</t>
  </si>
  <si>
    <t>VBB-AL_SV-6</t>
  </si>
  <si>
    <t>VBB-AL_SV-7</t>
  </si>
  <si>
    <t>VBB-AL_SV-8</t>
  </si>
  <si>
    <t>VBB-AL_SV-9</t>
  </si>
  <si>
    <t>VBB-AL_SV-10</t>
  </si>
  <si>
    <t>VBB-MAL_SV-1</t>
  </si>
  <si>
    <t>VBB-MAL_SV-2</t>
  </si>
  <si>
    <t>VBB-MAL_SV-3</t>
  </si>
  <si>
    <t>VBB-MAL_SV-4</t>
  </si>
  <si>
    <t>VBB-MAL_SV-5</t>
  </si>
  <si>
    <t>VBB-MAL_SV-6</t>
  </si>
  <si>
    <t>VBB-MAL_SV-7</t>
  </si>
  <si>
    <t>VBB-MAL_SV-8</t>
  </si>
  <si>
    <t>Moitra, 2015 (PhD thesis)</t>
  </si>
  <si>
    <t>1886 AD Plinian eruption</t>
  </si>
  <si>
    <t>https://scholarship.rice.edu/handle/1911/88236</t>
  </si>
  <si>
    <t>T43-07-04</t>
  </si>
  <si>
    <t>T43-07-17</t>
  </si>
  <si>
    <t>T43-07-58</t>
  </si>
  <si>
    <t>T43-07-59</t>
  </si>
  <si>
    <t>T43-07-60</t>
  </si>
  <si>
    <t>T43-07-66</t>
  </si>
  <si>
    <t>T43-07-78</t>
  </si>
  <si>
    <t>T43-07-89</t>
  </si>
  <si>
    <t>T43-07-98</t>
  </si>
  <si>
    <t>T43-07-99</t>
  </si>
  <si>
    <t>T43-07-101</t>
  </si>
  <si>
    <t>T43-07-113</t>
  </si>
  <si>
    <t>T43-07-115</t>
  </si>
  <si>
    <t>T43-07-118</t>
  </si>
  <si>
    <t>122 BC Plinian eruption</t>
  </si>
  <si>
    <t>Trachybasalt</t>
  </si>
  <si>
    <t>122-128-02-01</t>
  </si>
  <si>
    <t>122-128-02-02</t>
  </si>
  <si>
    <t>122-128-02-05</t>
  </si>
  <si>
    <t>122-128-02-12</t>
  </si>
  <si>
    <t>122-128-02-13</t>
  </si>
  <si>
    <t>122-128-02-15</t>
  </si>
  <si>
    <t>122-128-02-17</t>
  </si>
  <si>
    <t>122-128-02-21</t>
  </si>
  <si>
    <t>122-128-02-29</t>
  </si>
  <si>
    <t>122-128-02-33</t>
  </si>
  <si>
    <t>122-128-02-38</t>
  </si>
  <si>
    <t>122-128-02-41</t>
  </si>
  <si>
    <t>122-128-02-44</t>
  </si>
  <si>
    <t>122-128-02-46</t>
  </si>
  <si>
    <t>122-128-02-63</t>
  </si>
  <si>
    <t>La Vache</t>
  </si>
  <si>
    <t>Ryan et al. 2019</t>
  </si>
  <si>
    <t>FOAMGLAS compacted</t>
  </si>
  <si>
    <t>https://doi.org/10.1016/j.nocx.2018.100001</t>
  </si>
  <si>
    <t>Silicate</t>
  </si>
  <si>
    <t>Uniaxial compression</t>
  </si>
  <si>
    <t>Deformation</t>
  </si>
  <si>
    <t>FOAMGLAS</t>
  </si>
  <si>
    <t>FG1</t>
  </si>
  <si>
    <t>FG2</t>
  </si>
  <si>
    <t>FG3</t>
  </si>
  <si>
    <t>FG4</t>
  </si>
  <si>
    <t>Stovall et al. 2012</t>
  </si>
  <si>
    <t xml:space="preserve">1959 Kilauea Iki (Ep 15, 16) Hawaiian fountaining </t>
  </si>
  <si>
    <t>https://doi.org/10.1007/s00445-011-0531-7</t>
  </si>
  <si>
    <t>01 P1</t>
  </si>
  <si>
    <t>01 T19</t>
  </si>
  <si>
    <t>03 P2</t>
  </si>
  <si>
    <t>03 t8</t>
  </si>
  <si>
    <t>03 t20</t>
  </si>
  <si>
    <t>03 t59</t>
  </si>
  <si>
    <t>05 P11</t>
  </si>
  <si>
    <t>05 T14</t>
  </si>
  <si>
    <t>05 T50</t>
  </si>
  <si>
    <t>07 f1</t>
  </si>
  <si>
    <t>07 p4</t>
  </si>
  <si>
    <t>07 t11</t>
  </si>
  <si>
    <t>09 t9</t>
  </si>
  <si>
    <t>09 t10</t>
  </si>
  <si>
    <t>09 t42</t>
  </si>
  <si>
    <t>Stovall et al. 2011</t>
  </si>
  <si>
    <t xml:space="preserve">1959 Kilauea Iki (Ep 1) Hawaiian fountaining </t>
  </si>
  <si>
    <t>https://doi.org/10.1007/s00445-010-0426-z</t>
  </si>
  <si>
    <t>fluidal 02 f7</t>
  </si>
  <si>
    <t>fluidal 11 f12</t>
  </si>
  <si>
    <t>fluidal 20 f9</t>
  </si>
  <si>
    <t>high ves 02 t37</t>
  </si>
  <si>
    <t>high ves 02 t40</t>
  </si>
  <si>
    <t>high ves 09 t6</t>
  </si>
  <si>
    <t>high ves 11 t13</t>
  </si>
  <si>
    <t>ρ11-T19 rind</t>
  </si>
  <si>
    <t>ρ11-T19 interior</t>
  </si>
  <si>
    <t>low ves 09 t29</t>
  </si>
  <si>
    <t>low ves 09 t82</t>
  </si>
  <si>
    <t>ρ17-F6</t>
  </si>
  <si>
    <t>ρ02-P2 rind</t>
  </si>
  <si>
    <t>ρ02-P2 interior</t>
  </si>
  <si>
    <t>pumice 09 P1</t>
  </si>
  <si>
    <t>pumice 17 P1</t>
  </si>
  <si>
    <t>ρ20-P5 rind</t>
  </si>
  <si>
    <t>ρ20-P5 interior</t>
  </si>
  <si>
    <t>Parcheta et al. 2013</t>
  </si>
  <si>
    <t>Mauna Ulu Dec 1969 Hawaiian fountain</t>
  </si>
  <si>
    <t>https://doi.org/10.1016/j.jvolgeores.2013.01.016</t>
  </si>
  <si>
    <t>Golden pumice</t>
  </si>
  <si>
    <t>Fluidal</t>
  </si>
  <si>
    <t>2014 lava flow</t>
  </si>
  <si>
    <t>2014 Stombolian fountains</t>
  </si>
  <si>
    <t>Spiny glassy</t>
  </si>
  <si>
    <t>2014 Strombolian fountains</t>
  </si>
  <si>
    <t>spiny opaque scoria</t>
  </si>
  <si>
    <t>Gurioli et al. 2008</t>
  </si>
  <si>
    <t>Villarica</t>
  </si>
  <si>
    <t>November 2004, Strombolian</t>
  </si>
  <si>
    <t>https://doi.org/10.1029/2007JB005328</t>
  </si>
  <si>
    <t>VI_34Low</t>
  </si>
  <si>
    <t>VI_38Middle</t>
  </si>
  <si>
    <t>VI_31Middle</t>
  </si>
  <si>
    <t>VI_41High</t>
  </si>
  <si>
    <t>VI_54GP</t>
  </si>
  <si>
    <t>VI_65Low</t>
  </si>
  <si>
    <t>VI_11Middle</t>
  </si>
  <si>
    <t>VI_2Middle</t>
  </si>
  <si>
    <t>VI_10High</t>
  </si>
  <si>
    <t>VIIc_104GP</t>
  </si>
  <si>
    <t>VIIa_89Low</t>
  </si>
  <si>
    <t>VIIa_86Middle</t>
  </si>
  <si>
    <t>VIIa_52Middle</t>
  </si>
  <si>
    <t>VIIb_89High</t>
  </si>
  <si>
    <t>Gurioli et al. 2014</t>
  </si>
  <si>
    <t>Strombolian plug, 2008 collection</t>
  </si>
  <si>
    <t>https://doi.org/10.1002/2013JB010355</t>
  </si>
  <si>
    <t>a1R2 Mixture</t>
  </si>
  <si>
    <t>a1R2 HP</t>
  </si>
  <si>
    <t>a1R2 HPD</t>
  </si>
  <si>
    <t>a1R4HPM</t>
  </si>
  <si>
    <t>a1R5 HPM + HP</t>
  </si>
  <si>
    <t>a1cL1 Mixture</t>
  </si>
  <si>
    <t>a1cL1 HP</t>
  </si>
  <si>
    <t>a1cL1 HPM</t>
  </si>
  <si>
    <t>a1cL3 Mixture</t>
  </si>
  <si>
    <t>a1cL3 HP</t>
  </si>
  <si>
    <t>a1cL3 HPD</t>
  </si>
  <si>
    <t>a1cL4 Mixture</t>
  </si>
  <si>
    <t>a1cL4 HPM</t>
  </si>
  <si>
    <t>a1cL4 HPD</t>
  </si>
  <si>
    <t>a1cL4 Minimum</t>
  </si>
  <si>
    <t>a1cL4 Maximum</t>
  </si>
  <si>
    <t>a1cL4 Mean</t>
  </si>
  <si>
    <t>a1cL4 ST</t>
  </si>
  <si>
    <t>d2L1 Mixture</t>
  </si>
  <si>
    <t>d2L1  HP</t>
  </si>
  <si>
    <t>d2L1  HPM</t>
  </si>
  <si>
    <t>d2L2b Mixture</t>
  </si>
  <si>
    <t>d2L2b HPM</t>
  </si>
  <si>
    <t>d2L2b HPDs</t>
  </si>
  <si>
    <t>d2L5 Mixture</t>
  </si>
  <si>
    <t>d2L5 HPM</t>
  </si>
  <si>
    <t>d2L5 HPDs</t>
  </si>
  <si>
    <t>d2cR1 Mixture</t>
  </si>
  <si>
    <t>d2cR1 HP</t>
  </si>
  <si>
    <t>d2cR1 HPDs</t>
  </si>
  <si>
    <t>d2cR4 Mixture</t>
  </si>
  <si>
    <t>d2cR4 HP</t>
  </si>
  <si>
    <t>d2cR4 HPDs</t>
  </si>
  <si>
    <t>d2cR4 HPM</t>
  </si>
  <si>
    <t>d2cR5 HPM</t>
  </si>
  <si>
    <t>d2cR5 Minimum</t>
  </si>
  <si>
    <t>d2cR5 Maximum</t>
  </si>
  <si>
    <t>d2cR5 Mean</t>
  </si>
  <si>
    <t>d2cR5 ST</t>
  </si>
  <si>
    <t>Lautze and Houghton 2007</t>
  </si>
  <si>
    <t>2002 activity, explosions</t>
  </si>
  <si>
    <t>https://doi.org/10.1007/s00445-006-0086-1</t>
  </si>
  <si>
    <t>b1</t>
  </si>
  <si>
    <t>c1</t>
  </si>
  <si>
    <t>a1</t>
  </si>
  <si>
    <t>c4</t>
  </si>
  <si>
    <t>b7</t>
  </si>
  <si>
    <t>c6</t>
  </si>
  <si>
    <t>Robert et al. 2014</t>
  </si>
  <si>
    <t>Mauna Ulu Dec 1969 lava flows</t>
  </si>
  <si>
    <t>https://doi.org/10.1007/s00445-014-0824-8</t>
  </si>
  <si>
    <t>MU1</t>
  </si>
  <si>
    <t>MU2</t>
  </si>
  <si>
    <t>MU3</t>
  </si>
  <si>
    <t>MU4</t>
  </si>
  <si>
    <t>MU4P</t>
  </si>
  <si>
    <t>MU5</t>
  </si>
  <si>
    <t>MU6</t>
  </si>
  <si>
    <t>MU7 Sp</t>
  </si>
  <si>
    <t>MU7</t>
  </si>
  <si>
    <t>MU8P</t>
  </si>
  <si>
    <t>MU8</t>
  </si>
  <si>
    <t>Tube roof</t>
  </si>
  <si>
    <t>MU9</t>
  </si>
  <si>
    <t>MU10</t>
  </si>
  <si>
    <t>MU11</t>
  </si>
  <si>
    <t>MU12</t>
  </si>
  <si>
    <t>MU13</t>
  </si>
  <si>
    <t>MU14</t>
  </si>
  <si>
    <t>MU15</t>
  </si>
  <si>
    <t>MU16</t>
  </si>
  <si>
    <t>MU17 top</t>
  </si>
  <si>
    <t>MU17 bottom</t>
  </si>
  <si>
    <t>MU18</t>
  </si>
  <si>
    <t>MU19</t>
  </si>
  <si>
    <t>MU20</t>
  </si>
  <si>
    <t>MU21Sp</t>
  </si>
  <si>
    <t>MU21</t>
  </si>
  <si>
    <t>MU22</t>
  </si>
  <si>
    <t>Cashman et al. 1994</t>
  </si>
  <si>
    <t>1991 Kupaianaha vent</t>
  </si>
  <si>
    <t>https://doi.org/10.1016/0377-0273(94)00015-8</t>
  </si>
  <si>
    <t>622-1130</t>
  </si>
  <si>
    <t>629-1020</t>
  </si>
  <si>
    <t>629-1415</t>
  </si>
  <si>
    <t>Verolino et al. 2019</t>
  </si>
  <si>
    <t>Black Point, California</t>
  </si>
  <si>
    <t>13000 BP eruption, Surtseyan explosions, Mono Basin</t>
  </si>
  <si>
    <t>https://doi.org/10.1016/j.jvolgeores.2019.07.013</t>
  </si>
  <si>
    <t>M4-1</t>
  </si>
  <si>
    <t>M4-2</t>
  </si>
  <si>
    <t>M4-4</t>
  </si>
  <si>
    <t>M3-1</t>
  </si>
  <si>
    <t>M3-2</t>
  </si>
  <si>
    <t>M3-3</t>
  </si>
  <si>
    <t>M2-1</t>
  </si>
  <si>
    <t>M2-2</t>
  </si>
  <si>
    <t>M2-5</t>
  </si>
  <si>
    <t>M1-1</t>
  </si>
  <si>
    <t>M1-3</t>
  </si>
  <si>
    <t>M1-4</t>
  </si>
  <si>
    <t>A6-2</t>
  </si>
  <si>
    <t>A6-3</t>
  </si>
  <si>
    <t>A6-4</t>
  </si>
  <si>
    <t>A4-1</t>
  </si>
  <si>
    <t>A4-2</t>
  </si>
  <si>
    <t>A4-3</t>
  </si>
  <si>
    <t>A2-2</t>
  </si>
  <si>
    <t>A2-3</t>
  </si>
  <si>
    <t>A2-4</t>
  </si>
  <si>
    <t>Mattsson et al. 2011</t>
  </si>
  <si>
    <t>Lake Natron-Engaruka</t>
  </si>
  <si>
    <t>Capelas tuff cone, Surtseyan explosions</t>
  </si>
  <si>
    <t>https://doi.org/10.1016/j.jvolgeores.2011.04.010</t>
  </si>
  <si>
    <t>Basanite</t>
  </si>
  <si>
    <t>101 fall</t>
  </si>
  <si>
    <t>100 surge</t>
  </si>
  <si>
    <t>104 fall</t>
  </si>
  <si>
    <t>106 surge</t>
  </si>
  <si>
    <t>107 fall</t>
  </si>
  <si>
    <t>110 surge</t>
  </si>
  <si>
    <t>Murtagh and White 2013</t>
  </si>
  <si>
    <t>https://doi.org/10.1016/j.jvolgeores.2013.08.015</t>
  </si>
  <si>
    <t>2011.6-33</t>
  </si>
  <si>
    <t>2011.6-6</t>
  </si>
  <si>
    <t>2011.6-67</t>
  </si>
  <si>
    <t>1997.6-69</t>
  </si>
  <si>
    <t>1997.6-19</t>
  </si>
  <si>
    <t>1997.6-100</t>
  </si>
  <si>
    <t>1995.6-84</t>
  </si>
  <si>
    <t>1995.6.27</t>
  </si>
  <si>
    <t>1995.6.45</t>
  </si>
  <si>
    <t>1985.6.13</t>
  </si>
  <si>
    <t>1985.6.2</t>
  </si>
  <si>
    <t>1985.6.90</t>
  </si>
  <si>
    <t>1977.6.4</t>
  </si>
  <si>
    <t>1977.6.47</t>
  </si>
  <si>
    <t>1977.6.18</t>
  </si>
  <si>
    <t>1971.6.55</t>
  </si>
  <si>
    <t>1971.6.3</t>
  </si>
  <si>
    <t>1971.6.26</t>
  </si>
  <si>
    <t>Schipper et al. 2010</t>
  </si>
  <si>
    <t>Kamaʻehuakanaloa / Lo'ihi Seamount</t>
  </si>
  <si>
    <t>Sideromelane</t>
  </si>
  <si>
    <t>https://doi.org/10.1016/j.jvolgeores.2010.01.002</t>
  </si>
  <si>
    <t>Limu o Pele</t>
  </si>
  <si>
    <t>161-2-B(21)</t>
  </si>
  <si>
    <t>161-2-A(6)</t>
  </si>
  <si>
    <t>161-2-A(7)</t>
  </si>
  <si>
    <t>161-2-A(3)</t>
  </si>
  <si>
    <t>161-2-A(2)</t>
  </si>
  <si>
    <t>161-2-A(1)</t>
  </si>
  <si>
    <t>161-2-B(1)</t>
  </si>
  <si>
    <t>161-2-B(2)</t>
  </si>
  <si>
    <t>161-2-B(4)</t>
  </si>
  <si>
    <t>161-2-B(44)</t>
  </si>
  <si>
    <t>160-3-A(7)</t>
  </si>
  <si>
    <t>160-5-A(7)</t>
  </si>
  <si>
    <t>160-1-A(11)</t>
  </si>
  <si>
    <t>160-4-A(6)</t>
  </si>
  <si>
    <t>160-5-A(2)</t>
  </si>
  <si>
    <t>Tachylite</t>
  </si>
  <si>
    <t>160-4-A(3)</t>
  </si>
  <si>
    <t>160-1-A(17)</t>
  </si>
  <si>
    <t>S-160 1 a</t>
  </si>
  <si>
    <t>S-160 5 a</t>
  </si>
  <si>
    <t>S-161-2-a(6)</t>
  </si>
  <si>
    <t>S-161-2-a(3)</t>
  </si>
  <si>
    <t>S-161-2-B(1)</t>
  </si>
  <si>
    <t>S-161-2-B(44)</t>
  </si>
  <si>
    <t>TI-161-2-a(6)</t>
  </si>
  <si>
    <t>TII-161-2-a(6)</t>
  </si>
  <si>
    <t>TI-161-2-a(3)</t>
  </si>
  <si>
    <t>TII-161-2-a(3)</t>
  </si>
  <si>
    <t>TI-161-2-b(1)</t>
  </si>
  <si>
    <t>TI-161-2-b(44)</t>
  </si>
  <si>
    <t>TI-160 1 a</t>
  </si>
  <si>
    <t>TI-160 5 a</t>
  </si>
  <si>
    <t>TII-160 5 a</t>
  </si>
  <si>
    <t>Chavrit et al. 2012</t>
  </si>
  <si>
    <t>Various</t>
  </si>
  <si>
    <t>Deep submarine MORB effusive flows, glasses</t>
  </si>
  <si>
    <t>https://doi.org/10.1016/j.epsl.2012.09.042</t>
  </si>
  <si>
    <t>R.R.D97 D6</t>
  </si>
  <si>
    <t>DV15-4*</t>
  </si>
  <si>
    <t>DV19-6</t>
  </si>
  <si>
    <t>GRA N4-1-1</t>
  </si>
  <si>
    <t>OT01-2</t>
  </si>
  <si>
    <t>OT02-6</t>
  </si>
  <si>
    <t>OT03-10*</t>
  </si>
  <si>
    <t>CH98 DR11</t>
  </si>
  <si>
    <t>CH98 DR12</t>
  </si>
  <si>
    <t>G104#25-3</t>
  </si>
  <si>
    <t>Ride lente DR21</t>
  </si>
  <si>
    <t>Ride lente DR10</t>
  </si>
  <si>
    <t>2πD47-1</t>
  </si>
  <si>
    <t>Ride lente DR09</t>
  </si>
  <si>
    <t>2πD43a</t>
  </si>
  <si>
    <t>EW9309 25D GlSt°</t>
  </si>
  <si>
    <t>EW9309 2D GlSt°</t>
  </si>
  <si>
    <t>EW9309 10D-3g</t>
  </si>
  <si>
    <t>EW9309 13D-1g</t>
  </si>
  <si>
    <t>MD57 D'10-1</t>
  </si>
  <si>
    <t>JC 030 703 D1 (1)</t>
  </si>
  <si>
    <t>PLU DR04 tube 2g</t>
  </si>
  <si>
    <t>PLU DR06-1-2g**</t>
  </si>
  <si>
    <t>ED RC01</t>
  </si>
  <si>
    <t>ED DR08-type2</t>
  </si>
  <si>
    <t>ED DR12-2</t>
  </si>
  <si>
    <t>ED DR12-GlSt°</t>
  </si>
  <si>
    <t>ED DR22-1-1</t>
  </si>
  <si>
    <t>ED DR29-1-2</t>
  </si>
  <si>
    <t>ED DR34-1-3</t>
  </si>
  <si>
    <t>ED DR53-2-3†</t>
  </si>
  <si>
    <t>ED DR63-type1</t>
  </si>
  <si>
    <t>ED DR65-1-1</t>
  </si>
  <si>
    <t>ED DR66-2-6</t>
  </si>
  <si>
    <t>ED DR68-tube</t>
  </si>
  <si>
    <t>ED DR76-3-1</t>
  </si>
  <si>
    <t>SWF DR29-2-1g</t>
  </si>
  <si>
    <t>SWF DR28-1-1g</t>
  </si>
  <si>
    <t>MD34 D4</t>
  </si>
  <si>
    <t>SWF DR17-1-3g</t>
  </si>
  <si>
    <t>SWF DR14-3-1g</t>
  </si>
  <si>
    <t>SWF DR10-2-2a+b</t>
  </si>
  <si>
    <t>SWF DR06-1-1g</t>
  </si>
  <si>
    <t>SWF DR05-1-2g</t>
  </si>
  <si>
    <t>SWF DR05-GlSt°*</t>
  </si>
  <si>
    <t>SWF RC01g #1</t>
  </si>
  <si>
    <t>SWF DR01-1-1g</t>
  </si>
  <si>
    <t>1011 (Ogive)</t>
  </si>
  <si>
    <t>Searise 1 DR04</t>
  </si>
  <si>
    <t>NZ19-03</t>
  </si>
  <si>
    <t>NZ19-07</t>
  </si>
  <si>
    <t>AHAD11E</t>
  </si>
  <si>
    <t>GN12-11</t>
  </si>
  <si>
    <t>GN02-04</t>
  </si>
  <si>
    <t>GN02-07</t>
  </si>
  <si>
    <t>GN02-08</t>
  </si>
  <si>
    <t>GN02-02</t>
  </si>
  <si>
    <t>ND20-02</t>
  </si>
  <si>
    <t>ND07-04†</t>
  </si>
  <si>
    <t>Searise 2 DR07</t>
  </si>
  <si>
    <t>Searise 2 DR03</t>
  </si>
  <si>
    <t>PITO 07-02</t>
  </si>
  <si>
    <t>PITO 07-03</t>
  </si>
  <si>
    <t>PC CV04</t>
  </si>
  <si>
    <t>Jones et al. 2018</t>
  </si>
  <si>
    <t>Axial Seamount</t>
  </si>
  <si>
    <t>2011 Axial eruption</t>
  </si>
  <si>
    <t>https://doi.org/10.1016/j.epsl.2018.04.044</t>
  </si>
  <si>
    <t>AX13_RC01</t>
  </si>
  <si>
    <t>AX13_RC02</t>
  </si>
  <si>
    <t>AX13_RC03</t>
  </si>
  <si>
    <t>AX13_RC04</t>
  </si>
  <si>
    <t>AX13_RC05</t>
  </si>
  <si>
    <t>AX13_RC06</t>
  </si>
  <si>
    <t>AX13_RC07</t>
  </si>
  <si>
    <t>AX13_RC08</t>
  </si>
  <si>
    <t>AX13_RC09</t>
  </si>
  <si>
    <t>AX13_RC10</t>
  </si>
  <si>
    <t>AX13_RC12</t>
  </si>
  <si>
    <t>AX13_RC13</t>
  </si>
  <si>
    <t>AX13_RC15</t>
  </si>
  <si>
    <t>AX13_RC16</t>
  </si>
  <si>
    <t>AX13_RC17</t>
  </si>
  <si>
    <t>AX13_RC22</t>
  </si>
  <si>
    <t>AX13_RC23</t>
  </si>
  <si>
    <t>AX13_RC25</t>
  </si>
  <si>
    <t>AX13_RC26</t>
  </si>
  <si>
    <t>AX13_RC37</t>
  </si>
  <si>
    <t>D522_R3</t>
  </si>
  <si>
    <t>D522_R4</t>
  </si>
  <si>
    <t>D522_R5</t>
  </si>
  <si>
    <t>D522_R8</t>
  </si>
  <si>
    <t>D522_R9</t>
  </si>
  <si>
    <t>D522_R12</t>
  </si>
  <si>
    <t>D522_R13</t>
  </si>
  <si>
    <t>D522_R14</t>
  </si>
  <si>
    <t>D522_R15</t>
  </si>
  <si>
    <t>D522_R16</t>
  </si>
  <si>
    <t>D522_SB08</t>
  </si>
  <si>
    <t>R1467_R01</t>
  </si>
  <si>
    <t>R1467_R02</t>
  </si>
  <si>
    <t>R1467_R04</t>
  </si>
  <si>
    <t>R1467_R05</t>
  </si>
  <si>
    <t>R1467_R08</t>
  </si>
  <si>
    <t>R1469_R01</t>
  </si>
  <si>
    <t>R1469_R02</t>
  </si>
  <si>
    <t>R1469_R03</t>
  </si>
  <si>
    <t>R1469_R04</t>
  </si>
  <si>
    <t>R1469_R05</t>
  </si>
  <si>
    <t>R1470_S05</t>
  </si>
  <si>
    <t>R1472_R01</t>
  </si>
  <si>
    <t>R1472_R02</t>
  </si>
  <si>
    <t>R1472_R03</t>
  </si>
  <si>
    <t>R1472_R04</t>
  </si>
  <si>
    <t>R1472_R05</t>
  </si>
  <si>
    <t>R1472_R06</t>
  </si>
  <si>
    <t>R1472_R07</t>
  </si>
  <si>
    <t>R1473_R02</t>
  </si>
  <si>
    <t>Jones 2019 (PhD thesis)</t>
  </si>
  <si>
    <t>Mid Atlantic Ridge</t>
  </si>
  <si>
    <t>AL4820-037</t>
  </si>
  <si>
    <t>AL4821-054</t>
  </si>
  <si>
    <t>AX13-RC02</t>
  </si>
  <si>
    <t>Jones et al. 2020</t>
  </si>
  <si>
    <t>https://doi.org/10.1016/j.jvolgeores.2020.107109</t>
  </si>
  <si>
    <t>AX13-RC02 (high res)</t>
  </si>
  <si>
    <t>AX13-RC02 (low res)</t>
  </si>
  <si>
    <t>AX13-RC03</t>
  </si>
  <si>
    <t>AX13-RC04</t>
  </si>
  <si>
    <t>AX13-RC05</t>
  </si>
  <si>
    <t>AX13-RC06</t>
  </si>
  <si>
    <t>AX13-RC07</t>
  </si>
  <si>
    <t>AX13-RC13</t>
  </si>
  <si>
    <t>AX13-RC15</t>
  </si>
  <si>
    <t>AL4818-003</t>
  </si>
  <si>
    <t>AL4820-036</t>
  </si>
  <si>
    <t>AL4820-037 (high res)</t>
  </si>
  <si>
    <t>AL4820-037 (low res)§</t>
  </si>
  <si>
    <t>AL4821-050§</t>
  </si>
  <si>
    <t>AL4821-051§</t>
  </si>
  <si>
    <t>AL4821-053§</t>
  </si>
  <si>
    <t>AL4821-054 (high res)</t>
  </si>
  <si>
    <t>AL4821-054 (low res)§</t>
  </si>
  <si>
    <t>AL4821-055§</t>
  </si>
  <si>
    <t>AL4821-056§</t>
  </si>
  <si>
    <t>AL4821-057§</t>
  </si>
  <si>
    <t>AL4821-058§</t>
  </si>
  <si>
    <t>AL4821-059§</t>
  </si>
  <si>
    <t>Rotella et al. 2015</t>
  </si>
  <si>
    <t>Healy</t>
  </si>
  <si>
    <t>Dredged pumice, unknown age</t>
  </si>
  <si>
    <t>https://doi.org/10.1016/j.jvolgeores.2015.05.021</t>
  </si>
  <si>
    <t>D36_C74</t>
  </si>
  <si>
    <t>D37_C617</t>
  </si>
  <si>
    <t>D37_C1</t>
  </si>
  <si>
    <t>D37_C77</t>
  </si>
  <si>
    <t>D37_C223</t>
  </si>
  <si>
    <t>D37_C690g</t>
  </si>
  <si>
    <t>D46_C171</t>
  </si>
  <si>
    <t>Raoul SW</t>
  </si>
  <si>
    <t>D22_C122g</t>
  </si>
  <si>
    <t>D22_C32g</t>
  </si>
  <si>
    <t>D22_C58</t>
  </si>
  <si>
    <t>2012 submarine eruption, pumice raft</t>
  </si>
  <si>
    <t>HV_S3_C31</t>
  </si>
  <si>
    <t>HV_S3_C5g</t>
  </si>
  <si>
    <t>HV_S3_C29g</t>
  </si>
  <si>
    <t>Rotella et al. 2014</t>
  </si>
  <si>
    <t>Raoul</t>
  </si>
  <si>
    <t>Matatirohia (3.7 ka), large sheet forming eruption</t>
  </si>
  <si>
    <t>https://doi.org/10.1007/s00445-014-0826-6</t>
  </si>
  <si>
    <t>RI06_P04_C73</t>
  </si>
  <si>
    <t>RI06_P01_C8</t>
  </si>
  <si>
    <t>Oneraki (3.15 ka), large sheet forming eruption</t>
  </si>
  <si>
    <t>RI12_P01_C100</t>
  </si>
  <si>
    <t>RI12_P01_C2</t>
  </si>
  <si>
    <t>RI12_P01_C61</t>
  </si>
  <si>
    <t>RI12_P01_C31</t>
  </si>
  <si>
    <t>RI12_P01_C37</t>
  </si>
  <si>
    <t>RI12_P01_C58</t>
  </si>
  <si>
    <t>RI12_P01_C13</t>
  </si>
  <si>
    <t>RI12_P03_C7</t>
  </si>
  <si>
    <t>RI12_P03_C54</t>
  </si>
  <si>
    <t>RI12_P03_C59</t>
  </si>
  <si>
    <t>RI12_P05_C41</t>
  </si>
  <si>
    <t>RI12_P05_C2</t>
  </si>
  <si>
    <t>RI12_P05_C88</t>
  </si>
  <si>
    <t>Fleetwood (2.2 ka), large sheet forming eruption</t>
  </si>
  <si>
    <t>RI13_P01_C30</t>
  </si>
  <si>
    <t>RI15_P03_C49</t>
  </si>
  <si>
    <t>Green Lake Pumice (1.4 ka), small-cone corming eruption</t>
  </si>
  <si>
    <t>RI08_P01_C16</t>
  </si>
  <si>
    <t>Rangitahua (0.37 ka), small-cone corming eruption</t>
  </si>
  <si>
    <t>RI04_P01_C22</t>
  </si>
  <si>
    <t>RI04_P01_C3</t>
  </si>
  <si>
    <t>RI03_P01_C33</t>
  </si>
  <si>
    <t>Green Lake floated pumice, subaqeuous eruption dome carapace</t>
  </si>
  <si>
    <t>RI08_P07_C27</t>
  </si>
  <si>
    <t>RI08_P07_C21</t>
  </si>
  <si>
    <t>Taupo floated pumice, subaqeuous eruption dome carapace</t>
  </si>
  <si>
    <t>TFP_3</t>
  </si>
  <si>
    <t>Jutzeler et al. 2016</t>
  </si>
  <si>
    <t>Nishi-Izu</t>
  </si>
  <si>
    <t>Izu Peninsula scoria cone</t>
  </si>
  <si>
    <t>https://doi.org/10.1007/s00445-016-0999-2</t>
  </si>
  <si>
    <t>Core Izu-60</t>
  </si>
  <si>
    <t>Rim Izu-60</t>
  </si>
  <si>
    <t>Dense Izu-66A</t>
  </si>
  <si>
    <t>Vesicular Izu-66A</t>
  </si>
  <si>
    <t>Rim Izu 67_5</t>
  </si>
  <si>
    <t>Inner core Izu 67_5</t>
  </si>
  <si>
    <t>Outer core Izu 67_5</t>
  </si>
  <si>
    <t>Dense Izu 69B</t>
  </si>
  <si>
    <t>Gurioli et al. 2005</t>
  </si>
  <si>
    <t>EU1, 79AD eruption</t>
  </si>
  <si>
    <t>https://doi.org/10.1007/s00445-004-0368-4</t>
  </si>
  <si>
    <t>Phonolite</t>
  </si>
  <si>
    <t>14–1-1low</t>
  </si>
  <si>
    <t>14–1-10mean</t>
  </si>
  <si>
    <t>14–1-52high</t>
  </si>
  <si>
    <t>EU2, 79AD eruption</t>
  </si>
  <si>
    <t>15–2-11-low</t>
  </si>
  <si>
    <t>15–2-15mean</t>
  </si>
  <si>
    <t>15–2-2mean</t>
  </si>
  <si>
    <t>15–2-1mean</t>
  </si>
  <si>
    <t>15–2-3mean</t>
  </si>
  <si>
    <t>15–2-5high</t>
  </si>
  <si>
    <t>EU3b, 79AD eruption</t>
  </si>
  <si>
    <t>12–8-29low</t>
  </si>
  <si>
    <t>12–8-13mean</t>
  </si>
  <si>
    <t>12–8-18mean</t>
  </si>
  <si>
    <t>12–8-8high</t>
  </si>
  <si>
    <t>12–8-37high</t>
  </si>
  <si>
    <t>EU3t, 79AD eruption</t>
  </si>
  <si>
    <t>20–1-31low</t>
  </si>
  <si>
    <t>20–1-15low</t>
  </si>
  <si>
    <t>20–1-4mean</t>
  </si>
  <si>
    <t>20–1-42mean</t>
  </si>
  <si>
    <t>20–1-6high</t>
  </si>
  <si>
    <t>20–1-5high</t>
  </si>
  <si>
    <t>EU4, 79AD eruption</t>
  </si>
  <si>
    <t>12–10–24low</t>
  </si>
  <si>
    <t>12–10–10low</t>
  </si>
  <si>
    <t>12–10–27mean</t>
  </si>
  <si>
    <t>12–10–14mean</t>
  </si>
  <si>
    <t>12–10–07high</t>
  </si>
  <si>
    <t>12–10–15high</t>
  </si>
  <si>
    <t>Shea et al. 2010</t>
  </si>
  <si>
    <t>Makapuu</t>
  </si>
  <si>
    <t>Ko'olau lava shield, 1.8-2.8 Ma, Maakpu'u point</t>
  </si>
  <si>
    <t>https://doi.org/10.1016/j.jvolgeores.2009.12.003</t>
  </si>
  <si>
    <t>2004 Strombolian eruption</t>
  </si>
  <si>
    <t>EU2, 79A Plinian eruption</t>
  </si>
  <si>
    <t>Houghton et al. 2010</t>
  </si>
  <si>
    <t>1.8ka eruption, Unit 1</t>
  </si>
  <si>
    <t>https://doi.org/10.1016/j.jvolgeores.2010.06.002</t>
  </si>
  <si>
    <t>1.8ka eruption, Unit 2</t>
  </si>
  <si>
    <t>1.8ka eruption, Unit 3C</t>
  </si>
  <si>
    <t>1.8ka eruption, Unit 3D</t>
  </si>
  <si>
    <t>1.8ka eruption, Unit 4</t>
  </si>
  <si>
    <t>1.8ka eruption, Unit 5A</t>
  </si>
  <si>
    <t>1.8ka eruption, Unit 5B</t>
  </si>
  <si>
    <t>1.8ka eruption, Unit 6</t>
  </si>
  <si>
    <t>1.8ka eruption, Unit 7</t>
  </si>
  <si>
    <t>Carey et al. 2009</t>
  </si>
  <si>
    <t>Askja</t>
  </si>
  <si>
    <t>Plinian D, 1875 eruption</t>
  </si>
  <si>
    <t>https://doi.org/10.1016/j.jvolgeores.2009.04.003</t>
  </si>
  <si>
    <t>D5</t>
  </si>
  <si>
    <t>UD3</t>
  </si>
  <si>
    <t>LD3</t>
  </si>
  <si>
    <t>D1</t>
  </si>
  <si>
    <t>PDC C2, 1875 eruption</t>
  </si>
  <si>
    <t>UC2</t>
  </si>
  <si>
    <t>MC2</t>
  </si>
  <si>
    <t>LC2</t>
  </si>
  <si>
    <t>Phreatoplinian C1, 1875 eruption</t>
  </si>
  <si>
    <t>UC1</t>
  </si>
  <si>
    <t>LC1</t>
  </si>
  <si>
    <t>Subplinian B, 1875 eruption</t>
  </si>
  <si>
    <t>B</t>
  </si>
  <si>
    <t>Adams et al. 2006a</t>
  </si>
  <si>
    <t>1912 eruption, Episode IV, pumiceous dacite blocks</t>
  </si>
  <si>
    <t>https://doi.org/10.1130/B25768.1</t>
  </si>
  <si>
    <t>Lava bombs</t>
  </si>
  <si>
    <t>LP</t>
  </si>
  <si>
    <t>MP</t>
  </si>
  <si>
    <t>HP</t>
  </si>
  <si>
    <t>1912 eruption, Episode IV, transitional dacite blocks</t>
  </si>
  <si>
    <t>T</t>
  </si>
  <si>
    <t>1912 eruption, Episode IV, dense dacite blocks</t>
  </si>
  <si>
    <t>D2</t>
  </si>
  <si>
    <t>1912 eruption, Episode V, ryholite dome</t>
  </si>
  <si>
    <t>R1</t>
  </si>
  <si>
    <t>R2</t>
  </si>
  <si>
    <t>R3</t>
  </si>
  <si>
    <t>Adams et al. 2006b</t>
  </si>
  <si>
    <t>1912 eruption, Episode III Plinian fall deposit</t>
  </si>
  <si>
    <t>https://doi.org/10.1007/s00445-006-0067-4</t>
  </si>
  <si>
    <t>94-01-2-5</t>
  </si>
  <si>
    <t>94-01-2-16</t>
  </si>
  <si>
    <t>94-Z-22-8</t>
  </si>
  <si>
    <t>94-Z-22-24</t>
  </si>
  <si>
    <t>94-Z-22-28</t>
  </si>
  <si>
    <t>94-01-8-8</t>
  </si>
  <si>
    <t>94-Z-14-3</t>
  </si>
  <si>
    <t>94-Z-2-4</t>
  </si>
  <si>
    <t>94-01-9-25</t>
  </si>
  <si>
    <t>94-01-13-55</t>
  </si>
  <si>
    <t>Schipper et al. 2011</t>
  </si>
  <si>
    <t>Primary volcaniclastic deposits, unknown age</t>
  </si>
  <si>
    <t>https://doi.org/10.1007/s00445-009-0315-5</t>
  </si>
  <si>
    <t>161-4-A(7)</t>
  </si>
  <si>
    <t>164-1-B(30)</t>
  </si>
  <si>
    <t>164-1-F(3)</t>
  </si>
  <si>
    <t>164-1-A(4)</t>
  </si>
  <si>
    <t>164-1-B(9)</t>
  </si>
  <si>
    <t>164-1-B(11)</t>
  </si>
  <si>
    <t>164-1-C(1)</t>
  </si>
  <si>
    <t>164-1-D(1)</t>
  </si>
  <si>
    <t>164-1-E(6)</t>
  </si>
  <si>
    <t>164-1-G(5)</t>
  </si>
  <si>
    <t>164-1-G(8)</t>
  </si>
  <si>
    <t>164-1-D(16)</t>
  </si>
  <si>
    <t>Murtagh et al. 2011</t>
  </si>
  <si>
    <t>Ilchulbong</t>
  </si>
  <si>
    <t>Middle Holocene deposits, Korea</t>
  </si>
  <si>
    <t>https://doi.org/10.1016/j.jvolgeores.2010.09.009</t>
  </si>
  <si>
    <t>IC3</t>
  </si>
  <si>
    <t>IC5</t>
  </si>
  <si>
    <t>IC6</t>
  </si>
  <si>
    <t>IC4</t>
  </si>
  <si>
    <t>IC7</t>
  </si>
  <si>
    <t>Murtagh (PhD thesis)</t>
  </si>
  <si>
    <t>Pahvant Butte</t>
  </si>
  <si>
    <t>15300 BP eruption, Lake Bonneville, Utah</t>
  </si>
  <si>
    <t>https://ourarchive.otago.ac.nz/handle/10523/1982</t>
  </si>
  <si>
    <t>PBp1548</t>
  </si>
  <si>
    <t>PBm1540</t>
  </si>
  <si>
    <t>PBm1528</t>
  </si>
  <si>
    <t>PBm1527</t>
  </si>
  <si>
    <t>PBm1525</t>
  </si>
  <si>
    <t>PBm1520</t>
  </si>
  <si>
    <t>PBm1518.5</t>
  </si>
  <si>
    <t>PBm1469</t>
  </si>
  <si>
    <t>8Pe2011.6</t>
  </si>
  <si>
    <t>BPe2011</t>
  </si>
  <si>
    <t>BPe2011.6</t>
  </si>
  <si>
    <t>BPe1997.6</t>
  </si>
  <si>
    <t>8Pe1995.6</t>
  </si>
  <si>
    <t>BPe1995.6</t>
  </si>
  <si>
    <t>BPe1985.6</t>
  </si>
  <si>
    <t>8Pe1985.6</t>
  </si>
  <si>
    <t>BPe1977.6</t>
  </si>
  <si>
    <t>8Pe1977.6</t>
  </si>
  <si>
    <t>BPe1971.6</t>
  </si>
  <si>
    <t>8Pe1971.6</t>
  </si>
  <si>
    <t>Shimano and Nakada 2006</t>
  </si>
  <si>
    <t>Miyakeijima</t>
  </si>
  <si>
    <t>1983 eruption, wet phreatomagmatic</t>
  </si>
  <si>
    <t>https://doi.org/10.1007/s00445-005-0029-2</t>
  </si>
  <si>
    <t>S2 wet</t>
  </si>
  <si>
    <t>1983 eruption, dry fountaining</t>
  </si>
  <si>
    <t>A2-3 dry scoria</t>
  </si>
  <si>
    <t>A2-3 dry spatter</t>
  </si>
  <si>
    <t>2000 submarine eruption</t>
  </si>
  <si>
    <t>2k wet scoria</t>
  </si>
  <si>
    <t>Mastin et al. 2004</t>
  </si>
  <si>
    <t>Keanakāko'i Ash, Kı̄lauea Volcano, Hawai'i</t>
  </si>
  <si>
    <t>https://doi.org/10.1016/j.jvolgeores.2004.05.015</t>
  </si>
  <si>
    <t>520b-IIC2</t>
  </si>
  <si>
    <t>517b-IIC1</t>
  </si>
  <si>
    <t>508f-IIB1</t>
  </si>
  <si>
    <t>502h-IIA2</t>
  </si>
  <si>
    <t>409b-IIA1</t>
  </si>
  <si>
    <t>Sable et al. 2009</t>
  </si>
  <si>
    <t>1886 Basaltic Plinian eruption</t>
  </si>
  <si>
    <t>https://doi.org/10.1144/IAVCEl002.7</t>
  </si>
  <si>
    <t>T43-07-67</t>
  </si>
  <si>
    <t>T28-G4-24</t>
  </si>
  <si>
    <t>T47-23-35</t>
  </si>
  <si>
    <t>T47-23-118</t>
  </si>
  <si>
    <t>Sable et al. 2006</t>
  </si>
  <si>
    <t>https://doi.org/10.1016/j.jvolgeores.2006.07.006</t>
  </si>
  <si>
    <t>PF15</t>
  </si>
  <si>
    <t>WT9</t>
  </si>
  <si>
    <t>CP10</t>
  </si>
  <si>
    <t>CP11</t>
  </si>
  <si>
    <t>CP14</t>
  </si>
  <si>
    <t>May 18, 1980 eruption, fall deposits</t>
  </si>
  <si>
    <t>Grey</t>
  </si>
  <si>
    <t>White</t>
  </si>
  <si>
    <t>Phlegrean Fields</t>
  </si>
  <si>
    <t>37ka Campanian Ignimbrite</t>
  </si>
  <si>
    <t>CI60-70ml</t>
  </si>
  <si>
    <t>CI60-70t</t>
  </si>
  <si>
    <t>CI110-120ml</t>
  </si>
  <si>
    <t>CI110-120t</t>
  </si>
  <si>
    <t>Mitchell 2018 (PhD thesis)</t>
  </si>
  <si>
    <t>2012 submarine eruption, submarine giant pumice</t>
  </si>
  <si>
    <t>https://www.proquest.com/docview/2190795042/abstract/681838D9B30F4D2DPQ/1?accountid=9730</t>
  </si>
  <si>
    <t>GP41</t>
  </si>
  <si>
    <t>GP96</t>
  </si>
  <si>
    <t>GP192</t>
  </si>
  <si>
    <t>GP221</t>
  </si>
  <si>
    <t>GP231</t>
  </si>
  <si>
    <t>GP3</t>
  </si>
  <si>
    <t>GP22</t>
  </si>
  <si>
    <t>GP115</t>
  </si>
  <si>
    <t>GP270</t>
  </si>
  <si>
    <t>GP290</t>
  </si>
  <si>
    <t>2012 submarine eruption, submarine lava dome</t>
  </si>
  <si>
    <t>Dome7</t>
  </si>
  <si>
    <t>Dome118</t>
  </si>
  <si>
    <t>Dome10</t>
  </si>
  <si>
    <t>2012 eruption, submarine pumice</t>
  </si>
  <si>
    <t>ALB (DB)</t>
  </si>
  <si>
    <t>ALB184</t>
  </si>
  <si>
    <t>ALB189</t>
  </si>
  <si>
    <t>ALB120</t>
  </si>
  <si>
    <t>2012 eruption, raft pumice</t>
  </si>
  <si>
    <t>RP</t>
  </si>
  <si>
    <t>2012 eruption, submarine tube pumice</t>
  </si>
  <si>
    <t>LGL70</t>
  </si>
  <si>
    <t>Lindoo et al. 2016</t>
  </si>
  <si>
    <t>Mono Craters rhyolite</t>
  </si>
  <si>
    <t>https://doi.org/10.1016/j.epsl.2015.11.035</t>
  </si>
  <si>
    <t>Step-wise decompression</t>
  </si>
  <si>
    <t>Decompression</t>
  </si>
  <si>
    <t>MCSS-4</t>
  </si>
  <si>
    <t>https://doi.org/10.1016/j.epsl.2015.11.036</t>
  </si>
  <si>
    <t>MCSS-2</t>
  </si>
  <si>
    <t>https://doi.org/10.1016/j.epsl.2015.11.037</t>
  </si>
  <si>
    <t>MCSS-3</t>
  </si>
  <si>
    <t>https://doi.org/10.1016/j.epsl.2015.11.038</t>
  </si>
  <si>
    <t>MCSS-1</t>
  </si>
  <si>
    <t>https://doi.org/10.1016/j.epsl.2015.11.039</t>
  </si>
  <si>
    <t>MCSS-6</t>
  </si>
  <si>
    <t>https://doi.org/10.1016/j.epsl.2015.11.040</t>
  </si>
  <si>
    <t>MCSS-7</t>
  </si>
  <si>
    <t>https://doi.org/10.1016/j.epsl.2015.11.041</t>
  </si>
  <si>
    <t>Continuous decompression</t>
  </si>
  <si>
    <t>MC-1</t>
  </si>
  <si>
    <t>https://doi.org/10.1016/j.epsl.2015.11.042</t>
  </si>
  <si>
    <t>MC-2-4</t>
  </si>
  <si>
    <t>https://doi.org/10.1016/j.epsl.2015.11.043</t>
  </si>
  <si>
    <t>MC-P2</t>
  </si>
  <si>
    <t>https://doi.org/10.1016/j.epsl.2015.11.044</t>
  </si>
  <si>
    <t>MC-7</t>
  </si>
  <si>
    <t>https://doi.org/10.1016/j.epsl.2015.11.045</t>
  </si>
  <si>
    <t>MC-3-2</t>
  </si>
  <si>
    <t>https://doi.org/10.1016/j.epsl.2015.11.046</t>
  </si>
  <si>
    <t>MC-6</t>
  </si>
  <si>
    <t>https://doi.org/10.1016/j.epsl.2015.11.047</t>
  </si>
  <si>
    <t>MC-8</t>
  </si>
  <si>
    <t>https://doi.org/10.1016/j.epsl.2015.11.048</t>
  </si>
  <si>
    <t>MC-4</t>
  </si>
  <si>
    <t>https://doi.org/10.1016/j.epsl.2015.11.049</t>
  </si>
  <si>
    <t>MC-5</t>
  </si>
  <si>
    <t>https://doi.org/10.1016/j.epsl.2015.11.050</t>
  </si>
  <si>
    <t>MC-24</t>
  </si>
  <si>
    <t>https://doi.org/10.1016/j.epsl.2015.11.051</t>
  </si>
  <si>
    <t>MC-29</t>
  </si>
  <si>
    <t>https://doi.org/10.1016/j.epsl.2015.11.052</t>
  </si>
  <si>
    <t>MC-25</t>
  </si>
  <si>
    <t>https://doi.org/10.1016/j.epsl.2015.11.053</t>
  </si>
  <si>
    <t>MC-20</t>
  </si>
  <si>
    <t>https://doi.org/10.1016/j.epsl.2015.11.054</t>
  </si>
  <si>
    <t>MC-21</t>
  </si>
  <si>
    <t>https://doi.org/10.1016/j.epsl.2015.11.055</t>
  </si>
  <si>
    <t>MC-37</t>
  </si>
  <si>
    <t>https://doi.org/10.1016/j.epsl.2015.11.056</t>
  </si>
  <si>
    <t>MC-31</t>
  </si>
  <si>
    <t>https://doi.org/10.1016/j.epsl.2015.11.057</t>
  </si>
  <si>
    <t>MC-27</t>
  </si>
  <si>
    <t>Aniachak rhyodacite</t>
  </si>
  <si>
    <t>AnRd-22</t>
  </si>
  <si>
    <t>AR-46-2</t>
  </si>
  <si>
    <t>AnRd-23</t>
  </si>
  <si>
    <t>AnRd-24</t>
  </si>
  <si>
    <t>AR-47</t>
  </si>
  <si>
    <t>AR-48</t>
  </si>
  <si>
    <t>Vesuvius K-phonolite</t>
  </si>
  <si>
    <t>VP-17</t>
  </si>
  <si>
    <t>VP-18</t>
  </si>
  <si>
    <t>VP-16</t>
  </si>
  <si>
    <t>VP-15</t>
  </si>
  <si>
    <t>VP-12</t>
  </si>
  <si>
    <t>VP-23</t>
  </si>
  <si>
    <t>VP-24</t>
  </si>
  <si>
    <t>VP-25</t>
  </si>
  <si>
    <t>Okmok basaltic andesite</t>
  </si>
  <si>
    <t>BASS-6</t>
  </si>
  <si>
    <t>BASS-2</t>
  </si>
  <si>
    <t>BASS-3</t>
  </si>
  <si>
    <t>OK52A-11</t>
  </si>
  <si>
    <t>OK52A-10</t>
  </si>
  <si>
    <t>OK52A-9</t>
  </si>
  <si>
    <t>OK52A-13</t>
  </si>
  <si>
    <t>OK52A-7</t>
  </si>
  <si>
    <t>OK52A-14</t>
  </si>
  <si>
    <t>OK52A-8</t>
  </si>
  <si>
    <t>OK52A-15</t>
  </si>
  <si>
    <t>Lindoo et al. 2017</t>
  </si>
  <si>
    <t>Westdahl volcano, Alaska</t>
  </si>
  <si>
    <t>https://doi.org/10.1130/G39157.1</t>
  </si>
  <si>
    <t>MW13</t>
  </si>
  <si>
    <t>MW14</t>
  </si>
  <si>
    <t>MW16</t>
  </si>
  <si>
    <t>MW17</t>
  </si>
  <si>
    <t>MW18</t>
  </si>
  <si>
    <t>MW24</t>
  </si>
  <si>
    <t>MW26</t>
  </si>
  <si>
    <t>MW32</t>
  </si>
  <si>
    <t>MWXF1</t>
  </si>
  <si>
    <t>MWXF6</t>
  </si>
  <si>
    <t>MWXF8</t>
  </si>
  <si>
    <t>MWXF10</t>
  </si>
  <si>
    <t>MW19</t>
  </si>
  <si>
    <t>MW20</t>
  </si>
  <si>
    <t>MW21</t>
  </si>
  <si>
    <t>MW22</t>
  </si>
  <si>
    <t>MW25</t>
  </si>
  <si>
    <t>MW28</t>
  </si>
  <si>
    <t>MW29</t>
  </si>
  <si>
    <t>MW30</t>
  </si>
  <si>
    <t>MW31</t>
  </si>
  <si>
    <t>MWXF2</t>
  </si>
  <si>
    <t>MWXF7</t>
  </si>
  <si>
    <t>MWXF9</t>
  </si>
  <si>
    <t>OK17</t>
  </si>
  <si>
    <t>OK19</t>
  </si>
  <si>
    <t>deGraffenried et al. 2019</t>
  </si>
  <si>
    <t>https://doi.org/10.1029/2018GL081822</t>
  </si>
  <si>
    <t>MCO-NEQ-6</t>
  </si>
  <si>
    <t>MCO-TNCM-13</t>
  </si>
  <si>
    <t>MCO-TNCM-12</t>
  </si>
  <si>
    <t>MCO-TNCM-4</t>
  </si>
  <si>
    <t>MCO-TNCM-7</t>
  </si>
  <si>
    <t>MCO-TCM-37</t>
  </si>
  <si>
    <t>MCO-TCM-5</t>
  </si>
  <si>
    <t>MCO-TCM-36</t>
  </si>
  <si>
    <t>MCO-TCM-6</t>
  </si>
  <si>
    <t>MCO-TCM-14</t>
  </si>
  <si>
    <t>MCO-TCM-12</t>
  </si>
  <si>
    <t>MCO-TCM-20</t>
  </si>
  <si>
    <t>MCO-TCM-22</t>
  </si>
  <si>
    <t>MCO-TCM-33</t>
  </si>
  <si>
    <t>MCO-TCM-26</t>
  </si>
  <si>
    <t>MCO-TCM-30</t>
  </si>
  <si>
    <t>MCO-TCM-35</t>
  </si>
  <si>
    <t>MCO-TCM-2</t>
  </si>
  <si>
    <t>MCO-TCM-13</t>
  </si>
  <si>
    <t>MCO-TCM-4</t>
  </si>
  <si>
    <t>MCO-TCM-27</t>
  </si>
  <si>
    <t>MCO-TCM-31</t>
  </si>
  <si>
    <t>MCO-TCM-17</t>
  </si>
  <si>
    <t>Colombier et al. 2020</t>
  </si>
  <si>
    <t>Sintering magma analogues silica beads</t>
  </si>
  <si>
    <t>https://doi.org/10.1007/s00445-020-1370-1</t>
  </si>
  <si>
    <t>DRY1-14-42</t>
  </si>
  <si>
    <t>DRY1-14-34</t>
  </si>
  <si>
    <t>DRY1-14-31</t>
  </si>
  <si>
    <t>DRY2-25-38</t>
  </si>
  <si>
    <t>DRY2-48-46</t>
  </si>
  <si>
    <t>DRY1-44-43</t>
  </si>
  <si>
    <t>Welding</t>
  </si>
  <si>
    <t>SINT-0-52</t>
  </si>
  <si>
    <t>SINT-40-55</t>
  </si>
  <si>
    <t>Kupaianaha vent</t>
  </si>
  <si>
    <t>PLOTS FROM ALL COMBINED DATA SO FAR (4892 data pts MAX)</t>
  </si>
  <si>
    <t>Title</t>
  </si>
  <si>
    <t>2017 paper</t>
  </si>
  <si>
    <t>NEW data</t>
  </si>
  <si>
    <t>Notes</t>
  </si>
  <si>
    <t>Mitchell et al. (In prep)</t>
  </si>
  <si>
    <t>Pub. Year</t>
  </si>
  <si>
    <t>2008?</t>
  </si>
  <si>
    <t>2023?</t>
  </si>
  <si>
    <t>?</t>
  </si>
  <si>
    <t>Graham et al., 2023</t>
  </si>
  <si>
    <t>https://doi.org/10.1016/j.epsl.2022.117891</t>
  </si>
  <si>
    <t>Rhyolitic glass with wollastonite/corundum crystals</t>
  </si>
  <si>
    <t>MCO-Wo20-22</t>
  </si>
  <si>
    <t>MCO-Wo20-26</t>
  </si>
  <si>
    <t>MCO-Wo20-17</t>
  </si>
  <si>
    <t>MCO-Wo20-25</t>
  </si>
  <si>
    <t>MCO-Wo20-29</t>
  </si>
  <si>
    <t>MCO-Wo20-21</t>
  </si>
  <si>
    <t>MCO-Wo20-28</t>
  </si>
  <si>
    <t>MCO-Wo40-23</t>
  </si>
  <si>
    <t>MCO-Wo40-19</t>
  </si>
  <si>
    <t>MCO-Wo40-7</t>
  </si>
  <si>
    <t>MCO-Wo40-15</t>
  </si>
  <si>
    <t>MCO-Wo40-8</t>
  </si>
  <si>
    <t>MCO-Wo40-10</t>
  </si>
  <si>
    <t>MCO-Wo40-16</t>
  </si>
  <si>
    <t>MCO-Wo40-11</t>
  </si>
  <si>
    <t>MCO-Wo40-17</t>
  </si>
  <si>
    <t>MCO-Wo40-18</t>
  </si>
  <si>
    <t>MCO-Wo40-14</t>
  </si>
  <si>
    <t>MCO-CW20-7</t>
  </si>
  <si>
    <t>MCO-CW20-8</t>
  </si>
  <si>
    <t>MCO-CW20-6</t>
  </si>
  <si>
    <t>MCO-CW20-9</t>
  </si>
  <si>
    <t>MCO-CW20-5</t>
  </si>
  <si>
    <t>MCO-CW20-10</t>
  </si>
  <si>
    <t>MCO-CW20-11</t>
  </si>
  <si>
    <t>MCO-CW40-4</t>
  </si>
  <si>
    <t>MCO-CW40-12</t>
  </si>
  <si>
    <t>MCO-CW40-10</t>
  </si>
  <si>
    <t>MCO-CW40-15</t>
  </si>
  <si>
    <t>MCO-CW40-11</t>
  </si>
  <si>
    <t>MCO-Co20-001</t>
  </si>
  <si>
    <t>MCO-Co20-002</t>
  </si>
  <si>
    <t>MCO-Co20-003</t>
  </si>
  <si>
    <t>MCO-Co20-004</t>
  </si>
  <si>
    <t>Colombier et al. 2022</t>
  </si>
  <si>
    <t>1st century, Plinian Fall</t>
  </si>
  <si>
    <t>https://doi.org/10.1007/s00445-022-01612-1</t>
  </si>
  <si>
    <t>1st-1</t>
  </si>
  <si>
    <t>1st-3</t>
  </si>
  <si>
    <t>10th century, Plinian Fall</t>
  </si>
  <si>
    <t>10th-10</t>
  </si>
  <si>
    <t>10th-12</t>
  </si>
  <si>
    <t>1660, Plinian Fall</t>
  </si>
  <si>
    <t>10th-13</t>
  </si>
  <si>
    <t>ElRefugio-4</t>
  </si>
  <si>
    <t>ElRefugio-11</t>
  </si>
  <si>
    <t>ElRefugio-cyl3</t>
  </si>
  <si>
    <t>ElRefugio-cyl7</t>
  </si>
  <si>
    <t>ElRefugio-cyl2</t>
  </si>
  <si>
    <t>Banded</t>
  </si>
  <si>
    <t>ElRefugio-cyl4</t>
  </si>
  <si>
    <t>ElRefugio-cyl5</t>
  </si>
  <si>
    <t>1660, Plinian PDC</t>
  </si>
  <si>
    <t>Dense</t>
  </si>
  <si>
    <t>98c-2</t>
  </si>
  <si>
    <t>98c-3</t>
  </si>
  <si>
    <t>98c-17</t>
  </si>
  <si>
    <t>98c-36</t>
  </si>
  <si>
    <t>98c-37</t>
  </si>
  <si>
    <t>98c-38</t>
  </si>
  <si>
    <t>98c-43</t>
  </si>
  <si>
    <t>98c-44</t>
  </si>
  <si>
    <t>98c-cyl8</t>
  </si>
  <si>
    <t>Agglomerated pumice</t>
  </si>
  <si>
    <t>98c-cyl4</t>
  </si>
  <si>
    <t>98c-cyl7</t>
  </si>
  <si>
    <t>98c-cyl10</t>
  </si>
  <si>
    <t>98c-cyl5</t>
  </si>
  <si>
    <t>1999, Subplinian</t>
  </si>
  <si>
    <t>PICH64-1</t>
  </si>
  <si>
    <t>PICH64-2</t>
  </si>
  <si>
    <t>PICH64-3</t>
  </si>
  <si>
    <t>PICH64-4</t>
  </si>
  <si>
    <t>PICH64-5</t>
  </si>
  <si>
    <t>PICH64-6</t>
  </si>
  <si>
    <t>1999, dome</t>
  </si>
  <si>
    <t>GP DOME</t>
  </si>
  <si>
    <t>1999, block and ash flow</t>
  </si>
  <si>
    <t>GP BAF 1</t>
  </si>
  <si>
    <t>GP BAF 2</t>
  </si>
  <si>
    <t>Colombier et al., 2018</t>
  </si>
  <si>
    <t>Hunga Tonga Hunga Ha'apai</t>
  </si>
  <si>
    <t>2014-2015, Surtseyan explosions</t>
  </si>
  <si>
    <t>https://doi.org/10.1029/2017JB015357</t>
  </si>
  <si>
    <t>Basaltic andesite/Andesite</t>
  </si>
  <si>
    <t>Lapilli</t>
  </si>
  <si>
    <t>HH37-1</t>
  </si>
  <si>
    <t>HH37-2</t>
  </si>
  <si>
    <t>HH37-3</t>
  </si>
  <si>
    <t>HH37-4</t>
  </si>
  <si>
    <t>HH33-1</t>
  </si>
  <si>
    <t>HH33-2</t>
  </si>
  <si>
    <t>HH33-3</t>
  </si>
  <si>
    <t>HH33-4</t>
  </si>
  <si>
    <t>HH23-1</t>
  </si>
  <si>
    <t>HH23-6</t>
  </si>
  <si>
    <t>HH23-5</t>
  </si>
  <si>
    <t>HH21-b-1</t>
  </si>
  <si>
    <t>HH21-b-2</t>
  </si>
  <si>
    <t>HH21-b-3</t>
  </si>
  <si>
    <t>HH21-b-4</t>
  </si>
  <si>
    <t>HH21-b-5</t>
  </si>
  <si>
    <t>HH35-1</t>
  </si>
  <si>
    <t>HH35-2</t>
  </si>
  <si>
    <t>HH50-1</t>
  </si>
  <si>
    <t>HH60-1</t>
  </si>
  <si>
    <t>HH36-2</t>
  </si>
  <si>
    <t>Bombs</t>
  </si>
  <si>
    <t>B58</t>
  </si>
  <si>
    <t>B52</t>
  </si>
  <si>
    <t>B53</t>
  </si>
  <si>
    <t>B39</t>
  </si>
  <si>
    <t>B29 rim</t>
  </si>
  <si>
    <t>B29 core</t>
  </si>
  <si>
    <t>B30rim</t>
  </si>
  <si>
    <t>B30</t>
  </si>
  <si>
    <t>B57</t>
  </si>
  <si>
    <t>B71 core</t>
  </si>
  <si>
    <t>B74</t>
  </si>
  <si>
    <t>Vona et al., 2020</t>
  </si>
  <si>
    <t>Somma-Vesuvius</t>
  </si>
  <si>
    <t xml:space="preserve">472 AD Pollena Subplinian eruption </t>
  </si>
  <si>
    <t>https://doi.org/10.1016/j.lithos.2020.105658</t>
  </si>
  <si>
    <t>L1-72</t>
  </si>
  <si>
    <t>L1-18</t>
  </si>
  <si>
    <t>L1-99</t>
  </si>
  <si>
    <t>L1-38</t>
  </si>
  <si>
    <t>L1-8</t>
  </si>
  <si>
    <t>L1-28</t>
  </si>
  <si>
    <t>L1-21</t>
  </si>
  <si>
    <t>L1-19</t>
  </si>
  <si>
    <t>L1-1</t>
  </si>
  <si>
    <t>L1-53</t>
  </si>
  <si>
    <t>L1-98</t>
  </si>
  <si>
    <t>L1-100</t>
  </si>
  <si>
    <t>L1-29</t>
  </si>
  <si>
    <t>L1-10</t>
  </si>
  <si>
    <t>L1-91</t>
  </si>
  <si>
    <t>L1-48</t>
  </si>
  <si>
    <t>L1-42</t>
  </si>
  <si>
    <t>L1-25</t>
  </si>
  <si>
    <t>L1-52</t>
  </si>
  <si>
    <t>L1-57</t>
  </si>
  <si>
    <t>L1-15</t>
  </si>
  <si>
    <t>L1-60</t>
  </si>
  <si>
    <t>L1-97</t>
  </si>
  <si>
    <t>L1-24</t>
  </si>
  <si>
    <t>L1-55</t>
  </si>
  <si>
    <t>L1-73</t>
  </si>
  <si>
    <t>L1-3</t>
  </si>
  <si>
    <t>L1-71</t>
  </si>
  <si>
    <t>L1-13</t>
  </si>
  <si>
    <t>L1-65</t>
  </si>
  <si>
    <t>L1-87</t>
  </si>
  <si>
    <t>L1-36</t>
  </si>
  <si>
    <t>L1-14</t>
  </si>
  <si>
    <t>L1-93</t>
  </si>
  <si>
    <t>L1-27</t>
  </si>
  <si>
    <t>L1-23</t>
  </si>
  <si>
    <t>L1-95</t>
  </si>
  <si>
    <t>L1-69</t>
  </si>
  <si>
    <t>L1-85</t>
  </si>
  <si>
    <t>L1-58</t>
  </si>
  <si>
    <t>L1-78</t>
  </si>
  <si>
    <t>L1-62</t>
  </si>
  <si>
    <t>L1-40</t>
  </si>
  <si>
    <t>L1-9</t>
  </si>
  <si>
    <t>L1-2</t>
  </si>
  <si>
    <t>L1-89</t>
  </si>
  <si>
    <t>L1-34</t>
  </si>
  <si>
    <t>L1-32</t>
  </si>
  <si>
    <t>L1-49</t>
  </si>
  <si>
    <t>L1-90</t>
  </si>
  <si>
    <t>L1-92</t>
  </si>
  <si>
    <t>L1-26</t>
  </si>
  <si>
    <t>L1-51</t>
  </si>
  <si>
    <t>L1-44</t>
  </si>
  <si>
    <t>L1-35</t>
  </si>
  <si>
    <t>L1-20</t>
  </si>
  <si>
    <t>L1-5</t>
  </si>
  <si>
    <t>L1-43</t>
  </si>
  <si>
    <t>L1-76</t>
  </si>
  <si>
    <t>L1-94</t>
  </si>
  <si>
    <t>L1-47</t>
  </si>
  <si>
    <t>L1-45</t>
  </si>
  <si>
    <t>L1-41</t>
  </si>
  <si>
    <t>L1-30</t>
  </si>
  <si>
    <t>L1-16</t>
  </si>
  <si>
    <t>L1-79</t>
  </si>
  <si>
    <t>L1-77</t>
  </si>
  <si>
    <t>L1-33</t>
  </si>
  <si>
    <t>L1-68</t>
  </si>
  <si>
    <t>L1-66</t>
  </si>
  <si>
    <t>L1-50</t>
  </si>
  <si>
    <t>L1-84</t>
  </si>
  <si>
    <t>L1-39</t>
  </si>
  <si>
    <t>L1-31</t>
  </si>
  <si>
    <t>L1-64</t>
  </si>
  <si>
    <t>L1-37</t>
  </si>
  <si>
    <t>L1-70</t>
  </si>
  <si>
    <t>L1-82</t>
  </si>
  <si>
    <t>L1-11</t>
  </si>
  <si>
    <t>L1-12</t>
  </si>
  <si>
    <t>L2-14</t>
  </si>
  <si>
    <t>L2-37</t>
  </si>
  <si>
    <t>L2-60</t>
  </si>
  <si>
    <t>L2-61</t>
  </si>
  <si>
    <t>L2-51</t>
  </si>
  <si>
    <t>L2-46</t>
  </si>
  <si>
    <t>L2-3</t>
  </si>
  <si>
    <t>L2-9</t>
  </si>
  <si>
    <t>L2-79</t>
  </si>
  <si>
    <t>L2-48</t>
  </si>
  <si>
    <t>L2-40</t>
  </si>
  <si>
    <t>L2-38</t>
  </si>
  <si>
    <t>L2-86</t>
  </si>
  <si>
    <t>L2-82</t>
  </si>
  <si>
    <t>L2-56</t>
  </si>
  <si>
    <t>L2-34</t>
  </si>
  <si>
    <t>L2-8</t>
  </si>
  <si>
    <t>L2-93</t>
  </si>
  <si>
    <t>L2-78</t>
  </si>
  <si>
    <t>L2-7</t>
  </si>
  <si>
    <t>L2-32</t>
  </si>
  <si>
    <t>L2-84</t>
  </si>
  <si>
    <t>L2-24</t>
  </si>
  <si>
    <t>L2-10</t>
  </si>
  <si>
    <t>L2-62</t>
  </si>
  <si>
    <t>L2-6</t>
  </si>
  <si>
    <t>L2-42</t>
  </si>
  <si>
    <t>L2-20</t>
  </si>
  <si>
    <t>L2-22</t>
  </si>
  <si>
    <t>L2-33</t>
  </si>
  <si>
    <t>L2-21</t>
  </si>
  <si>
    <t>L2-75</t>
  </si>
  <si>
    <t>L2-83</t>
  </si>
  <si>
    <t>L2-77</t>
  </si>
  <si>
    <t>L2-68</t>
  </si>
  <si>
    <t>L2-4</t>
  </si>
  <si>
    <t>L2-39</t>
  </si>
  <si>
    <t>L2-15</t>
  </si>
  <si>
    <t>L2-13</t>
  </si>
  <si>
    <t>L2-54</t>
  </si>
  <si>
    <t>L2-43</t>
  </si>
  <si>
    <t>L2-23</t>
  </si>
  <si>
    <t>L2-58</t>
  </si>
  <si>
    <t>L2-44</t>
  </si>
  <si>
    <t>L2-87</t>
  </si>
  <si>
    <t>L2-27</t>
  </si>
  <si>
    <t>L2-69</t>
  </si>
  <si>
    <t>L2-99</t>
  </si>
  <si>
    <t>L2-65</t>
  </si>
  <si>
    <t>L2-73</t>
  </si>
  <si>
    <t>L2-47</t>
  </si>
  <si>
    <t>L2-49</t>
  </si>
  <si>
    <t>L2-66</t>
  </si>
  <si>
    <t>L2-64</t>
  </si>
  <si>
    <t>L2-5</t>
  </si>
  <si>
    <t>L2-74</t>
  </si>
  <si>
    <t>L2-90</t>
  </si>
  <si>
    <t>L2-52</t>
  </si>
  <si>
    <t>L2-97</t>
  </si>
  <si>
    <t>L2-81</t>
  </si>
  <si>
    <t>L2-30</t>
  </si>
  <si>
    <t>L2-67</t>
  </si>
  <si>
    <t>L2-45</t>
  </si>
  <si>
    <t>L2-29</t>
  </si>
  <si>
    <t>L2-80</t>
  </si>
  <si>
    <t>L2-19</t>
  </si>
  <si>
    <t>L2-11</t>
  </si>
  <si>
    <t>L2-59</t>
  </si>
  <si>
    <t>L2-98</t>
  </si>
  <si>
    <t>L2-85</t>
  </si>
  <si>
    <t>L2-25</t>
  </si>
  <si>
    <t>L2-100</t>
  </si>
  <si>
    <t>L2-57</t>
  </si>
  <si>
    <t>L2-96</t>
  </si>
  <si>
    <t>L2-53</t>
  </si>
  <si>
    <t>L2-92</t>
  </si>
  <si>
    <t>L2-55</t>
  </si>
  <si>
    <t>L2-1</t>
  </si>
  <si>
    <t>L2-18</t>
  </si>
  <si>
    <t>L3-74</t>
  </si>
  <si>
    <t>L3-98</t>
  </si>
  <si>
    <t>L3-50</t>
  </si>
  <si>
    <t>L3-6</t>
  </si>
  <si>
    <t>L3-20</t>
  </si>
  <si>
    <t>L3-57</t>
  </si>
  <si>
    <t>L3-79</t>
  </si>
  <si>
    <t>L3-13</t>
  </si>
  <si>
    <t>L3-82</t>
  </si>
  <si>
    <t>L3-54</t>
  </si>
  <si>
    <t>L3-45</t>
  </si>
  <si>
    <t>L3-78</t>
  </si>
  <si>
    <t>L3-76</t>
  </si>
  <si>
    <t>L3-16</t>
  </si>
  <si>
    <t>L3-48</t>
  </si>
  <si>
    <t>L3-56</t>
  </si>
  <si>
    <t>L3-24</t>
  </si>
  <si>
    <t>L3-25</t>
  </si>
  <si>
    <t>L3-81</t>
  </si>
  <si>
    <t>L3-96</t>
  </si>
  <si>
    <t>L3-9</t>
  </si>
  <si>
    <t>L3-77</t>
  </si>
  <si>
    <t>L3-100</t>
  </si>
  <si>
    <t>L3-84</t>
  </si>
  <si>
    <t>L3-7</t>
  </si>
  <si>
    <t>L3-2</t>
  </si>
  <si>
    <t>L3-42</t>
  </si>
  <si>
    <t>L3-40</t>
  </si>
  <si>
    <t>L3-83</t>
  </si>
  <si>
    <t>L3-87</t>
  </si>
  <si>
    <t>L3-14</t>
  </si>
  <si>
    <t>L3-95</t>
  </si>
  <si>
    <t>L3-39</t>
  </si>
  <si>
    <t>L3-38</t>
  </si>
  <si>
    <t>L3-36</t>
  </si>
  <si>
    <t>L3-17</t>
  </si>
  <si>
    <t>L3-1</t>
  </si>
  <si>
    <t>L3-4</t>
  </si>
  <si>
    <t>L3-88</t>
  </si>
  <si>
    <t>L3-73</t>
  </si>
  <si>
    <t>L3-85</t>
  </si>
  <si>
    <t>L3-27</t>
  </si>
  <si>
    <t>L3-55</t>
  </si>
  <si>
    <t>L3-12</t>
  </si>
  <si>
    <t>L3-68</t>
  </si>
  <si>
    <t>L3-5</t>
  </si>
  <si>
    <t>L3-91</t>
  </si>
  <si>
    <t>L3-21</t>
  </si>
  <si>
    <t>L3-22</t>
  </si>
  <si>
    <t>L3-28</t>
  </si>
  <si>
    <t>L3-89</t>
  </si>
  <si>
    <t>L3-33</t>
  </si>
  <si>
    <t>L3-19</t>
  </si>
  <si>
    <t>L3-49</t>
  </si>
  <si>
    <t>L3-35</t>
  </si>
  <si>
    <t>L3-29</t>
  </si>
  <si>
    <t>Foidite</t>
  </si>
  <si>
    <t>L4B-40</t>
  </si>
  <si>
    <t>L4B-81</t>
  </si>
  <si>
    <t>L4B-30</t>
  </si>
  <si>
    <t>L4B-92</t>
  </si>
  <si>
    <t>L4B-46</t>
  </si>
  <si>
    <t>L4B-9</t>
  </si>
  <si>
    <t>L4B-98</t>
  </si>
  <si>
    <t>L4B-7</t>
  </si>
  <si>
    <t>L4B-2</t>
  </si>
  <si>
    <t>L4B-13</t>
  </si>
  <si>
    <t>L4B-49</t>
  </si>
  <si>
    <t>L4B-85</t>
  </si>
  <si>
    <t>L4B-20</t>
  </si>
  <si>
    <t>L4B-82</t>
  </si>
  <si>
    <t>L4B-60</t>
  </si>
  <si>
    <t>L4B-52</t>
  </si>
  <si>
    <t>L4B-16</t>
  </si>
  <si>
    <t>L4B-80</t>
  </si>
  <si>
    <t>L4B-66</t>
  </si>
  <si>
    <t>L4B-12</t>
  </si>
  <si>
    <t>L4B-67</t>
  </si>
  <si>
    <t>L4B-35</t>
  </si>
  <si>
    <t>L4B-96</t>
  </si>
  <si>
    <t>L4B-55</t>
  </si>
  <si>
    <t>L4B-58</t>
  </si>
  <si>
    <t>L4B-76</t>
  </si>
  <si>
    <t>L4B-61</t>
  </si>
  <si>
    <t>L4B-15</t>
  </si>
  <si>
    <t>L4B-17</t>
  </si>
  <si>
    <t>L4B-53</t>
  </si>
  <si>
    <t>L4B-73</t>
  </si>
  <si>
    <t>L4B-22</t>
  </si>
  <si>
    <t>L4B-14</t>
  </si>
  <si>
    <t>L4B-34</t>
  </si>
  <si>
    <t>L4B-6</t>
  </si>
  <si>
    <t>L4B-77</t>
  </si>
  <si>
    <t>L4B-36</t>
  </si>
  <si>
    <t>L4B-83</t>
  </si>
  <si>
    <t>L4B-23</t>
  </si>
  <si>
    <t>L4B-21</t>
  </si>
  <si>
    <t>L4B-11</t>
  </si>
  <si>
    <t>L4B-84</t>
  </si>
  <si>
    <t>L4B-68</t>
  </si>
  <si>
    <t>L4B-75</t>
  </si>
  <si>
    <t>L4B-27</t>
  </si>
  <si>
    <t>L4B-54</t>
  </si>
  <si>
    <t>L4B-32</t>
  </si>
  <si>
    <t>L4B-57</t>
  </si>
  <si>
    <t>L4B-65</t>
  </si>
  <si>
    <t>L4B-64</t>
  </si>
  <si>
    <t>L4B-42</t>
  </si>
  <si>
    <t>L4B-5</t>
  </si>
  <si>
    <t>L4B-86</t>
  </si>
  <si>
    <t>L4B-87</t>
  </si>
  <si>
    <t>L4B-63</t>
  </si>
  <si>
    <t>L4B-48</t>
  </si>
  <si>
    <t>L4B-50</t>
  </si>
  <si>
    <t>L4B-97</t>
  </si>
  <si>
    <t>L4B-44</t>
  </si>
  <si>
    <t>L4B-31</t>
  </si>
  <si>
    <t>L4M-85</t>
  </si>
  <si>
    <t>L4M-54</t>
  </si>
  <si>
    <t>L4M-36</t>
  </si>
  <si>
    <t>L4M-21</t>
  </si>
  <si>
    <t>L4M-91</t>
  </si>
  <si>
    <t>L4M-18</t>
  </si>
  <si>
    <t>L4M-12</t>
  </si>
  <si>
    <t>L4M-30</t>
  </si>
  <si>
    <t>L4M-69</t>
  </si>
  <si>
    <t>L4M-83</t>
  </si>
  <si>
    <t>L4M-35</t>
  </si>
  <si>
    <t>L4M-90</t>
  </si>
  <si>
    <t>L4M-38</t>
  </si>
  <si>
    <t>L4M-66</t>
  </si>
  <si>
    <t>L4M-34</t>
  </si>
  <si>
    <t>L4M-29</t>
  </si>
  <si>
    <t>L4M-16</t>
  </si>
  <si>
    <t>L4M-58</t>
  </si>
  <si>
    <t>L4M-15</t>
  </si>
  <si>
    <t>L4M-97</t>
  </si>
  <si>
    <t>L4M-24</t>
  </si>
  <si>
    <t>L4M-9</t>
  </si>
  <si>
    <t>L4M-81</t>
  </si>
  <si>
    <t>L4M-33</t>
  </si>
  <si>
    <t>L4M-92</t>
  </si>
  <si>
    <t>L4M-7</t>
  </si>
  <si>
    <t>L4M-57</t>
  </si>
  <si>
    <t>L4M-71</t>
  </si>
  <si>
    <t>L4M-61</t>
  </si>
  <si>
    <t>L4M-19</t>
  </si>
  <si>
    <t>L4M-70</t>
  </si>
  <si>
    <t>L4M-13</t>
  </si>
  <si>
    <t>L4M-72</t>
  </si>
  <si>
    <t>L4M-60</t>
  </si>
  <si>
    <t>L4M-46</t>
  </si>
  <si>
    <t>L4M-63</t>
  </si>
  <si>
    <t>L4M-76</t>
  </si>
  <si>
    <t>L4M-86</t>
  </si>
  <si>
    <t>L4M-79</t>
  </si>
  <si>
    <t>L4M-77</t>
  </si>
  <si>
    <t>L4M-87</t>
  </si>
  <si>
    <t>L4M-31</t>
  </si>
  <si>
    <t>L4M-28</t>
  </si>
  <si>
    <t>L4M-99</t>
  </si>
  <si>
    <t>L4M-67</t>
  </si>
  <si>
    <t>L4M-84</t>
  </si>
  <si>
    <t>L4M-75</t>
  </si>
  <si>
    <t>L4M-47</t>
  </si>
  <si>
    <t>L4M-51</t>
  </si>
  <si>
    <t>L4M-40</t>
  </si>
  <si>
    <t>L4M-74</t>
  </si>
  <si>
    <t>L4M-10</t>
  </si>
  <si>
    <t>L4M-27</t>
  </si>
  <si>
    <t>L4M-1</t>
  </si>
  <si>
    <t>L4M-41</t>
  </si>
  <si>
    <t>L4M-100</t>
  </si>
  <si>
    <t>L4M-48</t>
  </si>
  <si>
    <t>L4M-39</t>
  </si>
  <si>
    <t>L4M-11</t>
  </si>
  <si>
    <t>L4M-45</t>
  </si>
  <si>
    <t>L4M-93</t>
  </si>
  <si>
    <t>L4M-73</t>
  </si>
  <si>
    <t>L4M-23</t>
  </si>
  <si>
    <t>L4M-65</t>
  </si>
  <si>
    <t>L4M-89</t>
  </si>
  <si>
    <t>L4M-3</t>
  </si>
  <si>
    <t>L4M-20</t>
  </si>
  <si>
    <t>L4M-2</t>
  </si>
  <si>
    <t>L4M-44</t>
  </si>
  <si>
    <t>L4M-62</t>
  </si>
  <si>
    <t>L4M-5</t>
  </si>
  <si>
    <t>L4M-53</t>
  </si>
  <si>
    <t>L4M-78</t>
  </si>
  <si>
    <t>L4M-4</t>
  </si>
  <si>
    <t>L4M-49</t>
  </si>
  <si>
    <t>L4M-8</t>
  </si>
  <si>
    <t>L4M-56</t>
  </si>
  <si>
    <t>L4T-7</t>
  </si>
  <si>
    <t>L4T-40</t>
  </si>
  <si>
    <t>L4T-78</t>
  </si>
  <si>
    <t>L4T-53</t>
  </si>
  <si>
    <t>L4T-6</t>
  </si>
  <si>
    <t>L4T-60</t>
  </si>
  <si>
    <t>L4T-28</t>
  </si>
  <si>
    <t>L4T-62</t>
  </si>
  <si>
    <t>L4T-79</t>
  </si>
  <si>
    <t>L4T-88</t>
  </si>
  <si>
    <t>L4T-47</t>
  </si>
  <si>
    <t>L4T-43</t>
  </si>
  <si>
    <t>L4T-86</t>
  </si>
  <si>
    <t>L4T-42</t>
  </si>
  <si>
    <t>L4T-100</t>
  </si>
  <si>
    <t>L4T-65</t>
  </si>
  <si>
    <t>L4T-44</t>
  </si>
  <si>
    <t>L4T-38</t>
  </si>
  <si>
    <t>L4T-46</t>
  </si>
  <si>
    <t>L4T-26</t>
  </si>
  <si>
    <t>L4T-93</t>
  </si>
  <si>
    <t>L4T-37</t>
  </si>
  <si>
    <t>L4T-13</t>
  </si>
  <si>
    <t>L4T-51</t>
  </si>
  <si>
    <t>L4T-17</t>
  </si>
  <si>
    <t>L4T-76</t>
  </si>
  <si>
    <t>L4T-75</t>
  </si>
  <si>
    <t>L4T-55</t>
  </si>
  <si>
    <t>L4T-57</t>
  </si>
  <si>
    <t>L4T-72</t>
  </si>
  <si>
    <t>L4T-69</t>
  </si>
  <si>
    <t>L4T-73</t>
  </si>
  <si>
    <t>L4T-32</t>
  </si>
  <si>
    <t>L4T-87</t>
  </si>
  <si>
    <t>L4T-89</t>
  </si>
  <si>
    <t>L4T-61</t>
  </si>
  <si>
    <t>L4T-74</t>
  </si>
  <si>
    <t>L4T-99</t>
  </si>
  <si>
    <t>L4T-90</t>
  </si>
  <si>
    <t>L4T-67</t>
  </si>
  <si>
    <t>L4T-15</t>
  </si>
  <si>
    <t>L4T-54</t>
  </si>
  <si>
    <t>L4T-68</t>
  </si>
  <si>
    <t>L4T-97</t>
  </si>
  <si>
    <t>L4T-81</t>
  </si>
  <si>
    <t>L4T-83</t>
  </si>
  <si>
    <t>L4T-94</t>
  </si>
  <si>
    <t>L4T-10</t>
  </si>
  <si>
    <t>L4T-95</t>
  </si>
  <si>
    <t>L4T-33</t>
  </si>
  <si>
    <t>L4T-84</t>
  </si>
  <si>
    <t>L4T-64</t>
  </si>
  <si>
    <t>L4T-27</t>
  </si>
  <si>
    <t>L4T-16</t>
  </si>
  <si>
    <t>L4T-39</t>
  </si>
  <si>
    <t>L4T-25</t>
  </si>
  <si>
    <t>L4T-29</t>
  </si>
  <si>
    <t>L4T-2</t>
  </si>
  <si>
    <t>L4T-41</t>
  </si>
  <si>
    <t>L4T-12</t>
  </si>
  <si>
    <t>L4T-23</t>
  </si>
  <si>
    <t>L4T-36</t>
  </si>
  <si>
    <t>L4T-56</t>
  </si>
  <si>
    <t>L4T-82</t>
  </si>
  <si>
    <t>L4T-70</t>
  </si>
  <si>
    <t>L4T-1</t>
  </si>
  <si>
    <t>L4T-52</t>
  </si>
  <si>
    <t>L4T-11</t>
  </si>
  <si>
    <t>L4T-80</t>
  </si>
  <si>
    <t>L4T-98</t>
  </si>
  <si>
    <t>L4T-34</t>
  </si>
  <si>
    <t>L4T-8</t>
  </si>
  <si>
    <t>L4T-20</t>
  </si>
  <si>
    <t>L4T-77</t>
  </si>
  <si>
    <t>L5-50</t>
  </si>
  <si>
    <t>L5-14</t>
  </si>
  <si>
    <t>L5-33</t>
  </si>
  <si>
    <t>L5-37</t>
  </si>
  <si>
    <t>L5-5</t>
  </si>
  <si>
    <t>L5-63</t>
  </si>
  <si>
    <t>L5-46</t>
  </si>
  <si>
    <t>L5-26</t>
  </si>
  <si>
    <t>L5-79</t>
  </si>
  <si>
    <t>L5-2</t>
  </si>
  <si>
    <t>L5-96</t>
  </si>
  <si>
    <t>L5-8</t>
  </si>
  <si>
    <t>L5-27</t>
  </si>
  <si>
    <t>L5-10</t>
  </si>
  <si>
    <t>L5-17</t>
  </si>
  <si>
    <t>L5-20</t>
  </si>
  <si>
    <t>L5-9</t>
  </si>
  <si>
    <t>L5-45</t>
  </si>
  <si>
    <t>L5-89</t>
  </si>
  <si>
    <t>L5-41</t>
  </si>
  <si>
    <t>L5-39</t>
  </si>
  <si>
    <t>L5-25</t>
  </si>
  <si>
    <t>L5-99</t>
  </si>
  <si>
    <t>L5-69</t>
  </si>
  <si>
    <t>L5-65</t>
  </si>
  <si>
    <t>L5-48</t>
  </si>
  <si>
    <t>L5-100</t>
  </si>
  <si>
    <t>L5-78</t>
  </si>
  <si>
    <t>L5-51</t>
  </si>
  <si>
    <t>L5-18</t>
  </si>
  <si>
    <t>L5-12</t>
  </si>
  <si>
    <t>L5-34</t>
  </si>
  <si>
    <t>L5-80</t>
  </si>
  <si>
    <t>L5-16</t>
  </si>
  <si>
    <t>L5-28</t>
  </si>
  <si>
    <t>L5-7</t>
  </si>
  <si>
    <t>L5-85</t>
  </si>
  <si>
    <t>L5-86</t>
  </si>
  <si>
    <t>L5-70</t>
  </si>
  <si>
    <t>L5-76</t>
  </si>
  <si>
    <t>L5-29</t>
  </si>
  <si>
    <t>L5-15</t>
  </si>
  <si>
    <t>L5-1</t>
  </si>
  <si>
    <t>L5-94</t>
  </si>
  <si>
    <t>L5-57</t>
  </si>
  <si>
    <t>L5-42</t>
  </si>
  <si>
    <t>L5-75</t>
  </si>
  <si>
    <t>L5-56</t>
  </si>
  <si>
    <t>L5-3</t>
  </si>
  <si>
    <t>L5-62</t>
  </si>
  <si>
    <t>L5-67</t>
  </si>
  <si>
    <t>L5-95</t>
  </si>
  <si>
    <t>L5-31</t>
  </si>
  <si>
    <t>L5-90</t>
  </si>
  <si>
    <t>L5-24</t>
  </si>
  <si>
    <t>L5-47</t>
  </si>
  <si>
    <t>L5-58</t>
  </si>
  <si>
    <t>L5-93</t>
  </si>
  <si>
    <t>L5-66</t>
  </si>
  <si>
    <t>L5-97</t>
  </si>
  <si>
    <t>L5-88</t>
  </si>
  <si>
    <t>L5-92</t>
  </si>
  <si>
    <t>L5-77</t>
  </si>
  <si>
    <t>L5-81</t>
  </si>
  <si>
    <t>L5-32</t>
  </si>
  <si>
    <t>L5-13</t>
  </si>
  <si>
    <t>L5-30</t>
  </si>
  <si>
    <t>L5-19</t>
  </si>
  <si>
    <t>L5-72</t>
  </si>
  <si>
    <t>L5-44</t>
  </si>
  <si>
    <t>L5-36</t>
  </si>
  <si>
    <t>L5-59</t>
  </si>
  <si>
    <t>L6-35</t>
  </si>
  <si>
    <t>L6-1</t>
  </si>
  <si>
    <t>L6-82</t>
  </si>
  <si>
    <t>L6-89</t>
  </si>
  <si>
    <t>L6-48</t>
  </si>
  <si>
    <t>L6-8</t>
  </si>
  <si>
    <t>L6-90</t>
  </si>
  <si>
    <t>L6-85</t>
  </si>
  <si>
    <t>L6-78</t>
  </si>
  <si>
    <t>L6-9</t>
  </si>
  <si>
    <t>L6-34</t>
  </si>
  <si>
    <t>L6-88</t>
  </si>
  <si>
    <t>L6-15</t>
  </si>
  <si>
    <t>L6-20</t>
  </si>
  <si>
    <t>L6-83</t>
  </si>
  <si>
    <t>L6-96</t>
  </si>
  <si>
    <t>L6-6</t>
  </si>
  <si>
    <t>L6-27</t>
  </si>
  <si>
    <t>L6-40</t>
  </si>
  <si>
    <t>L6-4</t>
  </si>
  <si>
    <t>L6-41</t>
  </si>
  <si>
    <t>L6-25</t>
  </si>
  <si>
    <t>L6-42</t>
  </si>
  <si>
    <t>L6-51</t>
  </si>
  <si>
    <t>L6-72</t>
  </si>
  <si>
    <t>L6-97</t>
  </si>
  <si>
    <t>L6-37</t>
  </si>
  <si>
    <t>L6-53</t>
  </si>
  <si>
    <t>L6-47</t>
  </si>
  <si>
    <t>L6-58</t>
  </si>
  <si>
    <t>L6-99</t>
  </si>
  <si>
    <t>L6-69</t>
  </si>
  <si>
    <t>L6-61</t>
  </si>
  <si>
    <t>L6-5</t>
  </si>
  <si>
    <t>L6-19</t>
  </si>
  <si>
    <t>L6-77</t>
  </si>
  <si>
    <t>L6-76</t>
  </si>
  <si>
    <t>L6-66</t>
  </si>
  <si>
    <t>L6-11</t>
  </si>
  <si>
    <t>L6-65</t>
  </si>
  <si>
    <t>L6-60</t>
  </si>
  <si>
    <t>L6-2</t>
  </si>
  <si>
    <t>L6-46</t>
  </si>
  <si>
    <t>L6-33</t>
  </si>
  <si>
    <t>L6-28</t>
  </si>
  <si>
    <t>L6-100</t>
  </si>
  <si>
    <t>L6-63</t>
  </si>
  <si>
    <t>L6-30</t>
  </si>
  <si>
    <t>L6-94</t>
  </si>
  <si>
    <t>L6-57</t>
  </si>
  <si>
    <t>L6-22</t>
  </si>
  <si>
    <t>L6-81</t>
  </si>
  <si>
    <t>L6-7</t>
  </si>
  <si>
    <t>L6-86</t>
  </si>
  <si>
    <t>L6-50</t>
  </si>
  <si>
    <t>L6-36</t>
  </si>
  <si>
    <t>L6-14</t>
  </si>
  <si>
    <t>L6-18</t>
  </si>
  <si>
    <t>L6-95</t>
  </si>
  <si>
    <t>L6-87</t>
  </si>
  <si>
    <t>L6-32</t>
  </si>
  <si>
    <t>L6-73</t>
  </si>
  <si>
    <t>L6-56</t>
  </si>
  <si>
    <t>L6-38</t>
  </si>
  <si>
    <t>L6-13</t>
  </si>
  <si>
    <t>L6-92</t>
  </si>
  <si>
    <t>L6-24</t>
  </si>
  <si>
    <t>L6-74</t>
  </si>
  <si>
    <t>L6-3</t>
  </si>
  <si>
    <t>L6-17</t>
  </si>
  <si>
    <t>L6-75</t>
  </si>
  <si>
    <t>L6-84</t>
  </si>
  <si>
    <t>L6-23</t>
  </si>
  <si>
    <t>L6-39</t>
  </si>
  <si>
    <t>L6-80</t>
  </si>
  <si>
    <t>L6-10</t>
  </si>
  <si>
    <t>L6-49</t>
  </si>
  <si>
    <t>L6-98</t>
  </si>
  <si>
    <t>Tephri-phonolite</t>
  </si>
  <si>
    <t>L7-2</t>
  </si>
  <si>
    <t>L7-99</t>
  </si>
  <si>
    <t>L7-13</t>
  </si>
  <si>
    <t>L7-28</t>
  </si>
  <si>
    <t>L7-3</t>
  </si>
  <si>
    <t>L7-51</t>
  </si>
  <si>
    <t>L7-77</t>
  </si>
  <si>
    <t>L7-96</t>
  </si>
  <si>
    <t>L7-54</t>
  </si>
  <si>
    <t>L7-79</t>
  </si>
  <si>
    <t>L7-19</t>
  </si>
  <si>
    <t>L7-1</t>
  </si>
  <si>
    <t>L7-17</t>
  </si>
  <si>
    <t>L7-67</t>
  </si>
  <si>
    <t>L7-10</t>
  </si>
  <si>
    <t>L7-91</t>
  </si>
  <si>
    <t>L7-100</t>
  </si>
  <si>
    <t>L7-34</t>
  </si>
  <si>
    <t>L7-53</t>
  </si>
  <si>
    <t>L7-26</t>
  </si>
  <si>
    <t>L7-64</t>
  </si>
  <si>
    <t>L7-18</t>
  </si>
  <si>
    <t>L7-98</t>
  </si>
  <si>
    <t>L7-92</t>
  </si>
  <si>
    <t>L7-74</t>
  </si>
  <si>
    <t>L7-58</t>
  </si>
  <si>
    <t>L7-81</t>
  </si>
  <si>
    <t>L7-38</t>
  </si>
  <si>
    <t>L7-90</t>
  </si>
  <si>
    <t>L7-15</t>
  </si>
  <si>
    <t>L7-86</t>
  </si>
  <si>
    <t>L7-45</t>
  </si>
  <si>
    <t>L7-55</t>
  </si>
  <si>
    <t>L7-49</t>
  </si>
  <si>
    <t>L7-73</t>
  </si>
  <si>
    <t>L7-47</t>
  </si>
  <si>
    <t>L7-52</t>
  </si>
  <si>
    <t>L7-70</t>
  </si>
  <si>
    <t>L7-43</t>
  </si>
  <si>
    <t>L7-30</t>
  </si>
  <si>
    <t>L7-9</t>
  </si>
  <si>
    <t>L7-23</t>
  </si>
  <si>
    <t>L7-46</t>
  </si>
  <si>
    <t>L7-35</t>
  </si>
  <si>
    <t>L7-32</t>
  </si>
  <si>
    <t>L7-27</t>
  </si>
  <si>
    <t>L7-29</t>
  </si>
  <si>
    <t>L7-68</t>
  </si>
  <si>
    <t>L7-20</t>
  </si>
  <si>
    <t>L7-72</t>
  </si>
  <si>
    <t>L7-33</t>
  </si>
  <si>
    <t>L7-66</t>
  </si>
  <si>
    <t>L7-71</t>
  </si>
  <si>
    <t>L7-76</t>
  </si>
  <si>
    <t>L7-61</t>
  </si>
  <si>
    <t>L7-14</t>
  </si>
  <si>
    <t>L7-87</t>
  </si>
  <si>
    <t>L7-16</t>
  </si>
  <si>
    <t>L7-59</t>
  </si>
  <si>
    <t>L7-82</t>
  </si>
  <si>
    <t>L7-36</t>
  </si>
  <si>
    <t>L7-4</t>
  </si>
  <si>
    <t>L7-75</t>
  </si>
  <si>
    <t>L7-97</t>
  </si>
  <si>
    <t>L7-63</t>
  </si>
  <si>
    <t>L7-50</t>
  </si>
  <si>
    <t>L7-83</t>
  </si>
  <si>
    <t>L7-78</t>
  </si>
  <si>
    <t>L7-21</t>
  </si>
  <si>
    <t>L7-8</t>
  </si>
  <si>
    <t>L7-37</t>
  </si>
  <si>
    <t>L7-22</t>
  </si>
  <si>
    <t>L7-7</t>
  </si>
  <si>
    <t>L7-12</t>
  </si>
  <si>
    <t>L7-25</t>
  </si>
  <si>
    <t>L7-11</t>
  </si>
  <si>
    <t>L7-89</t>
  </si>
  <si>
    <t>L7-85</t>
  </si>
  <si>
    <t>L7-56</t>
  </si>
  <si>
    <t>L7-65</t>
  </si>
  <si>
    <t>L7-57</t>
  </si>
  <si>
    <t>L7-80</t>
  </si>
  <si>
    <t>L7-24</t>
  </si>
  <si>
    <t>L7-94</t>
  </si>
  <si>
    <t>L7-5</t>
  </si>
  <si>
    <t>L7-93</t>
  </si>
  <si>
    <t>Phono-tephrite</t>
  </si>
  <si>
    <t>L8B-90</t>
  </si>
  <si>
    <t>L8B-36</t>
  </si>
  <si>
    <t>L8B-33</t>
  </si>
  <si>
    <t>L8B-27</t>
  </si>
  <si>
    <t>L8B-78</t>
  </si>
  <si>
    <t>L8B-85</t>
  </si>
  <si>
    <t>L8B-16</t>
  </si>
  <si>
    <t>L8B-30</t>
  </si>
  <si>
    <t>L8B-91</t>
  </si>
  <si>
    <t>L8B-61</t>
  </si>
  <si>
    <t>L8B-70</t>
  </si>
  <si>
    <t>L8B-63</t>
  </si>
  <si>
    <t>L8B-22</t>
  </si>
  <si>
    <t>L8B-7</t>
  </si>
  <si>
    <t>L8B-29</t>
  </si>
  <si>
    <t>L8B-19</t>
  </si>
  <si>
    <t>L8B-98</t>
  </si>
  <si>
    <t>L8B-81</t>
  </si>
  <si>
    <t>L8B-9</t>
  </si>
  <si>
    <t>L8B-42</t>
  </si>
  <si>
    <t>L8B-24</t>
  </si>
  <si>
    <t>L8B-54</t>
  </si>
  <si>
    <t>L8B-62</t>
  </si>
  <si>
    <t>L8B-86</t>
  </si>
  <si>
    <t>L8B-32</t>
  </si>
  <si>
    <t>L8B-93</t>
  </si>
  <si>
    <t>L8B-66</t>
  </si>
  <si>
    <t>L8B-56</t>
  </si>
  <si>
    <t>L8B-12</t>
  </si>
  <si>
    <t>L8B-92</t>
  </si>
  <si>
    <t>L8B-99</t>
  </si>
  <si>
    <t>L8B-69</t>
  </si>
  <si>
    <t>L8B-87</t>
  </si>
  <si>
    <t>L8B-49</t>
  </si>
  <si>
    <t>L8B-57</t>
  </si>
  <si>
    <t>L8B-79</t>
  </si>
  <si>
    <t>L8B-11</t>
  </si>
  <si>
    <t>L8B-48</t>
  </si>
  <si>
    <t>L8B-53</t>
  </si>
  <si>
    <t>L8B-1</t>
  </si>
  <si>
    <t>L8B-47</t>
  </si>
  <si>
    <t>L8B-8</t>
  </si>
  <si>
    <t>L8B-65</t>
  </si>
  <si>
    <t>L8B-83</t>
  </si>
  <si>
    <t>L8B-43</t>
  </si>
  <si>
    <t>L8B-28</t>
  </si>
  <si>
    <t>L8B-52</t>
  </si>
  <si>
    <t>L8B-76</t>
  </si>
  <si>
    <t>L8B-95</t>
  </si>
  <si>
    <t>L8B-80</t>
  </si>
  <si>
    <t>L8B-15</t>
  </si>
  <si>
    <t>L8B-26</t>
  </si>
  <si>
    <t>L8B-100</t>
  </si>
  <si>
    <t>L8B-82</t>
  </si>
  <si>
    <t>L8B-37</t>
  </si>
  <si>
    <t>L8B-67</t>
  </si>
  <si>
    <t>L8B-60</t>
  </si>
  <si>
    <t>L8B-20</t>
  </si>
  <si>
    <t>L8B-64</t>
  </si>
  <si>
    <t>L8B-2</t>
  </si>
  <si>
    <t>L8B-74</t>
  </si>
  <si>
    <t>L8B-5</t>
  </si>
  <si>
    <t>L8B-23</t>
  </si>
  <si>
    <t>L8B-10</t>
  </si>
  <si>
    <t>L8B-96</t>
  </si>
  <si>
    <t>L8B-34</t>
  </si>
  <si>
    <t>L8B-44</t>
  </si>
  <si>
    <t>L8B-17</t>
  </si>
  <si>
    <t>L8B-13</t>
  </si>
  <si>
    <t>L8B-58</t>
  </si>
  <si>
    <t>L8B-31</t>
  </si>
  <si>
    <t>L8B-59</t>
  </si>
  <si>
    <t>L8B-84</t>
  </si>
  <si>
    <t>L8B-68</t>
  </si>
  <si>
    <t>L8B-51</t>
  </si>
  <si>
    <t>L8B-94</t>
  </si>
  <si>
    <t>L8B-97</t>
  </si>
  <si>
    <t>L8B-4</t>
  </si>
  <si>
    <t>L8B-21</t>
  </si>
  <si>
    <t>L8B-38</t>
  </si>
  <si>
    <t>L8B-73</t>
  </si>
  <si>
    <t>L8B-14</t>
  </si>
  <si>
    <t>L8B-45</t>
  </si>
  <si>
    <t>L8B-55</t>
  </si>
  <si>
    <t>L8B-39</t>
  </si>
  <si>
    <t>L8B-41</t>
  </si>
  <si>
    <t>L8B-89</t>
  </si>
  <si>
    <t>L8B-88</t>
  </si>
  <si>
    <t>L8B-72</t>
  </si>
  <si>
    <t>L8B-35</t>
  </si>
  <si>
    <t>L8B-46</t>
  </si>
  <si>
    <t>L8B-25</t>
  </si>
  <si>
    <t>L8B-18</t>
  </si>
  <si>
    <t>L8B-3</t>
  </si>
  <si>
    <t>L8B-77</t>
  </si>
  <si>
    <t>L8T-23</t>
  </si>
  <si>
    <t>L8T-19</t>
  </si>
  <si>
    <t>L8T-4</t>
  </si>
  <si>
    <t>L8T-95</t>
  </si>
  <si>
    <t>L8T-13</t>
  </si>
  <si>
    <t>L8T-96</t>
  </si>
  <si>
    <t>L8T-81</t>
  </si>
  <si>
    <t>L8T-41</t>
  </si>
  <si>
    <t>L8T-56</t>
  </si>
  <si>
    <t>L8T-44</t>
  </si>
  <si>
    <t>L8T-12</t>
  </si>
  <si>
    <t>L8T-89</t>
  </si>
  <si>
    <t>L8T-28</t>
  </si>
  <si>
    <t>L8T-10</t>
  </si>
  <si>
    <t>L8T-8</t>
  </si>
  <si>
    <t>L8T-21</t>
  </si>
  <si>
    <t>L8T-97</t>
  </si>
  <si>
    <t>L8T-15</t>
  </si>
  <si>
    <t>L8T-46</t>
  </si>
  <si>
    <t>L8T-1</t>
  </si>
  <si>
    <t>L8T-3</t>
  </si>
  <si>
    <t>L8T-34</t>
  </si>
  <si>
    <t>L8T-86</t>
  </si>
  <si>
    <t>L8T-43</t>
  </si>
  <si>
    <t>L8T-53</t>
  </si>
  <si>
    <t>L8T-84</t>
  </si>
  <si>
    <t>L8T-26</t>
  </si>
  <si>
    <t>L8T-51</t>
  </si>
  <si>
    <t>L8T-40</t>
  </si>
  <si>
    <t>L8T-32</t>
  </si>
  <si>
    <t>L8T-63</t>
  </si>
  <si>
    <t>L8T-20</t>
  </si>
  <si>
    <t>L8T-6</t>
  </si>
  <si>
    <t>L8T-22</t>
  </si>
  <si>
    <t>L8T-18</t>
  </si>
  <si>
    <t>L8T-75</t>
  </si>
  <si>
    <t>L8T-77</t>
  </si>
  <si>
    <t>L8T-38</t>
  </si>
  <si>
    <t>L8T-69</t>
  </si>
  <si>
    <t>L8T-37</t>
  </si>
  <si>
    <t>L8T-98</t>
  </si>
  <si>
    <t>L8T-49</t>
  </si>
  <si>
    <t>L8T-7</t>
  </si>
  <si>
    <t>L8T-82</t>
  </si>
  <si>
    <t>L8T-52</t>
  </si>
  <si>
    <t>L8T-60</t>
  </si>
  <si>
    <t>L8T-17</t>
  </si>
  <si>
    <t>L8T-99</t>
  </si>
  <si>
    <t>L8T-66</t>
  </si>
  <si>
    <t>L8T-88</t>
  </si>
  <si>
    <t>L8T-79</t>
  </si>
  <si>
    <t>L8T-62</t>
  </si>
  <si>
    <t>L8T-67</t>
  </si>
  <si>
    <t>L8T-5</t>
  </si>
  <si>
    <t>L8T-50</t>
  </si>
  <si>
    <t>L8T-2</t>
  </si>
  <si>
    <t>L8T-78</t>
  </si>
  <si>
    <t>L8T-83</t>
  </si>
  <si>
    <t>L8T-35</t>
  </si>
  <si>
    <t>L8T-93</t>
  </si>
  <si>
    <t>L8T-25</t>
  </si>
  <si>
    <t>L8T-42</t>
  </si>
  <si>
    <t>L8T-58</t>
  </si>
  <si>
    <t>L8T-55</t>
  </si>
  <si>
    <t>L8T-76</t>
  </si>
  <si>
    <t>L8T-94</t>
  </si>
  <si>
    <t>L8T-64</t>
  </si>
  <si>
    <t>L8T-71</t>
  </si>
  <si>
    <t>L8T-85</t>
  </si>
  <si>
    <t>L8T-65</t>
  </si>
  <si>
    <t>L8T-68</t>
  </si>
  <si>
    <t>L8T-47</t>
  </si>
  <si>
    <t>L8T-11</t>
  </si>
  <si>
    <t>L8T-54</t>
  </si>
  <si>
    <t>L8T-29</t>
  </si>
  <si>
    <t>L8T-45</t>
  </si>
  <si>
    <t>L8T-27</t>
  </si>
  <si>
    <t>L8T-57</t>
  </si>
  <si>
    <t>L8T-73</t>
  </si>
  <si>
    <t>L8T-9</t>
  </si>
  <si>
    <t>L8T-39</t>
  </si>
  <si>
    <t>L8T-92</t>
  </si>
  <si>
    <t>L8T-36</t>
  </si>
  <si>
    <t>L8T-31</t>
  </si>
  <si>
    <t>L8T-80</t>
  </si>
  <si>
    <t>L8T-61</t>
  </si>
  <si>
    <t>L8T-72</t>
  </si>
  <si>
    <t>Pardo et al. 2014</t>
  </si>
  <si>
    <t>Ruapehu</t>
  </si>
  <si>
    <t>13ka BP - Basal part of the Shawcroft Plinian fallout</t>
  </si>
  <si>
    <t xml:space="preserve">https://doi.org/10.1007/s00445-014-0822-x </t>
  </si>
  <si>
    <t>NP-16</t>
  </si>
  <si>
    <t>Expanded</t>
  </si>
  <si>
    <t>B3_17409_7</t>
  </si>
  <si>
    <t>Microvesicular</t>
  </si>
  <si>
    <t>B50_5b-Sw10</t>
  </si>
  <si>
    <t>B50_5b-Sw11</t>
  </si>
  <si>
    <t>B50_5b-Sw12</t>
  </si>
  <si>
    <t>B50-5b-Swb2</t>
  </si>
  <si>
    <t>NP-75</t>
  </si>
  <si>
    <t>B50_Sw_5b-2b</t>
  </si>
  <si>
    <t>B50_Sw_5b-4</t>
  </si>
  <si>
    <t>B50_5b-Sw6</t>
  </si>
  <si>
    <t>B50_5b-Sw17</t>
  </si>
  <si>
    <t>B50_5b-Sw19</t>
  </si>
  <si>
    <t>B50_5b-Swb6</t>
  </si>
  <si>
    <t>B50_5b-Swb17</t>
  </si>
  <si>
    <t>NP-23</t>
  </si>
  <si>
    <t>B50_Sw_5b-4c</t>
  </si>
  <si>
    <t>B50_Sw_5b-1</t>
  </si>
  <si>
    <t>B50_Sw_5b-2</t>
  </si>
  <si>
    <t>B50_5b-Sw2</t>
  </si>
  <si>
    <t>NP-21</t>
  </si>
  <si>
    <t>B50_5b-Sw3</t>
  </si>
  <si>
    <t>NP-18</t>
  </si>
  <si>
    <t>B50_5b-Sw5</t>
  </si>
  <si>
    <t>B50_5b-Sw8</t>
  </si>
  <si>
    <t>B50_5b-Sw13</t>
  </si>
  <si>
    <t>B50_5b-Sw15</t>
  </si>
  <si>
    <t>B50_5b-Sw16</t>
  </si>
  <si>
    <t>Microsheared</t>
  </si>
  <si>
    <t>B50_Sw_5b-5</t>
  </si>
  <si>
    <t>B50_5b-Sw1</t>
  </si>
  <si>
    <t>NP-77</t>
  </si>
  <si>
    <t>B50_5b-Sw4</t>
  </si>
  <si>
    <t>B50_5b-Swb3</t>
  </si>
  <si>
    <t>B50_5b-Swb9</t>
  </si>
  <si>
    <t>B50_5b-Swb14</t>
  </si>
  <si>
    <t>NP-76</t>
  </si>
  <si>
    <t>B50_Sw_5b-4a</t>
  </si>
  <si>
    <t>NP-22</t>
  </si>
  <si>
    <t>B50_Sw_5b-4b</t>
  </si>
  <si>
    <t>B50_Sw_5b-3</t>
  </si>
  <si>
    <t>B50_5b-Sw18</t>
  </si>
  <si>
    <t>13ka BP - Uppermost part of the Shawcroft Plinian fallout</t>
  </si>
  <si>
    <t>Foamy</t>
  </si>
  <si>
    <t>B50_Sw_5c-PSw9</t>
  </si>
  <si>
    <t>B50_Sw_5c-Swc20</t>
  </si>
  <si>
    <t>B50_Sw_5c-1a</t>
  </si>
  <si>
    <t>NP-30</t>
  </si>
  <si>
    <t>B50_Sw_5c-1ay</t>
  </si>
  <si>
    <t>NP-25</t>
  </si>
  <si>
    <t>B50_Sw_5c-3</t>
  </si>
  <si>
    <t>NP-26</t>
  </si>
  <si>
    <t>B50_Sw_5c-4</t>
  </si>
  <si>
    <t>B50_Sw_5c-PSw3</t>
  </si>
  <si>
    <t>B50_Sw_5c-PSw4</t>
  </si>
  <si>
    <t>B50_Sw_5c-PSw1</t>
  </si>
  <si>
    <t>B50_Sw_5c-PSw11</t>
  </si>
  <si>
    <t>B50_Sw_5c-PSw17</t>
  </si>
  <si>
    <t>B50_Sw_5c-PSw23</t>
  </si>
  <si>
    <t>B50_Sw_5c-PSw24</t>
  </si>
  <si>
    <t>B50_Sw_5c-Swc2</t>
  </si>
  <si>
    <t>B50_Sw_5c-Swc11</t>
  </si>
  <si>
    <t>B50_Sw_5c-Swc13</t>
  </si>
  <si>
    <t>B50_Sw_5c-Swc23</t>
  </si>
  <si>
    <t>B50_Sw_5c-Swc24</t>
  </si>
  <si>
    <t>B50_Sw_5c-PSw20</t>
  </si>
  <si>
    <t>B50_Sw_5c-PSw21</t>
  </si>
  <si>
    <t>B50_Sw_5c-Swc9</t>
  </si>
  <si>
    <t>NP-29</t>
  </si>
  <si>
    <t>B50_Sw_5c-2b</t>
  </si>
  <si>
    <t>NP-80</t>
  </si>
  <si>
    <t>B50_Sw_5c-5</t>
  </si>
  <si>
    <t>B50_Sw_5c-PSw6</t>
  </si>
  <si>
    <t>B50_Sw_5c-PSw14</t>
  </si>
  <si>
    <t>B50_Sw_5c-PSw15</t>
  </si>
  <si>
    <t>B50_Sw_5c-PSw22</t>
  </si>
  <si>
    <t>B50_Sw_5c-Swc6</t>
  </si>
  <si>
    <t>B50_Sw_5c-Swc12</t>
  </si>
  <si>
    <t>NP-27</t>
  </si>
  <si>
    <t>B50_Sw_5c-2a</t>
  </si>
  <si>
    <t>B50_Sw_5c-PSw16</t>
  </si>
  <si>
    <t>B50_Sw_5c-PSw18</t>
  </si>
  <si>
    <t>NP-78</t>
  </si>
  <si>
    <t>B50_Sw_5c-4a</t>
  </si>
  <si>
    <t>NP-28</t>
  </si>
  <si>
    <t>B50_Sw_5c-4b</t>
  </si>
  <si>
    <t>NP-24</t>
  </si>
  <si>
    <t>B50_Sw_5c-2</t>
  </si>
  <si>
    <t>B50_Sw_5c-PSw10</t>
  </si>
  <si>
    <t>B50_Sw_5c-PSw13</t>
  </si>
  <si>
    <t>22ka BP - Lower-Mangatoetoenui (L-Mgt)</t>
  </si>
  <si>
    <t>Foamy-FV</t>
  </si>
  <si>
    <t>B14_IX_1b-1a</t>
  </si>
  <si>
    <t>Foamy-FV*</t>
  </si>
  <si>
    <t>B14_IX_1b-1b</t>
  </si>
  <si>
    <t>B14_IX_1b-1c</t>
  </si>
  <si>
    <t>NP-4</t>
  </si>
  <si>
    <t xml:space="preserve">B14_IX_1b-7 </t>
  </si>
  <si>
    <t>B13-IX-1b-3e</t>
  </si>
  <si>
    <t>NP-6</t>
  </si>
  <si>
    <t>B13-IX-1b-3f</t>
  </si>
  <si>
    <t>B14_IX_1b-3a</t>
  </si>
  <si>
    <t>B14_IX_1b-3b</t>
  </si>
  <si>
    <t>B14_IX_1b-3c</t>
  </si>
  <si>
    <t>B14_IX_1b-3d</t>
  </si>
  <si>
    <t>NP-1</t>
  </si>
  <si>
    <t xml:space="preserve">B14_IX_1b-6 </t>
  </si>
  <si>
    <t>NP-5</t>
  </si>
  <si>
    <t xml:space="preserve">B14_IX_1b-9 </t>
  </si>
  <si>
    <t xml:space="preserve">B13-IX-1c-8 </t>
  </si>
  <si>
    <t>NP-71</t>
  </si>
  <si>
    <t>Sheared</t>
  </si>
  <si>
    <t>B13-IX-1b-2h</t>
  </si>
  <si>
    <t>NP-73</t>
  </si>
  <si>
    <t>B13-IX-1b-2i</t>
  </si>
  <si>
    <t>NP-72</t>
  </si>
  <si>
    <t>B13-IX-1b-2j</t>
  </si>
  <si>
    <t>B13-IX-1b-2k</t>
  </si>
  <si>
    <t>B13-IX-1b-2m</t>
  </si>
  <si>
    <t>B13-IX-1b-2n</t>
  </si>
  <si>
    <t>B14_IX_1b-2b</t>
  </si>
  <si>
    <t>NP-2</t>
  </si>
  <si>
    <t xml:space="preserve">B14_IX_1b-8 </t>
  </si>
  <si>
    <t>NP-70</t>
  </si>
  <si>
    <t>B13-IX-1b-2c</t>
  </si>
  <si>
    <t>B13-IX-1b-2d</t>
  </si>
  <si>
    <t>B13-IX-1b-2e</t>
  </si>
  <si>
    <t>B13-IX-1b-2g</t>
  </si>
  <si>
    <t>B13-IX-1b-2l</t>
  </si>
  <si>
    <t>B13-IX-1b-2o</t>
  </si>
  <si>
    <t>B13-IX-1b-2p</t>
  </si>
  <si>
    <t>B13-IX-1b-2q</t>
  </si>
  <si>
    <t>B13-IX-1b-2r</t>
  </si>
  <si>
    <t>B13-IX-1b-2s</t>
  </si>
  <si>
    <t>B13-IX-1b-6</t>
  </si>
  <si>
    <t>NP-3</t>
  </si>
  <si>
    <t>B14_IX_1b-2a</t>
  </si>
  <si>
    <t>B13-IX-1c-9</t>
  </si>
  <si>
    <t>B13-IX-1b-4a</t>
  </si>
  <si>
    <t>B13-IX-1b-4b</t>
  </si>
  <si>
    <t>B13-IX-1b-4c</t>
  </si>
  <si>
    <t>NP-7</t>
  </si>
  <si>
    <t>B13-IX-1b-4d</t>
  </si>
  <si>
    <t>B13-IX-1b-4e</t>
  </si>
  <si>
    <t>B13-IX-1c-10</t>
  </si>
  <si>
    <t>22ka BP - Upper-Mangatoetoenui (U-Mgt)</t>
  </si>
  <si>
    <t>IXe-P16</t>
  </si>
  <si>
    <t>Foamy-CV</t>
  </si>
  <si>
    <t>B2-IX-1e-6</t>
  </si>
  <si>
    <t>B2-IX-1e-9</t>
  </si>
  <si>
    <t>NP-14</t>
  </si>
  <si>
    <t>B15_IX-1e-3a</t>
  </si>
  <si>
    <t>B15_IX-1e-3b1</t>
  </si>
  <si>
    <t>B15_IX-1e-3b2</t>
  </si>
  <si>
    <t>B2-IX-1e-4</t>
  </si>
  <si>
    <t>NP-13</t>
  </si>
  <si>
    <t>B15_IX-1e-2b</t>
  </si>
  <si>
    <t>IXe-P12</t>
  </si>
  <si>
    <t>IXe-P14</t>
  </si>
  <si>
    <t>IXe-P17</t>
  </si>
  <si>
    <t>B15_IX-1e-2a*</t>
  </si>
  <si>
    <t>B15_IX-1e-2c</t>
  </si>
  <si>
    <t>IXe-P2</t>
  </si>
  <si>
    <t>IXe-P5</t>
  </si>
  <si>
    <t>NP-20</t>
  </si>
  <si>
    <t>IXe-P9</t>
  </si>
  <si>
    <t>IXe-P10</t>
  </si>
  <si>
    <t>IXe-P11</t>
  </si>
  <si>
    <t>B2-IX-1e-7(3)</t>
  </si>
  <si>
    <t>IXe-P1</t>
  </si>
  <si>
    <t>IXe-P3</t>
  </si>
  <si>
    <t>NP-8</t>
  </si>
  <si>
    <t>IXe-P4</t>
  </si>
  <si>
    <t>NP-9</t>
  </si>
  <si>
    <t>IXe-P6</t>
  </si>
  <si>
    <t>IXe-P7</t>
  </si>
  <si>
    <t>IXe-P8</t>
  </si>
  <si>
    <t>IXe-P13</t>
  </si>
  <si>
    <t>IXe-P15</t>
  </si>
  <si>
    <t>IXe-P18</t>
  </si>
  <si>
    <t>NP-15</t>
  </si>
  <si>
    <t>B15_IX-1e-4a</t>
  </si>
  <si>
    <t>B15_IX-1e-4b</t>
  </si>
  <si>
    <t>13-12ka BP - Lower-Oruamatua (L-Oru)</t>
  </si>
  <si>
    <t>NP-34</t>
  </si>
  <si>
    <t>Fibrous</t>
  </si>
  <si>
    <t>B50_XXVII-bott-2a</t>
  </si>
  <si>
    <t>B50_XXVII-bott-2b</t>
  </si>
  <si>
    <t>NP-35</t>
  </si>
  <si>
    <t>B50_XXVII-bott-2e</t>
  </si>
  <si>
    <t>B50_XXVII-bott-2f</t>
  </si>
  <si>
    <t>B50_XXVII-bott-2g</t>
  </si>
  <si>
    <t>B50_XXVII-bott-2h</t>
  </si>
  <si>
    <t>B50_XXVII-bott-2i</t>
  </si>
  <si>
    <t>B50_XXVII-bott-2j</t>
  </si>
  <si>
    <t>B50_XXVII-bott-2k</t>
  </si>
  <si>
    <t>B50_XXVII-bott-2m</t>
  </si>
  <si>
    <t>NP-36</t>
  </si>
  <si>
    <t>B50_XXVII-bott-3a</t>
  </si>
  <si>
    <t>B50_XXVII-bott-3b</t>
  </si>
  <si>
    <t>B50_XXVII-bott-3c</t>
  </si>
  <si>
    <t>B50_XXVII-bott-3e</t>
  </si>
  <si>
    <t>NP-69</t>
  </si>
  <si>
    <t>B50_XXVII-bott-3f</t>
  </si>
  <si>
    <t>B50_XXVII-bott-3g</t>
  </si>
  <si>
    <t>B50_XXVII-bott-2l</t>
  </si>
  <si>
    <t>B50_XXVII-bott-1d</t>
  </si>
  <si>
    <t>B50_XXVII-bott-1f</t>
  </si>
  <si>
    <t>B50_XXVII-bott-1k</t>
  </si>
  <si>
    <t>B50_XXVII-bott-1c</t>
  </si>
  <si>
    <t>B50_XXVII-bott-4c</t>
  </si>
  <si>
    <t>B50_XXVII-bott-4h</t>
  </si>
  <si>
    <t>B50_XXVII-bott-4m</t>
  </si>
  <si>
    <t>NP-31</t>
  </si>
  <si>
    <t>B50_XXVII-bott-1a</t>
  </si>
  <si>
    <t>B50_XXVII-bott-1b</t>
  </si>
  <si>
    <t>B50_XXVII-bott-1e</t>
  </si>
  <si>
    <t>B50_XXVII-bott-1g</t>
  </si>
  <si>
    <t>B50_XXVII-bott-1h</t>
  </si>
  <si>
    <t>B50_XXVII-bott-1i</t>
  </si>
  <si>
    <t>B50_XXVII-bott-4a</t>
  </si>
  <si>
    <t>B50_XXVII-bott-4b</t>
  </si>
  <si>
    <t>B50_XXVII-bott-4d</t>
  </si>
  <si>
    <t>B50_XXVII-bott-4e</t>
  </si>
  <si>
    <t>B50_XXVII-bott-4f</t>
  </si>
  <si>
    <t>B50_XXVII-bott-4g</t>
  </si>
  <si>
    <t>B50_XXVII-bott-4j</t>
  </si>
  <si>
    <t>B50_XXVII-bott-4l</t>
  </si>
  <si>
    <t>B50_XXVII-bott-4n</t>
  </si>
  <si>
    <t>13-12ka BP - Mid-Oruamatua (M-Oru)</t>
  </si>
  <si>
    <t>B50-XXVII-mid-P3</t>
  </si>
  <si>
    <t>B50-XXVII-mid-P21</t>
  </si>
  <si>
    <t>B50-XXVII-mid-P26</t>
  </si>
  <si>
    <t>NP-39</t>
  </si>
  <si>
    <t>B50-XXVII-mid-2b</t>
  </si>
  <si>
    <t>B50-XXVII-mid-P12</t>
  </si>
  <si>
    <t>NP-38</t>
  </si>
  <si>
    <t>B50-XXVII-mid-2a</t>
  </si>
  <si>
    <t>NP-40</t>
  </si>
  <si>
    <t>B50-XXVII-mid-3a</t>
  </si>
  <si>
    <t>B50-XXVII-mid-P18</t>
  </si>
  <si>
    <t>B50-XXVII-mid-P22</t>
  </si>
  <si>
    <t>B50-XXVII-mid-P23</t>
  </si>
  <si>
    <t>B50-XXVII-mid-P24</t>
  </si>
  <si>
    <t>B50-XXVII-mid-P31</t>
  </si>
  <si>
    <t>NP-37</t>
  </si>
  <si>
    <t>B50-XXVII-mid-1a</t>
  </si>
  <si>
    <t>B50-XXVII-mid-P4</t>
  </si>
  <si>
    <t>B50-XXVII-mid-P7</t>
  </si>
  <si>
    <t>B50-XXVII-mid-P8</t>
  </si>
  <si>
    <t>B50-XXVII-mid-P10</t>
  </si>
  <si>
    <t>B50-XXVII-mid-P17</t>
  </si>
  <si>
    <t>B50-XXVII-mid-P25</t>
  </si>
  <si>
    <t>B50-XXVII-mid-P27</t>
  </si>
  <si>
    <t>B50-XXVII-mid-P29</t>
  </si>
  <si>
    <t>B50-XXVII-mid-P14</t>
  </si>
  <si>
    <t>B50-XXVII-mid-P5</t>
  </si>
  <si>
    <t>B50-XXVII-mid-P2</t>
  </si>
  <si>
    <t>B50-XXVII-mid-P1</t>
  </si>
  <si>
    <t>B50-XXVII-mid-P9</t>
  </si>
  <si>
    <t>B50-XXVII-mid-P13</t>
  </si>
  <si>
    <t>B50-XXVII-mid-P15</t>
  </si>
  <si>
    <t>B50-XXVII-mid-P28</t>
  </si>
  <si>
    <t>B50-XXVII-mid-P30</t>
  </si>
  <si>
    <t>13-12ka BP - Upper-Oruamatua (U-Oru)</t>
  </si>
  <si>
    <t>B50-XXVII-up-P12</t>
  </si>
  <si>
    <t>B50-XXVII-up-P14</t>
  </si>
  <si>
    <t>NP-44</t>
  </si>
  <si>
    <t>B50-XXVII-up-4b1</t>
  </si>
  <si>
    <t>B50-XXVII-up-P21</t>
  </si>
  <si>
    <t>NP-41</t>
  </si>
  <si>
    <t>B50-XXVII-up-2a</t>
  </si>
  <si>
    <t>NP-42</t>
  </si>
  <si>
    <t>B50-XXVII-up-2b</t>
  </si>
  <si>
    <t>B50-XXVII-up-P24</t>
  </si>
  <si>
    <t>B50-XXVII-up-P5</t>
  </si>
  <si>
    <t>B50-XXVII-up-P11</t>
  </si>
  <si>
    <t>B50-XXVII-up-P15</t>
  </si>
  <si>
    <t>B50-XXVII-up-P1</t>
  </si>
  <si>
    <t>B50-XXVII-up-P2</t>
  </si>
  <si>
    <t>B50-XXVII-up-P3</t>
  </si>
  <si>
    <t>B50-XXVII-up-P6</t>
  </si>
  <si>
    <t>B50-XXVII-up-P7</t>
  </si>
  <si>
    <t>B50-XXVII-up-P17</t>
  </si>
  <si>
    <t>B50-XXVII-up-P18</t>
  </si>
  <si>
    <t>B50-XXVII-up-P22</t>
  </si>
  <si>
    <t>B50-XXVII-up-P20</t>
  </si>
  <si>
    <t>NP-43</t>
  </si>
  <si>
    <t>B50-XXVII-up-4a</t>
  </si>
  <si>
    <t>NP-45</t>
  </si>
  <si>
    <t>B50-XXVII-up-4c</t>
  </si>
  <si>
    <t>B50-XXVII-up-P4</t>
  </si>
  <si>
    <t>B50-XXVII-up-P8</t>
  </si>
  <si>
    <t>B50-XXVII-up-P9</t>
  </si>
  <si>
    <t>B50-XXVII-up-P10</t>
  </si>
  <si>
    <t>B50-XXVII-up-P13</t>
  </si>
  <si>
    <t>B50-XXVII-up-P16</t>
  </si>
  <si>
    <t>B50-XXVII-up-P19</t>
  </si>
  <si>
    <t>11.6ka BP - Lower-Okupata (L-Okp)</t>
  </si>
  <si>
    <t>NP-51</t>
  </si>
  <si>
    <t>Ph-1-3a</t>
  </si>
  <si>
    <t>NP-47</t>
  </si>
  <si>
    <t>Ph-1-1a</t>
  </si>
  <si>
    <t>NP-49</t>
  </si>
  <si>
    <t>Ph-1-2a</t>
  </si>
  <si>
    <t>Ph-1-2b</t>
  </si>
  <si>
    <t>NP-50</t>
  </si>
  <si>
    <t>Ph-1-2c</t>
  </si>
  <si>
    <t>L-Okp-1</t>
  </si>
  <si>
    <t>L-Okp-2</t>
  </si>
  <si>
    <t>L-Okp-4</t>
  </si>
  <si>
    <t>L-Okp-5</t>
  </si>
  <si>
    <t>L-Okp-6</t>
  </si>
  <si>
    <t>NP-46</t>
  </si>
  <si>
    <t>sheared</t>
  </si>
  <si>
    <t>50-16a-3</t>
  </si>
  <si>
    <t>L-Okp-3</t>
  </si>
  <si>
    <t>L-Okp-10</t>
  </si>
  <si>
    <t>microvesicular</t>
  </si>
  <si>
    <t>Ph-1-4a</t>
  </si>
  <si>
    <t>50-16a-5</t>
  </si>
  <si>
    <t>13-Ph-1a-2</t>
  </si>
  <si>
    <t>L-Okp-11</t>
  </si>
  <si>
    <t>L-Okp-12</t>
  </si>
  <si>
    <t>L-Okp-14</t>
  </si>
  <si>
    <t>L-Okp-15</t>
  </si>
  <si>
    <t>NP-52</t>
  </si>
  <si>
    <t>50-16a-1</t>
  </si>
  <si>
    <t>13-Ph-1a-3</t>
  </si>
  <si>
    <t>NP-53</t>
  </si>
  <si>
    <t>dense</t>
  </si>
  <si>
    <t>13-Ph-1a-1</t>
  </si>
  <si>
    <t>13-Ph-1a-4</t>
  </si>
  <si>
    <t>NP-48</t>
  </si>
  <si>
    <t>Ph-1-1b</t>
  </si>
  <si>
    <t>50-16a-2</t>
  </si>
  <si>
    <t>50-16a-4</t>
  </si>
  <si>
    <t>L-Okp-8</t>
  </si>
  <si>
    <t>L-Okp-9</t>
  </si>
  <si>
    <t>11.6ka BP - Upper-Okupata (U-Okp)</t>
  </si>
  <si>
    <t>NP-59</t>
  </si>
  <si>
    <t>Ph-2-2a</t>
  </si>
  <si>
    <t>Ph-2-2b</t>
  </si>
  <si>
    <t>13-Ph-1c-4</t>
  </si>
  <si>
    <t>U-Okp-P1</t>
  </si>
  <si>
    <t>U-Okp-P4</t>
  </si>
  <si>
    <t>U-Okp-P7</t>
  </si>
  <si>
    <t>U-Okp-P8</t>
  </si>
  <si>
    <t>U-Okp-P9</t>
  </si>
  <si>
    <t>U-Okp-P10</t>
  </si>
  <si>
    <t>13-Ph-1c-5</t>
  </si>
  <si>
    <t>NP-55</t>
  </si>
  <si>
    <t>Ph-2-1a</t>
  </si>
  <si>
    <t>NP-56</t>
  </si>
  <si>
    <t>Ph-2-1b</t>
  </si>
  <si>
    <t>Ph-2-1c</t>
  </si>
  <si>
    <t>Ph-2-1d</t>
  </si>
  <si>
    <t>NP-57</t>
  </si>
  <si>
    <t>Ph-2-1e</t>
  </si>
  <si>
    <t>NP-61</t>
  </si>
  <si>
    <t>Ph-2-3a</t>
  </si>
  <si>
    <t>NP-58</t>
  </si>
  <si>
    <t>13-Ph-1c-1</t>
  </si>
  <si>
    <t>NP-60</t>
  </si>
  <si>
    <t>50-16b-1</t>
  </si>
  <si>
    <t>50-16b-2</t>
  </si>
  <si>
    <t>50-16b-4</t>
  </si>
  <si>
    <t>U-Okp-P2</t>
  </si>
  <si>
    <t>U-Okp-P3</t>
  </si>
  <si>
    <t>NP-62</t>
  </si>
  <si>
    <t>Ph-2-4a</t>
  </si>
  <si>
    <t>13-Ph-1c-2</t>
  </si>
  <si>
    <t>13-Ph-1c-3</t>
  </si>
  <si>
    <t>13-Ph-1c-6</t>
  </si>
  <si>
    <t>50-16b-3</t>
  </si>
  <si>
    <t>50-16b-5</t>
  </si>
  <si>
    <t>U-Okp-P5</t>
  </si>
  <si>
    <t>U-Okp-P6</t>
  </si>
  <si>
    <t>Bulk SiO2 (wt. %)</t>
  </si>
  <si>
    <t>Bulk Na2O+K2O (wt.%)</t>
  </si>
  <si>
    <t>Data DOI</t>
  </si>
  <si>
    <t>Chemistry DOI</t>
  </si>
  <si>
    <t>Glass SiO2 (wt. %)</t>
  </si>
  <si>
    <t>Glass Na2O+K2O (wt.%)</t>
  </si>
  <si>
    <t>Categories:</t>
  </si>
  <si>
    <t>Measurements: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</si>
</sst>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6" x14ac:knownFonts="1">
    <font>
      <sz val="11"/>
      <color theme="1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8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2"/>
      <color rgb="FF9C0006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</font>
    <font>
      <b/>
      <u/>
      <sz val="11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2"/>
      <color rgb="FF000000"/>
      <name val="Cambria"/>
      <family val="1"/>
    </font>
  </fonts>
  <fills count="6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rgb="FFFFC7CE"/>
      </patternFill>
    </fill>
    <fill>
      <patternFill patternType="solid">
        <fgColor theme="2" tint="-9.9948118533890809E-2"/>
        <bgColor indexed="64"/>
      </patternFill>
    </fill>
    <fill>
      <patternFill patternType="solid">
        <fgColor theme="0" tint="-4.9989318521683403E-2"/>
        <bgColor indexed="64"/>
      </patternFill>
    </fill>
  </fills>
  <borders count="15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3F3F3F"/>
      </left>
      <right style="thin">
        <color indexed="64"/>
      </right>
      <top style="thin">
        <color rgb="FF3F3F3F"/>
      </top>
      <bottom style="thin">
        <color rgb="FF3F3F3F"/>
      </bottom>
      <diagonal/>
    </border>
    <border>
      <left/>
      <right style="thin">
        <color indexed="64"/>
      </right>
      <top/>
      <bottom/>
      <diagonal/>
    </border>
    <border>
      <left/>
      <right/>
      <top style="thin">
        <color rgb="FF3F3F3F"/>
      </top>
      <bottom style="thin">
        <color rgb="FF3F3F3F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rgb="FF000000"/>
      </bottom>
      <diagonal/>
    </border>
  </borders>
  <cellStyleXfs count="12">
    <xf numFmtId="0" fontId="0" fillId="0" borderId="0"/>
    <xf numFmtId="0" fontId="1" fillId="2" borderId="1" applyNumberFormat="0" applyAlignment="0" applyProtection="0"/>
    <xf numFmtId="0" fontId="5" fillId="0" borderId="0" applyNumberFormat="0" applyFill="0" applyBorder="0" applyAlignment="0" applyProtection="0"/>
    <xf numFmtId="0" fontId="6" fillId="0" borderId="0"/>
    <xf numFmtId="0" fontId="7" fillId="0" borderId="0"/>
    <xf numFmtId="0" fontId="7" fillId="0" borderId="0"/>
    <xf numFmtId="0" fontId="9" fillId="3" borderId="0" applyNumberFormat="0" applyBorder="0" applyAlignment="0" applyProtection="0"/>
    <xf numFmtId="0" fontId="8" fillId="0" borderId="0"/>
    <xf numFmtId="0" fontId="8" fillId="0" borderId="0"/>
    <xf numFmtId="0" fontId="6" fillId="4" borderId="0" applyAlignment="0">
      <alignment horizontal="left"/>
    </xf>
    <xf numFmtId="0" fontId="10" fillId="0" borderId="0"/>
    <xf numFmtId="9" fontId="10" fillId="0" borderId="0" applyFont="0" applyFill="0" applyBorder="0" applyAlignment="0" applyProtection="0"/>
  </cellStyleXfs>
  <cellXfs count="87">
    <xf numFmtId="0" fontId="0" fillId="0" borderId="0" xfId="0"/>
    <xf numFmtId="0" fontId="2" fillId="0" borderId="0" xfId="0" applyFont="1"/>
    <xf numFmtId="0" fontId="3" fillId="2" borderId="1" xfId="1" applyFont="1"/>
    <xf numFmtId="0" fontId="3" fillId="2" borderId="2" xfId="1" applyFont="1" applyBorder="1"/>
    <xf numFmtId="0" fontId="3" fillId="2" borderId="3" xfId="1" applyFont="1" applyBorder="1"/>
    <xf numFmtId="0" fontId="0" fillId="0" borderId="4" xfId="0" applyBorder="1"/>
    <xf numFmtId="2" fontId="3" fillId="2" borderId="1" xfId="1" applyNumberFormat="1" applyFont="1"/>
    <xf numFmtId="2" fontId="0" fillId="0" borderId="0" xfId="0" applyNumberFormat="1"/>
    <xf numFmtId="164" fontId="3" fillId="2" borderId="1" xfId="1" applyNumberFormat="1" applyFont="1"/>
    <xf numFmtId="164" fontId="0" fillId="0" borderId="0" xfId="0" applyNumberFormat="1"/>
    <xf numFmtId="2" fontId="3" fillId="2" borderId="2" xfId="1" applyNumberFormat="1" applyFont="1" applyBorder="1"/>
    <xf numFmtId="0" fontId="5" fillId="0" borderId="4" xfId="2" applyBorder="1"/>
    <xf numFmtId="0" fontId="3" fillId="2" borderId="1" xfId="1" applyFont="1" applyAlignment="1">
      <alignment horizontal="right"/>
    </xf>
    <xf numFmtId="11" fontId="3" fillId="2" borderId="1" xfId="1" applyNumberFormat="1" applyFont="1"/>
    <xf numFmtId="11" fontId="0" fillId="0" borderId="0" xfId="0" applyNumberFormat="1"/>
    <xf numFmtId="0" fontId="2" fillId="0" borderId="4" xfId="0" applyFont="1" applyBorder="1"/>
    <xf numFmtId="0" fontId="0" fillId="0" borderId="6" xfId="0" applyBorder="1"/>
    <xf numFmtId="2" fontId="0" fillId="0" borderId="6" xfId="0" applyNumberFormat="1" applyBorder="1"/>
    <xf numFmtId="0" fontId="0" fillId="0" borderId="8" xfId="0" applyBorder="1"/>
    <xf numFmtId="0" fontId="2" fillId="0" borderId="6" xfId="0" applyFont="1" applyBorder="1"/>
    <xf numFmtId="0" fontId="5" fillId="0" borderId="8" xfId="2" applyBorder="1"/>
    <xf numFmtId="0" fontId="2" fillId="0" borderId="8" xfId="0" applyFont="1" applyBorder="1"/>
    <xf numFmtId="164" fontId="0" fillId="0" borderId="6" xfId="0" applyNumberFormat="1" applyBorder="1"/>
    <xf numFmtId="11" fontId="0" fillId="0" borderId="6" xfId="0" applyNumberFormat="1" applyBorder="1"/>
    <xf numFmtId="0" fontId="3" fillId="2" borderId="11" xfId="1" applyFont="1" applyBorder="1"/>
    <xf numFmtId="0" fontId="2" fillId="0" borderId="13" xfId="0" applyFont="1" applyBorder="1"/>
    <xf numFmtId="0" fontId="5" fillId="0" borderId="4" xfId="2" applyBorder="1" applyAlignment="1"/>
    <xf numFmtId="0" fontId="5" fillId="0" borderId="8" xfId="2" applyBorder="1" applyAlignment="1"/>
    <xf numFmtId="0" fontId="5" fillId="0" borderId="10" xfId="2" applyBorder="1"/>
    <xf numFmtId="11" fontId="0" fillId="0" borderId="4" xfId="0" applyNumberFormat="1" applyBorder="1"/>
    <xf numFmtId="11" fontId="0" fillId="0" borderId="9" xfId="0" applyNumberFormat="1" applyBorder="1"/>
    <xf numFmtId="11" fontId="0" fillId="0" borderId="8" xfId="0" applyNumberFormat="1" applyBorder="1"/>
    <xf numFmtId="0" fontId="2" fillId="0" borderId="7" xfId="0" applyFont="1" applyBorder="1"/>
    <xf numFmtId="0" fontId="2" fillId="0" borderId="10" xfId="0" applyFont="1" applyBorder="1"/>
    <xf numFmtId="0" fontId="0" fillId="0" borderId="13" xfId="0" applyBorder="1"/>
    <xf numFmtId="0" fontId="0" fillId="0" borderId="10" xfId="0" applyBorder="1"/>
    <xf numFmtId="0" fontId="0" fillId="0" borderId="7" xfId="0" applyBorder="1"/>
    <xf numFmtId="2" fontId="0" fillId="0" borderId="7" xfId="0" applyNumberFormat="1" applyBorder="1"/>
    <xf numFmtId="164" fontId="0" fillId="0" borderId="7" xfId="0" applyNumberFormat="1" applyBorder="1"/>
    <xf numFmtId="11" fontId="0" fillId="0" borderId="7" xfId="0" applyNumberFormat="1" applyBorder="1"/>
    <xf numFmtId="11" fontId="0" fillId="0" borderId="10" xfId="0" applyNumberFormat="1" applyBorder="1"/>
    <xf numFmtId="0" fontId="3" fillId="2" borderId="1" xfId="1" applyFont="1" applyAlignment="1">
      <alignment horizontal="left"/>
    </xf>
    <xf numFmtId="0" fontId="0" fillId="0" borderId="0" xfId="0" applyAlignment="1">
      <alignment horizontal="left"/>
    </xf>
    <xf numFmtId="0" fontId="0" fillId="0" borderId="6" xfId="0" applyBorder="1" applyAlignment="1">
      <alignment horizontal="left"/>
    </xf>
    <xf numFmtId="17" fontId="0" fillId="0" borderId="0" xfId="0" applyNumberFormat="1"/>
    <xf numFmtId="17" fontId="0" fillId="0" borderId="6" xfId="0" applyNumberFormat="1" applyBorder="1"/>
    <xf numFmtId="0" fontId="2" fillId="0" borderId="12" xfId="0" applyFont="1" applyBorder="1"/>
    <xf numFmtId="0" fontId="13" fillId="0" borderId="4" xfId="0" applyFont="1" applyBorder="1"/>
    <xf numFmtId="0" fontId="13" fillId="0" borderId="8" xfId="0" applyFont="1" applyBorder="1"/>
    <xf numFmtId="2" fontId="0" fillId="0" borderId="4" xfId="0" applyNumberFormat="1" applyBorder="1"/>
    <xf numFmtId="2" fontId="0" fillId="0" borderId="8" xfId="0" applyNumberFormat="1" applyBorder="1"/>
    <xf numFmtId="2" fontId="0" fillId="0" borderId="10" xfId="0" applyNumberFormat="1" applyBorder="1"/>
    <xf numFmtId="0" fontId="6" fillId="4" borderId="0" xfId="9" applyAlignment="1"/>
    <xf numFmtId="0" fontId="3" fillId="2" borderId="11" xfId="1" applyFont="1" applyBorder="1" applyAlignment="1">
      <alignment horizontal="right"/>
    </xf>
    <xf numFmtId="0" fontId="0" fillId="0" borderId="4" xfId="0" applyBorder="1" applyAlignment="1">
      <alignment horizontal="right"/>
    </xf>
    <xf numFmtId="0" fontId="5" fillId="0" borderId="4" xfId="2" applyFill="1" applyBorder="1"/>
    <xf numFmtId="11" fontId="15" fillId="0" borderId="0" xfId="0" applyNumberFormat="1" applyFont="1" applyAlignment="1">
      <alignment horizontal="center"/>
    </xf>
    <xf numFmtId="0" fontId="15" fillId="0" borderId="0" xfId="0" applyFont="1" applyAlignment="1">
      <alignment horizontal="center"/>
    </xf>
    <xf numFmtId="2" fontId="15" fillId="0" borderId="0" xfId="0" applyNumberFormat="1" applyFont="1" applyAlignment="1">
      <alignment horizontal="center"/>
    </xf>
    <xf numFmtId="0" fontId="3" fillId="2" borderId="3" xfId="1" applyFont="1" applyBorder="1" applyAlignment="1"/>
    <xf numFmtId="0" fontId="3" fillId="2" borderId="2" xfId="1" applyFont="1" applyBorder="1" applyAlignment="1"/>
    <xf numFmtId="0" fontId="3" fillId="2" borderId="1" xfId="1" applyFont="1" applyAlignment="1"/>
    <xf numFmtId="0" fontId="12" fillId="2" borderId="3" xfId="1" applyFont="1" applyBorder="1" applyAlignment="1"/>
    <xf numFmtId="2" fontId="3" fillId="2" borderId="1" xfId="1" applyNumberFormat="1" applyFont="1" applyAlignment="1"/>
    <xf numFmtId="2" fontId="3" fillId="2" borderId="2" xfId="1" applyNumberFormat="1" applyFont="1" applyBorder="1" applyAlignment="1"/>
    <xf numFmtId="164" fontId="3" fillId="2" borderId="1" xfId="1" applyNumberFormat="1" applyFont="1" applyAlignment="1"/>
    <xf numFmtId="11" fontId="3" fillId="2" borderId="1" xfId="1" applyNumberFormat="1" applyFont="1" applyAlignment="1"/>
    <xf numFmtId="11" fontId="3" fillId="2" borderId="3" xfId="1" applyNumberFormat="1" applyFont="1" applyBorder="1" applyAlignment="1"/>
    <xf numFmtId="11" fontId="3" fillId="2" borderId="2" xfId="1" applyNumberFormat="1" applyFont="1" applyBorder="1" applyAlignment="1"/>
    <xf numFmtId="2" fontId="3" fillId="2" borderId="3" xfId="1" applyNumberFormat="1" applyFont="1" applyBorder="1" applyAlignment="1"/>
    <xf numFmtId="0" fontId="3" fillId="2" borderId="5" xfId="1" applyFont="1" applyBorder="1" applyAlignment="1"/>
    <xf numFmtId="0" fontId="3" fillId="2" borderId="0" xfId="1" applyFont="1" applyBorder="1" applyAlignment="1"/>
    <xf numFmtId="0" fontId="5" fillId="0" borderId="10" xfId="2" applyBorder="1" applyAlignment="1"/>
    <xf numFmtId="0" fontId="2" fillId="0" borderId="14" xfId="0" applyFont="1" applyBorder="1"/>
    <xf numFmtId="0" fontId="5" fillId="0" borderId="4" xfId="2" applyFill="1" applyBorder="1" applyAlignment="1"/>
    <xf numFmtId="0" fontId="14" fillId="0" borderId="0" xfId="0" applyFont="1" applyAlignment="1">
      <alignment vertical="center"/>
    </xf>
    <xf numFmtId="0" fontId="5" fillId="0" borderId="8" xfId="2" applyFill="1" applyBorder="1" applyAlignment="1"/>
    <xf numFmtId="0" fontId="14" fillId="0" borderId="6" xfId="0" applyFont="1" applyBorder="1" applyAlignment="1">
      <alignment vertical="center"/>
    </xf>
    <xf numFmtId="11" fontId="15" fillId="0" borderId="6" xfId="0" applyNumberFormat="1" applyFont="1" applyBorder="1" applyAlignment="1">
      <alignment horizontal="center"/>
    </xf>
    <xf numFmtId="0" fontId="6" fillId="4" borderId="4" xfId="9" applyBorder="1" applyAlignment="1"/>
    <xf numFmtId="0" fontId="6" fillId="4" borderId="4" xfId="9" applyBorder="1" applyAlignment="1">
      <alignment horizontal="right"/>
    </xf>
    <xf numFmtId="0" fontId="5" fillId="0" borderId="0" xfId="2" applyBorder="1"/>
    <xf numFmtId="0" fontId="3" fillId="5" borderId="11" xfId="1" applyFont="1" applyFill="1" applyBorder="1"/>
    <xf numFmtId="0" fontId="0" fillId="5" borderId="4" xfId="0" applyFill="1" applyBorder="1"/>
    <xf numFmtId="0" fontId="0" fillId="5" borderId="0" xfId="0" applyFill="1"/>
    <xf numFmtId="0" fontId="0" fillId="5" borderId="6" xfId="0" applyFill="1" applyBorder="1"/>
    <xf numFmtId="0" fontId="0" fillId="0" borderId="0" xfId="0" applyAlignment="1">
      <alignment horizontal="right"/>
    </xf>
  </cellXfs>
  <cellStyles count="12">
    <cellStyle name="Bad 2" xfId="6" xr:uid="{1EF43E88-31CE-476F-AEB9-0C7D8C1BCE52}"/>
    <cellStyle name="Excel Built-in Normal" xfId="7" xr:uid="{535AC8EE-2326-4196-B179-A2605D323B4C}"/>
    <cellStyle name="Excel Built-in Normal 2" xfId="8" xr:uid="{E1F1BAE9-C639-49A2-A4FD-678C2A543394}"/>
    <cellStyle name="Hyperlink" xfId="2" builtinId="8"/>
    <cellStyle name="Normal" xfId="0" builtinId="0"/>
    <cellStyle name="Normal 2" xfId="3" xr:uid="{66081761-AB3B-4906-9ED9-28B90451C854}"/>
    <cellStyle name="Normal 2 2" xfId="4" xr:uid="{4F43F16A-836A-4698-BAB4-BEDF3E2B3D60}"/>
    <cellStyle name="Normal 3" xfId="5" xr:uid="{BC76701F-113F-413C-80BB-BDA9D5EE02F7}"/>
    <cellStyle name="Normal 4" xfId="10" xr:uid="{85CEBD1D-AB8C-4AD0-BF62-1485DE30544F}"/>
    <cellStyle name="Output" xfId="1" builtinId="21"/>
    <cellStyle name="Percent 2" xfId="11" xr:uid="{DC9D4E21-6F29-4211-914A-A24F1CF0EA34}"/>
    <cellStyle name="Style 1" xfId="9" xr:uid="{38E80F71-DB44-4EAC-8D10-690F484658F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8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9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0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1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2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3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5274615808452488"/>
          <c:y val="3.6413677456984546E-2"/>
          <c:w val="0.79639370078740168"/>
          <c:h val="0.7231132817258602"/>
        </c:manualLayout>
      </c:layout>
      <c:scatterChart>
        <c:scatterStyle val="lineMarker"/>
        <c:varyColors val="0"/>
        <c:ser>
          <c:idx val="0"/>
          <c:order val="0"/>
          <c:tx>
            <c:strRef>
              <c:f>FULL!$Q$1</c:f>
              <c:strCache>
                <c:ptCount val="1"/>
                <c:pt idx="0">
                  <c:v>Connectivity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4"/>
            <c:spPr>
              <a:solidFill>
                <a:srgbClr val="C00000"/>
              </a:solidFill>
              <a:ln w="6350">
                <a:noFill/>
              </a:ln>
              <a:effectLst/>
            </c:spPr>
          </c:marker>
          <c:xVal>
            <c:numRef>
              <c:f>FULL!$F$2:$F$4893</c:f>
              <c:numCache>
                <c:formatCode>General</c:formatCode>
                <c:ptCount val="4892"/>
                <c:pt idx="2747">
                  <c:v>67.510000000000005</c:v>
                </c:pt>
                <c:pt idx="2748">
                  <c:v>67.510000000000005</c:v>
                </c:pt>
                <c:pt idx="2749">
                  <c:v>67.510000000000005</c:v>
                </c:pt>
                <c:pt idx="2750">
                  <c:v>67.510000000000005</c:v>
                </c:pt>
                <c:pt idx="2751">
                  <c:v>67.510000000000005</c:v>
                </c:pt>
                <c:pt idx="2752">
                  <c:v>67.510000000000005</c:v>
                </c:pt>
                <c:pt idx="2753">
                  <c:v>67.510000000000005</c:v>
                </c:pt>
                <c:pt idx="2754">
                  <c:v>67.510000000000005</c:v>
                </c:pt>
                <c:pt idx="2755">
                  <c:v>67.510000000000005</c:v>
                </c:pt>
                <c:pt idx="2756">
                  <c:v>67.510000000000005</c:v>
                </c:pt>
                <c:pt idx="2757">
                  <c:v>67.510000000000005</c:v>
                </c:pt>
                <c:pt idx="2758">
                  <c:v>67.510000000000005</c:v>
                </c:pt>
                <c:pt idx="2759">
                  <c:v>67.510000000000005</c:v>
                </c:pt>
                <c:pt idx="2760">
                  <c:v>67.510000000000005</c:v>
                </c:pt>
                <c:pt idx="2761">
                  <c:v>67.510000000000005</c:v>
                </c:pt>
                <c:pt idx="2762">
                  <c:v>67.510000000000005</c:v>
                </c:pt>
                <c:pt idx="2763">
                  <c:v>67.510000000000005</c:v>
                </c:pt>
                <c:pt idx="2764">
                  <c:v>67.510000000000005</c:v>
                </c:pt>
                <c:pt idx="2765">
                  <c:v>67.510000000000005</c:v>
                </c:pt>
                <c:pt idx="2766">
                  <c:v>67.510000000000005</c:v>
                </c:pt>
                <c:pt idx="2767">
                  <c:v>67.510000000000005</c:v>
                </c:pt>
                <c:pt idx="2768">
                  <c:v>67.510000000000005</c:v>
                </c:pt>
                <c:pt idx="2769">
                  <c:v>67.510000000000005</c:v>
                </c:pt>
                <c:pt idx="2770">
                  <c:v>67.510000000000005</c:v>
                </c:pt>
                <c:pt idx="2771">
                  <c:v>67.510000000000005</c:v>
                </c:pt>
                <c:pt idx="2772">
                  <c:v>67.510000000000005</c:v>
                </c:pt>
                <c:pt idx="2773">
                  <c:v>67.510000000000005</c:v>
                </c:pt>
                <c:pt idx="2774">
                  <c:v>67.510000000000005</c:v>
                </c:pt>
                <c:pt idx="2775">
                  <c:v>67.510000000000005</c:v>
                </c:pt>
                <c:pt idx="2776">
                  <c:v>67.510000000000005</c:v>
                </c:pt>
                <c:pt idx="2777">
                  <c:v>67.510000000000005</c:v>
                </c:pt>
                <c:pt idx="2778">
                  <c:v>67.510000000000005</c:v>
                </c:pt>
                <c:pt idx="2779">
                  <c:v>67.510000000000005</c:v>
                </c:pt>
                <c:pt idx="2780">
                  <c:v>67.510000000000005</c:v>
                </c:pt>
                <c:pt idx="2823" formatCode="0.00">
                  <c:v>71.95</c:v>
                </c:pt>
                <c:pt idx="2824" formatCode="0.00">
                  <c:v>71.95</c:v>
                </c:pt>
                <c:pt idx="2825" formatCode="0.00">
                  <c:v>71.95</c:v>
                </c:pt>
                <c:pt idx="2826" formatCode="0.00">
                  <c:v>72.180000000000007</c:v>
                </c:pt>
                <c:pt idx="2827" formatCode="0.00">
                  <c:v>72.180000000000007</c:v>
                </c:pt>
                <c:pt idx="2828" formatCode="0.00">
                  <c:v>72</c:v>
                </c:pt>
                <c:pt idx="2829" formatCode="0.00">
                  <c:v>72</c:v>
                </c:pt>
                <c:pt idx="2830" formatCode="0.00">
                  <c:v>72</c:v>
                </c:pt>
                <c:pt idx="2831" formatCode="0.00">
                  <c:v>72</c:v>
                </c:pt>
                <c:pt idx="2832" formatCode="0.00">
                  <c:v>72.09</c:v>
                </c:pt>
                <c:pt idx="2833" formatCode="0.00">
                  <c:v>72</c:v>
                </c:pt>
                <c:pt idx="2834" formatCode="0.00">
                  <c:v>72</c:v>
                </c:pt>
                <c:pt idx="2835" formatCode="0.00">
                  <c:v>72</c:v>
                </c:pt>
                <c:pt idx="2836" formatCode="0.00">
                  <c:v>72</c:v>
                </c:pt>
                <c:pt idx="2837" formatCode="0.00">
                  <c:v>72</c:v>
                </c:pt>
                <c:pt idx="2838" formatCode="0.00">
                  <c:v>72</c:v>
                </c:pt>
                <c:pt idx="2839" formatCode="0.00">
                  <c:v>72</c:v>
                </c:pt>
                <c:pt idx="2840" formatCode="0.00">
                  <c:v>72</c:v>
                </c:pt>
                <c:pt idx="2841" formatCode="0.00">
                  <c:v>72</c:v>
                </c:pt>
                <c:pt idx="2842" formatCode="0.00">
                  <c:v>72</c:v>
                </c:pt>
                <c:pt idx="2843" formatCode="0.00">
                  <c:v>72</c:v>
                </c:pt>
                <c:pt idx="2844" formatCode="0.00">
                  <c:v>72</c:v>
                </c:pt>
                <c:pt idx="2845" formatCode="0.00">
                  <c:v>72</c:v>
                </c:pt>
                <c:pt idx="2846" formatCode="0.00">
                  <c:v>72</c:v>
                </c:pt>
                <c:pt idx="2847" formatCode="0.00">
                  <c:v>72</c:v>
                </c:pt>
                <c:pt idx="2848" formatCode="0.00">
                  <c:v>72</c:v>
                </c:pt>
                <c:pt idx="2849" formatCode="0.00">
                  <c:v>72.069999999999993</c:v>
                </c:pt>
                <c:pt idx="2850" formatCode="0.00">
                  <c:v>72.069999999999993</c:v>
                </c:pt>
                <c:pt idx="2851" formatCode="0.00">
                  <c:v>72.02</c:v>
                </c:pt>
                <c:pt idx="2852" formatCode="0.00">
                  <c:v>72.02</c:v>
                </c:pt>
                <c:pt idx="2853" formatCode="0.00">
                  <c:v>72</c:v>
                </c:pt>
                <c:pt idx="2854" formatCode="0.00">
                  <c:v>72</c:v>
                </c:pt>
                <c:pt idx="2855" formatCode="0.00">
                  <c:v>72</c:v>
                </c:pt>
                <c:pt idx="2856" formatCode="0.00">
                  <c:v>72</c:v>
                </c:pt>
                <c:pt idx="2857" formatCode="0.00">
                  <c:v>71.849999999999994</c:v>
                </c:pt>
                <c:pt idx="2858" formatCode="0.00">
                  <c:v>71.849999999999994</c:v>
                </c:pt>
                <c:pt idx="2859" formatCode="0.00">
                  <c:v>71.849999999999994</c:v>
                </c:pt>
                <c:pt idx="2860" formatCode="0.00">
                  <c:v>72.150000000000006</c:v>
                </c:pt>
                <c:pt idx="2861" formatCode="0.00">
                  <c:v>72</c:v>
                </c:pt>
                <c:pt idx="2862" formatCode="0.00">
                  <c:v>72</c:v>
                </c:pt>
                <c:pt idx="2863" formatCode="0.00">
                  <c:v>72</c:v>
                </c:pt>
                <c:pt idx="2864" formatCode="0.00">
                  <c:v>72</c:v>
                </c:pt>
                <c:pt idx="2865" formatCode="0.00">
                  <c:v>72</c:v>
                </c:pt>
                <c:pt idx="2866" formatCode="0.00">
                  <c:v>72.209999999999994</c:v>
                </c:pt>
                <c:pt idx="2867" formatCode="0.00">
                  <c:v>72.209999999999994</c:v>
                </c:pt>
                <c:pt idx="2868" formatCode="0.00">
                  <c:v>72</c:v>
                </c:pt>
                <c:pt idx="2869" formatCode="0.00">
                  <c:v>72</c:v>
                </c:pt>
                <c:pt idx="2870" formatCode="0.00">
                  <c:v>72</c:v>
                </c:pt>
                <c:pt idx="2871" formatCode="0.00">
                  <c:v>72</c:v>
                </c:pt>
                <c:pt idx="2872" formatCode="0.00">
                  <c:v>72</c:v>
                </c:pt>
                <c:pt idx="2873" formatCode="0.00">
                  <c:v>72</c:v>
                </c:pt>
                <c:pt idx="2874" formatCode="0.00">
                  <c:v>72</c:v>
                </c:pt>
                <c:pt idx="2875" formatCode="0.00">
                  <c:v>72</c:v>
                </c:pt>
                <c:pt idx="2876" formatCode="0.00">
                  <c:v>72</c:v>
                </c:pt>
                <c:pt idx="2877" formatCode="0.00">
                  <c:v>72</c:v>
                </c:pt>
                <c:pt idx="2878" formatCode="0.00">
                  <c:v>72</c:v>
                </c:pt>
                <c:pt idx="2879" formatCode="0.00">
                  <c:v>72</c:v>
                </c:pt>
                <c:pt idx="2880" formatCode="0.00">
                  <c:v>72</c:v>
                </c:pt>
                <c:pt idx="2881" formatCode="0.00">
                  <c:v>72</c:v>
                </c:pt>
                <c:pt idx="2882" formatCode="0.00">
                  <c:v>72</c:v>
                </c:pt>
                <c:pt idx="2883" formatCode="0.00">
                  <c:v>72</c:v>
                </c:pt>
                <c:pt idx="2884" formatCode="0.00">
                  <c:v>72</c:v>
                </c:pt>
                <c:pt idx="2885" formatCode="0.00">
                  <c:v>72</c:v>
                </c:pt>
                <c:pt idx="2886" formatCode="0.00">
                  <c:v>72</c:v>
                </c:pt>
                <c:pt idx="2887" formatCode="0.00">
                  <c:v>72</c:v>
                </c:pt>
                <c:pt idx="2888" formatCode="0.00">
                  <c:v>72.34</c:v>
                </c:pt>
                <c:pt idx="2889" formatCode="0.00">
                  <c:v>72.34</c:v>
                </c:pt>
                <c:pt idx="2890" formatCode="0.00">
                  <c:v>72.34</c:v>
                </c:pt>
                <c:pt idx="2891" formatCode="0.00">
                  <c:v>72.34</c:v>
                </c:pt>
                <c:pt idx="2892" formatCode="0.00">
                  <c:v>72.34</c:v>
                </c:pt>
                <c:pt idx="2893" formatCode="0.00">
                  <c:v>72.34</c:v>
                </c:pt>
                <c:pt idx="2894" formatCode="0.00">
                  <c:v>72.34</c:v>
                </c:pt>
                <c:pt idx="2895" formatCode="0.00">
                  <c:v>72.34</c:v>
                </c:pt>
                <c:pt idx="2896" formatCode="0.00">
                  <c:v>72.34</c:v>
                </c:pt>
                <c:pt idx="2897" formatCode="0.00">
                  <c:v>72.34</c:v>
                </c:pt>
                <c:pt idx="2898" formatCode="0.00">
                  <c:v>72.34</c:v>
                </c:pt>
                <c:pt idx="2899" formatCode="0.00">
                  <c:v>72.34</c:v>
                </c:pt>
                <c:pt idx="2900" formatCode="0.00">
                  <c:v>72.34</c:v>
                </c:pt>
                <c:pt idx="2901" formatCode="0.00">
                  <c:v>72.34</c:v>
                </c:pt>
                <c:pt idx="2902" formatCode="0.00">
                  <c:v>72.34</c:v>
                </c:pt>
                <c:pt idx="2903" formatCode="0.00">
                  <c:v>72.34</c:v>
                </c:pt>
                <c:pt idx="2904" formatCode="0.00">
                  <c:v>72.34</c:v>
                </c:pt>
                <c:pt idx="2905" formatCode="0.00">
                  <c:v>72.34</c:v>
                </c:pt>
                <c:pt idx="2906" formatCode="0.00">
                  <c:v>72.34</c:v>
                </c:pt>
                <c:pt idx="2907" formatCode="0.00">
                  <c:v>72.34</c:v>
                </c:pt>
                <c:pt idx="2908" formatCode="0.00">
                  <c:v>72.34</c:v>
                </c:pt>
                <c:pt idx="2909" formatCode="0.00">
                  <c:v>72.34</c:v>
                </c:pt>
                <c:pt idx="2910" formatCode="0.00">
                  <c:v>72.34</c:v>
                </c:pt>
                <c:pt idx="2911" formatCode="0.00">
                  <c:v>72.34</c:v>
                </c:pt>
                <c:pt idx="2912" formatCode="0.00">
                  <c:v>72.34</c:v>
                </c:pt>
                <c:pt idx="2913" formatCode="0.00">
                  <c:v>72.34</c:v>
                </c:pt>
                <c:pt idx="2914" formatCode="0.00">
                  <c:v>72.34</c:v>
                </c:pt>
                <c:pt idx="2915" formatCode="0.00">
                  <c:v>72.61</c:v>
                </c:pt>
                <c:pt idx="2916" formatCode="0.00">
                  <c:v>72.61</c:v>
                </c:pt>
                <c:pt idx="2917" formatCode="0.00">
                  <c:v>72.61</c:v>
                </c:pt>
                <c:pt idx="2918" formatCode="0.00">
                  <c:v>72.61</c:v>
                </c:pt>
                <c:pt idx="2919" formatCode="0.00">
                  <c:v>72.61</c:v>
                </c:pt>
                <c:pt idx="2920" formatCode="0.00">
                  <c:v>72.61</c:v>
                </c:pt>
                <c:pt idx="2921" formatCode="0.00">
                  <c:v>72.61</c:v>
                </c:pt>
                <c:pt idx="2922" formatCode="0.00">
                  <c:v>72.61</c:v>
                </c:pt>
                <c:pt idx="2923" formatCode="0.00">
                  <c:v>72.61</c:v>
                </c:pt>
                <c:pt idx="2924" formatCode="0.00">
                  <c:v>72.61</c:v>
                </c:pt>
                <c:pt idx="2925" formatCode="0.00">
                  <c:v>72.61</c:v>
                </c:pt>
                <c:pt idx="2926" formatCode="0.00">
                  <c:v>72.61</c:v>
                </c:pt>
                <c:pt idx="2927" formatCode="0.00">
                  <c:v>72.61</c:v>
                </c:pt>
                <c:pt idx="2928" formatCode="0.00">
                  <c:v>72.61</c:v>
                </c:pt>
                <c:pt idx="2929" formatCode="0.00">
                  <c:v>72.61</c:v>
                </c:pt>
                <c:pt idx="2930" formatCode="0.00">
                  <c:v>72.61</c:v>
                </c:pt>
                <c:pt idx="2931" formatCode="0.00">
                  <c:v>72.61</c:v>
                </c:pt>
                <c:pt idx="2932" formatCode="0.00">
                  <c:v>72.61</c:v>
                </c:pt>
                <c:pt idx="2933" formatCode="0.00">
                  <c:v>72.61</c:v>
                </c:pt>
                <c:pt idx="2934" formatCode="0.00">
                  <c:v>72.61</c:v>
                </c:pt>
                <c:pt idx="2935" formatCode="0.00">
                  <c:v>72.61</c:v>
                </c:pt>
                <c:pt idx="2936" formatCode="0.00">
                  <c:v>72.61</c:v>
                </c:pt>
                <c:pt idx="2937" formatCode="0.00">
                  <c:v>72.61</c:v>
                </c:pt>
                <c:pt idx="2938" formatCode="0.00">
                  <c:v>72.61</c:v>
                </c:pt>
                <c:pt idx="2939" formatCode="0.00">
                  <c:v>72.11</c:v>
                </c:pt>
                <c:pt idx="2940" formatCode="0.00">
                  <c:v>72.11</c:v>
                </c:pt>
                <c:pt idx="2941" formatCode="0.00">
                  <c:v>72.11</c:v>
                </c:pt>
                <c:pt idx="2942" formatCode="0.00">
                  <c:v>72.11</c:v>
                </c:pt>
                <c:pt idx="2943" formatCode="0.00">
                  <c:v>72.11</c:v>
                </c:pt>
                <c:pt idx="2944" formatCode="0.00">
                  <c:v>72.11</c:v>
                </c:pt>
                <c:pt idx="2945" formatCode="0.00">
                  <c:v>72.11</c:v>
                </c:pt>
                <c:pt idx="2946" formatCode="0.00">
                  <c:v>72.11</c:v>
                </c:pt>
                <c:pt idx="2947" formatCode="0.00">
                  <c:v>72.11</c:v>
                </c:pt>
                <c:pt idx="2948" formatCode="0.00">
                  <c:v>72.11</c:v>
                </c:pt>
                <c:pt idx="2949" formatCode="0.00">
                  <c:v>72.11</c:v>
                </c:pt>
                <c:pt idx="2950" formatCode="0.00">
                  <c:v>72.11</c:v>
                </c:pt>
                <c:pt idx="2951" formatCode="0.00">
                  <c:v>72.11</c:v>
                </c:pt>
                <c:pt idx="2952" formatCode="0.00">
                  <c:v>72.11</c:v>
                </c:pt>
                <c:pt idx="2953" formatCode="0.00">
                  <c:v>72.11</c:v>
                </c:pt>
                <c:pt idx="2954" formatCode="0.00">
                  <c:v>72.11</c:v>
                </c:pt>
                <c:pt idx="2955" formatCode="0.00">
                  <c:v>72.11</c:v>
                </c:pt>
                <c:pt idx="2956" formatCode="0.00">
                  <c:v>72.11</c:v>
                </c:pt>
                <c:pt idx="2957" formatCode="0.00">
                  <c:v>72.11</c:v>
                </c:pt>
                <c:pt idx="2958" formatCode="0.00">
                  <c:v>72.11</c:v>
                </c:pt>
                <c:pt idx="2959" formatCode="0.00">
                  <c:v>72.11</c:v>
                </c:pt>
                <c:pt idx="2960" formatCode="0.00">
                  <c:v>72.11</c:v>
                </c:pt>
                <c:pt idx="2961" formatCode="0.00">
                  <c:v>72.11</c:v>
                </c:pt>
                <c:pt idx="2962" formatCode="0.00">
                  <c:v>72.11</c:v>
                </c:pt>
                <c:pt idx="2963" formatCode="0.00">
                  <c:v>72.11</c:v>
                </c:pt>
                <c:pt idx="2964" formatCode="0.00">
                  <c:v>72.11</c:v>
                </c:pt>
                <c:pt idx="2965" formatCode="0.00">
                  <c:v>72.11</c:v>
                </c:pt>
                <c:pt idx="2966" formatCode="0.00">
                  <c:v>72.11</c:v>
                </c:pt>
                <c:pt idx="2967" formatCode="0.00">
                  <c:v>72.11</c:v>
                </c:pt>
                <c:pt idx="2968" formatCode="0.00">
                  <c:v>72.11</c:v>
                </c:pt>
                <c:pt idx="2969" formatCode="0.00">
                  <c:v>72.11</c:v>
                </c:pt>
                <c:pt idx="2970" formatCode="0.00">
                  <c:v>72.11</c:v>
                </c:pt>
                <c:pt idx="2971" formatCode="0.00">
                  <c:v>72.11</c:v>
                </c:pt>
                <c:pt idx="2972" formatCode="0.00">
                  <c:v>72.11</c:v>
                </c:pt>
                <c:pt idx="2973" formatCode="0.00">
                  <c:v>72.11</c:v>
                </c:pt>
                <c:pt idx="2974" formatCode="0.00">
                  <c:v>72.11</c:v>
                </c:pt>
                <c:pt idx="2975" formatCode="0.00">
                  <c:v>72.11</c:v>
                </c:pt>
                <c:pt idx="2976" formatCode="0.00">
                  <c:v>72.209999999999994</c:v>
                </c:pt>
                <c:pt idx="2977" formatCode="0.00">
                  <c:v>72.209999999999994</c:v>
                </c:pt>
                <c:pt idx="2978" formatCode="0.00">
                  <c:v>72.209999999999994</c:v>
                </c:pt>
                <c:pt idx="2979" formatCode="0.00">
                  <c:v>72.209999999999994</c:v>
                </c:pt>
                <c:pt idx="2980" formatCode="0.00">
                  <c:v>72.209999999999994</c:v>
                </c:pt>
                <c:pt idx="2981" formatCode="0.00">
                  <c:v>72.209999999999994</c:v>
                </c:pt>
                <c:pt idx="2982" formatCode="0.00">
                  <c:v>72.209999999999994</c:v>
                </c:pt>
                <c:pt idx="2983" formatCode="0.00">
                  <c:v>72.209999999999994</c:v>
                </c:pt>
                <c:pt idx="2984" formatCode="0.00">
                  <c:v>72.209999999999994</c:v>
                </c:pt>
                <c:pt idx="2985" formatCode="0.00">
                  <c:v>72.209999999999994</c:v>
                </c:pt>
                <c:pt idx="2986" formatCode="0.00">
                  <c:v>72.209999999999994</c:v>
                </c:pt>
                <c:pt idx="2987" formatCode="0.00">
                  <c:v>72.209999999999994</c:v>
                </c:pt>
                <c:pt idx="2988" formatCode="0.00">
                  <c:v>72.209999999999994</c:v>
                </c:pt>
                <c:pt idx="2989" formatCode="0.00">
                  <c:v>72.209999999999994</c:v>
                </c:pt>
                <c:pt idx="2990" formatCode="0.00">
                  <c:v>72.209999999999994</c:v>
                </c:pt>
                <c:pt idx="2991" formatCode="0.00">
                  <c:v>72.209999999999994</c:v>
                </c:pt>
                <c:pt idx="2992" formatCode="0.00">
                  <c:v>72.209999999999994</c:v>
                </c:pt>
                <c:pt idx="2993" formatCode="0.00">
                  <c:v>72.209999999999994</c:v>
                </c:pt>
                <c:pt idx="2994" formatCode="0.00">
                  <c:v>72.209999999999994</c:v>
                </c:pt>
                <c:pt idx="2995" formatCode="0.00">
                  <c:v>72.209999999999994</c:v>
                </c:pt>
                <c:pt idx="2996" formatCode="0.00">
                  <c:v>72.209999999999994</c:v>
                </c:pt>
                <c:pt idx="2997" formatCode="0.00">
                  <c:v>72.209999999999994</c:v>
                </c:pt>
                <c:pt idx="2998" formatCode="0.00">
                  <c:v>72.209999999999994</c:v>
                </c:pt>
                <c:pt idx="2999" formatCode="0.00">
                  <c:v>72.209999999999994</c:v>
                </c:pt>
                <c:pt idx="3000" formatCode="0.00">
                  <c:v>72.209999999999994</c:v>
                </c:pt>
                <c:pt idx="3001" formatCode="0.00">
                  <c:v>72.209999999999994</c:v>
                </c:pt>
                <c:pt idx="3002" formatCode="0.00">
                  <c:v>72.209999999999994</c:v>
                </c:pt>
                <c:pt idx="3003" formatCode="0.00">
                  <c:v>72.209999999999994</c:v>
                </c:pt>
                <c:pt idx="3004" formatCode="0.00">
                  <c:v>72.209999999999994</c:v>
                </c:pt>
                <c:pt idx="3005" formatCode="0.00">
                  <c:v>72.209999999999994</c:v>
                </c:pt>
                <c:pt idx="3006" formatCode="0.00">
                  <c:v>72.209999999999994</c:v>
                </c:pt>
                <c:pt idx="3007" formatCode="0.00">
                  <c:v>72.209999999999994</c:v>
                </c:pt>
                <c:pt idx="3008" formatCode="0.00">
                  <c:v>72.209999999999994</c:v>
                </c:pt>
                <c:pt idx="3009" formatCode="0.00">
                  <c:v>72.209999999999994</c:v>
                </c:pt>
                <c:pt idx="3010" formatCode="0.00">
                  <c:v>71.72</c:v>
                </c:pt>
                <c:pt idx="3011" formatCode="0.00">
                  <c:v>71.72</c:v>
                </c:pt>
                <c:pt idx="3012" formatCode="0.00">
                  <c:v>71.72</c:v>
                </c:pt>
                <c:pt idx="3013" formatCode="0.00">
                  <c:v>71.72</c:v>
                </c:pt>
                <c:pt idx="3014" formatCode="0.00">
                  <c:v>71.72</c:v>
                </c:pt>
                <c:pt idx="3015" formatCode="0.00">
                  <c:v>71.72</c:v>
                </c:pt>
                <c:pt idx="3016" formatCode="0.00">
                  <c:v>71.72</c:v>
                </c:pt>
                <c:pt idx="3017" formatCode="0.00">
                  <c:v>71.72</c:v>
                </c:pt>
                <c:pt idx="3018" formatCode="0.00">
                  <c:v>71.72</c:v>
                </c:pt>
                <c:pt idx="3019" formatCode="0.00">
                  <c:v>74.61</c:v>
                </c:pt>
                <c:pt idx="3020" formatCode="0.00">
                  <c:v>74.61</c:v>
                </c:pt>
                <c:pt idx="3021" formatCode="0.00">
                  <c:v>74.61</c:v>
                </c:pt>
                <c:pt idx="3022" formatCode="0.00">
                  <c:v>74.61</c:v>
                </c:pt>
                <c:pt idx="3023" formatCode="0.00">
                  <c:v>74.61</c:v>
                </c:pt>
                <c:pt idx="3024" formatCode="0.00">
                  <c:v>74.61</c:v>
                </c:pt>
                <c:pt idx="3025" formatCode="0.00">
                  <c:v>74.61</c:v>
                </c:pt>
                <c:pt idx="3026" formatCode="0.00">
                  <c:v>74.61</c:v>
                </c:pt>
                <c:pt idx="3027" formatCode="0.00">
                  <c:v>74.61</c:v>
                </c:pt>
                <c:pt idx="3028" formatCode="0.00">
                  <c:v>74.61</c:v>
                </c:pt>
                <c:pt idx="3029" formatCode="0.00">
                  <c:v>74.61</c:v>
                </c:pt>
                <c:pt idx="3030" formatCode="0.00">
                  <c:v>74.61</c:v>
                </c:pt>
                <c:pt idx="3031" formatCode="0.00">
                  <c:v>74.61</c:v>
                </c:pt>
                <c:pt idx="3032" formatCode="0.00">
                  <c:v>74.61</c:v>
                </c:pt>
                <c:pt idx="3033" formatCode="0.00">
                  <c:v>74.61</c:v>
                </c:pt>
                <c:pt idx="3034" formatCode="0.00">
                  <c:v>74.61</c:v>
                </c:pt>
                <c:pt idx="3035" formatCode="0.00">
                  <c:v>74.61</c:v>
                </c:pt>
                <c:pt idx="3036" formatCode="0.00">
                  <c:v>74.61</c:v>
                </c:pt>
                <c:pt idx="3037" formatCode="0.00">
                  <c:v>74.61</c:v>
                </c:pt>
                <c:pt idx="3038" formatCode="0.00">
                  <c:v>74.61</c:v>
                </c:pt>
                <c:pt idx="3039" formatCode="0.00">
                  <c:v>74.61</c:v>
                </c:pt>
                <c:pt idx="3040" formatCode="0.00">
                  <c:v>74.61</c:v>
                </c:pt>
                <c:pt idx="3041" formatCode="0.00">
                  <c:v>74.61</c:v>
                </c:pt>
                <c:pt idx="3042" formatCode="0.00">
                  <c:v>74.61</c:v>
                </c:pt>
                <c:pt idx="3043" formatCode="0.00">
                  <c:v>74.61</c:v>
                </c:pt>
                <c:pt idx="3044" formatCode="0.00">
                  <c:v>74.61</c:v>
                </c:pt>
                <c:pt idx="3045" formatCode="0.00">
                  <c:v>74.61</c:v>
                </c:pt>
                <c:pt idx="3046" formatCode="0.00">
                  <c:v>74.61</c:v>
                </c:pt>
                <c:pt idx="3047" formatCode="0.00">
                  <c:v>74.61</c:v>
                </c:pt>
                <c:pt idx="3048" formatCode="0.00">
                  <c:v>74.61</c:v>
                </c:pt>
                <c:pt idx="3049" formatCode="0.00">
                  <c:v>74.61</c:v>
                </c:pt>
                <c:pt idx="3050" formatCode="0.00">
                  <c:v>74.61</c:v>
                </c:pt>
                <c:pt idx="3051" formatCode="0.00">
                  <c:v>74.61</c:v>
                </c:pt>
                <c:pt idx="3052" formatCode="0.00">
                  <c:v>74.61</c:v>
                </c:pt>
                <c:pt idx="3053" formatCode="0.00">
                  <c:v>74.61</c:v>
                </c:pt>
                <c:pt idx="3054" formatCode="0.00">
                  <c:v>74.61</c:v>
                </c:pt>
                <c:pt idx="3055" formatCode="0.00">
                  <c:v>74.61</c:v>
                </c:pt>
                <c:pt idx="3056" formatCode="0.00">
                  <c:v>74.61</c:v>
                </c:pt>
                <c:pt idx="3057" formatCode="0.00">
                  <c:v>74.61</c:v>
                </c:pt>
                <c:pt idx="3058" formatCode="0.00">
                  <c:v>74.61</c:v>
                </c:pt>
                <c:pt idx="3059" formatCode="0.00">
                  <c:v>74.61</c:v>
                </c:pt>
                <c:pt idx="3060" formatCode="0.00">
                  <c:v>74.61</c:v>
                </c:pt>
                <c:pt idx="3061" formatCode="0.00">
                  <c:v>74.61</c:v>
                </c:pt>
                <c:pt idx="3062" formatCode="0.00">
                  <c:v>74.61</c:v>
                </c:pt>
                <c:pt idx="3063" formatCode="0.00">
                  <c:v>74.61</c:v>
                </c:pt>
                <c:pt idx="3064" formatCode="0.00">
                  <c:v>74.61</c:v>
                </c:pt>
                <c:pt idx="3065" formatCode="0.00">
                  <c:v>74.61</c:v>
                </c:pt>
                <c:pt idx="3066" formatCode="0.00">
                  <c:v>74.61</c:v>
                </c:pt>
                <c:pt idx="3067" formatCode="0.00">
                  <c:v>74.61</c:v>
                </c:pt>
                <c:pt idx="3068" formatCode="0.00">
                  <c:v>74.61</c:v>
                </c:pt>
                <c:pt idx="3069" formatCode="0.00">
                  <c:v>74.61</c:v>
                </c:pt>
                <c:pt idx="3070" formatCode="0.00">
                  <c:v>74.61</c:v>
                </c:pt>
                <c:pt idx="3071" formatCode="0.00">
                  <c:v>74.61</c:v>
                </c:pt>
                <c:pt idx="3072" formatCode="0.00">
                  <c:v>74.61</c:v>
                </c:pt>
                <c:pt idx="3073" formatCode="0.00">
                  <c:v>74.61</c:v>
                </c:pt>
                <c:pt idx="3074" formatCode="0.00">
                  <c:v>74.61</c:v>
                </c:pt>
                <c:pt idx="3075" formatCode="0.00">
                  <c:v>74.61</c:v>
                </c:pt>
                <c:pt idx="3076" formatCode="0.00">
                  <c:v>74.61</c:v>
                </c:pt>
                <c:pt idx="3077" formatCode="0.00">
                  <c:v>74.61</c:v>
                </c:pt>
                <c:pt idx="3078" formatCode="0.00">
                  <c:v>74.61</c:v>
                </c:pt>
                <c:pt idx="3079" formatCode="0.00">
                  <c:v>74.61</c:v>
                </c:pt>
                <c:pt idx="3080" formatCode="0.00">
                  <c:v>74.61</c:v>
                </c:pt>
                <c:pt idx="3081" formatCode="0.00">
                  <c:v>74.61</c:v>
                </c:pt>
                <c:pt idx="3082" formatCode="0.00">
                  <c:v>74.61</c:v>
                </c:pt>
                <c:pt idx="3083" formatCode="0.00">
                  <c:v>74.61</c:v>
                </c:pt>
                <c:pt idx="3084" formatCode="0.00">
                  <c:v>74.61</c:v>
                </c:pt>
                <c:pt idx="3085" formatCode="0.00">
                  <c:v>74.61</c:v>
                </c:pt>
                <c:pt idx="3086" formatCode="0.00">
                  <c:v>74.61</c:v>
                </c:pt>
                <c:pt idx="3087" formatCode="0.00">
                  <c:v>74.61</c:v>
                </c:pt>
                <c:pt idx="3088" formatCode="0.00">
                  <c:v>74.61</c:v>
                </c:pt>
                <c:pt idx="3089" formatCode="0.00">
                  <c:v>74.61</c:v>
                </c:pt>
                <c:pt idx="3090" formatCode="0.00">
                  <c:v>74.61</c:v>
                </c:pt>
                <c:pt idx="3091" formatCode="0.00">
                  <c:v>74.61</c:v>
                </c:pt>
                <c:pt idx="3092" formatCode="0.00">
                  <c:v>74.61</c:v>
                </c:pt>
                <c:pt idx="3093" formatCode="0.00">
                  <c:v>74.61</c:v>
                </c:pt>
                <c:pt idx="3094" formatCode="0.00">
                  <c:v>74.61</c:v>
                </c:pt>
                <c:pt idx="3095" formatCode="0.00">
                  <c:v>74.61</c:v>
                </c:pt>
                <c:pt idx="3096" formatCode="0.00">
                  <c:v>74.61</c:v>
                </c:pt>
                <c:pt idx="3097" formatCode="0.00">
                  <c:v>74.61</c:v>
                </c:pt>
                <c:pt idx="3098" formatCode="0.00">
                  <c:v>74.61</c:v>
                </c:pt>
                <c:pt idx="3099" formatCode="0.00">
                  <c:v>74.61</c:v>
                </c:pt>
                <c:pt idx="3100" formatCode="0.00">
                  <c:v>74.61</c:v>
                </c:pt>
                <c:pt idx="3101" formatCode="0.00">
                  <c:v>74.61</c:v>
                </c:pt>
                <c:pt idx="3102" formatCode="0.00">
                  <c:v>74.61</c:v>
                </c:pt>
                <c:pt idx="3103" formatCode="0.00">
                  <c:v>74.61</c:v>
                </c:pt>
                <c:pt idx="3104" formatCode="0.00">
                  <c:v>74.61</c:v>
                </c:pt>
                <c:pt idx="3105" formatCode="0.00">
                  <c:v>63.24</c:v>
                </c:pt>
                <c:pt idx="3106" formatCode="0.00">
                  <c:v>63.24</c:v>
                </c:pt>
                <c:pt idx="3107" formatCode="0.00">
                  <c:v>63.24</c:v>
                </c:pt>
                <c:pt idx="3108" formatCode="0.00">
                  <c:v>63.24</c:v>
                </c:pt>
                <c:pt idx="3109" formatCode="0.00">
                  <c:v>63.24</c:v>
                </c:pt>
                <c:pt idx="3110" formatCode="0.00">
                  <c:v>63.24</c:v>
                </c:pt>
                <c:pt idx="3111" formatCode="0.00">
                  <c:v>63.24</c:v>
                </c:pt>
                <c:pt idx="3112" formatCode="0.00">
                  <c:v>63.24</c:v>
                </c:pt>
                <c:pt idx="3113" formatCode="0.00">
                  <c:v>63.24</c:v>
                </c:pt>
                <c:pt idx="3114" formatCode="0.00">
                  <c:v>63.24</c:v>
                </c:pt>
                <c:pt idx="3115" formatCode="0.00">
                  <c:v>63.24</c:v>
                </c:pt>
                <c:pt idx="3116" formatCode="0.00">
                  <c:v>63.24</c:v>
                </c:pt>
                <c:pt idx="3117" formatCode="0.00">
                  <c:v>63.24</c:v>
                </c:pt>
                <c:pt idx="3118" formatCode="0.00">
                  <c:v>63.24</c:v>
                </c:pt>
                <c:pt idx="3119" formatCode="0.00">
                  <c:v>63.24</c:v>
                </c:pt>
                <c:pt idx="3120" formatCode="0.00">
                  <c:v>63.24</c:v>
                </c:pt>
                <c:pt idx="3121" formatCode="0.00">
                  <c:v>63.24</c:v>
                </c:pt>
                <c:pt idx="3122" formatCode="0.00">
                  <c:v>63.24</c:v>
                </c:pt>
                <c:pt idx="3123" formatCode="0.00">
                  <c:v>63.24</c:v>
                </c:pt>
                <c:pt idx="3124" formatCode="0.00">
                  <c:v>63.24</c:v>
                </c:pt>
                <c:pt idx="3125" formatCode="0.00">
                  <c:v>63.24</c:v>
                </c:pt>
                <c:pt idx="3126" formatCode="0.00">
                  <c:v>63.24</c:v>
                </c:pt>
                <c:pt idx="3127" formatCode="0.00">
                  <c:v>63.24</c:v>
                </c:pt>
                <c:pt idx="3128" formatCode="0.00">
                  <c:v>63.24</c:v>
                </c:pt>
                <c:pt idx="3129" formatCode="0.00">
                  <c:v>76.53</c:v>
                </c:pt>
                <c:pt idx="3130" formatCode="0.00">
                  <c:v>76.53</c:v>
                </c:pt>
                <c:pt idx="3131" formatCode="0.00">
                  <c:v>76.53</c:v>
                </c:pt>
                <c:pt idx="3132" formatCode="0.00">
                  <c:v>76.53</c:v>
                </c:pt>
                <c:pt idx="3133" formatCode="0.00">
                  <c:v>76.53</c:v>
                </c:pt>
                <c:pt idx="3134" formatCode="0.00">
                  <c:v>76.53</c:v>
                </c:pt>
                <c:pt idx="3135" formatCode="0.00">
                  <c:v>76.53</c:v>
                </c:pt>
                <c:pt idx="3136" formatCode="0.00">
                  <c:v>76.53</c:v>
                </c:pt>
                <c:pt idx="3137" formatCode="0.00">
                  <c:v>76.53</c:v>
                </c:pt>
                <c:pt idx="3138" formatCode="0.00">
                  <c:v>76.53</c:v>
                </c:pt>
                <c:pt idx="3139" formatCode="0.00">
                  <c:v>76.53</c:v>
                </c:pt>
                <c:pt idx="3140" formatCode="0.00">
                  <c:v>76.53</c:v>
                </c:pt>
                <c:pt idx="3141" formatCode="0.00">
                  <c:v>76.53</c:v>
                </c:pt>
                <c:pt idx="3142" formatCode="0.00">
                  <c:v>76.53</c:v>
                </c:pt>
                <c:pt idx="3143" formatCode="0.00">
                  <c:v>76.53</c:v>
                </c:pt>
                <c:pt idx="3144" formatCode="0.00">
                  <c:v>76.53</c:v>
                </c:pt>
                <c:pt idx="3145" formatCode="0.00">
                  <c:v>76.53</c:v>
                </c:pt>
                <c:pt idx="3146" formatCode="0.00">
                  <c:v>76.53</c:v>
                </c:pt>
                <c:pt idx="3147" formatCode="0.00">
                  <c:v>76.53</c:v>
                </c:pt>
                <c:pt idx="3148" formatCode="0.00">
                  <c:v>76.53</c:v>
                </c:pt>
                <c:pt idx="3149" formatCode="0.00">
                  <c:v>76.53</c:v>
                </c:pt>
                <c:pt idx="3150" formatCode="0.00">
                  <c:v>76.53</c:v>
                </c:pt>
                <c:pt idx="3151" formatCode="0.00">
                  <c:v>76.53</c:v>
                </c:pt>
                <c:pt idx="3152" formatCode="0.00">
                  <c:v>76.53</c:v>
                </c:pt>
                <c:pt idx="3153" formatCode="0.00">
                  <c:v>76.53</c:v>
                </c:pt>
                <c:pt idx="3154" formatCode="0.00">
                  <c:v>62.842539260000002</c:v>
                </c:pt>
                <c:pt idx="3155" formatCode="0.00">
                  <c:v>62.842539260000002</c:v>
                </c:pt>
                <c:pt idx="3156" formatCode="0.00">
                  <c:v>62.842539260000002</c:v>
                </c:pt>
                <c:pt idx="3157" formatCode="0.00">
                  <c:v>62.842539260000002</c:v>
                </c:pt>
                <c:pt idx="3158" formatCode="0.00">
                  <c:v>62.842539260000002</c:v>
                </c:pt>
                <c:pt idx="3159" formatCode="0.00">
                  <c:v>62.842539260000002</c:v>
                </c:pt>
                <c:pt idx="3160" formatCode="0.00">
                  <c:v>62.842539260000002</c:v>
                </c:pt>
                <c:pt idx="3161" formatCode="0.00">
                  <c:v>62.842539260000002</c:v>
                </c:pt>
                <c:pt idx="3162" formatCode="0.00">
                  <c:v>62.842539260000002</c:v>
                </c:pt>
                <c:pt idx="3163" formatCode="0.00">
                  <c:v>62.842539260000002</c:v>
                </c:pt>
                <c:pt idx="3164" formatCode="0.00">
                  <c:v>62.842539260000002</c:v>
                </c:pt>
                <c:pt idx="3165" formatCode="0.00">
                  <c:v>62.842539260000002</c:v>
                </c:pt>
                <c:pt idx="3166" formatCode="0.00">
                  <c:v>63.56939045</c:v>
                </c:pt>
                <c:pt idx="3167" formatCode="0.00">
                  <c:v>63.56939045</c:v>
                </c:pt>
                <c:pt idx="3168" formatCode="0.00">
                  <c:v>62.93</c:v>
                </c:pt>
                <c:pt idx="3169" formatCode="0.00">
                  <c:v>62.93</c:v>
                </c:pt>
                <c:pt idx="3170" formatCode="0.00">
                  <c:v>62.93</c:v>
                </c:pt>
                <c:pt idx="3171" formatCode="0.00">
                  <c:v>62.93</c:v>
                </c:pt>
                <c:pt idx="3172" formatCode="0.00">
                  <c:v>62.93</c:v>
                </c:pt>
                <c:pt idx="3173" formatCode="0.00">
                  <c:v>62.93</c:v>
                </c:pt>
                <c:pt idx="3174" formatCode="0.00">
                  <c:v>62.93</c:v>
                </c:pt>
                <c:pt idx="3175" formatCode="0.00">
                  <c:v>62.93</c:v>
                </c:pt>
                <c:pt idx="3176" formatCode="0.00">
                  <c:v>62.93</c:v>
                </c:pt>
                <c:pt idx="3177" formatCode="0.00">
                  <c:v>62.16</c:v>
                </c:pt>
                <c:pt idx="3179" formatCode="0.00">
                  <c:v>62.79</c:v>
                </c:pt>
                <c:pt idx="3180" formatCode="0.00">
                  <c:v>62.79</c:v>
                </c:pt>
                <c:pt idx="3181" formatCode="0.00">
                  <c:v>62.79</c:v>
                </c:pt>
                <c:pt idx="3182" formatCode="0.00">
                  <c:v>62.79</c:v>
                </c:pt>
                <c:pt idx="3183" formatCode="0.00">
                  <c:v>62.79</c:v>
                </c:pt>
                <c:pt idx="3184" formatCode="0.00">
                  <c:v>62.79</c:v>
                </c:pt>
                <c:pt idx="3185" formatCode="0.00">
                  <c:v>62.79</c:v>
                </c:pt>
                <c:pt idx="3186" formatCode="0.00">
                  <c:v>62.79</c:v>
                </c:pt>
                <c:pt idx="3187" formatCode="0.00">
                  <c:v>62.79</c:v>
                </c:pt>
                <c:pt idx="3188" formatCode="0.00">
                  <c:v>62.79</c:v>
                </c:pt>
                <c:pt idx="3189" formatCode="0.00">
                  <c:v>62.79</c:v>
                </c:pt>
                <c:pt idx="3190" formatCode="0.00">
                  <c:v>62.79</c:v>
                </c:pt>
                <c:pt idx="3191" formatCode="0.00">
                  <c:v>61.8</c:v>
                </c:pt>
                <c:pt idx="3192" formatCode="0.00">
                  <c:v>61.8</c:v>
                </c:pt>
                <c:pt idx="3193" formatCode="0.00">
                  <c:v>61.8</c:v>
                </c:pt>
                <c:pt idx="3194" formatCode="0.00">
                  <c:v>61.8</c:v>
                </c:pt>
                <c:pt idx="3195" formatCode="0.00">
                  <c:v>61.8</c:v>
                </c:pt>
                <c:pt idx="3196" formatCode="0.00">
                  <c:v>61.8</c:v>
                </c:pt>
                <c:pt idx="3197" formatCode="0.00">
                  <c:v>61.8</c:v>
                </c:pt>
                <c:pt idx="3198" formatCode="0.00">
                  <c:v>61.8</c:v>
                </c:pt>
                <c:pt idx="3199" formatCode="0.00">
                  <c:v>61.8</c:v>
                </c:pt>
                <c:pt idx="3200" formatCode="0.00">
                  <c:v>61.8</c:v>
                </c:pt>
                <c:pt idx="3201" formatCode="0.00">
                  <c:v>61.8</c:v>
                </c:pt>
                <c:pt idx="3202" formatCode="0.00">
                  <c:v>61.8</c:v>
                </c:pt>
                <c:pt idx="3203" formatCode="0.00">
                  <c:v>61.9</c:v>
                </c:pt>
                <c:pt idx="3204" formatCode="0.00">
                  <c:v>61.9</c:v>
                </c:pt>
                <c:pt idx="3205" formatCode="0.00">
                  <c:v>61.9</c:v>
                </c:pt>
                <c:pt idx="3206" formatCode="0.00">
                  <c:v>63.22</c:v>
                </c:pt>
                <c:pt idx="3207" formatCode="0.00">
                  <c:v>54.45</c:v>
                </c:pt>
                <c:pt idx="3208" formatCode="0.00">
                  <c:v>61.9</c:v>
                </c:pt>
                <c:pt idx="3209" formatCode="0.00">
                  <c:v>60.95</c:v>
                </c:pt>
                <c:pt idx="3210" formatCode="0.00">
                  <c:v>60.95</c:v>
                </c:pt>
                <c:pt idx="3211" formatCode="0.00">
                  <c:v>54.45</c:v>
                </c:pt>
                <c:pt idx="3212" formatCode="0.00">
                  <c:v>63.22</c:v>
                </c:pt>
                <c:pt idx="3213" formatCode="0.00">
                  <c:v>63.22</c:v>
                </c:pt>
                <c:pt idx="3214" formatCode="0.00">
                  <c:v>69.33</c:v>
                </c:pt>
                <c:pt idx="3215" formatCode="0.00">
                  <c:v>69.33</c:v>
                </c:pt>
                <c:pt idx="3216" formatCode="0.00">
                  <c:v>69.33</c:v>
                </c:pt>
                <c:pt idx="3217" formatCode="0.00">
                  <c:v>69.33</c:v>
                </c:pt>
                <c:pt idx="3218" formatCode="0.00">
                  <c:v>74.319999999999993</c:v>
                </c:pt>
                <c:pt idx="3219" formatCode="0.00">
                  <c:v>74.319999999999993</c:v>
                </c:pt>
                <c:pt idx="3220" formatCode="0.00">
                  <c:v>74.319999999999993</c:v>
                </c:pt>
                <c:pt idx="3221" formatCode="0.00">
                  <c:v>74.319999999999993</c:v>
                </c:pt>
                <c:pt idx="3222" formatCode="0.00">
                  <c:v>70</c:v>
                </c:pt>
                <c:pt idx="3223" formatCode="0.00">
                  <c:v>70</c:v>
                </c:pt>
                <c:pt idx="3224" formatCode="0.00">
                  <c:v>70</c:v>
                </c:pt>
                <c:pt idx="3225" formatCode="0.00">
                  <c:v>70</c:v>
                </c:pt>
                <c:pt idx="3226" formatCode="0.00">
                  <c:v>70</c:v>
                </c:pt>
                <c:pt idx="3227" formatCode="0.00">
                  <c:v>70</c:v>
                </c:pt>
                <c:pt idx="3228" formatCode="0.00">
                  <c:v>70</c:v>
                </c:pt>
                <c:pt idx="3229" formatCode="0.00">
                  <c:v>70</c:v>
                </c:pt>
                <c:pt idx="3230" formatCode="0.00">
                  <c:v>74.56</c:v>
                </c:pt>
                <c:pt idx="3231" formatCode="0.00">
                  <c:v>74.56</c:v>
                </c:pt>
                <c:pt idx="3232" formatCode="0.00">
                  <c:v>74.56</c:v>
                </c:pt>
                <c:pt idx="3233" formatCode="0.00">
                  <c:v>74.56</c:v>
                </c:pt>
                <c:pt idx="3234" formatCode="0.00">
                  <c:v>74.56</c:v>
                </c:pt>
                <c:pt idx="3235" formatCode="0.00">
                  <c:v>74.56</c:v>
                </c:pt>
                <c:pt idx="3236" formatCode="0.00">
                  <c:v>74.56</c:v>
                </c:pt>
                <c:pt idx="3237" formatCode="0.00">
                  <c:v>74.56</c:v>
                </c:pt>
                <c:pt idx="3238" formatCode="0.00">
                  <c:v>74.56</c:v>
                </c:pt>
                <c:pt idx="3239" formatCode="0.00">
                  <c:v>74.56</c:v>
                </c:pt>
                <c:pt idx="3240" formatCode="0.00">
                  <c:v>71</c:v>
                </c:pt>
                <c:pt idx="3241" formatCode="0.00">
                  <c:v>71</c:v>
                </c:pt>
                <c:pt idx="3242" formatCode="0.00">
                  <c:v>71</c:v>
                </c:pt>
                <c:pt idx="3243" formatCode="0.00">
                  <c:v>71</c:v>
                </c:pt>
                <c:pt idx="3244" formatCode="0.00">
                  <c:v>71</c:v>
                </c:pt>
                <c:pt idx="3245" formatCode="0.00">
                  <c:v>71</c:v>
                </c:pt>
                <c:pt idx="3246" formatCode="0.00">
                  <c:v>70.930000000000007</c:v>
                </c:pt>
                <c:pt idx="3247" formatCode="0.00">
                  <c:v>70.930000000000007</c:v>
                </c:pt>
                <c:pt idx="3248" formatCode="0.00">
                  <c:v>70.930000000000007</c:v>
                </c:pt>
                <c:pt idx="3249" formatCode="0.00">
                  <c:v>70.930000000000007</c:v>
                </c:pt>
                <c:pt idx="3250" formatCode="0.00">
                  <c:v>70.930000000000007</c:v>
                </c:pt>
                <c:pt idx="3251" formatCode="0.00">
                  <c:v>70.930000000000007</c:v>
                </c:pt>
                <c:pt idx="3252" formatCode="0.00">
                  <c:v>70.930000000000007</c:v>
                </c:pt>
                <c:pt idx="3253" formatCode="0.00">
                  <c:v>70.930000000000007</c:v>
                </c:pt>
                <c:pt idx="3254" formatCode="0.00">
                  <c:v>70.930000000000007</c:v>
                </c:pt>
                <c:pt idx="3255" formatCode="0.00">
                  <c:v>70.930000000000007</c:v>
                </c:pt>
                <c:pt idx="3256" formatCode="0.00">
                  <c:v>70.930000000000007</c:v>
                </c:pt>
                <c:pt idx="3257" formatCode="0.00">
                  <c:v>70.930000000000007</c:v>
                </c:pt>
                <c:pt idx="3258" formatCode="0.00">
                  <c:v>70.930000000000007</c:v>
                </c:pt>
                <c:pt idx="3259" formatCode="0.00">
                  <c:v>70.930000000000007</c:v>
                </c:pt>
                <c:pt idx="3260" formatCode="0.00">
                  <c:v>70.930000000000007</c:v>
                </c:pt>
                <c:pt idx="3261" formatCode="0.00">
                  <c:v>70.930000000000007</c:v>
                </c:pt>
                <c:pt idx="3262" formatCode="0.00">
                  <c:v>70.930000000000007</c:v>
                </c:pt>
                <c:pt idx="3263" formatCode="0.00">
                  <c:v>70.930000000000007</c:v>
                </c:pt>
                <c:pt idx="3264" formatCode="0.00">
                  <c:v>70.930000000000007</c:v>
                </c:pt>
                <c:pt idx="3265" formatCode="0.00">
                  <c:v>70.930000000000007</c:v>
                </c:pt>
                <c:pt idx="3266" formatCode="0.00">
                  <c:v>70.930000000000007</c:v>
                </c:pt>
                <c:pt idx="3267" formatCode="0.00">
                  <c:v>70.930000000000007</c:v>
                </c:pt>
                <c:pt idx="3268" formatCode="0.00">
                  <c:v>70.930000000000007</c:v>
                </c:pt>
                <c:pt idx="3269" formatCode="0.00">
                  <c:v>70.930000000000007</c:v>
                </c:pt>
                <c:pt idx="3270" formatCode="0.00">
                  <c:v>70.930000000000007</c:v>
                </c:pt>
                <c:pt idx="3271" formatCode="0.00">
                  <c:v>70.930000000000007</c:v>
                </c:pt>
                <c:pt idx="3272" formatCode="0.00">
                  <c:v>70.930000000000007</c:v>
                </c:pt>
                <c:pt idx="3273" formatCode="0.00">
                  <c:v>70.930000000000007</c:v>
                </c:pt>
                <c:pt idx="3274" formatCode="0.00">
                  <c:v>70.930000000000007</c:v>
                </c:pt>
                <c:pt idx="3275" formatCode="0.00">
                  <c:v>70.930000000000007</c:v>
                </c:pt>
                <c:pt idx="3276" formatCode="0.00">
                  <c:v>70.930000000000007</c:v>
                </c:pt>
                <c:pt idx="3277" formatCode="0.00">
                  <c:v>70.930000000000007</c:v>
                </c:pt>
                <c:pt idx="3278" formatCode="0.00">
                  <c:v>70.930000000000007</c:v>
                </c:pt>
                <c:pt idx="3279" formatCode="0.00">
                  <c:v>70.930000000000007</c:v>
                </c:pt>
                <c:pt idx="3280" formatCode="0.00">
                  <c:v>64.5</c:v>
                </c:pt>
                <c:pt idx="3281" formatCode="0.00">
                  <c:v>64.5</c:v>
                </c:pt>
                <c:pt idx="3282" formatCode="0.00">
                  <c:v>64.5</c:v>
                </c:pt>
                <c:pt idx="3283" formatCode="0.00">
                  <c:v>64.5</c:v>
                </c:pt>
                <c:pt idx="3284" formatCode="0.00">
                  <c:v>64.5</c:v>
                </c:pt>
                <c:pt idx="3285" formatCode="0.00">
                  <c:v>64.5</c:v>
                </c:pt>
                <c:pt idx="3286" formatCode="0.00">
                  <c:v>64.5</c:v>
                </c:pt>
                <c:pt idx="3287" formatCode="0.00">
                  <c:v>64.5</c:v>
                </c:pt>
                <c:pt idx="3288" formatCode="0.00">
                  <c:v>64.5</c:v>
                </c:pt>
                <c:pt idx="3289" formatCode="0.00">
                  <c:v>64.5</c:v>
                </c:pt>
                <c:pt idx="3290" formatCode="0.00">
                  <c:v>64.5</c:v>
                </c:pt>
                <c:pt idx="3291" formatCode="0.00">
                  <c:v>64.5</c:v>
                </c:pt>
                <c:pt idx="3292" formatCode="0.00">
                  <c:v>64.5</c:v>
                </c:pt>
                <c:pt idx="3293" formatCode="0.00">
                  <c:v>64.5</c:v>
                </c:pt>
                <c:pt idx="3294" formatCode="0.00">
                  <c:v>64.5</c:v>
                </c:pt>
                <c:pt idx="3295" formatCode="0.00">
                  <c:v>64.5</c:v>
                </c:pt>
                <c:pt idx="3296" formatCode="0.00">
                  <c:v>64.5</c:v>
                </c:pt>
                <c:pt idx="3297" formatCode="0.00">
                  <c:v>64.5</c:v>
                </c:pt>
                <c:pt idx="3298" formatCode="0.00">
                  <c:v>64.5</c:v>
                </c:pt>
                <c:pt idx="3299" formatCode="0.00">
                  <c:v>64.5</c:v>
                </c:pt>
                <c:pt idx="3300" formatCode="0.00">
                  <c:v>64.5</c:v>
                </c:pt>
                <c:pt idx="3301" formatCode="0.00">
                  <c:v>64.5</c:v>
                </c:pt>
                <c:pt idx="3302" formatCode="0.00">
                  <c:v>64.5</c:v>
                </c:pt>
                <c:pt idx="3303" formatCode="0.00">
                  <c:v>64.5</c:v>
                </c:pt>
                <c:pt idx="3304" formatCode="0.00">
                  <c:v>64.5</c:v>
                </c:pt>
                <c:pt idx="3305" formatCode="0.00">
                  <c:v>74</c:v>
                </c:pt>
                <c:pt idx="3306" formatCode="0.00">
                  <c:v>74</c:v>
                </c:pt>
                <c:pt idx="3315" formatCode="0.00">
                  <c:v>47.74</c:v>
                </c:pt>
                <c:pt idx="3316" formatCode="0.00">
                  <c:v>47.74</c:v>
                </c:pt>
                <c:pt idx="3317" formatCode="0.00">
                  <c:v>47.74</c:v>
                </c:pt>
                <c:pt idx="3318" formatCode="0.00">
                  <c:v>47.74</c:v>
                </c:pt>
                <c:pt idx="3319" formatCode="0.00">
                  <c:v>47.74</c:v>
                </c:pt>
                <c:pt idx="3320" formatCode="0.00">
                  <c:v>47.74</c:v>
                </c:pt>
                <c:pt idx="3321" formatCode="0.00">
                  <c:v>47.74</c:v>
                </c:pt>
                <c:pt idx="3322" formatCode="0.00">
                  <c:v>47.74</c:v>
                </c:pt>
                <c:pt idx="3323" formatCode="0.00">
                  <c:v>47.74</c:v>
                </c:pt>
                <c:pt idx="3324" formatCode="0.00">
                  <c:v>47.74</c:v>
                </c:pt>
                <c:pt idx="3325" formatCode="0.00">
                  <c:v>47.74</c:v>
                </c:pt>
                <c:pt idx="3326" formatCode="0.00">
                  <c:v>47.74</c:v>
                </c:pt>
                <c:pt idx="3327" formatCode="0.00">
                  <c:v>47.74</c:v>
                </c:pt>
                <c:pt idx="3328" formatCode="0.00">
                  <c:v>47.74</c:v>
                </c:pt>
                <c:pt idx="3329" formatCode="0.00">
                  <c:v>47.74</c:v>
                </c:pt>
                <c:pt idx="3330" formatCode="0.00">
                  <c:v>47.74</c:v>
                </c:pt>
                <c:pt idx="3331" formatCode="0.00">
                  <c:v>47.74</c:v>
                </c:pt>
                <c:pt idx="3332" formatCode="0.00">
                  <c:v>47.74</c:v>
                </c:pt>
                <c:pt idx="3333" formatCode="0.00">
                  <c:v>47.74</c:v>
                </c:pt>
                <c:pt idx="3334" formatCode="0.00">
                  <c:v>47.74</c:v>
                </c:pt>
                <c:pt idx="3335" formatCode="0.00">
                  <c:v>47.74</c:v>
                </c:pt>
                <c:pt idx="3336" formatCode="0.00">
                  <c:v>47.74</c:v>
                </c:pt>
                <c:pt idx="3337" formatCode="0.00">
                  <c:v>47.74</c:v>
                </c:pt>
                <c:pt idx="3338" formatCode="0.00">
                  <c:v>47.74</c:v>
                </c:pt>
                <c:pt idx="3339" formatCode="0.00">
                  <c:v>47.74</c:v>
                </c:pt>
                <c:pt idx="3340" formatCode="0.00">
                  <c:v>47.74</c:v>
                </c:pt>
                <c:pt idx="3341" formatCode="0.00">
                  <c:v>47.74</c:v>
                </c:pt>
                <c:pt idx="3342" formatCode="0.00">
                  <c:v>47.74</c:v>
                </c:pt>
                <c:pt idx="3343" formatCode="0.00">
                  <c:v>47.74</c:v>
                </c:pt>
                <c:pt idx="3344" formatCode="0.00">
                  <c:v>47.9</c:v>
                </c:pt>
                <c:pt idx="3345" formatCode="0.00">
                  <c:v>47.89</c:v>
                </c:pt>
                <c:pt idx="3346" formatCode="0.00">
                  <c:v>47.89</c:v>
                </c:pt>
                <c:pt idx="3347" formatCode="0.00">
                  <c:v>48.3</c:v>
                </c:pt>
                <c:pt idx="3348" formatCode="0.00">
                  <c:v>47.66</c:v>
                </c:pt>
                <c:pt idx="3349" formatCode="0.00">
                  <c:v>47.66</c:v>
                </c:pt>
                <c:pt idx="3350" formatCode="0.00">
                  <c:v>47.66</c:v>
                </c:pt>
                <c:pt idx="3351" formatCode="0.00">
                  <c:v>47.66</c:v>
                </c:pt>
                <c:pt idx="3352" formatCode="0.00">
                  <c:v>47.66</c:v>
                </c:pt>
                <c:pt idx="3353" formatCode="0.00">
                  <c:v>47.66</c:v>
                </c:pt>
                <c:pt idx="3354" formatCode="0.00">
                  <c:v>47.66</c:v>
                </c:pt>
                <c:pt idx="3355" formatCode="0.00">
                  <c:v>47.66</c:v>
                </c:pt>
                <c:pt idx="3356" formatCode="0.00">
                  <c:v>47.66</c:v>
                </c:pt>
                <c:pt idx="3357" formatCode="0.00">
                  <c:v>47.66</c:v>
                </c:pt>
                <c:pt idx="3358" formatCode="0.00">
                  <c:v>47.66</c:v>
                </c:pt>
                <c:pt idx="3359" formatCode="0.00">
                  <c:v>47.66</c:v>
                </c:pt>
                <c:pt idx="3360" formatCode="0.00">
                  <c:v>47.66</c:v>
                </c:pt>
                <c:pt idx="3361" formatCode="0.00">
                  <c:v>47.66</c:v>
                </c:pt>
                <c:pt idx="3362" formatCode="0.00">
                  <c:v>47.66</c:v>
                </c:pt>
                <c:pt idx="3363" formatCode="0.00">
                  <c:v>47.66</c:v>
                </c:pt>
                <c:pt idx="3364" formatCode="0.00">
                  <c:v>47.66</c:v>
                </c:pt>
                <c:pt idx="3365" formatCode="0.00">
                  <c:v>47.66</c:v>
                </c:pt>
                <c:pt idx="3368" formatCode="0.00">
                  <c:v>47.28</c:v>
                </c:pt>
                <c:pt idx="3369" formatCode="0.00">
                  <c:v>47.74</c:v>
                </c:pt>
                <c:pt idx="3370" formatCode="0.00">
                  <c:v>47.74</c:v>
                </c:pt>
                <c:pt idx="3371" formatCode="0.00">
                  <c:v>47.74</c:v>
                </c:pt>
                <c:pt idx="3372" formatCode="0.00">
                  <c:v>47.74</c:v>
                </c:pt>
                <c:pt idx="3373" formatCode="0.00">
                  <c:v>47.74</c:v>
                </c:pt>
                <c:pt idx="3374" formatCode="0.00">
                  <c:v>47.74</c:v>
                </c:pt>
                <c:pt idx="3375" formatCode="0.00">
                  <c:v>47.74</c:v>
                </c:pt>
                <c:pt idx="3376" formatCode="0.00">
                  <c:v>47.74</c:v>
                </c:pt>
                <c:pt idx="3377" formatCode="0.00">
                  <c:v>47.74</c:v>
                </c:pt>
                <c:pt idx="3378" formatCode="0.00">
                  <c:v>47.74</c:v>
                </c:pt>
                <c:pt idx="3379" formatCode="0.00">
                  <c:v>47.74</c:v>
                </c:pt>
                <c:pt idx="3380" formatCode="0.00">
                  <c:v>47.74</c:v>
                </c:pt>
                <c:pt idx="3381" formatCode="0.00">
                  <c:v>47.74</c:v>
                </c:pt>
                <c:pt idx="3382" formatCode="0.00">
                  <c:v>47.74</c:v>
                </c:pt>
                <c:pt idx="3383" formatCode="0.00">
                  <c:v>47.74</c:v>
                </c:pt>
                <c:pt idx="3384" formatCode="0.00">
                  <c:v>47.74</c:v>
                </c:pt>
                <c:pt idx="3385" formatCode="0.00">
                  <c:v>47.74</c:v>
                </c:pt>
                <c:pt idx="3386" formatCode="0.00">
                  <c:v>47.74</c:v>
                </c:pt>
                <c:pt idx="3387" formatCode="0.00">
                  <c:v>47.74</c:v>
                </c:pt>
                <c:pt idx="3388" formatCode="0.00">
                  <c:v>47.74</c:v>
                </c:pt>
                <c:pt idx="3389" formatCode="0.00">
                  <c:v>47.74</c:v>
                </c:pt>
                <c:pt idx="3390" formatCode="0.00">
                  <c:v>47.74</c:v>
                </c:pt>
                <c:pt idx="3391" formatCode="0.00">
                  <c:v>47.74</c:v>
                </c:pt>
                <c:pt idx="3392" formatCode="0.00">
                  <c:v>47.74</c:v>
                </c:pt>
                <c:pt idx="3393" formatCode="0.00">
                  <c:v>47.74</c:v>
                </c:pt>
                <c:pt idx="3394" formatCode="0.00">
                  <c:v>47.74</c:v>
                </c:pt>
                <c:pt idx="3395" formatCode="0.00">
                  <c:v>47.74</c:v>
                </c:pt>
                <c:pt idx="3396" formatCode="0.00">
                  <c:v>47.74</c:v>
                </c:pt>
                <c:pt idx="3397" formatCode="0.00">
                  <c:v>47.74</c:v>
                </c:pt>
                <c:pt idx="3398" formatCode="0.00">
                  <c:v>47.74</c:v>
                </c:pt>
                <c:pt idx="3399" formatCode="0.00">
                  <c:v>47.74</c:v>
                </c:pt>
                <c:pt idx="3400" formatCode="0.00">
                  <c:v>47.74</c:v>
                </c:pt>
                <c:pt idx="3401" formatCode="0.00">
                  <c:v>47.74</c:v>
                </c:pt>
                <c:pt idx="3402" formatCode="0.00">
                  <c:v>47.74</c:v>
                </c:pt>
                <c:pt idx="3403" formatCode="0.00">
                  <c:v>49.09</c:v>
                </c:pt>
                <c:pt idx="3404" formatCode="0.00">
                  <c:v>49.29</c:v>
                </c:pt>
                <c:pt idx="3405" formatCode="0.00">
                  <c:v>49.29</c:v>
                </c:pt>
                <c:pt idx="3406" formatCode="0.00">
                  <c:v>49.29</c:v>
                </c:pt>
                <c:pt idx="3407" formatCode="0.00">
                  <c:v>49.29</c:v>
                </c:pt>
                <c:pt idx="3408" formatCode="0.00">
                  <c:v>49.29</c:v>
                </c:pt>
                <c:pt idx="3409" formatCode="0.00">
                  <c:v>49.29</c:v>
                </c:pt>
                <c:pt idx="3410" formatCode="0.00">
                  <c:v>49.29</c:v>
                </c:pt>
                <c:pt idx="3411" formatCode="0.00">
                  <c:v>49.29</c:v>
                </c:pt>
                <c:pt idx="3412" formatCode="0.00">
                  <c:v>49.29</c:v>
                </c:pt>
                <c:pt idx="3413" formatCode="0.00">
                  <c:v>49.29</c:v>
                </c:pt>
                <c:pt idx="3414" formatCode="0.00">
                  <c:v>49.29</c:v>
                </c:pt>
                <c:pt idx="3415" formatCode="0.00">
                  <c:v>49.29</c:v>
                </c:pt>
                <c:pt idx="3416" formatCode="0.00">
                  <c:v>49.29</c:v>
                </c:pt>
                <c:pt idx="3417" formatCode="0.00">
                  <c:v>49.29</c:v>
                </c:pt>
                <c:pt idx="3418" formatCode="0.00">
                  <c:v>49.29</c:v>
                </c:pt>
                <c:pt idx="3419" formatCode="0.00">
                  <c:v>49.29</c:v>
                </c:pt>
                <c:pt idx="3420" formatCode="0.00">
                  <c:v>49.29</c:v>
                </c:pt>
                <c:pt idx="3421" formatCode="0.00">
                  <c:v>49.29</c:v>
                </c:pt>
                <c:pt idx="3422" formatCode="0.00">
                  <c:v>49.29</c:v>
                </c:pt>
                <c:pt idx="3423" formatCode="0.00">
                  <c:v>49.29</c:v>
                </c:pt>
                <c:pt idx="3424" formatCode="0.00">
                  <c:v>49.29</c:v>
                </c:pt>
                <c:pt idx="3425" formatCode="0.00">
                  <c:v>49.29</c:v>
                </c:pt>
                <c:pt idx="3426" formatCode="0.00">
                  <c:v>49.29</c:v>
                </c:pt>
                <c:pt idx="3427" formatCode="0.00">
                  <c:v>49.29</c:v>
                </c:pt>
                <c:pt idx="3428" formatCode="0.00">
                  <c:v>49.29</c:v>
                </c:pt>
                <c:pt idx="3429" formatCode="0.00">
                  <c:v>49.29</c:v>
                </c:pt>
                <c:pt idx="3430" formatCode="0.00">
                  <c:v>49.29</c:v>
                </c:pt>
                <c:pt idx="3431" formatCode="0.00">
                  <c:v>49.29</c:v>
                </c:pt>
                <c:pt idx="3432" formatCode="0.00">
                  <c:v>49.29</c:v>
                </c:pt>
                <c:pt idx="3433" formatCode="0.00">
                  <c:v>49.29</c:v>
                </c:pt>
                <c:pt idx="3434" formatCode="0.00">
                  <c:v>49.29</c:v>
                </c:pt>
                <c:pt idx="3435" formatCode="0.00">
                  <c:v>49.29</c:v>
                </c:pt>
                <c:pt idx="3436" formatCode="0.00">
                  <c:v>49.29</c:v>
                </c:pt>
                <c:pt idx="3437" formatCode="0.00">
                  <c:v>49.29</c:v>
                </c:pt>
                <c:pt idx="3438" formatCode="0.00">
                  <c:v>49.29</c:v>
                </c:pt>
                <c:pt idx="3439" formatCode="0.00">
                  <c:v>49.46</c:v>
                </c:pt>
                <c:pt idx="3440" formatCode="0.00">
                  <c:v>49.46</c:v>
                </c:pt>
                <c:pt idx="3441" formatCode="0.00">
                  <c:v>49.46</c:v>
                </c:pt>
                <c:pt idx="3442" formatCode="0.00">
                  <c:v>49.46</c:v>
                </c:pt>
                <c:pt idx="3443" formatCode="0.00">
                  <c:v>49.46</c:v>
                </c:pt>
                <c:pt idx="3444" formatCode="0.00">
                  <c:v>49.46</c:v>
                </c:pt>
                <c:pt idx="3445" formatCode="0.00">
                  <c:v>49.46</c:v>
                </c:pt>
                <c:pt idx="3446" formatCode="0.00">
                  <c:v>49.46</c:v>
                </c:pt>
                <c:pt idx="3447" formatCode="0.00">
                  <c:v>49.46</c:v>
                </c:pt>
                <c:pt idx="3448" formatCode="0.00">
                  <c:v>49.46</c:v>
                </c:pt>
                <c:pt idx="3449" formatCode="0.00">
                  <c:v>49.46</c:v>
                </c:pt>
                <c:pt idx="3450" formatCode="0.00">
                  <c:v>49.46</c:v>
                </c:pt>
                <c:pt idx="3451" formatCode="0.00">
                  <c:v>49.46</c:v>
                </c:pt>
                <c:pt idx="3452" formatCode="0.00">
                  <c:v>49.46</c:v>
                </c:pt>
                <c:pt idx="3453" formatCode="0.00">
                  <c:v>49.46</c:v>
                </c:pt>
                <c:pt idx="3454" formatCode="0.00">
                  <c:v>49.46</c:v>
                </c:pt>
                <c:pt idx="3455" formatCode="0.00">
                  <c:v>49.46</c:v>
                </c:pt>
                <c:pt idx="3456" formatCode="0.00">
                  <c:v>49.46</c:v>
                </c:pt>
                <c:pt idx="3457" formatCode="0.00">
                  <c:v>49.46</c:v>
                </c:pt>
                <c:pt idx="3458" formatCode="0.00">
                  <c:v>49.46</c:v>
                </c:pt>
                <c:pt idx="3459" formatCode="0.00">
                  <c:v>49.46</c:v>
                </c:pt>
                <c:pt idx="3460" formatCode="0.00">
                  <c:v>49.46</c:v>
                </c:pt>
                <c:pt idx="3461" formatCode="0.00">
                  <c:v>49.46</c:v>
                </c:pt>
                <c:pt idx="3462" formatCode="0.00">
                  <c:v>49.46</c:v>
                </c:pt>
                <c:pt idx="3463" formatCode="0.00">
                  <c:v>49.46</c:v>
                </c:pt>
                <c:pt idx="3464" formatCode="0.00">
                  <c:v>49.46</c:v>
                </c:pt>
                <c:pt idx="3465" formatCode="0.00">
                  <c:v>49.46</c:v>
                </c:pt>
                <c:pt idx="3466" formatCode="0.00">
                  <c:v>49.46</c:v>
                </c:pt>
                <c:pt idx="3467" formatCode="0.00">
                  <c:v>49.46</c:v>
                </c:pt>
                <c:pt idx="3468" formatCode="0.00">
                  <c:v>49.46</c:v>
                </c:pt>
                <c:pt idx="3469" formatCode="0.00">
                  <c:v>49.46</c:v>
                </c:pt>
                <c:pt idx="3470" formatCode="0.00">
                  <c:v>49.46</c:v>
                </c:pt>
                <c:pt idx="3471" formatCode="0.00">
                  <c:v>49.46</c:v>
                </c:pt>
                <c:pt idx="3472" formatCode="0.00">
                  <c:v>49.46</c:v>
                </c:pt>
                <c:pt idx="3473" formatCode="0.00">
                  <c:v>49.46</c:v>
                </c:pt>
                <c:pt idx="3474" formatCode="0.00">
                  <c:v>49.46</c:v>
                </c:pt>
                <c:pt idx="3475" formatCode="0.00">
                  <c:v>49.46</c:v>
                </c:pt>
                <c:pt idx="3476" formatCode="0.00">
                  <c:v>49.46</c:v>
                </c:pt>
                <c:pt idx="3477" formatCode="0.00">
                  <c:v>49.46</c:v>
                </c:pt>
                <c:pt idx="3478" formatCode="0.00">
                  <c:v>49.46</c:v>
                </c:pt>
                <c:pt idx="3479" formatCode="0.00">
                  <c:v>49.46</c:v>
                </c:pt>
                <c:pt idx="3480" formatCode="0.00">
                  <c:v>49.46</c:v>
                </c:pt>
                <c:pt idx="3481" formatCode="0.00">
                  <c:v>49.46</c:v>
                </c:pt>
                <c:pt idx="3482" formatCode="0.00">
                  <c:v>49.46</c:v>
                </c:pt>
                <c:pt idx="3483" formatCode="0.00">
                  <c:v>49.46</c:v>
                </c:pt>
                <c:pt idx="3484" formatCode="0.00">
                  <c:v>49.46</c:v>
                </c:pt>
                <c:pt idx="3485" formatCode="0.00">
                  <c:v>49.46</c:v>
                </c:pt>
                <c:pt idx="3486" formatCode="0.00">
                  <c:v>49.46</c:v>
                </c:pt>
                <c:pt idx="3487" formatCode="0.00">
                  <c:v>49.46</c:v>
                </c:pt>
                <c:pt idx="3488" formatCode="0.00">
                  <c:v>49.46</c:v>
                </c:pt>
                <c:pt idx="3489" formatCode="0.00">
                  <c:v>49.46</c:v>
                </c:pt>
                <c:pt idx="3490" formatCode="0.00">
                  <c:v>49.46</c:v>
                </c:pt>
                <c:pt idx="3491" formatCode="0.00">
                  <c:v>49.46</c:v>
                </c:pt>
                <c:pt idx="3492" formatCode="0.00">
                  <c:v>49.46</c:v>
                </c:pt>
                <c:pt idx="3493" formatCode="0.00">
                  <c:v>49.46</c:v>
                </c:pt>
                <c:pt idx="3494" formatCode="0.00">
                  <c:v>49.46</c:v>
                </c:pt>
                <c:pt idx="3495" formatCode="0.00">
                  <c:v>49.46</c:v>
                </c:pt>
                <c:pt idx="3496" formatCode="0.00">
                  <c:v>49.46</c:v>
                </c:pt>
                <c:pt idx="3497" formatCode="0.00">
                  <c:v>49.46</c:v>
                </c:pt>
                <c:pt idx="3498" formatCode="0.00">
                  <c:v>49.46</c:v>
                </c:pt>
                <c:pt idx="3499" formatCode="0.00">
                  <c:v>49.46</c:v>
                </c:pt>
                <c:pt idx="3500" formatCode="0.00">
                  <c:v>49.46</c:v>
                </c:pt>
                <c:pt idx="3501" formatCode="0.00">
                  <c:v>49.46</c:v>
                </c:pt>
                <c:pt idx="3502" formatCode="0.00">
                  <c:v>49.46</c:v>
                </c:pt>
                <c:pt idx="3503" formatCode="0.00">
                  <c:v>49.46</c:v>
                </c:pt>
                <c:pt idx="3504" formatCode="0.00">
                  <c:v>49.46</c:v>
                </c:pt>
                <c:pt idx="3505" formatCode="0.00">
                  <c:v>49.46</c:v>
                </c:pt>
                <c:pt idx="3506" formatCode="0.00">
                  <c:v>49.46</c:v>
                </c:pt>
                <c:pt idx="3507" formatCode="0.00">
                  <c:v>49.46</c:v>
                </c:pt>
                <c:pt idx="3508" formatCode="0.00">
                  <c:v>49.46</c:v>
                </c:pt>
                <c:pt idx="3509" formatCode="0.00">
                  <c:v>49.46</c:v>
                </c:pt>
                <c:pt idx="3510" formatCode="0.00">
                  <c:v>49.46</c:v>
                </c:pt>
                <c:pt idx="3511" formatCode="0.00">
                  <c:v>49.46</c:v>
                </c:pt>
                <c:pt idx="3512" formatCode="0.00">
                  <c:v>49.46</c:v>
                </c:pt>
                <c:pt idx="3513" formatCode="0.00">
                  <c:v>49.46</c:v>
                </c:pt>
                <c:pt idx="3514" formatCode="0.00">
                  <c:v>49.29</c:v>
                </c:pt>
                <c:pt idx="3515" formatCode="0.00">
                  <c:v>49.29</c:v>
                </c:pt>
                <c:pt idx="3516" formatCode="0.00">
                  <c:v>49.29</c:v>
                </c:pt>
                <c:pt idx="3517" formatCode="0.00">
                  <c:v>49.29</c:v>
                </c:pt>
                <c:pt idx="3518" formatCode="0.00">
                  <c:v>49.29</c:v>
                </c:pt>
                <c:pt idx="3519" formatCode="0.00">
                  <c:v>49.46</c:v>
                </c:pt>
                <c:pt idx="3520" formatCode="0.00">
                  <c:v>49.46</c:v>
                </c:pt>
                <c:pt idx="3521" formatCode="0.00">
                  <c:v>49.46</c:v>
                </c:pt>
                <c:pt idx="3522" formatCode="0.00">
                  <c:v>49.46</c:v>
                </c:pt>
                <c:pt idx="3523" formatCode="0.00">
                  <c:v>49.46</c:v>
                </c:pt>
                <c:pt idx="3524" formatCode="0.00">
                  <c:v>49.46</c:v>
                </c:pt>
                <c:pt idx="3525" formatCode="0.00">
                  <c:v>49.46</c:v>
                </c:pt>
                <c:pt idx="3526" formatCode="0.00">
                  <c:v>49.46</c:v>
                </c:pt>
                <c:pt idx="3527" formatCode="0.00">
                  <c:v>49.46</c:v>
                </c:pt>
                <c:pt idx="3528" formatCode="0.00">
                  <c:v>49.46</c:v>
                </c:pt>
                <c:pt idx="3529" formatCode="0.00">
                  <c:v>49.46</c:v>
                </c:pt>
                <c:pt idx="3530" formatCode="0.00">
                  <c:v>49.46</c:v>
                </c:pt>
                <c:pt idx="3531" formatCode="0.00">
                  <c:v>49.46</c:v>
                </c:pt>
                <c:pt idx="3532" formatCode="0.00">
                  <c:v>49.46</c:v>
                </c:pt>
                <c:pt idx="3533" formatCode="0.00">
                  <c:v>49.46</c:v>
                </c:pt>
                <c:pt idx="3534" formatCode="0.00">
                  <c:v>49.46</c:v>
                </c:pt>
                <c:pt idx="3535" formatCode="0.00">
                  <c:v>49.46</c:v>
                </c:pt>
                <c:pt idx="3536" formatCode="0.00">
                  <c:v>49.46</c:v>
                </c:pt>
                <c:pt idx="3537" formatCode="0.00">
                  <c:v>49.46</c:v>
                </c:pt>
                <c:pt idx="3538" formatCode="0.00">
                  <c:v>49.46</c:v>
                </c:pt>
                <c:pt idx="3539" formatCode="0.00">
                  <c:v>49.46</c:v>
                </c:pt>
                <c:pt idx="3540" formatCode="0.00">
                  <c:v>49.46</c:v>
                </c:pt>
                <c:pt idx="3541" formatCode="0.00">
                  <c:v>49.46</c:v>
                </c:pt>
                <c:pt idx="3542" formatCode="0.00">
                  <c:v>49.46</c:v>
                </c:pt>
                <c:pt idx="3543" formatCode="0.00">
                  <c:v>49.46</c:v>
                </c:pt>
                <c:pt idx="3544" formatCode="0.00">
                  <c:v>49.46</c:v>
                </c:pt>
                <c:pt idx="3545" formatCode="0.00">
                  <c:v>49.46</c:v>
                </c:pt>
                <c:pt idx="3546" formatCode="0.00">
                  <c:v>49.46</c:v>
                </c:pt>
                <c:pt idx="3547" formatCode="0.00">
                  <c:v>49.46</c:v>
                </c:pt>
                <c:pt idx="3548" formatCode="0.00">
                  <c:v>49.46</c:v>
                </c:pt>
                <c:pt idx="3549" formatCode="0.00">
                  <c:v>49.46</c:v>
                </c:pt>
                <c:pt idx="3550" formatCode="0.00">
                  <c:v>49.46</c:v>
                </c:pt>
                <c:pt idx="3551" formatCode="0.00">
                  <c:v>49.46</c:v>
                </c:pt>
                <c:pt idx="3552" formatCode="0.00">
                  <c:v>49.46</c:v>
                </c:pt>
                <c:pt idx="3553" formatCode="0.00">
                  <c:v>49.46</c:v>
                </c:pt>
                <c:pt idx="3554" formatCode="0.00">
                  <c:v>49.46</c:v>
                </c:pt>
                <c:pt idx="3555" formatCode="0.00">
                  <c:v>49.46</c:v>
                </c:pt>
                <c:pt idx="3556" formatCode="0.00">
                  <c:v>49.46</c:v>
                </c:pt>
                <c:pt idx="3557" formatCode="0.00">
                  <c:v>49.46</c:v>
                </c:pt>
                <c:pt idx="3558" formatCode="0.00">
                  <c:v>49.46</c:v>
                </c:pt>
                <c:pt idx="3559" formatCode="0.00">
                  <c:v>49.46</c:v>
                </c:pt>
                <c:pt idx="3560" formatCode="0.00">
                  <c:v>49.46</c:v>
                </c:pt>
                <c:pt idx="3561" formatCode="0.00">
                  <c:v>49.29</c:v>
                </c:pt>
                <c:pt idx="3562" formatCode="0.00">
                  <c:v>48.615529305974086</c:v>
                </c:pt>
                <c:pt idx="3563" formatCode="0.00">
                  <c:v>48.615529305974086</c:v>
                </c:pt>
                <c:pt idx="3564" formatCode="0.00">
                  <c:v>48.615529305974086</c:v>
                </c:pt>
                <c:pt idx="3565" formatCode="0.00">
                  <c:v>48.615529305974086</c:v>
                </c:pt>
                <c:pt idx="3566" formatCode="0.00">
                  <c:v>48.8</c:v>
                </c:pt>
                <c:pt idx="3567" formatCode="0.00">
                  <c:v>48.615529305974086</c:v>
                </c:pt>
                <c:pt idx="3568" formatCode="0.00">
                  <c:v>48.82</c:v>
                </c:pt>
                <c:pt idx="3569" formatCode="0.00">
                  <c:v>48.82</c:v>
                </c:pt>
                <c:pt idx="3570" formatCode="0.00">
                  <c:v>48.82</c:v>
                </c:pt>
                <c:pt idx="3571" formatCode="0.00">
                  <c:v>48.82</c:v>
                </c:pt>
                <c:pt idx="3572" formatCode="0.00">
                  <c:v>48.82</c:v>
                </c:pt>
                <c:pt idx="3573" formatCode="0.00">
                  <c:v>48.82</c:v>
                </c:pt>
                <c:pt idx="3574" formatCode="0.00">
                  <c:v>48.82</c:v>
                </c:pt>
                <c:pt idx="3575" formatCode="0.00">
                  <c:v>48.82</c:v>
                </c:pt>
                <c:pt idx="3576" formatCode="0.00">
                  <c:v>48.82</c:v>
                </c:pt>
                <c:pt idx="3577" formatCode="0.00">
                  <c:v>48.82</c:v>
                </c:pt>
                <c:pt idx="3578" formatCode="0.00">
                  <c:v>48.82</c:v>
                </c:pt>
                <c:pt idx="3579" formatCode="0.00">
                  <c:v>48.82</c:v>
                </c:pt>
                <c:pt idx="3580" formatCode="0.00">
                  <c:v>48.82</c:v>
                </c:pt>
                <c:pt idx="3581" formatCode="0.00">
                  <c:v>48.82</c:v>
                </c:pt>
                <c:pt idx="3582" formatCode="0.00">
                  <c:v>48.82</c:v>
                </c:pt>
                <c:pt idx="3583" formatCode="0.00">
                  <c:v>48.82</c:v>
                </c:pt>
                <c:pt idx="3584" formatCode="0.00">
                  <c:v>48.82</c:v>
                </c:pt>
                <c:pt idx="3585" formatCode="0.00">
                  <c:v>48.82</c:v>
                </c:pt>
                <c:pt idx="3586" formatCode="0.00">
                  <c:v>48.82</c:v>
                </c:pt>
                <c:pt idx="3587" formatCode="0.00">
                  <c:v>48.82</c:v>
                </c:pt>
                <c:pt idx="3588" formatCode="0.00">
                  <c:v>48.82</c:v>
                </c:pt>
                <c:pt idx="3589" formatCode="0.00">
                  <c:v>48.82</c:v>
                </c:pt>
                <c:pt idx="3590" formatCode="0.00">
                  <c:v>48.82</c:v>
                </c:pt>
                <c:pt idx="3591" formatCode="0.00">
                  <c:v>48.82</c:v>
                </c:pt>
                <c:pt idx="3592" formatCode="0.00">
                  <c:v>48.82</c:v>
                </c:pt>
                <c:pt idx="3593" formatCode="0.00">
                  <c:v>48.82</c:v>
                </c:pt>
                <c:pt idx="3594" formatCode="0.00">
                  <c:v>48.82</c:v>
                </c:pt>
                <c:pt idx="3595" formatCode="0.00">
                  <c:v>48.82</c:v>
                </c:pt>
                <c:pt idx="3596" formatCode="0.00">
                  <c:v>48.82</c:v>
                </c:pt>
                <c:pt idx="3597" formatCode="0.00">
                  <c:v>48.82</c:v>
                </c:pt>
                <c:pt idx="3598" formatCode="0.00">
                  <c:v>48.82</c:v>
                </c:pt>
                <c:pt idx="3599" formatCode="0.00">
                  <c:v>48.82</c:v>
                </c:pt>
                <c:pt idx="3600" formatCode="0.00">
                  <c:v>48.82</c:v>
                </c:pt>
                <c:pt idx="3601" formatCode="0.00">
                  <c:v>48.82</c:v>
                </c:pt>
                <c:pt idx="3602" formatCode="0.00">
                  <c:v>48.82</c:v>
                </c:pt>
                <c:pt idx="3603" formatCode="0.00">
                  <c:v>48.82</c:v>
                </c:pt>
                <c:pt idx="3604" formatCode="0.00">
                  <c:v>48.82</c:v>
                </c:pt>
                <c:pt idx="3605" formatCode="0.00">
                  <c:v>48.82</c:v>
                </c:pt>
                <c:pt idx="3606" formatCode="0.00">
                  <c:v>48.82</c:v>
                </c:pt>
                <c:pt idx="3607" formatCode="0.00">
                  <c:v>48.82</c:v>
                </c:pt>
                <c:pt idx="3608" formatCode="0.00">
                  <c:v>48.82</c:v>
                </c:pt>
                <c:pt idx="3609" formatCode="0.00">
                  <c:v>48.82</c:v>
                </c:pt>
                <c:pt idx="3610" formatCode="0.00">
                  <c:v>48.82</c:v>
                </c:pt>
                <c:pt idx="3611" formatCode="0.00">
                  <c:v>48.82</c:v>
                </c:pt>
                <c:pt idx="3612" formatCode="0.00">
                  <c:v>48.82</c:v>
                </c:pt>
                <c:pt idx="3613" formatCode="0.00">
                  <c:v>48.82</c:v>
                </c:pt>
                <c:pt idx="3614" formatCode="0.00">
                  <c:v>48.82</c:v>
                </c:pt>
                <c:pt idx="3615" formatCode="0.00">
                  <c:v>48.8</c:v>
                </c:pt>
                <c:pt idx="3616" formatCode="0.00">
                  <c:v>48.8</c:v>
                </c:pt>
                <c:pt idx="3617" formatCode="0.00">
                  <c:v>48.8</c:v>
                </c:pt>
                <c:pt idx="3618" formatCode="0.00">
                  <c:v>48.8</c:v>
                </c:pt>
                <c:pt idx="3619" formatCode="0.00">
                  <c:v>48.8</c:v>
                </c:pt>
                <c:pt idx="3620" formatCode="0.00">
                  <c:v>48.8</c:v>
                </c:pt>
                <c:pt idx="3621" formatCode="0.00">
                  <c:v>48.8</c:v>
                </c:pt>
                <c:pt idx="3622" formatCode="0.00">
                  <c:v>48.8</c:v>
                </c:pt>
                <c:pt idx="3623" formatCode="0.00">
                  <c:v>48.8</c:v>
                </c:pt>
                <c:pt idx="3624" formatCode="0.00">
                  <c:v>48.8</c:v>
                </c:pt>
                <c:pt idx="3625" formatCode="0.00">
                  <c:v>48.8</c:v>
                </c:pt>
                <c:pt idx="3626" formatCode="0.00">
                  <c:v>48.8</c:v>
                </c:pt>
                <c:pt idx="3627" formatCode="0.00">
                  <c:v>48.8</c:v>
                </c:pt>
                <c:pt idx="3628" formatCode="0.00">
                  <c:v>48.8</c:v>
                </c:pt>
                <c:pt idx="3629" formatCode="0.00">
                  <c:v>48.8</c:v>
                </c:pt>
                <c:pt idx="3630" formatCode="0.00">
                  <c:v>48.8</c:v>
                </c:pt>
                <c:pt idx="3631" formatCode="0.00">
                  <c:v>48.8</c:v>
                </c:pt>
                <c:pt idx="3632" formatCode="0.00">
                  <c:v>48.8</c:v>
                </c:pt>
                <c:pt idx="3633" formatCode="0.00">
                  <c:v>48.8</c:v>
                </c:pt>
                <c:pt idx="3634" formatCode="0.00">
                  <c:v>48.8</c:v>
                </c:pt>
                <c:pt idx="3635" formatCode="0.00">
                  <c:v>48.8</c:v>
                </c:pt>
                <c:pt idx="3636" formatCode="0.00">
                  <c:v>48.8</c:v>
                </c:pt>
                <c:pt idx="3637" formatCode="0.00">
                  <c:v>48.8</c:v>
                </c:pt>
                <c:pt idx="3638" formatCode="0.00">
                  <c:v>48.8</c:v>
                </c:pt>
                <c:pt idx="3639" formatCode="0.00">
                  <c:v>48.97</c:v>
                </c:pt>
                <c:pt idx="3640" formatCode="0.00">
                  <c:v>48.97</c:v>
                </c:pt>
                <c:pt idx="3641" formatCode="0.00">
                  <c:v>48.97</c:v>
                </c:pt>
                <c:pt idx="3642" formatCode="0.00">
                  <c:v>48.97</c:v>
                </c:pt>
                <c:pt idx="3643" formatCode="0.00">
                  <c:v>48.97</c:v>
                </c:pt>
                <c:pt idx="3644" formatCode="0.00">
                  <c:v>48.97</c:v>
                </c:pt>
                <c:pt idx="3645" formatCode="0.00">
                  <c:v>48.97</c:v>
                </c:pt>
                <c:pt idx="3646" formatCode="0.00">
                  <c:v>48.97</c:v>
                </c:pt>
                <c:pt idx="3647" formatCode="0.00">
                  <c:v>48.97</c:v>
                </c:pt>
                <c:pt idx="3648" formatCode="0.00">
                  <c:v>48.97</c:v>
                </c:pt>
                <c:pt idx="3649" formatCode="0.00">
                  <c:v>48.97</c:v>
                </c:pt>
                <c:pt idx="3650" formatCode="0.00">
                  <c:v>48.97</c:v>
                </c:pt>
                <c:pt idx="3651" formatCode="0.00">
                  <c:v>48.97</c:v>
                </c:pt>
                <c:pt idx="3652" formatCode="0.00">
                  <c:v>48.97</c:v>
                </c:pt>
                <c:pt idx="3653" formatCode="0.00">
                  <c:v>48.97</c:v>
                </c:pt>
                <c:pt idx="3654" formatCode="0.00">
                  <c:v>48.97</c:v>
                </c:pt>
                <c:pt idx="3655" formatCode="0.00">
                  <c:v>48.97</c:v>
                </c:pt>
                <c:pt idx="3656" formatCode="0.00">
                  <c:v>48.97</c:v>
                </c:pt>
                <c:pt idx="3657" formatCode="0.00">
                  <c:v>48.97</c:v>
                </c:pt>
                <c:pt idx="3658" formatCode="0.00">
                  <c:v>48.97</c:v>
                </c:pt>
                <c:pt idx="3659" formatCode="0.00">
                  <c:v>48.97</c:v>
                </c:pt>
                <c:pt idx="3660" formatCode="0.00">
                  <c:v>48.97</c:v>
                </c:pt>
                <c:pt idx="3661" formatCode="0.00">
                  <c:v>48.97</c:v>
                </c:pt>
                <c:pt idx="3723" formatCode="0.00">
                  <c:v>49.46</c:v>
                </c:pt>
                <c:pt idx="3724" formatCode="0.00">
                  <c:v>49.46</c:v>
                </c:pt>
                <c:pt idx="3725" formatCode="0.00">
                  <c:v>49.46</c:v>
                </c:pt>
                <c:pt idx="3726" formatCode="0.00">
                  <c:v>49.46</c:v>
                </c:pt>
                <c:pt idx="3727" formatCode="0.00">
                  <c:v>49.46</c:v>
                </c:pt>
                <c:pt idx="3728" formatCode="0.00">
                  <c:v>49.46</c:v>
                </c:pt>
                <c:pt idx="3729" formatCode="0.00">
                  <c:v>49.46</c:v>
                </c:pt>
                <c:pt idx="3730" formatCode="0.00">
                  <c:v>49.46</c:v>
                </c:pt>
                <c:pt idx="3731" formatCode="0.00">
                  <c:v>49.46</c:v>
                </c:pt>
                <c:pt idx="3732" formatCode="0.00">
                  <c:v>49.46</c:v>
                </c:pt>
                <c:pt idx="3733" formatCode="0.00">
                  <c:v>49.46</c:v>
                </c:pt>
                <c:pt idx="3734" formatCode="0.00">
                  <c:v>49.46</c:v>
                </c:pt>
                <c:pt idx="3735" formatCode="0.00">
                  <c:v>49.46</c:v>
                </c:pt>
                <c:pt idx="3736" formatCode="0.00">
                  <c:v>49.46</c:v>
                </c:pt>
                <c:pt idx="3737" formatCode="0.00">
                  <c:v>49.46</c:v>
                </c:pt>
                <c:pt idx="3738" formatCode="0.00">
                  <c:v>49.46</c:v>
                </c:pt>
                <c:pt idx="3739" formatCode="0.00">
                  <c:v>49.46</c:v>
                </c:pt>
                <c:pt idx="3740" formatCode="0.00">
                  <c:v>49.46</c:v>
                </c:pt>
                <c:pt idx="3741" formatCode="0.00">
                  <c:v>49.46</c:v>
                </c:pt>
                <c:pt idx="3742" formatCode="0.00">
                  <c:v>49.46</c:v>
                </c:pt>
                <c:pt idx="3743" formatCode="0.00">
                  <c:v>49.46</c:v>
                </c:pt>
                <c:pt idx="3744" formatCode="0.00">
                  <c:v>49.46</c:v>
                </c:pt>
                <c:pt idx="3745" formatCode="0.00">
                  <c:v>49.46</c:v>
                </c:pt>
                <c:pt idx="3746" formatCode="0.00">
                  <c:v>49.46</c:v>
                </c:pt>
                <c:pt idx="3747" formatCode="0.00">
                  <c:v>49.29</c:v>
                </c:pt>
                <c:pt idx="3748" formatCode="0.00">
                  <c:v>49.46</c:v>
                </c:pt>
                <c:pt idx="3749" formatCode="0.00">
                  <c:v>49.46</c:v>
                </c:pt>
                <c:pt idx="3750" formatCode="0.00">
                  <c:v>49.46</c:v>
                </c:pt>
                <c:pt idx="3751" formatCode="0.00">
                  <c:v>49.46</c:v>
                </c:pt>
                <c:pt idx="3752" formatCode="0.00">
                  <c:v>49.46</c:v>
                </c:pt>
                <c:pt idx="3753" formatCode="0.00">
                  <c:v>49.46</c:v>
                </c:pt>
                <c:pt idx="3754" formatCode="0.00">
                  <c:v>49.46</c:v>
                </c:pt>
                <c:pt idx="3755" formatCode="0.00">
                  <c:v>49.46</c:v>
                </c:pt>
                <c:pt idx="3756" formatCode="0.00">
                  <c:v>49.46</c:v>
                </c:pt>
                <c:pt idx="3757" formatCode="0.00">
                  <c:v>49.46</c:v>
                </c:pt>
                <c:pt idx="3758" formatCode="0.00">
                  <c:v>49.46</c:v>
                </c:pt>
                <c:pt idx="3759" formatCode="0.00">
                  <c:v>49.46</c:v>
                </c:pt>
                <c:pt idx="3760" formatCode="0.00">
                  <c:v>49.46</c:v>
                </c:pt>
                <c:pt idx="3761" formatCode="0.00">
                  <c:v>49.46</c:v>
                </c:pt>
                <c:pt idx="3762" formatCode="0.00">
                  <c:v>49.46</c:v>
                </c:pt>
                <c:pt idx="3763" formatCode="0.00">
                  <c:v>49.46</c:v>
                </c:pt>
                <c:pt idx="3764" formatCode="0.00">
                  <c:v>49.46</c:v>
                </c:pt>
                <c:pt idx="3765" formatCode="0.00">
                  <c:v>49.46</c:v>
                </c:pt>
                <c:pt idx="3766" formatCode="0.00">
                  <c:v>49.46</c:v>
                </c:pt>
                <c:pt idx="3767" formatCode="0.00">
                  <c:v>49.46</c:v>
                </c:pt>
                <c:pt idx="3768" formatCode="0.00">
                  <c:v>49.46</c:v>
                </c:pt>
                <c:pt idx="3769" formatCode="0.00">
                  <c:v>49.46</c:v>
                </c:pt>
                <c:pt idx="3770" formatCode="0.00">
                  <c:v>49.46</c:v>
                </c:pt>
                <c:pt idx="3771" formatCode="0.00">
                  <c:v>49.46</c:v>
                </c:pt>
                <c:pt idx="3772" formatCode="0.00">
                  <c:v>49.46</c:v>
                </c:pt>
                <c:pt idx="3773" formatCode="0.00">
                  <c:v>49.46</c:v>
                </c:pt>
                <c:pt idx="3774" formatCode="0.00">
                  <c:v>49.46</c:v>
                </c:pt>
                <c:pt idx="3775" formatCode="0.00">
                  <c:v>49.46</c:v>
                </c:pt>
                <c:pt idx="3776" formatCode="0.00">
                  <c:v>49.46</c:v>
                </c:pt>
                <c:pt idx="3777" formatCode="0.00">
                  <c:v>49.46</c:v>
                </c:pt>
                <c:pt idx="3778" formatCode="0.00">
                  <c:v>49.46</c:v>
                </c:pt>
                <c:pt idx="3779" formatCode="0.00">
                  <c:v>48.82</c:v>
                </c:pt>
                <c:pt idx="3780" formatCode="0.00">
                  <c:v>48.82</c:v>
                </c:pt>
                <c:pt idx="3781" formatCode="0.00">
                  <c:v>48.82</c:v>
                </c:pt>
                <c:pt idx="3782" formatCode="0.00">
                  <c:v>48.82</c:v>
                </c:pt>
                <c:pt idx="3783" formatCode="0.00">
                  <c:v>48.82</c:v>
                </c:pt>
                <c:pt idx="3784" formatCode="0.00">
                  <c:v>48.82</c:v>
                </c:pt>
                <c:pt idx="3785" formatCode="0.00">
                  <c:v>48.82</c:v>
                </c:pt>
                <c:pt idx="3786" formatCode="0.00">
                  <c:v>48.82</c:v>
                </c:pt>
                <c:pt idx="3787" formatCode="0.00">
                  <c:v>48.82</c:v>
                </c:pt>
                <c:pt idx="3788" formatCode="0.00">
                  <c:v>48.82</c:v>
                </c:pt>
                <c:pt idx="3789" formatCode="0.00">
                  <c:v>48.82</c:v>
                </c:pt>
                <c:pt idx="3790" formatCode="0.00">
                  <c:v>48.82</c:v>
                </c:pt>
                <c:pt idx="3791" formatCode="0.00">
                  <c:v>48.82</c:v>
                </c:pt>
                <c:pt idx="3792" formatCode="0.00">
                  <c:v>48.82</c:v>
                </c:pt>
                <c:pt idx="3793" formatCode="0.00">
                  <c:v>48.82</c:v>
                </c:pt>
                <c:pt idx="3794" formatCode="0.00">
                  <c:v>48.82</c:v>
                </c:pt>
                <c:pt idx="3795" formatCode="0.00">
                  <c:v>48.82</c:v>
                </c:pt>
                <c:pt idx="3796" formatCode="0.00">
                  <c:v>48.82</c:v>
                </c:pt>
                <c:pt idx="3797" formatCode="0.00">
                  <c:v>48.82</c:v>
                </c:pt>
                <c:pt idx="3798" formatCode="0.00">
                  <c:v>48.82</c:v>
                </c:pt>
                <c:pt idx="3799" formatCode="0.00">
                  <c:v>48.82</c:v>
                </c:pt>
                <c:pt idx="3800" formatCode="0.00">
                  <c:v>48.82</c:v>
                </c:pt>
                <c:pt idx="3801" formatCode="0.00">
                  <c:v>48.82</c:v>
                </c:pt>
                <c:pt idx="3802" formatCode="0.00">
                  <c:v>48.82</c:v>
                </c:pt>
                <c:pt idx="3803" formatCode="0.00">
                  <c:v>48.82</c:v>
                </c:pt>
                <c:pt idx="3804" formatCode="0.00">
                  <c:v>48.82</c:v>
                </c:pt>
                <c:pt idx="3805" formatCode="0.00">
                  <c:v>48.82</c:v>
                </c:pt>
                <c:pt idx="3806" formatCode="0.00">
                  <c:v>48.82</c:v>
                </c:pt>
                <c:pt idx="3807" formatCode="0.00">
                  <c:v>48.82</c:v>
                </c:pt>
                <c:pt idx="3808" formatCode="0.00">
                  <c:v>48.82</c:v>
                </c:pt>
                <c:pt idx="3809" formatCode="0.00">
                  <c:v>48.82</c:v>
                </c:pt>
                <c:pt idx="3810" formatCode="0.00">
                  <c:v>48.82</c:v>
                </c:pt>
                <c:pt idx="3811" formatCode="0.00">
                  <c:v>48.82</c:v>
                </c:pt>
                <c:pt idx="3812" formatCode="0.00">
                  <c:v>48.82</c:v>
                </c:pt>
                <c:pt idx="3813" formatCode="0.00">
                  <c:v>48.82</c:v>
                </c:pt>
                <c:pt idx="3814" formatCode="0.00">
                  <c:v>48.82</c:v>
                </c:pt>
                <c:pt idx="3815" formatCode="0.00">
                  <c:v>48.82</c:v>
                </c:pt>
                <c:pt idx="3816" formatCode="0.00">
                  <c:v>48.82</c:v>
                </c:pt>
                <c:pt idx="3817" formatCode="0.00">
                  <c:v>48.82</c:v>
                </c:pt>
                <c:pt idx="3818" formatCode="0.00">
                  <c:v>48.82</c:v>
                </c:pt>
                <c:pt idx="3819" formatCode="0.00">
                  <c:v>48.82</c:v>
                </c:pt>
                <c:pt idx="3820" formatCode="0.00">
                  <c:v>48.97</c:v>
                </c:pt>
                <c:pt idx="3821" formatCode="0.00">
                  <c:v>48.97</c:v>
                </c:pt>
                <c:pt idx="3822" formatCode="0.00">
                  <c:v>48.97</c:v>
                </c:pt>
                <c:pt idx="3823" formatCode="0.00">
                  <c:v>48.97</c:v>
                </c:pt>
                <c:pt idx="3824" formatCode="0.00">
                  <c:v>48.97</c:v>
                </c:pt>
                <c:pt idx="3825" formatCode="0.00">
                  <c:v>48.97</c:v>
                </c:pt>
                <c:pt idx="3826" formatCode="0.00">
                  <c:v>48.97</c:v>
                </c:pt>
                <c:pt idx="3827" formatCode="0.00">
                  <c:v>48.97</c:v>
                </c:pt>
                <c:pt idx="3828" formatCode="0.00">
                  <c:v>48.97</c:v>
                </c:pt>
                <c:pt idx="3829" formatCode="0.00">
                  <c:v>48.97</c:v>
                </c:pt>
                <c:pt idx="3830" formatCode="0.00">
                  <c:v>48.97</c:v>
                </c:pt>
                <c:pt idx="3831" formatCode="0.00">
                  <c:v>48.97</c:v>
                </c:pt>
                <c:pt idx="3832" formatCode="0.00">
                  <c:v>48.97</c:v>
                </c:pt>
                <c:pt idx="3833" formatCode="0.00">
                  <c:v>48.82</c:v>
                </c:pt>
                <c:pt idx="3834" formatCode="0.00">
                  <c:v>48.82</c:v>
                </c:pt>
                <c:pt idx="3835" formatCode="0.00">
                  <c:v>48.82</c:v>
                </c:pt>
                <c:pt idx="3836" formatCode="0.00">
                  <c:v>48.82</c:v>
                </c:pt>
                <c:pt idx="3837" formatCode="0.00">
                  <c:v>48.82</c:v>
                </c:pt>
                <c:pt idx="3838" formatCode="0.00">
                  <c:v>48.82</c:v>
                </c:pt>
                <c:pt idx="3839" formatCode="0.00">
                  <c:v>48.82</c:v>
                </c:pt>
                <c:pt idx="3840" formatCode="0.00">
                  <c:v>48.82</c:v>
                </c:pt>
                <c:pt idx="3841" formatCode="0.00">
                  <c:v>48.82</c:v>
                </c:pt>
                <c:pt idx="3842" formatCode="0.00">
                  <c:v>48.82</c:v>
                </c:pt>
                <c:pt idx="3843" formatCode="0.00">
                  <c:v>48.82</c:v>
                </c:pt>
                <c:pt idx="3844" formatCode="0.00">
                  <c:v>48.82</c:v>
                </c:pt>
                <c:pt idx="3845" formatCode="0.00">
                  <c:v>48.82</c:v>
                </c:pt>
                <c:pt idx="3846" formatCode="0.00">
                  <c:v>48.82</c:v>
                </c:pt>
                <c:pt idx="3847" formatCode="0.00">
                  <c:v>48.82</c:v>
                </c:pt>
                <c:pt idx="3848" formatCode="0.00">
                  <c:v>48.97</c:v>
                </c:pt>
                <c:pt idx="3849" formatCode="0.00">
                  <c:v>48.97</c:v>
                </c:pt>
                <c:pt idx="3850" formatCode="0.00">
                  <c:v>48.97</c:v>
                </c:pt>
                <c:pt idx="3851" formatCode="0.00">
                  <c:v>47.9</c:v>
                </c:pt>
                <c:pt idx="3852" formatCode="0.00">
                  <c:v>47.9</c:v>
                </c:pt>
                <c:pt idx="3853" formatCode="0.00">
                  <c:v>47.9</c:v>
                </c:pt>
                <c:pt idx="3854" formatCode="0.00">
                  <c:v>49.09</c:v>
                </c:pt>
                <c:pt idx="3855" formatCode="0.00">
                  <c:v>49.09</c:v>
                </c:pt>
                <c:pt idx="3856" formatCode="0.00">
                  <c:v>49.09</c:v>
                </c:pt>
                <c:pt idx="3857" formatCode="0.00">
                  <c:v>49.09</c:v>
                </c:pt>
                <c:pt idx="3858" formatCode="0.00">
                  <c:v>49.09</c:v>
                </c:pt>
                <c:pt idx="3859" formatCode="0.00">
                  <c:v>49.09</c:v>
                </c:pt>
                <c:pt idx="3860" formatCode="0.00">
                  <c:v>49.12</c:v>
                </c:pt>
                <c:pt idx="3861" formatCode="0.00">
                  <c:v>49.12</c:v>
                </c:pt>
                <c:pt idx="3862" formatCode="0.00">
                  <c:v>51.11</c:v>
                </c:pt>
                <c:pt idx="3863" formatCode="0.00">
                  <c:v>51.11</c:v>
                </c:pt>
                <c:pt idx="3864" formatCode="0.00">
                  <c:v>51.11</c:v>
                </c:pt>
                <c:pt idx="3865" formatCode="0.00">
                  <c:v>51.11</c:v>
                </c:pt>
                <c:pt idx="3866" formatCode="0.00">
                  <c:v>51.11</c:v>
                </c:pt>
                <c:pt idx="3867" formatCode="0.00">
                  <c:v>51.11</c:v>
                </c:pt>
                <c:pt idx="3868" formatCode="0.00">
                  <c:v>51.11</c:v>
                </c:pt>
                <c:pt idx="3869" formatCode="0.00">
                  <c:v>51.11</c:v>
                </c:pt>
                <c:pt idx="3870" formatCode="0.00">
                  <c:v>51.11</c:v>
                </c:pt>
                <c:pt idx="3871" formatCode="0.00">
                  <c:v>51.11</c:v>
                </c:pt>
                <c:pt idx="3872" formatCode="0.00">
                  <c:v>51.11</c:v>
                </c:pt>
                <c:pt idx="3873" formatCode="0.00">
                  <c:v>51.11</c:v>
                </c:pt>
                <c:pt idx="3874" formatCode="0.00">
                  <c:v>51.11</c:v>
                </c:pt>
                <c:pt idx="3875" formatCode="0.00">
                  <c:v>51.11</c:v>
                </c:pt>
                <c:pt idx="3876" formatCode="0.00">
                  <c:v>51.11</c:v>
                </c:pt>
                <c:pt idx="3877" formatCode="0.00">
                  <c:v>51.11</c:v>
                </c:pt>
                <c:pt idx="3878" formatCode="0.00">
                  <c:v>51.11</c:v>
                </c:pt>
                <c:pt idx="3879" formatCode="0.00">
                  <c:v>51.11</c:v>
                </c:pt>
                <c:pt idx="3900" formatCode="0.00">
                  <c:v>60.89</c:v>
                </c:pt>
                <c:pt idx="3901" formatCode="0.00">
                  <c:v>60.89</c:v>
                </c:pt>
                <c:pt idx="3907" formatCode="0.00">
                  <c:v>59.1</c:v>
                </c:pt>
                <c:pt idx="3908" formatCode="0.00">
                  <c:v>59.1</c:v>
                </c:pt>
                <c:pt idx="3909" formatCode="0.00">
                  <c:v>60.89</c:v>
                </c:pt>
                <c:pt idx="3910" formatCode="0.00">
                  <c:v>60.89</c:v>
                </c:pt>
                <c:pt idx="3911" formatCode="0.00">
                  <c:v>60.89</c:v>
                </c:pt>
                <c:pt idx="3912" formatCode="0.00">
                  <c:v>60.89</c:v>
                </c:pt>
                <c:pt idx="3913" formatCode="0.00">
                  <c:v>60.89</c:v>
                </c:pt>
                <c:pt idx="3914" formatCode="0.00">
                  <c:v>60.89</c:v>
                </c:pt>
                <c:pt idx="3915" formatCode="0.00">
                  <c:v>60.89</c:v>
                </c:pt>
                <c:pt idx="3916" formatCode="0.00">
                  <c:v>60.89</c:v>
                </c:pt>
                <c:pt idx="3917" formatCode="0.00">
                  <c:v>60.89</c:v>
                </c:pt>
                <c:pt idx="3918" formatCode="0.00">
                  <c:v>60.89</c:v>
                </c:pt>
                <c:pt idx="3919" formatCode="0.00">
                  <c:v>60.89</c:v>
                </c:pt>
                <c:pt idx="3920" formatCode="0.00">
                  <c:v>60.89</c:v>
                </c:pt>
                <c:pt idx="3936" formatCode="0.00">
                  <c:v>49.13</c:v>
                </c:pt>
                <c:pt idx="3937" formatCode="0.00">
                  <c:v>49.13</c:v>
                </c:pt>
                <c:pt idx="3938" formatCode="0.00">
                  <c:v>49.13</c:v>
                </c:pt>
                <c:pt idx="3939" formatCode="0.00">
                  <c:v>49.13</c:v>
                </c:pt>
                <c:pt idx="3940" formatCode="0.00">
                  <c:v>49.13</c:v>
                </c:pt>
                <c:pt idx="3985" formatCode="0.00">
                  <c:v>50.88</c:v>
                </c:pt>
                <c:pt idx="3986" formatCode="0.00">
                  <c:v>50.88</c:v>
                </c:pt>
                <c:pt idx="3987" formatCode="0.00">
                  <c:v>50.88</c:v>
                </c:pt>
                <c:pt idx="3988" formatCode="0.00">
                  <c:v>50.88</c:v>
                </c:pt>
                <c:pt idx="3989" formatCode="0.00">
                  <c:v>50.88</c:v>
                </c:pt>
                <c:pt idx="3990" formatCode="0.00">
                  <c:v>50.88</c:v>
                </c:pt>
                <c:pt idx="3991" formatCode="0.00">
                  <c:v>50.88</c:v>
                </c:pt>
                <c:pt idx="3992" formatCode="0.00">
                  <c:v>50.88</c:v>
                </c:pt>
                <c:pt idx="3993" formatCode="0.00">
                  <c:v>50.88</c:v>
                </c:pt>
                <c:pt idx="3994" formatCode="0.00">
                  <c:v>50.88</c:v>
                </c:pt>
                <c:pt idx="3995" formatCode="0.00">
                  <c:v>50.88</c:v>
                </c:pt>
                <c:pt idx="3996" formatCode="0.00">
                  <c:v>50.88</c:v>
                </c:pt>
                <c:pt idx="3997" formatCode="0.00">
                  <c:v>50.88</c:v>
                </c:pt>
                <c:pt idx="3998" formatCode="0.00">
                  <c:v>50.88</c:v>
                </c:pt>
                <c:pt idx="3999" formatCode="0.00">
                  <c:v>50.51</c:v>
                </c:pt>
                <c:pt idx="4000" formatCode="0.00">
                  <c:v>50.51</c:v>
                </c:pt>
                <c:pt idx="4001" formatCode="0.00">
                  <c:v>50.51</c:v>
                </c:pt>
                <c:pt idx="4002" formatCode="0.00">
                  <c:v>50.51</c:v>
                </c:pt>
                <c:pt idx="4003" formatCode="0.00">
                  <c:v>50.51</c:v>
                </c:pt>
                <c:pt idx="4004" formatCode="0.00">
                  <c:v>50.51</c:v>
                </c:pt>
                <c:pt idx="4005" formatCode="0.00">
                  <c:v>50.51</c:v>
                </c:pt>
                <c:pt idx="4006" formatCode="0.00">
                  <c:v>50.51</c:v>
                </c:pt>
                <c:pt idx="4007" formatCode="0.00">
                  <c:v>50.51</c:v>
                </c:pt>
                <c:pt idx="4008" formatCode="0.00">
                  <c:v>50.51</c:v>
                </c:pt>
                <c:pt idx="4009" formatCode="0.00">
                  <c:v>50.51</c:v>
                </c:pt>
                <c:pt idx="4010" formatCode="0.00">
                  <c:v>50.51</c:v>
                </c:pt>
                <c:pt idx="4011" formatCode="0.00">
                  <c:v>50.51</c:v>
                </c:pt>
                <c:pt idx="4012" formatCode="0.00">
                  <c:v>50.51</c:v>
                </c:pt>
                <c:pt idx="4013" formatCode="0.00">
                  <c:v>50.51</c:v>
                </c:pt>
                <c:pt idx="4064" formatCode="0.00">
                  <c:v>48.95</c:v>
                </c:pt>
                <c:pt idx="4065" formatCode="0.00">
                  <c:v>48.95</c:v>
                </c:pt>
                <c:pt idx="4066" formatCode="0.00">
                  <c:v>48.95</c:v>
                </c:pt>
                <c:pt idx="4067" formatCode="0.00">
                  <c:v>48.95</c:v>
                </c:pt>
                <c:pt idx="4068" formatCode="0.00">
                  <c:v>48.95</c:v>
                </c:pt>
                <c:pt idx="4069" formatCode="0.00">
                  <c:v>48.95</c:v>
                </c:pt>
                <c:pt idx="4070" formatCode="0.00">
                  <c:v>48.95</c:v>
                </c:pt>
                <c:pt idx="4071" formatCode="0.00">
                  <c:v>48.95</c:v>
                </c:pt>
                <c:pt idx="4072" formatCode="0.00">
                  <c:v>48.95</c:v>
                </c:pt>
                <c:pt idx="4073" formatCode="0.00">
                  <c:v>48.95</c:v>
                </c:pt>
                <c:pt idx="4074" formatCode="0.00">
                  <c:v>48.95</c:v>
                </c:pt>
                <c:pt idx="4075" formatCode="0.00">
                  <c:v>48.95</c:v>
                </c:pt>
                <c:pt idx="4076" formatCode="0.00">
                  <c:v>48.95</c:v>
                </c:pt>
                <c:pt idx="4077" formatCode="0.00">
                  <c:v>48.95</c:v>
                </c:pt>
                <c:pt idx="4078" formatCode="0.00">
                  <c:v>48.95</c:v>
                </c:pt>
                <c:pt idx="4079" formatCode="0.00">
                  <c:v>48.31</c:v>
                </c:pt>
                <c:pt idx="4080" formatCode="0.00">
                  <c:v>48.31</c:v>
                </c:pt>
                <c:pt idx="4081" formatCode="0.00">
                  <c:v>48.31</c:v>
                </c:pt>
                <c:pt idx="4082" formatCode="0.00">
                  <c:v>48.31</c:v>
                </c:pt>
                <c:pt idx="4083" formatCode="0.00">
                  <c:v>48.31</c:v>
                </c:pt>
                <c:pt idx="4084" formatCode="0.00">
                  <c:v>48.31</c:v>
                </c:pt>
                <c:pt idx="4085" formatCode="0.00">
                  <c:v>48.31</c:v>
                </c:pt>
                <c:pt idx="4086" formatCode="0.00">
                  <c:v>48.31</c:v>
                </c:pt>
                <c:pt idx="4087" formatCode="0.00">
                  <c:v>48.31</c:v>
                </c:pt>
                <c:pt idx="4088" formatCode="0.00">
                  <c:v>48.31</c:v>
                </c:pt>
                <c:pt idx="4089" formatCode="0.00">
                  <c:v>48.31</c:v>
                </c:pt>
                <c:pt idx="4090" formatCode="0.00">
                  <c:v>48.31</c:v>
                </c:pt>
                <c:pt idx="4091" formatCode="0.00">
                  <c:v>48.31</c:v>
                </c:pt>
                <c:pt idx="4092" formatCode="0.00">
                  <c:v>48.31</c:v>
                </c:pt>
                <c:pt idx="4093" formatCode="0.00">
                  <c:v>48.31</c:v>
                </c:pt>
                <c:pt idx="4094" formatCode="0.00">
                  <c:v>48.31</c:v>
                </c:pt>
                <c:pt idx="4095" formatCode="0.00">
                  <c:v>48.31</c:v>
                </c:pt>
                <c:pt idx="4096" formatCode="0.00">
                  <c:v>48.31</c:v>
                </c:pt>
                <c:pt idx="4097" formatCode="0.00">
                  <c:v>49.13</c:v>
                </c:pt>
                <c:pt idx="4098" formatCode="0.00">
                  <c:v>49.13</c:v>
                </c:pt>
                <c:pt idx="4099" formatCode="0.00">
                  <c:v>49.13</c:v>
                </c:pt>
                <c:pt idx="4100" formatCode="0.00">
                  <c:v>49.13</c:v>
                </c:pt>
                <c:pt idx="4101" formatCode="0.00">
                  <c:v>49.13</c:v>
                </c:pt>
                <c:pt idx="4102" formatCode="0.00">
                  <c:v>49.13</c:v>
                </c:pt>
                <c:pt idx="4103" formatCode="0.00">
                  <c:v>49.13</c:v>
                </c:pt>
                <c:pt idx="4104" formatCode="0.00">
                  <c:v>49.13</c:v>
                </c:pt>
                <c:pt idx="4105" formatCode="0.00">
                  <c:v>49.13</c:v>
                </c:pt>
                <c:pt idx="4106" formatCode="0.00">
                  <c:v>49.13</c:v>
                </c:pt>
                <c:pt idx="4107" formatCode="0.00">
                  <c:v>49.13</c:v>
                </c:pt>
                <c:pt idx="4108" formatCode="0.00">
                  <c:v>48.97</c:v>
                </c:pt>
                <c:pt idx="4109" formatCode="0.00">
                  <c:v>48.97</c:v>
                </c:pt>
                <c:pt idx="4110" formatCode="0.00">
                  <c:v>48.97</c:v>
                </c:pt>
                <c:pt idx="4111" formatCode="0.00">
                  <c:v>48.82</c:v>
                </c:pt>
                <c:pt idx="4112" formatCode="0.00">
                  <c:v>48.82</c:v>
                </c:pt>
                <c:pt idx="4113" formatCode="0.00">
                  <c:v>52.62</c:v>
                </c:pt>
                <c:pt idx="4114" formatCode="0.00">
                  <c:v>52.62</c:v>
                </c:pt>
                <c:pt idx="4115" formatCode="0.00">
                  <c:v>52.62</c:v>
                </c:pt>
                <c:pt idx="4116" formatCode="0.00">
                  <c:v>52.62</c:v>
                </c:pt>
                <c:pt idx="4117" formatCode="0.00">
                  <c:v>52.62</c:v>
                </c:pt>
                <c:pt idx="4118" formatCode="0.00">
                  <c:v>52.62</c:v>
                </c:pt>
                <c:pt idx="4119" formatCode="0.00">
                  <c:v>52.62</c:v>
                </c:pt>
                <c:pt idx="4120" formatCode="0.00">
                  <c:v>52.62</c:v>
                </c:pt>
                <c:pt idx="4121" formatCode="0.00">
                  <c:v>52.62</c:v>
                </c:pt>
                <c:pt idx="4122" formatCode="0.00">
                  <c:v>52.62</c:v>
                </c:pt>
                <c:pt idx="4123" formatCode="0.00">
                  <c:v>52.62</c:v>
                </c:pt>
                <c:pt idx="4124" formatCode="0.00">
                  <c:v>52.62</c:v>
                </c:pt>
                <c:pt idx="4125" formatCode="0.00">
                  <c:v>52.62</c:v>
                </c:pt>
                <c:pt idx="4126" formatCode="0.00">
                  <c:v>52.62</c:v>
                </c:pt>
                <c:pt idx="4127" formatCode="0.00">
                  <c:v>52.04</c:v>
                </c:pt>
                <c:pt idx="4128" formatCode="0.00">
                  <c:v>52.04</c:v>
                </c:pt>
                <c:pt idx="4129" formatCode="0.00">
                  <c:v>52.04</c:v>
                </c:pt>
                <c:pt idx="4130" formatCode="0.00">
                  <c:v>52.04</c:v>
                </c:pt>
                <c:pt idx="4131" formatCode="0.00">
                  <c:v>52.04</c:v>
                </c:pt>
                <c:pt idx="4132" formatCode="0.00">
                  <c:v>52.04</c:v>
                </c:pt>
                <c:pt idx="4133" formatCode="0.00">
                  <c:v>52.04</c:v>
                </c:pt>
                <c:pt idx="4134" formatCode="0.00">
                  <c:v>52.04</c:v>
                </c:pt>
                <c:pt idx="4135" formatCode="0.00">
                  <c:v>52.04</c:v>
                </c:pt>
                <c:pt idx="4136" formatCode="0.00">
                  <c:v>52.04</c:v>
                </c:pt>
                <c:pt idx="4137" formatCode="0.00">
                  <c:v>52.04</c:v>
                </c:pt>
                <c:pt idx="4138" formatCode="0.00">
                  <c:v>52.04</c:v>
                </c:pt>
                <c:pt idx="4139" formatCode="0.00">
                  <c:v>52.04</c:v>
                </c:pt>
                <c:pt idx="4140" formatCode="0.00">
                  <c:v>52.04</c:v>
                </c:pt>
                <c:pt idx="4141" formatCode="0.00">
                  <c:v>52.04</c:v>
                </c:pt>
                <c:pt idx="4142" formatCode="0.00">
                  <c:v>52.04</c:v>
                </c:pt>
                <c:pt idx="4143" formatCode="0.00">
                  <c:v>52.04</c:v>
                </c:pt>
                <c:pt idx="4144" formatCode="0.00">
                  <c:v>52.04</c:v>
                </c:pt>
                <c:pt idx="4145" formatCode="0.00">
                  <c:v>52.04</c:v>
                </c:pt>
                <c:pt idx="4146" formatCode="0.00">
                  <c:v>52.04</c:v>
                </c:pt>
                <c:pt idx="4147" formatCode="0.00">
                  <c:v>52.04</c:v>
                </c:pt>
                <c:pt idx="4148" formatCode="0.00">
                  <c:v>52.04</c:v>
                </c:pt>
                <c:pt idx="4149" formatCode="0.00">
                  <c:v>52.04</c:v>
                </c:pt>
                <c:pt idx="4150" formatCode="0.00">
                  <c:v>52.04</c:v>
                </c:pt>
                <c:pt idx="4151" formatCode="0.00">
                  <c:v>52.04</c:v>
                </c:pt>
                <c:pt idx="4152" formatCode="0.00">
                  <c:v>52.04</c:v>
                </c:pt>
                <c:pt idx="4153" formatCode="0.00">
                  <c:v>52.04</c:v>
                </c:pt>
                <c:pt idx="4154" formatCode="0.00">
                  <c:v>52.04</c:v>
                </c:pt>
                <c:pt idx="4155" formatCode="0.00">
                  <c:v>52.04</c:v>
                </c:pt>
                <c:pt idx="4156" formatCode="0.00">
                  <c:v>52.04</c:v>
                </c:pt>
                <c:pt idx="4157" formatCode="0.00">
                  <c:v>52.04</c:v>
                </c:pt>
                <c:pt idx="4158" formatCode="0.00">
                  <c:v>52.04</c:v>
                </c:pt>
                <c:pt idx="4159" formatCode="0.00">
                  <c:v>52.04</c:v>
                </c:pt>
                <c:pt idx="4160" formatCode="0.00">
                  <c:v>52.04</c:v>
                </c:pt>
                <c:pt idx="4161" formatCode="0.00">
                  <c:v>52.04</c:v>
                </c:pt>
                <c:pt idx="4162" formatCode="0.00">
                  <c:v>52.04</c:v>
                </c:pt>
                <c:pt idx="4163" formatCode="0.00">
                  <c:v>52.04</c:v>
                </c:pt>
                <c:pt idx="4164" formatCode="0.00">
                  <c:v>52.04</c:v>
                </c:pt>
                <c:pt idx="4165" formatCode="0.00">
                  <c:v>52.04</c:v>
                </c:pt>
                <c:pt idx="4166" formatCode="0.00">
                  <c:v>48</c:v>
                </c:pt>
                <c:pt idx="4167" formatCode="0.00">
                  <c:v>48</c:v>
                </c:pt>
                <c:pt idx="4168" formatCode="0.00">
                  <c:v>48</c:v>
                </c:pt>
                <c:pt idx="4169" formatCode="0.00">
                  <c:v>48</c:v>
                </c:pt>
                <c:pt idx="4170" formatCode="0.00">
                  <c:v>48</c:v>
                </c:pt>
                <c:pt idx="4171" formatCode="0.00">
                  <c:v>48</c:v>
                </c:pt>
                <c:pt idx="4172" formatCode="0.00">
                  <c:v>49.13</c:v>
                </c:pt>
                <c:pt idx="4173" formatCode="0.00">
                  <c:v>49.13</c:v>
                </c:pt>
                <c:pt idx="4174" formatCode="0.00">
                  <c:v>49.13</c:v>
                </c:pt>
                <c:pt idx="4175" formatCode="0.00">
                  <c:v>49.13</c:v>
                </c:pt>
                <c:pt idx="4176" formatCode="0.00">
                  <c:v>49.13</c:v>
                </c:pt>
                <c:pt idx="4177" formatCode="0.00">
                  <c:v>49.13</c:v>
                </c:pt>
                <c:pt idx="4178" formatCode="0.00">
                  <c:v>49.13</c:v>
                </c:pt>
                <c:pt idx="4179" formatCode="0.00">
                  <c:v>49.13</c:v>
                </c:pt>
                <c:pt idx="4180" formatCode="0.00">
                  <c:v>49.13</c:v>
                </c:pt>
                <c:pt idx="4181" formatCode="0.00">
                  <c:v>49.13</c:v>
                </c:pt>
                <c:pt idx="4182" formatCode="0.00">
                  <c:v>49.13</c:v>
                </c:pt>
                <c:pt idx="4183" formatCode="0.00">
                  <c:v>49.13</c:v>
                </c:pt>
                <c:pt idx="4184" formatCode="0.00">
                  <c:v>49.13</c:v>
                </c:pt>
                <c:pt idx="4185" formatCode="0.00">
                  <c:v>49.13</c:v>
                </c:pt>
                <c:pt idx="4186" formatCode="0.00">
                  <c:v>49.13</c:v>
                </c:pt>
                <c:pt idx="4187" formatCode="0.00">
                  <c:v>49.13</c:v>
                </c:pt>
                <c:pt idx="4188" formatCode="0.00">
                  <c:v>49.13</c:v>
                </c:pt>
                <c:pt idx="4189" formatCode="0.00">
                  <c:v>49.13</c:v>
                </c:pt>
                <c:pt idx="4190" formatCode="0.00">
                  <c:v>49.13</c:v>
                </c:pt>
                <c:pt idx="4191" formatCode="0.00">
                  <c:v>49.13</c:v>
                </c:pt>
                <c:pt idx="4192" formatCode="0.00">
                  <c:v>49.13</c:v>
                </c:pt>
                <c:pt idx="4193" formatCode="0.00">
                  <c:v>49.13</c:v>
                </c:pt>
                <c:pt idx="4194" formatCode="0.00">
                  <c:v>49.13</c:v>
                </c:pt>
                <c:pt idx="4195" formatCode="0.00">
                  <c:v>49.13</c:v>
                </c:pt>
                <c:pt idx="4196" formatCode="0.00">
                  <c:v>49.13</c:v>
                </c:pt>
                <c:pt idx="4197" formatCode="0.00">
                  <c:v>49.13</c:v>
                </c:pt>
                <c:pt idx="4198" formatCode="0.00">
                  <c:v>49.13</c:v>
                </c:pt>
                <c:pt idx="4199" formatCode="0.00">
                  <c:v>49.13</c:v>
                </c:pt>
                <c:pt idx="4210" formatCode="0.00">
                  <c:v>50.21</c:v>
                </c:pt>
                <c:pt idx="4211" formatCode="0.00">
                  <c:v>50.21</c:v>
                </c:pt>
                <c:pt idx="4212" formatCode="0.00">
                  <c:v>50.21</c:v>
                </c:pt>
                <c:pt idx="4213" formatCode="0.00">
                  <c:v>50.21</c:v>
                </c:pt>
                <c:pt idx="4214" formatCode="0.00">
                  <c:v>50.21</c:v>
                </c:pt>
                <c:pt idx="4215" formatCode="0.00">
                  <c:v>50.21</c:v>
                </c:pt>
                <c:pt idx="4216" formatCode="0.00">
                  <c:v>50.21</c:v>
                </c:pt>
                <c:pt idx="4217" formatCode="0.00">
                  <c:v>50.21</c:v>
                </c:pt>
                <c:pt idx="4218" formatCode="0.00">
                  <c:v>50.21</c:v>
                </c:pt>
                <c:pt idx="4219" formatCode="0.00">
                  <c:v>50.21</c:v>
                </c:pt>
                <c:pt idx="4220" formatCode="0.00">
                  <c:v>50.21</c:v>
                </c:pt>
                <c:pt idx="4221" formatCode="0.00">
                  <c:v>50.21</c:v>
                </c:pt>
                <c:pt idx="4222" formatCode="0.00">
                  <c:v>50.21</c:v>
                </c:pt>
                <c:pt idx="4223" formatCode="0.00">
                  <c:v>50.21</c:v>
                </c:pt>
                <c:pt idx="4224" formatCode="0.00">
                  <c:v>50.21</c:v>
                </c:pt>
                <c:pt idx="4225" formatCode="0.00">
                  <c:v>50.21</c:v>
                </c:pt>
                <c:pt idx="4226" formatCode="0.00">
                  <c:v>50.21</c:v>
                </c:pt>
                <c:pt idx="4227" formatCode="0.00">
                  <c:v>50.21</c:v>
                </c:pt>
                <c:pt idx="4228" formatCode="0.00">
                  <c:v>50.21</c:v>
                </c:pt>
                <c:pt idx="4229" formatCode="0.00">
                  <c:v>50.21</c:v>
                </c:pt>
                <c:pt idx="4230" formatCode="0.00">
                  <c:v>50.21</c:v>
                </c:pt>
                <c:pt idx="4237" formatCode="0.00">
                  <c:v>50.21</c:v>
                </c:pt>
                <c:pt idx="4238" formatCode="0.00">
                  <c:v>50.21</c:v>
                </c:pt>
                <c:pt idx="4239" formatCode="0.00">
                  <c:v>50.21</c:v>
                </c:pt>
                <c:pt idx="4240" formatCode="0.00">
                  <c:v>50.21</c:v>
                </c:pt>
                <c:pt idx="4241" formatCode="0.00">
                  <c:v>50.21</c:v>
                </c:pt>
                <c:pt idx="4242" formatCode="0.00">
                  <c:v>50.21</c:v>
                </c:pt>
                <c:pt idx="4243" formatCode="0.00">
                  <c:v>50.21</c:v>
                </c:pt>
                <c:pt idx="4244" formatCode="0.00">
                  <c:v>50.21</c:v>
                </c:pt>
                <c:pt idx="4245" formatCode="0.00">
                  <c:v>50.21</c:v>
                </c:pt>
                <c:pt idx="4246" formatCode="0.00">
                  <c:v>50.21</c:v>
                </c:pt>
                <c:pt idx="4247" formatCode="0.00">
                  <c:v>50.21</c:v>
                </c:pt>
                <c:pt idx="4248" formatCode="0.00">
                  <c:v>50.21</c:v>
                </c:pt>
                <c:pt idx="4249" formatCode="0.00">
                  <c:v>50.21</c:v>
                </c:pt>
                <c:pt idx="4250" formatCode="0.00">
                  <c:v>50.21</c:v>
                </c:pt>
                <c:pt idx="4251" formatCode="0.00">
                  <c:v>50.21</c:v>
                </c:pt>
                <c:pt idx="4252" formatCode="0.00">
                  <c:v>50.21</c:v>
                </c:pt>
                <c:pt idx="4253" formatCode="0.00">
                  <c:v>50.21</c:v>
                </c:pt>
                <c:pt idx="4254" formatCode="0.00">
                  <c:v>50.21</c:v>
                </c:pt>
                <c:pt idx="4255" formatCode="0.00">
                  <c:v>45.63</c:v>
                </c:pt>
                <c:pt idx="4256" formatCode="0.00">
                  <c:v>45.63</c:v>
                </c:pt>
                <c:pt idx="4257" formatCode="0.00">
                  <c:v>45.63</c:v>
                </c:pt>
                <c:pt idx="4258" formatCode="0.00">
                  <c:v>45.63</c:v>
                </c:pt>
                <c:pt idx="4259" formatCode="0.00">
                  <c:v>45.63</c:v>
                </c:pt>
                <c:pt idx="4260" formatCode="0.00">
                  <c:v>45.63</c:v>
                </c:pt>
                <c:pt idx="4261" formatCode="0.00">
                  <c:v>45.63</c:v>
                </c:pt>
                <c:pt idx="4262" formatCode="0.00">
                  <c:v>45.63</c:v>
                </c:pt>
                <c:pt idx="4263" formatCode="0.00">
                  <c:v>45.63</c:v>
                </c:pt>
                <c:pt idx="4264" formatCode="0.00">
                  <c:v>45.63</c:v>
                </c:pt>
                <c:pt idx="4265" formatCode="0.00">
                  <c:v>45.63</c:v>
                </c:pt>
                <c:pt idx="4266" formatCode="0.00">
                  <c:v>45.63</c:v>
                </c:pt>
                <c:pt idx="4267" formatCode="0.00">
                  <c:v>45.63</c:v>
                </c:pt>
                <c:pt idx="4268" formatCode="0.00">
                  <c:v>45.63</c:v>
                </c:pt>
                <c:pt idx="4269" formatCode="0.00">
                  <c:v>45.63</c:v>
                </c:pt>
                <c:pt idx="4270" formatCode="0.00">
                  <c:v>45.63</c:v>
                </c:pt>
                <c:pt idx="4271" formatCode="0.00">
                  <c:v>45.63</c:v>
                </c:pt>
                <c:pt idx="4272" formatCode="0.00">
                  <c:v>45.63</c:v>
                </c:pt>
                <c:pt idx="4273" formatCode="0.00">
                  <c:v>45.63</c:v>
                </c:pt>
                <c:pt idx="4274" formatCode="0.00">
                  <c:v>45.63</c:v>
                </c:pt>
                <c:pt idx="4275" formatCode="0.00">
                  <c:v>45.63</c:v>
                </c:pt>
                <c:pt idx="4276" formatCode="0.00">
                  <c:v>45.63</c:v>
                </c:pt>
                <c:pt idx="4277" formatCode="0.00">
                  <c:v>45.63</c:v>
                </c:pt>
                <c:pt idx="4278" formatCode="0.00">
                  <c:v>45.63</c:v>
                </c:pt>
                <c:pt idx="4279" formatCode="0.00">
                  <c:v>45.63</c:v>
                </c:pt>
                <c:pt idx="4280" formatCode="0.00">
                  <c:v>45.63</c:v>
                </c:pt>
                <c:pt idx="4281" formatCode="0.00">
                  <c:v>45.63</c:v>
                </c:pt>
                <c:pt idx="4282" formatCode="0.00">
                  <c:v>45.63</c:v>
                </c:pt>
                <c:pt idx="4283" formatCode="0.00">
                  <c:v>45.63</c:v>
                </c:pt>
                <c:pt idx="4284" formatCode="0.00">
                  <c:v>45.63</c:v>
                </c:pt>
                <c:pt idx="4285" formatCode="0.00">
                  <c:v>45.63</c:v>
                </c:pt>
                <c:pt idx="4286" formatCode="0.00">
                  <c:v>45.63</c:v>
                </c:pt>
                <c:pt idx="4287" formatCode="0.00">
                  <c:v>45.63</c:v>
                </c:pt>
                <c:pt idx="4288" formatCode="0.00">
                  <c:v>45.63</c:v>
                </c:pt>
                <c:pt idx="4289" formatCode="0.00">
                  <c:v>45.63</c:v>
                </c:pt>
                <c:pt idx="4290" formatCode="0.00">
                  <c:v>45.63</c:v>
                </c:pt>
                <c:pt idx="4291" formatCode="0.00">
                  <c:v>45.63</c:v>
                </c:pt>
                <c:pt idx="4292" formatCode="0.00">
                  <c:v>45.63</c:v>
                </c:pt>
                <c:pt idx="4293" formatCode="0.00">
                  <c:v>45.63</c:v>
                </c:pt>
                <c:pt idx="4294" formatCode="0.00">
                  <c:v>45.63</c:v>
                </c:pt>
                <c:pt idx="4295" formatCode="0.00">
                  <c:v>45.63</c:v>
                </c:pt>
                <c:pt idx="4296" formatCode="0.00">
                  <c:v>45.63</c:v>
                </c:pt>
                <c:pt idx="4297" formatCode="0.00">
                  <c:v>45.63</c:v>
                </c:pt>
                <c:pt idx="4298" formatCode="0.00">
                  <c:v>45.63</c:v>
                </c:pt>
                <c:pt idx="4299" formatCode="0.00">
                  <c:v>45.63</c:v>
                </c:pt>
                <c:pt idx="4300" formatCode="0.00">
                  <c:v>45.63</c:v>
                </c:pt>
                <c:pt idx="4305" formatCode="0.00">
                  <c:v>50.27</c:v>
                </c:pt>
                <c:pt idx="4306" formatCode="0.00">
                  <c:v>50.4</c:v>
                </c:pt>
                <c:pt idx="4307" formatCode="0.00">
                  <c:v>48.73</c:v>
                </c:pt>
                <c:pt idx="4365" formatCode="0.00">
                  <c:v>49.82</c:v>
                </c:pt>
                <c:pt idx="4366" formatCode="0.00">
                  <c:v>49.82</c:v>
                </c:pt>
                <c:pt idx="4367" formatCode="0.00">
                  <c:v>49.82</c:v>
                </c:pt>
                <c:pt idx="4368" formatCode="0.00">
                  <c:v>49.82</c:v>
                </c:pt>
                <c:pt idx="4369" formatCode="0.00">
                  <c:v>49.82</c:v>
                </c:pt>
                <c:pt idx="4370" formatCode="0.00">
                  <c:v>49.82</c:v>
                </c:pt>
                <c:pt idx="4371" formatCode="0.00">
                  <c:v>49.82</c:v>
                </c:pt>
                <c:pt idx="4372" formatCode="0.00">
                  <c:v>49.82</c:v>
                </c:pt>
                <c:pt idx="4373" formatCode="0.00">
                  <c:v>49.82</c:v>
                </c:pt>
                <c:pt idx="4374" formatCode="0.00">
                  <c:v>49.82</c:v>
                </c:pt>
                <c:pt idx="4375" formatCode="0.00">
                  <c:v>49.82</c:v>
                </c:pt>
                <c:pt idx="4376" formatCode="0.00">
                  <c:v>49.82</c:v>
                </c:pt>
                <c:pt idx="4377" formatCode="0.00">
                  <c:v>49.82</c:v>
                </c:pt>
                <c:pt idx="4378" formatCode="0.00">
                  <c:v>49.82</c:v>
                </c:pt>
                <c:pt idx="4379" formatCode="0.00">
                  <c:v>49.82</c:v>
                </c:pt>
                <c:pt idx="4380" formatCode="0.00">
                  <c:v>49.82</c:v>
                </c:pt>
                <c:pt idx="4381" formatCode="0.00">
                  <c:v>49.82</c:v>
                </c:pt>
                <c:pt idx="4382" formatCode="0.00">
                  <c:v>49.82</c:v>
                </c:pt>
                <c:pt idx="4383" formatCode="0.00">
                  <c:v>49.82</c:v>
                </c:pt>
                <c:pt idx="4384" formatCode="0.00">
                  <c:v>49.82</c:v>
                </c:pt>
                <c:pt idx="4385" formatCode="0.00">
                  <c:v>49.82</c:v>
                </c:pt>
                <c:pt idx="4386" formatCode="0.00">
                  <c:v>49.82</c:v>
                </c:pt>
                <c:pt idx="4387" formatCode="0.00">
                  <c:v>49.82</c:v>
                </c:pt>
                <c:pt idx="4388" formatCode="0.00">
                  <c:v>49.82</c:v>
                </c:pt>
                <c:pt idx="4389" formatCode="0.00">
                  <c:v>49.82</c:v>
                </c:pt>
                <c:pt idx="4390" formatCode="0.00">
                  <c:v>49.82</c:v>
                </c:pt>
                <c:pt idx="4391" formatCode="0.00">
                  <c:v>49.82</c:v>
                </c:pt>
                <c:pt idx="4392" formatCode="0.00">
                  <c:v>49.82</c:v>
                </c:pt>
                <c:pt idx="4393" formatCode="0.00">
                  <c:v>49.82</c:v>
                </c:pt>
                <c:pt idx="4394" formatCode="0.00">
                  <c:v>49.82</c:v>
                </c:pt>
                <c:pt idx="4395" formatCode="0.00">
                  <c:v>49.82</c:v>
                </c:pt>
                <c:pt idx="4396" formatCode="0.00">
                  <c:v>49.82</c:v>
                </c:pt>
                <c:pt idx="4397" formatCode="0.00">
                  <c:v>49.82</c:v>
                </c:pt>
                <c:pt idx="4398" formatCode="0.00">
                  <c:v>49.82</c:v>
                </c:pt>
                <c:pt idx="4399" formatCode="0.00">
                  <c:v>49.82</c:v>
                </c:pt>
                <c:pt idx="4400" formatCode="0.00">
                  <c:v>49.82</c:v>
                </c:pt>
                <c:pt idx="4401" formatCode="0.00">
                  <c:v>49.82</c:v>
                </c:pt>
                <c:pt idx="4402" formatCode="0.00">
                  <c:v>49.82</c:v>
                </c:pt>
                <c:pt idx="4403" formatCode="0.00">
                  <c:v>49.82</c:v>
                </c:pt>
                <c:pt idx="4404" formatCode="0.00">
                  <c:v>49.82</c:v>
                </c:pt>
                <c:pt idx="4405" formatCode="0.00">
                  <c:v>49.82</c:v>
                </c:pt>
                <c:pt idx="4406" formatCode="0.00">
                  <c:v>49.82</c:v>
                </c:pt>
                <c:pt idx="4407" formatCode="0.00">
                  <c:v>49.82</c:v>
                </c:pt>
                <c:pt idx="4408" formatCode="0.00">
                  <c:v>49.82</c:v>
                </c:pt>
                <c:pt idx="4409" formatCode="0.00">
                  <c:v>49.82</c:v>
                </c:pt>
                <c:pt idx="4410" formatCode="0.00">
                  <c:v>49.82</c:v>
                </c:pt>
                <c:pt idx="4411" formatCode="0.00">
                  <c:v>49.82</c:v>
                </c:pt>
                <c:pt idx="4412" formatCode="0.00">
                  <c:v>49.82</c:v>
                </c:pt>
                <c:pt idx="4413" formatCode="0.00">
                  <c:v>49.82</c:v>
                </c:pt>
                <c:pt idx="4414" formatCode="0.00">
                  <c:v>49.82</c:v>
                </c:pt>
                <c:pt idx="4441" formatCode="0.00">
                  <c:v>71.16</c:v>
                </c:pt>
                <c:pt idx="4442" formatCode="0.00">
                  <c:v>71.16</c:v>
                </c:pt>
                <c:pt idx="4443" formatCode="0.00">
                  <c:v>71.16</c:v>
                </c:pt>
                <c:pt idx="4444" formatCode="0.00">
                  <c:v>71.16</c:v>
                </c:pt>
                <c:pt idx="4445" formatCode="0.00">
                  <c:v>71.16</c:v>
                </c:pt>
                <c:pt idx="4446" formatCode="0.00">
                  <c:v>71.16</c:v>
                </c:pt>
                <c:pt idx="4447" formatCode="0.00">
                  <c:v>71.16</c:v>
                </c:pt>
                <c:pt idx="4448" formatCode="0.00">
                  <c:v>74.14</c:v>
                </c:pt>
                <c:pt idx="4449" formatCode="0.00">
                  <c:v>74.14</c:v>
                </c:pt>
                <c:pt idx="4450" formatCode="0.00">
                  <c:v>74.14</c:v>
                </c:pt>
                <c:pt idx="4451" formatCode="0.00">
                  <c:v>72.05</c:v>
                </c:pt>
                <c:pt idx="4452" formatCode="0.00">
                  <c:v>72.05</c:v>
                </c:pt>
                <c:pt idx="4453" formatCode="0.00">
                  <c:v>72.05</c:v>
                </c:pt>
                <c:pt idx="4454" formatCode="0.00">
                  <c:v>68.239999999999995</c:v>
                </c:pt>
                <c:pt idx="4455" formatCode="0.00">
                  <c:v>68.239999999999995</c:v>
                </c:pt>
                <c:pt idx="4456" formatCode="0.00">
                  <c:v>68</c:v>
                </c:pt>
                <c:pt idx="4457" formatCode="0.00">
                  <c:v>68</c:v>
                </c:pt>
                <c:pt idx="4458" formatCode="0.00">
                  <c:v>68</c:v>
                </c:pt>
                <c:pt idx="4459" formatCode="0.00">
                  <c:v>68</c:v>
                </c:pt>
                <c:pt idx="4460" formatCode="0.00">
                  <c:v>68</c:v>
                </c:pt>
                <c:pt idx="4461" formatCode="0.00">
                  <c:v>68</c:v>
                </c:pt>
                <c:pt idx="4462" formatCode="0.00">
                  <c:v>68</c:v>
                </c:pt>
                <c:pt idx="4463" formatCode="0.00">
                  <c:v>68</c:v>
                </c:pt>
                <c:pt idx="4464" formatCode="0.00">
                  <c:v>68</c:v>
                </c:pt>
                <c:pt idx="4465" formatCode="0.00">
                  <c:v>68</c:v>
                </c:pt>
                <c:pt idx="4466" formatCode="0.00">
                  <c:v>68</c:v>
                </c:pt>
                <c:pt idx="4467" formatCode="0.00">
                  <c:v>68</c:v>
                </c:pt>
                <c:pt idx="4468" formatCode="0.00">
                  <c:v>68</c:v>
                </c:pt>
                <c:pt idx="4469" formatCode="0.00">
                  <c:v>67.98</c:v>
                </c:pt>
                <c:pt idx="4470" formatCode="0.00">
                  <c:v>67.98</c:v>
                </c:pt>
                <c:pt idx="4471" formatCode="0.00">
                  <c:v>69.34</c:v>
                </c:pt>
                <c:pt idx="4472" formatCode="0.00">
                  <c:v>66.77</c:v>
                </c:pt>
                <c:pt idx="4473" formatCode="0.00">
                  <c:v>66.77</c:v>
                </c:pt>
                <c:pt idx="4474" formatCode="0.00">
                  <c:v>66.77</c:v>
                </c:pt>
                <c:pt idx="4475" formatCode="0.00">
                  <c:v>69.34</c:v>
                </c:pt>
                <c:pt idx="4476" formatCode="0.00">
                  <c:v>69.34</c:v>
                </c:pt>
                <c:pt idx="4477" formatCode="0.00">
                  <c:v>74.05</c:v>
                </c:pt>
                <c:pt idx="4478" formatCode="0.00">
                  <c:v>55.5</c:v>
                </c:pt>
                <c:pt idx="4479" formatCode="0.00">
                  <c:v>55.5</c:v>
                </c:pt>
                <c:pt idx="4480" formatCode="0.00">
                  <c:v>55.5</c:v>
                </c:pt>
                <c:pt idx="4481" formatCode="0.00">
                  <c:v>55.5</c:v>
                </c:pt>
                <c:pt idx="4482" formatCode="0.00">
                  <c:v>55.5</c:v>
                </c:pt>
                <c:pt idx="4483" formatCode="0.00">
                  <c:v>55.5</c:v>
                </c:pt>
                <c:pt idx="4484" formatCode="0.00">
                  <c:v>55.5</c:v>
                </c:pt>
                <c:pt idx="4485" formatCode="0.00">
                  <c:v>55.5</c:v>
                </c:pt>
                <c:pt idx="4489" formatCode="0.00">
                  <c:v>56.5</c:v>
                </c:pt>
                <c:pt idx="4490" formatCode="0.00">
                  <c:v>56.5</c:v>
                </c:pt>
                <c:pt idx="4491" formatCode="0.00">
                  <c:v>56.5</c:v>
                </c:pt>
                <c:pt idx="4492" formatCode="0.00">
                  <c:v>56.5</c:v>
                </c:pt>
                <c:pt idx="4493" formatCode="0.00">
                  <c:v>56.5</c:v>
                </c:pt>
                <c:pt idx="4494" formatCode="0.00">
                  <c:v>56.5</c:v>
                </c:pt>
                <c:pt idx="4495" formatCode="0.00">
                  <c:v>54.7</c:v>
                </c:pt>
                <c:pt idx="4496" formatCode="0.00">
                  <c:v>54.7</c:v>
                </c:pt>
                <c:pt idx="4497" formatCode="0.00">
                  <c:v>54.7</c:v>
                </c:pt>
                <c:pt idx="4498" formatCode="0.00">
                  <c:v>54.7</c:v>
                </c:pt>
                <c:pt idx="4499" formatCode="0.00">
                  <c:v>54.7</c:v>
                </c:pt>
                <c:pt idx="4500" formatCode="0.00">
                  <c:v>54.7</c:v>
                </c:pt>
                <c:pt idx="4501" formatCode="0.00">
                  <c:v>54.7</c:v>
                </c:pt>
                <c:pt idx="4502" formatCode="0.00">
                  <c:v>54.7</c:v>
                </c:pt>
                <c:pt idx="4503" formatCode="0.00">
                  <c:v>54.7</c:v>
                </c:pt>
                <c:pt idx="4504" formatCode="0.00">
                  <c:v>54.7</c:v>
                </c:pt>
                <c:pt idx="4505" formatCode="0.00">
                  <c:v>54.7</c:v>
                </c:pt>
                <c:pt idx="4506" formatCode="0.00">
                  <c:v>54.22</c:v>
                </c:pt>
                <c:pt idx="4507" formatCode="0.00">
                  <c:v>54.22</c:v>
                </c:pt>
                <c:pt idx="4508" formatCode="0.00">
                  <c:v>54.22</c:v>
                </c:pt>
                <c:pt idx="4509" formatCode="0.00">
                  <c:v>54.22</c:v>
                </c:pt>
                <c:pt idx="4510" formatCode="0.00">
                  <c:v>54.22</c:v>
                </c:pt>
                <c:pt idx="4511" formatCode="0.00">
                  <c:v>54.22</c:v>
                </c:pt>
                <c:pt idx="4512" formatCode="0.00">
                  <c:v>52.3</c:v>
                </c:pt>
                <c:pt idx="4513" formatCode="0.00">
                  <c:v>52.3</c:v>
                </c:pt>
                <c:pt idx="4514" formatCode="0.00">
                  <c:v>52.3</c:v>
                </c:pt>
                <c:pt idx="4515" formatCode="0.00">
                  <c:v>52.3</c:v>
                </c:pt>
                <c:pt idx="4516" formatCode="0.00">
                  <c:v>52.3</c:v>
                </c:pt>
                <c:pt idx="4517" formatCode="0.00">
                  <c:v>52.3</c:v>
                </c:pt>
                <c:pt idx="4524" formatCode="0.00">
                  <c:v>56.5</c:v>
                </c:pt>
                <c:pt idx="4525" formatCode="0.00">
                  <c:v>56.5</c:v>
                </c:pt>
                <c:pt idx="4526" formatCode="0.00">
                  <c:v>56.5</c:v>
                </c:pt>
                <c:pt idx="4527" formatCode="0.00">
                  <c:v>56.5</c:v>
                </c:pt>
                <c:pt idx="4528" formatCode="0.00">
                  <c:v>56.5</c:v>
                </c:pt>
                <c:pt idx="4529" formatCode="0.00">
                  <c:v>56.5</c:v>
                </c:pt>
                <c:pt idx="4530" formatCode="0.00">
                  <c:v>74.069999999999993</c:v>
                </c:pt>
                <c:pt idx="4531" formatCode="0.00">
                  <c:v>74.069999999999993</c:v>
                </c:pt>
                <c:pt idx="4532" formatCode="0.00">
                  <c:v>74.069999999999993</c:v>
                </c:pt>
                <c:pt idx="4533" formatCode="0.00">
                  <c:v>74.069999999999993</c:v>
                </c:pt>
                <c:pt idx="4534" formatCode="0.00">
                  <c:v>74.069999999999993</c:v>
                </c:pt>
                <c:pt idx="4535" formatCode="0.00">
                  <c:v>74.069999999999993</c:v>
                </c:pt>
                <c:pt idx="4536" formatCode="0.00">
                  <c:v>74.069999999999993</c:v>
                </c:pt>
                <c:pt idx="4537" formatCode="0.00">
                  <c:v>74.069999999999993</c:v>
                </c:pt>
                <c:pt idx="4538" formatCode="0.00">
                  <c:v>74.069999999999993</c:v>
                </c:pt>
                <c:pt idx="4539" formatCode="0.00">
                  <c:v>74.069999999999993</c:v>
                </c:pt>
                <c:pt idx="4540" formatCode="0.00">
                  <c:v>74.069999999999993</c:v>
                </c:pt>
                <c:pt idx="4541" formatCode="0.00">
                  <c:v>74.069999999999993</c:v>
                </c:pt>
                <c:pt idx="4542" formatCode="0.00">
                  <c:v>74.069999999999993</c:v>
                </c:pt>
                <c:pt idx="4543" formatCode="0.00">
                  <c:v>74.069999999999993</c:v>
                </c:pt>
                <c:pt idx="4544" formatCode="0.00">
                  <c:v>74.069999999999993</c:v>
                </c:pt>
                <c:pt idx="4545" formatCode="0.00">
                  <c:v>74.069999999999993</c:v>
                </c:pt>
                <c:pt idx="4546" formatCode="0.00">
                  <c:v>74.77</c:v>
                </c:pt>
                <c:pt idx="4547" formatCode="0.00">
                  <c:v>74.77</c:v>
                </c:pt>
                <c:pt idx="4548" formatCode="0.00">
                  <c:v>74.77</c:v>
                </c:pt>
                <c:pt idx="4549" formatCode="0.00">
                  <c:v>74.77</c:v>
                </c:pt>
                <c:pt idx="4550" formatCode="0.00">
                  <c:v>74.77</c:v>
                </c:pt>
                <c:pt idx="4551" formatCode="0.00">
                  <c:v>74.77</c:v>
                </c:pt>
                <c:pt idx="4552" formatCode="0.00">
                  <c:v>74.77</c:v>
                </c:pt>
                <c:pt idx="4553" formatCode="0.00">
                  <c:v>74.77</c:v>
                </c:pt>
                <c:pt idx="4554" formatCode="0.00">
                  <c:v>74.77</c:v>
                </c:pt>
                <c:pt idx="4555" formatCode="0.00">
                  <c:v>74.77</c:v>
                </c:pt>
                <c:pt idx="4556" formatCode="0.00">
                  <c:v>74.77</c:v>
                </c:pt>
                <c:pt idx="4557" formatCode="0.00">
                  <c:v>74.77</c:v>
                </c:pt>
                <c:pt idx="4558" formatCode="0.00">
                  <c:v>74.05</c:v>
                </c:pt>
                <c:pt idx="4559" formatCode="0.00">
                  <c:v>74.05</c:v>
                </c:pt>
                <c:pt idx="4560" formatCode="0.00">
                  <c:v>74.05</c:v>
                </c:pt>
                <c:pt idx="4561" formatCode="0.00">
                  <c:v>72.44</c:v>
                </c:pt>
                <c:pt idx="4562" formatCode="0.00">
                  <c:v>72.44</c:v>
                </c:pt>
                <c:pt idx="4563" formatCode="0.00">
                  <c:v>72.44</c:v>
                </c:pt>
                <c:pt idx="4564" formatCode="0.00">
                  <c:v>72.44</c:v>
                </c:pt>
                <c:pt idx="4565" formatCode="0.00">
                  <c:v>71</c:v>
                </c:pt>
                <c:pt idx="4566" formatCode="0.00">
                  <c:v>71</c:v>
                </c:pt>
                <c:pt idx="4567" formatCode="0.00">
                  <c:v>71</c:v>
                </c:pt>
                <c:pt idx="4568" formatCode="0.00">
                  <c:v>71</c:v>
                </c:pt>
                <c:pt idx="4569" formatCode="0.00">
                  <c:v>71</c:v>
                </c:pt>
                <c:pt idx="4570" formatCode="0.00">
                  <c:v>72.099999999999994</c:v>
                </c:pt>
                <c:pt idx="4592" formatCode="0.00">
                  <c:v>47</c:v>
                </c:pt>
                <c:pt idx="4593" formatCode="0.00">
                  <c:v>47</c:v>
                </c:pt>
                <c:pt idx="4594" formatCode="0.00">
                  <c:v>47</c:v>
                </c:pt>
                <c:pt idx="4595" formatCode="0.00">
                  <c:v>47</c:v>
                </c:pt>
                <c:pt idx="4596" formatCode="0.00">
                  <c:v>47</c:v>
                </c:pt>
                <c:pt idx="4597" formatCode="0.00">
                  <c:v>47</c:v>
                </c:pt>
                <c:pt idx="4598" formatCode="0.00">
                  <c:v>47</c:v>
                </c:pt>
                <c:pt idx="4599" formatCode="0.00">
                  <c:v>47</c:v>
                </c:pt>
                <c:pt idx="4600" formatCode="0.00">
                  <c:v>47</c:v>
                </c:pt>
                <c:pt idx="4601" formatCode="0.00">
                  <c:v>47</c:v>
                </c:pt>
                <c:pt idx="4602" formatCode="0.00">
                  <c:v>47</c:v>
                </c:pt>
                <c:pt idx="4603" formatCode="0.00">
                  <c:v>47</c:v>
                </c:pt>
                <c:pt idx="4609" formatCode="0.00">
                  <c:v>47.39</c:v>
                </c:pt>
                <c:pt idx="4610" formatCode="0.00">
                  <c:v>47.39</c:v>
                </c:pt>
                <c:pt idx="4611" formatCode="0.00">
                  <c:v>47.39</c:v>
                </c:pt>
                <c:pt idx="4612" formatCode="0.00">
                  <c:v>47.39</c:v>
                </c:pt>
                <c:pt idx="4613" formatCode="0.00">
                  <c:v>47.39</c:v>
                </c:pt>
                <c:pt idx="4614" formatCode="0.00">
                  <c:v>47.39</c:v>
                </c:pt>
                <c:pt idx="4615" formatCode="0.00">
                  <c:v>47.39</c:v>
                </c:pt>
                <c:pt idx="4616" formatCode="0.00">
                  <c:v>47.39</c:v>
                </c:pt>
                <c:pt idx="4617" formatCode="0.00">
                  <c:v>47.39</c:v>
                </c:pt>
                <c:pt idx="4618" formatCode="0.00">
                  <c:v>47.39</c:v>
                </c:pt>
                <c:pt idx="4619" formatCode="0.00">
                  <c:v>47.39</c:v>
                </c:pt>
                <c:pt idx="4620" formatCode="0.00">
                  <c:v>47.39</c:v>
                </c:pt>
                <c:pt idx="4621" formatCode="0.00">
                  <c:v>47.39</c:v>
                </c:pt>
                <c:pt idx="4622" formatCode="0.00">
                  <c:v>47.39</c:v>
                </c:pt>
                <c:pt idx="4623" formatCode="0.00">
                  <c:v>47.39</c:v>
                </c:pt>
                <c:pt idx="4624" formatCode="0.00">
                  <c:v>47.39</c:v>
                </c:pt>
                <c:pt idx="4625" formatCode="0.00">
                  <c:v>47.39</c:v>
                </c:pt>
                <c:pt idx="4626" formatCode="0.00">
                  <c:v>47.39</c:v>
                </c:pt>
                <c:pt idx="4627" formatCode="0.00">
                  <c:v>47.39</c:v>
                </c:pt>
                <c:pt idx="4628" formatCode="0.00">
                  <c:v>47.39</c:v>
                </c:pt>
                <c:pt idx="4629" formatCode="0.00">
                  <c:v>47.39</c:v>
                </c:pt>
                <c:pt idx="4630" formatCode="0.00">
                  <c:v>47.39</c:v>
                </c:pt>
                <c:pt idx="4631" formatCode="0.00">
                  <c:v>47.39</c:v>
                </c:pt>
                <c:pt idx="4632" formatCode="0.00">
                  <c:v>47.39</c:v>
                </c:pt>
                <c:pt idx="4633" formatCode="0.00">
                  <c:v>50.21</c:v>
                </c:pt>
                <c:pt idx="4634" formatCode="0.00">
                  <c:v>50.21</c:v>
                </c:pt>
                <c:pt idx="4635" formatCode="0.00">
                  <c:v>50.21</c:v>
                </c:pt>
                <c:pt idx="4636" formatCode="0.00">
                  <c:v>50.21</c:v>
                </c:pt>
                <c:pt idx="4637" formatCode="0.00">
                  <c:v>50.21</c:v>
                </c:pt>
                <c:pt idx="4638" formatCode="0.00">
                  <c:v>50.21</c:v>
                </c:pt>
                <c:pt idx="4639" formatCode="0.00">
                  <c:v>50.21</c:v>
                </c:pt>
                <c:pt idx="4640" formatCode="0.00">
                  <c:v>50.21</c:v>
                </c:pt>
                <c:pt idx="4641" formatCode="0.00">
                  <c:v>50.21</c:v>
                </c:pt>
                <c:pt idx="4642" formatCode="0.00">
                  <c:v>50.21</c:v>
                </c:pt>
                <c:pt idx="4643" formatCode="0.00">
                  <c:v>50.21</c:v>
                </c:pt>
                <c:pt idx="4644" formatCode="0.00">
                  <c:v>50.21</c:v>
                </c:pt>
                <c:pt idx="4645" formatCode="0.00">
                  <c:v>50.21</c:v>
                </c:pt>
                <c:pt idx="4646" formatCode="0.00">
                  <c:v>50.21</c:v>
                </c:pt>
                <c:pt idx="4647" formatCode="0.00">
                  <c:v>50.21</c:v>
                </c:pt>
                <c:pt idx="4648" formatCode="0.00">
                  <c:v>50.21</c:v>
                </c:pt>
                <c:pt idx="4649" formatCode="0.00">
                  <c:v>50.21</c:v>
                </c:pt>
                <c:pt idx="4650" formatCode="0.00">
                  <c:v>50.21</c:v>
                </c:pt>
                <c:pt idx="4651" formatCode="0.00">
                  <c:v>53.14</c:v>
                </c:pt>
                <c:pt idx="4652" formatCode="0.00">
                  <c:v>53.14</c:v>
                </c:pt>
                <c:pt idx="4653" formatCode="0.00">
                  <c:v>53.14</c:v>
                </c:pt>
                <c:pt idx="4654" formatCode="0.00">
                  <c:v>53.14</c:v>
                </c:pt>
                <c:pt idx="4655" formatCode="0.00">
                  <c:v>53.14</c:v>
                </c:pt>
                <c:pt idx="4656" formatCode="0.00">
                  <c:v>53.66</c:v>
                </c:pt>
                <c:pt idx="4657" formatCode="0.00">
                  <c:v>53.66</c:v>
                </c:pt>
                <c:pt idx="4688" formatCode="0.00">
                  <c:v>50.88</c:v>
                </c:pt>
                <c:pt idx="4689" formatCode="0.00">
                  <c:v>50.88</c:v>
                </c:pt>
                <c:pt idx="4690" formatCode="0.00">
                  <c:v>50.88</c:v>
                </c:pt>
                <c:pt idx="4691" formatCode="0.00">
                  <c:v>50.88</c:v>
                </c:pt>
                <c:pt idx="4692" formatCode="0.00">
                  <c:v>70.930000000000007</c:v>
                </c:pt>
                <c:pt idx="4693" formatCode="0.00">
                  <c:v>70.930000000000007</c:v>
                </c:pt>
                <c:pt idx="4694" formatCode="0.00">
                  <c:v>70.930000000000007</c:v>
                </c:pt>
                <c:pt idx="4695" formatCode="0.00">
                  <c:v>70.930000000000007</c:v>
                </c:pt>
                <c:pt idx="4696" formatCode="0.00">
                  <c:v>70.930000000000007</c:v>
                </c:pt>
                <c:pt idx="4697" formatCode="0.00">
                  <c:v>64.5</c:v>
                </c:pt>
                <c:pt idx="4698" formatCode="0.00">
                  <c:v>64.5</c:v>
                </c:pt>
                <c:pt idx="4699" formatCode="0.00">
                  <c:v>60.63</c:v>
                </c:pt>
                <c:pt idx="4700" formatCode="0.00">
                  <c:v>60.63</c:v>
                </c:pt>
                <c:pt idx="4701" formatCode="0.00">
                  <c:v>60.63</c:v>
                </c:pt>
                <c:pt idx="4702" formatCode="0.00">
                  <c:v>60.63</c:v>
                </c:pt>
                <c:pt idx="4703" formatCode="0.00">
                  <c:v>72.069999999999993</c:v>
                </c:pt>
                <c:pt idx="4704" formatCode="0.00">
                  <c:v>72.02</c:v>
                </c:pt>
                <c:pt idx="4705" formatCode="0.00">
                  <c:v>71.849999999999994</c:v>
                </c:pt>
                <c:pt idx="4706" formatCode="0.00">
                  <c:v>72.150000000000006</c:v>
                </c:pt>
                <c:pt idx="4707" formatCode="0.00">
                  <c:v>72.209999999999994</c:v>
                </c:pt>
                <c:pt idx="4708" formatCode="0.00">
                  <c:v>71.95</c:v>
                </c:pt>
                <c:pt idx="4709" formatCode="0.00">
                  <c:v>72.180000000000007</c:v>
                </c:pt>
                <c:pt idx="4710" formatCode="0.00">
                  <c:v>72.09</c:v>
                </c:pt>
                <c:pt idx="4711" formatCode="0.00">
                  <c:v>72.11</c:v>
                </c:pt>
                <c:pt idx="4712" formatCode="0.00">
                  <c:v>72.34</c:v>
                </c:pt>
                <c:pt idx="4713" formatCode="0.00">
                  <c:v>72.34</c:v>
                </c:pt>
                <c:pt idx="4714" formatCode="0.00">
                  <c:v>72.34</c:v>
                </c:pt>
                <c:pt idx="4715" formatCode="0.00">
                  <c:v>72.209999999999994</c:v>
                </c:pt>
                <c:pt idx="4716" formatCode="0.00">
                  <c:v>72.209999999999994</c:v>
                </c:pt>
                <c:pt idx="4717" formatCode="0.00">
                  <c:v>72.209999999999994</c:v>
                </c:pt>
                <c:pt idx="4718" formatCode="0.00">
                  <c:v>72.61</c:v>
                </c:pt>
                <c:pt idx="4719" formatCode="0.00">
                  <c:v>72.61</c:v>
                </c:pt>
                <c:pt idx="4720" formatCode="0.00">
                  <c:v>72.61</c:v>
                </c:pt>
                <c:pt idx="4721" formatCode="0.00">
                  <c:v>72.61</c:v>
                </c:pt>
                <c:pt idx="4722" formatCode="0.00">
                  <c:v>72.61</c:v>
                </c:pt>
                <c:pt idx="4723" formatCode="0.00">
                  <c:v>72.61</c:v>
                </c:pt>
                <c:pt idx="4724" formatCode="0.00">
                  <c:v>72.11</c:v>
                </c:pt>
                <c:pt idx="4725" formatCode="0.00">
                  <c:v>72.11</c:v>
                </c:pt>
                <c:pt idx="4726" formatCode="0.00">
                  <c:v>72.11</c:v>
                </c:pt>
                <c:pt idx="4727" formatCode="0.00">
                  <c:v>72.11</c:v>
                </c:pt>
                <c:pt idx="4728" formatCode="0.00">
                  <c:v>72.11</c:v>
                </c:pt>
                <c:pt idx="4729" formatCode="0.00">
                  <c:v>71.72</c:v>
                </c:pt>
                <c:pt idx="4730" formatCode="0.00">
                  <c:v>71.72</c:v>
                </c:pt>
                <c:pt idx="4731" formatCode="0.00">
                  <c:v>71.72</c:v>
                </c:pt>
                <c:pt idx="4732" formatCode="0.00">
                  <c:v>76.319999999999993</c:v>
                </c:pt>
                <c:pt idx="4733" formatCode="0.00">
                  <c:v>76.319999999999993</c:v>
                </c:pt>
                <c:pt idx="4734" formatCode="0.00">
                  <c:v>76.319999999999993</c:v>
                </c:pt>
                <c:pt idx="4735" formatCode="0.00">
                  <c:v>76.319999999999993</c:v>
                </c:pt>
                <c:pt idx="4736" formatCode="0.00">
                  <c:v>76.319999999999993</c:v>
                </c:pt>
                <c:pt idx="4737" formatCode="0.00">
                  <c:v>76.319999999999993</c:v>
                </c:pt>
                <c:pt idx="4738" formatCode="0.00">
                  <c:v>76.319999999999993</c:v>
                </c:pt>
                <c:pt idx="4739" formatCode="0.00">
                  <c:v>76.319999999999993</c:v>
                </c:pt>
                <c:pt idx="4740" formatCode="0.00">
                  <c:v>76.319999999999993</c:v>
                </c:pt>
                <c:pt idx="4741" formatCode="0.00">
                  <c:v>76.319999999999993</c:v>
                </c:pt>
                <c:pt idx="4742" formatCode="0.00">
                  <c:v>76.319999999999993</c:v>
                </c:pt>
                <c:pt idx="4743" formatCode="0.00">
                  <c:v>76.319999999999993</c:v>
                </c:pt>
                <c:pt idx="4744" formatCode="0.00">
                  <c:v>76.319999999999993</c:v>
                </c:pt>
                <c:pt idx="4745" formatCode="0.00">
                  <c:v>76.319999999999993</c:v>
                </c:pt>
                <c:pt idx="4746" formatCode="0.00">
                  <c:v>76.319999999999993</c:v>
                </c:pt>
                <c:pt idx="4747" formatCode="0.00">
                  <c:v>76.319999999999993</c:v>
                </c:pt>
                <c:pt idx="4748" formatCode="0.00">
                  <c:v>76.319999999999993</c:v>
                </c:pt>
                <c:pt idx="4749" formatCode="0.00">
                  <c:v>76.319999999999993</c:v>
                </c:pt>
                <c:pt idx="4750" formatCode="0.00">
                  <c:v>76.319999999999993</c:v>
                </c:pt>
                <c:pt idx="4751" formatCode="0.00">
                  <c:v>76.319999999999993</c:v>
                </c:pt>
                <c:pt idx="4752" formatCode="0.00">
                  <c:v>76.319999999999993</c:v>
                </c:pt>
                <c:pt idx="4753" formatCode="0.00">
                  <c:v>76.319999999999993</c:v>
                </c:pt>
                <c:pt idx="4754" formatCode="0.00">
                  <c:v>76.319999999999993</c:v>
                </c:pt>
                <c:pt idx="4755" formatCode="0.00">
                  <c:v>70.569999999999993</c:v>
                </c:pt>
                <c:pt idx="4756" formatCode="0.00">
                  <c:v>70.569999999999993</c:v>
                </c:pt>
                <c:pt idx="4757" formatCode="0.00">
                  <c:v>70.569999999999993</c:v>
                </c:pt>
                <c:pt idx="4758" formatCode="0.00">
                  <c:v>70.569999999999993</c:v>
                </c:pt>
                <c:pt idx="4759" formatCode="0.00">
                  <c:v>70.569999999999993</c:v>
                </c:pt>
                <c:pt idx="4760" formatCode="0.00">
                  <c:v>70.569999999999993</c:v>
                </c:pt>
                <c:pt idx="4761" formatCode="0.00">
                  <c:v>55.41</c:v>
                </c:pt>
                <c:pt idx="4762" formatCode="0.00">
                  <c:v>55.41</c:v>
                </c:pt>
                <c:pt idx="4763" formatCode="0.00">
                  <c:v>55.41</c:v>
                </c:pt>
                <c:pt idx="4764" formatCode="0.00">
                  <c:v>55.41</c:v>
                </c:pt>
                <c:pt idx="4765" formatCode="0.00">
                  <c:v>55.41</c:v>
                </c:pt>
                <c:pt idx="4766" formatCode="0.00">
                  <c:v>55.41</c:v>
                </c:pt>
                <c:pt idx="4767" formatCode="0.00">
                  <c:v>55.41</c:v>
                </c:pt>
                <c:pt idx="4768" formatCode="0.00">
                  <c:v>55.41</c:v>
                </c:pt>
                <c:pt idx="4769" formatCode="0.00">
                  <c:v>54.82</c:v>
                </c:pt>
                <c:pt idx="4770" formatCode="0.00">
                  <c:v>54.82</c:v>
                </c:pt>
                <c:pt idx="4771" formatCode="0.00">
                  <c:v>54.82</c:v>
                </c:pt>
                <c:pt idx="4772" formatCode="0.00">
                  <c:v>54.82</c:v>
                </c:pt>
                <c:pt idx="4773" formatCode="0.00">
                  <c:v>54.82</c:v>
                </c:pt>
                <c:pt idx="4774" formatCode="0.00">
                  <c:v>54.82</c:v>
                </c:pt>
                <c:pt idx="4775" formatCode="0.00">
                  <c:v>54.82</c:v>
                </c:pt>
                <c:pt idx="4776" formatCode="0.00">
                  <c:v>54.82</c:v>
                </c:pt>
                <c:pt idx="4777" formatCode="0.00">
                  <c:v>54.82</c:v>
                </c:pt>
                <c:pt idx="4778" formatCode="0.00">
                  <c:v>54.82</c:v>
                </c:pt>
                <c:pt idx="4779" formatCode="0.00">
                  <c:v>54.82</c:v>
                </c:pt>
                <c:pt idx="4780" formatCode="0.00">
                  <c:v>54.63</c:v>
                </c:pt>
                <c:pt idx="4781" formatCode="0.00">
                  <c:v>54.63</c:v>
                </c:pt>
                <c:pt idx="4782" formatCode="0.00">
                  <c:v>54.63</c:v>
                </c:pt>
                <c:pt idx="4783" formatCode="0.00">
                  <c:v>54.63</c:v>
                </c:pt>
                <c:pt idx="4784" formatCode="0.00">
                  <c:v>54.63</c:v>
                </c:pt>
                <c:pt idx="4785" formatCode="0.00">
                  <c:v>54.63</c:v>
                </c:pt>
                <c:pt idx="4786" formatCode="0.00">
                  <c:v>54.63</c:v>
                </c:pt>
                <c:pt idx="4787" formatCode="0.00">
                  <c:v>54.63</c:v>
                </c:pt>
                <c:pt idx="4788" formatCode="0.00">
                  <c:v>54.63</c:v>
                </c:pt>
                <c:pt idx="4789" formatCode="0.00">
                  <c:v>54.63</c:v>
                </c:pt>
                <c:pt idx="4790" formatCode="0.00">
                  <c:v>54.63</c:v>
                </c:pt>
                <c:pt idx="4791" formatCode="0.00">
                  <c:v>54.63</c:v>
                </c:pt>
                <c:pt idx="4792" formatCode="0.00">
                  <c:v>54.63</c:v>
                </c:pt>
                <c:pt idx="4793" formatCode="0.00">
                  <c:v>54.63</c:v>
                </c:pt>
                <c:pt idx="4794" formatCode="0.00">
                  <c:v>54.63</c:v>
                </c:pt>
                <c:pt idx="4795" formatCode="0.00">
                  <c:v>54.63</c:v>
                </c:pt>
                <c:pt idx="4796" formatCode="0.00">
                  <c:v>54.63</c:v>
                </c:pt>
                <c:pt idx="4797" formatCode="0.00">
                  <c:v>54.63</c:v>
                </c:pt>
                <c:pt idx="4798" formatCode="0.00">
                  <c:v>54.63</c:v>
                </c:pt>
                <c:pt idx="4799" formatCode="0.00">
                  <c:v>54.63</c:v>
                </c:pt>
                <c:pt idx="4800" formatCode="0.00">
                  <c:v>54.63</c:v>
                </c:pt>
                <c:pt idx="4801" formatCode="0.00">
                  <c:v>54.63</c:v>
                </c:pt>
                <c:pt idx="4802" formatCode="0.00">
                  <c:v>54.63</c:v>
                </c:pt>
                <c:pt idx="4803" formatCode="0.00">
                  <c:v>54.63</c:v>
                </c:pt>
                <c:pt idx="4804" formatCode="0.00">
                  <c:v>54.82</c:v>
                </c:pt>
                <c:pt idx="4805" formatCode="0.00">
                  <c:v>54.82</c:v>
                </c:pt>
                <c:pt idx="4806" formatCode="0.00">
                  <c:v>76.319999999999993</c:v>
                </c:pt>
                <c:pt idx="4807" formatCode="0.00">
                  <c:v>76.319999999999993</c:v>
                </c:pt>
                <c:pt idx="4808" formatCode="0.00">
                  <c:v>76.319999999999993</c:v>
                </c:pt>
                <c:pt idx="4809" formatCode="0.00">
                  <c:v>76.319999999999993</c:v>
                </c:pt>
                <c:pt idx="4810" formatCode="0.00">
                  <c:v>76.319999999999993</c:v>
                </c:pt>
                <c:pt idx="4811" formatCode="0.00">
                  <c:v>76.319999999999993</c:v>
                </c:pt>
                <c:pt idx="4812" formatCode="0.00">
                  <c:v>76.319999999999993</c:v>
                </c:pt>
                <c:pt idx="4813" formatCode="0.00">
                  <c:v>76.319999999999993</c:v>
                </c:pt>
                <c:pt idx="4814" formatCode="0.00">
                  <c:v>76.319999999999993</c:v>
                </c:pt>
                <c:pt idx="4815" formatCode="0.00">
                  <c:v>76.319999999999993</c:v>
                </c:pt>
                <c:pt idx="4816" formatCode="0.00">
                  <c:v>76.319999999999993</c:v>
                </c:pt>
                <c:pt idx="4817" formatCode="0.00">
                  <c:v>76.319999999999993</c:v>
                </c:pt>
                <c:pt idx="4818" formatCode="0.00">
                  <c:v>76.319999999999993</c:v>
                </c:pt>
                <c:pt idx="4819" formatCode="0.00">
                  <c:v>76.319999999999993</c:v>
                </c:pt>
                <c:pt idx="4820" formatCode="0.00">
                  <c:v>76.319999999999993</c:v>
                </c:pt>
                <c:pt idx="4821" formatCode="0.00">
                  <c:v>76.319999999999993</c:v>
                </c:pt>
                <c:pt idx="4822" formatCode="0.00">
                  <c:v>76.319999999999993</c:v>
                </c:pt>
                <c:pt idx="4823" formatCode="0.00">
                  <c:v>76.319999999999993</c:v>
                </c:pt>
                <c:pt idx="4824" formatCode="0.00">
                  <c:v>76.319999999999993</c:v>
                </c:pt>
                <c:pt idx="4825" formatCode="0.00">
                  <c:v>76.319999999999993</c:v>
                </c:pt>
                <c:pt idx="4826" formatCode="0.00">
                  <c:v>76.319999999999993</c:v>
                </c:pt>
                <c:pt idx="4827" formatCode="0.00">
                  <c:v>76.319999999999993</c:v>
                </c:pt>
                <c:pt idx="4828" formatCode="0.00">
                  <c:v>76.319999999999993</c:v>
                </c:pt>
              </c:numCache>
            </c:numRef>
          </c:xVal>
          <c:yVal>
            <c:numRef>
              <c:f>FULL!$G$2:$G$4893</c:f>
              <c:numCache>
                <c:formatCode>General</c:formatCode>
                <c:ptCount val="4892"/>
                <c:pt idx="2747">
                  <c:v>7.11</c:v>
                </c:pt>
                <c:pt idx="2748">
                  <c:v>7.11</c:v>
                </c:pt>
                <c:pt idx="2749">
                  <c:v>7.11</c:v>
                </c:pt>
                <c:pt idx="2750">
                  <c:v>7.11</c:v>
                </c:pt>
                <c:pt idx="2751">
                  <c:v>7.11</c:v>
                </c:pt>
                <c:pt idx="2752">
                  <c:v>7.11</c:v>
                </c:pt>
                <c:pt idx="2753">
                  <c:v>7.11</c:v>
                </c:pt>
                <c:pt idx="2754">
                  <c:v>7.11</c:v>
                </c:pt>
                <c:pt idx="2755">
                  <c:v>7.11</c:v>
                </c:pt>
                <c:pt idx="2756">
                  <c:v>7.11</c:v>
                </c:pt>
                <c:pt idx="2757">
                  <c:v>7.11</c:v>
                </c:pt>
                <c:pt idx="2758">
                  <c:v>7.11</c:v>
                </c:pt>
                <c:pt idx="2759">
                  <c:v>7.11</c:v>
                </c:pt>
                <c:pt idx="2760">
                  <c:v>7.11</c:v>
                </c:pt>
                <c:pt idx="2761">
                  <c:v>7.11</c:v>
                </c:pt>
                <c:pt idx="2762">
                  <c:v>7.11</c:v>
                </c:pt>
                <c:pt idx="2763">
                  <c:v>7.11</c:v>
                </c:pt>
                <c:pt idx="2764">
                  <c:v>7.11</c:v>
                </c:pt>
                <c:pt idx="2765">
                  <c:v>7.11</c:v>
                </c:pt>
                <c:pt idx="2766">
                  <c:v>7.11</c:v>
                </c:pt>
                <c:pt idx="2767">
                  <c:v>7.11</c:v>
                </c:pt>
                <c:pt idx="2768">
                  <c:v>7.11</c:v>
                </c:pt>
                <c:pt idx="2769">
                  <c:v>7.11</c:v>
                </c:pt>
                <c:pt idx="2770">
                  <c:v>7.11</c:v>
                </c:pt>
                <c:pt idx="2771">
                  <c:v>7.11</c:v>
                </c:pt>
                <c:pt idx="2772">
                  <c:v>7.11</c:v>
                </c:pt>
                <c:pt idx="2773">
                  <c:v>7.11</c:v>
                </c:pt>
                <c:pt idx="2774">
                  <c:v>7.11</c:v>
                </c:pt>
                <c:pt idx="2775">
                  <c:v>7.11</c:v>
                </c:pt>
                <c:pt idx="2776">
                  <c:v>7.11</c:v>
                </c:pt>
                <c:pt idx="2777">
                  <c:v>7.11</c:v>
                </c:pt>
                <c:pt idx="2778">
                  <c:v>7.11</c:v>
                </c:pt>
                <c:pt idx="2779">
                  <c:v>7.11</c:v>
                </c:pt>
                <c:pt idx="2780">
                  <c:v>7.11</c:v>
                </c:pt>
                <c:pt idx="2823" formatCode="0.00">
                  <c:v>6.63</c:v>
                </c:pt>
                <c:pt idx="2824" formatCode="0.00">
                  <c:v>6.63</c:v>
                </c:pt>
                <c:pt idx="2825" formatCode="0.00">
                  <c:v>6.63</c:v>
                </c:pt>
                <c:pt idx="2826" formatCode="0.00">
                  <c:v>6.78</c:v>
                </c:pt>
                <c:pt idx="2827" formatCode="0.00">
                  <c:v>6.78</c:v>
                </c:pt>
                <c:pt idx="2828" formatCode="0.00">
                  <c:v>6.7</c:v>
                </c:pt>
                <c:pt idx="2829" formatCode="0.00">
                  <c:v>6.7</c:v>
                </c:pt>
                <c:pt idx="2830" formatCode="0.00">
                  <c:v>6.7</c:v>
                </c:pt>
                <c:pt idx="2831" formatCode="0.00">
                  <c:v>6.7</c:v>
                </c:pt>
                <c:pt idx="2832" formatCode="0.00">
                  <c:v>6.63</c:v>
                </c:pt>
                <c:pt idx="2833" formatCode="0.00">
                  <c:v>6.7</c:v>
                </c:pt>
                <c:pt idx="2834" formatCode="0.00">
                  <c:v>6.7</c:v>
                </c:pt>
                <c:pt idx="2835" formatCode="0.00">
                  <c:v>6.7</c:v>
                </c:pt>
                <c:pt idx="2836" formatCode="0.00">
                  <c:v>6.7</c:v>
                </c:pt>
                <c:pt idx="2837" formatCode="0.00">
                  <c:v>6.7</c:v>
                </c:pt>
                <c:pt idx="2838" formatCode="0.00">
                  <c:v>6.7</c:v>
                </c:pt>
                <c:pt idx="2839" formatCode="0.00">
                  <c:v>6.7</c:v>
                </c:pt>
                <c:pt idx="2840" formatCode="0.00">
                  <c:v>6.7</c:v>
                </c:pt>
                <c:pt idx="2841" formatCode="0.00">
                  <c:v>6.7</c:v>
                </c:pt>
                <c:pt idx="2842" formatCode="0.00">
                  <c:v>6.7</c:v>
                </c:pt>
                <c:pt idx="2843" formatCode="0.00">
                  <c:v>6.7</c:v>
                </c:pt>
                <c:pt idx="2844" formatCode="0.00">
                  <c:v>6.7</c:v>
                </c:pt>
                <c:pt idx="2845" formatCode="0.00">
                  <c:v>6.7</c:v>
                </c:pt>
                <c:pt idx="2846" formatCode="0.00">
                  <c:v>6.7</c:v>
                </c:pt>
                <c:pt idx="2847" formatCode="0.00">
                  <c:v>6.7</c:v>
                </c:pt>
                <c:pt idx="2848" formatCode="0.00">
                  <c:v>6.7</c:v>
                </c:pt>
                <c:pt idx="2849" formatCode="0.00">
                  <c:v>6.68</c:v>
                </c:pt>
                <c:pt idx="2850" formatCode="0.00">
                  <c:v>6.68</c:v>
                </c:pt>
                <c:pt idx="2851" formatCode="0.00">
                  <c:v>6.66</c:v>
                </c:pt>
                <c:pt idx="2852" formatCode="0.00">
                  <c:v>6.66</c:v>
                </c:pt>
                <c:pt idx="2853" formatCode="0.00">
                  <c:v>6.7</c:v>
                </c:pt>
                <c:pt idx="2854" formatCode="0.00">
                  <c:v>6.7</c:v>
                </c:pt>
                <c:pt idx="2855" formatCode="0.00">
                  <c:v>6.7</c:v>
                </c:pt>
                <c:pt idx="2856" formatCode="0.00">
                  <c:v>6.7</c:v>
                </c:pt>
                <c:pt idx="2857" formatCode="0.00">
                  <c:v>6.6</c:v>
                </c:pt>
                <c:pt idx="2858" formatCode="0.00">
                  <c:v>6.6</c:v>
                </c:pt>
                <c:pt idx="2859" formatCode="0.00">
                  <c:v>6.6</c:v>
                </c:pt>
                <c:pt idx="2860" formatCode="0.00">
                  <c:v>6.71</c:v>
                </c:pt>
                <c:pt idx="2861" formatCode="0.00">
                  <c:v>6.7</c:v>
                </c:pt>
                <c:pt idx="2862" formatCode="0.00">
                  <c:v>6.7</c:v>
                </c:pt>
                <c:pt idx="2863" formatCode="0.00">
                  <c:v>6.7</c:v>
                </c:pt>
                <c:pt idx="2864" formatCode="0.00">
                  <c:v>6.7</c:v>
                </c:pt>
                <c:pt idx="2865" formatCode="0.00">
                  <c:v>6.7</c:v>
                </c:pt>
                <c:pt idx="2866" formatCode="0.00">
                  <c:v>6.69</c:v>
                </c:pt>
                <c:pt idx="2867" formatCode="0.00">
                  <c:v>6.69</c:v>
                </c:pt>
                <c:pt idx="2868" formatCode="0.00">
                  <c:v>6.7</c:v>
                </c:pt>
                <c:pt idx="2869" formatCode="0.00">
                  <c:v>6.7</c:v>
                </c:pt>
                <c:pt idx="2870" formatCode="0.00">
                  <c:v>6.7</c:v>
                </c:pt>
                <c:pt idx="2871" formatCode="0.00">
                  <c:v>6.7</c:v>
                </c:pt>
                <c:pt idx="2872" formatCode="0.00">
                  <c:v>6.7</c:v>
                </c:pt>
                <c:pt idx="2873" formatCode="0.00">
                  <c:v>6.7</c:v>
                </c:pt>
                <c:pt idx="2874" formatCode="0.00">
                  <c:v>6.7</c:v>
                </c:pt>
                <c:pt idx="2875" formatCode="0.00">
                  <c:v>6.7</c:v>
                </c:pt>
                <c:pt idx="2876" formatCode="0.00">
                  <c:v>6.7</c:v>
                </c:pt>
                <c:pt idx="2877" formatCode="0.00">
                  <c:v>6.7</c:v>
                </c:pt>
                <c:pt idx="2878" formatCode="0.00">
                  <c:v>6.7</c:v>
                </c:pt>
                <c:pt idx="2879" formatCode="0.00">
                  <c:v>6.7</c:v>
                </c:pt>
                <c:pt idx="2880" formatCode="0.00">
                  <c:v>6.7</c:v>
                </c:pt>
                <c:pt idx="2881" formatCode="0.00">
                  <c:v>6.7</c:v>
                </c:pt>
                <c:pt idx="2882" formatCode="0.00">
                  <c:v>6.7</c:v>
                </c:pt>
                <c:pt idx="2883" formatCode="0.00">
                  <c:v>6.7</c:v>
                </c:pt>
                <c:pt idx="2884" formatCode="0.00">
                  <c:v>6.7</c:v>
                </c:pt>
                <c:pt idx="2885" formatCode="0.00">
                  <c:v>6.7</c:v>
                </c:pt>
                <c:pt idx="2886" formatCode="0.00">
                  <c:v>6.7</c:v>
                </c:pt>
                <c:pt idx="2887" formatCode="0.00">
                  <c:v>6.7</c:v>
                </c:pt>
                <c:pt idx="2888" formatCode="0.00">
                  <c:v>6.74</c:v>
                </c:pt>
                <c:pt idx="2889" formatCode="0.00">
                  <c:v>6.74</c:v>
                </c:pt>
                <c:pt idx="2890" formatCode="0.00">
                  <c:v>6.74</c:v>
                </c:pt>
                <c:pt idx="2891" formatCode="0.00">
                  <c:v>6.74</c:v>
                </c:pt>
                <c:pt idx="2892" formatCode="0.00">
                  <c:v>6.74</c:v>
                </c:pt>
                <c:pt idx="2893" formatCode="0.00">
                  <c:v>6.74</c:v>
                </c:pt>
                <c:pt idx="2894" formatCode="0.00">
                  <c:v>6.74</c:v>
                </c:pt>
                <c:pt idx="2895" formatCode="0.00">
                  <c:v>6.74</c:v>
                </c:pt>
                <c:pt idx="2896" formatCode="0.00">
                  <c:v>6.74</c:v>
                </c:pt>
                <c:pt idx="2897" formatCode="0.00">
                  <c:v>6.74</c:v>
                </c:pt>
                <c:pt idx="2898" formatCode="0.00">
                  <c:v>6.74</c:v>
                </c:pt>
                <c:pt idx="2899" formatCode="0.00">
                  <c:v>6.74</c:v>
                </c:pt>
                <c:pt idx="2900" formatCode="0.00">
                  <c:v>6.74</c:v>
                </c:pt>
                <c:pt idx="2901" formatCode="0.00">
                  <c:v>6.74</c:v>
                </c:pt>
                <c:pt idx="2902" formatCode="0.00">
                  <c:v>6.74</c:v>
                </c:pt>
                <c:pt idx="2903" formatCode="0.00">
                  <c:v>6.74</c:v>
                </c:pt>
                <c:pt idx="2904" formatCode="0.00">
                  <c:v>6.74</c:v>
                </c:pt>
                <c:pt idx="2905" formatCode="0.00">
                  <c:v>6.74</c:v>
                </c:pt>
                <c:pt idx="2906" formatCode="0.00">
                  <c:v>6.74</c:v>
                </c:pt>
                <c:pt idx="2907" formatCode="0.00">
                  <c:v>6.74</c:v>
                </c:pt>
                <c:pt idx="2908" formatCode="0.00">
                  <c:v>6.74</c:v>
                </c:pt>
                <c:pt idx="2909" formatCode="0.00">
                  <c:v>6.74</c:v>
                </c:pt>
                <c:pt idx="2910" formatCode="0.00">
                  <c:v>6.74</c:v>
                </c:pt>
                <c:pt idx="2911" formatCode="0.00">
                  <c:v>6.74</c:v>
                </c:pt>
                <c:pt idx="2912" formatCode="0.00">
                  <c:v>6.74</c:v>
                </c:pt>
                <c:pt idx="2913" formatCode="0.00">
                  <c:v>6.74</c:v>
                </c:pt>
                <c:pt idx="2914" formatCode="0.00">
                  <c:v>6.74</c:v>
                </c:pt>
                <c:pt idx="2915" formatCode="0.00">
                  <c:v>6.44</c:v>
                </c:pt>
                <c:pt idx="2916" formatCode="0.00">
                  <c:v>6.44</c:v>
                </c:pt>
                <c:pt idx="2917" formatCode="0.00">
                  <c:v>6.44</c:v>
                </c:pt>
                <c:pt idx="2918" formatCode="0.00">
                  <c:v>6.44</c:v>
                </c:pt>
                <c:pt idx="2919" formatCode="0.00">
                  <c:v>6.44</c:v>
                </c:pt>
                <c:pt idx="2920" formatCode="0.00">
                  <c:v>6.44</c:v>
                </c:pt>
                <c:pt idx="2921" formatCode="0.00">
                  <c:v>6.44</c:v>
                </c:pt>
                <c:pt idx="2922" formatCode="0.00">
                  <c:v>6.44</c:v>
                </c:pt>
                <c:pt idx="2923" formatCode="0.00">
                  <c:v>6.44</c:v>
                </c:pt>
                <c:pt idx="2924" formatCode="0.00">
                  <c:v>6.44</c:v>
                </c:pt>
                <c:pt idx="2925" formatCode="0.00">
                  <c:v>6.44</c:v>
                </c:pt>
                <c:pt idx="2926" formatCode="0.00">
                  <c:v>6.44</c:v>
                </c:pt>
                <c:pt idx="2927" formatCode="0.00">
                  <c:v>6.44</c:v>
                </c:pt>
                <c:pt idx="2928" formatCode="0.00">
                  <c:v>6.44</c:v>
                </c:pt>
                <c:pt idx="2929" formatCode="0.00">
                  <c:v>6.44</c:v>
                </c:pt>
                <c:pt idx="2930" formatCode="0.00">
                  <c:v>6.44</c:v>
                </c:pt>
                <c:pt idx="2931" formatCode="0.00">
                  <c:v>6.44</c:v>
                </c:pt>
                <c:pt idx="2932" formatCode="0.00">
                  <c:v>6.44</c:v>
                </c:pt>
                <c:pt idx="2933" formatCode="0.00">
                  <c:v>6.44</c:v>
                </c:pt>
                <c:pt idx="2934" formatCode="0.00">
                  <c:v>6.44</c:v>
                </c:pt>
                <c:pt idx="2935" formatCode="0.00">
                  <c:v>6.44</c:v>
                </c:pt>
                <c:pt idx="2936" formatCode="0.00">
                  <c:v>6.44</c:v>
                </c:pt>
                <c:pt idx="2937" formatCode="0.00">
                  <c:v>6.44</c:v>
                </c:pt>
                <c:pt idx="2938" formatCode="0.00">
                  <c:v>6.44</c:v>
                </c:pt>
                <c:pt idx="2939" formatCode="0.00">
                  <c:v>6.58</c:v>
                </c:pt>
                <c:pt idx="2940" formatCode="0.00">
                  <c:v>6.58</c:v>
                </c:pt>
                <c:pt idx="2941" formatCode="0.00">
                  <c:v>6.58</c:v>
                </c:pt>
                <c:pt idx="2942" formatCode="0.00">
                  <c:v>6.58</c:v>
                </c:pt>
                <c:pt idx="2943" formatCode="0.00">
                  <c:v>6.58</c:v>
                </c:pt>
                <c:pt idx="2944" formatCode="0.00">
                  <c:v>6.58</c:v>
                </c:pt>
                <c:pt idx="2945" formatCode="0.00">
                  <c:v>6.58</c:v>
                </c:pt>
                <c:pt idx="2946" formatCode="0.00">
                  <c:v>6.58</c:v>
                </c:pt>
                <c:pt idx="2947" formatCode="0.00">
                  <c:v>6.58</c:v>
                </c:pt>
                <c:pt idx="2948" formatCode="0.00">
                  <c:v>6.58</c:v>
                </c:pt>
                <c:pt idx="2949" formatCode="0.00">
                  <c:v>6.58</c:v>
                </c:pt>
                <c:pt idx="2950" formatCode="0.00">
                  <c:v>6.58</c:v>
                </c:pt>
                <c:pt idx="2951" formatCode="0.00">
                  <c:v>6.58</c:v>
                </c:pt>
                <c:pt idx="2952" formatCode="0.00">
                  <c:v>6.58</c:v>
                </c:pt>
                <c:pt idx="2953" formatCode="0.00">
                  <c:v>6.58</c:v>
                </c:pt>
                <c:pt idx="2954" formatCode="0.00">
                  <c:v>6.58</c:v>
                </c:pt>
                <c:pt idx="2955" formatCode="0.00">
                  <c:v>6.58</c:v>
                </c:pt>
                <c:pt idx="2956" formatCode="0.00">
                  <c:v>6.58</c:v>
                </c:pt>
                <c:pt idx="2957" formatCode="0.00">
                  <c:v>6.58</c:v>
                </c:pt>
                <c:pt idx="2958" formatCode="0.00">
                  <c:v>6.58</c:v>
                </c:pt>
                <c:pt idx="2959" formatCode="0.00">
                  <c:v>6.58</c:v>
                </c:pt>
                <c:pt idx="2960" formatCode="0.00">
                  <c:v>6.58</c:v>
                </c:pt>
                <c:pt idx="2961" formatCode="0.00">
                  <c:v>6.58</c:v>
                </c:pt>
                <c:pt idx="2962" formatCode="0.00">
                  <c:v>6.58</c:v>
                </c:pt>
                <c:pt idx="2963" formatCode="0.00">
                  <c:v>6.58</c:v>
                </c:pt>
                <c:pt idx="2964" formatCode="0.00">
                  <c:v>6.58</c:v>
                </c:pt>
                <c:pt idx="2965" formatCode="0.00">
                  <c:v>6.58</c:v>
                </c:pt>
                <c:pt idx="2966" formatCode="0.00">
                  <c:v>6.58</c:v>
                </c:pt>
                <c:pt idx="2967" formatCode="0.00">
                  <c:v>6.58</c:v>
                </c:pt>
                <c:pt idx="2968" formatCode="0.00">
                  <c:v>6.58</c:v>
                </c:pt>
                <c:pt idx="2969" formatCode="0.00">
                  <c:v>6.58</c:v>
                </c:pt>
                <c:pt idx="2970" formatCode="0.00">
                  <c:v>6.58</c:v>
                </c:pt>
                <c:pt idx="2971" formatCode="0.00">
                  <c:v>6.58</c:v>
                </c:pt>
                <c:pt idx="2972" formatCode="0.00">
                  <c:v>6.58</c:v>
                </c:pt>
                <c:pt idx="2973" formatCode="0.00">
                  <c:v>6.58</c:v>
                </c:pt>
                <c:pt idx="2974" formatCode="0.00">
                  <c:v>6.58</c:v>
                </c:pt>
                <c:pt idx="2975" formatCode="0.00">
                  <c:v>6.58</c:v>
                </c:pt>
                <c:pt idx="2976" formatCode="0.00">
                  <c:v>6.51</c:v>
                </c:pt>
                <c:pt idx="2977" formatCode="0.00">
                  <c:v>6.51</c:v>
                </c:pt>
                <c:pt idx="2978" formatCode="0.00">
                  <c:v>6.51</c:v>
                </c:pt>
                <c:pt idx="2979" formatCode="0.00">
                  <c:v>6.51</c:v>
                </c:pt>
                <c:pt idx="2980" formatCode="0.00">
                  <c:v>6.51</c:v>
                </c:pt>
                <c:pt idx="2981" formatCode="0.00">
                  <c:v>6.51</c:v>
                </c:pt>
                <c:pt idx="2982" formatCode="0.00">
                  <c:v>6.51</c:v>
                </c:pt>
                <c:pt idx="2983" formatCode="0.00">
                  <c:v>6.51</c:v>
                </c:pt>
                <c:pt idx="2984" formatCode="0.00">
                  <c:v>6.51</c:v>
                </c:pt>
                <c:pt idx="2985" formatCode="0.00">
                  <c:v>6.51</c:v>
                </c:pt>
                <c:pt idx="2986" formatCode="0.00">
                  <c:v>6.51</c:v>
                </c:pt>
                <c:pt idx="2987" formatCode="0.00">
                  <c:v>6.51</c:v>
                </c:pt>
                <c:pt idx="2988" formatCode="0.00">
                  <c:v>6.51</c:v>
                </c:pt>
                <c:pt idx="2989" formatCode="0.00">
                  <c:v>6.51</c:v>
                </c:pt>
                <c:pt idx="2990" formatCode="0.00">
                  <c:v>6.51</c:v>
                </c:pt>
                <c:pt idx="2991" formatCode="0.00">
                  <c:v>6.51</c:v>
                </c:pt>
                <c:pt idx="2992" formatCode="0.00">
                  <c:v>6.51</c:v>
                </c:pt>
                <c:pt idx="2993" formatCode="0.00">
                  <c:v>6.51</c:v>
                </c:pt>
                <c:pt idx="2994" formatCode="0.00">
                  <c:v>6.51</c:v>
                </c:pt>
                <c:pt idx="2995" formatCode="0.00">
                  <c:v>6.51</c:v>
                </c:pt>
                <c:pt idx="2996" formatCode="0.00">
                  <c:v>6.51</c:v>
                </c:pt>
                <c:pt idx="2997" formatCode="0.00">
                  <c:v>6.51</c:v>
                </c:pt>
                <c:pt idx="2998" formatCode="0.00">
                  <c:v>6.51</c:v>
                </c:pt>
                <c:pt idx="2999" formatCode="0.00">
                  <c:v>6.51</c:v>
                </c:pt>
                <c:pt idx="3000" formatCode="0.00">
                  <c:v>6.51</c:v>
                </c:pt>
                <c:pt idx="3001" formatCode="0.00">
                  <c:v>6.51</c:v>
                </c:pt>
                <c:pt idx="3002" formatCode="0.00">
                  <c:v>6.51</c:v>
                </c:pt>
                <c:pt idx="3003" formatCode="0.00">
                  <c:v>6.51</c:v>
                </c:pt>
                <c:pt idx="3004" formatCode="0.00">
                  <c:v>6.51</c:v>
                </c:pt>
                <c:pt idx="3005" formatCode="0.00">
                  <c:v>6.51</c:v>
                </c:pt>
                <c:pt idx="3006" formatCode="0.00">
                  <c:v>6.51</c:v>
                </c:pt>
                <c:pt idx="3007" formatCode="0.00">
                  <c:v>6.51</c:v>
                </c:pt>
                <c:pt idx="3008" formatCode="0.00">
                  <c:v>6.51</c:v>
                </c:pt>
                <c:pt idx="3009" formatCode="0.00">
                  <c:v>6.51</c:v>
                </c:pt>
                <c:pt idx="3010" formatCode="0.00">
                  <c:v>6.64</c:v>
                </c:pt>
                <c:pt idx="3011" formatCode="0.00">
                  <c:v>6.64</c:v>
                </c:pt>
                <c:pt idx="3012" formatCode="0.00">
                  <c:v>6.64</c:v>
                </c:pt>
                <c:pt idx="3013" formatCode="0.00">
                  <c:v>6.64</c:v>
                </c:pt>
                <c:pt idx="3014" formatCode="0.00">
                  <c:v>6.64</c:v>
                </c:pt>
                <c:pt idx="3015" formatCode="0.00">
                  <c:v>6.64</c:v>
                </c:pt>
                <c:pt idx="3016" formatCode="0.00">
                  <c:v>6.64</c:v>
                </c:pt>
                <c:pt idx="3017" formatCode="0.00">
                  <c:v>6.64</c:v>
                </c:pt>
                <c:pt idx="3018" formatCode="0.00">
                  <c:v>6.64</c:v>
                </c:pt>
                <c:pt idx="3019" formatCode="0.00">
                  <c:v>7.49</c:v>
                </c:pt>
                <c:pt idx="3020" formatCode="0.00">
                  <c:v>7.49</c:v>
                </c:pt>
                <c:pt idx="3021" formatCode="0.00">
                  <c:v>7.49</c:v>
                </c:pt>
                <c:pt idx="3022" formatCode="0.00">
                  <c:v>7.49</c:v>
                </c:pt>
                <c:pt idx="3023" formatCode="0.00">
                  <c:v>7.49</c:v>
                </c:pt>
                <c:pt idx="3024" formatCode="0.00">
                  <c:v>7.49</c:v>
                </c:pt>
                <c:pt idx="3025" formatCode="0.00">
                  <c:v>7.49</c:v>
                </c:pt>
                <c:pt idx="3026" formatCode="0.00">
                  <c:v>7.49</c:v>
                </c:pt>
                <c:pt idx="3027" formatCode="0.00">
                  <c:v>7.49</c:v>
                </c:pt>
                <c:pt idx="3028" formatCode="0.00">
                  <c:v>7.49</c:v>
                </c:pt>
                <c:pt idx="3029" formatCode="0.00">
                  <c:v>7.49</c:v>
                </c:pt>
                <c:pt idx="3030" formatCode="0.00">
                  <c:v>7.49</c:v>
                </c:pt>
                <c:pt idx="3031" formatCode="0.00">
                  <c:v>7.49</c:v>
                </c:pt>
                <c:pt idx="3032" formatCode="0.00">
                  <c:v>7.49</c:v>
                </c:pt>
                <c:pt idx="3033" formatCode="0.00">
                  <c:v>7.49</c:v>
                </c:pt>
                <c:pt idx="3034" formatCode="0.00">
                  <c:v>7.49</c:v>
                </c:pt>
                <c:pt idx="3035" formatCode="0.00">
                  <c:v>7.49</c:v>
                </c:pt>
                <c:pt idx="3036" formatCode="0.00">
                  <c:v>7.49</c:v>
                </c:pt>
                <c:pt idx="3037" formatCode="0.00">
                  <c:v>7.49</c:v>
                </c:pt>
                <c:pt idx="3038" formatCode="0.00">
                  <c:v>7.49</c:v>
                </c:pt>
                <c:pt idx="3039" formatCode="0.00">
                  <c:v>7.49</c:v>
                </c:pt>
                <c:pt idx="3040" formatCode="0.00">
                  <c:v>7.49</c:v>
                </c:pt>
                <c:pt idx="3041" formatCode="0.00">
                  <c:v>7.49</c:v>
                </c:pt>
                <c:pt idx="3042" formatCode="0.00">
                  <c:v>7.49</c:v>
                </c:pt>
                <c:pt idx="3043" formatCode="0.00">
                  <c:v>7.49</c:v>
                </c:pt>
                <c:pt idx="3044" formatCode="0.00">
                  <c:v>7.49</c:v>
                </c:pt>
                <c:pt idx="3045" formatCode="0.00">
                  <c:v>7.49</c:v>
                </c:pt>
                <c:pt idx="3046" formatCode="0.00">
                  <c:v>7.49</c:v>
                </c:pt>
                <c:pt idx="3047" formatCode="0.00">
                  <c:v>7.49</c:v>
                </c:pt>
                <c:pt idx="3048" formatCode="0.00">
                  <c:v>7.49</c:v>
                </c:pt>
                <c:pt idx="3049" formatCode="0.00">
                  <c:v>7.49</c:v>
                </c:pt>
                <c:pt idx="3050" formatCode="0.00">
                  <c:v>7.49</c:v>
                </c:pt>
                <c:pt idx="3051" formatCode="0.00">
                  <c:v>7.49</c:v>
                </c:pt>
                <c:pt idx="3052" formatCode="0.00">
                  <c:v>7.49</c:v>
                </c:pt>
                <c:pt idx="3053" formatCode="0.00">
                  <c:v>7.49</c:v>
                </c:pt>
                <c:pt idx="3054" formatCode="0.00">
                  <c:v>7.49</c:v>
                </c:pt>
                <c:pt idx="3055" formatCode="0.00">
                  <c:v>7.49</c:v>
                </c:pt>
                <c:pt idx="3056" formatCode="0.00">
                  <c:v>7.49</c:v>
                </c:pt>
                <c:pt idx="3057" formatCode="0.00">
                  <c:v>7.49</c:v>
                </c:pt>
                <c:pt idx="3058" formatCode="0.00">
                  <c:v>7.49</c:v>
                </c:pt>
                <c:pt idx="3059" formatCode="0.00">
                  <c:v>7.49</c:v>
                </c:pt>
                <c:pt idx="3060" formatCode="0.00">
                  <c:v>7.49</c:v>
                </c:pt>
                <c:pt idx="3061" formatCode="0.00">
                  <c:v>7.49</c:v>
                </c:pt>
                <c:pt idx="3062" formatCode="0.00">
                  <c:v>7.49</c:v>
                </c:pt>
                <c:pt idx="3063" formatCode="0.00">
                  <c:v>7.49</c:v>
                </c:pt>
                <c:pt idx="3064" formatCode="0.00">
                  <c:v>7.49</c:v>
                </c:pt>
                <c:pt idx="3065" formatCode="0.00">
                  <c:v>7.49</c:v>
                </c:pt>
                <c:pt idx="3066" formatCode="0.00">
                  <c:v>7.49</c:v>
                </c:pt>
                <c:pt idx="3067" formatCode="0.00">
                  <c:v>7.49</c:v>
                </c:pt>
                <c:pt idx="3068" formatCode="0.00">
                  <c:v>7.49</c:v>
                </c:pt>
                <c:pt idx="3069" formatCode="0.00">
                  <c:v>7.49</c:v>
                </c:pt>
                <c:pt idx="3070" formatCode="0.00">
                  <c:v>7.49</c:v>
                </c:pt>
                <c:pt idx="3071" formatCode="0.00">
                  <c:v>7.49</c:v>
                </c:pt>
                <c:pt idx="3072" formatCode="0.00">
                  <c:v>7.49</c:v>
                </c:pt>
                <c:pt idx="3073" formatCode="0.00">
                  <c:v>7.49</c:v>
                </c:pt>
                <c:pt idx="3074" formatCode="0.00">
                  <c:v>7.49</c:v>
                </c:pt>
                <c:pt idx="3075" formatCode="0.00">
                  <c:v>7.49</c:v>
                </c:pt>
                <c:pt idx="3076" formatCode="0.00">
                  <c:v>7.49</c:v>
                </c:pt>
                <c:pt idx="3077" formatCode="0.00">
                  <c:v>7.49</c:v>
                </c:pt>
                <c:pt idx="3078" formatCode="0.00">
                  <c:v>7.49</c:v>
                </c:pt>
                <c:pt idx="3079" formatCode="0.00">
                  <c:v>7.49</c:v>
                </c:pt>
                <c:pt idx="3080" formatCode="0.00">
                  <c:v>7.49</c:v>
                </c:pt>
                <c:pt idx="3081" formatCode="0.00">
                  <c:v>7.49</c:v>
                </c:pt>
                <c:pt idx="3082" formatCode="0.00">
                  <c:v>7.49</c:v>
                </c:pt>
                <c:pt idx="3083" formatCode="0.00">
                  <c:v>7.49</c:v>
                </c:pt>
                <c:pt idx="3084" formatCode="0.00">
                  <c:v>7.49</c:v>
                </c:pt>
                <c:pt idx="3085" formatCode="0.00">
                  <c:v>7.49</c:v>
                </c:pt>
                <c:pt idx="3086" formatCode="0.00">
                  <c:v>7.49</c:v>
                </c:pt>
                <c:pt idx="3087" formatCode="0.00">
                  <c:v>7.49</c:v>
                </c:pt>
                <c:pt idx="3088" formatCode="0.00">
                  <c:v>7.49</c:v>
                </c:pt>
                <c:pt idx="3089" formatCode="0.00">
                  <c:v>7.49</c:v>
                </c:pt>
                <c:pt idx="3090" formatCode="0.00">
                  <c:v>7.49</c:v>
                </c:pt>
                <c:pt idx="3091" formatCode="0.00">
                  <c:v>7.49</c:v>
                </c:pt>
                <c:pt idx="3092" formatCode="0.00">
                  <c:v>7.49</c:v>
                </c:pt>
                <c:pt idx="3093" formatCode="0.00">
                  <c:v>7.49</c:v>
                </c:pt>
                <c:pt idx="3094" formatCode="0.00">
                  <c:v>7.49</c:v>
                </c:pt>
                <c:pt idx="3095" formatCode="0.00">
                  <c:v>7.49</c:v>
                </c:pt>
                <c:pt idx="3096" formatCode="0.00">
                  <c:v>7.49</c:v>
                </c:pt>
                <c:pt idx="3097" formatCode="0.00">
                  <c:v>7.49</c:v>
                </c:pt>
                <c:pt idx="3098" formatCode="0.00">
                  <c:v>7.49</c:v>
                </c:pt>
                <c:pt idx="3099" formatCode="0.00">
                  <c:v>7.49</c:v>
                </c:pt>
                <c:pt idx="3100" formatCode="0.00">
                  <c:v>7.49</c:v>
                </c:pt>
                <c:pt idx="3101" formatCode="0.00">
                  <c:v>7.49</c:v>
                </c:pt>
                <c:pt idx="3102" formatCode="0.00">
                  <c:v>7.49</c:v>
                </c:pt>
                <c:pt idx="3103" formatCode="0.00">
                  <c:v>7.49</c:v>
                </c:pt>
                <c:pt idx="3104" formatCode="0.00">
                  <c:v>7.49</c:v>
                </c:pt>
                <c:pt idx="3105" formatCode="0.00">
                  <c:v>3.11</c:v>
                </c:pt>
                <c:pt idx="3106" formatCode="0.00">
                  <c:v>3.11</c:v>
                </c:pt>
                <c:pt idx="3107" formatCode="0.00">
                  <c:v>3.11</c:v>
                </c:pt>
                <c:pt idx="3108" formatCode="0.00">
                  <c:v>3.11</c:v>
                </c:pt>
                <c:pt idx="3109" formatCode="0.00">
                  <c:v>3.11</c:v>
                </c:pt>
                <c:pt idx="3110" formatCode="0.00">
                  <c:v>3.11</c:v>
                </c:pt>
                <c:pt idx="3111" formatCode="0.00">
                  <c:v>3.11</c:v>
                </c:pt>
                <c:pt idx="3112" formatCode="0.00">
                  <c:v>3.11</c:v>
                </c:pt>
                <c:pt idx="3113" formatCode="0.00">
                  <c:v>3.11</c:v>
                </c:pt>
                <c:pt idx="3114" formatCode="0.00">
                  <c:v>3.11</c:v>
                </c:pt>
                <c:pt idx="3115" formatCode="0.00">
                  <c:v>3.11</c:v>
                </c:pt>
                <c:pt idx="3116" formatCode="0.00">
                  <c:v>3.11</c:v>
                </c:pt>
                <c:pt idx="3117" formatCode="0.00">
                  <c:v>3.11</c:v>
                </c:pt>
                <c:pt idx="3118" formatCode="0.00">
                  <c:v>3.11</c:v>
                </c:pt>
                <c:pt idx="3119" formatCode="0.00">
                  <c:v>3.11</c:v>
                </c:pt>
                <c:pt idx="3120" formatCode="0.00">
                  <c:v>3.11</c:v>
                </c:pt>
                <c:pt idx="3121" formatCode="0.00">
                  <c:v>3.11</c:v>
                </c:pt>
                <c:pt idx="3122" formatCode="0.00">
                  <c:v>3.11</c:v>
                </c:pt>
                <c:pt idx="3123" formatCode="0.00">
                  <c:v>3.11</c:v>
                </c:pt>
                <c:pt idx="3124" formatCode="0.00">
                  <c:v>3.11</c:v>
                </c:pt>
                <c:pt idx="3125" formatCode="0.00">
                  <c:v>3.11</c:v>
                </c:pt>
                <c:pt idx="3126" formatCode="0.00">
                  <c:v>3.11</c:v>
                </c:pt>
                <c:pt idx="3127" formatCode="0.00">
                  <c:v>3.11</c:v>
                </c:pt>
                <c:pt idx="3128" formatCode="0.00">
                  <c:v>3.11</c:v>
                </c:pt>
                <c:pt idx="3129" formatCode="0.00">
                  <c:v>8.7799999999999994</c:v>
                </c:pt>
                <c:pt idx="3130" formatCode="0.00">
                  <c:v>8.7799999999999994</c:v>
                </c:pt>
                <c:pt idx="3131" formatCode="0.00">
                  <c:v>8.7799999999999994</c:v>
                </c:pt>
                <c:pt idx="3132" formatCode="0.00">
                  <c:v>8.7799999999999994</c:v>
                </c:pt>
                <c:pt idx="3133" formatCode="0.00">
                  <c:v>8.7799999999999994</c:v>
                </c:pt>
                <c:pt idx="3134" formatCode="0.00">
                  <c:v>8.7799999999999994</c:v>
                </c:pt>
                <c:pt idx="3135" formatCode="0.00">
                  <c:v>8.7799999999999994</c:v>
                </c:pt>
                <c:pt idx="3136" formatCode="0.00">
                  <c:v>8.7799999999999994</c:v>
                </c:pt>
                <c:pt idx="3137" formatCode="0.00">
                  <c:v>8.7799999999999994</c:v>
                </c:pt>
                <c:pt idx="3138" formatCode="0.00">
                  <c:v>8.7799999999999994</c:v>
                </c:pt>
                <c:pt idx="3139" formatCode="0.00">
                  <c:v>8.7799999999999994</c:v>
                </c:pt>
                <c:pt idx="3140" formatCode="0.00">
                  <c:v>8.7799999999999994</c:v>
                </c:pt>
                <c:pt idx="3141" formatCode="0.00">
                  <c:v>8.7799999999999994</c:v>
                </c:pt>
                <c:pt idx="3142" formatCode="0.00">
                  <c:v>8.7799999999999994</c:v>
                </c:pt>
                <c:pt idx="3143" formatCode="0.00">
                  <c:v>8.7799999999999994</c:v>
                </c:pt>
                <c:pt idx="3144" formatCode="0.00">
                  <c:v>8.7799999999999994</c:v>
                </c:pt>
                <c:pt idx="3145" formatCode="0.00">
                  <c:v>8.7799999999999994</c:v>
                </c:pt>
                <c:pt idx="3146" formatCode="0.00">
                  <c:v>8.7799999999999994</c:v>
                </c:pt>
                <c:pt idx="3147" formatCode="0.00">
                  <c:v>8.7799999999999994</c:v>
                </c:pt>
                <c:pt idx="3148" formatCode="0.00">
                  <c:v>8.7799999999999994</c:v>
                </c:pt>
                <c:pt idx="3149" formatCode="0.00">
                  <c:v>8.7799999999999994</c:v>
                </c:pt>
                <c:pt idx="3150" formatCode="0.00">
                  <c:v>8.7799999999999994</c:v>
                </c:pt>
                <c:pt idx="3151" formatCode="0.00">
                  <c:v>8.7799999999999994</c:v>
                </c:pt>
                <c:pt idx="3152" formatCode="0.00">
                  <c:v>8.7799999999999994</c:v>
                </c:pt>
                <c:pt idx="3153" formatCode="0.00">
                  <c:v>8.7799999999999994</c:v>
                </c:pt>
                <c:pt idx="3154" formatCode="0.00">
                  <c:v>7.0279821509999998</c:v>
                </c:pt>
                <c:pt idx="3155" formatCode="0.00">
                  <c:v>7.0279821509999998</c:v>
                </c:pt>
                <c:pt idx="3156" formatCode="0.00">
                  <c:v>7.0279821509999998</c:v>
                </c:pt>
                <c:pt idx="3157" formatCode="0.00">
                  <c:v>7.0279821509999998</c:v>
                </c:pt>
                <c:pt idx="3158" formatCode="0.00">
                  <c:v>7.0279821509999998</c:v>
                </c:pt>
                <c:pt idx="3159" formatCode="0.00">
                  <c:v>7.0279821509999998</c:v>
                </c:pt>
                <c:pt idx="3160" formatCode="0.00">
                  <c:v>7.0279821509999998</c:v>
                </c:pt>
                <c:pt idx="3161" formatCode="0.00">
                  <c:v>7.0279821509999998</c:v>
                </c:pt>
                <c:pt idx="3162" formatCode="0.00">
                  <c:v>7.0279821509999998</c:v>
                </c:pt>
                <c:pt idx="3163" formatCode="0.00">
                  <c:v>7.0279821509999998</c:v>
                </c:pt>
                <c:pt idx="3164" formatCode="0.00">
                  <c:v>7.0279821509999998</c:v>
                </c:pt>
                <c:pt idx="3165" formatCode="0.00">
                  <c:v>7.0279821509999998</c:v>
                </c:pt>
                <c:pt idx="3166" formatCode="0.00">
                  <c:v>7.0588469229999999</c:v>
                </c:pt>
                <c:pt idx="3167" formatCode="0.00">
                  <c:v>7.0588469229999999</c:v>
                </c:pt>
                <c:pt idx="3168" formatCode="0.00">
                  <c:v>7</c:v>
                </c:pt>
                <c:pt idx="3169" formatCode="0.00">
                  <c:v>7</c:v>
                </c:pt>
                <c:pt idx="3170" formatCode="0.00">
                  <c:v>7</c:v>
                </c:pt>
                <c:pt idx="3171" formatCode="0.00">
                  <c:v>7</c:v>
                </c:pt>
                <c:pt idx="3172" formatCode="0.00">
                  <c:v>7</c:v>
                </c:pt>
                <c:pt idx="3173" formatCode="0.00">
                  <c:v>7</c:v>
                </c:pt>
                <c:pt idx="3174" formatCode="0.00">
                  <c:v>7</c:v>
                </c:pt>
                <c:pt idx="3175" formatCode="0.00">
                  <c:v>7</c:v>
                </c:pt>
                <c:pt idx="3176" formatCode="0.00">
                  <c:v>7</c:v>
                </c:pt>
                <c:pt idx="3177" formatCode="0.00">
                  <c:v>7</c:v>
                </c:pt>
                <c:pt idx="3179" formatCode="0.00">
                  <c:v>7</c:v>
                </c:pt>
                <c:pt idx="3180" formatCode="0.00">
                  <c:v>7</c:v>
                </c:pt>
                <c:pt idx="3181" formatCode="0.00">
                  <c:v>7</c:v>
                </c:pt>
                <c:pt idx="3182" formatCode="0.00">
                  <c:v>7</c:v>
                </c:pt>
                <c:pt idx="3183" formatCode="0.00">
                  <c:v>7</c:v>
                </c:pt>
                <c:pt idx="3184" formatCode="0.00">
                  <c:v>7</c:v>
                </c:pt>
                <c:pt idx="3185" formatCode="0.00">
                  <c:v>7</c:v>
                </c:pt>
                <c:pt idx="3186" formatCode="0.00">
                  <c:v>7</c:v>
                </c:pt>
                <c:pt idx="3187" formatCode="0.00">
                  <c:v>7</c:v>
                </c:pt>
                <c:pt idx="3188" formatCode="0.00">
                  <c:v>7</c:v>
                </c:pt>
                <c:pt idx="3189" formatCode="0.00">
                  <c:v>7</c:v>
                </c:pt>
                <c:pt idx="3190" formatCode="0.00">
                  <c:v>7</c:v>
                </c:pt>
                <c:pt idx="3191" formatCode="0.00">
                  <c:v>7</c:v>
                </c:pt>
                <c:pt idx="3192" formatCode="0.00">
                  <c:v>7</c:v>
                </c:pt>
                <c:pt idx="3193" formatCode="0.00">
                  <c:v>7</c:v>
                </c:pt>
                <c:pt idx="3194" formatCode="0.00">
                  <c:v>7</c:v>
                </c:pt>
                <c:pt idx="3195" formatCode="0.00">
                  <c:v>7</c:v>
                </c:pt>
                <c:pt idx="3196" formatCode="0.00">
                  <c:v>7</c:v>
                </c:pt>
                <c:pt idx="3197" formatCode="0.00">
                  <c:v>7</c:v>
                </c:pt>
                <c:pt idx="3198" formatCode="0.00">
                  <c:v>7</c:v>
                </c:pt>
                <c:pt idx="3199" formatCode="0.00">
                  <c:v>7</c:v>
                </c:pt>
                <c:pt idx="3200" formatCode="0.00">
                  <c:v>7</c:v>
                </c:pt>
                <c:pt idx="3201" formatCode="0.00">
                  <c:v>7</c:v>
                </c:pt>
                <c:pt idx="3202" formatCode="0.00">
                  <c:v>7</c:v>
                </c:pt>
                <c:pt idx="3203" formatCode="0.00">
                  <c:v>4.53</c:v>
                </c:pt>
                <c:pt idx="3204" formatCode="0.00">
                  <c:v>4.53</c:v>
                </c:pt>
                <c:pt idx="3205" formatCode="0.00">
                  <c:v>4.49</c:v>
                </c:pt>
                <c:pt idx="3206" formatCode="0.00">
                  <c:v>4.88</c:v>
                </c:pt>
                <c:pt idx="3207" formatCode="0.00">
                  <c:v>3.73</c:v>
                </c:pt>
                <c:pt idx="3208" formatCode="0.00">
                  <c:v>4.49</c:v>
                </c:pt>
                <c:pt idx="3209" formatCode="0.00">
                  <c:v>4.4000000000000004</c:v>
                </c:pt>
                <c:pt idx="3210" formatCode="0.00">
                  <c:v>4.4000000000000004</c:v>
                </c:pt>
                <c:pt idx="3211" formatCode="0.00">
                  <c:v>3.73</c:v>
                </c:pt>
                <c:pt idx="3212" formatCode="0.00">
                  <c:v>4.88</c:v>
                </c:pt>
                <c:pt idx="3213" formatCode="0.00">
                  <c:v>4.88</c:v>
                </c:pt>
                <c:pt idx="3214" formatCode="0.00">
                  <c:v>8.26</c:v>
                </c:pt>
                <c:pt idx="3215" formatCode="0.00">
                  <c:v>8.26</c:v>
                </c:pt>
                <c:pt idx="3216" formatCode="0.00">
                  <c:v>8.26</c:v>
                </c:pt>
                <c:pt idx="3217" formatCode="0.00">
                  <c:v>8.26</c:v>
                </c:pt>
                <c:pt idx="3218" formatCode="0.00">
                  <c:v>8.83</c:v>
                </c:pt>
                <c:pt idx="3219" formatCode="0.00">
                  <c:v>8.83</c:v>
                </c:pt>
                <c:pt idx="3220" formatCode="0.00">
                  <c:v>8.83</c:v>
                </c:pt>
                <c:pt idx="3221" formatCode="0.00">
                  <c:v>8.83</c:v>
                </c:pt>
                <c:pt idx="3222" formatCode="0.00">
                  <c:v>8.5</c:v>
                </c:pt>
                <c:pt idx="3223" formatCode="0.00">
                  <c:v>8.5</c:v>
                </c:pt>
                <c:pt idx="3224" formatCode="0.00">
                  <c:v>8.5</c:v>
                </c:pt>
                <c:pt idx="3225" formatCode="0.00">
                  <c:v>8.5</c:v>
                </c:pt>
                <c:pt idx="3226" formatCode="0.00">
                  <c:v>8.5</c:v>
                </c:pt>
                <c:pt idx="3227" formatCode="0.00">
                  <c:v>8.5</c:v>
                </c:pt>
                <c:pt idx="3228" formatCode="0.00">
                  <c:v>8.5</c:v>
                </c:pt>
                <c:pt idx="3229" formatCode="0.00">
                  <c:v>8.5</c:v>
                </c:pt>
                <c:pt idx="3230" formatCode="0.00">
                  <c:v>7.61</c:v>
                </c:pt>
                <c:pt idx="3231" formatCode="0.00">
                  <c:v>7.61</c:v>
                </c:pt>
                <c:pt idx="3232" formatCode="0.00">
                  <c:v>7.61</c:v>
                </c:pt>
                <c:pt idx="3233" formatCode="0.00">
                  <c:v>7.61</c:v>
                </c:pt>
                <c:pt idx="3234" formatCode="0.00">
                  <c:v>7.61</c:v>
                </c:pt>
                <c:pt idx="3235" formatCode="0.00">
                  <c:v>7.61</c:v>
                </c:pt>
                <c:pt idx="3236" formatCode="0.00">
                  <c:v>7.61</c:v>
                </c:pt>
                <c:pt idx="3237" formatCode="0.00">
                  <c:v>7.61</c:v>
                </c:pt>
                <c:pt idx="3238" formatCode="0.00">
                  <c:v>7.61</c:v>
                </c:pt>
                <c:pt idx="3239" formatCode="0.00">
                  <c:v>7.61</c:v>
                </c:pt>
                <c:pt idx="3240" formatCode="0.00">
                  <c:v>9</c:v>
                </c:pt>
                <c:pt idx="3241" formatCode="0.00">
                  <c:v>9</c:v>
                </c:pt>
                <c:pt idx="3242" formatCode="0.00">
                  <c:v>9</c:v>
                </c:pt>
                <c:pt idx="3243" formatCode="0.00">
                  <c:v>9</c:v>
                </c:pt>
                <c:pt idx="3244" formatCode="0.00">
                  <c:v>9</c:v>
                </c:pt>
                <c:pt idx="3245" formatCode="0.00">
                  <c:v>9</c:v>
                </c:pt>
                <c:pt idx="3246" formatCode="0.00">
                  <c:v>7.95</c:v>
                </c:pt>
                <c:pt idx="3247" formatCode="0.00">
                  <c:v>7.95</c:v>
                </c:pt>
                <c:pt idx="3248" formatCode="0.00">
                  <c:v>7.95</c:v>
                </c:pt>
                <c:pt idx="3249" formatCode="0.00">
                  <c:v>7.95</c:v>
                </c:pt>
                <c:pt idx="3250" formatCode="0.00">
                  <c:v>7.95</c:v>
                </c:pt>
                <c:pt idx="3251" formatCode="0.00">
                  <c:v>7.95</c:v>
                </c:pt>
                <c:pt idx="3252" formatCode="0.00">
                  <c:v>7.95</c:v>
                </c:pt>
                <c:pt idx="3253" formatCode="0.00">
                  <c:v>7.95</c:v>
                </c:pt>
                <c:pt idx="3254" formatCode="0.00">
                  <c:v>7.95</c:v>
                </c:pt>
                <c:pt idx="3255" formatCode="0.00">
                  <c:v>7.95</c:v>
                </c:pt>
                <c:pt idx="3256" formatCode="0.00">
                  <c:v>7.95</c:v>
                </c:pt>
                <c:pt idx="3257" formatCode="0.00">
                  <c:v>7.95</c:v>
                </c:pt>
                <c:pt idx="3258" formatCode="0.00">
                  <c:v>7.95</c:v>
                </c:pt>
                <c:pt idx="3259" formatCode="0.00">
                  <c:v>7.95</c:v>
                </c:pt>
                <c:pt idx="3260" formatCode="0.00">
                  <c:v>7.95</c:v>
                </c:pt>
                <c:pt idx="3261" formatCode="0.00">
                  <c:v>7.95</c:v>
                </c:pt>
                <c:pt idx="3262" formatCode="0.00">
                  <c:v>7.95</c:v>
                </c:pt>
                <c:pt idx="3263" formatCode="0.00">
                  <c:v>7.95</c:v>
                </c:pt>
                <c:pt idx="3264" formatCode="0.00">
                  <c:v>7.95</c:v>
                </c:pt>
                <c:pt idx="3265" formatCode="0.00">
                  <c:v>7.95</c:v>
                </c:pt>
                <c:pt idx="3266" formatCode="0.00">
                  <c:v>7.95</c:v>
                </c:pt>
                <c:pt idx="3267" formatCode="0.00">
                  <c:v>7.95</c:v>
                </c:pt>
                <c:pt idx="3268" formatCode="0.00">
                  <c:v>7.95</c:v>
                </c:pt>
                <c:pt idx="3269" formatCode="0.00">
                  <c:v>7.95</c:v>
                </c:pt>
                <c:pt idx="3270" formatCode="0.00">
                  <c:v>7.95</c:v>
                </c:pt>
                <c:pt idx="3271" formatCode="0.00">
                  <c:v>7.95</c:v>
                </c:pt>
                <c:pt idx="3272" formatCode="0.00">
                  <c:v>7.95</c:v>
                </c:pt>
                <c:pt idx="3273" formatCode="0.00">
                  <c:v>7.95</c:v>
                </c:pt>
                <c:pt idx="3274" formatCode="0.00">
                  <c:v>7.95</c:v>
                </c:pt>
                <c:pt idx="3275" formatCode="0.00">
                  <c:v>7.95</c:v>
                </c:pt>
                <c:pt idx="3276" formatCode="0.00">
                  <c:v>7.95</c:v>
                </c:pt>
                <c:pt idx="3277" formatCode="0.00">
                  <c:v>7.95</c:v>
                </c:pt>
                <c:pt idx="3278" formatCode="0.00">
                  <c:v>7.95</c:v>
                </c:pt>
                <c:pt idx="3279" formatCode="0.00">
                  <c:v>7.95</c:v>
                </c:pt>
                <c:pt idx="3280" formatCode="0.00">
                  <c:v>6</c:v>
                </c:pt>
                <c:pt idx="3281" formatCode="0.00">
                  <c:v>6</c:v>
                </c:pt>
                <c:pt idx="3282" formatCode="0.00">
                  <c:v>6</c:v>
                </c:pt>
                <c:pt idx="3283" formatCode="0.00">
                  <c:v>6</c:v>
                </c:pt>
                <c:pt idx="3284" formatCode="0.00">
                  <c:v>6</c:v>
                </c:pt>
                <c:pt idx="3285" formatCode="0.00">
                  <c:v>6</c:v>
                </c:pt>
                <c:pt idx="3286" formatCode="0.00">
                  <c:v>6</c:v>
                </c:pt>
                <c:pt idx="3287" formatCode="0.00">
                  <c:v>6</c:v>
                </c:pt>
                <c:pt idx="3288" formatCode="0.00">
                  <c:v>6</c:v>
                </c:pt>
                <c:pt idx="3289" formatCode="0.00">
                  <c:v>6</c:v>
                </c:pt>
                <c:pt idx="3290" formatCode="0.00">
                  <c:v>6</c:v>
                </c:pt>
                <c:pt idx="3291" formatCode="0.00">
                  <c:v>6</c:v>
                </c:pt>
                <c:pt idx="3292" formatCode="0.00">
                  <c:v>6</c:v>
                </c:pt>
                <c:pt idx="3293" formatCode="0.00">
                  <c:v>6</c:v>
                </c:pt>
                <c:pt idx="3294" formatCode="0.00">
                  <c:v>6</c:v>
                </c:pt>
                <c:pt idx="3295" formatCode="0.00">
                  <c:v>6</c:v>
                </c:pt>
                <c:pt idx="3296" formatCode="0.00">
                  <c:v>6</c:v>
                </c:pt>
                <c:pt idx="3297" formatCode="0.00">
                  <c:v>6</c:v>
                </c:pt>
                <c:pt idx="3298" formatCode="0.00">
                  <c:v>6</c:v>
                </c:pt>
                <c:pt idx="3299" formatCode="0.00">
                  <c:v>6</c:v>
                </c:pt>
                <c:pt idx="3300" formatCode="0.00">
                  <c:v>6</c:v>
                </c:pt>
                <c:pt idx="3301" formatCode="0.00">
                  <c:v>6</c:v>
                </c:pt>
                <c:pt idx="3302" formatCode="0.00">
                  <c:v>6</c:v>
                </c:pt>
                <c:pt idx="3303" formatCode="0.00">
                  <c:v>6</c:v>
                </c:pt>
                <c:pt idx="3304" formatCode="0.00">
                  <c:v>6</c:v>
                </c:pt>
                <c:pt idx="3305" formatCode="0.00">
                  <c:v>6.62</c:v>
                </c:pt>
                <c:pt idx="3306" formatCode="0.00">
                  <c:v>6.62</c:v>
                </c:pt>
                <c:pt idx="3315" formatCode="0.00">
                  <c:v>3.18</c:v>
                </c:pt>
                <c:pt idx="3316" formatCode="0.00">
                  <c:v>3.18</c:v>
                </c:pt>
                <c:pt idx="3317" formatCode="0.00">
                  <c:v>3.18</c:v>
                </c:pt>
                <c:pt idx="3318" formatCode="0.00">
                  <c:v>3.18</c:v>
                </c:pt>
                <c:pt idx="3319" formatCode="0.00">
                  <c:v>3.18</c:v>
                </c:pt>
                <c:pt idx="3320" formatCode="0.00">
                  <c:v>3.18</c:v>
                </c:pt>
                <c:pt idx="3321" formatCode="0.00">
                  <c:v>3.18</c:v>
                </c:pt>
                <c:pt idx="3322" formatCode="0.00">
                  <c:v>3.18</c:v>
                </c:pt>
                <c:pt idx="3323" formatCode="0.00">
                  <c:v>3.18</c:v>
                </c:pt>
                <c:pt idx="3324" formatCode="0.00">
                  <c:v>3.18</c:v>
                </c:pt>
                <c:pt idx="3325" formatCode="0.00">
                  <c:v>3.18</c:v>
                </c:pt>
                <c:pt idx="3326" formatCode="0.00">
                  <c:v>3.18</c:v>
                </c:pt>
                <c:pt idx="3327" formatCode="0.00">
                  <c:v>3.18</c:v>
                </c:pt>
                <c:pt idx="3328" formatCode="0.00">
                  <c:v>3.18</c:v>
                </c:pt>
                <c:pt idx="3329" formatCode="0.00">
                  <c:v>3.18</c:v>
                </c:pt>
                <c:pt idx="3330" formatCode="0.00">
                  <c:v>3.18</c:v>
                </c:pt>
                <c:pt idx="3331" formatCode="0.00">
                  <c:v>3.18</c:v>
                </c:pt>
                <c:pt idx="3332" formatCode="0.00">
                  <c:v>3.18</c:v>
                </c:pt>
                <c:pt idx="3333" formatCode="0.00">
                  <c:v>3.18</c:v>
                </c:pt>
                <c:pt idx="3334" formatCode="0.00">
                  <c:v>3.18</c:v>
                </c:pt>
                <c:pt idx="3335" formatCode="0.00">
                  <c:v>3.18</c:v>
                </c:pt>
                <c:pt idx="3336" formatCode="0.00">
                  <c:v>3.18</c:v>
                </c:pt>
                <c:pt idx="3337" formatCode="0.00">
                  <c:v>3.18</c:v>
                </c:pt>
                <c:pt idx="3338" formatCode="0.00">
                  <c:v>3.18</c:v>
                </c:pt>
                <c:pt idx="3339" formatCode="0.00">
                  <c:v>3.18</c:v>
                </c:pt>
                <c:pt idx="3340" formatCode="0.00">
                  <c:v>3.18</c:v>
                </c:pt>
                <c:pt idx="3341" formatCode="0.00">
                  <c:v>3.18</c:v>
                </c:pt>
                <c:pt idx="3342" formatCode="0.00">
                  <c:v>3.18</c:v>
                </c:pt>
                <c:pt idx="3343" formatCode="0.00">
                  <c:v>3.18</c:v>
                </c:pt>
                <c:pt idx="3344" formatCode="0.00">
                  <c:v>3.08</c:v>
                </c:pt>
                <c:pt idx="3345" formatCode="0.00">
                  <c:v>3.07</c:v>
                </c:pt>
                <c:pt idx="3346" formatCode="0.00">
                  <c:v>3.07</c:v>
                </c:pt>
                <c:pt idx="3347" formatCode="0.00">
                  <c:v>3.05</c:v>
                </c:pt>
                <c:pt idx="3348" formatCode="0.00">
                  <c:v>3.46</c:v>
                </c:pt>
                <c:pt idx="3349" formatCode="0.00">
                  <c:v>3.46</c:v>
                </c:pt>
                <c:pt idx="3350" formatCode="0.00">
                  <c:v>3.46</c:v>
                </c:pt>
                <c:pt idx="3351" formatCode="0.00">
                  <c:v>3.46</c:v>
                </c:pt>
                <c:pt idx="3352" formatCode="0.00">
                  <c:v>3.46</c:v>
                </c:pt>
                <c:pt idx="3353" formatCode="0.00">
                  <c:v>3.46</c:v>
                </c:pt>
                <c:pt idx="3354" formatCode="0.00">
                  <c:v>3.46</c:v>
                </c:pt>
                <c:pt idx="3355" formatCode="0.00">
                  <c:v>3.46</c:v>
                </c:pt>
                <c:pt idx="3356" formatCode="0.00">
                  <c:v>3.46</c:v>
                </c:pt>
                <c:pt idx="3357" formatCode="0.00">
                  <c:v>3.46</c:v>
                </c:pt>
                <c:pt idx="3358" formatCode="0.00">
                  <c:v>3.46</c:v>
                </c:pt>
                <c:pt idx="3359" formatCode="0.00">
                  <c:v>3.46</c:v>
                </c:pt>
                <c:pt idx="3360" formatCode="0.00">
                  <c:v>3.46</c:v>
                </c:pt>
                <c:pt idx="3361" formatCode="0.00">
                  <c:v>3.46</c:v>
                </c:pt>
                <c:pt idx="3362" formatCode="0.00">
                  <c:v>3.46</c:v>
                </c:pt>
                <c:pt idx="3363" formatCode="0.00">
                  <c:v>3.46</c:v>
                </c:pt>
                <c:pt idx="3364" formatCode="0.00">
                  <c:v>3.46</c:v>
                </c:pt>
                <c:pt idx="3365" formatCode="0.00">
                  <c:v>3.46</c:v>
                </c:pt>
                <c:pt idx="3368" formatCode="0.00">
                  <c:v>3.5</c:v>
                </c:pt>
                <c:pt idx="3369" formatCode="0.00">
                  <c:v>3.18</c:v>
                </c:pt>
                <c:pt idx="3370" formatCode="0.00">
                  <c:v>3.18</c:v>
                </c:pt>
                <c:pt idx="3371" formatCode="0.00">
                  <c:v>3.18</c:v>
                </c:pt>
                <c:pt idx="3372" formatCode="0.00">
                  <c:v>3.18</c:v>
                </c:pt>
                <c:pt idx="3373" formatCode="0.00">
                  <c:v>3.18</c:v>
                </c:pt>
                <c:pt idx="3374" formatCode="0.00">
                  <c:v>3.18</c:v>
                </c:pt>
                <c:pt idx="3375" formatCode="0.00">
                  <c:v>3.18</c:v>
                </c:pt>
                <c:pt idx="3376" formatCode="0.00">
                  <c:v>3.18</c:v>
                </c:pt>
                <c:pt idx="3377" formatCode="0.00">
                  <c:v>3.18</c:v>
                </c:pt>
                <c:pt idx="3378" formatCode="0.00">
                  <c:v>3.18</c:v>
                </c:pt>
                <c:pt idx="3379" formatCode="0.00">
                  <c:v>3.18</c:v>
                </c:pt>
                <c:pt idx="3380" formatCode="0.00">
                  <c:v>3.18</c:v>
                </c:pt>
                <c:pt idx="3381" formatCode="0.00">
                  <c:v>3.18</c:v>
                </c:pt>
                <c:pt idx="3382" formatCode="0.00">
                  <c:v>3.18</c:v>
                </c:pt>
                <c:pt idx="3383" formatCode="0.00">
                  <c:v>3.18</c:v>
                </c:pt>
                <c:pt idx="3384" formatCode="0.00">
                  <c:v>3.18</c:v>
                </c:pt>
                <c:pt idx="3385" formatCode="0.00">
                  <c:v>3.18</c:v>
                </c:pt>
                <c:pt idx="3386" formatCode="0.00">
                  <c:v>3.18</c:v>
                </c:pt>
                <c:pt idx="3387" formatCode="0.00">
                  <c:v>3.18</c:v>
                </c:pt>
                <c:pt idx="3388" formatCode="0.00">
                  <c:v>3.18</c:v>
                </c:pt>
                <c:pt idx="3389" formatCode="0.00">
                  <c:v>3.18</c:v>
                </c:pt>
                <c:pt idx="3390" formatCode="0.00">
                  <c:v>3.18</c:v>
                </c:pt>
                <c:pt idx="3391" formatCode="0.00">
                  <c:v>3.18</c:v>
                </c:pt>
                <c:pt idx="3392" formatCode="0.00">
                  <c:v>3.18</c:v>
                </c:pt>
                <c:pt idx="3393" formatCode="0.00">
                  <c:v>3.18</c:v>
                </c:pt>
                <c:pt idx="3394" formatCode="0.00">
                  <c:v>3.18</c:v>
                </c:pt>
                <c:pt idx="3395" formatCode="0.00">
                  <c:v>3.18</c:v>
                </c:pt>
                <c:pt idx="3396" formatCode="0.00">
                  <c:v>3.18</c:v>
                </c:pt>
                <c:pt idx="3397" formatCode="0.00">
                  <c:v>3.18</c:v>
                </c:pt>
                <c:pt idx="3398" formatCode="0.00">
                  <c:v>3.18</c:v>
                </c:pt>
                <c:pt idx="3399" formatCode="0.00">
                  <c:v>3.18</c:v>
                </c:pt>
                <c:pt idx="3400" formatCode="0.00">
                  <c:v>3.18</c:v>
                </c:pt>
                <c:pt idx="3401" formatCode="0.00">
                  <c:v>3.18</c:v>
                </c:pt>
                <c:pt idx="3402" formatCode="0.00">
                  <c:v>3.18</c:v>
                </c:pt>
                <c:pt idx="3403" formatCode="0.00">
                  <c:v>3.52</c:v>
                </c:pt>
                <c:pt idx="3404" formatCode="0.00">
                  <c:v>3.69</c:v>
                </c:pt>
                <c:pt idx="3405" formatCode="0.00">
                  <c:v>3.69</c:v>
                </c:pt>
                <c:pt idx="3406" formatCode="0.00">
                  <c:v>3.69</c:v>
                </c:pt>
                <c:pt idx="3407" formatCode="0.00">
                  <c:v>3.69</c:v>
                </c:pt>
                <c:pt idx="3408" formatCode="0.00">
                  <c:v>3.69</c:v>
                </c:pt>
                <c:pt idx="3409" formatCode="0.00">
                  <c:v>3.69</c:v>
                </c:pt>
                <c:pt idx="3410" formatCode="0.00">
                  <c:v>3.69</c:v>
                </c:pt>
                <c:pt idx="3411" formatCode="0.00">
                  <c:v>3.69</c:v>
                </c:pt>
                <c:pt idx="3412" formatCode="0.00">
                  <c:v>3.69</c:v>
                </c:pt>
                <c:pt idx="3413" formatCode="0.00">
                  <c:v>3.69</c:v>
                </c:pt>
                <c:pt idx="3414" formatCode="0.00">
                  <c:v>3.69</c:v>
                </c:pt>
                <c:pt idx="3415" formatCode="0.00">
                  <c:v>3.69</c:v>
                </c:pt>
                <c:pt idx="3416" formatCode="0.00">
                  <c:v>3.69</c:v>
                </c:pt>
                <c:pt idx="3417" formatCode="0.00">
                  <c:v>3.69</c:v>
                </c:pt>
                <c:pt idx="3418" formatCode="0.00">
                  <c:v>3.69</c:v>
                </c:pt>
                <c:pt idx="3419" formatCode="0.00">
                  <c:v>3.69</c:v>
                </c:pt>
                <c:pt idx="3420" formatCode="0.00">
                  <c:v>3.69</c:v>
                </c:pt>
                <c:pt idx="3421" formatCode="0.00">
                  <c:v>3.69</c:v>
                </c:pt>
                <c:pt idx="3422" formatCode="0.00">
                  <c:v>3.69</c:v>
                </c:pt>
                <c:pt idx="3423" formatCode="0.00">
                  <c:v>3.69</c:v>
                </c:pt>
                <c:pt idx="3424" formatCode="0.00">
                  <c:v>3.69</c:v>
                </c:pt>
                <c:pt idx="3425" formatCode="0.00">
                  <c:v>3.69</c:v>
                </c:pt>
                <c:pt idx="3426" formatCode="0.00">
                  <c:v>3.69</c:v>
                </c:pt>
                <c:pt idx="3427" formatCode="0.00">
                  <c:v>3.69</c:v>
                </c:pt>
                <c:pt idx="3428" formatCode="0.00">
                  <c:v>3.69</c:v>
                </c:pt>
                <c:pt idx="3429" formatCode="0.00">
                  <c:v>3.69</c:v>
                </c:pt>
                <c:pt idx="3430" formatCode="0.00">
                  <c:v>3.69</c:v>
                </c:pt>
                <c:pt idx="3431" formatCode="0.00">
                  <c:v>3.69</c:v>
                </c:pt>
                <c:pt idx="3432" formatCode="0.00">
                  <c:v>3.69</c:v>
                </c:pt>
                <c:pt idx="3433" formatCode="0.00">
                  <c:v>3.69</c:v>
                </c:pt>
                <c:pt idx="3434" formatCode="0.00">
                  <c:v>3.69</c:v>
                </c:pt>
                <c:pt idx="3435" formatCode="0.00">
                  <c:v>3.69</c:v>
                </c:pt>
                <c:pt idx="3436" formatCode="0.00">
                  <c:v>3.69</c:v>
                </c:pt>
                <c:pt idx="3437" formatCode="0.00">
                  <c:v>3.69</c:v>
                </c:pt>
                <c:pt idx="3438" formatCode="0.00">
                  <c:v>3.69</c:v>
                </c:pt>
                <c:pt idx="3439" formatCode="0.00">
                  <c:v>3.55</c:v>
                </c:pt>
                <c:pt idx="3440" formatCode="0.00">
                  <c:v>3.55</c:v>
                </c:pt>
                <c:pt idx="3441" formatCode="0.00">
                  <c:v>3.55</c:v>
                </c:pt>
                <c:pt idx="3442" formatCode="0.00">
                  <c:v>3.55</c:v>
                </c:pt>
                <c:pt idx="3443" formatCode="0.00">
                  <c:v>3.55</c:v>
                </c:pt>
                <c:pt idx="3444" formatCode="0.00">
                  <c:v>3.55</c:v>
                </c:pt>
                <c:pt idx="3445" formatCode="0.00">
                  <c:v>3.55</c:v>
                </c:pt>
                <c:pt idx="3446" formatCode="0.00">
                  <c:v>3.55</c:v>
                </c:pt>
                <c:pt idx="3447" formatCode="0.00">
                  <c:v>3.55</c:v>
                </c:pt>
                <c:pt idx="3448" formatCode="0.00">
                  <c:v>3.55</c:v>
                </c:pt>
                <c:pt idx="3449" formatCode="0.00">
                  <c:v>3.55</c:v>
                </c:pt>
                <c:pt idx="3450" formatCode="0.00">
                  <c:v>3.55</c:v>
                </c:pt>
                <c:pt idx="3451" formatCode="0.00">
                  <c:v>3.55</c:v>
                </c:pt>
                <c:pt idx="3452" formatCode="0.00">
                  <c:v>3.55</c:v>
                </c:pt>
                <c:pt idx="3453" formatCode="0.00">
                  <c:v>3.55</c:v>
                </c:pt>
                <c:pt idx="3454" formatCode="0.00">
                  <c:v>3.55</c:v>
                </c:pt>
                <c:pt idx="3455" formatCode="0.00">
                  <c:v>3.55</c:v>
                </c:pt>
                <c:pt idx="3456" formatCode="0.00">
                  <c:v>3.55</c:v>
                </c:pt>
                <c:pt idx="3457" formatCode="0.00">
                  <c:v>3.55</c:v>
                </c:pt>
                <c:pt idx="3458" formatCode="0.00">
                  <c:v>3.55</c:v>
                </c:pt>
                <c:pt idx="3459" formatCode="0.00">
                  <c:v>3.55</c:v>
                </c:pt>
                <c:pt idx="3460" formatCode="0.00">
                  <c:v>3.55</c:v>
                </c:pt>
                <c:pt idx="3461" formatCode="0.00">
                  <c:v>3.55</c:v>
                </c:pt>
                <c:pt idx="3462" formatCode="0.00">
                  <c:v>3.55</c:v>
                </c:pt>
                <c:pt idx="3463" formatCode="0.00">
                  <c:v>3.55</c:v>
                </c:pt>
                <c:pt idx="3464" formatCode="0.00">
                  <c:v>3.55</c:v>
                </c:pt>
                <c:pt idx="3465" formatCode="0.00">
                  <c:v>3.55</c:v>
                </c:pt>
                <c:pt idx="3466" formatCode="0.00">
                  <c:v>3.55</c:v>
                </c:pt>
                <c:pt idx="3467" formatCode="0.00">
                  <c:v>3.55</c:v>
                </c:pt>
                <c:pt idx="3468" formatCode="0.00">
                  <c:v>3.55</c:v>
                </c:pt>
                <c:pt idx="3469" formatCode="0.00">
                  <c:v>3.55</c:v>
                </c:pt>
                <c:pt idx="3470" formatCode="0.00">
                  <c:v>3.55</c:v>
                </c:pt>
                <c:pt idx="3471" formatCode="0.00">
                  <c:v>3.55</c:v>
                </c:pt>
                <c:pt idx="3472" formatCode="0.00">
                  <c:v>3.55</c:v>
                </c:pt>
                <c:pt idx="3473" formatCode="0.00">
                  <c:v>3.55</c:v>
                </c:pt>
                <c:pt idx="3474" formatCode="0.00">
                  <c:v>3.55</c:v>
                </c:pt>
                <c:pt idx="3475" formatCode="0.00">
                  <c:v>3.55</c:v>
                </c:pt>
                <c:pt idx="3476" formatCode="0.00">
                  <c:v>3.55</c:v>
                </c:pt>
                <c:pt idx="3477" formatCode="0.00">
                  <c:v>3.55</c:v>
                </c:pt>
                <c:pt idx="3478" formatCode="0.00">
                  <c:v>3.55</c:v>
                </c:pt>
                <c:pt idx="3479" formatCode="0.00">
                  <c:v>3.55</c:v>
                </c:pt>
                <c:pt idx="3480" formatCode="0.00">
                  <c:v>3.55</c:v>
                </c:pt>
                <c:pt idx="3481" formatCode="0.00">
                  <c:v>3.55</c:v>
                </c:pt>
                <c:pt idx="3482" formatCode="0.00">
                  <c:v>3.55</c:v>
                </c:pt>
                <c:pt idx="3483" formatCode="0.00">
                  <c:v>3.55</c:v>
                </c:pt>
                <c:pt idx="3484" formatCode="0.00">
                  <c:v>3.55</c:v>
                </c:pt>
                <c:pt idx="3485" formatCode="0.00">
                  <c:v>3.55</c:v>
                </c:pt>
                <c:pt idx="3486" formatCode="0.00">
                  <c:v>3.55</c:v>
                </c:pt>
                <c:pt idx="3487" formatCode="0.00">
                  <c:v>3.55</c:v>
                </c:pt>
                <c:pt idx="3488" formatCode="0.00">
                  <c:v>3.55</c:v>
                </c:pt>
                <c:pt idx="3489" formatCode="0.00">
                  <c:v>3.55</c:v>
                </c:pt>
                <c:pt idx="3490" formatCode="0.00">
                  <c:v>3.55</c:v>
                </c:pt>
                <c:pt idx="3491" formatCode="0.00">
                  <c:v>3.55</c:v>
                </c:pt>
                <c:pt idx="3492" formatCode="0.00">
                  <c:v>3.55</c:v>
                </c:pt>
                <c:pt idx="3493" formatCode="0.00">
                  <c:v>3.55</c:v>
                </c:pt>
                <c:pt idx="3494" formatCode="0.00">
                  <c:v>3.55</c:v>
                </c:pt>
                <c:pt idx="3495" formatCode="0.00">
                  <c:v>3.55</c:v>
                </c:pt>
                <c:pt idx="3496" formatCode="0.00">
                  <c:v>3.55</c:v>
                </c:pt>
                <c:pt idx="3497" formatCode="0.00">
                  <c:v>3.55</c:v>
                </c:pt>
                <c:pt idx="3498" formatCode="0.00">
                  <c:v>3.55</c:v>
                </c:pt>
                <c:pt idx="3499" formatCode="0.00">
                  <c:v>3.55</c:v>
                </c:pt>
                <c:pt idx="3500" formatCode="0.00">
                  <c:v>3.55</c:v>
                </c:pt>
                <c:pt idx="3501" formatCode="0.00">
                  <c:v>3.55</c:v>
                </c:pt>
                <c:pt idx="3502" formatCode="0.00">
                  <c:v>3.55</c:v>
                </c:pt>
                <c:pt idx="3503" formatCode="0.00">
                  <c:v>3.55</c:v>
                </c:pt>
                <c:pt idx="3504" formatCode="0.00">
                  <c:v>3.55</c:v>
                </c:pt>
                <c:pt idx="3505" formatCode="0.00">
                  <c:v>3.55</c:v>
                </c:pt>
                <c:pt idx="3506" formatCode="0.00">
                  <c:v>3.55</c:v>
                </c:pt>
                <c:pt idx="3507" formatCode="0.00">
                  <c:v>3.55</c:v>
                </c:pt>
                <c:pt idx="3508" formatCode="0.00">
                  <c:v>3.55</c:v>
                </c:pt>
                <c:pt idx="3509" formatCode="0.00">
                  <c:v>3.55</c:v>
                </c:pt>
                <c:pt idx="3510" formatCode="0.00">
                  <c:v>3.55</c:v>
                </c:pt>
                <c:pt idx="3511" formatCode="0.00">
                  <c:v>3.55</c:v>
                </c:pt>
                <c:pt idx="3512" formatCode="0.00">
                  <c:v>3.55</c:v>
                </c:pt>
                <c:pt idx="3513" formatCode="0.00">
                  <c:v>3.55</c:v>
                </c:pt>
                <c:pt idx="3514" formatCode="0.00">
                  <c:v>3.69</c:v>
                </c:pt>
                <c:pt idx="3515" formatCode="0.00">
                  <c:v>3.69</c:v>
                </c:pt>
                <c:pt idx="3516" formatCode="0.00">
                  <c:v>3.69</c:v>
                </c:pt>
                <c:pt idx="3517" formatCode="0.00">
                  <c:v>3.69</c:v>
                </c:pt>
                <c:pt idx="3518" formatCode="0.00">
                  <c:v>3.69</c:v>
                </c:pt>
                <c:pt idx="3519" formatCode="0.00">
                  <c:v>3.55</c:v>
                </c:pt>
                <c:pt idx="3520" formatCode="0.00">
                  <c:v>3.55</c:v>
                </c:pt>
                <c:pt idx="3521" formatCode="0.00">
                  <c:v>3.55</c:v>
                </c:pt>
                <c:pt idx="3522" formatCode="0.00">
                  <c:v>3.55</c:v>
                </c:pt>
                <c:pt idx="3523" formatCode="0.00">
                  <c:v>3.55</c:v>
                </c:pt>
                <c:pt idx="3524" formatCode="0.00">
                  <c:v>3.55</c:v>
                </c:pt>
                <c:pt idx="3525" formatCode="0.00">
                  <c:v>3.55</c:v>
                </c:pt>
                <c:pt idx="3526" formatCode="0.00">
                  <c:v>3.55</c:v>
                </c:pt>
                <c:pt idx="3527" formatCode="0.00">
                  <c:v>3.55</c:v>
                </c:pt>
                <c:pt idx="3528" formatCode="0.00">
                  <c:v>3.55</c:v>
                </c:pt>
                <c:pt idx="3529" formatCode="0.00">
                  <c:v>3.55</c:v>
                </c:pt>
                <c:pt idx="3530" formatCode="0.00">
                  <c:v>3.55</c:v>
                </c:pt>
                <c:pt idx="3531" formatCode="0.00">
                  <c:v>3.55</c:v>
                </c:pt>
                <c:pt idx="3532" formatCode="0.00">
                  <c:v>3.55</c:v>
                </c:pt>
                <c:pt idx="3533" formatCode="0.00">
                  <c:v>3.55</c:v>
                </c:pt>
                <c:pt idx="3534" formatCode="0.00">
                  <c:v>3.55</c:v>
                </c:pt>
                <c:pt idx="3535" formatCode="0.00">
                  <c:v>3.55</c:v>
                </c:pt>
                <c:pt idx="3536" formatCode="0.00">
                  <c:v>3.55</c:v>
                </c:pt>
                <c:pt idx="3537" formatCode="0.00">
                  <c:v>3.55</c:v>
                </c:pt>
                <c:pt idx="3538" formatCode="0.00">
                  <c:v>3.55</c:v>
                </c:pt>
                <c:pt idx="3539" formatCode="0.00">
                  <c:v>3.55</c:v>
                </c:pt>
                <c:pt idx="3540" formatCode="0.00">
                  <c:v>3.55</c:v>
                </c:pt>
                <c:pt idx="3541" formatCode="0.00">
                  <c:v>3.55</c:v>
                </c:pt>
                <c:pt idx="3542" formatCode="0.00">
                  <c:v>3.55</c:v>
                </c:pt>
                <c:pt idx="3543" formatCode="0.00">
                  <c:v>3.55</c:v>
                </c:pt>
                <c:pt idx="3544" formatCode="0.00">
                  <c:v>3.55</c:v>
                </c:pt>
                <c:pt idx="3545" formatCode="0.00">
                  <c:v>3.55</c:v>
                </c:pt>
                <c:pt idx="3546" formatCode="0.00">
                  <c:v>3.55</c:v>
                </c:pt>
                <c:pt idx="3547" formatCode="0.00">
                  <c:v>3.55</c:v>
                </c:pt>
                <c:pt idx="3548" formatCode="0.00">
                  <c:v>3.55</c:v>
                </c:pt>
                <c:pt idx="3549" formatCode="0.00">
                  <c:v>3.55</c:v>
                </c:pt>
                <c:pt idx="3550" formatCode="0.00">
                  <c:v>3.55</c:v>
                </c:pt>
                <c:pt idx="3551" formatCode="0.00">
                  <c:v>3.55</c:v>
                </c:pt>
                <c:pt idx="3552" formatCode="0.00">
                  <c:v>3.55</c:v>
                </c:pt>
                <c:pt idx="3553" formatCode="0.00">
                  <c:v>3.55</c:v>
                </c:pt>
                <c:pt idx="3554" formatCode="0.00">
                  <c:v>3.55</c:v>
                </c:pt>
                <c:pt idx="3555" formatCode="0.00">
                  <c:v>3.55</c:v>
                </c:pt>
                <c:pt idx="3556" formatCode="0.00">
                  <c:v>3.55</c:v>
                </c:pt>
                <c:pt idx="3557" formatCode="0.00">
                  <c:v>3.55</c:v>
                </c:pt>
                <c:pt idx="3558" formatCode="0.00">
                  <c:v>3.55</c:v>
                </c:pt>
                <c:pt idx="3559" formatCode="0.00">
                  <c:v>3.55</c:v>
                </c:pt>
                <c:pt idx="3560" formatCode="0.00">
                  <c:v>3.55</c:v>
                </c:pt>
                <c:pt idx="3561" formatCode="0.00">
                  <c:v>3.69</c:v>
                </c:pt>
                <c:pt idx="3562" formatCode="0.00">
                  <c:v>3.57</c:v>
                </c:pt>
                <c:pt idx="3563" formatCode="0.00">
                  <c:v>3.57</c:v>
                </c:pt>
                <c:pt idx="3564" formatCode="0.00">
                  <c:v>3.57</c:v>
                </c:pt>
                <c:pt idx="3565" formatCode="0.00">
                  <c:v>3.57</c:v>
                </c:pt>
                <c:pt idx="3566" formatCode="0.00">
                  <c:v>3.42</c:v>
                </c:pt>
                <c:pt idx="3567" formatCode="0.00">
                  <c:v>3.57</c:v>
                </c:pt>
                <c:pt idx="3568" formatCode="0.00">
                  <c:v>3.5</c:v>
                </c:pt>
                <c:pt idx="3569" formatCode="0.00">
                  <c:v>3.5</c:v>
                </c:pt>
                <c:pt idx="3570" formatCode="0.00">
                  <c:v>3.5</c:v>
                </c:pt>
                <c:pt idx="3571" formatCode="0.00">
                  <c:v>3.5</c:v>
                </c:pt>
                <c:pt idx="3572" formatCode="0.00">
                  <c:v>3.5</c:v>
                </c:pt>
                <c:pt idx="3573" formatCode="0.00">
                  <c:v>3.5</c:v>
                </c:pt>
                <c:pt idx="3574" formatCode="0.00">
                  <c:v>3.5</c:v>
                </c:pt>
                <c:pt idx="3575" formatCode="0.00">
                  <c:v>3.5</c:v>
                </c:pt>
                <c:pt idx="3576" formatCode="0.00">
                  <c:v>3.5</c:v>
                </c:pt>
                <c:pt idx="3577" formatCode="0.00">
                  <c:v>3.5</c:v>
                </c:pt>
                <c:pt idx="3578" formatCode="0.00">
                  <c:v>3.5</c:v>
                </c:pt>
                <c:pt idx="3579" formatCode="0.00">
                  <c:v>3.5</c:v>
                </c:pt>
                <c:pt idx="3580" formatCode="0.00">
                  <c:v>3.5</c:v>
                </c:pt>
                <c:pt idx="3581" formatCode="0.00">
                  <c:v>3.5</c:v>
                </c:pt>
                <c:pt idx="3582" formatCode="0.00">
                  <c:v>3.5</c:v>
                </c:pt>
                <c:pt idx="3583" formatCode="0.00">
                  <c:v>3.5</c:v>
                </c:pt>
                <c:pt idx="3584" formatCode="0.00">
                  <c:v>3.5</c:v>
                </c:pt>
                <c:pt idx="3585" formatCode="0.00">
                  <c:v>3.5</c:v>
                </c:pt>
                <c:pt idx="3586" formatCode="0.00">
                  <c:v>3.5</c:v>
                </c:pt>
                <c:pt idx="3587" formatCode="0.00">
                  <c:v>3.5</c:v>
                </c:pt>
                <c:pt idx="3588" formatCode="0.00">
                  <c:v>3.5</c:v>
                </c:pt>
                <c:pt idx="3589" formatCode="0.00">
                  <c:v>3.5</c:v>
                </c:pt>
                <c:pt idx="3590" formatCode="0.00">
                  <c:v>3.5</c:v>
                </c:pt>
                <c:pt idx="3591" formatCode="0.00">
                  <c:v>3.5</c:v>
                </c:pt>
                <c:pt idx="3592" formatCode="0.00">
                  <c:v>3.5</c:v>
                </c:pt>
                <c:pt idx="3593" formatCode="0.00">
                  <c:v>3.5</c:v>
                </c:pt>
                <c:pt idx="3594" formatCode="0.00">
                  <c:v>3.5</c:v>
                </c:pt>
                <c:pt idx="3595" formatCode="0.00">
                  <c:v>3.5</c:v>
                </c:pt>
                <c:pt idx="3596" formatCode="0.00">
                  <c:v>3.5</c:v>
                </c:pt>
                <c:pt idx="3597" formatCode="0.00">
                  <c:v>3.5</c:v>
                </c:pt>
                <c:pt idx="3598" formatCode="0.00">
                  <c:v>3.5</c:v>
                </c:pt>
                <c:pt idx="3599" formatCode="0.00">
                  <c:v>3.5</c:v>
                </c:pt>
                <c:pt idx="3600" formatCode="0.00">
                  <c:v>3.5</c:v>
                </c:pt>
                <c:pt idx="3601" formatCode="0.00">
                  <c:v>3.5</c:v>
                </c:pt>
                <c:pt idx="3602" formatCode="0.00">
                  <c:v>3.5</c:v>
                </c:pt>
                <c:pt idx="3603" formatCode="0.00">
                  <c:v>3.5</c:v>
                </c:pt>
                <c:pt idx="3604" formatCode="0.00">
                  <c:v>3.5</c:v>
                </c:pt>
                <c:pt idx="3605" formatCode="0.00">
                  <c:v>3.5</c:v>
                </c:pt>
                <c:pt idx="3606" formatCode="0.00">
                  <c:v>3.5</c:v>
                </c:pt>
                <c:pt idx="3607" formatCode="0.00">
                  <c:v>3.5</c:v>
                </c:pt>
                <c:pt idx="3608" formatCode="0.00">
                  <c:v>3.5</c:v>
                </c:pt>
                <c:pt idx="3609" formatCode="0.00">
                  <c:v>3.5</c:v>
                </c:pt>
                <c:pt idx="3610" formatCode="0.00">
                  <c:v>3.5</c:v>
                </c:pt>
                <c:pt idx="3611" formatCode="0.00">
                  <c:v>3.5</c:v>
                </c:pt>
                <c:pt idx="3612" formatCode="0.00">
                  <c:v>3.5</c:v>
                </c:pt>
                <c:pt idx="3613" formatCode="0.00">
                  <c:v>3.5</c:v>
                </c:pt>
                <c:pt idx="3614" formatCode="0.00">
                  <c:v>3.5</c:v>
                </c:pt>
                <c:pt idx="3615" formatCode="0.00">
                  <c:v>3.42</c:v>
                </c:pt>
                <c:pt idx="3616" formatCode="0.00">
                  <c:v>3.42</c:v>
                </c:pt>
                <c:pt idx="3617" formatCode="0.00">
                  <c:v>3.42</c:v>
                </c:pt>
                <c:pt idx="3618" formatCode="0.00">
                  <c:v>3.42</c:v>
                </c:pt>
                <c:pt idx="3619" formatCode="0.00">
                  <c:v>3.42</c:v>
                </c:pt>
                <c:pt idx="3620" formatCode="0.00">
                  <c:v>3.42</c:v>
                </c:pt>
                <c:pt idx="3621" formatCode="0.00">
                  <c:v>3.42</c:v>
                </c:pt>
                <c:pt idx="3622" formatCode="0.00">
                  <c:v>3.42</c:v>
                </c:pt>
                <c:pt idx="3623" formatCode="0.00">
                  <c:v>3.42</c:v>
                </c:pt>
                <c:pt idx="3624" formatCode="0.00">
                  <c:v>3.42</c:v>
                </c:pt>
                <c:pt idx="3625" formatCode="0.00">
                  <c:v>3.42</c:v>
                </c:pt>
                <c:pt idx="3626" formatCode="0.00">
                  <c:v>3.42</c:v>
                </c:pt>
                <c:pt idx="3627" formatCode="0.00">
                  <c:v>3.42</c:v>
                </c:pt>
                <c:pt idx="3628" formatCode="0.00">
                  <c:v>3.42</c:v>
                </c:pt>
                <c:pt idx="3629" formatCode="0.00">
                  <c:v>3.42</c:v>
                </c:pt>
                <c:pt idx="3630" formatCode="0.00">
                  <c:v>3.42</c:v>
                </c:pt>
                <c:pt idx="3631" formatCode="0.00">
                  <c:v>3.42</c:v>
                </c:pt>
                <c:pt idx="3632" formatCode="0.00">
                  <c:v>3.42</c:v>
                </c:pt>
                <c:pt idx="3633" formatCode="0.00">
                  <c:v>3.42</c:v>
                </c:pt>
                <c:pt idx="3634" formatCode="0.00">
                  <c:v>3.42</c:v>
                </c:pt>
                <c:pt idx="3635" formatCode="0.00">
                  <c:v>3.42</c:v>
                </c:pt>
                <c:pt idx="3636" formatCode="0.00">
                  <c:v>3.42</c:v>
                </c:pt>
                <c:pt idx="3637" formatCode="0.00">
                  <c:v>3.42</c:v>
                </c:pt>
                <c:pt idx="3638" formatCode="0.00">
                  <c:v>3.42</c:v>
                </c:pt>
                <c:pt idx="3639" formatCode="0.00">
                  <c:v>3.52</c:v>
                </c:pt>
                <c:pt idx="3640" formatCode="0.00">
                  <c:v>3.52</c:v>
                </c:pt>
                <c:pt idx="3641" formatCode="0.00">
                  <c:v>3.52</c:v>
                </c:pt>
                <c:pt idx="3642" formatCode="0.00">
                  <c:v>3.52</c:v>
                </c:pt>
                <c:pt idx="3643" formatCode="0.00">
                  <c:v>3.52</c:v>
                </c:pt>
                <c:pt idx="3644" formatCode="0.00">
                  <c:v>3.52</c:v>
                </c:pt>
                <c:pt idx="3645" formatCode="0.00">
                  <c:v>3.52</c:v>
                </c:pt>
                <c:pt idx="3646" formatCode="0.00">
                  <c:v>3.52</c:v>
                </c:pt>
                <c:pt idx="3647" formatCode="0.00">
                  <c:v>3.52</c:v>
                </c:pt>
                <c:pt idx="3648" formatCode="0.00">
                  <c:v>3.52</c:v>
                </c:pt>
                <c:pt idx="3649" formatCode="0.00">
                  <c:v>3.52</c:v>
                </c:pt>
                <c:pt idx="3650" formatCode="0.00">
                  <c:v>3.52</c:v>
                </c:pt>
                <c:pt idx="3651" formatCode="0.00">
                  <c:v>3.52</c:v>
                </c:pt>
                <c:pt idx="3652" formatCode="0.00">
                  <c:v>3.52</c:v>
                </c:pt>
                <c:pt idx="3653" formatCode="0.00">
                  <c:v>3.52</c:v>
                </c:pt>
                <c:pt idx="3654" formatCode="0.00">
                  <c:v>3.52</c:v>
                </c:pt>
                <c:pt idx="3655" formatCode="0.00">
                  <c:v>3.52</c:v>
                </c:pt>
                <c:pt idx="3656" formatCode="0.00">
                  <c:v>3.52</c:v>
                </c:pt>
                <c:pt idx="3657" formatCode="0.00">
                  <c:v>3.52</c:v>
                </c:pt>
                <c:pt idx="3658" formatCode="0.00">
                  <c:v>3.52</c:v>
                </c:pt>
                <c:pt idx="3659" formatCode="0.00">
                  <c:v>3.52</c:v>
                </c:pt>
                <c:pt idx="3660" formatCode="0.00">
                  <c:v>3.52</c:v>
                </c:pt>
                <c:pt idx="3661" formatCode="0.00">
                  <c:v>3.52</c:v>
                </c:pt>
                <c:pt idx="3723" formatCode="0.00">
                  <c:v>3.55</c:v>
                </c:pt>
                <c:pt idx="3724" formatCode="0.00">
                  <c:v>3.55</c:v>
                </c:pt>
                <c:pt idx="3725" formatCode="0.00">
                  <c:v>3.55</c:v>
                </c:pt>
                <c:pt idx="3726" formatCode="0.00">
                  <c:v>3.55</c:v>
                </c:pt>
                <c:pt idx="3727" formatCode="0.00">
                  <c:v>3.55</c:v>
                </c:pt>
                <c:pt idx="3728" formatCode="0.00">
                  <c:v>3.55</c:v>
                </c:pt>
                <c:pt idx="3729" formatCode="0.00">
                  <c:v>3.55</c:v>
                </c:pt>
                <c:pt idx="3730" formatCode="0.00">
                  <c:v>3.55</c:v>
                </c:pt>
                <c:pt idx="3731" formatCode="0.00">
                  <c:v>3.55</c:v>
                </c:pt>
                <c:pt idx="3732" formatCode="0.00">
                  <c:v>3.55</c:v>
                </c:pt>
                <c:pt idx="3733" formatCode="0.00">
                  <c:v>3.55</c:v>
                </c:pt>
                <c:pt idx="3734" formatCode="0.00">
                  <c:v>3.55</c:v>
                </c:pt>
                <c:pt idx="3735" formatCode="0.00">
                  <c:v>3.55</c:v>
                </c:pt>
                <c:pt idx="3736" formatCode="0.00">
                  <c:v>3.55</c:v>
                </c:pt>
                <c:pt idx="3737" formatCode="0.00">
                  <c:v>3.55</c:v>
                </c:pt>
                <c:pt idx="3738" formatCode="0.00">
                  <c:v>3.55</c:v>
                </c:pt>
                <c:pt idx="3739" formatCode="0.00">
                  <c:v>3.55</c:v>
                </c:pt>
                <c:pt idx="3740" formatCode="0.00">
                  <c:v>3.55</c:v>
                </c:pt>
                <c:pt idx="3741" formatCode="0.00">
                  <c:v>3.55</c:v>
                </c:pt>
                <c:pt idx="3742" formatCode="0.00">
                  <c:v>3.55</c:v>
                </c:pt>
                <c:pt idx="3743" formatCode="0.00">
                  <c:v>3.55</c:v>
                </c:pt>
                <c:pt idx="3744" formatCode="0.00">
                  <c:v>3.55</c:v>
                </c:pt>
                <c:pt idx="3745" formatCode="0.00">
                  <c:v>3.55</c:v>
                </c:pt>
                <c:pt idx="3746" formatCode="0.00">
                  <c:v>3.55</c:v>
                </c:pt>
                <c:pt idx="3747" formatCode="0.00">
                  <c:v>3.69</c:v>
                </c:pt>
                <c:pt idx="3748" formatCode="0.00">
                  <c:v>3.55</c:v>
                </c:pt>
                <c:pt idx="3749" formatCode="0.00">
                  <c:v>3.55</c:v>
                </c:pt>
                <c:pt idx="3750" formatCode="0.00">
                  <c:v>3.55</c:v>
                </c:pt>
                <c:pt idx="3751" formatCode="0.00">
                  <c:v>3.55</c:v>
                </c:pt>
                <c:pt idx="3752" formatCode="0.00">
                  <c:v>3.55</c:v>
                </c:pt>
                <c:pt idx="3753" formatCode="0.00">
                  <c:v>3.55</c:v>
                </c:pt>
                <c:pt idx="3754" formatCode="0.00">
                  <c:v>3.55</c:v>
                </c:pt>
                <c:pt idx="3755" formatCode="0.00">
                  <c:v>3.55</c:v>
                </c:pt>
                <c:pt idx="3756" formatCode="0.00">
                  <c:v>3.55</c:v>
                </c:pt>
                <c:pt idx="3757" formatCode="0.00">
                  <c:v>3.55</c:v>
                </c:pt>
                <c:pt idx="3758" formatCode="0.00">
                  <c:v>3.55</c:v>
                </c:pt>
                <c:pt idx="3759" formatCode="0.00">
                  <c:v>3.55</c:v>
                </c:pt>
                <c:pt idx="3760" formatCode="0.00">
                  <c:v>3.55</c:v>
                </c:pt>
                <c:pt idx="3761" formatCode="0.00">
                  <c:v>3.55</c:v>
                </c:pt>
                <c:pt idx="3762" formatCode="0.00">
                  <c:v>3.55</c:v>
                </c:pt>
                <c:pt idx="3763" formatCode="0.00">
                  <c:v>3.55</c:v>
                </c:pt>
                <c:pt idx="3764" formatCode="0.00">
                  <c:v>3.55</c:v>
                </c:pt>
                <c:pt idx="3765" formatCode="0.00">
                  <c:v>3.55</c:v>
                </c:pt>
                <c:pt idx="3766" formatCode="0.00">
                  <c:v>3.55</c:v>
                </c:pt>
                <c:pt idx="3767" formatCode="0.00">
                  <c:v>3.55</c:v>
                </c:pt>
                <c:pt idx="3768" formatCode="0.00">
                  <c:v>3.55</c:v>
                </c:pt>
                <c:pt idx="3769" formatCode="0.00">
                  <c:v>3.55</c:v>
                </c:pt>
                <c:pt idx="3770" formatCode="0.00">
                  <c:v>3.55</c:v>
                </c:pt>
                <c:pt idx="3771" formatCode="0.00">
                  <c:v>3.55</c:v>
                </c:pt>
                <c:pt idx="3772" formatCode="0.00">
                  <c:v>3.55</c:v>
                </c:pt>
                <c:pt idx="3773" formatCode="0.00">
                  <c:v>3.55</c:v>
                </c:pt>
                <c:pt idx="3774" formatCode="0.00">
                  <c:v>3.55</c:v>
                </c:pt>
                <c:pt idx="3775" formatCode="0.00">
                  <c:v>3.55</c:v>
                </c:pt>
                <c:pt idx="3776" formatCode="0.00">
                  <c:v>3.55</c:v>
                </c:pt>
                <c:pt idx="3777" formatCode="0.00">
                  <c:v>3.55</c:v>
                </c:pt>
                <c:pt idx="3778" formatCode="0.00">
                  <c:v>3.55</c:v>
                </c:pt>
                <c:pt idx="3779" formatCode="0.00">
                  <c:v>3.5</c:v>
                </c:pt>
                <c:pt idx="3780" formatCode="0.00">
                  <c:v>3.5</c:v>
                </c:pt>
                <c:pt idx="3781" formatCode="0.00">
                  <c:v>3.5</c:v>
                </c:pt>
                <c:pt idx="3782" formatCode="0.00">
                  <c:v>3.5</c:v>
                </c:pt>
                <c:pt idx="3783" formatCode="0.00">
                  <c:v>3.5</c:v>
                </c:pt>
                <c:pt idx="3784" formatCode="0.00">
                  <c:v>3.5</c:v>
                </c:pt>
                <c:pt idx="3785" formatCode="0.00">
                  <c:v>3.5</c:v>
                </c:pt>
                <c:pt idx="3786" formatCode="0.00">
                  <c:v>3.5</c:v>
                </c:pt>
                <c:pt idx="3787" formatCode="0.00">
                  <c:v>3.5</c:v>
                </c:pt>
                <c:pt idx="3788" formatCode="0.00">
                  <c:v>3.5</c:v>
                </c:pt>
                <c:pt idx="3789" formatCode="0.00">
                  <c:v>3.5</c:v>
                </c:pt>
                <c:pt idx="3790" formatCode="0.00">
                  <c:v>3.5</c:v>
                </c:pt>
                <c:pt idx="3791" formatCode="0.00">
                  <c:v>3.5</c:v>
                </c:pt>
                <c:pt idx="3792" formatCode="0.00">
                  <c:v>3.5</c:v>
                </c:pt>
                <c:pt idx="3793" formatCode="0.00">
                  <c:v>3.5</c:v>
                </c:pt>
                <c:pt idx="3794" formatCode="0.00">
                  <c:v>3.5</c:v>
                </c:pt>
                <c:pt idx="3795" formatCode="0.00">
                  <c:v>3.5</c:v>
                </c:pt>
                <c:pt idx="3796" formatCode="0.00">
                  <c:v>3.5</c:v>
                </c:pt>
                <c:pt idx="3797" formatCode="0.00">
                  <c:v>3.5</c:v>
                </c:pt>
                <c:pt idx="3798" formatCode="0.00">
                  <c:v>3.5</c:v>
                </c:pt>
                <c:pt idx="3799" formatCode="0.00">
                  <c:v>3.5</c:v>
                </c:pt>
                <c:pt idx="3800" formatCode="0.00">
                  <c:v>3.5</c:v>
                </c:pt>
                <c:pt idx="3801" formatCode="0.00">
                  <c:v>3.5</c:v>
                </c:pt>
                <c:pt idx="3802" formatCode="0.00">
                  <c:v>3.5</c:v>
                </c:pt>
                <c:pt idx="3803" formatCode="0.00">
                  <c:v>3.5</c:v>
                </c:pt>
                <c:pt idx="3804" formatCode="0.00">
                  <c:v>3.5</c:v>
                </c:pt>
                <c:pt idx="3805" formatCode="0.00">
                  <c:v>3.5</c:v>
                </c:pt>
                <c:pt idx="3806" formatCode="0.00">
                  <c:v>3.5</c:v>
                </c:pt>
                <c:pt idx="3807" formatCode="0.00">
                  <c:v>3.5</c:v>
                </c:pt>
                <c:pt idx="3808" formatCode="0.00">
                  <c:v>3.5</c:v>
                </c:pt>
                <c:pt idx="3809" formatCode="0.00">
                  <c:v>3.5</c:v>
                </c:pt>
                <c:pt idx="3810" formatCode="0.00">
                  <c:v>3.5</c:v>
                </c:pt>
                <c:pt idx="3811" formatCode="0.00">
                  <c:v>3.5</c:v>
                </c:pt>
                <c:pt idx="3812" formatCode="0.00">
                  <c:v>3.5</c:v>
                </c:pt>
                <c:pt idx="3813" formatCode="0.00">
                  <c:v>3.5</c:v>
                </c:pt>
                <c:pt idx="3814" formatCode="0.00">
                  <c:v>3.5</c:v>
                </c:pt>
                <c:pt idx="3815" formatCode="0.00">
                  <c:v>3.5</c:v>
                </c:pt>
                <c:pt idx="3816" formatCode="0.00">
                  <c:v>3.5</c:v>
                </c:pt>
                <c:pt idx="3817" formatCode="0.00">
                  <c:v>3.5</c:v>
                </c:pt>
                <c:pt idx="3818" formatCode="0.00">
                  <c:v>3.5</c:v>
                </c:pt>
                <c:pt idx="3819" formatCode="0.00">
                  <c:v>3.5</c:v>
                </c:pt>
                <c:pt idx="3820" formatCode="0.00">
                  <c:v>3.52</c:v>
                </c:pt>
                <c:pt idx="3821" formatCode="0.00">
                  <c:v>3.52</c:v>
                </c:pt>
                <c:pt idx="3822" formatCode="0.00">
                  <c:v>3.52</c:v>
                </c:pt>
                <c:pt idx="3823" formatCode="0.00">
                  <c:v>3.52</c:v>
                </c:pt>
                <c:pt idx="3824" formatCode="0.00">
                  <c:v>3.52</c:v>
                </c:pt>
                <c:pt idx="3825" formatCode="0.00">
                  <c:v>3.52</c:v>
                </c:pt>
                <c:pt idx="3826" formatCode="0.00">
                  <c:v>3.52</c:v>
                </c:pt>
                <c:pt idx="3827" formatCode="0.00">
                  <c:v>3.52</c:v>
                </c:pt>
                <c:pt idx="3828" formatCode="0.00">
                  <c:v>3.52</c:v>
                </c:pt>
                <c:pt idx="3829" formatCode="0.00">
                  <c:v>3.52</c:v>
                </c:pt>
                <c:pt idx="3830" formatCode="0.00">
                  <c:v>3.52</c:v>
                </c:pt>
                <c:pt idx="3831" formatCode="0.00">
                  <c:v>3.52</c:v>
                </c:pt>
                <c:pt idx="3832" formatCode="0.00">
                  <c:v>3.52</c:v>
                </c:pt>
                <c:pt idx="3833" formatCode="0.00">
                  <c:v>3.5</c:v>
                </c:pt>
                <c:pt idx="3834" formatCode="0.00">
                  <c:v>3.5</c:v>
                </c:pt>
                <c:pt idx="3835" formatCode="0.00">
                  <c:v>3.5</c:v>
                </c:pt>
                <c:pt idx="3836" formatCode="0.00">
                  <c:v>3.5</c:v>
                </c:pt>
                <c:pt idx="3837" formatCode="0.00">
                  <c:v>3.5</c:v>
                </c:pt>
                <c:pt idx="3838" formatCode="0.00">
                  <c:v>3.5</c:v>
                </c:pt>
                <c:pt idx="3839" formatCode="0.00">
                  <c:v>3.5</c:v>
                </c:pt>
                <c:pt idx="3840" formatCode="0.00">
                  <c:v>3.5</c:v>
                </c:pt>
                <c:pt idx="3841" formatCode="0.00">
                  <c:v>3.5</c:v>
                </c:pt>
                <c:pt idx="3842" formatCode="0.00">
                  <c:v>3.5</c:v>
                </c:pt>
                <c:pt idx="3843" formatCode="0.00">
                  <c:v>3.5</c:v>
                </c:pt>
                <c:pt idx="3844" formatCode="0.00">
                  <c:v>3.5</c:v>
                </c:pt>
                <c:pt idx="3845" formatCode="0.00">
                  <c:v>3.5</c:v>
                </c:pt>
                <c:pt idx="3846" formatCode="0.00">
                  <c:v>3.5</c:v>
                </c:pt>
                <c:pt idx="3847" formatCode="0.00">
                  <c:v>3.5</c:v>
                </c:pt>
                <c:pt idx="3848" formatCode="0.00">
                  <c:v>3.52</c:v>
                </c:pt>
                <c:pt idx="3849" formatCode="0.00">
                  <c:v>3.52</c:v>
                </c:pt>
                <c:pt idx="3850" formatCode="0.00">
                  <c:v>3.52</c:v>
                </c:pt>
                <c:pt idx="3851" formatCode="0.00">
                  <c:v>3.08</c:v>
                </c:pt>
                <c:pt idx="3852" formatCode="0.00">
                  <c:v>3.08</c:v>
                </c:pt>
                <c:pt idx="3853" formatCode="0.00">
                  <c:v>3.08</c:v>
                </c:pt>
                <c:pt idx="3854" formatCode="0.00">
                  <c:v>3.52</c:v>
                </c:pt>
                <c:pt idx="3855" formatCode="0.00">
                  <c:v>3.52</c:v>
                </c:pt>
                <c:pt idx="3856" formatCode="0.00">
                  <c:v>3.52</c:v>
                </c:pt>
                <c:pt idx="3857" formatCode="0.00">
                  <c:v>3.52</c:v>
                </c:pt>
                <c:pt idx="3858" formatCode="0.00">
                  <c:v>3.52</c:v>
                </c:pt>
                <c:pt idx="3859" formatCode="0.00">
                  <c:v>3.52</c:v>
                </c:pt>
                <c:pt idx="3860" formatCode="0.00">
                  <c:v>3.51</c:v>
                </c:pt>
                <c:pt idx="3861" formatCode="0.00">
                  <c:v>3.51</c:v>
                </c:pt>
                <c:pt idx="3862" formatCode="0.00">
                  <c:v>4.04</c:v>
                </c:pt>
                <c:pt idx="3863" formatCode="0.00">
                  <c:v>4.04</c:v>
                </c:pt>
                <c:pt idx="3864" formatCode="0.00">
                  <c:v>4.04</c:v>
                </c:pt>
                <c:pt idx="3865" formatCode="0.00">
                  <c:v>4.04</c:v>
                </c:pt>
                <c:pt idx="3866" formatCode="0.00">
                  <c:v>4.04</c:v>
                </c:pt>
                <c:pt idx="3867" formatCode="0.00">
                  <c:v>4.04</c:v>
                </c:pt>
                <c:pt idx="3868" formatCode="0.00">
                  <c:v>4.04</c:v>
                </c:pt>
                <c:pt idx="3869" formatCode="0.00">
                  <c:v>4.04</c:v>
                </c:pt>
                <c:pt idx="3870" formatCode="0.00">
                  <c:v>4.04</c:v>
                </c:pt>
                <c:pt idx="3871" formatCode="0.00">
                  <c:v>4.04</c:v>
                </c:pt>
                <c:pt idx="3872" formatCode="0.00">
                  <c:v>4.04</c:v>
                </c:pt>
                <c:pt idx="3873" formatCode="0.00">
                  <c:v>4.04</c:v>
                </c:pt>
                <c:pt idx="3874" formatCode="0.00">
                  <c:v>4.04</c:v>
                </c:pt>
                <c:pt idx="3875" formatCode="0.00">
                  <c:v>4.04</c:v>
                </c:pt>
                <c:pt idx="3876" formatCode="0.00">
                  <c:v>4.04</c:v>
                </c:pt>
                <c:pt idx="3877" formatCode="0.00">
                  <c:v>4.04</c:v>
                </c:pt>
                <c:pt idx="3878" formatCode="0.00">
                  <c:v>4.04</c:v>
                </c:pt>
                <c:pt idx="3879" formatCode="0.00">
                  <c:v>4.04</c:v>
                </c:pt>
                <c:pt idx="3900" formatCode="0.00">
                  <c:v>6</c:v>
                </c:pt>
                <c:pt idx="3901" formatCode="0.00">
                  <c:v>6</c:v>
                </c:pt>
                <c:pt idx="3907" formatCode="0.00">
                  <c:v>5.71</c:v>
                </c:pt>
                <c:pt idx="3908" formatCode="0.00">
                  <c:v>5.71</c:v>
                </c:pt>
                <c:pt idx="3909" formatCode="0.00">
                  <c:v>6</c:v>
                </c:pt>
                <c:pt idx="3910" formatCode="0.00">
                  <c:v>6</c:v>
                </c:pt>
                <c:pt idx="3911" formatCode="0.00">
                  <c:v>6</c:v>
                </c:pt>
                <c:pt idx="3912" formatCode="0.00">
                  <c:v>6</c:v>
                </c:pt>
                <c:pt idx="3913" formatCode="0.00">
                  <c:v>6</c:v>
                </c:pt>
                <c:pt idx="3914" formatCode="0.00">
                  <c:v>6</c:v>
                </c:pt>
                <c:pt idx="3915" formatCode="0.00">
                  <c:v>6</c:v>
                </c:pt>
                <c:pt idx="3916" formatCode="0.00">
                  <c:v>6</c:v>
                </c:pt>
                <c:pt idx="3917" formatCode="0.00">
                  <c:v>6</c:v>
                </c:pt>
                <c:pt idx="3918" formatCode="0.00">
                  <c:v>6</c:v>
                </c:pt>
                <c:pt idx="3919" formatCode="0.00">
                  <c:v>6</c:v>
                </c:pt>
                <c:pt idx="3920" formatCode="0.00">
                  <c:v>6</c:v>
                </c:pt>
                <c:pt idx="3936" formatCode="0.00">
                  <c:v>2.42</c:v>
                </c:pt>
                <c:pt idx="3937" formatCode="0.00">
                  <c:v>2.42</c:v>
                </c:pt>
                <c:pt idx="3938" formatCode="0.00">
                  <c:v>2.42</c:v>
                </c:pt>
                <c:pt idx="3939" formatCode="0.00">
                  <c:v>2.42</c:v>
                </c:pt>
                <c:pt idx="3940" formatCode="0.00">
                  <c:v>2.42</c:v>
                </c:pt>
                <c:pt idx="3985" formatCode="0.00">
                  <c:v>3.125</c:v>
                </c:pt>
                <c:pt idx="3986" formatCode="0.00">
                  <c:v>3.125</c:v>
                </c:pt>
                <c:pt idx="3987" formatCode="0.00">
                  <c:v>3.125</c:v>
                </c:pt>
                <c:pt idx="3988" formatCode="0.00">
                  <c:v>3.125</c:v>
                </c:pt>
                <c:pt idx="3989" formatCode="0.00">
                  <c:v>3.125</c:v>
                </c:pt>
                <c:pt idx="3990" formatCode="0.00">
                  <c:v>3.125</c:v>
                </c:pt>
                <c:pt idx="3991" formatCode="0.00">
                  <c:v>3.125</c:v>
                </c:pt>
                <c:pt idx="3992" formatCode="0.00">
                  <c:v>3.125</c:v>
                </c:pt>
                <c:pt idx="3993" formatCode="0.00">
                  <c:v>3.125</c:v>
                </c:pt>
                <c:pt idx="3994" formatCode="0.00">
                  <c:v>3.125</c:v>
                </c:pt>
                <c:pt idx="3995" formatCode="0.00">
                  <c:v>3.125</c:v>
                </c:pt>
                <c:pt idx="3996" formatCode="0.00">
                  <c:v>3.125</c:v>
                </c:pt>
                <c:pt idx="3997" formatCode="0.00">
                  <c:v>3.125</c:v>
                </c:pt>
                <c:pt idx="3998" formatCode="0.00">
                  <c:v>3.125</c:v>
                </c:pt>
                <c:pt idx="3999" formatCode="0.00">
                  <c:v>7.12</c:v>
                </c:pt>
                <c:pt idx="4000" formatCode="0.00">
                  <c:v>7.12</c:v>
                </c:pt>
                <c:pt idx="4001" formatCode="0.00">
                  <c:v>7.12</c:v>
                </c:pt>
                <c:pt idx="4002" formatCode="0.00">
                  <c:v>7.12</c:v>
                </c:pt>
                <c:pt idx="4003" formatCode="0.00">
                  <c:v>7.12</c:v>
                </c:pt>
                <c:pt idx="4004" formatCode="0.00">
                  <c:v>7.12</c:v>
                </c:pt>
                <c:pt idx="4005" formatCode="0.00">
                  <c:v>7.12</c:v>
                </c:pt>
                <c:pt idx="4006" formatCode="0.00">
                  <c:v>7.12</c:v>
                </c:pt>
                <c:pt idx="4007" formatCode="0.00">
                  <c:v>7.12</c:v>
                </c:pt>
                <c:pt idx="4008" formatCode="0.00">
                  <c:v>7.12</c:v>
                </c:pt>
                <c:pt idx="4009" formatCode="0.00">
                  <c:v>7.12</c:v>
                </c:pt>
                <c:pt idx="4010" formatCode="0.00">
                  <c:v>7.12</c:v>
                </c:pt>
                <c:pt idx="4011" formatCode="0.00">
                  <c:v>7.12</c:v>
                </c:pt>
                <c:pt idx="4012" formatCode="0.00">
                  <c:v>7.12</c:v>
                </c:pt>
                <c:pt idx="4013" formatCode="0.00">
                  <c:v>7.12</c:v>
                </c:pt>
                <c:pt idx="4064" formatCode="0.00">
                  <c:v>2.6</c:v>
                </c:pt>
                <c:pt idx="4065" formatCode="0.00">
                  <c:v>2.6</c:v>
                </c:pt>
                <c:pt idx="4066" formatCode="0.00">
                  <c:v>2.6</c:v>
                </c:pt>
                <c:pt idx="4067" formatCode="0.00">
                  <c:v>2.6</c:v>
                </c:pt>
                <c:pt idx="4068" formatCode="0.00">
                  <c:v>2.6</c:v>
                </c:pt>
                <c:pt idx="4069" formatCode="0.00">
                  <c:v>2.6</c:v>
                </c:pt>
                <c:pt idx="4070" formatCode="0.00">
                  <c:v>2.6</c:v>
                </c:pt>
                <c:pt idx="4071" formatCode="0.00">
                  <c:v>2.6</c:v>
                </c:pt>
                <c:pt idx="4072" formatCode="0.00">
                  <c:v>2.6</c:v>
                </c:pt>
                <c:pt idx="4073" formatCode="0.00">
                  <c:v>2.6</c:v>
                </c:pt>
                <c:pt idx="4074" formatCode="0.00">
                  <c:v>2.6</c:v>
                </c:pt>
                <c:pt idx="4075" formatCode="0.00">
                  <c:v>2.6</c:v>
                </c:pt>
                <c:pt idx="4076" formatCode="0.00">
                  <c:v>2.6</c:v>
                </c:pt>
                <c:pt idx="4077" formatCode="0.00">
                  <c:v>2.6</c:v>
                </c:pt>
                <c:pt idx="4078" formatCode="0.00">
                  <c:v>2.6</c:v>
                </c:pt>
                <c:pt idx="4079" formatCode="0.00">
                  <c:v>2.39</c:v>
                </c:pt>
                <c:pt idx="4080" formatCode="0.00">
                  <c:v>2.39</c:v>
                </c:pt>
                <c:pt idx="4081" formatCode="0.00">
                  <c:v>2.39</c:v>
                </c:pt>
                <c:pt idx="4082" formatCode="0.00">
                  <c:v>2.39</c:v>
                </c:pt>
                <c:pt idx="4083" formatCode="0.00">
                  <c:v>2.39</c:v>
                </c:pt>
                <c:pt idx="4084" formatCode="0.00">
                  <c:v>2.39</c:v>
                </c:pt>
                <c:pt idx="4085" formatCode="0.00">
                  <c:v>2.39</c:v>
                </c:pt>
                <c:pt idx="4086" formatCode="0.00">
                  <c:v>2.39</c:v>
                </c:pt>
                <c:pt idx="4087" formatCode="0.00">
                  <c:v>2.39</c:v>
                </c:pt>
                <c:pt idx="4088" formatCode="0.00">
                  <c:v>2.39</c:v>
                </c:pt>
                <c:pt idx="4089" formatCode="0.00">
                  <c:v>2.39</c:v>
                </c:pt>
                <c:pt idx="4090" formatCode="0.00">
                  <c:v>2.39</c:v>
                </c:pt>
                <c:pt idx="4091" formatCode="0.00">
                  <c:v>2.39</c:v>
                </c:pt>
                <c:pt idx="4092" formatCode="0.00">
                  <c:v>2.39</c:v>
                </c:pt>
                <c:pt idx="4093" formatCode="0.00">
                  <c:v>2.39</c:v>
                </c:pt>
                <c:pt idx="4094" formatCode="0.00">
                  <c:v>2.39</c:v>
                </c:pt>
                <c:pt idx="4095" formatCode="0.00">
                  <c:v>2.39</c:v>
                </c:pt>
                <c:pt idx="4096" formatCode="0.00">
                  <c:v>2.39</c:v>
                </c:pt>
                <c:pt idx="4097" formatCode="0.00">
                  <c:v>2.42</c:v>
                </c:pt>
                <c:pt idx="4098" formatCode="0.00">
                  <c:v>2.42</c:v>
                </c:pt>
                <c:pt idx="4099" formatCode="0.00">
                  <c:v>2.42</c:v>
                </c:pt>
                <c:pt idx="4100" formatCode="0.00">
                  <c:v>2.42</c:v>
                </c:pt>
                <c:pt idx="4101" formatCode="0.00">
                  <c:v>2.42</c:v>
                </c:pt>
                <c:pt idx="4102" formatCode="0.00">
                  <c:v>2.42</c:v>
                </c:pt>
                <c:pt idx="4103" formatCode="0.00">
                  <c:v>2.42</c:v>
                </c:pt>
                <c:pt idx="4104" formatCode="0.00">
                  <c:v>2.42</c:v>
                </c:pt>
                <c:pt idx="4105" formatCode="0.00">
                  <c:v>2.42</c:v>
                </c:pt>
                <c:pt idx="4106" formatCode="0.00">
                  <c:v>2.42</c:v>
                </c:pt>
                <c:pt idx="4107" formatCode="0.00">
                  <c:v>2.42</c:v>
                </c:pt>
                <c:pt idx="4108" formatCode="0.00">
                  <c:v>3.52</c:v>
                </c:pt>
                <c:pt idx="4109" formatCode="0.00">
                  <c:v>3.52</c:v>
                </c:pt>
                <c:pt idx="4110" formatCode="0.00">
                  <c:v>3.52</c:v>
                </c:pt>
                <c:pt idx="4111" formatCode="0.00">
                  <c:v>3.5</c:v>
                </c:pt>
                <c:pt idx="4112" formatCode="0.00">
                  <c:v>3.5</c:v>
                </c:pt>
                <c:pt idx="4113" formatCode="0.00">
                  <c:v>3.87</c:v>
                </c:pt>
                <c:pt idx="4114" formatCode="0.00">
                  <c:v>3.87</c:v>
                </c:pt>
                <c:pt idx="4115" formatCode="0.00">
                  <c:v>3.87</c:v>
                </c:pt>
                <c:pt idx="4116" formatCode="0.00">
                  <c:v>3.87</c:v>
                </c:pt>
                <c:pt idx="4117" formatCode="0.00">
                  <c:v>3.87</c:v>
                </c:pt>
                <c:pt idx="4118" formatCode="0.00">
                  <c:v>3.87</c:v>
                </c:pt>
                <c:pt idx="4119" formatCode="0.00">
                  <c:v>3.87</c:v>
                </c:pt>
                <c:pt idx="4120" formatCode="0.00">
                  <c:v>3.87</c:v>
                </c:pt>
                <c:pt idx="4121" formatCode="0.00">
                  <c:v>3.87</c:v>
                </c:pt>
                <c:pt idx="4122" formatCode="0.00">
                  <c:v>3.87</c:v>
                </c:pt>
                <c:pt idx="4123" formatCode="0.00">
                  <c:v>3.87</c:v>
                </c:pt>
                <c:pt idx="4124" formatCode="0.00">
                  <c:v>3.87</c:v>
                </c:pt>
                <c:pt idx="4125" formatCode="0.00">
                  <c:v>3.87</c:v>
                </c:pt>
                <c:pt idx="4126" formatCode="0.00">
                  <c:v>3.87</c:v>
                </c:pt>
                <c:pt idx="4127" formatCode="0.00">
                  <c:v>7.8</c:v>
                </c:pt>
                <c:pt idx="4128" formatCode="0.00">
                  <c:v>7.8</c:v>
                </c:pt>
                <c:pt idx="4129" formatCode="0.00">
                  <c:v>7.8</c:v>
                </c:pt>
                <c:pt idx="4130" formatCode="0.00">
                  <c:v>7.8</c:v>
                </c:pt>
                <c:pt idx="4131" formatCode="0.00">
                  <c:v>7.8</c:v>
                </c:pt>
                <c:pt idx="4132" formatCode="0.00">
                  <c:v>7.8</c:v>
                </c:pt>
                <c:pt idx="4133" formatCode="0.00">
                  <c:v>7.8</c:v>
                </c:pt>
                <c:pt idx="4134" formatCode="0.00">
                  <c:v>7.8</c:v>
                </c:pt>
                <c:pt idx="4135" formatCode="0.00">
                  <c:v>7.8</c:v>
                </c:pt>
                <c:pt idx="4136" formatCode="0.00">
                  <c:v>7.8</c:v>
                </c:pt>
                <c:pt idx="4137" formatCode="0.00">
                  <c:v>7.8</c:v>
                </c:pt>
                <c:pt idx="4138" formatCode="0.00">
                  <c:v>7.8</c:v>
                </c:pt>
                <c:pt idx="4139" formatCode="0.00">
                  <c:v>7.8</c:v>
                </c:pt>
                <c:pt idx="4140" formatCode="0.00">
                  <c:v>7.8</c:v>
                </c:pt>
                <c:pt idx="4141" formatCode="0.00">
                  <c:v>7.8</c:v>
                </c:pt>
                <c:pt idx="4142" formatCode="0.00">
                  <c:v>7.8</c:v>
                </c:pt>
                <c:pt idx="4143" formatCode="0.00">
                  <c:v>7.8</c:v>
                </c:pt>
                <c:pt idx="4144" formatCode="0.00">
                  <c:v>7.8</c:v>
                </c:pt>
                <c:pt idx="4145" formatCode="0.00">
                  <c:v>7.8</c:v>
                </c:pt>
                <c:pt idx="4146" formatCode="0.00">
                  <c:v>7.8</c:v>
                </c:pt>
                <c:pt idx="4147" formatCode="0.00">
                  <c:v>7.8</c:v>
                </c:pt>
                <c:pt idx="4148" formatCode="0.00">
                  <c:v>7.8</c:v>
                </c:pt>
                <c:pt idx="4149" formatCode="0.00">
                  <c:v>7.8</c:v>
                </c:pt>
                <c:pt idx="4150" formatCode="0.00">
                  <c:v>7.8</c:v>
                </c:pt>
                <c:pt idx="4151" formatCode="0.00">
                  <c:v>7.8</c:v>
                </c:pt>
                <c:pt idx="4152" formatCode="0.00">
                  <c:v>7.8</c:v>
                </c:pt>
                <c:pt idx="4153" formatCode="0.00">
                  <c:v>7.8</c:v>
                </c:pt>
                <c:pt idx="4154" formatCode="0.00">
                  <c:v>7.8</c:v>
                </c:pt>
                <c:pt idx="4155" formatCode="0.00">
                  <c:v>7.8</c:v>
                </c:pt>
                <c:pt idx="4156" formatCode="0.00">
                  <c:v>7.8</c:v>
                </c:pt>
                <c:pt idx="4157" formatCode="0.00">
                  <c:v>7.8</c:v>
                </c:pt>
                <c:pt idx="4158" formatCode="0.00">
                  <c:v>7.8</c:v>
                </c:pt>
                <c:pt idx="4159" formatCode="0.00">
                  <c:v>7.8</c:v>
                </c:pt>
                <c:pt idx="4160" formatCode="0.00">
                  <c:v>7.8</c:v>
                </c:pt>
                <c:pt idx="4161" formatCode="0.00">
                  <c:v>7.8</c:v>
                </c:pt>
                <c:pt idx="4162" formatCode="0.00">
                  <c:v>7.8</c:v>
                </c:pt>
                <c:pt idx="4163" formatCode="0.00">
                  <c:v>7.8</c:v>
                </c:pt>
                <c:pt idx="4164" formatCode="0.00">
                  <c:v>7.8</c:v>
                </c:pt>
                <c:pt idx="4165" formatCode="0.00">
                  <c:v>7.8</c:v>
                </c:pt>
                <c:pt idx="4166" formatCode="0.00">
                  <c:v>3.9</c:v>
                </c:pt>
                <c:pt idx="4167" formatCode="0.00">
                  <c:v>3.9</c:v>
                </c:pt>
                <c:pt idx="4168" formatCode="0.00">
                  <c:v>3.9</c:v>
                </c:pt>
                <c:pt idx="4169" formatCode="0.00">
                  <c:v>3.9</c:v>
                </c:pt>
                <c:pt idx="4170" formatCode="0.00">
                  <c:v>3.9</c:v>
                </c:pt>
                <c:pt idx="4171" formatCode="0.00">
                  <c:v>3.9</c:v>
                </c:pt>
                <c:pt idx="4172" formatCode="0.00">
                  <c:v>2.42</c:v>
                </c:pt>
                <c:pt idx="4173" formatCode="0.00">
                  <c:v>2.42</c:v>
                </c:pt>
                <c:pt idx="4174" formatCode="0.00">
                  <c:v>2.42</c:v>
                </c:pt>
                <c:pt idx="4175" formatCode="0.00">
                  <c:v>2.42</c:v>
                </c:pt>
                <c:pt idx="4176" formatCode="0.00">
                  <c:v>2.42</c:v>
                </c:pt>
                <c:pt idx="4177" formatCode="0.00">
                  <c:v>2.42</c:v>
                </c:pt>
                <c:pt idx="4178" formatCode="0.00">
                  <c:v>2.42</c:v>
                </c:pt>
                <c:pt idx="4179" formatCode="0.00">
                  <c:v>2.42</c:v>
                </c:pt>
                <c:pt idx="4180" formatCode="0.00">
                  <c:v>2.42</c:v>
                </c:pt>
                <c:pt idx="4181" formatCode="0.00">
                  <c:v>2.42</c:v>
                </c:pt>
                <c:pt idx="4182" formatCode="0.00">
                  <c:v>2.42</c:v>
                </c:pt>
                <c:pt idx="4183" formatCode="0.00">
                  <c:v>2.42</c:v>
                </c:pt>
                <c:pt idx="4184" formatCode="0.00">
                  <c:v>2.42</c:v>
                </c:pt>
                <c:pt idx="4185" formatCode="0.00">
                  <c:v>2.42</c:v>
                </c:pt>
                <c:pt idx="4186" formatCode="0.00">
                  <c:v>2.42</c:v>
                </c:pt>
                <c:pt idx="4187" formatCode="0.00">
                  <c:v>2.42</c:v>
                </c:pt>
                <c:pt idx="4188" formatCode="0.00">
                  <c:v>2.42</c:v>
                </c:pt>
                <c:pt idx="4189" formatCode="0.00">
                  <c:v>2.42</c:v>
                </c:pt>
                <c:pt idx="4190" formatCode="0.00">
                  <c:v>2.42</c:v>
                </c:pt>
                <c:pt idx="4191" formatCode="0.00">
                  <c:v>2.42</c:v>
                </c:pt>
                <c:pt idx="4192" formatCode="0.00">
                  <c:v>2.42</c:v>
                </c:pt>
                <c:pt idx="4193" formatCode="0.00">
                  <c:v>2.42</c:v>
                </c:pt>
                <c:pt idx="4194" formatCode="0.00">
                  <c:v>2.42</c:v>
                </c:pt>
                <c:pt idx="4195" formatCode="0.00">
                  <c:v>2.42</c:v>
                </c:pt>
                <c:pt idx="4196" formatCode="0.00">
                  <c:v>2.42</c:v>
                </c:pt>
                <c:pt idx="4197" formatCode="0.00">
                  <c:v>2.42</c:v>
                </c:pt>
                <c:pt idx="4198" formatCode="0.00">
                  <c:v>2.42</c:v>
                </c:pt>
                <c:pt idx="4199" formatCode="0.00">
                  <c:v>2.42</c:v>
                </c:pt>
                <c:pt idx="4210" formatCode="0.00">
                  <c:v>4.8600000000000003</c:v>
                </c:pt>
                <c:pt idx="4211" formatCode="0.00">
                  <c:v>4.8600000000000003</c:v>
                </c:pt>
                <c:pt idx="4212" formatCode="0.00">
                  <c:v>4.8600000000000003</c:v>
                </c:pt>
                <c:pt idx="4213" formatCode="0.00">
                  <c:v>4.8600000000000003</c:v>
                </c:pt>
                <c:pt idx="4214" formatCode="0.00">
                  <c:v>4.8600000000000003</c:v>
                </c:pt>
                <c:pt idx="4215" formatCode="0.00">
                  <c:v>4.8600000000000003</c:v>
                </c:pt>
                <c:pt idx="4216" formatCode="0.00">
                  <c:v>4.8600000000000003</c:v>
                </c:pt>
                <c:pt idx="4217" formatCode="0.00">
                  <c:v>4.8600000000000003</c:v>
                </c:pt>
                <c:pt idx="4218" formatCode="0.00">
                  <c:v>4.8600000000000003</c:v>
                </c:pt>
                <c:pt idx="4219" formatCode="0.00">
                  <c:v>4.8600000000000003</c:v>
                </c:pt>
                <c:pt idx="4220" formatCode="0.00">
                  <c:v>4.8600000000000003</c:v>
                </c:pt>
                <c:pt idx="4221" formatCode="0.00">
                  <c:v>4.8600000000000003</c:v>
                </c:pt>
                <c:pt idx="4222" formatCode="0.00">
                  <c:v>4.8600000000000003</c:v>
                </c:pt>
                <c:pt idx="4223" formatCode="0.00">
                  <c:v>4.8600000000000003</c:v>
                </c:pt>
                <c:pt idx="4224" formatCode="0.00">
                  <c:v>4.8600000000000003</c:v>
                </c:pt>
                <c:pt idx="4225" formatCode="0.00">
                  <c:v>4.8600000000000003</c:v>
                </c:pt>
                <c:pt idx="4226" formatCode="0.00">
                  <c:v>4.8600000000000003</c:v>
                </c:pt>
                <c:pt idx="4227" formatCode="0.00">
                  <c:v>4.8600000000000003</c:v>
                </c:pt>
                <c:pt idx="4228" formatCode="0.00">
                  <c:v>4.8600000000000003</c:v>
                </c:pt>
                <c:pt idx="4229" formatCode="0.00">
                  <c:v>4.8600000000000003</c:v>
                </c:pt>
                <c:pt idx="4230" formatCode="0.00">
                  <c:v>4.8600000000000003</c:v>
                </c:pt>
                <c:pt idx="4237" formatCode="0.00">
                  <c:v>4.8600000000000003</c:v>
                </c:pt>
                <c:pt idx="4238" formatCode="0.00">
                  <c:v>4.8600000000000003</c:v>
                </c:pt>
                <c:pt idx="4239" formatCode="0.00">
                  <c:v>4.8600000000000003</c:v>
                </c:pt>
                <c:pt idx="4240" formatCode="0.00">
                  <c:v>4.8600000000000003</c:v>
                </c:pt>
                <c:pt idx="4241" formatCode="0.00">
                  <c:v>4.8600000000000003</c:v>
                </c:pt>
                <c:pt idx="4242" formatCode="0.00">
                  <c:v>4.8600000000000003</c:v>
                </c:pt>
                <c:pt idx="4243" formatCode="0.00">
                  <c:v>4.8600000000000003</c:v>
                </c:pt>
                <c:pt idx="4244" formatCode="0.00">
                  <c:v>4.8600000000000003</c:v>
                </c:pt>
                <c:pt idx="4245" formatCode="0.00">
                  <c:v>4.8600000000000003</c:v>
                </c:pt>
                <c:pt idx="4246" formatCode="0.00">
                  <c:v>4.8600000000000003</c:v>
                </c:pt>
                <c:pt idx="4247" formatCode="0.00">
                  <c:v>4.8600000000000003</c:v>
                </c:pt>
                <c:pt idx="4248" formatCode="0.00">
                  <c:v>4.8600000000000003</c:v>
                </c:pt>
                <c:pt idx="4249" formatCode="0.00">
                  <c:v>4.8600000000000003</c:v>
                </c:pt>
                <c:pt idx="4250" formatCode="0.00">
                  <c:v>4.8600000000000003</c:v>
                </c:pt>
                <c:pt idx="4251" formatCode="0.00">
                  <c:v>4.8600000000000003</c:v>
                </c:pt>
                <c:pt idx="4252" formatCode="0.00">
                  <c:v>4.8600000000000003</c:v>
                </c:pt>
                <c:pt idx="4253" formatCode="0.00">
                  <c:v>4.8600000000000003</c:v>
                </c:pt>
                <c:pt idx="4254" formatCode="0.00">
                  <c:v>4.8600000000000003</c:v>
                </c:pt>
                <c:pt idx="4255" formatCode="0.00">
                  <c:v>1.47</c:v>
                </c:pt>
                <c:pt idx="4256" formatCode="0.00">
                  <c:v>1.47</c:v>
                </c:pt>
                <c:pt idx="4257" formatCode="0.00">
                  <c:v>1.47</c:v>
                </c:pt>
                <c:pt idx="4258" formatCode="0.00">
                  <c:v>1.47</c:v>
                </c:pt>
                <c:pt idx="4259" formatCode="0.00">
                  <c:v>1.47</c:v>
                </c:pt>
                <c:pt idx="4260" formatCode="0.00">
                  <c:v>1.47</c:v>
                </c:pt>
                <c:pt idx="4261" formatCode="0.00">
                  <c:v>1.47</c:v>
                </c:pt>
                <c:pt idx="4262" formatCode="0.00">
                  <c:v>1.47</c:v>
                </c:pt>
                <c:pt idx="4263" formatCode="0.00">
                  <c:v>1.47</c:v>
                </c:pt>
                <c:pt idx="4264" formatCode="0.00">
                  <c:v>1.47</c:v>
                </c:pt>
                <c:pt idx="4265" formatCode="0.00">
                  <c:v>1.47</c:v>
                </c:pt>
                <c:pt idx="4266" formatCode="0.00">
                  <c:v>1.47</c:v>
                </c:pt>
                <c:pt idx="4267" formatCode="0.00">
                  <c:v>1.47</c:v>
                </c:pt>
                <c:pt idx="4268" formatCode="0.00">
                  <c:v>1.47</c:v>
                </c:pt>
                <c:pt idx="4269" formatCode="0.00">
                  <c:v>1.47</c:v>
                </c:pt>
                <c:pt idx="4270" formatCode="0.00">
                  <c:v>1.47</c:v>
                </c:pt>
                <c:pt idx="4271" formatCode="0.00">
                  <c:v>1.47</c:v>
                </c:pt>
                <c:pt idx="4272" formatCode="0.00">
                  <c:v>1.47</c:v>
                </c:pt>
                <c:pt idx="4273" formatCode="0.00">
                  <c:v>1.47</c:v>
                </c:pt>
                <c:pt idx="4274" formatCode="0.00">
                  <c:v>1.47</c:v>
                </c:pt>
                <c:pt idx="4275" formatCode="0.00">
                  <c:v>1.47</c:v>
                </c:pt>
                <c:pt idx="4276" formatCode="0.00">
                  <c:v>1.47</c:v>
                </c:pt>
                <c:pt idx="4277" formatCode="0.00">
                  <c:v>1.47</c:v>
                </c:pt>
                <c:pt idx="4278" formatCode="0.00">
                  <c:v>1.47</c:v>
                </c:pt>
                <c:pt idx="4279" formatCode="0.00">
                  <c:v>1.47</c:v>
                </c:pt>
                <c:pt idx="4280" formatCode="0.00">
                  <c:v>1.47</c:v>
                </c:pt>
                <c:pt idx="4281" formatCode="0.00">
                  <c:v>1.47</c:v>
                </c:pt>
                <c:pt idx="4282" formatCode="0.00">
                  <c:v>1.47</c:v>
                </c:pt>
                <c:pt idx="4283" formatCode="0.00">
                  <c:v>1.47</c:v>
                </c:pt>
                <c:pt idx="4284" formatCode="0.00">
                  <c:v>1.47</c:v>
                </c:pt>
                <c:pt idx="4285" formatCode="0.00">
                  <c:v>1.47</c:v>
                </c:pt>
                <c:pt idx="4286" formatCode="0.00">
                  <c:v>1.47</c:v>
                </c:pt>
                <c:pt idx="4287" formatCode="0.00">
                  <c:v>1.47</c:v>
                </c:pt>
                <c:pt idx="4288" formatCode="0.00">
                  <c:v>1.47</c:v>
                </c:pt>
                <c:pt idx="4289" formatCode="0.00">
                  <c:v>1.47</c:v>
                </c:pt>
                <c:pt idx="4290" formatCode="0.00">
                  <c:v>1.47</c:v>
                </c:pt>
                <c:pt idx="4291" formatCode="0.00">
                  <c:v>1.47</c:v>
                </c:pt>
                <c:pt idx="4292" formatCode="0.00">
                  <c:v>1.47</c:v>
                </c:pt>
                <c:pt idx="4293" formatCode="0.00">
                  <c:v>1.47</c:v>
                </c:pt>
                <c:pt idx="4294" formatCode="0.00">
                  <c:v>1.47</c:v>
                </c:pt>
                <c:pt idx="4295" formatCode="0.00">
                  <c:v>1.47</c:v>
                </c:pt>
                <c:pt idx="4296" formatCode="0.00">
                  <c:v>1.47</c:v>
                </c:pt>
                <c:pt idx="4297" formatCode="0.00">
                  <c:v>1.47</c:v>
                </c:pt>
                <c:pt idx="4298" formatCode="0.00">
                  <c:v>1.47</c:v>
                </c:pt>
                <c:pt idx="4299" formatCode="0.00">
                  <c:v>1.47</c:v>
                </c:pt>
                <c:pt idx="4300" formatCode="0.00">
                  <c:v>1.47</c:v>
                </c:pt>
                <c:pt idx="4305" formatCode="0.00">
                  <c:v>2.62</c:v>
                </c:pt>
                <c:pt idx="4306" formatCode="0.00">
                  <c:v>2.59</c:v>
                </c:pt>
                <c:pt idx="4307" formatCode="0.00">
                  <c:v>3.8</c:v>
                </c:pt>
                <c:pt idx="4365" formatCode="0.00">
                  <c:v>2.92</c:v>
                </c:pt>
                <c:pt idx="4366" formatCode="0.00">
                  <c:v>2.92</c:v>
                </c:pt>
                <c:pt idx="4367" formatCode="0.00">
                  <c:v>2.92</c:v>
                </c:pt>
                <c:pt idx="4368" formatCode="0.00">
                  <c:v>2.92</c:v>
                </c:pt>
                <c:pt idx="4369" formatCode="0.00">
                  <c:v>2.92</c:v>
                </c:pt>
                <c:pt idx="4370" formatCode="0.00">
                  <c:v>2.92</c:v>
                </c:pt>
                <c:pt idx="4371" formatCode="0.00">
                  <c:v>2.92</c:v>
                </c:pt>
                <c:pt idx="4372" formatCode="0.00">
                  <c:v>2.92</c:v>
                </c:pt>
                <c:pt idx="4373" formatCode="0.00">
                  <c:v>2.92</c:v>
                </c:pt>
                <c:pt idx="4374" formatCode="0.00">
                  <c:v>2.92</c:v>
                </c:pt>
                <c:pt idx="4375" formatCode="0.00">
                  <c:v>2.92</c:v>
                </c:pt>
                <c:pt idx="4376" formatCode="0.00">
                  <c:v>2.92</c:v>
                </c:pt>
                <c:pt idx="4377" formatCode="0.00">
                  <c:v>2.92</c:v>
                </c:pt>
                <c:pt idx="4378" formatCode="0.00">
                  <c:v>2.92</c:v>
                </c:pt>
                <c:pt idx="4379" formatCode="0.00">
                  <c:v>2.92</c:v>
                </c:pt>
                <c:pt idx="4380" formatCode="0.00">
                  <c:v>2.92</c:v>
                </c:pt>
                <c:pt idx="4381" formatCode="0.00">
                  <c:v>2.92</c:v>
                </c:pt>
                <c:pt idx="4382" formatCode="0.00">
                  <c:v>2.92</c:v>
                </c:pt>
                <c:pt idx="4383" formatCode="0.00">
                  <c:v>2.92</c:v>
                </c:pt>
                <c:pt idx="4384" formatCode="0.00">
                  <c:v>2.92</c:v>
                </c:pt>
                <c:pt idx="4385" formatCode="0.00">
                  <c:v>2.92</c:v>
                </c:pt>
                <c:pt idx="4386" formatCode="0.00">
                  <c:v>2.92</c:v>
                </c:pt>
                <c:pt idx="4387" formatCode="0.00">
                  <c:v>2.92</c:v>
                </c:pt>
                <c:pt idx="4388" formatCode="0.00">
                  <c:v>2.92</c:v>
                </c:pt>
                <c:pt idx="4389" formatCode="0.00">
                  <c:v>2.92</c:v>
                </c:pt>
                <c:pt idx="4390" formatCode="0.00">
                  <c:v>2.92</c:v>
                </c:pt>
                <c:pt idx="4391" formatCode="0.00">
                  <c:v>2.92</c:v>
                </c:pt>
                <c:pt idx="4392" formatCode="0.00">
                  <c:v>2.92</c:v>
                </c:pt>
                <c:pt idx="4393" formatCode="0.00">
                  <c:v>2.92</c:v>
                </c:pt>
                <c:pt idx="4394" formatCode="0.00">
                  <c:v>2.92</c:v>
                </c:pt>
                <c:pt idx="4395" formatCode="0.00">
                  <c:v>2.92</c:v>
                </c:pt>
                <c:pt idx="4396" formatCode="0.00">
                  <c:v>2.92</c:v>
                </c:pt>
                <c:pt idx="4397" formatCode="0.00">
                  <c:v>2.92</c:v>
                </c:pt>
                <c:pt idx="4398" formatCode="0.00">
                  <c:v>2.92</c:v>
                </c:pt>
                <c:pt idx="4399" formatCode="0.00">
                  <c:v>2.92</c:v>
                </c:pt>
                <c:pt idx="4400" formatCode="0.00">
                  <c:v>2.92</c:v>
                </c:pt>
                <c:pt idx="4401" formatCode="0.00">
                  <c:v>2.92</c:v>
                </c:pt>
                <c:pt idx="4402" formatCode="0.00">
                  <c:v>2.92</c:v>
                </c:pt>
                <c:pt idx="4403" formatCode="0.00">
                  <c:v>2.92</c:v>
                </c:pt>
                <c:pt idx="4404" formatCode="0.00">
                  <c:v>2.92</c:v>
                </c:pt>
                <c:pt idx="4405" formatCode="0.00">
                  <c:v>2.92</c:v>
                </c:pt>
                <c:pt idx="4406" formatCode="0.00">
                  <c:v>2.92</c:v>
                </c:pt>
                <c:pt idx="4407" formatCode="0.00">
                  <c:v>2.92</c:v>
                </c:pt>
                <c:pt idx="4408" formatCode="0.00">
                  <c:v>2.92</c:v>
                </c:pt>
                <c:pt idx="4409" formatCode="0.00">
                  <c:v>2.92</c:v>
                </c:pt>
                <c:pt idx="4410" formatCode="0.00">
                  <c:v>2.92</c:v>
                </c:pt>
                <c:pt idx="4411" formatCode="0.00">
                  <c:v>2.92</c:v>
                </c:pt>
                <c:pt idx="4412" formatCode="0.00">
                  <c:v>2.92</c:v>
                </c:pt>
                <c:pt idx="4413" formatCode="0.00">
                  <c:v>2.92</c:v>
                </c:pt>
                <c:pt idx="4414" formatCode="0.00">
                  <c:v>2.92</c:v>
                </c:pt>
                <c:pt idx="4441" formatCode="0.00">
                  <c:v>3.2</c:v>
                </c:pt>
                <c:pt idx="4442" formatCode="0.00">
                  <c:v>3.2</c:v>
                </c:pt>
                <c:pt idx="4443" formatCode="0.00">
                  <c:v>3.2</c:v>
                </c:pt>
                <c:pt idx="4444" formatCode="0.00">
                  <c:v>3.2</c:v>
                </c:pt>
                <c:pt idx="4445" formatCode="0.00">
                  <c:v>3.2</c:v>
                </c:pt>
                <c:pt idx="4446" formatCode="0.00">
                  <c:v>3.2</c:v>
                </c:pt>
                <c:pt idx="4447" formatCode="0.00">
                  <c:v>3.2</c:v>
                </c:pt>
                <c:pt idx="4448" formatCode="0.00">
                  <c:v>2.33</c:v>
                </c:pt>
                <c:pt idx="4449" formatCode="0.00">
                  <c:v>2.33</c:v>
                </c:pt>
                <c:pt idx="4450" formatCode="0.00">
                  <c:v>2.33</c:v>
                </c:pt>
                <c:pt idx="4451" formatCode="0.00">
                  <c:v>3.31</c:v>
                </c:pt>
                <c:pt idx="4452" formatCode="0.00">
                  <c:v>3.31</c:v>
                </c:pt>
                <c:pt idx="4453" formatCode="0.00">
                  <c:v>3.31</c:v>
                </c:pt>
                <c:pt idx="4454" formatCode="0.00">
                  <c:v>4.008</c:v>
                </c:pt>
                <c:pt idx="4455" formatCode="0.00">
                  <c:v>4.008</c:v>
                </c:pt>
                <c:pt idx="4456" formatCode="0.00">
                  <c:v>4.516</c:v>
                </c:pt>
                <c:pt idx="4457" formatCode="0.00">
                  <c:v>4.516</c:v>
                </c:pt>
                <c:pt idx="4458" formatCode="0.00">
                  <c:v>4.516</c:v>
                </c:pt>
                <c:pt idx="4459" formatCode="0.00">
                  <c:v>4.516</c:v>
                </c:pt>
                <c:pt idx="4460" formatCode="0.00">
                  <c:v>4.516</c:v>
                </c:pt>
                <c:pt idx="4461" formatCode="0.00">
                  <c:v>4.516</c:v>
                </c:pt>
                <c:pt idx="4462" formatCode="0.00">
                  <c:v>4.516</c:v>
                </c:pt>
                <c:pt idx="4463" formatCode="0.00">
                  <c:v>4.516</c:v>
                </c:pt>
                <c:pt idx="4464" formatCode="0.00">
                  <c:v>4.516</c:v>
                </c:pt>
                <c:pt idx="4465" formatCode="0.00">
                  <c:v>4.516</c:v>
                </c:pt>
                <c:pt idx="4466" formatCode="0.00">
                  <c:v>4.516</c:v>
                </c:pt>
                <c:pt idx="4467" formatCode="0.00">
                  <c:v>4.516</c:v>
                </c:pt>
                <c:pt idx="4468" formatCode="0.00">
                  <c:v>4.516</c:v>
                </c:pt>
                <c:pt idx="4469" formatCode="0.00">
                  <c:v>4.367</c:v>
                </c:pt>
                <c:pt idx="4470" formatCode="0.00">
                  <c:v>4.367</c:v>
                </c:pt>
                <c:pt idx="4471" formatCode="0.00">
                  <c:v>4.548</c:v>
                </c:pt>
                <c:pt idx="4472" formatCode="0.00">
                  <c:v>4.0910000000000002</c:v>
                </c:pt>
                <c:pt idx="4473" formatCode="0.00">
                  <c:v>4.0910000000000002</c:v>
                </c:pt>
                <c:pt idx="4474" formatCode="0.00">
                  <c:v>4.0910000000000002</c:v>
                </c:pt>
                <c:pt idx="4475" formatCode="0.00">
                  <c:v>4.548</c:v>
                </c:pt>
                <c:pt idx="4476" formatCode="0.00">
                  <c:v>4.548</c:v>
                </c:pt>
                <c:pt idx="4477" formatCode="0.00">
                  <c:v>7.22</c:v>
                </c:pt>
                <c:pt idx="4489" formatCode="0.00">
                  <c:v>16</c:v>
                </c:pt>
                <c:pt idx="4490" formatCode="0.00">
                  <c:v>16</c:v>
                </c:pt>
                <c:pt idx="4491" formatCode="0.00">
                  <c:v>16</c:v>
                </c:pt>
                <c:pt idx="4492" formatCode="0.00">
                  <c:v>16</c:v>
                </c:pt>
                <c:pt idx="4493" formatCode="0.00">
                  <c:v>16</c:v>
                </c:pt>
                <c:pt idx="4494" formatCode="0.00">
                  <c:v>16</c:v>
                </c:pt>
                <c:pt idx="4495" formatCode="0.00">
                  <c:v>13.2</c:v>
                </c:pt>
                <c:pt idx="4496" formatCode="0.00">
                  <c:v>13.2</c:v>
                </c:pt>
                <c:pt idx="4497" formatCode="0.00">
                  <c:v>13.2</c:v>
                </c:pt>
                <c:pt idx="4498" formatCode="0.00">
                  <c:v>13.2</c:v>
                </c:pt>
                <c:pt idx="4499" formatCode="0.00">
                  <c:v>13.2</c:v>
                </c:pt>
                <c:pt idx="4500" formatCode="0.00">
                  <c:v>13.2</c:v>
                </c:pt>
                <c:pt idx="4501" formatCode="0.00">
                  <c:v>13.2</c:v>
                </c:pt>
                <c:pt idx="4502" formatCode="0.00">
                  <c:v>13.2</c:v>
                </c:pt>
                <c:pt idx="4503" formatCode="0.00">
                  <c:v>13.2</c:v>
                </c:pt>
                <c:pt idx="4504" formatCode="0.00">
                  <c:v>13.2</c:v>
                </c:pt>
                <c:pt idx="4505" formatCode="0.00">
                  <c:v>13.2</c:v>
                </c:pt>
                <c:pt idx="4506" formatCode="0.00">
                  <c:v>13.1</c:v>
                </c:pt>
                <c:pt idx="4507" formatCode="0.00">
                  <c:v>13.1</c:v>
                </c:pt>
                <c:pt idx="4508" formatCode="0.00">
                  <c:v>13.1</c:v>
                </c:pt>
                <c:pt idx="4509" formatCode="0.00">
                  <c:v>13.1</c:v>
                </c:pt>
                <c:pt idx="4510" formatCode="0.00">
                  <c:v>13.1</c:v>
                </c:pt>
                <c:pt idx="4511" formatCode="0.00">
                  <c:v>13.1</c:v>
                </c:pt>
                <c:pt idx="4512" formatCode="0.00">
                  <c:v>3.1</c:v>
                </c:pt>
                <c:pt idx="4513" formatCode="0.00">
                  <c:v>3.1</c:v>
                </c:pt>
                <c:pt idx="4514" formatCode="0.00">
                  <c:v>3.1</c:v>
                </c:pt>
                <c:pt idx="4515" formatCode="0.00">
                  <c:v>3.1</c:v>
                </c:pt>
                <c:pt idx="4516" formatCode="0.00">
                  <c:v>3.1</c:v>
                </c:pt>
                <c:pt idx="4517" formatCode="0.00">
                  <c:v>3.1</c:v>
                </c:pt>
                <c:pt idx="4524" formatCode="0.00">
                  <c:v>16</c:v>
                </c:pt>
                <c:pt idx="4525" formatCode="0.00">
                  <c:v>16</c:v>
                </c:pt>
                <c:pt idx="4526" formatCode="0.00">
                  <c:v>16</c:v>
                </c:pt>
                <c:pt idx="4527" formatCode="0.00">
                  <c:v>16</c:v>
                </c:pt>
                <c:pt idx="4528" formatCode="0.00">
                  <c:v>16</c:v>
                </c:pt>
                <c:pt idx="4529" formatCode="0.00">
                  <c:v>16</c:v>
                </c:pt>
                <c:pt idx="4530" formatCode="0.00">
                  <c:v>6.72</c:v>
                </c:pt>
                <c:pt idx="4531" formatCode="0.00">
                  <c:v>6.72</c:v>
                </c:pt>
                <c:pt idx="4532" formatCode="0.00">
                  <c:v>6.72</c:v>
                </c:pt>
                <c:pt idx="4533" formatCode="0.00">
                  <c:v>6.72</c:v>
                </c:pt>
                <c:pt idx="4534" formatCode="0.00">
                  <c:v>6.72</c:v>
                </c:pt>
                <c:pt idx="4535" formatCode="0.00">
                  <c:v>6.72</c:v>
                </c:pt>
                <c:pt idx="4536" formatCode="0.00">
                  <c:v>6.72</c:v>
                </c:pt>
                <c:pt idx="4537" formatCode="0.00">
                  <c:v>6.72</c:v>
                </c:pt>
                <c:pt idx="4538" formatCode="0.00">
                  <c:v>6.72</c:v>
                </c:pt>
                <c:pt idx="4539" formatCode="0.00">
                  <c:v>6.72</c:v>
                </c:pt>
                <c:pt idx="4540" formatCode="0.00">
                  <c:v>6.72</c:v>
                </c:pt>
                <c:pt idx="4541" formatCode="0.00">
                  <c:v>6.72</c:v>
                </c:pt>
                <c:pt idx="4542" formatCode="0.00">
                  <c:v>6.72</c:v>
                </c:pt>
                <c:pt idx="4543" formatCode="0.00">
                  <c:v>6.72</c:v>
                </c:pt>
                <c:pt idx="4544" formatCode="0.00">
                  <c:v>6.72</c:v>
                </c:pt>
                <c:pt idx="4545" formatCode="0.00">
                  <c:v>6.72</c:v>
                </c:pt>
                <c:pt idx="4546" formatCode="0.00">
                  <c:v>7.27</c:v>
                </c:pt>
                <c:pt idx="4547" formatCode="0.00">
                  <c:v>7.27</c:v>
                </c:pt>
                <c:pt idx="4548" formatCode="0.00">
                  <c:v>7.27</c:v>
                </c:pt>
                <c:pt idx="4549" formatCode="0.00">
                  <c:v>7.27</c:v>
                </c:pt>
                <c:pt idx="4550" formatCode="0.00">
                  <c:v>7.27</c:v>
                </c:pt>
                <c:pt idx="4551" formatCode="0.00">
                  <c:v>7.27</c:v>
                </c:pt>
                <c:pt idx="4552" formatCode="0.00">
                  <c:v>7.27</c:v>
                </c:pt>
                <c:pt idx="4553" formatCode="0.00">
                  <c:v>7.27</c:v>
                </c:pt>
                <c:pt idx="4554" formatCode="0.00">
                  <c:v>7.27</c:v>
                </c:pt>
                <c:pt idx="4555" formatCode="0.00">
                  <c:v>7.27</c:v>
                </c:pt>
                <c:pt idx="4556" formatCode="0.00">
                  <c:v>7.27</c:v>
                </c:pt>
                <c:pt idx="4557" formatCode="0.00">
                  <c:v>7.27</c:v>
                </c:pt>
                <c:pt idx="4558" formatCode="0.00">
                  <c:v>7.22</c:v>
                </c:pt>
                <c:pt idx="4559" formatCode="0.00">
                  <c:v>7.22</c:v>
                </c:pt>
                <c:pt idx="4560" formatCode="0.00">
                  <c:v>7.22</c:v>
                </c:pt>
                <c:pt idx="4561" formatCode="0.00">
                  <c:v>6.88</c:v>
                </c:pt>
                <c:pt idx="4562" formatCode="0.00">
                  <c:v>6.88</c:v>
                </c:pt>
                <c:pt idx="4563" formatCode="0.00">
                  <c:v>6.88</c:v>
                </c:pt>
                <c:pt idx="4564" formatCode="0.00">
                  <c:v>6.88</c:v>
                </c:pt>
                <c:pt idx="4565" formatCode="0.00">
                  <c:v>6.19</c:v>
                </c:pt>
                <c:pt idx="4566" formatCode="0.00">
                  <c:v>6.19</c:v>
                </c:pt>
                <c:pt idx="4567" formatCode="0.00">
                  <c:v>6.19</c:v>
                </c:pt>
                <c:pt idx="4568" formatCode="0.00">
                  <c:v>6.19</c:v>
                </c:pt>
                <c:pt idx="4569" formatCode="0.00">
                  <c:v>6.19</c:v>
                </c:pt>
                <c:pt idx="4570" formatCode="0.00">
                  <c:v>6.75</c:v>
                </c:pt>
                <c:pt idx="4592" formatCode="0.00">
                  <c:v>3.1</c:v>
                </c:pt>
                <c:pt idx="4593" formatCode="0.00">
                  <c:v>3.1</c:v>
                </c:pt>
                <c:pt idx="4594" formatCode="0.00">
                  <c:v>3.1</c:v>
                </c:pt>
                <c:pt idx="4595" formatCode="0.00">
                  <c:v>3.1</c:v>
                </c:pt>
                <c:pt idx="4596" formatCode="0.00">
                  <c:v>3.1</c:v>
                </c:pt>
                <c:pt idx="4597" formatCode="0.00">
                  <c:v>3.1</c:v>
                </c:pt>
                <c:pt idx="4598" formatCode="0.00">
                  <c:v>3.1</c:v>
                </c:pt>
                <c:pt idx="4599" formatCode="0.00">
                  <c:v>3.1</c:v>
                </c:pt>
                <c:pt idx="4600" formatCode="0.00">
                  <c:v>3.1</c:v>
                </c:pt>
                <c:pt idx="4601" formatCode="0.00">
                  <c:v>3.1</c:v>
                </c:pt>
                <c:pt idx="4602" formatCode="0.00">
                  <c:v>3.1</c:v>
                </c:pt>
                <c:pt idx="4603" formatCode="0.00">
                  <c:v>3.1</c:v>
                </c:pt>
                <c:pt idx="4609" formatCode="0.00">
                  <c:v>4.6399999999999997</c:v>
                </c:pt>
                <c:pt idx="4610" formatCode="0.00">
                  <c:v>4.6399999999999997</c:v>
                </c:pt>
                <c:pt idx="4611" formatCode="0.00">
                  <c:v>4.6399999999999997</c:v>
                </c:pt>
                <c:pt idx="4612" formatCode="0.00">
                  <c:v>4.6399999999999997</c:v>
                </c:pt>
                <c:pt idx="4613" formatCode="0.00">
                  <c:v>4.6399999999999997</c:v>
                </c:pt>
                <c:pt idx="4614" formatCode="0.00">
                  <c:v>4.6399999999999997</c:v>
                </c:pt>
                <c:pt idx="4615" formatCode="0.00">
                  <c:v>4.6399999999999997</c:v>
                </c:pt>
                <c:pt idx="4616" formatCode="0.00">
                  <c:v>4.6399999999999997</c:v>
                </c:pt>
                <c:pt idx="4617" formatCode="0.00">
                  <c:v>4.6399999999999997</c:v>
                </c:pt>
                <c:pt idx="4618" formatCode="0.00">
                  <c:v>4.6399999999999997</c:v>
                </c:pt>
                <c:pt idx="4619" formatCode="0.00">
                  <c:v>4.6399999999999997</c:v>
                </c:pt>
                <c:pt idx="4620" formatCode="0.00">
                  <c:v>4.6399999999999997</c:v>
                </c:pt>
                <c:pt idx="4621" formatCode="0.00">
                  <c:v>4.6399999999999997</c:v>
                </c:pt>
                <c:pt idx="4622" formatCode="0.00">
                  <c:v>4.6399999999999997</c:v>
                </c:pt>
                <c:pt idx="4623" formatCode="0.00">
                  <c:v>4.6399999999999997</c:v>
                </c:pt>
                <c:pt idx="4624" formatCode="0.00">
                  <c:v>4.6399999999999997</c:v>
                </c:pt>
                <c:pt idx="4625" formatCode="0.00">
                  <c:v>4.6399999999999997</c:v>
                </c:pt>
                <c:pt idx="4626" formatCode="0.00">
                  <c:v>4.6399999999999997</c:v>
                </c:pt>
                <c:pt idx="4627" formatCode="0.00">
                  <c:v>4.6399999999999997</c:v>
                </c:pt>
                <c:pt idx="4628" formatCode="0.00">
                  <c:v>4.6399999999999997</c:v>
                </c:pt>
                <c:pt idx="4629" formatCode="0.00">
                  <c:v>4.6399999999999997</c:v>
                </c:pt>
                <c:pt idx="4630" formatCode="0.00">
                  <c:v>4.6399999999999997</c:v>
                </c:pt>
                <c:pt idx="4631" formatCode="0.00">
                  <c:v>4.6399999999999997</c:v>
                </c:pt>
                <c:pt idx="4632" formatCode="0.00">
                  <c:v>4.6399999999999997</c:v>
                </c:pt>
                <c:pt idx="4633" formatCode="0.00">
                  <c:v>4.8600000000000003</c:v>
                </c:pt>
                <c:pt idx="4634" formatCode="0.00">
                  <c:v>4.8600000000000003</c:v>
                </c:pt>
                <c:pt idx="4635" formatCode="0.00">
                  <c:v>4.8600000000000003</c:v>
                </c:pt>
                <c:pt idx="4636" formatCode="0.00">
                  <c:v>4.8600000000000003</c:v>
                </c:pt>
                <c:pt idx="4637" formatCode="0.00">
                  <c:v>4.8600000000000003</c:v>
                </c:pt>
                <c:pt idx="4638" formatCode="0.00">
                  <c:v>4.8600000000000003</c:v>
                </c:pt>
                <c:pt idx="4639" formatCode="0.00">
                  <c:v>4.8600000000000003</c:v>
                </c:pt>
                <c:pt idx="4640" formatCode="0.00">
                  <c:v>4.8600000000000003</c:v>
                </c:pt>
                <c:pt idx="4641" formatCode="0.00">
                  <c:v>4.8600000000000003</c:v>
                </c:pt>
                <c:pt idx="4642" formatCode="0.00">
                  <c:v>4.8600000000000003</c:v>
                </c:pt>
                <c:pt idx="4643" formatCode="0.00">
                  <c:v>4.8600000000000003</c:v>
                </c:pt>
                <c:pt idx="4644" formatCode="0.00">
                  <c:v>4.8600000000000003</c:v>
                </c:pt>
                <c:pt idx="4645" formatCode="0.00">
                  <c:v>4.8600000000000003</c:v>
                </c:pt>
                <c:pt idx="4646" formatCode="0.00">
                  <c:v>4.8600000000000003</c:v>
                </c:pt>
                <c:pt idx="4647" formatCode="0.00">
                  <c:v>4.8600000000000003</c:v>
                </c:pt>
                <c:pt idx="4648" formatCode="0.00">
                  <c:v>4.8600000000000003</c:v>
                </c:pt>
                <c:pt idx="4649" formatCode="0.00">
                  <c:v>4.8600000000000003</c:v>
                </c:pt>
                <c:pt idx="4650" formatCode="0.00">
                  <c:v>4.8600000000000003</c:v>
                </c:pt>
                <c:pt idx="4651" formatCode="0.00">
                  <c:v>1.61</c:v>
                </c:pt>
                <c:pt idx="4652" formatCode="0.00">
                  <c:v>1.61</c:v>
                </c:pt>
                <c:pt idx="4653" formatCode="0.00">
                  <c:v>1.61</c:v>
                </c:pt>
                <c:pt idx="4654" formatCode="0.00">
                  <c:v>1.61</c:v>
                </c:pt>
                <c:pt idx="4655" formatCode="0.00">
                  <c:v>1.61</c:v>
                </c:pt>
                <c:pt idx="4656" formatCode="0.00">
                  <c:v>3.37</c:v>
                </c:pt>
                <c:pt idx="4657" formatCode="0.00">
                  <c:v>3.37</c:v>
                </c:pt>
                <c:pt idx="4688" formatCode="0.00">
                  <c:v>3.125</c:v>
                </c:pt>
                <c:pt idx="4689" formatCode="0.00">
                  <c:v>3.125</c:v>
                </c:pt>
                <c:pt idx="4690" formatCode="0.00">
                  <c:v>3.125</c:v>
                </c:pt>
                <c:pt idx="4691" formatCode="0.00">
                  <c:v>3.125</c:v>
                </c:pt>
                <c:pt idx="4692" formatCode="0.00">
                  <c:v>7.95</c:v>
                </c:pt>
                <c:pt idx="4693" formatCode="0.00">
                  <c:v>7.95</c:v>
                </c:pt>
                <c:pt idx="4694" formatCode="0.00">
                  <c:v>7.95</c:v>
                </c:pt>
                <c:pt idx="4695" formatCode="0.00">
                  <c:v>7.95</c:v>
                </c:pt>
                <c:pt idx="4696" formatCode="0.00">
                  <c:v>7.95</c:v>
                </c:pt>
                <c:pt idx="4697" formatCode="0.00">
                  <c:v>6</c:v>
                </c:pt>
                <c:pt idx="4698" formatCode="0.00">
                  <c:v>6</c:v>
                </c:pt>
                <c:pt idx="4699" formatCode="0.00">
                  <c:v>12.97</c:v>
                </c:pt>
                <c:pt idx="4700" formatCode="0.00">
                  <c:v>12.97</c:v>
                </c:pt>
                <c:pt idx="4701" formatCode="0.00">
                  <c:v>12.97</c:v>
                </c:pt>
                <c:pt idx="4702" formatCode="0.00">
                  <c:v>12.97</c:v>
                </c:pt>
                <c:pt idx="4703" formatCode="0.00">
                  <c:v>6.6800000000000006</c:v>
                </c:pt>
                <c:pt idx="4704" formatCode="0.00">
                  <c:v>6.66</c:v>
                </c:pt>
                <c:pt idx="4705" formatCode="0.00">
                  <c:v>6.6</c:v>
                </c:pt>
                <c:pt idx="4706" formatCode="0.00">
                  <c:v>6.71</c:v>
                </c:pt>
                <c:pt idx="4707" formatCode="0.00">
                  <c:v>6.6899999999999995</c:v>
                </c:pt>
                <c:pt idx="4708" formatCode="0.00">
                  <c:v>6.63</c:v>
                </c:pt>
                <c:pt idx="4709" formatCode="0.00">
                  <c:v>6.78</c:v>
                </c:pt>
                <c:pt idx="4710" formatCode="0.00">
                  <c:v>6.63</c:v>
                </c:pt>
                <c:pt idx="4711" formatCode="0.00">
                  <c:v>6.6400000000000006</c:v>
                </c:pt>
                <c:pt idx="4712" formatCode="0.00">
                  <c:v>6.74</c:v>
                </c:pt>
                <c:pt idx="4713" formatCode="0.00">
                  <c:v>6.74</c:v>
                </c:pt>
                <c:pt idx="4714" formatCode="0.00">
                  <c:v>6.74</c:v>
                </c:pt>
                <c:pt idx="4715" formatCode="0.00">
                  <c:v>6.51</c:v>
                </c:pt>
                <c:pt idx="4716" formatCode="0.00">
                  <c:v>6.51</c:v>
                </c:pt>
                <c:pt idx="4717" formatCode="0.00">
                  <c:v>6.51</c:v>
                </c:pt>
                <c:pt idx="4718" formatCode="0.00">
                  <c:v>6.44</c:v>
                </c:pt>
                <c:pt idx="4719" formatCode="0.00">
                  <c:v>6.44</c:v>
                </c:pt>
                <c:pt idx="4720" formatCode="0.00">
                  <c:v>6.44</c:v>
                </c:pt>
                <c:pt idx="4721" formatCode="0.00">
                  <c:v>6.44</c:v>
                </c:pt>
                <c:pt idx="4722" formatCode="0.00">
                  <c:v>6.44</c:v>
                </c:pt>
                <c:pt idx="4723" formatCode="0.00">
                  <c:v>6.44</c:v>
                </c:pt>
                <c:pt idx="4724" formatCode="0.00">
                  <c:v>6.58</c:v>
                </c:pt>
                <c:pt idx="4725" formatCode="0.00">
                  <c:v>6.58</c:v>
                </c:pt>
                <c:pt idx="4726" formatCode="0.00">
                  <c:v>6.58</c:v>
                </c:pt>
                <c:pt idx="4727" formatCode="0.00">
                  <c:v>6.58</c:v>
                </c:pt>
                <c:pt idx="4728" formatCode="0.00">
                  <c:v>6.58</c:v>
                </c:pt>
                <c:pt idx="4729" formatCode="0.00">
                  <c:v>6.64</c:v>
                </c:pt>
                <c:pt idx="4730" formatCode="0.00">
                  <c:v>6.64</c:v>
                </c:pt>
                <c:pt idx="4731" formatCode="0.00">
                  <c:v>6.64</c:v>
                </c:pt>
                <c:pt idx="4732" formatCode="0.00">
                  <c:v>8.66</c:v>
                </c:pt>
                <c:pt idx="4733" formatCode="0.00">
                  <c:v>8.66</c:v>
                </c:pt>
                <c:pt idx="4734" formatCode="0.00">
                  <c:v>8.66</c:v>
                </c:pt>
                <c:pt idx="4735" formatCode="0.00">
                  <c:v>8.66</c:v>
                </c:pt>
                <c:pt idx="4736" formatCode="0.00">
                  <c:v>8.66</c:v>
                </c:pt>
                <c:pt idx="4737" formatCode="0.00">
                  <c:v>8.66</c:v>
                </c:pt>
                <c:pt idx="4738" formatCode="0.00">
                  <c:v>8.66</c:v>
                </c:pt>
                <c:pt idx="4739" formatCode="0.00">
                  <c:v>8.66</c:v>
                </c:pt>
                <c:pt idx="4740" formatCode="0.00">
                  <c:v>8.66</c:v>
                </c:pt>
                <c:pt idx="4741" formatCode="0.00">
                  <c:v>8.66</c:v>
                </c:pt>
                <c:pt idx="4742" formatCode="0.00">
                  <c:v>8.66</c:v>
                </c:pt>
                <c:pt idx="4743" formatCode="0.00">
                  <c:v>8.66</c:v>
                </c:pt>
                <c:pt idx="4744" formatCode="0.00">
                  <c:v>8.66</c:v>
                </c:pt>
                <c:pt idx="4745" formatCode="0.00">
                  <c:v>8.66</c:v>
                </c:pt>
                <c:pt idx="4746" formatCode="0.00">
                  <c:v>8.66</c:v>
                </c:pt>
                <c:pt idx="4747" formatCode="0.00">
                  <c:v>8.66</c:v>
                </c:pt>
                <c:pt idx="4748" formatCode="0.00">
                  <c:v>8.66</c:v>
                </c:pt>
                <c:pt idx="4749" formatCode="0.00">
                  <c:v>8.66</c:v>
                </c:pt>
                <c:pt idx="4750" formatCode="0.00">
                  <c:v>8.66</c:v>
                </c:pt>
                <c:pt idx="4751" formatCode="0.00">
                  <c:v>8.66</c:v>
                </c:pt>
                <c:pt idx="4752" formatCode="0.00">
                  <c:v>8.66</c:v>
                </c:pt>
                <c:pt idx="4753" formatCode="0.00">
                  <c:v>8.66</c:v>
                </c:pt>
                <c:pt idx="4754" formatCode="0.00">
                  <c:v>8.66</c:v>
                </c:pt>
                <c:pt idx="4755" formatCode="0.00">
                  <c:v>8.35</c:v>
                </c:pt>
                <c:pt idx="4756" formatCode="0.00">
                  <c:v>8.35</c:v>
                </c:pt>
                <c:pt idx="4757" formatCode="0.00">
                  <c:v>8.35</c:v>
                </c:pt>
                <c:pt idx="4758" formatCode="0.00">
                  <c:v>8.35</c:v>
                </c:pt>
                <c:pt idx="4759" formatCode="0.00">
                  <c:v>8.35</c:v>
                </c:pt>
                <c:pt idx="4760" formatCode="0.00">
                  <c:v>8.35</c:v>
                </c:pt>
                <c:pt idx="4761" formatCode="0.00">
                  <c:v>14.49</c:v>
                </c:pt>
                <c:pt idx="4762" formatCode="0.00">
                  <c:v>14.49</c:v>
                </c:pt>
                <c:pt idx="4763" formatCode="0.00">
                  <c:v>14.49</c:v>
                </c:pt>
                <c:pt idx="4764" formatCode="0.00">
                  <c:v>14.49</c:v>
                </c:pt>
                <c:pt idx="4765" formatCode="0.00">
                  <c:v>14.49</c:v>
                </c:pt>
                <c:pt idx="4766" formatCode="0.00">
                  <c:v>14.49</c:v>
                </c:pt>
                <c:pt idx="4767" formatCode="0.00">
                  <c:v>14.49</c:v>
                </c:pt>
                <c:pt idx="4768" formatCode="0.00">
                  <c:v>14.49</c:v>
                </c:pt>
                <c:pt idx="4769" formatCode="0.00">
                  <c:v>5.44</c:v>
                </c:pt>
                <c:pt idx="4770" formatCode="0.00">
                  <c:v>5.44</c:v>
                </c:pt>
                <c:pt idx="4771" formatCode="0.00">
                  <c:v>5.44</c:v>
                </c:pt>
                <c:pt idx="4772" formatCode="0.00">
                  <c:v>5.44</c:v>
                </c:pt>
                <c:pt idx="4773" formatCode="0.00">
                  <c:v>5.44</c:v>
                </c:pt>
                <c:pt idx="4774" formatCode="0.00">
                  <c:v>5.44</c:v>
                </c:pt>
                <c:pt idx="4775" formatCode="0.00">
                  <c:v>5.44</c:v>
                </c:pt>
                <c:pt idx="4776" formatCode="0.00">
                  <c:v>5.44</c:v>
                </c:pt>
                <c:pt idx="4777" formatCode="0.00">
                  <c:v>5.44</c:v>
                </c:pt>
                <c:pt idx="4778" formatCode="0.00">
                  <c:v>5.44</c:v>
                </c:pt>
                <c:pt idx="4779" formatCode="0.00">
                  <c:v>5.44</c:v>
                </c:pt>
                <c:pt idx="4780" formatCode="0.00">
                  <c:v>5.75</c:v>
                </c:pt>
                <c:pt idx="4781" formatCode="0.00">
                  <c:v>5.75</c:v>
                </c:pt>
                <c:pt idx="4782" formatCode="0.00">
                  <c:v>5.75</c:v>
                </c:pt>
                <c:pt idx="4783" formatCode="0.00">
                  <c:v>5.75</c:v>
                </c:pt>
                <c:pt idx="4784" formatCode="0.00">
                  <c:v>5.75</c:v>
                </c:pt>
                <c:pt idx="4785" formatCode="0.00">
                  <c:v>5.75</c:v>
                </c:pt>
                <c:pt idx="4786" formatCode="0.00">
                  <c:v>5.75</c:v>
                </c:pt>
                <c:pt idx="4787" formatCode="0.00">
                  <c:v>5.75</c:v>
                </c:pt>
                <c:pt idx="4788" formatCode="0.00">
                  <c:v>5.75</c:v>
                </c:pt>
                <c:pt idx="4789" formatCode="0.00">
                  <c:v>5.75</c:v>
                </c:pt>
                <c:pt idx="4790" formatCode="0.00">
                  <c:v>5.75</c:v>
                </c:pt>
                <c:pt idx="4791" formatCode="0.00">
                  <c:v>5.75</c:v>
                </c:pt>
                <c:pt idx="4792" formatCode="0.00">
                  <c:v>5.75</c:v>
                </c:pt>
                <c:pt idx="4793" formatCode="0.00">
                  <c:v>5.75</c:v>
                </c:pt>
                <c:pt idx="4794" formatCode="0.00">
                  <c:v>5.75</c:v>
                </c:pt>
                <c:pt idx="4795" formatCode="0.00">
                  <c:v>5.75</c:v>
                </c:pt>
                <c:pt idx="4796" formatCode="0.00">
                  <c:v>5.75</c:v>
                </c:pt>
                <c:pt idx="4797" formatCode="0.00">
                  <c:v>5.75</c:v>
                </c:pt>
                <c:pt idx="4798" formatCode="0.00">
                  <c:v>5.75</c:v>
                </c:pt>
                <c:pt idx="4799" formatCode="0.00">
                  <c:v>5.75</c:v>
                </c:pt>
                <c:pt idx="4800" formatCode="0.00">
                  <c:v>5.75</c:v>
                </c:pt>
                <c:pt idx="4801" formatCode="0.00">
                  <c:v>5.75</c:v>
                </c:pt>
                <c:pt idx="4802" formatCode="0.00">
                  <c:v>5.75</c:v>
                </c:pt>
                <c:pt idx="4803" formatCode="0.00">
                  <c:v>5.75</c:v>
                </c:pt>
                <c:pt idx="4804" formatCode="0.00">
                  <c:v>5.44</c:v>
                </c:pt>
                <c:pt idx="4805" formatCode="0.00">
                  <c:v>5.44</c:v>
                </c:pt>
                <c:pt idx="4806" formatCode="0.00">
                  <c:v>8.66</c:v>
                </c:pt>
                <c:pt idx="4807" formatCode="0.00">
                  <c:v>8.66</c:v>
                </c:pt>
                <c:pt idx="4808" formatCode="0.00">
                  <c:v>8.66</c:v>
                </c:pt>
                <c:pt idx="4809" formatCode="0.00">
                  <c:v>8.66</c:v>
                </c:pt>
                <c:pt idx="4810" formatCode="0.00">
                  <c:v>8.66</c:v>
                </c:pt>
                <c:pt idx="4811" formatCode="0.00">
                  <c:v>8.66</c:v>
                </c:pt>
                <c:pt idx="4812" formatCode="0.00">
                  <c:v>8.66</c:v>
                </c:pt>
                <c:pt idx="4813" formatCode="0.00">
                  <c:v>8.66</c:v>
                </c:pt>
                <c:pt idx="4814" formatCode="0.00">
                  <c:v>8.66</c:v>
                </c:pt>
                <c:pt idx="4815" formatCode="0.00">
                  <c:v>8.66</c:v>
                </c:pt>
                <c:pt idx="4816" formatCode="0.00">
                  <c:v>8.66</c:v>
                </c:pt>
                <c:pt idx="4817" formatCode="0.00">
                  <c:v>8.66</c:v>
                </c:pt>
                <c:pt idx="4818" formatCode="0.00">
                  <c:v>8.66</c:v>
                </c:pt>
                <c:pt idx="4819" formatCode="0.00">
                  <c:v>8.66</c:v>
                </c:pt>
                <c:pt idx="4820" formatCode="0.00">
                  <c:v>8.66</c:v>
                </c:pt>
                <c:pt idx="4821" formatCode="0.00">
                  <c:v>8.66</c:v>
                </c:pt>
                <c:pt idx="4822" formatCode="0.00">
                  <c:v>8.66</c:v>
                </c:pt>
                <c:pt idx="4823" formatCode="0.00">
                  <c:v>8.66</c:v>
                </c:pt>
                <c:pt idx="4824" formatCode="0.00">
                  <c:v>8.66</c:v>
                </c:pt>
                <c:pt idx="4825" formatCode="0.00">
                  <c:v>8.66</c:v>
                </c:pt>
                <c:pt idx="4826" formatCode="0.00">
                  <c:v>8.66</c:v>
                </c:pt>
                <c:pt idx="4827" formatCode="0.00">
                  <c:v>8.66</c:v>
                </c:pt>
                <c:pt idx="4828" formatCode="0.00">
                  <c:v>8.66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C02-4296-A353-9DD3FD5F47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1075088"/>
        <c:axId val="851085256"/>
      </c:scatterChart>
      <c:valAx>
        <c:axId val="851075088"/>
        <c:scaling>
          <c:orientation val="minMax"/>
          <c:max val="80"/>
          <c:min val="4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Myriad pro"/>
                    <a:ea typeface="+mn-ea"/>
                    <a:cs typeface="+mn-cs"/>
                  </a:defRPr>
                </a:pPr>
                <a:r>
                  <a:rPr lang="en-GB"/>
                  <a:t>SiO2 (wt. 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Myriad pro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in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Myriad pro"/>
                <a:ea typeface="+mn-ea"/>
                <a:cs typeface="+mn-cs"/>
              </a:defRPr>
            </a:pPr>
            <a:endParaRPr lang="en-US"/>
          </a:p>
        </c:txPr>
        <c:crossAx val="851085256"/>
        <c:crosses val="autoZero"/>
        <c:crossBetween val="midCat"/>
        <c:majorUnit val="5"/>
      </c:valAx>
      <c:valAx>
        <c:axId val="851085256"/>
        <c:scaling>
          <c:orientation val="minMax"/>
          <c:max val="16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Myriad pro"/>
                    <a:ea typeface="+mn-ea"/>
                    <a:cs typeface="+mn-cs"/>
                  </a:defRPr>
                </a:pPr>
                <a:r>
                  <a:rPr lang="en-GB"/>
                  <a:t>Na2O</a:t>
                </a:r>
                <a:r>
                  <a:rPr lang="en-GB" baseline="0"/>
                  <a:t> + K2O (wt. %)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Myriad pro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in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Myriad pro"/>
                <a:ea typeface="+mn-ea"/>
                <a:cs typeface="+mn-cs"/>
              </a:defRPr>
            </a:pPr>
            <a:endParaRPr lang="en-US"/>
          </a:p>
        </c:txPr>
        <c:crossAx val="851075088"/>
        <c:crosses val="autoZero"/>
        <c:crossBetween val="midCat"/>
      </c:valAx>
      <c:spPr>
        <a:noFill/>
        <a:ln>
          <a:solidFill>
            <a:sysClr val="windowText" lastClr="000000"/>
          </a:solidFill>
        </a:ln>
        <a:effectLst/>
      </c:spPr>
    </c:plotArea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Myriad pro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4720363079615048"/>
          <c:y val="6.4191279887482425E-2"/>
          <c:w val="0.79639370078740168"/>
          <c:h val="0.7231132817258602"/>
        </c:manualLayout>
      </c:layout>
      <c:scatterChart>
        <c:scatterStyle val="lineMarker"/>
        <c:varyColors val="0"/>
        <c:ser>
          <c:idx val="0"/>
          <c:order val="0"/>
          <c:tx>
            <c:strRef>
              <c:f>FULL!$Q$1</c:f>
              <c:strCache>
                <c:ptCount val="1"/>
                <c:pt idx="0">
                  <c:v>Connectivity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4"/>
            <c:spPr>
              <a:noFill/>
              <a:ln w="6350">
                <a:solidFill>
                  <a:srgbClr val="4472C4">
                    <a:alpha val="50000"/>
                  </a:srgbClr>
                </a:solidFill>
              </a:ln>
              <a:effectLst/>
            </c:spPr>
          </c:marker>
          <c:xVal>
            <c:numRef>
              <c:f>FULL!$F$2:$F$4893</c:f>
              <c:numCache>
                <c:formatCode>General</c:formatCode>
                <c:ptCount val="4892"/>
                <c:pt idx="2747">
                  <c:v>67.510000000000005</c:v>
                </c:pt>
                <c:pt idx="2748">
                  <c:v>67.510000000000005</c:v>
                </c:pt>
                <c:pt idx="2749">
                  <c:v>67.510000000000005</c:v>
                </c:pt>
                <c:pt idx="2750">
                  <c:v>67.510000000000005</c:v>
                </c:pt>
                <c:pt idx="2751">
                  <c:v>67.510000000000005</c:v>
                </c:pt>
                <c:pt idx="2752">
                  <c:v>67.510000000000005</c:v>
                </c:pt>
                <c:pt idx="2753">
                  <c:v>67.510000000000005</c:v>
                </c:pt>
                <c:pt idx="2754">
                  <c:v>67.510000000000005</c:v>
                </c:pt>
                <c:pt idx="2755">
                  <c:v>67.510000000000005</c:v>
                </c:pt>
                <c:pt idx="2756">
                  <c:v>67.510000000000005</c:v>
                </c:pt>
                <c:pt idx="2757">
                  <c:v>67.510000000000005</c:v>
                </c:pt>
                <c:pt idx="2758">
                  <c:v>67.510000000000005</c:v>
                </c:pt>
                <c:pt idx="2759">
                  <c:v>67.510000000000005</c:v>
                </c:pt>
                <c:pt idx="2760">
                  <c:v>67.510000000000005</c:v>
                </c:pt>
                <c:pt idx="2761">
                  <c:v>67.510000000000005</c:v>
                </c:pt>
                <c:pt idx="2762">
                  <c:v>67.510000000000005</c:v>
                </c:pt>
                <c:pt idx="2763">
                  <c:v>67.510000000000005</c:v>
                </c:pt>
                <c:pt idx="2764">
                  <c:v>67.510000000000005</c:v>
                </c:pt>
                <c:pt idx="2765">
                  <c:v>67.510000000000005</c:v>
                </c:pt>
                <c:pt idx="2766">
                  <c:v>67.510000000000005</c:v>
                </c:pt>
                <c:pt idx="2767">
                  <c:v>67.510000000000005</c:v>
                </c:pt>
                <c:pt idx="2768">
                  <c:v>67.510000000000005</c:v>
                </c:pt>
                <c:pt idx="2769">
                  <c:v>67.510000000000005</c:v>
                </c:pt>
                <c:pt idx="2770">
                  <c:v>67.510000000000005</c:v>
                </c:pt>
                <c:pt idx="2771">
                  <c:v>67.510000000000005</c:v>
                </c:pt>
                <c:pt idx="2772">
                  <c:v>67.510000000000005</c:v>
                </c:pt>
                <c:pt idx="2773">
                  <c:v>67.510000000000005</c:v>
                </c:pt>
                <c:pt idx="2774">
                  <c:v>67.510000000000005</c:v>
                </c:pt>
                <c:pt idx="2775">
                  <c:v>67.510000000000005</c:v>
                </c:pt>
                <c:pt idx="2776">
                  <c:v>67.510000000000005</c:v>
                </c:pt>
                <c:pt idx="2777">
                  <c:v>67.510000000000005</c:v>
                </c:pt>
                <c:pt idx="2778">
                  <c:v>67.510000000000005</c:v>
                </c:pt>
                <c:pt idx="2779">
                  <c:v>67.510000000000005</c:v>
                </c:pt>
                <c:pt idx="2780">
                  <c:v>67.510000000000005</c:v>
                </c:pt>
                <c:pt idx="2823" formatCode="0.00">
                  <c:v>71.95</c:v>
                </c:pt>
                <c:pt idx="2824" formatCode="0.00">
                  <c:v>71.95</c:v>
                </c:pt>
                <c:pt idx="2825" formatCode="0.00">
                  <c:v>71.95</c:v>
                </c:pt>
                <c:pt idx="2826" formatCode="0.00">
                  <c:v>72.180000000000007</c:v>
                </c:pt>
                <c:pt idx="2827" formatCode="0.00">
                  <c:v>72.180000000000007</c:v>
                </c:pt>
                <c:pt idx="2828" formatCode="0.00">
                  <c:v>72</c:v>
                </c:pt>
                <c:pt idx="2829" formatCode="0.00">
                  <c:v>72</c:v>
                </c:pt>
                <c:pt idx="2830" formatCode="0.00">
                  <c:v>72</c:v>
                </c:pt>
                <c:pt idx="2831" formatCode="0.00">
                  <c:v>72</c:v>
                </c:pt>
                <c:pt idx="2832" formatCode="0.00">
                  <c:v>72.09</c:v>
                </c:pt>
                <c:pt idx="2833" formatCode="0.00">
                  <c:v>72</c:v>
                </c:pt>
                <c:pt idx="2834" formatCode="0.00">
                  <c:v>72</c:v>
                </c:pt>
                <c:pt idx="2835" formatCode="0.00">
                  <c:v>72</c:v>
                </c:pt>
                <c:pt idx="2836" formatCode="0.00">
                  <c:v>72</c:v>
                </c:pt>
                <c:pt idx="2837" formatCode="0.00">
                  <c:v>72</c:v>
                </c:pt>
                <c:pt idx="2838" formatCode="0.00">
                  <c:v>72</c:v>
                </c:pt>
                <c:pt idx="2839" formatCode="0.00">
                  <c:v>72</c:v>
                </c:pt>
                <c:pt idx="2840" formatCode="0.00">
                  <c:v>72</c:v>
                </c:pt>
                <c:pt idx="2841" formatCode="0.00">
                  <c:v>72</c:v>
                </c:pt>
                <c:pt idx="2842" formatCode="0.00">
                  <c:v>72</c:v>
                </c:pt>
                <c:pt idx="2843" formatCode="0.00">
                  <c:v>72</c:v>
                </c:pt>
                <c:pt idx="2844" formatCode="0.00">
                  <c:v>72</c:v>
                </c:pt>
                <c:pt idx="2845" formatCode="0.00">
                  <c:v>72</c:v>
                </c:pt>
                <c:pt idx="2846" formatCode="0.00">
                  <c:v>72</c:v>
                </c:pt>
                <c:pt idx="2847" formatCode="0.00">
                  <c:v>72</c:v>
                </c:pt>
                <c:pt idx="2848" formatCode="0.00">
                  <c:v>72</c:v>
                </c:pt>
                <c:pt idx="2849" formatCode="0.00">
                  <c:v>72.069999999999993</c:v>
                </c:pt>
                <c:pt idx="2850" formatCode="0.00">
                  <c:v>72.069999999999993</c:v>
                </c:pt>
                <c:pt idx="2851" formatCode="0.00">
                  <c:v>72.02</c:v>
                </c:pt>
                <c:pt idx="2852" formatCode="0.00">
                  <c:v>72.02</c:v>
                </c:pt>
                <c:pt idx="2853" formatCode="0.00">
                  <c:v>72</c:v>
                </c:pt>
                <c:pt idx="2854" formatCode="0.00">
                  <c:v>72</c:v>
                </c:pt>
                <c:pt idx="2855" formatCode="0.00">
                  <c:v>72</c:v>
                </c:pt>
                <c:pt idx="2856" formatCode="0.00">
                  <c:v>72</c:v>
                </c:pt>
                <c:pt idx="2857" formatCode="0.00">
                  <c:v>71.849999999999994</c:v>
                </c:pt>
                <c:pt idx="2858" formatCode="0.00">
                  <c:v>71.849999999999994</c:v>
                </c:pt>
                <c:pt idx="2859" formatCode="0.00">
                  <c:v>71.849999999999994</c:v>
                </c:pt>
                <c:pt idx="2860" formatCode="0.00">
                  <c:v>72.150000000000006</c:v>
                </c:pt>
                <c:pt idx="2861" formatCode="0.00">
                  <c:v>72</c:v>
                </c:pt>
                <c:pt idx="2862" formatCode="0.00">
                  <c:v>72</c:v>
                </c:pt>
                <c:pt idx="2863" formatCode="0.00">
                  <c:v>72</c:v>
                </c:pt>
                <c:pt idx="2864" formatCode="0.00">
                  <c:v>72</c:v>
                </c:pt>
                <c:pt idx="2865" formatCode="0.00">
                  <c:v>72</c:v>
                </c:pt>
                <c:pt idx="2866" formatCode="0.00">
                  <c:v>72.209999999999994</c:v>
                </c:pt>
                <c:pt idx="2867" formatCode="0.00">
                  <c:v>72.209999999999994</c:v>
                </c:pt>
                <c:pt idx="2868" formatCode="0.00">
                  <c:v>72</c:v>
                </c:pt>
                <c:pt idx="2869" formatCode="0.00">
                  <c:v>72</c:v>
                </c:pt>
                <c:pt idx="2870" formatCode="0.00">
                  <c:v>72</c:v>
                </c:pt>
                <c:pt idx="2871" formatCode="0.00">
                  <c:v>72</c:v>
                </c:pt>
                <c:pt idx="2872" formatCode="0.00">
                  <c:v>72</c:v>
                </c:pt>
                <c:pt idx="2873" formatCode="0.00">
                  <c:v>72</c:v>
                </c:pt>
                <c:pt idx="2874" formatCode="0.00">
                  <c:v>72</c:v>
                </c:pt>
                <c:pt idx="2875" formatCode="0.00">
                  <c:v>72</c:v>
                </c:pt>
                <c:pt idx="2876" formatCode="0.00">
                  <c:v>72</c:v>
                </c:pt>
                <c:pt idx="2877" formatCode="0.00">
                  <c:v>72</c:v>
                </c:pt>
                <c:pt idx="2878" formatCode="0.00">
                  <c:v>72</c:v>
                </c:pt>
                <c:pt idx="2879" formatCode="0.00">
                  <c:v>72</c:v>
                </c:pt>
                <c:pt idx="2880" formatCode="0.00">
                  <c:v>72</c:v>
                </c:pt>
                <c:pt idx="2881" formatCode="0.00">
                  <c:v>72</c:v>
                </c:pt>
                <c:pt idx="2882" formatCode="0.00">
                  <c:v>72</c:v>
                </c:pt>
                <c:pt idx="2883" formatCode="0.00">
                  <c:v>72</c:v>
                </c:pt>
                <c:pt idx="2884" formatCode="0.00">
                  <c:v>72</c:v>
                </c:pt>
                <c:pt idx="2885" formatCode="0.00">
                  <c:v>72</c:v>
                </c:pt>
                <c:pt idx="2886" formatCode="0.00">
                  <c:v>72</c:v>
                </c:pt>
                <c:pt idx="2887" formatCode="0.00">
                  <c:v>72</c:v>
                </c:pt>
                <c:pt idx="2888" formatCode="0.00">
                  <c:v>72.34</c:v>
                </c:pt>
                <c:pt idx="2889" formatCode="0.00">
                  <c:v>72.34</c:v>
                </c:pt>
                <c:pt idx="2890" formatCode="0.00">
                  <c:v>72.34</c:v>
                </c:pt>
                <c:pt idx="2891" formatCode="0.00">
                  <c:v>72.34</c:v>
                </c:pt>
                <c:pt idx="2892" formatCode="0.00">
                  <c:v>72.34</c:v>
                </c:pt>
                <c:pt idx="2893" formatCode="0.00">
                  <c:v>72.34</c:v>
                </c:pt>
                <c:pt idx="2894" formatCode="0.00">
                  <c:v>72.34</c:v>
                </c:pt>
                <c:pt idx="2895" formatCode="0.00">
                  <c:v>72.34</c:v>
                </c:pt>
                <c:pt idx="2896" formatCode="0.00">
                  <c:v>72.34</c:v>
                </c:pt>
                <c:pt idx="2897" formatCode="0.00">
                  <c:v>72.34</c:v>
                </c:pt>
                <c:pt idx="2898" formatCode="0.00">
                  <c:v>72.34</c:v>
                </c:pt>
                <c:pt idx="2899" formatCode="0.00">
                  <c:v>72.34</c:v>
                </c:pt>
                <c:pt idx="2900" formatCode="0.00">
                  <c:v>72.34</c:v>
                </c:pt>
                <c:pt idx="2901" formatCode="0.00">
                  <c:v>72.34</c:v>
                </c:pt>
                <c:pt idx="2902" formatCode="0.00">
                  <c:v>72.34</c:v>
                </c:pt>
                <c:pt idx="2903" formatCode="0.00">
                  <c:v>72.34</c:v>
                </c:pt>
                <c:pt idx="2904" formatCode="0.00">
                  <c:v>72.34</c:v>
                </c:pt>
                <c:pt idx="2905" formatCode="0.00">
                  <c:v>72.34</c:v>
                </c:pt>
                <c:pt idx="2906" formatCode="0.00">
                  <c:v>72.34</c:v>
                </c:pt>
                <c:pt idx="2907" formatCode="0.00">
                  <c:v>72.34</c:v>
                </c:pt>
                <c:pt idx="2908" formatCode="0.00">
                  <c:v>72.34</c:v>
                </c:pt>
                <c:pt idx="2909" formatCode="0.00">
                  <c:v>72.34</c:v>
                </c:pt>
                <c:pt idx="2910" formatCode="0.00">
                  <c:v>72.34</c:v>
                </c:pt>
                <c:pt idx="2911" formatCode="0.00">
                  <c:v>72.34</c:v>
                </c:pt>
                <c:pt idx="2912" formatCode="0.00">
                  <c:v>72.34</c:v>
                </c:pt>
                <c:pt idx="2913" formatCode="0.00">
                  <c:v>72.34</c:v>
                </c:pt>
                <c:pt idx="2914" formatCode="0.00">
                  <c:v>72.34</c:v>
                </c:pt>
                <c:pt idx="2915" formatCode="0.00">
                  <c:v>72.61</c:v>
                </c:pt>
                <c:pt idx="2916" formatCode="0.00">
                  <c:v>72.61</c:v>
                </c:pt>
                <c:pt idx="2917" formatCode="0.00">
                  <c:v>72.61</c:v>
                </c:pt>
                <c:pt idx="2918" formatCode="0.00">
                  <c:v>72.61</c:v>
                </c:pt>
                <c:pt idx="2919" formatCode="0.00">
                  <c:v>72.61</c:v>
                </c:pt>
                <c:pt idx="2920" formatCode="0.00">
                  <c:v>72.61</c:v>
                </c:pt>
                <c:pt idx="2921" formatCode="0.00">
                  <c:v>72.61</c:v>
                </c:pt>
                <c:pt idx="2922" formatCode="0.00">
                  <c:v>72.61</c:v>
                </c:pt>
                <c:pt idx="2923" formatCode="0.00">
                  <c:v>72.61</c:v>
                </c:pt>
                <c:pt idx="2924" formatCode="0.00">
                  <c:v>72.61</c:v>
                </c:pt>
                <c:pt idx="2925" formatCode="0.00">
                  <c:v>72.61</c:v>
                </c:pt>
                <c:pt idx="2926" formatCode="0.00">
                  <c:v>72.61</c:v>
                </c:pt>
                <c:pt idx="2927" formatCode="0.00">
                  <c:v>72.61</c:v>
                </c:pt>
                <c:pt idx="2928" formatCode="0.00">
                  <c:v>72.61</c:v>
                </c:pt>
                <c:pt idx="2929" formatCode="0.00">
                  <c:v>72.61</c:v>
                </c:pt>
                <c:pt idx="2930" formatCode="0.00">
                  <c:v>72.61</c:v>
                </c:pt>
                <c:pt idx="2931" formatCode="0.00">
                  <c:v>72.61</c:v>
                </c:pt>
                <c:pt idx="2932" formatCode="0.00">
                  <c:v>72.61</c:v>
                </c:pt>
                <c:pt idx="2933" formatCode="0.00">
                  <c:v>72.61</c:v>
                </c:pt>
                <c:pt idx="2934" formatCode="0.00">
                  <c:v>72.61</c:v>
                </c:pt>
                <c:pt idx="2935" formatCode="0.00">
                  <c:v>72.61</c:v>
                </c:pt>
                <c:pt idx="2936" formatCode="0.00">
                  <c:v>72.61</c:v>
                </c:pt>
                <c:pt idx="2937" formatCode="0.00">
                  <c:v>72.61</c:v>
                </c:pt>
                <c:pt idx="2938" formatCode="0.00">
                  <c:v>72.61</c:v>
                </c:pt>
                <c:pt idx="2939" formatCode="0.00">
                  <c:v>72.11</c:v>
                </c:pt>
                <c:pt idx="2940" formatCode="0.00">
                  <c:v>72.11</c:v>
                </c:pt>
                <c:pt idx="2941" formatCode="0.00">
                  <c:v>72.11</c:v>
                </c:pt>
                <c:pt idx="2942" formatCode="0.00">
                  <c:v>72.11</c:v>
                </c:pt>
                <c:pt idx="2943" formatCode="0.00">
                  <c:v>72.11</c:v>
                </c:pt>
                <c:pt idx="2944" formatCode="0.00">
                  <c:v>72.11</c:v>
                </c:pt>
                <c:pt idx="2945" formatCode="0.00">
                  <c:v>72.11</c:v>
                </c:pt>
                <c:pt idx="2946" formatCode="0.00">
                  <c:v>72.11</c:v>
                </c:pt>
                <c:pt idx="2947" formatCode="0.00">
                  <c:v>72.11</c:v>
                </c:pt>
                <c:pt idx="2948" formatCode="0.00">
                  <c:v>72.11</c:v>
                </c:pt>
                <c:pt idx="2949" formatCode="0.00">
                  <c:v>72.11</c:v>
                </c:pt>
                <c:pt idx="2950" formatCode="0.00">
                  <c:v>72.11</c:v>
                </c:pt>
                <c:pt idx="2951" formatCode="0.00">
                  <c:v>72.11</c:v>
                </c:pt>
                <c:pt idx="2952" formatCode="0.00">
                  <c:v>72.11</c:v>
                </c:pt>
                <c:pt idx="2953" formatCode="0.00">
                  <c:v>72.11</c:v>
                </c:pt>
                <c:pt idx="2954" formatCode="0.00">
                  <c:v>72.11</c:v>
                </c:pt>
                <c:pt idx="2955" formatCode="0.00">
                  <c:v>72.11</c:v>
                </c:pt>
                <c:pt idx="2956" formatCode="0.00">
                  <c:v>72.11</c:v>
                </c:pt>
                <c:pt idx="2957" formatCode="0.00">
                  <c:v>72.11</c:v>
                </c:pt>
                <c:pt idx="2958" formatCode="0.00">
                  <c:v>72.11</c:v>
                </c:pt>
                <c:pt idx="2959" formatCode="0.00">
                  <c:v>72.11</c:v>
                </c:pt>
                <c:pt idx="2960" formatCode="0.00">
                  <c:v>72.11</c:v>
                </c:pt>
                <c:pt idx="2961" formatCode="0.00">
                  <c:v>72.11</c:v>
                </c:pt>
                <c:pt idx="2962" formatCode="0.00">
                  <c:v>72.11</c:v>
                </c:pt>
                <c:pt idx="2963" formatCode="0.00">
                  <c:v>72.11</c:v>
                </c:pt>
                <c:pt idx="2964" formatCode="0.00">
                  <c:v>72.11</c:v>
                </c:pt>
                <c:pt idx="2965" formatCode="0.00">
                  <c:v>72.11</c:v>
                </c:pt>
                <c:pt idx="2966" formatCode="0.00">
                  <c:v>72.11</c:v>
                </c:pt>
                <c:pt idx="2967" formatCode="0.00">
                  <c:v>72.11</c:v>
                </c:pt>
                <c:pt idx="2968" formatCode="0.00">
                  <c:v>72.11</c:v>
                </c:pt>
                <c:pt idx="2969" formatCode="0.00">
                  <c:v>72.11</c:v>
                </c:pt>
                <c:pt idx="2970" formatCode="0.00">
                  <c:v>72.11</c:v>
                </c:pt>
                <c:pt idx="2971" formatCode="0.00">
                  <c:v>72.11</c:v>
                </c:pt>
                <c:pt idx="2972" formatCode="0.00">
                  <c:v>72.11</c:v>
                </c:pt>
                <c:pt idx="2973" formatCode="0.00">
                  <c:v>72.11</c:v>
                </c:pt>
                <c:pt idx="2974" formatCode="0.00">
                  <c:v>72.11</c:v>
                </c:pt>
                <c:pt idx="2975" formatCode="0.00">
                  <c:v>72.11</c:v>
                </c:pt>
                <c:pt idx="2976" formatCode="0.00">
                  <c:v>72.209999999999994</c:v>
                </c:pt>
                <c:pt idx="2977" formatCode="0.00">
                  <c:v>72.209999999999994</c:v>
                </c:pt>
                <c:pt idx="2978" formatCode="0.00">
                  <c:v>72.209999999999994</c:v>
                </c:pt>
                <c:pt idx="2979" formatCode="0.00">
                  <c:v>72.209999999999994</c:v>
                </c:pt>
                <c:pt idx="2980" formatCode="0.00">
                  <c:v>72.209999999999994</c:v>
                </c:pt>
                <c:pt idx="2981" formatCode="0.00">
                  <c:v>72.209999999999994</c:v>
                </c:pt>
                <c:pt idx="2982" formatCode="0.00">
                  <c:v>72.209999999999994</c:v>
                </c:pt>
                <c:pt idx="2983" formatCode="0.00">
                  <c:v>72.209999999999994</c:v>
                </c:pt>
                <c:pt idx="2984" formatCode="0.00">
                  <c:v>72.209999999999994</c:v>
                </c:pt>
                <c:pt idx="2985" formatCode="0.00">
                  <c:v>72.209999999999994</c:v>
                </c:pt>
                <c:pt idx="2986" formatCode="0.00">
                  <c:v>72.209999999999994</c:v>
                </c:pt>
                <c:pt idx="2987" formatCode="0.00">
                  <c:v>72.209999999999994</c:v>
                </c:pt>
                <c:pt idx="2988" formatCode="0.00">
                  <c:v>72.209999999999994</c:v>
                </c:pt>
                <c:pt idx="2989" formatCode="0.00">
                  <c:v>72.209999999999994</c:v>
                </c:pt>
                <c:pt idx="2990" formatCode="0.00">
                  <c:v>72.209999999999994</c:v>
                </c:pt>
                <c:pt idx="2991" formatCode="0.00">
                  <c:v>72.209999999999994</c:v>
                </c:pt>
                <c:pt idx="2992" formatCode="0.00">
                  <c:v>72.209999999999994</c:v>
                </c:pt>
                <c:pt idx="2993" formatCode="0.00">
                  <c:v>72.209999999999994</c:v>
                </c:pt>
                <c:pt idx="2994" formatCode="0.00">
                  <c:v>72.209999999999994</c:v>
                </c:pt>
                <c:pt idx="2995" formatCode="0.00">
                  <c:v>72.209999999999994</c:v>
                </c:pt>
                <c:pt idx="2996" formatCode="0.00">
                  <c:v>72.209999999999994</c:v>
                </c:pt>
                <c:pt idx="2997" formatCode="0.00">
                  <c:v>72.209999999999994</c:v>
                </c:pt>
                <c:pt idx="2998" formatCode="0.00">
                  <c:v>72.209999999999994</c:v>
                </c:pt>
                <c:pt idx="2999" formatCode="0.00">
                  <c:v>72.209999999999994</c:v>
                </c:pt>
                <c:pt idx="3000" formatCode="0.00">
                  <c:v>72.209999999999994</c:v>
                </c:pt>
                <c:pt idx="3001" formatCode="0.00">
                  <c:v>72.209999999999994</c:v>
                </c:pt>
                <c:pt idx="3002" formatCode="0.00">
                  <c:v>72.209999999999994</c:v>
                </c:pt>
                <c:pt idx="3003" formatCode="0.00">
                  <c:v>72.209999999999994</c:v>
                </c:pt>
                <c:pt idx="3004" formatCode="0.00">
                  <c:v>72.209999999999994</c:v>
                </c:pt>
                <c:pt idx="3005" formatCode="0.00">
                  <c:v>72.209999999999994</c:v>
                </c:pt>
                <c:pt idx="3006" formatCode="0.00">
                  <c:v>72.209999999999994</c:v>
                </c:pt>
                <c:pt idx="3007" formatCode="0.00">
                  <c:v>72.209999999999994</c:v>
                </c:pt>
                <c:pt idx="3008" formatCode="0.00">
                  <c:v>72.209999999999994</c:v>
                </c:pt>
                <c:pt idx="3009" formatCode="0.00">
                  <c:v>72.209999999999994</c:v>
                </c:pt>
                <c:pt idx="3010" formatCode="0.00">
                  <c:v>71.72</c:v>
                </c:pt>
                <c:pt idx="3011" formatCode="0.00">
                  <c:v>71.72</c:v>
                </c:pt>
                <c:pt idx="3012" formatCode="0.00">
                  <c:v>71.72</c:v>
                </c:pt>
                <c:pt idx="3013" formatCode="0.00">
                  <c:v>71.72</c:v>
                </c:pt>
                <c:pt idx="3014" formatCode="0.00">
                  <c:v>71.72</c:v>
                </c:pt>
                <c:pt idx="3015" formatCode="0.00">
                  <c:v>71.72</c:v>
                </c:pt>
                <c:pt idx="3016" formatCode="0.00">
                  <c:v>71.72</c:v>
                </c:pt>
                <c:pt idx="3017" formatCode="0.00">
                  <c:v>71.72</c:v>
                </c:pt>
                <c:pt idx="3018" formatCode="0.00">
                  <c:v>71.72</c:v>
                </c:pt>
                <c:pt idx="3019" formatCode="0.00">
                  <c:v>74.61</c:v>
                </c:pt>
                <c:pt idx="3020" formatCode="0.00">
                  <c:v>74.61</c:v>
                </c:pt>
                <c:pt idx="3021" formatCode="0.00">
                  <c:v>74.61</c:v>
                </c:pt>
                <c:pt idx="3022" formatCode="0.00">
                  <c:v>74.61</c:v>
                </c:pt>
                <c:pt idx="3023" formatCode="0.00">
                  <c:v>74.61</c:v>
                </c:pt>
                <c:pt idx="3024" formatCode="0.00">
                  <c:v>74.61</c:v>
                </c:pt>
                <c:pt idx="3025" formatCode="0.00">
                  <c:v>74.61</c:v>
                </c:pt>
                <c:pt idx="3026" formatCode="0.00">
                  <c:v>74.61</c:v>
                </c:pt>
                <c:pt idx="3027" formatCode="0.00">
                  <c:v>74.61</c:v>
                </c:pt>
                <c:pt idx="3028" formatCode="0.00">
                  <c:v>74.61</c:v>
                </c:pt>
                <c:pt idx="3029" formatCode="0.00">
                  <c:v>74.61</c:v>
                </c:pt>
                <c:pt idx="3030" formatCode="0.00">
                  <c:v>74.61</c:v>
                </c:pt>
                <c:pt idx="3031" formatCode="0.00">
                  <c:v>74.61</c:v>
                </c:pt>
                <c:pt idx="3032" formatCode="0.00">
                  <c:v>74.61</c:v>
                </c:pt>
                <c:pt idx="3033" formatCode="0.00">
                  <c:v>74.61</c:v>
                </c:pt>
                <c:pt idx="3034" formatCode="0.00">
                  <c:v>74.61</c:v>
                </c:pt>
                <c:pt idx="3035" formatCode="0.00">
                  <c:v>74.61</c:v>
                </c:pt>
                <c:pt idx="3036" formatCode="0.00">
                  <c:v>74.61</c:v>
                </c:pt>
                <c:pt idx="3037" formatCode="0.00">
                  <c:v>74.61</c:v>
                </c:pt>
                <c:pt idx="3038" formatCode="0.00">
                  <c:v>74.61</c:v>
                </c:pt>
                <c:pt idx="3039" formatCode="0.00">
                  <c:v>74.61</c:v>
                </c:pt>
                <c:pt idx="3040" formatCode="0.00">
                  <c:v>74.61</c:v>
                </c:pt>
                <c:pt idx="3041" formatCode="0.00">
                  <c:v>74.61</c:v>
                </c:pt>
                <c:pt idx="3042" formatCode="0.00">
                  <c:v>74.61</c:v>
                </c:pt>
                <c:pt idx="3043" formatCode="0.00">
                  <c:v>74.61</c:v>
                </c:pt>
                <c:pt idx="3044" formatCode="0.00">
                  <c:v>74.61</c:v>
                </c:pt>
                <c:pt idx="3045" formatCode="0.00">
                  <c:v>74.61</c:v>
                </c:pt>
                <c:pt idx="3046" formatCode="0.00">
                  <c:v>74.61</c:v>
                </c:pt>
                <c:pt idx="3047" formatCode="0.00">
                  <c:v>74.61</c:v>
                </c:pt>
                <c:pt idx="3048" formatCode="0.00">
                  <c:v>74.61</c:v>
                </c:pt>
                <c:pt idx="3049" formatCode="0.00">
                  <c:v>74.61</c:v>
                </c:pt>
                <c:pt idx="3050" formatCode="0.00">
                  <c:v>74.61</c:v>
                </c:pt>
                <c:pt idx="3051" formatCode="0.00">
                  <c:v>74.61</c:v>
                </c:pt>
                <c:pt idx="3052" formatCode="0.00">
                  <c:v>74.61</c:v>
                </c:pt>
                <c:pt idx="3053" formatCode="0.00">
                  <c:v>74.61</c:v>
                </c:pt>
                <c:pt idx="3054" formatCode="0.00">
                  <c:v>74.61</c:v>
                </c:pt>
                <c:pt idx="3055" formatCode="0.00">
                  <c:v>74.61</c:v>
                </c:pt>
                <c:pt idx="3056" formatCode="0.00">
                  <c:v>74.61</c:v>
                </c:pt>
                <c:pt idx="3057" formatCode="0.00">
                  <c:v>74.61</c:v>
                </c:pt>
                <c:pt idx="3058" formatCode="0.00">
                  <c:v>74.61</c:v>
                </c:pt>
                <c:pt idx="3059" formatCode="0.00">
                  <c:v>74.61</c:v>
                </c:pt>
                <c:pt idx="3060" formatCode="0.00">
                  <c:v>74.61</c:v>
                </c:pt>
                <c:pt idx="3061" formatCode="0.00">
                  <c:v>74.61</c:v>
                </c:pt>
                <c:pt idx="3062" formatCode="0.00">
                  <c:v>74.61</c:v>
                </c:pt>
                <c:pt idx="3063" formatCode="0.00">
                  <c:v>74.61</c:v>
                </c:pt>
                <c:pt idx="3064" formatCode="0.00">
                  <c:v>74.61</c:v>
                </c:pt>
                <c:pt idx="3065" formatCode="0.00">
                  <c:v>74.61</c:v>
                </c:pt>
                <c:pt idx="3066" formatCode="0.00">
                  <c:v>74.61</c:v>
                </c:pt>
                <c:pt idx="3067" formatCode="0.00">
                  <c:v>74.61</c:v>
                </c:pt>
                <c:pt idx="3068" formatCode="0.00">
                  <c:v>74.61</c:v>
                </c:pt>
                <c:pt idx="3069" formatCode="0.00">
                  <c:v>74.61</c:v>
                </c:pt>
                <c:pt idx="3070" formatCode="0.00">
                  <c:v>74.61</c:v>
                </c:pt>
                <c:pt idx="3071" formatCode="0.00">
                  <c:v>74.61</c:v>
                </c:pt>
                <c:pt idx="3072" formatCode="0.00">
                  <c:v>74.61</c:v>
                </c:pt>
                <c:pt idx="3073" formatCode="0.00">
                  <c:v>74.61</c:v>
                </c:pt>
                <c:pt idx="3074" formatCode="0.00">
                  <c:v>74.61</c:v>
                </c:pt>
                <c:pt idx="3075" formatCode="0.00">
                  <c:v>74.61</c:v>
                </c:pt>
                <c:pt idx="3076" formatCode="0.00">
                  <c:v>74.61</c:v>
                </c:pt>
                <c:pt idx="3077" formatCode="0.00">
                  <c:v>74.61</c:v>
                </c:pt>
                <c:pt idx="3078" formatCode="0.00">
                  <c:v>74.61</c:v>
                </c:pt>
                <c:pt idx="3079" formatCode="0.00">
                  <c:v>74.61</c:v>
                </c:pt>
                <c:pt idx="3080" formatCode="0.00">
                  <c:v>74.61</c:v>
                </c:pt>
                <c:pt idx="3081" formatCode="0.00">
                  <c:v>74.61</c:v>
                </c:pt>
                <c:pt idx="3082" formatCode="0.00">
                  <c:v>74.61</c:v>
                </c:pt>
                <c:pt idx="3083" formatCode="0.00">
                  <c:v>74.61</c:v>
                </c:pt>
                <c:pt idx="3084" formatCode="0.00">
                  <c:v>74.61</c:v>
                </c:pt>
                <c:pt idx="3085" formatCode="0.00">
                  <c:v>74.61</c:v>
                </c:pt>
                <c:pt idx="3086" formatCode="0.00">
                  <c:v>74.61</c:v>
                </c:pt>
                <c:pt idx="3087" formatCode="0.00">
                  <c:v>74.61</c:v>
                </c:pt>
                <c:pt idx="3088" formatCode="0.00">
                  <c:v>74.61</c:v>
                </c:pt>
                <c:pt idx="3089" formatCode="0.00">
                  <c:v>74.61</c:v>
                </c:pt>
                <c:pt idx="3090" formatCode="0.00">
                  <c:v>74.61</c:v>
                </c:pt>
                <c:pt idx="3091" formatCode="0.00">
                  <c:v>74.61</c:v>
                </c:pt>
                <c:pt idx="3092" formatCode="0.00">
                  <c:v>74.61</c:v>
                </c:pt>
                <c:pt idx="3093" formatCode="0.00">
                  <c:v>74.61</c:v>
                </c:pt>
                <c:pt idx="3094" formatCode="0.00">
                  <c:v>74.61</c:v>
                </c:pt>
                <c:pt idx="3095" formatCode="0.00">
                  <c:v>74.61</c:v>
                </c:pt>
                <c:pt idx="3096" formatCode="0.00">
                  <c:v>74.61</c:v>
                </c:pt>
                <c:pt idx="3097" formatCode="0.00">
                  <c:v>74.61</c:v>
                </c:pt>
                <c:pt idx="3098" formatCode="0.00">
                  <c:v>74.61</c:v>
                </c:pt>
                <c:pt idx="3099" formatCode="0.00">
                  <c:v>74.61</c:v>
                </c:pt>
                <c:pt idx="3100" formatCode="0.00">
                  <c:v>74.61</c:v>
                </c:pt>
                <c:pt idx="3101" formatCode="0.00">
                  <c:v>74.61</c:v>
                </c:pt>
                <c:pt idx="3102" formatCode="0.00">
                  <c:v>74.61</c:v>
                </c:pt>
                <c:pt idx="3103" formatCode="0.00">
                  <c:v>74.61</c:v>
                </c:pt>
                <c:pt idx="3104" formatCode="0.00">
                  <c:v>74.61</c:v>
                </c:pt>
                <c:pt idx="3105" formatCode="0.00">
                  <c:v>63.24</c:v>
                </c:pt>
                <c:pt idx="3106" formatCode="0.00">
                  <c:v>63.24</c:v>
                </c:pt>
                <c:pt idx="3107" formatCode="0.00">
                  <c:v>63.24</c:v>
                </c:pt>
                <c:pt idx="3108" formatCode="0.00">
                  <c:v>63.24</c:v>
                </c:pt>
                <c:pt idx="3109" formatCode="0.00">
                  <c:v>63.24</c:v>
                </c:pt>
                <c:pt idx="3110" formatCode="0.00">
                  <c:v>63.24</c:v>
                </c:pt>
                <c:pt idx="3111" formatCode="0.00">
                  <c:v>63.24</c:v>
                </c:pt>
                <c:pt idx="3112" formatCode="0.00">
                  <c:v>63.24</c:v>
                </c:pt>
                <c:pt idx="3113" formatCode="0.00">
                  <c:v>63.24</c:v>
                </c:pt>
                <c:pt idx="3114" formatCode="0.00">
                  <c:v>63.24</c:v>
                </c:pt>
                <c:pt idx="3115" formatCode="0.00">
                  <c:v>63.24</c:v>
                </c:pt>
                <c:pt idx="3116" formatCode="0.00">
                  <c:v>63.24</c:v>
                </c:pt>
                <c:pt idx="3117" formatCode="0.00">
                  <c:v>63.24</c:v>
                </c:pt>
                <c:pt idx="3118" formatCode="0.00">
                  <c:v>63.24</c:v>
                </c:pt>
                <c:pt idx="3119" formatCode="0.00">
                  <c:v>63.24</c:v>
                </c:pt>
                <c:pt idx="3120" formatCode="0.00">
                  <c:v>63.24</c:v>
                </c:pt>
                <c:pt idx="3121" formatCode="0.00">
                  <c:v>63.24</c:v>
                </c:pt>
                <c:pt idx="3122" formatCode="0.00">
                  <c:v>63.24</c:v>
                </c:pt>
                <c:pt idx="3123" formatCode="0.00">
                  <c:v>63.24</c:v>
                </c:pt>
                <c:pt idx="3124" formatCode="0.00">
                  <c:v>63.24</c:v>
                </c:pt>
                <c:pt idx="3125" formatCode="0.00">
                  <c:v>63.24</c:v>
                </c:pt>
                <c:pt idx="3126" formatCode="0.00">
                  <c:v>63.24</c:v>
                </c:pt>
                <c:pt idx="3127" formatCode="0.00">
                  <c:v>63.24</c:v>
                </c:pt>
                <c:pt idx="3128" formatCode="0.00">
                  <c:v>63.24</c:v>
                </c:pt>
                <c:pt idx="3129" formatCode="0.00">
                  <c:v>76.53</c:v>
                </c:pt>
                <c:pt idx="3130" formatCode="0.00">
                  <c:v>76.53</c:v>
                </c:pt>
                <c:pt idx="3131" formatCode="0.00">
                  <c:v>76.53</c:v>
                </c:pt>
                <c:pt idx="3132" formatCode="0.00">
                  <c:v>76.53</c:v>
                </c:pt>
                <c:pt idx="3133" formatCode="0.00">
                  <c:v>76.53</c:v>
                </c:pt>
                <c:pt idx="3134" formatCode="0.00">
                  <c:v>76.53</c:v>
                </c:pt>
                <c:pt idx="3135" formatCode="0.00">
                  <c:v>76.53</c:v>
                </c:pt>
                <c:pt idx="3136" formatCode="0.00">
                  <c:v>76.53</c:v>
                </c:pt>
                <c:pt idx="3137" formatCode="0.00">
                  <c:v>76.53</c:v>
                </c:pt>
                <c:pt idx="3138" formatCode="0.00">
                  <c:v>76.53</c:v>
                </c:pt>
                <c:pt idx="3139" formatCode="0.00">
                  <c:v>76.53</c:v>
                </c:pt>
                <c:pt idx="3140" formatCode="0.00">
                  <c:v>76.53</c:v>
                </c:pt>
                <c:pt idx="3141" formatCode="0.00">
                  <c:v>76.53</c:v>
                </c:pt>
                <c:pt idx="3142" formatCode="0.00">
                  <c:v>76.53</c:v>
                </c:pt>
                <c:pt idx="3143" formatCode="0.00">
                  <c:v>76.53</c:v>
                </c:pt>
                <c:pt idx="3144" formatCode="0.00">
                  <c:v>76.53</c:v>
                </c:pt>
                <c:pt idx="3145" formatCode="0.00">
                  <c:v>76.53</c:v>
                </c:pt>
                <c:pt idx="3146" formatCode="0.00">
                  <c:v>76.53</c:v>
                </c:pt>
                <c:pt idx="3147" formatCode="0.00">
                  <c:v>76.53</c:v>
                </c:pt>
                <c:pt idx="3148" formatCode="0.00">
                  <c:v>76.53</c:v>
                </c:pt>
                <c:pt idx="3149" formatCode="0.00">
                  <c:v>76.53</c:v>
                </c:pt>
                <c:pt idx="3150" formatCode="0.00">
                  <c:v>76.53</c:v>
                </c:pt>
                <c:pt idx="3151" formatCode="0.00">
                  <c:v>76.53</c:v>
                </c:pt>
                <c:pt idx="3152" formatCode="0.00">
                  <c:v>76.53</c:v>
                </c:pt>
                <c:pt idx="3153" formatCode="0.00">
                  <c:v>76.53</c:v>
                </c:pt>
                <c:pt idx="3154" formatCode="0.00">
                  <c:v>62.842539260000002</c:v>
                </c:pt>
                <c:pt idx="3155" formatCode="0.00">
                  <c:v>62.842539260000002</c:v>
                </c:pt>
                <c:pt idx="3156" formatCode="0.00">
                  <c:v>62.842539260000002</c:v>
                </c:pt>
                <c:pt idx="3157" formatCode="0.00">
                  <c:v>62.842539260000002</c:v>
                </c:pt>
                <c:pt idx="3158" formatCode="0.00">
                  <c:v>62.842539260000002</c:v>
                </c:pt>
                <c:pt idx="3159" formatCode="0.00">
                  <c:v>62.842539260000002</c:v>
                </c:pt>
                <c:pt idx="3160" formatCode="0.00">
                  <c:v>62.842539260000002</c:v>
                </c:pt>
                <c:pt idx="3161" formatCode="0.00">
                  <c:v>62.842539260000002</c:v>
                </c:pt>
                <c:pt idx="3162" formatCode="0.00">
                  <c:v>62.842539260000002</c:v>
                </c:pt>
                <c:pt idx="3163" formatCode="0.00">
                  <c:v>62.842539260000002</c:v>
                </c:pt>
                <c:pt idx="3164" formatCode="0.00">
                  <c:v>62.842539260000002</c:v>
                </c:pt>
                <c:pt idx="3165" formatCode="0.00">
                  <c:v>62.842539260000002</c:v>
                </c:pt>
                <c:pt idx="3166" formatCode="0.00">
                  <c:v>63.56939045</c:v>
                </c:pt>
                <c:pt idx="3167" formatCode="0.00">
                  <c:v>63.56939045</c:v>
                </c:pt>
                <c:pt idx="3168" formatCode="0.00">
                  <c:v>62.93</c:v>
                </c:pt>
                <c:pt idx="3169" formatCode="0.00">
                  <c:v>62.93</c:v>
                </c:pt>
                <c:pt idx="3170" formatCode="0.00">
                  <c:v>62.93</c:v>
                </c:pt>
                <c:pt idx="3171" formatCode="0.00">
                  <c:v>62.93</c:v>
                </c:pt>
                <c:pt idx="3172" formatCode="0.00">
                  <c:v>62.93</c:v>
                </c:pt>
                <c:pt idx="3173" formatCode="0.00">
                  <c:v>62.93</c:v>
                </c:pt>
                <c:pt idx="3174" formatCode="0.00">
                  <c:v>62.93</c:v>
                </c:pt>
                <c:pt idx="3175" formatCode="0.00">
                  <c:v>62.93</c:v>
                </c:pt>
                <c:pt idx="3176" formatCode="0.00">
                  <c:v>62.93</c:v>
                </c:pt>
                <c:pt idx="3177" formatCode="0.00">
                  <c:v>62.16</c:v>
                </c:pt>
                <c:pt idx="3179" formatCode="0.00">
                  <c:v>62.79</c:v>
                </c:pt>
                <c:pt idx="3180" formatCode="0.00">
                  <c:v>62.79</c:v>
                </c:pt>
                <c:pt idx="3181" formatCode="0.00">
                  <c:v>62.79</c:v>
                </c:pt>
                <c:pt idx="3182" formatCode="0.00">
                  <c:v>62.79</c:v>
                </c:pt>
                <c:pt idx="3183" formatCode="0.00">
                  <c:v>62.79</c:v>
                </c:pt>
                <c:pt idx="3184" formatCode="0.00">
                  <c:v>62.79</c:v>
                </c:pt>
                <c:pt idx="3185" formatCode="0.00">
                  <c:v>62.79</c:v>
                </c:pt>
                <c:pt idx="3186" formatCode="0.00">
                  <c:v>62.79</c:v>
                </c:pt>
                <c:pt idx="3187" formatCode="0.00">
                  <c:v>62.79</c:v>
                </c:pt>
                <c:pt idx="3188" formatCode="0.00">
                  <c:v>62.79</c:v>
                </c:pt>
                <c:pt idx="3189" formatCode="0.00">
                  <c:v>62.79</c:v>
                </c:pt>
                <c:pt idx="3190" formatCode="0.00">
                  <c:v>62.79</c:v>
                </c:pt>
                <c:pt idx="3191" formatCode="0.00">
                  <c:v>61.8</c:v>
                </c:pt>
                <c:pt idx="3192" formatCode="0.00">
                  <c:v>61.8</c:v>
                </c:pt>
                <c:pt idx="3193" formatCode="0.00">
                  <c:v>61.8</c:v>
                </c:pt>
                <c:pt idx="3194" formatCode="0.00">
                  <c:v>61.8</c:v>
                </c:pt>
                <c:pt idx="3195" formatCode="0.00">
                  <c:v>61.8</c:v>
                </c:pt>
                <c:pt idx="3196" formatCode="0.00">
                  <c:v>61.8</c:v>
                </c:pt>
                <c:pt idx="3197" formatCode="0.00">
                  <c:v>61.8</c:v>
                </c:pt>
                <c:pt idx="3198" formatCode="0.00">
                  <c:v>61.8</c:v>
                </c:pt>
                <c:pt idx="3199" formatCode="0.00">
                  <c:v>61.8</c:v>
                </c:pt>
                <c:pt idx="3200" formatCode="0.00">
                  <c:v>61.8</c:v>
                </c:pt>
                <c:pt idx="3201" formatCode="0.00">
                  <c:v>61.8</c:v>
                </c:pt>
                <c:pt idx="3202" formatCode="0.00">
                  <c:v>61.8</c:v>
                </c:pt>
                <c:pt idx="3203" formatCode="0.00">
                  <c:v>61.9</c:v>
                </c:pt>
                <c:pt idx="3204" formatCode="0.00">
                  <c:v>61.9</c:v>
                </c:pt>
                <c:pt idx="3205" formatCode="0.00">
                  <c:v>61.9</c:v>
                </c:pt>
                <c:pt idx="3206" formatCode="0.00">
                  <c:v>63.22</c:v>
                </c:pt>
                <c:pt idx="3207" formatCode="0.00">
                  <c:v>54.45</c:v>
                </c:pt>
                <c:pt idx="3208" formatCode="0.00">
                  <c:v>61.9</c:v>
                </c:pt>
                <c:pt idx="3209" formatCode="0.00">
                  <c:v>60.95</c:v>
                </c:pt>
                <c:pt idx="3210" formatCode="0.00">
                  <c:v>60.95</c:v>
                </c:pt>
                <c:pt idx="3211" formatCode="0.00">
                  <c:v>54.45</c:v>
                </c:pt>
                <c:pt idx="3212" formatCode="0.00">
                  <c:v>63.22</c:v>
                </c:pt>
                <c:pt idx="3213" formatCode="0.00">
                  <c:v>63.22</c:v>
                </c:pt>
                <c:pt idx="3214" formatCode="0.00">
                  <c:v>69.33</c:v>
                </c:pt>
                <c:pt idx="3215" formatCode="0.00">
                  <c:v>69.33</c:v>
                </c:pt>
                <c:pt idx="3216" formatCode="0.00">
                  <c:v>69.33</c:v>
                </c:pt>
                <c:pt idx="3217" formatCode="0.00">
                  <c:v>69.33</c:v>
                </c:pt>
                <c:pt idx="3218" formatCode="0.00">
                  <c:v>74.319999999999993</c:v>
                </c:pt>
                <c:pt idx="3219" formatCode="0.00">
                  <c:v>74.319999999999993</c:v>
                </c:pt>
                <c:pt idx="3220" formatCode="0.00">
                  <c:v>74.319999999999993</c:v>
                </c:pt>
                <c:pt idx="3221" formatCode="0.00">
                  <c:v>74.319999999999993</c:v>
                </c:pt>
                <c:pt idx="3222" formatCode="0.00">
                  <c:v>70</c:v>
                </c:pt>
                <c:pt idx="3223" formatCode="0.00">
                  <c:v>70</c:v>
                </c:pt>
                <c:pt idx="3224" formatCode="0.00">
                  <c:v>70</c:v>
                </c:pt>
                <c:pt idx="3225" formatCode="0.00">
                  <c:v>70</c:v>
                </c:pt>
                <c:pt idx="3226" formatCode="0.00">
                  <c:v>70</c:v>
                </c:pt>
                <c:pt idx="3227" formatCode="0.00">
                  <c:v>70</c:v>
                </c:pt>
                <c:pt idx="3228" formatCode="0.00">
                  <c:v>70</c:v>
                </c:pt>
                <c:pt idx="3229" formatCode="0.00">
                  <c:v>70</c:v>
                </c:pt>
                <c:pt idx="3230" formatCode="0.00">
                  <c:v>74.56</c:v>
                </c:pt>
                <c:pt idx="3231" formatCode="0.00">
                  <c:v>74.56</c:v>
                </c:pt>
                <c:pt idx="3232" formatCode="0.00">
                  <c:v>74.56</c:v>
                </c:pt>
                <c:pt idx="3233" formatCode="0.00">
                  <c:v>74.56</c:v>
                </c:pt>
                <c:pt idx="3234" formatCode="0.00">
                  <c:v>74.56</c:v>
                </c:pt>
                <c:pt idx="3235" formatCode="0.00">
                  <c:v>74.56</c:v>
                </c:pt>
                <c:pt idx="3236" formatCode="0.00">
                  <c:v>74.56</c:v>
                </c:pt>
                <c:pt idx="3237" formatCode="0.00">
                  <c:v>74.56</c:v>
                </c:pt>
                <c:pt idx="3238" formatCode="0.00">
                  <c:v>74.56</c:v>
                </c:pt>
                <c:pt idx="3239" formatCode="0.00">
                  <c:v>74.56</c:v>
                </c:pt>
                <c:pt idx="3240" formatCode="0.00">
                  <c:v>71</c:v>
                </c:pt>
                <c:pt idx="3241" formatCode="0.00">
                  <c:v>71</c:v>
                </c:pt>
                <c:pt idx="3242" formatCode="0.00">
                  <c:v>71</c:v>
                </c:pt>
                <c:pt idx="3243" formatCode="0.00">
                  <c:v>71</c:v>
                </c:pt>
                <c:pt idx="3244" formatCode="0.00">
                  <c:v>71</c:v>
                </c:pt>
                <c:pt idx="3245" formatCode="0.00">
                  <c:v>71</c:v>
                </c:pt>
                <c:pt idx="3246" formatCode="0.00">
                  <c:v>70.930000000000007</c:v>
                </c:pt>
                <c:pt idx="3247" formatCode="0.00">
                  <c:v>70.930000000000007</c:v>
                </c:pt>
                <c:pt idx="3248" formatCode="0.00">
                  <c:v>70.930000000000007</c:v>
                </c:pt>
                <c:pt idx="3249" formatCode="0.00">
                  <c:v>70.930000000000007</c:v>
                </c:pt>
                <c:pt idx="3250" formatCode="0.00">
                  <c:v>70.930000000000007</c:v>
                </c:pt>
                <c:pt idx="3251" formatCode="0.00">
                  <c:v>70.930000000000007</c:v>
                </c:pt>
                <c:pt idx="3252" formatCode="0.00">
                  <c:v>70.930000000000007</c:v>
                </c:pt>
                <c:pt idx="3253" formatCode="0.00">
                  <c:v>70.930000000000007</c:v>
                </c:pt>
                <c:pt idx="3254" formatCode="0.00">
                  <c:v>70.930000000000007</c:v>
                </c:pt>
                <c:pt idx="3255" formatCode="0.00">
                  <c:v>70.930000000000007</c:v>
                </c:pt>
                <c:pt idx="3256" formatCode="0.00">
                  <c:v>70.930000000000007</c:v>
                </c:pt>
                <c:pt idx="3257" formatCode="0.00">
                  <c:v>70.930000000000007</c:v>
                </c:pt>
                <c:pt idx="3258" formatCode="0.00">
                  <c:v>70.930000000000007</c:v>
                </c:pt>
                <c:pt idx="3259" formatCode="0.00">
                  <c:v>70.930000000000007</c:v>
                </c:pt>
                <c:pt idx="3260" formatCode="0.00">
                  <c:v>70.930000000000007</c:v>
                </c:pt>
                <c:pt idx="3261" formatCode="0.00">
                  <c:v>70.930000000000007</c:v>
                </c:pt>
                <c:pt idx="3262" formatCode="0.00">
                  <c:v>70.930000000000007</c:v>
                </c:pt>
                <c:pt idx="3263" formatCode="0.00">
                  <c:v>70.930000000000007</c:v>
                </c:pt>
                <c:pt idx="3264" formatCode="0.00">
                  <c:v>70.930000000000007</c:v>
                </c:pt>
                <c:pt idx="3265" formatCode="0.00">
                  <c:v>70.930000000000007</c:v>
                </c:pt>
                <c:pt idx="3266" formatCode="0.00">
                  <c:v>70.930000000000007</c:v>
                </c:pt>
                <c:pt idx="3267" formatCode="0.00">
                  <c:v>70.930000000000007</c:v>
                </c:pt>
                <c:pt idx="3268" formatCode="0.00">
                  <c:v>70.930000000000007</c:v>
                </c:pt>
                <c:pt idx="3269" formatCode="0.00">
                  <c:v>70.930000000000007</c:v>
                </c:pt>
                <c:pt idx="3270" formatCode="0.00">
                  <c:v>70.930000000000007</c:v>
                </c:pt>
                <c:pt idx="3271" formatCode="0.00">
                  <c:v>70.930000000000007</c:v>
                </c:pt>
                <c:pt idx="3272" formatCode="0.00">
                  <c:v>70.930000000000007</c:v>
                </c:pt>
                <c:pt idx="3273" formatCode="0.00">
                  <c:v>70.930000000000007</c:v>
                </c:pt>
                <c:pt idx="3274" formatCode="0.00">
                  <c:v>70.930000000000007</c:v>
                </c:pt>
                <c:pt idx="3275" formatCode="0.00">
                  <c:v>70.930000000000007</c:v>
                </c:pt>
                <c:pt idx="3276" formatCode="0.00">
                  <c:v>70.930000000000007</c:v>
                </c:pt>
                <c:pt idx="3277" formatCode="0.00">
                  <c:v>70.930000000000007</c:v>
                </c:pt>
                <c:pt idx="3278" formatCode="0.00">
                  <c:v>70.930000000000007</c:v>
                </c:pt>
                <c:pt idx="3279" formatCode="0.00">
                  <c:v>70.930000000000007</c:v>
                </c:pt>
                <c:pt idx="3280" formatCode="0.00">
                  <c:v>64.5</c:v>
                </c:pt>
                <c:pt idx="3281" formatCode="0.00">
                  <c:v>64.5</c:v>
                </c:pt>
                <c:pt idx="3282" formatCode="0.00">
                  <c:v>64.5</c:v>
                </c:pt>
                <c:pt idx="3283" formatCode="0.00">
                  <c:v>64.5</c:v>
                </c:pt>
                <c:pt idx="3284" formatCode="0.00">
                  <c:v>64.5</c:v>
                </c:pt>
                <c:pt idx="3285" formatCode="0.00">
                  <c:v>64.5</c:v>
                </c:pt>
                <c:pt idx="3286" formatCode="0.00">
                  <c:v>64.5</c:v>
                </c:pt>
                <c:pt idx="3287" formatCode="0.00">
                  <c:v>64.5</c:v>
                </c:pt>
                <c:pt idx="3288" formatCode="0.00">
                  <c:v>64.5</c:v>
                </c:pt>
                <c:pt idx="3289" formatCode="0.00">
                  <c:v>64.5</c:v>
                </c:pt>
                <c:pt idx="3290" formatCode="0.00">
                  <c:v>64.5</c:v>
                </c:pt>
                <c:pt idx="3291" formatCode="0.00">
                  <c:v>64.5</c:v>
                </c:pt>
                <c:pt idx="3292" formatCode="0.00">
                  <c:v>64.5</c:v>
                </c:pt>
                <c:pt idx="3293" formatCode="0.00">
                  <c:v>64.5</c:v>
                </c:pt>
                <c:pt idx="3294" formatCode="0.00">
                  <c:v>64.5</c:v>
                </c:pt>
                <c:pt idx="3295" formatCode="0.00">
                  <c:v>64.5</c:v>
                </c:pt>
                <c:pt idx="3296" formatCode="0.00">
                  <c:v>64.5</c:v>
                </c:pt>
                <c:pt idx="3297" formatCode="0.00">
                  <c:v>64.5</c:v>
                </c:pt>
                <c:pt idx="3298" formatCode="0.00">
                  <c:v>64.5</c:v>
                </c:pt>
                <c:pt idx="3299" formatCode="0.00">
                  <c:v>64.5</c:v>
                </c:pt>
                <c:pt idx="3300" formatCode="0.00">
                  <c:v>64.5</c:v>
                </c:pt>
                <c:pt idx="3301" formatCode="0.00">
                  <c:v>64.5</c:v>
                </c:pt>
                <c:pt idx="3302" formatCode="0.00">
                  <c:v>64.5</c:v>
                </c:pt>
                <c:pt idx="3303" formatCode="0.00">
                  <c:v>64.5</c:v>
                </c:pt>
                <c:pt idx="3304" formatCode="0.00">
                  <c:v>64.5</c:v>
                </c:pt>
                <c:pt idx="3305" formatCode="0.00">
                  <c:v>74</c:v>
                </c:pt>
                <c:pt idx="3306" formatCode="0.00">
                  <c:v>74</c:v>
                </c:pt>
                <c:pt idx="3315" formatCode="0.00">
                  <c:v>47.74</c:v>
                </c:pt>
                <c:pt idx="3316" formatCode="0.00">
                  <c:v>47.74</c:v>
                </c:pt>
                <c:pt idx="3317" formatCode="0.00">
                  <c:v>47.74</c:v>
                </c:pt>
                <c:pt idx="3318" formatCode="0.00">
                  <c:v>47.74</c:v>
                </c:pt>
                <c:pt idx="3319" formatCode="0.00">
                  <c:v>47.74</c:v>
                </c:pt>
                <c:pt idx="3320" formatCode="0.00">
                  <c:v>47.74</c:v>
                </c:pt>
                <c:pt idx="3321" formatCode="0.00">
                  <c:v>47.74</c:v>
                </c:pt>
                <c:pt idx="3322" formatCode="0.00">
                  <c:v>47.74</c:v>
                </c:pt>
                <c:pt idx="3323" formatCode="0.00">
                  <c:v>47.74</c:v>
                </c:pt>
                <c:pt idx="3324" formatCode="0.00">
                  <c:v>47.74</c:v>
                </c:pt>
                <c:pt idx="3325" formatCode="0.00">
                  <c:v>47.74</c:v>
                </c:pt>
                <c:pt idx="3326" formatCode="0.00">
                  <c:v>47.74</c:v>
                </c:pt>
                <c:pt idx="3327" formatCode="0.00">
                  <c:v>47.74</c:v>
                </c:pt>
                <c:pt idx="3328" formatCode="0.00">
                  <c:v>47.74</c:v>
                </c:pt>
                <c:pt idx="3329" formatCode="0.00">
                  <c:v>47.74</c:v>
                </c:pt>
                <c:pt idx="3330" formatCode="0.00">
                  <c:v>47.74</c:v>
                </c:pt>
                <c:pt idx="3331" formatCode="0.00">
                  <c:v>47.74</c:v>
                </c:pt>
                <c:pt idx="3332" formatCode="0.00">
                  <c:v>47.74</c:v>
                </c:pt>
                <c:pt idx="3333" formatCode="0.00">
                  <c:v>47.74</c:v>
                </c:pt>
                <c:pt idx="3334" formatCode="0.00">
                  <c:v>47.74</c:v>
                </c:pt>
                <c:pt idx="3335" formatCode="0.00">
                  <c:v>47.74</c:v>
                </c:pt>
                <c:pt idx="3336" formatCode="0.00">
                  <c:v>47.74</c:v>
                </c:pt>
                <c:pt idx="3337" formatCode="0.00">
                  <c:v>47.74</c:v>
                </c:pt>
                <c:pt idx="3338" formatCode="0.00">
                  <c:v>47.74</c:v>
                </c:pt>
                <c:pt idx="3339" formatCode="0.00">
                  <c:v>47.74</c:v>
                </c:pt>
                <c:pt idx="3340" formatCode="0.00">
                  <c:v>47.74</c:v>
                </c:pt>
                <c:pt idx="3341" formatCode="0.00">
                  <c:v>47.74</c:v>
                </c:pt>
                <c:pt idx="3342" formatCode="0.00">
                  <c:v>47.74</c:v>
                </c:pt>
                <c:pt idx="3343" formatCode="0.00">
                  <c:v>47.74</c:v>
                </c:pt>
                <c:pt idx="3344" formatCode="0.00">
                  <c:v>47.9</c:v>
                </c:pt>
                <c:pt idx="3345" formatCode="0.00">
                  <c:v>47.89</c:v>
                </c:pt>
                <c:pt idx="3346" formatCode="0.00">
                  <c:v>47.89</c:v>
                </c:pt>
                <c:pt idx="3347" formatCode="0.00">
                  <c:v>48.3</c:v>
                </c:pt>
                <c:pt idx="3348" formatCode="0.00">
                  <c:v>47.66</c:v>
                </c:pt>
                <c:pt idx="3349" formatCode="0.00">
                  <c:v>47.66</c:v>
                </c:pt>
                <c:pt idx="3350" formatCode="0.00">
                  <c:v>47.66</c:v>
                </c:pt>
                <c:pt idx="3351" formatCode="0.00">
                  <c:v>47.66</c:v>
                </c:pt>
                <c:pt idx="3352" formatCode="0.00">
                  <c:v>47.66</c:v>
                </c:pt>
                <c:pt idx="3353" formatCode="0.00">
                  <c:v>47.66</c:v>
                </c:pt>
                <c:pt idx="3354" formatCode="0.00">
                  <c:v>47.66</c:v>
                </c:pt>
                <c:pt idx="3355" formatCode="0.00">
                  <c:v>47.66</c:v>
                </c:pt>
                <c:pt idx="3356" formatCode="0.00">
                  <c:v>47.66</c:v>
                </c:pt>
                <c:pt idx="3357" formatCode="0.00">
                  <c:v>47.66</c:v>
                </c:pt>
                <c:pt idx="3358" formatCode="0.00">
                  <c:v>47.66</c:v>
                </c:pt>
                <c:pt idx="3359" formatCode="0.00">
                  <c:v>47.66</c:v>
                </c:pt>
                <c:pt idx="3360" formatCode="0.00">
                  <c:v>47.66</c:v>
                </c:pt>
                <c:pt idx="3361" formatCode="0.00">
                  <c:v>47.66</c:v>
                </c:pt>
                <c:pt idx="3362" formatCode="0.00">
                  <c:v>47.66</c:v>
                </c:pt>
                <c:pt idx="3363" formatCode="0.00">
                  <c:v>47.66</c:v>
                </c:pt>
                <c:pt idx="3364" formatCode="0.00">
                  <c:v>47.66</c:v>
                </c:pt>
                <c:pt idx="3365" formatCode="0.00">
                  <c:v>47.66</c:v>
                </c:pt>
                <c:pt idx="3368" formatCode="0.00">
                  <c:v>47.28</c:v>
                </c:pt>
                <c:pt idx="3369" formatCode="0.00">
                  <c:v>47.74</c:v>
                </c:pt>
                <c:pt idx="3370" formatCode="0.00">
                  <c:v>47.74</c:v>
                </c:pt>
                <c:pt idx="3371" formatCode="0.00">
                  <c:v>47.74</c:v>
                </c:pt>
                <c:pt idx="3372" formatCode="0.00">
                  <c:v>47.74</c:v>
                </c:pt>
                <c:pt idx="3373" formatCode="0.00">
                  <c:v>47.74</c:v>
                </c:pt>
                <c:pt idx="3374" formatCode="0.00">
                  <c:v>47.74</c:v>
                </c:pt>
                <c:pt idx="3375" formatCode="0.00">
                  <c:v>47.74</c:v>
                </c:pt>
                <c:pt idx="3376" formatCode="0.00">
                  <c:v>47.74</c:v>
                </c:pt>
                <c:pt idx="3377" formatCode="0.00">
                  <c:v>47.74</c:v>
                </c:pt>
                <c:pt idx="3378" formatCode="0.00">
                  <c:v>47.74</c:v>
                </c:pt>
                <c:pt idx="3379" formatCode="0.00">
                  <c:v>47.74</c:v>
                </c:pt>
                <c:pt idx="3380" formatCode="0.00">
                  <c:v>47.74</c:v>
                </c:pt>
                <c:pt idx="3381" formatCode="0.00">
                  <c:v>47.74</c:v>
                </c:pt>
                <c:pt idx="3382" formatCode="0.00">
                  <c:v>47.74</c:v>
                </c:pt>
                <c:pt idx="3383" formatCode="0.00">
                  <c:v>47.74</c:v>
                </c:pt>
                <c:pt idx="3384" formatCode="0.00">
                  <c:v>47.74</c:v>
                </c:pt>
                <c:pt idx="3385" formatCode="0.00">
                  <c:v>47.74</c:v>
                </c:pt>
                <c:pt idx="3386" formatCode="0.00">
                  <c:v>47.74</c:v>
                </c:pt>
                <c:pt idx="3387" formatCode="0.00">
                  <c:v>47.74</c:v>
                </c:pt>
                <c:pt idx="3388" formatCode="0.00">
                  <c:v>47.74</c:v>
                </c:pt>
                <c:pt idx="3389" formatCode="0.00">
                  <c:v>47.74</c:v>
                </c:pt>
                <c:pt idx="3390" formatCode="0.00">
                  <c:v>47.74</c:v>
                </c:pt>
                <c:pt idx="3391" formatCode="0.00">
                  <c:v>47.74</c:v>
                </c:pt>
                <c:pt idx="3392" formatCode="0.00">
                  <c:v>47.74</c:v>
                </c:pt>
                <c:pt idx="3393" formatCode="0.00">
                  <c:v>47.74</c:v>
                </c:pt>
                <c:pt idx="3394" formatCode="0.00">
                  <c:v>47.74</c:v>
                </c:pt>
                <c:pt idx="3395" formatCode="0.00">
                  <c:v>47.74</c:v>
                </c:pt>
                <c:pt idx="3396" formatCode="0.00">
                  <c:v>47.74</c:v>
                </c:pt>
                <c:pt idx="3397" formatCode="0.00">
                  <c:v>47.74</c:v>
                </c:pt>
                <c:pt idx="3398" formatCode="0.00">
                  <c:v>47.74</c:v>
                </c:pt>
                <c:pt idx="3399" formatCode="0.00">
                  <c:v>47.74</c:v>
                </c:pt>
                <c:pt idx="3400" formatCode="0.00">
                  <c:v>47.74</c:v>
                </c:pt>
                <c:pt idx="3401" formatCode="0.00">
                  <c:v>47.74</c:v>
                </c:pt>
                <c:pt idx="3402" formatCode="0.00">
                  <c:v>47.74</c:v>
                </c:pt>
                <c:pt idx="3403" formatCode="0.00">
                  <c:v>49.09</c:v>
                </c:pt>
                <c:pt idx="3404" formatCode="0.00">
                  <c:v>49.29</c:v>
                </c:pt>
                <c:pt idx="3405" formatCode="0.00">
                  <c:v>49.29</c:v>
                </c:pt>
                <c:pt idx="3406" formatCode="0.00">
                  <c:v>49.29</c:v>
                </c:pt>
                <c:pt idx="3407" formatCode="0.00">
                  <c:v>49.29</c:v>
                </c:pt>
                <c:pt idx="3408" formatCode="0.00">
                  <c:v>49.29</c:v>
                </c:pt>
                <c:pt idx="3409" formatCode="0.00">
                  <c:v>49.29</c:v>
                </c:pt>
                <c:pt idx="3410" formatCode="0.00">
                  <c:v>49.29</c:v>
                </c:pt>
                <c:pt idx="3411" formatCode="0.00">
                  <c:v>49.29</c:v>
                </c:pt>
                <c:pt idx="3412" formatCode="0.00">
                  <c:v>49.29</c:v>
                </c:pt>
                <c:pt idx="3413" formatCode="0.00">
                  <c:v>49.29</c:v>
                </c:pt>
                <c:pt idx="3414" formatCode="0.00">
                  <c:v>49.29</c:v>
                </c:pt>
                <c:pt idx="3415" formatCode="0.00">
                  <c:v>49.29</c:v>
                </c:pt>
                <c:pt idx="3416" formatCode="0.00">
                  <c:v>49.29</c:v>
                </c:pt>
                <c:pt idx="3417" formatCode="0.00">
                  <c:v>49.29</c:v>
                </c:pt>
                <c:pt idx="3418" formatCode="0.00">
                  <c:v>49.29</c:v>
                </c:pt>
                <c:pt idx="3419" formatCode="0.00">
                  <c:v>49.29</c:v>
                </c:pt>
                <c:pt idx="3420" formatCode="0.00">
                  <c:v>49.29</c:v>
                </c:pt>
                <c:pt idx="3421" formatCode="0.00">
                  <c:v>49.29</c:v>
                </c:pt>
                <c:pt idx="3422" formatCode="0.00">
                  <c:v>49.29</c:v>
                </c:pt>
                <c:pt idx="3423" formatCode="0.00">
                  <c:v>49.29</c:v>
                </c:pt>
                <c:pt idx="3424" formatCode="0.00">
                  <c:v>49.29</c:v>
                </c:pt>
                <c:pt idx="3425" formatCode="0.00">
                  <c:v>49.29</c:v>
                </c:pt>
                <c:pt idx="3426" formatCode="0.00">
                  <c:v>49.29</c:v>
                </c:pt>
                <c:pt idx="3427" formatCode="0.00">
                  <c:v>49.29</c:v>
                </c:pt>
                <c:pt idx="3428" formatCode="0.00">
                  <c:v>49.29</c:v>
                </c:pt>
                <c:pt idx="3429" formatCode="0.00">
                  <c:v>49.29</c:v>
                </c:pt>
                <c:pt idx="3430" formatCode="0.00">
                  <c:v>49.29</c:v>
                </c:pt>
                <c:pt idx="3431" formatCode="0.00">
                  <c:v>49.29</c:v>
                </c:pt>
                <c:pt idx="3432" formatCode="0.00">
                  <c:v>49.29</c:v>
                </c:pt>
                <c:pt idx="3433" formatCode="0.00">
                  <c:v>49.29</c:v>
                </c:pt>
                <c:pt idx="3434" formatCode="0.00">
                  <c:v>49.29</c:v>
                </c:pt>
                <c:pt idx="3435" formatCode="0.00">
                  <c:v>49.29</c:v>
                </c:pt>
                <c:pt idx="3436" formatCode="0.00">
                  <c:v>49.29</c:v>
                </c:pt>
                <c:pt idx="3437" formatCode="0.00">
                  <c:v>49.29</c:v>
                </c:pt>
                <c:pt idx="3438" formatCode="0.00">
                  <c:v>49.29</c:v>
                </c:pt>
                <c:pt idx="3439" formatCode="0.00">
                  <c:v>49.46</c:v>
                </c:pt>
                <c:pt idx="3440" formatCode="0.00">
                  <c:v>49.46</c:v>
                </c:pt>
                <c:pt idx="3441" formatCode="0.00">
                  <c:v>49.46</c:v>
                </c:pt>
                <c:pt idx="3442" formatCode="0.00">
                  <c:v>49.46</c:v>
                </c:pt>
                <c:pt idx="3443" formatCode="0.00">
                  <c:v>49.46</c:v>
                </c:pt>
                <c:pt idx="3444" formatCode="0.00">
                  <c:v>49.46</c:v>
                </c:pt>
                <c:pt idx="3445" formatCode="0.00">
                  <c:v>49.46</c:v>
                </c:pt>
                <c:pt idx="3446" formatCode="0.00">
                  <c:v>49.46</c:v>
                </c:pt>
                <c:pt idx="3447" formatCode="0.00">
                  <c:v>49.46</c:v>
                </c:pt>
                <c:pt idx="3448" formatCode="0.00">
                  <c:v>49.46</c:v>
                </c:pt>
                <c:pt idx="3449" formatCode="0.00">
                  <c:v>49.46</c:v>
                </c:pt>
                <c:pt idx="3450" formatCode="0.00">
                  <c:v>49.46</c:v>
                </c:pt>
                <c:pt idx="3451" formatCode="0.00">
                  <c:v>49.46</c:v>
                </c:pt>
                <c:pt idx="3452" formatCode="0.00">
                  <c:v>49.46</c:v>
                </c:pt>
                <c:pt idx="3453" formatCode="0.00">
                  <c:v>49.46</c:v>
                </c:pt>
                <c:pt idx="3454" formatCode="0.00">
                  <c:v>49.46</c:v>
                </c:pt>
                <c:pt idx="3455" formatCode="0.00">
                  <c:v>49.46</c:v>
                </c:pt>
                <c:pt idx="3456" formatCode="0.00">
                  <c:v>49.46</c:v>
                </c:pt>
                <c:pt idx="3457" formatCode="0.00">
                  <c:v>49.46</c:v>
                </c:pt>
                <c:pt idx="3458" formatCode="0.00">
                  <c:v>49.46</c:v>
                </c:pt>
                <c:pt idx="3459" formatCode="0.00">
                  <c:v>49.46</c:v>
                </c:pt>
                <c:pt idx="3460" formatCode="0.00">
                  <c:v>49.46</c:v>
                </c:pt>
                <c:pt idx="3461" formatCode="0.00">
                  <c:v>49.46</c:v>
                </c:pt>
                <c:pt idx="3462" formatCode="0.00">
                  <c:v>49.46</c:v>
                </c:pt>
                <c:pt idx="3463" formatCode="0.00">
                  <c:v>49.46</c:v>
                </c:pt>
                <c:pt idx="3464" formatCode="0.00">
                  <c:v>49.46</c:v>
                </c:pt>
                <c:pt idx="3465" formatCode="0.00">
                  <c:v>49.46</c:v>
                </c:pt>
                <c:pt idx="3466" formatCode="0.00">
                  <c:v>49.46</c:v>
                </c:pt>
                <c:pt idx="3467" formatCode="0.00">
                  <c:v>49.46</c:v>
                </c:pt>
                <c:pt idx="3468" formatCode="0.00">
                  <c:v>49.46</c:v>
                </c:pt>
                <c:pt idx="3469" formatCode="0.00">
                  <c:v>49.46</c:v>
                </c:pt>
                <c:pt idx="3470" formatCode="0.00">
                  <c:v>49.46</c:v>
                </c:pt>
                <c:pt idx="3471" formatCode="0.00">
                  <c:v>49.46</c:v>
                </c:pt>
                <c:pt idx="3472" formatCode="0.00">
                  <c:v>49.46</c:v>
                </c:pt>
                <c:pt idx="3473" formatCode="0.00">
                  <c:v>49.46</c:v>
                </c:pt>
                <c:pt idx="3474" formatCode="0.00">
                  <c:v>49.46</c:v>
                </c:pt>
                <c:pt idx="3475" formatCode="0.00">
                  <c:v>49.46</c:v>
                </c:pt>
                <c:pt idx="3476" formatCode="0.00">
                  <c:v>49.46</c:v>
                </c:pt>
                <c:pt idx="3477" formatCode="0.00">
                  <c:v>49.46</c:v>
                </c:pt>
                <c:pt idx="3478" formatCode="0.00">
                  <c:v>49.46</c:v>
                </c:pt>
                <c:pt idx="3479" formatCode="0.00">
                  <c:v>49.46</c:v>
                </c:pt>
                <c:pt idx="3480" formatCode="0.00">
                  <c:v>49.46</c:v>
                </c:pt>
                <c:pt idx="3481" formatCode="0.00">
                  <c:v>49.46</c:v>
                </c:pt>
                <c:pt idx="3482" formatCode="0.00">
                  <c:v>49.46</c:v>
                </c:pt>
                <c:pt idx="3483" formatCode="0.00">
                  <c:v>49.46</c:v>
                </c:pt>
                <c:pt idx="3484" formatCode="0.00">
                  <c:v>49.46</c:v>
                </c:pt>
                <c:pt idx="3485" formatCode="0.00">
                  <c:v>49.46</c:v>
                </c:pt>
                <c:pt idx="3486" formatCode="0.00">
                  <c:v>49.46</c:v>
                </c:pt>
                <c:pt idx="3487" formatCode="0.00">
                  <c:v>49.46</c:v>
                </c:pt>
                <c:pt idx="3488" formatCode="0.00">
                  <c:v>49.46</c:v>
                </c:pt>
                <c:pt idx="3489" formatCode="0.00">
                  <c:v>49.46</c:v>
                </c:pt>
                <c:pt idx="3490" formatCode="0.00">
                  <c:v>49.46</c:v>
                </c:pt>
                <c:pt idx="3491" formatCode="0.00">
                  <c:v>49.46</c:v>
                </c:pt>
                <c:pt idx="3492" formatCode="0.00">
                  <c:v>49.46</c:v>
                </c:pt>
                <c:pt idx="3493" formatCode="0.00">
                  <c:v>49.46</c:v>
                </c:pt>
                <c:pt idx="3494" formatCode="0.00">
                  <c:v>49.46</c:v>
                </c:pt>
                <c:pt idx="3495" formatCode="0.00">
                  <c:v>49.46</c:v>
                </c:pt>
                <c:pt idx="3496" formatCode="0.00">
                  <c:v>49.46</c:v>
                </c:pt>
                <c:pt idx="3497" formatCode="0.00">
                  <c:v>49.46</c:v>
                </c:pt>
                <c:pt idx="3498" formatCode="0.00">
                  <c:v>49.46</c:v>
                </c:pt>
                <c:pt idx="3499" formatCode="0.00">
                  <c:v>49.46</c:v>
                </c:pt>
                <c:pt idx="3500" formatCode="0.00">
                  <c:v>49.46</c:v>
                </c:pt>
                <c:pt idx="3501" formatCode="0.00">
                  <c:v>49.46</c:v>
                </c:pt>
                <c:pt idx="3502" formatCode="0.00">
                  <c:v>49.46</c:v>
                </c:pt>
                <c:pt idx="3503" formatCode="0.00">
                  <c:v>49.46</c:v>
                </c:pt>
                <c:pt idx="3504" formatCode="0.00">
                  <c:v>49.46</c:v>
                </c:pt>
                <c:pt idx="3505" formatCode="0.00">
                  <c:v>49.46</c:v>
                </c:pt>
                <c:pt idx="3506" formatCode="0.00">
                  <c:v>49.46</c:v>
                </c:pt>
                <c:pt idx="3507" formatCode="0.00">
                  <c:v>49.46</c:v>
                </c:pt>
                <c:pt idx="3508" formatCode="0.00">
                  <c:v>49.46</c:v>
                </c:pt>
                <c:pt idx="3509" formatCode="0.00">
                  <c:v>49.46</c:v>
                </c:pt>
                <c:pt idx="3510" formatCode="0.00">
                  <c:v>49.46</c:v>
                </c:pt>
                <c:pt idx="3511" formatCode="0.00">
                  <c:v>49.46</c:v>
                </c:pt>
                <c:pt idx="3512" formatCode="0.00">
                  <c:v>49.46</c:v>
                </c:pt>
                <c:pt idx="3513" formatCode="0.00">
                  <c:v>49.46</c:v>
                </c:pt>
                <c:pt idx="3514" formatCode="0.00">
                  <c:v>49.29</c:v>
                </c:pt>
                <c:pt idx="3515" formatCode="0.00">
                  <c:v>49.29</c:v>
                </c:pt>
                <c:pt idx="3516" formatCode="0.00">
                  <c:v>49.29</c:v>
                </c:pt>
                <c:pt idx="3517" formatCode="0.00">
                  <c:v>49.29</c:v>
                </c:pt>
                <c:pt idx="3518" formatCode="0.00">
                  <c:v>49.29</c:v>
                </c:pt>
                <c:pt idx="3519" formatCode="0.00">
                  <c:v>49.46</c:v>
                </c:pt>
                <c:pt idx="3520" formatCode="0.00">
                  <c:v>49.46</c:v>
                </c:pt>
                <c:pt idx="3521" formatCode="0.00">
                  <c:v>49.46</c:v>
                </c:pt>
                <c:pt idx="3522" formatCode="0.00">
                  <c:v>49.46</c:v>
                </c:pt>
                <c:pt idx="3523" formatCode="0.00">
                  <c:v>49.46</c:v>
                </c:pt>
                <c:pt idx="3524" formatCode="0.00">
                  <c:v>49.46</c:v>
                </c:pt>
                <c:pt idx="3525" formatCode="0.00">
                  <c:v>49.46</c:v>
                </c:pt>
                <c:pt idx="3526" formatCode="0.00">
                  <c:v>49.46</c:v>
                </c:pt>
                <c:pt idx="3527" formatCode="0.00">
                  <c:v>49.46</c:v>
                </c:pt>
                <c:pt idx="3528" formatCode="0.00">
                  <c:v>49.46</c:v>
                </c:pt>
                <c:pt idx="3529" formatCode="0.00">
                  <c:v>49.46</c:v>
                </c:pt>
                <c:pt idx="3530" formatCode="0.00">
                  <c:v>49.46</c:v>
                </c:pt>
                <c:pt idx="3531" formatCode="0.00">
                  <c:v>49.46</c:v>
                </c:pt>
                <c:pt idx="3532" formatCode="0.00">
                  <c:v>49.46</c:v>
                </c:pt>
                <c:pt idx="3533" formatCode="0.00">
                  <c:v>49.46</c:v>
                </c:pt>
                <c:pt idx="3534" formatCode="0.00">
                  <c:v>49.46</c:v>
                </c:pt>
                <c:pt idx="3535" formatCode="0.00">
                  <c:v>49.46</c:v>
                </c:pt>
                <c:pt idx="3536" formatCode="0.00">
                  <c:v>49.46</c:v>
                </c:pt>
                <c:pt idx="3537" formatCode="0.00">
                  <c:v>49.46</c:v>
                </c:pt>
                <c:pt idx="3538" formatCode="0.00">
                  <c:v>49.46</c:v>
                </c:pt>
                <c:pt idx="3539" formatCode="0.00">
                  <c:v>49.46</c:v>
                </c:pt>
                <c:pt idx="3540" formatCode="0.00">
                  <c:v>49.46</c:v>
                </c:pt>
                <c:pt idx="3541" formatCode="0.00">
                  <c:v>49.46</c:v>
                </c:pt>
                <c:pt idx="3542" formatCode="0.00">
                  <c:v>49.46</c:v>
                </c:pt>
                <c:pt idx="3543" formatCode="0.00">
                  <c:v>49.46</c:v>
                </c:pt>
                <c:pt idx="3544" formatCode="0.00">
                  <c:v>49.46</c:v>
                </c:pt>
                <c:pt idx="3545" formatCode="0.00">
                  <c:v>49.46</c:v>
                </c:pt>
                <c:pt idx="3546" formatCode="0.00">
                  <c:v>49.46</c:v>
                </c:pt>
                <c:pt idx="3547" formatCode="0.00">
                  <c:v>49.46</c:v>
                </c:pt>
                <c:pt idx="3548" formatCode="0.00">
                  <c:v>49.46</c:v>
                </c:pt>
                <c:pt idx="3549" formatCode="0.00">
                  <c:v>49.46</c:v>
                </c:pt>
                <c:pt idx="3550" formatCode="0.00">
                  <c:v>49.46</c:v>
                </c:pt>
                <c:pt idx="3551" formatCode="0.00">
                  <c:v>49.46</c:v>
                </c:pt>
                <c:pt idx="3552" formatCode="0.00">
                  <c:v>49.46</c:v>
                </c:pt>
                <c:pt idx="3553" formatCode="0.00">
                  <c:v>49.46</c:v>
                </c:pt>
                <c:pt idx="3554" formatCode="0.00">
                  <c:v>49.46</c:v>
                </c:pt>
                <c:pt idx="3555" formatCode="0.00">
                  <c:v>49.46</c:v>
                </c:pt>
                <c:pt idx="3556" formatCode="0.00">
                  <c:v>49.46</c:v>
                </c:pt>
                <c:pt idx="3557" formatCode="0.00">
                  <c:v>49.46</c:v>
                </c:pt>
                <c:pt idx="3558" formatCode="0.00">
                  <c:v>49.46</c:v>
                </c:pt>
                <c:pt idx="3559" formatCode="0.00">
                  <c:v>49.46</c:v>
                </c:pt>
                <c:pt idx="3560" formatCode="0.00">
                  <c:v>49.46</c:v>
                </c:pt>
                <c:pt idx="3561" formatCode="0.00">
                  <c:v>49.29</c:v>
                </c:pt>
                <c:pt idx="3562" formatCode="0.00">
                  <c:v>48.615529305974086</c:v>
                </c:pt>
                <c:pt idx="3563" formatCode="0.00">
                  <c:v>48.615529305974086</c:v>
                </c:pt>
                <c:pt idx="3564" formatCode="0.00">
                  <c:v>48.615529305974086</c:v>
                </c:pt>
                <c:pt idx="3565" formatCode="0.00">
                  <c:v>48.615529305974086</c:v>
                </c:pt>
                <c:pt idx="3566" formatCode="0.00">
                  <c:v>48.8</c:v>
                </c:pt>
                <c:pt idx="3567" formatCode="0.00">
                  <c:v>48.615529305974086</c:v>
                </c:pt>
                <c:pt idx="3568" formatCode="0.00">
                  <c:v>48.82</c:v>
                </c:pt>
                <c:pt idx="3569" formatCode="0.00">
                  <c:v>48.82</c:v>
                </c:pt>
                <c:pt idx="3570" formatCode="0.00">
                  <c:v>48.82</c:v>
                </c:pt>
                <c:pt idx="3571" formatCode="0.00">
                  <c:v>48.82</c:v>
                </c:pt>
                <c:pt idx="3572" formatCode="0.00">
                  <c:v>48.82</c:v>
                </c:pt>
                <c:pt idx="3573" formatCode="0.00">
                  <c:v>48.82</c:v>
                </c:pt>
                <c:pt idx="3574" formatCode="0.00">
                  <c:v>48.82</c:v>
                </c:pt>
                <c:pt idx="3575" formatCode="0.00">
                  <c:v>48.82</c:v>
                </c:pt>
                <c:pt idx="3576" formatCode="0.00">
                  <c:v>48.82</c:v>
                </c:pt>
                <c:pt idx="3577" formatCode="0.00">
                  <c:v>48.82</c:v>
                </c:pt>
                <c:pt idx="3578" formatCode="0.00">
                  <c:v>48.82</c:v>
                </c:pt>
                <c:pt idx="3579" formatCode="0.00">
                  <c:v>48.82</c:v>
                </c:pt>
                <c:pt idx="3580" formatCode="0.00">
                  <c:v>48.82</c:v>
                </c:pt>
                <c:pt idx="3581" formatCode="0.00">
                  <c:v>48.82</c:v>
                </c:pt>
                <c:pt idx="3582" formatCode="0.00">
                  <c:v>48.82</c:v>
                </c:pt>
                <c:pt idx="3583" formatCode="0.00">
                  <c:v>48.82</c:v>
                </c:pt>
                <c:pt idx="3584" formatCode="0.00">
                  <c:v>48.82</c:v>
                </c:pt>
                <c:pt idx="3585" formatCode="0.00">
                  <c:v>48.82</c:v>
                </c:pt>
                <c:pt idx="3586" formatCode="0.00">
                  <c:v>48.82</c:v>
                </c:pt>
                <c:pt idx="3587" formatCode="0.00">
                  <c:v>48.82</c:v>
                </c:pt>
                <c:pt idx="3588" formatCode="0.00">
                  <c:v>48.82</c:v>
                </c:pt>
                <c:pt idx="3589" formatCode="0.00">
                  <c:v>48.82</c:v>
                </c:pt>
                <c:pt idx="3590" formatCode="0.00">
                  <c:v>48.82</c:v>
                </c:pt>
                <c:pt idx="3591" formatCode="0.00">
                  <c:v>48.82</c:v>
                </c:pt>
                <c:pt idx="3592" formatCode="0.00">
                  <c:v>48.82</c:v>
                </c:pt>
                <c:pt idx="3593" formatCode="0.00">
                  <c:v>48.82</c:v>
                </c:pt>
                <c:pt idx="3594" formatCode="0.00">
                  <c:v>48.82</c:v>
                </c:pt>
                <c:pt idx="3595" formatCode="0.00">
                  <c:v>48.82</c:v>
                </c:pt>
                <c:pt idx="3596" formatCode="0.00">
                  <c:v>48.82</c:v>
                </c:pt>
                <c:pt idx="3597" formatCode="0.00">
                  <c:v>48.82</c:v>
                </c:pt>
                <c:pt idx="3598" formatCode="0.00">
                  <c:v>48.82</c:v>
                </c:pt>
                <c:pt idx="3599" formatCode="0.00">
                  <c:v>48.82</c:v>
                </c:pt>
                <c:pt idx="3600" formatCode="0.00">
                  <c:v>48.82</c:v>
                </c:pt>
                <c:pt idx="3601" formatCode="0.00">
                  <c:v>48.82</c:v>
                </c:pt>
                <c:pt idx="3602" formatCode="0.00">
                  <c:v>48.82</c:v>
                </c:pt>
                <c:pt idx="3603" formatCode="0.00">
                  <c:v>48.82</c:v>
                </c:pt>
                <c:pt idx="3604" formatCode="0.00">
                  <c:v>48.82</c:v>
                </c:pt>
                <c:pt idx="3605" formatCode="0.00">
                  <c:v>48.82</c:v>
                </c:pt>
                <c:pt idx="3606" formatCode="0.00">
                  <c:v>48.82</c:v>
                </c:pt>
                <c:pt idx="3607" formatCode="0.00">
                  <c:v>48.82</c:v>
                </c:pt>
                <c:pt idx="3608" formatCode="0.00">
                  <c:v>48.82</c:v>
                </c:pt>
                <c:pt idx="3609" formatCode="0.00">
                  <c:v>48.82</c:v>
                </c:pt>
                <c:pt idx="3610" formatCode="0.00">
                  <c:v>48.82</c:v>
                </c:pt>
                <c:pt idx="3611" formatCode="0.00">
                  <c:v>48.82</c:v>
                </c:pt>
                <c:pt idx="3612" formatCode="0.00">
                  <c:v>48.82</c:v>
                </c:pt>
                <c:pt idx="3613" formatCode="0.00">
                  <c:v>48.82</c:v>
                </c:pt>
                <c:pt idx="3614" formatCode="0.00">
                  <c:v>48.82</c:v>
                </c:pt>
                <c:pt idx="3615" formatCode="0.00">
                  <c:v>48.8</c:v>
                </c:pt>
                <c:pt idx="3616" formatCode="0.00">
                  <c:v>48.8</c:v>
                </c:pt>
                <c:pt idx="3617" formatCode="0.00">
                  <c:v>48.8</c:v>
                </c:pt>
                <c:pt idx="3618" formatCode="0.00">
                  <c:v>48.8</c:v>
                </c:pt>
                <c:pt idx="3619" formatCode="0.00">
                  <c:v>48.8</c:v>
                </c:pt>
                <c:pt idx="3620" formatCode="0.00">
                  <c:v>48.8</c:v>
                </c:pt>
                <c:pt idx="3621" formatCode="0.00">
                  <c:v>48.8</c:v>
                </c:pt>
                <c:pt idx="3622" formatCode="0.00">
                  <c:v>48.8</c:v>
                </c:pt>
                <c:pt idx="3623" formatCode="0.00">
                  <c:v>48.8</c:v>
                </c:pt>
                <c:pt idx="3624" formatCode="0.00">
                  <c:v>48.8</c:v>
                </c:pt>
                <c:pt idx="3625" formatCode="0.00">
                  <c:v>48.8</c:v>
                </c:pt>
                <c:pt idx="3626" formatCode="0.00">
                  <c:v>48.8</c:v>
                </c:pt>
                <c:pt idx="3627" formatCode="0.00">
                  <c:v>48.8</c:v>
                </c:pt>
                <c:pt idx="3628" formatCode="0.00">
                  <c:v>48.8</c:v>
                </c:pt>
                <c:pt idx="3629" formatCode="0.00">
                  <c:v>48.8</c:v>
                </c:pt>
                <c:pt idx="3630" formatCode="0.00">
                  <c:v>48.8</c:v>
                </c:pt>
                <c:pt idx="3631" formatCode="0.00">
                  <c:v>48.8</c:v>
                </c:pt>
                <c:pt idx="3632" formatCode="0.00">
                  <c:v>48.8</c:v>
                </c:pt>
                <c:pt idx="3633" formatCode="0.00">
                  <c:v>48.8</c:v>
                </c:pt>
                <c:pt idx="3634" formatCode="0.00">
                  <c:v>48.8</c:v>
                </c:pt>
                <c:pt idx="3635" formatCode="0.00">
                  <c:v>48.8</c:v>
                </c:pt>
                <c:pt idx="3636" formatCode="0.00">
                  <c:v>48.8</c:v>
                </c:pt>
                <c:pt idx="3637" formatCode="0.00">
                  <c:v>48.8</c:v>
                </c:pt>
                <c:pt idx="3638" formatCode="0.00">
                  <c:v>48.8</c:v>
                </c:pt>
                <c:pt idx="3639" formatCode="0.00">
                  <c:v>48.97</c:v>
                </c:pt>
                <c:pt idx="3640" formatCode="0.00">
                  <c:v>48.97</c:v>
                </c:pt>
                <c:pt idx="3641" formatCode="0.00">
                  <c:v>48.97</c:v>
                </c:pt>
                <c:pt idx="3642" formatCode="0.00">
                  <c:v>48.97</c:v>
                </c:pt>
                <c:pt idx="3643" formatCode="0.00">
                  <c:v>48.97</c:v>
                </c:pt>
                <c:pt idx="3644" formatCode="0.00">
                  <c:v>48.97</c:v>
                </c:pt>
                <c:pt idx="3645" formatCode="0.00">
                  <c:v>48.97</c:v>
                </c:pt>
                <c:pt idx="3646" formatCode="0.00">
                  <c:v>48.97</c:v>
                </c:pt>
                <c:pt idx="3647" formatCode="0.00">
                  <c:v>48.97</c:v>
                </c:pt>
                <c:pt idx="3648" formatCode="0.00">
                  <c:v>48.97</c:v>
                </c:pt>
                <c:pt idx="3649" formatCode="0.00">
                  <c:v>48.97</c:v>
                </c:pt>
                <c:pt idx="3650" formatCode="0.00">
                  <c:v>48.97</c:v>
                </c:pt>
                <c:pt idx="3651" formatCode="0.00">
                  <c:v>48.97</c:v>
                </c:pt>
                <c:pt idx="3652" formatCode="0.00">
                  <c:v>48.97</c:v>
                </c:pt>
                <c:pt idx="3653" formatCode="0.00">
                  <c:v>48.97</c:v>
                </c:pt>
                <c:pt idx="3654" formatCode="0.00">
                  <c:v>48.97</c:v>
                </c:pt>
                <c:pt idx="3655" formatCode="0.00">
                  <c:v>48.97</c:v>
                </c:pt>
                <c:pt idx="3656" formatCode="0.00">
                  <c:v>48.97</c:v>
                </c:pt>
                <c:pt idx="3657" formatCode="0.00">
                  <c:v>48.97</c:v>
                </c:pt>
                <c:pt idx="3658" formatCode="0.00">
                  <c:v>48.97</c:v>
                </c:pt>
                <c:pt idx="3659" formatCode="0.00">
                  <c:v>48.97</c:v>
                </c:pt>
                <c:pt idx="3660" formatCode="0.00">
                  <c:v>48.97</c:v>
                </c:pt>
                <c:pt idx="3661" formatCode="0.00">
                  <c:v>48.97</c:v>
                </c:pt>
                <c:pt idx="3723" formatCode="0.00">
                  <c:v>49.46</c:v>
                </c:pt>
                <c:pt idx="3724" formatCode="0.00">
                  <c:v>49.46</c:v>
                </c:pt>
                <c:pt idx="3725" formatCode="0.00">
                  <c:v>49.46</c:v>
                </c:pt>
                <c:pt idx="3726" formatCode="0.00">
                  <c:v>49.46</c:v>
                </c:pt>
                <c:pt idx="3727" formatCode="0.00">
                  <c:v>49.46</c:v>
                </c:pt>
                <c:pt idx="3728" formatCode="0.00">
                  <c:v>49.46</c:v>
                </c:pt>
                <c:pt idx="3729" formatCode="0.00">
                  <c:v>49.46</c:v>
                </c:pt>
                <c:pt idx="3730" formatCode="0.00">
                  <c:v>49.46</c:v>
                </c:pt>
                <c:pt idx="3731" formatCode="0.00">
                  <c:v>49.46</c:v>
                </c:pt>
                <c:pt idx="3732" formatCode="0.00">
                  <c:v>49.46</c:v>
                </c:pt>
                <c:pt idx="3733" formatCode="0.00">
                  <c:v>49.46</c:v>
                </c:pt>
                <c:pt idx="3734" formatCode="0.00">
                  <c:v>49.46</c:v>
                </c:pt>
                <c:pt idx="3735" formatCode="0.00">
                  <c:v>49.46</c:v>
                </c:pt>
                <c:pt idx="3736" formatCode="0.00">
                  <c:v>49.46</c:v>
                </c:pt>
                <c:pt idx="3737" formatCode="0.00">
                  <c:v>49.46</c:v>
                </c:pt>
                <c:pt idx="3738" formatCode="0.00">
                  <c:v>49.46</c:v>
                </c:pt>
                <c:pt idx="3739" formatCode="0.00">
                  <c:v>49.46</c:v>
                </c:pt>
                <c:pt idx="3740" formatCode="0.00">
                  <c:v>49.46</c:v>
                </c:pt>
                <c:pt idx="3741" formatCode="0.00">
                  <c:v>49.46</c:v>
                </c:pt>
                <c:pt idx="3742" formatCode="0.00">
                  <c:v>49.46</c:v>
                </c:pt>
                <c:pt idx="3743" formatCode="0.00">
                  <c:v>49.46</c:v>
                </c:pt>
                <c:pt idx="3744" formatCode="0.00">
                  <c:v>49.46</c:v>
                </c:pt>
                <c:pt idx="3745" formatCode="0.00">
                  <c:v>49.46</c:v>
                </c:pt>
                <c:pt idx="3746" formatCode="0.00">
                  <c:v>49.46</c:v>
                </c:pt>
                <c:pt idx="3747" formatCode="0.00">
                  <c:v>49.29</c:v>
                </c:pt>
                <c:pt idx="3748" formatCode="0.00">
                  <c:v>49.46</c:v>
                </c:pt>
                <c:pt idx="3749" formatCode="0.00">
                  <c:v>49.46</c:v>
                </c:pt>
                <c:pt idx="3750" formatCode="0.00">
                  <c:v>49.46</c:v>
                </c:pt>
                <c:pt idx="3751" formatCode="0.00">
                  <c:v>49.46</c:v>
                </c:pt>
                <c:pt idx="3752" formatCode="0.00">
                  <c:v>49.46</c:v>
                </c:pt>
                <c:pt idx="3753" formatCode="0.00">
                  <c:v>49.46</c:v>
                </c:pt>
                <c:pt idx="3754" formatCode="0.00">
                  <c:v>49.46</c:v>
                </c:pt>
                <c:pt idx="3755" formatCode="0.00">
                  <c:v>49.46</c:v>
                </c:pt>
                <c:pt idx="3756" formatCode="0.00">
                  <c:v>49.46</c:v>
                </c:pt>
                <c:pt idx="3757" formatCode="0.00">
                  <c:v>49.46</c:v>
                </c:pt>
                <c:pt idx="3758" formatCode="0.00">
                  <c:v>49.46</c:v>
                </c:pt>
                <c:pt idx="3759" formatCode="0.00">
                  <c:v>49.46</c:v>
                </c:pt>
                <c:pt idx="3760" formatCode="0.00">
                  <c:v>49.46</c:v>
                </c:pt>
                <c:pt idx="3761" formatCode="0.00">
                  <c:v>49.46</c:v>
                </c:pt>
                <c:pt idx="3762" formatCode="0.00">
                  <c:v>49.46</c:v>
                </c:pt>
                <c:pt idx="3763" formatCode="0.00">
                  <c:v>49.46</c:v>
                </c:pt>
                <c:pt idx="3764" formatCode="0.00">
                  <c:v>49.46</c:v>
                </c:pt>
                <c:pt idx="3765" formatCode="0.00">
                  <c:v>49.46</c:v>
                </c:pt>
                <c:pt idx="3766" formatCode="0.00">
                  <c:v>49.46</c:v>
                </c:pt>
                <c:pt idx="3767" formatCode="0.00">
                  <c:v>49.46</c:v>
                </c:pt>
                <c:pt idx="3768" formatCode="0.00">
                  <c:v>49.46</c:v>
                </c:pt>
                <c:pt idx="3769" formatCode="0.00">
                  <c:v>49.46</c:v>
                </c:pt>
                <c:pt idx="3770" formatCode="0.00">
                  <c:v>49.46</c:v>
                </c:pt>
                <c:pt idx="3771" formatCode="0.00">
                  <c:v>49.46</c:v>
                </c:pt>
                <c:pt idx="3772" formatCode="0.00">
                  <c:v>49.46</c:v>
                </c:pt>
                <c:pt idx="3773" formatCode="0.00">
                  <c:v>49.46</c:v>
                </c:pt>
                <c:pt idx="3774" formatCode="0.00">
                  <c:v>49.46</c:v>
                </c:pt>
                <c:pt idx="3775" formatCode="0.00">
                  <c:v>49.46</c:v>
                </c:pt>
                <c:pt idx="3776" formatCode="0.00">
                  <c:v>49.46</c:v>
                </c:pt>
                <c:pt idx="3777" formatCode="0.00">
                  <c:v>49.46</c:v>
                </c:pt>
                <c:pt idx="3778" formatCode="0.00">
                  <c:v>49.46</c:v>
                </c:pt>
                <c:pt idx="3779" formatCode="0.00">
                  <c:v>48.82</c:v>
                </c:pt>
                <c:pt idx="3780" formatCode="0.00">
                  <c:v>48.82</c:v>
                </c:pt>
                <c:pt idx="3781" formatCode="0.00">
                  <c:v>48.82</c:v>
                </c:pt>
                <c:pt idx="3782" formatCode="0.00">
                  <c:v>48.82</c:v>
                </c:pt>
                <c:pt idx="3783" formatCode="0.00">
                  <c:v>48.82</c:v>
                </c:pt>
                <c:pt idx="3784" formatCode="0.00">
                  <c:v>48.82</c:v>
                </c:pt>
                <c:pt idx="3785" formatCode="0.00">
                  <c:v>48.82</c:v>
                </c:pt>
                <c:pt idx="3786" formatCode="0.00">
                  <c:v>48.82</c:v>
                </c:pt>
                <c:pt idx="3787" formatCode="0.00">
                  <c:v>48.82</c:v>
                </c:pt>
                <c:pt idx="3788" formatCode="0.00">
                  <c:v>48.82</c:v>
                </c:pt>
                <c:pt idx="3789" formatCode="0.00">
                  <c:v>48.82</c:v>
                </c:pt>
                <c:pt idx="3790" formatCode="0.00">
                  <c:v>48.82</c:v>
                </c:pt>
                <c:pt idx="3791" formatCode="0.00">
                  <c:v>48.82</c:v>
                </c:pt>
                <c:pt idx="3792" formatCode="0.00">
                  <c:v>48.82</c:v>
                </c:pt>
                <c:pt idx="3793" formatCode="0.00">
                  <c:v>48.82</c:v>
                </c:pt>
                <c:pt idx="3794" formatCode="0.00">
                  <c:v>48.82</c:v>
                </c:pt>
                <c:pt idx="3795" formatCode="0.00">
                  <c:v>48.82</c:v>
                </c:pt>
                <c:pt idx="3796" formatCode="0.00">
                  <c:v>48.82</c:v>
                </c:pt>
                <c:pt idx="3797" formatCode="0.00">
                  <c:v>48.82</c:v>
                </c:pt>
                <c:pt idx="3798" formatCode="0.00">
                  <c:v>48.82</c:v>
                </c:pt>
                <c:pt idx="3799" formatCode="0.00">
                  <c:v>48.82</c:v>
                </c:pt>
                <c:pt idx="3800" formatCode="0.00">
                  <c:v>48.82</c:v>
                </c:pt>
                <c:pt idx="3801" formatCode="0.00">
                  <c:v>48.82</c:v>
                </c:pt>
                <c:pt idx="3802" formatCode="0.00">
                  <c:v>48.82</c:v>
                </c:pt>
                <c:pt idx="3803" formatCode="0.00">
                  <c:v>48.82</c:v>
                </c:pt>
                <c:pt idx="3804" formatCode="0.00">
                  <c:v>48.82</c:v>
                </c:pt>
                <c:pt idx="3805" formatCode="0.00">
                  <c:v>48.82</c:v>
                </c:pt>
                <c:pt idx="3806" formatCode="0.00">
                  <c:v>48.82</c:v>
                </c:pt>
                <c:pt idx="3807" formatCode="0.00">
                  <c:v>48.82</c:v>
                </c:pt>
                <c:pt idx="3808" formatCode="0.00">
                  <c:v>48.82</c:v>
                </c:pt>
                <c:pt idx="3809" formatCode="0.00">
                  <c:v>48.82</c:v>
                </c:pt>
                <c:pt idx="3810" formatCode="0.00">
                  <c:v>48.82</c:v>
                </c:pt>
                <c:pt idx="3811" formatCode="0.00">
                  <c:v>48.82</c:v>
                </c:pt>
                <c:pt idx="3812" formatCode="0.00">
                  <c:v>48.82</c:v>
                </c:pt>
                <c:pt idx="3813" formatCode="0.00">
                  <c:v>48.82</c:v>
                </c:pt>
                <c:pt idx="3814" formatCode="0.00">
                  <c:v>48.82</c:v>
                </c:pt>
                <c:pt idx="3815" formatCode="0.00">
                  <c:v>48.82</c:v>
                </c:pt>
                <c:pt idx="3816" formatCode="0.00">
                  <c:v>48.82</c:v>
                </c:pt>
                <c:pt idx="3817" formatCode="0.00">
                  <c:v>48.82</c:v>
                </c:pt>
                <c:pt idx="3818" formatCode="0.00">
                  <c:v>48.82</c:v>
                </c:pt>
                <c:pt idx="3819" formatCode="0.00">
                  <c:v>48.82</c:v>
                </c:pt>
                <c:pt idx="3820" formatCode="0.00">
                  <c:v>48.97</c:v>
                </c:pt>
                <c:pt idx="3821" formatCode="0.00">
                  <c:v>48.97</c:v>
                </c:pt>
                <c:pt idx="3822" formatCode="0.00">
                  <c:v>48.97</c:v>
                </c:pt>
                <c:pt idx="3823" formatCode="0.00">
                  <c:v>48.97</c:v>
                </c:pt>
                <c:pt idx="3824" formatCode="0.00">
                  <c:v>48.97</c:v>
                </c:pt>
                <c:pt idx="3825" formatCode="0.00">
                  <c:v>48.97</c:v>
                </c:pt>
                <c:pt idx="3826" formatCode="0.00">
                  <c:v>48.97</c:v>
                </c:pt>
                <c:pt idx="3827" formatCode="0.00">
                  <c:v>48.97</c:v>
                </c:pt>
                <c:pt idx="3828" formatCode="0.00">
                  <c:v>48.97</c:v>
                </c:pt>
                <c:pt idx="3829" formatCode="0.00">
                  <c:v>48.97</c:v>
                </c:pt>
                <c:pt idx="3830" formatCode="0.00">
                  <c:v>48.97</c:v>
                </c:pt>
                <c:pt idx="3831" formatCode="0.00">
                  <c:v>48.97</c:v>
                </c:pt>
                <c:pt idx="3832" formatCode="0.00">
                  <c:v>48.97</c:v>
                </c:pt>
                <c:pt idx="3833" formatCode="0.00">
                  <c:v>48.82</c:v>
                </c:pt>
                <c:pt idx="3834" formatCode="0.00">
                  <c:v>48.82</c:v>
                </c:pt>
                <c:pt idx="3835" formatCode="0.00">
                  <c:v>48.82</c:v>
                </c:pt>
                <c:pt idx="3836" formatCode="0.00">
                  <c:v>48.82</c:v>
                </c:pt>
                <c:pt idx="3837" formatCode="0.00">
                  <c:v>48.82</c:v>
                </c:pt>
                <c:pt idx="3838" formatCode="0.00">
                  <c:v>48.82</c:v>
                </c:pt>
                <c:pt idx="3839" formatCode="0.00">
                  <c:v>48.82</c:v>
                </c:pt>
                <c:pt idx="3840" formatCode="0.00">
                  <c:v>48.82</c:v>
                </c:pt>
                <c:pt idx="3841" formatCode="0.00">
                  <c:v>48.82</c:v>
                </c:pt>
                <c:pt idx="3842" formatCode="0.00">
                  <c:v>48.82</c:v>
                </c:pt>
                <c:pt idx="3843" formatCode="0.00">
                  <c:v>48.82</c:v>
                </c:pt>
                <c:pt idx="3844" formatCode="0.00">
                  <c:v>48.82</c:v>
                </c:pt>
                <c:pt idx="3845" formatCode="0.00">
                  <c:v>48.82</c:v>
                </c:pt>
                <c:pt idx="3846" formatCode="0.00">
                  <c:v>48.82</c:v>
                </c:pt>
                <c:pt idx="3847" formatCode="0.00">
                  <c:v>48.82</c:v>
                </c:pt>
                <c:pt idx="3848" formatCode="0.00">
                  <c:v>48.97</c:v>
                </c:pt>
                <c:pt idx="3849" formatCode="0.00">
                  <c:v>48.97</c:v>
                </c:pt>
                <c:pt idx="3850" formatCode="0.00">
                  <c:v>48.97</c:v>
                </c:pt>
                <c:pt idx="3851" formatCode="0.00">
                  <c:v>47.9</c:v>
                </c:pt>
                <c:pt idx="3852" formatCode="0.00">
                  <c:v>47.9</c:v>
                </c:pt>
                <c:pt idx="3853" formatCode="0.00">
                  <c:v>47.9</c:v>
                </c:pt>
                <c:pt idx="3854" formatCode="0.00">
                  <c:v>49.09</c:v>
                </c:pt>
                <c:pt idx="3855" formatCode="0.00">
                  <c:v>49.09</c:v>
                </c:pt>
                <c:pt idx="3856" formatCode="0.00">
                  <c:v>49.09</c:v>
                </c:pt>
                <c:pt idx="3857" formatCode="0.00">
                  <c:v>49.09</c:v>
                </c:pt>
                <c:pt idx="3858" formatCode="0.00">
                  <c:v>49.09</c:v>
                </c:pt>
                <c:pt idx="3859" formatCode="0.00">
                  <c:v>49.09</c:v>
                </c:pt>
                <c:pt idx="3860" formatCode="0.00">
                  <c:v>49.12</c:v>
                </c:pt>
                <c:pt idx="3861" formatCode="0.00">
                  <c:v>49.12</c:v>
                </c:pt>
                <c:pt idx="3862" formatCode="0.00">
                  <c:v>51.11</c:v>
                </c:pt>
                <c:pt idx="3863" formatCode="0.00">
                  <c:v>51.11</c:v>
                </c:pt>
                <c:pt idx="3864" formatCode="0.00">
                  <c:v>51.11</c:v>
                </c:pt>
                <c:pt idx="3865" formatCode="0.00">
                  <c:v>51.11</c:v>
                </c:pt>
                <c:pt idx="3866" formatCode="0.00">
                  <c:v>51.11</c:v>
                </c:pt>
                <c:pt idx="3867" formatCode="0.00">
                  <c:v>51.11</c:v>
                </c:pt>
                <c:pt idx="3868" formatCode="0.00">
                  <c:v>51.11</c:v>
                </c:pt>
                <c:pt idx="3869" formatCode="0.00">
                  <c:v>51.11</c:v>
                </c:pt>
                <c:pt idx="3870" formatCode="0.00">
                  <c:v>51.11</c:v>
                </c:pt>
                <c:pt idx="3871" formatCode="0.00">
                  <c:v>51.11</c:v>
                </c:pt>
                <c:pt idx="3872" formatCode="0.00">
                  <c:v>51.11</c:v>
                </c:pt>
                <c:pt idx="3873" formatCode="0.00">
                  <c:v>51.11</c:v>
                </c:pt>
                <c:pt idx="3874" formatCode="0.00">
                  <c:v>51.11</c:v>
                </c:pt>
                <c:pt idx="3875" formatCode="0.00">
                  <c:v>51.11</c:v>
                </c:pt>
                <c:pt idx="3876" formatCode="0.00">
                  <c:v>51.11</c:v>
                </c:pt>
                <c:pt idx="3877" formatCode="0.00">
                  <c:v>51.11</c:v>
                </c:pt>
                <c:pt idx="3878" formatCode="0.00">
                  <c:v>51.11</c:v>
                </c:pt>
                <c:pt idx="3879" formatCode="0.00">
                  <c:v>51.11</c:v>
                </c:pt>
                <c:pt idx="3900" formatCode="0.00">
                  <c:v>60.89</c:v>
                </c:pt>
                <c:pt idx="3901" formatCode="0.00">
                  <c:v>60.89</c:v>
                </c:pt>
                <c:pt idx="3907" formatCode="0.00">
                  <c:v>59.1</c:v>
                </c:pt>
                <c:pt idx="3908" formatCode="0.00">
                  <c:v>59.1</c:v>
                </c:pt>
                <c:pt idx="3909" formatCode="0.00">
                  <c:v>60.89</c:v>
                </c:pt>
                <c:pt idx="3910" formatCode="0.00">
                  <c:v>60.89</c:v>
                </c:pt>
                <c:pt idx="3911" formatCode="0.00">
                  <c:v>60.89</c:v>
                </c:pt>
                <c:pt idx="3912" formatCode="0.00">
                  <c:v>60.89</c:v>
                </c:pt>
                <c:pt idx="3913" formatCode="0.00">
                  <c:v>60.89</c:v>
                </c:pt>
                <c:pt idx="3914" formatCode="0.00">
                  <c:v>60.89</c:v>
                </c:pt>
                <c:pt idx="3915" formatCode="0.00">
                  <c:v>60.89</c:v>
                </c:pt>
                <c:pt idx="3916" formatCode="0.00">
                  <c:v>60.89</c:v>
                </c:pt>
                <c:pt idx="3917" formatCode="0.00">
                  <c:v>60.89</c:v>
                </c:pt>
                <c:pt idx="3918" formatCode="0.00">
                  <c:v>60.89</c:v>
                </c:pt>
                <c:pt idx="3919" formatCode="0.00">
                  <c:v>60.89</c:v>
                </c:pt>
                <c:pt idx="3920" formatCode="0.00">
                  <c:v>60.89</c:v>
                </c:pt>
                <c:pt idx="3936" formatCode="0.00">
                  <c:v>49.13</c:v>
                </c:pt>
                <c:pt idx="3937" formatCode="0.00">
                  <c:v>49.13</c:v>
                </c:pt>
                <c:pt idx="3938" formatCode="0.00">
                  <c:v>49.13</c:v>
                </c:pt>
                <c:pt idx="3939" formatCode="0.00">
                  <c:v>49.13</c:v>
                </c:pt>
                <c:pt idx="3940" formatCode="0.00">
                  <c:v>49.13</c:v>
                </c:pt>
                <c:pt idx="3985" formatCode="0.00">
                  <c:v>50.88</c:v>
                </c:pt>
                <c:pt idx="3986" formatCode="0.00">
                  <c:v>50.88</c:v>
                </c:pt>
                <c:pt idx="3987" formatCode="0.00">
                  <c:v>50.88</c:v>
                </c:pt>
                <c:pt idx="3988" formatCode="0.00">
                  <c:v>50.88</c:v>
                </c:pt>
                <c:pt idx="3989" formatCode="0.00">
                  <c:v>50.88</c:v>
                </c:pt>
                <c:pt idx="3990" formatCode="0.00">
                  <c:v>50.88</c:v>
                </c:pt>
                <c:pt idx="3991" formatCode="0.00">
                  <c:v>50.88</c:v>
                </c:pt>
                <c:pt idx="3992" formatCode="0.00">
                  <c:v>50.88</c:v>
                </c:pt>
                <c:pt idx="3993" formatCode="0.00">
                  <c:v>50.88</c:v>
                </c:pt>
                <c:pt idx="3994" formatCode="0.00">
                  <c:v>50.88</c:v>
                </c:pt>
                <c:pt idx="3995" formatCode="0.00">
                  <c:v>50.88</c:v>
                </c:pt>
                <c:pt idx="3996" formatCode="0.00">
                  <c:v>50.88</c:v>
                </c:pt>
                <c:pt idx="3997" formatCode="0.00">
                  <c:v>50.88</c:v>
                </c:pt>
                <c:pt idx="3998" formatCode="0.00">
                  <c:v>50.88</c:v>
                </c:pt>
                <c:pt idx="3999" formatCode="0.00">
                  <c:v>50.51</c:v>
                </c:pt>
                <c:pt idx="4000" formatCode="0.00">
                  <c:v>50.51</c:v>
                </c:pt>
                <c:pt idx="4001" formatCode="0.00">
                  <c:v>50.51</c:v>
                </c:pt>
                <c:pt idx="4002" formatCode="0.00">
                  <c:v>50.51</c:v>
                </c:pt>
                <c:pt idx="4003" formatCode="0.00">
                  <c:v>50.51</c:v>
                </c:pt>
                <c:pt idx="4004" formatCode="0.00">
                  <c:v>50.51</c:v>
                </c:pt>
                <c:pt idx="4005" formatCode="0.00">
                  <c:v>50.51</c:v>
                </c:pt>
                <c:pt idx="4006" formatCode="0.00">
                  <c:v>50.51</c:v>
                </c:pt>
                <c:pt idx="4007" formatCode="0.00">
                  <c:v>50.51</c:v>
                </c:pt>
                <c:pt idx="4008" formatCode="0.00">
                  <c:v>50.51</c:v>
                </c:pt>
                <c:pt idx="4009" formatCode="0.00">
                  <c:v>50.51</c:v>
                </c:pt>
                <c:pt idx="4010" formatCode="0.00">
                  <c:v>50.51</c:v>
                </c:pt>
                <c:pt idx="4011" formatCode="0.00">
                  <c:v>50.51</c:v>
                </c:pt>
                <c:pt idx="4012" formatCode="0.00">
                  <c:v>50.51</c:v>
                </c:pt>
                <c:pt idx="4013" formatCode="0.00">
                  <c:v>50.51</c:v>
                </c:pt>
                <c:pt idx="4064" formatCode="0.00">
                  <c:v>48.95</c:v>
                </c:pt>
                <c:pt idx="4065" formatCode="0.00">
                  <c:v>48.95</c:v>
                </c:pt>
                <c:pt idx="4066" formatCode="0.00">
                  <c:v>48.95</c:v>
                </c:pt>
                <c:pt idx="4067" formatCode="0.00">
                  <c:v>48.95</c:v>
                </c:pt>
                <c:pt idx="4068" formatCode="0.00">
                  <c:v>48.95</c:v>
                </c:pt>
                <c:pt idx="4069" formatCode="0.00">
                  <c:v>48.95</c:v>
                </c:pt>
                <c:pt idx="4070" formatCode="0.00">
                  <c:v>48.95</c:v>
                </c:pt>
                <c:pt idx="4071" formatCode="0.00">
                  <c:v>48.95</c:v>
                </c:pt>
                <c:pt idx="4072" formatCode="0.00">
                  <c:v>48.95</c:v>
                </c:pt>
                <c:pt idx="4073" formatCode="0.00">
                  <c:v>48.95</c:v>
                </c:pt>
                <c:pt idx="4074" formatCode="0.00">
                  <c:v>48.95</c:v>
                </c:pt>
                <c:pt idx="4075" formatCode="0.00">
                  <c:v>48.95</c:v>
                </c:pt>
                <c:pt idx="4076" formatCode="0.00">
                  <c:v>48.95</c:v>
                </c:pt>
                <c:pt idx="4077" formatCode="0.00">
                  <c:v>48.95</c:v>
                </c:pt>
                <c:pt idx="4078" formatCode="0.00">
                  <c:v>48.95</c:v>
                </c:pt>
                <c:pt idx="4079" formatCode="0.00">
                  <c:v>48.31</c:v>
                </c:pt>
                <c:pt idx="4080" formatCode="0.00">
                  <c:v>48.31</c:v>
                </c:pt>
                <c:pt idx="4081" formatCode="0.00">
                  <c:v>48.31</c:v>
                </c:pt>
                <c:pt idx="4082" formatCode="0.00">
                  <c:v>48.31</c:v>
                </c:pt>
                <c:pt idx="4083" formatCode="0.00">
                  <c:v>48.31</c:v>
                </c:pt>
                <c:pt idx="4084" formatCode="0.00">
                  <c:v>48.31</c:v>
                </c:pt>
                <c:pt idx="4085" formatCode="0.00">
                  <c:v>48.31</c:v>
                </c:pt>
                <c:pt idx="4086" formatCode="0.00">
                  <c:v>48.31</c:v>
                </c:pt>
                <c:pt idx="4087" formatCode="0.00">
                  <c:v>48.31</c:v>
                </c:pt>
                <c:pt idx="4088" formatCode="0.00">
                  <c:v>48.31</c:v>
                </c:pt>
                <c:pt idx="4089" formatCode="0.00">
                  <c:v>48.31</c:v>
                </c:pt>
                <c:pt idx="4090" formatCode="0.00">
                  <c:v>48.31</c:v>
                </c:pt>
                <c:pt idx="4091" formatCode="0.00">
                  <c:v>48.31</c:v>
                </c:pt>
                <c:pt idx="4092" formatCode="0.00">
                  <c:v>48.31</c:v>
                </c:pt>
                <c:pt idx="4093" formatCode="0.00">
                  <c:v>48.31</c:v>
                </c:pt>
                <c:pt idx="4094" formatCode="0.00">
                  <c:v>48.31</c:v>
                </c:pt>
                <c:pt idx="4095" formatCode="0.00">
                  <c:v>48.31</c:v>
                </c:pt>
                <c:pt idx="4096" formatCode="0.00">
                  <c:v>48.31</c:v>
                </c:pt>
                <c:pt idx="4097" formatCode="0.00">
                  <c:v>49.13</c:v>
                </c:pt>
                <c:pt idx="4098" formatCode="0.00">
                  <c:v>49.13</c:v>
                </c:pt>
                <c:pt idx="4099" formatCode="0.00">
                  <c:v>49.13</c:v>
                </c:pt>
                <c:pt idx="4100" formatCode="0.00">
                  <c:v>49.13</c:v>
                </c:pt>
                <c:pt idx="4101" formatCode="0.00">
                  <c:v>49.13</c:v>
                </c:pt>
                <c:pt idx="4102" formatCode="0.00">
                  <c:v>49.13</c:v>
                </c:pt>
                <c:pt idx="4103" formatCode="0.00">
                  <c:v>49.13</c:v>
                </c:pt>
                <c:pt idx="4104" formatCode="0.00">
                  <c:v>49.13</c:v>
                </c:pt>
                <c:pt idx="4105" formatCode="0.00">
                  <c:v>49.13</c:v>
                </c:pt>
                <c:pt idx="4106" formatCode="0.00">
                  <c:v>49.13</c:v>
                </c:pt>
                <c:pt idx="4107" formatCode="0.00">
                  <c:v>49.13</c:v>
                </c:pt>
                <c:pt idx="4108" formatCode="0.00">
                  <c:v>48.97</c:v>
                </c:pt>
                <c:pt idx="4109" formatCode="0.00">
                  <c:v>48.97</c:v>
                </c:pt>
                <c:pt idx="4110" formatCode="0.00">
                  <c:v>48.97</c:v>
                </c:pt>
                <c:pt idx="4111" formatCode="0.00">
                  <c:v>48.82</c:v>
                </c:pt>
                <c:pt idx="4112" formatCode="0.00">
                  <c:v>48.82</c:v>
                </c:pt>
                <c:pt idx="4113" formatCode="0.00">
                  <c:v>52.62</c:v>
                </c:pt>
                <c:pt idx="4114" formatCode="0.00">
                  <c:v>52.62</c:v>
                </c:pt>
                <c:pt idx="4115" formatCode="0.00">
                  <c:v>52.62</c:v>
                </c:pt>
                <c:pt idx="4116" formatCode="0.00">
                  <c:v>52.62</c:v>
                </c:pt>
                <c:pt idx="4117" formatCode="0.00">
                  <c:v>52.62</c:v>
                </c:pt>
                <c:pt idx="4118" formatCode="0.00">
                  <c:v>52.62</c:v>
                </c:pt>
                <c:pt idx="4119" formatCode="0.00">
                  <c:v>52.62</c:v>
                </c:pt>
                <c:pt idx="4120" formatCode="0.00">
                  <c:v>52.62</c:v>
                </c:pt>
                <c:pt idx="4121" formatCode="0.00">
                  <c:v>52.62</c:v>
                </c:pt>
                <c:pt idx="4122" formatCode="0.00">
                  <c:v>52.62</c:v>
                </c:pt>
                <c:pt idx="4123" formatCode="0.00">
                  <c:v>52.62</c:v>
                </c:pt>
                <c:pt idx="4124" formatCode="0.00">
                  <c:v>52.62</c:v>
                </c:pt>
                <c:pt idx="4125" formatCode="0.00">
                  <c:v>52.62</c:v>
                </c:pt>
                <c:pt idx="4126" formatCode="0.00">
                  <c:v>52.62</c:v>
                </c:pt>
                <c:pt idx="4127" formatCode="0.00">
                  <c:v>52.04</c:v>
                </c:pt>
                <c:pt idx="4128" formatCode="0.00">
                  <c:v>52.04</c:v>
                </c:pt>
                <c:pt idx="4129" formatCode="0.00">
                  <c:v>52.04</c:v>
                </c:pt>
                <c:pt idx="4130" formatCode="0.00">
                  <c:v>52.04</c:v>
                </c:pt>
                <c:pt idx="4131" formatCode="0.00">
                  <c:v>52.04</c:v>
                </c:pt>
                <c:pt idx="4132" formatCode="0.00">
                  <c:v>52.04</c:v>
                </c:pt>
                <c:pt idx="4133" formatCode="0.00">
                  <c:v>52.04</c:v>
                </c:pt>
                <c:pt idx="4134" formatCode="0.00">
                  <c:v>52.04</c:v>
                </c:pt>
                <c:pt idx="4135" formatCode="0.00">
                  <c:v>52.04</c:v>
                </c:pt>
                <c:pt idx="4136" formatCode="0.00">
                  <c:v>52.04</c:v>
                </c:pt>
                <c:pt idx="4137" formatCode="0.00">
                  <c:v>52.04</c:v>
                </c:pt>
                <c:pt idx="4138" formatCode="0.00">
                  <c:v>52.04</c:v>
                </c:pt>
                <c:pt idx="4139" formatCode="0.00">
                  <c:v>52.04</c:v>
                </c:pt>
                <c:pt idx="4140" formatCode="0.00">
                  <c:v>52.04</c:v>
                </c:pt>
                <c:pt idx="4141" formatCode="0.00">
                  <c:v>52.04</c:v>
                </c:pt>
                <c:pt idx="4142" formatCode="0.00">
                  <c:v>52.04</c:v>
                </c:pt>
                <c:pt idx="4143" formatCode="0.00">
                  <c:v>52.04</c:v>
                </c:pt>
                <c:pt idx="4144" formatCode="0.00">
                  <c:v>52.04</c:v>
                </c:pt>
                <c:pt idx="4145" formatCode="0.00">
                  <c:v>52.04</c:v>
                </c:pt>
                <c:pt idx="4146" formatCode="0.00">
                  <c:v>52.04</c:v>
                </c:pt>
                <c:pt idx="4147" formatCode="0.00">
                  <c:v>52.04</c:v>
                </c:pt>
                <c:pt idx="4148" formatCode="0.00">
                  <c:v>52.04</c:v>
                </c:pt>
                <c:pt idx="4149" formatCode="0.00">
                  <c:v>52.04</c:v>
                </c:pt>
                <c:pt idx="4150" formatCode="0.00">
                  <c:v>52.04</c:v>
                </c:pt>
                <c:pt idx="4151" formatCode="0.00">
                  <c:v>52.04</c:v>
                </c:pt>
                <c:pt idx="4152" formatCode="0.00">
                  <c:v>52.04</c:v>
                </c:pt>
                <c:pt idx="4153" formatCode="0.00">
                  <c:v>52.04</c:v>
                </c:pt>
                <c:pt idx="4154" formatCode="0.00">
                  <c:v>52.04</c:v>
                </c:pt>
                <c:pt idx="4155" formatCode="0.00">
                  <c:v>52.04</c:v>
                </c:pt>
                <c:pt idx="4156" formatCode="0.00">
                  <c:v>52.04</c:v>
                </c:pt>
                <c:pt idx="4157" formatCode="0.00">
                  <c:v>52.04</c:v>
                </c:pt>
                <c:pt idx="4158" formatCode="0.00">
                  <c:v>52.04</c:v>
                </c:pt>
                <c:pt idx="4159" formatCode="0.00">
                  <c:v>52.04</c:v>
                </c:pt>
                <c:pt idx="4160" formatCode="0.00">
                  <c:v>52.04</c:v>
                </c:pt>
                <c:pt idx="4161" formatCode="0.00">
                  <c:v>52.04</c:v>
                </c:pt>
                <c:pt idx="4162" formatCode="0.00">
                  <c:v>52.04</c:v>
                </c:pt>
                <c:pt idx="4163" formatCode="0.00">
                  <c:v>52.04</c:v>
                </c:pt>
                <c:pt idx="4164" formatCode="0.00">
                  <c:v>52.04</c:v>
                </c:pt>
                <c:pt idx="4165" formatCode="0.00">
                  <c:v>52.04</c:v>
                </c:pt>
                <c:pt idx="4166" formatCode="0.00">
                  <c:v>48</c:v>
                </c:pt>
                <c:pt idx="4167" formatCode="0.00">
                  <c:v>48</c:v>
                </c:pt>
                <c:pt idx="4168" formatCode="0.00">
                  <c:v>48</c:v>
                </c:pt>
                <c:pt idx="4169" formatCode="0.00">
                  <c:v>48</c:v>
                </c:pt>
                <c:pt idx="4170" formatCode="0.00">
                  <c:v>48</c:v>
                </c:pt>
                <c:pt idx="4171" formatCode="0.00">
                  <c:v>48</c:v>
                </c:pt>
                <c:pt idx="4172" formatCode="0.00">
                  <c:v>49.13</c:v>
                </c:pt>
                <c:pt idx="4173" formatCode="0.00">
                  <c:v>49.13</c:v>
                </c:pt>
                <c:pt idx="4174" formatCode="0.00">
                  <c:v>49.13</c:v>
                </c:pt>
                <c:pt idx="4175" formatCode="0.00">
                  <c:v>49.13</c:v>
                </c:pt>
                <c:pt idx="4176" formatCode="0.00">
                  <c:v>49.13</c:v>
                </c:pt>
                <c:pt idx="4177" formatCode="0.00">
                  <c:v>49.13</c:v>
                </c:pt>
                <c:pt idx="4178" formatCode="0.00">
                  <c:v>49.13</c:v>
                </c:pt>
                <c:pt idx="4179" formatCode="0.00">
                  <c:v>49.13</c:v>
                </c:pt>
                <c:pt idx="4180" formatCode="0.00">
                  <c:v>49.13</c:v>
                </c:pt>
                <c:pt idx="4181" formatCode="0.00">
                  <c:v>49.13</c:v>
                </c:pt>
                <c:pt idx="4182" formatCode="0.00">
                  <c:v>49.13</c:v>
                </c:pt>
                <c:pt idx="4183" formatCode="0.00">
                  <c:v>49.13</c:v>
                </c:pt>
                <c:pt idx="4184" formatCode="0.00">
                  <c:v>49.13</c:v>
                </c:pt>
                <c:pt idx="4185" formatCode="0.00">
                  <c:v>49.13</c:v>
                </c:pt>
                <c:pt idx="4186" formatCode="0.00">
                  <c:v>49.13</c:v>
                </c:pt>
                <c:pt idx="4187" formatCode="0.00">
                  <c:v>49.13</c:v>
                </c:pt>
                <c:pt idx="4188" formatCode="0.00">
                  <c:v>49.13</c:v>
                </c:pt>
                <c:pt idx="4189" formatCode="0.00">
                  <c:v>49.13</c:v>
                </c:pt>
                <c:pt idx="4190" formatCode="0.00">
                  <c:v>49.13</c:v>
                </c:pt>
                <c:pt idx="4191" formatCode="0.00">
                  <c:v>49.13</c:v>
                </c:pt>
                <c:pt idx="4192" formatCode="0.00">
                  <c:v>49.13</c:v>
                </c:pt>
                <c:pt idx="4193" formatCode="0.00">
                  <c:v>49.13</c:v>
                </c:pt>
                <c:pt idx="4194" formatCode="0.00">
                  <c:v>49.13</c:v>
                </c:pt>
                <c:pt idx="4195" formatCode="0.00">
                  <c:v>49.13</c:v>
                </c:pt>
                <c:pt idx="4196" formatCode="0.00">
                  <c:v>49.13</c:v>
                </c:pt>
                <c:pt idx="4197" formatCode="0.00">
                  <c:v>49.13</c:v>
                </c:pt>
                <c:pt idx="4198" formatCode="0.00">
                  <c:v>49.13</c:v>
                </c:pt>
                <c:pt idx="4199" formatCode="0.00">
                  <c:v>49.13</c:v>
                </c:pt>
                <c:pt idx="4210" formatCode="0.00">
                  <c:v>50.21</c:v>
                </c:pt>
                <c:pt idx="4211" formatCode="0.00">
                  <c:v>50.21</c:v>
                </c:pt>
                <c:pt idx="4212" formatCode="0.00">
                  <c:v>50.21</c:v>
                </c:pt>
                <c:pt idx="4213" formatCode="0.00">
                  <c:v>50.21</c:v>
                </c:pt>
                <c:pt idx="4214" formatCode="0.00">
                  <c:v>50.21</c:v>
                </c:pt>
                <c:pt idx="4215" formatCode="0.00">
                  <c:v>50.21</c:v>
                </c:pt>
                <c:pt idx="4216" formatCode="0.00">
                  <c:v>50.21</c:v>
                </c:pt>
                <c:pt idx="4217" formatCode="0.00">
                  <c:v>50.21</c:v>
                </c:pt>
                <c:pt idx="4218" formatCode="0.00">
                  <c:v>50.21</c:v>
                </c:pt>
                <c:pt idx="4219" formatCode="0.00">
                  <c:v>50.21</c:v>
                </c:pt>
                <c:pt idx="4220" formatCode="0.00">
                  <c:v>50.21</c:v>
                </c:pt>
                <c:pt idx="4221" formatCode="0.00">
                  <c:v>50.21</c:v>
                </c:pt>
                <c:pt idx="4222" formatCode="0.00">
                  <c:v>50.21</c:v>
                </c:pt>
                <c:pt idx="4223" formatCode="0.00">
                  <c:v>50.21</c:v>
                </c:pt>
                <c:pt idx="4224" formatCode="0.00">
                  <c:v>50.21</c:v>
                </c:pt>
                <c:pt idx="4225" formatCode="0.00">
                  <c:v>50.21</c:v>
                </c:pt>
                <c:pt idx="4226" formatCode="0.00">
                  <c:v>50.21</c:v>
                </c:pt>
                <c:pt idx="4227" formatCode="0.00">
                  <c:v>50.21</c:v>
                </c:pt>
                <c:pt idx="4228" formatCode="0.00">
                  <c:v>50.21</c:v>
                </c:pt>
                <c:pt idx="4229" formatCode="0.00">
                  <c:v>50.21</c:v>
                </c:pt>
                <c:pt idx="4230" formatCode="0.00">
                  <c:v>50.21</c:v>
                </c:pt>
                <c:pt idx="4237" formatCode="0.00">
                  <c:v>50.21</c:v>
                </c:pt>
                <c:pt idx="4238" formatCode="0.00">
                  <c:v>50.21</c:v>
                </c:pt>
                <c:pt idx="4239" formatCode="0.00">
                  <c:v>50.21</c:v>
                </c:pt>
                <c:pt idx="4240" formatCode="0.00">
                  <c:v>50.21</c:v>
                </c:pt>
                <c:pt idx="4241" formatCode="0.00">
                  <c:v>50.21</c:v>
                </c:pt>
                <c:pt idx="4242" formatCode="0.00">
                  <c:v>50.21</c:v>
                </c:pt>
                <c:pt idx="4243" formatCode="0.00">
                  <c:v>50.21</c:v>
                </c:pt>
                <c:pt idx="4244" formatCode="0.00">
                  <c:v>50.21</c:v>
                </c:pt>
                <c:pt idx="4245" formatCode="0.00">
                  <c:v>50.21</c:v>
                </c:pt>
                <c:pt idx="4246" formatCode="0.00">
                  <c:v>50.21</c:v>
                </c:pt>
                <c:pt idx="4247" formatCode="0.00">
                  <c:v>50.21</c:v>
                </c:pt>
                <c:pt idx="4248" formatCode="0.00">
                  <c:v>50.21</c:v>
                </c:pt>
                <c:pt idx="4249" formatCode="0.00">
                  <c:v>50.21</c:v>
                </c:pt>
                <c:pt idx="4250" formatCode="0.00">
                  <c:v>50.21</c:v>
                </c:pt>
                <c:pt idx="4251" formatCode="0.00">
                  <c:v>50.21</c:v>
                </c:pt>
                <c:pt idx="4252" formatCode="0.00">
                  <c:v>50.21</c:v>
                </c:pt>
                <c:pt idx="4253" formatCode="0.00">
                  <c:v>50.21</c:v>
                </c:pt>
                <c:pt idx="4254" formatCode="0.00">
                  <c:v>50.21</c:v>
                </c:pt>
                <c:pt idx="4255" formatCode="0.00">
                  <c:v>45.63</c:v>
                </c:pt>
                <c:pt idx="4256" formatCode="0.00">
                  <c:v>45.63</c:v>
                </c:pt>
                <c:pt idx="4257" formatCode="0.00">
                  <c:v>45.63</c:v>
                </c:pt>
                <c:pt idx="4258" formatCode="0.00">
                  <c:v>45.63</c:v>
                </c:pt>
                <c:pt idx="4259" formatCode="0.00">
                  <c:v>45.63</c:v>
                </c:pt>
                <c:pt idx="4260" formatCode="0.00">
                  <c:v>45.63</c:v>
                </c:pt>
                <c:pt idx="4261" formatCode="0.00">
                  <c:v>45.63</c:v>
                </c:pt>
                <c:pt idx="4262" formatCode="0.00">
                  <c:v>45.63</c:v>
                </c:pt>
                <c:pt idx="4263" formatCode="0.00">
                  <c:v>45.63</c:v>
                </c:pt>
                <c:pt idx="4264" formatCode="0.00">
                  <c:v>45.63</c:v>
                </c:pt>
                <c:pt idx="4265" formatCode="0.00">
                  <c:v>45.63</c:v>
                </c:pt>
                <c:pt idx="4266" formatCode="0.00">
                  <c:v>45.63</c:v>
                </c:pt>
                <c:pt idx="4267" formatCode="0.00">
                  <c:v>45.63</c:v>
                </c:pt>
                <c:pt idx="4268" formatCode="0.00">
                  <c:v>45.63</c:v>
                </c:pt>
                <c:pt idx="4269" formatCode="0.00">
                  <c:v>45.63</c:v>
                </c:pt>
                <c:pt idx="4270" formatCode="0.00">
                  <c:v>45.63</c:v>
                </c:pt>
                <c:pt idx="4271" formatCode="0.00">
                  <c:v>45.63</c:v>
                </c:pt>
                <c:pt idx="4272" formatCode="0.00">
                  <c:v>45.63</c:v>
                </c:pt>
                <c:pt idx="4273" formatCode="0.00">
                  <c:v>45.63</c:v>
                </c:pt>
                <c:pt idx="4274" formatCode="0.00">
                  <c:v>45.63</c:v>
                </c:pt>
                <c:pt idx="4275" formatCode="0.00">
                  <c:v>45.63</c:v>
                </c:pt>
                <c:pt idx="4276" formatCode="0.00">
                  <c:v>45.63</c:v>
                </c:pt>
                <c:pt idx="4277" formatCode="0.00">
                  <c:v>45.63</c:v>
                </c:pt>
                <c:pt idx="4278" formatCode="0.00">
                  <c:v>45.63</c:v>
                </c:pt>
                <c:pt idx="4279" formatCode="0.00">
                  <c:v>45.63</c:v>
                </c:pt>
                <c:pt idx="4280" formatCode="0.00">
                  <c:v>45.63</c:v>
                </c:pt>
                <c:pt idx="4281" formatCode="0.00">
                  <c:v>45.63</c:v>
                </c:pt>
                <c:pt idx="4282" formatCode="0.00">
                  <c:v>45.63</c:v>
                </c:pt>
                <c:pt idx="4283" formatCode="0.00">
                  <c:v>45.63</c:v>
                </c:pt>
                <c:pt idx="4284" formatCode="0.00">
                  <c:v>45.63</c:v>
                </c:pt>
                <c:pt idx="4285" formatCode="0.00">
                  <c:v>45.63</c:v>
                </c:pt>
                <c:pt idx="4286" formatCode="0.00">
                  <c:v>45.63</c:v>
                </c:pt>
                <c:pt idx="4287" formatCode="0.00">
                  <c:v>45.63</c:v>
                </c:pt>
                <c:pt idx="4288" formatCode="0.00">
                  <c:v>45.63</c:v>
                </c:pt>
                <c:pt idx="4289" formatCode="0.00">
                  <c:v>45.63</c:v>
                </c:pt>
                <c:pt idx="4290" formatCode="0.00">
                  <c:v>45.63</c:v>
                </c:pt>
                <c:pt idx="4291" formatCode="0.00">
                  <c:v>45.63</c:v>
                </c:pt>
                <c:pt idx="4292" formatCode="0.00">
                  <c:v>45.63</c:v>
                </c:pt>
                <c:pt idx="4293" formatCode="0.00">
                  <c:v>45.63</c:v>
                </c:pt>
                <c:pt idx="4294" formatCode="0.00">
                  <c:v>45.63</c:v>
                </c:pt>
                <c:pt idx="4295" formatCode="0.00">
                  <c:v>45.63</c:v>
                </c:pt>
                <c:pt idx="4296" formatCode="0.00">
                  <c:v>45.63</c:v>
                </c:pt>
                <c:pt idx="4297" formatCode="0.00">
                  <c:v>45.63</c:v>
                </c:pt>
                <c:pt idx="4298" formatCode="0.00">
                  <c:v>45.63</c:v>
                </c:pt>
                <c:pt idx="4299" formatCode="0.00">
                  <c:v>45.63</c:v>
                </c:pt>
                <c:pt idx="4300" formatCode="0.00">
                  <c:v>45.63</c:v>
                </c:pt>
                <c:pt idx="4305" formatCode="0.00">
                  <c:v>50.27</c:v>
                </c:pt>
                <c:pt idx="4306" formatCode="0.00">
                  <c:v>50.4</c:v>
                </c:pt>
                <c:pt idx="4307" formatCode="0.00">
                  <c:v>48.73</c:v>
                </c:pt>
                <c:pt idx="4365" formatCode="0.00">
                  <c:v>49.82</c:v>
                </c:pt>
                <c:pt idx="4366" formatCode="0.00">
                  <c:v>49.82</c:v>
                </c:pt>
                <c:pt idx="4367" formatCode="0.00">
                  <c:v>49.82</c:v>
                </c:pt>
                <c:pt idx="4368" formatCode="0.00">
                  <c:v>49.82</c:v>
                </c:pt>
                <c:pt idx="4369" formatCode="0.00">
                  <c:v>49.82</c:v>
                </c:pt>
                <c:pt idx="4370" formatCode="0.00">
                  <c:v>49.82</c:v>
                </c:pt>
                <c:pt idx="4371" formatCode="0.00">
                  <c:v>49.82</c:v>
                </c:pt>
                <c:pt idx="4372" formatCode="0.00">
                  <c:v>49.82</c:v>
                </c:pt>
                <c:pt idx="4373" formatCode="0.00">
                  <c:v>49.82</c:v>
                </c:pt>
                <c:pt idx="4374" formatCode="0.00">
                  <c:v>49.82</c:v>
                </c:pt>
                <c:pt idx="4375" formatCode="0.00">
                  <c:v>49.82</c:v>
                </c:pt>
                <c:pt idx="4376" formatCode="0.00">
                  <c:v>49.82</c:v>
                </c:pt>
                <c:pt idx="4377" formatCode="0.00">
                  <c:v>49.82</c:v>
                </c:pt>
                <c:pt idx="4378" formatCode="0.00">
                  <c:v>49.82</c:v>
                </c:pt>
                <c:pt idx="4379" formatCode="0.00">
                  <c:v>49.82</c:v>
                </c:pt>
                <c:pt idx="4380" formatCode="0.00">
                  <c:v>49.82</c:v>
                </c:pt>
                <c:pt idx="4381" formatCode="0.00">
                  <c:v>49.82</c:v>
                </c:pt>
                <c:pt idx="4382" formatCode="0.00">
                  <c:v>49.82</c:v>
                </c:pt>
                <c:pt idx="4383" formatCode="0.00">
                  <c:v>49.82</c:v>
                </c:pt>
                <c:pt idx="4384" formatCode="0.00">
                  <c:v>49.82</c:v>
                </c:pt>
                <c:pt idx="4385" formatCode="0.00">
                  <c:v>49.82</c:v>
                </c:pt>
                <c:pt idx="4386" formatCode="0.00">
                  <c:v>49.82</c:v>
                </c:pt>
                <c:pt idx="4387" formatCode="0.00">
                  <c:v>49.82</c:v>
                </c:pt>
                <c:pt idx="4388" formatCode="0.00">
                  <c:v>49.82</c:v>
                </c:pt>
                <c:pt idx="4389" formatCode="0.00">
                  <c:v>49.82</c:v>
                </c:pt>
                <c:pt idx="4390" formatCode="0.00">
                  <c:v>49.82</c:v>
                </c:pt>
                <c:pt idx="4391" formatCode="0.00">
                  <c:v>49.82</c:v>
                </c:pt>
                <c:pt idx="4392" formatCode="0.00">
                  <c:v>49.82</c:v>
                </c:pt>
                <c:pt idx="4393" formatCode="0.00">
                  <c:v>49.82</c:v>
                </c:pt>
                <c:pt idx="4394" formatCode="0.00">
                  <c:v>49.82</c:v>
                </c:pt>
                <c:pt idx="4395" formatCode="0.00">
                  <c:v>49.82</c:v>
                </c:pt>
                <c:pt idx="4396" formatCode="0.00">
                  <c:v>49.82</c:v>
                </c:pt>
                <c:pt idx="4397" formatCode="0.00">
                  <c:v>49.82</c:v>
                </c:pt>
                <c:pt idx="4398" formatCode="0.00">
                  <c:v>49.82</c:v>
                </c:pt>
                <c:pt idx="4399" formatCode="0.00">
                  <c:v>49.82</c:v>
                </c:pt>
                <c:pt idx="4400" formatCode="0.00">
                  <c:v>49.82</c:v>
                </c:pt>
                <c:pt idx="4401" formatCode="0.00">
                  <c:v>49.82</c:v>
                </c:pt>
                <c:pt idx="4402" formatCode="0.00">
                  <c:v>49.82</c:v>
                </c:pt>
                <c:pt idx="4403" formatCode="0.00">
                  <c:v>49.82</c:v>
                </c:pt>
                <c:pt idx="4404" formatCode="0.00">
                  <c:v>49.82</c:v>
                </c:pt>
                <c:pt idx="4405" formatCode="0.00">
                  <c:v>49.82</c:v>
                </c:pt>
                <c:pt idx="4406" formatCode="0.00">
                  <c:v>49.82</c:v>
                </c:pt>
                <c:pt idx="4407" formatCode="0.00">
                  <c:v>49.82</c:v>
                </c:pt>
                <c:pt idx="4408" formatCode="0.00">
                  <c:v>49.82</c:v>
                </c:pt>
                <c:pt idx="4409" formatCode="0.00">
                  <c:v>49.82</c:v>
                </c:pt>
                <c:pt idx="4410" formatCode="0.00">
                  <c:v>49.82</c:v>
                </c:pt>
                <c:pt idx="4411" formatCode="0.00">
                  <c:v>49.82</c:v>
                </c:pt>
                <c:pt idx="4412" formatCode="0.00">
                  <c:v>49.82</c:v>
                </c:pt>
                <c:pt idx="4413" formatCode="0.00">
                  <c:v>49.82</c:v>
                </c:pt>
                <c:pt idx="4414" formatCode="0.00">
                  <c:v>49.82</c:v>
                </c:pt>
                <c:pt idx="4441" formatCode="0.00">
                  <c:v>71.16</c:v>
                </c:pt>
                <c:pt idx="4442" formatCode="0.00">
                  <c:v>71.16</c:v>
                </c:pt>
                <c:pt idx="4443" formatCode="0.00">
                  <c:v>71.16</c:v>
                </c:pt>
                <c:pt idx="4444" formatCode="0.00">
                  <c:v>71.16</c:v>
                </c:pt>
                <c:pt idx="4445" formatCode="0.00">
                  <c:v>71.16</c:v>
                </c:pt>
                <c:pt idx="4446" formatCode="0.00">
                  <c:v>71.16</c:v>
                </c:pt>
                <c:pt idx="4447" formatCode="0.00">
                  <c:v>71.16</c:v>
                </c:pt>
                <c:pt idx="4448" formatCode="0.00">
                  <c:v>74.14</c:v>
                </c:pt>
                <c:pt idx="4449" formatCode="0.00">
                  <c:v>74.14</c:v>
                </c:pt>
                <c:pt idx="4450" formatCode="0.00">
                  <c:v>74.14</c:v>
                </c:pt>
                <c:pt idx="4451" formatCode="0.00">
                  <c:v>72.05</c:v>
                </c:pt>
                <c:pt idx="4452" formatCode="0.00">
                  <c:v>72.05</c:v>
                </c:pt>
                <c:pt idx="4453" formatCode="0.00">
                  <c:v>72.05</c:v>
                </c:pt>
                <c:pt idx="4454" formatCode="0.00">
                  <c:v>68.239999999999995</c:v>
                </c:pt>
                <c:pt idx="4455" formatCode="0.00">
                  <c:v>68.239999999999995</c:v>
                </c:pt>
                <c:pt idx="4456" formatCode="0.00">
                  <c:v>68</c:v>
                </c:pt>
                <c:pt idx="4457" formatCode="0.00">
                  <c:v>68</c:v>
                </c:pt>
                <c:pt idx="4458" formatCode="0.00">
                  <c:v>68</c:v>
                </c:pt>
                <c:pt idx="4459" formatCode="0.00">
                  <c:v>68</c:v>
                </c:pt>
                <c:pt idx="4460" formatCode="0.00">
                  <c:v>68</c:v>
                </c:pt>
                <c:pt idx="4461" formatCode="0.00">
                  <c:v>68</c:v>
                </c:pt>
                <c:pt idx="4462" formatCode="0.00">
                  <c:v>68</c:v>
                </c:pt>
                <c:pt idx="4463" formatCode="0.00">
                  <c:v>68</c:v>
                </c:pt>
                <c:pt idx="4464" formatCode="0.00">
                  <c:v>68</c:v>
                </c:pt>
                <c:pt idx="4465" formatCode="0.00">
                  <c:v>68</c:v>
                </c:pt>
                <c:pt idx="4466" formatCode="0.00">
                  <c:v>68</c:v>
                </c:pt>
                <c:pt idx="4467" formatCode="0.00">
                  <c:v>68</c:v>
                </c:pt>
                <c:pt idx="4468" formatCode="0.00">
                  <c:v>68</c:v>
                </c:pt>
                <c:pt idx="4469" formatCode="0.00">
                  <c:v>67.98</c:v>
                </c:pt>
                <c:pt idx="4470" formatCode="0.00">
                  <c:v>67.98</c:v>
                </c:pt>
                <c:pt idx="4471" formatCode="0.00">
                  <c:v>69.34</c:v>
                </c:pt>
                <c:pt idx="4472" formatCode="0.00">
                  <c:v>66.77</c:v>
                </c:pt>
                <c:pt idx="4473" formatCode="0.00">
                  <c:v>66.77</c:v>
                </c:pt>
                <c:pt idx="4474" formatCode="0.00">
                  <c:v>66.77</c:v>
                </c:pt>
                <c:pt idx="4475" formatCode="0.00">
                  <c:v>69.34</c:v>
                </c:pt>
                <c:pt idx="4476" formatCode="0.00">
                  <c:v>69.34</c:v>
                </c:pt>
                <c:pt idx="4477" formatCode="0.00">
                  <c:v>74.05</c:v>
                </c:pt>
                <c:pt idx="4478" formatCode="0.00">
                  <c:v>55.5</c:v>
                </c:pt>
                <c:pt idx="4479" formatCode="0.00">
                  <c:v>55.5</c:v>
                </c:pt>
                <c:pt idx="4480" formatCode="0.00">
                  <c:v>55.5</c:v>
                </c:pt>
                <c:pt idx="4481" formatCode="0.00">
                  <c:v>55.5</c:v>
                </c:pt>
                <c:pt idx="4482" formatCode="0.00">
                  <c:v>55.5</c:v>
                </c:pt>
                <c:pt idx="4483" formatCode="0.00">
                  <c:v>55.5</c:v>
                </c:pt>
                <c:pt idx="4484" formatCode="0.00">
                  <c:v>55.5</c:v>
                </c:pt>
                <c:pt idx="4485" formatCode="0.00">
                  <c:v>55.5</c:v>
                </c:pt>
                <c:pt idx="4489" formatCode="0.00">
                  <c:v>56.5</c:v>
                </c:pt>
                <c:pt idx="4490" formatCode="0.00">
                  <c:v>56.5</c:v>
                </c:pt>
                <c:pt idx="4491" formatCode="0.00">
                  <c:v>56.5</c:v>
                </c:pt>
                <c:pt idx="4492" formatCode="0.00">
                  <c:v>56.5</c:v>
                </c:pt>
                <c:pt idx="4493" formatCode="0.00">
                  <c:v>56.5</c:v>
                </c:pt>
                <c:pt idx="4494" formatCode="0.00">
                  <c:v>56.5</c:v>
                </c:pt>
                <c:pt idx="4495" formatCode="0.00">
                  <c:v>54.7</c:v>
                </c:pt>
                <c:pt idx="4496" formatCode="0.00">
                  <c:v>54.7</c:v>
                </c:pt>
                <c:pt idx="4497" formatCode="0.00">
                  <c:v>54.7</c:v>
                </c:pt>
                <c:pt idx="4498" formatCode="0.00">
                  <c:v>54.7</c:v>
                </c:pt>
                <c:pt idx="4499" formatCode="0.00">
                  <c:v>54.7</c:v>
                </c:pt>
                <c:pt idx="4500" formatCode="0.00">
                  <c:v>54.7</c:v>
                </c:pt>
                <c:pt idx="4501" formatCode="0.00">
                  <c:v>54.7</c:v>
                </c:pt>
                <c:pt idx="4502" formatCode="0.00">
                  <c:v>54.7</c:v>
                </c:pt>
                <c:pt idx="4503" formatCode="0.00">
                  <c:v>54.7</c:v>
                </c:pt>
                <c:pt idx="4504" formatCode="0.00">
                  <c:v>54.7</c:v>
                </c:pt>
                <c:pt idx="4505" formatCode="0.00">
                  <c:v>54.7</c:v>
                </c:pt>
                <c:pt idx="4506" formatCode="0.00">
                  <c:v>54.22</c:v>
                </c:pt>
                <c:pt idx="4507" formatCode="0.00">
                  <c:v>54.22</c:v>
                </c:pt>
                <c:pt idx="4508" formatCode="0.00">
                  <c:v>54.22</c:v>
                </c:pt>
                <c:pt idx="4509" formatCode="0.00">
                  <c:v>54.22</c:v>
                </c:pt>
                <c:pt idx="4510" formatCode="0.00">
                  <c:v>54.22</c:v>
                </c:pt>
                <c:pt idx="4511" formatCode="0.00">
                  <c:v>54.22</c:v>
                </c:pt>
                <c:pt idx="4512" formatCode="0.00">
                  <c:v>52.3</c:v>
                </c:pt>
                <c:pt idx="4513" formatCode="0.00">
                  <c:v>52.3</c:v>
                </c:pt>
                <c:pt idx="4514" formatCode="0.00">
                  <c:v>52.3</c:v>
                </c:pt>
                <c:pt idx="4515" formatCode="0.00">
                  <c:v>52.3</c:v>
                </c:pt>
                <c:pt idx="4516" formatCode="0.00">
                  <c:v>52.3</c:v>
                </c:pt>
                <c:pt idx="4517" formatCode="0.00">
                  <c:v>52.3</c:v>
                </c:pt>
                <c:pt idx="4524" formatCode="0.00">
                  <c:v>56.5</c:v>
                </c:pt>
                <c:pt idx="4525" formatCode="0.00">
                  <c:v>56.5</c:v>
                </c:pt>
                <c:pt idx="4526" formatCode="0.00">
                  <c:v>56.5</c:v>
                </c:pt>
                <c:pt idx="4527" formatCode="0.00">
                  <c:v>56.5</c:v>
                </c:pt>
                <c:pt idx="4528" formatCode="0.00">
                  <c:v>56.5</c:v>
                </c:pt>
                <c:pt idx="4529" formatCode="0.00">
                  <c:v>56.5</c:v>
                </c:pt>
                <c:pt idx="4530" formatCode="0.00">
                  <c:v>74.069999999999993</c:v>
                </c:pt>
                <c:pt idx="4531" formatCode="0.00">
                  <c:v>74.069999999999993</c:v>
                </c:pt>
                <c:pt idx="4532" formatCode="0.00">
                  <c:v>74.069999999999993</c:v>
                </c:pt>
                <c:pt idx="4533" formatCode="0.00">
                  <c:v>74.069999999999993</c:v>
                </c:pt>
                <c:pt idx="4534" formatCode="0.00">
                  <c:v>74.069999999999993</c:v>
                </c:pt>
                <c:pt idx="4535" formatCode="0.00">
                  <c:v>74.069999999999993</c:v>
                </c:pt>
                <c:pt idx="4536" formatCode="0.00">
                  <c:v>74.069999999999993</c:v>
                </c:pt>
                <c:pt idx="4537" formatCode="0.00">
                  <c:v>74.069999999999993</c:v>
                </c:pt>
                <c:pt idx="4538" formatCode="0.00">
                  <c:v>74.069999999999993</c:v>
                </c:pt>
                <c:pt idx="4539" formatCode="0.00">
                  <c:v>74.069999999999993</c:v>
                </c:pt>
                <c:pt idx="4540" formatCode="0.00">
                  <c:v>74.069999999999993</c:v>
                </c:pt>
                <c:pt idx="4541" formatCode="0.00">
                  <c:v>74.069999999999993</c:v>
                </c:pt>
                <c:pt idx="4542" formatCode="0.00">
                  <c:v>74.069999999999993</c:v>
                </c:pt>
                <c:pt idx="4543" formatCode="0.00">
                  <c:v>74.069999999999993</c:v>
                </c:pt>
                <c:pt idx="4544" formatCode="0.00">
                  <c:v>74.069999999999993</c:v>
                </c:pt>
                <c:pt idx="4545" formatCode="0.00">
                  <c:v>74.069999999999993</c:v>
                </c:pt>
                <c:pt idx="4546" formatCode="0.00">
                  <c:v>74.77</c:v>
                </c:pt>
                <c:pt idx="4547" formatCode="0.00">
                  <c:v>74.77</c:v>
                </c:pt>
                <c:pt idx="4548" formatCode="0.00">
                  <c:v>74.77</c:v>
                </c:pt>
                <c:pt idx="4549" formatCode="0.00">
                  <c:v>74.77</c:v>
                </c:pt>
                <c:pt idx="4550" formatCode="0.00">
                  <c:v>74.77</c:v>
                </c:pt>
                <c:pt idx="4551" formatCode="0.00">
                  <c:v>74.77</c:v>
                </c:pt>
                <c:pt idx="4552" formatCode="0.00">
                  <c:v>74.77</c:v>
                </c:pt>
                <c:pt idx="4553" formatCode="0.00">
                  <c:v>74.77</c:v>
                </c:pt>
                <c:pt idx="4554" formatCode="0.00">
                  <c:v>74.77</c:v>
                </c:pt>
                <c:pt idx="4555" formatCode="0.00">
                  <c:v>74.77</c:v>
                </c:pt>
                <c:pt idx="4556" formatCode="0.00">
                  <c:v>74.77</c:v>
                </c:pt>
                <c:pt idx="4557" formatCode="0.00">
                  <c:v>74.77</c:v>
                </c:pt>
                <c:pt idx="4558" formatCode="0.00">
                  <c:v>74.05</c:v>
                </c:pt>
                <c:pt idx="4559" formatCode="0.00">
                  <c:v>74.05</c:v>
                </c:pt>
                <c:pt idx="4560" formatCode="0.00">
                  <c:v>74.05</c:v>
                </c:pt>
                <c:pt idx="4561" formatCode="0.00">
                  <c:v>72.44</c:v>
                </c:pt>
                <c:pt idx="4562" formatCode="0.00">
                  <c:v>72.44</c:v>
                </c:pt>
                <c:pt idx="4563" formatCode="0.00">
                  <c:v>72.44</c:v>
                </c:pt>
                <c:pt idx="4564" formatCode="0.00">
                  <c:v>72.44</c:v>
                </c:pt>
                <c:pt idx="4565" formatCode="0.00">
                  <c:v>71</c:v>
                </c:pt>
                <c:pt idx="4566" formatCode="0.00">
                  <c:v>71</c:v>
                </c:pt>
                <c:pt idx="4567" formatCode="0.00">
                  <c:v>71</c:v>
                </c:pt>
                <c:pt idx="4568" formatCode="0.00">
                  <c:v>71</c:v>
                </c:pt>
                <c:pt idx="4569" formatCode="0.00">
                  <c:v>71</c:v>
                </c:pt>
                <c:pt idx="4570" formatCode="0.00">
                  <c:v>72.099999999999994</c:v>
                </c:pt>
                <c:pt idx="4592" formatCode="0.00">
                  <c:v>47</c:v>
                </c:pt>
                <c:pt idx="4593" formatCode="0.00">
                  <c:v>47</c:v>
                </c:pt>
                <c:pt idx="4594" formatCode="0.00">
                  <c:v>47</c:v>
                </c:pt>
                <c:pt idx="4595" formatCode="0.00">
                  <c:v>47</c:v>
                </c:pt>
                <c:pt idx="4596" formatCode="0.00">
                  <c:v>47</c:v>
                </c:pt>
                <c:pt idx="4597" formatCode="0.00">
                  <c:v>47</c:v>
                </c:pt>
                <c:pt idx="4598" formatCode="0.00">
                  <c:v>47</c:v>
                </c:pt>
                <c:pt idx="4599" formatCode="0.00">
                  <c:v>47</c:v>
                </c:pt>
                <c:pt idx="4600" formatCode="0.00">
                  <c:v>47</c:v>
                </c:pt>
                <c:pt idx="4601" formatCode="0.00">
                  <c:v>47</c:v>
                </c:pt>
                <c:pt idx="4602" formatCode="0.00">
                  <c:v>47</c:v>
                </c:pt>
                <c:pt idx="4603" formatCode="0.00">
                  <c:v>47</c:v>
                </c:pt>
                <c:pt idx="4609" formatCode="0.00">
                  <c:v>47.39</c:v>
                </c:pt>
                <c:pt idx="4610" formatCode="0.00">
                  <c:v>47.39</c:v>
                </c:pt>
                <c:pt idx="4611" formatCode="0.00">
                  <c:v>47.39</c:v>
                </c:pt>
                <c:pt idx="4612" formatCode="0.00">
                  <c:v>47.39</c:v>
                </c:pt>
                <c:pt idx="4613" formatCode="0.00">
                  <c:v>47.39</c:v>
                </c:pt>
                <c:pt idx="4614" formatCode="0.00">
                  <c:v>47.39</c:v>
                </c:pt>
                <c:pt idx="4615" formatCode="0.00">
                  <c:v>47.39</c:v>
                </c:pt>
                <c:pt idx="4616" formatCode="0.00">
                  <c:v>47.39</c:v>
                </c:pt>
                <c:pt idx="4617" formatCode="0.00">
                  <c:v>47.39</c:v>
                </c:pt>
                <c:pt idx="4618" formatCode="0.00">
                  <c:v>47.39</c:v>
                </c:pt>
                <c:pt idx="4619" formatCode="0.00">
                  <c:v>47.39</c:v>
                </c:pt>
                <c:pt idx="4620" formatCode="0.00">
                  <c:v>47.39</c:v>
                </c:pt>
                <c:pt idx="4621" formatCode="0.00">
                  <c:v>47.39</c:v>
                </c:pt>
                <c:pt idx="4622" formatCode="0.00">
                  <c:v>47.39</c:v>
                </c:pt>
                <c:pt idx="4623" formatCode="0.00">
                  <c:v>47.39</c:v>
                </c:pt>
                <c:pt idx="4624" formatCode="0.00">
                  <c:v>47.39</c:v>
                </c:pt>
                <c:pt idx="4625" formatCode="0.00">
                  <c:v>47.39</c:v>
                </c:pt>
                <c:pt idx="4626" formatCode="0.00">
                  <c:v>47.39</c:v>
                </c:pt>
                <c:pt idx="4627" formatCode="0.00">
                  <c:v>47.39</c:v>
                </c:pt>
                <c:pt idx="4628" formatCode="0.00">
                  <c:v>47.39</c:v>
                </c:pt>
                <c:pt idx="4629" formatCode="0.00">
                  <c:v>47.39</c:v>
                </c:pt>
                <c:pt idx="4630" formatCode="0.00">
                  <c:v>47.39</c:v>
                </c:pt>
                <c:pt idx="4631" formatCode="0.00">
                  <c:v>47.39</c:v>
                </c:pt>
                <c:pt idx="4632" formatCode="0.00">
                  <c:v>47.39</c:v>
                </c:pt>
                <c:pt idx="4633" formatCode="0.00">
                  <c:v>50.21</c:v>
                </c:pt>
                <c:pt idx="4634" formatCode="0.00">
                  <c:v>50.21</c:v>
                </c:pt>
                <c:pt idx="4635" formatCode="0.00">
                  <c:v>50.21</c:v>
                </c:pt>
                <c:pt idx="4636" formatCode="0.00">
                  <c:v>50.21</c:v>
                </c:pt>
                <c:pt idx="4637" formatCode="0.00">
                  <c:v>50.21</c:v>
                </c:pt>
                <c:pt idx="4638" formatCode="0.00">
                  <c:v>50.21</c:v>
                </c:pt>
                <c:pt idx="4639" formatCode="0.00">
                  <c:v>50.21</c:v>
                </c:pt>
                <c:pt idx="4640" formatCode="0.00">
                  <c:v>50.21</c:v>
                </c:pt>
                <c:pt idx="4641" formatCode="0.00">
                  <c:v>50.21</c:v>
                </c:pt>
                <c:pt idx="4642" formatCode="0.00">
                  <c:v>50.21</c:v>
                </c:pt>
                <c:pt idx="4643" formatCode="0.00">
                  <c:v>50.21</c:v>
                </c:pt>
                <c:pt idx="4644" formatCode="0.00">
                  <c:v>50.21</c:v>
                </c:pt>
                <c:pt idx="4645" formatCode="0.00">
                  <c:v>50.21</c:v>
                </c:pt>
                <c:pt idx="4646" formatCode="0.00">
                  <c:v>50.21</c:v>
                </c:pt>
                <c:pt idx="4647" formatCode="0.00">
                  <c:v>50.21</c:v>
                </c:pt>
                <c:pt idx="4648" formatCode="0.00">
                  <c:v>50.21</c:v>
                </c:pt>
                <c:pt idx="4649" formatCode="0.00">
                  <c:v>50.21</c:v>
                </c:pt>
                <c:pt idx="4650" formatCode="0.00">
                  <c:v>50.21</c:v>
                </c:pt>
                <c:pt idx="4651" formatCode="0.00">
                  <c:v>53.14</c:v>
                </c:pt>
                <c:pt idx="4652" formatCode="0.00">
                  <c:v>53.14</c:v>
                </c:pt>
                <c:pt idx="4653" formatCode="0.00">
                  <c:v>53.14</c:v>
                </c:pt>
                <c:pt idx="4654" formatCode="0.00">
                  <c:v>53.14</c:v>
                </c:pt>
                <c:pt idx="4655" formatCode="0.00">
                  <c:v>53.14</c:v>
                </c:pt>
                <c:pt idx="4656" formatCode="0.00">
                  <c:v>53.66</c:v>
                </c:pt>
                <c:pt idx="4657" formatCode="0.00">
                  <c:v>53.66</c:v>
                </c:pt>
                <c:pt idx="4688" formatCode="0.00">
                  <c:v>50.88</c:v>
                </c:pt>
                <c:pt idx="4689" formatCode="0.00">
                  <c:v>50.88</c:v>
                </c:pt>
                <c:pt idx="4690" formatCode="0.00">
                  <c:v>50.88</c:v>
                </c:pt>
                <c:pt idx="4691" formatCode="0.00">
                  <c:v>50.88</c:v>
                </c:pt>
                <c:pt idx="4692" formatCode="0.00">
                  <c:v>70.930000000000007</c:v>
                </c:pt>
                <c:pt idx="4693" formatCode="0.00">
                  <c:v>70.930000000000007</c:v>
                </c:pt>
                <c:pt idx="4694" formatCode="0.00">
                  <c:v>70.930000000000007</c:v>
                </c:pt>
                <c:pt idx="4695" formatCode="0.00">
                  <c:v>70.930000000000007</c:v>
                </c:pt>
                <c:pt idx="4696" formatCode="0.00">
                  <c:v>70.930000000000007</c:v>
                </c:pt>
                <c:pt idx="4697" formatCode="0.00">
                  <c:v>64.5</c:v>
                </c:pt>
                <c:pt idx="4698" formatCode="0.00">
                  <c:v>64.5</c:v>
                </c:pt>
                <c:pt idx="4699" formatCode="0.00">
                  <c:v>60.63</c:v>
                </c:pt>
                <c:pt idx="4700" formatCode="0.00">
                  <c:v>60.63</c:v>
                </c:pt>
                <c:pt idx="4701" formatCode="0.00">
                  <c:v>60.63</c:v>
                </c:pt>
                <c:pt idx="4702" formatCode="0.00">
                  <c:v>60.63</c:v>
                </c:pt>
                <c:pt idx="4703" formatCode="0.00">
                  <c:v>72.069999999999993</c:v>
                </c:pt>
                <c:pt idx="4704" formatCode="0.00">
                  <c:v>72.02</c:v>
                </c:pt>
                <c:pt idx="4705" formatCode="0.00">
                  <c:v>71.849999999999994</c:v>
                </c:pt>
                <c:pt idx="4706" formatCode="0.00">
                  <c:v>72.150000000000006</c:v>
                </c:pt>
                <c:pt idx="4707" formatCode="0.00">
                  <c:v>72.209999999999994</c:v>
                </c:pt>
                <c:pt idx="4708" formatCode="0.00">
                  <c:v>71.95</c:v>
                </c:pt>
                <c:pt idx="4709" formatCode="0.00">
                  <c:v>72.180000000000007</c:v>
                </c:pt>
                <c:pt idx="4710" formatCode="0.00">
                  <c:v>72.09</c:v>
                </c:pt>
                <c:pt idx="4711" formatCode="0.00">
                  <c:v>72.11</c:v>
                </c:pt>
                <c:pt idx="4712" formatCode="0.00">
                  <c:v>72.34</c:v>
                </c:pt>
                <c:pt idx="4713" formatCode="0.00">
                  <c:v>72.34</c:v>
                </c:pt>
                <c:pt idx="4714" formatCode="0.00">
                  <c:v>72.34</c:v>
                </c:pt>
                <c:pt idx="4715" formatCode="0.00">
                  <c:v>72.209999999999994</c:v>
                </c:pt>
                <c:pt idx="4716" formatCode="0.00">
                  <c:v>72.209999999999994</c:v>
                </c:pt>
                <c:pt idx="4717" formatCode="0.00">
                  <c:v>72.209999999999994</c:v>
                </c:pt>
                <c:pt idx="4718" formatCode="0.00">
                  <c:v>72.61</c:v>
                </c:pt>
                <c:pt idx="4719" formatCode="0.00">
                  <c:v>72.61</c:v>
                </c:pt>
                <c:pt idx="4720" formatCode="0.00">
                  <c:v>72.61</c:v>
                </c:pt>
                <c:pt idx="4721" formatCode="0.00">
                  <c:v>72.61</c:v>
                </c:pt>
                <c:pt idx="4722" formatCode="0.00">
                  <c:v>72.61</c:v>
                </c:pt>
                <c:pt idx="4723" formatCode="0.00">
                  <c:v>72.61</c:v>
                </c:pt>
                <c:pt idx="4724" formatCode="0.00">
                  <c:v>72.11</c:v>
                </c:pt>
                <c:pt idx="4725" formatCode="0.00">
                  <c:v>72.11</c:v>
                </c:pt>
                <c:pt idx="4726" formatCode="0.00">
                  <c:v>72.11</c:v>
                </c:pt>
                <c:pt idx="4727" formatCode="0.00">
                  <c:v>72.11</c:v>
                </c:pt>
                <c:pt idx="4728" formatCode="0.00">
                  <c:v>72.11</c:v>
                </c:pt>
                <c:pt idx="4729" formatCode="0.00">
                  <c:v>71.72</c:v>
                </c:pt>
                <c:pt idx="4730" formatCode="0.00">
                  <c:v>71.72</c:v>
                </c:pt>
                <c:pt idx="4731" formatCode="0.00">
                  <c:v>71.72</c:v>
                </c:pt>
                <c:pt idx="4732" formatCode="0.00">
                  <c:v>76.319999999999993</c:v>
                </c:pt>
                <c:pt idx="4733" formatCode="0.00">
                  <c:v>76.319999999999993</c:v>
                </c:pt>
                <c:pt idx="4734" formatCode="0.00">
                  <c:v>76.319999999999993</c:v>
                </c:pt>
                <c:pt idx="4735" formatCode="0.00">
                  <c:v>76.319999999999993</c:v>
                </c:pt>
                <c:pt idx="4736" formatCode="0.00">
                  <c:v>76.319999999999993</c:v>
                </c:pt>
                <c:pt idx="4737" formatCode="0.00">
                  <c:v>76.319999999999993</c:v>
                </c:pt>
                <c:pt idx="4738" formatCode="0.00">
                  <c:v>76.319999999999993</c:v>
                </c:pt>
                <c:pt idx="4739" formatCode="0.00">
                  <c:v>76.319999999999993</c:v>
                </c:pt>
                <c:pt idx="4740" formatCode="0.00">
                  <c:v>76.319999999999993</c:v>
                </c:pt>
                <c:pt idx="4741" formatCode="0.00">
                  <c:v>76.319999999999993</c:v>
                </c:pt>
                <c:pt idx="4742" formatCode="0.00">
                  <c:v>76.319999999999993</c:v>
                </c:pt>
                <c:pt idx="4743" formatCode="0.00">
                  <c:v>76.319999999999993</c:v>
                </c:pt>
                <c:pt idx="4744" formatCode="0.00">
                  <c:v>76.319999999999993</c:v>
                </c:pt>
                <c:pt idx="4745" formatCode="0.00">
                  <c:v>76.319999999999993</c:v>
                </c:pt>
                <c:pt idx="4746" formatCode="0.00">
                  <c:v>76.319999999999993</c:v>
                </c:pt>
                <c:pt idx="4747" formatCode="0.00">
                  <c:v>76.319999999999993</c:v>
                </c:pt>
                <c:pt idx="4748" formatCode="0.00">
                  <c:v>76.319999999999993</c:v>
                </c:pt>
                <c:pt idx="4749" formatCode="0.00">
                  <c:v>76.319999999999993</c:v>
                </c:pt>
                <c:pt idx="4750" formatCode="0.00">
                  <c:v>76.319999999999993</c:v>
                </c:pt>
                <c:pt idx="4751" formatCode="0.00">
                  <c:v>76.319999999999993</c:v>
                </c:pt>
                <c:pt idx="4752" formatCode="0.00">
                  <c:v>76.319999999999993</c:v>
                </c:pt>
                <c:pt idx="4753" formatCode="0.00">
                  <c:v>76.319999999999993</c:v>
                </c:pt>
                <c:pt idx="4754" formatCode="0.00">
                  <c:v>76.319999999999993</c:v>
                </c:pt>
                <c:pt idx="4755" formatCode="0.00">
                  <c:v>70.569999999999993</c:v>
                </c:pt>
                <c:pt idx="4756" formatCode="0.00">
                  <c:v>70.569999999999993</c:v>
                </c:pt>
                <c:pt idx="4757" formatCode="0.00">
                  <c:v>70.569999999999993</c:v>
                </c:pt>
                <c:pt idx="4758" formatCode="0.00">
                  <c:v>70.569999999999993</c:v>
                </c:pt>
                <c:pt idx="4759" formatCode="0.00">
                  <c:v>70.569999999999993</c:v>
                </c:pt>
                <c:pt idx="4760" formatCode="0.00">
                  <c:v>70.569999999999993</c:v>
                </c:pt>
                <c:pt idx="4761" formatCode="0.00">
                  <c:v>55.41</c:v>
                </c:pt>
                <c:pt idx="4762" formatCode="0.00">
                  <c:v>55.41</c:v>
                </c:pt>
                <c:pt idx="4763" formatCode="0.00">
                  <c:v>55.41</c:v>
                </c:pt>
                <c:pt idx="4764" formatCode="0.00">
                  <c:v>55.41</c:v>
                </c:pt>
                <c:pt idx="4765" formatCode="0.00">
                  <c:v>55.41</c:v>
                </c:pt>
                <c:pt idx="4766" formatCode="0.00">
                  <c:v>55.41</c:v>
                </c:pt>
                <c:pt idx="4767" formatCode="0.00">
                  <c:v>55.41</c:v>
                </c:pt>
                <c:pt idx="4768" formatCode="0.00">
                  <c:v>55.41</c:v>
                </c:pt>
                <c:pt idx="4769" formatCode="0.00">
                  <c:v>54.82</c:v>
                </c:pt>
                <c:pt idx="4770" formatCode="0.00">
                  <c:v>54.82</c:v>
                </c:pt>
                <c:pt idx="4771" formatCode="0.00">
                  <c:v>54.82</c:v>
                </c:pt>
                <c:pt idx="4772" formatCode="0.00">
                  <c:v>54.82</c:v>
                </c:pt>
                <c:pt idx="4773" formatCode="0.00">
                  <c:v>54.82</c:v>
                </c:pt>
                <c:pt idx="4774" formatCode="0.00">
                  <c:v>54.82</c:v>
                </c:pt>
                <c:pt idx="4775" formatCode="0.00">
                  <c:v>54.82</c:v>
                </c:pt>
                <c:pt idx="4776" formatCode="0.00">
                  <c:v>54.82</c:v>
                </c:pt>
                <c:pt idx="4777" formatCode="0.00">
                  <c:v>54.82</c:v>
                </c:pt>
                <c:pt idx="4778" formatCode="0.00">
                  <c:v>54.82</c:v>
                </c:pt>
                <c:pt idx="4779" formatCode="0.00">
                  <c:v>54.82</c:v>
                </c:pt>
                <c:pt idx="4780" formatCode="0.00">
                  <c:v>54.63</c:v>
                </c:pt>
                <c:pt idx="4781" formatCode="0.00">
                  <c:v>54.63</c:v>
                </c:pt>
                <c:pt idx="4782" formatCode="0.00">
                  <c:v>54.63</c:v>
                </c:pt>
                <c:pt idx="4783" formatCode="0.00">
                  <c:v>54.63</c:v>
                </c:pt>
                <c:pt idx="4784" formatCode="0.00">
                  <c:v>54.63</c:v>
                </c:pt>
                <c:pt idx="4785" formatCode="0.00">
                  <c:v>54.63</c:v>
                </c:pt>
                <c:pt idx="4786" formatCode="0.00">
                  <c:v>54.63</c:v>
                </c:pt>
                <c:pt idx="4787" formatCode="0.00">
                  <c:v>54.63</c:v>
                </c:pt>
                <c:pt idx="4788" formatCode="0.00">
                  <c:v>54.63</c:v>
                </c:pt>
                <c:pt idx="4789" formatCode="0.00">
                  <c:v>54.63</c:v>
                </c:pt>
                <c:pt idx="4790" formatCode="0.00">
                  <c:v>54.63</c:v>
                </c:pt>
                <c:pt idx="4791" formatCode="0.00">
                  <c:v>54.63</c:v>
                </c:pt>
                <c:pt idx="4792" formatCode="0.00">
                  <c:v>54.63</c:v>
                </c:pt>
                <c:pt idx="4793" formatCode="0.00">
                  <c:v>54.63</c:v>
                </c:pt>
                <c:pt idx="4794" formatCode="0.00">
                  <c:v>54.63</c:v>
                </c:pt>
                <c:pt idx="4795" formatCode="0.00">
                  <c:v>54.63</c:v>
                </c:pt>
                <c:pt idx="4796" formatCode="0.00">
                  <c:v>54.63</c:v>
                </c:pt>
                <c:pt idx="4797" formatCode="0.00">
                  <c:v>54.63</c:v>
                </c:pt>
                <c:pt idx="4798" formatCode="0.00">
                  <c:v>54.63</c:v>
                </c:pt>
                <c:pt idx="4799" formatCode="0.00">
                  <c:v>54.63</c:v>
                </c:pt>
                <c:pt idx="4800" formatCode="0.00">
                  <c:v>54.63</c:v>
                </c:pt>
                <c:pt idx="4801" formatCode="0.00">
                  <c:v>54.63</c:v>
                </c:pt>
                <c:pt idx="4802" formatCode="0.00">
                  <c:v>54.63</c:v>
                </c:pt>
                <c:pt idx="4803" formatCode="0.00">
                  <c:v>54.63</c:v>
                </c:pt>
                <c:pt idx="4804" formatCode="0.00">
                  <c:v>54.82</c:v>
                </c:pt>
                <c:pt idx="4805" formatCode="0.00">
                  <c:v>54.82</c:v>
                </c:pt>
                <c:pt idx="4806" formatCode="0.00">
                  <c:v>76.319999999999993</c:v>
                </c:pt>
                <c:pt idx="4807" formatCode="0.00">
                  <c:v>76.319999999999993</c:v>
                </c:pt>
                <c:pt idx="4808" formatCode="0.00">
                  <c:v>76.319999999999993</c:v>
                </c:pt>
                <c:pt idx="4809" formatCode="0.00">
                  <c:v>76.319999999999993</c:v>
                </c:pt>
                <c:pt idx="4810" formatCode="0.00">
                  <c:v>76.319999999999993</c:v>
                </c:pt>
                <c:pt idx="4811" formatCode="0.00">
                  <c:v>76.319999999999993</c:v>
                </c:pt>
                <c:pt idx="4812" formatCode="0.00">
                  <c:v>76.319999999999993</c:v>
                </c:pt>
                <c:pt idx="4813" formatCode="0.00">
                  <c:v>76.319999999999993</c:v>
                </c:pt>
                <c:pt idx="4814" formatCode="0.00">
                  <c:v>76.319999999999993</c:v>
                </c:pt>
                <c:pt idx="4815" formatCode="0.00">
                  <c:v>76.319999999999993</c:v>
                </c:pt>
                <c:pt idx="4816" formatCode="0.00">
                  <c:v>76.319999999999993</c:v>
                </c:pt>
                <c:pt idx="4817" formatCode="0.00">
                  <c:v>76.319999999999993</c:v>
                </c:pt>
                <c:pt idx="4818" formatCode="0.00">
                  <c:v>76.319999999999993</c:v>
                </c:pt>
                <c:pt idx="4819" formatCode="0.00">
                  <c:v>76.319999999999993</c:v>
                </c:pt>
                <c:pt idx="4820" formatCode="0.00">
                  <c:v>76.319999999999993</c:v>
                </c:pt>
                <c:pt idx="4821" formatCode="0.00">
                  <c:v>76.319999999999993</c:v>
                </c:pt>
                <c:pt idx="4822" formatCode="0.00">
                  <c:v>76.319999999999993</c:v>
                </c:pt>
                <c:pt idx="4823" formatCode="0.00">
                  <c:v>76.319999999999993</c:v>
                </c:pt>
                <c:pt idx="4824" formatCode="0.00">
                  <c:v>76.319999999999993</c:v>
                </c:pt>
                <c:pt idx="4825" formatCode="0.00">
                  <c:v>76.319999999999993</c:v>
                </c:pt>
                <c:pt idx="4826" formatCode="0.00">
                  <c:v>76.319999999999993</c:v>
                </c:pt>
                <c:pt idx="4827" formatCode="0.00">
                  <c:v>76.319999999999993</c:v>
                </c:pt>
                <c:pt idx="4828" formatCode="0.00">
                  <c:v>76.319999999999993</c:v>
                </c:pt>
              </c:numCache>
            </c:numRef>
          </c:xVal>
          <c:yVal>
            <c:numRef>
              <c:f>FULL!$Q$2:$Q$4893</c:f>
              <c:numCache>
                <c:formatCode>0.000</c:formatCode>
                <c:ptCount val="4892"/>
                <c:pt idx="0">
                  <c:v>0.95417326415124204</c:v>
                </c:pt>
                <c:pt idx="1">
                  <c:v>0.98744445974958017</c:v>
                </c:pt>
                <c:pt idx="2">
                  <c:v>0.95779741672331742</c:v>
                </c:pt>
                <c:pt idx="3">
                  <c:v>0.8453469702596923</c:v>
                </c:pt>
                <c:pt idx="4">
                  <c:v>0.93774976465873194</c:v>
                </c:pt>
                <c:pt idx="5">
                  <c:v>0.94457193056496047</c:v>
                </c:pt>
                <c:pt idx="6">
                  <c:v>0.93012667132686544</c:v>
                </c:pt>
                <c:pt idx="7">
                  <c:v>0.95579359533817265</c:v>
                </c:pt>
                <c:pt idx="8">
                  <c:v>0.91409219416678555</c:v>
                </c:pt>
                <c:pt idx="9">
                  <c:v>0.94900891047794267</c:v>
                </c:pt>
                <c:pt idx="10">
                  <c:v>0.97374152654282942</c:v>
                </c:pt>
                <c:pt idx="11">
                  <c:v>0.91678801917876462</c:v>
                </c:pt>
                <c:pt idx="12">
                  <c:v>0.95991634705408635</c:v>
                </c:pt>
                <c:pt idx="13">
                  <c:v>0.94744840919418605</c:v>
                </c:pt>
                <c:pt idx="14">
                  <c:v>0.95854070401049052</c:v>
                </c:pt>
                <c:pt idx="15">
                  <c:v>0.94744312330391844</c:v>
                </c:pt>
                <c:pt idx="16">
                  <c:v>0.9582319530768687</c:v>
                </c:pt>
                <c:pt idx="17">
                  <c:v>0.95102281089762586</c:v>
                </c:pt>
                <c:pt idx="18">
                  <c:v>0.92900512695312498</c:v>
                </c:pt>
                <c:pt idx="19">
                  <c:v>0.95228199951151993</c:v>
                </c:pt>
                <c:pt idx="20">
                  <c:v>0.88180968662018877</c:v>
                </c:pt>
                <c:pt idx="21">
                  <c:v>0.92574756111350964</c:v>
                </c:pt>
                <c:pt idx="22">
                  <c:v>0.9561127835917258</c:v>
                </c:pt>
                <c:pt idx="23">
                  <c:v>0.93015569644301077</c:v>
                </c:pt>
                <c:pt idx="24">
                  <c:v>0.94158863839491858</c:v>
                </c:pt>
                <c:pt idx="25">
                  <c:v>0.94291197188787856</c:v>
                </c:pt>
                <c:pt idx="26">
                  <c:v>0.94941706051695729</c:v>
                </c:pt>
                <c:pt idx="27">
                  <c:v>0.93705120783913154</c:v>
                </c:pt>
                <c:pt idx="28">
                  <c:v>0.95997133075182006</c:v>
                </c:pt>
                <c:pt idx="29">
                  <c:v>0.81911590774689524</c:v>
                </c:pt>
                <c:pt idx="30">
                  <c:v>0.89853118691263478</c:v>
                </c:pt>
                <c:pt idx="31">
                  <c:v>0.91843511412610501</c:v>
                </c:pt>
                <c:pt idx="32">
                  <c:v>0.93084851984714112</c:v>
                </c:pt>
                <c:pt idx="33">
                  <c:v>0.92976833976833972</c:v>
                </c:pt>
                <c:pt idx="34">
                  <c:v>0.9450924034121736</c:v>
                </c:pt>
                <c:pt idx="35">
                  <c:v>0.95295719476744201</c:v>
                </c:pt>
                <c:pt idx="36">
                  <c:v>0.89305189412130292</c:v>
                </c:pt>
                <c:pt idx="37">
                  <c:v>0.94990590741965686</c:v>
                </c:pt>
                <c:pt idx="38">
                  <c:v>0.95660228427913663</c:v>
                </c:pt>
                <c:pt idx="39">
                  <c:v>0.94596508709236726</c:v>
                </c:pt>
                <c:pt idx="40">
                  <c:v>0.96427025853793713</c:v>
                </c:pt>
                <c:pt idx="41">
                  <c:v>0.9455270006951324</c:v>
                </c:pt>
                <c:pt idx="42">
                  <c:v>0.96295247798559058</c:v>
                </c:pt>
                <c:pt idx="43">
                  <c:v>0.90082835981177645</c:v>
                </c:pt>
                <c:pt idx="44">
                  <c:v>0.89133269531536696</c:v>
                </c:pt>
                <c:pt idx="45">
                  <c:v>0.92287052872279451</c:v>
                </c:pt>
                <c:pt idx="46">
                  <c:v>0.91713342830009492</c:v>
                </c:pt>
                <c:pt idx="47">
                  <c:v>0.95426143063984459</c:v>
                </c:pt>
                <c:pt idx="48">
                  <c:v>0.93594520464289632</c:v>
                </c:pt>
                <c:pt idx="49">
                  <c:v>0.96353643388383803</c:v>
                </c:pt>
                <c:pt idx="50">
                  <c:v>0.94279172974909575</c:v>
                </c:pt>
                <c:pt idx="51">
                  <c:v>0.93892499178442324</c:v>
                </c:pt>
                <c:pt idx="52">
                  <c:v>0.8952707930367505</c:v>
                </c:pt>
                <c:pt idx="53">
                  <c:v>0.98166563273599505</c:v>
                </c:pt>
                <c:pt idx="54">
                  <c:v>0.94385652357792338</c:v>
                </c:pt>
                <c:pt idx="55">
                  <c:v>0.88485766473669691</c:v>
                </c:pt>
                <c:pt idx="56">
                  <c:v>0.92803024151658942</c:v>
                </c:pt>
                <c:pt idx="57">
                  <c:v>0.94856798739194514</c:v>
                </c:pt>
                <c:pt idx="58">
                  <c:v>0.94559559063613519</c:v>
                </c:pt>
                <c:pt idx="59">
                  <c:v>0.87035442003993435</c:v>
                </c:pt>
                <c:pt idx="60">
                  <c:v>0.92191612759312958</c:v>
                </c:pt>
                <c:pt idx="61">
                  <c:v>0.9274640453070907</c:v>
                </c:pt>
                <c:pt idx="62">
                  <c:v>0.96110079083955446</c:v>
                </c:pt>
                <c:pt idx="63">
                  <c:v>0.92157550429723256</c:v>
                </c:pt>
                <c:pt idx="64">
                  <c:v>0.88336719831039245</c:v>
                </c:pt>
                <c:pt idx="65">
                  <c:v>0.85361849430205683</c:v>
                </c:pt>
                <c:pt idx="66">
                  <c:v>0.96905902881304407</c:v>
                </c:pt>
                <c:pt idx="67">
                  <c:v>0.93812767693249044</c:v>
                </c:pt>
                <c:pt idx="68">
                  <c:v>0.93720037994665106</c:v>
                </c:pt>
                <c:pt idx="69">
                  <c:v>0.92791613238077786</c:v>
                </c:pt>
                <c:pt idx="70">
                  <c:v>0.96647759031013181</c:v>
                </c:pt>
                <c:pt idx="71">
                  <c:v>0.90574614065180081</c:v>
                </c:pt>
                <c:pt idx="72">
                  <c:v>0.87633356465417556</c:v>
                </c:pt>
                <c:pt idx="73">
                  <c:v>0.9345071560480146</c:v>
                </c:pt>
                <c:pt idx="74">
                  <c:v>0.93363929800887835</c:v>
                </c:pt>
                <c:pt idx="75">
                  <c:v>0.90207324037832037</c:v>
                </c:pt>
                <c:pt idx="76">
                  <c:v>0.79564439052240921</c:v>
                </c:pt>
                <c:pt idx="77">
                  <c:v>0.94790598734045872</c:v>
                </c:pt>
                <c:pt idx="78">
                  <c:v>0.96571439294698003</c:v>
                </c:pt>
                <c:pt idx="79">
                  <c:v>0.96413337924385389</c:v>
                </c:pt>
                <c:pt idx="80">
                  <c:v>0.89864470054517154</c:v>
                </c:pt>
                <c:pt idx="81">
                  <c:v>0.91029561877554943</c:v>
                </c:pt>
                <c:pt idx="82">
                  <c:v>0.9734419291338583</c:v>
                </c:pt>
                <c:pt idx="83">
                  <c:v>0.91072523459348953</c:v>
                </c:pt>
                <c:pt idx="84">
                  <c:v>0.96969094288785518</c:v>
                </c:pt>
                <c:pt idx="85">
                  <c:v>0.95927586473835769</c:v>
                </c:pt>
                <c:pt idx="86">
                  <c:v>0.93406330091459311</c:v>
                </c:pt>
                <c:pt idx="87">
                  <c:v>0.9136076837260565</c:v>
                </c:pt>
                <c:pt idx="88">
                  <c:v>0.96177208011799742</c:v>
                </c:pt>
                <c:pt idx="89">
                  <c:v>0.96705701705662739</c:v>
                </c:pt>
                <c:pt idx="90">
                  <c:v>0.96451850409877593</c:v>
                </c:pt>
                <c:pt idx="91">
                  <c:v>0.94014301241695508</c:v>
                </c:pt>
                <c:pt idx="92">
                  <c:v>0.96971075361617831</c:v>
                </c:pt>
                <c:pt idx="93">
                  <c:v>0.96194705196742125</c:v>
                </c:pt>
                <c:pt idx="94">
                  <c:v>0.97150533099108671</c:v>
                </c:pt>
                <c:pt idx="95">
                  <c:v>0.97330776140445041</c:v>
                </c:pt>
                <c:pt idx="96">
                  <c:v>0.97158088019548949</c:v>
                </c:pt>
                <c:pt idx="97">
                  <c:v>0.97005581851474654</c:v>
                </c:pt>
                <c:pt idx="98">
                  <c:v>0.96610300430509288</c:v>
                </c:pt>
                <c:pt idx="99">
                  <c:v>0.96496984397894903</c:v>
                </c:pt>
                <c:pt idx="100">
                  <c:v>0.97071672199199899</c:v>
                </c:pt>
                <c:pt idx="101">
                  <c:v>0.95805846359742697</c:v>
                </c:pt>
                <c:pt idx="102">
                  <c:v>0.96431167155069697</c:v>
                </c:pt>
                <c:pt idx="103">
                  <c:v>0.96534639956748092</c:v>
                </c:pt>
                <c:pt idx="104">
                  <c:v>0.9696415142175504</c:v>
                </c:pt>
                <c:pt idx="105">
                  <c:v>0.96784821809719968</c:v>
                </c:pt>
                <c:pt idx="106">
                  <c:v>0.97127507328154283</c:v>
                </c:pt>
                <c:pt idx="107">
                  <c:v>0.96906230869259091</c:v>
                </c:pt>
                <c:pt idx="108">
                  <c:v>0.9657793174875029</c:v>
                </c:pt>
                <c:pt idx="109">
                  <c:v>0.96255896305998645</c:v>
                </c:pt>
                <c:pt idx="110">
                  <c:v>0.96889714505911551</c:v>
                </c:pt>
                <c:pt idx="111">
                  <c:v>0.97073998513492221</c:v>
                </c:pt>
                <c:pt idx="112">
                  <c:v>0.96254196884058651</c:v>
                </c:pt>
                <c:pt idx="113">
                  <c:v>0.97171809163729406</c:v>
                </c:pt>
                <c:pt idx="114">
                  <c:v>0.96810075932059514</c:v>
                </c:pt>
                <c:pt idx="115">
                  <c:v>0.9717365107338326</c:v>
                </c:pt>
                <c:pt idx="116">
                  <c:v>0.96941821050142429</c:v>
                </c:pt>
                <c:pt idx="117">
                  <c:v>0.96666981969396082</c:v>
                </c:pt>
                <c:pt idx="118">
                  <c:v>0.97540872916992172</c:v>
                </c:pt>
                <c:pt idx="119">
                  <c:v>0.96715105323174322</c:v>
                </c:pt>
                <c:pt idx="120">
                  <c:v>0.96990719486678811</c:v>
                </c:pt>
                <c:pt idx="121">
                  <c:v>0.97092697787619442</c:v>
                </c:pt>
                <c:pt idx="122">
                  <c:v>0.96977135571595219</c:v>
                </c:pt>
                <c:pt idx="123">
                  <c:v>0.97237883498729349</c:v>
                </c:pt>
                <c:pt idx="124">
                  <c:v>0.96893841527924718</c:v>
                </c:pt>
                <c:pt idx="125">
                  <c:v>0.97154939286282405</c:v>
                </c:pt>
                <c:pt idx="126">
                  <c:v>0.97337534675877446</c:v>
                </c:pt>
                <c:pt idx="127">
                  <c:v>0.96915867185780658</c:v>
                </c:pt>
                <c:pt idx="128">
                  <c:v>0.96165889249660497</c:v>
                </c:pt>
                <c:pt idx="129">
                  <c:v>0.97030678037310347</c:v>
                </c:pt>
                <c:pt idx="130">
                  <c:v>0.97436205912247287</c:v>
                </c:pt>
                <c:pt idx="131">
                  <c:v>0.96383394943797562</c:v>
                </c:pt>
                <c:pt idx="132">
                  <c:v>0.97215795962620788</c:v>
                </c:pt>
                <c:pt idx="133">
                  <c:v>0.96376566348934356</c:v>
                </c:pt>
                <c:pt idx="134">
                  <c:v>0.96615751005313089</c:v>
                </c:pt>
                <c:pt idx="135">
                  <c:v>0.96471080693586697</c:v>
                </c:pt>
                <c:pt idx="136">
                  <c:v>0.96683313676847349</c:v>
                </c:pt>
                <c:pt idx="137">
                  <c:v>0.97012030196614829</c:v>
                </c:pt>
                <c:pt idx="138">
                  <c:v>0.7328401762441803</c:v>
                </c:pt>
                <c:pt idx="139">
                  <c:v>0.96096374810724161</c:v>
                </c:pt>
                <c:pt idx="140">
                  <c:v>0.95633385335413412</c:v>
                </c:pt>
                <c:pt idx="141">
                  <c:v>0.95882825040128405</c:v>
                </c:pt>
                <c:pt idx="142">
                  <c:v>0.9640114873035065</c:v>
                </c:pt>
                <c:pt idx="143">
                  <c:v>0.9383230240549828</c:v>
                </c:pt>
                <c:pt idx="144">
                  <c:v>0.94262103505843031</c:v>
                </c:pt>
                <c:pt idx="145">
                  <c:v>0.95199714070662844</c:v>
                </c:pt>
                <c:pt idx="146">
                  <c:v>0.93289121338912118</c:v>
                </c:pt>
                <c:pt idx="147">
                  <c:v>0.95535659509202464</c:v>
                </c:pt>
                <c:pt idx="148">
                  <c:v>0.95754891813026466</c:v>
                </c:pt>
                <c:pt idx="149">
                  <c:v>0.94757575757575752</c:v>
                </c:pt>
                <c:pt idx="150">
                  <c:v>0.9323515248796147</c:v>
                </c:pt>
                <c:pt idx="151">
                  <c:v>0.9491620558566698</c:v>
                </c:pt>
                <c:pt idx="152">
                  <c:v>0.97068669551138009</c:v>
                </c:pt>
                <c:pt idx="153">
                  <c:v>0.91377277599142559</c:v>
                </c:pt>
                <c:pt idx="154">
                  <c:v>0.91888353413654589</c:v>
                </c:pt>
                <c:pt idx="155">
                  <c:v>0.96374014927876539</c:v>
                </c:pt>
                <c:pt idx="156">
                  <c:v>0.95919417916584782</c:v>
                </c:pt>
                <c:pt idx="157">
                  <c:v>0.94724486740951952</c:v>
                </c:pt>
                <c:pt idx="158">
                  <c:v>0.94035517272801505</c:v>
                </c:pt>
                <c:pt idx="159">
                  <c:v>0.94508165179921022</c:v>
                </c:pt>
                <c:pt idx="160">
                  <c:v>0.94108514074672611</c:v>
                </c:pt>
                <c:pt idx="161">
                  <c:v>0.9401686531537139</c:v>
                </c:pt>
                <c:pt idx="162">
                  <c:v>0.94676891112666939</c:v>
                </c:pt>
                <c:pt idx="163">
                  <c:v>0.94195531254218512</c:v>
                </c:pt>
                <c:pt idx="164">
                  <c:v>0.94799884441481641</c:v>
                </c:pt>
                <c:pt idx="165">
                  <c:v>0.9342482876964513</c:v>
                </c:pt>
                <c:pt idx="166">
                  <c:v>0.94295585599496801</c:v>
                </c:pt>
                <c:pt idx="167">
                  <c:v>1.0637199798058543</c:v>
                </c:pt>
                <c:pt idx="168">
                  <c:v>0.9511181951937222</c:v>
                </c:pt>
                <c:pt idx="169">
                  <c:v>0.94835140997830791</c:v>
                </c:pt>
                <c:pt idx="170">
                  <c:v>0.9513047619047621</c:v>
                </c:pt>
                <c:pt idx="171">
                  <c:v>0.93394009216589857</c:v>
                </c:pt>
                <c:pt idx="172">
                  <c:v>0.9509411764705884</c:v>
                </c:pt>
                <c:pt idx="173">
                  <c:v>0.9598747276688453</c:v>
                </c:pt>
                <c:pt idx="174">
                  <c:v>0.97002818886539821</c:v>
                </c:pt>
                <c:pt idx="175">
                  <c:v>0.93826584087660803</c:v>
                </c:pt>
                <c:pt idx="176">
                  <c:v>0.95932348367029519</c:v>
                </c:pt>
                <c:pt idx="177">
                  <c:v>0.93569558101472994</c:v>
                </c:pt>
                <c:pt idx="178">
                  <c:v>0.94911560693641595</c:v>
                </c:pt>
                <c:pt idx="179">
                  <c:v>0.9541264131551902</c:v>
                </c:pt>
                <c:pt idx="180">
                  <c:v>0.90744757339724358</c:v>
                </c:pt>
                <c:pt idx="181">
                  <c:v>0.91946642134314605</c:v>
                </c:pt>
                <c:pt idx="182">
                  <c:v>0.93586206896551705</c:v>
                </c:pt>
                <c:pt idx="183">
                  <c:v>0.94661392405063272</c:v>
                </c:pt>
                <c:pt idx="184">
                  <c:v>0.9524099926524614</c:v>
                </c:pt>
                <c:pt idx="185">
                  <c:v>0.90813725490196096</c:v>
                </c:pt>
                <c:pt idx="186">
                  <c:v>0.8743005181347151</c:v>
                </c:pt>
                <c:pt idx="187">
                  <c:v>0.94563241106719353</c:v>
                </c:pt>
                <c:pt idx="188">
                  <c:v>0.95518223989396933</c:v>
                </c:pt>
                <c:pt idx="189">
                  <c:v>0.9688328545589957</c:v>
                </c:pt>
                <c:pt idx="190">
                  <c:v>0.93811505988611821</c:v>
                </c:pt>
                <c:pt idx="191">
                  <c:v>0.96762758083365807</c:v>
                </c:pt>
                <c:pt idx="192">
                  <c:v>0.95616586841441886</c:v>
                </c:pt>
                <c:pt idx="193">
                  <c:v>0.95869422737585075</c:v>
                </c:pt>
                <c:pt idx="194">
                  <c:v>0.94641180923542778</c:v>
                </c:pt>
                <c:pt idx="195">
                  <c:v>0.96641182738412368</c:v>
                </c:pt>
                <c:pt idx="196">
                  <c:v>0.97291940018744139</c:v>
                </c:pt>
                <c:pt idx="197">
                  <c:v>0.96222287218484948</c:v>
                </c:pt>
                <c:pt idx="198">
                  <c:v>0.9661140089418776</c:v>
                </c:pt>
                <c:pt idx="199">
                  <c:v>0.94569033831149052</c:v>
                </c:pt>
                <c:pt idx="200">
                  <c:v>0.94949392712550584</c:v>
                </c:pt>
                <c:pt idx="201">
                  <c:v>0.93070109310214866</c:v>
                </c:pt>
                <c:pt idx="202">
                  <c:v>0.96546996263294016</c:v>
                </c:pt>
                <c:pt idx="203">
                  <c:v>0.98273684210526313</c:v>
                </c:pt>
                <c:pt idx="204">
                  <c:v>0.94622641509433969</c:v>
                </c:pt>
                <c:pt idx="205">
                  <c:v>0.94491537376586743</c:v>
                </c:pt>
                <c:pt idx="206">
                  <c:v>0.96484090096532005</c:v>
                </c:pt>
                <c:pt idx="207">
                  <c:v>0.9669796137339054</c:v>
                </c:pt>
                <c:pt idx="208">
                  <c:v>0.9512985017287745</c:v>
                </c:pt>
                <c:pt idx="209">
                  <c:v>0.93979917845732541</c:v>
                </c:pt>
                <c:pt idx="210">
                  <c:v>0.94443848059454993</c:v>
                </c:pt>
                <c:pt idx="211">
                  <c:v>0.92776843146956955</c:v>
                </c:pt>
                <c:pt idx="212">
                  <c:v>0.95109012875536469</c:v>
                </c:pt>
                <c:pt idx="213">
                  <c:v>0.96772569906790917</c:v>
                </c:pt>
                <c:pt idx="214">
                  <c:v>0.9650117924528302</c:v>
                </c:pt>
                <c:pt idx="215">
                  <c:v>0.94861554297478123</c:v>
                </c:pt>
                <c:pt idx="216">
                  <c:v>0.96317578332448217</c:v>
                </c:pt>
                <c:pt idx="217">
                  <c:v>0.95334653465346531</c:v>
                </c:pt>
                <c:pt idx="218">
                  <c:v>0.93687547169811303</c:v>
                </c:pt>
                <c:pt idx="219">
                  <c:v>0.95428030303030287</c:v>
                </c:pt>
                <c:pt idx="220">
                  <c:v>0.94510215995329849</c:v>
                </c:pt>
                <c:pt idx="221">
                  <c:v>0.952665995975855</c:v>
                </c:pt>
                <c:pt idx="222">
                  <c:v>0.95235217954251161</c:v>
                </c:pt>
                <c:pt idx="223">
                  <c:v>0.955358831113021</c:v>
                </c:pt>
                <c:pt idx="224">
                  <c:v>0.57503060235216519</c:v>
                </c:pt>
                <c:pt idx="225">
                  <c:v>0.70117781746516006</c:v>
                </c:pt>
                <c:pt idx="226">
                  <c:v>0.76956102278859329</c:v>
                </c:pt>
                <c:pt idx="227">
                  <c:v>0.70418524238089109</c:v>
                </c:pt>
                <c:pt idx="228">
                  <c:v>0.79244564224506342</c:v>
                </c:pt>
                <c:pt idx="229">
                  <c:v>0.6279270000902436</c:v>
                </c:pt>
                <c:pt idx="230">
                  <c:v>0.72261787617393447</c:v>
                </c:pt>
                <c:pt idx="231">
                  <c:v>0.88322770873680012</c:v>
                </c:pt>
                <c:pt idx="232">
                  <c:v>0.70101139541352708</c:v>
                </c:pt>
                <c:pt idx="233">
                  <c:v>0.69976112486999398</c:v>
                </c:pt>
                <c:pt idx="234">
                  <c:v>0.86093910100681947</c:v>
                </c:pt>
                <c:pt idx="235">
                  <c:v>0.88077368025733294</c:v>
                </c:pt>
                <c:pt idx="236">
                  <c:v>0.92298703523995518</c:v>
                </c:pt>
                <c:pt idx="237">
                  <c:v>0.86214799981439083</c:v>
                </c:pt>
                <c:pt idx="238">
                  <c:v>0.84880278010855181</c:v>
                </c:pt>
                <c:pt idx="239">
                  <c:v>0.95079503506860752</c:v>
                </c:pt>
                <c:pt idx="240">
                  <c:v>0.88103736456921122</c:v>
                </c:pt>
                <c:pt idx="241">
                  <c:v>0.60250354005898332</c:v>
                </c:pt>
                <c:pt idx="242">
                  <c:v>0.93664026236485576</c:v>
                </c:pt>
                <c:pt idx="243">
                  <c:v>0.75373226434950313</c:v>
                </c:pt>
                <c:pt idx="244">
                  <c:v>0.84739987502527681</c:v>
                </c:pt>
                <c:pt idx="245">
                  <c:v>0.94180233108546374</c:v>
                </c:pt>
                <c:pt idx="246">
                  <c:v>0.78414216761856848</c:v>
                </c:pt>
                <c:pt idx="247">
                  <c:v>0.88476111601170382</c:v>
                </c:pt>
                <c:pt idx="248">
                  <c:v>0.93169765203613708</c:v>
                </c:pt>
                <c:pt idx="249">
                  <c:v>0.89495114278574917</c:v>
                </c:pt>
                <c:pt idx="250">
                  <c:v>0.8694304303941347</c:v>
                </c:pt>
                <c:pt idx="251">
                  <c:v>0.9221388087009541</c:v>
                </c:pt>
                <c:pt idx="252">
                  <c:v>0.9549548253082687</c:v>
                </c:pt>
                <c:pt idx="253">
                  <c:v>0.91462871610612317</c:v>
                </c:pt>
                <c:pt idx="254">
                  <c:v>0.9498544316208517</c:v>
                </c:pt>
                <c:pt idx="255">
                  <c:v>0.93265222141574522</c:v>
                </c:pt>
                <c:pt idx="256">
                  <c:v>0.92309503366335888</c:v>
                </c:pt>
                <c:pt idx="257">
                  <c:v>0.8995865821406297</c:v>
                </c:pt>
                <c:pt idx="258">
                  <c:v>0.87897843151560318</c:v>
                </c:pt>
                <c:pt idx="259">
                  <c:v>0.95018322364047436</c:v>
                </c:pt>
                <c:pt idx="260">
                  <c:v>0.87560412208930083</c:v>
                </c:pt>
                <c:pt idx="261">
                  <c:v>0.95966590065243917</c:v>
                </c:pt>
                <c:pt idx="262">
                  <c:v>0.94737200871520122</c:v>
                </c:pt>
                <c:pt idx="263">
                  <c:v>0.85488301977588332</c:v>
                </c:pt>
                <c:pt idx="264">
                  <c:v>0.78720369833368875</c:v>
                </c:pt>
                <c:pt idx="265">
                  <c:v>0.76890509282650177</c:v>
                </c:pt>
                <c:pt idx="266">
                  <c:v>0.9078072235209429</c:v>
                </c:pt>
                <c:pt idx="267">
                  <c:v>0.90519559688511964</c:v>
                </c:pt>
                <c:pt idx="268">
                  <c:v>0.84755832546932464</c:v>
                </c:pt>
                <c:pt idx="269">
                  <c:v>0.67171460454613119</c:v>
                </c:pt>
                <c:pt idx="270">
                  <c:v>0.86189769074168598</c:v>
                </c:pt>
                <c:pt idx="271">
                  <c:v>0.95907974004418917</c:v>
                </c:pt>
                <c:pt idx="272">
                  <c:v>0.89713643490700445</c:v>
                </c:pt>
                <c:pt idx="273">
                  <c:v>0.6534790673759806</c:v>
                </c:pt>
                <c:pt idx="274">
                  <c:v>0.96515667385130144</c:v>
                </c:pt>
                <c:pt idx="275">
                  <c:v>0.61143531876516666</c:v>
                </c:pt>
                <c:pt idx="276">
                  <c:v>0.93537150624607379</c:v>
                </c:pt>
                <c:pt idx="277">
                  <c:v>0.90238127442276583</c:v>
                </c:pt>
                <c:pt idx="278">
                  <c:v>0.79851733508634415</c:v>
                </c:pt>
                <c:pt idx="279">
                  <c:v>0.97138102045487806</c:v>
                </c:pt>
                <c:pt idx="280">
                  <c:v>0.92017108663025393</c:v>
                </c:pt>
                <c:pt idx="281">
                  <c:v>0.94537953058521351</c:v>
                </c:pt>
                <c:pt idx="282">
                  <c:v>0.89127876015752505</c:v>
                </c:pt>
                <c:pt idx="283">
                  <c:v>0.89138484072998503</c:v>
                </c:pt>
                <c:pt idx="284">
                  <c:v>0.94080195662698252</c:v>
                </c:pt>
                <c:pt idx="285">
                  <c:v>0.87996697236301691</c:v>
                </c:pt>
                <c:pt idx="286">
                  <c:v>0.88200003885071576</c:v>
                </c:pt>
                <c:pt idx="287">
                  <c:v>0.92331967736682086</c:v>
                </c:pt>
                <c:pt idx="288">
                  <c:v>0.95436589283849682</c:v>
                </c:pt>
                <c:pt idx="289">
                  <c:v>0.71736795369362716</c:v>
                </c:pt>
                <c:pt idx="290">
                  <c:v>0.95018230772550938</c:v>
                </c:pt>
                <c:pt idx="291">
                  <c:v>0.8947357945487342</c:v>
                </c:pt>
                <c:pt idx="292">
                  <c:v>0.94580727172872059</c:v>
                </c:pt>
                <c:pt idx="293">
                  <c:v>0.95113306859526114</c:v>
                </c:pt>
                <c:pt idx="294">
                  <c:v>0.91873628455521084</c:v>
                </c:pt>
                <c:pt idx="295">
                  <c:v>0.94085948839678923</c:v>
                </c:pt>
                <c:pt idx="296">
                  <c:v>0.96726027391141967</c:v>
                </c:pt>
                <c:pt idx="297">
                  <c:v>0.97118197421530028</c:v>
                </c:pt>
                <c:pt idx="298">
                  <c:v>0.90736452952423974</c:v>
                </c:pt>
                <c:pt idx="299">
                  <c:v>0.9264984908115641</c:v>
                </c:pt>
                <c:pt idx="300">
                  <c:v>0.88881766599856182</c:v>
                </c:pt>
                <c:pt idx="301">
                  <c:v>0.90955362895379743</c:v>
                </c:pt>
                <c:pt idx="302">
                  <c:v>0.89081224040190199</c:v>
                </c:pt>
                <c:pt idx="303">
                  <c:v>0.85940943018855698</c:v>
                </c:pt>
                <c:pt idx="304">
                  <c:v>0.97241741938340076</c:v>
                </c:pt>
                <c:pt idx="305">
                  <c:v>0.89723369139805409</c:v>
                </c:pt>
                <c:pt idx="306">
                  <c:v>0.93618030425997545</c:v>
                </c:pt>
                <c:pt idx="307">
                  <c:v>0.89198637434232209</c:v>
                </c:pt>
                <c:pt idx="308">
                  <c:v>0.95272662434224209</c:v>
                </c:pt>
                <c:pt idx="309">
                  <c:v>0.83787680592743485</c:v>
                </c:pt>
                <c:pt idx="310">
                  <c:v>0.95718619528672455</c:v>
                </c:pt>
                <c:pt idx="311">
                  <c:v>0.86232273215085009</c:v>
                </c:pt>
                <c:pt idx="312">
                  <c:v>0.83645505411801846</c:v>
                </c:pt>
                <c:pt idx="313">
                  <c:v>0.88279304212719767</c:v>
                </c:pt>
                <c:pt idx="314">
                  <c:v>0.91286457531533793</c:v>
                </c:pt>
                <c:pt idx="315">
                  <c:v>0.96547571412853184</c:v>
                </c:pt>
                <c:pt idx="316">
                  <c:v>0.76219258108341859</c:v>
                </c:pt>
                <c:pt idx="317">
                  <c:v>0.68221198548191853</c:v>
                </c:pt>
                <c:pt idx="318">
                  <c:v>0.87281707971367906</c:v>
                </c:pt>
                <c:pt idx="319">
                  <c:v>0.74224253365210957</c:v>
                </c:pt>
                <c:pt idx="320">
                  <c:v>0.85751924114344036</c:v>
                </c:pt>
                <c:pt idx="321">
                  <c:v>0.72242619232072136</c:v>
                </c:pt>
                <c:pt idx="322">
                  <c:v>0.89151090379887088</c:v>
                </c:pt>
                <c:pt idx="323">
                  <c:v>0.82797793671290709</c:v>
                </c:pt>
                <c:pt idx="324">
                  <c:v>0.85021327682388703</c:v>
                </c:pt>
                <c:pt idx="325">
                  <c:v>0.94706109443932696</c:v>
                </c:pt>
                <c:pt idx="326">
                  <c:v>0.70413552519066069</c:v>
                </c:pt>
                <c:pt idx="327">
                  <c:v>0.80416922286023163</c:v>
                </c:pt>
                <c:pt idx="328">
                  <c:v>0.96406247837030468</c:v>
                </c:pt>
                <c:pt idx="329">
                  <c:v>0.8349529384476686</c:v>
                </c:pt>
                <c:pt idx="330">
                  <c:v>0.99267295266458944</c:v>
                </c:pt>
                <c:pt idx="331">
                  <c:v>0.80078660968641613</c:v>
                </c:pt>
                <c:pt idx="332">
                  <c:v>0.62851552286111567</c:v>
                </c:pt>
                <c:pt idx="333">
                  <c:v>0.99684635289875556</c:v>
                </c:pt>
                <c:pt idx="334">
                  <c:v>0.93607814908213016</c:v>
                </c:pt>
                <c:pt idx="335">
                  <c:v>0.77793443521725547</c:v>
                </c:pt>
                <c:pt idx="336">
                  <c:v>0.94964919373133816</c:v>
                </c:pt>
                <c:pt idx="337">
                  <c:v>0.97517082917945586</c:v>
                </c:pt>
                <c:pt idx="338">
                  <c:v>0.96701807180235277</c:v>
                </c:pt>
                <c:pt idx="339">
                  <c:v>0.98784877858842968</c:v>
                </c:pt>
                <c:pt idx="340">
                  <c:v>0.9651085696728916</c:v>
                </c:pt>
                <c:pt idx="341">
                  <c:v>0.96479361047421175</c:v>
                </c:pt>
                <c:pt idx="342">
                  <c:v>0.96841586358231424</c:v>
                </c:pt>
                <c:pt idx="343">
                  <c:v>0.96369155849581301</c:v>
                </c:pt>
                <c:pt idx="344">
                  <c:v>0.97129868982548095</c:v>
                </c:pt>
                <c:pt idx="345">
                  <c:v>0.95306928161887283</c:v>
                </c:pt>
                <c:pt idx="346">
                  <c:v>0.93325311716396242</c:v>
                </c:pt>
                <c:pt idx="347">
                  <c:v>0.96739256153757625</c:v>
                </c:pt>
                <c:pt idx="348">
                  <c:v>0.91882462125018438</c:v>
                </c:pt>
                <c:pt idx="349">
                  <c:v>0.96119312231495879</c:v>
                </c:pt>
                <c:pt idx="350">
                  <c:v>0.88265770344652961</c:v>
                </c:pt>
                <c:pt idx="351">
                  <c:v>0.97677517876791919</c:v>
                </c:pt>
                <c:pt idx="352">
                  <c:v>0.94460522763385502</c:v>
                </c:pt>
                <c:pt idx="353">
                  <c:v>0.93131359360585841</c:v>
                </c:pt>
                <c:pt idx="354">
                  <c:v>0.87971504735009542</c:v>
                </c:pt>
                <c:pt idx="355">
                  <c:v>0.83916850966307466</c:v>
                </c:pt>
                <c:pt idx="356">
                  <c:v>0.73477928294723061</c:v>
                </c:pt>
                <c:pt idx="357">
                  <c:v>0.92332299937025175</c:v>
                </c:pt>
                <c:pt idx="358">
                  <c:v>0.92091758649401856</c:v>
                </c:pt>
                <c:pt idx="359">
                  <c:v>0.94425198112127362</c:v>
                </c:pt>
                <c:pt idx="360">
                  <c:v>0.92954611573506141</c:v>
                </c:pt>
                <c:pt idx="361">
                  <c:v>0.93732152127218982</c:v>
                </c:pt>
                <c:pt idx="362">
                  <c:v>0.65650092693878104</c:v>
                </c:pt>
                <c:pt idx="363">
                  <c:v>0.91711561834357769</c:v>
                </c:pt>
                <c:pt idx="364">
                  <c:v>0.69035060514890234</c:v>
                </c:pt>
                <c:pt idx="365">
                  <c:v>0.71954247549930617</c:v>
                </c:pt>
                <c:pt idx="366">
                  <c:v>0.92983998082232855</c:v>
                </c:pt>
                <c:pt idx="367">
                  <c:v>0.74494901941573743</c:v>
                </c:pt>
                <c:pt idx="368">
                  <c:v>0.70997922057858454</c:v>
                </c:pt>
                <c:pt idx="369">
                  <c:v>0.61444074935164061</c:v>
                </c:pt>
                <c:pt idx="370">
                  <c:v>0.90463664785080056</c:v>
                </c:pt>
                <c:pt idx="371">
                  <c:v>0.94261559657191041</c:v>
                </c:pt>
                <c:pt idx="372">
                  <c:v>0.98003863229623978</c:v>
                </c:pt>
                <c:pt idx="373">
                  <c:v>0.9825891556220937</c:v>
                </c:pt>
                <c:pt idx="374">
                  <c:v>0.95542329056459019</c:v>
                </c:pt>
                <c:pt idx="375">
                  <c:v>0.95769011547253968</c:v>
                </c:pt>
                <c:pt idx="376">
                  <c:v>0.97530326673962364</c:v>
                </c:pt>
                <c:pt idx="377">
                  <c:v>0.96570846770323726</c:v>
                </c:pt>
                <c:pt idx="378">
                  <c:v>0.92991993978402809</c:v>
                </c:pt>
                <c:pt idx="379">
                  <c:v>0.96100686689616277</c:v>
                </c:pt>
                <c:pt idx="380">
                  <c:v>0.94202953323964711</c:v>
                </c:pt>
                <c:pt idx="381">
                  <c:v>0.94055837539958909</c:v>
                </c:pt>
                <c:pt idx="382">
                  <c:v>0.70500856724925676</c:v>
                </c:pt>
                <c:pt idx="383">
                  <c:v>0.95437686347388906</c:v>
                </c:pt>
                <c:pt idx="384">
                  <c:v>0.90480253820336654</c:v>
                </c:pt>
                <c:pt idx="385">
                  <c:v>0.90400208449442854</c:v>
                </c:pt>
                <c:pt idx="386">
                  <c:v>0.82011748167240728</c:v>
                </c:pt>
                <c:pt idx="387">
                  <c:v>0.85253357164831778</c:v>
                </c:pt>
                <c:pt idx="388">
                  <c:v>0.95219794391971735</c:v>
                </c:pt>
                <c:pt idx="389">
                  <c:v>0.77393488681124734</c:v>
                </c:pt>
                <c:pt idx="390">
                  <c:v>0.82545553253311421</c:v>
                </c:pt>
                <c:pt idx="391">
                  <c:v>0.94574204466700651</c:v>
                </c:pt>
                <c:pt idx="392">
                  <c:v>0.94912403698799896</c:v>
                </c:pt>
                <c:pt idx="393">
                  <c:v>0.69690138506868282</c:v>
                </c:pt>
                <c:pt idx="394">
                  <c:v>0.77621382015669083</c:v>
                </c:pt>
                <c:pt idx="395">
                  <c:v>0.87470989701835322</c:v>
                </c:pt>
                <c:pt idx="396">
                  <c:v>0.74407409809272396</c:v>
                </c:pt>
                <c:pt idx="397">
                  <c:v>0.83783664431996219</c:v>
                </c:pt>
                <c:pt idx="398">
                  <c:v>0.71051072258584413</c:v>
                </c:pt>
                <c:pt idx="399">
                  <c:v>0.51419757012917999</c:v>
                </c:pt>
                <c:pt idx="400">
                  <c:v>0.8407588618884454</c:v>
                </c:pt>
                <c:pt idx="401">
                  <c:v>0.86838248076786162</c:v>
                </c:pt>
                <c:pt idx="402">
                  <c:v>0.65101033984607215</c:v>
                </c:pt>
                <c:pt idx="403">
                  <c:v>0.85933598120707044</c:v>
                </c:pt>
                <c:pt idx="404">
                  <c:v>0.93499940614925448</c:v>
                </c:pt>
                <c:pt idx="405">
                  <c:v>0.8952369971165588</c:v>
                </c:pt>
                <c:pt idx="406">
                  <c:v>0.82196356107879287</c:v>
                </c:pt>
                <c:pt idx="407">
                  <c:v>0.79750681615662478</c:v>
                </c:pt>
                <c:pt idx="408">
                  <c:v>0.89820104525648337</c:v>
                </c:pt>
                <c:pt idx="409">
                  <c:v>0.88780251757022921</c:v>
                </c:pt>
                <c:pt idx="410">
                  <c:v>0.63625955866880879</c:v>
                </c:pt>
                <c:pt idx="411">
                  <c:v>0.68878693164633098</c:v>
                </c:pt>
                <c:pt idx="412">
                  <c:v>0.57601401867623137</c:v>
                </c:pt>
                <c:pt idx="413">
                  <c:v>0.38592009549077599</c:v>
                </c:pt>
                <c:pt idx="414">
                  <c:v>0.73828187974718706</c:v>
                </c:pt>
                <c:pt idx="415">
                  <c:v>0.85160217178213371</c:v>
                </c:pt>
                <c:pt idx="416">
                  <c:v>0.79470495207106273</c:v>
                </c:pt>
                <c:pt idx="417">
                  <c:v>0.87545149356744689</c:v>
                </c:pt>
                <c:pt idx="418">
                  <c:v>0.87515483523276116</c:v>
                </c:pt>
                <c:pt idx="419">
                  <c:v>0.7306953673965606</c:v>
                </c:pt>
                <c:pt idx="420">
                  <c:v>0.7609954512755156</c:v>
                </c:pt>
                <c:pt idx="421">
                  <c:v>0.32448285361834767</c:v>
                </c:pt>
                <c:pt idx="422">
                  <c:v>0.70658429303699977</c:v>
                </c:pt>
                <c:pt idx="423">
                  <c:v>0.78658705751366753</c:v>
                </c:pt>
                <c:pt idx="424">
                  <c:v>0.73672386957434721</c:v>
                </c:pt>
                <c:pt idx="425">
                  <c:v>0.77393268986625929</c:v>
                </c:pt>
                <c:pt idx="426">
                  <c:v>0.84059746857054385</c:v>
                </c:pt>
                <c:pt idx="427">
                  <c:v>0.6239318070672496</c:v>
                </c:pt>
                <c:pt idx="428">
                  <c:v>0.84140491828708575</c:v>
                </c:pt>
                <c:pt idx="429">
                  <c:v>0.74379083124703904</c:v>
                </c:pt>
                <c:pt idx="430">
                  <c:v>0.85504220189647162</c:v>
                </c:pt>
                <c:pt idx="431">
                  <c:v>0.58329175219205764</c:v>
                </c:pt>
                <c:pt idx="432">
                  <c:v>0.74544361851464136</c:v>
                </c:pt>
                <c:pt idx="433">
                  <c:v>0.86411112399734769</c:v>
                </c:pt>
                <c:pt idx="434">
                  <c:v>0.9512730465320457</c:v>
                </c:pt>
                <c:pt idx="435">
                  <c:v>0.98006074211012806</c:v>
                </c:pt>
                <c:pt idx="436">
                  <c:v>0.88314540928393614</c:v>
                </c:pt>
                <c:pt idx="437">
                  <c:v>0.8180300500834724</c:v>
                </c:pt>
                <c:pt idx="438">
                  <c:v>0.90017336030049122</c:v>
                </c:pt>
                <c:pt idx="439">
                  <c:v>0.91666666666666663</c:v>
                </c:pt>
                <c:pt idx="440">
                  <c:v>0.93570820323587844</c:v>
                </c:pt>
                <c:pt idx="441">
                  <c:v>0.9650311737598265</c:v>
                </c:pt>
                <c:pt idx="442">
                  <c:v>0.81339374203596204</c:v>
                </c:pt>
                <c:pt idx="443">
                  <c:v>0.882887925003498</c:v>
                </c:pt>
                <c:pt idx="444">
                  <c:v>0.87743381425970024</c:v>
                </c:pt>
                <c:pt idx="445">
                  <c:v>0.95910162207126015</c:v>
                </c:pt>
                <c:pt idx="446">
                  <c:v>0.90672737955346649</c:v>
                </c:pt>
                <c:pt idx="447">
                  <c:v>0.97002111189303308</c:v>
                </c:pt>
                <c:pt idx="448">
                  <c:v>0.93452781894112891</c:v>
                </c:pt>
                <c:pt idx="449">
                  <c:v>0.89396901789742822</c:v>
                </c:pt>
                <c:pt idx="450">
                  <c:v>0.96803846697779661</c:v>
                </c:pt>
                <c:pt idx="451">
                  <c:v>0.87257972665148054</c:v>
                </c:pt>
                <c:pt idx="452">
                  <c:v>0.6876287026770157</c:v>
                </c:pt>
                <c:pt idx="453">
                  <c:v>0.8943434935521688</c:v>
                </c:pt>
                <c:pt idx="454">
                  <c:v>0.91118982028072948</c:v>
                </c:pt>
                <c:pt idx="455">
                  <c:v>0.92100463027921997</c:v>
                </c:pt>
                <c:pt idx="456">
                  <c:v>0.92751141552511418</c:v>
                </c:pt>
                <c:pt idx="457">
                  <c:v>0.94477234401349064</c:v>
                </c:pt>
                <c:pt idx="458">
                  <c:v>0.9320905459387484</c:v>
                </c:pt>
                <c:pt idx="459">
                  <c:v>0.85423053341508282</c:v>
                </c:pt>
                <c:pt idx="460">
                  <c:v>0.84641833810888256</c:v>
                </c:pt>
                <c:pt idx="461">
                  <c:v>0.83138918345705193</c:v>
                </c:pt>
                <c:pt idx="462">
                  <c:v>0.85261911808227286</c:v>
                </c:pt>
                <c:pt idx="463">
                  <c:v>0.89625319330116371</c:v>
                </c:pt>
                <c:pt idx="464">
                  <c:v>0.76371627765989691</c:v>
                </c:pt>
                <c:pt idx="465">
                  <c:v>0.77194583903849079</c:v>
                </c:pt>
                <c:pt idx="466">
                  <c:v>0.93149737060614446</c:v>
                </c:pt>
                <c:pt idx="467">
                  <c:v>0.92960750853242313</c:v>
                </c:pt>
                <c:pt idx="468">
                  <c:v>0.83845690174804099</c:v>
                </c:pt>
                <c:pt idx="469">
                  <c:v>0.77650044789489403</c:v>
                </c:pt>
                <c:pt idx="470">
                  <c:v>0.90914237192187941</c:v>
                </c:pt>
                <c:pt idx="471">
                  <c:v>0.61596899224806212</c:v>
                </c:pt>
                <c:pt idx="472">
                  <c:v>0.84495892457057498</c:v>
                </c:pt>
                <c:pt idx="473">
                  <c:v>0.79647239263803693</c:v>
                </c:pt>
                <c:pt idx="474">
                  <c:v>0.92967002237136465</c:v>
                </c:pt>
                <c:pt idx="475">
                  <c:v>0.84080442124654597</c:v>
                </c:pt>
                <c:pt idx="476">
                  <c:v>0.63016832815819579</c:v>
                </c:pt>
                <c:pt idx="477">
                  <c:v>0.58760370912640314</c:v>
                </c:pt>
                <c:pt idx="478">
                  <c:v>0.85617876424715056</c:v>
                </c:pt>
                <c:pt idx="479">
                  <c:v>0.75362771103136217</c:v>
                </c:pt>
                <c:pt idx="480">
                  <c:v>0.8821690676814351</c:v>
                </c:pt>
                <c:pt idx="481">
                  <c:v>0.72703041705863913</c:v>
                </c:pt>
                <c:pt idx="482">
                  <c:v>0.86531169422114362</c:v>
                </c:pt>
                <c:pt idx="483">
                  <c:v>0.82109520846297446</c:v>
                </c:pt>
                <c:pt idx="484">
                  <c:v>0.82818331094193165</c:v>
                </c:pt>
                <c:pt idx="485">
                  <c:v>0.73636218205087189</c:v>
                </c:pt>
                <c:pt idx="486">
                  <c:v>0.7212338828137751</c:v>
                </c:pt>
                <c:pt idx="487">
                  <c:v>0.76018241861927982</c:v>
                </c:pt>
                <c:pt idx="488">
                  <c:v>0.89296941983423828</c:v>
                </c:pt>
                <c:pt idx="489">
                  <c:v>0.87791851060582937</c:v>
                </c:pt>
                <c:pt idx="490">
                  <c:v>0.91558441558441561</c:v>
                </c:pt>
                <c:pt idx="491">
                  <c:v>0.70755170755170749</c:v>
                </c:pt>
                <c:pt idx="492">
                  <c:v>0.79758172861621135</c:v>
                </c:pt>
                <c:pt idx="493">
                  <c:v>0.78911459140952078</c:v>
                </c:pt>
                <c:pt idx="494">
                  <c:v>0.81041634659701944</c:v>
                </c:pt>
                <c:pt idx="495">
                  <c:v>0.91950509461426488</c:v>
                </c:pt>
                <c:pt idx="496">
                  <c:v>0.89980412837125212</c:v>
                </c:pt>
                <c:pt idx="497">
                  <c:v>0.84473334318215398</c:v>
                </c:pt>
                <c:pt idx="498">
                  <c:v>0.82713725490196088</c:v>
                </c:pt>
                <c:pt idx="499">
                  <c:v>0.50836007431177166</c:v>
                </c:pt>
                <c:pt idx="500">
                  <c:v>0.80772620446533483</c:v>
                </c:pt>
                <c:pt idx="501">
                  <c:v>0.80519859813084105</c:v>
                </c:pt>
                <c:pt idx="502">
                  <c:v>0.79167887489012601</c:v>
                </c:pt>
                <c:pt idx="503">
                  <c:v>0.94157335630203853</c:v>
                </c:pt>
                <c:pt idx="504">
                  <c:v>0.83487150362061624</c:v>
                </c:pt>
                <c:pt idx="505">
                  <c:v>0.80884603611876338</c:v>
                </c:pt>
                <c:pt idx="506">
                  <c:v>0.76712548015364912</c:v>
                </c:pt>
                <c:pt idx="507">
                  <c:v>0.90898239331542818</c:v>
                </c:pt>
                <c:pt idx="508">
                  <c:v>0.95909671921602047</c:v>
                </c:pt>
                <c:pt idx="509">
                  <c:v>0.72388993120700429</c:v>
                </c:pt>
                <c:pt idx="510">
                  <c:v>0.80286952622926322</c:v>
                </c:pt>
                <c:pt idx="511">
                  <c:v>0.81831269795565797</c:v>
                </c:pt>
                <c:pt idx="512">
                  <c:v>0.83295089490592011</c:v>
                </c:pt>
                <c:pt idx="513">
                  <c:v>0.92904421498543821</c:v>
                </c:pt>
                <c:pt idx="514">
                  <c:v>0.95778910481044921</c:v>
                </c:pt>
                <c:pt idx="515">
                  <c:v>0.88470407378939275</c:v>
                </c:pt>
                <c:pt idx="516">
                  <c:v>0.95101536772777173</c:v>
                </c:pt>
                <c:pt idx="517">
                  <c:v>0.99096555618294746</c:v>
                </c:pt>
                <c:pt idx="518">
                  <c:v>0.92672886937431387</c:v>
                </c:pt>
                <c:pt idx="519">
                  <c:v>0.86540096344573536</c:v>
                </c:pt>
                <c:pt idx="520">
                  <c:v>0.95725579525659921</c:v>
                </c:pt>
                <c:pt idx="521">
                  <c:v>0.93870617015493329</c:v>
                </c:pt>
                <c:pt idx="522">
                  <c:v>0.96014689880304671</c:v>
                </c:pt>
                <c:pt idx="523">
                  <c:v>0.97164651698330462</c:v>
                </c:pt>
                <c:pt idx="524">
                  <c:v>0.93993342017658121</c:v>
                </c:pt>
                <c:pt idx="525">
                  <c:v>0.98362619808306706</c:v>
                </c:pt>
                <c:pt idx="526">
                  <c:v>0.99164899257688233</c:v>
                </c:pt>
                <c:pt idx="527">
                  <c:v>0.87900405651140023</c:v>
                </c:pt>
                <c:pt idx="528">
                  <c:v>0.51842233403668236</c:v>
                </c:pt>
                <c:pt idx="529">
                  <c:v>0.85190489830993976</c:v>
                </c:pt>
                <c:pt idx="530">
                  <c:v>0.80647067513665238</c:v>
                </c:pt>
                <c:pt idx="531">
                  <c:v>0.67822403514276752</c:v>
                </c:pt>
                <c:pt idx="532">
                  <c:v>0.68298846943610803</c:v>
                </c:pt>
                <c:pt idx="533">
                  <c:v>0.78029394121175766</c:v>
                </c:pt>
                <c:pt idx="534">
                  <c:v>0.7042276161388844</c:v>
                </c:pt>
                <c:pt idx="535">
                  <c:v>0.55113735023441568</c:v>
                </c:pt>
                <c:pt idx="536">
                  <c:v>0.68236032642812317</c:v>
                </c:pt>
                <c:pt idx="537">
                  <c:v>0.59578383804584234</c:v>
                </c:pt>
                <c:pt idx="538">
                  <c:v>0.85197619410956804</c:v>
                </c:pt>
                <c:pt idx="539">
                  <c:v>0.87058310309728082</c:v>
                </c:pt>
                <c:pt idx="540">
                  <c:v>0.80461865694317836</c:v>
                </c:pt>
                <c:pt idx="541">
                  <c:v>0.99970000000000003</c:v>
                </c:pt>
                <c:pt idx="542">
                  <c:v>0.99939999999999996</c:v>
                </c:pt>
                <c:pt idx="543">
                  <c:v>0.99461400359066421</c:v>
                </c:pt>
                <c:pt idx="544">
                  <c:v>1</c:v>
                </c:pt>
                <c:pt idx="545">
                  <c:v>0.99808795411089879</c:v>
                </c:pt>
                <c:pt idx="546">
                  <c:v>1.0017006802721089</c:v>
                </c:pt>
                <c:pt idx="547">
                  <c:v>0.99477351916376311</c:v>
                </c:pt>
                <c:pt idx="548">
                  <c:v>0.9126213592233009</c:v>
                </c:pt>
                <c:pt idx="549">
                  <c:v>0.91666666666666674</c:v>
                </c:pt>
                <c:pt idx="550">
                  <c:v>0.97426470588235292</c:v>
                </c:pt>
                <c:pt idx="551">
                  <c:v>0.96680497925311204</c:v>
                </c:pt>
                <c:pt idx="552">
                  <c:v>0.98248024659602096</c:v>
                </c:pt>
                <c:pt idx="553">
                  <c:v>0.92937852060264625</c:v>
                </c:pt>
                <c:pt idx="554">
                  <c:v>0.97704438531247007</c:v>
                </c:pt>
                <c:pt idx="555">
                  <c:v>1.0006974910090007</c:v>
                </c:pt>
                <c:pt idx="556">
                  <c:v>0.99191482646489004</c:v>
                </c:pt>
                <c:pt idx="557">
                  <c:v>0.99110894549356987</c:v>
                </c:pt>
                <c:pt idx="558">
                  <c:v>0.99601825061859517</c:v>
                </c:pt>
                <c:pt idx="559">
                  <c:v>0.99525031188462032</c:v>
                </c:pt>
                <c:pt idx="560">
                  <c:v>0.99379733256782732</c:v>
                </c:pt>
                <c:pt idx="561">
                  <c:v>0.99471375571530274</c:v>
                </c:pt>
                <c:pt idx="562">
                  <c:v>0.99269716753825266</c:v>
                </c:pt>
                <c:pt idx="563">
                  <c:v>1.0151852601741242</c:v>
                </c:pt>
                <c:pt idx="564">
                  <c:v>1.012786657400973</c:v>
                </c:pt>
                <c:pt idx="565">
                  <c:v>1.020442930153322</c:v>
                </c:pt>
                <c:pt idx="566">
                  <c:v>1.0141252006420547</c:v>
                </c:pt>
                <c:pt idx="567">
                  <c:v>1.0091925465838509</c:v>
                </c:pt>
                <c:pt idx="568">
                  <c:v>1.0439061317183953</c:v>
                </c:pt>
                <c:pt idx="569">
                  <c:v>0.92720000000000002</c:v>
                </c:pt>
                <c:pt idx="570">
                  <c:v>0.98670000000000002</c:v>
                </c:pt>
                <c:pt idx="571">
                  <c:v>0.95310000000000006</c:v>
                </c:pt>
                <c:pt idx="594">
                  <c:v>0.67173252279635265</c:v>
                </c:pt>
                <c:pt idx="595">
                  <c:v>0.90458015267175573</c:v>
                </c:pt>
                <c:pt idx="596">
                  <c:v>0.86430062630480164</c:v>
                </c:pt>
                <c:pt idx="597">
                  <c:v>0.82993197278911568</c:v>
                </c:pt>
                <c:pt idx="598">
                  <c:v>0.86641221374045796</c:v>
                </c:pt>
                <c:pt idx="599">
                  <c:v>0.95220588235294112</c:v>
                </c:pt>
                <c:pt idx="600">
                  <c:v>0.84615384615384626</c:v>
                </c:pt>
                <c:pt idx="601">
                  <c:v>0.9199178644763859</c:v>
                </c:pt>
                <c:pt idx="602">
                  <c:v>0.94771241830065367</c:v>
                </c:pt>
                <c:pt idx="603">
                  <c:v>0.8306878306878307</c:v>
                </c:pt>
                <c:pt idx="604">
                  <c:v>0.83960396039603957</c:v>
                </c:pt>
                <c:pt idx="605">
                  <c:v>0.85659655831739956</c:v>
                </c:pt>
                <c:pt idx="606">
                  <c:v>0.81171548117154813</c:v>
                </c:pt>
                <c:pt idx="607">
                  <c:v>0.87560581583198716</c:v>
                </c:pt>
                <c:pt idx="608">
                  <c:v>0.83538461538461539</c:v>
                </c:pt>
                <c:pt idx="609">
                  <c:v>0.81149425287356314</c:v>
                </c:pt>
                <c:pt idx="610">
                  <c:v>0.87738853503184722</c:v>
                </c:pt>
                <c:pt idx="611">
                  <c:v>0.79790026246719148</c:v>
                </c:pt>
                <c:pt idx="612">
                  <c:v>0.80893300248138966</c:v>
                </c:pt>
                <c:pt idx="613">
                  <c:v>0.81318681318681318</c:v>
                </c:pt>
                <c:pt idx="614">
                  <c:v>0.87499999999999989</c:v>
                </c:pt>
                <c:pt idx="615">
                  <c:v>0.84285714285714275</c:v>
                </c:pt>
                <c:pt idx="616">
                  <c:v>0.74549098196392793</c:v>
                </c:pt>
                <c:pt idx="617">
                  <c:v>0.85714285714285721</c:v>
                </c:pt>
                <c:pt idx="618">
                  <c:v>0.84486373165618434</c:v>
                </c:pt>
                <c:pt idx="619">
                  <c:v>0.80825242718446588</c:v>
                </c:pt>
                <c:pt idx="620">
                  <c:v>0.89497716894977186</c:v>
                </c:pt>
                <c:pt idx="621">
                  <c:v>0.86507936507936523</c:v>
                </c:pt>
                <c:pt idx="622">
                  <c:v>0.86799999999999999</c:v>
                </c:pt>
                <c:pt idx="623">
                  <c:v>0.86885245901639352</c:v>
                </c:pt>
                <c:pt idx="624">
                  <c:v>0.93650793650793651</c:v>
                </c:pt>
                <c:pt idx="625">
                  <c:v>0.90530303030303028</c:v>
                </c:pt>
                <c:pt idx="626">
                  <c:v>0.84536082474226804</c:v>
                </c:pt>
                <c:pt idx="627">
                  <c:v>0.90444810543657328</c:v>
                </c:pt>
                <c:pt idx="628">
                  <c:v>1.0042372881355932</c:v>
                </c:pt>
                <c:pt idx="629">
                  <c:v>1.0294117647058822</c:v>
                </c:pt>
                <c:pt idx="630">
                  <c:v>0.92857142857142871</c:v>
                </c:pt>
                <c:pt idx="631">
                  <c:v>0.98275862068965525</c:v>
                </c:pt>
                <c:pt idx="632">
                  <c:v>0.94977843426883302</c:v>
                </c:pt>
                <c:pt idx="633">
                  <c:v>0.94363256784968697</c:v>
                </c:pt>
                <c:pt idx="634">
                  <c:v>0.93382352941176472</c:v>
                </c:pt>
                <c:pt idx="635">
                  <c:v>0.96494156928213692</c:v>
                </c:pt>
                <c:pt idx="636">
                  <c:v>0.87387387387387383</c:v>
                </c:pt>
                <c:pt idx="637">
                  <c:v>0.903954802259887</c:v>
                </c:pt>
                <c:pt idx="638">
                  <c:v>0.8794642857142857</c:v>
                </c:pt>
                <c:pt idx="639">
                  <c:v>0.90909090909090906</c:v>
                </c:pt>
                <c:pt idx="640">
                  <c:v>0.87843704775687426</c:v>
                </c:pt>
                <c:pt idx="641">
                  <c:v>0.88492706645056729</c:v>
                </c:pt>
                <c:pt idx="642">
                  <c:v>0.91149273447820345</c:v>
                </c:pt>
                <c:pt idx="643">
                  <c:v>0.86294416243654826</c:v>
                </c:pt>
                <c:pt idx="644">
                  <c:v>0.88285714285714278</c:v>
                </c:pt>
                <c:pt idx="645">
                  <c:v>0.74957983193277311</c:v>
                </c:pt>
                <c:pt idx="646">
                  <c:v>0.97246127366609292</c:v>
                </c:pt>
                <c:pt idx="647">
                  <c:v>0.89290681502086233</c:v>
                </c:pt>
                <c:pt idx="648">
                  <c:v>0.91879350348027844</c:v>
                </c:pt>
                <c:pt idx="649">
                  <c:v>0.95815295815295831</c:v>
                </c:pt>
                <c:pt idx="650">
                  <c:v>0.85812672176308546</c:v>
                </c:pt>
                <c:pt idx="651">
                  <c:v>0.8599397590361445</c:v>
                </c:pt>
                <c:pt idx="652">
                  <c:v>0.8565153733528551</c:v>
                </c:pt>
                <c:pt idx="653">
                  <c:v>0.87994542974079126</c:v>
                </c:pt>
                <c:pt idx="654">
                  <c:v>0.92023633677991135</c:v>
                </c:pt>
                <c:pt idx="655">
                  <c:v>0.92977099236641214</c:v>
                </c:pt>
                <c:pt idx="656">
                  <c:v>0.95402298850574707</c:v>
                </c:pt>
                <c:pt idx="657">
                  <c:v>0.94538606403013181</c:v>
                </c:pt>
                <c:pt idx="658">
                  <c:v>0.92021276595744683</c:v>
                </c:pt>
                <c:pt idx="659">
                  <c:v>0.91102257636122175</c:v>
                </c:pt>
                <c:pt idx="660">
                  <c:v>0.99033899996031727</c:v>
                </c:pt>
                <c:pt idx="661">
                  <c:v>0.98207068607760561</c:v>
                </c:pt>
                <c:pt idx="662">
                  <c:v>0.97018178347791317</c:v>
                </c:pt>
                <c:pt idx="663">
                  <c:v>0.91634480999697554</c:v>
                </c:pt>
                <c:pt idx="664">
                  <c:v>0.96436468386609397</c:v>
                </c:pt>
                <c:pt idx="665">
                  <c:v>0.93037194438337545</c:v>
                </c:pt>
                <c:pt idx="666">
                  <c:v>0.92437563643012111</c:v>
                </c:pt>
                <c:pt idx="667">
                  <c:v>0.93330106927030132</c:v>
                </c:pt>
                <c:pt idx="668">
                  <c:v>0.93182757631665003</c:v>
                </c:pt>
                <c:pt idx="669">
                  <c:v>0.93013885524395346</c:v>
                </c:pt>
                <c:pt idx="670">
                  <c:v>0.98300198805975636</c:v>
                </c:pt>
                <c:pt idx="671">
                  <c:v>0.96184517445777173</c:v>
                </c:pt>
                <c:pt idx="672">
                  <c:v>0.9757893649676973</c:v>
                </c:pt>
                <c:pt idx="673">
                  <c:v>0.98353638088152162</c:v>
                </c:pt>
                <c:pt idx="674">
                  <c:v>0.91880438844531009</c:v>
                </c:pt>
                <c:pt idx="675">
                  <c:v>0.9284890044303139</c:v>
                </c:pt>
                <c:pt idx="676">
                  <c:v>0.91235212127851628</c:v>
                </c:pt>
                <c:pt idx="677">
                  <c:v>0.91841005808573728</c:v>
                </c:pt>
                <c:pt idx="678">
                  <c:v>0.90854363656812109</c:v>
                </c:pt>
                <c:pt idx="679">
                  <c:v>0.91593360187792361</c:v>
                </c:pt>
                <c:pt idx="680">
                  <c:v>0.91547275923760496</c:v>
                </c:pt>
                <c:pt idx="681">
                  <c:v>0.97576965567863572</c:v>
                </c:pt>
                <c:pt idx="682">
                  <c:v>0.9772529220287538</c:v>
                </c:pt>
                <c:pt idx="683">
                  <c:v>0.96891355762058573</c:v>
                </c:pt>
                <c:pt idx="684">
                  <c:v>0.96401641543321881</c:v>
                </c:pt>
                <c:pt idx="685">
                  <c:v>0.99288897904348661</c:v>
                </c:pt>
                <c:pt idx="686">
                  <c:v>0.93432190850209917</c:v>
                </c:pt>
                <c:pt idx="687">
                  <c:v>0.93448536142609562</c:v>
                </c:pt>
                <c:pt idx="688">
                  <c:v>0.94334756738480396</c:v>
                </c:pt>
                <c:pt idx="689">
                  <c:v>0.92445904252537181</c:v>
                </c:pt>
                <c:pt idx="690">
                  <c:v>0.93299151550478787</c:v>
                </c:pt>
                <c:pt idx="691">
                  <c:v>0.92253792512679034</c:v>
                </c:pt>
                <c:pt idx="692">
                  <c:v>0.93703629469952421</c:v>
                </c:pt>
                <c:pt idx="693">
                  <c:v>0.96198017866320873</c:v>
                </c:pt>
                <c:pt idx="694">
                  <c:v>0.98789803759060713</c:v>
                </c:pt>
                <c:pt idx="695">
                  <c:v>0.97416808426661916</c:v>
                </c:pt>
                <c:pt idx="696">
                  <c:v>0.97803135070935587</c:v>
                </c:pt>
                <c:pt idx="697">
                  <c:v>0.97663332814229087</c:v>
                </c:pt>
                <c:pt idx="698">
                  <c:v>0.96491093785302007</c:v>
                </c:pt>
                <c:pt idx="699">
                  <c:v>0.96779984753282078</c:v>
                </c:pt>
                <c:pt idx="700">
                  <c:v>0.97420764880608213</c:v>
                </c:pt>
                <c:pt idx="701">
                  <c:v>0.96772177292733352</c:v>
                </c:pt>
                <c:pt idx="702">
                  <c:v>0.98543064843915629</c:v>
                </c:pt>
                <c:pt idx="703">
                  <c:v>0.98581043017022374</c:v>
                </c:pt>
                <c:pt idx="704">
                  <c:v>0.98294307428986194</c:v>
                </c:pt>
                <c:pt idx="705">
                  <c:v>0.91740648121490831</c:v>
                </c:pt>
                <c:pt idx="706">
                  <c:v>0.91950786932805317</c:v>
                </c:pt>
                <c:pt idx="707">
                  <c:v>0.93399680292220522</c:v>
                </c:pt>
                <c:pt idx="708">
                  <c:v>0.9567468607874744</c:v>
                </c:pt>
                <c:pt idx="709">
                  <c:v>0.94005447722983759</c:v>
                </c:pt>
                <c:pt idx="710">
                  <c:v>0.93625363599046529</c:v>
                </c:pt>
                <c:pt idx="711">
                  <c:v>0.93769781084009929</c:v>
                </c:pt>
                <c:pt idx="712">
                  <c:v>0.94234375899601575</c:v>
                </c:pt>
                <c:pt idx="713">
                  <c:v>0.91997169387490685</c:v>
                </c:pt>
                <c:pt idx="714">
                  <c:v>0.92162529999651011</c:v>
                </c:pt>
                <c:pt idx="715">
                  <c:v>0.93633254480144767</c:v>
                </c:pt>
                <c:pt idx="716">
                  <c:v>0.9193818988815774</c:v>
                </c:pt>
                <c:pt idx="717">
                  <c:v>0.98605022901038564</c:v>
                </c:pt>
                <c:pt idx="718">
                  <c:v>0.90433279103180952</c:v>
                </c:pt>
                <c:pt idx="719">
                  <c:v>0.91301697040192331</c:v>
                </c:pt>
                <c:pt idx="720">
                  <c:v>0.91366219161587769</c:v>
                </c:pt>
                <c:pt idx="721">
                  <c:v>0.91433735090079538</c:v>
                </c:pt>
                <c:pt idx="722">
                  <c:v>0.90514145340476515</c:v>
                </c:pt>
                <c:pt idx="723">
                  <c:v>0.88314333254738098</c:v>
                </c:pt>
                <c:pt idx="724">
                  <c:v>0.97036134359389448</c:v>
                </c:pt>
                <c:pt idx="725">
                  <c:v>0.9642565391286112</c:v>
                </c:pt>
                <c:pt idx="726">
                  <c:v>0.96035874439457958</c:v>
                </c:pt>
                <c:pt idx="727">
                  <c:v>0.92870511029099101</c:v>
                </c:pt>
                <c:pt idx="728">
                  <c:v>0.95542319371008899</c:v>
                </c:pt>
                <c:pt idx="729">
                  <c:v>0.97465449708846486</c:v>
                </c:pt>
                <c:pt idx="730">
                  <c:v>0.94418011498499477</c:v>
                </c:pt>
                <c:pt idx="731">
                  <c:v>0.92468764866515141</c:v>
                </c:pt>
                <c:pt idx="732">
                  <c:v>0.95612785618995177</c:v>
                </c:pt>
                <c:pt idx="733">
                  <c:v>0.96433551201549728</c:v>
                </c:pt>
                <c:pt idx="734">
                  <c:v>0.87890880361993262</c:v>
                </c:pt>
                <c:pt idx="735">
                  <c:v>0.93982635681171511</c:v>
                </c:pt>
                <c:pt idx="736">
                  <c:v>0.95993470528285119</c:v>
                </c:pt>
                <c:pt idx="737">
                  <c:v>0.93781498273539576</c:v>
                </c:pt>
                <c:pt idx="738">
                  <c:v>0.92087971664076929</c:v>
                </c:pt>
                <c:pt idx="739">
                  <c:v>0.98391588429735899</c:v>
                </c:pt>
                <c:pt idx="740">
                  <c:v>0.97843324561970191</c:v>
                </c:pt>
                <c:pt idx="741">
                  <c:v>0.97328855286964144</c:v>
                </c:pt>
                <c:pt idx="742">
                  <c:v>0.97356679129937274</c:v>
                </c:pt>
                <c:pt idx="743">
                  <c:v>0.98173439808907559</c:v>
                </c:pt>
                <c:pt idx="744">
                  <c:v>0.98876775946438777</c:v>
                </c:pt>
                <c:pt idx="745">
                  <c:v>0.9857299173020273</c:v>
                </c:pt>
                <c:pt idx="746">
                  <c:v>0.98102002095795826</c:v>
                </c:pt>
                <c:pt idx="747">
                  <c:v>0.98641260934337527</c:v>
                </c:pt>
                <c:pt idx="748">
                  <c:v>0.98502109505989865</c:v>
                </c:pt>
                <c:pt idx="749">
                  <c:v>0.93108740717298755</c:v>
                </c:pt>
                <c:pt idx="750">
                  <c:v>0.90900496462509484</c:v>
                </c:pt>
                <c:pt idx="751">
                  <c:v>0.97699844034635053</c:v>
                </c:pt>
                <c:pt idx="752">
                  <c:v>0.98043086829497683</c:v>
                </c:pt>
                <c:pt idx="753">
                  <c:v>0.93985488927976468</c:v>
                </c:pt>
                <c:pt idx="754">
                  <c:v>0.94156696935295381</c:v>
                </c:pt>
                <c:pt idx="755">
                  <c:v>0.93047133295209961</c:v>
                </c:pt>
                <c:pt idx="756">
                  <c:v>0.92515785362597547</c:v>
                </c:pt>
                <c:pt idx="757">
                  <c:v>0.93032389348104083</c:v>
                </c:pt>
                <c:pt idx="758">
                  <c:v>0.91302411145034201</c:v>
                </c:pt>
                <c:pt idx="759">
                  <c:v>0.97544214536830154</c:v>
                </c:pt>
                <c:pt idx="760">
                  <c:v>0.9766468160216244</c:v>
                </c:pt>
                <c:pt idx="761">
                  <c:v>0.95239511597518522</c:v>
                </c:pt>
                <c:pt idx="762">
                  <c:v>0.95152259643620885</c:v>
                </c:pt>
                <c:pt idx="763">
                  <c:v>0.96332991685719938</c:v>
                </c:pt>
                <c:pt idx="764">
                  <c:v>0.95905816310586522</c:v>
                </c:pt>
                <c:pt idx="765">
                  <c:v>0.9570145724495841</c:v>
                </c:pt>
                <c:pt idx="766">
                  <c:v>0.9641888783733078</c:v>
                </c:pt>
                <c:pt idx="767">
                  <c:v>0.90859705677796077</c:v>
                </c:pt>
                <c:pt idx="768">
                  <c:v>0.89849901124951681</c:v>
                </c:pt>
                <c:pt idx="769">
                  <c:v>0.89987258845716878</c:v>
                </c:pt>
                <c:pt idx="770">
                  <c:v>0.90468848002635371</c:v>
                </c:pt>
                <c:pt idx="771">
                  <c:v>0.92168150486925338</c:v>
                </c:pt>
                <c:pt idx="772">
                  <c:v>0.92591035266215349</c:v>
                </c:pt>
                <c:pt idx="773">
                  <c:v>0.95233158256410932</c:v>
                </c:pt>
                <c:pt idx="774">
                  <c:v>0.93404024089474713</c:v>
                </c:pt>
                <c:pt idx="775">
                  <c:v>0.94256254832480957</c:v>
                </c:pt>
                <c:pt idx="776">
                  <c:v>0.94780758502167595</c:v>
                </c:pt>
                <c:pt idx="777">
                  <c:v>0.94399747337255369</c:v>
                </c:pt>
                <c:pt idx="778">
                  <c:v>0.90251424872865194</c:v>
                </c:pt>
                <c:pt idx="779">
                  <c:v>0.97094633973080802</c:v>
                </c:pt>
                <c:pt idx="780">
                  <c:v>0.9647138461010849</c:v>
                </c:pt>
                <c:pt idx="781">
                  <c:v>0.96366880474139527</c:v>
                </c:pt>
                <c:pt idx="782">
                  <c:v>0.95352980877502125</c:v>
                </c:pt>
                <c:pt idx="783">
                  <c:v>0.96138805046363962</c:v>
                </c:pt>
                <c:pt idx="784">
                  <c:v>0.96312899988564959</c:v>
                </c:pt>
                <c:pt idx="785">
                  <c:v>0.92347934252827446</c:v>
                </c:pt>
                <c:pt idx="786">
                  <c:v>0.91894180698676586</c:v>
                </c:pt>
                <c:pt idx="787">
                  <c:v>0.86795878673055749</c:v>
                </c:pt>
                <c:pt idx="788">
                  <c:v>0.8926854093669393</c:v>
                </c:pt>
                <c:pt idx="789">
                  <c:v>0.8889793351980454</c:v>
                </c:pt>
                <c:pt idx="790">
                  <c:v>0.9222632511477985</c:v>
                </c:pt>
                <c:pt idx="791">
                  <c:v>0.91893654507876854</c:v>
                </c:pt>
                <c:pt idx="792">
                  <c:v>0.92004620469243559</c:v>
                </c:pt>
                <c:pt idx="793">
                  <c:v>0.95364070007085611</c:v>
                </c:pt>
                <c:pt idx="794">
                  <c:v>0.94582933925850032</c:v>
                </c:pt>
                <c:pt idx="795">
                  <c:v>0.95572729294818637</c:v>
                </c:pt>
                <c:pt idx="796">
                  <c:v>0.96762415117466583</c:v>
                </c:pt>
                <c:pt idx="797">
                  <c:v>0.97467117474712428</c:v>
                </c:pt>
                <c:pt idx="798">
                  <c:v>0.94478262473981667</c:v>
                </c:pt>
                <c:pt idx="799">
                  <c:v>0.95493776064412905</c:v>
                </c:pt>
                <c:pt idx="800">
                  <c:v>0.94601631158200017</c:v>
                </c:pt>
                <c:pt idx="801">
                  <c:v>0.94385007319482161</c:v>
                </c:pt>
                <c:pt idx="802">
                  <c:v>0.93793243153072714</c:v>
                </c:pt>
                <c:pt idx="803">
                  <c:v>0.940152669833621</c:v>
                </c:pt>
                <c:pt idx="804">
                  <c:v>0.90808340606516902</c:v>
                </c:pt>
                <c:pt idx="805">
                  <c:v>0.91750655169551365</c:v>
                </c:pt>
                <c:pt idx="806">
                  <c:v>0.90894513968979029</c:v>
                </c:pt>
                <c:pt idx="807">
                  <c:v>0.94425403849882039</c:v>
                </c:pt>
                <c:pt idx="808">
                  <c:v>0.99578081146978048</c:v>
                </c:pt>
                <c:pt idx="809">
                  <c:v>0.98967838085522597</c:v>
                </c:pt>
                <c:pt idx="810">
                  <c:v>0.98403876252663369</c:v>
                </c:pt>
                <c:pt idx="811">
                  <c:v>0.99515404983460765</c:v>
                </c:pt>
                <c:pt idx="812">
                  <c:v>0.97922528726639402</c:v>
                </c:pt>
                <c:pt idx="813">
                  <c:v>0.90372890029596709</c:v>
                </c:pt>
                <c:pt idx="814">
                  <c:v>0.92789596958162046</c:v>
                </c:pt>
                <c:pt idx="815">
                  <c:v>0.92678027909537974</c:v>
                </c:pt>
                <c:pt idx="816">
                  <c:v>0.89611085143137659</c:v>
                </c:pt>
                <c:pt idx="817">
                  <c:v>0.91591329577216118</c:v>
                </c:pt>
                <c:pt idx="818">
                  <c:v>0.92953318258411244</c:v>
                </c:pt>
                <c:pt idx="819">
                  <c:v>0.87112536030647703</c:v>
                </c:pt>
                <c:pt idx="820">
                  <c:v>0.87723691532011805</c:v>
                </c:pt>
                <c:pt idx="821">
                  <c:v>0.91183164446816756</c:v>
                </c:pt>
                <c:pt idx="822">
                  <c:v>0.86268887242776593</c:v>
                </c:pt>
                <c:pt idx="823">
                  <c:v>0.9332218288236438</c:v>
                </c:pt>
                <c:pt idx="824">
                  <c:v>0.92412735351859931</c:v>
                </c:pt>
                <c:pt idx="825">
                  <c:v>0.95733659585574193</c:v>
                </c:pt>
                <c:pt idx="826">
                  <c:v>0.93941890249116056</c:v>
                </c:pt>
                <c:pt idx="827">
                  <c:v>0.92377913069710971</c:v>
                </c:pt>
                <c:pt idx="828">
                  <c:v>0.99924954823030787</c:v>
                </c:pt>
                <c:pt idx="829">
                  <c:v>0.98660300813230173</c:v>
                </c:pt>
                <c:pt idx="830">
                  <c:v>0.98130061271665292</c:v>
                </c:pt>
                <c:pt idx="831">
                  <c:v>0.98289664282352129</c:v>
                </c:pt>
                <c:pt idx="832">
                  <c:v>0.976194641496545</c:v>
                </c:pt>
                <c:pt idx="833">
                  <c:v>0.97644157085616345</c:v>
                </c:pt>
                <c:pt idx="834">
                  <c:v>0.96943321458409415</c:v>
                </c:pt>
                <c:pt idx="835">
                  <c:v>0.94084757780147155</c:v>
                </c:pt>
                <c:pt idx="836">
                  <c:v>0.94385504290378452</c:v>
                </c:pt>
                <c:pt idx="837">
                  <c:v>0.95182199935396006</c:v>
                </c:pt>
                <c:pt idx="838">
                  <c:v>0.93183491108898464</c:v>
                </c:pt>
                <c:pt idx="839">
                  <c:v>0.95219182795594914</c:v>
                </c:pt>
                <c:pt idx="840">
                  <c:v>0.91793963450045513</c:v>
                </c:pt>
                <c:pt idx="841">
                  <c:v>0.92569982170716769</c:v>
                </c:pt>
                <c:pt idx="842">
                  <c:v>0.90688435519845267</c:v>
                </c:pt>
                <c:pt idx="843">
                  <c:v>0.93596270289088679</c:v>
                </c:pt>
                <c:pt idx="844">
                  <c:v>0.91998897176620176</c:v>
                </c:pt>
                <c:pt idx="845">
                  <c:v>0.97189693711026748</c:v>
                </c:pt>
                <c:pt idx="846">
                  <c:v>0.97444094459395403</c:v>
                </c:pt>
                <c:pt idx="847">
                  <c:v>0.94373966097514339</c:v>
                </c:pt>
                <c:pt idx="848">
                  <c:v>0.94246765059329918</c:v>
                </c:pt>
                <c:pt idx="849">
                  <c:v>0.93708428328127991</c:v>
                </c:pt>
                <c:pt idx="850">
                  <c:v>0.94321323945069802</c:v>
                </c:pt>
                <c:pt idx="851">
                  <c:v>0.933759171350518</c:v>
                </c:pt>
                <c:pt idx="852">
                  <c:v>0.9647546625472575</c:v>
                </c:pt>
                <c:pt idx="853">
                  <c:v>0.97481873420619913</c:v>
                </c:pt>
                <c:pt idx="854">
                  <c:v>0.95564999773148174</c:v>
                </c:pt>
                <c:pt idx="855">
                  <c:v>0.97816824486690135</c:v>
                </c:pt>
                <c:pt idx="856">
                  <c:v>0.98006269500596821</c:v>
                </c:pt>
                <c:pt idx="857">
                  <c:v>0.97854765242340802</c:v>
                </c:pt>
                <c:pt idx="858">
                  <c:v>0.96842855283950113</c:v>
                </c:pt>
                <c:pt idx="859">
                  <c:v>0.92300480854761324</c:v>
                </c:pt>
                <c:pt idx="860">
                  <c:v>0.91081966980673623</c:v>
                </c:pt>
                <c:pt idx="861">
                  <c:v>0.92263400973040899</c:v>
                </c:pt>
                <c:pt idx="862">
                  <c:v>0.91395431354883616</c:v>
                </c:pt>
                <c:pt idx="863">
                  <c:v>0.92615412473395908</c:v>
                </c:pt>
                <c:pt idx="864">
                  <c:v>0.93192388252477409</c:v>
                </c:pt>
                <c:pt idx="865">
                  <c:v>0.89470157146502205</c:v>
                </c:pt>
                <c:pt idx="866">
                  <c:v>0.97990355593524814</c:v>
                </c:pt>
                <c:pt idx="867">
                  <c:v>0.94793709892921074</c:v>
                </c:pt>
                <c:pt idx="868">
                  <c:v>0.94863936858603337</c:v>
                </c:pt>
                <c:pt idx="869">
                  <c:v>0.94644579244977212</c:v>
                </c:pt>
                <c:pt idx="870">
                  <c:v>0.95385507740192044</c:v>
                </c:pt>
                <c:pt idx="871">
                  <c:v>0.96856571916445522</c:v>
                </c:pt>
                <c:pt idx="872">
                  <c:v>0.94960885214098456</c:v>
                </c:pt>
                <c:pt idx="873">
                  <c:v>0.95832774059076631</c:v>
                </c:pt>
                <c:pt idx="874">
                  <c:v>0.95289500068856392</c:v>
                </c:pt>
                <c:pt idx="875">
                  <c:v>0.94529498165655323</c:v>
                </c:pt>
                <c:pt idx="876">
                  <c:v>0.97706773870983021</c:v>
                </c:pt>
                <c:pt idx="877">
                  <c:v>0.96648397392799057</c:v>
                </c:pt>
                <c:pt idx="878">
                  <c:v>0.96245079654788768</c:v>
                </c:pt>
                <c:pt idx="879">
                  <c:v>0.98151813251268405</c:v>
                </c:pt>
                <c:pt idx="880">
                  <c:v>0.97660350500214577</c:v>
                </c:pt>
                <c:pt idx="881">
                  <c:v>0.97620382226403135</c:v>
                </c:pt>
                <c:pt idx="882">
                  <c:v>0.97698327472712998</c:v>
                </c:pt>
                <c:pt idx="883">
                  <c:v>0.97691978307569161</c:v>
                </c:pt>
                <c:pt idx="884">
                  <c:v>0.95932421528305611</c:v>
                </c:pt>
                <c:pt idx="885">
                  <c:v>0.96164157535679862</c:v>
                </c:pt>
                <c:pt idx="886">
                  <c:v>0.95284235341572532</c:v>
                </c:pt>
                <c:pt idx="887">
                  <c:v>0.95196863600654846</c:v>
                </c:pt>
                <c:pt idx="888">
                  <c:v>0.95012278833881258</c:v>
                </c:pt>
                <c:pt idx="889">
                  <c:v>0.93184719750636646</c:v>
                </c:pt>
                <c:pt idx="890">
                  <c:v>0.94932015789221535</c:v>
                </c:pt>
                <c:pt idx="891">
                  <c:v>0.93880847618605912</c:v>
                </c:pt>
                <c:pt idx="892">
                  <c:v>0.94479036048517828</c:v>
                </c:pt>
                <c:pt idx="893">
                  <c:v>0.95119975952212188</c:v>
                </c:pt>
                <c:pt idx="894">
                  <c:v>0.95038058547527138</c:v>
                </c:pt>
                <c:pt idx="895">
                  <c:v>0.93794863046910149</c:v>
                </c:pt>
                <c:pt idx="896">
                  <c:v>1.0609491971158835</c:v>
                </c:pt>
                <c:pt idx="897">
                  <c:v>1.085907577308473</c:v>
                </c:pt>
                <c:pt idx="898">
                  <c:v>1.0617890017731697</c:v>
                </c:pt>
                <c:pt idx="899">
                  <c:v>1.0380869196805373</c:v>
                </c:pt>
                <c:pt idx="900">
                  <c:v>1.0779479265680472</c:v>
                </c:pt>
                <c:pt idx="901">
                  <c:v>1.0563797129271455</c:v>
                </c:pt>
                <c:pt idx="902">
                  <c:v>1.0761086962251853</c:v>
                </c:pt>
                <c:pt idx="903">
                  <c:v>1.0248503070866712</c:v>
                </c:pt>
                <c:pt idx="904">
                  <c:v>1.0000034611964139</c:v>
                </c:pt>
                <c:pt idx="905">
                  <c:v>1.0278885046362376</c:v>
                </c:pt>
                <c:pt idx="906">
                  <c:v>1.0057524698169971</c:v>
                </c:pt>
                <c:pt idx="907">
                  <c:v>0.86152741764120566</c:v>
                </c:pt>
                <c:pt idx="908">
                  <c:v>0.87034971534912065</c:v>
                </c:pt>
                <c:pt idx="909">
                  <c:v>0.87173389165271331</c:v>
                </c:pt>
                <c:pt idx="910">
                  <c:v>0.86481653244028955</c:v>
                </c:pt>
                <c:pt idx="911">
                  <c:v>0.85549289390887129</c:v>
                </c:pt>
                <c:pt idx="912">
                  <c:v>1.04848013407678</c:v>
                </c:pt>
                <c:pt idx="913">
                  <c:v>1.0800088302841284</c:v>
                </c:pt>
                <c:pt idx="914">
                  <c:v>1.1438821974445019</c:v>
                </c:pt>
                <c:pt idx="915">
                  <c:v>1.1491905446866151</c:v>
                </c:pt>
                <c:pt idx="916">
                  <c:v>1.0790002306793023</c:v>
                </c:pt>
                <c:pt idx="917">
                  <c:v>1.1024670866092885</c:v>
                </c:pt>
                <c:pt idx="918">
                  <c:v>1.0721152134111722</c:v>
                </c:pt>
                <c:pt idx="919">
                  <c:v>1.0845192803795844</c:v>
                </c:pt>
                <c:pt idx="920">
                  <c:v>1.052322062106402</c:v>
                </c:pt>
                <c:pt idx="921">
                  <c:v>1.007738465656614</c:v>
                </c:pt>
                <c:pt idx="922">
                  <c:v>1.0076723503355776</c:v>
                </c:pt>
                <c:pt idx="923">
                  <c:v>1.0000026719401736</c:v>
                </c:pt>
                <c:pt idx="924">
                  <c:v>1.0133843064388011</c:v>
                </c:pt>
                <c:pt idx="925">
                  <c:v>1.0053417105131939</c:v>
                </c:pt>
                <c:pt idx="926">
                  <c:v>1.0009543207219187</c:v>
                </c:pt>
                <c:pt idx="927">
                  <c:v>1.0064838491516217</c:v>
                </c:pt>
                <c:pt idx="928">
                  <c:v>1.0144567848619179</c:v>
                </c:pt>
                <c:pt idx="929">
                  <c:v>1.0084144061683884</c:v>
                </c:pt>
                <c:pt idx="930">
                  <c:v>0.9995325088186604</c:v>
                </c:pt>
                <c:pt idx="931">
                  <c:v>1.0106597339012804</c:v>
                </c:pt>
                <c:pt idx="932">
                  <c:v>1.059208312270788</c:v>
                </c:pt>
                <c:pt idx="933">
                  <c:v>1.0081783661705113</c:v>
                </c:pt>
                <c:pt idx="934">
                  <c:v>1.0095456332050745</c:v>
                </c:pt>
                <c:pt idx="935">
                  <c:v>0.99364710361120434</c:v>
                </c:pt>
                <c:pt idx="936">
                  <c:v>0.99300229408035867</c:v>
                </c:pt>
                <c:pt idx="937">
                  <c:v>1.0074489496500487</c:v>
                </c:pt>
                <c:pt idx="938">
                  <c:v>1.026509025717641</c:v>
                </c:pt>
                <c:pt idx="939">
                  <c:v>0.9947734980342513</c:v>
                </c:pt>
                <c:pt idx="940">
                  <c:v>1.0296810954663154</c:v>
                </c:pt>
                <c:pt idx="941">
                  <c:v>1.0275674252334048</c:v>
                </c:pt>
                <c:pt idx="942">
                  <c:v>1.000601789004808</c:v>
                </c:pt>
                <c:pt idx="943">
                  <c:v>1.0014481393819987</c:v>
                </c:pt>
                <c:pt idx="944">
                  <c:v>0.99986663201152914</c:v>
                </c:pt>
                <c:pt idx="945">
                  <c:v>0.93786894861192083</c:v>
                </c:pt>
                <c:pt idx="946">
                  <c:v>0.91969636113810593</c:v>
                </c:pt>
                <c:pt idx="947">
                  <c:v>0.92887479350859681</c:v>
                </c:pt>
                <c:pt idx="948">
                  <c:v>0.94407335173167117</c:v>
                </c:pt>
                <c:pt idx="949">
                  <c:v>0.94807987241622738</c:v>
                </c:pt>
                <c:pt idx="950">
                  <c:v>0.91422074786775598</c:v>
                </c:pt>
                <c:pt idx="951">
                  <c:v>0.91450443611198917</c:v>
                </c:pt>
                <c:pt idx="952">
                  <c:v>0.96638655462184875</c:v>
                </c:pt>
                <c:pt idx="953">
                  <c:v>0.96499999999999997</c:v>
                </c:pt>
                <c:pt idx="954">
                  <c:v>0.96742671009771986</c:v>
                </c:pt>
                <c:pt idx="955">
                  <c:v>0.96381578947368418</c:v>
                </c:pt>
                <c:pt idx="956">
                  <c:v>0.98319327731092443</c:v>
                </c:pt>
                <c:pt idx="957">
                  <c:v>0.98163265306122449</c:v>
                </c:pt>
                <c:pt idx="958">
                  <c:v>0.96351931330472096</c:v>
                </c:pt>
                <c:pt idx="959">
                  <c:v>0.97899159663865543</c:v>
                </c:pt>
                <c:pt idx="960">
                  <c:v>0.90118143070817969</c:v>
                </c:pt>
                <c:pt idx="961">
                  <c:v>0.90126913095855876</c:v>
                </c:pt>
                <c:pt idx="962">
                  <c:v>0.88581712577096983</c:v>
                </c:pt>
                <c:pt idx="963">
                  <c:v>0.91681214825242796</c:v>
                </c:pt>
                <c:pt idx="964">
                  <c:v>0.9171975188204059</c:v>
                </c:pt>
                <c:pt idx="965">
                  <c:v>0.91664537193200857</c:v>
                </c:pt>
                <c:pt idx="966">
                  <c:v>0.91411849701932191</c:v>
                </c:pt>
                <c:pt idx="967">
                  <c:v>0.91830188216292785</c:v>
                </c:pt>
                <c:pt idx="968">
                  <c:v>0.918470029442227</c:v>
                </c:pt>
                <c:pt idx="969">
                  <c:v>0.92116563318222777</c:v>
                </c:pt>
                <c:pt idx="970">
                  <c:v>0.91272188622174655</c:v>
                </c:pt>
                <c:pt idx="971">
                  <c:v>0.91523693663998817</c:v>
                </c:pt>
                <c:pt idx="972">
                  <c:v>0.91778199841127273</c:v>
                </c:pt>
                <c:pt idx="973">
                  <c:v>0.91563028800404522</c:v>
                </c:pt>
                <c:pt idx="974">
                  <c:v>0.91635127630079438</c:v>
                </c:pt>
                <c:pt idx="975">
                  <c:v>0.91296065816349492</c:v>
                </c:pt>
                <c:pt idx="976">
                  <c:v>0.91749646882923952</c:v>
                </c:pt>
                <c:pt idx="977">
                  <c:v>0.91456086420469085</c:v>
                </c:pt>
                <c:pt idx="978">
                  <c:v>0.91535531290358529</c:v>
                </c:pt>
                <c:pt idx="979">
                  <c:v>0.9143605897727054</c:v>
                </c:pt>
                <c:pt idx="980">
                  <c:v>0.91749990414280802</c:v>
                </c:pt>
                <c:pt idx="981">
                  <c:v>0.91596073156535462</c:v>
                </c:pt>
                <c:pt idx="982">
                  <c:v>0.91462274272069777</c:v>
                </c:pt>
                <c:pt idx="983">
                  <c:v>0.91805376175409148</c:v>
                </c:pt>
                <c:pt idx="984">
                  <c:v>0.91907063836297498</c:v>
                </c:pt>
                <c:pt idx="985">
                  <c:v>0.91401268400291036</c:v>
                </c:pt>
                <c:pt idx="986">
                  <c:v>0.91505302724741888</c:v>
                </c:pt>
                <c:pt idx="987">
                  <c:v>0.92208444730238681</c:v>
                </c:pt>
                <c:pt idx="988">
                  <c:v>0.93061519429310968</c:v>
                </c:pt>
                <c:pt idx="989">
                  <c:v>0.92367884184977267</c:v>
                </c:pt>
                <c:pt idx="990">
                  <c:v>0.92852738219999376</c:v>
                </c:pt>
                <c:pt idx="991">
                  <c:v>0.92887838505840514</c:v>
                </c:pt>
                <c:pt idx="992">
                  <c:v>0.92662276490609996</c:v>
                </c:pt>
                <c:pt idx="993">
                  <c:v>0.92198018744029409</c:v>
                </c:pt>
                <c:pt idx="994">
                  <c:v>0.92516256221959481</c:v>
                </c:pt>
                <c:pt idx="995">
                  <c:v>0.9217731639326936</c:v>
                </c:pt>
                <c:pt idx="996">
                  <c:v>0.9237947389292438</c:v>
                </c:pt>
                <c:pt idx="997">
                  <c:v>0.9275478710011642</c:v>
                </c:pt>
                <c:pt idx="998">
                  <c:v>0.92539602736405746</c:v>
                </c:pt>
                <c:pt idx="999">
                  <c:v>0.9158748828570944</c:v>
                </c:pt>
                <c:pt idx="1000">
                  <c:v>0.83257229832572299</c:v>
                </c:pt>
                <c:pt idx="1001">
                  <c:v>0.78134110787172018</c:v>
                </c:pt>
                <c:pt idx="1002">
                  <c:v>0.85163204747774468</c:v>
                </c:pt>
                <c:pt idx="1003">
                  <c:v>0.86186186186186187</c:v>
                </c:pt>
                <c:pt idx="1004">
                  <c:v>0.87048192771084321</c:v>
                </c:pt>
                <c:pt idx="1005">
                  <c:v>0.85777126099706746</c:v>
                </c:pt>
                <c:pt idx="1006">
                  <c:v>0.88522238163558109</c:v>
                </c:pt>
                <c:pt idx="1007">
                  <c:v>0.93556701030927836</c:v>
                </c:pt>
                <c:pt idx="1008">
                  <c:v>0.94594594594594594</c:v>
                </c:pt>
                <c:pt idx="1009">
                  <c:v>0.92388451443569553</c:v>
                </c:pt>
                <c:pt idx="1010">
                  <c:v>0.97099447513812143</c:v>
                </c:pt>
                <c:pt idx="1011">
                  <c:v>0.95059880239520966</c:v>
                </c:pt>
                <c:pt idx="1012">
                  <c:v>0.94368340943683404</c:v>
                </c:pt>
                <c:pt idx="1013">
                  <c:v>0.94695787831513278</c:v>
                </c:pt>
                <c:pt idx="1014">
                  <c:v>0.9381761978361669</c:v>
                </c:pt>
                <c:pt idx="1015">
                  <c:v>0.93768545994065278</c:v>
                </c:pt>
                <c:pt idx="1016">
                  <c:v>0.9324522760646109</c:v>
                </c:pt>
                <c:pt idx="1017">
                  <c:v>0.93459302325581395</c:v>
                </c:pt>
                <c:pt idx="1018">
                  <c:v>0.93794076163610707</c:v>
                </c:pt>
                <c:pt idx="1019">
                  <c:v>0.96837349397590344</c:v>
                </c:pt>
                <c:pt idx="1020">
                  <c:v>0.95576619273301744</c:v>
                </c:pt>
                <c:pt idx="1021">
                  <c:v>0.95716198125836671</c:v>
                </c:pt>
                <c:pt idx="1022">
                  <c:v>0.90643274853801159</c:v>
                </c:pt>
                <c:pt idx="1023">
                  <c:v>0.96528704939919885</c:v>
                </c:pt>
                <c:pt idx="1024">
                  <c:v>0.9638205499276411</c:v>
                </c:pt>
                <c:pt idx="1025">
                  <c:v>0.94751773049645382</c:v>
                </c:pt>
                <c:pt idx="1026">
                  <c:v>0.97539797395079608</c:v>
                </c:pt>
                <c:pt idx="1027">
                  <c:v>0.93023255813953487</c:v>
                </c:pt>
                <c:pt idx="1028">
                  <c:v>0.93856655290102387</c:v>
                </c:pt>
                <c:pt idx="1029">
                  <c:v>0.92332268370607018</c:v>
                </c:pt>
                <c:pt idx="1030">
                  <c:v>0.91843393148450247</c:v>
                </c:pt>
                <c:pt idx="1031">
                  <c:v>0.967741935483871</c:v>
                </c:pt>
                <c:pt idx="1032">
                  <c:v>1</c:v>
                </c:pt>
                <c:pt idx="1033">
                  <c:v>1.0413793103448277</c:v>
                </c:pt>
                <c:pt idx="1034">
                  <c:v>1.033175355450237</c:v>
                </c:pt>
                <c:pt idx="1035">
                  <c:v>1.010600706713781</c:v>
                </c:pt>
                <c:pt idx="1036">
                  <c:v>1.0203389830508476</c:v>
                </c:pt>
                <c:pt idx="1037">
                  <c:v>1</c:v>
                </c:pt>
                <c:pt idx="1038">
                  <c:v>0.99562363238512031</c:v>
                </c:pt>
                <c:pt idx="1039">
                  <c:v>0.76190476190476186</c:v>
                </c:pt>
                <c:pt idx="1040">
                  <c:v>0.87536916715888957</c:v>
                </c:pt>
                <c:pt idx="1041">
                  <c:v>0.86329787234042554</c:v>
                </c:pt>
                <c:pt idx="1042">
                  <c:v>0.9040354330708662</c:v>
                </c:pt>
                <c:pt idx="1043">
                  <c:v>0.82747179827471806</c:v>
                </c:pt>
                <c:pt idx="1044">
                  <c:v>0.85005767012687428</c:v>
                </c:pt>
                <c:pt idx="1045">
                  <c:v>0.92828507795100224</c:v>
                </c:pt>
                <c:pt idx="1046">
                  <c:v>0.9512730465320457</c:v>
                </c:pt>
                <c:pt idx="1047">
                  <c:v>1.0056022408963585</c:v>
                </c:pt>
                <c:pt idx="1048">
                  <c:v>1.0140093395597065</c:v>
                </c:pt>
                <c:pt idx="1049">
                  <c:v>0.99720475192173297</c:v>
                </c:pt>
                <c:pt idx="1050">
                  <c:v>1.0119521912350598</c:v>
                </c:pt>
                <c:pt idx="1051">
                  <c:v>1.004092769440655</c:v>
                </c:pt>
                <c:pt idx="1052">
                  <c:v>1.009556313993174</c:v>
                </c:pt>
                <c:pt idx="1053">
                  <c:v>0.9993265993265994</c:v>
                </c:pt>
                <c:pt idx="1054">
                  <c:v>1.0045132172791746</c:v>
                </c:pt>
                <c:pt idx="1055">
                  <c:v>1.0019354838709678</c:v>
                </c:pt>
                <c:pt idx="1056">
                  <c:v>1.00067521944632</c:v>
                </c:pt>
                <c:pt idx="1057">
                  <c:v>1.0074580484773152</c:v>
                </c:pt>
                <c:pt idx="1058">
                  <c:v>1</c:v>
                </c:pt>
                <c:pt idx="1059">
                  <c:v>1.0031075201988813</c:v>
                </c:pt>
                <c:pt idx="1060">
                  <c:v>1.0192970365265335</c:v>
                </c:pt>
                <c:pt idx="1061">
                  <c:v>0.99575500303214093</c:v>
                </c:pt>
                <c:pt idx="1062">
                  <c:v>0.99157184997892966</c:v>
                </c:pt>
                <c:pt idx="1063">
                  <c:v>0.99714169048591272</c:v>
                </c:pt>
                <c:pt idx="1064">
                  <c:v>0.98287493513233015</c:v>
                </c:pt>
                <c:pt idx="1065">
                  <c:v>0.98757170172084119</c:v>
                </c:pt>
                <c:pt idx="1066">
                  <c:v>0.99358700299273184</c:v>
                </c:pt>
                <c:pt idx="1067">
                  <c:v>0.99789473684210528</c:v>
                </c:pt>
                <c:pt idx="1068">
                  <c:v>0.99937752878929342</c:v>
                </c:pt>
                <c:pt idx="1069">
                  <c:v>0.99393019726858867</c:v>
                </c:pt>
                <c:pt idx="1070">
                  <c:v>0.99568407423392313</c:v>
                </c:pt>
                <c:pt idx="1071">
                  <c:v>0.99917931883463273</c:v>
                </c:pt>
                <c:pt idx="1072">
                  <c:v>0.99302973977695175</c:v>
                </c:pt>
                <c:pt idx="1073">
                  <c:v>1.0004705882352942</c:v>
                </c:pt>
                <c:pt idx="1074">
                  <c:v>0.99023331524688007</c:v>
                </c:pt>
                <c:pt idx="1075">
                  <c:v>0.99580374435119434</c:v>
                </c:pt>
                <c:pt idx="1076">
                  <c:v>1.0046963055729494</c:v>
                </c:pt>
                <c:pt idx="1077">
                  <c:v>0.99096225412014893</c:v>
                </c:pt>
                <c:pt idx="1078">
                  <c:v>1.0003683241252304</c:v>
                </c:pt>
                <c:pt idx="1079">
                  <c:v>0.98965704953728895</c:v>
                </c:pt>
                <c:pt idx="1080">
                  <c:v>1.0044408558740412</c:v>
                </c:pt>
                <c:pt idx="1081">
                  <c:v>0.99848427434634335</c:v>
                </c:pt>
                <c:pt idx="1082">
                  <c:v>1.0035476718403546</c:v>
                </c:pt>
                <c:pt idx="1083">
                  <c:v>1.0029661016949152</c:v>
                </c:pt>
                <c:pt idx="1084">
                  <c:v>0.99667142177841173</c:v>
                </c:pt>
                <c:pt idx="1085">
                  <c:v>1.0009302325581395</c:v>
                </c:pt>
                <c:pt idx="1086">
                  <c:v>1.0146185472818638</c:v>
                </c:pt>
                <c:pt idx="1087">
                  <c:v>0.99867608120035301</c:v>
                </c:pt>
                <c:pt idx="1088">
                  <c:v>1.0027803521779426</c:v>
                </c:pt>
                <c:pt idx="1089">
                  <c:v>1.0051474029012635</c:v>
                </c:pt>
                <c:pt idx="1090">
                  <c:v>1.0023957834211787</c:v>
                </c:pt>
                <c:pt idx="1091">
                  <c:v>0.99615199615199623</c:v>
                </c:pt>
                <c:pt idx="1092">
                  <c:v>0.91607753705815276</c:v>
                </c:pt>
                <c:pt idx="1093">
                  <c:v>0.91714150047483389</c:v>
                </c:pt>
                <c:pt idx="1094">
                  <c:v>0.92062399632943337</c:v>
                </c:pt>
                <c:pt idx="1095">
                  <c:v>0.92623637887678134</c:v>
                </c:pt>
                <c:pt idx="1096">
                  <c:v>0.93417396879675152</c:v>
                </c:pt>
                <c:pt idx="1097">
                  <c:v>0.94861813935383421</c:v>
                </c:pt>
                <c:pt idx="1098">
                  <c:v>0.93251665592091126</c:v>
                </c:pt>
                <c:pt idx="1099">
                  <c:v>0.94885703215807826</c:v>
                </c:pt>
                <c:pt idx="1100">
                  <c:v>0.92082738944365183</c:v>
                </c:pt>
                <c:pt idx="1101">
                  <c:v>0.92542153047989628</c:v>
                </c:pt>
                <c:pt idx="1102">
                  <c:v>0.91584158415841588</c:v>
                </c:pt>
                <c:pt idx="1103">
                  <c:v>0.96969696969696961</c:v>
                </c:pt>
                <c:pt idx="1104">
                  <c:v>0.80701754385964908</c:v>
                </c:pt>
                <c:pt idx="1105">
                  <c:v>0.85365853658536595</c:v>
                </c:pt>
                <c:pt idx="1106">
                  <c:v>0.93805309734513265</c:v>
                </c:pt>
                <c:pt idx="1107">
                  <c:v>0.90425531914893609</c:v>
                </c:pt>
                <c:pt idx="1108">
                  <c:v>0.96694214876033058</c:v>
                </c:pt>
                <c:pt idx="1109">
                  <c:v>1</c:v>
                </c:pt>
                <c:pt idx="1110">
                  <c:v>1</c:v>
                </c:pt>
                <c:pt idx="1111">
                  <c:v>0.88695652173913042</c:v>
                </c:pt>
                <c:pt idx="1112">
                  <c:v>0.92682926829268297</c:v>
                </c:pt>
                <c:pt idx="1113">
                  <c:v>0.88505747126436796</c:v>
                </c:pt>
                <c:pt idx="1114">
                  <c:v>0.93333333333333335</c:v>
                </c:pt>
                <c:pt idx="1115">
                  <c:v>0.99180327868852458</c:v>
                </c:pt>
                <c:pt idx="1116">
                  <c:v>0.75609756097560987</c:v>
                </c:pt>
                <c:pt idx="1117">
                  <c:v>0.68627450980392157</c:v>
                </c:pt>
                <c:pt idx="1118">
                  <c:v>0.99259259259259258</c:v>
                </c:pt>
                <c:pt idx="1119">
                  <c:v>0.99585062240663891</c:v>
                </c:pt>
                <c:pt idx="1120">
                  <c:v>0.95394736842105265</c:v>
                </c:pt>
                <c:pt idx="1121">
                  <c:v>0.92628205128205121</c:v>
                </c:pt>
                <c:pt idx="1122">
                  <c:v>0.94067796610169485</c:v>
                </c:pt>
                <c:pt idx="1123">
                  <c:v>0.91964285714285732</c:v>
                </c:pt>
                <c:pt idx="1124">
                  <c:v>0.99248120300751874</c:v>
                </c:pt>
                <c:pt idx="1125">
                  <c:v>0.95512820512820518</c:v>
                </c:pt>
                <c:pt idx="1126">
                  <c:v>0.94805194805194803</c:v>
                </c:pt>
                <c:pt idx="1127">
                  <c:v>0.98070739549839225</c:v>
                </c:pt>
                <c:pt idx="1128">
                  <c:v>0.98769230769230776</c:v>
                </c:pt>
                <c:pt idx="1129">
                  <c:v>1</c:v>
                </c:pt>
                <c:pt idx="1130">
                  <c:v>0.8366336633663366</c:v>
                </c:pt>
                <c:pt idx="1131">
                  <c:v>0.87222222222222223</c:v>
                </c:pt>
                <c:pt idx="1132">
                  <c:v>0.90625</c:v>
                </c:pt>
                <c:pt idx="1133">
                  <c:v>0.85972850678733026</c:v>
                </c:pt>
                <c:pt idx="1134">
                  <c:v>1</c:v>
                </c:pt>
                <c:pt idx="1135">
                  <c:v>0.89570552147239257</c:v>
                </c:pt>
                <c:pt idx="1136">
                  <c:v>1</c:v>
                </c:pt>
                <c:pt idx="1137">
                  <c:v>0.88865096359743034</c:v>
                </c:pt>
                <c:pt idx="1138">
                  <c:v>1</c:v>
                </c:pt>
                <c:pt idx="1139">
                  <c:v>0.95967741935483875</c:v>
                </c:pt>
                <c:pt idx="1140">
                  <c:v>0.98994974874371866</c:v>
                </c:pt>
                <c:pt idx="1141">
                  <c:v>0.91605839416058399</c:v>
                </c:pt>
                <c:pt idx="1142">
                  <c:v>0.93197278911564629</c:v>
                </c:pt>
                <c:pt idx="1143">
                  <c:v>0.93251533742331283</c:v>
                </c:pt>
                <c:pt idx="1144">
                  <c:v>0.99</c:v>
                </c:pt>
                <c:pt idx="1145">
                  <c:v>1</c:v>
                </c:pt>
                <c:pt idx="1146">
                  <c:v>0.97890295358649793</c:v>
                </c:pt>
                <c:pt idx="1147">
                  <c:v>0.91364902506963785</c:v>
                </c:pt>
                <c:pt idx="1148">
                  <c:v>0.95327102803738317</c:v>
                </c:pt>
                <c:pt idx="1149">
                  <c:v>0.86519607843137258</c:v>
                </c:pt>
                <c:pt idx="1150">
                  <c:v>0.95682041216879299</c:v>
                </c:pt>
                <c:pt idx="1151">
                  <c:v>1.0129171151776104</c:v>
                </c:pt>
                <c:pt idx="1152">
                  <c:v>1.0115183246073298</c:v>
                </c:pt>
                <c:pt idx="1153">
                  <c:v>1.0059523809523809</c:v>
                </c:pt>
                <c:pt idx="1154">
                  <c:v>0.98023194517659462</c:v>
                </c:pt>
                <c:pt idx="1155">
                  <c:v>0.99482401656314701</c:v>
                </c:pt>
                <c:pt idx="1156">
                  <c:v>0.99308983218163871</c:v>
                </c:pt>
                <c:pt idx="1157">
                  <c:v>0.99669353172142994</c:v>
                </c:pt>
                <c:pt idx="1158">
                  <c:v>0.99753035604033746</c:v>
                </c:pt>
                <c:pt idx="1159">
                  <c:v>0.99732179645653063</c:v>
                </c:pt>
                <c:pt idx="1160">
                  <c:v>0.99654502267328859</c:v>
                </c:pt>
                <c:pt idx="1161">
                  <c:v>0.99686912961803387</c:v>
                </c:pt>
                <c:pt idx="1162">
                  <c:v>0.99764252036005141</c:v>
                </c:pt>
                <c:pt idx="1163">
                  <c:v>0.99625962596259621</c:v>
                </c:pt>
                <c:pt idx="1164">
                  <c:v>0.99822852081488045</c:v>
                </c:pt>
                <c:pt idx="1165">
                  <c:v>0.99803536345776023</c:v>
                </c:pt>
                <c:pt idx="1166">
                  <c:v>0.9737072743207712</c:v>
                </c:pt>
                <c:pt idx="1167">
                  <c:v>0.99890037387288333</c:v>
                </c:pt>
                <c:pt idx="1168">
                  <c:v>0.99759615384615385</c:v>
                </c:pt>
                <c:pt idx="1169">
                  <c:v>0.99758930528161294</c:v>
                </c:pt>
                <c:pt idx="1170">
                  <c:v>1</c:v>
                </c:pt>
                <c:pt idx="1171">
                  <c:v>0.97733105218135163</c:v>
                </c:pt>
                <c:pt idx="1172">
                  <c:v>0.99015200171269535</c:v>
                </c:pt>
                <c:pt idx="1173">
                  <c:v>0.99977973568281941</c:v>
                </c:pt>
                <c:pt idx="1174">
                  <c:v>0.99912587412587417</c:v>
                </c:pt>
                <c:pt idx="1175">
                  <c:v>0.99606385305051393</c:v>
                </c:pt>
                <c:pt idx="1176">
                  <c:v>0.99577777777777787</c:v>
                </c:pt>
                <c:pt idx="1177">
                  <c:v>0.99503668536901158</c:v>
                </c:pt>
                <c:pt idx="1178">
                  <c:v>0.99567941240008651</c:v>
                </c:pt>
                <c:pt idx="1179">
                  <c:v>0.99764150943396224</c:v>
                </c:pt>
                <c:pt idx="1180">
                  <c:v>0.99517819706498944</c:v>
                </c:pt>
                <c:pt idx="1181">
                  <c:v>0.99510954616588421</c:v>
                </c:pt>
                <c:pt idx="1182">
                  <c:v>0.99669906473500824</c:v>
                </c:pt>
                <c:pt idx="1183">
                  <c:v>0.99320915793558395</c:v>
                </c:pt>
                <c:pt idx="1184">
                  <c:v>0.99603646452635741</c:v>
                </c:pt>
                <c:pt idx="1185">
                  <c:v>0.99437991757212429</c:v>
                </c:pt>
                <c:pt idx="1186">
                  <c:v>0.99241329479768781</c:v>
                </c:pt>
                <c:pt idx="1187">
                  <c:v>0.99524245196706318</c:v>
                </c:pt>
                <c:pt idx="1188">
                  <c:v>0.99180059035749424</c:v>
                </c:pt>
                <c:pt idx="1189">
                  <c:v>0.98594674556213024</c:v>
                </c:pt>
                <c:pt idx="1190">
                  <c:v>0.98523280055594165</c:v>
                </c:pt>
                <c:pt idx="1191">
                  <c:v>0.99260194875496199</c:v>
                </c:pt>
                <c:pt idx="1192">
                  <c:v>0.99495243642011266</c:v>
                </c:pt>
                <c:pt idx="1193">
                  <c:v>0.99532535527299926</c:v>
                </c:pt>
                <c:pt idx="1194">
                  <c:v>0.99012435991221659</c:v>
                </c:pt>
                <c:pt idx="1195">
                  <c:v>0.9906943450250536</c:v>
                </c:pt>
                <c:pt idx="1196">
                  <c:v>0.99394044321329633</c:v>
                </c:pt>
                <c:pt idx="1197">
                  <c:v>0.99519230769230771</c:v>
                </c:pt>
                <c:pt idx="1198">
                  <c:v>1.010233918128655</c:v>
                </c:pt>
                <c:pt idx="1199">
                  <c:v>1.0311143270622287</c:v>
                </c:pt>
                <c:pt idx="1200">
                  <c:v>1.033063923585599</c:v>
                </c:pt>
                <c:pt idx="1201">
                  <c:v>0.97580071174377225</c:v>
                </c:pt>
                <c:pt idx="1202">
                  <c:v>0.98025134649910217</c:v>
                </c:pt>
                <c:pt idx="1203">
                  <c:v>0.99644128113879016</c:v>
                </c:pt>
                <c:pt idx="1204">
                  <c:v>0.99820520490577314</c:v>
                </c:pt>
                <c:pt idx="1205">
                  <c:v>0.98899633211070359</c:v>
                </c:pt>
                <c:pt idx="1206">
                  <c:v>1.0112792297111415</c:v>
                </c:pt>
                <c:pt idx="1207">
                  <c:v>1</c:v>
                </c:pt>
                <c:pt idx="1208">
                  <c:v>0.99020431010355459</c:v>
                </c:pt>
                <c:pt idx="1209">
                  <c:v>0.99173318129988597</c:v>
                </c:pt>
                <c:pt idx="1210">
                  <c:v>0.99036827195467436</c:v>
                </c:pt>
                <c:pt idx="1211">
                  <c:v>0.98310249307479225</c:v>
                </c:pt>
                <c:pt idx="1212">
                  <c:v>0.98778892280854769</c:v>
                </c:pt>
                <c:pt idx="1213">
                  <c:v>0.99689440993788825</c:v>
                </c:pt>
                <c:pt idx="1214">
                  <c:v>1.0041367298062269</c:v>
                </c:pt>
                <c:pt idx="1215">
                  <c:v>1.017771007870018</c:v>
                </c:pt>
                <c:pt idx="1216">
                  <c:v>0.99055567757522511</c:v>
                </c:pt>
                <c:pt idx="1217">
                  <c:v>0.99208617278522748</c:v>
                </c:pt>
                <c:pt idx="1218">
                  <c:v>0.98860589812332444</c:v>
                </c:pt>
                <c:pt idx="1219">
                  <c:v>0.99393808183589516</c:v>
                </c:pt>
                <c:pt idx="1220">
                  <c:v>1.0002178649237472</c:v>
                </c:pt>
                <c:pt idx="1221">
                  <c:v>0.99427480916030542</c:v>
                </c:pt>
                <c:pt idx="1222">
                  <c:v>0.93984063745019919</c:v>
                </c:pt>
                <c:pt idx="1223">
                  <c:v>0.94545696421444714</c:v>
                </c:pt>
                <c:pt idx="1224">
                  <c:v>0.97363107257393988</c:v>
                </c:pt>
                <c:pt idx="1225">
                  <c:v>0.93769270298047269</c:v>
                </c:pt>
                <c:pt idx="1226">
                  <c:v>0.92653374233128827</c:v>
                </c:pt>
                <c:pt idx="1227">
                  <c:v>0.96387403446226971</c:v>
                </c:pt>
                <c:pt idx="1228">
                  <c:v>0.92417125218091523</c:v>
                </c:pt>
                <c:pt idx="1229">
                  <c:v>0.90966139364622833</c:v>
                </c:pt>
                <c:pt idx="1230">
                  <c:v>0.89689945815773642</c:v>
                </c:pt>
                <c:pt idx="1231">
                  <c:v>0.83709002564448642</c:v>
                </c:pt>
                <c:pt idx="1232">
                  <c:v>0.98193156379916846</c:v>
                </c:pt>
                <c:pt idx="1233">
                  <c:v>0.89656164580635878</c:v>
                </c:pt>
                <c:pt idx="1234">
                  <c:v>0.93131946423482459</c:v>
                </c:pt>
                <c:pt idx="1235">
                  <c:v>0.87008982437324045</c:v>
                </c:pt>
                <c:pt idx="1236">
                  <c:v>0.85041700295937583</c:v>
                </c:pt>
                <c:pt idx="1237">
                  <c:v>0.85129932627526461</c:v>
                </c:pt>
                <c:pt idx="1238">
                  <c:v>0.91401112797167428</c:v>
                </c:pt>
                <c:pt idx="1239">
                  <c:v>0.94187817258883255</c:v>
                </c:pt>
                <c:pt idx="1240">
                  <c:v>0.90618986529826806</c:v>
                </c:pt>
                <c:pt idx="1241">
                  <c:v>0.91383630289532303</c:v>
                </c:pt>
                <c:pt idx="1242">
                  <c:v>0.93478544411112563</c:v>
                </c:pt>
                <c:pt idx="1243">
                  <c:v>0.90439657716140454</c:v>
                </c:pt>
                <c:pt idx="1244">
                  <c:v>0.7857142857142857</c:v>
                </c:pt>
                <c:pt idx="1245">
                  <c:v>0.74468085106382975</c:v>
                </c:pt>
                <c:pt idx="1246">
                  <c:v>0.80701754385964908</c:v>
                </c:pt>
                <c:pt idx="1247">
                  <c:v>0.890625</c:v>
                </c:pt>
                <c:pt idx="1248">
                  <c:v>0.8545454545454545</c:v>
                </c:pt>
                <c:pt idx="1249">
                  <c:v>0.88732394366197187</c:v>
                </c:pt>
                <c:pt idx="1250">
                  <c:v>0.85483870967741937</c:v>
                </c:pt>
                <c:pt idx="1251">
                  <c:v>0.88732394366197187</c:v>
                </c:pt>
                <c:pt idx="1252">
                  <c:v>0.87323943661971826</c:v>
                </c:pt>
                <c:pt idx="1253">
                  <c:v>0.91826086956521735</c:v>
                </c:pt>
                <c:pt idx="1254">
                  <c:v>0.92321116928446778</c:v>
                </c:pt>
                <c:pt idx="1255">
                  <c:v>0.8715890850722311</c:v>
                </c:pt>
                <c:pt idx="1256">
                  <c:v>0.87259259259259259</c:v>
                </c:pt>
                <c:pt idx="1257">
                  <c:v>0.95310519645120406</c:v>
                </c:pt>
                <c:pt idx="1258">
                  <c:v>0.94405594405594406</c:v>
                </c:pt>
                <c:pt idx="1259">
                  <c:v>0.87562814070351769</c:v>
                </c:pt>
                <c:pt idx="1260">
                  <c:v>0.95573997233748265</c:v>
                </c:pt>
                <c:pt idx="1261">
                  <c:v>0.86260623229461764</c:v>
                </c:pt>
                <c:pt idx="1262">
                  <c:v>0.85883905013192607</c:v>
                </c:pt>
                <c:pt idx="1263">
                  <c:v>0.83417085427135695</c:v>
                </c:pt>
                <c:pt idx="1264">
                  <c:v>0.85454885810557835</c:v>
                </c:pt>
                <c:pt idx="1265">
                  <c:v>0.90026507620941032</c:v>
                </c:pt>
                <c:pt idx="1266">
                  <c:v>0.90108786610878666</c:v>
                </c:pt>
                <c:pt idx="1267">
                  <c:v>0.89161073825503356</c:v>
                </c:pt>
                <c:pt idx="1268">
                  <c:v>0.90133111480865225</c:v>
                </c:pt>
                <c:pt idx="1269">
                  <c:v>0.9032423208191126</c:v>
                </c:pt>
                <c:pt idx="1270">
                  <c:v>0.89450149055978789</c:v>
                </c:pt>
                <c:pt idx="1271">
                  <c:v>0.89196398799599874</c:v>
                </c:pt>
                <c:pt idx="1272">
                  <c:v>0.91274509803921566</c:v>
                </c:pt>
                <c:pt idx="1273">
                  <c:v>0.89262198210366372</c:v>
                </c:pt>
                <c:pt idx="1274">
                  <c:v>0.90460915076819182</c:v>
                </c:pt>
                <c:pt idx="1275">
                  <c:v>0.89657477025898069</c:v>
                </c:pt>
                <c:pt idx="1276">
                  <c:v>0.90438179347826086</c:v>
                </c:pt>
                <c:pt idx="1277">
                  <c:v>0.89487223460812892</c:v>
                </c:pt>
                <c:pt idx="1278">
                  <c:v>0.89826728426831359</c:v>
                </c:pt>
                <c:pt idx="1279">
                  <c:v>0.90048341390231712</c:v>
                </c:pt>
                <c:pt idx="1280">
                  <c:v>0.90566037735849059</c:v>
                </c:pt>
                <c:pt idx="1281">
                  <c:v>0.9158447343302577</c:v>
                </c:pt>
                <c:pt idx="1282">
                  <c:v>0.89601414336226293</c:v>
                </c:pt>
                <c:pt idx="1283">
                  <c:v>0.89685492052756166</c:v>
                </c:pt>
                <c:pt idx="1284">
                  <c:v>0.8483737975263399</c:v>
                </c:pt>
                <c:pt idx="1285">
                  <c:v>0.86443310406035057</c:v>
                </c:pt>
                <c:pt idx="1286">
                  <c:v>0.85443759981747669</c:v>
                </c:pt>
                <c:pt idx="1287">
                  <c:v>0.84863013698630141</c:v>
                </c:pt>
                <c:pt idx="1288">
                  <c:v>0.86844444444444435</c:v>
                </c:pt>
                <c:pt idx="1289">
                  <c:v>0.86411461831206626</c:v>
                </c:pt>
                <c:pt idx="1290">
                  <c:v>0.86801563577833984</c:v>
                </c:pt>
                <c:pt idx="1291">
                  <c:v>0.84184040258806625</c:v>
                </c:pt>
                <c:pt idx="1292">
                  <c:v>0.85969615728328863</c:v>
                </c:pt>
                <c:pt idx="1293">
                  <c:v>0.85907290938737491</c:v>
                </c:pt>
                <c:pt idx="1294">
                  <c:v>0.85687602148027098</c:v>
                </c:pt>
                <c:pt idx="1295">
                  <c:v>0.84515830829674132</c:v>
                </c:pt>
                <c:pt idx="1296">
                  <c:v>0.85971389017074284</c:v>
                </c:pt>
                <c:pt idx="1297">
                  <c:v>0.8648901355773726</c:v>
                </c:pt>
                <c:pt idx="1298">
                  <c:v>0.85442608105048679</c:v>
                </c:pt>
                <c:pt idx="1299">
                  <c:v>0.84844952203310797</c:v>
                </c:pt>
                <c:pt idx="1300">
                  <c:v>0.85704560925799866</c:v>
                </c:pt>
                <c:pt idx="1301">
                  <c:v>0.85829307568438007</c:v>
                </c:pt>
                <c:pt idx="1302">
                  <c:v>0.83317993557294068</c:v>
                </c:pt>
                <c:pt idx="1303">
                  <c:v>0.83278611632270161</c:v>
                </c:pt>
                <c:pt idx="1304">
                  <c:v>0.8540900735294118</c:v>
                </c:pt>
                <c:pt idx="1305">
                  <c:v>0.85602934433746003</c:v>
                </c:pt>
                <c:pt idx="1306">
                  <c:v>0.99306930693069306</c:v>
                </c:pt>
                <c:pt idx="1307">
                  <c:v>0.98577966655769866</c:v>
                </c:pt>
                <c:pt idx="1308">
                  <c:v>0.98267451640033643</c:v>
                </c:pt>
                <c:pt idx="1309">
                  <c:v>0.77959927140255014</c:v>
                </c:pt>
                <c:pt idx="1310">
                  <c:v>0.79594854354576372</c:v>
                </c:pt>
                <c:pt idx="1311">
                  <c:v>0.78933620159803319</c:v>
                </c:pt>
                <c:pt idx="1312">
                  <c:v>0.81705618325336637</c:v>
                </c:pt>
                <c:pt idx="1313">
                  <c:v>0.80836833100015548</c:v>
                </c:pt>
                <c:pt idx="1314">
                  <c:v>0.81649646504320506</c:v>
                </c:pt>
                <c:pt idx="1315">
                  <c:v>0.8164160401002506</c:v>
                </c:pt>
                <c:pt idx="1316">
                  <c:v>0.81911966987620366</c:v>
                </c:pt>
                <c:pt idx="1317">
                  <c:v>0.88646362098138742</c:v>
                </c:pt>
                <c:pt idx="1318">
                  <c:v>0.89034170153417014</c:v>
                </c:pt>
                <c:pt idx="1319">
                  <c:v>0.87909836065573765</c:v>
                </c:pt>
                <c:pt idx="1320">
                  <c:v>0.90909090909090906</c:v>
                </c:pt>
                <c:pt idx="1321">
                  <c:v>0.90310492505353324</c:v>
                </c:pt>
                <c:pt idx="1322">
                  <c:v>0.97260797553828526</c:v>
                </c:pt>
                <c:pt idx="1323">
                  <c:v>0.95809324253535877</c:v>
                </c:pt>
                <c:pt idx="1324">
                  <c:v>0.94944644524476463</c:v>
                </c:pt>
                <c:pt idx="1325">
                  <c:v>0.96961548803441799</c:v>
                </c:pt>
                <c:pt idx="1326">
                  <c:v>0.95841716968477542</c:v>
                </c:pt>
                <c:pt idx="1327">
                  <c:v>0.98048220436280131</c:v>
                </c:pt>
                <c:pt idx="1328">
                  <c:v>0.97781766893191446</c:v>
                </c:pt>
                <c:pt idx="1329">
                  <c:v>0.97061170212765946</c:v>
                </c:pt>
                <c:pt idx="1330">
                  <c:v>0.97023424356153753</c:v>
                </c:pt>
                <c:pt idx="1331">
                  <c:v>0.96061958519296409</c:v>
                </c:pt>
                <c:pt idx="1332">
                  <c:v>0.9426174042495602</c:v>
                </c:pt>
                <c:pt idx="1333">
                  <c:v>0.934847835405058</c:v>
                </c:pt>
                <c:pt idx="1334">
                  <c:v>0.9063933099541408</c:v>
                </c:pt>
                <c:pt idx="1335">
                  <c:v>0.92274211099020687</c:v>
                </c:pt>
                <c:pt idx="1336">
                  <c:v>1</c:v>
                </c:pt>
                <c:pt idx="1337">
                  <c:v>0.96666666666666667</c:v>
                </c:pt>
                <c:pt idx="1338">
                  <c:v>0.875</c:v>
                </c:pt>
                <c:pt idx="1339">
                  <c:v>0.9375</c:v>
                </c:pt>
                <c:pt idx="1340">
                  <c:v>0.67391304347826098</c:v>
                </c:pt>
                <c:pt idx="1341">
                  <c:v>0.75555555555555554</c:v>
                </c:pt>
                <c:pt idx="1342">
                  <c:v>0.7407407407407407</c:v>
                </c:pt>
                <c:pt idx="1343">
                  <c:v>0.7213114754098362</c:v>
                </c:pt>
                <c:pt idx="1344">
                  <c:v>0.79365079365079372</c:v>
                </c:pt>
                <c:pt idx="1345">
                  <c:v>0.9115168539325843</c:v>
                </c:pt>
                <c:pt idx="1346">
                  <c:v>0.85995623632385121</c:v>
                </c:pt>
                <c:pt idx="1347">
                  <c:v>0.87376237623762376</c:v>
                </c:pt>
                <c:pt idx="1348">
                  <c:v>0.8998778998778999</c:v>
                </c:pt>
                <c:pt idx="1349">
                  <c:v>0.89145496535796764</c:v>
                </c:pt>
                <c:pt idx="1350">
                  <c:v>0.8421052631578948</c:v>
                </c:pt>
                <c:pt idx="1351">
                  <c:v>0.92319277108433739</c:v>
                </c:pt>
                <c:pt idx="1352">
                  <c:v>0.81395348837209314</c:v>
                </c:pt>
                <c:pt idx="1353">
                  <c:v>0.88644067796610171</c:v>
                </c:pt>
                <c:pt idx="1354">
                  <c:v>0.81638418079096053</c:v>
                </c:pt>
                <c:pt idx="1355">
                  <c:v>0.79271708683473396</c:v>
                </c:pt>
                <c:pt idx="1356">
                  <c:v>0.68354430379746833</c:v>
                </c:pt>
                <c:pt idx="1357">
                  <c:v>0.90322580645161277</c:v>
                </c:pt>
                <c:pt idx="1358">
                  <c:v>0.83631713554987208</c:v>
                </c:pt>
                <c:pt idx="1359">
                  <c:v>0.88983050847457634</c:v>
                </c:pt>
                <c:pt idx="1360">
                  <c:v>0.88720173535791746</c:v>
                </c:pt>
                <c:pt idx="1361">
                  <c:v>1.1108312342569269</c:v>
                </c:pt>
                <c:pt idx="1362">
                  <c:v>0.87226277372262773</c:v>
                </c:pt>
                <c:pt idx="1363">
                  <c:v>0.86831275720164602</c:v>
                </c:pt>
                <c:pt idx="1364">
                  <c:v>0.86352941176470588</c:v>
                </c:pt>
                <c:pt idx="1365">
                  <c:v>0.87054409005628508</c:v>
                </c:pt>
                <c:pt idx="1366">
                  <c:v>1.0522565320665083</c:v>
                </c:pt>
                <c:pt idx="1367">
                  <c:v>1.0464852607709751</c:v>
                </c:pt>
                <c:pt idx="1368">
                  <c:v>1.016279069767442</c:v>
                </c:pt>
                <c:pt idx="1369">
                  <c:v>1.0292682926829269</c:v>
                </c:pt>
                <c:pt idx="1370">
                  <c:v>1.0541666666666667</c:v>
                </c:pt>
                <c:pt idx="1371">
                  <c:v>0.84339747843397483</c:v>
                </c:pt>
                <c:pt idx="1372">
                  <c:v>0.83355795148247969</c:v>
                </c:pt>
                <c:pt idx="1373">
                  <c:v>0.81079187105816397</c:v>
                </c:pt>
                <c:pt idx="1374">
                  <c:v>0.80178173719376389</c:v>
                </c:pt>
                <c:pt idx="1375">
                  <c:v>0.83099579242636745</c:v>
                </c:pt>
                <c:pt idx="1376">
                  <c:v>0.80885453267744201</c:v>
                </c:pt>
                <c:pt idx="1377">
                  <c:v>0.8443708609271523</c:v>
                </c:pt>
                <c:pt idx="1378">
                  <c:v>0.82813633067440173</c:v>
                </c:pt>
                <c:pt idx="1379">
                  <c:v>0.82448979591836735</c:v>
                </c:pt>
                <c:pt idx="1380">
                  <c:v>0.85664819944598336</c:v>
                </c:pt>
                <c:pt idx="1381">
                  <c:v>0.81646423751686903</c:v>
                </c:pt>
                <c:pt idx="1382">
                  <c:v>0.82288299935358755</c:v>
                </c:pt>
                <c:pt idx="1383">
                  <c:v>0.80527086383601754</c:v>
                </c:pt>
                <c:pt idx="1384">
                  <c:v>0.81799307958477518</c:v>
                </c:pt>
                <c:pt idx="1385">
                  <c:v>0.86881028938906746</c:v>
                </c:pt>
                <c:pt idx="1386">
                  <c:v>0.87397086763774545</c:v>
                </c:pt>
                <c:pt idx="1387">
                  <c:v>0.84104627766599593</c:v>
                </c:pt>
                <c:pt idx="1388">
                  <c:v>0.84410393071285805</c:v>
                </c:pt>
                <c:pt idx="1389">
                  <c:v>0.89067142008318489</c:v>
                </c:pt>
                <c:pt idx="1390">
                  <c:v>0.86094069529652362</c:v>
                </c:pt>
                <c:pt idx="1391">
                  <c:v>0.89624999999999999</c:v>
                </c:pt>
                <c:pt idx="1392">
                  <c:v>0.85236220472440949</c:v>
                </c:pt>
                <c:pt idx="1393">
                  <c:v>0.87082545683679902</c:v>
                </c:pt>
                <c:pt idx="1394">
                  <c:v>0.86298701298701286</c:v>
                </c:pt>
                <c:pt idx="1395">
                  <c:v>0.8733290897517505</c:v>
                </c:pt>
                <c:pt idx="1396">
                  <c:v>0.96070075757575746</c:v>
                </c:pt>
                <c:pt idx="1397">
                  <c:v>0.88973162193698951</c:v>
                </c:pt>
                <c:pt idx="1398">
                  <c:v>0.87537627934978923</c:v>
                </c:pt>
                <c:pt idx="1399">
                  <c:v>0.85732984293193715</c:v>
                </c:pt>
                <c:pt idx="1400">
                  <c:v>0.85583822570123935</c:v>
                </c:pt>
                <c:pt idx="1401">
                  <c:v>0.86107634543178968</c:v>
                </c:pt>
                <c:pt idx="1402">
                  <c:v>0.85790094339622647</c:v>
                </c:pt>
                <c:pt idx="1403">
                  <c:v>0.88850967007963599</c:v>
                </c:pt>
                <c:pt idx="1404">
                  <c:v>0.83061224489795926</c:v>
                </c:pt>
                <c:pt idx="1405">
                  <c:v>0.81380753138075312</c:v>
                </c:pt>
                <c:pt idx="1406">
                  <c:v>0.83269476372924645</c:v>
                </c:pt>
                <c:pt idx="1407">
                  <c:v>0.84146341463414631</c:v>
                </c:pt>
                <c:pt idx="1408">
                  <c:v>0.84203569068076667</c:v>
                </c:pt>
                <c:pt idx="1409">
                  <c:v>0.8288227334235454</c:v>
                </c:pt>
                <c:pt idx="1410">
                  <c:v>0.83393719806763289</c:v>
                </c:pt>
                <c:pt idx="1411">
                  <c:v>0.83862255232950711</c:v>
                </c:pt>
                <c:pt idx="1412">
                  <c:v>0.83579217447081455</c:v>
                </c:pt>
                <c:pt idx="1413">
                  <c:v>0.84979973297730305</c:v>
                </c:pt>
                <c:pt idx="1414">
                  <c:v>0.84765625</c:v>
                </c:pt>
                <c:pt idx="1415">
                  <c:v>0.81628532974428003</c:v>
                </c:pt>
                <c:pt idx="1416">
                  <c:v>0.83427851291745436</c:v>
                </c:pt>
                <c:pt idx="1417">
                  <c:v>0.84794275491949922</c:v>
                </c:pt>
                <c:pt idx="1418">
                  <c:v>0.84911242603550297</c:v>
                </c:pt>
                <c:pt idx="1419">
                  <c:v>0.82566585956416472</c:v>
                </c:pt>
                <c:pt idx="1420">
                  <c:v>0.8697123519458545</c:v>
                </c:pt>
                <c:pt idx="1421">
                  <c:v>0.85789473684210515</c:v>
                </c:pt>
                <c:pt idx="1422">
                  <c:v>0.85301353013530123</c:v>
                </c:pt>
                <c:pt idx="1423">
                  <c:v>0.85061511423550085</c:v>
                </c:pt>
                <c:pt idx="1424">
                  <c:v>0.85439720442632494</c:v>
                </c:pt>
                <c:pt idx="1425">
                  <c:v>0.84911242603550297</c:v>
                </c:pt>
                <c:pt idx="1426">
                  <c:v>0.85182926829268302</c:v>
                </c:pt>
                <c:pt idx="1427">
                  <c:v>0.86174016686531585</c:v>
                </c:pt>
                <c:pt idx="1428">
                  <c:v>0.85848502642395763</c:v>
                </c:pt>
                <c:pt idx="1429">
                  <c:v>0.83918669131238444</c:v>
                </c:pt>
                <c:pt idx="1430">
                  <c:v>0.85886610373944516</c:v>
                </c:pt>
                <c:pt idx="1431">
                  <c:v>0.84993997599039617</c:v>
                </c:pt>
                <c:pt idx="1432">
                  <c:v>0.81436745073108707</c:v>
                </c:pt>
                <c:pt idx="1433">
                  <c:v>0.85476463834672789</c:v>
                </c:pt>
                <c:pt idx="1434">
                  <c:v>0.86078199052132698</c:v>
                </c:pt>
                <c:pt idx="1435">
                  <c:v>0.9364892678623935</c:v>
                </c:pt>
                <c:pt idx="1436">
                  <c:v>0.93387470997679833</c:v>
                </c:pt>
                <c:pt idx="1437">
                  <c:v>0.938918464555898</c:v>
                </c:pt>
                <c:pt idx="1438">
                  <c:v>0.93784016041248941</c:v>
                </c:pt>
                <c:pt idx="1439">
                  <c:v>0.97526881720430103</c:v>
                </c:pt>
                <c:pt idx="1440">
                  <c:v>0.92621359223300981</c:v>
                </c:pt>
                <c:pt idx="1441">
                  <c:v>0.95452127659574471</c:v>
                </c:pt>
                <c:pt idx="1442">
                  <c:v>0.94894317869887457</c:v>
                </c:pt>
                <c:pt idx="1443">
                  <c:v>0.94030261348005495</c:v>
                </c:pt>
                <c:pt idx="1444">
                  <c:v>0.94460719041278296</c:v>
                </c:pt>
                <c:pt idx="1445">
                  <c:v>0.93762932308601832</c:v>
                </c:pt>
                <c:pt idx="1446">
                  <c:v>0.94312796208530802</c:v>
                </c:pt>
                <c:pt idx="1447">
                  <c:v>0.94728476821192042</c:v>
                </c:pt>
                <c:pt idx="1448">
                  <c:v>0.9422755158951478</c:v>
                </c:pt>
                <c:pt idx="1449">
                  <c:v>0.94637223974763418</c:v>
                </c:pt>
                <c:pt idx="1450">
                  <c:v>0.94221598877980373</c:v>
                </c:pt>
                <c:pt idx="1451">
                  <c:v>0.93205882352941183</c:v>
                </c:pt>
                <c:pt idx="1452">
                  <c:v>0.92356337640912856</c:v>
                </c:pt>
                <c:pt idx="1453">
                  <c:v>0.95483682983682994</c:v>
                </c:pt>
                <c:pt idx="1454">
                  <c:v>0.79901834151382067</c:v>
                </c:pt>
                <c:pt idx="1455">
                  <c:v>0.96207430340557276</c:v>
                </c:pt>
                <c:pt idx="1456">
                  <c:v>0.9678660330391492</c:v>
                </c:pt>
                <c:pt idx="1457">
                  <c:v>0.9586631486367635</c:v>
                </c:pt>
                <c:pt idx="1458">
                  <c:v>0.96358396646581079</c:v>
                </c:pt>
                <c:pt idx="1459">
                  <c:v>0.96842915811088282</c:v>
                </c:pt>
                <c:pt idx="1460">
                  <c:v>0.95688373476063027</c:v>
                </c:pt>
                <c:pt idx="1461">
                  <c:v>0.96336710833982842</c:v>
                </c:pt>
                <c:pt idx="1462">
                  <c:v>0.96288026793190074</c:v>
                </c:pt>
                <c:pt idx="1463">
                  <c:v>0.96932707355242564</c:v>
                </c:pt>
                <c:pt idx="1464">
                  <c:v>0.96646341463414631</c:v>
                </c:pt>
                <c:pt idx="1465">
                  <c:v>0.95691955775829207</c:v>
                </c:pt>
                <c:pt idx="1466">
                  <c:v>0.96209490740740733</c:v>
                </c:pt>
                <c:pt idx="1467">
                  <c:v>0.95004742333227954</c:v>
                </c:pt>
                <c:pt idx="1468">
                  <c:v>0.96100917431192656</c:v>
                </c:pt>
                <c:pt idx="1469">
                  <c:v>0.97598675131106827</c:v>
                </c:pt>
                <c:pt idx="1470">
                  <c:v>0.98146128680479827</c:v>
                </c:pt>
                <c:pt idx="1471">
                  <c:v>0.95270270270270274</c:v>
                </c:pt>
                <c:pt idx="1472">
                  <c:v>0.96647270712108613</c:v>
                </c:pt>
                <c:pt idx="1473">
                  <c:v>0.94918918918918915</c:v>
                </c:pt>
                <c:pt idx="1474">
                  <c:v>0.94122108456579445</c:v>
                </c:pt>
                <c:pt idx="1475">
                  <c:v>0.96618075801749281</c:v>
                </c:pt>
                <c:pt idx="1476">
                  <c:v>0.96974522292993626</c:v>
                </c:pt>
                <c:pt idx="1477">
                  <c:v>0.95726011887913964</c:v>
                </c:pt>
                <c:pt idx="1478">
                  <c:v>0.96080305927342258</c:v>
                </c:pt>
                <c:pt idx="1479">
                  <c:v>0.96892655367231639</c:v>
                </c:pt>
                <c:pt idx="1480">
                  <c:v>0.97268552090887128</c:v>
                </c:pt>
                <c:pt idx="1481">
                  <c:v>0.97328538402260467</c:v>
                </c:pt>
                <c:pt idx="1482">
                  <c:v>0.94922969187675077</c:v>
                </c:pt>
                <c:pt idx="1483">
                  <c:v>0.96587412587412591</c:v>
                </c:pt>
                <c:pt idx="1484">
                  <c:v>0.95860165593376268</c:v>
                </c:pt>
                <c:pt idx="1485">
                  <c:v>0.95860979462875207</c:v>
                </c:pt>
                <c:pt idx="1486">
                  <c:v>0.96881746222115617</c:v>
                </c:pt>
                <c:pt idx="1487">
                  <c:v>0.95522388059701491</c:v>
                </c:pt>
                <c:pt idx="1488">
                  <c:v>0.96822701916080534</c:v>
                </c:pt>
                <c:pt idx="1489">
                  <c:v>0.97799615466780598</c:v>
                </c:pt>
                <c:pt idx="1490">
                  <c:v>0.95981822530495098</c:v>
                </c:pt>
                <c:pt idx="1491">
                  <c:v>0.95869242199108473</c:v>
                </c:pt>
                <c:pt idx="1492">
                  <c:v>0.94289465047587795</c:v>
                </c:pt>
                <c:pt idx="1493">
                  <c:v>0.96195652173913049</c:v>
                </c:pt>
                <c:pt idx="1494">
                  <c:v>0.96010213852537507</c:v>
                </c:pt>
                <c:pt idx="1495">
                  <c:v>0.95724094881398258</c:v>
                </c:pt>
                <c:pt idx="1496">
                  <c:v>0.96104268118017766</c:v>
                </c:pt>
                <c:pt idx="1497">
                  <c:v>0.95789473684210535</c:v>
                </c:pt>
                <c:pt idx="1498">
                  <c:v>0.96364594309799778</c:v>
                </c:pt>
                <c:pt idx="1499">
                  <c:v>0.96220014538405618</c:v>
                </c:pt>
                <c:pt idx="1500">
                  <c:v>0.9685672514619883</c:v>
                </c:pt>
                <c:pt idx="1501">
                  <c:v>0.95255474452554734</c:v>
                </c:pt>
                <c:pt idx="1502">
                  <c:v>0.95281782437745732</c:v>
                </c:pt>
                <c:pt idx="1503">
                  <c:v>0.95492289442467393</c:v>
                </c:pt>
                <c:pt idx="1504">
                  <c:v>0.95652173913043481</c:v>
                </c:pt>
                <c:pt idx="1505">
                  <c:v>0.92202970297029707</c:v>
                </c:pt>
                <c:pt idx="1506">
                  <c:v>0.94567404426559365</c:v>
                </c:pt>
                <c:pt idx="1507">
                  <c:v>0.93920972644376899</c:v>
                </c:pt>
                <c:pt idx="1508">
                  <c:v>0.97471554993678888</c:v>
                </c:pt>
                <c:pt idx="1509">
                  <c:v>0.92727272727272725</c:v>
                </c:pt>
                <c:pt idx="1510">
                  <c:v>0.94746716697936206</c:v>
                </c:pt>
                <c:pt idx="1511">
                  <c:v>0.96415094339622653</c:v>
                </c:pt>
                <c:pt idx="1512">
                  <c:v>0.95476575121163165</c:v>
                </c:pt>
                <c:pt idx="1513">
                  <c:v>0.95567375886524819</c:v>
                </c:pt>
                <c:pt idx="1514">
                  <c:v>0.95922330097087383</c:v>
                </c:pt>
                <c:pt idx="1515">
                  <c:v>0.94612794612794604</c:v>
                </c:pt>
                <c:pt idx="1516">
                  <c:v>0.94983818770226547</c:v>
                </c:pt>
                <c:pt idx="1517">
                  <c:v>0.96367112810707445</c:v>
                </c:pt>
                <c:pt idx="1518">
                  <c:v>0.94415173867228663</c:v>
                </c:pt>
                <c:pt idx="1519">
                  <c:v>0.92484076433121021</c:v>
                </c:pt>
                <c:pt idx="1520">
                  <c:v>0.95934959349593496</c:v>
                </c:pt>
                <c:pt idx="1521">
                  <c:v>1.0251450676982592</c:v>
                </c:pt>
                <c:pt idx="1522">
                  <c:v>0.94005449591280665</c:v>
                </c:pt>
                <c:pt idx="1523">
                  <c:v>0.94148020654044751</c:v>
                </c:pt>
                <c:pt idx="1524">
                  <c:v>0.93179190751445085</c:v>
                </c:pt>
                <c:pt idx="1525">
                  <c:v>0.92941176470588238</c:v>
                </c:pt>
                <c:pt idx="1526">
                  <c:v>0.95680000000000009</c:v>
                </c:pt>
                <c:pt idx="1527">
                  <c:v>0.94192799070847855</c:v>
                </c:pt>
                <c:pt idx="1528">
                  <c:v>0.93592677345537756</c:v>
                </c:pt>
                <c:pt idx="1529">
                  <c:v>0.96088019559902205</c:v>
                </c:pt>
                <c:pt idx="1530">
                  <c:v>0.96989966555183937</c:v>
                </c:pt>
                <c:pt idx="1531">
                  <c:v>0.95091164095371672</c:v>
                </c:pt>
                <c:pt idx="1532">
                  <c:v>0.99137931034482762</c:v>
                </c:pt>
                <c:pt idx="1533">
                  <c:v>0.95328719723183386</c:v>
                </c:pt>
                <c:pt idx="1534">
                  <c:v>0.99263351749539597</c:v>
                </c:pt>
                <c:pt idx="1535">
                  <c:v>0.97389885807504073</c:v>
                </c:pt>
                <c:pt idx="1536">
                  <c:v>0.94011142061281339</c:v>
                </c:pt>
                <c:pt idx="1537">
                  <c:v>0.98939929328621901</c:v>
                </c:pt>
                <c:pt idx="1538">
                  <c:v>0.98351648351648358</c:v>
                </c:pt>
                <c:pt idx="1539">
                  <c:v>0.98858075040783033</c:v>
                </c:pt>
                <c:pt idx="1540">
                  <c:v>0.910873440285205</c:v>
                </c:pt>
                <c:pt idx="1541">
                  <c:v>0.94274809160305351</c:v>
                </c:pt>
                <c:pt idx="1542">
                  <c:v>0.93155258764607674</c:v>
                </c:pt>
                <c:pt idx="1543">
                  <c:v>0.96500672947510102</c:v>
                </c:pt>
                <c:pt idx="1544">
                  <c:v>0.96051379638439593</c:v>
                </c:pt>
                <c:pt idx="1545">
                  <c:v>0.9601465872652315</c:v>
                </c:pt>
                <c:pt idx="1546">
                  <c:v>0.96210720887245837</c:v>
                </c:pt>
                <c:pt idx="1547">
                  <c:v>0.95850433196534424</c:v>
                </c:pt>
                <c:pt idx="1548">
                  <c:v>0.94550669216061178</c:v>
                </c:pt>
                <c:pt idx="1549">
                  <c:v>0.95282599020916781</c:v>
                </c:pt>
                <c:pt idx="1550">
                  <c:v>0.96014828544949027</c:v>
                </c:pt>
                <c:pt idx="1551">
                  <c:v>0.95909528392685273</c:v>
                </c:pt>
                <c:pt idx="1552">
                  <c:v>0.94940898345153668</c:v>
                </c:pt>
                <c:pt idx="1553">
                  <c:v>0.95770676691729317</c:v>
                </c:pt>
                <c:pt idx="1554">
                  <c:v>0.96082004555808653</c:v>
                </c:pt>
                <c:pt idx="1555">
                  <c:v>0.96815286624203833</c:v>
                </c:pt>
                <c:pt idx="1556">
                  <c:v>0.95858823529411774</c:v>
                </c:pt>
                <c:pt idx="1557">
                  <c:v>0.96161137440758282</c:v>
                </c:pt>
                <c:pt idx="1558">
                  <c:v>0.95213020584011487</c:v>
                </c:pt>
                <c:pt idx="1559">
                  <c:v>0.96428571428571419</c:v>
                </c:pt>
                <c:pt idx="1560">
                  <c:v>0.96361123906034085</c:v>
                </c:pt>
                <c:pt idx="1561">
                  <c:v>0.96074766355140184</c:v>
                </c:pt>
                <c:pt idx="1562">
                  <c:v>0.96857923497267751</c:v>
                </c:pt>
                <c:pt idx="1563">
                  <c:v>0.95954307472632072</c:v>
                </c:pt>
                <c:pt idx="1564">
                  <c:v>0.96152063050533143</c:v>
                </c:pt>
                <c:pt idx="1565">
                  <c:v>0.96684831970935514</c:v>
                </c:pt>
                <c:pt idx="1566">
                  <c:v>0.97123998114097132</c:v>
                </c:pt>
                <c:pt idx="1567">
                  <c:v>0.96103286384976516</c:v>
                </c:pt>
                <c:pt idx="1568">
                  <c:v>0.96371769383697814</c:v>
                </c:pt>
                <c:pt idx="1569">
                  <c:v>0.96450544249881687</c:v>
                </c:pt>
                <c:pt idx="1570">
                  <c:v>0.95741556534508077</c:v>
                </c:pt>
                <c:pt idx="1571">
                  <c:v>0.95975378787878785</c:v>
                </c:pt>
                <c:pt idx="1572">
                  <c:v>0.96603773584905661</c:v>
                </c:pt>
                <c:pt idx="1573">
                  <c:v>0.96660305343511455</c:v>
                </c:pt>
                <c:pt idx="1574">
                  <c:v>0.95583449558344946</c:v>
                </c:pt>
                <c:pt idx="1575">
                  <c:v>0.9578368469294225</c:v>
                </c:pt>
                <c:pt idx="1576">
                  <c:v>0.95731414868105513</c:v>
                </c:pt>
                <c:pt idx="1577">
                  <c:v>0.96423321901028902</c:v>
                </c:pt>
                <c:pt idx="1578">
                  <c:v>0.94762757385854979</c:v>
                </c:pt>
                <c:pt idx="1579">
                  <c:v>0.94714881780250348</c:v>
                </c:pt>
                <c:pt idx="1580">
                  <c:v>0.95260009203865614</c:v>
                </c:pt>
                <c:pt idx="1581">
                  <c:v>0.94956441999082997</c:v>
                </c:pt>
                <c:pt idx="1582">
                  <c:v>0.95875299760191834</c:v>
                </c:pt>
                <c:pt idx="1583">
                  <c:v>0.95560975609756094</c:v>
                </c:pt>
                <c:pt idx="1584">
                  <c:v>0.95806451612903221</c:v>
                </c:pt>
                <c:pt idx="1585">
                  <c:v>0.96472743930371052</c:v>
                </c:pt>
                <c:pt idx="1586">
                  <c:v>0.96245247148288982</c:v>
                </c:pt>
                <c:pt idx="1587">
                  <c:v>0.97257292120156735</c:v>
                </c:pt>
                <c:pt idx="1588">
                  <c:v>0.96066863323500484</c:v>
                </c:pt>
                <c:pt idx="1589">
                  <c:v>0.95744680851063835</c:v>
                </c:pt>
                <c:pt idx="1590">
                  <c:v>0.94775036284470238</c:v>
                </c:pt>
                <c:pt idx="1591">
                  <c:v>0.93846153846153846</c:v>
                </c:pt>
                <c:pt idx="1592">
                  <c:v>0.92771084337349397</c:v>
                </c:pt>
                <c:pt idx="1593">
                  <c:v>0.93939393939393945</c:v>
                </c:pt>
                <c:pt idx="1594">
                  <c:v>0.99065420560747663</c:v>
                </c:pt>
                <c:pt idx="1595">
                  <c:v>1.0159744408945688</c:v>
                </c:pt>
                <c:pt idx="1596">
                  <c:v>0.93913043478260871</c:v>
                </c:pt>
                <c:pt idx="1597">
                  <c:v>0.9939393939393939</c:v>
                </c:pt>
                <c:pt idx="1598">
                  <c:v>0.96341463414634154</c:v>
                </c:pt>
                <c:pt idx="1599">
                  <c:v>0.90361445783132521</c:v>
                </c:pt>
                <c:pt idx="1600">
                  <c:v>0.93478260869565211</c:v>
                </c:pt>
                <c:pt idx="1601">
                  <c:v>0.97222222222222221</c:v>
                </c:pt>
                <c:pt idx="1602">
                  <c:v>0.97005988023952094</c:v>
                </c:pt>
                <c:pt idx="1603">
                  <c:v>0.97841726618705027</c:v>
                </c:pt>
                <c:pt idx="1604">
                  <c:v>0.90476190476190466</c:v>
                </c:pt>
                <c:pt idx="1605">
                  <c:v>0.51961320926838162</c:v>
                </c:pt>
                <c:pt idx="1606">
                  <c:v>0.59447254335260113</c:v>
                </c:pt>
                <c:pt idx="1607">
                  <c:v>0.59898178970041116</c:v>
                </c:pt>
                <c:pt idx="1608">
                  <c:v>0.67079314812149127</c:v>
                </c:pt>
                <c:pt idx="1609">
                  <c:v>0.64879474068663245</c:v>
                </c:pt>
                <c:pt idx="1610">
                  <c:v>0.40374735569658499</c:v>
                </c:pt>
                <c:pt idx="1611">
                  <c:v>0.5287442138270867</c:v>
                </c:pt>
                <c:pt idx="1612">
                  <c:v>0.63723389055579371</c:v>
                </c:pt>
                <c:pt idx="1613">
                  <c:v>0.77696258253851791</c:v>
                </c:pt>
                <c:pt idx="1614">
                  <c:v>0.69462048636698615</c:v>
                </c:pt>
                <c:pt idx="1615">
                  <c:v>0.44922612306530768</c:v>
                </c:pt>
                <c:pt idx="1616">
                  <c:v>0.54273801250868647</c:v>
                </c:pt>
                <c:pt idx="1617">
                  <c:v>0.98428987710629656</c:v>
                </c:pt>
                <c:pt idx="1618">
                  <c:v>0.66358148893360158</c:v>
                </c:pt>
                <c:pt idx="1619">
                  <c:v>0.77851546939317484</c:v>
                </c:pt>
                <c:pt idx="1620">
                  <c:v>0.62396466040861409</c:v>
                </c:pt>
                <c:pt idx="1621">
                  <c:v>0.39847057216987569</c:v>
                </c:pt>
                <c:pt idx="1622">
                  <c:v>0.95673703414125633</c:v>
                </c:pt>
                <c:pt idx="1623">
                  <c:v>0.96196721311475397</c:v>
                </c:pt>
                <c:pt idx="1624">
                  <c:v>0.68172650262202505</c:v>
                </c:pt>
                <c:pt idx="1625">
                  <c:v>0.60398640296662554</c:v>
                </c:pt>
                <c:pt idx="1626">
                  <c:v>0.22592885375494071</c:v>
                </c:pt>
                <c:pt idx="1627">
                  <c:v>0.94891602292549204</c:v>
                </c:pt>
                <c:pt idx="1628">
                  <c:v>0.93286713286713285</c:v>
                </c:pt>
                <c:pt idx="1629">
                  <c:v>0.93831374036152204</c:v>
                </c:pt>
                <c:pt idx="1630">
                  <c:v>0.97937625754527158</c:v>
                </c:pt>
                <c:pt idx="1631">
                  <c:v>0.9874921036007579</c:v>
                </c:pt>
                <c:pt idx="1632">
                  <c:v>0.95275493925635057</c:v>
                </c:pt>
                <c:pt idx="1633">
                  <c:v>0.98617454635230217</c:v>
                </c:pt>
                <c:pt idx="1634">
                  <c:v>0.84108479568045169</c:v>
                </c:pt>
                <c:pt idx="1635">
                  <c:v>0.97904956566172707</c:v>
                </c:pt>
                <c:pt idx="1636">
                  <c:v>0.9458852867830424</c:v>
                </c:pt>
                <c:pt idx="1637">
                  <c:v>0.82675359169383078</c:v>
                </c:pt>
                <c:pt idx="1638">
                  <c:v>0.97391096218286255</c:v>
                </c:pt>
                <c:pt idx="1639">
                  <c:v>0.86422152052465384</c:v>
                </c:pt>
                <c:pt idx="1640">
                  <c:v>0.8009219944195074</c:v>
                </c:pt>
                <c:pt idx="1641">
                  <c:v>0.90132147709028043</c:v>
                </c:pt>
                <c:pt idx="1642">
                  <c:v>0.79006968641114983</c:v>
                </c:pt>
                <c:pt idx="1643">
                  <c:v>0.90749621403331648</c:v>
                </c:pt>
                <c:pt idx="1644">
                  <c:v>0.9906438507940416</c:v>
                </c:pt>
                <c:pt idx="1645">
                  <c:v>0.97445913461538458</c:v>
                </c:pt>
                <c:pt idx="1646">
                  <c:v>0.98327707885854554</c:v>
                </c:pt>
                <c:pt idx="1647">
                  <c:v>0.96550627881099993</c:v>
                </c:pt>
                <c:pt idx="1648">
                  <c:v>0.91135519801980192</c:v>
                </c:pt>
                <c:pt idx="1649">
                  <c:v>0.89499349804941486</c:v>
                </c:pt>
                <c:pt idx="1650">
                  <c:v>0.86206896551724144</c:v>
                </c:pt>
                <c:pt idx="1651">
                  <c:v>0.938262943735092</c:v>
                </c:pt>
                <c:pt idx="1652">
                  <c:v>0.9382544748161511</c:v>
                </c:pt>
                <c:pt idx="1653">
                  <c:v>0.93539281793946993</c:v>
                </c:pt>
                <c:pt idx="1654">
                  <c:v>0.93031898420563641</c:v>
                </c:pt>
                <c:pt idx="1655">
                  <c:v>0.84149336826592436</c:v>
                </c:pt>
                <c:pt idx="1656">
                  <c:v>0.83667763157894737</c:v>
                </c:pt>
                <c:pt idx="1657">
                  <c:v>0.83992864093415509</c:v>
                </c:pt>
                <c:pt idx="1658">
                  <c:v>0.90839225330464191</c:v>
                </c:pt>
                <c:pt idx="1659">
                  <c:v>0.93856550453079401</c:v>
                </c:pt>
                <c:pt idx="1660">
                  <c:v>0.84889983074319131</c:v>
                </c:pt>
                <c:pt idx="1661">
                  <c:v>0.84894806048652194</c:v>
                </c:pt>
                <c:pt idx="1662">
                  <c:v>0.87038917089678502</c:v>
                </c:pt>
                <c:pt idx="1663">
                  <c:v>0.95736906211936657</c:v>
                </c:pt>
                <c:pt idx="1664">
                  <c:v>0.92046332046332047</c:v>
                </c:pt>
                <c:pt idx="1665">
                  <c:v>0.93885509280923407</c:v>
                </c:pt>
                <c:pt idx="1666">
                  <c:v>0.81618746883829152</c:v>
                </c:pt>
                <c:pt idx="1667">
                  <c:v>0.84724255734504639</c:v>
                </c:pt>
                <c:pt idx="1668">
                  <c:v>0.80911965385255447</c:v>
                </c:pt>
                <c:pt idx="1669">
                  <c:v>0.89879759519038072</c:v>
                </c:pt>
                <c:pt idx="1670">
                  <c:v>0.93863476425052783</c:v>
                </c:pt>
                <c:pt idx="1671">
                  <c:v>0.90762989545951001</c:v>
                </c:pt>
                <c:pt idx="1672">
                  <c:v>0.94262923761313089</c:v>
                </c:pt>
                <c:pt idx="1673">
                  <c:v>0.83917658411064655</c:v>
                </c:pt>
                <c:pt idx="1674">
                  <c:v>0.8307842499186463</c:v>
                </c:pt>
                <c:pt idx="1675">
                  <c:v>0.92732558139534882</c:v>
                </c:pt>
                <c:pt idx="1676">
                  <c:v>0.88757221152421861</c:v>
                </c:pt>
                <c:pt idx="1677">
                  <c:v>0.84248688676334471</c:v>
                </c:pt>
                <c:pt idx="1678">
                  <c:v>0.87002341920374704</c:v>
                </c:pt>
                <c:pt idx="1679">
                  <c:v>0.82669550833439365</c:v>
                </c:pt>
                <c:pt idx="1680">
                  <c:v>0.82268778742973947</c:v>
                </c:pt>
                <c:pt idx="1681">
                  <c:v>0.8185670261941449</c:v>
                </c:pt>
                <c:pt idx="1682">
                  <c:v>0.86389069616135339</c:v>
                </c:pt>
                <c:pt idx="1683">
                  <c:v>0.84817097154844634</c:v>
                </c:pt>
                <c:pt idx="1684">
                  <c:v>0.81595983617386714</c:v>
                </c:pt>
                <c:pt idx="1685">
                  <c:v>0.83525360879353727</c:v>
                </c:pt>
                <c:pt idx="1686">
                  <c:v>0.79182801442115103</c:v>
                </c:pt>
                <c:pt idx="1687">
                  <c:v>0.78172520522137001</c:v>
                </c:pt>
                <c:pt idx="1688">
                  <c:v>0.72372858491838665</c:v>
                </c:pt>
                <c:pt idx="1689">
                  <c:v>0.83405581143321605</c:v>
                </c:pt>
                <c:pt idx="1690">
                  <c:v>0.78642361583458031</c:v>
                </c:pt>
                <c:pt idx="1691">
                  <c:v>0.77239313912333252</c:v>
                </c:pt>
                <c:pt idx="1692">
                  <c:v>0.84391174067011709</c:v>
                </c:pt>
                <c:pt idx="1693">
                  <c:v>0.78319189707090064</c:v>
                </c:pt>
                <c:pt idx="1694">
                  <c:v>0.76384320175438603</c:v>
                </c:pt>
                <c:pt idx="1695">
                  <c:v>0.76036358628288114</c:v>
                </c:pt>
                <c:pt idx="1696">
                  <c:v>0.79875604699378033</c:v>
                </c:pt>
                <c:pt idx="1697">
                  <c:v>0.89581886373107378</c:v>
                </c:pt>
                <c:pt idx="1698">
                  <c:v>0.76842837273991649</c:v>
                </c:pt>
                <c:pt idx="1699">
                  <c:v>0.79687939274669661</c:v>
                </c:pt>
                <c:pt idx="1700">
                  <c:v>0.76493855064274607</c:v>
                </c:pt>
                <c:pt idx="1701">
                  <c:v>0.70344043218652252</c:v>
                </c:pt>
                <c:pt idx="1702">
                  <c:v>0.80508109659824889</c:v>
                </c:pt>
                <c:pt idx="1703">
                  <c:v>0.75380159304851557</c:v>
                </c:pt>
                <c:pt idx="1704">
                  <c:v>0.65139211136890962</c:v>
                </c:pt>
                <c:pt idx="1705">
                  <c:v>0.78566245827891457</c:v>
                </c:pt>
                <c:pt idx="1706">
                  <c:v>0.75069332944095746</c:v>
                </c:pt>
                <c:pt idx="1707">
                  <c:v>0.82442524527749295</c:v>
                </c:pt>
                <c:pt idx="1708">
                  <c:v>0.88157313300927975</c:v>
                </c:pt>
                <c:pt idx="1709">
                  <c:v>0.83254716981132071</c:v>
                </c:pt>
                <c:pt idx="1710">
                  <c:v>0.74184863894705355</c:v>
                </c:pt>
                <c:pt idx="1711">
                  <c:v>0.74788774894387444</c:v>
                </c:pt>
                <c:pt idx="1712">
                  <c:v>0.8370494807574832</c:v>
                </c:pt>
                <c:pt idx="1713">
                  <c:v>0.78240171990171992</c:v>
                </c:pt>
                <c:pt idx="1714">
                  <c:v>0.69333743652869684</c:v>
                </c:pt>
                <c:pt idx="1715">
                  <c:v>0.7161995688327687</c:v>
                </c:pt>
                <c:pt idx="1716">
                  <c:v>0.83348837209302318</c:v>
                </c:pt>
                <c:pt idx="1717">
                  <c:v>0.75171982489055655</c:v>
                </c:pt>
                <c:pt idx="1718">
                  <c:v>0.89563298123916135</c:v>
                </c:pt>
                <c:pt idx="1719">
                  <c:v>0.66226114649681533</c:v>
                </c:pt>
                <c:pt idx="1720">
                  <c:v>0.71613761010470334</c:v>
                </c:pt>
                <c:pt idx="1721">
                  <c:v>0.78997335109926714</c:v>
                </c:pt>
                <c:pt idx="1722">
                  <c:v>0.66404550777982263</c:v>
                </c:pt>
                <c:pt idx="1723">
                  <c:v>0.83168488634391802</c:v>
                </c:pt>
                <c:pt idx="1724">
                  <c:v>0.54730258014073496</c:v>
                </c:pt>
                <c:pt idx="1725">
                  <c:v>0.76715433752318141</c:v>
                </c:pt>
                <c:pt idx="1726">
                  <c:v>0.50783828382838292</c:v>
                </c:pt>
                <c:pt idx="1727">
                  <c:v>0.81277579323387261</c:v>
                </c:pt>
                <c:pt idx="1728">
                  <c:v>0.80268964068081528</c:v>
                </c:pt>
                <c:pt idx="1729">
                  <c:v>0.84128004112581922</c:v>
                </c:pt>
                <c:pt idx="1730">
                  <c:v>0.73677979479084454</c:v>
                </c:pt>
                <c:pt idx="1731">
                  <c:v>0.75487900078064019</c:v>
                </c:pt>
                <c:pt idx="1732">
                  <c:v>0.65617782909930711</c:v>
                </c:pt>
                <c:pt idx="1733">
                  <c:v>0.81712962962962954</c:v>
                </c:pt>
                <c:pt idx="1734">
                  <c:v>0.7858465608465609</c:v>
                </c:pt>
                <c:pt idx="1735">
                  <c:v>0.80327868852459017</c:v>
                </c:pt>
                <c:pt idx="1736">
                  <c:v>0.85332685769791161</c:v>
                </c:pt>
                <c:pt idx="1737">
                  <c:v>0.72421360643745436</c:v>
                </c:pt>
                <c:pt idx="1738">
                  <c:v>0.88177730759058459</c:v>
                </c:pt>
                <c:pt idx="1739">
                  <c:v>0.86639511201629327</c:v>
                </c:pt>
                <c:pt idx="1740">
                  <c:v>0.87132101300479126</c:v>
                </c:pt>
                <c:pt idx="1741">
                  <c:v>0.85968449768710709</c:v>
                </c:pt>
                <c:pt idx="1742">
                  <c:v>0.84184593197932944</c:v>
                </c:pt>
                <c:pt idx="1743">
                  <c:v>0.95</c:v>
                </c:pt>
                <c:pt idx="1744">
                  <c:v>0.94666666666666666</c:v>
                </c:pt>
                <c:pt idx="1745">
                  <c:v>0.96202531645569622</c:v>
                </c:pt>
                <c:pt idx="1746">
                  <c:v>0.96052631578947367</c:v>
                </c:pt>
                <c:pt idx="1747">
                  <c:v>0.94805194805194803</c:v>
                </c:pt>
                <c:pt idx="1748">
                  <c:v>0.95238095238095233</c:v>
                </c:pt>
                <c:pt idx="1749">
                  <c:v>0.93333333333333335</c:v>
                </c:pt>
                <c:pt idx="1750">
                  <c:v>0.93532665964172823</c:v>
                </c:pt>
                <c:pt idx="1751">
                  <c:v>0.92911425576519924</c:v>
                </c:pt>
                <c:pt idx="1752">
                  <c:v>0.93077825576847883</c:v>
                </c:pt>
                <c:pt idx="1753">
                  <c:v>0.88829579481838306</c:v>
                </c:pt>
                <c:pt idx="1754">
                  <c:v>0.88274364542087103</c:v>
                </c:pt>
                <c:pt idx="1755">
                  <c:v>0.89449541284403666</c:v>
                </c:pt>
                <c:pt idx="1756">
                  <c:v>0.87994421906693709</c:v>
                </c:pt>
                <c:pt idx="1757">
                  <c:v>0.89667383331225514</c:v>
                </c:pt>
                <c:pt idx="1758">
                  <c:v>0.89945823358951738</c:v>
                </c:pt>
                <c:pt idx="1759">
                  <c:v>0.88781890945472741</c:v>
                </c:pt>
                <c:pt idx="1760">
                  <c:v>0.97982180293501053</c:v>
                </c:pt>
                <c:pt idx="1761">
                  <c:v>0.96575966671006386</c:v>
                </c:pt>
                <c:pt idx="1762">
                  <c:v>0.99311926605504575</c:v>
                </c:pt>
                <c:pt idx="1763">
                  <c:v>0.94387884958004586</c:v>
                </c:pt>
                <c:pt idx="1764">
                  <c:v>0.96330275229357809</c:v>
                </c:pt>
                <c:pt idx="1765">
                  <c:v>0.94655065257924176</c:v>
                </c:pt>
                <c:pt idx="1766">
                  <c:v>0.95900928792569662</c:v>
                </c:pt>
                <c:pt idx="1767">
                  <c:v>0.9910032043381809</c:v>
                </c:pt>
                <c:pt idx="1768">
                  <c:v>0.92758790263093194</c:v>
                </c:pt>
                <c:pt idx="1769">
                  <c:v>0.93631648775780962</c:v>
                </c:pt>
                <c:pt idx="1770">
                  <c:v>0.99377245508982037</c:v>
                </c:pt>
                <c:pt idx="1771">
                  <c:v>0.99259259259259258</c:v>
                </c:pt>
                <c:pt idx="1772">
                  <c:v>0.99274586752289218</c:v>
                </c:pt>
                <c:pt idx="1773">
                  <c:v>0.95859532566140693</c:v>
                </c:pt>
                <c:pt idx="1774">
                  <c:v>0.97508560632896446</c:v>
                </c:pt>
                <c:pt idx="1775">
                  <c:v>0.98122886790253006</c:v>
                </c:pt>
                <c:pt idx="1776">
                  <c:v>0.97106669765280029</c:v>
                </c:pt>
                <c:pt idx="1777">
                  <c:v>0.96787564766839385</c:v>
                </c:pt>
                <c:pt idx="1778">
                  <c:v>0.97489683631361768</c:v>
                </c:pt>
                <c:pt idx="1779">
                  <c:v>0.97851407893248887</c:v>
                </c:pt>
                <c:pt idx="1780">
                  <c:v>0.99607892739691373</c:v>
                </c:pt>
                <c:pt idx="1781">
                  <c:v>0.9971938775510204</c:v>
                </c:pt>
                <c:pt idx="1782">
                  <c:v>0.9420853712761228</c:v>
                </c:pt>
                <c:pt idx="1783">
                  <c:v>0.92978891522745233</c:v>
                </c:pt>
                <c:pt idx="1784">
                  <c:v>0.94264952487423126</c:v>
                </c:pt>
                <c:pt idx="1785">
                  <c:v>0.94186435015035064</c:v>
                </c:pt>
                <c:pt idx="1786">
                  <c:v>0.94910212625316748</c:v>
                </c:pt>
                <c:pt idx="1787">
                  <c:v>0.9469890207386048</c:v>
                </c:pt>
                <c:pt idx="1788">
                  <c:v>0.90133923086374246</c:v>
                </c:pt>
                <c:pt idx="1789">
                  <c:v>0.91637205900280383</c:v>
                </c:pt>
                <c:pt idx="1790">
                  <c:v>0.9184895515092264</c:v>
                </c:pt>
                <c:pt idx="1791">
                  <c:v>0.89507275976512635</c:v>
                </c:pt>
                <c:pt idx="1792">
                  <c:v>0.91750429026722236</c:v>
                </c:pt>
                <c:pt idx="1793">
                  <c:v>0.94574745321013975</c:v>
                </c:pt>
                <c:pt idx="1794">
                  <c:v>0.94429959706091504</c:v>
                </c:pt>
                <c:pt idx="1795">
                  <c:v>0.94133141762452122</c:v>
                </c:pt>
                <c:pt idx="1796">
                  <c:v>0.94657841862663994</c:v>
                </c:pt>
                <c:pt idx="1797">
                  <c:v>1.0257104194857916</c:v>
                </c:pt>
                <c:pt idx="1798">
                  <c:v>0.95890410958904104</c:v>
                </c:pt>
                <c:pt idx="1799">
                  <c:v>1.0027472527472527</c:v>
                </c:pt>
                <c:pt idx="1800">
                  <c:v>1.002770083102493</c:v>
                </c:pt>
                <c:pt idx="1801">
                  <c:v>1.0220385674931132</c:v>
                </c:pt>
                <c:pt idx="1802">
                  <c:v>1.0445292620865141</c:v>
                </c:pt>
                <c:pt idx="1803">
                  <c:v>1.0175658720200751</c:v>
                </c:pt>
                <c:pt idx="1804">
                  <c:v>1.0151133501259444</c:v>
                </c:pt>
                <c:pt idx="1805">
                  <c:v>0.97527472527472536</c:v>
                </c:pt>
                <c:pt idx="1806">
                  <c:v>0.82949932341001342</c:v>
                </c:pt>
                <c:pt idx="1807">
                  <c:v>0.97817189631650758</c:v>
                </c:pt>
                <c:pt idx="1808">
                  <c:v>1.0689655172413792</c:v>
                </c:pt>
                <c:pt idx="1809">
                  <c:v>1.0262390670553938</c:v>
                </c:pt>
                <c:pt idx="1810">
                  <c:v>0.87328767123287676</c:v>
                </c:pt>
                <c:pt idx="1811">
                  <c:v>1.0118577075098814</c:v>
                </c:pt>
                <c:pt idx="1812">
                  <c:v>0.9721706864564007</c:v>
                </c:pt>
                <c:pt idx="1813">
                  <c:v>1.0433962264150942</c:v>
                </c:pt>
                <c:pt idx="1814">
                  <c:v>1.0925925925925926</c:v>
                </c:pt>
                <c:pt idx="1815">
                  <c:v>0.9555555555555556</c:v>
                </c:pt>
                <c:pt idx="1816">
                  <c:v>0.55555555555555558</c:v>
                </c:pt>
                <c:pt idx="1817">
                  <c:v>0.63095238095238093</c:v>
                </c:pt>
                <c:pt idx="1818">
                  <c:v>0.74994638644649358</c:v>
                </c:pt>
                <c:pt idx="1819">
                  <c:v>0.77510288065843624</c:v>
                </c:pt>
                <c:pt idx="1820">
                  <c:v>0.68365888518342066</c:v>
                </c:pt>
                <c:pt idx="1821">
                  <c:v>0.65159867695700113</c:v>
                </c:pt>
                <c:pt idx="1822">
                  <c:v>0.58405894172806438</c:v>
                </c:pt>
                <c:pt idx="1823">
                  <c:v>0.65096499836440946</c:v>
                </c:pt>
                <c:pt idx="1824">
                  <c:v>0.57817310981867942</c:v>
                </c:pt>
                <c:pt idx="1825">
                  <c:v>0.80240740740740735</c:v>
                </c:pt>
                <c:pt idx="1826">
                  <c:v>0.9464285714285714</c:v>
                </c:pt>
                <c:pt idx="1827">
                  <c:v>0.96363636363636362</c:v>
                </c:pt>
                <c:pt idx="1828">
                  <c:v>0.88888888888888884</c:v>
                </c:pt>
                <c:pt idx="1829">
                  <c:v>0.8571428571428571</c:v>
                </c:pt>
                <c:pt idx="1830">
                  <c:v>0.97101449275362317</c:v>
                </c:pt>
                <c:pt idx="1831">
                  <c:v>0.97142857142857142</c:v>
                </c:pt>
                <c:pt idx="1832">
                  <c:v>0.95774647887323938</c:v>
                </c:pt>
                <c:pt idx="1833">
                  <c:v>0.90909090909090906</c:v>
                </c:pt>
                <c:pt idx="1834">
                  <c:v>0.90476190476190477</c:v>
                </c:pt>
                <c:pt idx="1835">
                  <c:v>0.94827586206896552</c:v>
                </c:pt>
                <c:pt idx="1836">
                  <c:v>0.94915254237288138</c:v>
                </c:pt>
                <c:pt idx="1837">
                  <c:v>0.94871794871794868</c:v>
                </c:pt>
                <c:pt idx="1838">
                  <c:v>1</c:v>
                </c:pt>
                <c:pt idx="1839">
                  <c:v>0.967741935483871</c:v>
                </c:pt>
                <c:pt idx="1840">
                  <c:v>0.94117647058823528</c:v>
                </c:pt>
                <c:pt idx="1841">
                  <c:v>0.94736842105263153</c:v>
                </c:pt>
                <c:pt idx="1842">
                  <c:v>0.93023255813953487</c:v>
                </c:pt>
                <c:pt idx="1843">
                  <c:v>0.90697674418604646</c:v>
                </c:pt>
                <c:pt idx="1844">
                  <c:v>0.89473684210526316</c:v>
                </c:pt>
                <c:pt idx="1845">
                  <c:v>0.95744680851063835</c:v>
                </c:pt>
                <c:pt idx="1846">
                  <c:v>0.84</c:v>
                </c:pt>
                <c:pt idx="1847">
                  <c:v>0.80851063829787229</c:v>
                </c:pt>
                <c:pt idx="1848">
                  <c:v>0.94</c:v>
                </c:pt>
                <c:pt idx="1849">
                  <c:v>0.83870967741935487</c:v>
                </c:pt>
                <c:pt idx="1850">
                  <c:v>0.91666666666666663</c:v>
                </c:pt>
                <c:pt idx="1851">
                  <c:v>0.90625</c:v>
                </c:pt>
                <c:pt idx="1852">
                  <c:v>0.92307692307692313</c:v>
                </c:pt>
                <c:pt idx="1853">
                  <c:v>0.93103448275862066</c:v>
                </c:pt>
                <c:pt idx="1854">
                  <c:v>0.9984945427173505</c:v>
                </c:pt>
                <c:pt idx="1855">
                  <c:v>1.0034167175106772</c:v>
                </c:pt>
                <c:pt idx="1856">
                  <c:v>0.99885612608032537</c:v>
                </c:pt>
                <c:pt idx="1857">
                  <c:v>0.93655352480417753</c:v>
                </c:pt>
                <c:pt idx="1858">
                  <c:v>0.98156571702178586</c:v>
                </c:pt>
                <c:pt idx="1859">
                  <c:v>0.99196646873908489</c:v>
                </c:pt>
                <c:pt idx="1860">
                  <c:v>0.90972518866581231</c:v>
                </c:pt>
                <c:pt idx="1861">
                  <c:v>0.87428357837029647</c:v>
                </c:pt>
                <c:pt idx="1862">
                  <c:v>1.0006620762711864</c:v>
                </c:pt>
                <c:pt idx="1863">
                  <c:v>1.0099093655589122</c:v>
                </c:pt>
                <c:pt idx="1864">
                  <c:v>0.99720583669667795</c:v>
                </c:pt>
                <c:pt idx="1865">
                  <c:v>1.013817607579945</c:v>
                </c:pt>
                <c:pt idx="1866">
                  <c:v>0.98026230359693534</c:v>
                </c:pt>
                <c:pt idx="1867">
                  <c:v>1.0363417930620213</c:v>
                </c:pt>
                <c:pt idx="1868">
                  <c:v>1.0202020202020201</c:v>
                </c:pt>
                <c:pt idx="1869">
                  <c:v>1.0114667940754898</c:v>
                </c:pt>
                <c:pt idx="1870">
                  <c:v>1.0454252577319589</c:v>
                </c:pt>
                <c:pt idx="1871">
                  <c:v>1.0185158604851441</c:v>
                </c:pt>
                <c:pt idx="1872">
                  <c:v>1.0067649844405357</c:v>
                </c:pt>
                <c:pt idx="1873">
                  <c:v>1.0163835863520216</c:v>
                </c:pt>
                <c:pt idx="1874">
                  <c:v>1.0055742805289083</c:v>
                </c:pt>
                <c:pt idx="1875">
                  <c:v>1.014580973952435</c:v>
                </c:pt>
                <c:pt idx="1876">
                  <c:v>1.0172437577596909</c:v>
                </c:pt>
                <c:pt idx="1877">
                  <c:v>1.0137760022041604</c:v>
                </c:pt>
                <c:pt idx="1878">
                  <c:v>1.0159752986978119</c:v>
                </c:pt>
                <c:pt idx="1879">
                  <c:v>1.0086880973066898</c:v>
                </c:pt>
                <c:pt idx="1880">
                  <c:v>1.0150746484997826</c:v>
                </c:pt>
                <c:pt idx="1881">
                  <c:v>0.9726159793814434</c:v>
                </c:pt>
                <c:pt idx="1882">
                  <c:v>1.00439095787933</c:v>
                </c:pt>
                <c:pt idx="1883">
                  <c:v>1.0109921082299886</c:v>
                </c:pt>
                <c:pt idx="1884">
                  <c:v>0.98338756636410352</c:v>
                </c:pt>
                <c:pt idx="1885">
                  <c:v>1.0149402390438247</c:v>
                </c:pt>
                <c:pt idx="1886">
                  <c:v>0.96972293630391326</c:v>
                </c:pt>
                <c:pt idx="1887">
                  <c:v>0.95824663614925776</c:v>
                </c:pt>
                <c:pt idx="1888">
                  <c:v>0.95915875169606502</c:v>
                </c:pt>
                <c:pt idx="1889">
                  <c:v>0.9679111761835042</c:v>
                </c:pt>
                <c:pt idx="1890">
                  <c:v>0.95035765379113024</c:v>
                </c:pt>
                <c:pt idx="1891">
                  <c:v>0.8435850214855739</c:v>
                </c:pt>
                <c:pt idx="1892">
                  <c:v>0.95802292263610322</c:v>
                </c:pt>
                <c:pt idx="1893">
                  <c:v>0.97657550535077287</c:v>
                </c:pt>
                <c:pt idx="1894">
                  <c:v>0.98141443398503492</c:v>
                </c:pt>
                <c:pt idx="1895">
                  <c:v>0.97222222222222221</c:v>
                </c:pt>
                <c:pt idx="1896">
                  <c:v>0.97510905824993588</c:v>
                </c:pt>
                <c:pt idx="1897">
                  <c:v>0.8121003443187409</c:v>
                </c:pt>
                <c:pt idx="1898">
                  <c:v>0.94433529796987559</c:v>
                </c:pt>
                <c:pt idx="1899">
                  <c:v>0.91131498470948014</c:v>
                </c:pt>
                <c:pt idx="1900">
                  <c:v>0.81399609184171973</c:v>
                </c:pt>
                <c:pt idx="1901">
                  <c:v>0.97385955920041001</c:v>
                </c:pt>
                <c:pt idx="1902">
                  <c:v>0.94696042431660543</c:v>
                </c:pt>
                <c:pt idx="1903">
                  <c:v>0.96117021276595738</c:v>
                </c:pt>
                <c:pt idx="1904">
                  <c:v>0.95980916582333375</c:v>
                </c:pt>
                <c:pt idx="1905">
                  <c:v>0.95485911443358251</c:v>
                </c:pt>
                <c:pt idx="1906">
                  <c:v>0.92144931544737929</c:v>
                </c:pt>
                <c:pt idx="1907">
                  <c:v>0.94401413235493947</c:v>
                </c:pt>
                <c:pt idx="1908">
                  <c:v>0.78785198289842251</c:v>
                </c:pt>
                <c:pt idx="1909">
                  <c:v>0.9616843702579666</c:v>
                </c:pt>
                <c:pt idx="1910">
                  <c:v>0.96669931439764945</c:v>
                </c:pt>
                <c:pt idx="1911">
                  <c:v>0.92957746478873238</c:v>
                </c:pt>
                <c:pt idx="1912">
                  <c:v>0.96479044834307992</c:v>
                </c:pt>
                <c:pt idx="1913">
                  <c:v>0.78518791451731762</c:v>
                </c:pt>
                <c:pt idx="1914">
                  <c:v>1.0001998401278975</c:v>
                </c:pt>
                <c:pt idx="1915">
                  <c:v>0.97119916215744462</c:v>
                </c:pt>
                <c:pt idx="1916">
                  <c:v>0.98620689655172411</c:v>
                </c:pt>
                <c:pt idx="1917">
                  <c:v>1.0576923076923077</c:v>
                </c:pt>
                <c:pt idx="1918">
                  <c:v>0.96463620981387477</c:v>
                </c:pt>
                <c:pt idx="1919">
                  <c:v>0.96536168841630421</c:v>
                </c:pt>
                <c:pt idx="1920">
                  <c:v>0.96235329980185946</c:v>
                </c:pt>
                <c:pt idx="1921">
                  <c:v>0.87122232916265629</c:v>
                </c:pt>
                <c:pt idx="1922">
                  <c:v>0.95604037772712469</c:v>
                </c:pt>
                <c:pt idx="1923">
                  <c:v>0.98030397022332505</c:v>
                </c:pt>
                <c:pt idx="1924">
                  <c:v>0.97815418711413638</c:v>
                </c:pt>
                <c:pt idx="1925">
                  <c:v>0.95598043574922187</c:v>
                </c:pt>
                <c:pt idx="1926">
                  <c:v>0.97492294760437104</c:v>
                </c:pt>
                <c:pt idx="1927">
                  <c:v>0.96988376188798875</c:v>
                </c:pt>
                <c:pt idx="1928">
                  <c:v>0.96080714008537071</c:v>
                </c:pt>
                <c:pt idx="1929">
                  <c:v>0.96742896742896733</c:v>
                </c:pt>
                <c:pt idx="1930">
                  <c:v>0.94522664835164827</c:v>
                </c:pt>
                <c:pt idx="1931">
                  <c:v>0.96283274736313407</c:v>
                </c:pt>
                <c:pt idx="1932">
                  <c:v>0.94293628808864272</c:v>
                </c:pt>
                <c:pt idx="1933">
                  <c:v>0.96246153846153848</c:v>
                </c:pt>
                <c:pt idx="1934">
                  <c:v>0.97118415128320579</c:v>
                </c:pt>
                <c:pt idx="1935">
                  <c:v>0.9562867588618662</c:v>
                </c:pt>
                <c:pt idx="1936">
                  <c:v>0.96851876765774247</c:v>
                </c:pt>
                <c:pt idx="1937">
                  <c:v>0.96460176991150437</c:v>
                </c:pt>
                <c:pt idx="1938">
                  <c:v>0.97229085774797042</c:v>
                </c:pt>
                <c:pt idx="1939">
                  <c:v>0.94755980861244016</c:v>
                </c:pt>
                <c:pt idx="1940">
                  <c:v>0.97154471544715459</c:v>
                </c:pt>
                <c:pt idx="1941">
                  <c:v>0.94744633604737238</c:v>
                </c:pt>
                <c:pt idx="1942">
                  <c:v>0.97695731866980895</c:v>
                </c:pt>
                <c:pt idx="1943">
                  <c:v>0.95323859881031059</c:v>
                </c:pt>
                <c:pt idx="1944">
                  <c:v>0.96636032599271715</c:v>
                </c:pt>
                <c:pt idx="1945">
                  <c:v>0.97362186068551571</c:v>
                </c:pt>
                <c:pt idx="1946">
                  <c:v>0.93580868470736311</c:v>
                </c:pt>
                <c:pt idx="1947">
                  <c:v>0.9581411242098069</c:v>
                </c:pt>
                <c:pt idx="1948">
                  <c:v>0.9505380404002266</c:v>
                </c:pt>
                <c:pt idx="1949">
                  <c:v>0.92980161325485067</c:v>
                </c:pt>
                <c:pt idx="1950">
                  <c:v>0.98859134843923313</c:v>
                </c:pt>
                <c:pt idx="1951">
                  <c:v>0.9683347005742412</c:v>
                </c:pt>
                <c:pt idx="1952">
                  <c:v>0.98391107210764939</c:v>
                </c:pt>
                <c:pt idx="1953">
                  <c:v>0.97277147487844406</c:v>
                </c:pt>
                <c:pt idx="1954">
                  <c:v>0.96953492140657915</c:v>
                </c:pt>
                <c:pt idx="1955">
                  <c:v>0.96893117288538744</c:v>
                </c:pt>
                <c:pt idx="1956">
                  <c:v>0.97592997811816196</c:v>
                </c:pt>
                <c:pt idx="1957">
                  <c:v>0.96638257575757569</c:v>
                </c:pt>
                <c:pt idx="1958">
                  <c:v>0.95068902540262334</c:v>
                </c:pt>
                <c:pt idx="1959">
                  <c:v>0.96784120633943693</c:v>
                </c:pt>
                <c:pt idx="1960">
                  <c:v>0.96866197183098601</c:v>
                </c:pt>
                <c:pt idx="1961">
                  <c:v>0.9627525252525253</c:v>
                </c:pt>
                <c:pt idx="1962">
                  <c:v>0.97252825869223058</c:v>
                </c:pt>
                <c:pt idx="1963">
                  <c:v>0.97440742013053927</c:v>
                </c:pt>
                <c:pt idx="1964">
                  <c:v>0.94697833523375141</c:v>
                </c:pt>
                <c:pt idx="1965">
                  <c:v>0.96613383906800321</c:v>
                </c:pt>
                <c:pt idx="1966">
                  <c:v>0.95683563748079881</c:v>
                </c:pt>
                <c:pt idx="1967">
                  <c:v>0.97622798224258922</c:v>
                </c:pt>
                <c:pt idx="1968">
                  <c:v>0.96707229778095927</c:v>
                </c:pt>
                <c:pt idx="1969">
                  <c:v>0.9618651726007591</c:v>
                </c:pt>
                <c:pt idx="1970">
                  <c:v>0.96348782927642551</c:v>
                </c:pt>
                <c:pt idx="1971">
                  <c:v>0.96491228070175439</c:v>
                </c:pt>
                <c:pt idx="1972">
                  <c:v>0.95308350545883735</c:v>
                </c:pt>
                <c:pt idx="1973">
                  <c:v>0.93489180834621333</c:v>
                </c:pt>
                <c:pt idx="1974">
                  <c:v>0.968256880733945</c:v>
                </c:pt>
                <c:pt idx="1975">
                  <c:v>0.951654411764706</c:v>
                </c:pt>
                <c:pt idx="1976">
                  <c:v>0.96449136276391545</c:v>
                </c:pt>
                <c:pt idx="1977">
                  <c:v>0.99215126650017826</c:v>
                </c:pt>
                <c:pt idx="1978">
                  <c:v>0.96037334206648106</c:v>
                </c:pt>
                <c:pt idx="1979">
                  <c:v>0.97590748474140698</c:v>
                </c:pt>
                <c:pt idx="1980">
                  <c:v>0.92847786219544137</c:v>
                </c:pt>
                <c:pt idx="1981">
                  <c:v>0.89073938506588579</c:v>
                </c:pt>
                <c:pt idx="1982">
                  <c:v>0.92433315187806198</c:v>
                </c:pt>
                <c:pt idx="1983">
                  <c:v>0.91309303319561197</c:v>
                </c:pt>
                <c:pt idx="1984">
                  <c:v>0.94434042553191488</c:v>
                </c:pt>
                <c:pt idx="1985">
                  <c:v>0.94472432129862871</c:v>
                </c:pt>
                <c:pt idx="1986">
                  <c:v>0.96811594202898554</c:v>
                </c:pt>
                <c:pt idx="1987">
                  <c:v>1.0984923206988868</c:v>
                </c:pt>
                <c:pt idx="1988">
                  <c:v>0.93306394940267035</c:v>
                </c:pt>
                <c:pt idx="1989">
                  <c:v>0.95101129498292614</c:v>
                </c:pt>
                <c:pt idx="1990">
                  <c:v>0.92774885628648052</c:v>
                </c:pt>
                <c:pt idx="1991">
                  <c:v>0.94639674051438749</c:v>
                </c:pt>
                <c:pt idx="1992">
                  <c:v>0.94164688241909278</c:v>
                </c:pt>
                <c:pt idx="1993">
                  <c:v>0.92601602747567258</c:v>
                </c:pt>
                <c:pt idx="1994">
                  <c:v>0.93189843618631252</c:v>
                </c:pt>
                <c:pt idx="1995">
                  <c:v>0.97085297899699963</c:v>
                </c:pt>
                <c:pt idx="1996">
                  <c:v>0.94442828047716043</c:v>
                </c:pt>
                <c:pt idx="1997">
                  <c:v>0.94174890350877194</c:v>
                </c:pt>
                <c:pt idx="1998">
                  <c:v>0.94667959282598158</c:v>
                </c:pt>
                <c:pt idx="1999">
                  <c:v>0.89851881505204167</c:v>
                </c:pt>
                <c:pt idx="2000">
                  <c:v>0.90201969621098321</c:v>
                </c:pt>
                <c:pt idx="2001">
                  <c:v>0.96441281138790036</c:v>
                </c:pt>
                <c:pt idx="2002">
                  <c:v>0.95794681508967239</c:v>
                </c:pt>
                <c:pt idx="2003">
                  <c:v>0.96368098159509208</c:v>
                </c:pt>
                <c:pt idx="2004">
                  <c:v>0.95652942215939207</c:v>
                </c:pt>
                <c:pt idx="2005">
                  <c:v>0.9214861549246407</c:v>
                </c:pt>
                <c:pt idx="2006">
                  <c:v>0.96059919436052377</c:v>
                </c:pt>
                <c:pt idx="2007">
                  <c:v>0.88408990744821514</c:v>
                </c:pt>
                <c:pt idx="2008">
                  <c:v>0.9556763882023398</c:v>
                </c:pt>
                <c:pt idx="2009">
                  <c:v>0.93929768837127214</c:v>
                </c:pt>
                <c:pt idx="2010">
                  <c:v>0.94531731361675897</c:v>
                </c:pt>
                <c:pt idx="2011">
                  <c:v>0.91481140754369816</c:v>
                </c:pt>
                <c:pt idx="2012">
                  <c:v>0.95253035056608915</c:v>
                </c:pt>
                <c:pt idx="2013">
                  <c:v>0.97114736416340841</c:v>
                </c:pt>
                <c:pt idx="2014">
                  <c:v>0.96067895957992433</c:v>
                </c:pt>
                <c:pt idx="2015">
                  <c:v>0.92488262910798114</c:v>
                </c:pt>
                <c:pt idx="2016">
                  <c:v>0.94353465216821697</c:v>
                </c:pt>
                <c:pt idx="2017">
                  <c:v>0.88246838203227207</c:v>
                </c:pt>
                <c:pt idx="2018">
                  <c:v>0.95695876288659809</c:v>
                </c:pt>
                <c:pt idx="2019">
                  <c:v>0.95598845598845605</c:v>
                </c:pt>
                <c:pt idx="2020">
                  <c:v>0.93639636550660033</c:v>
                </c:pt>
                <c:pt idx="2021">
                  <c:v>0.89030803906836964</c:v>
                </c:pt>
                <c:pt idx="2022">
                  <c:v>0.78037578288100218</c:v>
                </c:pt>
                <c:pt idx="2023">
                  <c:v>0.89796273724534215</c:v>
                </c:pt>
                <c:pt idx="2024">
                  <c:v>0.9474932249322493</c:v>
                </c:pt>
                <c:pt idx="2025">
                  <c:v>0.9477973995730643</c:v>
                </c:pt>
                <c:pt idx="2026">
                  <c:v>0.94884080370942814</c:v>
                </c:pt>
                <c:pt idx="2027">
                  <c:v>0.92808219178082207</c:v>
                </c:pt>
                <c:pt idx="2028">
                  <c:v>0.95498030388294874</c:v>
                </c:pt>
                <c:pt idx="2029">
                  <c:v>0.92367601246105924</c:v>
                </c:pt>
                <c:pt idx="2030">
                  <c:v>0.96335742360846965</c:v>
                </c:pt>
                <c:pt idx="2031">
                  <c:v>0.9677256681795261</c:v>
                </c:pt>
                <c:pt idx="2032">
                  <c:v>0.95865964822185135</c:v>
                </c:pt>
                <c:pt idx="2033">
                  <c:v>0.93904183053271373</c:v>
                </c:pt>
                <c:pt idx="2034">
                  <c:v>0.94656488549618323</c:v>
                </c:pt>
                <c:pt idx="2035">
                  <c:v>0.95184349134687729</c:v>
                </c:pt>
                <c:pt idx="2036">
                  <c:v>0.93601979498055854</c:v>
                </c:pt>
                <c:pt idx="2037">
                  <c:v>0.94996792815907627</c:v>
                </c:pt>
                <c:pt idx="2038">
                  <c:v>0.93430870519385523</c:v>
                </c:pt>
                <c:pt idx="2039">
                  <c:v>0.97069370594781745</c:v>
                </c:pt>
                <c:pt idx="2040">
                  <c:v>0.9431335189799207</c:v>
                </c:pt>
                <c:pt idx="2041">
                  <c:v>0.97478567826525464</c:v>
                </c:pt>
                <c:pt idx="2042">
                  <c:v>0.9499080232064524</c:v>
                </c:pt>
                <c:pt idx="2043">
                  <c:v>0.9449194113524878</c:v>
                </c:pt>
                <c:pt idx="2044">
                  <c:v>0.92773935202038593</c:v>
                </c:pt>
                <c:pt idx="2045">
                  <c:v>0.85758259798891856</c:v>
                </c:pt>
                <c:pt idx="2046">
                  <c:v>0.93160577740016992</c:v>
                </c:pt>
                <c:pt idx="2047">
                  <c:v>0.94658654648639629</c:v>
                </c:pt>
                <c:pt idx="2048">
                  <c:v>0.95558762225428895</c:v>
                </c:pt>
                <c:pt idx="2049">
                  <c:v>0.95268916628139932</c:v>
                </c:pt>
                <c:pt idx="2050">
                  <c:v>0.93231838490815822</c:v>
                </c:pt>
                <c:pt idx="2051">
                  <c:v>0.95449020931802853</c:v>
                </c:pt>
                <c:pt idx="2052">
                  <c:v>0.914584543869843</c:v>
                </c:pt>
                <c:pt idx="2053">
                  <c:v>0.84705882352941186</c:v>
                </c:pt>
                <c:pt idx="2054">
                  <c:v>0.931732223903177</c:v>
                </c:pt>
                <c:pt idx="2055">
                  <c:v>0.92502708559046587</c:v>
                </c:pt>
                <c:pt idx="2056">
                  <c:v>0.94234379190131401</c:v>
                </c:pt>
                <c:pt idx="2057">
                  <c:v>0.90083849799489613</c:v>
                </c:pt>
                <c:pt idx="2058">
                  <c:v>0.88049406480590309</c:v>
                </c:pt>
                <c:pt idx="2059">
                  <c:v>0.91324117861040388</c:v>
                </c:pt>
                <c:pt idx="2060">
                  <c:v>0.94790652385589091</c:v>
                </c:pt>
                <c:pt idx="2061">
                  <c:v>0.92981305346015097</c:v>
                </c:pt>
                <c:pt idx="2062">
                  <c:v>0.94711193922889492</c:v>
                </c:pt>
                <c:pt idx="2063">
                  <c:v>0.90170605728596021</c:v>
                </c:pt>
                <c:pt idx="2064">
                  <c:v>0.89228418640183349</c:v>
                </c:pt>
                <c:pt idx="2065">
                  <c:v>0.95903303192470934</c:v>
                </c:pt>
                <c:pt idx="2066">
                  <c:v>0.92721164613661822</c:v>
                </c:pt>
                <c:pt idx="2067">
                  <c:v>0.94886363636363624</c:v>
                </c:pt>
                <c:pt idx="2068">
                  <c:v>0.95062102393214176</c:v>
                </c:pt>
                <c:pt idx="2069">
                  <c:v>0.93321990642279884</c:v>
                </c:pt>
                <c:pt idx="2070">
                  <c:v>0.97458152510849361</c:v>
                </c:pt>
                <c:pt idx="2071">
                  <c:v>0.95839953777264175</c:v>
                </c:pt>
                <c:pt idx="2072">
                  <c:v>0.94583963691376716</c:v>
                </c:pt>
                <c:pt idx="2073">
                  <c:v>0.9593033913840513</c:v>
                </c:pt>
                <c:pt idx="2074">
                  <c:v>0.96384089995982314</c:v>
                </c:pt>
                <c:pt idx="2075">
                  <c:v>0.60812772133526849</c:v>
                </c:pt>
                <c:pt idx="2076">
                  <c:v>0.9543798083412065</c:v>
                </c:pt>
                <c:pt idx="2077">
                  <c:v>0.9553571428571429</c:v>
                </c:pt>
                <c:pt idx="2078">
                  <c:v>0.94159490827405457</c:v>
                </c:pt>
                <c:pt idx="2079">
                  <c:v>0.95317424583520938</c:v>
                </c:pt>
                <c:pt idx="2080">
                  <c:v>0.95628489718098864</c:v>
                </c:pt>
                <c:pt idx="2081">
                  <c:v>0.94846229462154208</c:v>
                </c:pt>
                <c:pt idx="2082">
                  <c:v>1.0191034613202195</c:v>
                </c:pt>
                <c:pt idx="2083">
                  <c:v>1.0205451586655818</c:v>
                </c:pt>
                <c:pt idx="2084">
                  <c:v>1.0126606934164395</c:v>
                </c:pt>
                <c:pt idx="2085">
                  <c:v>1.0181342632955537</c:v>
                </c:pt>
                <c:pt idx="2086">
                  <c:v>1.0295611171563295</c:v>
                </c:pt>
                <c:pt idx="2087">
                  <c:v>1.013157894736842</c:v>
                </c:pt>
                <c:pt idx="2088">
                  <c:v>1.0145877724963122</c:v>
                </c:pt>
                <c:pt idx="2089">
                  <c:v>1.0222312869671628</c:v>
                </c:pt>
                <c:pt idx="2090">
                  <c:v>1.0104287369640788</c:v>
                </c:pt>
                <c:pt idx="2091">
                  <c:v>1.023725834797891</c:v>
                </c:pt>
                <c:pt idx="2092">
                  <c:v>1.0102005532503457</c:v>
                </c:pt>
                <c:pt idx="2093">
                  <c:v>1.0183209180591906</c:v>
                </c:pt>
                <c:pt idx="2094">
                  <c:v>1.016798418972332</c:v>
                </c:pt>
                <c:pt idx="2095">
                  <c:v>1.0224084532701767</c:v>
                </c:pt>
                <c:pt idx="2096">
                  <c:v>1.0153904617138514</c:v>
                </c:pt>
                <c:pt idx="2097">
                  <c:v>1.0076577326452472</c:v>
                </c:pt>
                <c:pt idx="2098">
                  <c:v>1.0090710566101124</c:v>
                </c:pt>
                <c:pt idx="2099">
                  <c:v>1.0009286775631501</c:v>
                </c:pt>
                <c:pt idx="2100">
                  <c:v>1.001466275659824</c:v>
                </c:pt>
                <c:pt idx="2101">
                  <c:v>1.0195749440715882</c:v>
                </c:pt>
                <c:pt idx="2102">
                  <c:v>0.99094111726220435</c:v>
                </c:pt>
                <c:pt idx="2103">
                  <c:v>1.0091861106007716</c:v>
                </c:pt>
                <c:pt idx="2104">
                  <c:v>1.0014790468364831</c:v>
                </c:pt>
                <c:pt idx="2105">
                  <c:v>1.00754840827043</c:v>
                </c:pt>
                <c:pt idx="2106">
                  <c:v>1.0144329896907216</c:v>
                </c:pt>
                <c:pt idx="2107">
                  <c:v>1.0158997381219603</c:v>
                </c:pt>
                <c:pt idx="2108">
                  <c:v>1.0152551288795371</c:v>
                </c:pt>
                <c:pt idx="2109">
                  <c:v>1.0085151676423629</c:v>
                </c:pt>
                <c:pt idx="2110">
                  <c:v>1.001997457781006</c:v>
                </c:pt>
                <c:pt idx="2111">
                  <c:v>1.0178868552412645</c:v>
                </c:pt>
                <c:pt idx="2112">
                  <c:v>1.008070054945055</c:v>
                </c:pt>
                <c:pt idx="2113">
                  <c:v>1.0064662705347782</c:v>
                </c:pt>
                <c:pt idx="2114">
                  <c:v>1.0161122661122661</c:v>
                </c:pt>
                <c:pt idx="2115">
                  <c:v>1.0236393622869708</c:v>
                </c:pt>
                <c:pt idx="2116">
                  <c:v>1.0145447300259016</c:v>
                </c:pt>
                <c:pt idx="2117">
                  <c:v>1.0144868394205264</c:v>
                </c:pt>
                <c:pt idx="2118">
                  <c:v>1.0133333333333334</c:v>
                </c:pt>
                <c:pt idx="2119">
                  <c:v>1.0120505728960885</c:v>
                </c:pt>
                <c:pt idx="2120">
                  <c:v>1.002116775445405</c:v>
                </c:pt>
                <c:pt idx="2121">
                  <c:v>1.0117976404719058</c:v>
                </c:pt>
                <c:pt idx="2122">
                  <c:v>1.012212389380531</c:v>
                </c:pt>
                <c:pt idx="2123">
                  <c:v>1.0154046430896071</c:v>
                </c:pt>
                <c:pt idx="2124">
                  <c:v>0.99965893587994537</c:v>
                </c:pt>
                <c:pt idx="2125">
                  <c:v>1.0165397170837867</c:v>
                </c:pt>
                <c:pt idx="2126">
                  <c:v>1.0108045533474821</c:v>
                </c:pt>
                <c:pt idx="2127">
                  <c:v>1.0034822983168892</c:v>
                </c:pt>
                <c:pt idx="2128">
                  <c:v>1.0106341840680588</c:v>
                </c:pt>
                <c:pt idx="2129">
                  <c:v>1.0175535846267554</c:v>
                </c:pt>
                <c:pt idx="2130">
                  <c:v>1.0142763373810306</c:v>
                </c:pt>
                <c:pt idx="2131">
                  <c:v>1.0209442669506568</c:v>
                </c:pt>
                <c:pt idx="2132">
                  <c:v>1.02064</c:v>
                </c:pt>
                <c:pt idx="2133">
                  <c:v>1.0144722908577479</c:v>
                </c:pt>
                <c:pt idx="2134">
                  <c:v>1.0158311345646438</c:v>
                </c:pt>
                <c:pt idx="2135">
                  <c:v>1.0203930292918058</c:v>
                </c:pt>
                <c:pt idx="2136">
                  <c:v>1.0227499501097586</c:v>
                </c:pt>
                <c:pt idx="2137">
                  <c:v>1.0226623840114204</c:v>
                </c:pt>
                <c:pt idx="2138">
                  <c:v>1.0162071535022354</c:v>
                </c:pt>
                <c:pt idx="2139">
                  <c:v>1.0157078743370052</c:v>
                </c:pt>
                <c:pt idx="2140">
                  <c:v>1.0191404210892641</c:v>
                </c:pt>
                <c:pt idx="2141">
                  <c:v>1.0137165251469626</c:v>
                </c:pt>
                <c:pt idx="2142">
                  <c:v>1.0346263008514665</c:v>
                </c:pt>
                <c:pt idx="2143">
                  <c:v>1.0105603815363651</c:v>
                </c:pt>
                <c:pt idx="2144">
                  <c:v>1.0116424861185742</c:v>
                </c:pt>
                <c:pt idx="2145">
                  <c:v>1.0077934729663907</c:v>
                </c:pt>
                <c:pt idx="2146">
                  <c:v>1.018155410312273</c:v>
                </c:pt>
                <c:pt idx="2147">
                  <c:v>1.01507446422085</c:v>
                </c:pt>
                <c:pt idx="2148">
                  <c:v>1.0228310502283107</c:v>
                </c:pt>
                <c:pt idx="2149">
                  <c:v>1.0149049169093713</c:v>
                </c:pt>
                <c:pt idx="2150">
                  <c:v>1.0124119423012412</c:v>
                </c:pt>
                <c:pt idx="2151">
                  <c:v>1.0114295462299556</c:v>
                </c:pt>
                <c:pt idx="2152">
                  <c:v>1.0136363636363637</c:v>
                </c:pt>
                <c:pt idx="2153">
                  <c:v>1.0148186889818689</c:v>
                </c:pt>
                <c:pt idx="2154">
                  <c:v>1.0248919975313722</c:v>
                </c:pt>
                <c:pt idx="2155">
                  <c:v>1.0207531022678649</c:v>
                </c:pt>
                <c:pt idx="2156">
                  <c:v>1.0198776758409787</c:v>
                </c:pt>
                <c:pt idx="2157">
                  <c:v>0.97105346409364124</c:v>
                </c:pt>
                <c:pt idx="2158">
                  <c:v>0.95144804088586032</c:v>
                </c:pt>
                <c:pt idx="2159">
                  <c:v>0.96971226653205456</c:v>
                </c:pt>
                <c:pt idx="2160">
                  <c:v>0.96419932268988873</c:v>
                </c:pt>
                <c:pt idx="2161">
                  <c:v>0.96023540639414662</c:v>
                </c:pt>
                <c:pt idx="2162">
                  <c:v>0.95270397588091205</c:v>
                </c:pt>
                <c:pt idx="2163">
                  <c:v>0.95069366329208849</c:v>
                </c:pt>
                <c:pt idx="2164">
                  <c:v>0.95931666079605493</c:v>
                </c:pt>
                <c:pt idx="2165">
                  <c:v>0.95211113142021575</c:v>
                </c:pt>
                <c:pt idx="2166">
                  <c:v>0.95516532785354014</c:v>
                </c:pt>
                <c:pt idx="2167">
                  <c:v>0.9507443082311734</c:v>
                </c:pt>
                <c:pt idx="2168">
                  <c:v>0.94866487269716404</c:v>
                </c:pt>
                <c:pt idx="2169">
                  <c:v>0.9653695773598957</c:v>
                </c:pt>
                <c:pt idx="2170">
                  <c:v>0.94766708701134938</c:v>
                </c:pt>
                <c:pt idx="2171">
                  <c:v>0.95663801337153764</c:v>
                </c:pt>
                <c:pt idx="2172">
                  <c:v>0.95846905537459282</c:v>
                </c:pt>
                <c:pt idx="2173">
                  <c:v>0.9515178975985501</c:v>
                </c:pt>
                <c:pt idx="2174">
                  <c:v>0.95336787564766845</c:v>
                </c:pt>
                <c:pt idx="2175">
                  <c:v>0.97631103074141057</c:v>
                </c:pt>
                <c:pt idx="2176">
                  <c:v>0.97134618850243282</c:v>
                </c:pt>
                <c:pt idx="2177">
                  <c:v>0.97181850407656856</c:v>
                </c:pt>
                <c:pt idx="2178">
                  <c:v>0.96910478317513504</c:v>
                </c:pt>
                <c:pt idx="2179">
                  <c:v>0.95456422965716636</c:v>
                </c:pt>
                <c:pt idx="2180">
                  <c:v>0.92985356636750105</c:v>
                </c:pt>
                <c:pt idx="2181">
                  <c:v>0.90145672664952869</c:v>
                </c:pt>
                <c:pt idx="2182">
                  <c:v>0.9719463321136087</c:v>
                </c:pt>
                <c:pt idx="2183">
                  <c:v>0.99121665582303187</c:v>
                </c:pt>
                <c:pt idx="2184">
                  <c:v>0.96484446898582743</c:v>
                </c:pt>
                <c:pt idx="2185">
                  <c:v>0.95572332177106722</c:v>
                </c:pt>
                <c:pt idx="2186">
                  <c:v>0.97089437162683101</c:v>
                </c:pt>
                <c:pt idx="2187">
                  <c:v>0.96848989298454213</c:v>
                </c:pt>
                <c:pt idx="2188">
                  <c:v>0.97141325710201887</c:v>
                </c:pt>
                <c:pt idx="2189">
                  <c:v>0.95170876671619609</c:v>
                </c:pt>
                <c:pt idx="2190">
                  <c:v>0.97934215804251901</c:v>
                </c:pt>
                <c:pt idx="2191">
                  <c:v>0.95318021201413416</c:v>
                </c:pt>
                <c:pt idx="2192">
                  <c:v>0.95807332293291736</c:v>
                </c:pt>
                <c:pt idx="2193">
                  <c:v>0.9556731120029186</c:v>
                </c:pt>
                <c:pt idx="2194">
                  <c:v>0.98715509039010463</c:v>
                </c:pt>
                <c:pt idx="2195">
                  <c:v>0.95704545454545453</c:v>
                </c:pt>
                <c:pt idx="2196">
                  <c:v>0.93164016140517436</c:v>
                </c:pt>
                <c:pt idx="2197">
                  <c:v>0.92977949047313202</c:v>
                </c:pt>
                <c:pt idx="2198">
                  <c:v>0.95438527799530148</c:v>
                </c:pt>
                <c:pt idx="2199">
                  <c:v>0.94322412509307529</c:v>
                </c:pt>
                <c:pt idx="2200">
                  <c:v>0.95934539190353141</c:v>
                </c:pt>
                <c:pt idx="2201">
                  <c:v>0.94986072423398338</c:v>
                </c:pt>
                <c:pt idx="2202">
                  <c:v>0.95142306869248883</c:v>
                </c:pt>
                <c:pt idx="2203">
                  <c:v>0.96268913342503448</c:v>
                </c:pt>
                <c:pt idx="2204">
                  <c:v>0.97020037677684534</c:v>
                </c:pt>
                <c:pt idx="2205">
                  <c:v>0.97335225480920839</c:v>
                </c:pt>
                <c:pt idx="2206">
                  <c:v>0.94605723697755817</c:v>
                </c:pt>
                <c:pt idx="2207">
                  <c:v>0.98942731277533036</c:v>
                </c:pt>
                <c:pt idx="2208">
                  <c:v>0.95999203821656043</c:v>
                </c:pt>
                <c:pt idx="2209">
                  <c:v>0.96918489065606372</c:v>
                </c:pt>
                <c:pt idx="2210">
                  <c:v>0.95654638201398079</c:v>
                </c:pt>
                <c:pt idx="2211">
                  <c:v>0.95786459398650026</c:v>
                </c:pt>
                <c:pt idx="2212">
                  <c:v>0.96267222044216605</c:v>
                </c:pt>
                <c:pt idx="2213">
                  <c:v>0.97368034112630486</c:v>
                </c:pt>
                <c:pt idx="2214">
                  <c:v>0.97113365990202938</c:v>
                </c:pt>
                <c:pt idx="2215">
                  <c:v>0.97436327077747986</c:v>
                </c:pt>
                <c:pt idx="2216">
                  <c:v>0.96937999239254469</c:v>
                </c:pt>
                <c:pt idx="2217">
                  <c:v>0.94085068675232608</c:v>
                </c:pt>
                <c:pt idx="2218">
                  <c:v>0.96138458862410858</c:v>
                </c:pt>
                <c:pt idx="2219">
                  <c:v>0.94106503893917071</c:v>
                </c:pt>
                <c:pt idx="2220">
                  <c:v>0.97330850403476099</c:v>
                </c:pt>
                <c:pt idx="2221">
                  <c:v>0.95332708528584809</c:v>
                </c:pt>
                <c:pt idx="2222">
                  <c:v>0.96439600363306099</c:v>
                </c:pt>
                <c:pt idx="2223">
                  <c:v>0.95283194057567322</c:v>
                </c:pt>
                <c:pt idx="2224">
                  <c:v>0.83991769547325101</c:v>
                </c:pt>
                <c:pt idx="2225">
                  <c:v>0.930098486668268</c:v>
                </c:pt>
                <c:pt idx="2226">
                  <c:v>0.94191343963553542</c:v>
                </c:pt>
                <c:pt idx="2227">
                  <c:v>0.95128205128205146</c:v>
                </c:pt>
                <c:pt idx="2228">
                  <c:v>0.96671918077983465</c:v>
                </c:pt>
                <c:pt idx="2229">
                  <c:v>0.97643494361218652</c:v>
                </c:pt>
                <c:pt idx="2230">
                  <c:v>0.95534463980084028</c:v>
                </c:pt>
                <c:pt idx="2231">
                  <c:v>0.9255597014925373</c:v>
                </c:pt>
                <c:pt idx="2232">
                  <c:v>0.93644544431946009</c:v>
                </c:pt>
                <c:pt idx="2233">
                  <c:v>0.96676775334849641</c:v>
                </c:pt>
                <c:pt idx="2234">
                  <c:v>0.94925619834710739</c:v>
                </c:pt>
                <c:pt idx="2235">
                  <c:v>0.9255711127487104</c:v>
                </c:pt>
                <c:pt idx="2236">
                  <c:v>0.95902140672782865</c:v>
                </c:pt>
                <c:pt idx="2237">
                  <c:v>0.98998693948628647</c:v>
                </c:pt>
                <c:pt idx="2238">
                  <c:v>0.94546627944498229</c:v>
                </c:pt>
                <c:pt idx="2239">
                  <c:v>0.9478855939638533</c:v>
                </c:pt>
                <c:pt idx="2240">
                  <c:v>0.9522076277892072</c:v>
                </c:pt>
                <c:pt idx="2241">
                  <c:v>0.94744169857292027</c:v>
                </c:pt>
                <c:pt idx="2242">
                  <c:v>0.95457581830327309</c:v>
                </c:pt>
                <c:pt idx="2243">
                  <c:v>0.95019087438647531</c:v>
                </c:pt>
                <c:pt idx="2244">
                  <c:v>1.1273757309941521</c:v>
                </c:pt>
                <c:pt idx="2245">
                  <c:v>0.87918015102481128</c:v>
                </c:pt>
                <c:pt idx="2246">
                  <c:v>0.96131907308377895</c:v>
                </c:pt>
                <c:pt idx="2247">
                  <c:v>0.9671675922901013</c:v>
                </c:pt>
                <c:pt idx="2248">
                  <c:v>0.96594478426186148</c:v>
                </c:pt>
                <c:pt idx="2249">
                  <c:v>0.97766299036716464</c:v>
                </c:pt>
                <c:pt idx="2250">
                  <c:v>1.0024630541871922</c:v>
                </c:pt>
                <c:pt idx="2251">
                  <c:v>0.96251726178733477</c:v>
                </c:pt>
                <c:pt idx="2252">
                  <c:v>0.98501170960187368</c:v>
                </c:pt>
                <c:pt idx="2253">
                  <c:v>0.9690165361183638</c:v>
                </c:pt>
                <c:pt idx="2254">
                  <c:v>0.95194416749750754</c:v>
                </c:pt>
                <c:pt idx="2255">
                  <c:v>0.97202690308774076</c:v>
                </c:pt>
                <c:pt idx="2256">
                  <c:v>0.96971131093232366</c:v>
                </c:pt>
                <c:pt idx="2257">
                  <c:v>0.96630160067396809</c:v>
                </c:pt>
                <c:pt idx="2258">
                  <c:v>0.95250610099493149</c:v>
                </c:pt>
                <c:pt idx="2259">
                  <c:v>0.97898055701523901</c:v>
                </c:pt>
                <c:pt idx="2260">
                  <c:v>0.96708683473389367</c:v>
                </c:pt>
                <c:pt idx="2261">
                  <c:v>0.96532810969637617</c:v>
                </c:pt>
                <c:pt idx="2262">
                  <c:v>0.97316946512030456</c:v>
                </c:pt>
                <c:pt idx="2263">
                  <c:v>0.95619208087615837</c:v>
                </c:pt>
                <c:pt idx="2264">
                  <c:v>0.96924571058595022</c:v>
                </c:pt>
                <c:pt idx="2265">
                  <c:v>0.96953068592057767</c:v>
                </c:pt>
                <c:pt idx="2266">
                  <c:v>0.96782841823056298</c:v>
                </c:pt>
                <c:pt idx="2267">
                  <c:v>0.96648231942349594</c:v>
                </c:pt>
                <c:pt idx="2268">
                  <c:v>0.96790371113340012</c:v>
                </c:pt>
                <c:pt idx="2269">
                  <c:v>0.9722355962124859</c:v>
                </c:pt>
                <c:pt idx="2270">
                  <c:v>0.96465798045602602</c:v>
                </c:pt>
                <c:pt idx="2271">
                  <c:v>0.95271940667490729</c:v>
                </c:pt>
                <c:pt idx="2272">
                  <c:v>0.95796707687390115</c:v>
                </c:pt>
                <c:pt idx="2273">
                  <c:v>0.95967484858144725</c:v>
                </c:pt>
                <c:pt idx="2274">
                  <c:v>0.97027250206440963</c:v>
                </c:pt>
                <c:pt idx="2275">
                  <c:v>0.95400265369305615</c:v>
                </c:pt>
                <c:pt idx="2276">
                  <c:v>0.96233026719229087</c:v>
                </c:pt>
                <c:pt idx="2277">
                  <c:v>0.96029600113846603</c:v>
                </c:pt>
                <c:pt idx="2278">
                  <c:v>0.96274704962320479</c:v>
                </c:pt>
                <c:pt idx="2279">
                  <c:v>0.96618778116383686</c:v>
                </c:pt>
                <c:pt idx="2280">
                  <c:v>0.96310596310596297</c:v>
                </c:pt>
                <c:pt idx="2281">
                  <c:v>0.96860008722197977</c:v>
                </c:pt>
                <c:pt idx="2282">
                  <c:v>0.95958168456755233</c:v>
                </c:pt>
                <c:pt idx="2283">
                  <c:v>0.96238041186962864</c:v>
                </c:pt>
                <c:pt idx="2284">
                  <c:v>0.94797588285960388</c:v>
                </c:pt>
                <c:pt idx="2285">
                  <c:v>0.96328029375765001</c:v>
                </c:pt>
                <c:pt idx="2286">
                  <c:v>0.97227295367756938</c:v>
                </c:pt>
                <c:pt idx="2287">
                  <c:v>0.94604188853390125</c:v>
                </c:pt>
                <c:pt idx="2288">
                  <c:v>0.94537730123406827</c:v>
                </c:pt>
                <c:pt idx="2289">
                  <c:v>0.97087232115907018</c:v>
                </c:pt>
                <c:pt idx="2290">
                  <c:v>0.94604174871996849</c:v>
                </c:pt>
                <c:pt idx="2291">
                  <c:v>0.96472106697260851</c:v>
                </c:pt>
                <c:pt idx="2292">
                  <c:v>0.96197841147091989</c:v>
                </c:pt>
                <c:pt idx="2293">
                  <c:v>0.96686491079014436</c:v>
                </c:pt>
                <c:pt idx="2294">
                  <c:v>0.96890470297029707</c:v>
                </c:pt>
                <c:pt idx="2295">
                  <c:v>0.94404120814797465</c:v>
                </c:pt>
                <c:pt idx="2296">
                  <c:v>0.96470856102003633</c:v>
                </c:pt>
                <c:pt idx="2297">
                  <c:v>0.9667146743478956</c:v>
                </c:pt>
                <c:pt idx="2298">
                  <c:v>0.97186553166931178</c:v>
                </c:pt>
                <c:pt idx="2299">
                  <c:v>0.97668058154599102</c:v>
                </c:pt>
                <c:pt idx="2300">
                  <c:v>0.97874924104432315</c:v>
                </c:pt>
                <c:pt idx="2301">
                  <c:v>0.95443528841492975</c:v>
                </c:pt>
                <c:pt idx="2302">
                  <c:v>0.98335167859108408</c:v>
                </c:pt>
                <c:pt idx="2303">
                  <c:v>0.96687444345503115</c:v>
                </c:pt>
                <c:pt idx="2304">
                  <c:v>0.96788111217641426</c:v>
                </c:pt>
                <c:pt idx="2305">
                  <c:v>0.96185191607421527</c:v>
                </c:pt>
                <c:pt idx="2306">
                  <c:v>0.93387314439946023</c:v>
                </c:pt>
                <c:pt idx="2307">
                  <c:v>0.91502720803683546</c:v>
                </c:pt>
                <c:pt idx="2308">
                  <c:v>0.93526344182700949</c:v>
                </c:pt>
                <c:pt idx="2309">
                  <c:v>0.9773106439773106</c:v>
                </c:pt>
                <c:pt idx="2310">
                  <c:v>0.97879229399384815</c:v>
                </c:pt>
                <c:pt idx="2311">
                  <c:v>0.98603311735061194</c:v>
                </c:pt>
                <c:pt idx="2312">
                  <c:v>0.97486391290425867</c:v>
                </c:pt>
                <c:pt idx="2313">
                  <c:v>0.95716766351533866</c:v>
                </c:pt>
                <c:pt idx="2314">
                  <c:v>0.95843630644798916</c:v>
                </c:pt>
                <c:pt idx="2315">
                  <c:v>0.97341733251382923</c:v>
                </c:pt>
                <c:pt idx="2316">
                  <c:v>0.97978047371461596</c:v>
                </c:pt>
                <c:pt idx="2317">
                  <c:v>0.98908925594787089</c:v>
                </c:pt>
                <c:pt idx="2318">
                  <c:v>0.96556546058381398</c:v>
                </c:pt>
                <c:pt idx="2319">
                  <c:v>0.96424361493123767</c:v>
                </c:pt>
                <c:pt idx="2320">
                  <c:v>0.97516339869281043</c:v>
                </c:pt>
                <c:pt idx="2321">
                  <c:v>0.97714888381086307</c:v>
                </c:pt>
                <c:pt idx="2322">
                  <c:v>0.98667447649729079</c:v>
                </c:pt>
                <c:pt idx="2323">
                  <c:v>0.97845214580714679</c:v>
                </c:pt>
                <c:pt idx="2324">
                  <c:v>0.97240802675585292</c:v>
                </c:pt>
                <c:pt idx="2325">
                  <c:v>0.95738858483189992</c:v>
                </c:pt>
                <c:pt idx="2326">
                  <c:v>0.98103887826641178</c:v>
                </c:pt>
                <c:pt idx="2327">
                  <c:v>0.93857758620689669</c:v>
                </c:pt>
                <c:pt idx="2328">
                  <c:v>0.85073529411764715</c:v>
                </c:pt>
                <c:pt idx="2329">
                  <c:v>0.79973907371167641</c:v>
                </c:pt>
                <c:pt idx="2330">
                  <c:v>0.95353230071779371</c:v>
                </c:pt>
                <c:pt idx="2331">
                  <c:v>0.84033613445378141</c:v>
                </c:pt>
                <c:pt idx="2332">
                  <c:v>0.89480692410119844</c:v>
                </c:pt>
                <c:pt idx="2333">
                  <c:v>0.90962009803921573</c:v>
                </c:pt>
                <c:pt idx="2334">
                  <c:v>0.94179651695692024</c:v>
                </c:pt>
                <c:pt idx="2335">
                  <c:v>0.81483830057070383</c:v>
                </c:pt>
                <c:pt idx="2336">
                  <c:v>0.91314418066010428</c:v>
                </c:pt>
                <c:pt idx="2337">
                  <c:v>0.88595866001425516</c:v>
                </c:pt>
                <c:pt idx="2338">
                  <c:v>0.94385150812064966</c:v>
                </c:pt>
                <c:pt idx="2339">
                  <c:v>0.91105769230769229</c:v>
                </c:pt>
                <c:pt idx="2340">
                  <c:v>0.90191526407428901</c:v>
                </c:pt>
                <c:pt idx="2341">
                  <c:v>0.94775339602925812</c:v>
                </c:pt>
                <c:pt idx="2342">
                  <c:v>0.80633622892181911</c:v>
                </c:pt>
                <c:pt idx="2343">
                  <c:v>0.92165071770334939</c:v>
                </c:pt>
                <c:pt idx="2344">
                  <c:v>1.0067904028972385</c:v>
                </c:pt>
                <c:pt idx="2345">
                  <c:v>0.9755859375</c:v>
                </c:pt>
                <c:pt idx="2346">
                  <c:v>0.98174778761061954</c:v>
                </c:pt>
                <c:pt idx="2347">
                  <c:v>0.9606908874329958</c:v>
                </c:pt>
                <c:pt idx="2348">
                  <c:v>0.95486415425065729</c:v>
                </c:pt>
                <c:pt idx="2349">
                  <c:v>0.96989818503762726</c:v>
                </c:pt>
                <c:pt idx="2350">
                  <c:v>0.97376344086021505</c:v>
                </c:pt>
                <c:pt idx="2351">
                  <c:v>0.9668874172185431</c:v>
                </c:pt>
                <c:pt idx="2352">
                  <c:v>0.97979179424372331</c:v>
                </c:pt>
                <c:pt idx="2353">
                  <c:v>0.96949152542372874</c:v>
                </c:pt>
                <c:pt idx="2354">
                  <c:v>0.93987086359967709</c:v>
                </c:pt>
                <c:pt idx="2355">
                  <c:v>0.94634737799333124</c:v>
                </c:pt>
                <c:pt idx="2356">
                  <c:v>0.96801023672424824</c:v>
                </c:pt>
                <c:pt idx="2357">
                  <c:v>0.94707379134860059</c:v>
                </c:pt>
                <c:pt idx="2358">
                  <c:v>0.98046874999999989</c:v>
                </c:pt>
                <c:pt idx="2359">
                  <c:v>0.89508393285371701</c:v>
                </c:pt>
                <c:pt idx="2360">
                  <c:v>0.97376267143708994</c:v>
                </c:pt>
                <c:pt idx="2361">
                  <c:v>0.85678563309843137</c:v>
                </c:pt>
                <c:pt idx="2362">
                  <c:v>1.0345016429353777</c:v>
                </c:pt>
                <c:pt idx="2363">
                  <c:v>0.98607529654461068</c:v>
                </c:pt>
                <c:pt idx="2364">
                  <c:v>0.95967456667845774</c:v>
                </c:pt>
                <c:pt idx="2365">
                  <c:v>0.95529359430604988</c:v>
                </c:pt>
                <c:pt idx="2366">
                  <c:v>0.96122448979591846</c:v>
                </c:pt>
                <c:pt idx="2367">
                  <c:v>0.91078561917443412</c:v>
                </c:pt>
                <c:pt idx="2368">
                  <c:v>0.93964232488822652</c:v>
                </c:pt>
                <c:pt idx="2369">
                  <c:v>0.9870129870129869</c:v>
                </c:pt>
                <c:pt idx="2370">
                  <c:v>0.90659514042284628</c:v>
                </c:pt>
                <c:pt idx="2371">
                  <c:v>0.89856089856089871</c:v>
                </c:pt>
                <c:pt idx="2372">
                  <c:v>0.98757120662868991</c:v>
                </c:pt>
                <c:pt idx="2373">
                  <c:v>0.90383786114704612</c:v>
                </c:pt>
                <c:pt idx="2374">
                  <c:v>0.97123015873015861</c:v>
                </c:pt>
                <c:pt idx="2375">
                  <c:v>0.95061412487205732</c:v>
                </c:pt>
                <c:pt idx="2376">
                  <c:v>0.95587552252670682</c:v>
                </c:pt>
                <c:pt idx="2377">
                  <c:v>0.97085096379877756</c:v>
                </c:pt>
                <c:pt idx="2378">
                  <c:v>0.94869801787796348</c:v>
                </c:pt>
                <c:pt idx="2379">
                  <c:v>0.99776486365668304</c:v>
                </c:pt>
                <c:pt idx="2380">
                  <c:v>0.95706411372207723</c:v>
                </c:pt>
                <c:pt idx="2381">
                  <c:v>0.95195565137049587</c:v>
                </c:pt>
                <c:pt idx="2382">
                  <c:v>0.96366459627329193</c:v>
                </c:pt>
                <c:pt idx="2383">
                  <c:v>0.99956389010030533</c:v>
                </c:pt>
                <c:pt idx="2384">
                  <c:v>0.89995592772146327</c:v>
                </c:pt>
                <c:pt idx="2385">
                  <c:v>0.89726818006925746</c:v>
                </c:pt>
                <c:pt idx="2386">
                  <c:v>0.96983105390185032</c:v>
                </c:pt>
                <c:pt idx="2387">
                  <c:v>0.95542678850011142</c:v>
                </c:pt>
                <c:pt idx="2388">
                  <c:v>0.91152908394287713</c:v>
                </c:pt>
                <c:pt idx="2389">
                  <c:v>0.94829136690647486</c:v>
                </c:pt>
                <c:pt idx="2390">
                  <c:v>0.96302382908792117</c:v>
                </c:pt>
                <c:pt idx="2391">
                  <c:v>0.8562602965403624</c:v>
                </c:pt>
                <c:pt idx="2392">
                  <c:v>0.93382096830372685</c:v>
                </c:pt>
                <c:pt idx="2393">
                  <c:v>1.0095419847328244</c:v>
                </c:pt>
                <c:pt idx="2394">
                  <c:v>0.94154909300316747</c:v>
                </c:pt>
                <c:pt idx="2395">
                  <c:v>0.95546558704453444</c:v>
                </c:pt>
                <c:pt idx="2396">
                  <c:v>0.90153107175022518</c:v>
                </c:pt>
                <c:pt idx="2397">
                  <c:v>0.96205420827389443</c:v>
                </c:pt>
                <c:pt idx="2398">
                  <c:v>1.0196078431372548</c:v>
                </c:pt>
                <c:pt idx="2399">
                  <c:v>0.93358778625954209</c:v>
                </c:pt>
                <c:pt idx="2400">
                  <c:v>0.97182506307821692</c:v>
                </c:pt>
                <c:pt idx="2401">
                  <c:v>0.97622192866578594</c:v>
                </c:pt>
                <c:pt idx="2402">
                  <c:v>0.90609951845906889</c:v>
                </c:pt>
                <c:pt idx="2403">
                  <c:v>0.9787884968386702</c:v>
                </c:pt>
                <c:pt idx="2404">
                  <c:v>0.98324586192975372</c:v>
                </c:pt>
                <c:pt idx="2405">
                  <c:v>0.98565794191466471</c:v>
                </c:pt>
                <c:pt idx="2406">
                  <c:v>0.97970318638149279</c:v>
                </c:pt>
                <c:pt idx="2407">
                  <c:v>0.98192051850588435</c:v>
                </c:pt>
                <c:pt idx="2408">
                  <c:v>0.97862791194699728</c:v>
                </c:pt>
                <c:pt idx="2409">
                  <c:v>0.98092392553435992</c:v>
                </c:pt>
                <c:pt idx="2410">
                  <c:v>0.97412149278125848</c:v>
                </c:pt>
                <c:pt idx="2411">
                  <c:v>0.98464317976513094</c:v>
                </c:pt>
                <c:pt idx="2412">
                  <c:v>1.0601484514973125</c:v>
                </c:pt>
                <c:pt idx="2413">
                  <c:v>0.9880136986301371</c:v>
                </c:pt>
                <c:pt idx="2414">
                  <c:v>0.97898989898989897</c:v>
                </c:pt>
                <c:pt idx="2415">
                  <c:v>0.99036777583187396</c:v>
                </c:pt>
                <c:pt idx="2416">
                  <c:v>0.98564857405703765</c:v>
                </c:pt>
                <c:pt idx="2417">
                  <c:v>0.97523848183478778</c:v>
                </c:pt>
                <c:pt idx="2418">
                  <c:v>0.98514851485148514</c:v>
                </c:pt>
                <c:pt idx="2419">
                  <c:v>0.97435897435897434</c:v>
                </c:pt>
                <c:pt idx="2420">
                  <c:v>0.97549500098019992</c:v>
                </c:pt>
                <c:pt idx="2421">
                  <c:v>0.9606584821428571</c:v>
                </c:pt>
                <c:pt idx="2422">
                  <c:v>0.98123445625141315</c:v>
                </c:pt>
                <c:pt idx="2423">
                  <c:v>0.9823598588788709</c:v>
                </c:pt>
                <c:pt idx="2424">
                  <c:v>0.98783269961977171</c:v>
                </c:pt>
                <c:pt idx="2425">
                  <c:v>0.9840490797546011</c:v>
                </c:pt>
                <c:pt idx="2426">
                  <c:v>0.99149157839902757</c:v>
                </c:pt>
                <c:pt idx="2427">
                  <c:v>0.97255297679112007</c:v>
                </c:pt>
                <c:pt idx="2428">
                  <c:v>0.98498498498498499</c:v>
                </c:pt>
                <c:pt idx="2429">
                  <c:v>0.98082035700721615</c:v>
                </c:pt>
                <c:pt idx="2430">
                  <c:v>0.97859201317414579</c:v>
                </c:pt>
                <c:pt idx="2431">
                  <c:v>0.97664928587621846</c:v>
                </c:pt>
                <c:pt idx="2432">
                  <c:v>0.97249034749034746</c:v>
                </c:pt>
                <c:pt idx="2433">
                  <c:v>0.96035353535353529</c:v>
                </c:pt>
                <c:pt idx="2434">
                  <c:v>0.99293893129770994</c:v>
                </c:pt>
                <c:pt idx="2435">
                  <c:v>1.0005951200158698</c:v>
                </c:pt>
                <c:pt idx="2436">
                  <c:v>1.0024937655860349</c:v>
                </c:pt>
                <c:pt idx="2437">
                  <c:v>1.0056615642692388</c:v>
                </c:pt>
                <c:pt idx="2438">
                  <c:v>0.99057743416284127</c:v>
                </c:pt>
                <c:pt idx="2439">
                  <c:v>1.0026862464183381</c:v>
                </c:pt>
                <c:pt idx="2440">
                  <c:v>0.99727651393784045</c:v>
                </c:pt>
                <c:pt idx="2441">
                  <c:v>0.99880932131314848</c:v>
                </c:pt>
                <c:pt idx="2442">
                  <c:v>1.0111228813559323</c:v>
                </c:pt>
                <c:pt idx="2443">
                  <c:v>1.0013042060645583</c:v>
                </c:pt>
                <c:pt idx="2444">
                  <c:v>0.99929341105811698</c:v>
                </c:pt>
                <c:pt idx="2445">
                  <c:v>1.0073705862187179</c:v>
                </c:pt>
                <c:pt idx="2446">
                  <c:v>0.99841017488076322</c:v>
                </c:pt>
                <c:pt idx="2447">
                  <c:v>1.0029601253700158</c:v>
                </c:pt>
                <c:pt idx="2448">
                  <c:v>1.0153976311336717</c:v>
                </c:pt>
                <c:pt idx="2449">
                  <c:v>0.95451726276617743</c:v>
                </c:pt>
                <c:pt idx="2450">
                  <c:v>0.96544229515322766</c:v>
                </c:pt>
                <c:pt idx="2451">
                  <c:v>0.93139841688654357</c:v>
                </c:pt>
                <c:pt idx="2452">
                  <c:v>0.98125714285714283</c:v>
                </c:pt>
                <c:pt idx="2453">
                  <c:v>0.95390288875230489</c:v>
                </c:pt>
                <c:pt idx="2454">
                  <c:v>0.93694513999544726</c:v>
                </c:pt>
                <c:pt idx="2455">
                  <c:v>0.93084648493543753</c:v>
                </c:pt>
                <c:pt idx="2456">
                  <c:v>0.90791300323924118</c:v>
                </c:pt>
                <c:pt idx="2457">
                  <c:v>0.76503340757238303</c:v>
                </c:pt>
                <c:pt idx="2458">
                  <c:v>0.84398888116747739</c:v>
                </c:pt>
                <c:pt idx="2459">
                  <c:v>0.99705535924617195</c:v>
                </c:pt>
                <c:pt idx="2460">
                  <c:v>0.95606435643564369</c:v>
                </c:pt>
                <c:pt idx="2461">
                  <c:v>0.96303454940806954</c:v>
                </c:pt>
                <c:pt idx="2462">
                  <c:v>0.99487284659557018</c:v>
                </c:pt>
                <c:pt idx="2463">
                  <c:v>0.89537292817679559</c:v>
                </c:pt>
                <c:pt idx="2464">
                  <c:v>0.51872659176029967</c:v>
                </c:pt>
                <c:pt idx="2465">
                  <c:v>0.95390177764386874</c:v>
                </c:pt>
                <c:pt idx="2466">
                  <c:v>0.93582493238259157</c:v>
                </c:pt>
                <c:pt idx="2467">
                  <c:v>0.96305931321540073</c:v>
                </c:pt>
                <c:pt idx="2468">
                  <c:v>0.92196065785230563</c:v>
                </c:pt>
                <c:pt idx="2469">
                  <c:v>0.9574377527133433</c:v>
                </c:pt>
                <c:pt idx="2470">
                  <c:v>0.93892339544513459</c:v>
                </c:pt>
                <c:pt idx="2471">
                  <c:v>0.95269112101474107</c:v>
                </c:pt>
                <c:pt idx="2472">
                  <c:v>0.95042687964747996</c:v>
                </c:pt>
                <c:pt idx="2473">
                  <c:v>0.88703261734287986</c:v>
                </c:pt>
                <c:pt idx="2474">
                  <c:v>0.93821900298253091</c:v>
                </c:pt>
                <c:pt idx="2475">
                  <c:v>0.88220675944333993</c:v>
                </c:pt>
                <c:pt idx="2476">
                  <c:v>0.90198366394399065</c:v>
                </c:pt>
                <c:pt idx="2477">
                  <c:v>0.97051792828685257</c:v>
                </c:pt>
                <c:pt idx="2478">
                  <c:v>0.94606999426276528</c:v>
                </c:pt>
                <c:pt idx="2479">
                  <c:v>0.89336340206185572</c:v>
                </c:pt>
                <c:pt idx="2480">
                  <c:v>0.95913043478260862</c:v>
                </c:pt>
                <c:pt idx="2481">
                  <c:v>0.9575720037163209</c:v>
                </c:pt>
                <c:pt idx="2482">
                  <c:v>0.79462102689486558</c:v>
                </c:pt>
                <c:pt idx="2483">
                  <c:v>0.90785907859078596</c:v>
                </c:pt>
                <c:pt idx="2484">
                  <c:v>0.93425605536332179</c:v>
                </c:pt>
                <c:pt idx="2485">
                  <c:v>0.96995055154050969</c:v>
                </c:pt>
                <c:pt idx="2486">
                  <c:v>0.94290309609971845</c:v>
                </c:pt>
                <c:pt idx="2487">
                  <c:v>0.93588709677419357</c:v>
                </c:pt>
                <c:pt idx="2488">
                  <c:v>0.92138364779874216</c:v>
                </c:pt>
                <c:pt idx="2489">
                  <c:v>0.88054607508532434</c:v>
                </c:pt>
                <c:pt idx="2490">
                  <c:v>0.88833746898263022</c:v>
                </c:pt>
                <c:pt idx="2491">
                  <c:v>0.90347071583514094</c:v>
                </c:pt>
                <c:pt idx="2492">
                  <c:v>0.9644459785985503</c:v>
                </c:pt>
                <c:pt idx="2493">
                  <c:v>0.97742504409171072</c:v>
                </c:pt>
                <c:pt idx="2494">
                  <c:v>0.97915370255133782</c:v>
                </c:pt>
                <c:pt idx="2495">
                  <c:v>0.95156915924060437</c:v>
                </c:pt>
                <c:pt idx="2496">
                  <c:v>0.98010752688172043</c:v>
                </c:pt>
                <c:pt idx="2497">
                  <c:v>1.0099944475291505</c:v>
                </c:pt>
                <c:pt idx="2498">
                  <c:v>0.93072289156626509</c:v>
                </c:pt>
                <c:pt idx="2499">
                  <c:v>0.92273307790549164</c:v>
                </c:pt>
                <c:pt idx="2500">
                  <c:v>0.97713414634146345</c:v>
                </c:pt>
                <c:pt idx="2501">
                  <c:v>0.96592449177153927</c:v>
                </c:pt>
                <c:pt idx="2502">
                  <c:v>0.94547034542689556</c:v>
                </c:pt>
                <c:pt idx="2503">
                  <c:v>0.95027262813522351</c:v>
                </c:pt>
                <c:pt idx="2504">
                  <c:v>0.94641148325358859</c:v>
                </c:pt>
                <c:pt idx="2505">
                  <c:v>0.87038590604026844</c:v>
                </c:pt>
                <c:pt idx="2506">
                  <c:v>0.98322392414296123</c:v>
                </c:pt>
                <c:pt idx="2507">
                  <c:v>0.94808231992516367</c:v>
                </c:pt>
                <c:pt idx="2508">
                  <c:v>0.96400496483243692</c:v>
                </c:pt>
                <c:pt idx="2509">
                  <c:v>0.95822538860103634</c:v>
                </c:pt>
                <c:pt idx="2510">
                  <c:v>0.99074903014025684</c:v>
                </c:pt>
                <c:pt idx="2511">
                  <c:v>0.41304347826086957</c:v>
                </c:pt>
                <c:pt idx="2512">
                  <c:v>0.16279069767441862</c:v>
                </c:pt>
                <c:pt idx="2513">
                  <c:v>0.58974358974358976</c:v>
                </c:pt>
                <c:pt idx="2514">
                  <c:v>9.0909090909090912E-2</c:v>
                </c:pt>
                <c:pt idx="2515">
                  <c:v>0.16417910447761194</c:v>
                </c:pt>
                <c:pt idx="2516">
                  <c:v>0.9375</c:v>
                </c:pt>
                <c:pt idx="2517">
                  <c:v>0.97674418604651159</c:v>
                </c:pt>
                <c:pt idx="2518">
                  <c:v>0.93258426966292129</c:v>
                </c:pt>
                <c:pt idx="2519">
                  <c:v>1.3373493975903614</c:v>
                </c:pt>
                <c:pt idx="2520">
                  <c:v>1.0941176470588236</c:v>
                </c:pt>
                <c:pt idx="2521">
                  <c:v>0.96470588235294119</c:v>
                </c:pt>
                <c:pt idx="2522">
                  <c:v>0.98734177215189878</c:v>
                </c:pt>
                <c:pt idx="2523">
                  <c:v>1.1325301204819278</c:v>
                </c:pt>
                <c:pt idx="2524">
                  <c:v>0.90217391304347827</c:v>
                </c:pt>
                <c:pt idx="2525">
                  <c:v>1.5176470588235293</c:v>
                </c:pt>
                <c:pt idx="2526">
                  <c:v>1.0111111111111111</c:v>
                </c:pt>
                <c:pt idx="2527">
                  <c:v>0.28699999999999998</c:v>
                </c:pt>
                <c:pt idx="2528">
                  <c:v>2.5000000000000005E-2</c:v>
                </c:pt>
                <c:pt idx="2529">
                  <c:v>0.14000000000000001</c:v>
                </c:pt>
                <c:pt idx="2530">
                  <c:v>0.6</c:v>
                </c:pt>
                <c:pt idx="2531">
                  <c:v>0.83</c:v>
                </c:pt>
                <c:pt idx="2532">
                  <c:v>0.01</c:v>
                </c:pt>
                <c:pt idx="2533">
                  <c:v>0.01</c:v>
                </c:pt>
                <c:pt idx="2534">
                  <c:v>0.03</c:v>
                </c:pt>
                <c:pt idx="2535">
                  <c:v>0.36</c:v>
                </c:pt>
                <c:pt idx="2536">
                  <c:v>0.5</c:v>
                </c:pt>
                <c:pt idx="2537">
                  <c:v>0</c:v>
                </c:pt>
                <c:pt idx="2538">
                  <c:v>3.0000000000000002E-2</c:v>
                </c:pt>
                <c:pt idx="2539">
                  <c:v>0.02</c:v>
                </c:pt>
                <c:pt idx="2540">
                  <c:v>0.6</c:v>
                </c:pt>
                <c:pt idx="2541">
                  <c:v>0.79</c:v>
                </c:pt>
                <c:pt idx="2542">
                  <c:v>0.93999999999999984</c:v>
                </c:pt>
                <c:pt idx="2543">
                  <c:v>0.98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0.97619047619047616</c:v>
                </c:pt>
                <c:pt idx="2548">
                  <c:v>0.97560975609756106</c:v>
                </c:pt>
                <c:pt idx="2549">
                  <c:v>0.5625</c:v>
                </c:pt>
                <c:pt idx="2550">
                  <c:v>0.25</c:v>
                </c:pt>
                <c:pt idx="2551">
                  <c:v>0.97674418604651159</c:v>
                </c:pt>
                <c:pt idx="2552">
                  <c:v>0.94736842105263153</c:v>
                </c:pt>
                <c:pt idx="2553">
                  <c:v>0.92857142857142849</c:v>
                </c:pt>
                <c:pt idx="2554">
                  <c:v>0.73684210526315796</c:v>
                </c:pt>
                <c:pt idx="2555">
                  <c:v>0.36363636363636365</c:v>
                </c:pt>
                <c:pt idx="2556">
                  <c:v>0.33333333333333337</c:v>
                </c:pt>
                <c:pt idx="2557">
                  <c:v>0.97560975609756106</c:v>
                </c:pt>
                <c:pt idx="2558">
                  <c:v>0.97368421052631582</c:v>
                </c:pt>
                <c:pt idx="2559">
                  <c:v>0.93548387096774188</c:v>
                </c:pt>
                <c:pt idx="2560">
                  <c:v>0.89655172413793116</c:v>
                </c:pt>
                <c:pt idx="2561">
                  <c:v>0.61538461538461542</c:v>
                </c:pt>
                <c:pt idx="2562">
                  <c:v>0.5714285714285714</c:v>
                </c:pt>
                <c:pt idx="2563">
                  <c:v>0.5714285714285714</c:v>
                </c:pt>
                <c:pt idx="2564">
                  <c:v>0.9655172413793105</c:v>
                </c:pt>
                <c:pt idx="2565">
                  <c:v>0.82352941176470595</c:v>
                </c:pt>
                <c:pt idx="2566">
                  <c:v>0.70370370370370372</c:v>
                </c:pt>
                <c:pt idx="2567">
                  <c:v>0.8125</c:v>
                </c:pt>
                <c:pt idx="2568">
                  <c:v>0.891891891891892</c:v>
                </c:pt>
                <c:pt idx="2569">
                  <c:v>0.88235294117647045</c:v>
                </c:pt>
                <c:pt idx="2570">
                  <c:v>0.88888888888888895</c:v>
                </c:pt>
                <c:pt idx="2571">
                  <c:v>0.8666666666666667</c:v>
                </c:pt>
                <c:pt idx="2572">
                  <c:v>0.85294117647058809</c:v>
                </c:pt>
                <c:pt idx="2573">
                  <c:v>0.87878787878787867</c:v>
                </c:pt>
                <c:pt idx="2574">
                  <c:v>0.68</c:v>
                </c:pt>
                <c:pt idx="2575">
                  <c:v>0.85714285714285721</c:v>
                </c:pt>
                <c:pt idx="2576">
                  <c:v>0.66666666666666674</c:v>
                </c:pt>
                <c:pt idx="2577">
                  <c:v>0.8666666666666667</c:v>
                </c:pt>
                <c:pt idx="2578">
                  <c:v>0.5</c:v>
                </c:pt>
                <c:pt idx="2579">
                  <c:v>0.92307692307692302</c:v>
                </c:pt>
                <c:pt idx="2580">
                  <c:v>0.92</c:v>
                </c:pt>
                <c:pt idx="2581">
                  <c:v>0.88</c:v>
                </c:pt>
                <c:pt idx="2582">
                  <c:v>0.90476190476190477</c:v>
                </c:pt>
                <c:pt idx="2583">
                  <c:v>0.5714285714285714</c:v>
                </c:pt>
                <c:pt idx="2584">
                  <c:v>0.66666666666666663</c:v>
                </c:pt>
                <c:pt idx="2585">
                  <c:v>0.16666666666666669</c:v>
                </c:pt>
                <c:pt idx="2586">
                  <c:v>0</c:v>
                </c:pt>
                <c:pt idx="2587">
                  <c:v>0.19999999999999998</c:v>
                </c:pt>
                <c:pt idx="2588">
                  <c:v>0.19999999999999998</c:v>
                </c:pt>
                <c:pt idx="2589">
                  <c:v>0.96774193548387089</c:v>
                </c:pt>
                <c:pt idx="2590">
                  <c:v>0.92</c:v>
                </c:pt>
                <c:pt idx="2591">
                  <c:v>0.88888888888888895</c:v>
                </c:pt>
                <c:pt idx="2592">
                  <c:v>0.76923076923076927</c:v>
                </c:pt>
                <c:pt idx="2593">
                  <c:v>0.44444444444444448</c:v>
                </c:pt>
                <c:pt idx="2594">
                  <c:v>0.76829268292682928</c:v>
                </c:pt>
                <c:pt idx="2595">
                  <c:v>0.76829268292682928</c:v>
                </c:pt>
                <c:pt idx="2596">
                  <c:v>0.77108433734939763</c:v>
                </c:pt>
                <c:pt idx="2597">
                  <c:v>0.77108433734939763</c:v>
                </c:pt>
                <c:pt idx="2598">
                  <c:v>0.78313253012048201</c:v>
                </c:pt>
                <c:pt idx="2599">
                  <c:v>0.75903614457831325</c:v>
                </c:pt>
                <c:pt idx="2600">
                  <c:v>0.81707317073170738</c:v>
                </c:pt>
                <c:pt idx="2601">
                  <c:v>0.73493975903614461</c:v>
                </c:pt>
                <c:pt idx="2602">
                  <c:v>0.78571428571428581</c:v>
                </c:pt>
                <c:pt idx="2603">
                  <c:v>0.8271604938271605</c:v>
                </c:pt>
                <c:pt idx="2604">
                  <c:v>0.77108433734939763</c:v>
                </c:pt>
                <c:pt idx="2605">
                  <c:v>0.74698795180722899</c:v>
                </c:pt>
                <c:pt idx="2606">
                  <c:v>0.74390243902439024</c:v>
                </c:pt>
                <c:pt idx="2607">
                  <c:v>0.80952380952380965</c:v>
                </c:pt>
                <c:pt idx="2608">
                  <c:v>0.76190476190476197</c:v>
                </c:pt>
                <c:pt idx="2609">
                  <c:v>0.74698795180722899</c:v>
                </c:pt>
                <c:pt idx="2610">
                  <c:v>0.6987951807228916</c:v>
                </c:pt>
                <c:pt idx="2611">
                  <c:v>0.96341463414634154</c:v>
                </c:pt>
                <c:pt idx="2612">
                  <c:v>0.89610389610389607</c:v>
                </c:pt>
                <c:pt idx="2613">
                  <c:v>0.90909090909090906</c:v>
                </c:pt>
                <c:pt idx="2614">
                  <c:v>0.92207792207792205</c:v>
                </c:pt>
                <c:pt idx="2615">
                  <c:v>0.91025641025641013</c:v>
                </c:pt>
                <c:pt idx="2616">
                  <c:v>0.89333333333333342</c:v>
                </c:pt>
                <c:pt idx="2617">
                  <c:v>0.96969696969696972</c:v>
                </c:pt>
                <c:pt idx="2618">
                  <c:v>0.86153846153846159</c:v>
                </c:pt>
                <c:pt idx="2619">
                  <c:v>0.91176470588235292</c:v>
                </c:pt>
                <c:pt idx="2620">
                  <c:v>0.90476190476190466</c:v>
                </c:pt>
                <c:pt idx="2621">
                  <c:v>0.9850746268656716</c:v>
                </c:pt>
                <c:pt idx="2622">
                  <c:v>0.85074626865671632</c:v>
                </c:pt>
                <c:pt idx="2623">
                  <c:v>0.95081967213114749</c:v>
                </c:pt>
                <c:pt idx="2624">
                  <c:v>0.87804878048780488</c:v>
                </c:pt>
                <c:pt idx="2625">
                  <c:v>0.90243902439024393</c:v>
                </c:pt>
                <c:pt idx="2626">
                  <c:v>0.891891891891892</c:v>
                </c:pt>
                <c:pt idx="2627">
                  <c:v>0.88</c:v>
                </c:pt>
                <c:pt idx="2628">
                  <c:v>0.86301369863013699</c:v>
                </c:pt>
                <c:pt idx="2629">
                  <c:v>0.84507042253521125</c:v>
                </c:pt>
                <c:pt idx="2630">
                  <c:v>0.81944444444444442</c:v>
                </c:pt>
                <c:pt idx="2631">
                  <c:v>0.875</c:v>
                </c:pt>
                <c:pt idx="2632">
                  <c:v>0.86301369863013699</c:v>
                </c:pt>
                <c:pt idx="2633">
                  <c:v>0.86111111111111116</c:v>
                </c:pt>
                <c:pt idx="2634">
                  <c:v>0.82191780821917804</c:v>
                </c:pt>
                <c:pt idx="2635">
                  <c:v>0.78873239436619724</c:v>
                </c:pt>
                <c:pt idx="2636">
                  <c:v>0.85245901639344268</c:v>
                </c:pt>
                <c:pt idx="2637">
                  <c:v>0.84782608695652173</c:v>
                </c:pt>
                <c:pt idx="2638">
                  <c:v>0.8085106382978724</c:v>
                </c:pt>
                <c:pt idx="2639">
                  <c:v>0.92682926829268297</c:v>
                </c:pt>
                <c:pt idx="2640">
                  <c:v>0.89999999999999991</c:v>
                </c:pt>
                <c:pt idx="2641">
                  <c:v>0.83333333333333337</c:v>
                </c:pt>
                <c:pt idx="2642">
                  <c:v>0.97222222222222221</c:v>
                </c:pt>
                <c:pt idx="2643">
                  <c:v>0.70370370370370372</c:v>
                </c:pt>
                <c:pt idx="2644">
                  <c:v>0.90163934426229519</c:v>
                </c:pt>
                <c:pt idx="2645">
                  <c:v>1.0929705215419501</c:v>
                </c:pt>
                <c:pt idx="2646">
                  <c:v>1.0408580183861083</c:v>
                </c:pt>
                <c:pt idx="2647">
                  <c:v>1.041144901610018</c:v>
                </c:pt>
                <c:pt idx="2648">
                  <c:v>0.95689166193987507</c:v>
                </c:pt>
                <c:pt idx="2649">
                  <c:v>0.98974358974358978</c:v>
                </c:pt>
                <c:pt idx="2650">
                  <c:v>1.0451293340671437</c:v>
                </c:pt>
                <c:pt idx="2651">
                  <c:v>0.93671875000000004</c:v>
                </c:pt>
                <c:pt idx="2652">
                  <c:v>0.90756302521008414</c:v>
                </c:pt>
                <c:pt idx="2653">
                  <c:v>0.86000891662951395</c:v>
                </c:pt>
                <c:pt idx="2654">
                  <c:v>1.0086533261222281</c:v>
                </c:pt>
                <c:pt idx="2655">
                  <c:v>0.94955752212389388</c:v>
                </c:pt>
                <c:pt idx="2656">
                  <c:v>1.0211912943871706</c:v>
                </c:pt>
                <c:pt idx="2657">
                  <c:v>1.0110775427995973</c:v>
                </c:pt>
                <c:pt idx="2658">
                  <c:v>0.96958945767866189</c:v>
                </c:pt>
                <c:pt idx="2659">
                  <c:v>1.0203185063152114</c:v>
                </c:pt>
                <c:pt idx="2660">
                  <c:v>0.93767441860465117</c:v>
                </c:pt>
                <c:pt idx="2661">
                  <c:v>0.95353247984826928</c:v>
                </c:pt>
                <c:pt idx="2662">
                  <c:v>0.74268104776579358</c:v>
                </c:pt>
                <c:pt idx="2663">
                  <c:v>0.83978873239436613</c:v>
                </c:pt>
                <c:pt idx="2664">
                  <c:v>0.85190039318479682</c:v>
                </c:pt>
                <c:pt idx="2665">
                  <c:v>0.92484969939879758</c:v>
                </c:pt>
                <c:pt idx="2666">
                  <c:v>1.0371900826446283</c:v>
                </c:pt>
                <c:pt idx="2667">
                  <c:v>1.1376404494382022</c:v>
                </c:pt>
                <c:pt idx="2668">
                  <c:v>0.72625698324022347</c:v>
                </c:pt>
                <c:pt idx="2669">
                  <c:v>0.94051346274264236</c:v>
                </c:pt>
                <c:pt idx="2670">
                  <c:v>0.71320754716981138</c:v>
                </c:pt>
                <c:pt idx="2671">
                  <c:v>0.78554216867469884</c:v>
                </c:pt>
                <c:pt idx="2672">
                  <c:v>0.73388203017832643</c:v>
                </c:pt>
                <c:pt idx="2673">
                  <c:v>0.9505494505494505</c:v>
                </c:pt>
                <c:pt idx="2674">
                  <c:v>0.94798136645962738</c:v>
                </c:pt>
                <c:pt idx="2675">
                  <c:v>1.0163934426229508</c:v>
                </c:pt>
                <c:pt idx="2676">
                  <c:v>0.94974874371859297</c:v>
                </c:pt>
                <c:pt idx="2677">
                  <c:v>0.90335051546391743</c:v>
                </c:pt>
                <c:pt idx="2678">
                  <c:v>0.99717779868297263</c:v>
                </c:pt>
                <c:pt idx="2679">
                  <c:v>0.94654377880184337</c:v>
                </c:pt>
                <c:pt idx="2680">
                  <c:v>0.87931034482758619</c:v>
                </c:pt>
                <c:pt idx="2681">
                  <c:v>1.0650032829940907</c:v>
                </c:pt>
                <c:pt idx="2682">
                  <c:v>1.0247305009511731</c:v>
                </c:pt>
                <c:pt idx="2683">
                  <c:v>1.008695652173913</c:v>
                </c:pt>
                <c:pt idx="2684">
                  <c:v>1.1082307193778356</c:v>
                </c:pt>
                <c:pt idx="2685">
                  <c:v>0.98892988929889303</c:v>
                </c:pt>
                <c:pt idx="2686">
                  <c:v>1.0036474164133737</c:v>
                </c:pt>
                <c:pt idx="2687">
                  <c:v>0.95049504950495045</c:v>
                </c:pt>
                <c:pt idx="2688">
                  <c:v>1.1400414937759336</c:v>
                </c:pt>
                <c:pt idx="2689">
                  <c:v>0.9314099074578116</c:v>
                </c:pt>
                <c:pt idx="2690">
                  <c:v>1.0729841082989995</c:v>
                </c:pt>
                <c:pt idx="2691">
                  <c:v>0.91999999999999993</c:v>
                </c:pt>
                <c:pt idx="2692">
                  <c:v>0.65954198473282444</c:v>
                </c:pt>
                <c:pt idx="2693">
                  <c:v>0.96208530805687198</c:v>
                </c:pt>
                <c:pt idx="2694">
                  <c:v>0.91799787007454736</c:v>
                </c:pt>
                <c:pt idx="2695">
                  <c:v>0.93808411214953269</c:v>
                </c:pt>
                <c:pt idx="2696">
                  <c:v>1.0661691542288556</c:v>
                </c:pt>
                <c:pt idx="2697">
                  <c:v>0.9778059606848446</c:v>
                </c:pt>
                <c:pt idx="2698">
                  <c:v>1.0210589651022863</c:v>
                </c:pt>
                <c:pt idx="2699">
                  <c:v>0.97976220591955476</c:v>
                </c:pt>
                <c:pt idx="2700">
                  <c:v>0.84518289541473468</c:v>
                </c:pt>
                <c:pt idx="2701">
                  <c:v>0.82057001239157368</c:v>
                </c:pt>
                <c:pt idx="2702">
                  <c:v>0.81873835507053505</c:v>
                </c:pt>
                <c:pt idx="2703">
                  <c:v>0.83984771573604067</c:v>
                </c:pt>
                <c:pt idx="2704">
                  <c:v>0.82376929799009613</c:v>
                </c:pt>
                <c:pt idx="2705">
                  <c:v>0.86124546553808945</c:v>
                </c:pt>
                <c:pt idx="2706">
                  <c:v>0.87735849056603776</c:v>
                </c:pt>
                <c:pt idx="2707">
                  <c:v>0.84817477876106195</c:v>
                </c:pt>
                <c:pt idx="2708">
                  <c:v>0.8435555555555555</c:v>
                </c:pt>
                <c:pt idx="2709">
                  <c:v>0.83527696793002915</c:v>
                </c:pt>
                <c:pt idx="2710">
                  <c:v>0.84822521419828634</c:v>
                </c:pt>
                <c:pt idx="2711">
                  <c:v>0.83745286971093424</c:v>
                </c:pt>
                <c:pt idx="2712">
                  <c:v>0.99578059071729963</c:v>
                </c:pt>
                <c:pt idx="2713">
                  <c:v>0.90248447204968951</c:v>
                </c:pt>
                <c:pt idx="2714">
                  <c:v>0.87867036011080335</c:v>
                </c:pt>
                <c:pt idx="2715">
                  <c:v>0.90416925948973248</c:v>
                </c:pt>
                <c:pt idx="2716">
                  <c:v>0.90213776722090266</c:v>
                </c:pt>
                <c:pt idx="2717">
                  <c:v>0.78811607554122531</c:v>
                </c:pt>
                <c:pt idx="2718">
                  <c:v>0.78090452261306531</c:v>
                </c:pt>
                <c:pt idx="2719">
                  <c:v>0.79651460789338813</c:v>
                </c:pt>
                <c:pt idx="2720">
                  <c:v>0.97720256471146993</c:v>
                </c:pt>
                <c:pt idx="2721">
                  <c:v>0.98050867601616343</c:v>
                </c:pt>
                <c:pt idx="2722">
                  <c:v>0.99371227364185111</c:v>
                </c:pt>
                <c:pt idx="2723">
                  <c:v>0.98888006354249414</c:v>
                </c:pt>
                <c:pt idx="2724">
                  <c:v>0.99862227324913899</c:v>
                </c:pt>
                <c:pt idx="2725">
                  <c:v>0.93834409864944213</c:v>
                </c:pt>
                <c:pt idx="2726">
                  <c:v>0.90924313462826534</c:v>
                </c:pt>
                <c:pt idx="2727">
                  <c:v>0.88957746478873256</c:v>
                </c:pt>
                <c:pt idx="2728">
                  <c:v>0.9030172413793105</c:v>
                </c:pt>
                <c:pt idx="2729">
                  <c:v>0.92549718017215798</c:v>
                </c:pt>
                <c:pt idx="2730">
                  <c:v>0.94875776397515521</c:v>
                </c:pt>
                <c:pt idx="2731">
                  <c:v>1.0026246719160103</c:v>
                </c:pt>
                <c:pt idx="2732">
                  <c:v>0.9741684359518753</c:v>
                </c:pt>
                <c:pt idx="2733">
                  <c:v>0.98116908591604546</c:v>
                </c:pt>
                <c:pt idx="2734">
                  <c:v>1.0333470564018115</c:v>
                </c:pt>
                <c:pt idx="2735">
                  <c:v>0.93911764705882339</c:v>
                </c:pt>
                <c:pt idx="2736">
                  <c:v>0.94498669032830518</c:v>
                </c:pt>
                <c:pt idx="2737">
                  <c:v>0.90735461801596362</c:v>
                </c:pt>
                <c:pt idx="2738">
                  <c:v>0.92507519824993156</c:v>
                </c:pt>
                <c:pt idx="2739">
                  <c:v>0.96413062017029427</c:v>
                </c:pt>
                <c:pt idx="2740">
                  <c:v>0.97223991990534253</c:v>
                </c:pt>
                <c:pt idx="2741">
                  <c:v>0.97128589263420717</c:v>
                </c:pt>
                <c:pt idx="2742">
                  <c:v>0.96768087582652285</c:v>
                </c:pt>
                <c:pt idx="2743">
                  <c:v>0.97667040415880957</c:v>
                </c:pt>
                <c:pt idx="2744">
                  <c:v>0.96805358589951385</c:v>
                </c:pt>
                <c:pt idx="2745">
                  <c:v>0.97967748785270858</c:v>
                </c:pt>
                <c:pt idx="2746">
                  <c:v>0.97144512089916435</c:v>
                </c:pt>
                <c:pt idx="2747">
                  <c:v>0.82758620699999996</c:v>
                </c:pt>
                <c:pt idx="2748">
                  <c:v>0.85227272700000001</c:v>
                </c:pt>
                <c:pt idx="2749">
                  <c:v>0.87628866000000005</c:v>
                </c:pt>
                <c:pt idx="2750">
                  <c:v>0.87878787899999999</c:v>
                </c:pt>
                <c:pt idx="2751">
                  <c:v>0.79674796699999995</c:v>
                </c:pt>
                <c:pt idx="2752">
                  <c:v>0.89908256900000005</c:v>
                </c:pt>
                <c:pt idx="2753">
                  <c:v>0.928571429</c:v>
                </c:pt>
                <c:pt idx="2754">
                  <c:v>0.91735537199999995</c:v>
                </c:pt>
                <c:pt idx="2755">
                  <c:v>0.92</c:v>
                </c:pt>
                <c:pt idx="2756">
                  <c:v>0.93495934999999997</c:v>
                </c:pt>
                <c:pt idx="2757">
                  <c:v>0.937984496</c:v>
                </c:pt>
                <c:pt idx="2758">
                  <c:v>0.93233082700000003</c:v>
                </c:pt>
                <c:pt idx="2759">
                  <c:v>0.96153846200000004</c:v>
                </c:pt>
                <c:pt idx="2760">
                  <c:v>0.94890510900000002</c:v>
                </c:pt>
                <c:pt idx="2761">
                  <c:v>0.95588235300000002</c:v>
                </c:pt>
                <c:pt idx="2762">
                  <c:v>0.95652173900000004</c:v>
                </c:pt>
                <c:pt idx="2763">
                  <c:v>0.95945945899999996</c:v>
                </c:pt>
                <c:pt idx="2764">
                  <c:v>0.90184049099999997</c:v>
                </c:pt>
                <c:pt idx="2765">
                  <c:v>0.95483870999999998</c:v>
                </c:pt>
                <c:pt idx="2766">
                  <c:v>0.931677019</c:v>
                </c:pt>
                <c:pt idx="2767">
                  <c:v>0.90163934400000001</c:v>
                </c:pt>
                <c:pt idx="2768">
                  <c:v>0.95209580800000004</c:v>
                </c:pt>
                <c:pt idx="2769">
                  <c:v>0.89502762400000002</c:v>
                </c:pt>
                <c:pt idx="2770">
                  <c:v>0.91758241799999996</c:v>
                </c:pt>
                <c:pt idx="2771">
                  <c:v>0.92972973000000003</c:v>
                </c:pt>
                <c:pt idx="2772">
                  <c:v>0.90862944199999995</c:v>
                </c:pt>
                <c:pt idx="2773">
                  <c:v>0.97860962600000001</c:v>
                </c:pt>
                <c:pt idx="2774">
                  <c:v>0.91044776100000002</c:v>
                </c:pt>
                <c:pt idx="2775">
                  <c:v>0.88372092999999996</c:v>
                </c:pt>
                <c:pt idx="2776">
                  <c:v>0.93301435399999999</c:v>
                </c:pt>
                <c:pt idx="2777">
                  <c:v>0.99526066400000002</c:v>
                </c:pt>
                <c:pt idx="2778">
                  <c:v>0.91880341899999995</c:v>
                </c:pt>
                <c:pt idx="2779">
                  <c:v>0.94715447200000003</c:v>
                </c:pt>
                <c:pt idx="2780">
                  <c:v>0.94208494200000004</c:v>
                </c:pt>
                <c:pt idx="2781">
                  <c:v>0.73953559300000005</c:v>
                </c:pt>
                <c:pt idx="2782">
                  <c:v>0.863742864</c:v>
                </c:pt>
                <c:pt idx="2783">
                  <c:v>0.85377567099999996</c:v>
                </c:pt>
                <c:pt idx="2784">
                  <c:v>0.91804852100000001</c:v>
                </c:pt>
                <c:pt idx="2785">
                  <c:v>0.91611620199999999</c:v>
                </c:pt>
                <c:pt idx="2786">
                  <c:v>0.86687742599999995</c:v>
                </c:pt>
                <c:pt idx="2787">
                  <c:v>0.73513008199999996</c:v>
                </c:pt>
                <c:pt idx="2788">
                  <c:v>0.77069672300000003</c:v>
                </c:pt>
                <c:pt idx="2789">
                  <c:v>0.943521995</c:v>
                </c:pt>
                <c:pt idx="2790">
                  <c:v>0.91899044799999996</c:v>
                </c:pt>
                <c:pt idx="2791">
                  <c:v>0.93740803500000003</c:v>
                </c:pt>
                <c:pt idx="2792">
                  <c:v>0.95145215900000002</c:v>
                </c:pt>
                <c:pt idx="2793">
                  <c:v>0.98779693300000004</c:v>
                </c:pt>
                <c:pt idx="2794">
                  <c:v>0.91681393899999997</c:v>
                </c:pt>
                <c:pt idx="2795">
                  <c:v>0.97485234300000001</c:v>
                </c:pt>
                <c:pt idx="2796">
                  <c:v>0.97953957300000005</c:v>
                </c:pt>
                <c:pt idx="2797">
                  <c:v>0.76026153200000002</c:v>
                </c:pt>
                <c:pt idx="2798">
                  <c:v>0.84802432500000002</c:v>
                </c:pt>
                <c:pt idx="2799">
                  <c:v>0.94863006100000002</c:v>
                </c:pt>
                <c:pt idx="2800">
                  <c:v>0.93979723900000001</c:v>
                </c:pt>
                <c:pt idx="2801">
                  <c:v>1.011559672</c:v>
                </c:pt>
                <c:pt idx="2802">
                  <c:v>0.97140156600000005</c:v>
                </c:pt>
                <c:pt idx="2803">
                  <c:v>0.96227177900000005</c:v>
                </c:pt>
                <c:pt idx="2804">
                  <c:v>0.89688263700000004</c:v>
                </c:pt>
                <c:pt idx="2805">
                  <c:v>0.92673134099999999</c:v>
                </c:pt>
                <c:pt idx="2806">
                  <c:v>0.91922809900000002</c:v>
                </c:pt>
                <c:pt idx="2807">
                  <c:v>0.94867745999999997</c:v>
                </c:pt>
                <c:pt idx="2808">
                  <c:v>0.90300540100000004</c:v>
                </c:pt>
                <c:pt idx="2809">
                  <c:v>0.94709236900000004</c:v>
                </c:pt>
                <c:pt idx="2810">
                  <c:v>0.88236804099999999</c:v>
                </c:pt>
                <c:pt idx="2811">
                  <c:v>0.94216266800000004</c:v>
                </c:pt>
                <c:pt idx="2812">
                  <c:v>0.86297541300000002</c:v>
                </c:pt>
                <c:pt idx="2813">
                  <c:v>0.82830187499999997</c:v>
                </c:pt>
                <c:pt idx="2814">
                  <c:v>0.91526450500000001</c:v>
                </c:pt>
                <c:pt idx="2815">
                  <c:v>0.96450166100000001</c:v>
                </c:pt>
                <c:pt idx="2816">
                  <c:v>0.92594683799999999</c:v>
                </c:pt>
                <c:pt idx="2817">
                  <c:v>0.95622780699999999</c:v>
                </c:pt>
                <c:pt idx="2818">
                  <c:v>0.92191184900000001</c:v>
                </c:pt>
                <c:pt idx="2819">
                  <c:v>0.88821179699999997</c:v>
                </c:pt>
                <c:pt idx="2820">
                  <c:v>0.91531750899999997</c:v>
                </c:pt>
                <c:pt idx="2821">
                  <c:v>0.91912943999999996</c:v>
                </c:pt>
                <c:pt idx="2822">
                  <c:v>0.91937008499999995</c:v>
                </c:pt>
                <c:pt idx="2823">
                  <c:v>0.98226389516493451</c:v>
                </c:pt>
                <c:pt idx="2824">
                  <c:v>0.9898821436513231</c:v>
                </c:pt>
                <c:pt idx="2825">
                  <c:v>0.98589202399466791</c:v>
                </c:pt>
                <c:pt idx="2826">
                  <c:v>0.47642172523961662</c:v>
                </c:pt>
                <c:pt idx="2827">
                  <c:v>1.1810260014054812</c:v>
                </c:pt>
                <c:pt idx="2828">
                  <c:v>0.9638568541196052</c:v>
                </c:pt>
                <c:pt idx="2829">
                  <c:v>0.97406883545497402</c:v>
                </c:pt>
                <c:pt idx="2830">
                  <c:v>0.98175355450236956</c:v>
                </c:pt>
                <c:pt idx="2831">
                  <c:v>0.98200093501636276</c:v>
                </c:pt>
                <c:pt idx="2832">
                  <c:v>0.98663038334122111</c:v>
                </c:pt>
                <c:pt idx="2833">
                  <c:v>0.96597330768305878</c:v>
                </c:pt>
                <c:pt idx="2834">
                  <c:v>0.97768643570170277</c:v>
                </c:pt>
                <c:pt idx="2835">
                  <c:v>0.97309151256519677</c:v>
                </c:pt>
                <c:pt idx="2836">
                  <c:v>0.97897518382352922</c:v>
                </c:pt>
                <c:pt idx="2837">
                  <c:v>0.97952179384509785</c:v>
                </c:pt>
                <c:pt idx="2838">
                  <c:v>0.97453948140326174</c:v>
                </c:pt>
                <c:pt idx="2839">
                  <c:v>0.9786603438055721</c:v>
                </c:pt>
                <c:pt idx="2840">
                  <c:v>0.98855755894590847</c:v>
                </c:pt>
                <c:pt idx="2841">
                  <c:v>0.97780401416765039</c:v>
                </c:pt>
                <c:pt idx="2842">
                  <c:v>0.93723417966232758</c:v>
                </c:pt>
                <c:pt idx="2843">
                  <c:v>0.95864612142763073</c:v>
                </c:pt>
                <c:pt idx="2844">
                  <c:v>0.97093775738322152</c:v>
                </c:pt>
                <c:pt idx="2845">
                  <c:v>0.97854882194350024</c:v>
                </c:pt>
                <c:pt idx="2846">
                  <c:v>0.97271872060206954</c:v>
                </c:pt>
                <c:pt idx="2847">
                  <c:v>0.98059387421089539</c:v>
                </c:pt>
                <c:pt idx="2848">
                  <c:v>0.98278236914600547</c:v>
                </c:pt>
                <c:pt idx="2849">
                  <c:v>0.9661037249970057</c:v>
                </c:pt>
                <c:pt idx="2850">
                  <c:v>0.97719031465668516</c:v>
                </c:pt>
                <c:pt idx="2851">
                  <c:v>0.98919527293190779</c:v>
                </c:pt>
                <c:pt idx="2852">
                  <c:v>0.99365750528541219</c:v>
                </c:pt>
                <c:pt idx="2853">
                  <c:v>0.99095902952620751</c:v>
                </c:pt>
                <c:pt idx="2854">
                  <c:v>1.003690036900369</c:v>
                </c:pt>
                <c:pt idx="2855">
                  <c:v>0.99479638009049765</c:v>
                </c:pt>
                <c:pt idx="2856">
                  <c:v>0.94471259324265022</c:v>
                </c:pt>
                <c:pt idx="2857">
                  <c:v>0.99467731204258147</c:v>
                </c:pt>
                <c:pt idx="2858">
                  <c:v>0.99423119591746179</c:v>
                </c:pt>
                <c:pt idx="2859">
                  <c:v>0.99621507291550704</c:v>
                </c:pt>
                <c:pt idx="2860">
                  <c:v>0.96624022743425719</c:v>
                </c:pt>
                <c:pt idx="2861">
                  <c:v>0.94879633167749322</c:v>
                </c:pt>
                <c:pt idx="2862">
                  <c:v>0.96060898985016907</c:v>
                </c:pt>
                <c:pt idx="2863">
                  <c:v>0.97237368229734644</c:v>
                </c:pt>
                <c:pt idx="2864">
                  <c:v>0.98110566829951029</c:v>
                </c:pt>
                <c:pt idx="2865">
                  <c:v>0.97896345046421429</c:v>
                </c:pt>
                <c:pt idx="2866">
                  <c:v>0.95875125376128378</c:v>
                </c:pt>
                <c:pt idx="2867">
                  <c:v>0.97113121050675255</c:v>
                </c:pt>
                <c:pt idx="2868">
                  <c:v>0.98659025787965615</c:v>
                </c:pt>
                <c:pt idx="2869">
                  <c:v>1.0250572082379863</c:v>
                </c:pt>
                <c:pt idx="2870">
                  <c:v>0.95561549779303578</c:v>
                </c:pt>
                <c:pt idx="2871">
                  <c:v>0.94283212409306993</c:v>
                </c:pt>
                <c:pt idx="2872">
                  <c:v>0.95168428817310047</c:v>
                </c:pt>
                <c:pt idx="2873">
                  <c:v>0.97021225277375789</c:v>
                </c:pt>
                <c:pt idx="2874">
                  <c:v>0.9752399004857244</c:v>
                </c:pt>
                <c:pt idx="2875">
                  <c:v>0.96579137557215144</c:v>
                </c:pt>
                <c:pt idx="2876">
                  <c:v>0.94637263500814428</c:v>
                </c:pt>
                <c:pt idx="2877">
                  <c:v>1.0044444444444445</c:v>
                </c:pt>
                <c:pt idx="2878">
                  <c:v>0.98289106145251393</c:v>
                </c:pt>
                <c:pt idx="2879">
                  <c:v>0.96648179406800094</c:v>
                </c:pt>
                <c:pt idx="2880">
                  <c:v>0.96563876651982372</c:v>
                </c:pt>
                <c:pt idx="2881">
                  <c:v>0.97012366842169706</c:v>
                </c:pt>
                <c:pt idx="2882">
                  <c:v>0.96063960639606394</c:v>
                </c:pt>
                <c:pt idx="2883">
                  <c:v>0.9545624765946823</c:v>
                </c:pt>
                <c:pt idx="2884">
                  <c:v>0.96359193646915098</c:v>
                </c:pt>
                <c:pt idx="2885">
                  <c:v>0.96331288343558286</c:v>
                </c:pt>
                <c:pt idx="2886">
                  <c:v>0.97733120941061147</c:v>
                </c:pt>
                <c:pt idx="2887">
                  <c:v>0.96698709840627373</c:v>
                </c:pt>
                <c:pt idx="2888">
                  <c:v>1.0089502621148192</c:v>
                </c:pt>
                <c:pt idx="2889">
                  <c:v>1.0117046445025526</c:v>
                </c:pt>
                <c:pt idx="2890">
                  <c:v>0.99643856525057239</c:v>
                </c:pt>
                <c:pt idx="2891">
                  <c:v>0.97780748663101613</c:v>
                </c:pt>
                <c:pt idx="2892">
                  <c:v>0.99572273241917231</c:v>
                </c:pt>
                <c:pt idx="2893">
                  <c:v>0.9840760069583836</c:v>
                </c:pt>
                <c:pt idx="2894">
                  <c:v>1.0012414649286159</c:v>
                </c:pt>
                <c:pt idx="2895">
                  <c:v>1.0005025757004649</c:v>
                </c:pt>
                <c:pt idx="2896">
                  <c:v>0.59096880131362894</c:v>
                </c:pt>
                <c:pt idx="2897">
                  <c:v>0.99974978105842605</c:v>
                </c:pt>
                <c:pt idx="2898">
                  <c:v>1.0011464968152866</c:v>
                </c:pt>
                <c:pt idx="2899">
                  <c:v>0.98339554640236848</c:v>
                </c:pt>
                <c:pt idx="2900">
                  <c:v>0.99444724886420999</c:v>
                </c:pt>
                <c:pt idx="2901">
                  <c:v>0.98844150895465499</c:v>
                </c:pt>
                <c:pt idx="2902">
                  <c:v>0.97807647135586595</c:v>
                </c:pt>
                <c:pt idx="2903">
                  <c:v>0.99302006730649384</c:v>
                </c:pt>
                <c:pt idx="2904">
                  <c:v>0.99489287493771805</c:v>
                </c:pt>
                <c:pt idx="2905">
                  <c:v>0.99487115336502385</c:v>
                </c:pt>
                <c:pt idx="2906">
                  <c:v>0.99013579297975918</c:v>
                </c:pt>
                <c:pt idx="2907">
                  <c:v>1.0139725367381356</c:v>
                </c:pt>
                <c:pt idx="2908">
                  <c:v>1.0259179265658749</c:v>
                </c:pt>
                <c:pt idx="2909">
                  <c:v>1.0048026998961577</c:v>
                </c:pt>
                <c:pt idx="2910">
                  <c:v>1.008295528191834</c:v>
                </c:pt>
                <c:pt idx="2911">
                  <c:v>1.0077529396562863</c:v>
                </c:pt>
                <c:pt idx="2912">
                  <c:v>1.0165918163672654</c:v>
                </c:pt>
                <c:pt idx="2913">
                  <c:v>1.0037227214377407</c:v>
                </c:pt>
                <c:pt idx="2914">
                  <c:v>1.0050820953870212</c:v>
                </c:pt>
                <c:pt idx="2915">
                  <c:v>1.0049391224442912</c:v>
                </c:pt>
                <c:pt idx="2916">
                  <c:v>1.0107093505297098</c:v>
                </c:pt>
                <c:pt idx="2917">
                  <c:v>1.0011648223645895</c:v>
                </c:pt>
                <c:pt idx="2918">
                  <c:v>1.0380202474690663</c:v>
                </c:pt>
                <c:pt idx="2919">
                  <c:v>1.0285871964679911</c:v>
                </c:pt>
                <c:pt idx="2920">
                  <c:v>1.0330299966295922</c:v>
                </c:pt>
                <c:pt idx="2921">
                  <c:v>0.99625161063605472</c:v>
                </c:pt>
                <c:pt idx="2922">
                  <c:v>1.0070109058535499</c:v>
                </c:pt>
                <c:pt idx="2923">
                  <c:v>1.0272623138602521</c:v>
                </c:pt>
                <c:pt idx="2924">
                  <c:v>0.81698245614035092</c:v>
                </c:pt>
                <c:pt idx="2925">
                  <c:v>0.839521554946424</c:v>
                </c:pt>
                <c:pt idx="2926">
                  <c:v>1.0055014326647564</c:v>
                </c:pt>
                <c:pt idx="2927">
                  <c:v>0.54989621587098825</c:v>
                </c:pt>
                <c:pt idx="2928">
                  <c:v>0.89490325028455808</c:v>
                </c:pt>
                <c:pt idx="2929">
                  <c:v>0.94878576580908869</c:v>
                </c:pt>
                <c:pt idx="2930">
                  <c:v>1.0397139713971397</c:v>
                </c:pt>
                <c:pt idx="2931">
                  <c:v>1.0264215967834578</c:v>
                </c:pt>
                <c:pt idx="2932">
                  <c:v>1.0195461694001349</c:v>
                </c:pt>
                <c:pt idx="2933">
                  <c:v>1.0265466297322252</c:v>
                </c:pt>
                <c:pt idx="2934">
                  <c:v>1.0156359393232206</c:v>
                </c:pt>
                <c:pt idx="2935">
                  <c:v>0.9982839492048966</c:v>
                </c:pt>
                <c:pt idx="2936">
                  <c:v>0.97799397729905024</c:v>
                </c:pt>
                <c:pt idx="2937">
                  <c:v>0.90823229100191449</c:v>
                </c:pt>
                <c:pt idx="2938">
                  <c:v>0.98997400668399549</c:v>
                </c:pt>
                <c:pt idx="2939">
                  <c:v>0.49577836411609499</c:v>
                </c:pt>
                <c:pt idx="2940">
                  <c:v>0.43156746272275431</c:v>
                </c:pt>
                <c:pt idx="2941">
                  <c:v>0.3456564177647633</c:v>
                </c:pt>
                <c:pt idx="2942">
                  <c:v>0.3407329567844477</c:v>
                </c:pt>
                <c:pt idx="2943">
                  <c:v>0.92864178614424853</c:v>
                </c:pt>
                <c:pt idx="2944">
                  <c:v>0.91640257895311983</c:v>
                </c:pt>
                <c:pt idx="2945">
                  <c:v>0.92882172579938682</c:v>
                </c:pt>
                <c:pt idx="2946">
                  <c:v>0.84789053591790187</c:v>
                </c:pt>
                <c:pt idx="2947">
                  <c:v>0.81366032546413014</c:v>
                </c:pt>
                <c:pt idx="2948">
                  <c:v>0.92688624153235222</c:v>
                </c:pt>
                <c:pt idx="2949">
                  <c:v>0.89257835255738083</c:v>
                </c:pt>
                <c:pt idx="2950">
                  <c:v>0.91599281221922724</c:v>
                </c:pt>
                <c:pt idx="2951">
                  <c:v>0.91156615661566154</c:v>
                </c:pt>
                <c:pt idx="2952">
                  <c:v>0.94645669291338574</c:v>
                </c:pt>
                <c:pt idx="2953">
                  <c:v>0.41915778528723679</c:v>
                </c:pt>
                <c:pt idx="2954">
                  <c:v>0.91751069097456672</c:v>
                </c:pt>
                <c:pt idx="2955">
                  <c:v>0.92645394885720755</c:v>
                </c:pt>
                <c:pt idx="2956">
                  <c:v>0.94524851340738247</c:v>
                </c:pt>
                <c:pt idx="2957">
                  <c:v>0.94008287602195084</c:v>
                </c:pt>
                <c:pt idx="2958">
                  <c:v>0.9455478687792902</c:v>
                </c:pt>
                <c:pt idx="2959">
                  <c:v>0.91574506897731156</c:v>
                </c:pt>
                <c:pt idx="2960">
                  <c:v>0.94775528666742048</c:v>
                </c:pt>
                <c:pt idx="2961">
                  <c:v>0.76607079436486325</c:v>
                </c:pt>
                <c:pt idx="2962">
                  <c:v>0.90591032608695665</c:v>
                </c:pt>
                <c:pt idx="2963">
                  <c:v>0.67653352353780305</c:v>
                </c:pt>
                <c:pt idx="2964">
                  <c:v>0.95461071231363892</c:v>
                </c:pt>
                <c:pt idx="2965">
                  <c:v>0.92856338028169005</c:v>
                </c:pt>
                <c:pt idx="2966">
                  <c:v>0.96626210889655939</c:v>
                </c:pt>
                <c:pt idx="2967">
                  <c:v>0.47644116872861281</c:v>
                </c:pt>
                <c:pt idx="2968">
                  <c:v>0.70546428987533494</c:v>
                </c:pt>
                <c:pt idx="2969">
                  <c:v>0.93627232142857153</c:v>
                </c:pt>
                <c:pt idx="2970">
                  <c:v>0.50264335095567303</c:v>
                </c:pt>
                <c:pt idx="2971">
                  <c:v>0.94906077348066298</c:v>
                </c:pt>
                <c:pt idx="2972">
                  <c:v>0.53729503143878676</c:v>
                </c:pt>
                <c:pt idx="2973">
                  <c:v>0.56446886446886435</c:v>
                </c:pt>
                <c:pt idx="2974">
                  <c:v>0.98279906176700538</c:v>
                </c:pt>
                <c:pt idx="2975">
                  <c:v>0.90536168245897841</c:v>
                </c:pt>
                <c:pt idx="2976">
                  <c:v>1.0109343501453754</c:v>
                </c:pt>
                <c:pt idx="2977">
                  <c:v>1.0119294154655265</c:v>
                </c:pt>
                <c:pt idx="2978">
                  <c:v>1.0138166146941827</c:v>
                </c:pt>
                <c:pt idx="2979">
                  <c:v>0.66392087659983368</c:v>
                </c:pt>
                <c:pt idx="2980">
                  <c:v>0.6235422087620569</c:v>
                </c:pt>
                <c:pt idx="2981">
                  <c:v>0.68092493724001557</c:v>
                </c:pt>
                <c:pt idx="2982">
                  <c:v>1.0346423988098965</c:v>
                </c:pt>
                <c:pt idx="2983">
                  <c:v>1.0277925481479746</c:v>
                </c:pt>
                <c:pt idx="2984">
                  <c:v>1.0234185351660221</c:v>
                </c:pt>
                <c:pt idx="2985">
                  <c:v>0.83474044624403754</c:v>
                </c:pt>
                <c:pt idx="2986">
                  <c:v>0.81575162181151628</c:v>
                </c:pt>
                <c:pt idx="2987">
                  <c:v>0.81115592157949967</c:v>
                </c:pt>
                <c:pt idx="2988">
                  <c:v>0.8161657441380793</c:v>
                </c:pt>
                <c:pt idx="2989">
                  <c:v>1.075601720682738</c:v>
                </c:pt>
                <c:pt idx="2990">
                  <c:v>1.0905949316915704</c:v>
                </c:pt>
                <c:pt idx="2991">
                  <c:v>1.0498837570956869</c:v>
                </c:pt>
                <c:pt idx="2992">
                  <c:v>1.069143715195775</c:v>
                </c:pt>
                <c:pt idx="2993">
                  <c:v>0.92934450537293767</c:v>
                </c:pt>
                <c:pt idx="2994">
                  <c:v>0.996859806770648</c:v>
                </c:pt>
                <c:pt idx="2995">
                  <c:v>0.93064758380433354</c:v>
                </c:pt>
                <c:pt idx="2996">
                  <c:v>0.8202367044835458</c:v>
                </c:pt>
                <c:pt idx="2997">
                  <c:v>0.91118163373870076</c:v>
                </c:pt>
                <c:pt idx="2998">
                  <c:v>0.94077726803618789</c:v>
                </c:pt>
                <c:pt idx="2999">
                  <c:v>0.94489378671307167</c:v>
                </c:pt>
                <c:pt idx="3000">
                  <c:v>0.94349425186055669</c:v>
                </c:pt>
                <c:pt idx="3001">
                  <c:v>1.0398162706894654</c:v>
                </c:pt>
                <c:pt idx="3002">
                  <c:v>0.81090232849933863</c:v>
                </c:pt>
                <c:pt idx="3003">
                  <c:v>1.1323537789873335</c:v>
                </c:pt>
                <c:pt idx="3004">
                  <c:v>1.1651743302219693</c:v>
                </c:pt>
                <c:pt idx="3005">
                  <c:v>0.76278209743463765</c:v>
                </c:pt>
                <c:pt idx="3006">
                  <c:v>0.87231945273100142</c:v>
                </c:pt>
                <c:pt idx="3007">
                  <c:v>1.0276876576706218</c:v>
                </c:pt>
                <c:pt idx="3008">
                  <c:v>1.0307632371660083</c:v>
                </c:pt>
                <c:pt idx="3009">
                  <c:v>1.0408223452647325</c:v>
                </c:pt>
                <c:pt idx="3010">
                  <c:v>1.1395480586927442</c:v>
                </c:pt>
                <c:pt idx="3011">
                  <c:v>1.1337515447127928</c:v>
                </c:pt>
                <c:pt idx="3012">
                  <c:v>1.0952299629819136</c:v>
                </c:pt>
                <c:pt idx="3013">
                  <c:v>1.0974140470993776</c:v>
                </c:pt>
                <c:pt idx="3014">
                  <c:v>1.155406979808276</c:v>
                </c:pt>
                <c:pt idx="3015">
                  <c:v>0.48333345657584059</c:v>
                </c:pt>
                <c:pt idx="3016">
                  <c:v>0.56272520402535231</c:v>
                </c:pt>
                <c:pt idx="3017">
                  <c:v>0.51203997358180364</c:v>
                </c:pt>
                <c:pt idx="3018">
                  <c:v>0.65160369705860821</c:v>
                </c:pt>
                <c:pt idx="3019">
                  <c:v>0.89823057680988783</c:v>
                </c:pt>
                <c:pt idx="3020">
                  <c:v>0.82279799054222114</c:v>
                </c:pt>
                <c:pt idx="3021">
                  <c:v>0.85215326993497675</c:v>
                </c:pt>
                <c:pt idx="3022">
                  <c:v>0.82845019195796876</c:v>
                </c:pt>
                <c:pt idx="3023">
                  <c:v>0.86845466155810991</c:v>
                </c:pt>
                <c:pt idx="3024">
                  <c:v>0.90839269112743726</c:v>
                </c:pt>
                <c:pt idx="3025">
                  <c:v>0.89048862293707376</c:v>
                </c:pt>
                <c:pt idx="3026">
                  <c:v>0.89657768297993234</c:v>
                </c:pt>
                <c:pt idx="3027">
                  <c:v>0.83143808299548339</c:v>
                </c:pt>
                <c:pt idx="3028">
                  <c:v>0.44740792056344991</c:v>
                </c:pt>
                <c:pt idx="3029">
                  <c:v>0.81282051282050971</c:v>
                </c:pt>
                <c:pt idx="3030">
                  <c:v>0.73355522466497358</c:v>
                </c:pt>
                <c:pt idx="3031">
                  <c:v>0.79623914219351566</c:v>
                </c:pt>
                <c:pt idx="3032">
                  <c:v>0.74626865671641784</c:v>
                </c:pt>
                <c:pt idx="3033">
                  <c:v>0.80163917552301434</c:v>
                </c:pt>
                <c:pt idx="3034">
                  <c:v>0.6798417153637325</c:v>
                </c:pt>
                <c:pt idx="3035">
                  <c:v>0.71942446043165476</c:v>
                </c:pt>
                <c:pt idx="3036">
                  <c:v>0.93585641518739737</c:v>
                </c:pt>
                <c:pt idx="3037">
                  <c:v>0.7042991960852848</c:v>
                </c:pt>
                <c:pt idx="3038">
                  <c:v>0.76198231735691013</c:v>
                </c:pt>
                <c:pt idx="3039">
                  <c:v>0.78497933710044454</c:v>
                </c:pt>
                <c:pt idx="3040">
                  <c:v>0.60528347672622973</c:v>
                </c:pt>
                <c:pt idx="3041">
                  <c:v>0.79436152570480911</c:v>
                </c:pt>
                <c:pt idx="3042">
                  <c:v>0.74872623337889788</c:v>
                </c:pt>
                <c:pt idx="3043">
                  <c:v>0.70634920634920673</c:v>
                </c:pt>
                <c:pt idx="3044">
                  <c:v>0.76501904432132228</c:v>
                </c:pt>
                <c:pt idx="3045">
                  <c:v>0.76727137176938376</c:v>
                </c:pt>
                <c:pt idx="3046">
                  <c:v>0.93382951505989231</c:v>
                </c:pt>
                <c:pt idx="3047">
                  <c:v>0.80116475473291471</c:v>
                </c:pt>
                <c:pt idx="3048">
                  <c:v>0.86487722172480153</c:v>
                </c:pt>
                <c:pt idx="3049">
                  <c:v>0.84220671929502489</c:v>
                </c:pt>
                <c:pt idx="3050">
                  <c:v>0.77599259757738337</c:v>
                </c:pt>
                <c:pt idx="3051">
                  <c:v>0.82433554817275745</c:v>
                </c:pt>
                <c:pt idx="3052">
                  <c:v>0.85941762854144665</c:v>
                </c:pt>
                <c:pt idx="3053">
                  <c:v>0.80815333835195979</c:v>
                </c:pt>
                <c:pt idx="3054">
                  <c:v>0.76512535824701711</c:v>
                </c:pt>
                <c:pt idx="3055">
                  <c:v>0.86895307404275723</c:v>
                </c:pt>
                <c:pt idx="3056">
                  <c:v>0.84655651889415839</c:v>
                </c:pt>
                <c:pt idx="3057">
                  <c:v>0.75015792798483916</c:v>
                </c:pt>
                <c:pt idx="3058">
                  <c:v>0.86622322026016796</c:v>
                </c:pt>
                <c:pt idx="3059">
                  <c:v>0.84232571347436569</c:v>
                </c:pt>
                <c:pt idx="3060">
                  <c:v>0.8619245447442756</c:v>
                </c:pt>
                <c:pt idx="3061">
                  <c:v>0.75895318803145828</c:v>
                </c:pt>
                <c:pt idx="3062">
                  <c:v>3.7984299822730133E-2</c:v>
                </c:pt>
                <c:pt idx="3063">
                  <c:v>0.92357697796099136</c:v>
                </c:pt>
                <c:pt idx="3064">
                  <c:v>0.79591836734693866</c:v>
                </c:pt>
                <c:pt idx="3065">
                  <c:v>0.79208336835028115</c:v>
                </c:pt>
                <c:pt idx="3066">
                  <c:v>0.67558934389573888</c:v>
                </c:pt>
                <c:pt idx="3067">
                  <c:v>0.23715209006567822</c:v>
                </c:pt>
                <c:pt idx="3068">
                  <c:v>1.3424477021907415</c:v>
                </c:pt>
                <c:pt idx="3069">
                  <c:v>0.68896478624426361</c:v>
                </c:pt>
                <c:pt idx="3070">
                  <c:v>0.45856760991796475</c:v>
                </c:pt>
                <c:pt idx="3071">
                  <c:v>0.8479469779350004</c:v>
                </c:pt>
                <c:pt idx="3072">
                  <c:v>0.74219105728075296</c:v>
                </c:pt>
                <c:pt idx="3073">
                  <c:v>0.51616536061189278</c:v>
                </c:pt>
                <c:pt idx="3074">
                  <c:v>0.78674481514878059</c:v>
                </c:pt>
                <c:pt idx="3075">
                  <c:v>0.52872402289352471</c:v>
                </c:pt>
                <c:pt idx="3076">
                  <c:v>0.32772956242034285</c:v>
                </c:pt>
                <c:pt idx="3077">
                  <c:v>0.2836589074745568</c:v>
                </c:pt>
                <c:pt idx="3078">
                  <c:v>0.92565808504483627</c:v>
                </c:pt>
                <c:pt idx="3079">
                  <c:v>0.33892258294684308</c:v>
                </c:pt>
                <c:pt idx="3080">
                  <c:v>0.79133174016945684</c:v>
                </c:pt>
                <c:pt idx="3081">
                  <c:v>0.89193046185781011</c:v>
                </c:pt>
                <c:pt idx="3082">
                  <c:v>0.91418162191337238</c:v>
                </c:pt>
                <c:pt idx="3083">
                  <c:v>0.68644576669031765</c:v>
                </c:pt>
                <c:pt idx="3084">
                  <c:v>0.76349537727408279</c:v>
                </c:pt>
                <c:pt idx="3085">
                  <c:v>0.82256592292088904</c:v>
                </c:pt>
                <c:pt idx="3086">
                  <c:v>0.77975713493189136</c:v>
                </c:pt>
                <c:pt idx="3087">
                  <c:v>1.1227770521450837</c:v>
                </c:pt>
                <c:pt idx="3088">
                  <c:v>0.88960276765305046</c:v>
                </c:pt>
                <c:pt idx="3089">
                  <c:v>0.9769733200486892</c:v>
                </c:pt>
                <c:pt idx="3090">
                  <c:v>0.79219991743213702</c:v>
                </c:pt>
                <c:pt idx="3091">
                  <c:v>0.79641608062877933</c:v>
                </c:pt>
                <c:pt idx="3092">
                  <c:v>0.86477021381175234</c:v>
                </c:pt>
                <c:pt idx="3093">
                  <c:v>1.0290595057992862</c:v>
                </c:pt>
                <c:pt idx="3094">
                  <c:v>0.92274342850447311</c:v>
                </c:pt>
                <c:pt idx="3095">
                  <c:v>0.50413061861705588</c:v>
                </c:pt>
                <c:pt idx="3096">
                  <c:v>1.2387676508343883</c:v>
                </c:pt>
                <c:pt idx="3097">
                  <c:v>0.83681325851494182</c:v>
                </c:pt>
                <c:pt idx="3098">
                  <c:v>0.83412774070543427</c:v>
                </c:pt>
                <c:pt idx="3099">
                  <c:v>0.77026816743607018</c:v>
                </c:pt>
                <c:pt idx="3100">
                  <c:v>0.31063939943049407</c:v>
                </c:pt>
                <c:pt idx="3101">
                  <c:v>0.43622511673629849</c:v>
                </c:pt>
                <c:pt idx="3102">
                  <c:v>0.79231615031369285</c:v>
                </c:pt>
                <c:pt idx="3103">
                  <c:v>0.69340888756337582</c:v>
                </c:pt>
                <c:pt idx="3104">
                  <c:v>0.62169312169312474</c:v>
                </c:pt>
                <c:pt idx="3105">
                  <c:v>0.84816804786025868</c:v>
                </c:pt>
                <c:pt idx="3106">
                  <c:v>0.2850910709746407</c:v>
                </c:pt>
                <c:pt idx="3107">
                  <c:v>0.38935770410731618</c:v>
                </c:pt>
                <c:pt idx="3108">
                  <c:v>0.82642103045088167</c:v>
                </c:pt>
                <c:pt idx="3109">
                  <c:v>0.55033957972690128</c:v>
                </c:pt>
                <c:pt idx="3110">
                  <c:v>0.26940813908652977</c:v>
                </c:pt>
                <c:pt idx="3111">
                  <c:v>0.36739192634983259</c:v>
                </c:pt>
                <c:pt idx="3112">
                  <c:v>0.22414563162993983</c:v>
                </c:pt>
                <c:pt idx="3113">
                  <c:v>0.24461436922691859</c:v>
                </c:pt>
                <c:pt idx="3114">
                  <c:v>0.45460444839533209</c:v>
                </c:pt>
                <c:pt idx="3115">
                  <c:v>0.44374714534017884</c:v>
                </c:pt>
                <c:pt idx="3116">
                  <c:v>0.5615221311605233</c:v>
                </c:pt>
                <c:pt idx="3117">
                  <c:v>0.47823103549250856</c:v>
                </c:pt>
                <c:pt idx="3118">
                  <c:v>0.51767692401396881</c:v>
                </c:pt>
                <c:pt idx="3119">
                  <c:v>0.93437925714944858</c:v>
                </c:pt>
                <c:pt idx="3120">
                  <c:v>0.99229018469878161</c:v>
                </c:pt>
                <c:pt idx="3121">
                  <c:v>1.0227298276193859</c:v>
                </c:pt>
                <c:pt idx="3122">
                  <c:v>1.0201082179514107</c:v>
                </c:pt>
                <c:pt idx="3123">
                  <c:v>0.97172479204928164</c:v>
                </c:pt>
                <c:pt idx="3124">
                  <c:v>0.47565604491637703</c:v>
                </c:pt>
                <c:pt idx="3125">
                  <c:v>0.9561409768450424</c:v>
                </c:pt>
                <c:pt idx="3126">
                  <c:v>0.78001081998531407</c:v>
                </c:pt>
                <c:pt idx="3127">
                  <c:v>1.0139868660829106</c:v>
                </c:pt>
                <c:pt idx="3128">
                  <c:v>0.90346277411319187</c:v>
                </c:pt>
                <c:pt idx="3129">
                  <c:v>0</c:v>
                </c:pt>
                <c:pt idx="3130">
                  <c:v>7.3170731707317069E-2</c:v>
                </c:pt>
                <c:pt idx="3131">
                  <c:v>0</c:v>
                </c:pt>
                <c:pt idx="3132">
                  <c:v>1.1583011583011582E-2</c:v>
                </c:pt>
                <c:pt idx="3133">
                  <c:v>1.2578616352201259E-2</c:v>
                </c:pt>
                <c:pt idx="3134">
                  <c:v>2.7190332326283987E-2</c:v>
                </c:pt>
                <c:pt idx="3135">
                  <c:v>0.37937743190661477</c:v>
                </c:pt>
                <c:pt idx="3136">
                  <c:v>0.36224489795918369</c:v>
                </c:pt>
                <c:pt idx="3137">
                  <c:v>0.58664546899841019</c:v>
                </c:pt>
                <c:pt idx="3138">
                  <c:v>0.40589198036006546</c:v>
                </c:pt>
                <c:pt idx="3139">
                  <c:v>0.54545454545454541</c:v>
                </c:pt>
                <c:pt idx="3140">
                  <c:v>0.75951086956521741</c:v>
                </c:pt>
                <c:pt idx="3141">
                  <c:v>0.19727891156462582</c:v>
                </c:pt>
                <c:pt idx="3142">
                  <c:v>0.1909307875894988</c:v>
                </c:pt>
                <c:pt idx="3143">
                  <c:v>0.24683544303797467</c:v>
                </c:pt>
                <c:pt idx="3144">
                  <c:v>0.1566579634464752</c:v>
                </c:pt>
                <c:pt idx="3145">
                  <c:v>9.6273291925465826E-2</c:v>
                </c:pt>
                <c:pt idx="3146">
                  <c:v>2.3809523809523808E-2</c:v>
                </c:pt>
                <c:pt idx="3147">
                  <c:v>2.8368794326241138E-2</c:v>
                </c:pt>
                <c:pt idx="3148">
                  <c:v>3.0837004405286344E-2</c:v>
                </c:pt>
                <c:pt idx="3149">
                  <c:v>5.5865921787709508E-3</c:v>
                </c:pt>
                <c:pt idx="3150">
                  <c:v>9.0909090909090912E-2</c:v>
                </c:pt>
                <c:pt idx="3151">
                  <c:v>0.17149220489977729</c:v>
                </c:pt>
                <c:pt idx="3152">
                  <c:v>0.38945233265720081</c:v>
                </c:pt>
                <c:pt idx="3153">
                  <c:v>0.2375249500998004</c:v>
                </c:pt>
                <c:pt idx="3154">
                  <c:v>0.81819999999999993</c:v>
                </c:pt>
                <c:pt idx="3155">
                  <c:v>0.96660000000000001</c:v>
                </c:pt>
                <c:pt idx="3156">
                  <c:v>0.84819999999999995</c:v>
                </c:pt>
                <c:pt idx="3157">
                  <c:v>0.86030000000000006</c:v>
                </c:pt>
                <c:pt idx="3158">
                  <c:v>0.97340000000000004</c:v>
                </c:pt>
                <c:pt idx="3159">
                  <c:v>0.94930000000000003</c:v>
                </c:pt>
                <c:pt idx="3160">
                  <c:v>0.95379999999999998</c:v>
                </c:pt>
                <c:pt idx="3161">
                  <c:v>0.64590000000000003</c:v>
                </c:pt>
                <c:pt idx="3162">
                  <c:v>0.59520000000000006</c:v>
                </c:pt>
                <c:pt idx="3163">
                  <c:v>0.94420000000000004</c:v>
                </c:pt>
                <c:pt idx="3164">
                  <c:v>0.94099999999999995</c:v>
                </c:pt>
                <c:pt idx="3165">
                  <c:v>0.97160000000000002</c:v>
                </c:pt>
                <c:pt idx="3166">
                  <c:v>0.97420000000000007</c:v>
                </c:pt>
                <c:pt idx="3167">
                  <c:v>0.98140000000000005</c:v>
                </c:pt>
                <c:pt idx="3168">
                  <c:v>0.95379999999999998</c:v>
                </c:pt>
                <c:pt idx="3169">
                  <c:v>0.90269999999999995</c:v>
                </c:pt>
                <c:pt idx="3170">
                  <c:v>0.97989999999999999</c:v>
                </c:pt>
                <c:pt idx="3171">
                  <c:v>0.8417</c:v>
                </c:pt>
                <c:pt idx="3172">
                  <c:v>0.94430000000000003</c:v>
                </c:pt>
                <c:pt idx="3173">
                  <c:v>0.79290000000000005</c:v>
                </c:pt>
                <c:pt idx="3174">
                  <c:v>0.91150000000000009</c:v>
                </c:pt>
                <c:pt idx="3175">
                  <c:v>0.80110000000000003</c:v>
                </c:pt>
                <c:pt idx="3176">
                  <c:v>0.94840000000000002</c:v>
                </c:pt>
                <c:pt idx="3177">
                  <c:v>0.753</c:v>
                </c:pt>
                <c:pt idx="3178">
                  <c:v>0.91269999999999996</c:v>
                </c:pt>
                <c:pt idx="3179">
                  <c:v>0.94330000000000003</c:v>
                </c:pt>
                <c:pt idx="3180">
                  <c:v>0.78459999999999996</c:v>
                </c:pt>
                <c:pt idx="3181">
                  <c:v>0.71329999999999993</c:v>
                </c:pt>
                <c:pt idx="3182">
                  <c:v>0.70840000000000003</c:v>
                </c:pt>
                <c:pt idx="3183">
                  <c:v>0.71140000000000003</c:v>
                </c:pt>
                <c:pt idx="3184">
                  <c:v>0.72709999999999997</c:v>
                </c:pt>
                <c:pt idx="3185">
                  <c:v>0.93129999999999991</c:v>
                </c:pt>
                <c:pt idx="3186">
                  <c:v>0.91269999999999996</c:v>
                </c:pt>
                <c:pt idx="3187">
                  <c:v>0.91890000000000005</c:v>
                </c:pt>
                <c:pt idx="3188">
                  <c:v>0.91620000000000001</c:v>
                </c:pt>
                <c:pt idx="3189">
                  <c:v>0.90349999999999997</c:v>
                </c:pt>
                <c:pt idx="3190">
                  <c:v>0.90189999999999992</c:v>
                </c:pt>
                <c:pt idx="3191">
                  <c:v>0.9043000000000001</c:v>
                </c:pt>
                <c:pt idx="3192">
                  <c:v>0.81090000000000007</c:v>
                </c:pt>
                <c:pt idx="3193">
                  <c:v>0.89419999999999999</c:v>
                </c:pt>
                <c:pt idx="3194">
                  <c:v>0.80959999999999999</c:v>
                </c:pt>
                <c:pt idx="3195">
                  <c:v>0.93359999999999999</c:v>
                </c:pt>
                <c:pt idx="3196">
                  <c:v>0.91879999999999995</c:v>
                </c:pt>
                <c:pt idx="3197">
                  <c:v>0.84329999999999994</c:v>
                </c:pt>
                <c:pt idx="3198">
                  <c:v>0.90659999999999996</c:v>
                </c:pt>
                <c:pt idx="3199">
                  <c:v>0.85060000000000002</c:v>
                </c:pt>
                <c:pt idx="3200">
                  <c:v>0.90610000000000002</c:v>
                </c:pt>
                <c:pt idx="3201">
                  <c:v>0.88060000000000005</c:v>
                </c:pt>
                <c:pt idx="3202">
                  <c:v>0.88049999999999995</c:v>
                </c:pt>
                <c:pt idx="3214">
                  <c:v>0.98833819241982512</c:v>
                </c:pt>
                <c:pt idx="3218">
                  <c:v>0.88966480446927365</c:v>
                </c:pt>
                <c:pt idx="3222">
                  <c:v>0.98611111111111116</c:v>
                </c:pt>
                <c:pt idx="3230">
                  <c:v>0.98297872340425529</c:v>
                </c:pt>
                <c:pt idx="3316">
                  <c:v>0.86068263491822972</c:v>
                </c:pt>
                <c:pt idx="3317">
                  <c:v>0.91817294706552444</c:v>
                </c:pt>
                <c:pt idx="3318">
                  <c:v>0.86511740140875271</c:v>
                </c:pt>
                <c:pt idx="3319">
                  <c:v>0.92458651775540657</c:v>
                </c:pt>
                <c:pt idx="3320">
                  <c:v>0.91694035220759218</c:v>
                </c:pt>
                <c:pt idx="3321">
                  <c:v>0.92050661609968731</c:v>
                </c:pt>
                <c:pt idx="3322">
                  <c:v>0.81728699674367267</c:v>
                </c:pt>
                <c:pt idx="3323">
                  <c:v>0.92247537035685612</c:v>
                </c:pt>
                <c:pt idx="3324">
                  <c:v>0.92309804679945873</c:v>
                </c:pt>
                <c:pt idx="3325">
                  <c:v>0.83569571873895288</c:v>
                </c:pt>
                <c:pt idx="3326">
                  <c:v>0.87593671528098582</c:v>
                </c:pt>
                <c:pt idx="3327">
                  <c:v>0.89226064860162724</c:v>
                </c:pt>
                <c:pt idx="3328">
                  <c:v>0.88611121081856015</c:v>
                </c:pt>
                <c:pt idx="3329">
                  <c:v>0.93315131145745278</c:v>
                </c:pt>
                <c:pt idx="3330">
                  <c:v>0.90682401685045222</c:v>
                </c:pt>
                <c:pt idx="3331">
                  <c:v>0.92987285053747082</c:v>
                </c:pt>
                <c:pt idx="3332">
                  <c:v>0.77605199188996676</c:v>
                </c:pt>
                <c:pt idx="3333">
                  <c:v>0.88877231081545593</c:v>
                </c:pt>
                <c:pt idx="3334">
                  <c:v>0.84883626003792967</c:v>
                </c:pt>
                <c:pt idx="3335">
                  <c:v>0.92137717685096221</c:v>
                </c:pt>
                <c:pt idx="3336">
                  <c:v>0.79151194704979344</c:v>
                </c:pt>
                <c:pt idx="3337">
                  <c:v>0.86007190076805362</c:v>
                </c:pt>
                <c:pt idx="3338">
                  <c:v>0.77641791548482164</c:v>
                </c:pt>
                <c:pt idx="3339">
                  <c:v>0.86924451996601537</c:v>
                </c:pt>
                <c:pt idx="3340">
                  <c:v>0.59589255505388383</c:v>
                </c:pt>
                <c:pt idx="3341">
                  <c:v>0.89342181452063996</c:v>
                </c:pt>
                <c:pt idx="3342">
                  <c:v>0.84676055177355802</c:v>
                </c:pt>
                <c:pt idx="3343">
                  <c:v>0.57253063735808241</c:v>
                </c:pt>
                <c:pt idx="3348">
                  <c:v>0.8486307000188289</c:v>
                </c:pt>
                <c:pt idx="3349">
                  <c:v>0.97990161568444623</c:v>
                </c:pt>
                <c:pt idx="3350">
                  <c:v>0.94269892336948014</c:v>
                </c:pt>
                <c:pt idx="3351">
                  <c:v>0.954973400841854</c:v>
                </c:pt>
                <c:pt idx="3352">
                  <c:v>0.94308112235103025</c:v>
                </c:pt>
                <c:pt idx="3353">
                  <c:v>0.88688320358014239</c:v>
                </c:pt>
                <c:pt idx="3354">
                  <c:v>0.65771435007541257</c:v>
                </c:pt>
                <c:pt idx="3355">
                  <c:v>0.69076202760396055</c:v>
                </c:pt>
                <c:pt idx="3356">
                  <c:v>0.75992606783006977</c:v>
                </c:pt>
                <c:pt idx="3357">
                  <c:v>0.62965685866418009</c:v>
                </c:pt>
                <c:pt idx="3358">
                  <c:v>0.59576007866273362</c:v>
                </c:pt>
                <c:pt idx="3359">
                  <c:v>0.88755608167231548</c:v>
                </c:pt>
                <c:pt idx="3360">
                  <c:v>0.65311327831957999</c:v>
                </c:pt>
                <c:pt idx="3361">
                  <c:v>0.78846071945667262</c:v>
                </c:pt>
                <c:pt idx="3362">
                  <c:v>0.60706732006442099</c:v>
                </c:pt>
                <c:pt idx="3363">
                  <c:v>0.63657403805496804</c:v>
                </c:pt>
                <c:pt idx="3364">
                  <c:v>0.87822900690267636</c:v>
                </c:pt>
                <c:pt idx="3365">
                  <c:v>0.81637764016251924</c:v>
                </c:pt>
                <c:pt idx="3366">
                  <c:v>0.97565379703397792</c:v>
                </c:pt>
                <c:pt idx="3367">
                  <c:v>0.99760034291361355</c:v>
                </c:pt>
                <c:pt idx="3368">
                  <c:v>0.976407003282589</c:v>
                </c:pt>
                <c:pt idx="3369">
                  <c:v>0.9245281810353867</c:v>
                </c:pt>
                <c:pt idx="3370">
                  <c:v>0.92116848182653188</c:v>
                </c:pt>
                <c:pt idx="3371">
                  <c:v>0.96053389737792216</c:v>
                </c:pt>
                <c:pt idx="3372">
                  <c:v>0.97659343891728467</c:v>
                </c:pt>
                <c:pt idx="3373">
                  <c:v>0.92922569888878681</c:v>
                </c:pt>
                <c:pt idx="3374">
                  <c:v>0.93811839259711371</c:v>
                </c:pt>
                <c:pt idx="3375">
                  <c:v>0.82735156777284236</c:v>
                </c:pt>
                <c:pt idx="3376">
                  <c:v>0.92803415129162303</c:v>
                </c:pt>
                <c:pt idx="3377">
                  <c:v>0.95501719594603585</c:v>
                </c:pt>
                <c:pt idx="3378">
                  <c:v>0.96327976958983019</c:v>
                </c:pt>
                <c:pt idx="3379">
                  <c:v>0.95780593614243725</c:v>
                </c:pt>
                <c:pt idx="3380">
                  <c:v>0.94150361225583667</c:v>
                </c:pt>
                <c:pt idx="3381">
                  <c:v>0.96161431192824054</c:v>
                </c:pt>
                <c:pt idx="3382">
                  <c:v>0.88337019402779693</c:v>
                </c:pt>
                <c:pt idx="3383">
                  <c:v>0.96651394854777284</c:v>
                </c:pt>
                <c:pt idx="3384">
                  <c:v>0.91765766993922382</c:v>
                </c:pt>
                <c:pt idx="3385">
                  <c:v>0.85984497525210968</c:v>
                </c:pt>
                <c:pt idx="3386">
                  <c:v>0.91418280365998472</c:v>
                </c:pt>
                <c:pt idx="3387">
                  <c:v>0.93700052371818132</c:v>
                </c:pt>
                <c:pt idx="3388">
                  <c:v>0.90565979082981118</c:v>
                </c:pt>
                <c:pt idx="3389">
                  <c:v>0.93123360462853588</c:v>
                </c:pt>
                <c:pt idx="3390">
                  <c:v>0.8613096595569345</c:v>
                </c:pt>
                <c:pt idx="3391">
                  <c:v>0.88491637152363212</c:v>
                </c:pt>
                <c:pt idx="3392">
                  <c:v>0.89595773722698635</c:v>
                </c:pt>
                <c:pt idx="3393">
                  <c:v>0.8414712818667206</c:v>
                </c:pt>
                <c:pt idx="3394">
                  <c:v>0.81314482647762165</c:v>
                </c:pt>
                <c:pt idx="3395">
                  <c:v>0.73260431608942456</c:v>
                </c:pt>
                <c:pt idx="3396">
                  <c:v>0.86360518556872246</c:v>
                </c:pt>
                <c:pt idx="3397">
                  <c:v>0.67332020770288126</c:v>
                </c:pt>
                <c:pt idx="3398">
                  <c:v>0.9563611854153875</c:v>
                </c:pt>
                <c:pt idx="3399">
                  <c:v>0.8374687589327986</c:v>
                </c:pt>
                <c:pt idx="3400">
                  <c:v>0.73383308143402681</c:v>
                </c:pt>
                <c:pt idx="3401">
                  <c:v>0.86854147095179246</c:v>
                </c:pt>
                <c:pt idx="3402">
                  <c:v>0.93866415833537575</c:v>
                </c:pt>
                <c:pt idx="3409">
                  <c:v>0.91077138582025385</c:v>
                </c:pt>
                <c:pt idx="3410">
                  <c:v>0.84614141080891581</c:v>
                </c:pt>
                <c:pt idx="3411">
                  <c:v>0.985478173818926</c:v>
                </c:pt>
                <c:pt idx="3412">
                  <c:v>0.91525776173285189</c:v>
                </c:pt>
                <c:pt idx="3413">
                  <c:v>0.79555043784509449</c:v>
                </c:pt>
                <c:pt idx="3414">
                  <c:v>0.88943862987630817</c:v>
                </c:pt>
                <c:pt idx="3415">
                  <c:v>0.86423993912749408</c:v>
                </c:pt>
                <c:pt idx="3416">
                  <c:v>0.88001163008037209</c:v>
                </c:pt>
                <c:pt idx="3417">
                  <c:v>0.67493521036634152</c:v>
                </c:pt>
                <c:pt idx="3418">
                  <c:v>0.86364877262861095</c:v>
                </c:pt>
                <c:pt idx="3419">
                  <c:v>0.81297185601520838</c:v>
                </c:pt>
                <c:pt idx="3420">
                  <c:v>0.89040760164079136</c:v>
                </c:pt>
                <c:pt idx="3421">
                  <c:v>0.93781465792375096</c:v>
                </c:pt>
                <c:pt idx="3422">
                  <c:v>0.89380285093017653</c:v>
                </c:pt>
                <c:pt idx="3423">
                  <c:v>0.80684504764248788</c:v>
                </c:pt>
                <c:pt idx="3424">
                  <c:v>0.86576883069203914</c:v>
                </c:pt>
                <c:pt idx="3425">
                  <c:v>0.82743613473257782</c:v>
                </c:pt>
                <c:pt idx="3426">
                  <c:v>0.73910771412812237</c:v>
                </c:pt>
                <c:pt idx="3427">
                  <c:v>0.78174135612337858</c:v>
                </c:pt>
                <c:pt idx="3428">
                  <c:v>0.78263884025491981</c:v>
                </c:pt>
                <c:pt idx="3429">
                  <c:v>0.86655923110383826</c:v>
                </c:pt>
                <c:pt idx="3430">
                  <c:v>0.78609472085423671</c:v>
                </c:pt>
                <c:pt idx="3431">
                  <c:v>0.86092987070722049</c:v>
                </c:pt>
                <c:pt idx="3432">
                  <c:v>0.88381731059209867</c:v>
                </c:pt>
                <c:pt idx="3433">
                  <c:v>0.80502512562814066</c:v>
                </c:pt>
                <c:pt idx="3434">
                  <c:v>0.89120604475443177</c:v>
                </c:pt>
                <c:pt idx="3435">
                  <c:v>0.94671884304551257</c:v>
                </c:pt>
                <c:pt idx="3436">
                  <c:v>0.87775158658204888</c:v>
                </c:pt>
                <c:pt idx="3437">
                  <c:v>0.86310701630049591</c:v>
                </c:pt>
                <c:pt idx="3438">
                  <c:v>0.78380450811038538</c:v>
                </c:pt>
                <c:pt idx="3439">
                  <c:v>0.96971775082690181</c:v>
                </c:pt>
                <c:pt idx="3440">
                  <c:v>0.9018061385099686</c:v>
                </c:pt>
                <c:pt idx="3441">
                  <c:v>0.95157759589151025</c:v>
                </c:pt>
                <c:pt idx="3442">
                  <c:v>0.95245492521223551</c:v>
                </c:pt>
                <c:pt idx="3443">
                  <c:v>0.95790340671846474</c:v>
                </c:pt>
                <c:pt idx="3444">
                  <c:v>0.95277389362049858</c:v>
                </c:pt>
                <c:pt idx="3445">
                  <c:v>0.90452374496840282</c:v>
                </c:pt>
                <c:pt idx="3446">
                  <c:v>0.92767124921718902</c:v>
                </c:pt>
                <c:pt idx="3447">
                  <c:v>0.91358137949202711</c:v>
                </c:pt>
                <c:pt idx="3448">
                  <c:v>0.92637395165268865</c:v>
                </c:pt>
                <c:pt idx="3449">
                  <c:v>0.97859086442837129</c:v>
                </c:pt>
                <c:pt idx="3450">
                  <c:v>0.97714285714285709</c:v>
                </c:pt>
                <c:pt idx="3451">
                  <c:v>0.96922039112426228</c:v>
                </c:pt>
                <c:pt idx="3452">
                  <c:v>0.86508906358841675</c:v>
                </c:pt>
                <c:pt idx="3453">
                  <c:v>0.95440784095869202</c:v>
                </c:pt>
                <c:pt idx="3454">
                  <c:v>0.94919722657702066</c:v>
                </c:pt>
                <c:pt idx="3455">
                  <c:v>0.99003664604292252</c:v>
                </c:pt>
                <c:pt idx="3456">
                  <c:v>0.92292336661293162</c:v>
                </c:pt>
                <c:pt idx="3457">
                  <c:v>0.97217408517617798</c:v>
                </c:pt>
                <c:pt idx="3458">
                  <c:v>0.95548472214892599</c:v>
                </c:pt>
                <c:pt idx="3459">
                  <c:v>0.96533336148514903</c:v>
                </c:pt>
                <c:pt idx="3460">
                  <c:v>0.95418255190357359</c:v>
                </c:pt>
                <c:pt idx="3461">
                  <c:v>0.96660680876790228</c:v>
                </c:pt>
                <c:pt idx="3462">
                  <c:v>0.62095532503046691</c:v>
                </c:pt>
                <c:pt idx="3463">
                  <c:v>0.94982990681851776</c:v>
                </c:pt>
                <c:pt idx="3464">
                  <c:v>0.94638380409746647</c:v>
                </c:pt>
                <c:pt idx="3465">
                  <c:v>0.90966128191766549</c:v>
                </c:pt>
                <c:pt idx="3466">
                  <c:v>0.96441895017960932</c:v>
                </c:pt>
                <c:pt idx="3467">
                  <c:v>0.95574104856462572</c:v>
                </c:pt>
                <c:pt idx="3468">
                  <c:v>0.98364016037420643</c:v>
                </c:pt>
                <c:pt idx="3469">
                  <c:v>0.95580477453580914</c:v>
                </c:pt>
                <c:pt idx="3470">
                  <c:v>0.95631633335359556</c:v>
                </c:pt>
                <c:pt idx="3471">
                  <c:v>0.94207485226526577</c:v>
                </c:pt>
                <c:pt idx="3472">
                  <c:v>0.98177795532065248</c:v>
                </c:pt>
                <c:pt idx="3473">
                  <c:v>0.96247510022945615</c:v>
                </c:pt>
                <c:pt idx="3474">
                  <c:v>0.90425698906060081</c:v>
                </c:pt>
                <c:pt idx="3475">
                  <c:v>0.97411623406952697</c:v>
                </c:pt>
                <c:pt idx="3476">
                  <c:v>0.91506167763157886</c:v>
                </c:pt>
                <c:pt idx="3477">
                  <c:v>0.94693902217924697</c:v>
                </c:pt>
                <c:pt idx="3478">
                  <c:v>0.90684093236162144</c:v>
                </c:pt>
                <c:pt idx="3479">
                  <c:v>0.9392933104631217</c:v>
                </c:pt>
                <c:pt idx="3480">
                  <c:v>0.91464137013349356</c:v>
                </c:pt>
                <c:pt idx="3481">
                  <c:v>0.95887978953621567</c:v>
                </c:pt>
                <c:pt idx="3482">
                  <c:v>0.95096213324416967</c:v>
                </c:pt>
                <c:pt idx="3483">
                  <c:v>0.96417933048510074</c:v>
                </c:pt>
                <c:pt idx="3484">
                  <c:v>0.94725240061232996</c:v>
                </c:pt>
                <c:pt idx="3485">
                  <c:v>0.86993386467695455</c:v>
                </c:pt>
                <c:pt idx="3486">
                  <c:v>0.93189556242148508</c:v>
                </c:pt>
                <c:pt idx="3487">
                  <c:v>0.85483146067415727</c:v>
                </c:pt>
                <c:pt idx="3488">
                  <c:v>0.89721083674897528</c:v>
                </c:pt>
                <c:pt idx="3489">
                  <c:v>0.89893677787874848</c:v>
                </c:pt>
                <c:pt idx="3490">
                  <c:v>0.89454583958351719</c:v>
                </c:pt>
                <c:pt idx="3491">
                  <c:v>0.92491753456135783</c:v>
                </c:pt>
                <c:pt idx="3492">
                  <c:v>0.91094429347826078</c:v>
                </c:pt>
                <c:pt idx="3493">
                  <c:v>0.84435009444994147</c:v>
                </c:pt>
                <c:pt idx="3494">
                  <c:v>0.83527916165607285</c:v>
                </c:pt>
                <c:pt idx="3495">
                  <c:v>0.93208222490931081</c:v>
                </c:pt>
                <c:pt idx="3496">
                  <c:v>0.82715203426124206</c:v>
                </c:pt>
                <c:pt idx="3497">
                  <c:v>0.84385367215861495</c:v>
                </c:pt>
                <c:pt idx="3498">
                  <c:v>0.84057251908396935</c:v>
                </c:pt>
                <c:pt idx="3499">
                  <c:v>1</c:v>
                </c:pt>
                <c:pt idx="3500">
                  <c:v>0.94983619916877204</c:v>
                </c:pt>
                <c:pt idx="3501">
                  <c:v>0.98007993268826266</c:v>
                </c:pt>
                <c:pt idx="3502">
                  <c:v>0.95387805181641983</c:v>
                </c:pt>
                <c:pt idx="3503">
                  <c:v>0.93571264290062894</c:v>
                </c:pt>
                <c:pt idx="3504">
                  <c:v>0.96685101580135424</c:v>
                </c:pt>
                <c:pt idx="3505">
                  <c:v>0.93283758556316121</c:v>
                </c:pt>
                <c:pt idx="3506">
                  <c:v>0.94220843672456578</c:v>
                </c:pt>
                <c:pt idx="3507">
                  <c:v>0.94987580621595102</c:v>
                </c:pt>
                <c:pt idx="3508">
                  <c:v>0.9701232020392061</c:v>
                </c:pt>
                <c:pt idx="3509">
                  <c:v>0.91005104845676599</c:v>
                </c:pt>
                <c:pt idx="3510">
                  <c:v>0.86126185228845276</c:v>
                </c:pt>
                <c:pt idx="3511">
                  <c:v>0.96087351049508896</c:v>
                </c:pt>
                <c:pt idx="3512">
                  <c:v>0.92873949579831927</c:v>
                </c:pt>
                <c:pt idx="3513">
                  <c:v>0.89845202435017879</c:v>
                </c:pt>
                <c:pt idx="3514">
                  <c:v>1</c:v>
                </c:pt>
                <c:pt idx="3515">
                  <c:v>0.87328483660623435</c:v>
                </c:pt>
                <c:pt idx="3517">
                  <c:v>0.79235623885160966</c:v>
                </c:pt>
                <c:pt idx="3518">
                  <c:v>0.85752118717354464</c:v>
                </c:pt>
                <c:pt idx="3519">
                  <c:v>0.96065571701696728</c:v>
                </c:pt>
                <c:pt idx="3520">
                  <c:v>0.92209575122499632</c:v>
                </c:pt>
                <c:pt idx="3521">
                  <c:v>0.94762115013508297</c:v>
                </c:pt>
                <c:pt idx="3522">
                  <c:v>0.9252424975110225</c:v>
                </c:pt>
                <c:pt idx="3523">
                  <c:v>0.95379615952732633</c:v>
                </c:pt>
                <c:pt idx="3524">
                  <c:v>0.9506021224675103</c:v>
                </c:pt>
                <c:pt idx="3525">
                  <c:v>0.90021539688871155</c:v>
                </c:pt>
                <c:pt idx="3526">
                  <c:v>0.88062311090444056</c:v>
                </c:pt>
                <c:pt idx="3527">
                  <c:v>0.90244201312910288</c:v>
                </c:pt>
                <c:pt idx="3528">
                  <c:v>0.84105835991743261</c:v>
                </c:pt>
                <c:pt idx="3529">
                  <c:v>0.86276185513288151</c:v>
                </c:pt>
                <c:pt idx="3530">
                  <c:v>0.90772375093309998</c:v>
                </c:pt>
                <c:pt idx="3531">
                  <c:v>0.91434496089974526</c:v>
                </c:pt>
                <c:pt idx="3532">
                  <c:v>0.89468521975224846</c:v>
                </c:pt>
                <c:pt idx="3533">
                  <c:v>0.96484122852680898</c:v>
                </c:pt>
                <c:pt idx="3534">
                  <c:v>0.9052548243443842</c:v>
                </c:pt>
                <c:pt idx="3535">
                  <c:v>0.81076660988074944</c:v>
                </c:pt>
                <c:pt idx="3536">
                  <c:v>0.865253164556962</c:v>
                </c:pt>
                <c:pt idx="3537">
                  <c:v>0.95</c:v>
                </c:pt>
                <c:pt idx="3538">
                  <c:v>0.93830483531240516</c:v>
                </c:pt>
                <c:pt idx="3539">
                  <c:v>0.94358331302479115</c:v>
                </c:pt>
                <c:pt idx="3540">
                  <c:v>0.93466313879998597</c:v>
                </c:pt>
                <c:pt idx="3541">
                  <c:v>0.93080124622446325</c:v>
                </c:pt>
                <c:pt idx="3542">
                  <c:v>0.9290416284613976</c:v>
                </c:pt>
                <c:pt idx="3543">
                  <c:v>0.87848466805596903</c:v>
                </c:pt>
                <c:pt idx="3544">
                  <c:v>0.90230759202120725</c:v>
                </c:pt>
                <c:pt idx="3545">
                  <c:v>0.9346258489691448</c:v>
                </c:pt>
                <c:pt idx="3546">
                  <c:v>0.8956524300441826</c:v>
                </c:pt>
                <c:pt idx="3547">
                  <c:v>0.90796205080921089</c:v>
                </c:pt>
                <c:pt idx="3548">
                  <c:v>0.93421089449192474</c:v>
                </c:pt>
                <c:pt idx="3549">
                  <c:v>0.92562026638809103</c:v>
                </c:pt>
                <c:pt idx="3550">
                  <c:v>0.94543911752227405</c:v>
                </c:pt>
                <c:pt idx="3551">
                  <c:v>0.89153218495013609</c:v>
                </c:pt>
                <c:pt idx="3552">
                  <c:v>0.90888926862611075</c:v>
                </c:pt>
                <c:pt idx="3553">
                  <c:v>0.85205909173809946</c:v>
                </c:pt>
                <c:pt idx="3554">
                  <c:v>0.95531354461594675</c:v>
                </c:pt>
                <c:pt idx="3555">
                  <c:v>0.92252119465839211</c:v>
                </c:pt>
                <c:pt idx="3556">
                  <c:v>0.95757234726688112</c:v>
                </c:pt>
                <c:pt idx="3557">
                  <c:v>0.87951780081117636</c:v>
                </c:pt>
                <c:pt idx="3558">
                  <c:v>0.98385415593778958</c:v>
                </c:pt>
                <c:pt idx="3559">
                  <c:v>0.93415078707539367</c:v>
                </c:pt>
                <c:pt idx="3560">
                  <c:v>0.97343761990496158</c:v>
                </c:pt>
                <c:pt idx="3561">
                  <c:v>0.85671848669688844</c:v>
                </c:pt>
                <c:pt idx="3562">
                  <c:v>0.95524818174138104</c:v>
                </c:pt>
                <c:pt idx="3563">
                  <c:v>0.63680394837762999</c:v>
                </c:pt>
                <c:pt idx="3564">
                  <c:v>0.61064962279966506</c:v>
                </c:pt>
                <c:pt idx="3565">
                  <c:v>0.63278561877878503</c:v>
                </c:pt>
                <c:pt idx="3566">
                  <c:v>0.64806656877141411</c:v>
                </c:pt>
                <c:pt idx="3568">
                  <c:v>0.97726093445069495</c:v>
                </c:pt>
                <c:pt idx="3569">
                  <c:v>0.92320835591466699</c:v>
                </c:pt>
                <c:pt idx="3570">
                  <c:v>0.95646300822039509</c:v>
                </c:pt>
                <c:pt idx="3571">
                  <c:v>0.91423584905660404</c:v>
                </c:pt>
                <c:pt idx="3572">
                  <c:v>0.90124643584521391</c:v>
                </c:pt>
                <c:pt idx="3573">
                  <c:v>0.94610336693115993</c:v>
                </c:pt>
                <c:pt idx="3574">
                  <c:v>0.94164692059140298</c:v>
                </c:pt>
                <c:pt idx="3575">
                  <c:v>0.97457031438062702</c:v>
                </c:pt>
                <c:pt idx="3576">
                  <c:v>0.93327986145923503</c:v>
                </c:pt>
                <c:pt idx="3577">
                  <c:v>0.93029983645284409</c:v>
                </c:pt>
                <c:pt idx="3578">
                  <c:v>0.94654597291518205</c:v>
                </c:pt>
                <c:pt idx="3579">
                  <c:v>0.91713044622877404</c:v>
                </c:pt>
                <c:pt idx="3580">
                  <c:v>0.89328934345100608</c:v>
                </c:pt>
                <c:pt idx="3581">
                  <c:v>0.815252918287938</c:v>
                </c:pt>
                <c:pt idx="3582">
                  <c:v>0.982134886935914</c:v>
                </c:pt>
                <c:pt idx="3583">
                  <c:v>0.82057429467084608</c:v>
                </c:pt>
                <c:pt idx="3584">
                  <c:v>0.96585690515806999</c:v>
                </c:pt>
                <c:pt idx="3585">
                  <c:v>0.9684817886765239</c:v>
                </c:pt>
                <c:pt idx="3586">
                  <c:v>0.91436847423374901</c:v>
                </c:pt>
                <c:pt idx="3587">
                  <c:v>0.95512025787255095</c:v>
                </c:pt>
                <c:pt idx="3588">
                  <c:v>0.89037676842889002</c:v>
                </c:pt>
                <c:pt idx="3589">
                  <c:v>0.84580538757559098</c:v>
                </c:pt>
                <c:pt idx="3590">
                  <c:v>0.82003834442314205</c:v>
                </c:pt>
                <c:pt idx="3591">
                  <c:v>0.90845303867403304</c:v>
                </c:pt>
                <c:pt idx="3593">
                  <c:v>0.97779471023518194</c:v>
                </c:pt>
                <c:pt idx="3594">
                  <c:v>0.93959029649595704</c:v>
                </c:pt>
                <c:pt idx="3595">
                  <c:v>0.98699088145896696</c:v>
                </c:pt>
                <c:pt idx="3596">
                  <c:v>0.83608419891534203</c:v>
                </c:pt>
                <c:pt idx="3597">
                  <c:v>0.77020112630732096</c:v>
                </c:pt>
                <c:pt idx="3598">
                  <c:v>0.82962363919129101</c:v>
                </c:pt>
                <c:pt idx="3599">
                  <c:v>0.73944391179290503</c:v>
                </c:pt>
                <c:pt idx="3600">
                  <c:v>1.0160505764224599</c:v>
                </c:pt>
                <c:pt idx="3601">
                  <c:v>0.88443948689347396</c:v>
                </c:pt>
                <c:pt idx="3602">
                  <c:v>0.95448407400343305</c:v>
                </c:pt>
                <c:pt idx="3603">
                  <c:v>0.96741960540624505</c:v>
                </c:pt>
                <c:pt idx="3604">
                  <c:v>0.82856353591160203</c:v>
                </c:pt>
                <c:pt idx="3605">
                  <c:v>0.97040301536677309</c:v>
                </c:pt>
                <c:pt idx="3606">
                  <c:v>0.86176165803108806</c:v>
                </c:pt>
                <c:pt idx="3607">
                  <c:v>0.80754695664454101</c:v>
                </c:pt>
                <c:pt idx="3608">
                  <c:v>0.92034261241970006</c:v>
                </c:pt>
                <c:pt idx="3609">
                  <c:v>0.863908990361827</c:v>
                </c:pt>
                <c:pt idx="3610">
                  <c:v>0.89915218450544099</c:v>
                </c:pt>
                <c:pt idx="3615">
                  <c:v>0.67950309815308207</c:v>
                </c:pt>
                <c:pt idx="3616">
                  <c:v>0.6988519974635381</c:v>
                </c:pt>
                <c:pt idx="3617">
                  <c:v>0.62285089318264708</c:v>
                </c:pt>
                <c:pt idx="3618">
                  <c:v>0.73409145972138101</c:v>
                </c:pt>
                <c:pt idx="3619">
                  <c:v>0.76788002268478606</c:v>
                </c:pt>
                <c:pt idx="3620">
                  <c:v>0.72344864289515698</c:v>
                </c:pt>
                <c:pt idx="3621">
                  <c:v>0.786785848701543</c:v>
                </c:pt>
                <c:pt idx="3622">
                  <c:v>0.73222837326871304</c:v>
                </c:pt>
                <c:pt idx="3623">
                  <c:v>0.74145430649656707</c:v>
                </c:pt>
                <c:pt idx="3624">
                  <c:v>0.70657646620145897</c:v>
                </c:pt>
                <c:pt idx="3625">
                  <c:v>0.659126286718554</c:v>
                </c:pt>
                <c:pt idx="3626">
                  <c:v>0.71881289692232497</c:v>
                </c:pt>
                <c:pt idx="3627">
                  <c:v>0.64944422093223697</c:v>
                </c:pt>
                <c:pt idx="3628">
                  <c:v>0.67291112293773292</c:v>
                </c:pt>
                <c:pt idx="3629">
                  <c:v>0.69667349150909308</c:v>
                </c:pt>
                <c:pt idx="3630">
                  <c:v>0.66444743935310002</c:v>
                </c:pt>
                <c:pt idx="3631">
                  <c:v>0.68299255247122603</c:v>
                </c:pt>
                <c:pt idx="3632">
                  <c:v>0.67229474641801201</c:v>
                </c:pt>
                <c:pt idx="3633">
                  <c:v>0.63970204841713196</c:v>
                </c:pt>
                <c:pt idx="3634">
                  <c:v>0.71545339732255597</c:v>
                </c:pt>
                <c:pt idx="3635">
                  <c:v>0.84573782439240797</c:v>
                </c:pt>
                <c:pt idx="3636">
                  <c:v>0.753637854565679</c:v>
                </c:pt>
                <c:pt idx="3637">
                  <c:v>0.68778060099535909</c:v>
                </c:pt>
                <c:pt idx="3638">
                  <c:v>0.70137833446884401</c:v>
                </c:pt>
                <c:pt idx="3639">
                  <c:v>0.90769510175738499</c:v>
                </c:pt>
                <c:pt idx="3640">
                  <c:v>0.96027396123033493</c:v>
                </c:pt>
                <c:pt idx="3641">
                  <c:v>0.92454183113507293</c:v>
                </c:pt>
                <c:pt idx="3643">
                  <c:v>0.97924223208623995</c:v>
                </c:pt>
                <c:pt idx="3644">
                  <c:v>0.86588101661223904</c:v>
                </c:pt>
                <c:pt idx="3645">
                  <c:v>0.75559257263240398</c:v>
                </c:pt>
                <c:pt idx="3646">
                  <c:v>0.914884437596302</c:v>
                </c:pt>
                <c:pt idx="3647">
                  <c:v>0.85132422893969606</c:v>
                </c:pt>
                <c:pt idx="3648">
                  <c:v>0.59195379630933898</c:v>
                </c:pt>
                <c:pt idx="3649">
                  <c:v>0.89226766278096203</c:v>
                </c:pt>
                <c:pt idx="3650">
                  <c:v>0.70427127486142793</c:v>
                </c:pt>
                <c:pt idx="3651">
                  <c:v>0.99857095080235891</c:v>
                </c:pt>
                <c:pt idx="3652">
                  <c:v>0.993066132264529</c:v>
                </c:pt>
                <c:pt idx="3653">
                  <c:v>0.9623293839898569</c:v>
                </c:pt>
                <c:pt idx="3654">
                  <c:v>0.98569932959867801</c:v>
                </c:pt>
                <c:pt idx="3655">
                  <c:v>0.87539104477611895</c:v>
                </c:pt>
                <c:pt idx="3656">
                  <c:v>0.97043761891818403</c:v>
                </c:pt>
                <c:pt idx="3657">
                  <c:v>0.89587730061349702</c:v>
                </c:pt>
                <c:pt idx="3658">
                  <c:v>0.89375889781859896</c:v>
                </c:pt>
                <c:pt idx="3659">
                  <c:v>0.73829322971155309</c:v>
                </c:pt>
                <c:pt idx="3660">
                  <c:v>0.91876874094758409</c:v>
                </c:pt>
                <c:pt idx="3661">
                  <c:v>0.88714736842105291</c:v>
                </c:pt>
                <c:pt idx="3662">
                  <c:v>0.98516705499649437</c:v>
                </c:pt>
                <c:pt idx="3663">
                  <c:v>0.98134456370925627</c:v>
                </c:pt>
                <c:pt idx="3664">
                  <c:v>0.97981025629645635</c:v>
                </c:pt>
                <c:pt idx="3665">
                  <c:v>0.88989733816282302</c:v>
                </c:pt>
                <c:pt idx="3666">
                  <c:v>0.72501710427805088</c:v>
                </c:pt>
                <c:pt idx="3667">
                  <c:v>0.91603806319296355</c:v>
                </c:pt>
                <c:pt idx="3668">
                  <c:v>0.73966480943943513</c:v>
                </c:pt>
                <c:pt idx="3669">
                  <c:v>0.74814455394110424</c:v>
                </c:pt>
                <c:pt idx="3670">
                  <c:v>0.81262793825495905</c:v>
                </c:pt>
                <c:pt idx="3671">
                  <c:v>0.90960963317164445</c:v>
                </c:pt>
                <c:pt idx="3672">
                  <c:v>0.90005232876069607</c:v>
                </c:pt>
                <c:pt idx="3673">
                  <c:v>0.7815594412155642</c:v>
                </c:pt>
                <c:pt idx="3674">
                  <c:v>0.96823397087169316</c:v>
                </c:pt>
                <c:pt idx="3675">
                  <c:v>0.97403156758300635</c:v>
                </c:pt>
                <c:pt idx="3676">
                  <c:v>0.98006317040367397</c:v>
                </c:pt>
                <c:pt idx="3677">
                  <c:v>0.9700713927017468</c:v>
                </c:pt>
                <c:pt idx="3678">
                  <c:v>0.96691859255970047</c:v>
                </c:pt>
                <c:pt idx="3679">
                  <c:v>0.96521438316611097</c:v>
                </c:pt>
                <c:pt idx="3680">
                  <c:v>0.9738997354564225</c:v>
                </c:pt>
                <c:pt idx="3681">
                  <c:v>0.97584187609303252</c:v>
                </c:pt>
                <c:pt idx="3682">
                  <c:v>0.97718272314990662</c:v>
                </c:pt>
                <c:pt idx="3683">
                  <c:v>0.9760145137560805</c:v>
                </c:pt>
                <c:pt idx="3684">
                  <c:v>0.97264288081276162</c:v>
                </c:pt>
                <c:pt idx="3685">
                  <c:v>0.97310151701660585</c:v>
                </c:pt>
                <c:pt idx="3686">
                  <c:v>0.97550875534115333</c:v>
                </c:pt>
                <c:pt idx="3687">
                  <c:v>0.9801592396591724</c:v>
                </c:pt>
                <c:pt idx="3688">
                  <c:v>0.98504188272836057</c:v>
                </c:pt>
                <c:pt idx="3689">
                  <c:v>0.98737477700013732</c:v>
                </c:pt>
                <c:pt idx="3690">
                  <c:v>0.97996661101836391</c:v>
                </c:pt>
                <c:pt idx="3691">
                  <c:v>0.98607154162709709</c:v>
                </c:pt>
                <c:pt idx="3692">
                  <c:v>0.99089118660758257</c:v>
                </c:pt>
                <c:pt idx="3693">
                  <c:v>0.95794053662073964</c:v>
                </c:pt>
                <c:pt idx="3694">
                  <c:v>0.93676863980638847</c:v>
                </c:pt>
                <c:pt idx="3695">
                  <c:v>0.8784994537104569</c:v>
                </c:pt>
                <c:pt idx="3696">
                  <c:v>0.94032525920573984</c:v>
                </c:pt>
                <c:pt idx="3697">
                  <c:v>0.92052132536319742</c:v>
                </c:pt>
                <c:pt idx="3698">
                  <c:v>0.91663526017756369</c:v>
                </c:pt>
                <c:pt idx="3699">
                  <c:v>0.9694182105014244</c:v>
                </c:pt>
                <c:pt idx="3700">
                  <c:v>0.93548387096774188</c:v>
                </c:pt>
                <c:pt idx="3701">
                  <c:v>1</c:v>
                </c:pt>
                <c:pt idx="3702">
                  <c:v>1.0046912838228672</c:v>
                </c:pt>
                <c:pt idx="3703">
                  <c:v>1</c:v>
                </c:pt>
                <c:pt idx="3704">
                  <c:v>0.9795521050206949</c:v>
                </c:pt>
                <c:pt idx="3705">
                  <c:v>0.99099881761532049</c:v>
                </c:pt>
                <c:pt idx="3706">
                  <c:v>0.95951971748087095</c:v>
                </c:pt>
                <c:pt idx="3707">
                  <c:v>0.98448820784639879</c:v>
                </c:pt>
                <c:pt idx="3708">
                  <c:v>1.0014264566457645</c:v>
                </c:pt>
                <c:pt idx="3709">
                  <c:v>0.96331412137993311</c:v>
                </c:pt>
                <c:pt idx="3710">
                  <c:v>0.99705652678602819</c:v>
                </c:pt>
                <c:pt idx="3711">
                  <c:v>0.98698310777722087</c:v>
                </c:pt>
                <c:pt idx="3712">
                  <c:v>0.98013607157959937</c:v>
                </c:pt>
                <c:pt idx="3713">
                  <c:v>1</c:v>
                </c:pt>
                <c:pt idx="3714">
                  <c:v>0.99184625293606521</c:v>
                </c:pt>
                <c:pt idx="3715">
                  <c:v>1</c:v>
                </c:pt>
                <c:pt idx="3716">
                  <c:v>1</c:v>
                </c:pt>
                <c:pt idx="3717">
                  <c:v>0.96522586711375558</c:v>
                </c:pt>
                <c:pt idx="3718">
                  <c:v>0.96719370018033568</c:v>
                </c:pt>
                <c:pt idx="3719">
                  <c:v>1</c:v>
                </c:pt>
                <c:pt idx="3720">
                  <c:v>0.99515901971051424</c:v>
                </c:pt>
                <c:pt idx="3721">
                  <c:v>0.96244604694784341</c:v>
                </c:pt>
                <c:pt idx="3722">
                  <c:v>1.0033878116398542</c:v>
                </c:pt>
                <c:pt idx="3723">
                  <c:v>1.0000593231764865</c:v>
                </c:pt>
                <c:pt idx="3724">
                  <c:v>0.98774159255527594</c:v>
                </c:pt>
                <c:pt idx="3725">
                  <c:v>0.99509655532359076</c:v>
                </c:pt>
                <c:pt idx="3726">
                  <c:v>0.99223717217787932</c:v>
                </c:pt>
                <c:pt idx="3727">
                  <c:v>0.93875499714448873</c:v>
                </c:pt>
                <c:pt idx="3728">
                  <c:v>1</c:v>
                </c:pt>
                <c:pt idx="3729">
                  <c:v>0.98644269179555477</c:v>
                </c:pt>
                <c:pt idx="3730">
                  <c:v>0.97787994891443164</c:v>
                </c:pt>
                <c:pt idx="3731">
                  <c:v>0.9641807684650604</c:v>
                </c:pt>
                <c:pt idx="3732">
                  <c:v>0.97695469708382665</c:v>
                </c:pt>
                <c:pt idx="3733">
                  <c:v>0.98838986209467028</c:v>
                </c:pt>
                <c:pt idx="3734">
                  <c:v>1.0017088224615758</c:v>
                </c:pt>
                <c:pt idx="3735">
                  <c:v>1.0015352112676057</c:v>
                </c:pt>
                <c:pt idx="3736">
                  <c:v>1.001605547406321</c:v>
                </c:pt>
                <c:pt idx="3737">
                  <c:v>1.0031128198329577</c:v>
                </c:pt>
                <c:pt idx="3738">
                  <c:v>1</c:v>
                </c:pt>
                <c:pt idx="3739">
                  <c:v>1</c:v>
                </c:pt>
                <c:pt idx="3740">
                  <c:v>0.89395176993359626</c:v>
                </c:pt>
                <c:pt idx="3741">
                  <c:v>0.97441020191285854</c:v>
                </c:pt>
                <c:pt idx="3742">
                  <c:v>0.94323485227841752</c:v>
                </c:pt>
                <c:pt idx="3743">
                  <c:v>0.94865069356872656</c:v>
                </c:pt>
                <c:pt idx="3744">
                  <c:v>0.99884393063583843</c:v>
                </c:pt>
                <c:pt idx="3745">
                  <c:v>0.95678181818181829</c:v>
                </c:pt>
                <c:pt idx="3746">
                  <c:v>0.93782259724223083</c:v>
                </c:pt>
                <c:pt idx="3747">
                  <c:v>0.86573701147564219</c:v>
                </c:pt>
                <c:pt idx="3748">
                  <c:v>0.99858898174672706</c:v>
                </c:pt>
                <c:pt idx="3749">
                  <c:v>1.0000372978676415</c:v>
                </c:pt>
                <c:pt idx="3750">
                  <c:v>0.94954911255649876</c:v>
                </c:pt>
                <c:pt idx="3751">
                  <c:v>0.98508733624454137</c:v>
                </c:pt>
                <c:pt idx="3752">
                  <c:v>0.87394616556627713</c:v>
                </c:pt>
                <c:pt idx="3753">
                  <c:v>0.86435865504358655</c:v>
                </c:pt>
                <c:pt idx="3754">
                  <c:v>0.95942623582941311</c:v>
                </c:pt>
                <c:pt idx="3755">
                  <c:v>0.97342502515934237</c:v>
                </c:pt>
                <c:pt idx="3756">
                  <c:v>0.90791885115112803</c:v>
                </c:pt>
                <c:pt idx="3757">
                  <c:v>0.94554905948144397</c:v>
                </c:pt>
                <c:pt idx="3758">
                  <c:v>0.94932380372026737</c:v>
                </c:pt>
                <c:pt idx="3759">
                  <c:v>1.0018376029691323</c:v>
                </c:pt>
                <c:pt idx="3760">
                  <c:v>0.95821460445572826</c:v>
                </c:pt>
                <c:pt idx="3761">
                  <c:v>0.96832763714302272</c:v>
                </c:pt>
                <c:pt idx="3762">
                  <c:v>0.96415256962758111</c:v>
                </c:pt>
                <c:pt idx="3763">
                  <c:v>0.95550179696255355</c:v>
                </c:pt>
                <c:pt idx="3764">
                  <c:v>0.91180469123982766</c:v>
                </c:pt>
                <c:pt idx="3765">
                  <c:v>0.94307965860597465</c:v>
                </c:pt>
                <c:pt idx="3766">
                  <c:v>0.98992951005134477</c:v>
                </c:pt>
                <c:pt idx="3767">
                  <c:v>0.87968638631503937</c:v>
                </c:pt>
                <c:pt idx="3768">
                  <c:v>0.94415244848216273</c:v>
                </c:pt>
                <c:pt idx="3769">
                  <c:v>0.95451628585318449</c:v>
                </c:pt>
                <c:pt idx="3770">
                  <c:v>0.9986776859504134</c:v>
                </c:pt>
                <c:pt idx="3771">
                  <c:v>1.0024821389113945</c:v>
                </c:pt>
                <c:pt idx="3772">
                  <c:v>0.9636535187977241</c:v>
                </c:pt>
                <c:pt idx="3773">
                  <c:v>1.0009639435806093</c:v>
                </c:pt>
                <c:pt idx="3774">
                  <c:v>0.98495342268165165</c:v>
                </c:pt>
                <c:pt idx="3775">
                  <c:v>1</c:v>
                </c:pt>
                <c:pt idx="3776">
                  <c:v>0.9399675258778164</c:v>
                </c:pt>
                <c:pt idx="3777">
                  <c:v>0.99997095134350045</c:v>
                </c:pt>
                <c:pt idx="3778">
                  <c:v>1</c:v>
                </c:pt>
                <c:pt idx="3779">
                  <c:v>0.99484785030073497</c:v>
                </c:pt>
                <c:pt idx="3780">
                  <c:v>0.97187412352050306</c:v>
                </c:pt>
                <c:pt idx="3781">
                  <c:v>0.94382282881606894</c:v>
                </c:pt>
                <c:pt idx="3782">
                  <c:v>0.97770913520097391</c:v>
                </c:pt>
                <c:pt idx="3783">
                  <c:v>0.96130220322262405</c:v>
                </c:pt>
                <c:pt idx="3784">
                  <c:v>0.95972732165281305</c:v>
                </c:pt>
                <c:pt idx="3785">
                  <c:v>0.96904918032786891</c:v>
                </c:pt>
                <c:pt idx="3786">
                  <c:v>0.97845588396158301</c:v>
                </c:pt>
                <c:pt idx="3787">
                  <c:v>0.9772248378127899</c:v>
                </c:pt>
                <c:pt idx="3788">
                  <c:v>0.92175470008952498</c:v>
                </c:pt>
                <c:pt idx="3789">
                  <c:v>0.9814294613563681</c:v>
                </c:pt>
                <c:pt idx="3790">
                  <c:v>0.97096183379785006</c:v>
                </c:pt>
                <c:pt idx="3791">
                  <c:v>0.96406250000000004</c:v>
                </c:pt>
                <c:pt idx="3792">
                  <c:v>0.97743116240725403</c:v>
                </c:pt>
                <c:pt idx="3793">
                  <c:v>0.97676230040244105</c:v>
                </c:pt>
                <c:pt idx="3794">
                  <c:v>0.99150094654286502</c:v>
                </c:pt>
                <c:pt idx="3795">
                  <c:v>0.98409974527416499</c:v>
                </c:pt>
                <c:pt idx="3796">
                  <c:v>0.98047426257952597</c:v>
                </c:pt>
                <c:pt idx="3797">
                  <c:v>0.94686265286923799</c:v>
                </c:pt>
                <c:pt idx="3798">
                  <c:v>0.90063073138000405</c:v>
                </c:pt>
                <c:pt idx="3799">
                  <c:v>0.95507462686567191</c:v>
                </c:pt>
                <c:pt idx="3800">
                  <c:v>0.87346815183302695</c:v>
                </c:pt>
                <c:pt idx="3801">
                  <c:v>0.94955941626129303</c:v>
                </c:pt>
                <c:pt idx="3802">
                  <c:v>0.83949086161879904</c:v>
                </c:pt>
                <c:pt idx="3803">
                  <c:v>0.89529411764705902</c:v>
                </c:pt>
                <c:pt idx="3804">
                  <c:v>0.90432169686257202</c:v>
                </c:pt>
                <c:pt idx="3805">
                  <c:v>0.90594671403197191</c:v>
                </c:pt>
                <c:pt idx="3806">
                  <c:v>0.92740740740740701</c:v>
                </c:pt>
                <c:pt idx="3807">
                  <c:v>0.97769723480706106</c:v>
                </c:pt>
                <c:pt idx="3808">
                  <c:v>0.97176406335335896</c:v>
                </c:pt>
                <c:pt idx="3809">
                  <c:v>0.93760591263032889</c:v>
                </c:pt>
                <c:pt idx="3810">
                  <c:v>0.99027027027027004</c:v>
                </c:pt>
                <c:pt idx="3811">
                  <c:v>0.8557004160887659</c:v>
                </c:pt>
                <c:pt idx="3812">
                  <c:v>0.94779933110367909</c:v>
                </c:pt>
                <c:pt idx="3813">
                  <c:v>0.93214422871772995</c:v>
                </c:pt>
                <c:pt idx="3820">
                  <c:v>0.91521328489880605</c:v>
                </c:pt>
                <c:pt idx="3821">
                  <c:v>0.95657662791232001</c:v>
                </c:pt>
                <c:pt idx="3822">
                  <c:v>0.998230049773013</c:v>
                </c:pt>
                <c:pt idx="3823">
                  <c:v>1.0050067254521</c:v>
                </c:pt>
                <c:pt idx="3824">
                  <c:v>0.995723637612414</c:v>
                </c:pt>
                <c:pt idx="3825">
                  <c:v>0.99590934527140407</c:v>
                </c:pt>
                <c:pt idx="3826">
                  <c:v>0.99388587028545705</c:v>
                </c:pt>
                <c:pt idx="3827">
                  <c:v>0.98689635871762205</c:v>
                </c:pt>
                <c:pt idx="3828">
                  <c:v>0.99032505876282795</c:v>
                </c:pt>
                <c:pt idx="3829">
                  <c:v>1.0074146042135401</c:v>
                </c:pt>
                <c:pt idx="3830">
                  <c:v>1.0041768330507399</c:v>
                </c:pt>
                <c:pt idx="3831">
                  <c:v>0.99871440195280703</c:v>
                </c:pt>
                <c:pt idx="3832">
                  <c:v>1.0078329768324601</c:v>
                </c:pt>
                <c:pt idx="3833">
                  <c:v>0.99909469530907502</c:v>
                </c:pt>
                <c:pt idx="3834">
                  <c:v>0.99940272833695698</c:v>
                </c:pt>
                <c:pt idx="3835">
                  <c:v>1.0099648694058301</c:v>
                </c:pt>
                <c:pt idx="3836">
                  <c:v>1.01061628144351</c:v>
                </c:pt>
                <c:pt idx="3837">
                  <c:v>1.00476846354785</c:v>
                </c:pt>
                <c:pt idx="3838">
                  <c:v>0.87943183786592793</c:v>
                </c:pt>
                <c:pt idx="3839">
                  <c:v>0.987424553179022</c:v>
                </c:pt>
                <c:pt idx="3840">
                  <c:v>0.81128775834658196</c:v>
                </c:pt>
                <c:pt idx="3841">
                  <c:v>0.96910457963089602</c:v>
                </c:pt>
                <c:pt idx="3842">
                  <c:v>0.998449473448353</c:v>
                </c:pt>
                <c:pt idx="3843">
                  <c:v>1.0197298013245</c:v>
                </c:pt>
                <c:pt idx="3845">
                  <c:v>0.98109240246406604</c:v>
                </c:pt>
                <c:pt idx="3846">
                  <c:v>0.97165048543689292</c:v>
                </c:pt>
                <c:pt idx="3848">
                  <c:v>1.0126658476658499</c:v>
                </c:pt>
                <c:pt idx="3849">
                  <c:v>0.99875579086697497</c:v>
                </c:pt>
                <c:pt idx="3850">
                  <c:v>1.01603433476395</c:v>
                </c:pt>
                <c:pt idx="3851">
                  <c:v>0.99765951686170695</c:v>
                </c:pt>
                <c:pt idx="3852">
                  <c:v>0.99813614369987402</c:v>
                </c:pt>
                <c:pt idx="3853">
                  <c:v>1</c:v>
                </c:pt>
                <c:pt idx="3854">
                  <c:v>0.97272795356674779</c:v>
                </c:pt>
                <c:pt idx="3856">
                  <c:v>0.97629878362172362</c:v>
                </c:pt>
                <c:pt idx="3857">
                  <c:v>0.97666930436659227</c:v>
                </c:pt>
                <c:pt idx="3860">
                  <c:v>1</c:v>
                </c:pt>
                <c:pt idx="3861">
                  <c:v>0.92559999999999998</c:v>
                </c:pt>
                <c:pt idx="3862">
                  <c:v>0.6</c:v>
                </c:pt>
                <c:pt idx="3863">
                  <c:v>0.7</c:v>
                </c:pt>
                <c:pt idx="3864">
                  <c:v>0.71428571428571419</c:v>
                </c:pt>
                <c:pt idx="3865">
                  <c:v>0.83333333333333348</c:v>
                </c:pt>
                <c:pt idx="3866">
                  <c:v>0.66666666666666652</c:v>
                </c:pt>
                <c:pt idx="3867">
                  <c:v>0.7</c:v>
                </c:pt>
                <c:pt idx="3868">
                  <c:v>0.80769230769230771</c:v>
                </c:pt>
                <c:pt idx="3869">
                  <c:v>0.7</c:v>
                </c:pt>
                <c:pt idx="3870">
                  <c:v>0.95714285714285718</c:v>
                </c:pt>
                <c:pt idx="3871">
                  <c:v>0.85454545454545439</c:v>
                </c:pt>
                <c:pt idx="3872">
                  <c:v>0.7435897435897435</c:v>
                </c:pt>
                <c:pt idx="3873">
                  <c:v>0.92592592592592593</c:v>
                </c:pt>
                <c:pt idx="3874">
                  <c:v>0.66666666666666652</c:v>
                </c:pt>
                <c:pt idx="3875">
                  <c:v>0.52</c:v>
                </c:pt>
                <c:pt idx="3876">
                  <c:v>0.35</c:v>
                </c:pt>
                <c:pt idx="3877">
                  <c:v>0.7</c:v>
                </c:pt>
                <c:pt idx="3878">
                  <c:v>0.51428571428571423</c:v>
                </c:pt>
                <c:pt idx="3879">
                  <c:v>0.59090909090909094</c:v>
                </c:pt>
                <c:pt idx="3880">
                  <c:v>0.89655172413793105</c:v>
                </c:pt>
                <c:pt idx="3881">
                  <c:v>1</c:v>
                </c:pt>
                <c:pt idx="3882">
                  <c:v>0.81929347826086951</c:v>
                </c:pt>
                <c:pt idx="3883">
                  <c:v>0.84536082474226804</c:v>
                </c:pt>
                <c:pt idx="3884">
                  <c:v>0.84507042253521125</c:v>
                </c:pt>
                <c:pt idx="3885">
                  <c:v>0.84088176352705413</c:v>
                </c:pt>
                <c:pt idx="3886">
                  <c:v>0.78207810320781035</c:v>
                </c:pt>
                <c:pt idx="3887">
                  <c:v>0.62612518316935306</c:v>
                </c:pt>
                <c:pt idx="3921">
                  <c:v>0.98135647686225591</c:v>
                </c:pt>
                <c:pt idx="3922">
                  <c:v>0.91572848480079916</c:v>
                </c:pt>
                <c:pt idx="3923">
                  <c:v>0.9777330635124728</c:v>
                </c:pt>
                <c:pt idx="3924">
                  <c:v>0.97940453951631501</c:v>
                </c:pt>
                <c:pt idx="3925">
                  <c:v>0.98536525633443983</c:v>
                </c:pt>
                <c:pt idx="3926">
                  <c:v>0.98826479606126538</c:v>
                </c:pt>
                <c:pt idx="3927">
                  <c:v>0.98538584186922262</c:v>
                </c:pt>
                <c:pt idx="3928">
                  <c:v>0.9808901275065891</c:v>
                </c:pt>
                <c:pt idx="3929">
                  <c:v>0.96938038226496315</c:v>
                </c:pt>
                <c:pt idx="3930">
                  <c:v>0.97674938048308957</c:v>
                </c:pt>
                <c:pt idx="3931">
                  <c:v>0.94802718740956349</c:v>
                </c:pt>
                <c:pt idx="3932">
                  <c:v>0.92739953055435531</c:v>
                </c:pt>
                <c:pt idx="3933">
                  <c:v>0.94051190172401011</c:v>
                </c:pt>
                <c:pt idx="3934">
                  <c:v>0.9647275154313707</c:v>
                </c:pt>
                <c:pt idx="3935">
                  <c:v>0.93482917788858966</c:v>
                </c:pt>
                <c:pt idx="3936">
                  <c:v>0.97958162381934044</c:v>
                </c:pt>
                <c:pt idx="3937">
                  <c:v>0.98739986860433793</c:v>
                </c:pt>
                <c:pt idx="3938">
                  <c:v>0.99500855967454871</c:v>
                </c:pt>
                <c:pt idx="3939">
                  <c:v>0.98566988386184162</c:v>
                </c:pt>
                <c:pt idx="3940">
                  <c:v>0.99430195020107992</c:v>
                </c:pt>
                <c:pt idx="3985">
                  <c:v>0.94327731092436973</c:v>
                </c:pt>
                <c:pt idx="3986">
                  <c:v>1</c:v>
                </c:pt>
                <c:pt idx="3987">
                  <c:v>0.97699386503067487</c:v>
                </c:pt>
                <c:pt idx="3988">
                  <c:v>0.97147147147147139</c:v>
                </c:pt>
                <c:pt idx="3989">
                  <c:v>0.93447293447293478</c:v>
                </c:pt>
                <c:pt idx="3990">
                  <c:v>0.94899328859060406</c:v>
                </c:pt>
                <c:pt idx="3991">
                  <c:v>0.9545454545454547</c:v>
                </c:pt>
                <c:pt idx="3992">
                  <c:v>0.91714285714285704</c:v>
                </c:pt>
                <c:pt idx="3993">
                  <c:v>1</c:v>
                </c:pt>
                <c:pt idx="3994">
                  <c:v>0.9726618705035972</c:v>
                </c:pt>
                <c:pt idx="3995">
                  <c:v>0.95190713101160862</c:v>
                </c:pt>
                <c:pt idx="3996">
                  <c:v>0.94761904761904758</c:v>
                </c:pt>
                <c:pt idx="3997">
                  <c:v>0.92515592515592515</c:v>
                </c:pt>
                <c:pt idx="3998">
                  <c:v>0.95462184873949563</c:v>
                </c:pt>
                <c:pt idx="3999">
                  <c:v>1</c:v>
                </c:pt>
                <c:pt idx="4000">
                  <c:v>0.98604060913705593</c:v>
                </c:pt>
                <c:pt idx="4001">
                  <c:v>0.94094488188976366</c:v>
                </c:pt>
                <c:pt idx="4002">
                  <c:v>0.9162393162393162</c:v>
                </c:pt>
                <c:pt idx="4003">
                  <c:v>1</c:v>
                </c:pt>
                <c:pt idx="4004">
                  <c:v>0.95138888888888884</c:v>
                </c:pt>
                <c:pt idx="4005">
                  <c:v>0.97548161120840648</c:v>
                </c:pt>
                <c:pt idx="4006">
                  <c:v>1</c:v>
                </c:pt>
                <c:pt idx="4007">
                  <c:v>1</c:v>
                </c:pt>
                <c:pt idx="4008">
                  <c:v>0.97493403693931413</c:v>
                </c:pt>
                <c:pt idx="4009">
                  <c:v>0.93068035943517335</c:v>
                </c:pt>
                <c:pt idx="4010">
                  <c:v>1</c:v>
                </c:pt>
                <c:pt idx="4011">
                  <c:v>0.89267015706806285</c:v>
                </c:pt>
                <c:pt idx="4012">
                  <c:v>0.98066298342541447</c:v>
                </c:pt>
                <c:pt idx="4013">
                  <c:v>0.97709923664122134</c:v>
                </c:pt>
                <c:pt idx="4018">
                  <c:v>6.5934065934065936E-2</c:v>
                </c:pt>
                <c:pt idx="4019">
                  <c:v>7.6923076923076927E-2</c:v>
                </c:pt>
                <c:pt idx="4020">
                  <c:v>7.6923076923076927E-2</c:v>
                </c:pt>
                <c:pt idx="4021">
                  <c:v>8.6956521739130432E-2</c:v>
                </c:pt>
                <c:pt idx="4022">
                  <c:v>5.5555555555555552E-2</c:v>
                </c:pt>
                <c:pt idx="4023">
                  <c:v>7.7777777777777779E-2</c:v>
                </c:pt>
                <c:pt idx="4024">
                  <c:v>7.6923076923076927E-2</c:v>
                </c:pt>
                <c:pt idx="4025">
                  <c:v>8.8888888888888892E-2</c:v>
                </c:pt>
                <c:pt idx="4026">
                  <c:v>5.6179775280898875E-2</c:v>
                </c:pt>
                <c:pt idx="4027">
                  <c:v>4.5454545454545456E-2</c:v>
                </c:pt>
                <c:pt idx="4028">
                  <c:v>3.4090909090909088E-2</c:v>
                </c:pt>
                <c:pt idx="4029">
                  <c:v>7.7777777777777779E-2</c:v>
                </c:pt>
                <c:pt idx="4030">
                  <c:v>5.6818181818181816E-2</c:v>
                </c:pt>
                <c:pt idx="4031">
                  <c:v>6.8181818181818177E-2</c:v>
                </c:pt>
                <c:pt idx="4032">
                  <c:v>9.1954022988505746E-2</c:v>
                </c:pt>
                <c:pt idx="4033">
                  <c:v>6.8181818181818177E-2</c:v>
                </c:pt>
                <c:pt idx="4034">
                  <c:v>0.10465116279069768</c:v>
                </c:pt>
                <c:pt idx="4035">
                  <c:v>7.7777777777777779E-2</c:v>
                </c:pt>
                <c:pt idx="4036">
                  <c:v>9.7826086956521743E-2</c:v>
                </c:pt>
                <c:pt idx="4037">
                  <c:v>7.9545454545454544E-2</c:v>
                </c:pt>
                <c:pt idx="4038">
                  <c:v>8.8888888888888892E-2</c:v>
                </c:pt>
                <c:pt idx="4039">
                  <c:v>0.1111111111111111</c:v>
                </c:pt>
                <c:pt idx="4040">
                  <c:v>9.0909090909090912E-2</c:v>
                </c:pt>
                <c:pt idx="4041">
                  <c:v>0.11363636363636363</c:v>
                </c:pt>
                <c:pt idx="4042">
                  <c:v>0.13636363636363635</c:v>
                </c:pt>
                <c:pt idx="4043">
                  <c:v>0.12941176470588237</c:v>
                </c:pt>
                <c:pt idx="4044">
                  <c:v>0.1176470588235294</c:v>
                </c:pt>
                <c:pt idx="4045">
                  <c:v>0.24691358024691357</c:v>
                </c:pt>
                <c:pt idx="4046">
                  <c:v>0.18292682926829268</c:v>
                </c:pt>
                <c:pt idx="4047">
                  <c:v>0.13580246913580246</c:v>
                </c:pt>
                <c:pt idx="4048">
                  <c:v>0.19047619047619047</c:v>
                </c:pt>
                <c:pt idx="4049">
                  <c:v>0.23456790123456789</c:v>
                </c:pt>
                <c:pt idx="4050">
                  <c:v>0.2098765432098765</c:v>
                </c:pt>
                <c:pt idx="4051">
                  <c:v>0.16867469879518071</c:v>
                </c:pt>
                <c:pt idx="4052">
                  <c:v>0.12048192771084337</c:v>
                </c:pt>
                <c:pt idx="4053">
                  <c:v>0.14285714285714285</c:v>
                </c:pt>
                <c:pt idx="4054">
                  <c:v>0.12048192771084337</c:v>
                </c:pt>
                <c:pt idx="4055">
                  <c:v>9.5238095238095233E-2</c:v>
                </c:pt>
                <c:pt idx="4056">
                  <c:v>9.7560975609756101E-2</c:v>
                </c:pt>
                <c:pt idx="4057">
                  <c:v>4.8192771084337352E-2</c:v>
                </c:pt>
                <c:pt idx="4058">
                  <c:v>4.7619047619047616E-2</c:v>
                </c:pt>
                <c:pt idx="4059">
                  <c:v>0.11627906976744186</c:v>
                </c:pt>
                <c:pt idx="4060">
                  <c:v>0.20367220679536369</c:v>
                </c:pt>
                <c:pt idx="4061">
                  <c:v>0.3307192275378632</c:v>
                </c:pt>
                <c:pt idx="4062">
                  <c:v>0.13361660659729979</c:v>
                </c:pt>
                <c:pt idx="4063">
                  <c:v>0.1796199811401028</c:v>
                </c:pt>
                <c:pt idx="4829">
                  <c:v>0.86</c:v>
                </c:pt>
                <c:pt idx="4830">
                  <c:v>0.19</c:v>
                </c:pt>
                <c:pt idx="4831">
                  <c:v>0.49</c:v>
                </c:pt>
                <c:pt idx="4832">
                  <c:v>0.54</c:v>
                </c:pt>
                <c:pt idx="4833">
                  <c:v>0.74</c:v>
                </c:pt>
                <c:pt idx="4834">
                  <c:v>0.89</c:v>
                </c:pt>
                <c:pt idx="4835">
                  <c:v>0.89</c:v>
                </c:pt>
                <c:pt idx="4836">
                  <c:v>0.82</c:v>
                </c:pt>
                <c:pt idx="4837">
                  <c:v>0.49</c:v>
                </c:pt>
                <c:pt idx="4838">
                  <c:v>0.26</c:v>
                </c:pt>
                <c:pt idx="4839">
                  <c:v>0.65</c:v>
                </c:pt>
                <c:pt idx="4840">
                  <c:v>0.83</c:v>
                </c:pt>
                <c:pt idx="4841">
                  <c:v>0.89</c:v>
                </c:pt>
                <c:pt idx="4842">
                  <c:v>0.94</c:v>
                </c:pt>
                <c:pt idx="4843">
                  <c:v>0.55000000000000004</c:v>
                </c:pt>
                <c:pt idx="4844">
                  <c:v>0.24</c:v>
                </c:pt>
                <c:pt idx="4845">
                  <c:v>0.2</c:v>
                </c:pt>
                <c:pt idx="4846">
                  <c:v>0.62</c:v>
                </c:pt>
                <c:pt idx="4847">
                  <c:v>0.66</c:v>
                </c:pt>
                <c:pt idx="4848">
                  <c:v>0.74</c:v>
                </c:pt>
                <c:pt idx="4849">
                  <c:v>0.82</c:v>
                </c:pt>
                <c:pt idx="4850">
                  <c:v>0.87</c:v>
                </c:pt>
                <c:pt idx="4851">
                  <c:v>0.86</c:v>
                </c:pt>
                <c:pt idx="4852">
                  <c:v>0.74</c:v>
                </c:pt>
                <c:pt idx="4853">
                  <c:v>0.47</c:v>
                </c:pt>
                <c:pt idx="4854">
                  <c:v>0.22</c:v>
                </c:pt>
                <c:pt idx="4855">
                  <c:v>0.42</c:v>
                </c:pt>
                <c:pt idx="4856">
                  <c:v>0.41</c:v>
                </c:pt>
                <c:pt idx="4857">
                  <c:v>0.77</c:v>
                </c:pt>
                <c:pt idx="4858">
                  <c:v>0.89</c:v>
                </c:pt>
                <c:pt idx="4859">
                  <c:v>0.88</c:v>
                </c:pt>
                <c:pt idx="4860">
                  <c:v>0.8</c:v>
                </c:pt>
                <c:pt idx="4861">
                  <c:v>0.72</c:v>
                </c:pt>
                <c:pt idx="4862">
                  <c:v>0.66</c:v>
                </c:pt>
                <c:pt idx="4863">
                  <c:v>0.55000000000000004</c:v>
                </c:pt>
                <c:pt idx="4864">
                  <c:v>0.38</c:v>
                </c:pt>
                <c:pt idx="4865">
                  <c:v>0.39</c:v>
                </c:pt>
                <c:pt idx="4866">
                  <c:v>0.33</c:v>
                </c:pt>
                <c:pt idx="4867">
                  <c:v>0.86</c:v>
                </c:pt>
                <c:pt idx="4868">
                  <c:v>0.83</c:v>
                </c:pt>
                <c:pt idx="4869">
                  <c:v>0.86</c:v>
                </c:pt>
                <c:pt idx="4870">
                  <c:v>0.84</c:v>
                </c:pt>
                <c:pt idx="4871">
                  <c:v>0.82</c:v>
                </c:pt>
                <c:pt idx="4872">
                  <c:v>0.54</c:v>
                </c:pt>
                <c:pt idx="4873">
                  <c:v>0.54</c:v>
                </c:pt>
                <c:pt idx="4874">
                  <c:v>0.57999999999999996</c:v>
                </c:pt>
                <c:pt idx="4875">
                  <c:v>0.59</c:v>
                </c:pt>
                <c:pt idx="4876">
                  <c:v>0.56000000000000005</c:v>
                </c:pt>
                <c:pt idx="4877">
                  <c:v>0.37</c:v>
                </c:pt>
                <c:pt idx="4878">
                  <c:v>0.23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0.99</c:v>
                </c:pt>
                <c:pt idx="4883">
                  <c:v>0.91</c:v>
                </c:pt>
                <c:pt idx="4884">
                  <c:v>0.69</c:v>
                </c:pt>
                <c:pt idx="4885">
                  <c:v>0.28000000000000003</c:v>
                </c:pt>
                <c:pt idx="4886">
                  <c:v>1</c:v>
                </c:pt>
                <c:pt idx="4887">
                  <c:v>0.99</c:v>
                </c:pt>
                <c:pt idx="4888">
                  <c:v>0.95</c:v>
                </c:pt>
                <c:pt idx="4889">
                  <c:v>0.89</c:v>
                </c:pt>
                <c:pt idx="4890">
                  <c:v>0.75</c:v>
                </c:pt>
                <c:pt idx="4891">
                  <c:v>0.42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D85-442E-A103-70D29CA82A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1075088"/>
        <c:axId val="851085256"/>
      </c:scatterChart>
      <c:valAx>
        <c:axId val="851075088"/>
        <c:scaling>
          <c:orientation val="minMax"/>
          <c:max val="80"/>
          <c:min val="4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Myriad pro"/>
                    <a:ea typeface="+mn-ea"/>
                    <a:cs typeface="+mn-cs"/>
                  </a:defRPr>
                </a:pPr>
                <a:r>
                  <a:rPr lang="en-GB"/>
                  <a:t>SiO2 (wt 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Myriad pro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in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Myriad pro"/>
                <a:ea typeface="+mn-ea"/>
                <a:cs typeface="+mn-cs"/>
              </a:defRPr>
            </a:pPr>
            <a:endParaRPr lang="en-US"/>
          </a:p>
        </c:txPr>
        <c:crossAx val="851085256"/>
        <c:crosses val="autoZero"/>
        <c:crossBetween val="midCat"/>
        <c:majorUnit val="5"/>
      </c:valAx>
      <c:valAx>
        <c:axId val="851085256"/>
        <c:scaling>
          <c:orientation val="minMax"/>
          <c:max val="1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Myriad pro"/>
                    <a:ea typeface="+mn-ea"/>
                    <a:cs typeface="+mn-cs"/>
                  </a:defRPr>
                </a:pPr>
                <a:r>
                  <a:rPr lang="en-GB"/>
                  <a:t>Connectivity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Myriad pro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in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Myriad pro"/>
                <a:ea typeface="+mn-ea"/>
                <a:cs typeface="+mn-cs"/>
              </a:defRPr>
            </a:pPr>
            <a:endParaRPr lang="en-US"/>
          </a:p>
        </c:txPr>
        <c:crossAx val="851075088"/>
        <c:crosses val="autoZero"/>
        <c:crossBetween val="midCat"/>
        <c:majorUnit val="0.2"/>
      </c:valAx>
      <c:spPr>
        <a:noFill/>
        <a:ln>
          <a:solidFill>
            <a:sysClr val="windowText" lastClr="000000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Myriad pro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4720363079615048"/>
          <c:y val="6.4191279887482425E-2"/>
          <c:w val="0.79639370078740168"/>
          <c:h val="0.7231132817258602"/>
        </c:manualLayout>
      </c:layout>
      <c:scatterChart>
        <c:scatterStyle val="lineMarker"/>
        <c:varyColors val="0"/>
        <c:ser>
          <c:idx val="0"/>
          <c:order val="0"/>
          <c:tx>
            <c:strRef>
              <c:f>FULL!$O$1</c:f>
              <c:strCache>
                <c:ptCount val="1"/>
                <c:pt idx="0">
                  <c:v>Bulk porosity (%)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noFill/>
              <a:ln w="6350">
                <a:solidFill>
                  <a:srgbClr val="4472C4">
                    <a:alpha val="50000"/>
                  </a:srgbClr>
                </a:solidFill>
              </a:ln>
              <a:effectLst/>
            </c:spPr>
          </c:marker>
          <c:xVal>
            <c:numRef>
              <c:f>FULL!$F$2:$F$4893</c:f>
              <c:numCache>
                <c:formatCode>General</c:formatCode>
                <c:ptCount val="4892"/>
                <c:pt idx="2747">
                  <c:v>67.510000000000005</c:v>
                </c:pt>
                <c:pt idx="2748">
                  <c:v>67.510000000000005</c:v>
                </c:pt>
                <c:pt idx="2749">
                  <c:v>67.510000000000005</c:v>
                </c:pt>
                <c:pt idx="2750">
                  <c:v>67.510000000000005</c:v>
                </c:pt>
                <c:pt idx="2751">
                  <c:v>67.510000000000005</c:v>
                </c:pt>
                <c:pt idx="2752">
                  <c:v>67.510000000000005</c:v>
                </c:pt>
                <c:pt idx="2753">
                  <c:v>67.510000000000005</c:v>
                </c:pt>
                <c:pt idx="2754">
                  <c:v>67.510000000000005</c:v>
                </c:pt>
                <c:pt idx="2755">
                  <c:v>67.510000000000005</c:v>
                </c:pt>
                <c:pt idx="2756">
                  <c:v>67.510000000000005</c:v>
                </c:pt>
                <c:pt idx="2757">
                  <c:v>67.510000000000005</c:v>
                </c:pt>
                <c:pt idx="2758">
                  <c:v>67.510000000000005</c:v>
                </c:pt>
                <c:pt idx="2759">
                  <c:v>67.510000000000005</c:v>
                </c:pt>
                <c:pt idx="2760">
                  <c:v>67.510000000000005</c:v>
                </c:pt>
                <c:pt idx="2761">
                  <c:v>67.510000000000005</c:v>
                </c:pt>
                <c:pt idx="2762">
                  <c:v>67.510000000000005</c:v>
                </c:pt>
                <c:pt idx="2763">
                  <c:v>67.510000000000005</c:v>
                </c:pt>
                <c:pt idx="2764">
                  <c:v>67.510000000000005</c:v>
                </c:pt>
                <c:pt idx="2765">
                  <c:v>67.510000000000005</c:v>
                </c:pt>
                <c:pt idx="2766">
                  <c:v>67.510000000000005</c:v>
                </c:pt>
                <c:pt idx="2767">
                  <c:v>67.510000000000005</c:v>
                </c:pt>
                <c:pt idx="2768">
                  <c:v>67.510000000000005</c:v>
                </c:pt>
                <c:pt idx="2769">
                  <c:v>67.510000000000005</c:v>
                </c:pt>
                <c:pt idx="2770">
                  <c:v>67.510000000000005</c:v>
                </c:pt>
                <c:pt idx="2771">
                  <c:v>67.510000000000005</c:v>
                </c:pt>
                <c:pt idx="2772">
                  <c:v>67.510000000000005</c:v>
                </c:pt>
                <c:pt idx="2773">
                  <c:v>67.510000000000005</c:v>
                </c:pt>
                <c:pt idx="2774">
                  <c:v>67.510000000000005</c:v>
                </c:pt>
                <c:pt idx="2775">
                  <c:v>67.510000000000005</c:v>
                </c:pt>
                <c:pt idx="2776">
                  <c:v>67.510000000000005</c:v>
                </c:pt>
                <c:pt idx="2777">
                  <c:v>67.510000000000005</c:v>
                </c:pt>
                <c:pt idx="2778">
                  <c:v>67.510000000000005</c:v>
                </c:pt>
                <c:pt idx="2779">
                  <c:v>67.510000000000005</c:v>
                </c:pt>
                <c:pt idx="2780">
                  <c:v>67.510000000000005</c:v>
                </c:pt>
                <c:pt idx="2823" formatCode="0.00">
                  <c:v>71.95</c:v>
                </c:pt>
                <c:pt idx="2824" formatCode="0.00">
                  <c:v>71.95</c:v>
                </c:pt>
                <c:pt idx="2825" formatCode="0.00">
                  <c:v>71.95</c:v>
                </c:pt>
                <c:pt idx="2826" formatCode="0.00">
                  <c:v>72.180000000000007</c:v>
                </c:pt>
                <c:pt idx="2827" formatCode="0.00">
                  <c:v>72.180000000000007</c:v>
                </c:pt>
                <c:pt idx="2828" formatCode="0.00">
                  <c:v>72</c:v>
                </c:pt>
                <c:pt idx="2829" formatCode="0.00">
                  <c:v>72</c:v>
                </c:pt>
                <c:pt idx="2830" formatCode="0.00">
                  <c:v>72</c:v>
                </c:pt>
                <c:pt idx="2831" formatCode="0.00">
                  <c:v>72</c:v>
                </c:pt>
                <c:pt idx="2832" formatCode="0.00">
                  <c:v>72.09</c:v>
                </c:pt>
                <c:pt idx="2833" formatCode="0.00">
                  <c:v>72</c:v>
                </c:pt>
                <c:pt idx="2834" formatCode="0.00">
                  <c:v>72</c:v>
                </c:pt>
                <c:pt idx="2835" formatCode="0.00">
                  <c:v>72</c:v>
                </c:pt>
                <c:pt idx="2836" formatCode="0.00">
                  <c:v>72</c:v>
                </c:pt>
                <c:pt idx="2837" formatCode="0.00">
                  <c:v>72</c:v>
                </c:pt>
                <c:pt idx="2838" formatCode="0.00">
                  <c:v>72</c:v>
                </c:pt>
                <c:pt idx="2839" formatCode="0.00">
                  <c:v>72</c:v>
                </c:pt>
                <c:pt idx="2840" formatCode="0.00">
                  <c:v>72</c:v>
                </c:pt>
                <c:pt idx="2841" formatCode="0.00">
                  <c:v>72</c:v>
                </c:pt>
                <c:pt idx="2842" formatCode="0.00">
                  <c:v>72</c:v>
                </c:pt>
                <c:pt idx="2843" formatCode="0.00">
                  <c:v>72</c:v>
                </c:pt>
                <c:pt idx="2844" formatCode="0.00">
                  <c:v>72</c:v>
                </c:pt>
                <c:pt idx="2845" formatCode="0.00">
                  <c:v>72</c:v>
                </c:pt>
                <c:pt idx="2846" formatCode="0.00">
                  <c:v>72</c:v>
                </c:pt>
                <c:pt idx="2847" formatCode="0.00">
                  <c:v>72</c:v>
                </c:pt>
                <c:pt idx="2848" formatCode="0.00">
                  <c:v>72</c:v>
                </c:pt>
                <c:pt idx="2849" formatCode="0.00">
                  <c:v>72.069999999999993</c:v>
                </c:pt>
                <c:pt idx="2850" formatCode="0.00">
                  <c:v>72.069999999999993</c:v>
                </c:pt>
                <c:pt idx="2851" formatCode="0.00">
                  <c:v>72.02</c:v>
                </c:pt>
                <c:pt idx="2852" formatCode="0.00">
                  <c:v>72.02</c:v>
                </c:pt>
                <c:pt idx="2853" formatCode="0.00">
                  <c:v>72</c:v>
                </c:pt>
                <c:pt idx="2854" formatCode="0.00">
                  <c:v>72</c:v>
                </c:pt>
                <c:pt idx="2855" formatCode="0.00">
                  <c:v>72</c:v>
                </c:pt>
                <c:pt idx="2856" formatCode="0.00">
                  <c:v>72</c:v>
                </c:pt>
                <c:pt idx="2857" formatCode="0.00">
                  <c:v>71.849999999999994</c:v>
                </c:pt>
                <c:pt idx="2858" formatCode="0.00">
                  <c:v>71.849999999999994</c:v>
                </c:pt>
                <c:pt idx="2859" formatCode="0.00">
                  <c:v>71.849999999999994</c:v>
                </c:pt>
                <c:pt idx="2860" formatCode="0.00">
                  <c:v>72.150000000000006</c:v>
                </c:pt>
                <c:pt idx="2861" formatCode="0.00">
                  <c:v>72</c:v>
                </c:pt>
                <c:pt idx="2862" formatCode="0.00">
                  <c:v>72</c:v>
                </c:pt>
                <c:pt idx="2863" formatCode="0.00">
                  <c:v>72</c:v>
                </c:pt>
                <c:pt idx="2864" formatCode="0.00">
                  <c:v>72</c:v>
                </c:pt>
                <c:pt idx="2865" formatCode="0.00">
                  <c:v>72</c:v>
                </c:pt>
                <c:pt idx="2866" formatCode="0.00">
                  <c:v>72.209999999999994</c:v>
                </c:pt>
                <c:pt idx="2867" formatCode="0.00">
                  <c:v>72.209999999999994</c:v>
                </c:pt>
                <c:pt idx="2868" formatCode="0.00">
                  <c:v>72</c:v>
                </c:pt>
                <c:pt idx="2869" formatCode="0.00">
                  <c:v>72</c:v>
                </c:pt>
                <c:pt idx="2870" formatCode="0.00">
                  <c:v>72</c:v>
                </c:pt>
                <c:pt idx="2871" formatCode="0.00">
                  <c:v>72</c:v>
                </c:pt>
                <c:pt idx="2872" formatCode="0.00">
                  <c:v>72</c:v>
                </c:pt>
                <c:pt idx="2873" formatCode="0.00">
                  <c:v>72</c:v>
                </c:pt>
                <c:pt idx="2874" formatCode="0.00">
                  <c:v>72</c:v>
                </c:pt>
                <c:pt idx="2875" formatCode="0.00">
                  <c:v>72</c:v>
                </c:pt>
                <c:pt idx="2876" formatCode="0.00">
                  <c:v>72</c:v>
                </c:pt>
                <c:pt idx="2877" formatCode="0.00">
                  <c:v>72</c:v>
                </c:pt>
                <c:pt idx="2878" formatCode="0.00">
                  <c:v>72</c:v>
                </c:pt>
                <c:pt idx="2879" formatCode="0.00">
                  <c:v>72</c:v>
                </c:pt>
                <c:pt idx="2880" formatCode="0.00">
                  <c:v>72</c:v>
                </c:pt>
                <c:pt idx="2881" formatCode="0.00">
                  <c:v>72</c:v>
                </c:pt>
                <c:pt idx="2882" formatCode="0.00">
                  <c:v>72</c:v>
                </c:pt>
                <c:pt idx="2883" formatCode="0.00">
                  <c:v>72</c:v>
                </c:pt>
                <c:pt idx="2884" formatCode="0.00">
                  <c:v>72</c:v>
                </c:pt>
                <c:pt idx="2885" formatCode="0.00">
                  <c:v>72</c:v>
                </c:pt>
                <c:pt idx="2886" formatCode="0.00">
                  <c:v>72</c:v>
                </c:pt>
                <c:pt idx="2887" formatCode="0.00">
                  <c:v>72</c:v>
                </c:pt>
                <c:pt idx="2888" formatCode="0.00">
                  <c:v>72.34</c:v>
                </c:pt>
                <c:pt idx="2889" formatCode="0.00">
                  <c:v>72.34</c:v>
                </c:pt>
                <c:pt idx="2890" formatCode="0.00">
                  <c:v>72.34</c:v>
                </c:pt>
                <c:pt idx="2891" formatCode="0.00">
                  <c:v>72.34</c:v>
                </c:pt>
                <c:pt idx="2892" formatCode="0.00">
                  <c:v>72.34</c:v>
                </c:pt>
                <c:pt idx="2893" formatCode="0.00">
                  <c:v>72.34</c:v>
                </c:pt>
                <c:pt idx="2894" formatCode="0.00">
                  <c:v>72.34</c:v>
                </c:pt>
                <c:pt idx="2895" formatCode="0.00">
                  <c:v>72.34</c:v>
                </c:pt>
                <c:pt idx="2896" formatCode="0.00">
                  <c:v>72.34</c:v>
                </c:pt>
                <c:pt idx="2897" formatCode="0.00">
                  <c:v>72.34</c:v>
                </c:pt>
                <c:pt idx="2898" formatCode="0.00">
                  <c:v>72.34</c:v>
                </c:pt>
                <c:pt idx="2899" formatCode="0.00">
                  <c:v>72.34</c:v>
                </c:pt>
                <c:pt idx="2900" formatCode="0.00">
                  <c:v>72.34</c:v>
                </c:pt>
                <c:pt idx="2901" formatCode="0.00">
                  <c:v>72.34</c:v>
                </c:pt>
                <c:pt idx="2902" formatCode="0.00">
                  <c:v>72.34</c:v>
                </c:pt>
                <c:pt idx="2903" formatCode="0.00">
                  <c:v>72.34</c:v>
                </c:pt>
                <c:pt idx="2904" formatCode="0.00">
                  <c:v>72.34</c:v>
                </c:pt>
                <c:pt idx="2905" formatCode="0.00">
                  <c:v>72.34</c:v>
                </c:pt>
                <c:pt idx="2906" formatCode="0.00">
                  <c:v>72.34</c:v>
                </c:pt>
                <c:pt idx="2907" formatCode="0.00">
                  <c:v>72.34</c:v>
                </c:pt>
                <c:pt idx="2908" formatCode="0.00">
                  <c:v>72.34</c:v>
                </c:pt>
                <c:pt idx="2909" formatCode="0.00">
                  <c:v>72.34</c:v>
                </c:pt>
                <c:pt idx="2910" formatCode="0.00">
                  <c:v>72.34</c:v>
                </c:pt>
                <c:pt idx="2911" formatCode="0.00">
                  <c:v>72.34</c:v>
                </c:pt>
                <c:pt idx="2912" formatCode="0.00">
                  <c:v>72.34</c:v>
                </c:pt>
                <c:pt idx="2913" formatCode="0.00">
                  <c:v>72.34</c:v>
                </c:pt>
                <c:pt idx="2914" formatCode="0.00">
                  <c:v>72.34</c:v>
                </c:pt>
                <c:pt idx="2915" formatCode="0.00">
                  <c:v>72.61</c:v>
                </c:pt>
                <c:pt idx="2916" formatCode="0.00">
                  <c:v>72.61</c:v>
                </c:pt>
                <c:pt idx="2917" formatCode="0.00">
                  <c:v>72.61</c:v>
                </c:pt>
                <c:pt idx="2918" formatCode="0.00">
                  <c:v>72.61</c:v>
                </c:pt>
                <c:pt idx="2919" formatCode="0.00">
                  <c:v>72.61</c:v>
                </c:pt>
                <c:pt idx="2920" formatCode="0.00">
                  <c:v>72.61</c:v>
                </c:pt>
                <c:pt idx="2921" formatCode="0.00">
                  <c:v>72.61</c:v>
                </c:pt>
                <c:pt idx="2922" formatCode="0.00">
                  <c:v>72.61</c:v>
                </c:pt>
                <c:pt idx="2923" formatCode="0.00">
                  <c:v>72.61</c:v>
                </c:pt>
                <c:pt idx="2924" formatCode="0.00">
                  <c:v>72.61</c:v>
                </c:pt>
                <c:pt idx="2925" formatCode="0.00">
                  <c:v>72.61</c:v>
                </c:pt>
                <c:pt idx="2926" formatCode="0.00">
                  <c:v>72.61</c:v>
                </c:pt>
                <c:pt idx="2927" formatCode="0.00">
                  <c:v>72.61</c:v>
                </c:pt>
                <c:pt idx="2928" formatCode="0.00">
                  <c:v>72.61</c:v>
                </c:pt>
                <c:pt idx="2929" formatCode="0.00">
                  <c:v>72.61</c:v>
                </c:pt>
                <c:pt idx="2930" formatCode="0.00">
                  <c:v>72.61</c:v>
                </c:pt>
                <c:pt idx="2931" formatCode="0.00">
                  <c:v>72.61</c:v>
                </c:pt>
                <c:pt idx="2932" formatCode="0.00">
                  <c:v>72.61</c:v>
                </c:pt>
                <c:pt idx="2933" formatCode="0.00">
                  <c:v>72.61</c:v>
                </c:pt>
                <c:pt idx="2934" formatCode="0.00">
                  <c:v>72.61</c:v>
                </c:pt>
                <c:pt idx="2935" formatCode="0.00">
                  <c:v>72.61</c:v>
                </c:pt>
                <c:pt idx="2936" formatCode="0.00">
                  <c:v>72.61</c:v>
                </c:pt>
                <c:pt idx="2937" formatCode="0.00">
                  <c:v>72.61</c:v>
                </c:pt>
                <c:pt idx="2938" formatCode="0.00">
                  <c:v>72.61</c:v>
                </c:pt>
                <c:pt idx="2939" formatCode="0.00">
                  <c:v>72.11</c:v>
                </c:pt>
                <c:pt idx="2940" formatCode="0.00">
                  <c:v>72.11</c:v>
                </c:pt>
                <c:pt idx="2941" formatCode="0.00">
                  <c:v>72.11</c:v>
                </c:pt>
                <c:pt idx="2942" formatCode="0.00">
                  <c:v>72.11</c:v>
                </c:pt>
                <c:pt idx="2943" formatCode="0.00">
                  <c:v>72.11</c:v>
                </c:pt>
                <c:pt idx="2944" formatCode="0.00">
                  <c:v>72.11</c:v>
                </c:pt>
                <c:pt idx="2945" formatCode="0.00">
                  <c:v>72.11</c:v>
                </c:pt>
                <c:pt idx="2946" formatCode="0.00">
                  <c:v>72.11</c:v>
                </c:pt>
                <c:pt idx="2947" formatCode="0.00">
                  <c:v>72.11</c:v>
                </c:pt>
                <c:pt idx="2948" formatCode="0.00">
                  <c:v>72.11</c:v>
                </c:pt>
                <c:pt idx="2949" formatCode="0.00">
                  <c:v>72.11</c:v>
                </c:pt>
                <c:pt idx="2950" formatCode="0.00">
                  <c:v>72.11</c:v>
                </c:pt>
                <c:pt idx="2951" formatCode="0.00">
                  <c:v>72.11</c:v>
                </c:pt>
                <c:pt idx="2952" formatCode="0.00">
                  <c:v>72.11</c:v>
                </c:pt>
                <c:pt idx="2953" formatCode="0.00">
                  <c:v>72.11</c:v>
                </c:pt>
                <c:pt idx="2954" formatCode="0.00">
                  <c:v>72.11</c:v>
                </c:pt>
                <c:pt idx="2955" formatCode="0.00">
                  <c:v>72.11</c:v>
                </c:pt>
                <c:pt idx="2956" formatCode="0.00">
                  <c:v>72.11</c:v>
                </c:pt>
                <c:pt idx="2957" formatCode="0.00">
                  <c:v>72.11</c:v>
                </c:pt>
                <c:pt idx="2958" formatCode="0.00">
                  <c:v>72.11</c:v>
                </c:pt>
                <c:pt idx="2959" formatCode="0.00">
                  <c:v>72.11</c:v>
                </c:pt>
                <c:pt idx="2960" formatCode="0.00">
                  <c:v>72.11</c:v>
                </c:pt>
                <c:pt idx="2961" formatCode="0.00">
                  <c:v>72.11</c:v>
                </c:pt>
                <c:pt idx="2962" formatCode="0.00">
                  <c:v>72.11</c:v>
                </c:pt>
                <c:pt idx="2963" formatCode="0.00">
                  <c:v>72.11</c:v>
                </c:pt>
                <c:pt idx="2964" formatCode="0.00">
                  <c:v>72.11</c:v>
                </c:pt>
                <c:pt idx="2965" formatCode="0.00">
                  <c:v>72.11</c:v>
                </c:pt>
                <c:pt idx="2966" formatCode="0.00">
                  <c:v>72.11</c:v>
                </c:pt>
                <c:pt idx="2967" formatCode="0.00">
                  <c:v>72.11</c:v>
                </c:pt>
                <c:pt idx="2968" formatCode="0.00">
                  <c:v>72.11</c:v>
                </c:pt>
                <c:pt idx="2969" formatCode="0.00">
                  <c:v>72.11</c:v>
                </c:pt>
                <c:pt idx="2970" formatCode="0.00">
                  <c:v>72.11</c:v>
                </c:pt>
                <c:pt idx="2971" formatCode="0.00">
                  <c:v>72.11</c:v>
                </c:pt>
                <c:pt idx="2972" formatCode="0.00">
                  <c:v>72.11</c:v>
                </c:pt>
                <c:pt idx="2973" formatCode="0.00">
                  <c:v>72.11</c:v>
                </c:pt>
                <c:pt idx="2974" formatCode="0.00">
                  <c:v>72.11</c:v>
                </c:pt>
                <c:pt idx="2975" formatCode="0.00">
                  <c:v>72.11</c:v>
                </c:pt>
                <c:pt idx="2976" formatCode="0.00">
                  <c:v>72.209999999999994</c:v>
                </c:pt>
                <c:pt idx="2977" formatCode="0.00">
                  <c:v>72.209999999999994</c:v>
                </c:pt>
                <c:pt idx="2978" formatCode="0.00">
                  <c:v>72.209999999999994</c:v>
                </c:pt>
                <c:pt idx="2979" formatCode="0.00">
                  <c:v>72.209999999999994</c:v>
                </c:pt>
                <c:pt idx="2980" formatCode="0.00">
                  <c:v>72.209999999999994</c:v>
                </c:pt>
                <c:pt idx="2981" formatCode="0.00">
                  <c:v>72.209999999999994</c:v>
                </c:pt>
                <c:pt idx="2982" formatCode="0.00">
                  <c:v>72.209999999999994</c:v>
                </c:pt>
                <c:pt idx="2983" formatCode="0.00">
                  <c:v>72.209999999999994</c:v>
                </c:pt>
                <c:pt idx="2984" formatCode="0.00">
                  <c:v>72.209999999999994</c:v>
                </c:pt>
                <c:pt idx="2985" formatCode="0.00">
                  <c:v>72.209999999999994</c:v>
                </c:pt>
                <c:pt idx="2986" formatCode="0.00">
                  <c:v>72.209999999999994</c:v>
                </c:pt>
                <c:pt idx="2987" formatCode="0.00">
                  <c:v>72.209999999999994</c:v>
                </c:pt>
                <c:pt idx="2988" formatCode="0.00">
                  <c:v>72.209999999999994</c:v>
                </c:pt>
                <c:pt idx="2989" formatCode="0.00">
                  <c:v>72.209999999999994</c:v>
                </c:pt>
                <c:pt idx="2990" formatCode="0.00">
                  <c:v>72.209999999999994</c:v>
                </c:pt>
                <c:pt idx="2991" formatCode="0.00">
                  <c:v>72.209999999999994</c:v>
                </c:pt>
                <c:pt idx="2992" formatCode="0.00">
                  <c:v>72.209999999999994</c:v>
                </c:pt>
                <c:pt idx="2993" formatCode="0.00">
                  <c:v>72.209999999999994</c:v>
                </c:pt>
                <c:pt idx="2994" formatCode="0.00">
                  <c:v>72.209999999999994</c:v>
                </c:pt>
                <c:pt idx="2995" formatCode="0.00">
                  <c:v>72.209999999999994</c:v>
                </c:pt>
                <c:pt idx="2996" formatCode="0.00">
                  <c:v>72.209999999999994</c:v>
                </c:pt>
                <c:pt idx="2997" formatCode="0.00">
                  <c:v>72.209999999999994</c:v>
                </c:pt>
                <c:pt idx="2998" formatCode="0.00">
                  <c:v>72.209999999999994</c:v>
                </c:pt>
                <c:pt idx="2999" formatCode="0.00">
                  <c:v>72.209999999999994</c:v>
                </c:pt>
                <c:pt idx="3000" formatCode="0.00">
                  <c:v>72.209999999999994</c:v>
                </c:pt>
                <c:pt idx="3001" formatCode="0.00">
                  <c:v>72.209999999999994</c:v>
                </c:pt>
                <c:pt idx="3002" formatCode="0.00">
                  <c:v>72.209999999999994</c:v>
                </c:pt>
                <c:pt idx="3003" formatCode="0.00">
                  <c:v>72.209999999999994</c:v>
                </c:pt>
                <c:pt idx="3004" formatCode="0.00">
                  <c:v>72.209999999999994</c:v>
                </c:pt>
                <c:pt idx="3005" formatCode="0.00">
                  <c:v>72.209999999999994</c:v>
                </c:pt>
                <c:pt idx="3006" formatCode="0.00">
                  <c:v>72.209999999999994</c:v>
                </c:pt>
                <c:pt idx="3007" formatCode="0.00">
                  <c:v>72.209999999999994</c:v>
                </c:pt>
                <c:pt idx="3008" formatCode="0.00">
                  <c:v>72.209999999999994</c:v>
                </c:pt>
                <c:pt idx="3009" formatCode="0.00">
                  <c:v>72.209999999999994</c:v>
                </c:pt>
                <c:pt idx="3010" formatCode="0.00">
                  <c:v>71.72</c:v>
                </c:pt>
                <c:pt idx="3011" formatCode="0.00">
                  <c:v>71.72</c:v>
                </c:pt>
                <c:pt idx="3012" formatCode="0.00">
                  <c:v>71.72</c:v>
                </c:pt>
                <c:pt idx="3013" formatCode="0.00">
                  <c:v>71.72</c:v>
                </c:pt>
                <c:pt idx="3014" formatCode="0.00">
                  <c:v>71.72</c:v>
                </c:pt>
                <c:pt idx="3015" formatCode="0.00">
                  <c:v>71.72</c:v>
                </c:pt>
                <c:pt idx="3016" formatCode="0.00">
                  <c:v>71.72</c:v>
                </c:pt>
                <c:pt idx="3017" formatCode="0.00">
                  <c:v>71.72</c:v>
                </c:pt>
                <c:pt idx="3018" formatCode="0.00">
                  <c:v>71.72</c:v>
                </c:pt>
                <c:pt idx="3019" formatCode="0.00">
                  <c:v>74.61</c:v>
                </c:pt>
                <c:pt idx="3020" formatCode="0.00">
                  <c:v>74.61</c:v>
                </c:pt>
                <c:pt idx="3021" formatCode="0.00">
                  <c:v>74.61</c:v>
                </c:pt>
                <c:pt idx="3022" formatCode="0.00">
                  <c:v>74.61</c:v>
                </c:pt>
                <c:pt idx="3023" formatCode="0.00">
                  <c:v>74.61</c:v>
                </c:pt>
                <c:pt idx="3024" formatCode="0.00">
                  <c:v>74.61</c:v>
                </c:pt>
                <c:pt idx="3025" formatCode="0.00">
                  <c:v>74.61</c:v>
                </c:pt>
                <c:pt idx="3026" formatCode="0.00">
                  <c:v>74.61</c:v>
                </c:pt>
                <c:pt idx="3027" formatCode="0.00">
                  <c:v>74.61</c:v>
                </c:pt>
                <c:pt idx="3028" formatCode="0.00">
                  <c:v>74.61</c:v>
                </c:pt>
                <c:pt idx="3029" formatCode="0.00">
                  <c:v>74.61</c:v>
                </c:pt>
                <c:pt idx="3030" formatCode="0.00">
                  <c:v>74.61</c:v>
                </c:pt>
                <c:pt idx="3031" formatCode="0.00">
                  <c:v>74.61</c:v>
                </c:pt>
                <c:pt idx="3032" formatCode="0.00">
                  <c:v>74.61</c:v>
                </c:pt>
                <c:pt idx="3033" formatCode="0.00">
                  <c:v>74.61</c:v>
                </c:pt>
                <c:pt idx="3034" formatCode="0.00">
                  <c:v>74.61</c:v>
                </c:pt>
                <c:pt idx="3035" formatCode="0.00">
                  <c:v>74.61</c:v>
                </c:pt>
                <c:pt idx="3036" formatCode="0.00">
                  <c:v>74.61</c:v>
                </c:pt>
                <c:pt idx="3037" formatCode="0.00">
                  <c:v>74.61</c:v>
                </c:pt>
                <c:pt idx="3038" formatCode="0.00">
                  <c:v>74.61</c:v>
                </c:pt>
                <c:pt idx="3039" formatCode="0.00">
                  <c:v>74.61</c:v>
                </c:pt>
                <c:pt idx="3040" formatCode="0.00">
                  <c:v>74.61</c:v>
                </c:pt>
                <c:pt idx="3041" formatCode="0.00">
                  <c:v>74.61</c:v>
                </c:pt>
                <c:pt idx="3042" formatCode="0.00">
                  <c:v>74.61</c:v>
                </c:pt>
                <c:pt idx="3043" formatCode="0.00">
                  <c:v>74.61</c:v>
                </c:pt>
                <c:pt idx="3044" formatCode="0.00">
                  <c:v>74.61</c:v>
                </c:pt>
                <c:pt idx="3045" formatCode="0.00">
                  <c:v>74.61</c:v>
                </c:pt>
                <c:pt idx="3046" formatCode="0.00">
                  <c:v>74.61</c:v>
                </c:pt>
                <c:pt idx="3047" formatCode="0.00">
                  <c:v>74.61</c:v>
                </c:pt>
                <c:pt idx="3048" formatCode="0.00">
                  <c:v>74.61</c:v>
                </c:pt>
                <c:pt idx="3049" formatCode="0.00">
                  <c:v>74.61</c:v>
                </c:pt>
                <c:pt idx="3050" formatCode="0.00">
                  <c:v>74.61</c:v>
                </c:pt>
                <c:pt idx="3051" formatCode="0.00">
                  <c:v>74.61</c:v>
                </c:pt>
                <c:pt idx="3052" formatCode="0.00">
                  <c:v>74.61</c:v>
                </c:pt>
                <c:pt idx="3053" formatCode="0.00">
                  <c:v>74.61</c:v>
                </c:pt>
                <c:pt idx="3054" formatCode="0.00">
                  <c:v>74.61</c:v>
                </c:pt>
                <c:pt idx="3055" formatCode="0.00">
                  <c:v>74.61</c:v>
                </c:pt>
                <c:pt idx="3056" formatCode="0.00">
                  <c:v>74.61</c:v>
                </c:pt>
                <c:pt idx="3057" formatCode="0.00">
                  <c:v>74.61</c:v>
                </c:pt>
                <c:pt idx="3058" formatCode="0.00">
                  <c:v>74.61</c:v>
                </c:pt>
                <c:pt idx="3059" formatCode="0.00">
                  <c:v>74.61</c:v>
                </c:pt>
                <c:pt idx="3060" formatCode="0.00">
                  <c:v>74.61</c:v>
                </c:pt>
                <c:pt idx="3061" formatCode="0.00">
                  <c:v>74.61</c:v>
                </c:pt>
                <c:pt idx="3062" formatCode="0.00">
                  <c:v>74.61</c:v>
                </c:pt>
                <c:pt idx="3063" formatCode="0.00">
                  <c:v>74.61</c:v>
                </c:pt>
                <c:pt idx="3064" formatCode="0.00">
                  <c:v>74.61</c:v>
                </c:pt>
                <c:pt idx="3065" formatCode="0.00">
                  <c:v>74.61</c:v>
                </c:pt>
                <c:pt idx="3066" formatCode="0.00">
                  <c:v>74.61</c:v>
                </c:pt>
                <c:pt idx="3067" formatCode="0.00">
                  <c:v>74.61</c:v>
                </c:pt>
                <c:pt idx="3068" formatCode="0.00">
                  <c:v>74.61</c:v>
                </c:pt>
                <c:pt idx="3069" formatCode="0.00">
                  <c:v>74.61</c:v>
                </c:pt>
                <c:pt idx="3070" formatCode="0.00">
                  <c:v>74.61</c:v>
                </c:pt>
                <c:pt idx="3071" formatCode="0.00">
                  <c:v>74.61</c:v>
                </c:pt>
                <c:pt idx="3072" formatCode="0.00">
                  <c:v>74.61</c:v>
                </c:pt>
                <c:pt idx="3073" formatCode="0.00">
                  <c:v>74.61</c:v>
                </c:pt>
                <c:pt idx="3074" formatCode="0.00">
                  <c:v>74.61</c:v>
                </c:pt>
                <c:pt idx="3075" formatCode="0.00">
                  <c:v>74.61</c:v>
                </c:pt>
                <c:pt idx="3076" formatCode="0.00">
                  <c:v>74.61</c:v>
                </c:pt>
                <c:pt idx="3077" formatCode="0.00">
                  <c:v>74.61</c:v>
                </c:pt>
                <c:pt idx="3078" formatCode="0.00">
                  <c:v>74.61</c:v>
                </c:pt>
                <c:pt idx="3079" formatCode="0.00">
                  <c:v>74.61</c:v>
                </c:pt>
                <c:pt idx="3080" formatCode="0.00">
                  <c:v>74.61</c:v>
                </c:pt>
                <c:pt idx="3081" formatCode="0.00">
                  <c:v>74.61</c:v>
                </c:pt>
                <c:pt idx="3082" formatCode="0.00">
                  <c:v>74.61</c:v>
                </c:pt>
                <c:pt idx="3083" formatCode="0.00">
                  <c:v>74.61</c:v>
                </c:pt>
                <c:pt idx="3084" formatCode="0.00">
                  <c:v>74.61</c:v>
                </c:pt>
                <c:pt idx="3085" formatCode="0.00">
                  <c:v>74.61</c:v>
                </c:pt>
                <c:pt idx="3086" formatCode="0.00">
                  <c:v>74.61</c:v>
                </c:pt>
                <c:pt idx="3087" formatCode="0.00">
                  <c:v>74.61</c:v>
                </c:pt>
                <c:pt idx="3088" formatCode="0.00">
                  <c:v>74.61</c:v>
                </c:pt>
                <c:pt idx="3089" formatCode="0.00">
                  <c:v>74.61</c:v>
                </c:pt>
                <c:pt idx="3090" formatCode="0.00">
                  <c:v>74.61</c:v>
                </c:pt>
                <c:pt idx="3091" formatCode="0.00">
                  <c:v>74.61</c:v>
                </c:pt>
                <c:pt idx="3092" formatCode="0.00">
                  <c:v>74.61</c:v>
                </c:pt>
                <c:pt idx="3093" formatCode="0.00">
                  <c:v>74.61</c:v>
                </c:pt>
                <c:pt idx="3094" formatCode="0.00">
                  <c:v>74.61</c:v>
                </c:pt>
                <c:pt idx="3095" formatCode="0.00">
                  <c:v>74.61</c:v>
                </c:pt>
                <c:pt idx="3096" formatCode="0.00">
                  <c:v>74.61</c:v>
                </c:pt>
                <c:pt idx="3097" formatCode="0.00">
                  <c:v>74.61</c:v>
                </c:pt>
                <c:pt idx="3098" formatCode="0.00">
                  <c:v>74.61</c:v>
                </c:pt>
                <c:pt idx="3099" formatCode="0.00">
                  <c:v>74.61</c:v>
                </c:pt>
                <c:pt idx="3100" formatCode="0.00">
                  <c:v>74.61</c:v>
                </c:pt>
                <c:pt idx="3101" formatCode="0.00">
                  <c:v>74.61</c:v>
                </c:pt>
                <c:pt idx="3102" formatCode="0.00">
                  <c:v>74.61</c:v>
                </c:pt>
                <c:pt idx="3103" formatCode="0.00">
                  <c:v>74.61</c:v>
                </c:pt>
                <c:pt idx="3104" formatCode="0.00">
                  <c:v>74.61</c:v>
                </c:pt>
                <c:pt idx="3105" formatCode="0.00">
                  <c:v>63.24</c:v>
                </c:pt>
                <c:pt idx="3106" formatCode="0.00">
                  <c:v>63.24</c:v>
                </c:pt>
                <c:pt idx="3107" formatCode="0.00">
                  <c:v>63.24</c:v>
                </c:pt>
                <c:pt idx="3108" formatCode="0.00">
                  <c:v>63.24</c:v>
                </c:pt>
                <c:pt idx="3109" formatCode="0.00">
                  <c:v>63.24</c:v>
                </c:pt>
                <c:pt idx="3110" formatCode="0.00">
                  <c:v>63.24</c:v>
                </c:pt>
                <c:pt idx="3111" formatCode="0.00">
                  <c:v>63.24</c:v>
                </c:pt>
                <c:pt idx="3112" formatCode="0.00">
                  <c:v>63.24</c:v>
                </c:pt>
                <c:pt idx="3113" formatCode="0.00">
                  <c:v>63.24</c:v>
                </c:pt>
                <c:pt idx="3114" formatCode="0.00">
                  <c:v>63.24</c:v>
                </c:pt>
                <c:pt idx="3115" formatCode="0.00">
                  <c:v>63.24</c:v>
                </c:pt>
                <c:pt idx="3116" formatCode="0.00">
                  <c:v>63.24</c:v>
                </c:pt>
                <c:pt idx="3117" formatCode="0.00">
                  <c:v>63.24</c:v>
                </c:pt>
                <c:pt idx="3118" formatCode="0.00">
                  <c:v>63.24</c:v>
                </c:pt>
                <c:pt idx="3119" formatCode="0.00">
                  <c:v>63.24</c:v>
                </c:pt>
                <c:pt idx="3120" formatCode="0.00">
                  <c:v>63.24</c:v>
                </c:pt>
                <c:pt idx="3121" formatCode="0.00">
                  <c:v>63.24</c:v>
                </c:pt>
                <c:pt idx="3122" formatCode="0.00">
                  <c:v>63.24</c:v>
                </c:pt>
                <c:pt idx="3123" formatCode="0.00">
                  <c:v>63.24</c:v>
                </c:pt>
                <c:pt idx="3124" formatCode="0.00">
                  <c:v>63.24</c:v>
                </c:pt>
                <c:pt idx="3125" formatCode="0.00">
                  <c:v>63.24</c:v>
                </c:pt>
                <c:pt idx="3126" formatCode="0.00">
                  <c:v>63.24</c:v>
                </c:pt>
                <c:pt idx="3127" formatCode="0.00">
                  <c:v>63.24</c:v>
                </c:pt>
                <c:pt idx="3128" formatCode="0.00">
                  <c:v>63.24</c:v>
                </c:pt>
                <c:pt idx="3129" formatCode="0.00">
                  <c:v>76.53</c:v>
                </c:pt>
                <c:pt idx="3130" formatCode="0.00">
                  <c:v>76.53</c:v>
                </c:pt>
                <c:pt idx="3131" formatCode="0.00">
                  <c:v>76.53</c:v>
                </c:pt>
                <c:pt idx="3132" formatCode="0.00">
                  <c:v>76.53</c:v>
                </c:pt>
                <c:pt idx="3133" formatCode="0.00">
                  <c:v>76.53</c:v>
                </c:pt>
                <c:pt idx="3134" formatCode="0.00">
                  <c:v>76.53</c:v>
                </c:pt>
                <c:pt idx="3135" formatCode="0.00">
                  <c:v>76.53</c:v>
                </c:pt>
                <c:pt idx="3136" formatCode="0.00">
                  <c:v>76.53</c:v>
                </c:pt>
                <c:pt idx="3137" formatCode="0.00">
                  <c:v>76.53</c:v>
                </c:pt>
                <c:pt idx="3138" formatCode="0.00">
                  <c:v>76.53</c:v>
                </c:pt>
                <c:pt idx="3139" formatCode="0.00">
                  <c:v>76.53</c:v>
                </c:pt>
                <c:pt idx="3140" formatCode="0.00">
                  <c:v>76.53</c:v>
                </c:pt>
                <c:pt idx="3141" formatCode="0.00">
                  <c:v>76.53</c:v>
                </c:pt>
                <c:pt idx="3142" formatCode="0.00">
                  <c:v>76.53</c:v>
                </c:pt>
                <c:pt idx="3143" formatCode="0.00">
                  <c:v>76.53</c:v>
                </c:pt>
                <c:pt idx="3144" formatCode="0.00">
                  <c:v>76.53</c:v>
                </c:pt>
                <c:pt idx="3145" formatCode="0.00">
                  <c:v>76.53</c:v>
                </c:pt>
                <c:pt idx="3146" formatCode="0.00">
                  <c:v>76.53</c:v>
                </c:pt>
                <c:pt idx="3147" formatCode="0.00">
                  <c:v>76.53</c:v>
                </c:pt>
                <c:pt idx="3148" formatCode="0.00">
                  <c:v>76.53</c:v>
                </c:pt>
                <c:pt idx="3149" formatCode="0.00">
                  <c:v>76.53</c:v>
                </c:pt>
                <c:pt idx="3150" formatCode="0.00">
                  <c:v>76.53</c:v>
                </c:pt>
                <c:pt idx="3151" formatCode="0.00">
                  <c:v>76.53</c:v>
                </c:pt>
                <c:pt idx="3152" formatCode="0.00">
                  <c:v>76.53</c:v>
                </c:pt>
                <c:pt idx="3153" formatCode="0.00">
                  <c:v>76.53</c:v>
                </c:pt>
                <c:pt idx="3154" formatCode="0.00">
                  <c:v>62.842539260000002</c:v>
                </c:pt>
                <c:pt idx="3155" formatCode="0.00">
                  <c:v>62.842539260000002</c:v>
                </c:pt>
                <c:pt idx="3156" formatCode="0.00">
                  <c:v>62.842539260000002</c:v>
                </c:pt>
                <c:pt idx="3157" formatCode="0.00">
                  <c:v>62.842539260000002</c:v>
                </c:pt>
                <c:pt idx="3158" formatCode="0.00">
                  <c:v>62.842539260000002</c:v>
                </c:pt>
                <c:pt idx="3159" formatCode="0.00">
                  <c:v>62.842539260000002</c:v>
                </c:pt>
                <c:pt idx="3160" formatCode="0.00">
                  <c:v>62.842539260000002</c:v>
                </c:pt>
                <c:pt idx="3161" formatCode="0.00">
                  <c:v>62.842539260000002</c:v>
                </c:pt>
                <c:pt idx="3162" formatCode="0.00">
                  <c:v>62.842539260000002</c:v>
                </c:pt>
                <c:pt idx="3163" formatCode="0.00">
                  <c:v>62.842539260000002</c:v>
                </c:pt>
                <c:pt idx="3164" formatCode="0.00">
                  <c:v>62.842539260000002</c:v>
                </c:pt>
                <c:pt idx="3165" formatCode="0.00">
                  <c:v>62.842539260000002</c:v>
                </c:pt>
                <c:pt idx="3166" formatCode="0.00">
                  <c:v>63.56939045</c:v>
                </c:pt>
                <c:pt idx="3167" formatCode="0.00">
                  <c:v>63.56939045</c:v>
                </c:pt>
                <c:pt idx="3168" formatCode="0.00">
                  <c:v>62.93</c:v>
                </c:pt>
                <c:pt idx="3169" formatCode="0.00">
                  <c:v>62.93</c:v>
                </c:pt>
                <c:pt idx="3170" formatCode="0.00">
                  <c:v>62.93</c:v>
                </c:pt>
                <c:pt idx="3171" formatCode="0.00">
                  <c:v>62.93</c:v>
                </c:pt>
                <c:pt idx="3172" formatCode="0.00">
                  <c:v>62.93</c:v>
                </c:pt>
                <c:pt idx="3173" formatCode="0.00">
                  <c:v>62.93</c:v>
                </c:pt>
                <c:pt idx="3174" formatCode="0.00">
                  <c:v>62.93</c:v>
                </c:pt>
                <c:pt idx="3175" formatCode="0.00">
                  <c:v>62.93</c:v>
                </c:pt>
                <c:pt idx="3176" formatCode="0.00">
                  <c:v>62.93</c:v>
                </c:pt>
                <c:pt idx="3177" formatCode="0.00">
                  <c:v>62.16</c:v>
                </c:pt>
                <c:pt idx="3179" formatCode="0.00">
                  <c:v>62.79</c:v>
                </c:pt>
                <c:pt idx="3180" formatCode="0.00">
                  <c:v>62.79</c:v>
                </c:pt>
                <c:pt idx="3181" formatCode="0.00">
                  <c:v>62.79</c:v>
                </c:pt>
                <c:pt idx="3182" formatCode="0.00">
                  <c:v>62.79</c:v>
                </c:pt>
                <c:pt idx="3183" formatCode="0.00">
                  <c:v>62.79</c:v>
                </c:pt>
                <c:pt idx="3184" formatCode="0.00">
                  <c:v>62.79</c:v>
                </c:pt>
                <c:pt idx="3185" formatCode="0.00">
                  <c:v>62.79</c:v>
                </c:pt>
                <c:pt idx="3186" formatCode="0.00">
                  <c:v>62.79</c:v>
                </c:pt>
                <c:pt idx="3187" formatCode="0.00">
                  <c:v>62.79</c:v>
                </c:pt>
                <c:pt idx="3188" formatCode="0.00">
                  <c:v>62.79</c:v>
                </c:pt>
                <c:pt idx="3189" formatCode="0.00">
                  <c:v>62.79</c:v>
                </c:pt>
                <c:pt idx="3190" formatCode="0.00">
                  <c:v>62.79</c:v>
                </c:pt>
                <c:pt idx="3191" formatCode="0.00">
                  <c:v>61.8</c:v>
                </c:pt>
                <c:pt idx="3192" formatCode="0.00">
                  <c:v>61.8</c:v>
                </c:pt>
                <c:pt idx="3193" formatCode="0.00">
                  <c:v>61.8</c:v>
                </c:pt>
                <c:pt idx="3194" formatCode="0.00">
                  <c:v>61.8</c:v>
                </c:pt>
                <c:pt idx="3195" formatCode="0.00">
                  <c:v>61.8</c:v>
                </c:pt>
                <c:pt idx="3196" formatCode="0.00">
                  <c:v>61.8</c:v>
                </c:pt>
                <c:pt idx="3197" formatCode="0.00">
                  <c:v>61.8</c:v>
                </c:pt>
                <c:pt idx="3198" formatCode="0.00">
                  <c:v>61.8</c:v>
                </c:pt>
                <c:pt idx="3199" formatCode="0.00">
                  <c:v>61.8</c:v>
                </c:pt>
                <c:pt idx="3200" formatCode="0.00">
                  <c:v>61.8</c:v>
                </c:pt>
                <c:pt idx="3201" formatCode="0.00">
                  <c:v>61.8</c:v>
                </c:pt>
                <c:pt idx="3202" formatCode="0.00">
                  <c:v>61.8</c:v>
                </c:pt>
                <c:pt idx="3203" formatCode="0.00">
                  <c:v>61.9</c:v>
                </c:pt>
                <c:pt idx="3204" formatCode="0.00">
                  <c:v>61.9</c:v>
                </c:pt>
                <c:pt idx="3205" formatCode="0.00">
                  <c:v>61.9</c:v>
                </c:pt>
                <c:pt idx="3206" formatCode="0.00">
                  <c:v>63.22</c:v>
                </c:pt>
                <c:pt idx="3207" formatCode="0.00">
                  <c:v>54.45</c:v>
                </c:pt>
                <c:pt idx="3208" formatCode="0.00">
                  <c:v>61.9</c:v>
                </c:pt>
                <c:pt idx="3209" formatCode="0.00">
                  <c:v>60.95</c:v>
                </c:pt>
                <c:pt idx="3210" formatCode="0.00">
                  <c:v>60.95</c:v>
                </c:pt>
                <c:pt idx="3211" formatCode="0.00">
                  <c:v>54.45</c:v>
                </c:pt>
                <c:pt idx="3212" formatCode="0.00">
                  <c:v>63.22</c:v>
                </c:pt>
                <c:pt idx="3213" formatCode="0.00">
                  <c:v>63.22</c:v>
                </c:pt>
                <c:pt idx="3214" formatCode="0.00">
                  <c:v>69.33</c:v>
                </c:pt>
                <c:pt idx="3215" formatCode="0.00">
                  <c:v>69.33</c:v>
                </c:pt>
                <c:pt idx="3216" formatCode="0.00">
                  <c:v>69.33</c:v>
                </c:pt>
                <c:pt idx="3217" formatCode="0.00">
                  <c:v>69.33</c:v>
                </c:pt>
                <c:pt idx="3218" formatCode="0.00">
                  <c:v>74.319999999999993</c:v>
                </c:pt>
                <c:pt idx="3219" formatCode="0.00">
                  <c:v>74.319999999999993</c:v>
                </c:pt>
                <c:pt idx="3220" formatCode="0.00">
                  <c:v>74.319999999999993</c:v>
                </c:pt>
                <c:pt idx="3221" formatCode="0.00">
                  <c:v>74.319999999999993</c:v>
                </c:pt>
                <c:pt idx="3222" formatCode="0.00">
                  <c:v>70</c:v>
                </c:pt>
                <c:pt idx="3223" formatCode="0.00">
                  <c:v>70</c:v>
                </c:pt>
                <c:pt idx="3224" formatCode="0.00">
                  <c:v>70</c:v>
                </c:pt>
                <c:pt idx="3225" formatCode="0.00">
                  <c:v>70</c:v>
                </c:pt>
                <c:pt idx="3226" formatCode="0.00">
                  <c:v>70</c:v>
                </c:pt>
                <c:pt idx="3227" formatCode="0.00">
                  <c:v>70</c:v>
                </c:pt>
                <c:pt idx="3228" formatCode="0.00">
                  <c:v>70</c:v>
                </c:pt>
                <c:pt idx="3229" formatCode="0.00">
                  <c:v>70</c:v>
                </c:pt>
                <c:pt idx="3230" formatCode="0.00">
                  <c:v>74.56</c:v>
                </c:pt>
                <c:pt idx="3231" formatCode="0.00">
                  <c:v>74.56</c:v>
                </c:pt>
                <c:pt idx="3232" formatCode="0.00">
                  <c:v>74.56</c:v>
                </c:pt>
                <c:pt idx="3233" formatCode="0.00">
                  <c:v>74.56</c:v>
                </c:pt>
                <c:pt idx="3234" formatCode="0.00">
                  <c:v>74.56</c:v>
                </c:pt>
                <c:pt idx="3235" formatCode="0.00">
                  <c:v>74.56</c:v>
                </c:pt>
                <c:pt idx="3236" formatCode="0.00">
                  <c:v>74.56</c:v>
                </c:pt>
                <c:pt idx="3237" formatCode="0.00">
                  <c:v>74.56</c:v>
                </c:pt>
                <c:pt idx="3238" formatCode="0.00">
                  <c:v>74.56</c:v>
                </c:pt>
                <c:pt idx="3239" formatCode="0.00">
                  <c:v>74.56</c:v>
                </c:pt>
                <c:pt idx="3240" formatCode="0.00">
                  <c:v>71</c:v>
                </c:pt>
                <c:pt idx="3241" formatCode="0.00">
                  <c:v>71</c:v>
                </c:pt>
                <c:pt idx="3242" formatCode="0.00">
                  <c:v>71</c:v>
                </c:pt>
                <c:pt idx="3243" formatCode="0.00">
                  <c:v>71</c:v>
                </c:pt>
                <c:pt idx="3244" formatCode="0.00">
                  <c:v>71</c:v>
                </c:pt>
                <c:pt idx="3245" formatCode="0.00">
                  <c:v>71</c:v>
                </c:pt>
                <c:pt idx="3246" formatCode="0.00">
                  <c:v>70.930000000000007</c:v>
                </c:pt>
                <c:pt idx="3247" formatCode="0.00">
                  <c:v>70.930000000000007</c:v>
                </c:pt>
                <c:pt idx="3248" formatCode="0.00">
                  <c:v>70.930000000000007</c:v>
                </c:pt>
                <c:pt idx="3249" formatCode="0.00">
                  <c:v>70.930000000000007</c:v>
                </c:pt>
                <c:pt idx="3250" formatCode="0.00">
                  <c:v>70.930000000000007</c:v>
                </c:pt>
                <c:pt idx="3251" formatCode="0.00">
                  <c:v>70.930000000000007</c:v>
                </c:pt>
                <c:pt idx="3252" formatCode="0.00">
                  <c:v>70.930000000000007</c:v>
                </c:pt>
                <c:pt idx="3253" formatCode="0.00">
                  <c:v>70.930000000000007</c:v>
                </c:pt>
                <c:pt idx="3254" formatCode="0.00">
                  <c:v>70.930000000000007</c:v>
                </c:pt>
                <c:pt idx="3255" formatCode="0.00">
                  <c:v>70.930000000000007</c:v>
                </c:pt>
                <c:pt idx="3256" formatCode="0.00">
                  <c:v>70.930000000000007</c:v>
                </c:pt>
                <c:pt idx="3257" formatCode="0.00">
                  <c:v>70.930000000000007</c:v>
                </c:pt>
                <c:pt idx="3258" formatCode="0.00">
                  <c:v>70.930000000000007</c:v>
                </c:pt>
                <c:pt idx="3259" formatCode="0.00">
                  <c:v>70.930000000000007</c:v>
                </c:pt>
                <c:pt idx="3260" formatCode="0.00">
                  <c:v>70.930000000000007</c:v>
                </c:pt>
                <c:pt idx="3261" formatCode="0.00">
                  <c:v>70.930000000000007</c:v>
                </c:pt>
                <c:pt idx="3262" formatCode="0.00">
                  <c:v>70.930000000000007</c:v>
                </c:pt>
                <c:pt idx="3263" formatCode="0.00">
                  <c:v>70.930000000000007</c:v>
                </c:pt>
                <c:pt idx="3264" formatCode="0.00">
                  <c:v>70.930000000000007</c:v>
                </c:pt>
                <c:pt idx="3265" formatCode="0.00">
                  <c:v>70.930000000000007</c:v>
                </c:pt>
                <c:pt idx="3266" formatCode="0.00">
                  <c:v>70.930000000000007</c:v>
                </c:pt>
                <c:pt idx="3267" formatCode="0.00">
                  <c:v>70.930000000000007</c:v>
                </c:pt>
                <c:pt idx="3268" formatCode="0.00">
                  <c:v>70.930000000000007</c:v>
                </c:pt>
                <c:pt idx="3269" formatCode="0.00">
                  <c:v>70.930000000000007</c:v>
                </c:pt>
                <c:pt idx="3270" formatCode="0.00">
                  <c:v>70.930000000000007</c:v>
                </c:pt>
                <c:pt idx="3271" formatCode="0.00">
                  <c:v>70.930000000000007</c:v>
                </c:pt>
                <c:pt idx="3272" formatCode="0.00">
                  <c:v>70.930000000000007</c:v>
                </c:pt>
                <c:pt idx="3273" formatCode="0.00">
                  <c:v>70.930000000000007</c:v>
                </c:pt>
                <c:pt idx="3274" formatCode="0.00">
                  <c:v>70.930000000000007</c:v>
                </c:pt>
                <c:pt idx="3275" formatCode="0.00">
                  <c:v>70.930000000000007</c:v>
                </c:pt>
                <c:pt idx="3276" formatCode="0.00">
                  <c:v>70.930000000000007</c:v>
                </c:pt>
                <c:pt idx="3277" formatCode="0.00">
                  <c:v>70.930000000000007</c:v>
                </c:pt>
                <c:pt idx="3278" formatCode="0.00">
                  <c:v>70.930000000000007</c:v>
                </c:pt>
                <c:pt idx="3279" formatCode="0.00">
                  <c:v>70.930000000000007</c:v>
                </c:pt>
                <c:pt idx="3280" formatCode="0.00">
                  <c:v>64.5</c:v>
                </c:pt>
                <c:pt idx="3281" formatCode="0.00">
                  <c:v>64.5</c:v>
                </c:pt>
                <c:pt idx="3282" formatCode="0.00">
                  <c:v>64.5</c:v>
                </c:pt>
                <c:pt idx="3283" formatCode="0.00">
                  <c:v>64.5</c:v>
                </c:pt>
                <c:pt idx="3284" formatCode="0.00">
                  <c:v>64.5</c:v>
                </c:pt>
                <c:pt idx="3285" formatCode="0.00">
                  <c:v>64.5</c:v>
                </c:pt>
                <c:pt idx="3286" formatCode="0.00">
                  <c:v>64.5</c:v>
                </c:pt>
                <c:pt idx="3287" formatCode="0.00">
                  <c:v>64.5</c:v>
                </c:pt>
                <c:pt idx="3288" formatCode="0.00">
                  <c:v>64.5</c:v>
                </c:pt>
                <c:pt idx="3289" formatCode="0.00">
                  <c:v>64.5</c:v>
                </c:pt>
                <c:pt idx="3290" formatCode="0.00">
                  <c:v>64.5</c:v>
                </c:pt>
                <c:pt idx="3291" formatCode="0.00">
                  <c:v>64.5</c:v>
                </c:pt>
                <c:pt idx="3292" formatCode="0.00">
                  <c:v>64.5</c:v>
                </c:pt>
                <c:pt idx="3293" formatCode="0.00">
                  <c:v>64.5</c:v>
                </c:pt>
                <c:pt idx="3294" formatCode="0.00">
                  <c:v>64.5</c:v>
                </c:pt>
                <c:pt idx="3295" formatCode="0.00">
                  <c:v>64.5</c:v>
                </c:pt>
                <c:pt idx="3296" formatCode="0.00">
                  <c:v>64.5</c:v>
                </c:pt>
                <c:pt idx="3297" formatCode="0.00">
                  <c:v>64.5</c:v>
                </c:pt>
                <c:pt idx="3298" formatCode="0.00">
                  <c:v>64.5</c:v>
                </c:pt>
                <c:pt idx="3299" formatCode="0.00">
                  <c:v>64.5</c:v>
                </c:pt>
                <c:pt idx="3300" formatCode="0.00">
                  <c:v>64.5</c:v>
                </c:pt>
                <c:pt idx="3301" formatCode="0.00">
                  <c:v>64.5</c:v>
                </c:pt>
                <c:pt idx="3302" formatCode="0.00">
                  <c:v>64.5</c:v>
                </c:pt>
                <c:pt idx="3303" formatCode="0.00">
                  <c:v>64.5</c:v>
                </c:pt>
                <c:pt idx="3304" formatCode="0.00">
                  <c:v>64.5</c:v>
                </c:pt>
                <c:pt idx="3305" formatCode="0.00">
                  <c:v>74</c:v>
                </c:pt>
                <c:pt idx="3306" formatCode="0.00">
                  <c:v>74</c:v>
                </c:pt>
                <c:pt idx="3315" formatCode="0.00">
                  <c:v>47.74</c:v>
                </c:pt>
                <c:pt idx="3316" formatCode="0.00">
                  <c:v>47.74</c:v>
                </c:pt>
                <c:pt idx="3317" formatCode="0.00">
                  <c:v>47.74</c:v>
                </c:pt>
                <c:pt idx="3318" formatCode="0.00">
                  <c:v>47.74</c:v>
                </c:pt>
                <c:pt idx="3319" formatCode="0.00">
                  <c:v>47.74</c:v>
                </c:pt>
                <c:pt idx="3320" formatCode="0.00">
                  <c:v>47.74</c:v>
                </c:pt>
                <c:pt idx="3321" formatCode="0.00">
                  <c:v>47.74</c:v>
                </c:pt>
                <c:pt idx="3322" formatCode="0.00">
                  <c:v>47.74</c:v>
                </c:pt>
                <c:pt idx="3323" formatCode="0.00">
                  <c:v>47.74</c:v>
                </c:pt>
                <c:pt idx="3324" formatCode="0.00">
                  <c:v>47.74</c:v>
                </c:pt>
                <c:pt idx="3325" formatCode="0.00">
                  <c:v>47.74</c:v>
                </c:pt>
                <c:pt idx="3326" formatCode="0.00">
                  <c:v>47.74</c:v>
                </c:pt>
                <c:pt idx="3327" formatCode="0.00">
                  <c:v>47.74</c:v>
                </c:pt>
                <c:pt idx="3328" formatCode="0.00">
                  <c:v>47.74</c:v>
                </c:pt>
                <c:pt idx="3329" formatCode="0.00">
                  <c:v>47.74</c:v>
                </c:pt>
                <c:pt idx="3330" formatCode="0.00">
                  <c:v>47.74</c:v>
                </c:pt>
                <c:pt idx="3331" formatCode="0.00">
                  <c:v>47.74</c:v>
                </c:pt>
                <c:pt idx="3332" formatCode="0.00">
                  <c:v>47.74</c:v>
                </c:pt>
                <c:pt idx="3333" formatCode="0.00">
                  <c:v>47.74</c:v>
                </c:pt>
                <c:pt idx="3334" formatCode="0.00">
                  <c:v>47.74</c:v>
                </c:pt>
                <c:pt idx="3335" formatCode="0.00">
                  <c:v>47.74</c:v>
                </c:pt>
                <c:pt idx="3336" formatCode="0.00">
                  <c:v>47.74</c:v>
                </c:pt>
                <c:pt idx="3337" formatCode="0.00">
                  <c:v>47.74</c:v>
                </c:pt>
                <c:pt idx="3338" formatCode="0.00">
                  <c:v>47.74</c:v>
                </c:pt>
                <c:pt idx="3339" formatCode="0.00">
                  <c:v>47.74</c:v>
                </c:pt>
                <c:pt idx="3340" formatCode="0.00">
                  <c:v>47.74</c:v>
                </c:pt>
                <c:pt idx="3341" formatCode="0.00">
                  <c:v>47.74</c:v>
                </c:pt>
                <c:pt idx="3342" formatCode="0.00">
                  <c:v>47.74</c:v>
                </c:pt>
                <c:pt idx="3343" formatCode="0.00">
                  <c:v>47.74</c:v>
                </c:pt>
                <c:pt idx="3344" formatCode="0.00">
                  <c:v>47.9</c:v>
                </c:pt>
                <c:pt idx="3345" formatCode="0.00">
                  <c:v>47.89</c:v>
                </c:pt>
                <c:pt idx="3346" formatCode="0.00">
                  <c:v>47.89</c:v>
                </c:pt>
                <c:pt idx="3347" formatCode="0.00">
                  <c:v>48.3</c:v>
                </c:pt>
                <c:pt idx="3348" formatCode="0.00">
                  <c:v>47.66</c:v>
                </c:pt>
                <c:pt idx="3349" formatCode="0.00">
                  <c:v>47.66</c:v>
                </c:pt>
                <c:pt idx="3350" formatCode="0.00">
                  <c:v>47.66</c:v>
                </c:pt>
                <c:pt idx="3351" formatCode="0.00">
                  <c:v>47.66</c:v>
                </c:pt>
                <c:pt idx="3352" formatCode="0.00">
                  <c:v>47.66</c:v>
                </c:pt>
                <c:pt idx="3353" formatCode="0.00">
                  <c:v>47.66</c:v>
                </c:pt>
                <c:pt idx="3354" formatCode="0.00">
                  <c:v>47.66</c:v>
                </c:pt>
                <c:pt idx="3355" formatCode="0.00">
                  <c:v>47.66</c:v>
                </c:pt>
                <c:pt idx="3356" formatCode="0.00">
                  <c:v>47.66</c:v>
                </c:pt>
                <c:pt idx="3357" formatCode="0.00">
                  <c:v>47.66</c:v>
                </c:pt>
                <c:pt idx="3358" formatCode="0.00">
                  <c:v>47.66</c:v>
                </c:pt>
                <c:pt idx="3359" formatCode="0.00">
                  <c:v>47.66</c:v>
                </c:pt>
                <c:pt idx="3360" formatCode="0.00">
                  <c:v>47.66</c:v>
                </c:pt>
                <c:pt idx="3361" formatCode="0.00">
                  <c:v>47.66</c:v>
                </c:pt>
                <c:pt idx="3362" formatCode="0.00">
                  <c:v>47.66</c:v>
                </c:pt>
                <c:pt idx="3363" formatCode="0.00">
                  <c:v>47.66</c:v>
                </c:pt>
                <c:pt idx="3364" formatCode="0.00">
                  <c:v>47.66</c:v>
                </c:pt>
                <c:pt idx="3365" formatCode="0.00">
                  <c:v>47.66</c:v>
                </c:pt>
                <c:pt idx="3368" formatCode="0.00">
                  <c:v>47.28</c:v>
                </c:pt>
                <c:pt idx="3369" formatCode="0.00">
                  <c:v>47.74</c:v>
                </c:pt>
                <c:pt idx="3370" formatCode="0.00">
                  <c:v>47.74</c:v>
                </c:pt>
                <c:pt idx="3371" formatCode="0.00">
                  <c:v>47.74</c:v>
                </c:pt>
                <c:pt idx="3372" formatCode="0.00">
                  <c:v>47.74</c:v>
                </c:pt>
                <c:pt idx="3373" formatCode="0.00">
                  <c:v>47.74</c:v>
                </c:pt>
                <c:pt idx="3374" formatCode="0.00">
                  <c:v>47.74</c:v>
                </c:pt>
                <c:pt idx="3375" formatCode="0.00">
                  <c:v>47.74</c:v>
                </c:pt>
                <c:pt idx="3376" formatCode="0.00">
                  <c:v>47.74</c:v>
                </c:pt>
                <c:pt idx="3377" formatCode="0.00">
                  <c:v>47.74</c:v>
                </c:pt>
                <c:pt idx="3378" formatCode="0.00">
                  <c:v>47.74</c:v>
                </c:pt>
                <c:pt idx="3379" formatCode="0.00">
                  <c:v>47.74</c:v>
                </c:pt>
                <c:pt idx="3380" formatCode="0.00">
                  <c:v>47.74</c:v>
                </c:pt>
                <c:pt idx="3381" formatCode="0.00">
                  <c:v>47.74</c:v>
                </c:pt>
                <c:pt idx="3382" formatCode="0.00">
                  <c:v>47.74</c:v>
                </c:pt>
                <c:pt idx="3383" formatCode="0.00">
                  <c:v>47.74</c:v>
                </c:pt>
                <c:pt idx="3384" formatCode="0.00">
                  <c:v>47.74</c:v>
                </c:pt>
                <c:pt idx="3385" formatCode="0.00">
                  <c:v>47.74</c:v>
                </c:pt>
                <c:pt idx="3386" formatCode="0.00">
                  <c:v>47.74</c:v>
                </c:pt>
                <c:pt idx="3387" formatCode="0.00">
                  <c:v>47.74</c:v>
                </c:pt>
                <c:pt idx="3388" formatCode="0.00">
                  <c:v>47.74</c:v>
                </c:pt>
                <c:pt idx="3389" formatCode="0.00">
                  <c:v>47.74</c:v>
                </c:pt>
                <c:pt idx="3390" formatCode="0.00">
                  <c:v>47.74</c:v>
                </c:pt>
                <c:pt idx="3391" formatCode="0.00">
                  <c:v>47.74</c:v>
                </c:pt>
                <c:pt idx="3392" formatCode="0.00">
                  <c:v>47.74</c:v>
                </c:pt>
                <c:pt idx="3393" formatCode="0.00">
                  <c:v>47.74</c:v>
                </c:pt>
                <c:pt idx="3394" formatCode="0.00">
                  <c:v>47.74</c:v>
                </c:pt>
                <c:pt idx="3395" formatCode="0.00">
                  <c:v>47.74</c:v>
                </c:pt>
                <c:pt idx="3396" formatCode="0.00">
                  <c:v>47.74</c:v>
                </c:pt>
                <c:pt idx="3397" formatCode="0.00">
                  <c:v>47.74</c:v>
                </c:pt>
                <c:pt idx="3398" formatCode="0.00">
                  <c:v>47.74</c:v>
                </c:pt>
                <c:pt idx="3399" formatCode="0.00">
                  <c:v>47.74</c:v>
                </c:pt>
                <c:pt idx="3400" formatCode="0.00">
                  <c:v>47.74</c:v>
                </c:pt>
                <c:pt idx="3401" formatCode="0.00">
                  <c:v>47.74</c:v>
                </c:pt>
                <c:pt idx="3402" formatCode="0.00">
                  <c:v>47.74</c:v>
                </c:pt>
                <c:pt idx="3403" formatCode="0.00">
                  <c:v>49.09</c:v>
                </c:pt>
                <c:pt idx="3404" formatCode="0.00">
                  <c:v>49.29</c:v>
                </c:pt>
                <c:pt idx="3405" formatCode="0.00">
                  <c:v>49.29</c:v>
                </c:pt>
                <c:pt idx="3406" formatCode="0.00">
                  <c:v>49.29</c:v>
                </c:pt>
                <c:pt idx="3407" formatCode="0.00">
                  <c:v>49.29</c:v>
                </c:pt>
                <c:pt idx="3408" formatCode="0.00">
                  <c:v>49.29</c:v>
                </c:pt>
                <c:pt idx="3409" formatCode="0.00">
                  <c:v>49.29</c:v>
                </c:pt>
                <c:pt idx="3410" formatCode="0.00">
                  <c:v>49.29</c:v>
                </c:pt>
                <c:pt idx="3411" formatCode="0.00">
                  <c:v>49.29</c:v>
                </c:pt>
                <c:pt idx="3412" formatCode="0.00">
                  <c:v>49.29</c:v>
                </c:pt>
                <c:pt idx="3413" formatCode="0.00">
                  <c:v>49.29</c:v>
                </c:pt>
                <c:pt idx="3414" formatCode="0.00">
                  <c:v>49.29</c:v>
                </c:pt>
                <c:pt idx="3415" formatCode="0.00">
                  <c:v>49.29</c:v>
                </c:pt>
                <c:pt idx="3416" formatCode="0.00">
                  <c:v>49.29</c:v>
                </c:pt>
                <c:pt idx="3417" formatCode="0.00">
                  <c:v>49.29</c:v>
                </c:pt>
                <c:pt idx="3418" formatCode="0.00">
                  <c:v>49.29</c:v>
                </c:pt>
                <c:pt idx="3419" formatCode="0.00">
                  <c:v>49.29</c:v>
                </c:pt>
                <c:pt idx="3420" formatCode="0.00">
                  <c:v>49.29</c:v>
                </c:pt>
                <c:pt idx="3421" formatCode="0.00">
                  <c:v>49.29</c:v>
                </c:pt>
                <c:pt idx="3422" formatCode="0.00">
                  <c:v>49.29</c:v>
                </c:pt>
                <c:pt idx="3423" formatCode="0.00">
                  <c:v>49.29</c:v>
                </c:pt>
                <c:pt idx="3424" formatCode="0.00">
                  <c:v>49.29</c:v>
                </c:pt>
                <c:pt idx="3425" formatCode="0.00">
                  <c:v>49.29</c:v>
                </c:pt>
                <c:pt idx="3426" formatCode="0.00">
                  <c:v>49.29</c:v>
                </c:pt>
                <c:pt idx="3427" formatCode="0.00">
                  <c:v>49.29</c:v>
                </c:pt>
                <c:pt idx="3428" formatCode="0.00">
                  <c:v>49.29</c:v>
                </c:pt>
                <c:pt idx="3429" formatCode="0.00">
                  <c:v>49.29</c:v>
                </c:pt>
                <c:pt idx="3430" formatCode="0.00">
                  <c:v>49.29</c:v>
                </c:pt>
                <c:pt idx="3431" formatCode="0.00">
                  <c:v>49.29</c:v>
                </c:pt>
                <c:pt idx="3432" formatCode="0.00">
                  <c:v>49.29</c:v>
                </c:pt>
                <c:pt idx="3433" formatCode="0.00">
                  <c:v>49.29</c:v>
                </c:pt>
                <c:pt idx="3434" formatCode="0.00">
                  <c:v>49.29</c:v>
                </c:pt>
                <c:pt idx="3435" formatCode="0.00">
                  <c:v>49.29</c:v>
                </c:pt>
                <c:pt idx="3436" formatCode="0.00">
                  <c:v>49.29</c:v>
                </c:pt>
                <c:pt idx="3437" formatCode="0.00">
                  <c:v>49.29</c:v>
                </c:pt>
                <c:pt idx="3438" formatCode="0.00">
                  <c:v>49.29</c:v>
                </c:pt>
                <c:pt idx="3439" formatCode="0.00">
                  <c:v>49.46</c:v>
                </c:pt>
                <c:pt idx="3440" formatCode="0.00">
                  <c:v>49.46</c:v>
                </c:pt>
                <c:pt idx="3441" formatCode="0.00">
                  <c:v>49.46</c:v>
                </c:pt>
                <c:pt idx="3442" formatCode="0.00">
                  <c:v>49.46</c:v>
                </c:pt>
                <c:pt idx="3443" formatCode="0.00">
                  <c:v>49.46</c:v>
                </c:pt>
                <c:pt idx="3444" formatCode="0.00">
                  <c:v>49.46</c:v>
                </c:pt>
                <c:pt idx="3445" formatCode="0.00">
                  <c:v>49.46</c:v>
                </c:pt>
                <c:pt idx="3446" formatCode="0.00">
                  <c:v>49.46</c:v>
                </c:pt>
                <c:pt idx="3447" formatCode="0.00">
                  <c:v>49.46</c:v>
                </c:pt>
                <c:pt idx="3448" formatCode="0.00">
                  <c:v>49.46</c:v>
                </c:pt>
                <c:pt idx="3449" formatCode="0.00">
                  <c:v>49.46</c:v>
                </c:pt>
                <c:pt idx="3450" formatCode="0.00">
                  <c:v>49.46</c:v>
                </c:pt>
                <c:pt idx="3451" formatCode="0.00">
                  <c:v>49.46</c:v>
                </c:pt>
                <c:pt idx="3452" formatCode="0.00">
                  <c:v>49.46</c:v>
                </c:pt>
                <c:pt idx="3453" formatCode="0.00">
                  <c:v>49.46</c:v>
                </c:pt>
                <c:pt idx="3454" formatCode="0.00">
                  <c:v>49.46</c:v>
                </c:pt>
                <c:pt idx="3455" formatCode="0.00">
                  <c:v>49.46</c:v>
                </c:pt>
                <c:pt idx="3456" formatCode="0.00">
                  <c:v>49.46</c:v>
                </c:pt>
                <c:pt idx="3457" formatCode="0.00">
                  <c:v>49.46</c:v>
                </c:pt>
                <c:pt idx="3458" formatCode="0.00">
                  <c:v>49.46</c:v>
                </c:pt>
                <c:pt idx="3459" formatCode="0.00">
                  <c:v>49.46</c:v>
                </c:pt>
                <c:pt idx="3460" formatCode="0.00">
                  <c:v>49.46</c:v>
                </c:pt>
                <c:pt idx="3461" formatCode="0.00">
                  <c:v>49.46</c:v>
                </c:pt>
                <c:pt idx="3462" formatCode="0.00">
                  <c:v>49.46</c:v>
                </c:pt>
                <c:pt idx="3463" formatCode="0.00">
                  <c:v>49.46</c:v>
                </c:pt>
                <c:pt idx="3464" formatCode="0.00">
                  <c:v>49.46</c:v>
                </c:pt>
                <c:pt idx="3465" formatCode="0.00">
                  <c:v>49.46</c:v>
                </c:pt>
                <c:pt idx="3466" formatCode="0.00">
                  <c:v>49.46</c:v>
                </c:pt>
                <c:pt idx="3467" formatCode="0.00">
                  <c:v>49.46</c:v>
                </c:pt>
                <c:pt idx="3468" formatCode="0.00">
                  <c:v>49.46</c:v>
                </c:pt>
                <c:pt idx="3469" formatCode="0.00">
                  <c:v>49.46</c:v>
                </c:pt>
                <c:pt idx="3470" formatCode="0.00">
                  <c:v>49.46</c:v>
                </c:pt>
                <c:pt idx="3471" formatCode="0.00">
                  <c:v>49.46</c:v>
                </c:pt>
                <c:pt idx="3472" formatCode="0.00">
                  <c:v>49.46</c:v>
                </c:pt>
                <c:pt idx="3473" formatCode="0.00">
                  <c:v>49.46</c:v>
                </c:pt>
                <c:pt idx="3474" formatCode="0.00">
                  <c:v>49.46</c:v>
                </c:pt>
                <c:pt idx="3475" formatCode="0.00">
                  <c:v>49.46</c:v>
                </c:pt>
                <c:pt idx="3476" formatCode="0.00">
                  <c:v>49.46</c:v>
                </c:pt>
                <c:pt idx="3477" formatCode="0.00">
                  <c:v>49.46</c:v>
                </c:pt>
                <c:pt idx="3478" formatCode="0.00">
                  <c:v>49.46</c:v>
                </c:pt>
                <c:pt idx="3479" formatCode="0.00">
                  <c:v>49.46</c:v>
                </c:pt>
                <c:pt idx="3480" formatCode="0.00">
                  <c:v>49.46</c:v>
                </c:pt>
                <c:pt idx="3481" formatCode="0.00">
                  <c:v>49.46</c:v>
                </c:pt>
                <c:pt idx="3482" formatCode="0.00">
                  <c:v>49.46</c:v>
                </c:pt>
                <c:pt idx="3483" formatCode="0.00">
                  <c:v>49.46</c:v>
                </c:pt>
                <c:pt idx="3484" formatCode="0.00">
                  <c:v>49.46</c:v>
                </c:pt>
                <c:pt idx="3485" formatCode="0.00">
                  <c:v>49.46</c:v>
                </c:pt>
                <c:pt idx="3486" formatCode="0.00">
                  <c:v>49.46</c:v>
                </c:pt>
                <c:pt idx="3487" formatCode="0.00">
                  <c:v>49.46</c:v>
                </c:pt>
                <c:pt idx="3488" formatCode="0.00">
                  <c:v>49.46</c:v>
                </c:pt>
                <c:pt idx="3489" formatCode="0.00">
                  <c:v>49.46</c:v>
                </c:pt>
                <c:pt idx="3490" formatCode="0.00">
                  <c:v>49.46</c:v>
                </c:pt>
                <c:pt idx="3491" formatCode="0.00">
                  <c:v>49.46</c:v>
                </c:pt>
                <c:pt idx="3492" formatCode="0.00">
                  <c:v>49.46</c:v>
                </c:pt>
                <c:pt idx="3493" formatCode="0.00">
                  <c:v>49.46</c:v>
                </c:pt>
                <c:pt idx="3494" formatCode="0.00">
                  <c:v>49.46</c:v>
                </c:pt>
                <c:pt idx="3495" formatCode="0.00">
                  <c:v>49.46</c:v>
                </c:pt>
                <c:pt idx="3496" formatCode="0.00">
                  <c:v>49.46</c:v>
                </c:pt>
                <c:pt idx="3497" formatCode="0.00">
                  <c:v>49.46</c:v>
                </c:pt>
                <c:pt idx="3498" formatCode="0.00">
                  <c:v>49.46</c:v>
                </c:pt>
                <c:pt idx="3499" formatCode="0.00">
                  <c:v>49.46</c:v>
                </c:pt>
                <c:pt idx="3500" formatCode="0.00">
                  <c:v>49.46</c:v>
                </c:pt>
                <c:pt idx="3501" formatCode="0.00">
                  <c:v>49.46</c:v>
                </c:pt>
                <c:pt idx="3502" formatCode="0.00">
                  <c:v>49.46</c:v>
                </c:pt>
                <c:pt idx="3503" formatCode="0.00">
                  <c:v>49.46</c:v>
                </c:pt>
                <c:pt idx="3504" formatCode="0.00">
                  <c:v>49.46</c:v>
                </c:pt>
                <c:pt idx="3505" formatCode="0.00">
                  <c:v>49.46</c:v>
                </c:pt>
                <c:pt idx="3506" formatCode="0.00">
                  <c:v>49.46</c:v>
                </c:pt>
                <c:pt idx="3507" formatCode="0.00">
                  <c:v>49.46</c:v>
                </c:pt>
                <c:pt idx="3508" formatCode="0.00">
                  <c:v>49.46</c:v>
                </c:pt>
                <c:pt idx="3509" formatCode="0.00">
                  <c:v>49.46</c:v>
                </c:pt>
                <c:pt idx="3510" formatCode="0.00">
                  <c:v>49.46</c:v>
                </c:pt>
                <c:pt idx="3511" formatCode="0.00">
                  <c:v>49.46</c:v>
                </c:pt>
                <c:pt idx="3512" formatCode="0.00">
                  <c:v>49.46</c:v>
                </c:pt>
                <c:pt idx="3513" formatCode="0.00">
                  <c:v>49.46</c:v>
                </c:pt>
                <c:pt idx="3514" formatCode="0.00">
                  <c:v>49.29</c:v>
                </c:pt>
                <c:pt idx="3515" formatCode="0.00">
                  <c:v>49.29</c:v>
                </c:pt>
                <c:pt idx="3516" formatCode="0.00">
                  <c:v>49.29</c:v>
                </c:pt>
                <c:pt idx="3517" formatCode="0.00">
                  <c:v>49.29</c:v>
                </c:pt>
                <c:pt idx="3518" formatCode="0.00">
                  <c:v>49.29</c:v>
                </c:pt>
                <c:pt idx="3519" formatCode="0.00">
                  <c:v>49.46</c:v>
                </c:pt>
                <c:pt idx="3520" formatCode="0.00">
                  <c:v>49.46</c:v>
                </c:pt>
                <c:pt idx="3521" formatCode="0.00">
                  <c:v>49.46</c:v>
                </c:pt>
                <c:pt idx="3522" formatCode="0.00">
                  <c:v>49.46</c:v>
                </c:pt>
                <c:pt idx="3523" formatCode="0.00">
                  <c:v>49.46</c:v>
                </c:pt>
                <c:pt idx="3524" formatCode="0.00">
                  <c:v>49.46</c:v>
                </c:pt>
                <c:pt idx="3525" formatCode="0.00">
                  <c:v>49.46</c:v>
                </c:pt>
                <c:pt idx="3526" formatCode="0.00">
                  <c:v>49.46</c:v>
                </c:pt>
                <c:pt idx="3527" formatCode="0.00">
                  <c:v>49.46</c:v>
                </c:pt>
                <c:pt idx="3528" formatCode="0.00">
                  <c:v>49.46</c:v>
                </c:pt>
                <c:pt idx="3529" formatCode="0.00">
                  <c:v>49.46</c:v>
                </c:pt>
                <c:pt idx="3530" formatCode="0.00">
                  <c:v>49.46</c:v>
                </c:pt>
                <c:pt idx="3531" formatCode="0.00">
                  <c:v>49.46</c:v>
                </c:pt>
                <c:pt idx="3532" formatCode="0.00">
                  <c:v>49.46</c:v>
                </c:pt>
                <c:pt idx="3533" formatCode="0.00">
                  <c:v>49.46</c:v>
                </c:pt>
                <c:pt idx="3534" formatCode="0.00">
                  <c:v>49.46</c:v>
                </c:pt>
                <c:pt idx="3535" formatCode="0.00">
                  <c:v>49.46</c:v>
                </c:pt>
                <c:pt idx="3536" formatCode="0.00">
                  <c:v>49.46</c:v>
                </c:pt>
                <c:pt idx="3537" formatCode="0.00">
                  <c:v>49.46</c:v>
                </c:pt>
                <c:pt idx="3538" formatCode="0.00">
                  <c:v>49.46</c:v>
                </c:pt>
                <c:pt idx="3539" formatCode="0.00">
                  <c:v>49.46</c:v>
                </c:pt>
                <c:pt idx="3540" formatCode="0.00">
                  <c:v>49.46</c:v>
                </c:pt>
                <c:pt idx="3541" formatCode="0.00">
                  <c:v>49.46</c:v>
                </c:pt>
                <c:pt idx="3542" formatCode="0.00">
                  <c:v>49.46</c:v>
                </c:pt>
                <c:pt idx="3543" formatCode="0.00">
                  <c:v>49.46</c:v>
                </c:pt>
                <c:pt idx="3544" formatCode="0.00">
                  <c:v>49.46</c:v>
                </c:pt>
                <c:pt idx="3545" formatCode="0.00">
                  <c:v>49.46</c:v>
                </c:pt>
                <c:pt idx="3546" formatCode="0.00">
                  <c:v>49.46</c:v>
                </c:pt>
                <c:pt idx="3547" formatCode="0.00">
                  <c:v>49.46</c:v>
                </c:pt>
                <c:pt idx="3548" formatCode="0.00">
                  <c:v>49.46</c:v>
                </c:pt>
                <c:pt idx="3549" formatCode="0.00">
                  <c:v>49.46</c:v>
                </c:pt>
                <c:pt idx="3550" formatCode="0.00">
                  <c:v>49.46</c:v>
                </c:pt>
                <c:pt idx="3551" formatCode="0.00">
                  <c:v>49.46</c:v>
                </c:pt>
                <c:pt idx="3552" formatCode="0.00">
                  <c:v>49.46</c:v>
                </c:pt>
                <c:pt idx="3553" formatCode="0.00">
                  <c:v>49.46</c:v>
                </c:pt>
                <c:pt idx="3554" formatCode="0.00">
                  <c:v>49.46</c:v>
                </c:pt>
                <c:pt idx="3555" formatCode="0.00">
                  <c:v>49.46</c:v>
                </c:pt>
                <c:pt idx="3556" formatCode="0.00">
                  <c:v>49.46</c:v>
                </c:pt>
                <c:pt idx="3557" formatCode="0.00">
                  <c:v>49.46</c:v>
                </c:pt>
                <c:pt idx="3558" formatCode="0.00">
                  <c:v>49.46</c:v>
                </c:pt>
                <c:pt idx="3559" formatCode="0.00">
                  <c:v>49.46</c:v>
                </c:pt>
                <c:pt idx="3560" formatCode="0.00">
                  <c:v>49.46</c:v>
                </c:pt>
                <c:pt idx="3561" formatCode="0.00">
                  <c:v>49.29</c:v>
                </c:pt>
                <c:pt idx="3562" formatCode="0.00">
                  <c:v>48.615529305974086</c:v>
                </c:pt>
                <c:pt idx="3563" formatCode="0.00">
                  <c:v>48.615529305974086</c:v>
                </c:pt>
                <c:pt idx="3564" formatCode="0.00">
                  <c:v>48.615529305974086</c:v>
                </c:pt>
                <c:pt idx="3565" formatCode="0.00">
                  <c:v>48.615529305974086</c:v>
                </c:pt>
                <c:pt idx="3566" formatCode="0.00">
                  <c:v>48.8</c:v>
                </c:pt>
                <c:pt idx="3567" formatCode="0.00">
                  <c:v>48.615529305974086</c:v>
                </c:pt>
                <c:pt idx="3568" formatCode="0.00">
                  <c:v>48.82</c:v>
                </c:pt>
                <c:pt idx="3569" formatCode="0.00">
                  <c:v>48.82</c:v>
                </c:pt>
                <c:pt idx="3570" formatCode="0.00">
                  <c:v>48.82</c:v>
                </c:pt>
                <c:pt idx="3571" formatCode="0.00">
                  <c:v>48.82</c:v>
                </c:pt>
                <c:pt idx="3572" formatCode="0.00">
                  <c:v>48.82</c:v>
                </c:pt>
                <c:pt idx="3573" formatCode="0.00">
                  <c:v>48.82</c:v>
                </c:pt>
                <c:pt idx="3574" formatCode="0.00">
                  <c:v>48.82</c:v>
                </c:pt>
                <c:pt idx="3575" formatCode="0.00">
                  <c:v>48.82</c:v>
                </c:pt>
                <c:pt idx="3576" formatCode="0.00">
                  <c:v>48.82</c:v>
                </c:pt>
                <c:pt idx="3577" formatCode="0.00">
                  <c:v>48.82</c:v>
                </c:pt>
                <c:pt idx="3578" formatCode="0.00">
                  <c:v>48.82</c:v>
                </c:pt>
                <c:pt idx="3579" formatCode="0.00">
                  <c:v>48.82</c:v>
                </c:pt>
                <c:pt idx="3580" formatCode="0.00">
                  <c:v>48.82</c:v>
                </c:pt>
                <c:pt idx="3581" formatCode="0.00">
                  <c:v>48.82</c:v>
                </c:pt>
                <c:pt idx="3582" formatCode="0.00">
                  <c:v>48.82</c:v>
                </c:pt>
                <c:pt idx="3583" formatCode="0.00">
                  <c:v>48.82</c:v>
                </c:pt>
                <c:pt idx="3584" formatCode="0.00">
                  <c:v>48.82</c:v>
                </c:pt>
                <c:pt idx="3585" formatCode="0.00">
                  <c:v>48.82</c:v>
                </c:pt>
                <c:pt idx="3586" formatCode="0.00">
                  <c:v>48.82</c:v>
                </c:pt>
                <c:pt idx="3587" formatCode="0.00">
                  <c:v>48.82</c:v>
                </c:pt>
                <c:pt idx="3588" formatCode="0.00">
                  <c:v>48.82</c:v>
                </c:pt>
                <c:pt idx="3589" formatCode="0.00">
                  <c:v>48.82</c:v>
                </c:pt>
                <c:pt idx="3590" formatCode="0.00">
                  <c:v>48.82</c:v>
                </c:pt>
                <c:pt idx="3591" formatCode="0.00">
                  <c:v>48.82</c:v>
                </c:pt>
                <c:pt idx="3592" formatCode="0.00">
                  <c:v>48.82</c:v>
                </c:pt>
                <c:pt idx="3593" formatCode="0.00">
                  <c:v>48.82</c:v>
                </c:pt>
                <c:pt idx="3594" formatCode="0.00">
                  <c:v>48.82</c:v>
                </c:pt>
                <c:pt idx="3595" formatCode="0.00">
                  <c:v>48.82</c:v>
                </c:pt>
                <c:pt idx="3596" formatCode="0.00">
                  <c:v>48.82</c:v>
                </c:pt>
                <c:pt idx="3597" formatCode="0.00">
                  <c:v>48.82</c:v>
                </c:pt>
                <c:pt idx="3598" formatCode="0.00">
                  <c:v>48.82</c:v>
                </c:pt>
                <c:pt idx="3599" formatCode="0.00">
                  <c:v>48.82</c:v>
                </c:pt>
                <c:pt idx="3600" formatCode="0.00">
                  <c:v>48.82</c:v>
                </c:pt>
                <c:pt idx="3601" formatCode="0.00">
                  <c:v>48.82</c:v>
                </c:pt>
                <c:pt idx="3602" formatCode="0.00">
                  <c:v>48.82</c:v>
                </c:pt>
                <c:pt idx="3603" formatCode="0.00">
                  <c:v>48.82</c:v>
                </c:pt>
                <c:pt idx="3604" formatCode="0.00">
                  <c:v>48.82</c:v>
                </c:pt>
                <c:pt idx="3605" formatCode="0.00">
                  <c:v>48.82</c:v>
                </c:pt>
                <c:pt idx="3606" formatCode="0.00">
                  <c:v>48.82</c:v>
                </c:pt>
                <c:pt idx="3607" formatCode="0.00">
                  <c:v>48.82</c:v>
                </c:pt>
                <c:pt idx="3608" formatCode="0.00">
                  <c:v>48.82</c:v>
                </c:pt>
                <c:pt idx="3609" formatCode="0.00">
                  <c:v>48.82</c:v>
                </c:pt>
                <c:pt idx="3610" formatCode="0.00">
                  <c:v>48.82</c:v>
                </c:pt>
                <c:pt idx="3611" formatCode="0.00">
                  <c:v>48.82</c:v>
                </c:pt>
                <c:pt idx="3612" formatCode="0.00">
                  <c:v>48.82</c:v>
                </c:pt>
                <c:pt idx="3613" formatCode="0.00">
                  <c:v>48.82</c:v>
                </c:pt>
                <c:pt idx="3614" formatCode="0.00">
                  <c:v>48.82</c:v>
                </c:pt>
                <c:pt idx="3615" formatCode="0.00">
                  <c:v>48.8</c:v>
                </c:pt>
                <c:pt idx="3616" formatCode="0.00">
                  <c:v>48.8</c:v>
                </c:pt>
                <c:pt idx="3617" formatCode="0.00">
                  <c:v>48.8</c:v>
                </c:pt>
                <c:pt idx="3618" formatCode="0.00">
                  <c:v>48.8</c:v>
                </c:pt>
                <c:pt idx="3619" formatCode="0.00">
                  <c:v>48.8</c:v>
                </c:pt>
                <c:pt idx="3620" formatCode="0.00">
                  <c:v>48.8</c:v>
                </c:pt>
                <c:pt idx="3621" formatCode="0.00">
                  <c:v>48.8</c:v>
                </c:pt>
                <c:pt idx="3622" formatCode="0.00">
                  <c:v>48.8</c:v>
                </c:pt>
                <c:pt idx="3623" formatCode="0.00">
                  <c:v>48.8</c:v>
                </c:pt>
                <c:pt idx="3624" formatCode="0.00">
                  <c:v>48.8</c:v>
                </c:pt>
                <c:pt idx="3625" formatCode="0.00">
                  <c:v>48.8</c:v>
                </c:pt>
                <c:pt idx="3626" formatCode="0.00">
                  <c:v>48.8</c:v>
                </c:pt>
                <c:pt idx="3627" formatCode="0.00">
                  <c:v>48.8</c:v>
                </c:pt>
                <c:pt idx="3628" formatCode="0.00">
                  <c:v>48.8</c:v>
                </c:pt>
                <c:pt idx="3629" formatCode="0.00">
                  <c:v>48.8</c:v>
                </c:pt>
                <c:pt idx="3630" formatCode="0.00">
                  <c:v>48.8</c:v>
                </c:pt>
                <c:pt idx="3631" formatCode="0.00">
                  <c:v>48.8</c:v>
                </c:pt>
                <c:pt idx="3632" formatCode="0.00">
                  <c:v>48.8</c:v>
                </c:pt>
                <c:pt idx="3633" formatCode="0.00">
                  <c:v>48.8</c:v>
                </c:pt>
                <c:pt idx="3634" formatCode="0.00">
                  <c:v>48.8</c:v>
                </c:pt>
                <c:pt idx="3635" formatCode="0.00">
                  <c:v>48.8</c:v>
                </c:pt>
                <c:pt idx="3636" formatCode="0.00">
                  <c:v>48.8</c:v>
                </c:pt>
                <c:pt idx="3637" formatCode="0.00">
                  <c:v>48.8</c:v>
                </c:pt>
                <c:pt idx="3638" formatCode="0.00">
                  <c:v>48.8</c:v>
                </c:pt>
                <c:pt idx="3639" formatCode="0.00">
                  <c:v>48.97</c:v>
                </c:pt>
                <c:pt idx="3640" formatCode="0.00">
                  <c:v>48.97</c:v>
                </c:pt>
                <c:pt idx="3641" formatCode="0.00">
                  <c:v>48.97</c:v>
                </c:pt>
                <c:pt idx="3642" formatCode="0.00">
                  <c:v>48.97</c:v>
                </c:pt>
                <c:pt idx="3643" formatCode="0.00">
                  <c:v>48.97</c:v>
                </c:pt>
                <c:pt idx="3644" formatCode="0.00">
                  <c:v>48.97</c:v>
                </c:pt>
                <c:pt idx="3645" formatCode="0.00">
                  <c:v>48.97</c:v>
                </c:pt>
                <c:pt idx="3646" formatCode="0.00">
                  <c:v>48.97</c:v>
                </c:pt>
                <c:pt idx="3647" formatCode="0.00">
                  <c:v>48.97</c:v>
                </c:pt>
                <c:pt idx="3648" formatCode="0.00">
                  <c:v>48.97</c:v>
                </c:pt>
                <c:pt idx="3649" formatCode="0.00">
                  <c:v>48.97</c:v>
                </c:pt>
                <c:pt idx="3650" formatCode="0.00">
                  <c:v>48.97</c:v>
                </c:pt>
                <c:pt idx="3651" formatCode="0.00">
                  <c:v>48.97</c:v>
                </c:pt>
                <c:pt idx="3652" formatCode="0.00">
                  <c:v>48.97</c:v>
                </c:pt>
                <c:pt idx="3653" formatCode="0.00">
                  <c:v>48.97</c:v>
                </c:pt>
                <c:pt idx="3654" formatCode="0.00">
                  <c:v>48.97</c:v>
                </c:pt>
                <c:pt idx="3655" formatCode="0.00">
                  <c:v>48.97</c:v>
                </c:pt>
                <c:pt idx="3656" formatCode="0.00">
                  <c:v>48.97</c:v>
                </c:pt>
                <c:pt idx="3657" formatCode="0.00">
                  <c:v>48.97</c:v>
                </c:pt>
                <c:pt idx="3658" formatCode="0.00">
                  <c:v>48.97</c:v>
                </c:pt>
                <c:pt idx="3659" formatCode="0.00">
                  <c:v>48.97</c:v>
                </c:pt>
                <c:pt idx="3660" formatCode="0.00">
                  <c:v>48.97</c:v>
                </c:pt>
                <c:pt idx="3661" formatCode="0.00">
                  <c:v>48.97</c:v>
                </c:pt>
                <c:pt idx="3723" formatCode="0.00">
                  <c:v>49.46</c:v>
                </c:pt>
                <c:pt idx="3724" formatCode="0.00">
                  <c:v>49.46</c:v>
                </c:pt>
                <c:pt idx="3725" formatCode="0.00">
                  <c:v>49.46</c:v>
                </c:pt>
                <c:pt idx="3726" formatCode="0.00">
                  <c:v>49.46</c:v>
                </c:pt>
                <c:pt idx="3727" formatCode="0.00">
                  <c:v>49.46</c:v>
                </c:pt>
                <c:pt idx="3728" formatCode="0.00">
                  <c:v>49.46</c:v>
                </c:pt>
                <c:pt idx="3729" formatCode="0.00">
                  <c:v>49.46</c:v>
                </c:pt>
                <c:pt idx="3730" formatCode="0.00">
                  <c:v>49.46</c:v>
                </c:pt>
                <c:pt idx="3731" formatCode="0.00">
                  <c:v>49.46</c:v>
                </c:pt>
                <c:pt idx="3732" formatCode="0.00">
                  <c:v>49.46</c:v>
                </c:pt>
                <c:pt idx="3733" formatCode="0.00">
                  <c:v>49.46</c:v>
                </c:pt>
                <c:pt idx="3734" formatCode="0.00">
                  <c:v>49.46</c:v>
                </c:pt>
                <c:pt idx="3735" formatCode="0.00">
                  <c:v>49.46</c:v>
                </c:pt>
                <c:pt idx="3736" formatCode="0.00">
                  <c:v>49.46</c:v>
                </c:pt>
                <c:pt idx="3737" formatCode="0.00">
                  <c:v>49.46</c:v>
                </c:pt>
                <c:pt idx="3738" formatCode="0.00">
                  <c:v>49.46</c:v>
                </c:pt>
                <c:pt idx="3739" formatCode="0.00">
                  <c:v>49.46</c:v>
                </c:pt>
                <c:pt idx="3740" formatCode="0.00">
                  <c:v>49.46</c:v>
                </c:pt>
                <c:pt idx="3741" formatCode="0.00">
                  <c:v>49.46</c:v>
                </c:pt>
                <c:pt idx="3742" formatCode="0.00">
                  <c:v>49.46</c:v>
                </c:pt>
                <c:pt idx="3743" formatCode="0.00">
                  <c:v>49.46</c:v>
                </c:pt>
                <c:pt idx="3744" formatCode="0.00">
                  <c:v>49.46</c:v>
                </c:pt>
                <c:pt idx="3745" formatCode="0.00">
                  <c:v>49.46</c:v>
                </c:pt>
                <c:pt idx="3746" formatCode="0.00">
                  <c:v>49.46</c:v>
                </c:pt>
                <c:pt idx="3747" formatCode="0.00">
                  <c:v>49.29</c:v>
                </c:pt>
                <c:pt idx="3748" formatCode="0.00">
                  <c:v>49.46</c:v>
                </c:pt>
                <c:pt idx="3749" formatCode="0.00">
                  <c:v>49.46</c:v>
                </c:pt>
                <c:pt idx="3750" formatCode="0.00">
                  <c:v>49.46</c:v>
                </c:pt>
                <c:pt idx="3751" formatCode="0.00">
                  <c:v>49.46</c:v>
                </c:pt>
                <c:pt idx="3752" formatCode="0.00">
                  <c:v>49.46</c:v>
                </c:pt>
                <c:pt idx="3753" formatCode="0.00">
                  <c:v>49.46</c:v>
                </c:pt>
                <c:pt idx="3754" formatCode="0.00">
                  <c:v>49.46</c:v>
                </c:pt>
                <c:pt idx="3755" formatCode="0.00">
                  <c:v>49.46</c:v>
                </c:pt>
                <c:pt idx="3756" formatCode="0.00">
                  <c:v>49.46</c:v>
                </c:pt>
                <c:pt idx="3757" formatCode="0.00">
                  <c:v>49.46</c:v>
                </c:pt>
                <c:pt idx="3758" formatCode="0.00">
                  <c:v>49.46</c:v>
                </c:pt>
                <c:pt idx="3759" formatCode="0.00">
                  <c:v>49.46</c:v>
                </c:pt>
                <c:pt idx="3760" formatCode="0.00">
                  <c:v>49.46</c:v>
                </c:pt>
                <c:pt idx="3761" formatCode="0.00">
                  <c:v>49.46</c:v>
                </c:pt>
                <c:pt idx="3762" formatCode="0.00">
                  <c:v>49.46</c:v>
                </c:pt>
                <c:pt idx="3763" formatCode="0.00">
                  <c:v>49.46</c:v>
                </c:pt>
                <c:pt idx="3764" formatCode="0.00">
                  <c:v>49.46</c:v>
                </c:pt>
                <c:pt idx="3765" formatCode="0.00">
                  <c:v>49.46</c:v>
                </c:pt>
                <c:pt idx="3766" formatCode="0.00">
                  <c:v>49.46</c:v>
                </c:pt>
                <c:pt idx="3767" formatCode="0.00">
                  <c:v>49.46</c:v>
                </c:pt>
                <c:pt idx="3768" formatCode="0.00">
                  <c:v>49.46</c:v>
                </c:pt>
                <c:pt idx="3769" formatCode="0.00">
                  <c:v>49.46</c:v>
                </c:pt>
                <c:pt idx="3770" formatCode="0.00">
                  <c:v>49.46</c:v>
                </c:pt>
                <c:pt idx="3771" formatCode="0.00">
                  <c:v>49.46</c:v>
                </c:pt>
                <c:pt idx="3772" formatCode="0.00">
                  <c:v>49.46</c:v>
                </c:pt>
                <c:pt idx="3773" formatCode="0.00">
                  <c:v>49.46</c:v>
                </c:pt>
                <c:pt idx="3774" formatCode="0.00">
                  <c:v>49.46</c:v>
                </c:pt>
                <c:pt idx="3775" formatCode="0.00">
                  <c:v>49.46</c:v>
                </c:pt>
                <c:pt idx="3776" formatCode="0.00">
                  <c:v>49.46</c:v>
                </c:pt>
                <c:pt idx="3777" formatCode="0.00">
                  <c:v>49.46</c:v>
                </c:pt>
                <c:pt idx="3778" formatCode="0.00">
                  <c:v>49.46</c:v>
                </c:pt>
                <c:pt idx="3779" formatCode="0.00">
                  <c:v>48.82</c:v>
                </c:pt>
                <c:pt idx="3780" formatCode="0.00">
                  <c:v>48.82</c:v>
                </c:pt>
                <c:pt idx="3781" formatCode="0.00">
                  <c:v>48.82</c:v>
                </c:pt>
                <c:pt idx="3782" formatCode="0.00">
                  <c:v>48.82</c:v>
                </c:pt>
                <c:pt idx="3783" formatCode="0.00">
                  <c:v>48.82</c:v>
                </c:pt>
                <c:pt idx="3784" formatCode="0.00">
                  <c:v>48.82</c:v>
                </c:pt>
                <c:pt idx="3785" formatCode="0.00">
                  <c:v>48.82</c:v>
                </c:pt>
                <c:pt idx="3786" formatCode="0.00">
                  <c:v>48.82</c:v>
                </c:pt>
                <c:pt idx="3787" formatCode="0.00">
                  <c:v>48.82</c:v>
                </c:pt>
                <c:pt idx="3788" formatCode="0.00">
                  <c:v>48.82</c:v>
                </c:pt>
                <c:pt idx="3789" formatCode="0.00">
                  <c:v>48.82</c:v>
                </c:pt>
                <c:pt idx="3790" formatCode="0.00">
                  <c:v>48.82</c:v>
                </c:pt>
                <c:pt idx="3791" formatCode="0.00">
                  <c:v>48.82</c:v>
                </c:pt>
                <c:pt idx="3792" formatCode="0.00">
                  <c:v>48.82</c:v>
                </c:pt>
                <c:pt idx="3793" formatCode="0.00">
                  <c:v>48.82</c:v>
                </c:pt>
                <c:pt idx="3794" formatCode="0.00">
                  <c:v>48.82</c:v>
                </c:pt>
                <c:pt idx="3795" formatCode="0.00">
                  <c:v>48.82</c:v>
                </c:pt>
                <c:pt idx="3796" formatCode="0.00">
                  <c:v>48.82</c:v>
                </c:pt>
                <c:pt idx="3797" formatCode="0.00">
                  <c:v>48.82</c:v>
                </c:pt>
                <c:pt idx="3798" formatCode="0.00">
                  <c:v>48.82</c:v>
                </c:pt>
                <c:pt idx="3799" formatCode="0.00">
                  <c:v>48.82</c:v>
                </c:pt>
                <c:pt idx="3800" formatCode="0.00">
                  <c:v>48.82</c:v>
                </c:pt>
                <c:pt idx="3801" formatCode="0.00">
                  <c:v>48.82</c:v>
                </c:pt>
                <c:pt idx="3802" formatCode="0.00">
                  <c:v>48.82</c:v>
                </c:pt>
                <c:pt idx="3803" formatCode="0.00">
                  <c:v>48.82</c:v>
                </c:pt>
                <c:pt idx="3804" formatCode="0.00">
                  <c:v>48.82</c:v>
                </c:pt>
                <c:pt idx="3805" formatCode="0.00">
                  <c:v>48.82</c:v>
                </c:pt>
                <c:pt idx="3806" formatCode="0.00">
                  <c:v>48.82</c:v>
                </c:pt>
                <c:pt idx="3807" formatCode="0.00">
                  <c:v>48.82</c:v>
                </c:pt>
                <c:pt idx="3808" formatCode="0.00">
                  <c:v>48.82</c:v>
                </c:pt>
                <c:pt idx="3809" formatCode="0.00">
                  <c:v>48.82</c:v>
                </c:pt>
                <c:pt idx="3810" formatCode="0.00">
                  <c:v>48.82</c:v>
                </c:pt>
                <c:pt idx="3811" formatCode="0.00">
                  <c:v>48.82</c:v>
                </c:pt>
                <c:pt idx="3812" formatCode="0.00">
                  <c:v>48.82</c:v>
                </c:pt>
                <c:pt idx="3813" formatCode="0.00">
                  <c:v>48.82</c:v>
                </c:pt>
                <c:pt idx="3814" formatCode="0.00">
                  <c:v>48.82</c:v>
                </c:pt>
                <c:pt idx="3815" formatCode="0.00">
                  <c:v>48.82</c:v>
                </c:pt>
                <c:pt idx="3816" formatCode="0.00">
                  <c:v>48.82</c:v>
                </c:pt>
                <c:pt idx="3817" formatCode="0.00">
                  <c:v>48.82</c:v>
                </c:pt>
                <c:pt idx="3818" formatCode="0.00">
                  <c:v>48.82</c:v>
                </c:pt>
                <c:pt idx="3819" formatCode="0.00">
                  <c:v>48.82</c:v>
                </c:pt>
                <c:pt idx="3820" formatCode="0.00">
                  <c:v>48.97</c:v>
                </c:pt>
                <c:pt idx="3821" formatCode="0.00">
                  <c:v>48.97</c:v>
                </c:pt>
                <c:pt idx="3822" formatCode="0.00">
                  <c:v>48.97</c:v>
                </c:pt>
                <c:pt idx="3823" formatCode="0.00">
                  <c:v>48.97</c:v>
                </c:pt>
                <c:pt idx="3824" formatCode="0.00">
                  <c:v>48.97</c:v>
                </c:pt>
                <c:pt idx="3825" formatCode="0.00">
                  <c:v>48.97</c:v>
                </c:pt>
                <c:pt idx="3826" formatCode="0.00">
                  <c:v>48.97</c:v>
                </c:pt>
                <c:pt idx="3827" formatCode="0.00">
                  <c:v>48.97</c:v>
                </c:pt>
                <c:pt idx="3828" formatCode="0.00">
                  <c:v>48.97</c:v>
                </c:pt>
                <c:pt idx="3829" formatCode="0.00">
                  <c:v>48.97</c:v>
                </c:pt>
                <c:pt idx="3830" formatCode="0.00">
                  <c:v>48.97</c:v>
                </c:pt>
                <c:pt idx="3831" formatCode="0.00">
                  <c:v>48.97</c:v>
                </c:pt>
                <c:pt idx="3832" formatCode="0.00">
                  <c:v>48.97</c:v>
                </c:pt>
                <c:pt idx="3833" formatCode="0.00">
                  <c:v>48.82</c:v>
                </c:pt>
                <c:pt idx="3834" formatCode="0.00">
                  <c:v>48.82</c:v>
                </c:pt>
                <c:pt idx="3835" formatCode="0.00">
                  <c:v>48.82</c:v>
                </c:pt>
                <c:pt idx="3836" formatCode="0.00">
                  <c:v>48.82</c:v>
                </c:pt>
                <c:pt idx="3837" formatCode="0.00">
                  <c:v>48.82</c:v>
                </c:pt>
                <c:pt idx="3838" formatCode="0.00">
                  <c:v>48.82</c:v>
                </c:pt>
                <c:pt idx="3839" formatCode="0.00">
                  <c:v>48.82</c:v>
                </c:pt>
                <c:pt idx="3840" formatCode="0.00">
                  <c:v>48.82</c:v>
                </c:pt>
                <c:pt idx="3841" formatCode="0.00">
                  <c:v>48.82</c:v>
                </c:pt>
                <c:pt idx="3842" formatCode="0.00">
                  <c:v>48.82</c:v>
                </c:pt>
                <c:pt idx="3843" formatCode="0.00">
                  <c:v>48.82</c:v>
                </c:pt>
                <c:pt idx="3844" formatCode="0.00">
                  <c:v>48.82</c:v>
                </c:pt>
                <c:pt idx="3845" formatCode="0.00">
                  <c:v>48.82</c:v>
                </c:pt>
                <c:pt idx="3846" formatCode="0.00">
                  <c:v>48.82</c:v>
                </c:pt>
                <c:pt idx="3847" formatCode="0.00">
                  <c:v>48.82</c:v>
                </c:pt>
                <c:pt idx="3848" formatCode="0.00">
                  <c:v>48.97</c:v>
                </c:pt>
                <c:pt idx="3849" formatCode="0.00">
                  <c:v>48.97</c:v>
                </c:pt>
                <c:pt idx="3850" formatCode="0.00">
                  <c:v>48.97</c:v>
                </c:pt>
                <c:pt idx="3851" formatCode="0.00">
                  <c:v>47.9</c:v>
                </c:pt>
                <c:pt idx="3852" formatCode="0.00">
                  <c:v>47.9</c:v>
                </c:pt>
                <c:pt idx="3853" formatCode="0.00">
                  <c:v>47.9</c:v>
                </c:pt>
                <c:pt idx="3854" formatCode="0.00">
                  <c:v>49.09</c:v>
                </c:pt>
                <c:pt idx="3855" formatCode="0.00">
                  <c:v>49.09</c:v>
                </c:pt>
                <c:pt idx="3856" formatCode="0.00">
                  <c:v>49.09</c:v>
                </c:pt>
                <c:pt idx="3857" formatCode="0.00">
                  <c:v>49.09</c:v>
                </c:pt>
                <c:pt idx="3858" formatCode="0.00">
                  <c:v>49.09</c:v>
                </c:pt>
                <c:pt idx="3859" formatCode="0.00">
                  <c:v>49.09</c:v>
                </c:pt>
                <c:pt idx="3860" formatCode="0.00">
                  <c:v>49.12</c:v>
                </c:pt>
                <c:pt idx="3861" formatCode="0.00">
                  <c:v>49.12</c:v>
                </c:pt>
                <c:pt idx="3862" formatCode="0.00">
                  <c:v>51.11</c:v>
                </c:pt>
                <c:pt idx="3863" formatCode="0.00">
                  <c:v>51.11</c:v>
                </c:pt>
                <c:pt idx="3864" formatCode="0.00">
                  <c:v>51.11</c:v>
                </c:pt>
                <c:pt idx="3865" formatCode="0.00">
                  <c:v>51.11</c:v>
                </c:pt>
                <c:pt idx="3866" formatCode="0.00">
                  <c:v>51.11</c:v>
                </c:pt>
                <c:pt idx="3867" formatCode="0.00">
                  <c:v>51.11</c:v>
                </c:pt>
                <c:pt idx="3868" formatCode="0.00">
                  <c:v>51.11</c:v>
                </c:pt>
                <c:pt idx="3869" formatCode="0.00">
                  <c:v>51.11</c:v>
                </c:pt>
                <c:pt idx="3870" formatCode="0.00">
                  <c:v>51.11</c:v>
                </c:pt>
                <c:pt idx="3871" formatCode="0.00">
                  <c:v>51.11</c:v>
                </c:pt>
                <c:pt idx="3872" formatCode="0.00">
                  <c:v>51.11</c:v>
                </c:pt>
                <c:pt idx="3873" formatCode="0.00">
                  <c:v>51.11</c:v>
                </c:pt>
                <c:pt idx="3874" formatCode="0.00">
                  <c:v>51.11</c:v>
                </c:pt>
                <c:pt idx="3875" formatCode="0.00">
                  <c:v>51.11</c:v>
                </c:pt>
                <c:pt idx="3876" formatCode="0.00">
                  <c:v>51.11</c:v>
                </c:pt>
                <c:pt idx="3877" formatCode="0.00">
                  <c:v>51.11</c:v>
                </c:pt>
                <c:pt idx="3878" formatCode="0.00">
                  <c:v>51.11</c:v>
                </c:pt>
                <c:pt idx="3879" formatCode="0.00">
                  <c:v>51.11</c:v>
                </c:pt>
                <c:pt idx="3900" formatCode="0.00">
                  <c:v>60.89</c:v>
                </c:pt>
                <c:pt idx="3901" formatCode="0.00">
                  <c:v>60.89</c:v>
                </c:pt>
                <c:pt idx="3907" formatCode="0.00">
                  <c:v>59.1</c:v>
                </c:pt>
                <c:pt idx="3908" formatCode="0.00">
                  <c:v>59.1</c:v>
                </c:pt>
                <c:pt idx="3909" formatCode="0.00">
                  <c:v>60.89</c:v>
                </c:pt>
                <c:pt idx="3910" formatCode="0.00">
                  <c:v>60.89</c:v>
                </c:pt>
                <c:pt idx="3911" formatCode="0.00">
                  <c:v>60.89</c:v>
                </c:pt>
                <c:pt idx="3912" formatCode="0.00">
                  <c:v>60.89</c:v>
                </c:pt>
                <c:pt idx="3913" formatCode="0.00">
                  <c:v>60.89</c:v>
                </c:pt>
                <c:pt idx="3914" formatCode="0.00">
                  <c:v>60.89</c:v>
                </c:pt>
                <c:pt idx="3915" formatCode="0.00">
                  <c:v>60.89</c:v>
                </c:pt>
                <c:pt idx="3916" formatCode="0.00">
                  <c:v>60.89</c:v>
                </c:pt>
                <c:pt idx="3917" formatCode="0.00">
                  <c:v>60.89</c:v>
                </c:pt>
                <c:pt idx="3918" formatCode="0.00">
                  <c:v>60.89</c:v>
                </c:pt>
                <c:pt idx="3919" formatCode="0.00">
                  <c:v>60.89</c:v>
                </c:pt>
                <c:pt idx="3920" formatCode="0.00">
                  <c:v>60.89</c:v>
                </c:pt>
                <c:pt idx="3936" formatCode="0.00">
                  <c:v>49.13</c:v>
                </c:pt>
                <c:pt idx="3937" formatCode="0.00">
                  <c:v>49.13</c:v>
                </c:pt>
                <c:pt idx="3938" formatCode="0.00">
                  <c:v>49.13</c:v>
                </c:pt>
                <c:pt idx="3939" formatCode="0.00">
                  <c:v>49.13</c:v>
                </c:pt>
                <c:pt idx="3940" formatCode="0.00">
                  <c:v>49.13</c:v>
                </c:pt>
                <c:pt idx="3985" formatCode="0.00">
                  <c:v>50.88</c:v>
                </c:pt>
                <c:pt idx="3986" formatCode="0.00">
                  <c:v>50.88</c:v>
                </c:pt>
                <c:pt idx="3987" formatCode="0.00">
                  <c:v>50.88</c:v>
                </c:pt>
                <c:pt idx="3988" formatCode="0.00">
                  <c:v>50.88</c:v>
                </c:pt>
                <c:pt idx="3989" formatCode="0.00">
                  <c:v>50.88</c:v>
                </c:pt>
                <c:pt idx="3990" formatCode="0.00">
                  <c:v>50.88</c:v>
                </c:pt>
                <c:pt idx="3991" formatCode="0.00">
                  <c:v>50.88</c:v>
                </c:pt>
                <c:pt idx="3992" formatCode="0.00">
                  <c:v>50.88</c:v>
                </c:pt>
                <c:pt idx="3993" formatCode="0.00">
                  <c:v>50.88</c:v>
                </c:pt>
                <c:pt idx="3994" formatCode="0.00">
                  <c:v>50.88</c:v>
                </c:pt>
                <c:pt idx="3995" formatCode="0.00">
                  <c:v>50.88</c:v>
                </c:pt>
                <c:pt idx="3996" formatCode="0.00">
                  <c:v>50.88</c:v>
                </c:pt>
                <c:pt idx="3997" formatCode="0.00">
                  <c:v>50.88</c:v>
                </c:pt>
                <c:pt idx="3998" formatCode="0.00">
                  <c:v>50.88</c:v>
                </c:pt>
                <c:pt idx="3999" formatCode="0.00">
                  <c:v>50.51</c:v>
                </c:pt>
                <c:pt idx="4000" formatCode="0.00">
                  <c:v>50.51</c:v>
                </c:pt>
                <c:pt idx="4001" formatCode="0.00">
                  <c:v>50.51</c:v>
                </c:pt>
                <c:pt idx="4002" formatCode="0.00">
                  <c:v>50.51</c:v>
                </c:pt>
                <c:pt idx="4003" formatCode="0.00">
                  <c:v>50.51</c:v>
                </c:pt>
                <c:pt idx="4004" formatCode="0.00">
                  <c:v>50.51</c:v>
                </c:pt>
                <c:pt idx="4005" formatCode="0.00">
                  <c:v>50.51</c:v>
                </c:pt>
                <c:pt idx="4006" formatCode="0.00">
                  <c:v>50.51</c:v>
                </c:pt>
                <c:pt idx="4007" formatCode="0.00">
                  <c:v>50.51</c:v>
                </c:pt>
                <c:pt idx="4008" formatCode="0.00">
                  <c:v>50.51</c:v>
                </c:pt>
                <c:pt idx="4009" formatCode="0.00">
                  <c:v>50.51</c:v>
                </c:pt>
                <c:pt idx="4010" formatCode="0.00">
                  <c:v>50.51</c:v>
                </c:pt>
                <c:pt idx="4011" formatCode="0.00">
                  <c:v>50.51</c:v>
                </c:pt>
                <c:pt idx="4012" formatCode="0.00">
                  <c:v>50.51</c:v>
                </c:pt>
                <c:pt idx="4013" formatCode="0.00">
                  <c:v>50.51</c:v>
                </c:pt>
                <c:pt idx="4064" formatCode="0.00">
                  <c:v>48.95</c:v>
                </c:pt>
                <c:pt idx="4065" formatCode="0.00">
                  <c:v>48.95</c:v>
                </c:pt>
                <c:pt idx="4066" formatCode="0.00">
                  <c:v>48.95</c:v>
                </c:pt>
                <c:pt idx="4067" formatCode="0.00">
                  <c:v>48.95</c:v>
                </c:pt>
                <c:pt idx="4068" formatCode="0.00">
                  <c:v>48.95</c:v>
                </c:pt>
                <c:pt idx="4069" formatCode="0.00">
                  <c:v>48.95</c:v>
                </c:pt>
                <c:pt idx="4070" formatCode="0.00">
                  <c:v>48.95</c:v>
                </c:pt>
                <c:pt idx="4071" formatCode="0.00">
                  <c:v>48.95</c:v>
                </c:pt>
                <c:pt idx="4072" formatCode="0.00">
                  <c:v>48.95</c:v>
                </c:pt>
                <c:pt idx="4073" formatCode="0.00">
                  <c:v>48.95</c:v>
                </c:pt>
                <c:pt idx="4074" formatCode="0.00">
                  <c:v>48.95</c:v>
                </c:pt>
                <c:pt idx="4075" formatCode="0.00">
                  <c:v>48.95</c:v>
                </c:pt>
                <c:pt idx="4076" formatCode="0.00">
                  <c:v>48.95</c:v>
                </c:pt>
                <c:pt idx="4077" formatCode="0.00">
                  <c:v>48.95</c:v>
                </c:pt>
                <c:pt idx="4078" formatCode="0.00">
                  <c:v>48.95</c:v>
                </c:pt>
                <c:pt idx="4079" formatCode="0.00">
                  <c:v>48.31</c:v>
                </c:pt>
                <c:pt idx="4080" formatCode="0.00">
                  <c:v>48.31</c:v>
                </c:pt>
                <c:pt idx="4081" formatCode="0.00">
                  <c:v>48.31</c:v>
                </c:pt>
                <c:pt idx="4082" formatCode="0.00">
                  <c:v>48.31</c:v>
                </c:pt>
                <c:pt idx="4083" formatCode="0.00">
                  <c:v>48.31</c:v>
                </c:pt>
                <c:pt idx="4084" formatCode="0.00">
                  <c:v>48.31</c:v>
                </c:pt>
                <c:pt idx="4085" formatCode="0.00">
                  <c:v>48.31</c:v>
                </c:pt>
                <c:pt idx="4086" formatCode="0.00">
                  <c:v>48.31</c:v>
                </c:pt>
                <c:pt idx="4087" formatCode="0.00">
                  <c:v>48.31</c:v>
                </c:pt>
                <c:pt idx="4088" formatCode="0.00">
                  <c:v>48.31</c:v>
                </c:pt>
                <c:pt idx="4089" formatCode="0.00">
                  <c:v>48.31</c:v>
                </c:pt>
                <c:pt idx="4090" formatCode="0.00">
                  <c:v>48.31</c:v>
                </c:pt>
                <c:pt idx="4091" formatCode="0.00">
                  <c:v>48.31</c:v>
                </c:pt>
                <c:pt idx="4092" formatCode="0.00">
                  <c:v>48.31</c:v>
                </c:pt>
                <c:pt idx="4093" formatCode="0.00">
                  <c:v>48.31</c:v>
                </c:pt>
                <c:pt idx="4094" formatCode="0.00">
                  <c:v>48.31</c:v>
                </c:pt>
                <c:pt idx="4095" formatCode="0.00">
                  <c:v>48.31</c:v>
                </c:pt>
                <c:pt idx="4096" formatCode="0.00">
                  <c:v>48.31</c:v>
                </c:pt>
                <c:pt idx="4097" formatCode="0.00">
                  <c:v>49.13</c:v>
                </c:pt>
                <c:pt idx="4098" formatCode="0.00">
                  <c:v>49.13</c:v>
                </c:pt>
                <c:pt idx="4099" formatCode="0.00">
                  <c:v>49.13</c:v>
                </c:pt>
                <c:pt idx="4100" formatCode="0.00">
                  <c:v>49.13</c:v>
                </c:pt>
                <c:pt idx="4101" formatCode="0.00">
                  <c:v>49.13</c:v>
                </c:pt>
                <c:pt idx="4102" formatCode="0.00">
                  <c:v>49.13</c:v>
                </c:pt>
                <c:pt idx="4103" formatCode="0.00">
                  <c:v>49.13</c:v>
                </c:pt>
                <c:pt idx="4104" formatCode="0.00">
                  <c:v>49.13</c:v>
                </c:pt>
                <c:pt idx="4105" formatCode="0.00">
                  <c:v>49.13</c:v>
                </c:pt>
                <c:pt idx="4106" formatCode="0.00">
                  <c:v>49.13</c:v>
                </c:pt>
                <c:pt idx="4107" formatCode="0.00">
                  <c:v>49.13</c:v>
                </c:pt>
                <c:pt idx="4108" formatCode="0.00">
                  <c:v>48.97</c:v>
                </c:pt>
                <c:pt idx="4109" formatCode="0.00">
                  <c:v>48.97</c:v>
                </c:pt>
                <c:pt idx="4110" formatCode="0.00">
                  <c:v>48.97</c:v>
                </c:pt>
                <c:pt idx="4111" formatCode="0.00">
                  <c:v>48.82</c:v>
                </c:pt>
                <c:pt idx="4112" formatCode="0.00">
                  <c:v>48.82</c:v>
                </c:pt>
                <c:pt idx="4113" formatCode="0.00">
                  <c:v>52.62</c:v>
                </c:pt>
                <c:pt idx="4114" formatCode="0.00">
                  <c:v>52.62</c:v>
                </c:pt>
                <c:pt idx="4115" formatCode="0.00">
                  <c:v>52.62</c:v>
                </c:pt>
                <c:pt idx="4116" formatCode="0.00">
                  <c:v>52.62</c:v>
                </c:pt>
                <c:pt idx="4117" formatCode="0.00">
                  <c:v>52.62</c:v>
                </c:pt>
                <c:pt idx="4118" formatCode="0.00">
                  <c:v>52.62</c:v>
                </c:pt>
                <c:pt idx="4119" formatCode="0.00">
                  <c:v>52.62</c:v>
                </c:pt>
                <c:pt idx="4120" formatCode="0.00">
                  <c:v>52.62</c:v>
                </c:pt>
                <c:pt idx="4121" formatCode="0.00">
                  <c:v>52.62</c:v>
                </c:pt>
                <c:pt idx="4122" formatCode="0.00">
                  <c:v>52.62</c:v>
                </c:pt>
                <c:pt idx="4123" formatCode="0.00">
                  <c:v>52.62</c:v>
                </c:pt>
                <c:pt idx="4124" formatCode="0.00">
                  <c:v>52.62</c:v>
                </c:pt>
                <c:pt idx="4125" formatCode="0.00">
                  <c:v>52.62</c:v>
                </c:pt>
                <c:pt idx="4126" formatCode="0.00">
                  <c:v>52.62</c:v>
                </c:pt>
                <c:pt idx="4127" formatCode="0.00">
                  <c:v>52.04</c:v>
                </c:pt>
                <c:pt idx="4128" formatCode="0.00">
                  <c:v>52.04</c:v>
                </c:pt>
                <c:pt idx="4129" formatCode="0.00">
                  <c:v>52.04</c:v>
                </c:pt>
                <c:pt idx="4130" formatCode="0.00">
                  <c:v>52.04</c:v>
                </c:pt>
                <c:pt idx="4131" formatCode="0.00">
                  <c:v>52.04</c:v>
                </c:pt>
                <c:pt idx="4132" formatCode="0.00">
                  <c:v>52.04</c:v>
                </c:pt>
                <c:pt idx="4133" formatCode="0.00">
                  <c:v>52.04</c:v>
                </c:pt>
                <c:pt idx="4134" formatCode="0.00">
                  <c:v>52.04</c:v>
                </c:pt>
                <c:pt idx="4135" formatCode="0.00">
                  <c:v>52.04</c:v>
                </c:pt>
                <c:pt idx="4136" formatCode="0.00">
                  <c:v>52.04</c:v>
                </c:pt>
                <c:pt idx="4137" formatCode="0.00">
                  <c:v>52.04</c:v>
                </c:pt>
                <c:pt idx="4138" formatCode="0.00">
                  <c:v>52.04</c:v>
                </c:pt>
                <c:pt idx="4139" formatCode="0.00">
                  <c:v>52.04</c:v>
                </c:pt>
                <c:pt idx="4140" formatCode="0.00">
                  <c:v>52.04</c:v>
                </c:pt>
                <c:pt idx="4141" formatCode="0.00">
                  <c:v>52.04</c:v>
                </c:pt>
                <c:pt idx="4142" formatCode="0.00">
                  <c:v>52.04</c:v>
                </c:pt>
                <c:pt idx="4143" formatCode="0.00">
                  <c:v>52.04</c:v>
                </c:pt>
                <c:pt idx="4144" formatCode="0.00">
                  <c:v>52.04</c:v>
                </c:pt>
                <c:pt idx="4145" formatCode="0.00">
                  <c:v>52.04</c:v>
                </c:pt>
                <c:pt idx="4146" formatCode="0.00">
                  <c:v>52.04</c:v>
                </c:pt>
                <c:pt idx="4147" formatCode="0.00">
                  <c:v>52.04</c:v>
                </c:pt>
                <c:pt idx="4148" formatCode="0.00">
                  <c:v>52.04</c:v>
                </c:pt>
                <c:pt idx="4149" formatCode="0.00">
                  <c:v>52.04</c:v>
                </c:pt>
                <c:pt idx="4150" formatCode="0.00">
                  <c:v>52.04</c:v>
                </c:pt>
                <c:pt idx="4151" formatCode="0.00">
                  <c:v>52.04</c:v>
                </c:pt>
                <c:pt idx="4152" formatCode="0.00">
                  <c:v>52.04</c:v>
                </c:pt>
                <c:pt idx="4153" formatCode="0.00">
                  <c:v>52.04</c:v>
                </c:pt>
                <c:pt idx="4154" formatCode="0.00">
                  <c:v>52.04</c:v>
                </c:pt>
                <c:pt idx="4155" formatCode="0.00">
                  <c:v>52.04</c:v>
                </c:pt>
                <c:pt idx="4156" formatCode="0.00">
                  <c:v>52.04</c:v>
                </c:pt>
                <c:pt idx="4157" formatCode="0.00">
                  <c:v>52.04</c:v>
                </c:pt>
                <c:pt idx="4158" formatCode="0.00">
                  <c:v>52.04</c:v>
                </c:pt>
                <c:pt idx="4159" formatCode="0.00">
                  <c:v>52.04</c:v>
                </c:pt>
                <c:pt idx="4160" formatCode="0.00">
                  <c:v>52.04</c:v>
                </c:pt>
                <c:pt idx="4161" formatCode="0.00">
                  <c:v>52.04</c:v>
                </c:pt>
                <c:pt idx="4162" formatCode="0.00">
                  <c:v>52.04</c:v>
                </c:pt>
                <c:pt idx="4163" formatCode="0.00">
                  <c:v>52.04</c:v>
                </c:pt>
                <c:pt idx="4164" formatCode="0.00">
                  <c:v>52.04</c:v>
                </c:pt>
                <c:pt idx="4165" formatCode="0.00">
                  <c:v>52.04</c:v>
                </c:pt>
                <c:pt idx="4166" formatCode="0.00">
                  <c:v>48</c:v>
                </c:pt>
                <c:pt idx="4167" formatCode="0.00">
                  <c:v>48</c:v>
                </c:pt>
                <c:pt idx="4168" formatCode="0.00">
                  <c:v>48</c:v>
                </c:pt>
                <c:pt idx="4169" formatCode="0.00">
                  <c:v>48</c:v>
                </c:pt>
                <c:pt idx="4170" formatCode="0.00">
                  <c:v>48</c:v>
                </c:pt>
                <c:pt idx="4171" formatCode="0.00">
                  <c:v>48</c:v>
                </c:pt>
                <c:pt idx="4172" formatCode="0.00">
                  <c:v>49.13</c:v>
                </c:pt>
                <c:pt idx="4173" formatCode="0.00">
                  <c:v>49.13</c:v>
                </c:pt>
                <c:pt idx="4174" formatCode="0.00">
                  <c:v>49.13</c:v>
                </c:pt>
                <c:pt idx="4175" formatCode="0.00">
                  <c:v>49.13</c:v>
                </c:pt>
                <c:pt idx="4176" formatCode="0.00">
                  <c:v>49.13</c:v>
                </c:pt>
                <c:pt idx="4177" formatCode="0.00">
                  <c:v>49.13</c:v>
                </c:pt>
                <c:pt idx="4178" formatCode="0.00">
                  <c:v>49.13</c:v>
                </c:pt>
                <c:pt idx="4179" formatCode="0.00">
                  <c:v>49.13</c:v>
                </c:pt>
                <c:pt idx="4180" formatCode="0.00">
                  <c:v>49.13</c:v>
                </c:pt>
                <c:pt idx="4181" formatCode="0.00">
                  <c:v>49.13</c:v>
                </c:pt>
                <c:pt idx="4182" formatCode="0.00">
                  <c:v>49.13</c:v>
                </c:pt>
                <c:pt idx="4183" formatCode="0.00">
                  <c:v>49.13</c:v>
                </c:pt>
                <c:pt idx="4184" formatCode="0.00">
                  <c:v>49.13</c:v>
                </c:pt>
                <c:pt idx="4185" formatCode="0.00">
                  <c:v>49.13</c:v>
                </c:pt>
                <c:pt idx="4186" formatCode="0.00">
                  <c:v>49.13</c:v>
                </c:pt>
                <c:pt idx="4187" formatCode="0.00">
                  <c:v>49.13</c:v>
                </c:pt>
                <c:pt idx="4188" formatCode="0.00">
                  <c:v>49.13</c:v>
                </c:pt>
                <c:pt idx="4189" formatCode="0.00">
                  <c:v>49.13</c:v>
                </c:pt>
                <c:pt idx="4190" formatCode="0.00">
                  <c:v>49.13</c:v>
                </c:pt>
                <c:pt idx="4191" formatCode="0.00">
                  <c:v>49.13</c:v>
                </c:pt>
                <c:pt idx="4192" formatCode="0.00">
                  <c:v>49.13</c:v>
                </c:pt>
                <c:pt idx="4193" formatCode="0.00">
                  <c:v>49.13</c:v>
                </c:pt>
                <c:pt idx="4194" formatCode="0.00">
                  <c:v>49.13</c:v>
                </c:pt>
                <c:pt idx="4195" formatCode="0.00">
                  <c:v>49.13</c:v>
                </c:pt>
                <c:pt idx="4196" formatCode="0.00">
                  <c:v>49.13</c:v>
                </c:pt>
                <c:pt idx="4197" formatCode="0.00">
                  <c:v>49.13</c:v>
                </c:pt>
                <c:pt idx="4198" formatCode="0.00">
                  <c:v>49.13</c:v>
                </c:pt>
                <c:pt idx="4199" formatCode="0.00">
                  <c:v>49.13</c:v>
                </c:pt>
                <c:pt idx="4210" formatCode="0.00">
                  <c:v>50.21</c:v>
                </c:pt>
                <c:pt idx="4211" formatCode="0.00">
                  <c:v>50.21</c:v>
                </c:pt>
                <c:pt idx="4212" formatCode="0.00">
                  <c:v>50.21</c:v>
                </c:pt>
                <c:pt idx="4213" formatCode="0.00">
                  <c:v>50.21</c:v>
                </c:pt>
                <c:pt idx="4214" formatCode="0.00">
                  <c:v>50.21</c:v>
                </c:pt>
                <c:pt idx="4215" formatCode="0.00">
                  <c:v>50.21</c:v>
                </c:pt>
                <c:pt idx="4216" formatCode="0.00">
                  <c:v>50.21</c:v>
                </c:pt>
                <c:pt idx="4217" formatCode="0.00">
                  <c:v>50.21</c:v>
                </c:pt>
                <c:pt idx="4218" formatCode="0.00">
                  <c:v>50.21</c:v>
                </c:pt>
                <c:pt idx="4219" formatCode="0.00">
                  <c:v>50.21</c:v>
                </c:pt>
                <c:pt idx="4220" formatCode="0.00">
                  <c:v>50.21</c:v>
                </c:pt>
                <c:pt idx="4221" formatCode="0.00">
                  <c:v>50.21</c:v>
                </c:pt>
                <c:pt idx="4222" formatCode="0.00">
                  <c:v>50.21</c:v>
                </c:pt>
                <c:pt idx="4223" formatCode="0.00">
                  <c:v>50.21</c:v>
                </c:pt>
                <c:pt idx="4224" formatCode="0.00">
                  <c:v>50.21</c:v>
                </c:pt>
                <c:pt idx="4225" formatCode="0.00">
                  <c:v>50.21</c:v>
                </c:pt>
                <c:pt idx="4226" formatCode="0.00">
                  <c:v>50.21</c:v>
                </c:pt>
                <c:pt idx="4227" formatCode="0.00">
                  <c:v>50.21</c:v>
                </c:pt>
                <c:pt idx="4228" formatCode="0.00">
                  <c:v>50.21</c:v>
                </c:pt>
                <c:pt idx="4229" formatCode="0.00">
                  <c:v>50.21</c:v>
                </c:pt>
                <c:pt idx="4230" formatCode="0.00">
                  <c:v>50.21</c:v>
                </c:pt>
                <c:pt idx="4237" formatCode="0.00">
                  <c:v>50.21</c:v>
                </c:pt>
                <c:pt idx="4238" formatCode="0.00">
                  <c:v>50.21</c:v>
                </c:pt>
                <c:pt idx="4239" formatCode="0.00">
                  <c:v>50.21</c:v>
                </c:pt>
                <c:pt idx="4240" formatCode="0.00">
                  <c:v>50.21</c:v>
                </c:pt>
                <c:pt idx="4241" formatCode="0.00">
                  <c:v>50.21</c:v>
                </c:pt>
                <c:pt idx="4242" formatCode="0.00">
                  <c:v>50.21</c:v>
                </c:pt>
                <c:pt idx="4243" formatCode="0.00">
                  <c:v>50.21</c:v>
                </c:pt>
                <c:pt idx="4244" formatCode="0.00">
                  <c:v>50.21</c:v>
                </c:pt>
                <c:pt idx="4245" formatCode="0.00">
                  <c:v>50.21</c:v>
                </c:pt>
                <c:pt idx="4246" formatCode="0.00">
                  <c:v>50.21</c:v>
                </c:pt>
                <c:pt idx="4247" formatCode="0.00">
                  <c:v>50.21</c:v>
                </c:pt>
                <c:pt idx="4248" formatCode="0.00">
                  <c:v>50.21</c:v>
                </c:pt>
                <c:pt idx="4249" formatCode="0.00">
                  <c:v>50.21</c:v>
                </c:pt>
                <c:pt idx="4250" formatCode="0.00">
                  <c:v>50.21</c:v>
                </c:pt>
                <c:pt idx="4251" formatCode="0.00">
                  <c:v>50.21</c:v>
                </c:pt>
                <c:pt idx="4252" formatCode="0.00">
                  <c:v>50.21</c:v>
                </c:pt>
                <c:pt idx="4253" formatCode="0.00">
                  <c:v>50.21</c:v>
                </c:pt>
                <c:pt idx="4254" formatCode="0.00">
                  <c:v>50.21</c:v>
                </c:pt>
                <c:pt idx="4255" formatCode="0.00">
                  <c:v>45.63</c:v>
                </c:pt>
                <c:pt idx="4256" formatCode="0.00">
                  <c:v>45.63</c:v>
                </c:pt>
                <c:pt idx="4257" formatCode="0.00">
                  <c:v>45.63</c:v>
                </c:pt>
                <c:pt idx="4258" formatCode="0.00">
                  <c:v>45.63</c:v>
                </c:pt>
                <c:pt idx="4259" formatCode="0.00">
                  <c:v>45.63</c:v>
                </c:pt>
                <c:pt idx="4260" formatCode="0.00">
                  <c:v>45.63</c:v>
                </c:pt>
                <c:pt idx="4261" formatCode="0.00">
                  <c:v>45.63</c:v>
                </c:pt>
                <c:pt idx="4262" formatCode="0.00">
                  <c:v>45.63</c:v>
                </c:pt>
                <c:pt idx="4263" formatCode="0.00">
                  <c:v>45.63</c:v>
                </c:pt>
                <c:pt idx="4264" formatCode="0.00">
                  <c:v>45.63</c:v>
                </c:pt>
                <c:pt idx="4265" formatCode="0.00">
                  <c:v>45.63</c:v>
                </c:pt>
                <c:pt idx="4266" formatCode="0.00">
                  <c:v>45.63</c:v>
                </c:pt>
                <c:pt idx="4267" formatCode="0.00">
                  <c:v>45.63</c:v>
                </c:pt>
                <c:pt idx="4268" formatCode="0.00">
                  <c:v>45.63</c:v>
                </c:pt>
                <c:pt idx="4269" formatCode="0.00">
                  <c:v>45.63</c:v>
                </c:pt>
                <c:pt idx="4270" formatCode="0.00">
                  <c:v>45.63</c:v>
                </c:pt>
                <c:pt idx="4271" formatCode="0.00">
                  <c:v>45.63</c:v>
                </c:pt>
                <c:pt idx="4272" formatCode="0.00">
                  <c:v>45.63</c:v>
                </c:pt>
                <c:pt idx="4273" formatCode="0.00">
                  <c:v>45.63</c:v>
                </c:pt>
                <c:pt idx="4274" formatCode="0.00">
                  <c:v>45.63</c:v>
                </c:pt>
                <c:pt idx="4275" formatCode="0.00">
                  <c:v>45.63</c:v>
                </c:pt>
                <c:pt idx="4276" formatCode="0.00">
                  <c:v>45.63</c:v>
                </c:pt>
                <c:pt idx="4277" formatCode="0.00">
                  <c:v>45.63</c:v>
                </c:pt>
                <c:pt idx="4278" formatCode="0.00">
                  <c:v>45.63</c:v>
                </c:pt>
                <c:pt idx="4279" formatCode="0.00">
                  <c:v>45.63</c:v>
                </c:pt>
                <c:pt idx="4280" formatCode="0.00">
                  <c:v>45.63</c:v>
                </c:pt>
                <c:pt idx="4281" formatCode="0.00">
                  <c:v>45.63</c:v>
                </c:pt>
                <c:pt idx="4282" formatCode="0.00">
                  <c:v>45.63</c:v>
                </c:pt>
                <c:pt idx="4283" formatCode="0.00">
                  <c:v>45.63</c:v>
                </c:pt>
                <c:pt idx="4284" formatCode="0.00">
                  <c:v>45.63</c:v>
                </c:pt>
                <c:pt idx="4285" formatCode="0.00">
                  <c:v>45.63</c:v>
                </c:pt>
                <c:pt idx="4286" formatCode="0.00">
                  <c:v>45.63</c:v>
                </c:pt>
                <c:pt idx="4287" formatCode="0.00">
                  <c:v>45.63</c:v>
                </c:pt>
                <c:pt idx="4288" formatCode="0.00">
                  <c:v>45.63</c:v>
                </c:pt>
                <c:pt idx="4289" formatCode="0.00">
                  <c:v>45.63</c:v>
                </c:pt>
                <c:pt idx="4290" formatCode="0.00">
                  <c:v>45.63</c:v>
                </c:pt>
                <c:pt idx="4291" formatCode="0.00">
                  <c:v>45.63</c:v>
                </c:pt>
                <c:pt idx="4292" formatCode="0.00">
                  <c:v>45.63</c:v>
                </c:pt>
                <c:pt idx="4293" formatCode="0.00">
                  <c:v>45.63</c:v>
                </c:pt>
                <c:pt idx="4294" formatCode="0.00">
                  <c:v>45.63</c:v>
                </c:pt>
                <c:pt idx="4295" formatCode="0.00">
                  <c:v>45.63</c:v>
                </c:pt>
                <c:pt idx="4296" formatCode="0.00">
                  <c:v>45.63</c:v>
                </c:pt>
                <c:pt idx="4297" formatCode="0.00">
                  <c:v>45.63</c:v>
                </c:pt>
                <c:pt idx="4298" formatCode="0.00">
                  <c:v>45.63</c:v>
                </c:pt>
                <c:pt idx="4299" formatCode="0.00">
                  <c:v>45.63</c:v>
                </c:pt>
                <c:pt idx="4300" formatCode="0.00">
                  <c:v>45.63</c:v>
                </c:pt>
                <c:pt idx="4305" formatCode="0.00">
                  <c:v>50.27</c:v>
                </c:pt>
                <c:pt idx="4306" formatCode="0.00">
                  <c:v>50.4</c:v>
                </c:pt>
                <c:pt idx="4307" formatCode="0.00">
                  <c:v>48.73</c:v>
                </c:pt>
                <c:pt idx="4365" formatCode="0.00">
                  <c:v>49.82</c:v>
                </c:pt>
                <c:pt idx="4366" formatCode="0.00">
                  <c:v>49.82</c:v>
                </c:pt>
                <c:pt idx="4367" formatCode="0.00">
                  <c:v>49.82</c:v>
                </c:pt>
                <c:pt idx="4368" formatCode="0.00">
                  <c:v>49.82</c:v>
                </c:pt>
                <c:pt idx="4369" formatCode="0.00">
                  <c:v>49.82</c:v>
                </c:pt>
                <c:pt idx="4370" formatCode="0.00">
                  <c:v>49.82</c:v>
                </c:pt>
                <c:pt idx="4371" formatCode="0.00">
                  <c:v>49.82</c:v>
                </c:pt>
                <c:pt idx="4372" formatCode="0.00">
                  <c:v>49.82</c:v>
                </c:pt>
                <c:pt idx="4373" formatCode="0.00">
                  <c:v>49.82</c:v>
                </c:pt>
                <c:pt idx="4374" formatCode="0.00">
                  <c:v>49.82</c:v>
                </c:pt>
                <c:pt idx="4375" formatCode="0.00">
                  <c:v>49.82</c:v>
                </c:pt>
                <c:pt idx="4376" formatCode="0.00">
                  <c:v>49.82</c:v>
                </c:pt>
                <c:pt idx="4377" formatCode="0.00">
                  <c:v>49.82</c:v>
                </c:pt>
                <c:pt idx="4378" formatCode="0.00">
                  <c:v>49.82</c:v>
                </c:pt>
                <c:pt idx="4379" formatCode="0.00">
                  <c:v>49.82</c:v>
                </c:pt>
                <c:pt idx="4380" formatCode="0.00">
                  <c:v>49.82</c:v>
                </c:pt>
                <c:pt idx="4381" formatCode="0.00">
                  <c:v>49.82</c:v>
                </c:pt>
                <c:pt idx="4382" formatCode="0.00">
                  <c:v>49.82</c:v>
                </c:pt>
                <c:pt idx="4383" formatCode="0.00">
                  <c:v>49.82</c:v>
                </c:pt>
                <c:pt idx="4384" formatCode="0.00">
                  <c:v>49.82</c:v>
                </c:pt>
                <c:pt idx="4385" formatCode="0.00">
                  <c:v>49.82</c:v>
                </c:pt>
                <c:pt idx="4386" formatCode="0.00">
                  <c:v>49.82</c:v>
                </c:pt>
                <c:pt idx="4387" formatCode="0.00">
                  <c:v>49.82</c:v>
                </c:pt>
                <c:pt idx="4388" formatCode="0.00">
                  <c:v>49.82</c:v>
                </c:pt>
                <c:pt idx="4389" formatCode="0.00">
                  <c:v>49.82</c:v>
                </c:pt>
                <c:pt idx="4390" formatCode="0.00">
                  <c:v>49.82</c:v>
                </c:pt>
                <c:pt idx="4391" formatCode="0.00">
                  <c:v>49.82</c:v>
                </c:pt>
                <c:pt idx="4392" formatCode="0.00">
                  <c:v>49.82</c:v>
                </c:pt>
                <c:pt idx="4393" formatCode="0.00">
                  <c:v>49.82</c:v>
                </c:pt>
                <c:pt idx="4394" formatCode="0.00">
                  <c:v>49.82</c:v>
                </c:pt>
                <c:pt idx="4395" formatCode="0.00">
                  <c:v>49.82</c:v>
                </c:pt>
                <c:pt idx="4396" formatCode="0.00">
                  <c:v>49.82</c:v>
                </c:pt>
                <c:pt idx="4397" formatCode="0.00">
                  <c:v>49.82</c:v>
                </c:pt>
                <c:pt idx="4398" formatCode="0.00">
                  <c:v>49.82</c:v>
                </c:pt>
                <c:pt idx="4399" formatCode="0.00">
                  <c:v>49.82</c:v>
                </c:pt>
                <c:pt idx="4400" formatCode="0.00">
                  <c:v>49.82</c:v>
                </c:pt>
                <c:pt idx="4401" formatCode="0.00">
                  <c:v>49.82</c:v>
                </c:pt>
                <c:pt idx="4402" formatCode="0.00">
                  <c:v>49.82</c:v>
                </c:pt>
                <c:pt idx="4403" formatCode="0.00">
                  <c:v>49.82</c:v>
                </c:pt>
                <c:pt idx="4404" formatCode="0.00">
                  <c:v>49.82</c:v>
                </c:pt>
                <c:pt idx="4405" formatCode="0.00">
                  <c:v>49.82</c:v>
                </c:pt>
                <c:pt idx="4406" formatCode="0.00">
                  <c:v>49.82</c:v>
                </c:pt>
                <c:pt idx="4407" formatCode="0.00">
                  <c:v>49.82</c:v>
                </c:pt>
                <c:pt idx="4408" formatCode="0.00">
                  <c:v>49.82</c:v>
                </c:pt>
                <c:pt idx="4409" formatCode="0.00">
                  <c:v>49.82</c:v>
                </c:pt>
                <c:pt idx="4410" formatCode="0.00">
                  <c:v>49.82</c:v>
                </c:pt>
                <c:pt idx="4411" formatCode="0.00">
                  <c:v>49.82</c:v>
                </c:pt>
                <c:pt idx="4412" formatCode="0.00">
                  <c:v>49.82</c:v>
                </c:pt>
                <c:pt idx="4413" formatCode="0.00">
                  <c:v>49.82</c:v>
                </c:pt>
                <c:pt idx="4414" formatCode="0.00">
                  <c:v>49.82</c:v>
                </c:pt>
                <c:pt idx="4441" formatCode="0.00">
                  <c:v>71.16</c:v>
                </c:pt>
                <c:pt idx="4442" formatCode="0.00">
                  <c:v>71.16</c:v>
                </c:pt>
                <c:pt idx="4443" formatCode="0.00">
                  <c:v>71.16</c:v>
                </c:pt>
                <c:pt idx="4444" formatCode="0.00">
                  <c:v>71.16</c:v>
                </c:pt>
                <c:pt idx="4445" formatCode="0.00">
                  <c:v>71.16</c:v>
                </c:pt>
                <c:pt idx="4446" formatCode="0.00">
                  <c:v>71.16</c:v>
                </c:pt>
                <c:pt idx="4447" formatCode="0.00">
                  <c:v>71.16</c:v>
                </c:pt>
                <c:pt idx="4448" formatCode="0.00">
                  <c:v>74.14</c:v>
                </c:pt>
                <c:pt idx="4449" formatCode="0.00">
                  <c:v>74.14</c:v>
                </c:pt>
                <c:pt idx="4450" formatCode="0.00">
                  <c:v>74.14</c:v>
                </c:pt>
                <c:pt idx="4451" formatCode="0.00">
                  <c:v>72.05</c:v>
                </c:pt>
                <c:pt idx="4452" formatCode="0.00">
                  <c:v>72.05</c:v>
                </c:pt>
                <c:pt idx="4453" formatCode="0.00">
                  <c:v>72.05</c:v>
                </c:pt>
                <c:pt idx="4454" formatCode="0.00">
                  <c:v>68.239999999999995</c:v>
                </c:pt>
                <c:pt idx="4455" formatCode="0.00">
                  <c:v>68.239999999999995</c:v>
                </c:pt>
                <c:pt idx="4456" formatCode="0.00">
                  <c:v>68</c:v>
                </c:pt>
                <c:pt idx="4457" formatCode="0.00">
                  <c:v>68</c:v>
                </c:pt>
                <c:pt idx="4458" formatCode="0.00">
                  <c:v>68</c:v>
                </c:pt>
                <c:pt idx="4459" formatCode="0.00">
                  <c:v>68</c:v>
                </c:pt>
                <c:pt idx="4460" formatCode="0.00">
                  <c:v>68</c:v>
                </c:pt>
                <c:pt idx="4461" formatCode="0.00">
                  <c:v>68</c:v>
                </c:pt>
                <c:pt idx="4462" formatCode="0.00">
                  <c:v>68</c:v>
                </c:pt>
                <c:pt idx="4463" formatCode="0.00">
                  <c:v>68</c:v>
                </c:pt>
                <c:pt idx="4464" formatCode="0.00">
                  <c:v>68</c:v>
                </c:pt>
                <c:pt idx="4465" formatCode="0.00">
                  <c:v>68</c:v>
                </c:pt>
                <c:pt idx="4466" formatCode="0.00">
                  <c:v>68</c:v>
                </c:pt>
                <c:pt idx="4467" formatCode="0.00">
                  <c:v>68</c:v>
                </c:pt>
                <c:pt idx="4468" formatCode="0.00">
                  <c:v>68</c:v>
                </c:pt>
                <c:pt idx="4469" formatCode="0.00">
                  <c:v>67.98</c:v>
                </c:pt>
                <c:pt idx="4470" formatCode="0.00">
                  <c:v>67.98</c:v>
                </c:pt>
                <c:pt idx="4471" formatCode="0.00">
                  <c:v>69.34</c:v>
                </c:pt>
                <c:pt idx="4472" formatCode="0.00">
                  <c:v>66.77</c:v>
                </c:pt>
                <c:pt idx="4473" formatCode="0.00">
                  <c:v>66.77</c:v>
                </c:pt>
                <c:pt idx="4474" formatCode="0.00">
                  <c:v>66.77</c:v>
                </c:pt>
                <c:pt idx="4475" formatCode="0.00">
                  <c:v>69.34</c:v>
                </c:pt>
                <c:pt idx="4476" formatCode="0.00">
                  <c:v>69.34</c:v>
                </c:pt>
                <c:pt idx="4477" formatCode="0.00">
                  <c:v>74.05</c:v>
                </c:pt>
                <c:pt idx="4478" formatCode="0.00">
                  <c:v>55.5</c:v>
                </c:pt>
                <c:pt idx="4479" formatCode="0.00">
                  <c:v>55.5</c:v>
                </c:pt>
                <c:pt idx="4480" formatCode="0.00">
                  <c:v>55.5</c:v>
                </c:pt>
                <c:pt idx="4481" formatCode="0.00">
                  <c:v>55.5</c:v>
                </c:pt>
                <c:pt idx="4482" formatCode="0.00">
                  <c:v>55.5</c:v>
                </c:pt>
                <c:pt idx="4483" formatCode="0.00">
                  <c:v>55.5</c:v>
                </c:pt>
                <c:pt idx="4484" formatCode="0.00">
                  <c:v>55.5</c:v>
                </c:pt>
                <c:pt idx="4485" formatCode="0.00">
                  <c:v>55.5</c:v>
                </c:pt>
                <c:pt idx="4489" formatCode="0.00">
                  <c:v>56.5</c:v>
                </c:pt>
                <c:pt idx="4490" formatCode="0.00">
                  <c:v>56.5</c:v>
                </c:pt>
                <c:pt idx="4491" formatCode="0.00">
                  <c:v>56.5</c:v>
                </c:pt>
                <c:pt idx="4492" formatCode="0.00">
                  <c:v>56.5</c:v>
                </c:pt>
                <c:pt idx="4493" formatCode="0.00">
                  <c:v>56.5</c:v>
                </c:pt>
                <c:pt idx="4494" formatCode="0.00">
                  <c:v>56.5</c:v>
                </c:pt>
                <c:pt idx="4495" formatCode="0.00">
                  <c:v>54.7</c:v>
                </c:pt>
                <c:pt idx="4496" formatCode="0.00">
                  <c:v>54.7</c:v>
                </c:pt>
                <c:pt idx="4497" formatCode="0.00">
                  <c:v>54.7</c:v>
                </c:pt>
                <c:pt idx="4498" formatCode="0.00">
                  <c:v>54.7</c:v>
                </c:pt>
                <c:pt idx="4499" formatCode="0.00">
                  <c:v>54.7</c:v>
                </c:pt>
                <c:pt idx="4500" formatCode="0.00">
                  <c:v>54.7</c:v>
                </c:pt>
                <c:pt idx="4501" formatCode="0.00">
                  <c:v>54.7</c:v>
                </c:pt>
                <c:pt idx="4502" formatCode="0.00">
                  <c:v>54.7</c:v>
                </c:pt>
                <c:pt idx="4503" formatCode="0.00">
                  <c:v>54.7</c:v>
                </c:pt>
                <c:pt idx="4504" formatCode="0.00">
                  <c:v>54.7</c:v>
                </c:pt>
                <c:pt idx="4505" formatCode="0.00">
                  <c:v>54.7</c:v>
                </c:pt>
                <c:pt idx="4506" formatCode="0.00">
                  <c:v>54.22</c:v>
                </c:pt>
                <c:pt idx="4507" formatCode="0.00">
                  <c:v>54.22</c:v>
                </c:pt>
                <c:pt idx="4508" formatCode="0.00">
                  <c:v>54.22</c:v>
                </c:pt>
                <c:pt idx="4509" formatCode="0.00">
                  <c:v>54.22</c:v>
                </c:pt>
                <c:pt idx="4510" formatCode="0.00">
                  <c:v>54.22</c:v>
                </c:pt>
                <c:pt idx="4511" formatCode="0.00">
                  <c:v>54.22</c:v>
                </c:pt>
                <c:pt idx="4512" formatCode="0.00">
                  <c:v>52.3</c:v>
                </c:pt>
                <c:pt idx="4513" formatCode="0.00">
                  <c:v>52.3</c:v>
                </c:pt>
                <c:pt idx="4514" formatCode="0.00">
                  <c:v>52.3</c:v>
                </c:pt>
                <c:pt idx="4515" formatCode="0.00">
                  <c:v>52.3</c:v>
                </c:pt>
                <c:pt idx="4516" formatCode="0.00">
                  <c:v>52.3</c:v>
                </c:pt>
                <c:pt idx="4517" formatCode="0.00">
                  <c:v>52.3</c:v>
                </c:pt>
                <c:pt idx="4524" formatCode="0.00">
                  <c:v>56.5</c:v>
                </c:pt>
                <c:pt idx="4525" formatCode="0.00">
                  <c:v>56.5</c:v>
                </c:pt>
                <c:pt idx="4526" formatCode="0.00">
                  <c:v>56.5</c:v>
                </c:pt>
                <c:pt idx="4527" formatCode="0.00">
                  <c:v>56.5</c:v>
                </c:pt>
                <c:pt idx="4528" formatCode="0.00">
                  <c:v>56.5</c:v>
                </c:pt>
                <c:pt idx="4529" formatCode="0.00">
                  <c:v>56.5</c:v>
                </c:pt>
                <c:pt idx="4530" formatCode="0.00">
                  <c:v>74.069999999999993</c:v>
                </c:pt>
                <c:pt idx="4531" formatCode="0.00">
                  <c:v>74.069999999999993</c:v>
                </c:pt>
                <c:pt idx="4532" formatCode="0.00">
                  <c:v>74.069999999999993</c:v>
                </c:pt>
                <c:pt idx="4533" formatCode="0.00">
                  <c:v>74.069999999999993</c:v>
                </c:pt>
                <c:pt idx="4534" formatCode="0.00">
                  <c:v>74.069999999999993</c:v>
                </c:pt>
                <c:pt idx="4535" formatCode="0.00">
                  <c:v>74.069999999999993</c:v>
                </c:pt>
                <c:pt idx="4536" formatCode="0.00">
                  <c:v>74.069999999999993</c:v>
                </c:pt>
                <c:pt idx="4537" formatCode="0.00">
                  <c:v>74.069999999999993</c:v>
                </c:pt>
                <c:pt idx="4538" formatCode="0.00">
                  <c:v>74.069999999999993</c:v>
                </c:pt>
                <c:pt idx="4539" formatCode="0.00">
                  <c:v>74.069999999999993</c:v>
                </c:pt>
                <c:pt idx="4540" formatCode="0.00">
                  <c:v>74.069999999999993</c:v>
                </c:pt>
                <c:pt idx="4541" formatCode="0.00">
                  <c:v>74.069999999999993</c:v>
                </c:pt>
                <c:pt idx="4542" formatCode="0.00">
                  <c:v>74.069999999999993</c:v>
                </c:pt>
                <c:pt idx="4543" formatCode="0.00">
                  <c:v>74.069999999999993</c:v>
                </c:pt>
                <c:pt idx="4544" formatCode="0.00">
                  <c:v>74.069999999999993</c:v>
                </c:pt>
                <c:pt idx="4545" formatCode="0.00">
                  <c:v>74.069999999999993</c:v>
                </c:pt>
                <c:pt idx="4546" formatCode="0.00">
                  <c:v>74.77</c:v>
                </c:pt>
                <c:pt idx="4547" formatCode="0.00">
                  <c:v>74.77</c:v>
                </c:pt>
                <c:pt idx="4548" formatCode="0.00">
                  <c:v>74.77</c:v>
                </c:pt>
                <c:pt idx="4549" formatCode="0.00">
                  <c:v>74.77</c:v>
                </c:pt>
                <c:pt idx="4550" formatCode="0.00">
                  <c:v>74.77</c:v>
                </c:pt>
                <c:pt idx="4551" formatCode="0.00">
                  <c:v>74.77</c:v>
                </c:pt>
                <c:pt idx="4552" formatCode="0.00">
                  <c:v>74.77</c:v>
                </c:pt>
                <c:pt idx="4553" formatCode="0.00">
                  <c:v>74.77</c:v>
                </c:pt>
                <c:pt idx="4554" formatCode="0.00">
                  <c:v>74.77</c:v>
                </c:pt>
                <c:pt idx="4555" formatCode="0.00">
                  <c:v>74.77</c:v>
                </c:pt>
                <c:pt idx="4556" formatCode="0.00">
                  <c:v>74.77</c:v>
                </c:pt>
                <c:pt idx="4557" formatCode="0.00">
                  <c:v>74.77</c:v>
                </c:pt>
                <c:pt idx="4558" formatCode="0.00">
                  <c:v>74.05</c:v>
                </c:pt>
                <c:pt idx="4559" formatCode="0.00">
                  <c:v>74.05</c:v>
                </c:pt>
                <c:pt idx="4560" formatCode="0.00">
                  <c:v>74.05</c:v>
                </c:pt>
                <c:pt idx="4561" formatCode="0.00">
                  <c:v>72.44</c:v>
                </c:pt>
                <c:pt idx="4562" formatCode="0.00">
                  <c:v>72.44</c:v>
                </c:pt>
                <c:pt idx="4563" formatCode="0.00">
                  <c:v>72.44</c:v>
                </c:pt>
                <c:pt idx="4564" formatCode="0.00">
                  <c:v>72.44</c:v>
                </c:pt>
                <c:pt idx="4565" formatCode="0.00">
                  <c:v>71</c:v>
                </c:pt>
                <c:pt idx="4566" formatCode="0.00">
                  <c:v>71</c:v>
                </c:pt>
                <c:pt idx="4567" formatCode="0.00">
                  <c:v>71</c:v>
                </c:pt>
                <c:pt idx="4568" formatCode="0.00">
                  <c:v>71</c:v>
                </c:pt>
                <c:pt idx="4569" formatCode="0.00">
                  <c:v>71</c:v>
                </c:pt>
                <c:pt idx="4570" formatCode="0.00">
                  <c:v>72.099999999999994</c:v>
                </c:pt>
                <c:pt idx="4592" formatCode="0.00">
                  <c:v>47</c:v>
                </c:pt>
                <c:pt idx="4593" formatCode="0.00">
                  <c:v>47</c:v>
                </c:pt>
                <c:pt idx="4594" formatCode="0.00">
                  <c:v>47</c:v>
                </c:pt>
                <c:pt idx="4595" formatCode="0.00">
                  <c:v>47</c:v>
                </c:pt>
                <c:pt idx="4596" formatCode="0.00">
                  <c:v>47</c:v>
                </c:pt>
                <c:pt idx="4597" formatCode="0.00">
                  <c:v>47</c:v>
                </c:pt>
                <c:pt idx="4598" formatCode="0.00">
                  <c:v>47</c:v>
                </c:pt>
                <c:pt idx="4599" formatCode="0.00">
                  <c:v>47</c:v>
                </c:pt>
                <c:pt idx="4600" formatCode="0.00">
                  <c:v>47</c:v>
                </c:pt>
                <c:pt idx="4601" formatCode="0.00">
                  <c:v>47</c:v>
                </c:pt>
                <c:pt idx="4602" formatCode="0.00">
                  <c:v>47</c:v>
                </c:pt>
                <c:pt idx="4603" formatCode="0.00">
                  <c:v>47</c:v>
                </c:pt>
                <c:pt idx="4609" formatCode="0.00">
                  <c:v>47.39</c:v>
                </c:pt>
                <c:pt idx="4610" formatCode="0.00">
                  <c:v>47.39</c:v>
                </c:pt>
                <c:pt idx="4611" formatCode="0.00">
                  <c:v>47.39</c:v>
                </c:pt>
                <c:pt idx="4612" formatCode="0.00">
                  <c:v>47.39</c:v>
                </c:pt>
                <c:pt idx="4613" formatCode="0.00">
                  <c:v>47.39</c:v>
                </c:pt>
                <c:pt idx="4614" formatCode="0.00">
                  <c:v>47.39</c:v>
                </c:pt>
                <c:pt idx="4615" formatCode="0.00">
                  <c:v>47.39</c:v>
                </c:pt>
                <c:pt idx="4616" formatCode="0.00">
                  <c:v>47.39</c:v>
                </c:pt>
                <c:pt idx="4617" formatCode="0.00">
                  <c:v>47.39</c:v>
                </c:pt>
                <c:pt idx="4618" formatCode="0.00">
                  <c:v>47.39</c:v>
                </c:pt>
                <c:pt idx="4619" formatCode="0.00">
                  <c:v>47.39</c:v>
                </c:pt>
                <c:pt idx="4620" formatCode="0.00">
                  <c:v>47.39</c:v>
                </c:pt>
                <c:pt idx="4621" formatCode="0.00">
                  <c:v>47.39</c:v>
                </c:pt>
                <c:pt idx="4622" formatCode="0.00">
                  <c:v>47.39</c:v>
                </c:pt>
                <c:pt idx="4623" formatCode="0.00">
                  <c:v>47.39</c:v>
                </c:pt>
                <c:pt idx="4624" formatCode="0.00">
                  <c:v>47.39</c:v>
                </c:pt>
                <c:pt idx="4625" formatCode="0.00">
                  <c:v>47.39</c:v>
                </c:pt>
                <c:pt idx="4626" formatCode="0.00">
                  <c:v>47.39</c:v>
                </c:pt>
                <c:pt idx="4627" formatCode="0.00">
                  <c:v>47.39</c:v>
                </c:pt>
                <c:pt idx="4628" formatCode="0.00">
                  <c:v>47.39</c:v>
                </c:pt>
                <c:pt idx="4629" formatCode="0.00">
                  <c:v>47.39</c:v>
                </c:pt>
                <c:pt idx="4630" formatCode="0.00">
                  <c:v>47.39</c:v>
                </c:pt>
                <c:pt idx="4631" formatCode="0.00">
                  <c:v>47.39</c:v>
                </c:pt>
                <c:pt idx="4632" formatCode="0.00">
                  <c:v>47.39</c:v>
                </c:pt>
                <c:pt idx="4633" formatCode="0.00">
                  <c:v>50.21</c:v>
                </c:pt>
                <c:pt idx="4634" formatCode="0.00">
                  <c:v>50.21</c:v>
                </c:pt>
                <c:pt idx="4635" formatCode="0.00">
                  <c:v>50.21</c:v>
                </c:pt>
                <c:pt idx="4636" formatCode="0.00">
                  <c:v>50.21</c:v>
                </c:pt>
                <c:pt idx="4637" formatCode="0.00">
                  <c:v>50.21</c:v>
                </c:pt>
                <c:pt idx="4638" formatCode="0.00">
                  <c:v>50.21</c:v>
                </c:pt>
                <c:pt idx="4639" formatCode="0.00">
                  <c:v>50.21</c:v>
                </c:pt>
                <c:pt idx="4640" formatCode="0.00">
                  <c:v>50.21</c:v>
                </c:pt>
                <c:pt idx="4641" formatCode="0.00">
                  <c:v>50.21</c:v>
                </c:pt>
                <c:pt idx="4642" formatCode="0.00">
                  <c:v>50.21</c:v>
                </c:pt>
                <c:pt idx="4643" formatCode="0.00">
                  <c:v>50.21</c:v>
                </c:pt>
                <c:pt idx="4644" formatCode="0.00">
                  <c:v>50.21</c:v>
                </c:pt>
                <c:pt idx="4645" formatCode="0.00">
                  <c:v>50.21</c:v>
                </c:pt>
                <c:pt idx="4646" formatCode="0.00">
                  <c:v>50.21</c:v>
                </c:pt>
                <c:pt idx="4647" formatCode="0.00">
                  <c:v>50.21</c:v>
                </c:pt>
                <c:pt idx="4648" formatCode="0.00">
                  <c:v>50.21</c:v>
                </c:pt>
                <c:pt idx="4649" formatCode="0.00">
                  <c:v>50.21</c:v>
                </c:pt>
                <c:pt idx="4650" formatCode="0.00">
                  <c:v>50.21</c:v>
                </c:pt>
                <c:pt idx="4651" formatCode="0.00">
                  <c:v>53.14</c:v>
                </c:pt>
                <c:pt idx="4652" formatCode="0.00">
                  <c:v>53.14</c:v>
                </c:pt>
                <c:pt idx="4653" formatCode="0.00">
                  <c:v>53.14</c:v>
                </c:pt>
                <c:pt idx="4654" formatCode="0.00">
                  <c:v>53.14</c:v>
                </c:pt>
                <c:pt idx="4655" formatCode="0.00">
                  <c:v>53.14</c:v>
                </c:pt>
                <c:pt idx="4656" formatCode="0.00">
                  <c:v>53.66</c:v>
                </c:pt>
                <c:pt idx="4657" formatCode="0.00">
                  <c:v>53.66</c:v>
                </c:pt>
                <c:pt idx="4688" formatCode="0.00">
                  <c:v>50.88</c:v>
                </c:pt>
                <c:pt idx="4689" formatCode="0.00">
                  <c:v>50.88</c:v>
                </c:pt>
                <c:pt idx="4690" formatCode="0.00">
                  <c:v>50.88</c:v>
                </c:pt>
                <c:pt idx="4691" formatCode="0.00">
                  <c:v>50.88</c:v>
                </c:pt>
                <c:pt idx="4692" formatCode="0.00">
                  <c:v>70.930000000000007</c:v>
                </c:pt>
                <c:pt idx="4693" formatCode="0.00">
                  <c:v>70.930000000000007</c:v>
                </c:pt>
                <c:pt idx="4694" formatCode="0.00">
                  <c:v>70.930000000000007</c:v>
                </c:pt>
                <c:pt idx="4695" formatCode="0.00">
                  <c:v>70.930000000000007</c:v>
                </c:pt>
                <c:pt idx="4696" formatCode="0.00">
                  <c:v>70.930000000000007</c:v>
                </c:pt>
                <c:pt idx="4697" formatCode="0.00">
                  <c:v>64.5</c:v>
                </c:pt>
                <c:pt idx="4698" formatCode="0.00">
                  <c:v>64.5</c:v>
                </c:pt>
                <c:pt idx="4699" formatCode="0.00">
                  <c:v>60.63</c:v>
                </c:pt>
                <c:pt idx="4700" formatCode="0.00">
                  <c:v>60.63</c:v>
                </c:pt>
                <c:pt idx="4701" formatCode="0.00">
                  <c:v>60.63</c:v>
                </c:pt>
                <c:pt idx="4702" formatCode="0.00">
                  <c:v>60.63</c:v>
                </c:pt>
                <c:pt idx="4703" formatCode="0.00">
                  <c:v>72.069999999999993</c:v>
                </c:pt>
                <c:pt idx="4704" formatCode="0.00">
                  <c:v>72.02</c:v>
                </c:pt>
                <c:pt idx="4705" formatCode="0.00">
                  <c:v>71.849999999999994</c:v>
                </c:pt>
                <c:pt idx="4706" formatCode="0.00">
                  <c:v>72.150000000000006</c:v>
                </c:pt>
                <c:pt idx="4707" formatCode="0.00">
                  <c:v>72.209999999999994</c:v>
                </c:pt>
                <c:pt idx="4708" formatCode="0.00">
                  <c:v>71.95</c:v>
                </c:pt>
                <c:pt idx="4709" formatCode="0.00">
                  <c:v>72.180000000000007</c:v>
                </c:pt>
                <c:pt idx="4710" formatCode="0.00">
                  <c:v>72.09</c:v>
                </c:pt>
                <c:pt idx="4711" formatCode="0.00">
                  <c:v>72.11</c:v>
                </c:pt>
                <c:pt idx="4712" formatCode="0.00">
                  <c:v>72.34</c:v>
                </c:pt>
                <c:pt idx="4713" formatCode="0.00">
                  <c:v>72.34</c:v>
                </c:pt>
                <c:pt idx="4714" formatCode="0.00">
                  <c:v>72.34</c:v>
                </c:pt>
                <c:pt idx="4715" formatCode="0.00">
                  <c:v>72.209999999999994</c:v>
                </c:pt>
                <c:pt idx="4716" formatCode="0.00">
                  <c:v>72.209999999999994</c:v>
                </c:pt>
                <c:pt idx="4717" formatCode="0.00">
                  <c:v>72.209999999999994</c:v>
                </c:pt>
                <c:pt idx="4718" formatCode="0.00">
                  <c:v>72.61</c:v>
                </c:pt>
                <c:pt idx="4719" formatCode="0.00">
                  <c:v>72.61</c:v>
                </c:pt>
                <c:pt idx="4720" formatCode="0.00">
                  <c:v>72.61</c:v>
                </c:pt>
                <c:pt idx="4721" formatCode="0.00">
                  <c:v>72.61</c:v>
                </c:pt>
                <c:pt idx="4722" formatCode="0.00">
                  <c:v>72.61</c:v>
                </c:pt>
                <c:pt idx="4723" formatCode="0.00">
                  <c:v>72.61</c:v>
                </c:pt>
                <c:pt idx="4724" formatCode="0.00">
                  <c:v>72.11</c:v>
                </c:pt>
                <c:pt idx="4725" formatCode="0.00">
                  <c:v>72.11</c:v>
                </c:pt>
                <c:pt idx="4726" formatCode="0.00">
                  <c:v>72.11</c:v>
                </c:pt>
                <c:pt idx="4727" formatCode="0.00">
                  <c:v>72.11</c:v>
                </c:pt>
                <c:pt idx="4728" formatCode="0.00">
                  <c:v>72.11</c:v>
                </c:pt>
                <c:pt idx="4729" formatCode="0.00">
                  <c:v>71.72</c:v>
                </c:pt>
                <c:pt idx="4730" formatCode="0.00">
                  <c:v>71.72</c:v>
                </c:pt>
                <c:pt idx="4731" formatCode="0.00">
                  <c:v>71.72</c:v>
                </c:pt>
                <c:pt idx="4732" formatCode="0.00">
                  <c:v>76.319999999999993</c:v>
                </c:pt>
                <c:pt idx="4733" formatCode="0.00">
                  <c:v>76.319999999999993</c:v>
                </c:pt>
                <c:pt idx="4734" formatCode="0.00">
                  <c:v>76.319999999999993</c:v>
                </c:pt>
                <c:pt idx="4735" formatCode="0.00">
                  <c:v>76.319999999999993</c:v>
                </c:pt>
                <c:pt idx="4736" formatCode="0.00">
                  <c:v>76.319999999999993</c:v>
                </c:pt>
                <c:pt idx="4737" formatCode="0.00">
                  <c:v>76.319999999999993</c:v>
                </c:pt>
                <c:pt idx="4738" formatCode="0.00">
                  <c:v>76.319999999999993</c:v>
                </c:pt>
                <c:pt idx="4739" formatCode="0.00">
                  <c:v>76.319999999999993</c:v>
                </c:pt>
                <c:pt idx="4740" formatCode="0.00">
                  <c:v>76.319999999999993</c:v>
                </c:pt>
                <c:pt idx="4741" formatCode="0.00">
                  <c:v>76.319999999999993</c:v>
                </c:pt>
                <c:pt idx="4742" formatCode="0.00">
                  <c:v>76.319999999999993</c:v>
                </c:pt>
                <c:pt idx="4743" formatCode="0.00">
                  <c:v>76.319999999999993</c:v>
                </c:pt>
                <c:pt idx="4744" formatCode="0.00">
                  <c:v>76.319999999999993</c:v>
                </c:pt>
                <c:pt idx="4745" formatCode="0.00">
                  <c:v>76.319999999999993</c:v>
                </c:pt>
                <c:pt idx="4746" formatCode="0.00">
                  <c:v>76.319999999999993</c:v>
                </c:pt>
                <c:pt idx="4747" formatCode="0.00">
                  <c:v>76.319999999999993</c:v>
                </c:pt>
                <c:pt idx="4748" formatCode="0.00">
                  <c:v>76.319999999999993</c:v>
                </c:pt>
                <c:pt idx="4749" formatCode="0.00">
                  <c:v>76.319999999999993</c:v>
                </c:pt>
                <c:pt idx="4750" formatCode="0.00">
                  <c:v>76.319999999999993</c:v>
                </c:pt>
                <c:pt idx="4751" formatCode="0.00">
                  <c:v>76.319999999999993</c:v>
                </c:pt>
                <c:pt idx="4752" formatCode="0.00">
                  <c:v>76.319999999999993</c:v>
                </c:pt>
                <c:pt idx="4753" formatCode="0.00">
                  <c:v>76.319999999999993</c:v>
                </c:pt>
                <c:pt idx="4754" formatCode="0.00">
                  <c:v>76.319999999999993</c:v>
                </c:pt>
                <c:pt idx="4755" formatCode="0.00">
                  <c:v>70.569999999999993</c:v>
                </c:pt>
                <c:pt idx="4756" formatCode="0.00">
                  <c:v>70.569999999999993</c:v>
                </c:pt>
                <c:pt idx="4757" formatCode="0.00">
                  <c:v>70.569999999999993</c:v>
                </c:pt>
                <c:pt idx="4758" formatCode="0.00">
                  <c:v>70.569999999999993</c:v>
                </c:pt>
                <c:pt idx="4759" formatCode="0.00">
                  <c:v>70.569999999999993</c:v>
                </c:pt>
                <c:pt idx="4760" formatCode="0.00">
                  <c:v>70.569999999999993</c:v>
                </c:pt>
                <c:pt idx="4761" formatCode="0.00">
                  <c:v>55.41</c:v>
                </c:pt>
                <c:pt idx="4762" formatCode="0.00">
                  <c:v>55.41</c:v>
                </c:pt>
                <c:pt idx="4763" formatCode="0.00">
                  <c:v>55.41</c:v>
                </c:pt>
                <c:pt idx="4764" formatCode="0.00">
                  <c:v>55.41</c:v>
                </c:pt>
                <c:pt idx="4765" formatCode="0.00">
                  <c:v>55.41</c:v>
                </c:pt>
                <c:pt idx="4766" formatCode="0.00">
                  <c:v>55.41</c:v>
                </c:pt>
                <c:pt idx="4767" formatCode="0.00">
                  <c:v>55.41</c:v>
                </c:pt>
                <c:pt idx="4768" formatCode="0.00">
                  <c:v>55.41</c:v>
                </c:pt>
                <c:pt idx="4769" formatCode="0.00">
                  <c:v>54.82</c:v>
                </c:pt>
                <c:pt idx="4770" formatCode="0.00">
                  <c:v>54.82</c:v>
                </c:pt>
                <c:pt idx="4771" formatCode="0.00">
                  <c:v>54.82</c:v>
                </c:pt>
                <c:pt idx="4772" formatCode="0.00">
                  <c:v>54.82</c:v>
                </c:pt>
                <c:pt idx="4773" formatCode="0.00">
                  <c:v>54.82</c:v>
                </c:pt>
                <c:pt idx="4774" formatCode="0.00">
                  <c:v>54.82</c:v>
                </c:pt>
                <c:pt idx="4775" formatCode="0.00">
                  <c:v>54.82</c:v>
                </c:pt>
                <c:pt idx="4776" formatCode="0.00">
                  <c:v>54.82</c:v>
                </c:pt>
                <c:pt idx="4777" formatCode="0.00">
                  <c:v>54.82</c:v>
                </c:pt>
                <c:pt idx="4778" formatCode="0.00">
                  <c:v>54.82</c:v>
                </c:pt>
                <c:pt idx="4779" formatCode="0.00">
                  <c:v>54.82</c:v>
                </c:pt>
                <c:pt idx="4780" formatCode="0.00">
                  <c:v>54.63</c:v>
                </c:pt>
                <c:pt idx="4781" formatCode="0.00">
                  <c:v>54.63</c:v>
                </c:pt>
                <c:pt idx="4782" formatCode="0.00">
                  <c:v>54.63</c:v>
                </c:pt>
                <c:pt idx="4783" formatCode="0.00">
                  <c:v>54.63</c:v>
                </c:pt>
                <c:pt idx="4784" formatCode="0.00">
                  <c:v>54.63</c:v>
                </c:pt>
                <c:pt idx="4785" formatCode="0.00">
                  <c:v>54.63</c:v>
                </c:pt>
                <c:pt idx="4786" formatCode="0.00">
                  <c:v>54.63</c:v>
                </c:pt>
                <c:pt idx="4787" formatCode="0.00">
                  <c:v>54.63</c:v>
                </c:pt>
                <c:pt idx="4788" formatCode="0.00">
                  <c:v>54.63</c:v>
                </c:pt>
                <c:pt idx="4789" formatCode="0.00">
                  <c:v>54.63</c:v>
                </c:pt>
                <c:pt idx="4790" formatCode="0.00">
                  <c:v>54.63</c:v>
                </c:pt>
                <c:pt idx="4791" formatCode="0.00">
                  <c:v>54.63</c:v>
                </c:pt>
                <c:pt idx="4792" formatCode="0.00">
                  <c:v>54.63</c:v>
                </c:pt>
                <c:pt idx="4793" formatCode="0.00">
                  <c:v>54.63</c:v>
                </c:pt>
                <c:pt idx="4794" formatCode="0.00">
                  <c:v>54.63</c:v>
                </c:pt>
                <c:pt idx="4795" formatCode="0.00">
                  <c:v>54.63</c:v>
                </c:pt>
                <c:pt idx="4796" formatCode="0.00">
                  <c:v>54.63</c:v>
                </c:pt>
                <c:pt idx="4797" formatCode="0.00">
                  <c:v>54.63</c:v>
                </c:pt>
                <c:pt idx="4798" formatCode="0.00">
                  <c:v>54.63</c:v>
                </c:pt>
                <c:pt idx="4799" formatCode="0.00">
                  <c:v>54.63</c:v>
                </c:pt>
                <c:pt idx="4800" formatCode="0.00">
                  <c:v>54.63</c:v>
                </c:pt>
                <c:pt idx="4801" formatCode="0.00">
                  <c:v>54.63</c:v>
                </c:pt>
                <c:pt idx="4802" formatCode="0.00">
                  <c:v>54.63</c:v>
                </c:pt>
                <c:pt idx="4803" formatCode="0.00">
                  <c:v>54.63</c:v>
                </c:pt>
                <c:pt idx="4804" formatCode="0.00">
                  <c:v>54.82</c:v>
                </c:pt>
                <c:pt idx="4805" formatCode="0.00">
                  <c:v>54.82</c:v>
                </c:pt>
                <c:pt idx="4806" formatCode="0.00">
                  <c:v>76.319999999999993</c:v>
                </c:pt>
                <c:pt idx="4807" formatCode="0.00">
                  <c:v>76.319999999999993</c:v>
                </c:pt>
                <c:pt idx="4808" formatCode="0.00">
                  <c:v>76.319999999999993</c:v>
                </c:pt>
                <c:pt idx="4809" formatCode="0.00">
                  <c:v>76.319999999999993</c:v>
                </c:pt>
                <c:pt idx="4810" formatCode="0.00">
                  <c:v>76.319999999999993</c:v>
                </c:pt>
                <c:pt idx="4811" formatCode="0.00">
                  <c:v>76.319999999999993</c:v>
                </c:pt>
                <c:pt idx="4812" formatCode="0.00">
                  <c:v>76.319999999999993</c:v>
                </c:pt>
                <c:pt idx="4813" formatCode="0.00">
                  <c:v>76.319999999999993</c:v>
                </c:pt>
                <c:pt idx="4814" formatCode="0.00">
                  <c:v>76.319999999999993</c:v>
                </c:pt>
                <c:pt idx="4815" formatCode="0.00">
                  <c:v>76.319999999999993</c:v>
                </c:pt>
                <c:pt idx="4816" formatCode="0.00">
                  <c:v>76.319999999999993</c:v>
                </c:pt>
                <c:pt idx="4817" formatCode="0.00">
                  <c:v>76.319999999999993</c:v>
                </c:pt>
                <c:pt idx="4818" formatCode="0.00">
                  <c:v>76.319999999999993</c:v>
                </c:pt>
                <c:pt idx="4819" formatCode="0.00">
                  <c:v>76.319999999999993</c:v>
                </c:pt>
                <c:pt idx="4820" formatCode="0.00">
                  <c:v>76.319999999999993</c:v>
                </c:pt>
                <c:pt idx="4821" formatCode="0.00">
                  <c:v>76.319999999999993</c:v>
                </c:pt>
                <c:pt idx="4822" formatCode="0.00">
                  <c:v>76.319999999999993</c:v>
                </c:pt>
                <c:pt idx="4823" formatCode="0.00">
                  <c:v>76.319999999999993</c:v>
                </c:pt>
                <c:pt idx="4824" formatCode="0.00">
                  <c:v>76.319999999999993</c:v>
                </c:pt>
                <c:pt idx="4825" formatCode="0.00">
                  <c:v>76.319999999999993</c:v>
                </c:pt>
                <c:pt idx="4826" formatCode="0.00">
                  <c:v>76.319999999999993</c:v>
                </c:pt>
                <c:pt idx="4827" formatCode="0.00">
                  <c:v>76.319999999999993</c:v>
                </c:pt>
                <c:pt idx="4828" formatCode="0.00">
                  <c:v>76.319999999999993</c:v>
                </c:pt>
              </c:numCache>
            </c:numRef>
          </c:xVal>
          <c:yVal>
            <c:numRef>
              <c:f>FULL!$O$2:$O$4893</c:f>
              <c:numCache>
                <c:formatCode>0.00</c:formatCode>
                <c:ptCount val="4892"/>
                <c:pt idx="0">
                  <c:v>87.236335004765664</c:v>
                </c:pt>
                <c:pt idx="1">
                  <c:v>86.596831386837565</c:v>
                </c:pt>
                <c:pt idx="2">
                  <c:v>85.973115137346582</c:v>
                </c:pt>
                <c:pt idx="3">
                  <c:v>85.117817279867722</c:v>
                </c:pt>
                <c:pt idx="4">
                  <c:v>85.015966592974706</c:v>
                </c:pt>
                <c:pt idx="5">
                  <c:v>84.615896906529926</c:v>
                </c:pt>
                <c:pt idx="6">
                  <c:v>84.537615224501934</c:v>
                </c:pt>
                <c:pt idx="7">
                  <c:v>84.43507951644159</c:v>
                </c:pt>
                <c:pt idx="8">
                  <c:v>83.771066404186882</c:v>
                </c:pt>
                <c:pt idx="9">
                  <c:v>83.765179557114095</c:v>
                </c:pt>
                <c:pt idx="10">
                  <c:v>83.344339276542684</c:v>
                </c:pt>
                <c:pt idx="11">
                  <c:v>83.21540233667929</c:v>
                </c:pt>
                <c:pt idx="12">
                  <c:v>83.104791291307492</c:v>
                </c:pt>
                <c:pt idx="13">
                  <c:v>83.068632507514167</c:v>
                </c:pt>
                <c:pt idx="14">
                  <c:v>83.015463005555361</c:v>
                </c:pt>
                <c:pt idx="15">
                  <c:v>82.957720245855825</c:v>
                </c:pt>
                <c:pt idx="16">
                  <c:v>82.750248572155286</c:v>
                </c:pt>
                <c:pt idx="17">
                  <c:v>82.663438256658608</c:v>
                </c:pt>
                <c:pt idx="18">
                  <c:v>82.647296206618236</c:v>
                </c:pt>
                <c:pt idx="19">
                  <c:v>82.585576603522782</c:v>
                </c:pt>
                <c:pt idx="20">
                  <c:v>82.492084186999421</c:v>
                </c:pt>
                <c:pt idx="21">
                  <c:v>82.459597950335052</c:v>
                </c:pt>
                <c:pt idx="22">
                  <c:v>82.389986005286886</c:v>
                </c:pt>
                <c:pt idx="23">
                  <c:v>82.221168661846647</c:v>
                </c:pt>
                <c:pt idx="24">
                  <c:v>82.163457272162574</c:v>
                </c:pt>
                <c:pt idx="25">
                  <c:v>82.043380348465078</c:v>
                </c:pt>
                <c:pt idx="26">
                  <c:v>81.978116284059226</c:v>
                </c:pt>
                <c:pt idx="27">
                  <c:v>81.874783811829829</c:v>
                </c:pt>
                <c:pt idx="28">
                  <c:v>81.687122540424724</c:v>
                </c:pt>
                <c:pt idx="29">
                  <c:v>81.651376146788976</c:v>
                </c:pt>
                <c:pt idx="30">
                  <c:v>81.429624170965354</c:v>
                </c:pt>
                <c:pt idx="31">
                  <c:v>81.383717699360915</c:v>
                </c:pt>
                <c:pt idx="32">
                  <c:v>81.19603453789577</c:v>
                </c:pt>
                <c:pt idx="33">
                  <c:v>81.191222570532915</c:v>
                </c:pt>
                <c:pt idx="34">
                  <c:v>81.167608286252332</c:v>
                </c:pt>
                <c:pt idx="35">
                  <c:v>80.979284369114879</c:v>
                </c:pt>
                <c:pt idx="36">
                  <c:v>80.969372584002372</c:v>
                </c:pt>
                <c:pt idx="37">
                  <c:v>80.963164785393289</c:v>
                </c:pt>
                <c:pt idx="38">
                  <c:v>80.905997516489563</c:v>
                </c:pt>
                <c:pt idx="39">
                  <c:v>80.874497131174579</c:v>
                </c:pt>
                <c:pt idx="40">
                  <c:v>80.779081939464135</c:v>
                </c:pt>
                <c:pt idx="41">
                  <c:v>80.777180653162475</c:v>
                </c:pt>
                <c:pt idx="42">
                  <c:v>80.587648818251111</c:v>
                </c:pt>
                <c:pt idx="43">
                  <c:v>80.550152820227822</c:v>
                </c:pt>
                <c:pt idx="44">
                  <c:v>80.500974951252445</c:v>
                </c:pt>
                <c:pt idx="45">
                  <c:v>80.40477722949295</c:v>
                </c:pt>
                <c:pt idx="46">
                  <c:v>80.393953275309229</c:v>
                </c:pt>
                <c:pt idx="47">
                  <c:v>80.155367231638408</c:v>
                </c:pt>
                <c:pt idx="48">
                  <c:v>80.134864224530716</c:v>
                </c:pt>
                <c:pt idx="49">
                  <c:v>80.099926493304508</c:v>
                </c:pt>
                <c:pt idx="50">
                  <c:v>80.008691873098641</c:v>
                </c:pt>
                <c:pt idx="51">
                  <c:v>79.963211141768511</c:v>
                </c:pt>
                <c:pt idx="52">
                  <c:v>79.66101694915254</c:v>
                </c:pt>
                <c:pt idx="53">
                  <c:v>79.493617911697015</c:v>
                </c:pt>
                <c:pt idx="54">
                  <c:v>79.358952844436985</c:v>
                </c:pt>
                <c:pt idx="55">
                  <c:v>79.322033898305094</c:v>
                </c:pt>
                <c:pt idx="56">
                  <c:v>78.935621120178538</c:v>
                </c:pt>
                <c:pt idx="57">
                  <c:v>78.864610986318169</c:v>
                </c:pt>
                <c:pt idx="58">
                  <c:v>78.59876591423884</c:v>
                </c:pt>
                <c:pt idx="59">
                  <c:v>78.464606181455636</c:v>
                </c:pt>
                <c:pt idx="60">
                  <c:v>78.333042110781051</c:v>
                </c:pt>
                <c:pt idx="61">
                  <c:v>78.244371363521395</c:v>
                </c:pt>
                <c:pt idx="62">
                  <c:v>78.169491525423723</c:v>
                </c:pt>
                <c:pt idx="63">
                  <c:v>78.07909604519773</c:v>
                </c:pt>
                <c:pt idx="64">
                  <c:v>77.83572359843545</c:v>
                </c:pt>
                <c:pt idx="65">
                  <c:v>77.715003138731959</c:v>
                </c:pt>
                <c:pt idx="66">
                  <c:v>77.673733924883976</c:v>
                </c:pt>
                <c:pt idx="67">
                  <c:v>77.665135434817046</c:v>
                </c:pt>
                <c:pt idx="68">
                  <c:v>77.001856620949866</c:v>
                </c:pt>
                <c:pt idx="69">
                  <c:v>76.997578692493931</c:v>
                </c:pt>
                <c:pt idx="70">
                  <c:v>76.194144838212637</c:v>
                </c:pt>
                <c:pt idx="71">
                  <c:v>76.010430247718375</c:v>
                </c:pt>
                <c:pt idx="72">
                  <c:v>75.537305608946369</c:v>
                </c:pt>
                <c:pt idx="73">
                  <c:v>74.922172258734008</c:v>
                </c:pt>
                <c:pt idx="74">
                  <c:v>74.912267602478906</c:v>
                </c:pt>
                <c:pt idx="75">
                  <c:v>74.386339381003225</c:v>
                </c:pt>
                <c:pt idx="76">
                  <c:v>73.663624511082133</c:v>
                </c:pt>
                <c:pt idx="77">
                  <c:v>73.246180740290342</c:v>
                </c:pt>
                <c:pt idx="78">
                  <c:v>72.681334877355525</c:v>
                </c:pt>
                <c:pt idx="79">
                  <c:v>72.601369931503427</c:v>
                </c:pt>
                <c:pt idx="80">
                  <c:v>72.442385074990852</c:v>
                </c:pt>
                <c:pt idx="81">
                  <c:v>71.54356329006292</c:v>
                </c:pt>
                <c:pt idx="82">
                  <c:v>68.881355932203391</c:v>
                </c:pt>
                <c:pt idx="83">
                  <c:v>67.490969713809392</c:v>
                </c:pt>
                <c:pt idx="84">
                  <c:v>63.186607254403725</c:v>
                </c:pt>
                <c:pt idx="85">
                  <c:v>60.820089307149502</c:v>
                </c:pt>
                <c:pt idx="86">
                  <c:v>59.875475613974238</c:v>
                </c:pt>
                <c:pt idx="87">
                  <c:v>59.030882811687803</c:v>
                </c:pt>
                <c:pt idx="88">
                  <c:v>65.574778255905855</c:v>
                </c:pt>
                <c:pt idx="89">
                  <c:v>66.717010684119259</c:v>
                </c:pt>
                <c:pt idx="90">
                  <c:v>68.22395647434476</c:v>
                </c:pt>
                <c:pt idx="91">
                  <c:v>54.099766033826867</c:v>
                </c:pt>
                <c:pt idx="92">
                  <c:v>70.76908372626481</c:v>
                </c:pt>
                <c:pt idx="93">
                  <c:v>67.448304437337342</c:v>
                </c:pt>
                <c:pt idx="94">
                  <c:v>68.820455690830485</c:v>
                </c:pt>
                <c:pt idx="95">
                  <c:v>65.438582530967352</c:v>
                </c:pt>
                <c:pt idx="96">
                  <c:v>65.421208493478673</c:v>
                </c:pt>
                <c:pt idx="97">
                  <c:v>68.612110057831956</c:v>
                </c:pt>
                <c:pt idx="98">
                  <c:v>67.315962560080948</c:v>
                </c:pt>
                <c:pt idx="99">
                  <c:v>64.489939387704368</c:v>
                </c:pt>
                <c:pt idx="100">
                  <c:v>67.257318952234215</c:v>
                </c:pt>
                <c:pt idx="101">
                  <c:v>63.870414074233004</c:v>
                </c:pt>
                <c:pt idx="102">
                  <c:v>67.493671998915715</c:v>
                </c:pt>
                <c:pt idx="103">
                  <c:v>66.361668578791793</c:v>
                </c:pt>
                <c:pt idx="104">
                  <c:v>70.897033249409503</c:v>
                </c:pt>
                <c:pt idx="105">
                  <c:v>71.213737995384264</c:v>
                </c:pt>
                <c:pt idx="106">
                  <c:v>67.685887062430794</c:v>
                </c:pt>
                <c:pt idx="107">
                  <c:v>67.445984270665576</c:v>
                </c:pt>
                <c:pt idx="108">
                  <c:v>65.140765880885695</c:v>
                </c:pt>
                <c:pt idx="109">
                  <c:v>64.05826058328698</c:v>
                </c:pt>
                <c:pt idx="110">
                  <c:v>66.580650206244016</c:v>
                </c:pt>
                <c:pt idx="111">
                  <c:v>70.730284141759412</c:v>
                </c:pt>
                <c:pt idx="112">
                  <c:v>64.637405278764135</c:v>
                </c:pt>
                <c:pt idx="113">
                  <c:v>71.387260020885208</c:v>
                </c:pt>
                <c:pt idx="114">
                  <c:v>66.970589075942485</c:v>
                </c:pt>
                <c:pt idx="115">
                  <c:v>69.414022494302614</c:v>
                </c:pt>
                <c:pt idx="116">
                  <c:v>65.635204478308196</c:v>
                </c:pt>
                <c:pt idx="117">
                  <c:v>65.49119430475362</c:v>
                </c:pt>
                <c:pt idx="118">
                  <c:v>71.383746899963</c:v>
                </c:pt>
                <c:pt idx="119">
                  <c:v>70.384470041568107</c:v>
                </c:pt>
                <c:pt idx="120">
                  <c:v>67.089208564781842</c:v>
                </c:pt>
                <c:pt idx="121">
                  <c:v>65.2122350150714</c:v>
                </c:pt>
                <c:pt idx="122">
                  <c:v>68.374875373878368</c:v>
                </c:pt>
                <c:pt idx="123">
                  <c:v>66.214501254970529</c:v>
                </c:pt>
                <c:pt idx="124">
                  <c:v>67.492201886579721</c:v>
                </c:pt>
                <c:pt idx="125">
                  <c:v>66.454068148983396</c:v>
                </c:pt>
                <c:pt idx="126">
                  <c:v>69.783175157180082</c:v>
                </c:pt>
                <c:pt idx="127">
                  <c:v>67.193833616869341</c:v>
                </c:pt>
                <c:pt idx="128">
                  <c:v>59.811861623667596</c:v>
                </c:pt>
                <c:pt idx="129">
                  <c:v>65.701005729855353</c:v>
                </c:pt>
                <c:pt idx="130">
                  <c:v>69.281345153728012</c:v>
                </c:pt>
                <c:pt idx="131">
                  <c:v>65.151957919345421</c:v>
                </c:pt>
                <c:pt idx="132">
                  <c:v>68.25313533084956</c:v>
                </c:pt>
                <c:pt idx="133">
                  <c:v>60.172713797770186</c:v>
                </c:pt>
                <c:pt idx="134">
                  <c:v>66.380006122846567</c:v>
                </c:pt>
                <c:pt idx="135">
                  <c:v>66.047973354105764</c:v>
                </c:pt>
                <c:pt idx="136">
                  <c:v>66.047973354105679</c:v>
                </c:pt>
                <c:pt idx="137">
                  <c:v>70.035838430653982</c:v>
                </c:pt>
                <c:pt idx="138">
                  <c:v>69.408846630839193</c:v>
                </c:pt>
                <c:pt idx="139">
                  <c:v>61.581920903954803</c:v>
                </c:pt>
                <c:pt idx="140">
                  <c:v>57.181088314005343</c:v>
                </c:pt>
                <c:pt idx="141">
                  <c:v>62.113659022931202</c:v>
                </c:pt>
                <c:pt idx="142">
                  <c:v>60.943257184966846</c:v>
                </c:pt>
                <c:pt idx="143">
                  <c:v>54.802259887005647</c:v>
                </c:pt>
                <c:pt idx="144">
                  <c:v>63.453389830508478</c:v>
                </c:pt>
                <c:pt idx="145">
                  <c:v>63.543332267348895</c:v>
                </c:pt>
                <c:pt idx="146">
                  <c:v>57.869249394673126</c:v>
                </c:pt>
                <c:pt idx="147">
                  <c:v>61.393596986817322</c:v>
                </c:pt>
                <c:pt idx="148">
                  <c:v>57.757496740547595</c:v>
                </c:pt>
                <c:pt idx="149">
                  <c:v>55.932203389830512</c:v>
                </c:pt>
                <c:pt idx="150">
                  <c:v>62.113659022931202</c:v>
                </c:pt>
                <c:pt idx="151">
                  <c:v>64.146023468057351</c:v>
                </c:pt>
                <c:pt idx="152">
                  <c:v>58.911145351823322</c:v>
                </c:pt>
                <c:pt idx="153">
                  <c:v>58.568738229755176</c:v>
                </c:pt>
                <c:pt idx="154">
                  <c:v>60.290556900726401</c:v>
                </c:pt>
                <c:pt idx="155">
                  <c:v>59.576669053871242</c:v>
                </c:pt>
                <c:pt idx="156">
                  <c:v>54.269267668692045</c:v>
                </c:pt>
                <c:pt idx="157">
                  <c:v>50.99040228711457</c:v>
                </c:pt>
                <c:pt idx="158">
                  <c:v>55.228653661656544</c:v>
                </c:pt>
                <c:pt idx="159">
                  <c:v>63.020030816640983</c:v>
                </c:pt>
                <c:pt idx="160">
                  <c:v>56.086286594761184</c:v>
                </c:pt>
                <c:pt idx="161">
                  <c:v>57.627118644067799</c:v>
                </c:pt>
                <c:pt idx="162">
                  <c:v>63.714490331821438</c:v>
                </c:pt>
                <c:pt idx="163">
                  <c:v>61.259079903147708</c:v>
                </c:pt>
                <c:pt idx="164">
                  <c:v>56.610169491525419</c:v>
                </c:pt>
                <c:pt idx="165">
                  <c:v>62.160031533307055</c:v>
                </c:pt>
                <c:pt idx="166">
                  <c:v>54.802259887005647</c:v>
                </c:pt>
                <c:pt idx="167">
                  <c:v>62.288135593220332</c:v>
                </c:pt>
                <c:pt idx="168">
                  <c:v>56.654626285079203</c:v>
                </c:pt>
                <c:pt idx="169">
                  <c:v>55.811138014527863</c:v>
                </c:pt>
                <c:pt idx="170">
                  <c:v>59.322033898305079</c:v>
                </c:pt>
                <c:pt idx="171">
                  <c:v>58.073148974130248</c:v>
                </c:pt>
                <c:pt idx="172">
                  <c:v>61.743341404358354</c:v>
                </c:pt>
                <c:pt idx="173">
                  <c:v>57.627118644067799</c:v>
                </c:pt>
                <c:pt idx="174">
                  <c:v>58.660603555188096</c:v>
                </c:pt>
                <c:pt idx="175">
                  <c:v>58.321756043345374</c:v>
                </c:pt>
                <c:pt idx="176">
                  <c:v>53.598221728257855</c:v>
                </c:pt>
                <c:pt idx="177">
                  <c:v>54.504906333630686</c:v>
                </c:pt>
                <c:pt idx="178">
                  <c:v>58.64406779661018</c:v>
                </c:pt>
                <c:pt idx="179">
                  <c:v>61.079723791588201</c:v>
                </c:pt>
                <c:pt idx="180">
                  <c:v>55.466932535726166</c:v>
                </c:pt>
                <c:pt idx="181">
                  <c:v>55.829481253210076</c:v>
                </c:pt>
                <c:pt idx="182">
                  <c:v>69.632768361581924</c:v>
                </c:pt>
                <c:pt idx="183">
                  <c:v>59.510357815442561</c:v>
                </c:pt>
                <c:pt idx="184">
                  <c:v>59.148196436332022</c:v>
                </c:pt>
                <c:pt idx="185">
                  <c:v>57.627118644067799</c:v>
                </c:pt>
                <c:pt idx="186">
                  <c:v>46.731234866828089</c:v>
                </c:pt>
                <c:pt idx="187">
                  <c:v>61.259079903147708</c:v>
                </c:pt>
                <c:pt idx="188">
                  <c:v>57.690837262648145</c:v>
                </c:pt>
                <c:pt idx="189">
                  <c:v>66.101694915254242</c:v>
                </c:pt>
                <c:pt idx="190">
                  <c:v>58.722472039663323</c:v>
                </c:pt>
                <c:pt idx="191">
                  <c:v>59.600650104481076</c:v>
                </c:pt>
                <c:pt idx="192">
                  <c:v>59.502024898755067</c:v>
                </c:pt>
                <c:pt idx="193">
                  <c:v>59.502024898755067</c:v>
                </c:pt>
                <c:pt idx="194">
                  <c:v>57.409821816601479</c:v>
                </c:pt>
                <c:pt idx="195">
                  <c:v>60.025583626479047</c:v>
                </c:pt>
                <c:pt idx="196">
                  <c:v>54.802259887005654</c:v>
                </c:pt>
                <c:pt idx="197">
                  <c:v>57.375398556804832</c:v>
                </c:pt>
                <c:pt idx="198">
                  <c:v>59.857270294380029</c:v>
                </c:pt>
                <c:pt idx="199">
                  <c:v>56.171888375278201</c:v>
                </c:pt>
                <c:pt idx="200">
                  <c:v>66.101694915254242</c:v>
                </c:pt>
                <c:pt idx="201">
                  <c:v>67.113584619276494</c:v>
                </c:pt>
                <c:pt idx="202">
                  <c:v>58.382278905856701</c:v>
                </c:pt>
                <c:pt idx="203">
                  <c:v>54.285714285714292</c:v>
                </c:pt>
                <c:pt idx="204">
                  <c:v>58.125623130608176</c:v>
                </c:pt>
                <c:pt idx="205">
                  <c:v>57.223567393058914</c:v>
                </c:pt>
                <c:pt idx="206">
                  <c:v>57.116602001225246</c:v>
                </c:pt>
                <c:pt idx="207">
                  <c:v>56.416464891041166</c:v>
                </c:pt>
                <c:pt idx="208">
                  <c:v>57.296940347787803</c:v>
                </c:pt>
                <c:pt idx="209">
                  <c:v>53.819700319331851</c:v>
                </c:pt>
                <c:pt idx="210">
                  <c:v>52.629291612342463</c:v>
                </c:pt>
                <c:pt idx="211">
                  <c:v>58.058029301924741</c:v>
                </c:pt>
                <c:pt idx="212">
                  <c:v>56.416464891041173</c:v>
                </c:pt>
                <c:pt idx="213">
                  <c:v>60.613397901533503</c:v>
                </c:pt>
                <c:pt idx="214">
                  <c:v>65.331278890600927</c:v>
                </c:pt>
                <c:pt idx="215">
                  <c:v>57.77579542075528</c:v>
                </c:pt>
                <c:pt idx="216">
                  <c:v>55.991674100505506</c:v>
                </c:pt>
                <c:pt idx="217">
                  <c:v>57.062146892655377</c:v>
                </c:pt>
                <c:pt idx="218">
                  <c:v>64.164648910411628</c:v>
                </c:pt>
                <c:pt idx="219">
                  <c:v>60.234680573663638</c:v>
                </c:pt>
                <c:pt idx="220">
                  <c:v>61.77425171294626</c:v>
                </c:pt>
                <c:pt idx="221">
                  <c:v>64.797913950456334</c:v>
                </c:pt>
                <c:pt idx="222">
                  <c:v>62.335216572504713</c:v>
                </c:pt>
                <c:pt idx="223">
                  <c:v>54.028325980961235</c:v>
                </c:pt>
                <c:pt idx="224">
                  <c:v>49.890480807210317</c:v>
                </c:pt>
                <c:pt idx="225">
                  <c:v>56.860210420481891</c:v>
                </c:pt>
                <c:pt idx="226">
                  <c:v>56.906890732162744</c:v>
                </c:pt>
                <c:pt idx="227">
                  <c:v>57.897949657079252</c:v>
                </c:pt>
                <c:pt idx="228">
                  <c:v>60.034471614779704</c:v>
                </c:pt>
                <c:pt idx="229">
                  <c:v>54.361018348953294</c:v>
                </c:pt>
                <c:pt idx="230">
                  <c:v>55.129448095084207</c:v>
                </c:pt>
                <c:pt idx="231">
                  <c:v>63.424180401450691</c:v>
                </c:pt>
                <c:pt idx="232">
                  <c:v>56.547811411540813</c:v>
                </c:pt>
                <c:pt idx="233">
                  <c:v>57.919494416316574</c:v>
                </c:pt>
                <c:pt idx="234">
                  <c:v>49.384178965133408</c:v>
                </c:pt>
                <c:pt idx="235">
                  <c:v>57.087956464703673</c:v>
                </c:pt>
                <c:pt idx="236">
                  <c:v>49.409347398278541</c:v>
                </c:pt>
                <c:pt idx="237">
                  <c:v>62.812133390624446</c:v>
                </c:pt>
                <c:pt idx="238">
                  <c:v>67.174790039857029</c:v>
                </c:pt>
                <c:pt idx="239">
                  <c:v>46.114776306976346</c:v>
                </c:pt>
                <c:pt idx="240">
                  <c:v>40.980740465866319</c:v>
                </c:pt>
                <c:pt idx="241">
                  <c:v>72.579750047435127</c:v>
                </c:pt>
                <c:pt idx="242">
                  <c:v>70.852458811323686</c:v>
                </c:pt>
                <c:pt idx="243">
                  <c:v>46.962003612797957</c:v>
                </c:pt>
                <c:pt idx="244">
                  <c:v>52.888689747074679</c:v>
                </c:pt>
                <c:pt idx="245">
                  <c:v>88.22601311050532</c:v>
                </c:pt>
                <c:pt idx="246">
                  <c:v>50.664003138619762</c:v>
                </c:pt>
                <c:pt idx="247">
                  <c:v>83.381965854223068</c:v>
                </c:pt>
                <c:pt idx="248">
                  <c:v>92.643290585633508</c:v>
                </c:pt>
                <c:pt idx="249">
                  <c:v>83.266303202989121</c:v>
                </c:pt>
                <c:pt idx="250">
                  <c:v>89.716634439718561</c:v>
                </c:pt>
                <c:pt idx="251">
                  <c:v>89.639002172565839</c:v>
                </c:pt>
                <c:pt idx="252">
                  <c:v>89.197056898174111</c:v>
                </c:pt>
                <c:pt idx="253">
                  <c:v>88.400081421230695</c:v>
                </c:pt>
                <c:pt idx="254">
                  <c:v>56.509194357243743</c:v>
                </c:pt>
                <c:pt idx="255">
                  <c:v>82.529122279188826</c:v>
                </c:pt>
                <c:pt idx="256">
                  <c:v>79.942693531422947</c:v>
                </c:pt>
                <c:pt idx="257">
                  <c:v>74.791604694474429</c:v>
                </c:pt>
                <c:pt idx="258">
                  <c:v>77.616224903650149</c:v>
                </c:pt>
                <c:pt idx="259">
                  <c:v>85.789537412113475</c:v>
                </c:pt>
                <c:pt idx="260">
                  <c:v>66.420329766254326</c:v>
                </c:pt>
                <c:pt idx="261">
                  <c:v>89.389425831363383</c:v>
                </c:pt>
                <c:pt idx="262">
                  <c:v>90.913811596974853</c:v>
                </c:pt>
                <c:pt idx="263">
                  <c:v>72.60770881700401</c:v>
                </c:pt>
                <c:pt idx="264">
                  <c:v>72.283285608615742</c:v>
                </c:pt>
                <c:pt idx="265">
                  <c:v>72.008483428915085</c:v>
                </c:pt>
                <c:pt idx="266">
                  <c:v>75.354045500366098</c:v>
                </c:pt>
                <c:pt idx="267">
                  <c:v>78.675691566901222</c:v>
                </c:pt>
                <c:pt idx="268">
                  <c:v>68.320773698588027</c:v>
                </c:pt>
                <c:pt idx="269">
                  <c:v>55.341410481597308</c:v>
                </c:pt>
                <c:pt idx="270">
                  <c:v>73.97330768474022</c:v>
                </c:pt>
                <c:pt idx="271">
                  <c:v>70.255869827771193</c:v>
                </c:pt>
                <c:pt idx="272">
                  <c:v>66.001892587759997</c:v>
                </c:pt>
                <c:pt idx="273">
                  <c:v>42.36087803255743</c:v>
                </c:pt>
                <c:pt idx="274">
                  <c:v>81.171792620613232</c:v>
                </c:pt>
                <c:pt idx="275">
                  <c:v>47.265650749193973</c:v>
                </c:pt>
                <c:pt idx="276">
                  <c:v>91.458053598690384</c:v>
                </c:pt>
                <c:pt idx="277">
                  <c:v>67.837107068626196</c:v>
                </c:pt>
                <c:pt idx="278">
                  <c:v>69.551382272334322</c:v>
                </c:pt>
                <c:pt idx="279">
                  <c:v>90.111648610370253</c:v>
                </c:pt>
                <c:pt idx="280">
                  <c:v>77.431162285945504</c:v>
                </c:pt>
                <c:pt idx="281">
                  <c:v>88.721099196203582</c:v>
                </c:pt>
                <c:pt idx="282">
                  <c:v>78.420733165339271</c:v>
                </c:pt>
                <c:pt idx="283">
                  <c:v>73.193297404675633</c:v>
                </c:pt>
                <c:pt idx="284">
                  <c:v>86.565379734029818</c:v>
                </c:pt>
                <c:pt idx="285">
                  <c:v>80.672098883513897</c:v>
                </c:pt>
                <c:pt idx="286">
                  <c:v>81.657991060753758</c:v>
                </c:pt>
                <c:pt idx="287">
                  <c:v>82.776316515533324</c:v>
                </c:pt>
                <c:pt idx="288">
                  <c:v>75.288667141838914</c:v>
                </c:pt>
                <c:pt idx="289">
                  <c:v>49.875267284390588</c:v>
                </c:pt>
                <c:pt idx="290">
                  <c:v>79.027084818246621</c:v>
                </c:pt>
                <c:pt idx="291">
                  <c:v>38.859586600142556</c:v>
                </c:pt>
                <c:pt idx="292">
                  <c:v>71.379187455452595</c:v>
                </c:pt>
                <c:pt idx="293">
                  <c:v>80.320741268709909</c:v>
                </c:pt>
                <c:pt idx="294">
                  <c:v>78.970064148253741</c:v>
                </c:pt>
                <c:pt idx="295">
                  <c:v>77.950819672131146</c:v>
                </c:pt>
                <c:pt idx="296">
                  <c:v>75.808980755523876</c:v>
                </c:pt>
                <c:pt idx="297">
                  <c:v>86.963649322879547</c:v>
                </c:pt>
                <c:pt idx="298">
                  <c:v>73.061297220242338</c:v>
                </c:pt>
                <c:pt idx="299">
                  <c:v>73.684960798289382</c:v>
                </c:pt>
                <c:pt idx="300">
                  <c:v>67.25816922743995</c:v>
                </c:pt>
                <c:pt idx="301">
                  <c:v>62.215970569140879</c:v>
                </c:pt>
                <c:pt idx="302">
                  <c:v>69.205799610473917</c:v>
                </c:pt>
                <c:pt idx="303">
                  <c:v>66.19418596263435</c:v>
                </c:pt>
                <c:pt idx="304">
                  <c:v>71.113756041260913</c:v>
                </c:pt>
                <c:pt idx="305">
                  <c:v>62.320565534155669</c:v>
                </c:pt>
                <c:pt idx="306">
                  <c:v>71.766572891870453</c:v>
                </c:pt>
                <c:pt idx="307">
                  <c:v>73.620428478684261</c:v>
                </c:pt>
                <c:pt idx="308">
                  <c:v>74.489648705186468</c:v>
                </c:pt>
                <c:pt idx="309">
                  <c:v>66.994878453437209</c:v>
                </c:pt>
                <c:pt idx="310">
                  <c:v>73.537473851258738</c:v>
                </c:pt>
                <c:pt idx="311">
                  <c:v>53.314578374089308</c:v>
                </c:pt>
                <c:pt idx="312">
                  <c:v>67.411725457833654</c:v>
                </c:pt>
                <c:pt idx="313">
                  <c:v>76.078520885642547</c:v>
                </c:pt>
                <c:pt idx="314">
                  <c:v>57.856478148648883</c:v>
                </c:pt>
                <c:pt idx="315">
                  <c:v>78.178498059803701</c:v>
                </c:pt>
                <c:pt idx="316">
                  <c:v>49.347707759029376</c:v>
                </c:pt>
                <c:pt idx="317">
                  <c:v>50.450371358839739</c:v>
                </c:pt>
                <c:pt idx="318">
                  <c:v>64.279318034168526</c:v>
                </c:pt>
                <c:pt idx="319">
                  <c:v>54.892630765719097</c:v>
                </c:pt>
                <c:pt idx="320">
                  <c:v>68.689972433410006</c:v>
                </c:pt>
                <c:pt idx="321">
                  <c:v>48.287184169402842</c:v>
                </c:pt>
                <c:pt idx="322">
                  <c:v>63.857917932330167</c:v>
                </c:pt>
                <c:pt idx="323">
                  <c:v>66.867416992959107</c:v>
                </c:pt>
                <c:pt idx="324">
                  <c:v>59.438667733119402</c:v>
                </c:pt>
                <c:pt idx="325">
                  <c:v>49.540696585034013</c:v>
                </c:pt>
                <c:pt idx="326">
                  <c:v>49.935641607947154</c:v>
                </c:pt>
                <c:pt idx="327">
                  <c:v>38.485513948030622</c:v>
                </c:pt>
                <c:pt idx="328">
                  <c:v>81.955767597396161</c:v>
                </c:pt>
                <c:pt idx="329">
                  <c:v>62.319083608889116</c:v>
                </c:pt>
                <c:pt idx="330">
                  <c:v>60.733143971355787</c:v>
                </c:pt>
                <c:pt idx="331">
                  <c:v>61.835421051771519</c:v>
                </c:pt>
                <c:pt idx="332">
                  <c:v>42.529668135031848</c:v>
                </c:pt>
                <c:pt idx="333">
                  <c:v>55.358325282696121</c:v>
                </c:pt>
                <c:pt idx="334">
                  <c:v>72.91505679278886</c:v>
                </c:pt>
                <c:pt idx="335">
                  <c:v>57.513345752526732</c:v>
                </c:pt>
                <c:pt idx="336">
                  <c:v>89.456018096245742</c:v>
                </c:pt>
                <c:pt idx="337">
                  <c:v>90.262322594768136</c:v>
                </c:pt>
                <c:pt idx="338">
                  <c:v>89.707760224743708</c:v>
                </c:pt>
                <c:pt idx="339">
                  <c:v>89.331971250319242</c:v>
                </c:pt>
                <c:pt idx="340">
                  <c:v>75.668576015177493</c:v>
                </c:pt>
                <c:pt idx="341">
                  <c:v>89.040096318727436</c:v>
                </c:pt>
                <c:pt idx="342">
                  <c:v>88.091502791054026</c:v>
                </c:pt>
                <c:pt idx="343">
                  <c:v>75.212521434565289</c:v>
                </c:pt>
                <c:pt idx="344">
                  <c:v>89.215221277682517</c:v>
                </c:pt>
                <c:pt idx="345">
                  <c:v>90.29880696121711</c:v>
                </c:pt>
                <c:pt idx="346">
                  <c:v>84.97208945966652</c:v>
                </c:pt>
                <c:pt idx="347">
                  <c:v>89.58371337881718</c:v>
                </c:pt>
                <c:pt idx="348">
                  <c:v>77.515360315252906</c:v>
                </c:pt>
                <c:pt idx="349">
                  <c:v>77.541026820565648</c:v>
                </c:pt>
                <c:pt idx="350">
                  <c:v>70.09414092195604</c:v>
                </c:pt>
                <c:pt idx="351">
                  <c:v>83.376552288394663</c:v>
                </c:pt>
                <c:pt idx="352">
                  <c:v>77.572702448972848</c:v>
                </c:pt>
                <c:pt idx="353">
                  <c:v>71.423658342069245</c:v>
                </c:pt>
                <c:pt idx="354">
                  <c:v>74.898186507628637</c:v>
                </c:pt>
                <c:pt idx="355">
                  <c:v>62.322227267215467</c:v>
                </c:pt>
                <c:pt idx="356">
                  <c:v>62.216686489643521</c:v>
                </c:pt>
                <c:pt idx="357">
                  <c:v>78.200808428128639</c:v>
                </c:pt>
                <c:pt idx="358">
                  <c:v>45.642484897034855</c:v>
                </c:pt>
                <c:pt idx="359">
                  <c:v>79.253383981572483</c:v>
                </c:pt>
                <c:pt idx="360">
                  <c:v>78.634489962326128</c:v>
                </c:pt>
                <c:pt idx="361">
                  <c:v>81.487228017553008</c:v>
                </c:pt>
                <c:pt idx="362">
                  <c:v>52.584935385397579</c:v>
                </c:pt>
                <c:pt idx="363">
                  <c:v>77.249951211516958</c:v>
                </c:pt>
                <c:pt idx="364">
                  <c:v>56.607305153983447</c:v>
                </c:pt>
                <c:pt idx="365">
                  <c:v>55.385506554494825</c:v>
                </c:pt>
                <c:pt idx="366">
                  <c:v>79.177052592929542</c:v>
                </c:pt>
                <c:pt idx="367">
                  <c:v>66.134034243060199</c:v>
                </c:pt>
                <c:pt idx="368">
                  <c:v>50.313022341852978</c:v>
                </c:pt>
                <c:pt idx="369">
                  <c:v>49.994443750997533</c:v>
                </c:pt>
                <c:pt idx="370">
                  <c:v>77.624806011855568</c:v>
                </c:pt>
                <c:pt idx="371">
                  <c:v>77.408267244740955</c:v>
                </c:pt>
                <c:pt idx="372">
                  <c:v>81.292783482160303</c:v>
                </c:pt>
                <c:pt idx="373">
                  <c:v>85.568276501719154</c:v>
                </c:pt>
                <c:pt idx="374">
                  <c:v>77.292807343780552</c:v>
                </c:pt>
                <c:pt idx="375">
                  <c:v>78.158221471540969</c:v>
                </c:pt>
                <c:pt idx="376">
                  <c:v>82.701402782410099</c:v>
                </c:pt>
                <c:pt idx="377">
                  <c:v>77.157566903998969</c:v>
                </c:pt>
                <c:pt idx="378">
                  <c:v>74.128871787776859</c:v>
                </c:pt>
                <c:pt idx="379">
                  <c:v>80.138743811589606</c:v>
                </c:pt>
                <c:pt idx="380">
                  <c:v>74.004673314063268</c:v>
                </c:pt>
                <c:pt idx="381">
                  <c:v>72.179100665937383</c:v>
                </c:pt>
                <c:pt idx="382">
                  <c:v>56.476190482628816</c:v>
                </c:pt>
                <c:pt idx="383">
                  <c:v>67.384452491089334</c:v>
                </c:pt>
                <c:pt idx="384">
                  <c:v>71.946807056804914</c:v>
                </c:pt>
                <c:pt idx="385">
                  <c:v>64.803394861390444</c:v>
                </c:pt>
                <c:pt idx="386">
                  <c:v>76.024478198240246</c:v>
                </c:pt>
                <c:pt idx="387">
                  <c:v>75.787949236304186</c:v>
                </c:pt>
                <c:pt idx="388">
                  <c:v>79.21622054670226</c:v>
                </c:pt>
                <c:pt idx="389">
                  <c:v>61.195506051822726</c:v>
                </c:pt>
                <c:pt idx="390">
                  <c:v>50.517250271877089</c:v>
                </c:pt>
                <c:pt idx="391">
                  <c:v>84.595450144334222</c:v>
                </c:pt>
                <c:pt idx="392">
                  <c:v>86.360130272177628</c:v>
                </c:pt>
                <c:pt idx="393">
                  <c:v>62.629970729945953</c:v>
                </c:pt>
                <c:pt idx="394">
                  <c:v>72.099991855135272</c:v>
                </c:pt>
                <c:pt idx="395">
                  <c:v>78.961521597833169</c:v>
                </c:pt>
                <c:pt idx="396">
                  <c:v>68.415072577397879</c:v>
                </c:pt>
                <c:pt idx="397">
                  <c:v>84.666880729320482</c:v>
                </c:pt>
                <c:pt idx="398">
                  <c:v>64.743810667353401</c:v>
                </c:pt>
                <c:pt idx="399">
                  <c:v>53.703047751208601</c:v>
                </c:pt>
                <c:pt idx="400">
                  <c:v>69.08480159801617</c:v>
                </c:pt>
                <c:pt idx="401">
                  <c:v>84.052460511646075</c:v>
                </c:pt>
                <c:pt idx="402">
                  <c:v>66.440428147000787</c:v>
                </c:pt>
                <c:pt idx="403">
                  <c:v>73.70791691083744</c:v>
                </c:pt>
                <c:pt idx="404">
                  <c:v>82.465058786235943</c:v>
                </c:pt>
                <c:pt idx="405">
                  <c:v>80.260723194462528</c:v>
                </c:pt>
                <c:pt idx="406">
                  <c:v>82.135756269581194</c:v>
                </c:pt>
                <c:pt idx="407">
                  <c:v>79.033464207457186</c:v>
                </c:pt>
                <c:pt idx="408">
                  <c:v>81.775328006628584</c:v>
                </c:pt>
                <c:pt idx="409">
                  <c:v>77.874571003889471</c:v>
                </c:pt>
                <c:pt idx="410">
                  <c:v>68.174575925684394</c:v>
                </c:pt>
                <c:pt idx="411">
                  <c:v>60.285608832724137</c:v>
                </c:pt>
                <c:pt idx="412">
                  <c:v>67.080829837719975</c:v>
                </c:pt>
                <c:pt idx="413">
                  <c:v>47.170613087137809</c:v>
                </c:pt>
                <c:pt idx="414">
                  <c:v>65.761825608962795</c:v>
                </c:pt>
                <c:pt idx="415">
                  <c:v>46.862665798207665</c:v>
                </c:pt>
                <c:pt idx="416">
                  <c:v>59.113449131492523</c:v>
                </c:pt>
                <c:pt idx="417">
                  <c:v>78.380293383152704</c:v>
                </c:pt>
                <c:pt idx="418">
                  <c:v>92.000090916318896</c:v>
                </c:pt>
                <c:pt idx="419">
                  <c:v>56.712051267372921</c:v>
                </c:pt>
                <c:pt idx="420">
                  <c:v>71.92516801771896</c:v>
                </c:pt>
                <c:pt idx="421">
                  <c:v>47.986195915277982</c:v>
                </c:pt>
                <c:pt idx="422">
                  <c:v>53.672170592880555</c:v>
                </c:pt>
                <c:pt idx="423">
                  <c:v>60.755667680460654</c:v>
                </c:pt>
                <c:pt idx="424">
                  <c:v>68.476578588222225</c:v>
                </c:pt>
                <c:pt idx="425">
                  <c:v>60.004009025523132</c:v>
                </c:pt>
                <c:pt idx="426">
                  <c:v>69.847323873449511</c:v>
                </c:pt>
                <c:pt idx="427">
                  <c:v>55.265220985764309</c:v>
                </c:pt>
                <c:pt idx="428">
                  <c:v>58.45095297962456</c:v>
                </c:pt>
                <c:pt idx="429">
                  <c:v>53.686338734104389</c:v>
                </c:pt>
                <c:pt idx="430">
                  <c:v>63.157939128196475</c:v>
                </c:pt>
                <c:pt idx="431">
                  <c:v>58.775797856274615</c:v>
                </c:pt>
                <c:pt idx="432">
                  <c:v>54.36449926378851</c:v>
                </c:pt>
                <c:pt idx="433">
                  <c:v>63.137494226051757</c:v>
                </c:pt>
                <c:pt idx="434">
                  <c:v>68.34</c:v>
                </c:pt>
                <c:pt idx="435">
                  <c:v>75.73</c:v>
                </c:pt>
                <c:pt idx="436">
                  <c:v>68.290000000000006</c:v>
                </c:pt>
                <c:pt idx="437">
                  <c:v>65.89</c:v>
                </c:pt>
                <c:pt idx="438">
                  <c:v>69.22</c:v>
                </c:pt>
                <c:pt idx="439">
                  <c:v>76.319999999999993</c:v>
                </c:pt>
                <c:pt idx="440">
                  <c:v>70.459999999999994</c:v>
                </c:pt>
                <c:pt idx="441">
                  <c:v>73.78</c:v>
                </c:pt>
                <c:pt idx="442">
                  <c:v>70.63</c:v>
                </c:pt>
                <c:pt idx="443">
                  <c:v>71.47</c:v>
                </c:pt>
                <c:pt idx="444">
                  <c:v>71.39</c:v>
                </c:pt>
                <c:pt idx="445">
                  <c:v>72.13</c:v>
                </c:pt>
                <c:pt idx="446">
                  <c:v>68.08</c:v>
                </c:pt>
                <c:pt idx="447">
                  <c:v>71.05</c:v>
                </c:pt>
                <c:pt idx="448">
                  <c:v>74.23</c:v>
                </c:pt>
                <c:pt idx="449">
                  <c:v>66.489999999999995</c:v>
                </c:pt>
                <c:pt idx="450">
                  <c:v>70.709999999999994</c:v>
                </c:pt>
                <c:pt idx="451">
                  <c:v>70.239999999999995</c:v>
                </c:pt>
                <c:pt idx="452">
                  <c:v>63.13</c:v>
                </c:pt>
                <c:pt idx="453">
                  <c:v>68.239999999999995</c:v>
                </c:pt>
                <c:pt idx="454">
                  <c:v>76.23</c:v>
                </c:pt>
                <c:pt idx="455">
                  <c:v>71.27</c:v>
                </c:pt>
                <c:pt idx="456">
                  <c:v>70.08</c:v>
                </c:pt>
                <c:pt idx="457">
                  <c:v>71.16</c:v>
                </c:pt>
                <c:pt idx="458">
                  <c:v>75.099999999999994</c:v>
                </c:pt>
                <c:pt idx="459">
                  <c:v>65.239999999999995</c:v>
                </c:pt>
                <c:pt idx="460">
                  <c:v>69.8</c:v>
                </c:pt>
                <c:pt idx="461">
                  <c:v>66.010000000000005</c:v>
                </c:pt>
                <c:pt idx="462">
                  <c:v>67.58</c:v>
                </c:pt>
                <c:pt idx="463">
                  <c:v>70.459999999999994</c:v>
                </c:pt>
                <c:pt idx="464">
                  <c:v>65.98</c:v>
                </c:pt>
                <c:pt idx="465">
                  <c:v>65.73</c:v>
                </c:pt>
                <c:pt idx="466">
                  <c:v>72.260000000000005</c:v>
                </c:pt>
                <c:pt idx="467">
                  <c:v>70.319999999999993</c:v>
                </c:pt>
                <c:pt idx="468">
                  <c:v>66.36</c:v>
                </c:pt>
                <c:pt idx="469">
                  <c:v>66.98</c:v>
                </c:pt>
                <c:pt idx="470">
                  <c:v>70.66</c:v>
                </c:pt>
                <c:pt idx="471">
                  <c:v>64.5</c:v>
                </c:pt>
                <c:pt idx="472">
                  <c:v>66.95</c:v>
                </c:pt>
                <c:pt idx="473">
                  <c:v>65.2</c:v>
                </c:pt>
                <c:pt idx="474">
                  <c:v>71.52</c:v>
                </c:pt>
                <c:pt idx="475">
                  <c:v>65.14</c:v>
                </c:pt>
                <c:pt idx="476">
                  <c:v>61.19</c:v>
                </c:pt>
                <c:pt idx="477">
                  <c:v>61.47</c:v>
                </c:pt>
                <c:pt idx="478">
                  <c:v>66.680000000000007</c:v>
                </c:pt>
                <c:pt idx="479">
                  <c:v>64.09</c:v>
                </c:pt>
                <c:pt idx="480">
                  <c:v>73.58</c:v>
                </c:pt>
                <c:pt idx="481">
                  <c:v>63.78</c:v>
                </c:pt>
                <c:pt idx="482">
                  <c:v>65.930000000000007</c:v>
                </c:pt>
                <c:pt idx="483">
                  <c:v>64.28</c:v>
                </c:pt>
                <c:pt idx="484">
                  <c:v>66.989999999999995</c:v>
                </c:pt>
                <c:pt idx="485">
                  <c:v>62.51</c:v>
                </c:pt>
                <c:pt idx="486">
                  <c:v>61.27</c:v>
                </c:pt>
                <c:pt idx="487">
                  <c:v>63.59</c:v>
                </c:pt>
                <c:pt idx="488">
                  <c:v>69.98</c:v>
                </c:pt>
                <c:pt idx="489">
                  <c:v>65.53</c:v>
                </c:pt>
                <c:pt idx="490">
                  <c:v>67.760000000000005</c:v>
                </c:pt>
                <c:pt idx="491">
                  <c:v>62.37</c:v>
                </c:pt>
                <c:pt idx="492">
                  <c:v>66.989999999999995</c:v>
                </c:pt>
                <c:pt idx="493">
                  <c:v>64.489999999999995</c:v>
                </c:pt>
                <c:pt idx="494">
                  <c:v>65.09</c:v>
                </c:pt>
                <c:pt idx="495">
                  <c:v>68.7</c:v>
                </c:pt>
                <c:pt idx="496">
                  <c:v>66.37</c:v>
                </c:pt>
                <c:pt idx="497">
                  <c:v>67.69</c:v>
                </c:pt>
                <c:pt idx="498">
                  <c:v>63.75</c:v>
                </c:pt>
                <c:pt idx="499">
                  <c:v>59.21</c:v>
                </c:pt>
                <c:pt idx="500">
                  <c:v>68.08</c:v>
                </c:pt>
                <c:pt idx="501">
                  <c:v>68.48</c:v>
                </c:pt>
                <c:pt idx="502">
                  <c:v>68.260000000000005</c:v>
                </c:pt>
                <c:pt idx="503">
                  <c:v>69.66</c:v>
                </c:pt>
                <c:pt idx="504">
                  <c:v>70.430000000000007</c:v>
                </c:pt>
                <c:pt idx="505">
                  <c:v>65.34</c:v>
                </c:pt>
                <c:pt idx="506">
                  <c:v>62.48</c:v>
                </c:pt>
                <c:pt idx="507">
                  <c:v>67.02</c:v>
                </c:pt>
                <c:pt idx="508">
                  <c:v>70.41</c:v>
                </c:pt>
                <c:pt idx="509">
                  <c:v>63.96</c:v>
                </c:pt>
                <c:pt idx="510">
                  <c:v>66.91</c:v>
                </c:pt>
                <c:pt idx="511">
                  <c:v>69.459999999999994</c:v>
                </c:pt>
                <c:pt idx="512">
                  <c:v>65.37</c:v>
                </c:pt>
                <c:pt idx="513">
                  <c:v>75.540000000000006</c:v>
                </c:pt>
                <c:pt idx="514">
                  <c:v>62.78</c:v>
                </c:pt>
                <c:pt idx="515">
                  <c:v>65.05</c:v>
                </c:pt>
                <c:pt idx="516">
                  <c:v>72.88</c:v>
                </c:pt>
                <c:pt idx="517">
                  <c:v>70.84</c:v>
                </c:pt>
                <c:pt idx="518">
                  <c:v>72.88</c:v>
                </c:pt>
                <c:pt idx="519">
                  <c:v>70.58</c:v>
                </c:pt>
                <c:pt idx="520">
                  <c:v>74.63</c:v>
                </c:pt>
                <c:pt idx="521">
                  <c:v>73.58</c:v>
                </c:pt>
                <c:pt idx="522">
                  <c:v>73.52</c:v>
                </c:pt>
                <c:pt idx="523">
                  <c:v>69.48</c:v>
                </c:pt>
                <c:pt idx="524">
                  <c:v>69.09</c:v>
                </c:pt>
                <c:pt idx="525">
                  <c:v>75.12</c:v>
                </c:pt>
                <c:pt idx="526">
                  <c:v>75.44</c:v>
                </c:pt>
                <c:pt idx="527">
                  <c:v>71.489999999999995</c:v>
                </c:pt>
                <c:pt idx="528">
                  <c:v>61.61</c:v>
                </c:pt>
                <c:pt idx="529">
                  <c:v>69.819999999999993</c:v>
                </c:pt>
                <c:pt idx="530">
                  <c:v>67.69</c:v>
                </c:pt>
                <c:pt idx="531">
                  <c:v>63.74</c:v>
                </c:pt>
                <c:pt idx="532">
                  <c:v>63.31</c:v>
                </c:pt>
                <c:pt idx="533">
                  <c:v>66.680000000000007</c:v>
                </c:pt>
                <c:pt idx="534">
                  <c:v>62.21</c:v>
                </c:pt>
                <c:pt idx="535">
                  <c:v>57.59</c:v>
                </c:pt>
                <c:pt idx="536">
                  <c:v>63.72</c:v>
                </c:pt>
                <c:pt idx="537">
                  <c:v>59.77</c:v>
                </c:pt>
                <c:pt idx="538">
                  <c:v>65.53</c:v>
                </c:pt>
                <c:pt idx="539">
                  <c:v>68.77</c:v>
                </c:pt>
                <c:pt idx="540">
                  <c:v>65.819999999999993</c:v>
                </c:pt>
                <c:pt idx="541">
                  <c:v>83.49</c:v>
                </c:pt>
                <c:pt idx="542">
                  <c:v>73.28</c:v>
                </c:pt>
                <c:pt idx="543">
                  <c:v>55.7</c:v>
                </c:pt>
                <c:pt idx="544">
                  <c:v>56.4</c:v>
                </c:pt>
                <c:pt idx="545">
                  <c:v>52.3</c:v>
                </c:pt>
                <c:pt idx="546">
                  <c:v>58.8</c:v>
                </c:pt>
                <c:pt idx="547">
                  <c:v>57.4</c:v>
                </c:pt>
                <c:pt idx="548">
                  <c:v>10.3</c:v>
                </c:pt>
                <c:pt idx="549">
                  <c:v>9.6</c:v>
                </c:pt>
                <c:pt idx="550">
                  <c:v>27.2</c:v>
                </c:pt>
                <c:pt idx="551">
                  <c:v>24.1</c:v>
                </c:pt>
                <c:pt idx="552">
                  <c:v>23.069631324271384</c:v>
                </c:pt>
                <c:pt idx="553">
                  <c:v>22.973048754893441</c:v>
                </c:pt>
                <c:pt idx="554">
                  <c:v>46.323998801795142</c:v>
                </c:pt>
                <c:pt idx="555">
                  <c:v>41.417745499148303</c:v>
                </c:pt>
                <c:pt idx="556">
                  <c:v>46.743219760595842</c:v>
                </c:pt>
                <c:pt idx="557">
                  <c:v>44.162443805385308</c:v>
                </c:pt>
                <c:pt idx="558">
                  <c:v>45.35876710454508</c:v>
                </c:pt>
                <c:pt idx="559">
                  <c:v>43.933664600078373</c:v>
                </c:pt>
                <c:pt idx="560">
                  <c:v>44.461712897662984</c:v>
                </c:pt>
                <c:pt idx="561">
                  <c:v>45.492001672100294</c:v>
                </c:pt>
                <c:pt idx="562">
                  <c:v>44.999439729869614</c:v>
                </c:pt>
                <c:pt idx="563">
                  <c:v>49.39</c:v>
                </c:pt>
                <c:pt idx="564">
                  <c:v>71.95</c:v>
                </c:pt>
                <c:pt idx="565">
                  <c:v>58.7</c:v>
                </c:pt>
                <c:pt idx="566">
                  <c:v>62.3</c:v>
                </c:pt>
                <c:pt idx="567">
                  <c:v>80.5</c:v>
                </c:pt>
                <c:pt idx="568">
                  <c:v>66.05</c:v>
                </c:pt>
                <c:pt idx="569">
                  <c:v>44.47</c:v>
                </c:pt>
                <c:pt idx="570">
                  <c:v>46</c:v>
                </c:pt>
                <c:pt idx="571">
                  <c:v>18.02</c:v>
                </c:pt>
                <c:pt idx="572">
                  <c:v>7.5</c:v>
                </c:pt>
                <c:pt idx="573">
                  <c:v>2.4</c:v>
                </c:pt>
                <c:pt idx="574">
                  <c:v>5.8</c:v>
                </c:pt>
                <c:pt idx="575">
                  <c:v>9.6</c:v>
                </c:pt>
                <c:pt idx="576">
                  <c:v>9.6</c:v>
                </c:pt>
                <c:pt idx="577">
                  <c:v>6</c:v>
                </c:pt>
                <c:pt idx="578">
                  <c:v>24.8</c:v>
                </c:pt>
                <c:pt idx="579">
                  <c:v>12.5</c:v>
                </c:pt>
                <c:pt idx="580">
                  <c:v>9</c:v>
                </c:pt>
                <c:pt idx="581">
                  <c:v>1.5</c:v>
                </c:pt>
                <c:pt idx="582">
                  <c:v>1.1000000000000001</c:v>
                </c:pt>
                <c:pt idx="583">
                  <c:v>5.0999999999999996</c:v>
                </c:pt>
                <c:pt idx="584">
                  <c:v>7.5</c:v>
                </c:pt>
                <c:pt idx="585">
                  <c:v>9.6</c:v>
                </c:pt>
                <c:pt idx="586">
                  <c:v>18.100000000000001</c:v>
                </c:pt>
                <c:pt idx="587">
                  <c:v>9.4</c:v>
                </c:pt>
                <c:pt idx="588">
                  <c:v>5.8</c:v>
                </c:pt>
                <c:pt idx="589">
                  <c:v>5.5</c:v>
                </c:pt>
                <c:pt idx="590">
                  <c:v>0.8</c:v>
                </c:pt>
                <c:pt idx="591">
                  <c:v>1.8</c:v>
                </c:pt>
                <c:pt idx="592">
                  <c:v>5</c:v>
                </c:pt>
                <c:pt idx="593">
                  <c:v>12.1</c:v>
                </c:pt>
                <c:pt idx="594">
                  <c:v>32.9</c:v>
                </c:pt>
                <c:pt idx="595">
                  <c:v>26.2</c:v>
                </c:pt>
                <c:pt idx="596">
                  <c:v>47.9</c:v>
                </c:pt>
                <c:pt idx="597">
                  <c:v>44.1</c:v>
                </c:pt>
                <c:pt idx="598">
                  <c:v>26.2</c:v>
                </c:pt>
                <c:pt idx="599">
                  <c:v>27.2</c:v>
                </c:pt>
                <c:pt idx="600">
                  <c:v>46.8</c:v>
                </c:pt>
                <c:pt idx="601">
                  <c:v>48.7</c:v>
                </c:pt>
                <c:pt idx="602">
                  <c:v>45.9</c:v>
                </c:pt>
                <c:pt idx="603">
                  <c:v>56.7</c:v>
                </c:pt>
                <c:pt idx="604">
                  <c:v>50.5</c:v>
                </c:pt>
                <c:pt idx="605">
                  <c:v>52.3</c:v>
                </c:pt>
                <c:pt idx="606">
                  <c:v>47.8</c:v>
                </c:pt>
                <c:pt idx="607">
                  <c:v>61.9</c:v>
                </c:pt>
                <c:pt idx="608">
                  <c:v>65</c:v>
                </c:pt>
                <c:pt idx="609">
                  <c:v>43.5</c:v>
                </c:pt>
                <c:pt idx="610">
                  <c:v>62.8</c:v>
                </c:pt>
                <c:pt idx="611">
                  <c:v>38.1</c:v>
                </c:pt>
                <c:pt idx="612">
                  <c:v>40.299999999999997</c:v>
                </c:pt>
                <c:pt idx="613">
                  <c:v>45.5</c:v>
                </c:pt>
                <c:pt idx="614">
                  <c:v>51.2</c:v>
                </c:pt>
                <c:pt idx="615">
                  <c:v>49</c:v>
                </c:pt>
                <c:pt idx="616">
                  <c:v>49.9</c:v>
                </c:pt>
                <c:pt idx="617">
                  <c:v>44.8</c:v>
                </c:pt>
                <c:pt idx="618">
                  <c:v>47.7</c:v>
                </c:pt>
                <c:pt idx="619">
                  <c:v>41.2</c:v>
                </c:pt>
                <c:pt idx="620">
                  <c:v>21.9</c:v>
                </c:pt>
                <c:pt idx="621">
                  <c:v>37.799999999999997</c:v>
                </c:pt>
                <c:pt idx="622">
                  <c:v>50</c:v>
                </c:pt>
                <c:pt idx="623">
                  <c:v>48.8</c:v>
                </c:pt>
                <c:pt idx="624">
                  <c:v>56.7</c:v>
                </c:pt>
                <c:pt idx="625">
                  <c:v>52.8</c:v>
                </c:pt>
                <c:pt idx="626">
                  <c:v>58.2</c:v>
                </c:pt>
                <c:pt idx="627">
                  <c:v>60.7</c:v>
                </c:pt>
                <c:pt idx="628">
                  <c:v>23.6</c:v>
                </c:pt>
                <c:pt idx="629">
                  <c:v>30.6</c:v>
                </c:pt>
                <c:pt idx="630">
                  <c:v>37.799999999999997</c:v>
                </c:pt>
                <c:pt idx="631">
                  <c:v>46.4</c:v>
                </c:pt>
                <c:pt idx="632">
                  <c:v>67.7</c:v>
                </c:pt>
                <c:pt idx="633">
                  <c:v>47.9</c:v>
                </c:pt>
                <c:pt idx="634">
                  <c:v>68</c:v>
                </c:pt>
                <c:pt idx="635">
                  <c:v>59.9</c:v>
                </c:pt>
                <c:pt idx="636">
                  <c:v>55.5</c:v>
                </c:pt>
                <c:pt idx="637">
                  <c:v>35.4</c:v>
                </c:pt>
                <c:pt idx="638">
                  <c:v>67.2</c:v>
                </c:pt>
                <c:pt idx="639">
                  <c:v>64.900000000000006</c:v>
                </c:pt>
                <c:pt idx="640">
                  <c:v>69.099999999999994</c:v>
                </c:pt>
                <c:pt idx="641">
                  <c:v>61.7</c:v>
                </c:pt>
                <c:pt idx="642">
                  <c:v>75.7</c:v>
                </c:pt>
                <c:pt idx="643">
                  <c:v>59.1</c:v>
                </c:pt>
                <c:pt idx="644">
                  <c:v>70</c:v>
                </c:pt>
                <c:pt idx="645">
                  <c:v>59.5</c:v>
                </c:pt>
                <c:pt idx="646">
                  <c:v>58.1</c:v>
                </c:pt>
                <c:pt idx="647">
                  <c:v>71.900000000000006</c:v>
                </c:pt>
                <c:pt idx="648">
                  <c:v>43.1</c:v>
                </c:pt>
                <c:pt idx="649">
                  <c:v>69.3</c:v>
                </c:pt>
                <c:pt idx="650">
                  <c:v>72.599999999999994</c:v>
                </c:pt>
                <c:pt idx="651">
                  <c:v>66.400000000000006</c:v>
                </c:pt>
                <c:pt idx="652">
                  <c:v>68.3</c:v>
                </c:pt>
                <c:pt idx="653">
                  <c:v>73.3</c:v>
                </c:pt>
                <c:pt idx="654">
                  <c:v>67.7</c:v>
                </c:pt>
                <c:pt idx="655">
                  <c:v>65.5</c:v>
                </c:pt>
                <c:pt idx="656">
                  <c:v>52.2</c:v>
                </c:pt>
                <c:pt idx="657">
                  <c:v>53.1</c:v>
                </c:pt>
                <c:pt idx="658">
                  <c:v>75.2</c:v>
                </c:pt>
                <c:pt idx="659">
                  <c:v>75.3</c:v>
                </c:pt>
                <c:pt idx="660">
                  <c:v>73.348051699713295</c:v>
                </c:pt>
                <c:pt idx="661">
                  <c:v>71.115131687997547</c:v>
                </c:pt>
                <c:pt idx="662">
                  <c:v>72.095285753354375</c:v>
                </c:pt>
                <c:pt idx="663">
                  <c:v>60.843342982671295</c:v>
                </c:pt>
                <c:pt idx="664">
                  <c:v>70.517986649495029</c:v>
                </c:pt>
                <c:pt idx="665">
                  <c:v>67.246313732300464</c:v>
                </c:pt>
                <c:pt idx="666">
                  <c:v>65.048267988047172</c:v>
                </c:pt>
                <c:pt idx="667">
                  <c:v>70.019919119496635</c:v>
                </c:pt>
                <c:pt idx="668">
                  <c:v>71.670446466925398</c:v>
                </c:pt>
                <c:pt idx="669">
                  <c:v>70.991679239850811</c:v>
                </c:pt>
                <c:pt idx="670">
                  <c:v>83.510798892336041</c:v>
                </c:pt>
                <c:pt idx="671">
                  <c:v>77.745793778042</c:v>
                </c:pt>
                <c:pt idx="672">
                  <c:v>78.779887042019737</c:v>
                </c:pt>
                <c:pt idx="673">
                  <c:v>77.804161832218966</c:v>
                </c:pt>
                <c:pt idx="674">
                  <c:v>68.84072088847077</c:v>
                </c:pt>
                <c:pt idx="675">
                  <c:v>66.365759854069424</c:v>
                </c:pt>
                <c:pt idx="676">
                  <c:v>64.936255839605039</c:v>
                </c:pt>
                <c:pt idx="677">
                  <c:v>68.515225618201697</c:v>
                </c:pt>
                <c:pt idx="678">
                  <c:v>64.506851229179304</c:v>
                </c:pt>
                <c:pt idx="679">
                  <c:v>65.70099445254148</c:v>
                </c:pt>
                <c:pt idx="680">
                  <c:v>65.070690047899845</c:v>
                </c:pt>
                <c:pt idx="681">
                  <c:v>70.854296791488323</c:v>
                </c:pt>
                <c:pt idx="682">
                  <c:v>74.106325263902164</c:v>
                </c:pt>
                <c:pt idx="683">
                  <c:v>62.851957349255173</c:v>
                </c:pt>
                <c:pt idx="684">
                  <c:v>68.001076547960707</c:v>
                </c:pt>
                <c:pt idx="685">
                  <c:v>69.51896077398483</c:v>
                </c:pt>
                <c:pt idx="686">
                  <c:v>65.744268511960883</c:v>
                </c:pt>
                <c:pt idx="687">
                  <c:v>66.660151716411093</c:v>
                </c:pt>
                <c:pt idx="688">
                  <c:v>68.11671842013547</c:v>
                </c:pt>
                <c:pt idx="689">
                  <c:v>67.275725964966796</c:v>
                </c:pt>
                <c:pt idx="690">
                  <c:v>67.44622216231754</c:v>
                </c:pt>
                <c:pt idx="691">
                  <c:v>75.878380556030166</c:v>
                </c:pt>
                <c:pt idx="692">
                  <c:v>76.457106034702889</c:v>
                </c:pt>
                <c:pt idx="693">
                  <c:v>70.429418820262455</c:v>
                </c:pt>
                <c:pt idx="694">
                  <c:v>66.989375434227725</c:v>
                </c:pt>
                <c:pt idx="695">
                  <c:v>77.008799748577403</c:v>
                </c:pt>
                <c:pt idx="696">
                  <c:v>77.656974336035276</c:v>
                </c:pt>
                <c:pt idx="697">
                  <c:v>77.435653855719295</c:v>
                </c:pt>
                <c:pt idx="698">
                  <c:v>72.980283892171855</c:v>
                </c:pt>
                <c:pt idx="699">
                  <c:v>74.237750510971495</c:v>
                </c:pt>
                <c:pt idx="700">
                  <c:v>74.963870708854813</c:v>
                </c:pt>
                <c:pt idx="701">
                  <c:v>74.349273877960201</c:v>
                </c:pt>
                <c:pt idx="702">
                  <c:v>79.868506909953396</c:v>
                </c:pt>
                <c:pt idx="703">
                  <c:v>80.203747538364311</c:v>
                </c:pt>
                <c:pt idx="704">
                  <c:v>78.559900673064703</c:v>
                </c:pt>
                <c:pt idx="705">
                  <c:v>31.593343887810946</c:v>
                </c:pt>
                <c:pt idx="706">
                  <c:v>32.562981939859228</c:v>
                </c:pt>
                <c:pt idx="707">
                  <c:v>72.423138514991848</c:v>
                </c:pt>
                <c:pt idx="708">
                  <c:v>74.14041228593598</c:v>
                </c:pt>
                <c:pt idx="709">
                  <c:v>69.105345478177227</c:v>
                </c:pt>
                <c:pt idx="710">
                  <c:v>68.000723196329886</c:v>
                </c:pt>
                <c:pt idx="711">
                  <c:v>67.344933325076909</c:v>
                </c:pt>
                <c:pt idx="712">
                  <c:v>67.046646766747614</c:v>
                </c:pt>
                <c:pt idx="713">
                  <c:v>48.682022784072998</c:v>
                </c:pt>
                <c:pt idx="714">
                  <c:v>51.1502694237127</c:v>
                </c:pt>
                <c:pt idx="715">
                  <c:v>51.543415367568358</c:v>
                </c:pt>
                <c:pt idx="716">
                  <c:v>50.141186982785669</c:v>
                </c:pt>
                <c:pt idx="717">
                  <c:v>69.734777722080921</c:v>
                </c:pt>
                <c:pt idx="718">
                  <c:v>34.132555904461711</c:v>
                </c:pt>
                <c:pt idx="719">
                  <c:v>34.905814416125054</c:v>
                </c:pt>
                <c:pt idx="720">
                  <c:v>35.816214148681567</c:v>
                </c:pt>
                <c:pt idx="721">
                  <c:v>34.976754883259304</c:v>
                </c:pt>
                <c:pt idx="722">
                  <c:v>34.01994634380803</c:v>
                </c:pt>
                <c:pt idx="723">
                  <c:v>34.047327683403452</c:v>
                </c:pt>
                <c:pt idx="724">
                  <c:v>62.977843442965181</c:v>
                </c:pt>
                <c:pt idx="725">
                  <c:v>66.814236500088782</c:v>
                </c:pt>
                <c:pt idx="726">
                  <c:v>62.873799120722602</c:v>
                </c:pt>
                <c:pt idx="727">
                  <c:v>49.401134348127464</c:v>
                </c:pt>
                <c:pt idx="728">
                  <c:v>54.874499499218054</c:v>
                </c:pt>
                <c:pt idx="729">
                  <c:v>75.09752179909681</c:v>
                </c:pt>
                <c:pt idx="730">
                  <c:v>73.161888394504544</c:v>
                </c:pt>
                <c:pt idx="731">
                  <c:v>73.259742265202334</c:v>
                </c:pt>
                <c:pt idx="732">
                  <c:v>67.539378791707676</c:v>
                </c:pt>
                <c:pt idx="733">
                  <c:v>71.572785144836416</c:v>
                </c:pt>
                <c:pt idx="734">
                  <c:v>73.685467137455106</c:v>
                </c:pt>
                <c:pt idx="735">
                  <c:v>74.157444525951036</c:v>
                </c:pt>
                <c:pt idx="736">
                  <c:v>75.203871381522191</c:v>
                </c:pt>
                <c:pt idx="737">
                  <c:v>58.359244380030937</c:v>
                </c:pt>
                <c:pt idx="738">
                  <c:v>67.295864491845336</c:v>
                </c:pt>
                <c:pt idx="739">
                  <c:v>68.414650779993295</c:v>
                </c:pt>
                <c:pt idx="740">
                  <c:v>68.21912999950986</c:v>
                </c:pt>
                <c:pt idx="741">
                  <c:v>65.142275939483852</c:v>
                </c:pt>
                <c:pt idx="742">
                  <c:v>71.287004327230477</c:v>
                </c:pt>
                <c:pt idx="743">
                  <c:v>70.02708018037346</c:v>
                </c:pt>
                <c:pt idx="744">
                  <c:v>63.140304357674459</c:v>
                </c:pt>
                <c:pt idx="745">
                  <c:v>67.525909381351454</c:v>
                </c:pt>
                <c:pt idx="746">
                  <c:v>28.785553086266937</c:v>
                </c:pt>
                <c:pt idx="747">
                  <c:v>27.740998609240716</c:v>
                </c:pt>
                <c:pt idx="748">
                  <c:v>28.033647662144787</c:v>
                </c:pt>
                <c:pt idx="749">
                  <c:v>74.799216708223057</c:v>
                </c:pt>
                <c:pt idx="750">
                  <c:v>72.495743816519564</c:v>
                </c:pt>
                <c:pt idx="751">
                  <c:v>74.220699543144548</c:v>
                </c:pt>
                <c:pt idx="752">
                  <c:v>74.221975850589928</c:v>
                </c:pt>
                <c:pt idx="753">
                  <c:v>52.999661144659619</c:v>
                </c:pt>
                <c:pt idx="754">
                  <c:v>57.496297280964498</c:v>
                </c:pt>
                <c:pt idx="755">
                  <c:v>52.04658449028743</c:v>
                </c:pt>
                <c:pt idx="756">
                  <c:v>56.173113089560907</c:v>
                </c:pt>
                <c:pt idx="757">
                  <c:v>47.372995252849051</c:v>
                </c:pt>
                <c:pt idx="758">
                  <c:v>48.263803052269949</c:v>
                </c:pt>
                <c:pt idx="759">
                  <c:v>74.153473678190053</c:v>
                </c:pt>
                <c:pt idx="760">
                  <c:v>74.407542183686644</c:v>
                </c:pt>
                <c:pt idx="761">
                  <c:v>63.957466203248401</c:v>
                </c:pt>
                <c:pt idx="762">
                  <c:v>64.526138574623474</c:v>
                </c:pt>
                <c:pt idx="763">
                  <c:v>64.221992638480998</c:v>
                </c:pt>
                <c:pt idx="764">
                  <c:v>62.783931592174554</c:v>
                </c:pt>
                <c:pt idx="765">
                  <c:v>61.989398125501737</c:v>
                </c:pt>
                <c:pt idx="766">
                  <c:v>63.073903242221249</c:v>
                </c:pt>
                <c:pt idx="767">
                  <c:v>72.760264117050653</c:v>
                </c:pt>
                <c:pt idx="768">
                  <c:v>70.988578455862438</c:v>
                </c:pt>
                <c:pt idx="769">
                  <c:v>68.456482199113964</c:v>
                </c:pt>
                <c:pt idx="770">
                  <c:v>67.561818267722458</c:v>
                </c:pt>
                <c:pt idx="771">
                  <c:v>72.36086556396539</c:v>
                </c:pt>
                <c:pt idx="772">
                  <c:v>72.751614743995916</c:v>
                </c:pt>
                <c:pt idx="773">
                  <c:v>77.190301098871615</c:v>
                </c:pt>
                <c:pt idx="774">
                  <c:v>72.120092388450757</c:v>
                </c:pt>
                <c:pt idx="775">
                  <c:v>72.735205314125693</c:v>
                </c:pt>
                <c:pt idx="776">
                  <c:v>74.131802121337387</c:v>
                </c:pt>
                <c:pt idx="777">
                  <c:v>72.426856716603567</c:v>
                </c:pt>
                <c:pt idx="778">
                  <c:v>64.673555420169379</c:v>
                </c:pt>
                <c:pt idx="779">
                  <c:v>71.181110282189422</c:v>
                </c:pt>
                <c:pt idx="780">
                  <c:v>75.351548521643821</c:v>
                </c:pt>
                <c:pt idx="781">
                  <c:v>71.872138314977377</c:v>
                </c:pt>
                <c:pt idx="782">
                  <c:v>56.719093890704158</c:v>
                </c:pt>
                <c:pt idx="783">
                  <c:v>55.263868107910909</c:v>
                </c:pt>
                <c:pt idx="784">
                  <c:v>60.145814078216986</c:v>
                </c:pt>
                <c:pt idx="785">
                  <c:v>66.017044471318144</c:v>
                </c:pt>
                <c:pt idx="786">
                  <c:v>61.948756152303005</c:v>
                </c:pt>
                <c:pt idx="787">
                  <c:v>64.719444283439472</c:v>
                </c:pt>
                <c:pt idx="788">
                  <c:v>66.327039837272054</c:v>
                </c:pt>
                <c:pt idx="789">
                  <c:v>65.543130262118694</c:v>
                </c:pt>
                <c:pt idx="790">
                  <c:v>61.155611424634074</c:v>
                </c:pt>
                <c:pt idx="791">
                  <c:v>64.64329872655648</c:v>
                </c:pt>
                <c:pt idx="792">
                  <c:v>64.483973413778671</c:v>
                </c:pt>
                <c:pt idx="793">
                  <c:v>59.483053692584448</c:v>
                </c:pt>
                <c:pt idx="794">
                  <c:v>64.61442108310122</c:v>
                </c:pt>
                <c:pt idx="795">
                  <c:v>60.321407244629739</c:v>
                </c:pt>
                <c:pt idx="796">
                  <c:v>67.917996076719518</c:v>
                </c:pt>
                <c:pt idx="797">
                  <c:v>66.938120873783191</c:v>
                </c:pt>
                <c:pt idx="798">
                  <c:v>63.750393593326955</c:v>
                </c:pt>
                <c:pt idx="799">
                  <c:v>73.128806433736571</c:v>
                </c:pt>
                <c:pt idx="800">
                  <c:v>71.586121589244954</c:v>
                </c:pt>
                <c:pt idx="801">
                  <c:v>63.864918348375255</c:v>
                </c:pt>
                <c:pt idx="802">
                  <c:v>68.388490840364895</c:v>
                </c:pt>
                <c:pt idx="803">
                  <c:v>68.507329867195324</c:v>
                </c:pt>
                <c:pt idx="804">
                  <c:v>71.331587702344706</c:v>
                </c:pt>
                <c:pt idx="805">
                  <c:v>72.549936007896292</c:v>
                </c:pt>
                <c:pt idx="806">
                  <c:v>71.440282464748179</c:v>
                </c:pt>
                <c:pt idx="807">
                  <c:v>76.712887913442145</c:v>
                </c:pt>
                <c:pt idx="808">
                  <c:v>71.174044145811294</c:v>
                </c:pt>
                <c:pt idx="809">
                  <c:v>66.306334701515027</c:v>
                </c:pt>
                <c:pt idx="810">
                  <c:v>71.144012940804487</c:v>
                </c:pt>
                <c:pt idx="811">
                  <c:v>69.570057240215633</c:v>
                </c:pt>
                <c:pt idx="812">
                  <c:v>70.672383579090678</c:v>
                </c:pt>
                <c:pt idx="813">
                  <c:v>66.772626403242697</c:v>
                </c:pt>
                <c:pt idx="814">
                  <c:v>68.141466483728962</c:v>
                </c:pt>
                <c:pt idx="815">
                  <c:v>66.438622006832418</c:v>
                </c:pt>
                <c:pt idx="816">
                  <c:v>65.247921630143878</c:v>
                </c:pt>
                <c:pt idx="817">
                  <c:v>62.670663798633953</c:v>
                </c:pt>
                <c:pt idx="818">
                  <c:v>63.783595334050631</c:v>
                </c:pt>
                <c:pt idx="819">
                  <c:v>57.792462676742161</c:v>
                </c:pt>
                <c:pt idx="820">
                  <c:v>57.604521652329517</c:v>
                </c:pt>
                <c:pt idx="821">
                  <c:v>58.850536538905793</c:v>
                </c:pt>
                <c:pt idx="822">
                  <c:v>70.858894552297102</c:v>
                </c:pt>
                <c:pt idx="823">
                  <c:v>64.689257152048128</c:v>
                </c:pt>
                <c:pt idx="824">
                  <c:v>61.24978991792004</c:v>
                </c:pt>
                <c:pt idx="825">
                  <c:v>63.257054126427597</c:v>
                </c:pt>
                <c:pt idx="826">
                  <c:v>64.009517322605518</c:v>
                </c:pt>
                <c:pt idx="827">
                  <c:v>64.14359666707972</c:v>
                </c:pt>
                <c:pt idx="828">
                  <c:v>76.604257551647009</c:v>
                </c:pt>
                <c:pt idx="829">
                  <c:v>69.263337999926776</c:v>
                </c:pt>
                <c:pt idx="830">
                  <c:v>69.629086060093073</c:v>
                </c:pt>
                <c:pt idx="831">
                  <c:v>71.271969948196542</c:v>
                </c:pt>
                <c:pt idx="832">
                  <c:v>76.634195635478292</c:v>
                </c:pt>
                <c:pt idx="833">
                  <c:v>76.860901292814177</c:v>
                </c:pt>
                <c:pt idx="834">
                  <c:v>75.326801440178002</c:v>
                </c:pt>
                <c:pt idx="835">
                  <c:v>63.482241783099518</c:v>
                </c:pt>
                <c:pt idx="836">
                  <c:v>66.825396531036603</c:v>
                </c:pt>
                <c:pt idx="837">
                  <c:v>66.399286613597496</c:v>
                </c:pt>
                <c:pt idx="838">
                  <c:v>64.390074374479042</c:v>
                </c:pt>
                <c:pt idx="839">
                  <c:v>55.739041030355139</c:v>
                </c:pt>
                <c:pt idx="840">
                  <c:v>59.73109914855381</c:v>
                </c:pt>
                <c:pt idx="841">
                  <c:v>62.888641507036581</c:v>
                </c:pt>
                <c:pt idx="842">
                  <c:v>64.708327677935245</c:v>
                </c:pt>
                <c:pt idx="843">
                  <c:v>58.939971771383775</c:v>
                </c:pt>
                <c:pt idx="844">
                  <c:v>61.744169061782486</c:v>
                </c:pt>
                <c:pt idx="845">
                  <c:v>62.388447868047244</c:v>
                </c:pt>
                <c:pt idx="846">
                  <c:v>72.372353492533449</c:v>
                </c:pt>
                <c:pt idx="847">
                  <c:v>57.963772865667167</c:v>
                </c:pt>
                <c:pt idx="848">
                  <c:v>63.549682769805479</c:v>
                </c:pt>
                <c:pt idx="849">
                  <c:v>63.11323964988599</c:v>
                </c:pt>
                <c:pt idx="850">
                  <c:v>62.943434943124338</c:v>
                </c:pt>
                <c:pt idx="851">
                  <c:v>61.49190435460298</c:v>
                </c:pt>
                <c:pt idx="852">
                  <c:v>61.734913456161799</c:v>
                </c:pt>
                <c:pt idx="853">
                  <c:v>62.863852762778357</c:v>
                </c:pt>
                <c:pt idx="854">
                  <c:v>60.351753411477119</c:v>
                </c:pt>
                <c:pt idx="855">
                  <c:v>65.000044638407502</c:v>
                </c:pt>
                <c:pt idx="856">
                  <c:v>63.080873190719878</c:v>
                </c:pt>
                <c:pt idx="857">
                  <c:v>63.087911861094796</c:v>
                </c:pt>
                <c:pt idx="858">
                  <c:v>60.348535812413182</c:v>
                </c:pt>
                <c:pt idx="859">
                  <c:v>65.842283989093005</c:v>
                </c:pt>
                <c:pt idx="860">
                  <c:v>63.933020595757533</c:v>
                </c:pt>
                <c:pt idx="861">
                  <c:v>62.324011355130587</c:v>
                </c:pt>
                <c:pt idx="862">
                  <c:v>65.733671552989563</c:v>
                </c:pt>
                <c:pt idx="863">
                  <c:v>68.678077971716561</c:v>
                </c:pt>
                <c:pt idx="864">
                  <c:v>71.288373151528305</c:v>
                </c:pt>
                <c:pt idx="865">
                  <c:v>62.906737185275944</c:v>
                </c:pt>
                <c:pt idx="866">
                  <c:v>65.355623552245987</c:v>
                </c:pt>
                <c:pt idx="867">
                  <c:v>62.439842077483711</c:v>
                </c:pt>
                <c:pt idx="868">
                  <c:v>63.006952079075113</c:v>
                </c:pt>
                <c:pt idx="869">
                  <c:v>60.326740548019728</c:v>
                </c:pt>
                <c:pt idx="870">
                  <c:v>61.621756706979262</c:v>
                </c:pt>
                <c:pt idx="871">
                  <c:v>61.765105235373539</c:v>
                </c:pt>
                <c:pt idx="872">
                  <c:v>62.601362216854973</c:v>
                </c:pt>
                <c:pt idx="873">
                  <c:v>63.394877070126427</c:v>
                </c:pt>
                <c:pt idx="874">
                  <c:v>60.300453886032081</c:v>
                </c:pt>
                <c:pt idx="875">
                  <c:v>68.480726347999081</c:v>
                </c:pt>
                <c:pt idx="876">
                  <c:v>66.212307796645916</c:v>
                </c:pt>
                <c:pt idx="877">
                  <c:v>60.92032208279106</c:v>
                </c:pt>
                <c:pt idx="878">
                  <c:v>68.212331147417771</c:v>
                </c:pt>
                <c:pt idx="879">
                  <c:v>63.520497431134004</c:v>
                </c:pt>
                <c:pt idx="880">
                  <c:v>62.903564432768881</c:v>
                </c:pt>
                <c:pt idx="881">
                  <c:v>62.904986136154264</c:v>
                </c:pt>
                <c:pt idx="882">
                  <c:v>64.698305617692839</c:v>
                </c:pt>
                <c:pt idx="883">
                  <c:v>72.97221330675373</c:v>
                </c:pt>
                <c:pt idx="884">
                  <c:v>64.757791266602311</c:v>
                </c:pt>
                <c:pt idx="885">
                  <c:v>68.096245447131295</c:v>
                </c:pt>
                <c:pt idx="886">
                  <c:v>66.240342416871869</c:v>
                </c:pt>
                <c:pt idx="887">
                  <c:v>62.795645685915225</c:v>
                </c:pt>
                <c:pt idx="888">
                  <c:v>64.709405538051215</c:v>
                </c:pt>
                <c:pt idx="889">
                  <c:v>62.784492168509217</c:v>
                </c:pt>
                <c:pt idx="890">
                  <c:v>63.23365440568309</c:v>
                </c:pt>
                <c:pt idx="891">
                  <c:v>64.48626335537061</c:v>
                </c:pt>
                <c:pt idx="892">
                  <c:v>62.313170644559897</c:v>
                </c:pt>
                <c:pt idx="893">
                  <c:v>67.248311370949949</c:v>
                </c:pt>
                <c:pt idx="894">
                  <c:v>64.881995817305324</c:v>
                </c:pt>
                <c:pt idx="895">
                  <c:v>60.46806825101568</c:v>
                </c:pt>
                <c:pt idx="896">
                  <c:v>70.431397007678655</c:v>
                </c:pt>
                <c:pt idx="897">
                  <c:v>70.31261719932796</c:v>
                </c:pt>
                <c:pt idx="898">
                  <c:v>69.809881069432649</c:v>
                </c:pt>
                <c:pt idx="899">
                  <c:v>68.842804944469563</c:v>
                </c:pt>
                <c:pt idx="900">
                  <c:v>71.40405040132822</c:v>
                </c:pt>
                <c:pt idx="901">
                  <c:v>70.706407663345942</c:v>
                </c:pt>
                <c:pt idx="902">
                  <c:v>70.98271739571922</c:v>
                </c:pt>
                <c:pt idx="903">
                  <c:v>69.575226363166408</c:v>
                </c:pt>
                <c:pt idx="904">
                  <c:v>67.021802430968137</c:v>
                </c:pt>
                <c:pt idx="905">
                  <c:v>65.588626681572961</c:v>
                </c:pt>
                <c:pt idx="906">
                  <c:v>64.053061912383853</c:v>
                </c:pt>
                <c:pt idx="907">
                  <c:v>65.70866210513357</c:v>
                </c:pt>
                <c:pt idx="908">
                  <c:v>65.39848927975801</c:v>
                </c:pt>
                <c:pt idx="909">
                  <c:v>65.615090195941178</c:v>
                </c:pt>
                <c:pt idx="910">
                  <c:v>65.64182530793552</c:v>
                </c:pt>
                <c:pt idx="911">
                  <c:v>66.453961368532759</c:v>
                </c:pt>
                <c:pt idx="912">
                  <c:v>56.452326317141733</c:v>
                </c:pt>
                <c:pt idx="913">
                  <c:v>56.047211448216927</c:v>
                </c:pt>
                <c:pt idx="914">
                  <c:v>46.602885421386134</c:v>
                </c:pt>
                <c:pt idx="915">
                  <c:v>46.197775514976428</c:v>
                </c:pt>
                <c:pt idx="916">
                  <c:v>59.445039331890825</c:v>
                </c:pt>
                <c:pt idx="917">
                  <c:v>59.81050148943585</c:v>
                </c:pt>
                <c:pt idx="918">
                  <c:v>61.122796516162992</c:v>
                </c:pt>
                <c:pt idx="919">
                  <c:v>55.328577567738932</c:v>
                </c:pt>
                <c:pt idx="920">
                  <c:v>57.56179912107595</c:v>
                </c:pt>
                <c:pt idx="921">
                  <c:v>65.610721683657658</c:v>
                </c:pt>
                <c:pt idx="922">
                  <c:v>65.403358032362561</c:v>
                </c:pt>
                <c:pt idx="923">
                  <c:v>67.111223190510941</c:v>
                </c:pt>
                <c:pt idx="924">
                  <c:v>67.911966559868191</c:v>
                </c:pt>
                <c:pt idx="925">
                  <c:v>66.880362916300768</c:v>
                </c:pt>
                <c:pt idx="926">
                  <c:v>65.057748620249043</c:v>
                </c:pt>
                <c:pt idx="927">
                  <c:v>67.141480868925868</c:v>
                </c:pt>
                <c:pt idx="928">
                  <c:v>66.135434674037427</c:v>
                </c:pt>
                <c:pt idx="929">
                  <c:v>64.5187851608286</c:v>
                </c:pt>
                <c:pt idx="930">
                  <c:v>63.128465499315887</c:v>
                </c:pt>
                <c:pt idx="931">
                  <c:v>68.081815386664772</c:v>
                </c:pt>
                <c:pt idx="932">
                  <c:v>57.054943825850643</c:v>
                </c:pt>
                <c:pt idx="933">
                  <c:v>64.349203406577161</c:v>
                </c:pt>
                <c:pt idx="934">
                  <c:v>61.655711921709056</c:v>
                </c:pt>
                <c:pt idx="935">
                  <c:v>61.265811072513308</c:v>
                </c:pt>
                <c:pt idx="936">
                  <c:v>63.981979196882413</c:v>
                </c:pt>
                <c:pt idx="937">
                  <c:v>66.88023285513232</c:v>
                </c:pt>
                <c:pt idx="938">
                  <c:v>63.51816657346474</c:v>
                </c:pt>
                <c:pt idx="939">
                  <c:v>63.702516901960649</c:v>
                </c:pt>
                <c:pt idx="940">
                  <c:v>70.041921428407989</c:v>
                </c:pt>
                <c:pt idx="941">
                  <c:v>68.457990731527232</c:v>
                </c:pt>
                <c:pt idx="942">
                  <c:v>69.06854805662951</c:v>
                </c:pt>
                <c:pt idx="943">
                  <c:v>63.981508050604006</c:v>
                </c:pt>
                <c:pt idx="944">
                  <c:v>67.695506502336187</c:v>
                </c:pt>
                <c:pt idx="945">
                  <c:v>73.099770666864444</c:v>
                </c:pt>
                <c:pt idx="946">
                  <c:v>76.682658572327682</c:v>
                </c:pt>
                <c:pt idx="947">
                  <c:v>74.710049356819425</c:v>
                </c:pt>
                <c:pt idx="948">
                  <c:v>80.019423653771668</c:v>
                </c:pt>
                <c:pt idx="949">
                  <c:v>79.641931060493235</c:v>
                </c:pt>
                <c:pt idx="950">
                  <c:v>75.921983805338741</c:v>
                </c:pt>
                <c:pt idx="951">
                  <c:v>76.945096646814562</c:v>
                </c:pt>
                <c:pt idx="952">
                  <c:v>59.5</c:v>
                </c:pt>
                <c:pt idx="953">
                  <c:v>60</c:v>
                </c:pt>
                <c:pt idx="954">
                  <c:v>61.4</c:v>
                </c:pt>
                <c:pt idx="955">
                  <c:v>60.800000000000004</c:v>
                </c:pt>
                <c:pt idx="956">
                  <c:v>47.599999999999994</c:v>
                </c:pt>
                <c:pt idx="957">
                  <c:v>49</c:v>
                </c:pt>
                <c:pt idx="958">
                  <c:v>46.6</c:v>
                </c:pt>
                <c:pt idx="959">
                  <c:v>47.6</c:v>
                </c:pt>
                <c:pt idx="960">
                  <c:v>28.318296737208087</c:v>
                </c:pt>
                <c:pt idx="961">
                  <c:v>29.534349003710105</c:v>
                </c:pt>
                <c:pt idx="962">
                  <c:v>28.323946804820082</c:v>
                </c:pt>
                <c:pt idx="963">
                  <c:v>41.487232605903671</c:v>
                </c:pt>
                <c:pt idx="964">
                  <c:v>41.993643926414137</c:v>
                </c:pt>
                <c:pt idx="965">
                  <c:v>42.23588447010134</c:v>
                </c:pt>
                <c:pt idx="966">
                  <c:v>41.670108400185732</c:v>
                </c:pt>
                <c:pt idx="967">
                  <c:v>41.803914041405996</c:v>
                </c:pt>
                <c:pt idx="968">
                  <c:v>42.426256260894867</c:v>
                </c:pt>
                <c:pt idx="969">
                  <c:v>42.482197667650603</c:v>
                </c:pt>
                <c:pt idx="970">
                  <c:v>42.074909949479313</c:v>
                </c:pt>
                <c:pt idx="971">
                  <c:v>43.03419245741128</c:v>
                </c:pt>
                <c:pt idx="972">
                  <c:v>42.689933685949654</c:v>
                </c:pt>
                <c:pt idx="973">
                  <c:v>42.775105972069682</c:v>
                </c:pt>
                <c:pt idx="974">
                  <c:v>41.362865766498743</c:v>
                </c:pt>
                <c:pt idx="975">
                  <c:v>41.933639047991115</c:v>
                </c:pt>
                <c:pt idx="976">
                  <c:v>41.868687613254963</c:v>
                </c:pt>
                <c:pt idx="977">
                  <c:v>41.932853506815412</c:v>
                </c:pt>
                <c:pt idx="978">
                  <c:v>42.108865110539199</c:v>
                </c:pt>
                <c:pt idx="979">
                  <c:v>41.51095440557944</c:v>
                </c:pt>
                <c:pt idx="980">
                  <c:v>41.459238453073255</c:v>
                </c:pt>
                <c:pt idx="981">
                  <c:v>43.062510786698901</c:v>
                </c:pt>
                <c:pt idx="982">
                  <c:v>42.679769192124319</c:v>
                </c:pt>
                <c:pt idx="983">
                  <c:v>41.004844303881541</c:v>
                </c:pt>
                <c:pt idx="984">
                  <c:v>41.429452811383825</c:v>
                </c:pt>
                <c:pt idx="985">
                  <c:v>40.786864586055202</c:v>
                </c:pt>
                <c:pt idx="986">
                  <c:v>42.127494576335643</c:v>
                </c:pt>
                <c:pt idx="987">
                  <c:v>41.957120979129435</c:v>
                </c:pt>
                <c:pt idx="988">
                  <c:v>44.02838664363999</c:v>
                </c:pt>
                <c:pt idx="989">
                  <c:v>41.013041349625368</c:v>
                </c:pt>
                <c:pt idx="990">
                  <c:v>42.76234760219775</c:v>
                </c:pt>
                <c:pt idx="991">
                  <c:v>41.140113489574127</c:v>
                </c:pt>
                <c:pt idx="992">
                  <c:v>41.020882314233255</c:v>
                </c:pt>
                <c:pt idx="993">
                  <c:v>42.662117844429815</c:v>
                </c:pt>
                <c:pt idx="994">
                  <c:v>41.925355645325709</c:v>
                </c:pt>
                <c:pt idx="995">
                  <c:v>41.151184411864406</c:v>
                </c:pt>
                <c:pt idx="996">
                  <c:v>41.489139569164436</c:v>
                </c:pt>
                <c:pt idx="997">
                  <c:v>42.502807674497809</c:v>
                </c:pt>
                <c:pt idx="998">
                  <c:v>42.12426990004986</c:v>
                </c:pt>
                <c:pt idx="999">
                  <c:v>42.361066841081382</c:v>
                </c:pt>
                <c:pt idx="1000">
                  <c:v>65.7</c:v>
                </c:pt>
                <c:pt idx="1001">
                  <c:v>68.599999999999994</c:v>
                </c:pt>
                <c:pt idx="1002">
                  <c:v>67.400000000000006</c:v>
                </c:pt>
                <c:pt idx="1003">
                  <c:v>66.599999999999994</c:v>
                </c:pt>
                <c:pt idx="1004">
                  <c:v>66.400000000000006</c:v>
                </c:pt>
                <c:pt idx="1005">
                  <c:v>68.2</c:v>
                </c:pt>
                <c:pt idx="1006">
                  <c:v>69.7</c:v>
                </c:pt>
                <c:pt idx="1007">
                  <c:v>38.799999999999997</c:v>
                </c:pt>
                <c:pt idx="1008">
                  <c:v>29.6</c:v>
                </c:pt>
                <c:pt idx="1009">
                  <c:v>38.1</c:v>
                </c:pt>
                <c:pt idx="1010">
                  <c:v>72.400000000000006</c:v>
                </c:pt>
                <c:pt idx="1011">
                  <c:v>66.8</c:v>
                </c:pt>
                <c:pt idx="1012">
                  <c:v>65.7</c:v>
                </c:pt>
                <c:pt idx="1013">
                  <c:v>64.099999999999994</c:v>
                </c:pt>
                <c:pt idx="1014">
                  <c:v>64.7</c:v>
                </c:pt>
                <c:pt idx="1015">
                  <c:v>67.400000000000006</c:v>
                </c:pt>
                <c:pt idx="1016">
                  <c:v>68.099999999999994</c:v>
                </c:pt>
                <c:pt idx="1017">
                  <c:v>68.8</c:v>
                </c:pt>
                <c:pt idx="1018">
                  <c:v>70.900000000000006</c:v>
                </c:pt>
                <c:pt idx="1019">
                  <c:v>66.400000000000006</c:v>
                </c:pt>
                <c:pt idx="1020">
                  <c:v>63.3</c:v>
                </c:pt>
                <c:pt idx="1021">
                  <c:v>74.7</c:v>
                </c:pt>
                <c:pt idx="1022">
                  <c:v>68.400000000000006</c:v>
                </c:pt>
                <c:pt idx="1023">
                  <c:v>74.900000000000006</c:v>
                </c:pt>
                <c:pt idx="1024">
                  <c:v>69.099999999999994</c:v>
                </c:pt>
                <c:pt idx="1025">
                  <c:v>70.5</c:v>
                </c:pt>
                <c:pt idx="1026">
                  <c:v>69.099999999999994</c:v>
                </c:pt>
                <c:pt idx="1027">
                  <c:v>60.2</c:v>
                </c:pt>
                <c:pt idx="1028">
                  <c:v>58.6</c:v>
                </c:pt>
                <c:pt idx="1029">
                  <c:v>62.6</c:v>
                </c:pt>
                <c:pt idx="1030">
                  <c:v>61.3</c:v>
                </c:pt>
                <c:pt idx="1031">
                  <c:v>62</c:v>
                </c:pt>
                <c:pt idx="1032">
                  <c:v>18</c:v>
                </c:pt>
                <c:pt idx="1033">
                  <c:v>14.5</c:v>
                </c:pt>
                <c:pt idx="1034">
                  <c:v>21.1</c:v>
                </c:pt>
                <c:pt idx="1035">
                  <c:v>28.3</c:v>
                </c:pt>
                <c:pt idx="1036">
                  <c:v>29.5</c:v>
                </c:pt>
                <c:pt idx="1037">
                  <c:v>27.2</c:v>
                </c:pt>
                <c:pt idx="1038">
                  <c:v>45.7</c:v>
                </c:pt>
                <c:pt idx="1039">
                  <c:v>12.39</c:v>
                </c:pt>
                <c:pt idx="1040">
                  <c:v>16.93</c:v>
                </c:pt>
                <c:pt idx="1041">
                  <c:v>18.8</c:v>
                </c:pt>
                <c:pt idx="1042">
                  <c:v>20.32</c:v>
                </c:pt>
                <c:pt idx="1043">
                  <c:v>15.07</c:v>
                </c:pt>
                <c:pt idx="1044">
                  <c:v>17.34</c:v>
                </c:pt>
                <c:pt idx="1045">
                  <c:v>22.45</c:v>
                </c:pt>
                <c:pt idx="1046">
                  <c:v>22.78</c:v>
                </c:pt>
                <c:pt idx="1047">
                  <c:v>14.28</c:v>
                </c:pt>
                <c:pt idx="1048">
                  <c:v>14.99</c:v>
                </c:pt>
                <c:pt idx="1049">
                  <c:v>14.31</c:v>
                </c:pt>
                <c:pt idx="1050">
                  <c:v>15.06</c:v>
                </c:pt>
                <c:pt idx="1051">
                  <c:v>14.66</c:v>
                </c:pt>
                <c:pt idx="1052">
                  <c:v>14.65</c:v>
                </c:pt>
                <c:pt idx="1053">
                  <c:v>14.85</c:v>
                </c:pt>
                <c:pt idx="1054">
                  <c:v>15.51</c:v>
                </c:pt>
                <c:pt idx="1055">
                  <c:v>15.5</c:v>
                </c:pt>
                <c:pt idx="1056">
                  <c:v>14.81</c:v>
                </c:pt>
                <c:pt idx="1057">
                  <c:v>16.09</c:v>
                </c:pt>
                <c:pt idx="1058">
                  <c:v>16.91</c:v>
                </c:pt>
                <c:pt idx="1059">
                  <c:v>16.09</c:v>
                </c:pt>
                <c:pt idx="1060">
                  <c:v>14.51</c:v>
                </c:pt>
                <c:pt idx="1061">
                  <c:v>16.489999999999998</c:v>
                </c:pt>
                <c:pt idx="1062">
                  <c:v>23.73</c:v>
                </c:pt>
                <c:pt idx="1063">
                  <c:v>24.49</c:v>
                </c:pt>
                <c:pt idx="1064">
                  <c:v>19.27</c:v>
                </c:pt>
                <c:pt idx="1065">
                  <c:v>20.92</c:v>
                </c:pt>
                <c:pt idx="1066">
                  <c:v>23.39</c:v>
                </c:pt>
                <c:pt idx="1067">
                  <c:v>19</c:v>
                </c:pt>
                <c:pt idx="1068">
                  <c:v>32.130000000000003</c:v>
                </c:pt>
                <c:pt idx="1069">
                  <c:v>19.77</c:v>
                </c:pt>
                <c:pt idx="1070">
                  <c:v>23.17</c:v>
                </c:pt>
                <c:pt idx="1071">
                  <c:v>24.37</c:v>
                </c:pt>
                <c:pt idx="1072">
                  <c:v>21.52</c:v>
                </c:pt>
                <c:pt idx="1073">
                  <c:v>21.25</c:v>
                </c:pt>
                <c:pt idx="1074">
                  <c:v>18.43</c:v>
                </c:pt>
                <c:pt idx="1075">
                  <c:v>30.98</c:v>
                </c:pt>
                <c:pt idx="1076">
                  <c:v>31.94</c:v>
                </c:pt>
                <c:pt idx="1077">
                  <c:v>18.809999999999999</c:v>
                </c:pt>
                <c:pt idx="1078">
                  <c:v>27.15</c:v>
                </c:pt>
                <c:pt idx="1079">
                  <c:v>18.37</c:v>
                </c:pt>
                <c:pt idx="1080">
                  <c:v>24.77</c:v>
                </c:pt>
                <c:pt idx="1081">
                  <c:v>26.39</c:v>
                </c:pt>
                <c:pt idx="1082">
                  <c:v>22.55</c:v>
                </c:pt>
                <c:pt idx="1083">
                  <c:v>23.6</c:v>
                </c:pt>
                <c:pt idx="1084">
                  <c:v>21.03</c:v>
                </c:pt>
                <c:pt idx="1085">
                  <c:v>21.5</c:v>
                </c:pt>
                <c:pt idx="1086">
                  <c:v>21.89</c:v>
                </c:pt>
                <c:pt idx="1087">
                  <c:v>22.66</c:v>
                </c:pt>
                <c:pt idx="1088">
                  <c:v>21.58</c:v>
                </c:pt>
                <c:pt idx="1089">
                  <c:v>21.37</c:v>
                </c:pt>
                <c:pt idx="1090">
                  <c:v>20.87</c:v>
                </c:pt>
                <c:pt idx="1091">
                  <c:v>20.79</c:v>
                </c:pt>
                <c:pt idx="1092">
                  <c:v>43.85</c:v>
                </c:pt>
                <c:pt idx="1093">
                  <c:v>42.12</c:v>
                </c:pt>
                <c:pt idx="1094">
                  <c:v>43.59</c:v>
                </c:pt>
                <c:pt idx="1095">
                  <c:v>47.72</c:v>
                </c:pt>
                <c:pt idx="1096">
                  <c:v>46.79</c:v>
                </c:pt>
                <c:pt idx="1097">
                  <c:v>51.38</c:v>
                </c:pt>
                <c:pt idx="1098">
                  <c:v>46.53</c:v>
                </c:pt>
                <c:pt idx="1099">
                  <c:v>51.62</c:v>
                </c:pt>
                <c:pt idx="1100">
                  <c:v>42.06</c:v>
                </c:pt>
                <c:pt idx="1101">
                  <c:v>46.26</c:v>
                </c:pt>
                <c:pt idx="1102">
                  <c:v>20.2</c:v>
                </c:pt>
                <c:pt idx="1103">
                  <c:v>9.9</c:v>
                </c:pt>
                <c:pt idx="1104">
                  <c:v>5.7</c:v>
                </c:pt>
                <c:pt idx="1105">
                  <c:v>4.0999999999999996</c:v>
                </c:pt>
                <c:pt idx="1106">
                  <c:v>11.3</c:v>
                </c:pt>
                <c:pt idx="1107">
                  <c:v>9.4</c:v>
                </c:pt>
                <c:pt idx="1108">
                  <c:v>24.2</c:v>
                </c:pt>
                <c:pt idx="1109">
                  <c:v>27.4</c:v>
                </c:pt>
                <c:pt idx="1110">
                  <c:v>24.5</c:v>
                </c:pt>
                <c:pt idx="1111">
                  <c:v>11.5</c:v>
                </c:pt>
                <c:pt idx="1112">
                  <c:v>4.0999999999999996</c:v>
                </c:pt>
                <c:pt idx="1113">
                  <c:v>17.399999999999999</c:v>
                </c:pt>
                <c:pt idx="1114">
                  <c:v>10.5</c:v>
                </c:pt>
                <c:pt idx="1115">
                  <c:v>12.2</c:v>
                </c:pt>
                <c:pt idx="1116">
                  <c:v>4.0999999999999996</c:v>
                </c:pt>
                <c:pt idx="1117">
                  <c:v>5.0999999999999996</c:v>
                </c:pt>
                <c:pt idx="1118">
                  <c:v>13.5</c:v>
                </c:pt>
                <c:pt idx="1119">
                  <c:v>24.1</c:v>
                </c:pt>
                <c:pt idx="1120">
                  <c:v>15.2</c:v>
                </c:pt>
                <c:pt idx="1121">
                  <c:v>31.2</c:v>
                </c:pt>
                <c:pt idx="1122">
                  <c:v>11.8</c:v>
                </c:pt>
                <c:pt idx="1123">
                  <c:v>11.2</c:v>
                </c:pt>
                <c:pt idx="1124">
                  <c:v>13.3</c:v>
                </c:pt>
                <c:pt idx="1125">
                  <c:v>15.6</c:v>
                </c:pt>
                <c:pt idx="1126">
                  <c:v>15.4</c:v>
                </c:pt>
                <c:pt idx="1127">
                  <c:v>31.1</c:v>
                </c:pt>
                <c:pt idx="1128">
                  <c:v>32.5</c:v>
                </c:pt>
                <c:pt idx="1129">
                  <c:v>9.9</c:v>
                </c:pt>
                <c:pt idx="1130">
                  <c:v>20.2</c:v>
                </c:pt>
                <c:pt idx="1131">
                  <c:v>18</c:v>
                </c:pt>
                <c:pt idx="1132">
                  <c:v>19.2</c:v>
                </c:pt>
                <c:pt idx="1133">
                  <c:v>22.1</c:v>
                </c:pt>
                <c:pt idx="1134">
                  <c:v>15.8</c:v>
                </c:pt>
                <c:pt idx="1135">
                  <c:v>16.3</c:v>
                </c:pt>
                <c:pt idx="1136">
                  <c:v>31.2</c:v>
                </c:pt>
                <c:pt idx="1137">
                  <c:v>46.7</c:v>
                </c:pt>
                <c:pt idx="1138">
                  <c:v>42.8</c:v>
                </c:pt>
                <c:pt idx="1139">
                  <c:v>12.4</c:v>
                </c:pt>
                <c:pt idx="1140">
                  <c:v>19.899999999999999</c:v>
                </c:pt>
                <c:pt idx="1141">
                  <c:v>27.4</c:v>
                </c:pt>
                <c:pt idx="1142">
                  <c:v>29.4</c:v>
                </c:pt>
                <c:pt idx="1143">
                  <c:v>32.6</c:v>
                </c:pt>
                <c:pt idx="1144">
                  <c:v>10</c:v>
                </c:pt>
                <c:pt idx="1145">
                  <c:v>21.3</c:v>
                </c:pt>
                <c:pt idx="1146">
                  <c:v>23.7</c:v>
                </c:pt>
                <c:pt idx="1147">
                  <c:v>35.9</c:v>
                </c:pt>
                <c:pt idx="1148">
                  <c:v>42.8</c:v>
                </c:pt>
                <c:pt idx="1149">
                  <c:v>40.799999999999997</c:v>
                </c:pt>
                <c:pt idx="1150">
                  <c:v>10.19</c:v>
                </c:pt>
                <c:pt idx="1151">
                  <c:v>9.2899999999999991</c:v>
                </c:pt>
                <c:pt idx="1152">
                  <c:v>9.5500000000000007</c:v>
                </c:pt>
                <c:pt idx="1153">
                  <c:v>10.08</c:v>
                </c:pt>
                <c:pt idx="1154">
                  <c:v>37.94</c:v>
                </c:pt>
                <c:pt idx="1155">
                  <c:v>48.3</c:v>
                </c:pt>
                <c:pt idx="1156">
                  <c:v>50.65</c:v>
                </c:pt>
                <c:pt idx="1157">
                  <c:v>48.39</c:v>
                </c:pt>
                <c:pt idx="1158">
                  <c:v>48.59</c:v>
                </c:pt>
                <c:pt idx="1159">
                  <c:v>48.54</c:v>
                </c:pt>
                <c:pt idx="1160">
                  <c:v>46.31</c:v>
                </c:pt>
                <c:pt idx="1161">
                  <c:v>47.91</c:v>
                </c:pt>
                <c:pt idx="1162">
                  <c:v>46.66</c:v>
                </c:pt>
                <c:pt idx="1163">
                  <c:v>45.45</c:v>
                </c:pt>
                <c:pt idx="1164">
                  <c:v>45.16</c:v>
                </c:pt>
                <c:pt idx="1165">
                  <c:v>45.81</c:v>
                </c:pt>
                <c:pt idx="1166">
                  <c:v>45.64</c:v>
                </c:pt>
                <c:pt idx="1167">
                  <c:v>45.47</c:v>
                </c:pt>
                <c:pt idx="1168">
                  <c:v>45.76</c:v>
                </c:pt>
                <c:pt idx="1169">
                  <c:v>45.63</c:v>
                </c:pt>
                <c:pt idx="1170">
                  <c:v>46.44</c:v>
                </c:pt>
                <c:pt idx="1171">
                  <c:v>46.76</c:v>
                </c:pt>
                <c:pt idx="1172">
                  <c:v>46.71</c:v>
                </c:pt>
                <c:pt idx="1173">
                  <c:v>45.4</c:v>
                </c:pt>
                <c:pt idx="1174">
                  <c:v>45.76</c:v>
                </c:pt>
                <c:pt idx="1175">
                  <c:v>45.73</c:v>
                </c:pt>
                <c:pt idx="1176">
                  <c:v>45</c:v>
                </c:pt>
                <c:pt idx="1177">
                  <c:v>46.34</c:v>
                </c:pt>
                <c:pt idx="1178">
                  <c:v>46.29</c:v>
                </c:pt>
                <c:pt idx="1179">
                  <c:v>46.64</c:v>
                </c:pt>
                <c:pt idx="1180">
                  <c:v>47.7</c:v>
                </c:pt>
                <c:pt idx="1181">
                  <c:v>51.12</c:v>
                </c:pt>
                <c:pt idx="1182">
                  <c:v>54.53</c:v>
                </c:pt>
                <c:pt idx="1183">
                  <c:v>51.54</c:v>
                </c:pt>
                <c:pt idx="1184">
                  <c:v>50.46</c:v>
                </c:pt>
                <c:pt idx="1185">
                  <c:v>53.38</c:v>
                </c:pt>
                <c:pt idx="1186">
                  <c:v>55.36</c:v>
                </c:pt>
                <c:pt idx="1187">
                  <c:v>54.65</c:v>
                </c:pt>
                <c:pt idx="1188">
                  <c:v>60.98</c:v>
                </c:pt>
                <c:pt idx="1189">
                  <c:v>54.08</c:v>
                </c:pt>
                <c:pt idx="1190">
                  <c:v>57.56</c:v>
                </c:pt>
                <c:pt idx="1191">
                  <c:v>55.42</c:v>
                </c:pt>
                <c:pt idx="1192">
                  <c:v>51.51</c:v>
                </c:pt>
                <c:pt idx="1193">
                  <c:v>53.48</c:v>
                </c:pt>
                <c:pt idx="1194">
                  <c:v>54.68</c:v>
                </c:pt>
                <c:pt idx="1195">
                  <c:v>55.88</c:v>
                </c:pt>
                <c:pt idx="1196">
                  <c:v>57.76</c:v>
                </c:pt>
                <c:pt idx="1197">
                  <c:v>56.16</c:v>
                </c:pt>
                <c:pt idx="1198">
                  <c:v>13.68</c:v>
                </c:pt>
                <c:pt idx="1199">
                  <c:v>13.82</c:v>
                </c:pt>
                <c:pt idx="1200">
                  <c:v>13.61</c:v>
                </c:pt>
                <c:pt idx="1201">
                  <c:v>14.05</c:v>
                </c:pt>
                <c:pt idx="1202">
                  <c:v>33.42</c:v>
                </c:pt>
                <c:pt idx="1203">
                  <c:v>33.72</c:v>
                </c:pt>
                <c:pt idx="1204">
                  <c:v>33.43</c:v>
                </c:pt>
                <c:pt idx="1205">
                  <c:v>29.99</c:v>
                </c:pt>
                <c:pt idx="1206">
                  <c:v>36.35</c:v>
                </c:pt>
                <c:pt idx="1207">
                  <c:v>31.73</c:v>
                </c:pt>
                <c:pt idx="1208">
                  <c:v>35.729999999999997</c:v>
                </c:pt>
                <c:pt idx="1209">
                  <c:v>35.08</c:v>
                </c:pt>
                <c:pt idx="1210">
                  <c:v>35.299999999999997</c:v>
                </c:pt>
                <c:pt idx="1211">
                  <c:v>36.1</c:v>
                </c:pt>
                <c:pt idx="1212">
                  <c:v>45.86</c:v>
                </c:pt>
                <c:pt idx="1213">
                  <c:v>35.42</c:v>
                </c:pt>
                <c:pt idx="1214">
                  <c:v>45.93</c:v>
                </c:pt>
                <c:pt idx="1215">
                  <c:v>39.39</c:v>
                </c:pt>
                <c:pt idx="1216">
                  <c:v>45.53</c:v>
                </c:pt>
                <c:pt idx="1217">
                  <c:v>45.49</c:v>
                </c:pt>
                <c:pt idx="1218">
                  <c:v>44.76</c:v>
                </c:pt>
                <c:pt idx="1219">
                  <c:v>46.19</c:v>
                </c:pt>
                <c:pt idx="1220">
                  <c:v>45.9</c:v>
                </c:pt>
                <c:pt idx="1221">
                  <c:v>47.16</c:v>
                </c:pt>
                <c:pt idx="1222">
                  <c:v>75.3</c:v>
                </c:pt>
                <c:pt idx="1223">
                  <c:v>75.17</c:v>
                </c:pt>
                <c:pt idx="1224">
                  <c:v>84.19</c:v>
                </c:pt>
                <c:pt idx="1225">
                  <c:v>77.84</c:v>
                </c:pt>
                <c:pt idx="1226">
                  <c:v>65.2</c:v>
                </c:pt>
                <c:pt idx="1227">
                  <c:v>84.15</c:v>
                </c:pt>
                <c:pt idx="1228">
                  <c:v>74.510000000000005</c:v>
                </c:pt>
                <c:pt idx="1229">
                  <c:v>76.489999999999995</c:v>
                </c:pt>
                <c:pt idx="1230">
                  <c:v>66.44</c:v>
                </c:pt>
                <c:pt idx="1231">
                  <c:v>74.09</c:v>
                </c:pt>
                <c:pt idx="1232">
                  <c:v>62.54</c:v>
                </c:pt>
                <c:pt idx="1233">
                  <c:v>69.510000000000005</c:v>
                </c:pt>
                <c:pt idx="1234">
                  <c:v>70.180000000000007</c:v>
                </c:pt>
                <c:pt idx="1235">
                  <c:v>74.59</c:v>
                </c:pt>
                <c:pt idx="1236">
                  <c:v>74.34</c:v>
                </c:pt>
                <c:pt idx="1237">
                  <c:v>62.34</c:v>
                </c:pt>
                <c:pt idx="1238">
                  <c:v>59.31</c:v>
                </c:pt>
                <c:pt idx="1239">
                  <c:v>78.8</c:v>
                </c:pt>
                <c:pt idx="1240">
                  <c:v>62.36</c:v>
                </c:pt>
                <c:pt idx="1241">
                  <c:v>71.84</c:v>
                </c:pt>
                <c:pt idx="1242">
                  <c:v>76.67</c:v>
                </c:pt>
                <c:pt idx="1243">
                  <c:v>67.78</c:v>
                </c:pt>
                <c:pt idx="1244">
                  <c:v>56</c:v>
                </c:pt>
                <c:pt idx="1245">
                  <c:v>47</c:v>
                </c:pt>
                <c:pt idx="1246">
                  <c:v>57</c:v>
                </c:pt>
                <c:pt idx="1247">
                  <c:v>64</c:v>
                </c:pt>
                <c:pt idx="1248">
                  <c:v>55</c:v>
                </c:pt>
                <c:pt idx="1249">
                  <c:v>71</c:v>
                </c:pt>
                <c:pt idx="1250">
                  <c:v>62</c:v>
                </c:pt>
                <c:pt idx="1251">
                  <c:v>71</c:v>
                </c:pt>
                <c:pt idx="1252">
                  <c:v>71</c:v>
                </c:pt>
                <c:pt idx="1253">
                  <c:v>57.5</c:v>
                </c:pt>
                <c:pt idx="1254">
                  <c:v>57.3</c:v>
                </c:pt>
                <c:pt idx="1255">
                  <c:v>62.3</c:v>
                </c:pt>
                <c:pt idx="1256">
                  <c:v>67.5</c:v>
                </c:pt>
                <c:pt idx="1257">
                  <c:v>78.900000000000006</c:v>
                </c:pt>
                <c:pt idx="1258">
                  <c:v>71.5</c:v>
                </c:pt>
                <c:pt idx="1259">
                  <c:v>79.599999999999994</c:v>
                </c:pt>
                <c:pt idx="1260">
                  <c:v>72.3</c:v>
                </c:pt>
                <c:pt idx="1261">
                  <c:v>70.599999999999994</c:v>
                </c:pt>
                <c:pt idx="1262">
                  <c:v>75.8</c:v>
                </c:pt>
                <c:pt idx="1263">
                  <c:v>39.799999999999997</c:v>
                </c:pt>
                <c:pt idx="1264">
                  <c:v>53.42</c:v>
                </c:pt>
                <c:pt idx="1265">
                  <c:v>60.36</c:v>
                </c:pt>
                <c:pt idx="1266">
                  <c:v>59.75</c:v>
                </c:pt>
                <c:pt idx="1267">
                  <c:v>59.6</c:v>
                </c:pt>
                <c:pt idx="1268">
                  <c:v>60.1</c:v>
                </c:pt>
                <c:pt idx="1269">
                  <c:v>58.6</c:v>
                </c:pt>
                <c:pt idx="1270">
                  <c:v>60.38</c:v>
                </c:pt>
                <c:pt idx="1271">
                  <c:v>59.98</c:v>
                </c:pt>
                <c:pt idx="1272">
                  <c:v>61.2</c:v>
                </c:pt>
                <c:pt idx="1273">
                  <c:v>59.23</c:v>
                </c:pt>
                <c:pt idx="1274">
                  <c:v>59.23</c:v>
                </c:pt>
                <c:pt idx="1275">
                  <c:v>59.85</c:v>
                </c:pt>
                <c:pt idx="1276">
                  <c:v>58.88</c:v>
                </c:pt>
                <c:pt idx="1277">
                  <c:v>58.31</c:v>
                </c:pt>
                <c:pt idx="1278">
                  <c:v>58.29</c:v>
                </c:pt>
                <c:pt idx="1279">
                  <c:v>59.99</c:v>
                </c:pt>
                <c:pt idx="1280">
                  <c:v>59.36</c:v>
                </c:pt>
                <c:pt idx="1281">
                  <c:v>62.86</c:v>
                </c:pt>
                <c:pt idx="1282">
                  <c:v>62.22</c:v>
                </c:pt>
                <c:pt idx="1283">
                  <c:v>59.14</c:v>
                </c:pt>
                <c:pt idx="1284">
                  <c:v>43.66</c:v>
                </c:pt>
                <c:pt idx="1285">
                  <c:v>45.07</c:v>
                </c:pt>
                <c:pt idx="1286">
                  <c:v>43.83</c:v>
                </c:pt>
                <c:pt idx="1287">
                  <c:v>43.8</c:v>
                </c:pt>
                <c:pt idx="1288">
                  <c:v>45</c:v>
                </c:pt>
                <c:pt idx="1289">
                  <c:v>44.67</c:v>
                </c:pt>
                <c:pt idx="1290">
                  <c:v>43.49</c:v>
                </c:pt>
                <c:pt idx="1291">
                  <c:v>41.73</c:v>
                </c:pt>
                <c:pt idx="1292">
                  <c:v>44.76</c:v>
                </c:pt>
                <c:pt idx="1293">
                  <c:v>42.93</c:v>
                </c:pt>
                <c:pt idx="1294">
                  <c:v>42.83</c:v>
                </c:pt>
                <c:pt idx="1295">
                  <c:v>43.27</c:v>
                </c:pt>
                <c:pt idx="1296">
                  <c:v>43.34</c:v>
                </c:pt>
                <c:pt idx="1297">
                  <c:v>42.78</c:v>
                </c:pt>
                <c:pt idx="1298">
                  <c:v>44.17</c:v>
                </c:pt>
                <c:pt idx="1299">
                  <c:v>42.89</c:v>
                </c:pt>
                <c:pt idx="1300">
                  <c:v>44.07</c:v>
                </c:pt>
                <c:pt idx="1301">
                  <c:v>43.47</c:v>
                </c:pt>
                <c:pt idx="1302">
                  <c:v>43.46</c:v>
                </c:pt>
                <c:pt idx="1303">
                  <c:v>42.64</c:v>
                </c:pt>
                <c:pt idx="1304">
                  <c:v>43.52</c:v>
                </c:pt>
                <c:pt idx="1305">
                  <c:v>43.62</c:v>
                </c:pt>
                <c:pt idx="1306">
                  <c:v>60.6</c:v>
                </c:pt>
                <c:pt idx="1307">
                  <c:v>61.18</c:v>
                </c:pt>
                <c:pt idx="1308">
                  <c:v>59.45</c:v>
                </c:pt>
                <c:pt idx="1309">
                  <c:v>65.88</c:v>
                </c:pt>
                <c:pt idx="1310">
                  <c:v>67.63</c:v>
                </c:pt>
                <c:pt idx="1311">
                  <c:v>65.08</c:v>
                </c:pt>
                <c:pt idx="1312">
                  <c:v>64.61</c:v>
                </c:pt>
                <c:pt idx="1313">
                  <c:v>64.290000000000006</c:v>
                </c:pt>
                <c:pt idx="1314">
                  <c:v>63.65</c:v>
                </c:pt>
                <c:pt idx="1315">
                  <c:v>63.84</c:v>
                </c:pt>
                <c:pt idx="1316">
                  <c:v>58.16</c:v>
                </c:pt>
                <c:pt idx="1317">
                  <c:v>59.1</c:v>
                </c:pt>
                <c:pt idx="1318">
                  <c:v>57.36</c:v>
                </c:pt>
                <c:pt idx="1319">
                  <c:v>58.56</c:v>
                </c:pt>
                <c:pt idx="1320">
                  <c:v>55.77</c:v>
                </c:pt>
                <c:pt idx="1321">
                  <c:v>56.04</c:v>
                </c:pt>
                <c:pt idx="1322">
                  <c:v>78.489999999999995</c:v>
                </c:pt>
                <c:pt idx="1323">
                  <c:v>76.36</c:v>
                </c:pt>
                <c:pt idx="1324">
                  <c:v>74.97</c:v>
                </c:pt>
                <c:pt idx="1325">
                  <c:v>74.38</c:v>
                </c:pt>
                <c:pt idx="1326">
                  <c:v>74.55</c:v>
                </c:pt>
                <c:pt idx="1327">
                  <c:v>78.39</c:v>
                </c:pt>
                <c:pt idx="1328">
                  <c:v>77.989999999999995</c:v>
                </c:pt>
                <c:pt idx="1329">
                  <c:v>75.2</c:v>
                </c:pt>
                <c:pt idx="1330">
                  <c:v>77.27</c:v>
                </c:pt>
                <c:pt idx="1331">
                  <c:v>76.180000000000007</c:v>
                </c:pt>
                <c:pt idx="1332">
                  <c:v>73.89</c:v>
                </c:pt>
                <c:pt idx="1333">
                  <c:v>69.989999999999995</c:v>
                </c:pt>
                <c:pt idx="1334">
                  <c:v>74.14</c:v>
                </c:pt>
                <c:pt idx="1335">
                  <c:v>73.52</c:v>
                </c:pt>
                <c:pt idx="1336">
                  <c:v>1</c:v>
                </c:pt>
                <c:pt idx="1337">
                  <c:v>30</c:v>
                </c:pt>
                <c:pt idx="1338">
                  <c:v>40</c:v>
                </c:pt>
                <c:pt idx="1339">
                  <c:v>32</c:v>
                </c:pt>
                <c:pt idx="1340">
                  <c:v>4.5999999999999996</c:v>
                </c:pt>
                <c:pt idx="1341">
                  <c:v>4.5</c:v>
                </c:pt>
                <c:pt idx="1342">
                  <c:v>5.4</c:v>
                </c:pt>
                <c:pt idx="1343">
                  <c:v>6.1</c:v>
                </c:pt>
                <c:pt idx="1344">
                  <c:v>6.3</c:v>
                </c:pt>
                <c:pt idx="1345">
                  <c:v>7.12</c:v>
                </c:pt>
                <c:pt idx="1346">
                  <c:v>4.57</c:v>
                </c:pt>
                <c:pt idx="1347">
                  <c:v>4.04</c:v>
                </c:pt>
                <c:pt idx="1348">
                  <c:v>8.19</c:v>
                </c:pt>
                <c:pt idx="1349">
                  <c:v>4.33</c:v>
                </c:pt>
                <c:pt idx="1350">
                  <c:v>4.18</c:v>
                </c:pt>
                <c:pt idx="1351">
                  <c:v>6.64</c:v>
                </c:pt>
                <c:pt idx="1352">
                  <c:v>3.01</c:v>
                </c:pt>
                <c:pt idx="1353">
                  <c:v>5.9</c:v>
                </c:pt>
                <c:pt idx="1354">
                  <c:v>3.54</c:v>
                </c:pt>
                <c:pt idx="1355">
                  <c:v>3.57</c:v>
                </c:pt>
                <c:pt idx="1356">
                  <c:v>1.58</c:v>
                </c:pt>
                <c:pt idx="1357">
                  <c:v>3.1</c:v>
                </c:pt>
                <c:pt idx="1358">
                  <c:v>3.91</c:v>
                </c:pt>
                <c:pt idx="1359">
                  <c:v>4.72</c:v>
                </c:pt>
                <c:pt idx="1360">
                  <c:v>4.6100000000000003</c:v>
                </c:pt>
                <c:pt idx="1361">
                  <c:v>3.97</c:v>
                </c:pt>
                <c:pt idx="1362">
                  <c:v>5.48</c:v>
                </c:pt>
                <c:pt idx="1363">
                  <c:v>4.8600000000000003</c:v>
                </c:pt>
                <c:pt idx="1364">
                  <c:v>4.25</c:v>
                </c:pt>
                <c:pt idx="1365">
                  <c:v>5.33</c:v>
                </c:pt>
                <c:pt idx="1366">
                  <c:v>8.42</c:v>
                </c:pt>
                <c:pt idx="1367">
                  <c:v>8.82</c:v>
                </c:pt>
                <c:pt idx="1368">
                  <c:v>8.6</c:v>
                </c:pt>
                <c:pt idx="1369">
                  <c:v>8.1999999999999993</c:v>
                </c:pt>
                <c:pt idx="1370">
                  <c:v>9.6</c:v>
                </c:pt>
                <c:pt idx="1371">
                  <c:v>15.07</c:v>
                </c:pt>
                <c:pt idx="1372">
                  <c:v>14.84</c:v>
                </c:pt>
                <c:pt idx="1373">
                  <c:v>14.27</c:v>
                </c:pt>
                <c:pt idx="1374">
                  <c:v>13.47</c:v>
                </c:pt>
                <c:pt idx="1375">
                  <c:v>14.26</c:v>
                </c:pt>
                <c:pt idx="1376">
                  <c:v>14.23</c:v>
                </c:pt>
                <c:pt idx="1377">
                  <c:v>15.1</c:v>
                </c:pt>
                <c:pt idx="1378">
                  <c:v>13.79</c:v>
                </c:pt>
                <c:pt idx="1379">
                  <c:v>14.7</c:v>
                </c:pt>
                <c:pt idx="1380">
                  <c:v>14.44</c:v>
                </c:pt>
                <c:pt idx="1381">
                  <c:v>14.82</c:v>
                </c:pt>
                <c:pt idx="1382">
                  <c:v>15.47</c:v>
                </c:pt>
                <c:pt idx="1383">
                  <c:v>13.66</c:v>
                </c:pt>
                <c:pt idx="1384">
                  <c:v>14.45</c:v>
                </c:pt>
                <c:pt idx="1385">
                  <c:v>15.55</c:v>
                </c:pt>
                <c:pt idx="1386">
                  <c:v>15.79</c:v>
                </c:pt>
                <c:pt idx="1387">
                  <c:v>14.91</c:v>
                </c:pt>
                <c:pt idx="1388">
                  <c:v>15.01</c:v>
                </c:pt>
                <c:pt idx="1389">
                  <c:v>16.829999999999998</c:v>
                </c:pt>
                <c:pt idx="1390">
                  <c:v>14.67</c:v>
                </c:pt>
                <c:pt idx="1391">
                  <c:v>16</c:v>
                </c:pt>
                <c:pt idx="1392">
                  <c:v>15.24</c:v>
                </c:pt>
                <c:pt idx="1393">
                  <c:v>15.87</c:v>
                </c:pt>
                <c:pt idx="1394">
                  <c:v>15.4</c:v>
                </c:pt>
                <c:pt idx="1395">
                  <c:v>15.71</c:v>
                </c:pt>
                <c:pt idx="1396">
                  <c:v>21.12</c:v>
                </c:pt>
                <c:pt idx="1397">
                  <c:v>17.14</c:v>
                </c:pt>
                <c:pt idx="1398">
                  <c:v>16.61</c:v>
                </c:pt>
                <c:pt idx="1399">
                  <c:v>15.28</c:v>
                </c:pt>
                <c:pt idx="1400">
                  <c:v>15.33</c:v>
                </c:pt>
                <c:pt idx="1401">
                  <c:v>15.98</c:v>
                </c:pt>
                <c:pt idx="1402">
                  <c:v>16.96</c:v>
                </c:pt>
                <c:pt idx="1403">
                  <c:v>17.579999999999998</c:v>
                </c:pt>
                <c:pt idx="1404">
                  <c:v>14.7</c:v>
                </c:pt>
                <c:pt idx="1405">
                  <c:v>14.34</c:v>
                </c:pt>
                <c:pt idx="1406">
                  <c:v>15.66</c:v>
                </c:pt>
                <c:pt idx="1407">
                  <c:v>14.76</c:v>
                </c:pt>
                <c:pt idx="1408">
                  <c:v>15.13</c:v>
                </c:pt>
                <c:pt idx="1409">
                  <c:v>14.78</c:v>
                </c:pt>
                <c:pt idx="1410">
                  <c:v>16.559999999999999</c:v>
                </c:pt>
                <c:pt idx="1411">
                  <c:v>14.81</c:v>
                </c:pt>
                <c:pt idx="1412">
                  <c:v>15.59</c:v>
                </c:pt>
                <c:pt idx="1413">
                  <c:v>14.98</c:v>
                </c:pt>
                <c:pt idx="1414">
                  <c:v>15.36</c:v>
                </c:pt>
                <c:pt idx="1415">
                  <c:v>14.86</c:v>
                </c:pt>
                <c:pt idx="1416">
                  <c:v>15.87</c:v>
                </c:pt>
                <c:pt idx="1417">
                  <c:v>16.77</c:v>
                </c:pt>
                <c:pt idx="1418">
                  <c:v>16.899999999999999</c:v>
                </c:pt>
                <c:pt idx="1419">
                  <c:v>16.52</c:v>
                </c:pt>
                <c:pt idx="1420">
                  <c:v>17.73</c:v>
                </c:pt>
                <c:pt idx="1421">
                  <c:v>17.100000000000001</c:v>
                </c:pt>
                <c:pt idx="1422">
                  <c:v>16.260000000000002</c:v>
                </c:pt>
                <c:pt idx="1423">
                  <c:v>17.07</c:v>
                </c:pt>
                <c:pt idx="1424">
                  <c:v>17.170000000000002</c:v>
                </c:pt>
                <c:pt idx="1425">
                  <c:v>16.899999999999999</c:v>
                </c:pt>
                <c:pt idx="1426">
                  <c:v>16.399999999999999</c:v>
                </c:pt>
                <c:pt idx="1427">
                  <c:v>16.78</c:v>
                </c:pt>
                <c:pt idx="1428">
                  <c:v>17.03</c:v>
                </c:pt>
                <c:pt idx="1429">
                  <c:v>16.23</c:v>
                </c:pt>
                <c:pt idx="1430">
                  <c:v>16.579999999999998</c:v>
                </c:pt>
                <c:pt idx="1431">
                  <c:v>16.66</c:v>
                </c:pt>
                <c:pt idx="1432">
                  <c:v>15.73</c:v>
                </c:pt>
                <c:pt idx="1433">
                  <c:v>17.420000000000002</c:v>
                </c:pt>
                <c:pt idx="1434">
                  <c:v>16.88</c:v>
                </c:pt>
                <c:pt idx="1435">
                  <c:v>34.01</c:v>
                </c:pt>
                <c:pt idx="1436">
                  <c:v>34.479999999999997</c:v>
                </c:pt>
                <c:pt idx="1437">
                  <c:v>35.69</c:v>
                </c:pt>
                <c:pt idx="1438">
                  <c:v>34.909999999999997</c:v>
                </c:pt>
                <c:pt idx="1439">
                  <c:v>37.200000000000003</c:v>
                </c:pt>
                <c:pt idx="1440">
                  <c:v>30.9</c:v>
                </c:pt>
                <c:pt idx="1441">
                  <c:v>37.6</c:v>
                </c:pt>
                <c:pt idx="1442">
                  <c:v>36.43</c:v>
                </c:pt>
                <c:pt idx="1443">
                  <c:v>36.35</c:v>
                </c:pt>
                <c:pt idx="1444">
                  <c:v>37.549999999999997</c:v>
                </c:pt>
                <c:pt idx="1445">
                  <c:v>33.83</c:v>
                </c:pt>
                <c:pt idx="1446">
                  <c:v>35.869999999999997</c:v>
                </c:pt>
                <c:pt idx="1447">
                  <c:v>37.75</c:v>
                </c:pt>
                <c:pt idx="1448">
                  <c:v>35.86</c:v>
                </c:pt>
                <c:pt idx="1449">
                  <c:v>34.869999999999997</c:v>
                </c:pt>
                <c:pt idx="1450">
                  <c:v>35.65</c:v>
                </c:pt>
                <c:pt idx="1451">
                  <c:v>34</c:v>
                </c:pt>
                <c:pt idx="1452">
                  <c:v>36.369999999999997</c:v>
                </c:pt>
                <c:pt idx="1453">
                  <c:v>34.32</c:v>
                </c:pt>
                <c:pt idx="1454">
                  <c:v>38.71</c:v>
                </c:pt>
                <c:pt idx="1455">
                  <c:v>38.76</c:v>
                </c:pt>
                <c:pt idx="1456">
                  <c:v>44.19</c:v>
                </c:pt>
                <c:pt idx="1457">
                  <c:v>34.11</c:v>
                </c:pt>
                <c:pt idx="1458">
                  <c:v>38.17</c:v>
                </c:pt>
                <c:pt idx="1459">
                  <c:v>38.96</c:v>
                </c:pt>
                <c:pt idx="1460">
                  <c:v>33.630000000000003</c:v>
                </c:pt>
                <c:pt idx="1461">
                  <c:v>38.49</c:v>
                </c:pt>
                <c:pt idx="1462">
                  <c:v>35.83</c:v>
                </c:pt>
                <c:pt idx="1463">
                  <c:v>31.95</c:v>
                </c:pt>
                <c:pt idx="1464">
                  <c:v>36.08</c:v>
                </c:pt>
                <c:pt idx="1465">
                  <c:v>26.23</c:v>
                </c:pt>
                <c:pt idx="1466">
                  <c:v>34.56</c:v>
                </c:pt>
                <c:pt idx="1467">
                  <c:v>31.63</c:v>
                </c:pt>
                <c:pt idx="1468">
                  <c:v>39.24</c:v>
                </c:pt>
                <c:pt idx="1469">
                  <c:v>36.229999999999997</c:v>
                </c:pt>
                <c:pt idx="1470">
                  <c:v>36.68</c:v>
                </c:pt>
                <c:pt idx="1471">
                  <c:v>31.08</c:v>
                </c:pt>
                <c:pt idx="1472">
                  <c:v>36.090000000000003</c:v>
                </c:pt>
                <c:pt idx="1473">
                  <c:v>27.75</c:v>
                </c:pt>
                <c:pt idx="1474">
                  <c:v>26.37</c:v>
                </c:pt>
                <c:pt idx="1475">
                  <c:v>34.299999999999997</c:v>
                </c:pt>
                <c:pt idx="1476">
                  <c:v>37.68</c:v>
                </c:pt>
                <c:pt idx="1477">
                  <c:v>35.33</c:v>
                </c:pt>
                <c:pt idx="1478">
                  <c:v>31.38</c:v>
                </c:pt>
                <c:pt idx="1479">
                  <c:v>38.94</c:v>
                </c:pt>
                <c:pt idx="1480">
                  <c:v>41.37</c:v>
                </c:pt>
                <c:pt idx="1481">
                  <c:v>38.93</c:v>
                </c:pt>
                <c:pt idx="1482">
                  <c:v>28.56</c:v>
                </c:pt>
                <c:pt idx="1483">
                  <c:v>35.75</c:v>
                </c:pt>
                <c:pt idx="1484">
                  <c:v>32.61</c:v>
                </c:pt>
                <c:pt idx="1485">
                  <c:v>31.65</c:v>
                </c:pt>
                <c:pt idx="1486">
                  <c:v>41.69</c:v>
                </c:pt>
                <c:pt idx="1487">
                  <c:v>34.17</c:v>
                </c:pt>
                <c:pt idx="1488">
                  <c:v>41.23</c:v>
                </c:pt>
                <c:pt idx="1489">
                  <c:v>46.81</c:v>
                </c:pt>
                <c:pt idx="1490">
                  <c:v>41.81</c:v>
                </c:pt>
                <c:pt idx="1491">
                  <c:v>33.65</c:v>
                </c:pt>
                <c:pt idx="1492">
                  <c:v>30.47</c:v>
                </c:pt>
                <c:pt idx="1493">
                  <c:v>38.64</c:v>
                </c:pt>
                <c:pt idx="1494">
                  <c:v>31.33</c:v>
                </c:pt>
                <c:pt idx="1495">
                  <c:v>32.04</c:v>
                </c:pt>
                <c:pt idx="1496">
                  <c:v>34.909999999999997</c:v>
                </c:pt>
                <c:pt idx="1497">
                  <c:v>33.25</c:v>
                </c:pt>
                <c:pt idx="1498">
                  <c:v>37.96</c:v>
                </c:pt>
                <c:pt idx="1499">
                  <c:v>41.27</c:v>
                </c:pt>
                <c:pt idx="1500">
                  <c:v>41.04</c:v>
                </c:pt>
                <c:pt idx="1501">
                  <c:v>8.2200000000000006</c:v>
                </c:pt>
                <c:pt idx="1502">
                  <c:v>7.63</c:v>
                </c:pt>
                <c:pt idx="1503">
                  <c:v>8.43</c:v>
                </c:pt>
                <c:pt idx="1504">
                  <c:v>6.21</c:v>
                </c:pt>
                <c:pt idx="1505">
                  <c:v>8.08</c:v>
                </c:pt>
                <c:pt idx="1506">
                  <c:v>9.94</c:v>
                </c:pt>
                <c:pt idx="1507">
                  <c:v>6.58</c:v>
                </c:pt>
                <c:pt idx="1508">
                  <c:v>7.91</c:v>
                </c:pt>
                <c:pt idx="1509">
                  <c:v>8.8000000000000007</c:v>
                </c:pt>
                <c:pt idx="1510">
                  <c:v>5.33</c:v>
                </c:pt>
                <c:pt idx="1511">
                  <c:v>5.3</c:v>
                </c:pt>
                <c:pt idx="1512">
                  <c:v>6.19</c:v>
                </c:pt>
                <c:pt idx="1513">
                  <c:v>5.64</c:v>
                </c:pt>
                <c:pt idx="1514">
                  <c:v>5.15</c:v>
                </c:pt>
                <c:pt idx="1515">
                  <c:v>5.94</c:v>
                </c:pt>
                <c:pt idx="1516">
                  <c:v>6.18</c:v>
                </c:pt>
                <c:pt idx="1517">
                  <c:v>5.23</c:v>
                </c:pt>
                <c:pt idx="1518">
                  <c:v>9.49</c:v>
                </c:pt>
                <c:pt idx="1519">
                  <c:v>7.85</c:v>
                </c:pt>
                <c:pt idx="1520">
                  <c:v>4.92</c:v>
                </c:pt>
                <c:pt idx="1521">
                  <c:v>5.17</c:v>
                </c:pt>
                <c:pt idx="1522">
                  <c:v>7.34</c:v>
                </c:pt>
                <c:pt idx="1523">
                  <c:v>5.81</c:v>
                </c:pt>
                <c:pt idx="1524">
                  <c:v>8.65</c:v>
                </c:pt>
                <c:pt idx="1525">
                  <c:v>6.8</c:v>
                </c:pt>
                <c:pt idx="1526">
                  <c:v>6.25</c:v>
                </c:pt>
                <c:pt idx="1527">
                  <c:v>8.61</c:v>
                </c:pt>
                <c:pt idx="1528">
                  <c:v>8.74</c:v>
                </c:pt>
                <c:pt idx="1529">
                  <c:v>8.18</c:v>
                </c:pt>
                <c:pt idx="1530">
                  <c:v>5.98</c:v>
                </c:pt>
                <c:pt idx="1531">
                  <c:v>7.13</c:v>
                </c:pt>
                <c:pt idx="1532">
                  <c:v>4.6399999999999997</c:v>
                </c:pt>
                <c:pt idx="1533">
                  <c:v>5.78</c:v>
                </c:pt>
                <c:pt idx="1534">
                  <c:v>5.43</c:v>
                </c:pt>
                <c:pt idx="1535">
                  <c:v>6.13</c:v>
                </c:pt>
                <c:pt idx="1536">
                  <c:v>7.18</c:v>
                </c:pt>
                <c:pt idx="1537">
                  <c:v>5.66</c:v>
                </c:pt>
                <c:pt idx="1538">
                  <c:v>5.46</c:v>
                </c:pt>
                <c:pt idx="1539">
                  <c:v>6.13</c:v>
                </c:pt>
                <c:pt idx="1540">
                  <c:v>5.61</c:v>
                </c:pt>
                <c:pt idx="1541">
                  <c:v>5.24</c:v>
                </c:pt>
                <c:pt idx="1542">
                  <c:v>5.99</c:v>
                </c:pt>
                <c:pt idx="1543">
                  <c:v>7.43</c:v>
                </c:pt>
                <c:pt idx="1544">
                  <c:v>21.02</c:v>
                </c:pt>
                <c:pt idx="1545">
                  <c:v>21.83</c:v>
                </c:pt>
                <c:pt idx="1546">
                  <c:v>21.64</c:v>
                </c:pt>
                <c:pt idx="1547">
                  <c:v>21.93</c:v>
                </c:pt>
                <c:pt idx="1548">
                  <c:v>20.92</c:v>
                </c:pt>
                <c:pt idx="1549">
                  <c:v>22.47</c:v>
                </c:pt>
                <c:pt idx="1550">
                  <c:v>21.58</c:v>
                </c:pt>
                <c:pt idx="1551">
                  <c:v>20.78</c:v>
                </c:pt>
                <c:pt idx="1552">
                  <c:v>21.15</c:v>
                </c:pt>
                <c:pt idx="1553">
                  <c:v>21.28</c:v>
                </c:pt>
                <c:pt idx="1554">
                  <c:v>21.95</c:v>
                </c:pt>
                <c:pt idx="1555">
                  <c:v>20.41</c:v>
                </c:pt>
                <c:pt idx="1556">
                  <c:v>21.25</c:v>
                </c:pt>
                <c:pt idx="1557">
                  <c:v>21.1</c:v>
                </c:pt>
                <c:pt idx="1558">
                  <c:v>20.89</c:v>
                </c:pt>
                <c:pt idx="1559">
                  <c:v>21.84</c:v>
                </c:pt>
                <c:pt idx="1560">
                  <c:v>21.71</c:v>
                </c:pt>
                <c:pt idx="1561">
                  <c:v>21.4</c:v>
                </c:pt>
                <c:pt idx="1562">
                  <c:v>21.96</c:v>
                </c:pt>
                <c:pt idx="1563">
                  <c:v>21.01</c:v>
                </c:pt>
                <c:pt idx="1564">
                  <c:v>21.57</c:v>
                </c:pt>
                <c:pt idx="1565">
                  <c:v>22.02</c:v>
                </c:pt>
                <c:pt idx="1566">
                  <c:v>21.21</c:v>
                </c:pt>
                <c:pt idx="1567">
                  <c:v>21.3</c:v>
                </c:pt>
                <c:pt idx="1568">
                  <c:v>20.12</c:v>
                </c:pt>
                <c:pt idx="1569">
                  <c:v>21.13</c:v>
                </c:pt>
                <c:pt idx="1570">
                  <c:v>20.43</c:v>
                </c:pt>
                <c:pt idx="1571">
                  <c:v>21.12</c:v>
                </c:pt>
                <c:pt idx="1572">
                  <c:v>21.2</c:v>
                </c:pt>
                <c:pt idx="1573">
                  <c:v>20.96</c:v>
                </c:pt>
                <c:pt idx="1574">
                  <c:v>21.51</c:v>
                </c:pt>
                <c:pt idx="1575">
                  <c:v>21.82</c:v>
                </c:pt>
                <c:pt idx="1576">
                  <c:v>20.85</c:v>
                </c:pt>
                <c:pt idx="1577">
                  <c:v>20.41</c:v>
                </c:pt>
                <c:pt idx="1578">
                  <c:v>22.34</c:v>
                </c:pt>
                <c:pt idx="1579">
                  <c:v>21.57</c:v>
                </c:pt>
                <c:pt idx="1580">
                  <c:v>21.73</c:v>
                </c:pt>
                <c:pt idx="1581">
                  <c:v>21.81</c:v>
                </c:pt>
                <c:pt idx="1582">
                  <c:v>20.85</c:v>
                </c:pt>
                <c:pt idx="1583">
                  <c:v>20.5</c:v>
                </c:pt>
                <c:pt idx="1584">
                  <c:v>21.7</c:v>
                </c:pt>
                <c:pt idx="1585">
                  <c:v>21.83</c:v>
                </c:pt>
                <c:pt idx="1586">
                  <c:v>21.04</c:v>
                </c:pt>
                <c:pt idx="1587">
                  <c:v>22.97</c:v>
                </c:pt>
                <c:pt idx="1588">
                  <c:v>20.34</c:v>
                </c:pt>
                <c:pt idx="1589">
                  <c:v>20.21</c:v>
                </c:pt>
                <c:pt idx="1590">
                  <c:v>20.67</c:v>
                </c:pt>
                <c:pt idx="1591">
                  <c:v>13</c:v>
                </c:pt>
                <c:pt idx="1592">
                  <c:v>8.3000000000000007</c:v>
                </c:pt>
                <c:pt idx="1593">
                  <c:v>9.9</c:v>
                </c:pt>
                <c:pt idx="1594">
                  <c:v>21.4</c:v>
                </c:pt>
                <c:pt idx="1595">
                  <c:v>31.3</c:v>
                </c:pt>
                <c:pt idx="1596">
                  <c:v>11.5</c:v>
                </c:pt>
                <c:pt idx="1597">
                  <c:v>16.5</c:v>
                </c:pt>
                <c:pt idx="1598">
                  <c:v>16.399999999999999</c:v>
                </c:pt>
                <c:pt idx="1599">
                  <c:v>8.3000000000000007</c:v>
                </c:pt>
                <c:pt idx="1600">
                  <c:v>13.8</c:v>
                </c:pt>
                <c:pt idx="1601">
                  <c:v>18</c:v>
                </c:pt>
                <c:pt idx="1602">
                  <c:v>50.1</c:v>
                </c:pt>
                <c:pt idx="1603">
                  <c:v>41.7</c:v>
                </c:pt>
                <c:pt idx="1604">
                  <c:v>4.2</c:v>
                </c:pt>
                <c:pt idx="1605">
                  <c:v>54.81</c:v>
                </c:pt>
                <c:pt idx="1606">
                  <c:v>55.36</c:v>
                </c:pt>
                <c:pt idx="1607">
                  <c:v>51.07</c:v>
                </c:pt>
                <c:pt idx="1608">
                  <c:v>69.47</c:v>
                </c:pt>
                <c:pt idx="1609">
                  <c:v>68.45</c:v>
                </c:pt>
                <c:pt idx="1610">
                  <c:v>66.180000000000007</c:v>
                </c:pt>
                <c:pt idx="1611">
                  <c:v>66.97</c:v>
                </c:pt>
                <c:pt idx="1612">
                  <c:v>69.989999999999995</c:v>
                </c:pt>
                <c:pt idx="1613">
                  <c:v>54.52</c:v>
                </c:pt>
                <c:pt idx="1614">
                  <c:v>67.849999999999994</c:v>
                </c:pt>
                <c:pt idx="1615">
                  <c:v>52.98</c:v>
                </c:pt>
                <c:pt idx="1616">
                  <c:v>71.95</c:v>
                </c:pt>
                <c:pt idx="1617">
                  <c:v>78.930000000000007</c:v>
                </c:pt>
                <c:pt idx="1618">
                  <c:v>74.55</c:v>
                </c:pt>
                <c:pt idx="1619">
                  <c:v>75.31</c:v>
                </c:pt>
                <c:pt idx="1620">
                  <c:v>72.44</c:v>
                </c:pt>
                <c:pt idx="1621">
                  <c:v>73.23</c:v>
                </c:pt>
                <c:pt idx="1622">
                  <c:v>76.739999999999995</c:v>
                </c:pt>
                <c:pt idx="1623">
                  <c:v>76.25</c:v>
                </c:pt>
                <c:pt idx="1624">
                  <c:v>74.37</c:v>
                </c:pt>
                <c:pt idx="1625">
                  <c:v>64.72</c:v>
                </c:pt>
                <c:pt idx="1626">
                  <c:v>63.25</c:v>
                </c:pt>
                <c:pt idx="1627">
                  <c:v>80.260000000000005</c:v>
                </c:pt>
                <c:pt idx="1628">
                  <c:v>78.650000000000006</c:v>
                </c:pt>
                <c:pt idx="1629">
                  <c:v>79.11</c:v>
                </c:pt>
                <c:pt idx="1630">
                  <c:v>79.52</c:v>
                </c:pt>
                <c:pt idx="1631">
                  <c:v>79.150000000000006</c:v>
                </c:pt>
                <c:pt idx="1632">
                  <c:v>81.489999999999995</c:v>
                </c:pt>
                <c:pt idx="1633">
                  <c:v>81.010000000000005</c:v>
                </c:pt>
                <c:pt idx="1634">
                  <c:v>81.489999999999995</c:v>
                </c:pt>
                <c:pt idx="1635">
                  <c:v>78.28</c:v>
                </c:pt>
                <c:pt idx="1636">
                  <c:v>80.2</c:v>
                </c:pt>
                <c:pt idx="1637">
                  <c:v>82.83</c:v>
                </c:pt>
                <c:pt idx="1638">
                  <c:v>83.56</c:v>
                </c:pt>
                <c:pt idx="1639">
                  <c:v>82.34</c:v>
                </c:pt>
                <c:pt idx="1640">
                  <c:v>82.43</c:v>
                </c:pt>
                <c:pt idx="1641">
                  <c:v>80.97</c:v>
                </c:pt>
                <c:pt idx="1642">
                  <c:v>80.36</c:v>
                </c:pt>
                <c:pt idx="1643">
                  <c:v>79.239999999999995</c:v>
                </c:pt>
                <c:pt idx="1644">
                  <c:v>81.23</c:v>
                </c:pt>
                <c:pt idx="1645">
                  <c:v>66.56</c:v>
                </c:pt>
                <c:pt idx="1646">
                  <c:v>65.180000000000007</c:v>
                </c:pt>
                <c:pt idx="1647">
                  <c:v>62.91</c:v>
                </c:pt>
                <c:pt idx="1648">
                  <c:v>64.64</c:v>
                </c:pt>
                <c:pt idx="1649">
                  <c:v>61.52</c:v>
                </c:pt>
                <c:pt idx="1650">
                  <c:v>61.19</c:v>
                </c:pt>
                <c:pt idx="1651">
                  <c:v>71.27</c:v>
                </c:pt>
                <c:pt idx="1652">
                  <c:v>72.069999999999993</c:v>
                </c:pt>
                <c:pt idx="1653">
                  <c:v>63.77</c:v>
                </c:pt>
                <c:pt idx="1654">
                  <c:v>64.58</c:v>
                </c:pt>
                <c:pt idx="1655">
                  <c:v>61.07</c:v>
                </c:pt>
                <c:pt idx="1656">
                  <c:v>60.8</c:v>
                </c:pt>
                <c:pt idx="1657">
                  <c:v>61.66</c:v>
                </c:pt>
                <c:pt idx="1658">
                  <c:v>65.06</c:v>
                </c:pt>
                <c:pt idx="1659">
                  <c:v>65.11</c:v>
                </c:pt>
                <c:pt idx="1660">
                  <c:v>64.989999999999995</c:v>
                </c:pt>
                <c:pt idx="1661">
                  <c:v>60.84</c:v>
                </c:pt>
                <c:pt idx="1662">
                  <c:v>59.1</c:v>
                </c:pt>
                <c:pt idx="1663">
                  <c:v>65.680000000000007</c:v>
                </c:pt>
                <c:pt idx="1664">
                  <c:v>64.75</c:v>
                </c:pt>
                <c:pt idx="1665">
                  <c:v>64.11</c:v>
                </c:pt>
                <c:pt idx="1666">
                  <c:v>60.17</c:v>
                </c:pt>
                <c:pt idx="1667">
                  <c:v>61.47</c:v>
                </c:pt>
                <c:pt idx="1668">
                  <c:v>60.09</c:v>
                </c:pt>
                <c:pt idx="1669">
                  <c:v>69.86</c:v>
                </c:pt>
                <c:pt idx="1670">
                  <c:v>71.05</c:v>
                </c:pt>
                <c:pt idx="1671">
                  <c:v>64.09</c:v>
                </c:pt>
                <c:pt idx="1672">
                  <c:v>65.19</c:v>
                </c:pt>
                <c:pt idx="1673">
                  <c:v>62.18</c:v>
                </c:pt>
                <c:pt idx="1674">
                  <c:v>61.46</c:v>
                </c:pt>
                <c:pt idx="1675">
                  <c:v>65.36</c:v>
                </c:pt>
                <c:pt idx="1676">
                  <c:v>67.510000000000005</c:v>
                </c:pt>
                <c:pt idx="1677">
                  <c:v>64.819999999999993</c:v>
                </c:pt>
                <c:pt idx="1678">
                  <c:v>59.78</c:v>
                </c:pt>
                <c:pt idx="1679">
                  <c:v>78.59</c:v>
                </c:pt>
                <c:pt idx="1680">
                  <c:v>78.28</c:v>
                </c:pt>
                <c:pt idx="1681">
                  <c:v>77.88</c:v>
                </c:pt>
                <c:pt idx="1682">
                  <c:v>76.849999999999994</c:v>
                </c:pt>
                <c:pt idx="1683">
                  <c:v>76.27</c:v>
                </c:pt>
                <c:pt idx="1684">
                  <c:v>75.69</c:v>
                </c:pt>
                <c:pt idx="1685">
                  <c:v>75.510000000000005</c:v>
                </c:pt>
                <c:pt idx="1686">
                  <c:v>74.89</c:v>
                </c:pt>
                <c:pt idx="1687">
                  <c:v>74.31</c:v>
                </c:pt>
                <c:pt idx="1688">
                  <c:v>74.13</c:v>
                </c:pt>
                <c:pt idx="1689">
                  <c:v>73.819999999999993</c:v>
                </c:pt>
                <c:pt idx="1690">
                  <c:v>73.510000000000005</c:v>
                </c:pt>
                <c:pt idx="1691">
                  <c:v>73.459999999999994</c:v>
                </c:pt>
                <c:pt idx="1692">
                  <c:v>73.42</c:v>
                </c:pt>
                <c:pt idx="1693">
                  <c:v>73.06</c:v>
                </c:pt>
                <c:pt idx="1694">
                  <c:v>72.959999999999994</c:v>
                </c:pt>
                <c:pt idx="1695">
                  <c:v>72.61</c:v>
                </c:pt>
                <c:pt idx="1696">
                  <c:v>72.349999999999994</c:v>
                </c:pt>
                <c:pt idx="1697">
                  <c:v>71.989999999999995</c:v>
                </c:pt>
                <c:pt idx="1698">
                  <c:v>71.900000000000006</c:v>
                </c:pt>
                <c:pt idx="1699">
                  <c:v>71.14</c:v>
                </c:pt>
                <c:pt idx="1700">
                  <c:v>70.790000000000006</c:v>
                </c:pt>
                <c:pt idx="1701">
                  <c:v>70.34</c:v>
                </c:pt>
                <c:pt idx="1702">
                  <c:v>69.67</c:v>
                </c:pt>
                <c:pt idx="1703">
                  <c:v>69.05</c:v>
                </c:pt>
                <c:pt idx="1704">
                  <c:v>68.959999999999994</c:v>
                </c:pt>
                <c:pt idx="1705">
                  <c:v>68.91</c:v>
                </c:pt>
                <c:pt idx="1706">
                  <c:v>68.510000000000005</c:v>
                </c:pt>
                <c:pt idx="1707">
                  <c:v>68.290000000000006</c:v>
                </c:pt>
                <c:pt idx="1708">
                  <c:v>67.89</c:v>
                </c:pt>
                <c:pt idx="1709">
                  <c:v>67.84</c:v>
                </c:pt>
                <c:pt idx="1710">
                  <c:v>66.86</c:v>
                </c:pt>
                <c:pt idx="1711">
                  <c:v>66.28</c:v>
                </c:pt>
                <c:pt idx="1712">
                  <c:v>65.48</c:v>
                </c:pt>
                <c:pt idx="1713">
                  <c:v>65.12</c:v>
                </c:pt>
                <c:pt idx="1714">
                  <c:v>64.989999999999995</c:v>
                </c:pt>
                <c:pt idx="1715">
                  <c:v>64.94</c:v>
                </c:pt>
                <c:pt idx="1716">
                  <c:v>64.5</c:v>
                </c:pt>
                <c:pt idx="1717">
                  <c:v>63.96</c:v>
                </c:pt>
                <c:pt idx="1718">
                  <c:v>63.43</c:v>
                </c:pt>
                <c:pt idx="1719">
                  <c:v>62.8</c:v>
                </c:pt>
                <c:pt idx="1720">
                  <c:v>60.17</c:v>
                </c:pt>
                <c:pt idx="1721">
                  <c:v>60.04</c:v>
                </c:pt>
                <c:pt idx="1722">
                  <c:v>59.77</c:v>
                </c:pt>
                <c:pt idx="1723">
                  <c:v>57.63</c:v>
                </c:pt>
                <c:pt idx="1724">
                  <c:v>51.16</c:v>
                </c:pt>
                <c:pt idx="1725">
                  <c:v>48.53</c:v>
                </c:pt>
                <c:pt idx="1726">
                  <c:v>48.48</c:v>
                </c:pt>
                <c:pt idx="1727">
                  <c:v>47.59</c:v>
                </c:pt>
                <c:pt idx="1728">
                  <c:v>47.59</c:v>
                </c:pt>
                <c:pt idx="1729">
                  <c:v>77.81</c:v>
                </c:pt>
                <c:pt idx="1730">
                  <c:v>76.02</c:v>
                </c:pt>
                <c:pt idx="1731">
                  <c:v>76.86</c:v>
                </c:pt>
                <c:pt idx="1732">
                  <c:v>69.28</c:v>
                </c:pt>
                <c:pt idx="1733">
                  <c:v>77.760000000000005</c:v>
                </c:pt>
                <c:pt idx="1734">
                  <c:v>75.599999999999994</c:v>
                </c:pt>
                <c:pt idx="1735">
                  <c:v>78.69</c:v>
                </c:pt>
                <c:pt idx="1736">
                  <c:v>82.36</c:v>
                </c:pt>
                <c:pt idx="1737">
                  <c:v>68.349999999999994</c:v>
                </c:pt>
                <c:pt idx="1738">
                  <c:v>75.62</c:v>
                </c:pt>
                <c:pt idx="1739">
                  <c:v>73.650000000000006</c:v>
                </c:pt>
                <c:pt idx="1740">
                  <c:v>73.05</c:v>
                </c:pt>
                <c:pt idx="1741">
                  <c:v>84.31</c:v>
                </c:pt>
                <c:pt idx="1742">
                  <c:v>83.21</c:v>
                </c:pt>
                <c:pt idx="1743">
                  <c:v>80</c:v>
                </c:pt>
                <c:pt idx="1744">
                  <c:v>75</c:v>
                </c:pt>
                <c:pt idx="1745">
                  <c:v>79</c:v>
                </c:pt>
                <c:pt idx="1746">
                  <c:v>76</c:v>
                </c:pt>
                <c:pt idx="1747">
                  <c:v>77</c:v>
                </c:pt>
                <c:pt idx="1748">
                  <c:v>63</c:v>
                </c:pt>
                <c:pt idx="1749">
                  <c:v>60</c:v>
                </c:pt>
                <c:pt idx="1750">
                  <c:v>75.92</c:v>
                </c:pt>
                <c:pt idx="1751">
                  <c:v>76.319999999999993</c:v>
                </c:pt>
                <c:pt idx="1752">
                  <c:v>76.709999999999994</c:v>
                </c:pt>
                <c:pt idx="1753">
                  <c:v>76.81</c:v>
                </c:pt>
                <c:pt idx="1754">
                  <c:v>78.290000000000006</c:v>
                </c:pt>
                <c:pt idx="1755">
                  <c:v>78.48</c:v>
                </c:pt>
                <c:pt idx="1756">
                  <c:v>78.88</c:v>
                </c:pt>
                <c:pt idx="1757">
                  <c:v>79.069999999999993</c:v>
                </c:pt>
                <c:pt idx="1758">
                  <c:v>79.37</c:v>
                </c:pt>
                <c:pt idx="1759">
                  <c:v>79.959999999999994</c:v>
                </c:pt>
                <c:pt idx="1760">
                  <c:v>76.319999999999993</c:v>
                </c:pt>
                <c:pt idx="1761">
                  <c:v>76.81</c:v>
                </c:pt>
                <c:pt idx="1762">
                  <c:v>78.48</c:v>
                </c:pt>
                <c:pt idx="1763">
                  <c:v>78.58</c:v>
                </c:pt>
                <c:pt idx="1764">
                  <c:v>79.569999999999993</c:v>
                </c:pt>
                <c:pt idx="1765">
                  <c:v>80.45</c:v>
                </c:pt>
                <c:pt idx="1766">
                  <c:v>80.75</c:v>
                </c:pt>
                <c:pt idx="1767">
                  <c:v>81.14</c:v>
                </c:pt>
                <c:pt idx="1768">
                  <c:v>81.34</c:v>
                </c:pt>
                <c:pt idx="1769">
                  <c:v>82.91</c:v>
                </c:pt>
                <c:pt idx="1770">
                  <c:v>83.5</c:v>
                </c:pt>
                <c:pt idx="1771">
                  <c:v>83.7</c:v>
                </c:pt>
                <c:pt idx="1772">
                  <c:v>84.09</c:v>
                </c:pt>
                <c:pt idx="1773">
                  <c:v>84.29</c:v>
                </c:pt>
                <c:pt idx="1774">
                  <c:v>84.69</c:v>
                </c:pt>
                <c:pt idx="1775">
                  <c:v>85.77</c:v>
                </c:pt>
                <c:pt idx="1776">
                  <c:v>86.06</c:v>
                </c:pt>
                <c:pt idx="1777">
                  <c:v>86.85</c:v>
                </c:pt>
                <c:pt idx="1778">
                  <c:v>87.24</c:v>
                </c:pt>
                <c:pt idx="1779">
                  <c:v>88.43</c:v>
                </c:pt>
                <c:pt idx="1780">
                  <c:v>79.06</c:v>
                </c:pt>
                <c:pt idx="1781">
                  <c:v>78.400000000000006</c:v>
                </c:pt>
                <c:pt idx="1782">
                  <c:v>89.96</c:v>
                </c:pt>
                <c:pt idx="1783">
                  <c:v>88.59</c:v>
                </c:pt>
                <c:pt idx="1784">
                  <c:v>89.45</c:v>
                </c:pt>
                <c:pt idx="1785">
                  <c:v>89.79</c:v>
                </c:pt>
                <c:pt idx="1786">
                  <c:v>90.77</c:v>
                </c:pt>
                <c:pt idx="1787">
                  <c:v>90.17</c:v>
                </c:pt>
                <c:pt idx="1788">
                  <c:v>81.39</c:v>
                </c:pt>
                <c:pt idx="1789">
                  <c:v>82.03</c:v>
                </c:pt>
                <c:pt idx="1790">
                  <c:v>81.83</c:v>
                </c:pt>
                <c:pt idx="1791">
                  <c:v>78.34</c:v>
                </c:pt>
                <c:pt idx="1792">
                  <c:v>81.58</c:v>
                </c:pt>
                <c:pt idx="1793">
                  <c:v>84.42</c:v>
                </c:pt>
                <c:pt idx="1794">
                  <c:v>84.38</c:v>
                </c:pt>
                <c:pt idx="1795">
                  <c:v>83.52</c:v>
                </c:pt>
                <c:pt idx="1796">
                  <c:v>84.61</c:v>
                </c:pt>
                <c:pt idx="1797">
                  <c:v>73.900000000000006</c:v>
                </c:pt>
                <c:pt idx="1798">
                  <c:v>73</c:v>
                </c:pt>
                <c:pt idx="1799">
                  <c:v>72.8</c:v>
                </c:pt>
                <c:pt idx="1800">
                  <c:v>72.2</c:v>
                </c:pt>
                <c:pt idx="1801">
                  <c:v>72.599999999999994</c:v>
                </c:pt>
                <c:pt idx="1802">
                  <c:v>78.599999999999994</c:v>
                </c:pt>
                <c:pt idx="1803">
                  <c:v>79.7</c:v>
                </c:pt>
                <c:pt idx="1804">
                  <c:v>79.400000000000006</c:v>
                </c:pt>
                <c:pt idx="1805">
                  <c:v>72.8</c:v>
                </c:pt>
                <c:pt idx="1806">
                  <c:v>73.900000000000006</c:v>
                </c:pt>
                <c:pt idx="1807">
                  <c:v>73.3</c:v>
                </c:pt>
                <c:pt idx="1808">
                  <c:v>72.5</c:v>
                </c:pt>
                <c:pt idx="1809">
                  <c:v>68.599999999999994</c:v>
                </c:pt>
                <c:pt idx="1810">
                  <c:v>58.4</c:v>
                </c:pt>
                <c:pt idx="1811">
                  <c:v>50.6</c:v>
                </c:pt>
                <c:pt idx="1812">
                  <c:v>53.9</c:v>
                </c:pt>
                <c:pt idx="1813">
                  <c:v>53</c:v>
                </c:pt>
                <c:pt idx="1814">
                  <c:v>43.2</c:v>
                </c:pt>
                <c:pt idx="1815">
                  <c:v>90</c:v>
                </c:pt>
                <c:pt idx="1816">
                  <c:v>63</c:v>
                </c:pt>
                <c:pt idx="1817">
                  <c:v>84</c:v>
                </c:pt>
                <c:pt idx="1818">
                  <c:v>46.63</c:v>
                </c:pt>
                <c:pt idx="1819">
                  <c:v>48.6</c:v>
                </c:pt>
                <c:pt idx="1820">
                  <c:v>41.98</c:v>
                </c:pt>
                <c:pt idx="1821">
                  <c:v>36.28</c:v>
                </c:pt>
                <c:pt idx="1822">
                  <c:v>29.86</c:v>
                </c:pt>
                <c:pt idx="1823">
                  <c:v>30.57</c:v>
                </c:pt>
                <c:pt idx="1824">
                  <c:v>29.23</c:v>
                </c:pt>
                <c:pt idx="1825">
                  <c:v>54</c:v>
                </c:pt>
                <c:pt idx="1826">
                  <c:v>56</c:v>
                </c:pt>
                <c:pt idx="1827">
                  <c:v>55</c:v>
                </c:pt>
                <c:pt idx="1828">
                  <c:v>27</c:v>
                </c:pt>
                <c:pt idx="1829">
                  <c:v>28</c:v>
                </c:pt>
                <c:pt idx="1830">
                  <c:v>69</c:v>
                </c:pt>
                <c:pt idx="1831">
                  <c:v>70</c:v>
                </c:pt>
                <c:pt idx="1832">
                  <c:v>71</c:v>
                </c:pt>
                <c:pt idx="1833">
                  <c:v>22</c:v>
                </c:pt>
                <c:pt idx="1834">
                  <c:v>21</c:v>
                </c:pt>
                <c:pt idx="1835">
                  <c:v>58</c:v>
                </c:pt>
                <c:pt idx="1836">
                  <c:v>59</c:v>
                </c:pt>
                <c:pt idx="1837">
                  <c:v>39</c:v>
                </c:pt>
                <c:pt idx="1838">
                  <c:v>60</c:v>
                </c:pt>
                <c:pt idx="1839">
                  <c:v>62</c:v>
                </c:pt>
                <c:pt idx="1840">
                  <c:v>34</c:v>
                </c:pt>
                <c:pt idx="1841">
                  <c:v>38</c:v>
                </c:pt>
                <c:pt idx="1842">
                  <c:v>43</c:v>
                </c:pt>
                <c:pt idx="1843">
                  <c:v>43</c:v>
                </c:pt>
                <c:pt idx="1844">
                  <c:v>38</c:v>
                </c:pt>
                <c:pt idx="1845">
                  <c:v>47</c:v>
                </c:pt>
                <c:pt idx="1846">
                  <c:v>50</c:v>
                </c:pt>
                <c:pt idx="1847">
                  <c:v>47</c:v>
                </c:pt>
                <c:pt idx="1848">
                  <c:v>50</c:v>
                </c:pt>
                <c:pt idx="1849">
                  <c:v>31</c:v>
                </c:pt>
                <c:pt idx="1850">
                  <c:v>24</c:v>
                </c:pt>
                <c:pt idx="1851">
                  <c:v>32</c:v>
                </c:pt>
                <c:pt idx="1852">
                  <c:v>26</c:v>
                </c:pt>
                <c:pt idx="1853">
                  <c:v>29</c:v>
                </c:pt>
                <c:pt idx="1854">
                  <c:v>79.709999999999994</c:v>
                </c:pt>
                <c:pt idx="1855">
                  <c:v>81.95</c:v>
                </c:pt>
                <c:pt idx="1856">
                  <c:v>78.680000000000007</c:v>
                </c:pt>
                <c:pt idx="1857">
                  <c:v>76.599999999999994</c:v>
                </c:pt>
                <c:pt idx="1858">
                  <c:v>83.54</c:v>
                </c:pt>
                <c:pt idx="1859">
                  <c:v>85.89</c:v>
                </c:pt>
                <c:pt idx="1860">
                  <c:v>70.23</c:v>
                </c:pt>
                <c:pt idx="1861">
                  <c:v>80.260000000000005</c:v>
                </c:pt>
                <c:pt idx="1862">
                  <c:v>75.52</c:v>
                </c:pt>
                <c:pt idx="1863">
                  <c:v>82.75</c:v>
                </c:pt>
                <c:pt idx="1864">
                  <c:v>64.42</c:v>
                </c:pt>
                <c:pt idx="1865">
                  <c:v>75.989999999999995</c:v>
                </c:pt>
                <c:pt idx="1866">
                  <c:v>77.010000000000005</c:v>
                </c:pt>
                <c:pt idx="1867">
                  <c:v>66.59</c:v>
                </c:pt>
                <c:pt idx="1868">
                  <c:v>56.43</c:v>
                </c:pt>
                <c:pt idx="1869">
                  <c:v>62.79</c:v>
                </c:pt>
                <c:pt idx="1870">
                  <c:v>62.08</c:v>
                </c:pt>
                <c:pt idx="1871">
                  <c:v>69.67</c:v>
                </c:pt>
                <c:pt idx="1872">
                  <c:v>73.91</c:v>
                </c:pt>
                <c:pt idx="1873">
                  <c:v>66.53</c:v>
                </c:pt>
                <c:pt idx="1874">
                  <c:v>77.14</c:v>
                </c:pt>
                <c:pt idx="1875">
                  <c:v>70.64</c:v>
                </c:pt>
                <c:pt idx="1876">
                  <c:v>72.489999999999995</c:v>
                </c:pt>
                <c:pt idx="1877">
                  <c:v>72.59</c:v>
                </c:pt>
                <c:pt idx="1878">
                  <c:v>74.489999999999995</c:v>
                </c:pt>
                <c:pt idx="1879">
                  <c:v>69.06</c:v>
                </c:pt>
                <c:pt idx="1880">
                  <c:v>68.989999999999995</c:v>
                </c:pt>
                <c:pt idx="1881">
                  <c:v>62.08</c:v>
                </c:pt>
                <c:pt idx="1882">
                  <c:v>61.49</c:v>
                </c:pt>
                <c:pt idx="1883">
                  <c:v>70.959999999999994</c:v>
                </c:pt>
                <c:pt idx="1884">
                  <c:v>58.39</c:v>
                </c:pt>
                <c:pt idx="1885">
                  <c:v>70.28</c:v>
                </c:pt>
                <c:pt idx="1886">
                  <c:v>70.02</c:v>
                </c:pt>
                <c:pt idx="1887">
                  <c:v>72.09</c:v>
                </c:pt>
                <c:pt idx="1888">
                  <c:v>73.7</c:v>
                </c:pt>
                <c:pt idx="1889">
                  <c:v>81.96</c:v>
                </c:pt>
                <c:pt idx="1890">
                  <c:v>69.900000000000006</c:v>
                </c:pt>
                <c:pt idx="1891">
                  <c:v>81.45</c:v>
                </c:pt>
                <c:pt idx="1892">
                  <c:v>69.8</c:v>
                </c:pt>
                <c:pt idx="1893">
                  <c:v>84.1</c:v>
                </c:pt>
                <c:pt idx="1894">
                  <c:v>82.86</c:v>
                </c:pt>
                <c:pt idx="1895">
                  <c:v>80.28</c:v>
                </c:pt>
                <c:pt idx="1896">
                  <c:v>77.94</c:v>
                </c:pt>
                <c:pt idx="1897">
                  <c:v>81.319999999999993</c:v>
                </c:pt>
                <c:pt idx="1898">
                  <c:v>76.349999999999994</c:v>
                </c:pt>
                <c:pt idx="1899">
                  <c:v>71.94</c:v>
                </c:pt>
                <c:pt idx="1900">
                  <c:v>81.88</c:v>
                </c:pt>
                <c:pt idx="1901">
                  <c:v>78.040000000000006</c:v>
                </c:pt>
                <c:pt idx="1902">
                  <c:v>73.53</c:v>
                </c:pt>
                <c:pt idx="1903">
                  <c:v>75.2</c:v>
                </c:pt>
                <c:pt idx="1904">
                  <c:v>69.17</c:v>
                </c:pt>
                <c:pt idx="1905">
                  <c:v>69.56</c:v>
                </c:pt>
                <c:pt idx="1906">
                  <c:v>72.31</c:v>
                </c:pt>
                <c:pt idx="1907">
                  <c:v>73.59</c:v>
                </c:pt>
                <c:pt idx="1908">
                  <c:v>67.83</c:v>
                </c:pt>
                <c:pt idx="1909">
                  <c:v>79.08</c:v>
                </c:pt>
                <c:pt idx="1910">
                  <c:v>71.47</c:v>
                </c:pt>
                <c:pt idx="1911">
                  <c:v>67.45</c:v>
                </c:pt>
                <c:pt idx="1912">
                  <c:v>82.08</c:v>
                </c:pt>
                <c:pt idx="1913">
                  <c:v>81.42</c:v>
                </c:pt>
                <c:pt idx="1914">
                  <c:v>50.04</c:v>
                </c:pt>
                <c:pt idx="1915">
                  <c:v>57.29</c:v>
                </c:pt>
                <c:pt idx="1916">
                  <c:v>72.5</c:v>
                </c:pt>
                <c:pt idx="1917">
                  <c:v>54.08</c:v>
                </c:pt>
                <c:pt idx="1918">
                  <c:v>59.1</c:v>
                </c:pt>
                <c:pt idx="1919">
                  <c:v>62.07</c:v>
                </c:pt>
                <c:pt idx="1920">
                  <c:v>65.61</c:v>
                </c:pt>
                <c:pt idx="1921">
                  <c:v>51.95</c:v>
                </c:pt>
                <c:pt idx="1922">
                  <c:v>61.42</c:v>
                </c:pt>
                <c:pt idx="1923">
                  <c:v>64.48</c:v>
                </c:pt>
                <c:pt idx="1924">
                  <c:v>63.17</c:v>
                </c:pt>
                <c:pt idx="1925">
                  <c:v>67.47</c:v>
                </c:pt>
                <c:pt idx="1926">
                  <c:v>71.38</c:v>
                </c:pt>
                <c:pt idx="1927">
                  <c:v>56.78</c:v>
                </c:pt>
                <c:pt idx="1928">
                  <c:v>51.54</c:v>
                </c:pt>
                <c:pt idx="1929">
                  <c:v>72.150000000000006</c:v>
                </c:pt>
                <c:pt idx="1930">
                  <c:v>58.24</c:v>
                </c:pt>
                <c:pt idx="1931">
                  <c:v>59.73</c:v>
                </c:pt>
                <c:pt idx="1932">
                  <c:v>54.15</c:v>
                </c:pt>
                <c:pt idx="1933">
                  <c:v>65</c:v>
                </c:pt>
                <c:pt idx="1934">
                  <c:v>66.63</c:v>
                </c:pt>
                <c:pt idx="1935">
                  <c:v>62.91</c:v>
                </c:pt>
                <c:pt idx="1936">
                  <c:v>74.33</c:v>
                </c:pt>
                <c:pt idx="1937">
                  <c:v>54.24</c:v>
                </c:pt>
                <c:pt idx="1938">
                  <c:v>56.66</c:v>
                </c:pt>
                <c:pt idx="1939">
                  <c:v>52.25</c:v>
                </c:pt>
                <c:pt idx="1940">
                  <c:v>68.88</c:v>
                </c:pt>
                <c:pt idx="1941">
                  <c:v>54.04</c:v>
                </c:pt>
                <c:pt idx="1942">
                  <c:v>76.38</c:v>
                </c:pt>
                <c:pt idx="1943">
                  <c:v>60.52</c:v>
                </c:pt>
                <c:pt idx="1944">
                  <c:v>57.67</c:v>
                </c:pt>
                <c:pt idx="1945">
                  <c:v>63.31</c:v>
                </c:pt>
                <c:pt idx="1946">
                  <c:v>47.67</c:v>
                </c:pt>
                <c:pt idx="1947">
                  <c:v>58.53</c:v>
                </c:pt>
                <c:pt idx="1948">
                  <c:v>52.97</c:v>
                </c:pt>
                <c:pt idx="1949">
                  <c:v>45.87</c:v>
                </c:pt>
                <c:pt idx="1950">
                  <c:v>63.11</c:v>
                </c:pt>
                <c:pt idx="1951">
                  <c:v>60.95</c:v>
                </c:pt>
                <c:pt idx="1952">
                  <c:v>68.37</c:v>
                </c:pt>
                <c:pt idx="1953">
                  <c:v>61.7</c:v>
                </c:pt>
                <c:pt idx="1954">
                  <c:v>61.71</c:v>
                </c:pt>
                <c:pt idx="1955">
                  <c:v>67.27</c:v>
                </c:pt>
                <c:pt idx="1956">
                  <c:v>63.98</c:v>
                </c:pt>
                <c:pt idx="1957">
                  <c:v>63.36</c:v>
                </c:pt>
                <c:pt idx="1958">
                  <c:v>60.23</c:v>
                </c:pt>
                <c:pt idx="1959">
                  <c:v>64.989999999999995</c:v>
                </c:pt>
                <c:pt idx="1960">
                  <c:v>56.8</c:v>
                </c:pt>
                <c:pt idx="1961">
                  <c:v>63.36</c:v>
                </c:pt>
                <c:pt idx="1962">
                  <c:v>69.89</c:v>
                </c:pt>
                <c:pt idx="1963">
                  <c:v>58.22</c:v>
                </c:pt>
                <c:pt idx="1964">
                  <c:v>52.62</c:v>
                </c:pt>
                <c:pt idx="1965">
                  <c:v>73.819999999999993</c:v>
                </c:pt>
                <c:pt idx="1966">
                  <c:v>65.099999999999994</c:v>
                </c:pt>
                <c:pt idx="1967">
                  <c:v>69.83</c:v>
                </c:pt>
                <c:pt idx="1968">
                  <c:v>69.849999999999994</c:v>
                </c:pt>
                <c:pt idx="1969">
                  <c:v>55.33</c:v>
                </c:pt>
                <c:pt idx="1970">
                  <c:v>59.98</c:v>
                </c:pt>
                <c:pt idx="1971">
                  <c:v>55.29</c:v>
                </c:pt>
                <c:pt idx="1972">
                  <c:v>67.78</c:v>
                </c:pt>
                <c:pt idx="1973">
                  <c:v>51.76</c:v>
                </c:pt>
                <c:pt idx="1974">
                  <c:v>54.5</c:v>
                </c:pt>
                <c:pt idx="1975">
                  <c:v>54.4</c:v>
                </c:pt>
                <c:pt idx="1976">
                  <c:v>72.94</c:v>
                </c:pt>
                <c:pt idx="1977">
                  <c:v>56.06</c:v>
                </c:pt>
                <c:pt idx="1978">
                  <c:v>61.07</c:v>
                </c:pt>
                <c:pt idx="1979">
                  <c:v>62.26</c:v>
                </c:pt>
                <c:pt idx="1980">
                  <c:v>76.34</c:v>
                </c:pt>
                <c:pt idx="1981">
                  <c:v>54.64</c:v>
                </c:pt>
                <c:pt idx="1982">
                  <c:v>55.11</c:v>
                </c:pt>
                <c:pt idx="1983">
                  <c:v>70.19</c:v>
                </c:pt>
                <c:pt idx="1984">
                  <c:v>58.75</c:v>
                </c:pt>
                <c:pt idx="1985">
                  <c:v>71.459999999999994</c:v>
                </c:pt>
                <c:pt idx="1986">
                  <c:v>79.349999999999994</c:v>
                </c:pt>
                <c:pt idx="1987">
                  <c:v>70.97</c:v>
                </c:pt>
                <c:pt idx="1988">
                  <c:v>56.92</c:v>
                </c:pt>
                <c:pt idx="1989">
                  <c:v>76.14</c:v>
                </c:pt>
                <c:pt idx="1990">
                  <c:v>63.39</c:v>
                </c:pt>
                <c:pt idx="1991">
                  <c:v>78.540000000000006</c:v>
                </c:pt>
                <c:pt idx="1992">
                  <c:v>80.03</c:v>
                </c:pt>
                <c:pt idx="1993">
                  <c:v>69.88</c:v>
                </c:pt>
                <c:pt idx="1994">
                  <c:v>59.47</c:v>
                </c:pt>
                <c:pt idx="1995">
                  <c:v>46.66</c:v>
                </c:pt>
                <c:pt idx="1996">
                  <c:v>68.739999999999995</c:v>
                </c:pt>
                <c:pt idx="1997">
                  <c:v>72.959999999999994</c:v>
                </c:pt>
                <c:pt idx="1998">
                  <c:v>61.89</c:v>
                </c:pt>
                <c:pt idx="1999">
                  <c:v>49.96</c:v>
                </c:pt>
                <c:pt idx="2000">
                  <c:v>59.91</c:v>
                </c:pt>
                <c:pt idx="2001">
                  <c:v>30.91</c:v>
                </c:pt>
                <c:pt idx="2002">
                  <c:v>80.849999999999994</c:v>
                </c:pt>
                <c:pt idx="2003">
                  <c:v>81.5</c:v>
                </c:pt>
                <c:pt idx="2004">
                  <c:v>56.59</c:v>
                </c:pt>
                <c:pt idx="2005">
                  <c:v>57.06</c:v>
                </c:pt>
                <c:pt idx="2006">
                  <c:v>79.44</c:v>
                </c:pt>
                <c:pt idx="2007">
                  <c:v>68.069999999999993</c:v>
                </c:pt>
                <c:pt idx="2008">
                  <c:v>60.69</c:v>
                </c:pt>
                <c:pt idx="2009">
                  <c:v>56.67</c:v>
                </c:pt>
                <c:pt idx="2010">
                  <c:v>64.92</c:v>
                </c:pt>
                <c:pt idx="2011">
                  <c:v>54.35</c:v>
                </c:pt>
                <c:pt idx="2012">
                  <c:v>73.31</c:v>
                </c:pt>
                <c:pt idx="2013">
                  <c:v>74.17</c:v>
                </c:pt>
                <c:pt idx="2014">
                  <c:v>81.89</c:v>
                </c:pt>
                <c:pt idx="2015">
                  <c:v>42.6</c:v>
                </c:pt>
                <c:pt idx="2016">
                  <c:v>76.33</c:v>
                </c:pt>
                <c:pt idx="2017">
                  <c:v>45.86</c:v>
                </c:pt>
                <c:pt idx="2018">
                  <c:v>77.599999999999994</c:v>
                </c:pt>
                <c:pt idx="2019">
                  <c:v>55.44</c:v>
                </c:pt>
                <c:pt idx="2020">
                  <c:v>58.33</c:v>
                </c:pt>
                <c:pt idx="2021">
                  <c:v>53.24</c:v>
                </c:pt>
                <c:pt idx="2022">
                  <c:v>71.849999999999994</c:v>
                </c:pt>
                <c:pt idx="2023">
                  <c:v>57.43</c:v>
                </c:pt>
                <c:pt idx="2024">
                  <c:v>29.52</c:v>
                </c:pt>
                <c:pt idx="2025">
                  <c:v>51.53</c:v>
                </c:pt>
                <c:pt idx="2026">
                  <c:v>64.7</c:v>
                </c:pt>
                <c:pt idx="2027">
                  <c:v>70.08</c:v>
                </c:pt>
                <c:pt idx="2028">
                  <c:v>71.08</c:v>
                </c:pt>
                <c:pt idx="2029">
                  <c:v>44.94</c:v>
                </c:pt>
                <c:pt idx="2030">
                  <c:v>78.87</c:v>
                </c:pt>
                <c:pt idx="2031">
                  <c:v>79.319999999999993</c:v>
                </c:pt>
                <c:pt idx="2032">
                  <c:v>77.89</c:v>
                </c:pt>
                <c:pt idx="2033">
                  <c:v>55.94</c:v>
                </c:pt>
                <c:pt idx="2034">
                  <c:v>61.57</c:v>
                </c:pt>
                <c:pt idx="2035">
                  <c:v>66.45</c:v>
                </c:pt>
                <c:pt idx="2036">
                  <c:v>56.58</c:v>
                </c:pt>
                <c:pt idx="2037">
                  <c:v>46.77</c:v>
                </c:pt>
                <c:pt idx="2038">
                  <c:v>68.349999999999994</c:v>
                </c:pt>
                <c:pt idx="2039">
                  <c:v>80.87</c:v>
                </c:pt>
                <c:pt idx="2040">
                  <c:v>68.23</c:v>
                </c:pt>
                <c:pt idx="2041">
                  <c:v>79.319999999999993</c:v>
                </c:pt>
                <c:pt idx="2042">
                  <c:v>70.67</c:v>
                </c:pt>
                <c:pt idx="2043">
                  <c:v>71.349999999999994</c:v>
                </c:pt>
                <c:pt idx="2044">
                  <c:v>54.94</c:v>
                </c:pt>
                <c:pt idx="2045">
                  <c:v>48.73</c:v>
                </c:pt>
                <c:pt idx="2046">
                  <c:v>70.62</c:v>
                </c:pt>
                <c:pt idx="2047">
                  <c:v>59.91</c:v>
                </c:pt>
                <c:pt idx="2048">
                  <c:v>62.37</c:v>
                </c:pt>
                <c:pt idx="2049">
                  <c:v>64.89</c:v>
                </c:pt>
                <c:pt idx="2050">
                  <c:v>60.43</c:v>
                </c:pt>
                <c:pt idx="2051">
                  <c:v>74.05</c:v>
                </c:pt>
                <c:pt idx="2052">
                  <c:v>51.63</c:v>
                </c:pt>
                <c:pt idx="2053">
                  <c:v>45.9</c:v>
                </c:pt>
                <c:pt idx="2054">
                  <c:v>52.88</c:v>
                </c:pt>
                <c:pt idx="2055">
                  <c:v>46.15</c:v>
                </c:pt>
                <c:pt idx="2056">
                  <c:v>74.58</c:v>
                </c:pt>
                <c:pt idx="2057">
                  <c:v>54.86</c:v>
                </c:pt>
                <c:pt idx="2058">
                  <c:v>62.34</c:v>
                </c:pt>
                <c:pt idx="2059">
                  <c:v>54.98</c:v>
                </c:pt>
                <c:pt idx="2060">
                  <c:v>61.62</c:v>
                </c:pt>
                <c:pt idx="2061">
                  <c:v>60.98</c:v>
                </c:pt>
                <c:pt idx="2062">
                  <c:v>69.77</c:v>
                </c:pt>
                <c:pt idx="2063">
                  <c:v>63.89</c:v>
                </c:pt>
                <c:pt idx="2064">
                  <c:v>52.36</c:v>
                </c:pt>
                <c:pt idx="2065">
                  <c:v>54.19</c:v>
                </c:pt>
                <c:pt idx="2066">
                  <c:v>53.58</c:v>
                </c:pt>
                <c:pt idx="2067">
                  <c:v>65.12</c:v>
                </c:pt>
                <c:pt idx="2068">
                  <c:v>66.02</c:v>
                </c:pt>
                <c:pt idx="2069">
                  <c:v>47.02</c:v>
                </c:pt>
                <c:pt idx="2070">
                  <c:v>32.26</c:v>
                </c:pt>
                <c:pt idx="2071">
                  <c:v>69.23</c:v>
                </c:pt>
                <c:pt idx="2072">
                  <c:v>66.099999999999994</c:v>
                </c:pt>
                <c:pt idx="2073">
                  <c:v>54.55</c:v>
                </c:pt>
                <c:pt idx="2074">
                  <c:v>74.67</c:v>
                </c:pt>
                <c:pt idx="2075">
                  <c:v>62.01</c:v>
                </c:pt>
                <c:pt idx="2076">
                  <c:v>74.09</c:v>
                </c:pt>
                <c:pt idx="2077">
                  <c:v>60.48</c:v>
                </c:pt>
                <c:pt idx="2078">
                  <c:v>53.42</c:v>
                </c:pt>
                <c:pt idx="2079">
                  <c:v>66.63</c:v>
                </c:pt>
                <c:pt idx="2080">
                  <c:v>73.430000000000007</c:v>
                </c:pt>
                <c:pt idx="2081">
                  <c:v>71.209999999999994</c:v>
                </c:pt>
                <c:pt idx="2082">
                  <c:v>52.87</c:v>
                </c:pt>
                <c:pt idx="2083">
                  <c:v>49.16</c:v>
                </c:pt>
                <c:pt idx="2084">
                  <c:v>51.34</c:v>
                </c:pt>
                <c:pt idx="2085">
                  <c:v>57.35</c:v>
                </c:pt>
                <c:pt idx="2086">
                  <c:v>55.14</c:v>
                </c:pt>
                <c:pt idx="2087">
                  <c:v>62.32</c:v>
                </c:pt>
                <c:pt idx="2088">
                  <c:v>61.01</c:v>
                </c:pt>
                <c:pt idx="2089">
                  <c:v>49.03</c:v>
                </c:pt>
                <c:pt idx="2090">
                  <c:v>60.41</c:v>
                </c:pt>
                <c:pt idx="2091">
                  <c:v>56.9</c:v>
                </c:pt>
                <c:pt idx="2092">
                  <c:v>57.84</c:v>
                </c:pt>
                <c:pt idx="2093">
                  <c:v>49.67</c:v>
                </c:pt>
                <c:pt idx="2094">
                  <c:v>60.72</c:v>
                </c:pt>
                <c:pt idx="2095">
                  <c:v>54.89</c:v>
                </c:pt>
                <c:pt idx="2096">
                  <c:v>52.63</c:v>
                </c:pt>
                <c:pt idx="2097">
                  <c:v>60.07</c:v>
                </c:pt>
                <c:pt idx="2098">
                  <c:v>59.53</c:v>
                </c:pt>
                <c:pt idx="2099">
                  <c:v>53.84</c:v>
                </c:pt>
                <c:pt idx="2100">
                  <c:v>54.56</c:v>
                </c:pt>
                <c:pt idx="2101">
                  <c:v>53.64</c:v>
                </c:pt>
                <c:pt idx="2102">
                  <c:v>59.61</c:v>
                </c:pt>
                <c:pt idx="2103">
                  <c:v>54.43</c:v>
                </c:pt>
                <c:pt idx="2104">
                  <c:v>60.85</c:v>
                </c:pt>
                <c:pt idx="2105">
                  <c:v>60.94</c:v>
                </c:pt>
                <c:pt idx="2106">
                  <c:v>53.35</c:v>
                </c:pt>
                <c:pt idx="2107">
                  <c:v>53.46</c:v>
                </c:pt>
                <c:pt idx="2108">
                  <c:v>57.03</c:v>
                </c:pt>
                <c:pt idx="2109">
                  <c:v>56.37</c:v>
                </c:pt>
                <c:pt idx="2110">
                  <c:v>55.07</c:v>
                </c:pt>
                <c:pt idx="2111">
                  <c:v>72.12</c:v>
                </c:pt>
                <c:pt idx="2112">
                  <c:v>58.24</c:v>
                </c:pt>
                <c:pt idx="2113">
                  <c:v>57.22</c:v>
                </c:pt>
                <c:pt idx="2114">
                  <c:v>57.72</c:v>
                </c:pt>
                <c:pt idx="2115">
                  <c:v>54.57</c:v>
                </c:pt>
                <c:pt idx="2116">
                  <c:v>50.19</c:v>
                </c:pt>
                <c:pt idx="2117">
                  <c:v>49.01</c:v>
                </c:pt>
                <c:pt idx="2118">
                  <c:v>39</c:v>
                </c:pt>
                <c:pt idx="2119">
                  <c:v>50.62</c:v>
                </c:pt>
                <c:pt idx="2120">
                  <c:v>56.69</c:v>
                </c:pt>
                <c:pt idx="2121">
                  <c:v>50.01</c:v>
                </c:pt>
                <c:pt idx="2122">
                  <c:v>56.5</c:v>
                </c:pt>
                <c:pt idx="2123">
                  <c:v>46.09</c:v>
                </c:pt>
                <c:pt idx="2124">
                  <c:v>58.64</c:v>
                </c:pt>
                <c:pt idx="2125">
                  <c:v>45.95</c:v>
                </c:pt>
                <c:pt idx="2126">
                  <c:v>51.83</c:v>
                </c:pt>
                <c:pt idx="2127">
                  <c:v>51.69</c:v>
                </c:pt>
                <c:pt idx="2128">
                  <c:v>51.72</c:v>
                </c:pt>
                <c:pt idx="2129">
                  <c:v>54.12</c:v>
                </c:pt>
                <c:pt idx="2130">
                  <c:v>60.94</c:v>
                </c:pt>
                <c:pt idx="2131">
                  <c:v>56.34</c:v>
                </c:pt>
                <c:pt idx="2132">
                  <c:v>62.5</c:v>
                </c:pt>
                <c:pt idx="2133">
                  <c:v>56.66</c:v>
                </c:pt>
                <c:pt idx="2134">
                  <c:v>56.85</c:v>
                </c:pt>
                <c:pt idx="2135">
                  <c:v>53.94</c:v>
                </c:pt>
                <c:pt idx="2136">
                  <c:v>50.11</c:v>
                </c:pt>
                <c:pt idx="2137">
                  <c:v>56.04</c:v>
                </c:pt>
                <c:pt idx="2138">
                  <c:v>53.68</c:v>
                </c:pt>
                <c:pt idx="2139">
                  <c:v>49.02</c:v>
                </c:pt>
                <c:pt idx="2140">
                  <c:v>57.47</c:v>
                </c:pt>
                <c:pt idx="2141">
                  <c:v>61.24</c:v>
                </c:pt>
                <c:pt idx="2142">
                  <c:v>52.85</c:v>
                </c:pt>
                <c:pt idx="2143">
                  <c:v>58.71</c:v>
                </c:pt>
                <c:pt idx="2144">
                  <c:v>55.83</c:v>
                </c:pt>
                <c:pt idx="2145">
                  <c:v>61.59</c:v>
                </c:pt>
                <c:pt idx="2146">
                  <c:v>55.08</c:v>
                </c:pt>
                <c:pt idx="2147">
                  <c:v>55.06</c:v>
                </c:pt>
                <c:pt idx="2148">
                  <c:v>56.94</c:v>
                </c:pt>
                <c:pt idx="2149">
                  <c:v>58.37</c:v>
                </c:pt>
                <c:pt idx="2150">
                  <c:v>59.62</c:v>
                </c:pt>
                <c:pt idx="2151">
                  <c:v>58.62</c:v>
                </c:pt>
                <c:pt idx="2152">
                  <c:v>61.6</c:v>
                </c:pt>
                <c:pt idx="2153">
                  <c:v>57.36</c:v>
                </c:pt>
                <c:pt idx="2154">
                  <c:v>48.61</c:v>
                </c:pt>
                <c:pt idx="2155">
                  <c:v>46.74</c:v>
                </c:pt>
                <c:pt idx="2156">
                  <c:v>52.32</c:v>
                </c:pt>
                <c:pt idx="2157">
                  <c:v>63.22</c:v>
                </c:pt>
                <c:pt idx="2158">
                  <c:v>46.96</c:v>
                </c:pt>
                <c:pt idx="2159">
                  <c:v>59.43</c:v>
                </c:pt>
                <c:pt idx="2160">
                  <c:v>62.01</c:v>
                </c:pt>
                <c:pt idx="2161">
                  <c:v>62.87</c:v>
                </c:pt>
                <c:pt idx="2162">
                  <c:v>53.07</c:v>
                </c:pt>
                <c:pt idx="2163">
                  <c:v>53.34</c:v>
                </c:pt>
                <c:pt idx="2164">
                  <c:v>56.78</c:v>
                </c:pt>
                <c:pt idx="2165">
                  <c:v>54.71</c:v>
                </c:pt>
                <c:pt idx="2166">
                  <c:v>53.53</c:v>
                </c:pt>
                <c:pt idx="2167">
                  <c:v>45.68</c:v>
                </c:pt>
                <c:pt idx="2168">
                  <c:v>48.31</c:v>
                </c:pt>
                <c:pt idx="2169">
                  <c:v>53.71</c:v>
                </c:pt>
                <c:pt idx="2170">
                  <c:v>47.58</c:v>
                </c:pt>
                <c:pt idx="2171">
                  <c:v>52.35</c:v>
                </c:pt>
                <c:pt idx="2172">
                  <c:v>49.12</c:v>
                </c:pt>
                <c:pt idx="2173">
                  <c:v>44.14</c:v>
                </c:pt>
                <c:pt idx="2174">
                  <c:v>54.04</c:v>
                </c:pt>
                <c:pt idx="2175">
                  <c:v>55.3</c:v>
                </c:pt>
                <c:pt idx="2176">
                  <c:v>55.49</c:v>
                </c:pt>
                <c:pt idx="2177">
                  <c:v>56.42</c:v>
                </c:pt>
                <c:pt idx="2178">
                  <c:v>53.73</c:v>
                </c:pt>
                <c:pt idx="2179">
                  <c:v>48.42</c:v>
                </c:pt>
                <c:pt idx="2180">
                  <c:v>42.34</c:v>
                </c:pt>
                <c:pt idx="2181">
                  <c:v>35.01</c:v>
                </c:pt>
                <c:pt idx="2182">
                  <c:v>57.39</c:v>
                </c:pt>
                <c:pt idx="2183">
                  <c:v>61.48</c:v>
                </c:pt>
                <c:pt idx="2184">
                  <c:v>54.33</c:v>
                </c:pt>
                <c:pt idx="2185">
                  <c:v>49.01</c:v>
                </c:pt>
                <c:pt idx="2186">
                  <c:v>51.88</c:v>
                </c:pt>
                <c:pt idx="2187">
                  <c:v>50.46</c:v>
                </c:pt>
                <c:pt idx="2188">
                  <c:v>55.97</c:v>
                </c:pt>
                <c:pt idx="2189">
                  <c:v>40.380000000000003</c:v>
                </c:pt>
                <c:pt idx="2190">
                  <c:v>49.86</c:v>
                </c:pt>
                <c:pt idx="2191">
                  <c:v>33.96</c:v>
                </c:pt>
                <c:pt idx="2192">
                  <c:v>51.28</c:v>
                </c:pt>
                <c:pt idx="2193">
                  <c:v>54.82</c:v>
                </c:pt>
                <c:pt idx="2194">
                  <c:v>42.04</c:v>
                </c:pt>
                <c:pt idx="2195">
                  <c:v>44</c:v>
                </c:pt>
                <c:pt idx="2196">
                  <c:v>42.13</c:v>
                </c:pt>
                <c:pt idx="2197">
                  <c:v>46.71</c:v>
                </c:pt>
                <c:pt idx="2198">
                  <c:v>51.08</c:v>
                </c:pt>
                <c:pt idx="2199">
                  <c:v>53.72</c:v>
                </c:pt>
                <c:pt idx="2200">
                  <c:v>58.05</c:v>
                </c:pt>
                <c:pt idx="2201">
                  <c:v>50.26</c:v>
                </c:pt>
                <c:pt idx="2202">
                  <c:v>46.73</c:v>
                </c:pt>
                <c:pt idx="2203">
                  <c:v>58.16</c:v>
                </c:pt>
                <c:pt idx="2204">
                  <c:v>58.39</c:v>
                </c:pt>
                <c:pt idx="2205">
                  <c:v>63.42</c:v>
                </c:pt>
                <c:pt idx="2206">
                  <c:v>48.57</c:v>
                </c:pt>
                <c:pt idx="2207">
                  <c:v>56.75</c:v>
                </c:pt>
                <c:pt idx="2208">
                  <c:v>50.24</c:v>
                </c:pt>
                <c:pt idx="2209">
                  <c:v>50.3</c:v>
                </c:pt>
                <c:pt idx="2210">
                  <c:v>52.93</c:v>
                </c:pt>
                <c:pt idx="2211">
                  <c:v>48.89</c:v>
                </c:pt>
                <c:pt idx="2212">
                  <c:v>62.42</c:v>
                </c:pt>
                <c:pt idx="2213">
                  <c:v>68.010000000000005</c:v>
                </c:pt>
                <c:pt idx="2214">
                  <c:v>57.16</c:v>
                </c:pt>
                <c:pt idx="2215">
                  <c:v>59.68</c:v>
                </c:pt>
                <c:pt idx="2216">
                  <c:v>52.58</c:v>
                </c:pt>
                <c:pt idx="2217">
                  <c:v>45.14</c:v>
                </c:pt>
                <c:pt idx="2218">
                  <c:v>57.49</c:v>
                </c:pt>
                <c:pt idx="2219">
                  <c:v>47.51</c:v>
                </c:pt>
                <c:pt idx="2220">
                  <c:v>64.44</c:v>
                </c:pt>
                <c:pt idx="2221">
                  <c:v>53.35</c:v>
                </c:pt>
                <c:pt idx="2222">
                  <c:v>55.05</c:v>
                </c:pt>
                <c:pt idx="2223">
                  <c:v>53.85</c:v>
                </c:pt>
                <c:pt idx="2224">
                  <c:v>24.3</c:v>
                </c:pt>
                <c:pt idx="2225">
                  <c:v>41.63</c:v>
                </c:pt>
                <c:pt idx="2226">
                  <c:v>43.9</c:v>
                </c:pt>
                <c:pt idx="2227">
                  <c:v>46.8</c:v>
                </c:pt>
                <c:pt idx="2228">
                  <c:v>50.78</c:v>
                </c:pt>
                <c:pt idx="2229">
                  <c:v>59.41</c:v>
                </c:pt>
                <c:pt idx="2230">
                  <c:v>64.27</c:v>
                </c:pt>
                <c:pt idx="2231">
                  <c:v>53.6</c:v>
                </c:pt>
                <c:pt idx="2232">
                  <c:v>53.34</c:v>
                </c:pt>
                <c:pt idx="2233">
                  <c:v>79.14</c:v>
                </c:pt>
                <c:pt idx="2234">
                  <c:v>60.5</c:v>
                </c:pt>
                <c:pt idx="2235">
                  <c:v>54.28</c:v>
                </c:pt>
                <c:pt idx="2236">
                  <c:v>65.400000000000006</c:v>
                </c:pt>
                <c:pt idx="2237">
                  <c:v>68.91</c:v>
                </c:pt>
                <c:pt idx="2238">
                  <c:v>61.98</c:v>
                </c:pt>
                <c:pt idx="2239">
                  <c:v>56.99</c:v>
                </c:pt>
                <c:pt idx="2240">
                  <c:v>63.19</c:v>
                </c:pt>
                <c:pt idx="2241">
                  <c:v>57.46</c:v>
                </c:pt>
                <c:pt idx="2242">
                  <c:v>59.88</c:v>
                </c:pt>
                <c:pt idx="2243">
                  <c:v>55.01</c:v>
                </c:pt>
                <c:pt idx="2244">
                  <c:v>54.72</c:v>
                </c:pt>
                <c:pt idx="2245">
                  <c:v>74.16</c:v>
                </c:pt>
                <c:pt idx="2246">
                  <c:v>56.1</c:v>
                </c:pt>
                <c:pt idx="2247">
                  <c:v>61.22</c:v>
                </c:pt>
                <c:pt idx="2248">
                  <c:v>60.49</c:v>
                </c:pt>
                <c:pt idx="2249">
                  <c:v>71.63</c:v>
                </c:pt>
                <c:pt idx="2250">
                  <c:v>69.02</c:v>
                </c:pt>
                <c:pt idx="2251">
                  <c:v>50.69</c:v>
                </c:pt>
                <c:pt idx="2252">
                  <c:v>64.05</c:v>
                </c:pt>
                <c:pt idx="2253">
                  <c:v>57.45</c:v>
                </c:pt>
                <c:pt idx="2254">
                  <c:v>50.15</c:v>
                </c:pt>
                <c:pt idx="2255">
                  <c:v>65.42</c:v>
                </c:pt>
                <c:pt idx="2256">
                  <c:v>63.39</c:v>
                </c:pt>
                <c:pt idx="2257">
                  <c:v>47.48</c:v>
                </c:pt>
                <c:pt idx="2258">
                  <c:v>53.27</c:v>
                </c:pt>
                <c:pt idx="2259">
                  <c:v>57.09</c:v>
                </c:pt>
                <c:pt idx="2260">
                  <c:v>57.12</c:v>
                </c:pt>
                <c:pt idx="2261">
                  <c:v>51.05</c:v>
                </c:pt>
                <c:pt idx="2262">
                  <c:v>57.77</c:v>
                </c:pt>
                <c:pt idx="2263">
                  <c:v>59.35</c:v>
                </c:pt>
                <c:pt idx="2264">
                  <c:v>61.78</c:v>
                </c:pt>
                <c:pt idx="2265">
                  <c:v>69.25</c:v>
                </c:pt>
                <c:pt idx="2266">
                  <c:v>63.41</c:v>
                </c:pt>
                <c:pt idx="2267">
                  <c:v>59.67</c:v>
                </c:pt>
                <c:pt idx="2268">
                  <c:v>59.82</c:v>
                </c:pt>
                <c:pt idx="2269">
                  <c:v>62.31</c:v>
                </c:pt>
                <c:pt idx="2270">
                  <c:v>61.4</c:v>
                </c:pt>
                <c:pt idx="2271">
                  <c:v>64.72</c:v>
                </c:pt>
                <c:pt idx="2272">
                  <c:v>62.57</c:v>
                </c:pt>
                <c:pt idx="2273">
                  <c:v>62.74</c:v>
                </c:pt>
                <c:pt idx="2274">
                  <c:v>72.66</c:v>
                </c:pt>
                <c:pt idx="2275">
                  <c:v>67.83</c:v>
                </c:pt>
                <c:pt idx="2276">
                  <c:v>68.489999999999995</c:v>
                </c:pt>
                <c:pt idx="2277">
                  <c:v>70.27</c:v>
                </c:pt>
                <c:pt idx="2278">
                  <c:v>70.33</c:v>
                </c:pt>
                <c:pt idx="2279">
                  <c:v>68.91</c:v>
                </c:pt>
                <c:pt idx="2280">
                  <c:v>69.930000000000007</c:v>
                </c:pt>
                <c:pt idx="2281">
                  <c:v>68.790000000000006</c:v>
                </c:pt>
                <c:pt idx="2282">
                  <c:v>70.760000000000005</c:v>
                </c:pt>
                <c:pt idx="2283">
                  <c:v>61.67</c:v>
                </c:pt>
                <c:pt idx="2284">
                  <c:v>58.05</c:v>
                </c:pt>
                <c:pt idx="2285">
                  <c:v>57.19</c:v>
                </c:pt>
                <c:pt idx="2286">
                  <c:v>60.23</c:v>
                </c:pt>
                <c:pt idx="2287">
                  <c:v>56.34</c:v>
                </c:pt>
                <c:pt idx="2288">
                  <c:v>49.43</c:v>
                </c:pt>
                <c:pt idx="2289">
                  <c:v>66.260000000000005</c:v>
                </c:pt>
                <c:pt idx="2290">
                  <c:v>50.78</c:v>
                </c:pt>
                <c:pt idx="2291">
                  <c:v>69.73</c:v>
                </c:pt>
                <c:pt idx="2292">
                  <c:v>62.07</c:v>
                </c:pt>
                <c:pt idx="2293">
                  <c:v>58.85</c:v>
                </c:pt>
                <c:pt idx="2294">
                  <c:v>64.64</c:v>
                </c:pt>
                <c:pt idx="2295">
                  <c:v>42.71</c:v>
                </c:pt>
                <c:pt idx="2296">
                  <c:v>43.92</c:v>
                </c:pt>
                <c:pt idx="2297">
                  <c:v>62.49</c:v>
                </c:pt>
                <c:pt idx="2298">
                  <c:v>69.31</c:v>
                </c:pt>
                <c:pt idx="2299">
                  <c:v>69.47</c:v>
                </c:pt>
                <c:pt idx="2300">
                  <c:v>65.88</c:v>
                </c:pt>
                <c:pt idx="2301">
                  <c:v>61.89</c:v>
                </c:pt>
                <c:pt idx="2302">
                  <c:v>72.680000000000007</c:v>
                </c:pt>
                <c:pt idx="2303">
                  <c:v>56.15</c:v>
                </c:pt>
                <c:pt idx="2304">
                  <c:v>62.58</c:v>
                </c:pt>
                <c:pt idx="2305">
                  <c:v>57.67</c:v>
                </c:pt>
                <c:pt idx="2306">
                  <c:v>51.87</c:v>
                </c:pt>
                <c:pt idx="2307">
                  <c:v>47.78</c:v>
                </c:pt>
                <c:pt idx="2308">
                  <c:v>55.61</c:v>
                </c:pt>
                <c:pt idx="2309">
                  <c:v>59.94</c:v>
                </c:pt>
                <c:pt idx="2310">
                  <c:v>61.77</c:v>
                </c:pt>
                <c:pt idx="2311">
                  <c:v>69.45</c:v>
                </c:pt>
                <c:pt idx="2312">
                  <c:v>62.46</c:v>
                </c:pt>
                <c:pt idx="2313">
                  <c:v>51.83</c:v>
                </c:pt>
                <c:pt idx="2314">
                  <c:v>44.51</c:v>
                </c:pt>
                <c:pt idx="2315">
                  <c:v>65.08</c:v>
                </c:pt>
                <c:pt idx="2316">
                  <c:v>69.239999999999995</c:v>
                </c:pt>
                <c:pt idx="2317">
                  <c:v>65.989999999999995</c:v>
                </c:pt>
                <c:pt idx="2318">
                  <c:v>57.21</c:v>
                </c:pt>
                <c:pt idx="2319">
                  <c:v>50.9</c:v>
                </c:pt>
                <c:pt idx="2320">
                  <c:v>61.2</c:v>
                </c:pt>
                <c:pt idx="2321">
                  <c:v>56.89</c:v>
                </c:pt>
                <c:pt idx="2322">
                  <c:v>68.290000000000006</c:v>
                </c:pt>
                <c:pt idx="2323">
                  <c:v>55.69</c:v>
                </c:pt>
                <c:pt idx="2324">
                  <c:v>59.8</c:v>
                </c:pt>
                <c:pt idx="2325">
                  <c:v>51.16</c:v>
                </c:pt>
                <c:pt idx="2326">
                  <c:v>62.76</c:v>
                </c:pt>
                <c:pt idx="2327">
                  <c:v>18.559999999999999</c:v>
                </c:pt>
                <c:pt idx="2328">
                  <c:v>13.6</c:v>
                </c:pt>
                <c:pt idx="2329">
                  <c:v>15.33</c:v>
                </c:pt>
                <c:pt idx="2330">
                  <c:v>26.47</c:v>
                </c:pt>
                <c:pt idx="2331">
                  <c:v>10.71</c:v>
                </c:pt>
                <c:pt idx="2332">
                  <c:v>15.02</c:v>
                </c:pt>
                <c:pt idx="2333">
                  <c:v>32.64</c:v>
                </c:pt>
                <c:pt idx="2334">
                  <c:v>21.82</c:v>
                </c:pt>
                <c:pt idx="2335">
                  <c:v>15.77</c:v>
                </c:pt>
                <c:pt idx="2336">
                  <c:v>34.54</c:v>
                </c:pt>
                <c:pt idx="2337">
                  <c:v>14.03</c:v>
                </c:pt>
                <c:pt idx="2338">
                  <c:v>21.55</c:v>
                </c:pt>
                <c:pt idx="2339">
                  <c:v>41.6</c:v>
                </c:pt>
                <c:pt idx="2340">
                  <c:v>17.23</c:v>
                </c:pt>
                <c:pt idx="2341">
                  <c:v>28.71</c:v>
                </c:pt>
                <c:pt idx="2342">
                  <c:v>19.57</c:v>
                </c:pt>
                <c:pt idx="2343">
                  <c:v>16.72</c:v>
                </c:pt>
                <c:pt idx="2344">
                  <c:v>22.09</c:v>
                </c:pt>
                <c:pt idx="2345">
                  <c:v>20.48</c:v>
                </c:pt>
                <c:pt idx="2346">
                  <c:v>18.079999999999998</c:v>
                </c:pt>
                <c:pt idx="2347">
                  <c:v>16.79</c:v>
                </c:pt>
                <c:pt idx="2348">
                  <c:v>22.82</c:v>
                </c:pt>
                <c:pt idx="2349">
                  <c:v>22.59</c:v>
                </c:pt>
                <c:pt idx="2350">
                  <c:v>23.25</c:v>
                </c:pt>
                <c:pt idx="2351">
                  <c:v>27.18</c:v>
                </c:pt>
                <c:pt idx="2352">
                  <c:v>16.329999999999998</c:v>
                </c:pt>
                <c:pt idx="2353">
                  <c:v>38.35</c:v>
                </c:pt>
                <c:pt idx="2354">
                  <c:v>24.78</c:v>
                </c:pt>
                <c:pt idx="2355">
                  <c:v>32.99</c:v>
                </c:pt>
                <c:pt idx="2356">
                  <c:v>15.63</c:v>
                </c:pt>
                <c:pt idx="2357">
                  <c:v>39.299999999999997</c:v>
                </c:pt>
                <c:pt idx="2358">
                  <c:v>17.920000000000002</c:v>
                </c:pt>
                <c:pt idx="2359">
                  <c:v>16.68</c:v>
                </c:pt>
                <c:pt idx="2360">
                  <c:v>16.77</c:v>
                </c:pt>
                <c:pt idx="2361">
                  <c:v>43.99</c:v>
                </c:pt>
                <c:pt idx="2362">
                  <c:v>18.260000000000002</c:v>
                </c:pt>
                <c:pt idx="2363">
                  <c:v>19.39</c:v>
                </c:pt>
                <c:pt idx="2364">
                  <c:v>28.27</c:v>
                </c:pt>
                <c:pt idx="2365">
                  <c:v>44.96</c:v>
                </c:pt>
                <c:pt idx="2366">
                  <c:v>34.299999999999997</c:v>
                </c:pt>
                <c:pt idx="2367">
                  <c:v>15.02</c:v>
                </c:pt>
                <c:pt idx="2368">
                  <c:v>26.84</c:v>
                </c:pt>
                <c:pt idx="2369">
                  <c:v>15.4</c:v>
                </c:pt>
                <c:pt idx="2370">
                  <c:v>31.69</c:v>
                </c:pt>
                <c:pt idx="2371">
                  <c:v>28.49</c:v>
                </c:pt>
                <c:pt idx="2372">
                  <c:v>19.309999999999999</c:v>
                </c:pt>
                <c:pt idx="2373">
                  <c:v>23.19</c:v>
                </c:pt>
                <c:pt idx="2374">
                  <c:v>20.16</c:v>
                </c:pt>
                <c:pt idx="2375">
                  <c:v>39.08</c:v>
                </c:pt>
                <c:pt idx="2376">
                  <c:v>21.53</c:v>
                </c:pt>
                <c:pt idx="2377">
                  <c:v>21.27</c:v>
                </c:pt>
                <c:pt idx="2378">
                  <c:v>25.73</c:v>
                </c:pt>
                <c:pt idx="2379">
                  <c:v>22.37</c:v>
                </c:pt>
                <c:pt idx="2380">
                  <c:v>34.47</c:v>
                </c:pt>
                <c:pt idx="2381">
                  <c:v>32.47</c:v>
                </c:pt>
                <c:pt idx="2382">
                  <c:v>32.200000000000003</c:v>
                </c:pt>
                <c:pt idx="2383">
                  <c:v>22.93</c:v>
                </c:pt>
                <c:pt idx="2384">
                  <c:v>22.69</c:v>
                </c:pt>
                <c:pt idx="2385">
                  <c:v>25.99</c:v>
                </c:pt>
                <c:pt idx="2386">
                  <c:v>24.86</c:v>
                </c:pt>
                <c:pt idx="2387">
                  <c:v>44.87</c:v>
                </c:pt>
                <c:pt idx="2388">
                  <c:v>28.71</c:v>
                </c:pt>
                <c:pt idx="2389">
                  <c:v>22.24</c:v>
                </c:pt>
                <c:pt idx="2390">
                  <c:v>12.17</c:v>
                </c:pt>
                <c:pt idx="2391">
                  <c:v>24.28</c:v>
                </c:pt>
                <c:pt idx="2392">
                  <c:v>28.71</c:v>
                </c:pt>
                <c:pt idx="2393">
                  <c:v>15.72</c:v>
                </c:pt>
                <c:pt idx="2394">
                  <c:v>34.729999999999997</c:v>
                </c:pt>
                <c:pt idx="2395">
                  <c:v>27.17</c:v>
                </c:pt>
                <c:pt idx="2396">
                  <c:v>33.31</c:v>
                </c:pt>
                <c:pt idx="2397">
                  <c:v>35.049999999999997</c:v>
                </c:pt>
                <c:pt idx="2398">
                  <c:v>12.24</c:v>
                </c:pt>
                <c:pt idx="2399">
                  <c:v>26.2</c:v>
                </c:pt>
                <c:pt idx="2400">
                  <c:v>23.78</c:v>
                </c:pt>
                <c:pt idx="2401">
                  <c:v>30.28</c:v>
                </c:pt>
                <c:pt idx="2402">
                  <c:v>12.46</c:v>
                </c:pt>
                <c:pt idx="2403">
                  <c:v>49.03</c:v>
                </c:pt>
                <c:pt idx="2404">
                  <c:v>49.54</c:v>
                </c:pt>
                <c:pt idx="2405">
                  <c:v>55.78</c:v>
                </c:pt>
                <c:pt idx="2406">
                  <c:v>45.82</c:v>
                </c:pt>
                <c:pt idx="2407">
                  <c:v>58.63</c:v>
                </c:pt>
                <c:pt idx="2408">
                  <c:v>46.79</c:v>
                </c:pt>
                <c:pt idx="2409">
                  <c:v>43.51</c:v>
                </c:pt>
                <c:pt idx="2410">
                  <c:v>36.71</c:v>
                </c:pt>
                <c:pt idx="2411">
                  <c:v>44.28</c:v>
                </c:pt>
                <c:pt idx="2412">
                  <c:v>39.07</c:v>
                </c:pt>
                <c:pt idx="2413">
                  <c:v>58.4</c:v>
                </c:pt>
                <c:pt idx="2414">
                  <c:v>49.5</c:v>
                </c:pt>
                <c:pt idx="2415">
                  <c:v>45.68</c:v>
                </c:pt>
                <c:pt idx="2416">
                  <c:v>54.35</c:v>
                </c:pt>
                <c:pt idx="2417">
                  <c:v>49.27</c:v>
                </c:pt>
                <c:pt idx="2418">
                  <c:v>50.5</c:v>
                </c:pt>
                <c:pt idx="2419">
                  <c:v>49.53</c:v>
                </c:pt>
                <c:pt idx="2420">
                  <c:v>51.01</c:v>
                </c:pt>
                <c:pt idx="2421">
                  <c:v>35.840000000000003</c:v>
                </c:pt>
                <c:pt idx="2422">
                  <c:v>44.23</c:v>
                </c:pt>
                <c:pt idx="2423">
                  <c:v>51.02</c:v>
                </c:pt>
                <c:pt idx="2424">
                  <c:v>39.450000000000003</c:v>
                </c:pt>
                <c:pt idx="2425">
                  <c:v>32.6</c:v>
                </c:pt>
                <c:pt idx="2426">
                  <c:v>57.59</c:v>
                </c:pt>
                <c:pt idx="2427">
                  <c:v>49.55</c:v>
                </c:pt>
                <c:pt idx="2428">
                  <c:v>49.95</c:v>
                </c:pt>
                <c:pt idx="2429">
                  <c:v>52.66</c:v>
                </c:pt>
                <c:pt idx="2430">
                  <c:v>48.58</c:v>
                </c:pt>
                <c:pt idx="2431">
                  <c:v>44.11</c:v>
                </c:pt>
                <c:pt idx="2432">
                  <c:v>41.44</c:v>
                </c:pt>
                <c:pt idx="2433">
                  <c:v>39.6</c:v>
                </c:pt>
                <c:pt idx="2434">
                  <c:v>52.4</c:v>
                </c:pt>
                <c:pt idx="2435">
                  <c:v>50.41</c:v>
                </c:pt>
                <c:pt idx="2436">
                  <c:v>60.15</c:v>
                </c:pt>
                <c:pt idx="2437">
                  <c:v>47.69</c:v>
                </c:pt>
                <c:pt idx="2438">
                  <c:v>41.39</c:v>
                </c:pt>
                <c:pt idx="2439">
                  <c:v>55.84</c:v>
                </c:pt>
                <c:pt idx="2440">
                  <c:v>62.42</c:v>
                </c:pt>
                <c:pt idx="2441">
                  <c:v>58.79</c:v>
                </c:pt>
                <c:pt idx="2442">
                  <c:v>56.64</c:v>
                </c:pt>
                <c:pt idx="2443">
                  <c:v>61.34</c:v>
                </c:pt>
                <c:pt idx="2444">
                  <c:v>56.61</c:v>
                </c:pt>
                <c:pt idx="2445">
                  <c:v>58.34</c:v>
                </c:pt>
                <c:pt idx="2446">
                  <c:v>56.61</c:v>
                </c:pt>
                <c:pt idx="2447">
                  <c:v>57.43</c:v>
                </c:pt>
                <c:pt idx="2448">
                  <c:v>59.1</c:v>
                </c:pt>
                <c:pt idx="2449">
                  <c:v>48.37</c:v>
                </c:pt>
                <c:pt idx="2450">
                  <c:v>46.01</c:v>
                </c:pt>
                <c:pt idx="2451">
                  <c:v>11.37</c:v>
                </c:pt>
                <c:pt idx="2452">
                  <c:v>43.75</c:v>
                </c:pt>
                <c:pt idx="2453">
                  <c:v>48.81</c:v>
                </c:pt>
                <c:pt idx="2454">
                  <c:v>43.93</c:v>
                </c:pt>
                <c:pt idx="2455">
                  <c:v>34.85</c:v>
                </c:pt>
                <c:pt idx="2456">
                  <c:v>21.61</c:v>
                </c:pt>
                <c:pt idx="2457">
                  <c:v>8.98</c:v>
                </c:pt>
                <c:pt idx="2458">
                  <c:v>28.78</c:v>
                </c:pt>
                <c:pt idx="2459">
                  <c:v>16.98</c:v>
                </c:pt>
                <c:pt idx="2460">
                  <c:v>48.48</c:v>
                </c:pt>
                <c:pt idx="2461">
                  <c:v>41.39</c:v>
                </c:pt>
                <c:pt idx="2462">
                  <c:v>48.76</c:v>
                </c:pt>
                <c:pt idx="2463">
                  <c:v>28.96</c:v>
                </c:pt>
                <c:pt idx="2464">
                  <c:v>10.68</c:v>
                </c:pt>
                <c:pt idx="2465">
                  <c:v>33.19</c:v>
                </c:pt>
                <c:pt idx="2466">
                  <c:v>40.67</c:v>
                </c:pt>
                <c:pt idx="2467">
                  <c:v>38.44</c:v>
                </c:pt>
                <c:pt idx="2468">
                  <c:v>31.01</c:v>
                </c:pt>
                <c:pt idx="2469">
                  <c:v>46.99</c:v>
                </c:pt>
                <c:pt idx="2470">
                  <c:v>28.98</c:v>
                </c:pt>
                <c:pt idx="2471">
                  <c:v>29.17</c:v>
                </c:pt>
                <c:pt idx="2472">
                  <c:v>36.31</c:v>
                </c:pt>
                <c:pt idx="2473">
                  <c:v>12.57</c:v>
                </c:pt>
                <c:pt idx="2474">
                  <c:v>23.47</c:v>
                </c:pt>
                <c:pt idx="2475">
                  <c:v>20.12</c:v>
                </c:pt>
                <c:pt idx="2476">
                  <c:v>8.57</c:v>
                </c:pt>
                <c:pt idx="2477">
                  <c:v>37.65</c:v>
                </c:pt>
                <c:pt idx="2478">
                  <c:v>17.43</c:v>
                </c:pt>
                <c:pt idx="2479">
                  <c:v>31.04</c:v>
                </c:pt>
                <c:pt idx="2480">
                  <c:v>23</c:v>
                </c:pt>
                <c:pt idx="2481">
                  <c:v>32.29</c:v>
                </c:pt>
                <c:pt idx="2482">
                  <c:v>16.36</c:v>
                </c:pt>
                <c:pt idx="2483">
                  <c:v>14.76</c:v>
                </c:pt>
                <c:pt idx="2484">
                  <c:v>23.12</c:v>
                </c:pt>
                <c:pt idx="2485">
                  <c:v>26.29</c:v>
                </c:pt>
                <c:pt idx="2486">
                  <c:v>24.87</c:v>
                </c:pt>
                <c:pt idx="2487">
                  <c:v>24.8</c:v>
                </c:pt>
                <c:pt idx="2488">
                  <c:v>41.34</c:v>
                </c:pt>
                <c:pt idx="2489">
                  <c:v>17.579999999999998</c:v>
                </c:pt>
                <c:pt idx="2490">
                  <c:v>32.24</c:v>
                </c:pt>
                <c:pt idx="2491">
                  <c:v>18.440000000000001</c:v>
                </c:pt>
                <c:pt idx="2492">
                  <c:v>28.97</c:v>
                </c:pt>
                <c:pt idx="2493">
                  <c:v>28.35</c:v>
                </c:pt>
                <c:pt idx="2494">
                  <c:v>32.14</c:v>
                </c:pt>
                <c:pt idx="2495">
                  <c:v>51.62</c:v>
                </c:pt>
                <c:pt idx="2496">
                  <c:v>18.600000000000001</c:v>
                </c:pt>
                <c:pt idx="2497">
                  <c:v>18.010000000000002</c:v>
                </c:pt>
                <c:pt idx="2498">
                  <c:v>29.88</c:v>
                </c:pt>
                <c:pt idx="2499">
                  <c:v>15.66</c:v>
                </c:pt>
                <c:pt idx="2500">
                  <c:v>39.36</c:v>
                </c:pt>
                <c:pt idx="2501">
                  <c:v>51.65</c:v>
                </c:pt>
                <c:pt idx="2502">
                  <c:v>46.03</c:v>
                </c:pt>
                <c:pt idx="2503">
                  <c:v>45.85</c:v>
                </c:pt>
                <c:pt idx="2504">
                  <c:v>20.9</c:v>
                </c:pt>
                <c:pt idx="2505">
                  <c:v>23.84</c:v>
                </c:pt>
                <c:pt idx="2506">
                  <c:v>41.13</c:v>
                </c:pt>
                <c:pt idx="2507">
                  <c:v>21.38</c:v>
                </c:pt>
                <c:pt idx="2508">
                  <c:v>24.17</c:v>
                </c:pt>
                <c:pt idx="2509">
                  <c:v>30.88</c:v>
                </c:pt>
                <c:pt idx="2510">
                  <c:v>33.51</c:v>
                </c:pt>
                <c:pt idx="2511">
                  <c:v>46</c:v>
                </c:pt>
                <c:pt idx="2512">
                  <c:v>43</c:v>
                </c:pt>
                <c:pt idx="2513">
                  <c:v>78</c:v>
                </c:pt>
                <c:pt idx="2514">
                  <c:v>77</c:v>
                </c:pt>
                <c:pt idx="2515">
                  <c:v>67</c:v>
                </c:pt>
                <c:pt idx="2516">
                  <c:v>80</c:v>
                </c:pt>
                <c:pt idx="2517">
                  <c:v>86</c:v>
                </c:pt>
                <c:pt idx="2518">
                  <c:v>89</c:v>
                </c:pt>
                <c:pt idx="2519">
                  <c:v>83</c:v>
                </c:pt>
                <c:pt idx="2520">
                  <c:v>85</c:v>
                </c:pt>
                <c:pt idx="2521">
                  <c:v>85</c:v>
                </c:pt>
                <c:pt idx="2522">
                  <c:v>79</c:v>
                </c:pt>
                <c:pt idx="2523">
                  <c:v>83</c:v>
                </c:pt>
                <c:pt idx="2524">
                  <c:v>92</c:v>
                </c:pt>
                <c:pt idx="2525">
                  <c:v>85</c:v>
                </c:pt>
                <c:pt idx="2526">
                  <c:v>90</c:v>
                </c:pt>
                <c:pt idx="2527">
                  <c:v>23.677099999999999</c:v>
                </c:pt>
                <c:pt idx="2528">
                  <c:v>24.875599999999999</c:v>
                </c:pt>
                <c:pt idx="2529">
                  <c:v>29</c:v>
                </c:pt>
                <c:pt idx="2530">
                  <c:v>32.228700000000003</c:v>
                </c:pt>
                <c:pt idx="2531">
                  <c:v>43.093499999999999</c:v>
                </c:pt>
                <c:pt idx="2532">
                  <c:v>18</c:v>
                </c:pt>
                <c:pt idx="2533">
                  <c:v>26</c:v>
                </c:pt>
                <c:pt idx="2534">
                  <c:v>32</c:v>
                </c:pt>
                <c:pt idx="2535">
                  <c:v>38</c:v>
                </c:pt>
                <c:pt idx="2536">
                  <c:v>43</c:v>
                </c:pt>
                <c:pt idx="2537">
                  <c:v>33</c:v>
                </c:pt>
                <c:pt idx="2538">
                  <c:v>35</c:v>
                </c:pt>
                <c:pt idx="2539">
                  <c:v>37</c:v>
                </c:pt>
                <c:pt idx="2540">
                  <c:v>0.08</c:v>
                </c:pt>
                <c:pt idx="2541">
                  <c:v>0.11</c:v>
                </c:pt>
                <c:pt idx="2542">
                  <c:v>0.28000000000000003</c:v>
                </c:pt>
                <c:pt idx="2543">
                  <c:v>0.51</c:v>
                </c:pt>
                <c:pt idx="2544">
                  <c:v>0.71</c:v>
                </c:pt>
                <c:pt idx="2545">
                  <c:v>0.74</c:v>
                </c:pt>
                <c:pt idx="2546">
                  <c:v>0.75</c:v>
                </c:pt>
                <c:pt idx="2547">
                  <c:v>0.42</c:v>
                </c:pt>
                <c:pt idx="2548">
                  <c:v>0.41</c:v>
                </c:pt>
                <c:pt idx="2549">
                  <c:v>0.16</c:v>
                </c:pt>
                <c:pt idx="2550">
                  <c:v>0.12</c:v>
                </c:pt>
                <c:pt idx="2551">
                  <c:v>0.43</c:v>
                </c:pt>
                <c:pt idx="2552">
                  <c:v>0.38</c:v>
                </c:pt>
                <c:pt idx="2553">
                  <c:v>0.28000000000000003</c:v>
                </c:pt>
                <c:pt idx="2554">
                  <c:v>0.19</c:v>
                </c:pt>
                <c:pt idx="2555">
                  <c:v>0.11</c:v>
                </c:pt>
                <c:pt idx="2556">
                  <c:v>0.12</c:v>
                </c:pt>
                <c:pt idx="2557">
                  <c:v>0.41</c:v>
                </c:pt>
                <c:pt idx="2558">
                  <c:v>0.38</c:v>
                </c:pt>
                <c:pt idx="2559">
                  <c:v>0.31</c:v>
                </c:pt>
                <c:pt idx="2560">
                  <c:v>0.28999999999999998</c:v>
                </c:pt>
                <c:pt idx="2561">
                  <c:v>0.13</c:v>
                </c:pt>
                <c:pt idx="2562">
                  <c:v>0.14000000000000001</c:v>
                </c:pt>
                <c:pt idx="2563">
                  <c:v>0.14000000000000001</c:v>
                </c:pt>
                <c:pt idx="2564">
                  <c:v>0.28999999999999998</c:v>
                </c:pt>
                <c:pt idx="2565">
                  <c:v>0.34</c:v>
                </c:pt>
                <c:pt idx="2566">
                  <c:v>0.27</c:v>
                </c:pt>
                <c:pt idx="2567">
                  <c:v>0.32</c:v>
                </c:pt>
                <c:pt idx="2568">
                  <c:v>0.37</c:v>
                </c:pt>
                <c:pt idx="2569">
                  <c:v>0.34</c:v>
                </c:pt>
                <c:pt idx="2570">
                  <c:v>0.36</c:v>
                </c:pt>
                <c:pt idx="2571">
                  <c:v>0.3</c:v>
                </c:pt>
                <c:pt idx="2572">
                  <c:v>0.34</c:v>
                </c:pt>
                <c:pt idx="2573">
                  <c:v>0.33</c:v>
                </c:pt>
                <c:pt idx="2574">
                  <c:v>0.25</c:v>
                </c:pt>
                <c:pt idx="2575">
                  <c:v>0.35</c:v>
                </c:pt>
                <c:pt idx="2576">
                  <c:v>0.15</c:v>
                </c:pt>
                <c:pt idx="2577">
                  <c:v>0.3</c:v>
                </c:pt>
                <c:pt idx="2578">
                  <c:v>0.1</c:v>
                </c:pt>
                <c:pt idx="2579">
                  <c:v>0.26</c:v>
                </c:pt>
                <c:pt idx="2580">
                  <c:v>0.25</c:v>
                </c:pt>
                <c:pt idx="2581">
                  <c:v>0.25</c:v>
                </c:pt>
                <c:pt idx="2582">
                  <c:v>0.21</c:v>
                </c:pt>
                <c:pt idx="2583">
                  <c:v>7.0000000000000007E-2</c:v>
                </c:pt>
                <c:pt idx="2584">
                  <c:v>0.09</c:v>
                </c:pt>
                <c:pt idx="2585">
                  <c:v>0.06</c:v>
                </c:pt>
                <c:pt idx="2586">
                  <c:v>0.06</c:v>
                </c:pt>
                <c:pt idx="2587">
                  <c:v>0.05</c:v>
                </c:pt>
                <c:pt idx="2588">
                  <c:v>0.05</c:v>
                </c:pt>
                <c:pt idx="2589">
                  <c:v>0.31</c:v>
                </c:pt>
                <c:pt idx="2590">
                  <c:v>0.25</c:v>
                </c:pt>
                <c:pt idx="2591">
                  <c:v>0.18</c:v>
                </c:pt>
                <c:pt idx="2592">
                  <c:v>0.13</c:v>
                </c:pt>
                <c:pt idx="2593">
                  <c:v>0.09</c:v>
                </c:pt>
                <c:pt idx="2594">
                  <c:v>0.82</c:v>
                </c:pt>
                <c:pt idx="2595">
                  <c:v>0.82</c:v>
                </c:pt>
                <c:pt idx="2596">
                  <c:v>0.83</c:v>
                </c:pt>
                <c:pt idx="2597">
                  <c:v>0.83</c:v>
                </c:pt>
                <c:pt idx="2598">
                  <c:v>0.83</c:v>
                </c:pt>
                <c:pt idx="2599">
                  <c:v>0.83</c:v>
                </c:pt>
                <c:pt idx="2600">
                  <c:v>0.82</c:v>
                </c:pt>
                <c:pt idx="2601">
                  <c:v>0.83</c:v>
                </c:pt>
                <c:pt idx="2602">
                  <c:v>0.84</c:v>
                </c:pt>
                <c:pt idx="2603">
                  <c:v>0.81</c:v>
                </c:pt>
                <c:pt idx="2604">
                  <c:v>0.83</c:v>
                </c:pt>
                <c:pt idx="2605">
                  <c:v>0.83</c:v>
                </c:pt>
                <c:pt idx="2606">
                  <c:v>0.82</c:v>
                </c:pt>
                <c:pt idx="2607">
                  <c:v>0.84</c:v>
                </c:pt>
                <c:pt idx="2608">
                  <c:v>0.84</c:v>
                </c:pt>
                <c:pt idx="2609">
                  <c:v>0.83</c:v>
                </c:pt>
                <c:pt idx="2610">
                  <c:v>0.83</c:v>
                </c:pt>
                <c:pt idx="2611">
                  <c:v>0.82</c:v>
                </c:pt>
                <c:pt idx="2612">
                  <c:v>0.77</c:v>
                </c:pt>
                <c:pt idx="2613">
                  <c:v>0.77</c:v>
                </c:pt>
                <c:pt idx="2614">
                  <c:v>0.77</c:v>
                </c:pt>
                <c:pt idx="2615">
                  <c:v>0.78</c:v>
                </c:pt>
                <c:pt idx="2616">
                  <c:v>0.75</c:v>
                </c:pt>
                <c:pt idx="2617">
                  <c:v>0.66</c:v>
                </c:pt>
                <c:pt idx="2618">
                  <c:v>0.65</c:v>
                </c:pt>
                <c:pt idx="2619">
                  <c:v>0.68</c:v>
                </c:pt>
                <c:pt idx="2620">
                  <c:v>0.63</c:v>
                </c:pt>
                <c:pt idx="2621">
                  <c:v>0.67</c:v>
                </c:pt>
                <c:pt idx="2622">
                  <c:v>0.67</c:v>
                </c:pt>
                <c:pt idx="2623">
                  <c:v>0.61</c:v>
                </c:pt>
                <c:pt idx="2624">
                  <c:v>0.41</c:v>
                </c:pt>
                <c:pt idx="2625">
                  <c:v>0.41</c:v>
                </c:pt>
                <c:pt idx="2626">
                  <c:v>0.37</c:v>
                </c:pt>
                <c:pt idx="2627">
                  <c:v>0.25</c:v>
                </c:pt>
                <c:pt idx="2628">
                  <c:v>0.73</c:v>
                </c:pt>
                <c:pt idx="2629">
                  <c:v>0.71</c:v>
                </c:pt>
                <c:pt idx="2630">
                  <c:v>0.72</c:v>
                </c:pt>
                <c:pt idx="2631">
                  <c:v>0.72</c:v>
                </c:pt>
                <c:pt idx="2632">
                  <c:v>0.73</c:v>
                </c:pt>
                <c:pt idx="2633">
                  <c:v>0.72</c:v>
                </c:pt>
                <c:pt idx="2634">
                  <c:v>0.73</c:v>
                </c:pt>
                <c:pt idx="2635">
                  <c:v>0.71</c:v>
                </c:pt>
                <c:pt idx="2636">
                  <c:v>0.61</c:v>
                </c:pt>
                <c:pt idx="2637">
                  <c:v>0.46</c:v>
                </c:pt>
                <c:pt idx="2638">
                  <c:v>0.47</c:v>
                </c:pt>
                <c:pt idx="2639">
                  <c:v>0.41</c:v>
                </c:pt>
                <c:pt idx="2640">
                  <c:v>0.4</c:v>
                </c:pt>
                <c:pt idx="2641">
                  <c:v>0.36</c:v>
                </c:pt>
                <c:pt idx="2642">
                  <c:v>0.36</c:v>
                </c:pt>
                <c:pt idx="2643">
                  <c:v>0.27</c:v>
                </c:pt>
                <c:pt idx="2644">
                  <c:v>0.61</c:v>
                </c:pt>
                <c:pt idx="2645">
                  <c:v>0.1323</c:v>
                </c:pt>
                <c:pt idx="2646">
                  <c:v>0.1958</c:v>
                </c:pt>
                <c:pt idx="2647">
                  <c:v>0.16769999999999999</c:v>
                </c:pt>
                <c:pt idx="2648">
                  <c:v>0.17630000000000001</c:v>
                </c:pt>
                <c:pt idx="2649">
                  <c:v>0.156</c:v>
                </c:pt>
                <c:pt idx="2650">
                  <c:v>0.1817</c:v>
                </c:pt>
                <c:pt idx="2651">
                  <c:v>0.128</c:v>
                </c:pt>
                <c:pt idx="2652">
                  <c:v>0.17849999999999999</c:v>
                </c:pt>
                <c:pt idx="2653">
                  <c:v>0.2243</c:v>
                </c:pt>
                <c:pt idx="2654">
                  <c:v>0.18490000000000001</c:v>
                </c:pt>
                <c:pt idx="2655">
                  <c:v>0.22600000000000001</c:v>
                </c:pt>
                <c:pt idx="2656">
                  <c:v>0.17460000000000001</c:v>
                </c:pt>
                <c:pt idx="2657">
                  <c:v>0.1986</c:v>
                </c:pt>
                <c:pt idx="2658">
                  <c:v>0.1973</c:v>
                </c:pt>
                <c:pt idx="2659">
                  <c:v>0.18210000000000001</c:v>
                </c:pt>
                <c:pt idx="2660">
                  <c:v>0.215</c:v>
                </c:pt>
                <c:pt idx="2661">
                  <c:v>0.2109</c:v>
                </c:pt>
                <c:pt idx="2662">
                  <c:v>6.4899999999999999E-2</c:v>
                </c:pt>
                <c:pt idx="2663">
                  <c:v>5.6800000000000003E-2</c:v>
                </c:pt>
                <c:pt idx="2664">
                  <c:v>7.6300000000000007E-2</c:v>
                </c:pt>
                <c:pt idx="2665">
                  <c:v>9.98E-2</c:v>
                </c:pt>
                <c:pt idx="2666">
                  <c:v>7.2599999999999998E-2</c:v>
                </c:pt>
                <c:pt idx="2667">
                  <c:v>3.56E-2</c:v>
                </c:pt>
                <c:pt idx="2668">
                  <c:v>5.3699999999999998E-2</c:v>
                </c:pt>
                <c:pt idx="2669">
                  <c:v>0.15970000000000001</c:v>
                </c:pt>
                <c:pt idx="2670">
                  <c:v>5.2999999999999999E-2</c:v>
                </c:pt>
                <c:pt idx="2671">
                  <c:v>0.1245</c:v>
                </c:pt>
                <c:pt idx="2672">
                  <c:v>7.2900000000000006E-2</c:v>
                </c:pt>
                <c:pt idx="2673">
                  <c:v>0.14560000000000001</c:v>
                </c:pt>
                <c:pt idx="2674">
                  <c:v>0.1288</c:v>
                </c:pt>
                <c:pt idx="2675">
                  <c:v>0.122</c:v>
                </c:pt>
                <c:pt idx="2676">
                  <c:v>0.15920000000000001</c:v>
                </c:pt>
                <c:pt idx="2677">
                  <c:v>0.1552</c:v>
                </c:pt>
                <c:pt idx="2678">
                  <c:v>0.10630000000000001</c:v>
                </c:pt>
                <c:pt idx="2679">
                  <c:v>0.1085</c:v>
                </c:pt>
                <c:pt idx="2680">
                  <c:v>0.12759999999999999</c:v>
                </c:pt>
                <c:pt idx="2681">
                  <c:v>0.15229999999999999</c:v>
                </c:pt>
                <c:pt idx="2682">
                  <c:v>0.15770000000000001</c:v>
                </c:pt>
                <c:pt idx="2683">
                  <c:v>0.161</c:v>
                </c:pt>
                <c:pt idx="2684">
                  <c:v>0.15429999999999999</c:v>
                </c:pt>
                <c:pt idx="2685">
                  <c:v>0.16259999999999999</c:v>
                </c:pt>
                <c:pt idx="2686">
                  <c:v>0.16450000000000001</c:v>
                </c:pt>
                <c:pt idx="2687">
                  <c:v>4.0399999999999998E-2</c:v>
                </c:pt>
                <c:pt idx="2688">
                  <c:v>9.64E-2</c:v>
                </c:pt>
                <c:pt idx="2689">
                  <c:v>0.1837</c:v>
                </c:pt>
                <c:pt idx="2690">
                  <c:v>0.1699</c:v>
                </c:pt>
                <c:pt idx="2691">
                  <c:v>6.7500000000000004E-2</c:v>
                </c:pt>
                <c:pt idx="2692">
                  <c:v>6.5500000000000003E-2</c:v>
                </c:pt>
                <c:pt idx="2693">
                  <c:v>0.16880000000000001</c:v>
                </c:pt>
                <c:pt idx="2694">
                  <c:v>0.18779999999999999</c:v>
                </c:pt>
                <c:pt idx="2695">
                  <c:v>0.17119999999999999</c:v>
                </c:pt>
                <c:pt idx="2696">
                  <c:v>0.20100000000000001</c:v>
                </c:pt>
                <c:pt idx="2697">
                  <c:v>0.15770000000000001</c:v>
                </c:pt>
                <c:pt idx="2698">
                  <c:v>0.16619999999999999</c:v>
                </c:pt>
                <c:pt idx="2699">
                  <c:v>0.39529999999999998</c:v>
                </c:pt>
                <c:pt idx="2700">
                  <c:v>0.38819999999999999</c:v>
                </c:pt>
                <c:pt idx="2701">
                  <c:v>0.40350000000000003</c:v>
                </c:pt>
                <c:pt idx="2702">
                  <c:v>0.37569999999999998</c:v>
                </c:pt>
                <c:pt idx="2703">
                  <c:v>0.39400000000000002</c:v>
                </c:pt>
                <c:pt idx="2704">
                  <c:v>0.34329999999999999</c:v>
                </c:pt>
                <c:pt idx="2705">
                  <c:v>0.33079999999999998</c:v>
                </c:pt>
                <c:pt idx="2706">
                  <c:v>0.318</c:v>
                </c:pt>
                <c:pt idx="2707">
                  <c:v>0.36159999999999998</c:v>
                </c:pt>
                <c:pt idx="2708">
                  <c:v>0.33750000000000002</c:v>
                </c:pt>
                <c:pt idx="2709">
                  <c:v>0.27439999999999998</c:v>
                </c:pt>
                <c:pt idx="2710">
                  <c:v>0.24510000000000001</c:v>
                </c:pt>
                <c:pt idx="2711">
                  <c:v>0.2387</c:v>
                </c:pt>
                <c:pt idx="2712">
                  <c:v>0.45029999999999998</c:v>
                </c:pt>
                <c:pt idx="2713">
                  <c:v>0.161</c:v>
                </c:pt>
                <c:pt idx="2714">
                  <c:v>0.18049999999999999</c:v>
                </c:pt>
                <c:pt idx="2715">
                  <c:v>0.16070000000000001</c:v>
                </c:pt>
                <c:pt idx="2716">
                  <c:v>0.21049999999999999</c:v>
                </c:pt>
                <c:pt idx="2717">
                  <c:v>0.21709999999999999</c:v>
                </c:pt>
                <c:pt idx="2718">
                  <c:v>0.19900000000000001</c:v>
                </c:pt>
                <c:pt idx="2719">
                  <c:v>0.1951</c:v>
                </c:pt>
                <c:pt idx="2720">
                  <c:v>0.42109999999999997</c:v>
                </c:pt>
                <c:pt idx="2721">
                  <c:v>0.42070000000000002</c:v>
                </c:pt>
                <c:pt idx="2722">
                  <c:v>0.39760000000000001</c:v>
                </c:pt>
                <c:pt idx="2723">
                  <c:v>0.37769999999999998</c:v>
                </c:pt>
                <c:pt idx="2724">
                  <c:v>0.4355</c:v>
                </c:pt>
                <c:pt idx="2725">
                  <c:v>0.34060000000000001</c:v>
                </c:pt>
                <c:pt idx="2726">
                  <c:v>0.29859999999999998</c:v>
                </c:pt>
                <c:pt idx="2727">
                  <c:v>0.35499999999999998</c:v>
                </c:pt>
                <c:pt idx="2728">
                  <c:v>0.27839999999999998</c:v>
                </c:pt>
                <c:pt idx="2729">
                  <c:v>0.33689999999999998</c:v>
                </c:pt>
                <c:pt idx="2730">
                  <c:v>0.32200000000000001</c:v>
                </c:pt>
                <c:pt idx="2731">
                  <c:v>0.30480000000000002</c:v>
                </c:pt>
                <c:pt idx="2732">
                  <c:v>0.28260000000000002</c:v>
                </c:pt>
                <c:pt idx="2733">
                  <c:v>0.25490000000000002</c:v>
                </c:pt>
                <c:pt idx="2734">
                  <c:v>0.2429</c:v>
                </c:pt>
                <c:pt idx="2735">
                  <c:v>0.34</c:v>
                </c:pt>
                <c:pt idx="2736">
                  <c:v>0.33810000000000001</c:v>
                </c:pt>
                <c:pt idx="2737">
                  <c:v>0.3508</c:v>
                </c:pt>
                <c:pt idx="2738">
                  <c:v>0.36570000000000003</c:v>
                </c:pt>
                <c:pt idx="2739">
                  <c:v>0.76221000000000005</c:v>
                </c:pt>
                <c:pt idx="2740">
                  <c:v>0.76909000000000005</c:v>
                </c:pt>
                <c:pt idx="2741">
                  <c:v>0.77697000000000005</c:v>
                </c:pt>
                <c:pt idx="2742">
                  <c:v>0.78188999999999997</c:v>
                </c:pt>
                <c:pt idx="2743">
                  <c:v>0.78483999999999998</c:v>
                </c:pt>
                <c:pt idx="2744">
                  <c:v>0.78976000000000002</c:v>
                </c:pt>
                <c:pt idx="2745">
                  <c:v>0.80059000000000002</c:v>
                </c:pt>
                <c:pt idx="2746">
                  <c:v>0.81142000000000003</c:v>
                </c:pt>
                <c:pt idx="2747">
                  <c:v>8.6999999999999993</c:v>
                </c:pt>
                <c:pt idx="2748">
                  <c:v>8.7999999999999989</c:v>
                </c:pt>
                <c:pt idx="2749">
                  <c:v>9.7000000000000011</c:v>
                </c:pt>
                <c:pt idx="2750">
                  <c:v>9.9</c:v>
                </c:pt>
                <c:pt idx="2751">
                  <c:v>12.3</c:v>
                </c:pt>
                <c:pt idx="2752">
                  <c:v>10.9</c:v>
                </c:pt>
                <c:pt idx="2753">
                  <c:v>11.200000000000001</c:v>
                </c:pt>
                <c:pt idx="2754">
                  <c:v>12.1</c:v>
                </c:pt>
                <c:pt idx="2755">
                  <c:v>12.5</c:v>
                </c:pt>
                <c:pt idx="2756">
                  <c:v>12.3</c:v>
                </c:pt>
                <c:pt idx="2757">
                  <c:v>12.9</c:v>
                </c:pt>
                <c:pt idx="2758">
                  <c:v>13.3</c:v>
                </c:pt>
                <c:pt idx="2759">
                  <c:v>13</c:v>
                </c:pt>
                <c:pt idx="2760">
                  <c:v>13.700000000000001</c:v>
                </c:pt>
                <c:pt idx="2761">
                  <c:v>13.600000000000001</c:v>
                </c:pt>
                <c:pt idx="2762">
                  <c:v>13.8</c:v>
                </c:pt>
                <c:pt idx="2763">
                  <c:v>14.799999999999999</c:v>
                </c:pt>
                <c:pt idx="2764">
                  <c:v>16.3</c:v>
                </c:pt>
                <c:pt idx="2765">
                  <c:v>15.5</c:v>
                </c:pt>
                <c:pt idx="2766">
                  <c:v>16.100000000000001</c:v>
                </c:pt>
                <c:pt idx="2767">
                  <c:v>18.3</c:v>
                </c:pt>
                <c:pt idx="2768">
                  <c:v>16.7</c:v>
                </c:pt>
                <c:pt idx="2769">
                  <c:v>18.099999999999998</c:v>
                </c:pt>
                <c:pt idx="2770">
                  <c:v>18.2</c:v>
                </c:pt>
                <c:pt idx="2771">
                  <c:v>18.5</c:v>
                </c:pt>
                <c:pt idx="2772">
                  <c:v>19.7</c:v>
                </c:pt>
                <c:pt idx="2773">
                  <c:v>18.7</c:v>
                </c:pt>
                <c:pt idx="2774">
                  <c:v>20.100000000000001</c:v>
                </c:pt>
                <c:pt idx="2775">
                  <c:v>21.5</c:v>
                </c:pt>
                <c:pt idx="2776">
                  <c:v>20.9</c:v>
                </c:pt>
                <c:pt idx="2777">
                  <c:v>21.099999999999998</c:v>
                </c:pt>
                <c:pt idx="2778">
                  <c:v>23.400000000000002</c:v>
                </c:pt>
                <c:pt idx="2779">
                  <c:v>24.6</c:v>
                </c:pt>
                <c:pt idx="2780">
                  <c:v>25.900000000000002</c:v>
                </c:pt>
                <c:pt idx="2781">
                  <c:v>0.26</c:v>
                </c:pt>
                <c:pt idx="2782">
                  <c:v>0.28999999999999998</c:v>
                </c:pt>
                <c:pt idx="2783">
                  <c:v>0.32</c:v>
                </c:pt>
                <c:pt idx="2784">
                  <c:v>0.27</c:v>
                </c:pt>
                <c:pt idx="2785">
                  <c:v>0.26</c:v>
                </c:pt>
                <c:pt idx="2786">
                  <c:v>0.28000000000000003</c:v>
                </c:pt>
                <c:pt idx="2787">
                  <c:v>0.25</c:v>
                </c:pt>
                <c:pt idx="2788">
                  <c:v>0.32</c:v>
                </c:pt>
                <c:pt idx="2789">
                  <c:v>0.39</c:v>
                </c:pt>
                <c:pt idx="2790">
                  <c:v>0.4</c:v>
                </c:pt>
                <c:pt idx="2791">
                  <c:v>0.38</c:v>
                </c:pt>
                <c:pt idx="2792">
                  <c:v>0.39</c:v>
                </c:pt>
                <c:pt idx="2793">
                  <c:v>0.4</c:v>
                </c:pt>
                <c:pt idx="2794">
                  <c:v>0.43</c:v>
                </c:pt>
                <c:pt idx="2795">
                  <c:v>0.35</c:v>
                </c:pt>
                <c:pt idx="2796">
                  <c:v>0.3</c:v>
                </c:pt>
                <c:pt idx="2797">
                  <c:v>0.27</c:v>
                </c:pt>
                <c:pt idx="2798">
                  <c:v>0.37</c:v>
                </c:pt>
                <c:pt idx="2799">
                  <c:v>0.39</c:v>
                </c:pt>
                <c:pt idx="2800">
                  <c:v>0.4</c:v>
                </c:pt>
                <c:pt idx="2801">
                  <c:v>0.42</c:v>
                </c:pt>
                <c:pt idx="2802">
                  <c:v>0.34</c:v>
                </c:pt>
                <c:pt idx="2803">
                  <c:v>0.41</c:v>
                </c:pt>
                <c:pt idx="2804">
                  <c:v>0.56999999999999995</c:v>
                </c:pt>
                <c:pt idx="2805">
                  <c:v>0.53</c:v>
                </c:pt>
                <c:pt idx="2806">
                  <c:v>0.49</c:v>
                </c:pt>
                <c:pt idx="2807">
                  <c:v>0.5</c:v>
                </c:pt>
                <c:pt idx="2808">
                  <c:v>0.45</c:v>
                </c:pt>
                <c:pt idx="2809">
                  <c:v>0.56000000000000005</c:v>
                </c:pt>
                <c:pt idx="2810">
                  <c:v>0.55000000000000004</c:v>
                </c:pt>
                <c:pt idx="2811">
                  <c:v>0.45</c:v>
                </c:pt>
                <c:pt idx="2812">
                  <c:v>0.43</c:v>
                </c:pt>
                <c:pt idx="2813">
                  <c:v>0.48</c:v>
                </c:pt>
                <c:pt idx="2814">
                  <c:v>0.56999999999999995</c:v>
                </c:pt>
                <c:pt idx="2815">
                  <c:v>0.56999999999999995</c:v>
                </c:pt>
                <c:pt idx="2816">
                  <c:v>0.54</c:v>
                </c:pt>
                <c:pt idx="2817">
                  <c:v>0.51</c:v>
                </c:pt>
                <c:pt idx="2818">
                  <c:v>0.5</c:v>
                </c:pt>
                <c:pt idx="2819">
                  <c:v>0.55000000000000004</c:v>
                </c:pt>
                <c:pt idx="2820">
                  <c:v>0.57999999999999996</c:v>
                </c:pt>
                <c:pt idx="2821">
                  <c:v>0.55000000000000004</c:v>
                </c:pt>
                <c:pt idx="2822">
                  <c:v>0.56000000000000005</c:v>
                </c:pt>
                <c:pt idx="2823">
                  <c:v>88.52</c:v>
                </c:pt>
                <c:pt idx="2824">
                  <c:v>89.94</c:v>
                </c:pt>
                <c:pt idx="2825">
                  <c:v>90.02</c:v>
                </c:pt>
                <c:pt idx="2826">
                  <c:v>78.25</c:v>
                </c:pt>
                <c:pt idx="2827">
                  <c:v>71.150000000000006</c:v>
                </c:pt>
                <c:pt idx="2828">
                  <c:v>84.11</c:v>
                </c:pt>
                <c:pt idx="2829">
                  <c:v>84.84</c:v>
                </c:pt>
                <c:pt idx="2830">
                  <c:v>84.4</c:v>
                </c:pt>
                <c:pt idx="2831">
                  <c:v>85.56</c:v>
                </c:pt>
                <c:pt idx="2832">
                  <c:v>84.52</c:v>
                </c:pt>
                <c:pt idx="2833">
                  <c:v>83.17</c:v>
                </c:pt>
                <c:pt idx="2834">
                  <c:v>85.15</c:v>
                </c:pt>
                <c:pt idx="2835">
                  <c:v>84.36</c:v>
                </c:pt>
                <c:pt idx="2836">
                  <c:v>87.04</c:v>
                </c:pt>
                <c:pt idx="2837">
                  <c:v>87.41</c:v>
                </c:pt>
                <c:pt idx="2838">
                  <c:v>85.23</c:v>
                </c:pt>
                <c:pt idx="2839">
                  <c:v>84.35</c:v>
                </c:pt>
                <c:pt idx="2840">
                  <c:v>86.52</c:v>
                </c:pt>
                <c:pt idx="2841">
                  <c:v>84.7</c:v>
                </c:pt>
                <c:pt idx="2842">
                  <c:v>77.59</c:v>
                </c:pt>
                <c:pt idx="2843">
                  <c:v>75.930000000000007</c:v>
                </c:pt>
                <c:pt idx="2844">
                  <c:v>84.99</c:v>
                </c:pt>
                <c:pt idx="2845">
                  <c:v>85.31</c:v>
                </c:pt>
                <c:pt idx="2846">
                  <c:v>85.04</c:v>
                </c:pt>
                <c:pt idx="2847">
                  <c:v>85.54</c:v>
                </c:pt>
                <c:pt idx="2848">
                  <c:v>87.12</c:v>
                </c:pt>
                <c:pt idx="2849">
                  <c:v>83.49</c:v>
                </c:pt>
                <c:pt idx="2850">
                  <c:v>85.49</c:v>
                </c:pt>
                <c:pt idx="2851">
                  <c:v>88.85</c:v>
                </c:pt>
                <c:pt idx="2852">
                  <c:v>89.87</c:v>
                </c:pt>
                <c:pt idx="2853">
                  <c:v>87.38</c:v>
                </c:pt>
                <c:pt idx="2854">
                  <c:v>89.43</c:v>
                </c:pt>
                <c:pt idx="2855">
                  <c:v>88.4</c:v>
                </c:pt>
                <c:pt idx="2856">
                  <c:v>68.37</c:v>
                </c:pt>
                <c:pt idx="2857">
                  <c:v>90.18</c:v>
                </c:pt>
                <c:pt idx="2858">
                  <c:v>90.14</c:v>
                </c:pt>
                <c:pt idx="2859">
                  <c:v>89.83</c:v>
                </c:pt>
                <c:pt idx="2860">
                  <c:v>84.42</c:v>
                </c:pt>
                <c:pt idx="2861">
                  <c:v>78.510000000000005</c:v>
                </c:pt>
                <c:pt idx="2862">
                  <c:v>82.76</c:v>
                </c:pt>
                <c:pt idx="2863">
                  <c:v>82.53</c:v>
                </c:pt>
                <c:pt idx="2864">
                  <c:v>85.74</c:v>
                </c:pt>
                <c:pt idx="2865">
                  <c:v>85.09</c:v>
                </c:pt>
                <c:pt idx="2866">
                  <c:v>79.760000000000005</c:v>
                </c:pt>
                <c:pt idx="2867">
                  <c:v>80.709999999999994</c:v>
                </c:pt>
                <c:pt idx="2868">
                  <c:v>87.25</c:v>
                </c:pt>
                <c:pt idx="2869">
                  <c:v>87.4</c:v>
                </c:pt>
                <c:pt idx="2870">
                  <c:v>81.56</c:v>
                </c:pt>
                <c:pt idx="2871">
                  <c:v>79.94</c:v>
                </c:pt>
                <c:pt idx="2872">
                  <c:v>81.34</c:v>
                </c:pt>
                <c:pt idx="2873">
                  <c:v>82.92</c:v>
                </c:pt>
                <c:pt idx="2874">
                  <c:v>84.41</c:v>
                </c:pt>
                <c:pt idx="2875">
                  <c:v>83.02</c:v>
                </c:pt>
                <c:pt idx="2876">
                  <c:v>79.81</c:v>
                </c:pt>
                <c:pt idx="2877">
                  <c:v>87.75</c:v>
                </c:pt>
                <c:pt idx="2878">
                  <c:v>85.92</c:v>
                </c:pt>
                <c:pt idx="2879">
                  <c:v>82.94</c:v>
                </c:pt>
                <c:pt idx="2880">
                  <c:v>79.45</c:v>
                </c:pt>
                <c:pt idx="2881">
                  <c:v>81.67</c:v>
                </c:pt>
                <c:pt idx="2882">
                  <c:v>81.3</c:v>
                </c:pt>
                <c:pt idx="2883">
                  <c:v>80.11</c:v>
                </c:pt>
                <c:pt idx="2884">
                  <c:v>81.849999999999994</c:v>
                </c:pt>
                <c:pt idx="2885">
                  <c:v>81.5</c:v>
                </c:pt>
                <c:pt idx="2886">
                  <c:v>81.61</c:v>
                </c:pt>
                <c:pt idx="2887">
                  <c:v>79.06</c:v>
                </c:pt>
                <c:pt idx="2888">
                  <c:v>78.209999999999994</c:v>
                </c:pt>
                <c:pt idx="2889">
                  <c:v>80.31</c:v>
                </c:pt>
                <c:pt idx="2890">
                  <c:v>78.62</c:v>
                </c:pt>
                <c:pt idx="2891">
                  <c:v>74.8</c:v>
                </c:pt>
                <c:pt idx="2892">
                  <c:v>79.489999999999995</c:v>
                </c:pt>
                <c:pt idx="2893">
                  <c:v>74.73</c:v>
                </c:pt>
                <c:pt idx="2894">
                  <c:v>80.55</c:v>
                </c:pt>
                <c:pt idx="2895">
                  <c:v>79.59</c:v>
                </c:pt>
                <c:pt idx="2896">
                  <c:v>60.9</c:v>
                </c:pt>
                <c:pt idx="2897">
                  <c:v>79.930000000000007</c:v>
                </c:pt>
                <c:pt idx="2898">
                  <c:v>78.5</c:v>
                </c:pt>
                <c:pt idx="2899">
                  <c:v>77.69</c:v>
                </c:pt>
                <c:pt idx="2900">
                  <c:v>79.239999999999995</c:v>
                </c:pt>
                <c:pt idx="2901">
                  <c:v>78.73</c:v>
                </c:pt>
                <c:pt idx="2902">
                  <c:v>76.63</c:v>
                </c:pt>
                <c:pt idx="2903">
                  <c:v>80.23</c:v>
                </c:pt>
                <c:pt idx="2904">
                  <c:v>80.28</c:v>
                </c:pt>
                <c:pt idx="2905">
                  <c:v>79.94</c:v>
                </c:pt>
                <c:pt idx="2906">
                  <c:v>78.06</c:v>
                </c:pt>
                <c:pt idx="2907">
                  <c:v>83.02</c:v>
                </c:pt>
                <c:pt idx="2908">
                  <c:v>78.709999999999994</c:v>
                </c:pt>
                <c:pt idx="2909">
                  <c:v>77.040000000000006</c:v>
                </c:pt>
                <c:pt idx="2910">
                  <c:v>77.150000000000006</c:v>
                </c:pt>
                <c:pt idx="2911">
                  <c:v>77.39</c:v>
                </c:pt>
                <c:pt idx="2912">
                  <c:v>80.16</c:v>
                </c:pt>
                <c:pt idx="2913">
                  <c:v>77.900000000000006</c:v>
                </c:pt>
                <c:pt idx="2914">
                  <c:v>76.739999999999995</c:v>
                </c:pt>
                <c:pt idx="2915">
                  <c:v>87.06</c:v>
                </c:pt>
                <c:pt idx="2916">
                  <c:v>86.84</c:v>
                </c:pt>
                <c:pt idx="2917">
                  <c:v>85.85</c:v>
                </c:pt>
                <c:pt idx="2918">
                  <c:v>88.9</c:v>
                </c:pt>
                <c:pt idx="2919">
                  <c:v>90.6</c:v>
                </c:pt>
                <c:pt idx="2920">
                  <c:v>89.01</c:v>
                </c:pt>
                <c:pt idx="2921">
                  <c:v>85.37</c:v>
                </c:pt>
                <c:pt idx="2922">
                  <c:v>89.86</c:v>
                </c:pt>
                <c:pt idx="2923">
                  <c:v>87.3</c:v>
                </c:pt>
                <c:pt idx="2924">
                  <c:v>71.25</c:v>
                </c:pt>
                <c:pt idx="2925">
                  <c:v>80.260000000000005</c:v>
                </c:pt>
                <c:pt idx="2926">
                  <c:v>87.25</c:v>
                </c:pt>
                <c:pt idx="2927">
                  <c:v>62.63</c:v>
                </c:pt>
                <c:pt idx="2928">
                  <c:v>79.069999999999993</c:v>
                </c:pt>
                <c:pt idx="2929">
                  <c:v>83.18</c:v>
                </c:pt>
                <c:pt idx="2930">
                  <c:v>90.9</c:v>
                </c:pt>
                <c:pt idx="2931">
                  <c:v>87.05</c:v>
                </c:pt>
                <c:pt idx="2932">
                  <c:v>89.02</c:v>
                </c:pt>
                <c:pt idx="2933">
                  <c:v>86.64</c:v>
                </c:pt>
                <c:pt idx="2934">
                  <c:v>85.7</c:v>
                </c:pt>
                <c:pt idx="2935">
                  <c:v>87.41</c:v>
                </c:pt>
                <c:pt idx="2936">
                  <c:v>86.34</c:v>
                </c:pt>
                <c:pt idx="2937">
                  <c:v>78.349999999999994</c:v>
                </c:pt>
                <c:pt idx="2938">
                  <c:v>80.790000000000006</c:v>
                </c:pt>
                <c:pt idx="2939">
                  <c:v>75.8</c:v>
                </c:pt>
                <c:pt idx="2940">
                  <c:v>82.49</c:v>
                </c:pt>
                <c:pt idx="2941">
                  <c:v>81.96</c:v>
                </c:pt>
                <c:pt idx="2942">
                  <c:v>76.13</c:v>
                </c:pt>
                <c:pt idx="2943">
                  <c:v>91.37</c:v>
                </c:pt>
                <c:pt idx="2944">
                  <c:v>91.51</c:v>
                </c:pt>
                <c:pt idx="2945">
                  <c:v>91.32</c:v>
                </c:pt>
                <c:pt idx="2946">
                  <c:v>87.7</c:v>
                </c:pt>
                <c:pt idx="2947">
                  <c:v>87.26</c:v>
                </c:pt>
                <c:pt idx="2948">
                  <c:v>85.62</c:v>
                </c:pt>
                <c:pt idx="2949">
                  <c:v>85.83</c:v>
                </c:pt>
                <c:pt idx="2950">
                  <c:v>89.04</c:v>
                </c:pt>
                <c:pt idx="2951">
                  <c:v>88.88</c:v>
                </c:pt>
                <c:pt idx="2952">
                  <c:v>88.9</c:v>
                </c:pt>
                <c:pt idx="2953">
                  <c:v>76.94</c:v>
                </c:pt>
                <c:pt idx="2954">
                  <c:v>88.86</c:v>
                </c:pt>
                <c:pt idx="2955">
                  <c:v>88.38</c:v>
                </c:pt>
                <c:pt idx="2956">
                  <c:v>89.13</c:v>
                </c:pt>
                <c:pt idx="2957">
                  <c:v>89.29</c:v>
                </c:pt>
                <c:pt idx="2958">
                  <c:v>89.62</c:v>
                </c:pt>
                <c:pt idx="2959">
                  <c:v>87.71</c:v>
                </c:pt>
                <c:pt idx="2960">
                  <c:v>88.43</c:v>
                </c:pt>
                <c:pt idx="2961">
                  <c:v>84.47</c:v>
                </c:pt>
                <c:pt idx="2962">
                  <c:v>88.32</c:v>
                </c:pt>
                <c:pt idx="2963">
                  <c:v>84.12</c:v>
                </c:pt>
                <c:pt idx="2964">
                  <c:v>90.55</c:v>
                </c:pt>
                <c:pt idx="2965">
                  <c:v>88.75</c:v>
                </c:pt>
                <c:pt idx="2966">
                  <c:v>89.81</c:v>
                </c:pt>
                <c:pt idx="2967">
                  <c:v>75.98</c:v>
                </c:pt>
                <c:pt idx="2968">
                  <c:v>85.83</c:v>
                </c:pt>
                <c:pt idx="2969">
                  <c:v>89.6</c:v>
                </c:pt>
                <c:pt idx="2970">
                  <c:v>73.77</c:v>
                </c:pt>
                <c:pt idx="2971">
                  <c:v>90.5</c:v>
                </c:pt>
                <c:pt idx="2972">
                  <c:v>81.11</c:v>
                </c:pt>
                <c:pt idx="2973">
                  <c:v>81.900000000000006</c:v>
                </c:pt>
                <c:pt idx="2974">
                  <c:v>89.53</c:v>
                </c:pt>
                <c:pt idx="2975">
                  <c:v>86.54</c:v>
                </c:pt>
                <c:pt idx="2976">
                  <c:v>13.975811048498365</c:v>
                </c:pt>
                <c:pt idx="2977">
                  <c:v>15.556516741412253</c:v>
                </c:pt>
                <c:pt idx="2978">
                  <c:v>15.340884780905849</c:v>
                </c:pt>
                <c:pt idx="2979">
                  <c:v>38.044709739628146</c:v>
                </c:pt>
                <c:pt idx="2980">
                  <c:v>35.266412634436591</c:v>
                </c:pt>
                <c:pt idx="2981">
                  <c:v>37.830876112305212</c:v>
                </c:pt>
                <c:pt idx="2982">
                  <c:v>34.821992394013193</c:v>
                </c:pt>
                <c:pt idx="2983">
                  <c:v>34.94979860874642</c:v>
                </c:pt>
                <c:pt idx="2984">
                  <c:v>37.933682868522325</c:v>
                </c:pt>
                <c:pt idx="2985">
                  <c:v>37.71328454394672</c:v>
                </c:pt>
                <c:pt idx="2986">
                  <c:v>37.186978680825931</c:v>
                </c:pt>
                <c:pt idx="2987">
                  <c:v>38.484962526701452</c:v>
                </c:pt>
                <c:pt idx="2988">
                  <c:v>37.067556390611614</c:v>
                </c:pt>
                <c:pt idx="2989">
                  <c:v>24.808270344696925</c:v>
                </c:pt>
                <c:pt idx="2990">
                  <c:v>23.246169936483685</c:v>
                </c:pt>
                <c:pt idx="2991">
                  <c:v>21.834511335899766</c:v>
                </c:pt>
                <c:pt idx="2992">
                  <c:v>20.493803043518955</c:v>
                </c:pt>
                <c:pt idx="2993">
                  <c:v>46.672333953815347</c:v>
                </c:pt>
                <c:pt idx="2994">
                  <c:v>53.908342328105107</c:v>
                </c:pt>
                <c:pt idx="2995">
                  <c:v>49.109691147250722</c:v>
                </c:pt>
                <c:pt idx="2996">
                  <c:v>33.246805920961286</c:v>
                </c:pt>
                <c:pt idx="2997">
                  <c:v>38.913184800436227</c:v>
                </c:pt>
                <c:pt idx="2998">
                  <c:v>30.193279567838093</c:v>
                </c:pt>
                <c:pt idx="2999">
                  <c:v>32.684575983164912</c:v>
                </c:pt>
                <c:pt idx="3000">
                  <c:v>32.297126039865063</c:v>
                </c:pt>
                <c:pt idx="3001">
                  <c:v>23.981964400038645</c:v>
                </c:pt>
                <c:pt idx="3002">
                  <c:v>32.416539097719955</c:v>
                </c:pt>
                <c:pt idx="3003">
                  <c:v>38.967311159439213</c:v>
                </c:pt>
                <c:pt idx="3004">
                  <c:v>33.362619409094897</c:v>
                </c:pt>
                <c:pt idx="3005">
                  <c:v>26.02574267206127</c:v>
                </c:pt>
                <c:pt idx="3006">
                  <c:v>35.901818509315945</c:v>
                </c:pt>
                <c:pt idx="3007">
                  <c:v>50.190137204608185</c:v>
                </c:pt>
                <c:pt idx="3008">
                  <c:v>49.255778783841919</c:v>
                </c:pt>
                <c:pt idx="3009">
                  <c:v>48.080762403673013</c:v>
                </c:pt>
                <c:pt idx="3010">
                  <c:v>25.968451627157339</c:v>
                </c:pt>
                <c:pt idx="3011">
                  <c:v>26.659814893247813</c:v>
                </c:pt>
                <c:pt idx="3012">
                  <c:v>35.531518753966154</c:v>
                </c:pt>
                <c:pt idx="3013">
                  <c:v>29.635513257356827</c:v>
                </c:pt>
                <c:pt idx="3014">
                  <c:v>27.64254430148253</c:v>
                </c:pt>
                <c:pt idx="3015">
                  <c:v>34.449542868268615</c:v>
                </c:pt>
                <c:pt idx="3016">
                  <c:v>37.874478907318519</c:v>
                </c:pt>
                <c:pt idx="3017">
                  <c:v>38.564372330247785</c:v>
                </c:pt>
                <c:pt idx="3018">
                  <c:v>40.200045192717859</c:v>
                </c:pt>
                <c:pt idx="3019">
                  <c:v>29.467750677506778</c:v>
                </c:pt>
                <c:pt idx="3020">
                  <c:v>24.949960031974406</c:v>
                </c:pt>
                <c:pt idx="3021">
                  <c:v>27.295391923990497</c:v>
                </c:pt>
                <c:pt idx="3022">
                  <c:v>25.87712418300654</c:v>
                </c:pt>
                <c:pt idx="3023">
                  <c:v>32.96842105263157</c:v>
                </c:pt>
                <c:pt idx="3024">
                  <c:v>40.05852292614631</c:v>
                </c:pt>
                <c:pt idx="3025">
                  <c:v>27.437385620915045</c:v>
                </c:pt>
                <c:pt idx="3026">
                  <c:v>29.713377192982449</c:v>
                </c:pt>
                <c:pt idx="3027">
                  <c:v>41.560273972602737</c:v>
                </c:pt>
                <c:pt idx="3028">
                  <c:v>13.273563218390805</c:v>
                </c:pt>
                <c:pt idx="3029">
                  <c:v>42.739726027397261</c:v>
                </c:pt>
                <c:pt idx="3030">
                  <c:v>34.20823970037452</c:v>
                </c:pt>
                <c:pt idx="3031">
                  <c:v>32.996325459317575</c:v>
                </c:pt>
                <c:pt idx="3032">
                  <c:v>23.890285714285721</c:v>
                </c:pt>
                <c:pt idx="3033">
                  <c:v>31.213654618473907</c:v>
                </c:pt>
                <c:pt idx="3034">
                  <c:v>34.772800000000004</c:v>
                </c:pt>
                <c:pt idx="3035">
                  <c:v>37.599999999999987</c:v>
                </c:pt>
                <c:pt idx="3036">
                  <c:v>59.501602959309487</c:v>
                </c:pt>
                <c:pt idx="3037">
                  <c:v>34.059523809523817</c:v>
                </c:pt>
                <c:pt idx="3038">
                  <c:v>29.899130434782606</c:v>
                </c:pt>
                <c:pt idx="3039">
                  <c:v>37.769738339021607</c:v>
                </c:pt>
                <c:pt idx="3040">
                  <c:v>34.702392344497603</c:v>
                </c:pt>
                <c:pt idx="3041">
                  <c:v>36.107784431137723</c:v>
                </c:pt>
                <c:pt idx="3042">
                  <c:v>29.712000000000003</c:v>
                </c:pt>
                <c:pt idx="3043">
                  <c:v>24.545454545454547</c:v>
                </c:pt>
                <c:pt idx="3044">
                  <c:v>22.322705314009649</c:v>
                </c:pt>
                <c:pt idx="3045">
                  <c:v>27.052100840336134</c:v>
                </c:pt>
                <c:pt idx="3046">
                  <c:v>50.582352941176481</c:v>
                </c:pt>
                <c:pt idx="3047">
                  <c:v>37.723008849557516</c:v>
                </c:pt>
                <c:pt idx="3048">
                  <c:v>44.961884368308361</c:v>
                </c:pt>
                <c:pt idx="3049">
                  <c:v>34.584126984126982</c:v>
                </c:pt>
                <c:pt idx="3050">
                  <c:v>50.587234042553185</c:v>
                </c:pt>
                <c:pt idx="3051">
                  <c:v>41.517241379310342</c:v>
                </c:pt>
                <c:pt idx="3052">
                  <c:v>24.295729764181008</c:v>
                </c:pt>
                <c:pt idx="3053">
                  <c:v>22.573856209150335</c:v>
                </c:pt>
                <c:pt idx="3054">
                  <c:v>14.168824940047964</c:v>
                </c:pt>
                <c:pt idx="3055">
                  <c:v>26.787462082912029</c:v>
                </c:pt>
                <c:pt idx="3056">
                  <c:v>29.023145400593474</c:v>
                </c:pt>
                <c:pt idx="3057">
                  <c:v>28.142222222222223</c:v>
                </c:pt>
                <c:pt idx="3058">
                  <c:v>24.594979079497914</c:v>
                </c:pt>
                <c:pt idx="3059">
                  <c:v>19.819497487437175</c:v>
                </c:pt>
                <c:pt idx="3060">
                  <c:v>21.539158576051786</c:v>
                </c:pt>
                <c:pt idx="3061">
                  <c:v>39.323252496433668</c:v>
                </c:pt>
                <c:pt idx="3062">
                  <c:v>7.2792626728110594</c:v>
                </c:pt>
                <c:pt idx="3063">
                  <c:v>11.162831858407074</c:v>
                </c:pt>
                <c:pt idx="3064">
                  <c:v>25.941176470588236</c:v>
                </c:pt>
                <c:pt idx="3065">
                  <c:v>26.589944134078223</c:v>
                </c:pt>
                <c:pt idx="3066">
                  <c:v>26.814561027837257</c:v>
                </c:pt>
                <c:pt idx="3067">
                  <c:v>8.9445221445221375</c:v>
                </c:pt>
                <c:pt idx="3068">
                  <c:v>9.9934156378600925</c:v>
                </c:pt>
                <c:pt idx="3069">
                  <c:v>25.03488943488944</c:v>
                </c:pt>
                <c:pt idx="3070">
                  <c:v>23.331182795698936</c:v>
                </c:pt>
                <c:pt idx="3071">
                  <c:v>23.858456486042702</c:v>
                </c:pt>
                <c:pt idx="3072">
                  <c:v>21.461237785016284</c:v>
                </c:pt>
                <c:pt idx="3073">
                  <c:v>17.468032786885257</c:v>
                </c:pt>
                <c:pt idx="3074">
                  <c:v>33.269999999999996</c:v>
                </c:pt>
                <c:pt idx="3075">
                  <c:v>25.181502890173402</c:v>
                </c:pt>
                <c:pt idx="3076">
                  <c:v>9.6216058394160484</c:v>
                </c:pt>
                <c:pt idx="3077">
                  <c:v>10.55432098765433</c:v>
                </c:pt>
                <c:pt idx="3078">
                  <c:v>10.859685863874347</c:v>
                </c:pt>
                <c:pt idx="3079">
                  <c:v>10.780769230769227</c:v>
                </c:pt>
                <c:pt idx="3080">
                  <c:v>38.926004228329816</c:v>
                </c:pt>
                <c:pt idx="3081">
                  <c:v>43.061452513966479</c:v>
                </c:pt>
                <c:pt idx="3082">
                  <c:v>21.95851851851852</c:v>
                </c:pt>
                <c:pt idx="3083">
                  <c:v>29.908571428571442</c:v>
                </c:pt>
                <c:pt idx="3084">
                  <c:v>51.984496124031018</c:v>
                </c:pt>
                <c:pt idx="3085">
                  <c:v>19.127061105722611</c:v>
                </c:pt>
                <c:pt idx="3086">
                  <c:v>17.076842105263157</c:v>
                </c:pt>
                <c:pt idx="3087">
                  <c:v>7.8679841897233089</c:v>
                </c:pt>
                <c:pt idx="3088">
                  <c:v>17.147245762711862</c:v>
                </c:pt>
                <c:pt idx="3089">
                  <c:v>8.6647482014388544</c:v>
                </c:pt>
                <c:pt idx="3090">
                  <c:v>11.770994684889901</c:v>
                </c:pt>
                <c:pt idx="3091">
                  <c:v>11.291295116772837</c:v>
                </c:pt>
                <c:pt idx="3092">
                  <c:v>20.218633540372689</c:v>
                </c:pt>
                <c:pt idx="3093">
                  <c:v>12.565544554455432</c:v>
                </c:pt>
                <c:pt idx="3094">
                  <c:v>19.359546313799626</c:v>
                </c:pt>
                <c:pt idx="3095">
                  <c:v>15.489168765743077</c:v>
                </c:pt>
                <c:pt idx="3096">
                  <c:v>14.885350318471335</c:v>
                </c:pt>
                <c:pt idx="3097">
                  <c:v>25.28</c:v>
                </c:pt>
                <c:pt idx="3098">
                  <c:v>10.29693251533741</c:v>
                </c:pt>
                <c:pt idx="3099">
                  <c:v>26.409589041095892</c:v>
                </c:pt>
                <c:pt idx="3100">
                  <c:v>8.5844444444444612</c:v>
                </c:pt>
                <c:pt idx="3101">
                  <c:v>12.424427480916034</c:v>
                </c:pt>
                <c:pt idx="3102">
                  <c:v>33.071657754010694</c:v>
                </c:pt>
                <c:pt idx="3103">
                  <c:v>22.732203389830509</c:v>
                </c:pt>
                <c:pt idx="3104">
                  <c:v>16.223175965665238</c:v>
                </c:pt>
                <c:pt idx="3105">
                  <c:v>88.624325985679448</c:v>
                </c:pt>
                <c:pt idx="3106">
                  <c:v>67.716135526903585</c:v>
                </c:pt>
                <c:pt idx="3107">
                  <c:v>72.436466950428382</c:v>
                </c:pt>
                <c:pt idx="3108">
                  <c:v>86.229192975897448</c:v>
                </c:pt>
                <c:pt idx="3109">
                  <c:v>83.870036766997572</c:v>
                </c:pt>
                <c:pt idx="3110">
                  <c:v>73.301771911778204</c:v>
                </c:pt>
                <c:pt idx="3111">
                  <c:v>77.437985533880791</c:v>
                </c:pt>
                <c:pt idx="3112">
                  <c:v>71.362301932381285</c:v>
                </c:pt>
                <c:pt idx="3113">
                  <c:v>69.880828352916907</c:v>
                </c:pt>
                <c:pt idx="3114">
                  <c:v>76.93324242936454</c:v>
                </c:pt>
                <c:pt idx="3115">
                  <c:v>77.300626029576975</c:v>
                </c:pt>
                <c:pt idx="3116">
                  <c:v>82.536654650497439</c:v>
                </c:pt>
                <c:pt idx="3117">
                  <c:v>72.62081885952739</c:v>
                </c:pt>
                <c:pt idx="3118">
                  <c:v>82.208594277078404</c:v>
                </c:pt>
                <c:pt idx="3119">
                  <c:v>76.885616736051944</c:v>
                </c:pt>
                <c:pt idx="3120">
                  <c:v>70.628188964592283</c:v>
                </c:pt>
                <c:pt idx="3121">
                  <c:v>67.112043567403092</c:v>
                </c:pt>
                <c:pt idx="3122">
                  <c:v>63.884110878306629</c:v>
                </c:pt>
                <c:pt idx="3123">
                  <c:v>70.907580196800993</c:v>
                </c:pt>
                <c:pt idx="3124">
                  <c:v>55.074771818002901</c:v>
                </c:pt>
                <c:pt idx="3125">
                  <c:v>76.399704898046068</c:v>
                </c:pt>
                <c:pt idx="3126">
                  <c:v>65.216683562216076</c:v>
                </c:pt>
                <c:pt idx="3127">
                  <c:v>84.321961182614885</c:v>
                </c:pt>
                <c:pt idx="3128">
                  <c:v>73.7332122034788</c:v>
                </c:pt>
                <c:pt idx="3129">
                  <c:v>0.8</c:v>
                </c:pt>
                <c:pt idx="3130">
                  <c:v>12.3</c:v>
                </c:pt>
                <c:pt idx="3131">
                  <c:v>2.6</c:v>
                </c:pt>
                <c:pt idx="3132">
                  <c:v>25.9</c:v>
                </c:pt>
                <c:pt idx="3133">
                  <c:v>31.8</c:v>
                </c:pt>
                <c:pt idx="3134">
                  <c:v>33.1</c:v>
                </c:pt>
                <c:pt idx="3135">
                  <c:v>51.4</c:v>
                </c:pt>
                <c:pt idx="3136">
                  <c:v>58.8</c:v>
                </c:pt>
                <c:pt idx="3137">
                  <c:v>62.9</c:v>
                </c:pt>
                <c:pt idx="3138">
                  <c:v>61.1</c:v>
                </c:pt>
                <c:pt idx="3139">
                  <c:v>60.5</c:v>
                </c:pt>
                <c:pt idx="3140">
                  <c:v>73.599999999999994</c:v>
                </c:pt>
                <c:pt idx="3141">
                  <c:v>44.1</c:v>
                </c:pt>
                <c:pt idx="3142">
                  <c:v>41.9</c:v>
                </c:pt>
                <c:pt idx="3143">
                  <c:v>31.6</c:v>
                </c:pt>
                <c:pt idx="3144">
                  <c:v>38.299999999999997</c:v>
                </c:pt>
                <c:pt idx="3145">
                  <c:v>32.200000000000003</c:v>
                </c:pt>
                <c:pt idx="3146">
                  <c:v>4.2</c:v>
                </c:pt>
                <c:pt idx="3147">
                  <c:v>14.1</c:v>
                </c:pt>
                <c:pt idx="3148">
                  <c:v>22.7</c:v>
                </c:pt>
                <c:pt idx="3149">
                  <c:v>17.899999999999999</c:v>
                </c:pt>
                <c:pt idx="3150">
                  <c:v>28.6</c:v>
                </c:pt>
                <c:pt idx="3151">
                  <c:v>44.9</c:v>
                </c:pt>
                <c:pt idx="3152">
                  <c:v>49.3</c:v>
                </c:pt>
                <c:pt idx="3153">
                  <c:v>50.1</c:v>
                </c:pt>
                <c:pt idx="3154">
                  <c:v>74.09</c:v>
                </c:pt>
                <c:pt idx="3155">
                  <c:v>91.46</c:v>
                </c:pt>
                <c:pt idx="3156">
                  <c:v>79.66</c:v>
                </c:pt>
                <c:pt idx="3157">
                  <c:v>75.430000000000007</c:v>
                </c:pt>
                <c:pt idx="3158">
                  <c:v>91.7</c:v>
                </c:pt>
                <c:pt idx="3159">
                  <c:v>91.6</c:v>
                </c:pt>
                <c:pt idx="3160">
                  <c:v>90.51</c:v>
                </c:pt>
                <c:pt idx="3161">
                  <c:v>69.989999999999995</c:v>
                </c:pt>
                <c:pt idx="3162">
                  <c:v>68.11</c:v>
                </c:pt>
                <c:pt idx="3163">
                  <c:v>85.62</c:v>
                </c:pt>
                <c:pt idx="3164">
                  <c:v>87.59</c:v>
                </c:pt>
                <c:pt idx="3165">
                  <c:v>82.59</c:v>
                </c:pt>
                <c:pt idx="3166">
                  <c:v>84.08</c:v>
                </c:pt>
                <c:pt idx="3167">
                  <c:v>88.98</c:v>
                </c:pt>
                <c:pt idx="3168">
                  <c:v>73.14</c:v>
                </c:pt>
                <c:pt idx="3169">
                  <c:v>72.040000000000006</c:v>
                </c:pt>
                <c:pt idx="3170">
                  <c:v>81.97</c:v>
                </c:pt>
                <c:pt idx="3171">
                  <c:v>70.489999999999995</c:v>
                </c:pt>
                <c:pt idx="3172">
                  <c:v>66.67</c:v>
                </c:pt>
                <c:pt idx="3173">
                  <c:v>67.28</c:v>
                </c:pt>
                <c:pt idx="3174">
                  <c:v>83.09</c:v>
                </c:pt>
                <c:pt idx="3175">
                  <c:v>69.069999999999993</c:v>
                </c:pt>
                <c:pt idx="3176">
                  <c:v>79.5</c:v>
                </c:pt>
                <c:pt idx="3177">
                  <c:v>23.33</c:v>
                </c:pt>
                <c:pt idx="3178">
                  <c:v>26.79</c:v>
                </c:pt>
                <c:pt idx="3179">
                  <c:v>79.98</c:v>
                </c:pt>
                <c:pt idx="3180">
                  <c:v>65.77</c:v>
                </c:pt>
                <c:pt idx="3181">
                  <c:v>61.74</c:v>
                </c:pt>
                <c:pt idx="3182">
                  <c:v>60.66</c:v>
                </c:pt>
                <c:pt idx="3183">
                  <c:v>61.07</c:v>
                </c:pt>
                <c:pt idx="3184">
                  <c:v>63.74</c:v>
                </c:pt>
                <c:pt idx="3185">
                  <c:v>74.11</c:v>
                </c:pt>
                <c:pt idx="3186">
                  <c:v>75.010000000000005</c:v>
                </c:pt>
                <c:pt idx="3187">
                  <c:v>75.23</c:v>
                </c:pt>
                <c:pt idx="3188">
                  <c:v>75.569999999999993</c:v>
                </c:pt>
                <c:pt idx="3189">
                  <c:v>75.08</c:v>
                </c:pt>
                <c:pt idx="3190">
                  <c:v>72.959999999999994</c:v>
                </c:pt>
                <c:pt idx="3191">
                  <c:v>75.7</c:v>
                </c:pt>
                <c:pt idx="3192">
                  <c:v>53.5</c:v>
                </c:pt>
                <c:pt idx="3193">
                  <c:v>68.38</c:v>
                </c:pt>
                <c:pt idx="3194">
                  <c:v>69.17</c:v>
                </c:pt>
                <c:pt idx="3195">
                  <c:v>74.680000000000007</c:v>
                </c:pt>
                <c:pt idx="3196">
                  <c:v>77.47</c:v>
                </c:pt>
                <c:pt idx="3197">
                  <c:v>68.709999999999994</c:v>
                </c:pt>
                <c:pt idx="3198">
                  <c:v>68.92</c:v>
                </c:pt>
                <c:pt idx="3199">
                  <c:v>67.61</c:v>
                </c:pt>
                <c:pt idx="3200">
                  <c:v>73.75</c:v>
                </c:pt>
                <c:pt idx="3201">
                  <c:v>67.209999999999994</c:v>
                </c:pt>
                <c:pt idx="3202">
                  <c:v>46.89</c:v>
                </c:pt>
                <c:pt idx="3214">
                  <c:v>68.599999999999994</c:v>
                </c:pt>
                <c:pt idx="3218">
                  <c:v>71.600000000000009</c:v>
                </c:pt>
                <c:pt idx="3222">
                  <c:v>79.199999999999989</c:v>
                </c:pt>
                <c:pt idx="3230">
                  <c:v>70.5</c:v>
                </c:pt>
                <c:pt idx="3240">
                  <c:v>36.815199999999997</c:v>
                </c:pt>
                <c:pt idx="3241">
                  <c:v>56.9893</c:v>
                </c:pt>
                <c:pt idx="3242">
                  <c:v>60.132300000000001</c:v>
                </c:pt>
                <c:pt idx="3243">
                  <c:v>63.227800000000002</c:v>
                </c:pt>
                <c:pt idx="3244">
                  <c:v>72.915000000000006</c:v>
                </c:pt>
                <c:pt idx="3245">
                  <c:v>74.326899999999995</c:v>
                </c:pt>
                <c:pt idx="3246">
                  <c:v>81.116600000000005</c:v>
                </c:pt>
                <c:pt idx="3247">
                  <c:v>79.694699999999997</c:v>
                </c:pt>
                <c:pt idx="3248">
                  <c:v>76.808300000000003</c:v>
                </c:pt>
                <c:pt idx="3249">
                  <c:v>78.043199999999999</c:v>
                </c:pt>
                <c:pt idx="3250">
                  <c:v>80.317099999999996</c:v>
                </c:pt>
                <c:pt idx="3251">
                  <c:v>81.454599999999999</c:v>
                </c:pt>
                <c:pt idx="3252">
                  <c:v>78.736999999999995</c:v>
                </c:pt>
                <c:pt idx="3253">
                  <c:v>80.956400000000002</c:v>
                </c:pt>
                <c:pt idx="3254">
                  <c:v>85.913300000000007</c:v>
                </c:pt>
                <c:pt idx="3255">
                  <c:v>84.817499999999995</c:v>
                </c:pt>
                <c:pt idx="3256">
                  <c:v>84.435699999999997</c:v>
                </c:pt>
                <c:pt idx="3257">
                  <c:v>87.558999999999997</c:v>
                </c:pt>
                <c:pt idx="3258">
                  <c:v>87.013099999999994</c:v>
                </c:pt>
                <c:pt idx="3259">
                  <c:v>86.141199999999998</c:v>
                </c:pt>
                <c:pt idx="3260">
                  <c:v>83.286900000000003</c:v>
                </c:pt>
                <c:pt idx="3261">
                  <c:v>83.610100000000003</c:v>
                </c:pt>
                <c:pt idx="3262">
                  <c:v>83.986599999999996</c:v>
                </c:pt>
                <c:pt idx="3263">
                  <c:v>84.471500000000006</c:v>
                </c:pt>
                <c:pt idx="3264">
                  <c:v>77.531199999999998</c:v>
                </c:pt>
                <c:pt idx="3265">
                  <c:v>76.427300000000002</c:v>
                </c:pt>
                <c:pt idx="3266">
                  <c:v>78.760599999999997</c:v>
                </c:pt>
                <c:pt idx="3267">
                  <c:v>80.444100000000006</c:v>
                </c:pt>
                <c:pt idx="3268">
                  <c:v>81.199799999999996</c:v>
                </c:pt>
                <c:pt idx="3269">
                  <c:v>81.548299999999998</c:v>
                </c:pt>
                <c:pt idx="3270">
                  <c:v>81.273200000000003</c:v>
                </c:pt>
                <c:pt idx="3271">
                  <c:v>81.382499999999993</c:v>
                </c:pt>
                <c:pt idx="3272">
                  <c:v>79.070599999999999</c:v>
                </c:pt>
                <c:pt idx="3273">
                  <c:v>77.058000000000007</c:v>
                </c:pt>
                <c:pt idx="3274">
                  <c:v>80.572400000000002</c:v>
                </c:pt>
                <c:pt idx="3275">
                  <c:v>80.147900000000007</c:v>
                </c:pt>
                <c:pt idx="3276">
                  <c:v>78.741900000000001</c:v>
                </c:pt>
                <c:pt idx="3277">
                  <c:v>78.247399999999999</c:v>
                </c:pt>
                <c:pt idx="3278">
                  <c:v>77.811099999999996</c:v>
                </c:pt>
                <c:pt idx="3279">
                  <c:v>81.473600000000005</c:v>
                </c:pt>
                <c:pt idx="3280">
                  <c:v>75.927999999999997</c:v>
                </c:pt>
                <c:pt idx="3281">
                  <c:v>75.1387</c:v>
                </c:pt>
                <c:pt idx="3282">
                  <c:v>32.900199999999998</c:v>
                </c:pt>
                <c:pt idx="3283">
                  <c:v>31.634899999999998</c:v>
                </c:pt>
                <c:pt idx="3284">
                  <c:v>30.8385</c:v>
                </c:pt>
                <c:pt idx="3285">
                  <c:v>31.996700000000001</c:v>
                </c:pt>
                <c:pt idx="3286">
                  <c:v>34.649500000000003</c:v>
                </c:pt>
                <c:pt idx="3287">
                  <c:v>36.965800000000002</c:v>
                </c:pt>
                <c:pt idx="3288">
                  <c:v>40.133299999999998</c:v>
                </c:pt>
                <c:pt idx="3289">
                  <c:v>41.278700000000001</c:v>
                </c:pt>
                <c:pt idx="3290">
                  <c:v>42.863900000000001</c:v>
                </c:pt>
                <c:pt idx="3291">
                  <c:v>45.575600000000001</c:v>
                </c:pt>
                <c:pt idx="3292">
                  <c:v>44.97</c:v>
                </c:pt>
                <c:pt idx="3293">
                  <c:v>48.066299999999998</c:v>
                </c:pt>
                <c:pt idx="3294">
                  <c:v>49.646099999999997</c:v>
                </c:pt>
                <c:pt idx="3295">
                  <c:v>52.667299999999997</c:v>
                </c:pt>
                <c:pt idx="3296">
                  <c:v>42.185699999999997</c:v>
                </c:pt>
                <c:pt idx="3297">
                  <c:v>38.648400000000002</c:v>
                </c:pt>
                <c:pt idx="3298">
                  <c:v>39.988100000000003</c:v>
                </c:pt>
                <c:pt idx="3299">
                  <c:v>39.702500000000001</c:v>
                </c:pt>
                <c:pt idx="3300">
                  <c:v>43.079099999999997</c:v>
                </c:pt>
                <c:pt idx="3301">
                  <c:v>43.363900000000001</c:v>
                </c:pt>
                <c:pt idx="3302">
                  <c:v>45.717199999999998</c:v>
                </c:pt>
                <c:pt idx="3303">
                  <c:v>47.436900000000001</c:v>
                </c:pt>
                <c:pt idx="3304">
                  <c:v>48.690899999999999</c:v>
                </c:pt>
                <c:pt idx="3305">
                  <c:v>92.263300000000001</c:v>
                </c:pt>
                <c:pt idx="3306">
                  <c:v>84.385900000000007</c:v>
                </c:pt>
                <c:pt idx="3307">
                  <c:v>62.293399999999998</c:v>
                </c:pt>
                <c:pt idx="3308">
                  <c:v>65.4846</c:v>
                </c:pt>
                <c:pt idx="3309">
                  <c:v>66.884</c:v>
                </c:pt>
                <c:pt idx="3310">
                  <c:v>69.326999999999998</c:v>
                </c:pt>
                <c:pt idx="3311">
                  <c:v>81.745000000000005</c:v>
                </c:pt>
                <c:pt idx="3312">
                  <c:v>80.506100000000004</c:v>
                </c:pt>
                <c:pt idx="3313">
                  <c:v>79.210599999999999</c:v>
                </c:pt>
                <c:pt idx="3314">
                  <c:v>80.409899999999993</c:v>
                </c:pt>
                <c:pt idx="3315">
                  <c:v>64.889819987585355</c:v>
                </c:pt>
                <c:pt idx="3316">
                  <c:v>64.880195080576769</c:v>
                </c:pt>
                <c:pt idx="3317">
                  <c:v>84.953300846966002</c:v>
                </c:pt>
                <c:pt idx="3318">
                  <c:v>72.120843471208445</c:v>
                </c:pt>
                <c:pt idx="3319">
                  <c:v>86.208027673406093</c:v>
                </c:pt>
                <c:pt idx="3320">
                  <c:v>76.684027777777771</c:v>
                </c:pt>
                <c:pt idx="3321">
                  <c:v>76.420138888888886</c:v>
                </c:pt>
                <c:pt idx="3322">
                  <c:v>67.149305555555557</c:v>
                </c:pt>
                <c:pt idx="3323">
                  <c:v>69.45965125709651</c:v>
                </c:pt>
                <c:pt idx="3324">
                  <c:v>73.91366495140079</c:v>
                </c:pt>
                <c:pt idx="3325">
                  <c:v>64.236111111111114</c:v>
                </c:pt>
                <c:pt idx="3326">
                  <c:v>66.965277777777771</c:v>
                </c:pt>
                <c:pt idx="3327">
                  <c:v>79.027777777777771</c:v>
                </c:pt>
                <c:pt idx="3328">
                  <c:v>81.048611111111114</c:v>
                </c:pt>
                <c:pt idx="3329">
                  <c:v>78.34375</c:v>
                </c:pt>
                <c:pt idx="3330">
                  <c:v>84.072916666666657</c:v>
                </c:pt>
                <c:pt idx="3331">
                  <c:v>68.0763888888889</c:v>
                </c:pt>
                <c:pt idx="3332">
                  <c:v>61.444444444444436</c:v>
                </c:pt>
                <c:pt idx="3333">
                  <c:v>60.725694444444443</c:v>
                </c:pt>
                <c:pt idx="3334">
                  <c:v>67.8576388888889</c:v>
                </c:pt>
                <c:pt idx="3335">
                  <c:v>79.052083333333329</c:v>
                </c:pt>
                <c:pt idx="3336">
                  <c:v>59.395833333333336</c:v>
                </c:pt>
                <c:pt idx="3337">
                  <c:v>67.006944444444443</c:v>
                </c:pt>
                <c:pt idx="3338">
                  <c:v>66.850694444444443</c:v>
                </c:pt>
                <c:pt idx="3339">
                  <c:v>89.166666666666657</c:v>
                </c:pt>
                <c:pt idx="3340">
                  <c:v>61.895833333333329</c:v>
                </c:pt>
                <c:pt idx="3341">
                  <c:v>88.680555555555557</c:v>
                </c:pt>
                <c:pt idx="3342">
                  <c:v>87.21875</c:v>
                </c:pt>
                <c:pt idx="3343">
                  <c:v>72.694444444444443</c:v>
                </c:pt>
                <c:pt idx="3344">
                  <c:v>84</c:v>
                </c:pt>
                <c:pt idx="3345">
                  <c:v>83</c:v>
                </c:pt>
                <c:pt idx="3346">
                  <c:v>73</c:v>
                </c:pt>
                <c:pt idx="3347">
                  <c:v>92</c:v>
                </c:pt>
                <c:pt idx="3348">
                  <c:v>53.0625</c:v>
                </c:pt>
                <c:pt idx="3349">
                  <c:v>56.909722222222214</c:v>
                </c:pt>
                <c:pt idx="3350">
                  <c:v>86.569444444444443</c:v>
                </c:pt>
                <c:pt idx="3351">
                  <c:v>91.847222222222229</c:v>
                </c:pt>
                <c:pt idx="3352">
                  <c:v>63.770138888888894</c:v>
                </c:pt>
                <c:pt idx="3353">
                  <c:v>85.388888888888886</c:v>
                </c:pt>
                <c:pt idx="3354">
                  <c:v>68.909722222222229</c:v>
                </c:pt>
                <c:pt idx="3355">
                  <c:v>70.15625</c:v>
                </c:pt>
                <c:pt idx="3356">
                  <c:v>77.170138888888886</c:v>
                </c:pt>
                <c:pt idx="3357">
                  <c:v>68.2048611111111</c:v>
                </c:pt>
                <c:pt idx="3358">
                  <c:v>65.104166666666671</c:v>
                </c:pt>
                <c:pt idx="3359">
                  <c:v>82.163194444444443</c:v>
                </c:pt>
                <c:pt idx="3360">
                  <c:v>71.666666666666671</c:v>
                </c:pt>
                <c:pt idx="3361">
                  <c:v>68.236111111111114</c:v>
                </c:pt>
                <c:pt idx="3362">
                  <c:v>58.159722222222207</c:v>
                </c:pt>
                <c:pt idx="3363">
                  <c:v>67.1875</c:v>
                </c:pt>
                <c:pt idx="3364">
                  <c:v>77.927083333333343</c:v>
                </c:pt>
                <c:pt idx="3365">
                  <c:v>51.145833333333336</c:v>
                </c:pt>
                <c:pt idx="3366">
                  <c:v>80.621527777777786</c:v>
                </c:pt>
                <c:pt idx="3367">
                  <c:v>63.389216042917404</c:v>
                </c:pt>
                <c:pt idx="3368">
                  <c:v>63.045138888888886</c:v>
                </c:pt>
                <c:pt idx="3369">
                  <c:v>61.534438719337651</c:v>
                </c:pt>
                <c:pt idx="3370">
                  <c:v>67.391784940531466</c:v>
                </c:pt>
                <c:pt idx="3371">
                  <c:v>53.456409856519031</c:v>
                </c:pt>
                <c:pt idx="3372">
                  <c:v>54.480013550135496</c:v>
                </c:pt>
                <c:pt idx="3373">
                  <c:v>61.403570096942573</c:v>
                </c:pt>
                <c:pt idx="3374">
                  <c:v>61.249796051558157</c:v>
                </c:pt>
                <c:pt idx="3375">
                  <c:v>55.847222222222229</c:v>
                </c:pt>
                <c:pt idx="3376">
                  <c:v>66.072916666666657</c:v>
                </c:pt>
                <c:pt idx="3377">
                  <c:v>60.649305555555557</c:v>
                </c:pt>
                <c:pt idx="3378">
                  <c:v>65.579002214406671</c:v>
                </c:pt>
                <c:pt idx="3379">
                  <c:v>60.114583333333329</c:v>
                </c:pt>
                <c:pt idx="3380">
                  <c:v>64.888888888888886</c:v>
                </c:pt>
                <c:pt idx="3381">
                  <c:v>63.454861111111114</c:v>
                </c:pt>
                <c:pt idx="3382">
                  <c:v>69.875</c:v>
                </c:pt>
                <c:pt idx="3383">
                  <c:v>68.097222222222214</c:v>
                </c:pt>
                <c:pt idx="3384">
                  <c:v>66.84375</c:v>
                </c:pt>
                <c:pt idx="3385">
                  <c:v>62.003472222222221</c:v>
                </c:pt>
                <c:pt idx="3386">
                  <c:v>57.916666666666657</c:v>
                </c:pt>
                <c:pt idx="3387">
                  <c:v>57.322916666666671</c:v>
                </c:pt>
                <c:pt idx="3388">
                  <c:v>67.177083333333329</c:v>
                </c:pt>
                <c:pt idx="3389">
                  <c:v>67.131944444444429</c:v>
                </c:pt>
                <c:pt idx="3390">
                  <c:v>54.986111111111114</c:v>
                </c:pt>
                <c:pt idx="3391">
                  <c:v>58.423611111111107</c:v>
                </c:pt>
                <c:pt idx="3392">
                  <c:v>57.979166666666671</c:v>
                </c:pt>
                <c:pt idx="3393">
                  <c:v>61.243055555555557</c:v>
                </c:pt>
                <c:pt idx="3394">
                  <c:v>50.857638888888893</c:v>
                </c:pt>
                <c:pt idx="3395">
                  <c:v>54.579861111111107</c:v>
                </c:pt>
                <c:pt idx="3396">
                  <c:v>50.774305555555557</c:v>
                </c:pt>
                <c:pt idx="3397">
                  <c:v>57.260416666666657</c:v>
                </c:pt>
                <c:pt idx="3398">
                  <c:v>51.819444444444443</c:v>
                </c:pt>
                <c:pt idx="3399">
                  <c:v>54.854166666666671</c:v>
                </c:pt>
                <c:pt idx="3400">
                  <c:v>63.197916666666664</c:v>
                </c:pt>
                <c:pt idx="3401">
                  <c:v>50.5625</c:v>
                </c:pt>
                <c:pt idx="3402">
                  <c:v>67.451388888888886</c:v>
                </c:pt>
                <c:pt idx="3403">
                  <c:v>56.158309998062727</c:v>
                </c:pt>
                <c:pt idx="3404">
                  <c:v>69.182234596730694</c:v>
                </c:pt>
                <c:pt idx="3405">
                  <c:v>64.539887454485267</c:v>
                </c:pt>
                <c:pt idx="3406">
                  <c:v>61.996679528571811</c:v>
                </c:pt>
                <c:pt idx="3407">
                  <c:v>46.497742547842591</c:v>
                </c:pt>
                <c:pt idx="3408">
                  <c:v>72.091836734693885</c:v>
                </c:pt>
                <c:pt idx="3409">
                  <c:v>73.672483347405944</c:v>
                </c:pt>
                <c:pt idx="3410">
                  <c:v>65.252549716100205</c:v>
                </c:pt>
                <c:pt idx="3411">
                  <c:v>72.56937742606533</c:v>
                </c:pt>
                <c:pt idx="3412">
                  <c:v>77.984234234234222</c:v>
                </c:pt>
                <c:pt idx="3413">
                  <c:v>72.236423540104525</c:v>
                </c:pt>
                <c:pt idx="3414">
                  <c:v>73.335326953748009</c:v>
                </c:pt>
                <c:pt idx="3415">
                  <c:v>80.037894167005007</c:v>
                </c:pt>
                <c:pt idx="3416">
                  <c:v>75.737699760916072</c:v>
                </c:pt>
                <c:pt idx="3417">
                  <c:v>69.178840194776441</c:v>
                </c:pt>
                <c:pt idx="3418">
                  <c:v>76.438492063492063</c:v>
                </c:pt>
                <c:pt idx="3419">
                  <c:v>74.516506528701655</c:v>
                </c:pt>
                <c:pt idx="3420">
                  <c:v>76.170700838474929</c:v>
                </c:pt>
                <c:pt idx="3421">
                  <c:v>70.603900360537537</c:v>
                </c:pt>
                <c:pt idx="3422">
                  <c:v>82.343579031134979</c:v>
                </c:pt>
                <c:pt idx="3423">
                  <c:v>84.857978279030917</c:v>
                </c:pt>
                <c:pt idx="3424">
                  <c:v>58.539293645676629</c:v>
                </c:pt>
                <c:pt idx="3425">
                  <c:v>79.381514748281205</c:v>
                </c:pt>
                <c:pt idx="3426">
                  <c:v>74.060457516339866</c:v>
                </c:pt>
                <c:pt idx="3427">
                  <c:v>75.389194139194132</c:v>
                </c:pt>
                <c:pt idx="3428">
                  <c:v>63.310277556087598</c:v>
                </c:pt>
                <c:pt idx="3429">
                  <c:v>84.767874701503018</c:v>
                </c:pt>
                <c:pt idx="3430">
                  <c:v>66.541100085752774</c:v>
                </c:pt>
                <c:pt idx="3431">
                  <c:v>82.125471583302911</c:v>
                </c:pt>
                <c:pt idx="3432">
                  <c:v>81.833388175935056</c:v>
                </c:pt>
                <c:pt idx="3433">
                  <c:v>77.71146478043029</c:v>
                </c:pt>
                <c:pt idx="3434">
                  <c:v>85.682270916334659</c:v>
                </c:pt>
                <c:pt idx="3435">
                  <c:v>75.936692506459949</c:v>
                </c:pt>
                <c:pt idx="3436">
                  <c:v>77.240896358543424</c:v>
                </c:pt>
                <c:pt idx="3437">
                  <c:v>76.851851851851848</c:v>
                </c:pt>
                <c:pt idx="3438">
                  <c:v>74.497802887633384</c:v>
                </c:pt>
                <c:pt idx="3439">
                  <c:v>70.473970473970482</c:v>
                </c:pt>
                <c:pt idx="3440">
                  <c:v>76.247624762476249</c:v>
                </c:pt>
                <c:pt idx="3441">
                  <c:v>75.018059234288472</c:v>
                </c:pt>
                <c:pt idx="3442">
                  <c:v>63.23278800272665</c:v>
                </c:pt>
                <c:pt idx="3443">
                  <c:v>75.295285298614189</c:v>
                </c:pt>
                <c:pt idx="3444">
                  <c:v>75.649796680953955</c:v>
                </c:pt>
                <c:pt idx="3445">
                  <c:v>61.889456836018162</c:v>
                </c:pt>
                <c:pt idx="3446">
                  <c:v>80.786836272525775</c:v>
                </c:pt>
                <c:pt idx="3447">
                  <c:v>78.071767324816108</c:v>
                </c:pt>
                <c:pt idx="3448">
                  <c:v>73.124098124098126</c:v>
                </c:pt>
                <c:pt idx="3449">
                  <c:v>73.788557447274201</c:v>
                </c:pt>
                <c:pt idx="3450">
                  <c:v>75.423881673881681</c:v>
                </c:pt>
                <c:pt idx="3451">
                  <c:v>76.146695650447654</c:v>
                </c:pt>
                <c:pt idx="3452">
                  <c:v>76.686507936507937</c:v>
                </c:pt>
                <c:pt idx="3453">
                  <c:v>74.789292497625823</c:v>
                </c:pt>
                <c:pt idx="3454">
                  <c:v>79.275574005740054</c:v>
                </c:pt>
                <c:pt idx="3455">
                  <c:v>75.841317184863826</c:v>
                </c:pt>
                <c:pt idx="3456">
                  <c:v>77.261785146110697</c:v>
                </c:pt>
                <c:pt idx="3457">
                  <c:v>69.937898026185664</c:v>
                </c:pt>
                <c:pt idx="3458">
                  <c:v>76.953378817413906</c:v>
                </c:pt>
                <c:pt idx="3459">
                  <c:v>71.754461715601607</c:v>
                </c:pt>
                <c:pt idx="3460">
                  <c:v>71.859737484737479</c:v>
                </c:pt>
                <c:pt idx="3461">
                  <c:v>78.323606951803214</c:v>
                </c:pt>
                <c:pt idx="3462">
                  <c:v>75.486896427930361</c:v>
                </c:pt>
                <c:pt idx="3463">
                  <c:v>77.39239926739927</c:v>
                </c:pt>
                <c:pt idx="3464">
                  <c:v>76.210273466371021</c:v>
                </c:pt>
                <c:pt idx="3465">
                  <c:v>75.432389937106919</c:v>
                </c:pt>
                <c:pt idx="3466">
                  <c:v>78.312418993755145</c:v>
                </c:pt>
                <c:pt idx="3467">
                  <c:v>77.872236216064934</c:v>
                </c:pt>
                <c:pt idx="3468">
                  <c:v>82.725262576008845</c:v>
                </c:pt>
                <c:pt idx="3469">
                  <c:v>80.555555555555557</c:v>
                </c:pt>
                <c:pt idx="3470">
                  <c:v>77.321865012220343</c:v>
                </c:pt>
                <c:pt idx="3471">
                  <c:v>78.760342789598113</c:v>
                </c:pt>
                <c:pt idx="3472">
                  <c:v>76.091937897493438</c:v>
                </c:pt>
                <c:pt idx="3473">
                  <c:v>79.027179977682124</c:v>
                </c:pt>
                <c:pt idx="3474">
                  <c:v>78.417755991285404</c:v>
                </c:pt>
                <c:pt idx="3475">
                  <c:v>80.523318289275736</c:v>
                </c:pt>
                <c:pt idx="3476">
                  <c:v>72.445635984509977</c:v>
                </c:pt>
                <c:pt idx="3477">
                  <c:v>79.660119391488536</c:v>
                </c:pt>
                <c:pt idx="3478">
                  <c:v>74.028000713393965</c:v>
                </c:pt>
                <c:pt idx="3479">
                  <c:v>78.997289972899736</c:v>
                </c:pt>
                <c:pt idx="3480">
                  <c:v>80.690634524799108</c:v>
                </c:pt>
                <c:pt idx="3481">
                  <c:v>75.073267074413863</c:v>
                </c:pt>
                <c:pt idx="3482">
                  <c:v>76.74493199897357</c:v>
                </c:pt>
                <c:pt idx="3483">
                  <c:v>72.753383695310035</c:v>
                </c:pt>
                <c:pt idx="3484">
                  <c:v>56.008002256666067</c:v>
                </c:pt>
                <c:pt idx="3485">
                  <c:v>46.53566919191919</c:v>
                </c:pt>
                <c:pt idx="3486">
                  <c:v>58.522095056429826</c:v>
                </c:pt>
                <c:pt idx="3487">
                  <c:v>52.276064610866371</c:v>
                </c:pt>
                <c:pt idx="3488">
                  <c:v>69.814349525404793</c:v>
                </c:pt>
                <c:pt idx="3489">
                  <c:v>78.378103378103376</c:v>
                </c:pt>
                <c:pt idx="3490">
                  <c:v>73.552699896157833</c:v>
                </c:pt>
                <c:pt idx="3491">
                  <c:v>75.248215082552434</c:v>
                </c:pt>
                <c:pt idx="3492">
                  <c:v>70.195517405817824</c:v>
                </c:pt>
                <c:pt idx="3493">
                  <c:v>65.424905838041425</c:v>
                </c:pt>
                <c:pt idx="3494">
                  <c:v>68.514595103578159</c:v>
                </c:pt>
                <c:pt idx="3495">
                  <c:v>71.788194444444443</c:v>
                </c:pt>
                <c:pt idx="3496">
                  <c:v>58.964646464646449</c:v>
                </c:pt>
                <c:pt idx="3497">
                  <c:v>68.131659056316579</c:v>
                </c:pt>
                <c:pt idx="3498">
                  <c:v>81.18636564851704</c:v>
                </c:pt>
                <c:pt idx="3499">
                  <c:v>65.892330383480825</c:v>
                </c:pt>
                <c:pt idx="3500">
                  <c:v>75.300687285223361</c:v>
                </c:pt>
                <c:pt idx="3501">
                  <c:v>73.335096302172857</c:v>
                </c:pt>
                <c:pt idx="3502">
                  <c:v>81.488726598272763</c:v>
                </c:pt>
                <c:pt idx="3503">
                  <c:v>76.32693102023957</c:v>
                </c:pt>
                <c:pt idx="3504">
                  <c:v>66.317365269461078</c:v>
                </c:pt>
                <c:pt idx="3505">
                  <c:v>83.178053830227739</c:v>
                </c:pt>
                <c:pt idx="3506">
                  <c:v>79.554427523970674</c:v>
                </c:pt>
                <c:pt idx="3507">
                  <c:v>76.307658002038735</c:v>
                </c:pt>
                <c:pt idx="3508">
                  <c:v>75.402709134175367</c:v>
                </c:pt>
                <c:pt idx="3509">
                  <c:v>73.994653649465363</c:v>
                </c:pt>
                <c:pt idx="3510">
                  <c:v>80.173405654174871</c:v>
                </c:pt>
                <c:pt idx="3511">
                  <c:v>73.115339749198014</c:v>
                </c:pt>
                <c:pt idx="3512">
                  <c:v>58.892081736909319</c:v>
                </c:pt>
                <c:pt idx="3513">
                  <c:v>66.237839221710175</c:v>
                </c:pt>
                <c:pt idx="3514">
                  <c:v>55.594982506361326</c:v>
                </c:pt>
                <c:pt idx="3515">
                  <c:v>77.223774595412749</c:v>
                </c:pt>
                <c:pt idx="3516">
                  <c:v>64.319356817385213</c:v>
                </c:pt>
                <c:pt idx="3517">
                  <c:v>77.083742552216322</c:v>
                </c:pt>
                <c:pt idx="3518">
                  <c:v>62.867519137091165</c:v>
                </c:pt>
                <c:pt idx="3519">
                  <c:v>71.257778497176361</c:v>
                </c:pt>
                <c:pt idx="3520">
                  <c:v>81.185851071157941</c:v>
                </c:pt>
                <c:pt idx="3521">
                  <c:v>76.56619385342789</c:v>
                </c:pt>
                <c:pt idx="3522">
                  <c:v>63.308121735998554</c:v>
                </c:pt>
                <c:pt idx="3523">
                  <c:v>51.996927803379414</c:v>
                </c:pt>
                <c:pt idx="3524">
                  <c:v>59.740303770002697</c:v>
                </c:pt>
                <c:pt idx="3525">
                  <c:v>62.177579365079374</c:v>
                </c:pt>
                <c:pt idx="3526">
                  <c:v>55.311213991769549</c:v>
                </c:pt>
                <c:pt idx="3527">
                  <c:v>47.016460905349788</c:v>
                </c:pt>
                <c:pt idx="3528">
                  <c:v>56.071127946127945</c:v>
                </c:pt>
                <c:pt idx="3529">
                  <c:v>51.255341880341888</c:v>
                </c:pt>
                <c:pt idx="3530">
                  <c:v>72.718253968253961</c:v>
                </c:pt>
                <c:pt idx="3531">
                  <c:v>70.883158943697055</c:v>
                </c:pt>
                <c:pt idx="3532">
                  <c:v>76.851851851851848</c:v>
                </c:pt>
                <c:pt idx="3533">
                  <c:v>72.600151171579739</c:v>
                </c:pt>
                <c:pt idx="3534">
                  <c:v>76.379440665154945</c:v>
                </c:pt>
                <c:pt idx="3535">
                  <c:v>71.612237237237238</c:v>
                </c:pt>
                <c:pt idx="3536">
                  <c:v>71.655328798185948</c:v>
                </c:pt>
                <c:pt idx="3537">
                  <c:v>45.3125</c:v>
                </c:pt>
                <c:pt idx="3538">
                  <c:v>80.476846094629011</c:v>
                </c:pt>
                <c:pt idx="3539">
                  <c:v>81.310347312292848</c:v>
                </c:pt>
                <c:pt idx="3540">
                  <c:v>74.339483268054707</c:v>
                </c:pt>
                <c:pt idx="3541">
                  <c:v>71.786860615993987</c:v>
                </c:pt>
                <c:pt idx="3542">
                  <c:v>77.811073059360723</c:v>
                </c:pt>
                <c:pt idx="3543">
                  <c:v>64.795524691358025</c:v>
                </c:pt>
                <c:pt idx="3544">
                  <c:v>79.799556110417541</c:v>
                </c:pt>
                <c:pt idx="3545">
                  <c:v>80.886476264997384</c:v>
                </c:pt>
                <c:pt idx="3546">
                  <c:v>74.69746974697469</c:v>
                </c:pt>
                <c:pt idx="3547">
                  <c:v>75.915487768936046</c:v>
                </c:pt>
                <c:pt idx="3548">
                  <c:v>78.462676594119898</c:v>
                </c:pt>
                <c:pt idx="3549">
                  <c:v>78.883395138030494</c:v>
                </c:pt>
                <c:pt idx="3550">
                  <c:v>71.815965874466798</c:v>
                </c:pt>
                <c:pt idx="3551">
                  <c:v>77.240896358543424</c:v>
                </c:pt>
                <c:pt idx="3552">
                  <c:v>66.484889797773235</c:v>
                </c:pt>
                <c:pt idx="3553">
                  <c:v>78.23915525114154</c:v>
                </c:pt>
                <c:pt idx="3554">
                  <c:v>70.078084997439845</c:v>
                </c:pt>
                <c:pt idx="3555">
                  <c:v>59.71477731453907</c:v>
                </c:pt>
                <c:pt idx="3556">
                  <c:v>54.228421970357445</c:v>
                </c:pt>
                <c:pt idx="3557">
                  <c:v>55.908289241622569</c:v>
                </c:pt>
                <c:pt idx="3558">
                  <c:v>68.450366610265093</c:v>
                </c:pt>
                <c:pt idx="3559">
                  <c:v>73.958333333333329</c:v>
                </c:pt>
                <c:pt idx="3560">
                  <c:v>55.491679769392022</c:v>
                </c:pt>
                <c:pt idx="3561">
                  <c:v>81.958061002178653</c:v>
                </c:pt>
                <c:pt idx="3562">
                  <c:v>76.758512544802898</c:v>
                </c:pt>
                <c:pt idx="3563">
                  <c:v>50.729124374069599</c:v>
                </c:pt>
                <c:pt idx="3564">
                  <c:v>50.115521949170301</c:v>
                </c:pt>
                <c:pt idx="3565">
                  <c:v>51.554840686274503</c:v>
                </c:pt>
                <c:pt idx="3566">
                  <c:v>62.040692377771002</c:v>
                </c:pt>
                <c:pt idx="3567">
                  <c:v>74.221802901343594</c:v>
                </c:pt>
                <c:pt idx="3568">
                  <c:v>74.224608043626404</c:v>
                </c:pt>
                <c:pt idx="3569">
                  <c:v>80.314181703070602</c:v>
                </c:pt>
                <c:pt idx="3570">
                  <c:v>80.720946915351504</c:v>
                </c:pt>
                <c:pt idx="3571">
                  <c:v>75.177304964539005</c:v>
                </c:pt>
                <c:pt idx="3572">
                  <c:v>80.228758169934693</c:v>
                </c:pt>
                <c:pt idx="3573">
                  <c:v>81.979606188466903</c:v>
                </c:pt>
                <c:pt idx="3574">
                  <c:v>79.244258224705106</c:v>
                </c:pt>
                <c:pt idx="3575">
                  <c:v>73.406135142776407</c:v>
                </c:pt>
                <c:pt idx="3576">
                  <c:v>77.351240834743393</c:v>
                </c:pt>
                <c:pt idx="3577">
                  <c:v>77.202581369247994</c:v>
                </c:pt>
                <c:pt idx="3578">
                  <c:v>81.192129629629605</c:v>
                </c:pt>
                <c:pt idx="3579">
                  <c:v>76.183313277176097</c:v>
                </c:pt>
                <c:pt idx="3580">
                  <c:v>77.598566308243704</c:v>
                </c:pt>
                <c:pt idx="3581">
                  <c:v>76.2016229712859</c:v>
                </c:pt>
                <c:pt idx="3582">
                  <c:v>58.362148455509399</c:v>
                </c:pt>
                <c:pt idx="3583">
                  <c:v>73.842592592592595</c:v>
                </c:pt>
                <c:pt idx="3584">
                  <c:v>68.607305936073004</c:v>
                </c:pt>
                <c:pt idx="3585">
                  <c:v>78.599773242630405</c:v>
                </c:pt>
                <c:pt idx="3586">
                  <c:v>79.300213675213698</c:v>
                </c:pt>
                <c:pt idx="3587">
                  <c:v>77.438556067588294</c:v>
                </c:pt>
                <c:pt idx="3588">
                  <c:v>77.719907407407405</c:v>
                </c:pt>
                <c:pt idx="3589">
                  <c:v>63.959212376933898</c:v>
                </c:pt>
                <c:pt idx="3590">
                  <c:v>76.492408557626007</c:v>
                </c:pt>
                <c:pt idx="3591">
                  <c:v>78.3549783549784</c:v>
                </c:pt>
                <c:pt idx="3592">
                  <c:v>85.680251419302493</c:v>
                </c:pt>
                <c:pt idx="3593">
                  <c:v>70.999791926758206</c:v>
                </c:pt>
                <c:pt idx="3594">
                  <c:v>84.126984126984098</c:v>
                </c:pt>
                <c:pt idx="3595">
                  <c:v>72.939488784559202</c:v>
                </c:pt>
                <c:pt idx="3596">
                  <c:v>83.0204517704518</c:v>
                </c:pt>
                <c:pt idx="3597">
                  <c:v>74.520383693045602</c:v>
                </c:pt>
                <c:pt idx="3598">
                  <c:v>77.657004830917899</c:v>
                </c:pt>
                <c:pt idx="3599">
                  <c:v>76.242690058479496</c:v>
                </c:pt>
                <c:pt idx="3600">
                  <c:v>69.5910973084886</c:v>
                </c:pt>
                <c:pt idx="3601">
                  <c:v>79.056437389770693</c:v>
                </c:pt>
                <c:pt idx="3602">
                  <c:v>77.467494089834503</c:v>
                </c:pt>
                <c:pt idx="3603">
                  <c:v>61.234779299847801</c:v>
                </c:pt>
                <c:pt idx="3604">
                  <c:v>78.3549783549784</c:v>
                </c:pt>
                <c:pt idx="3605">
                  <c:v>71.496683250414605</c:v>
                </c:pt>
                <c:pt idx="3606">
                  <c:v>83.492714025500902</c:v>
                </c:pt>
                <c:pt idx="3607">
                  <c:v>79.957091237578993</c:v>
                </c:pt>
                <c:pt idx="3608">
                  <c:v>78.885135135135101</c:v>
                </c:pt>
                <c:pt idx="3609">
                  <c:v>82.152128764278302</c:v>
                </c:pt>
                <c:pt idx="3610">
                  <c:v>80.673480083857399</c:v>
                </c:pt>
                <c:pt idx="3611">
                  <c:v>73.9583333333333</c:v>
                </c:pt>
                <c:pt idx="3612">
                  <c:v>80.854101765316699</c:v>
                </c:pt>
                <c:pt idx="3613">
                  <c:v>82.339559386973207</c:v>
                </c:pt>
                <c:pt idx="3614">
                  <c:v>81.708829365079396</c:v>
                </c:pt>
                <c:pt idx="3615">
                  <c:v>61.373824221046398</c:v>
                </c:pt>
                <c:pt idx="3616">
                  <c:v>62.579365079365097</c:v>
                </c:pt>
                <c:pt idx="3617">
                  <c:v>60.048161120840597</c:v>
                </c:pt>
                <c:pt idx="3618">
                  <c:v>66.345187864175202</c:v>
                </c:pt>
                <c:pt idx="3619">
                  <c:v>65.501348302239805</c:v>
                </c:pt>
                <c:pt idx="3620">
                  <c:v>59.261984861227901</c:v>
                </c:pt>
                <c:pt idx="3621">
                  <c:v>75.762760193897904</c:v>
                </c:pt>
                <c:pt idx="3622">
                  <c:v>69.836893090569504</c:v>
                </c:pt>
                <c:pt idx="3623">
                  <c:v>68.2550730017322</c:v>
                </c:pt>
                <c:pt idx="3624">
                  <c:v>63.749660418364599</c:v>
                </c:pt>
                <c:pt idx="3625">
                  <c:v>60.048243630333197</c:v>
                </c:pt>
                <c:pt idx="3626">
                  <c:v>65.830519376105499</c:v>
                </c:pt>
                <c:pt idx="3627">
                  <c:v>54.672574157868297</c:v>
                </c:pt>
                <c:pt idx="3628">
                  <c:v>64.703856749311299</c:v>
                </c:pt>
                <c:pt idx="3629">
                  <c:v>66.275542784163505</c:v>
                </c:pt>
                <c:pt idx="3630">
                  <c:v>67.948717948717999</c:v>
                </c:pt>
                <c:pt idx="3631">
                  <c:v>67.075386012715697</c:v>
                </c:pt>
                <c:pt idx="3632">
                  <c:v>65.902278177458001</c:v>
                </c:pt>
                <c:pt idx="3633">
                  <c:v>58.881578947368403</c:v>
                </c:pt>
                <c:pt idx="3634">
                  <c:v>76.369598765432102</c:v>
                </c:pt>
                <c:pt idx="3635">
                  <c:v>71.426308165851907</c:v>
                </c:pt>
                <c:pt idx="3636">
                  <c:v>68.681437078827798</c:v>
                </c:pt>
                <c:pt idx="3637">
                  <c:v>59.159461339693898</c:v>
                </c:pt>
                <c:pt idx="3638">
                  <c:v>64.558803627013106</c:v>
                </c:pt>
                <c:pt idx="3639">
                  <c:v>86.287794985250699</c:v>
                </c:pt>
                <c:pt idx="3640">
                  <c:v>66.520322509388095</c:v>
                </c:pt>
                <c:pt idx="3641">
                  <c:v>77.561230585424099</c:v>
                </c:pt>
                <c:pt idx="3642">
                  <c:v>83.596303104575199</c:v>
                </c:pt>
                <c:pt idx="3643">
                  <c:v>83.738218505243594</c:v>
                </c:pt>
                <c:pt idx="3644">
                  <c:v>82.201213818860893</c:v>
                </c:pt>
                <c:pt idx="3645">
                  <c:v>73.063430698740007</c:v>
                </c:pt>
                <c:pt idx="3646">
                  <c:v>76.442873969375697</c:v>
                </c:pt>
                <c:pt idx="3647">
                  <c:v>81.544044044044</c:v>
                </c:pt>
                <c:pt idx="3648">
                  <c:v>69.434663536776199</c:v>
                </c:pt>
                <c:pt idx="3649">
                  <c:v>68.244549929676495</c:v>
                </c:pt>
                <c:pt idx="3650">
                  <c:v>69.831511839708597</c:v>
                </c:pt>
                <c:pt idx="3651">
                  <c:v>73.858120991506297</c:v>
                </c:pt>
                <c:pt idx="3652">
                  <c:v>73.901892790059193</c:v>
                </c:pt>
                <c:pt idx="3653">
                  <c:v>71.819266515950801</c:v>
                </c:pt>
                <c:pt idx="3654">
                  <c:v>71.337788259958103</c:v>
                </c:pt>
                <c:pt idx="3655">
                  <c:v>79.761904761904802</c:v>
                </c:pt>
                <c:pt idx="3656">
                  <c:v>75.0203915171289</c:v>
                </c:pt>
                <c:pt idx="3657">
                  <c:v>82.323232323232304</c:v>
                </c:pt>
                <c:pt idx="3658">
                  <c:v>67.206790123456798</c:v>
                </c:pt>
                <c:pt idx="3659">
                  <c:v>72.6019965277778</c:v>
                </c:pt>
                <c:pt idx="3660">
                  <c:v>83.745301162689003</c:v>
                </c:pt>
                <c:pt idx="3661">
                  <c:v>79.1666666666667</c:v>
                </c:pt>
                <c:pt idx="3662">
                  <c:v>98.368877453959826</c:v>
                </c:pt>
                <c:pt idx="3663">
                  <c:v>98.421584337668506</c:v>
                </c:pt>
                <c:pt idx="3664">
                  <c:v>98.341059374060023</c:v>
                </c:pt>
                <c:pt idx="3665">
                  <c:v>69.477648083220856</c:v>
                </c:pt>
                <c:pt idx="3666">
                  <c:v>57.141134766534243</c:v>
                </c:pt>
                <c:pt idx="3667">
                  <c:v>69.071302484995584</c:v>
                </c:pt>
                <c:pt idx="3668">
                  <c:v>65.116217245940106</c:v>
                </c:pt>
                <c:pt idx="3669">
                  <c:v>55.017774202955508</c:v>
                </c:pt>
                <c:pt idx="3670">
                  <c:v>60.385997110286915</c:v>
                </c:pt>
                <c:pt idx="3671">
                  <c:v>69.974378881110241</c:v>
                </c:pt>
                <c:pt idx="3672">
                  <c:v>69.54647825866742</c:v>
                </c:pt>
                <c:pt idx="3673">
                  <c:v>59.122398495780338</c:v>
                </c:pt>
                <c:pt idx="3674">
                  <c:v>51.613621191777156</c:v>
                </c:pt>
                <c:pt idx="3675">
                  <c:v>53.261328905831171</c:v>
                </c:pt>
                <c:pt idx="3676">
                  <c:v>66.079988422888334</c:v>
                </c:pt>
                <c:pt idx="3677">
                  <c:v>54.883730399960044</c:v>
                </c:pt>
                <c:pt idx="3678">
                  <c:v>51.986838980122862</c:v>
                </c:pt>
                <c:pt idx="3679">
                  <c:v>47.037062907307572</c:v>
                </c:pt>
                <c:pt idx="3680">
                  <c:v>55.229709627997892</c:v>
                </c:pt>
                <c:pt idx="3681">
                  <c:v>58.867849938755135</c:v>
                </c:pt>
                <c:pt idx="3682">
                  <c:v>65.145800774508615</c:v>
                </c:pt>
                <c:pt idx="3683">
                  <c:v>60.802299036747343</c:v>
                </c:pt>
                <c:pt idx="3684">
                  <c:v>62.933718434336974</c:v>
                </c:pt>
                <c:pt idx="3685">
                  <c:v>60.38546028123082</c:v>
                </c:pt>
                <c:pt idx="3686">
                  <c:v>64.668106799241713</c:v>
                </c:pt>
                <c:pt idx="3687">
                  <c:v>74.777932396988362</c:v>
                </c:pt>
                <c:pt idx="3688">
                  <c:v>50.14</c:v>
                </c:pt>
                <c:pt idx="3689">
                  <c:v>72.87</c:v>
                </c:pt>
                <c:pt idx="3690">
                  <c:v>59.9</c:v>
                </c:pt>
                <c:pt idx="3691">
                  <c:v>63.18</c:v>
                </c:pt>
                <c:pt idx="3692">
                  <c:v>81.239999999999995</c:v>
                </c:pt>
                <c:pt idx="3693">
                  <c:v>68.95</c:v>
                </c:pt>
                <c:pt idx="3694">
                  <c:v>83.247698862262283</c:v>
                </c:pt>
                <c:pt idx="3695">
                  <c:v>78.941064162720977</c:v>
                </c:pt>
                <c:pt idx="3696">
                  <c:v>84.096535876559557</c:v>
                </c:pt>
                <c:pt idx="3697">
                  <c:v>79.794274142251936</c:v>
                </c:pt>
                <c:pt idx="3698">
                  <c:v>84.124398187571998</c:v>
                </c:pt>
                <c:pt idx="3699">
                  <c:v>65.635204478308196</c:v>
                </c:pt>
                <c:pt idx="3700">
                  <c:v>31</c:v>
                </c:pt>
                <c:pt idx="3701">
                  <c:v>53.113116227615301</c:v>
                </c:pt>
                <c:pt idx="3702">
                  <c:v>50.741291887125215</c:v>
                </c:pt>
                <c:pt idx="3703">
                  <c:v>47.53819444444445</c:v>
                </c:pt>
                <c:pt idx="3704">
                  <c:v>60.711331679073609</c:v>
                </c:pt>
                <c:pt idx="3705">
                  <c:v>60.952113729891508</c:v>
                </c:pt>
                <c:pt idx="3706">
                  <c:v>51.578627808136005</c:v>
                </c:pt>
                <c:pt idx="3707">
                  <c:v>56.698797877102116</c:v>
                </c:pt>
                <c:pt idx="3708">
                  <c:v>61.039026965562051</c:v>
                </c:pt>
                <c:pt idx="3709">
                  <c:v>60.182086051035576</c:v>
                </c:pt>
                <c:pt idx="3710">
                  <c:v>60.675716054125587</c:v>
                </c:pt>
                <c:pt idx="3711">
                  <c:v>53.003472222222229</c:v>
                </c:pt>
                <c:pt idx="3712">
                  <c:v>59.47569444444445</c:v>
                </c:pt>
                <c:pt idx="3713">
                  <c:v>48.635416666666664</c:v>
                </c:pt>
                <c:pt idx="3714">
                  <c:v>55.49305555555555</c:v>
                </c:pt>
                <c:pt idx="3715">
                  <c:v>55</c:v>
                </c:pt>
                <c:pt idx="3716">
                  <c:v>58.746527777777779</c:v>
                </c:pt>
                <c:pt idx="3717">
                  <c:v>58.99305555555555</c:v>
                </c:pt>
                <c:pt idx="3718">
                  <c:v>57.076388888888886</c:v>
                </c:pt>
                <c:pt idx="3719">
                  <c:v>47.100694444444436</c:v>
                </c:pt>
                <c:pt idx="3720">
                  <c:v>48.340277777777771</c:v>
                </c:pt>
                <c:pt idx="3721">
                  <c:v>45.420138888888886</c:v>
                </c:pt>
                <c:pt idx="3722">
                  <c:v>55.642361111111107</c:v>
                </c:pt>
                <c:pt idx="3723">
                  <c:v>63.983781918564532</c:v>
                </c:pt>
                <c:pt idx="3724">
                  <c:v>51.995264495264479</c:v>
                </c:pt>
                <c:pt idx="3725">
                  <c:v>51.734845416497912</c:v>
                </c:pt>
                <c:pt idx="3726">
                  <c:v>39.292114695340508</c:v>
                </c:pt>
                <c:pt idx="3727">
                  <c:v>58.837365591397848</c:v>
                </c:pt>
                <c:pt idx="3728">
                  <c:v>57.030721342536204</c:v>
                </c:pt>
                <c:pt idx="3729">
                  <c:v>62.232279449260588</c:v>
                </c:pt>
                <c:pt idx="3730">
                  <c:v>51.92307692307692</c:v>
                </c:pt>
                <c:pt idx="3731">
                  <c:v>47.62040197193781</c:v>
                </c:pt>
                <c:pt idx="3732">
                  <c:v>58.935819381024857</c:v>
                </c:pt>
                <c:pt idx="3733">
                  <c:v>64.526214526214531</c:v>
                </c:pt>
                <c:pt idx="3734">
                  <c:v>64.113904407200494</c:v>
                </c:pt>
                <c:pt idx="3735">
                  <c:v>56.349206349206348</c:v>
                </c:pt>
                <c:pt idx="3736">
                  <c:v>62.366932801064536</c:v>
                </c:pt>
                <c:pt idx="3737">
                  <c:v>61.990466798159105</c:v>
                </c:pt>
                <c:pt idx="3738">
                  <c:v>52.197488584474883</c:v>
                </c:pt>
                <c:pt idx="3739">
                  <c:v>57.010582010581999</c:v>
                </c:pt>
                <c:pt idx="3740">
                  <c:v>76.144312652068123</c:v>
                </c:pt>
                <c:pt idx="3741">
                  <c:v>58.230198019801982</c:v>
                </c:pt>
                <c:pt idx="3742">
                  <c:v>50.276938569989937</c:v>
                </c:pt>
                <c:pt idx="3743">
                  <c:v>40.294715447154474</c:v>
                </c:pt>
                <c:pt idx="3744">
                  <c:v>36.512799564270146</c:v>
                </c:pt>
                <c:pt idx="3745">
                  <c:v>61.111111111111107</c:v>
                </c:pt>
                <c:pt idx="3746">
                  <c:v>55.316484517304197</c:v>
                </c:pt>
                <c:pt idx="3747">
                  <c:v>52.909491990062527</c:v>
                </c:pt>
                <c:pt idx="3748">
                  <c:v>55.240374555346307</c:v>
                </c:pt>
                <c:pt idx="3749">
                  <c:v>64.210310707758239</c:v>
                </c:pt>
                <c:pt idx="3750">
                  <c:v>51.846136259716502</c:v>
                </c:pt>
                <c:pt idx="3751">
                  <c:v>51.144611948632047</c:v>
                </c:pt>
                <c:pt idx="3752">
                  <c:v>52.590811965811966</c:v>
                </c:pt>
                <c:pt idx="3753">
                  <c:v>58.698830409356717</c:v>
                </c:pt>
                <c:pt idx="3754">
                  <c:v>49.888427208371809</c:v>
                </c:pt>
                <c:pt idx="3755">
                  <c:v>52.243252716438839</c:v>
                </c:pt>
                <c:pt idx="3756">
                  <c:v>50.35583103764921</c:v>
                </c:pt>
                <c:pt idx="3757">
                  <c:v>60.208142026323841</c:v>
                </c:pt>
                <c:pt idx="3758">
                  <c:v>64.249216966608259</c:v>
                </c:pt>
                <c:pt idx="3759">
                  <c:v>47.984536530275378</c:v>
                </c:pt>
                <c:pt idx="3760">
                  <c:v>61.4699187656744</c:v>
                </c:pt>
                <c:pt idx="3761">
                  <c:v>59.347497249724967</c:v>
                </c:pt>
                <c:pt idx="3762">
                  <c:v>53.84801884178443</c:v>
                </c:pt>
                <c:pt idx="3763">
                  <c:v>60.812652754277117</c:v>
                </c:pt>
                <c:pt idx="3764">
                  <c:v>58.613916947250289</c:v>
                </c:pt>
                <c:pt idx="3765">
                  <c:v>55.007824726134579</c:v>
                </c:pt>
                <c:pt idx="3766">
                  <c:v>52.672350568390172</c:v>
                </c:pt>
                <c:pt idx="3767">
                  <c:v>60.266323024054991</c:v>
                </c:pt>
                <c:pt idx="3768">
                  <c:v>60.269764957264961</c:v>
                </c:pt>
                <c:pt idx="3769">
                  <c:v>51.016865079365083</c:v>
                </c:pt>
                <c:pt idx="3770">
                  <c:v>49.186991869918693</c:v>
                </c:pt>
                <c:pt idx="3771">
                  <c:v>54.303655707543385</c:v>
                </c:pt>
                <c:pt idx="3772">
                  <c:v>61.67806575473962</c:v>
                </c:pt>
                <c:pt idx="3773">
                  <c:v>55.059902459711616</c:v>
                </c:pt>
                <c:pt idx="3774">
                  <c:v>48.703313429340824</c:v>
                </c:pt>
                <c:pt idx="3775">
                  <c:v>48.582553490619915</c:v>
                </c:pt>
                <c:pt idx="3776">
                  <c:v>58.991858237547888</c:v>
                </c:pt>
                <c:pt idx="3777">
                  <c:v>53.957680250783703</c:v>
                </c:pt>
                <c:pt idx="3778">
                  <c:v>50.327932098765437</c:v>
                </c:pt>
                <c:pt idx="3779">
                  <c:v>64.275486827033205</c:v>
                </c:pt>
                <c:pt idx="3780">
                  <c:v>70.877067430025406</c:v>
                </c:pt>
                <c:pt idx="3781">
                  <c:v>72.556988041853501</c:v>
                </c:pt>
                <c:pt idx="3782">
                  <c:v>69.107744107744097</c:v>
                </c:pt>
                <c:pt idx="3783">
                  <c:v>71.284575714955494</c:v>
                </c:pt>
                <c:pt idx="3784">
                  <c:v>75.166307083782797</c:v>
                </c:pt>
                <c:pt idx="3785">
                  <c:v>72.781506338553299</c:v>
                </c:pt>
                <c:pt idx="3786">
                  <c:v>67.037721459579998</c:v>
                </c:pt>
                <c:pt idx="3787">
                  <c:v>74.9305555555556</c:v>
                </c:pt>
                <c:pt idx="3788">
                  <c:v>57.307241278217496</c:v>
                </c:pt>
                <c:pt idx="3789">
                  <c:v>73.179552637977196</c:v>
                </c:pt>
                <c:pt idx="3790">
                  <c:v>61.351898380792797</c:v>
                </c:pt>
                <c:pt idx="3791">
                  <c:v>65.753424657534197</c:v>
                </c:pt>
                <c:pt idx="3792">
                  <c:v>58.093869731800801</c:v>
                </c:pt>
                <c:pt idx="3793">
                  <c:v>66.245270037839703</c:v>
                </c:pt>
                <c:pt idx="3794">
                  <c:v>52.404572940287203</c:v>
                </c:pt>
                <c:pt idx="3795">
                  <c:v>64.951236502960597</c:v>
                </c:pt>
                <c:pt idx="3796">
                  <c:v>49.343607305936096</c:v>
                </c:pt>
                <c:pt idx="3797">
                  <c:v>69.682071451982907</c:v>
                </c:pt>
                <c:pt idx="3798">
                  <c:v>81.350072780203803</c:v>
                </c:pt>
                <c:pt idx="3799">
                  <c:v>66.383581033262601</c:v>
                </c:pt>
                <c:pt idx="3800">
                  <c:v>72.971906565656596</c:v>
                </c:pt>
                <c:pt idx="3801">
                  <c:v>74.022633744855995</c:v>
                </c:pt>
                <c:pt idx="3802">
                  <c:v>68.637992831541197</c:v>
                </c:pt>
                <c:pt idx="3803">
                  <c:v>80.314960629921302</c:v>
                </c:pt>
                <c:pt idx="3804">
                  <c:v>68.826034063260295</c:v>
                </c:pt>
                <c:pt idx="3805">
                  <c:v>67.995169082125599</c:v>
                </c:pt>
                <c:pt idx="3806">
                  <c:v>51.923076923076898</c:v>
                </c:pt>
                <c:pt idx="3807">
                  <c:v>56.267580872011301</c:v>
                </c:pt>
                <c:pt idx="3808">
                  <c:v>71.635367762128297</c:v>
                </c:pt>
                <c:pt idx="3809">
                  <c:v>74.635539795114298</c:v>
                </c:pt>
                <c:pt idx="3810">
                  <c:v>62.322695035461003</c:v>
                </c:pt>
                <c:pt idx="3811">
                  <c:v>80.46875</c:v>
                </c:pt>
                <c:pt idx="3812">
                  <c:v>59.325396825396801</c:v>
                </c:pt>
                <c:pt idx="3813">
                  <c:v>44.587138508371403</c:v>
                </c:pt>
                <c:pt idx="3814">
                  <c:v>82.522371364653196</c:v>
                </c:pt>
                <c:pt idx="3815">
                  <c:v>74.537037037036995</c:v>
                </c:pt>
                <c:pt idx="3816">
                  <c:v>67.623873873873904</c:v>
                </c:pt>
                <c:pt idx="3817">
                  <c:v>73.083548664944004</c:v>
                </c:pt>
                <c:pt idx="3818">
                  <c:v>72.380050505050505</c:v>
                </c:pt>
                <c:pt idx="3819">
                  <c:v>60.973370064279202</c:v>
                </c:pt>
                <c:pt idx="3820">
                  <c:v>65.2777777777778</c:v>
                </c:pt>
                <c:pt idx="3821">
                  <c:v>65.2777777777778</c:v>
                </c:pt>
                <c:pt idx="3822">
                  <c:v>65.2777777777778</c:v>
                </c:pt>
                <c:pt idx="3823">
                  <c:v>53.459571748162297</c:v>
                </c:pt>
                <c:pt idx="3824">
                  <c:v>56.122916064373101</c:v>
                </c:pt>
                <c:pt idx="3825">
                  <c:v>55.205437133148003</c:v>
                </c:pt>
                <c:pt idx="3826">
                  <c:v>54.755892255892299</c:v>
                </c:pt>
                <c:pt idx="3827">
                  <c:v>64.082177586481706</c:v>
                </c:pt>
                <c:pt idx="3828">
                  <c:v>61.488296672306802</c:v>
                </c:pt>
                <c:pt idx="3829">
                  <c:v>52.774179620034502</c:v>
                </c:pt>
                <c:pt idx="3830">
                  <c:v>52.503474031613699</c:v>
                </c:pt>
                <c:pt idx="3831">
                  <c:v>53.3420138888889</c:v>
                </c:pt>
                <c:pt idx="3832">
                  <c:v>53.051080424498103</c:v>
                </c:pt>
                <c:pt idx="3833">
                  <c:v>51.046212375517499</c:v>
                </c:pt>
                <c:pt idx="3834">
                  <c:v>56.386733484211703</c:v>
                </c:pt>
                <c:pt idx="3835">
                  <c:v>47.195790080738199</c:v>
                </c:pt>
                <c:pt idx="3836">
                  <c:v>51.197277963582302</c:v>
                </c:pt>
                <c:pt idx="3837">
                  <c:v>58.195135433941402</c:v>
                </c:pt>
                <c:pt idx="3838">
                  <c:v>56.332943013270899</c:v>
                </c:pt>
                <c:pt idx="3839">
                  <c:v>54.277989821882997</c:v>
                </c:pt>
                <c:pt idx="3840">
                  <c:v>58.977965307079202</c:v>
                </c:pt>
                <c:pt idx="3841">
                  <c:v>61.264656616415401</c:v>
                </c:pt>
                <c:pt idx="3842">
                  <c:v>59.602029914529901</c:v>
                </c:pt>
                <c:pt idx="3843">
                  <c:v>52.4305555555556</c:v>
                </c:pt>
                <c:pt idx="3844">
                  <c:v>47.443181818181799</c:v>
                </c:pt>
                <c:pt idx="3845">
                  <c:v>50.102880658436199</c:v>
                </c:pt>
                <c:pt idx="3846">
                  <c:v>58.837365591397798</c:v>
                </c:pt>
                <c:pt idx="3847">
                  <c:v>66.506882989183893</c:v>
                </c:pt>
                <c:pt idx="3848">
                  <c:v>40.925087983911503</c:v>
                </c:pt>
                <c:pt idx="3849">
                  <c:v>55.226608187134502</c:v>
                </c:pt>
                <c:pt idx="3850">
                  <c:v>49.786324786324798</c:v>
                </c:pt>
                <c:pt idx="3851">
                  <c:v>61.312158772318135</c:v>
                </c:pt>
                <c:pt idx="3852">
                  <c:v>62.055774925962481</c:v>
                </c:pt>
                <c:pt idx="3853">
                  <c:v>54.097222222222221</c:v>
                </c:pt>
                <c:pt idx="3854">
                  <c:v>59.108012394864986</c:v>
                </c:pt>
                <c:pt idx="3855">
                  <c:v>57.978880475057835</c:v>
                </c:pt>
                <c:pt idx="3856">
                  <c:v>50.353692201518285</c:v>
                </c:pt>
                <c:pt idx="3857">
                  <c:v>50.409776617348413</c:v>
                </c:pt>
                <c:pt idx="3858">
                  <c:v>47.580495585725949</c:v>
                </c:pt>
                <c:pt idx="3859">
                  <c:v>46.559044233807278</c:v>
                </c:pt>
                <c:pt idx="3860">
                  <c:v>29.836919398907114</c:v>
                </c:pt>
                <c:pt idx="3861">
                  <c:v>82.986111111111114</c:v>
                </c:pt>
                <c:pt idx="3862">
                  <c:v>25</c:v>
                </c:pt>
                <c:pt idx="3863">
                  <c:v>30</c:v>
                </c:pt>
                <c:pt idx="3864">
                  <c:v>28.000000000000004</c:v>
                </c:pt>
                <c:pt idx="3865">
                  <c:v>18</c:v>
                </c:pt>
                <c:pt idx="3866">
                  <c:v>12</c:v>
                </c:pt>
                <c:pt idx="3867">
                  <c:v>20</c:v>
                </c:pt>
                <c:pt idx="3868">
                  <c:v>26</c:v>
                </c:pt>
                <c:pt idx="3869">
                  <c:v>20</c:v>
                </c:pt>
                <c:pt idx="3870">
                  <c:v>70</c:v>
                </c:pt>
                <c:pt idx="3871">
                  <c:v>55.000000000000007</c:v>
                </c:pt>
                <c:pt idx="3872">
                  <c:v>39</c:v>
                </c:pt>
                <c:pt idx="3873">
                  <c:v>27</c:v>
                </c:pt>
                <c:pt idx="3874">
                  <c:v>36</c:v>
                </c:pt>
                <c:pt idx="3875">
                  <c:v>25</c:v>
                </c:pt>
                <c:pt idx="3876">
                  <c:v>20</c:v>
                </c:pt>
                <c:pt idx="3877">
                  <c:v>30</c:v>
                </c:pt>
                <c:pt idx="3878">
                  <c:v>35</c:v>
                </c:pt>
                <c:pt idx="3879">
                  <c:v>22</c:v>
                </c:pt>
                <c:pt idx="3880">
                  <c:v>2.61</c:v>
                </c:pt>
                <c:pt idx="3881">
                  <c:v>2.61</c:v>
                </c:pt>
                <c:pt idx="3882">
                  <c:v>7.36</c:v>
                </c:pt>
                <c:pt idx="3883">
                  <c:v>19.399999999999999</c:v>
                </c:pt>
                <c:pt idx="3884">
                  <c:v>21.3</c:v>
                </c:pt>
                <c:pt idx="3885">
                  <c:v>24.95</c:v>
                </c:pt>
                <c:pt idx="3886">
                  <c:v>28.68</c:v>
                </c:pt>
                <c:pt idx="3887">
                  <c:v>47.77</c:v>
                </c:pt>
                <c:pt idx="3921">
                  <c:v>32.604973024321367</c:v>
                </c:pt>
                <c:pt idx="3922">
                  <c:v>11.577910411345293</c:v>
                </c:pt>
                <c:pt idx="3923">
                  <c:v>48.374731442669102</c:v>
                </c:pt>
                <c:pt idx="3924">
                  <c:v>47.825596426550987</c:v>
                </c:pt>
                <c:pt idx="3925">
                  <c:v>40.140707290103052</c:v>
                </c:pt>
                <c:pt idx="3926">
                  <c:v>33.695282765686549</c:v>
                </c:pt>
                <c:pt idx="3927">
                  <c:v>55.863641774483554</c:v>
                </c:pt>
                <c:pt idx="3928">
                  <c:v>63.632488379791361</c:v>
                </c:pt>
                <c:pt idx="3929">
                  <c:v>59.453063445251097</c:v>
                </c:pt>
                <c:pt idx="3930">
                  <c:v>50.179103465905015</c:v>
                </c:pt>
                <c:pt idx="3931">
                  <c:v>36.545179279579656</c:v>
                </c:pt>
                <c:pt idx="3932">
                  <c:v>32.808601378820534</c:v>
                </c:pt>
                <c:pt idx="3933">
                  <c:v>33.473764613018673</c:v>
                </c:pt>
                <c:pt idx="3934">
                  <c:v>39.900630156883942</c:v>
                </c:pt>
                <c:pt idx="3935">
                  <c:v>35.23113064635448</c:v>
                </c:pt>
                <c:pt idx="3936">
                  <c:v>61.526026511477539</c:v>
                </c:pt>
                <c:pt idx="3937">
                  <c:v>44.390559327513742</c:v>
                </c:pt>
                <c:pt idx="3938">
                  <c:v>55.059812479793081</c:v>
                </c:pt>
                <c:pt idx="3939">
                  <c:v>53.766569673456189</c:v>
                </c:pt>
                <c:pt idx="3940">
                  <c:v>50.53346265761396</c:v>
                </c:pt>
                <c:pt idx="3941">
                  <c:v>3.9181429968956571</c:v>
                </c:pt>
                <c:pt idx="3942">
                  <c:v>2.5986795099104731</c:v>
                </c:pt>
                <c:pt idx="3943">
                  <c:v>4.8316556742882373</c:v>
                </c:pt>
                <c:pt idx="3944">
                  <c:v>3.7712343641180035</c:v>
                </c:pt>
                <c:pt idx="3945">
                  <c:v>4.7222938093984812</c:v>
                </c:pt>
                <c:pt idx="3946">
                  <c:v>6.2277393983699803</c:v>
                </c:pt>
                <c:pt idx="3947">
                  <c:v>3.6422210621637863</c:v>
                </c:pt>
                <c:pt idx="3948">
                  <c:v>40.935764331754065</c:v>
                </c:pt>
                <c:pt idx="3949">
                  <c:v>40.69299111582567</c:v>
                </c:pt>
                <c:pt idx="3950">
                  <c:v>46.580764434129115</c:v>
                </c:pt>
                <c:pt idx="3951">
                  <c:v>35.050195070422305</c:v>
                </c:pt>
                <c:pt idx="3952">
                  <c:v>36.668720911928474</c:v>
                </c:pt>
                <c:pt idx="3953">
                  <c:v>37.587661511747115</c:v>
                </c:pt>
                <c:pt idx="3954">
                  <c:v>42.500625590216757</c:v>
                </c:pt>
                <c:pt idx="3955">
                  <c:v>32.156095802853343</c:v>
                </c:pt>
                <c:pt idx="3956">
                  <c:v>43.671573081401249</c:v>
                </c:pt>
                <c:pt idx="3957">
                  <c:v>27.361708167419131</c:v>
                </c:pt>
                <c:pt idx="3958">
                  <c:v>25.786739789864754</c:v>
                </c:pt>
                <c:pt idx="3959">
                  <c:v>30.336595282867407</c:v>
                </c:pt>
                <c:pt idx="3960">
                  <c:v>30.591972184170192</c:v>
                </c:pt>
                <c:pt idx="3961">
                  <c:v>22.880926744306596</c:v>
                </c:pt>
                <c:pt idx="3962">
                  <c:v>22.242483565360704</c:v>
                </c:pt>
                <c:pt idx="3963">
                  <c:v>25.375351303613868</c:v>
                </c:pt>
                <c:pt idx="3964">
                  <c:v>28.089426369183514</c:v>
                </c:pt>
                <c:pt idx="3965">
                  <c:v>30.861130327533516</c:v>
                </c:pt>
                <c:pt idx="3966">
                  <c:v>33.700094598217632</c:v>
                </c:pt>
                <c:pt idx="3967">
                  <c:v>23.388094572438689</c:v>
                </c:pt>
                <c:pt idx="3968">
                  <c:v>18.128254139953015</c:v>
                </c:pt>
                <c:pt idx="3969">
                  <c:v>17.255828629271576</c:v>
                </c:pt>
                <c:pt idx="3970">
                  <c:v>24.276589323628116</c:v>
                </c:pt>
                <c:pt idx="3971">
                  <c:v>25.658471669356341</c:v>
                </c:pt>
                <c:pt idx="3972">
                  <c:v>28.990436338519508</c:v>
                </c:pt>
                <c:pt idx="3973">
                  <c:v>25.434524480619991</c:v>
                </c:pt>
                <c:pt idx="3974">
                  <c:v>24.812407944715474</c:v>
                </c:pt>
                <c:pt idx="3975">
                  <c:v>19.106429203983655</c:v>
                </c:pt>
                <c:pt idx="3976">
                  <c:v>21.876392506395437</c:v>
                </c:pt>
                <c:pt idx="3977">
                  <c:v>4.0877176769333108</c:v>
                </c:pt>
                <c:pt idx="3978">
                  <c:v>13.820918177838781</c:v>
                </c:pt>
                <c:pt idx="3979">
                  <c:v>12.74886820503065</c:v>
                </c:pt>
                <c:pt idx="3980">
                  <c:v>16.102814577796753</c:v>
                </c:pt>
                <c:pt idx="3981">
                  <c:v>15.250360539609142</c:v>
                </c:pt>
                <c:pt idx="3982">
                  <c:v>12.906948668120288</c:v>
                </c:pt>
                <c:pt idx="3983">
                  <c:v>12.496904380455465</c:v>
                </c:pt>
                <c:pt idx="3984">
                  <c:v>14.289847049444715</c:v>
                </c:pt>
                <c:pt idx="3985">
                  <c:v>47.599999999999994</c:v>
                </c:pt>
                <c:pt idx="3986">
                  <c:v>53.7</c:v>
                </c:pt>
                <c:pt idx="3987">
                  <c:v>65.2</c:v>
                </c:pt>
                <c:pt idx="3988">
                  <c:v>66.600000000000009</c:v>
                </c:pt>
                <c:pt idx="3989">
                  <c:v>70.199999999999989</c:v>
                </c:pt>
                <c:pt idx="3990">
                  <c:v>74.5</c:v>
                </c:pt>
                <c:pt idx="3991">
                  <c:v>70.399999999999991</c:v>
                </c:pt>
                <c:pt idx="3992">
                  <c:v>70</c:v>
                </c:pt>
                <c:pt idx="3993">
                  <c:v>67.7</c:v>
                </c:pt>
                <c:pt idx="3994">
                  <c:v>69.5</c:v>
                </c:pt>
                <c:pt idx="3995">
                  <c:v>60.3</c:v>
                </c:pt>
                <c:pt idx="3996">
                  <c:v>63</c:v>
                </c:pt>
                <c:pt idx="3997">
                  <c:v>48.1</c:v>
                </c:pt>
                <c:pt idx="3998">
                  <c:v>59.5</c:v>
                </c:pt>
                <c:pt idx="3999">
                  <c:v>69.599999999999994</c:v>
                </c:pt>
                <c:pt idx="4000">
                  <c:v>78.8</c:v>
                </c:pt>
                <c:pt idx="4001">
                  <c:v>50.8</c:v>
                </c:pt>
                <c:pt idx="4002">
                  <c:v>58.5</c:v>
                </c:pt>
                <c:pt idx="4003">
                  <c:v>81.99</c:v>
                </c:pt>
                <c:pt idx="4004">
                  <c:v>72</c:v>
                </c:pt>
                <c:pt idx="4005">
                  <c:v>57.099999999999994</c:v>
                </c:pt>
                <c:pt idx="4006">
                  <c:v>64.7</c:v>
                </c:pt>
                <c:pt idx="4007">
                  <c:v>57.3</c:v>
                </c:pt>
                <c:pt idx="4008">
                  <c:v>75.8</c:v>
                </c:pt>
                <c:pt idx="4009">
                  <c:v>77.900000000000006</c:v>
                </c:pt>
                <c:pt idx="4010">
                  <c:v>68.600000000000009</c:v>
                </c:pt>
                <c:pt idx="4011">
                  <c:v>76.400000000000006</c:v>
                </c:pt>
                <c:pt idx="4012">
                  <c:v>72.399999999999991</c:v>
                </c:pt>
                <c:pt idx="4013">
                  <c:v>65.5</c:v>
                </c:pt>
                <c:pt idx="4014">
                  <c:v>68.600000000000009</c:v>
                </c:pt>
                <c:pt idx="4015">
                  <c:v>31.900000000000002</c:v>
                </c:pt>
                <c:pt idx="4016">
                  <c:v>35</c:v>
                </c:pt>
                <c:pt idx="4017">
                  <c:v>55.000000000000007</c:v>
                </c:pt>
                <c:pt idx="4018">
                  <c:v>91</c:v>
                </c:pt>
                <c:pt idx="4019">
                  <c:v>91</c:v>
                </c:pt>
                <c:pt idx="4020">
                  <c:v>91</c:v>
                </c:pt>
                <c:pt idx="4021">
                  <c:v>92</c:v>
                </c:pt>
                <c:pt idx="4022">
                  <c:v>90</c:v>
                </c:pt>
                <c:pt idx="4023">
                  <c:v>90</c:v>
                </c:pt>
                <c:pt idx="4024">
                  <c:v>91</c:v>
                </c:pt>
                <c:pt idx="4025">
                  <c:v>90</c:v>
                </c:pt>
                <c:pt idx="4026">
                  <c:v>89</c:v>
                </c:pt>
                <c:pt idx="4027">
                  <c:v>88</c:v>
                </c:pt>
                <c:pt idx="4028">
                  <c:v>88</c:v>
                </c:pt>
                <c:pt idx="4029">
                  <c:v>90</c:v>
                </c:pt>
                <c:pt idx="4030">
                  <c:v>88</c:v>
                </c:pt>
                <c:pt idx="4031">
                  <c:v>88</c:v>
                </c:pt>
                <c:pt idx="4032">
                  <c:v>87</c:v>
                </c:pt>
                <c:pt idx="4033">
                  <c:v>88</c:v>
                </c:pt>
                <c:pt idx="4034">
                  <c:v>86</c:v>
                </c:pt>
                <c:pt idx="4035">
                  <c:v>90</c:v>
                </c:pt>
                <c:pt idx="4036">
                  <c:v>92</c:v>
                </c:pt>
                <c:pt idx="4037">
                  <c:v>88</c:v>
                </c:pt>
                <c:pt idx="4038">
                  <c:v>90</c:v>
                </c:pt>
                <c:pt idx="4039">
                  <c:v>90</c:v>
                </c:pt>
                <c:pt idx="4040">
                  <c:v>88</c:v>
                </c:pt>
                <c:pt idx="4041">
                  <c:v>88</c:v>
                </c:pt>
                <c:pt idx="4042">
                  <c:v>88</c:v>
                </c:pt>
                <c:pt idx="4043">
                  <c:v>85</c:v>
                </c:pt>
                <c:pt idx="4044">
                  <c:v>85</c:v>
                </c:pt>
                <c:pt idx="4045">
                  <c:v>81</c:v>
                </c:pt>
                <c:pt idx="4046">
                  <c:v>82</c:v>
                </c:pt>
                <c:pt idx="4047">
                  <c:v>81</c:v>
                </c:pt>
                <c:pt idx="4048">
                  <c:v>84</c:v>
                </c:pt>
                <c:pt idx="4049">
                  <c:v>81</c:v>
                </c:pt>
                <c:pt idx="4050">
                  <c:v>81</c:v>
                </c:pt>
                <c:pt idx="4051">
                  <c:v>83</c:v>
                </c:pt>
                <c:pt idx="4052">
                  <c:v>83</c:v>
                </c:pt>
                <c:pt idx="4053">
                  <c:v>84</c:v>
                </c:pt>
                <c:pt idx="4054">
                  <c:v>83</c:v>
                </c:pt>
                <c:pt idx="4055">
                  <c:v>84</c:v>
                </c:pt>
                <c:pt idx="4056">
                  <c:v>82</c:v>
                </c:pt>
                <c:pt idx="4057">
                  <c:v>83</c:v>
                </c:pt>
                <c:pt idx="4058">
                  <c:v>84</c:v>
                </c:pt>
                <c:pt idx="4059">
                  <c:v>86</c:v>
                </c:pt>
                <c:pt idx="4060">
                  <c:v>95.281415542575559</c:v>
                </c:pt>
                <c:pt idx="4061">
                  <c:v>95.320351776308627</c:v>
                </c:pt>
                <c:pt idx="4062">
                  <c:v>95.278044422763969</c:v>
                </c:pt>
                <c:pt idx="4063">
                  <c:v>95.038007704079604</c:v>
                </c:pt>
                <c:pt idx="4064">
                  <c:v>93.899999999999991</c:v>
                </c:pt>
                <c:pt idx="4065">
                  <c:v>71.2</c:v>
                </c:pt>
                <c:pt idx="4066">
                  <c:v>90.4</c:v>
                </c:pt>
                <c:pt idx="4067">
                  <c:v>70.599999999999994</c:v>
                </c:pt>
                <c:pt idx="4068">
                  <c:v>89.2</c:v>
                </c:pt>
                <c:pt idx="4069">
                  <c:v>59.5</c:v>
                </c:pt>
                <c:pt idx="4070">
                  <c:v>90.8</c:v>
                </c:pt>
                <c:pt idx="4071">
                  <c:v>76.2</c:v>
                </c:pt>
                <c:pt idx="4072">
                  <c:v>57.9</c:v>
                </c:pt>
                <c:pt idx="4073">
                  <c:v>64.600000000000009</c:v>
                </c:pt>
                <c:pt idx="4074">
                  <c:v>91.9</c:v>
                </c:pt>
                <c:pt idx="4075">
                  <c:v>82</c:v>
                </c:pt>
                <c:pt idx="4076">
                  <c:v>81.100000000000009</c:v>
                </c:pt>
                <c:pt idx="4077">
                  <c:v>88.8</c:v>
                </c:pt>
                <c:pt idx="4078">
                  <c:v>62.5</c:v>
                </c:pt>
                <c:pt idx="4079">
                  <c:v>50</c:v>
                </c:pt>
                <c:pt idx="4080">
                  <c:v>46.400000000000006</c:v>
                </c:pt>
                <c:pt idx="4081">
                  <c:v>50</c:v>
                </c:pt>
                <c:pt idx="4082">
                  <c:v>67.5</c:v>
                </c:pt>
                <c:pt idx="4083">
                  <c:v>78.900000000000006</c:v>
                </c:pt>
                <c:pt idx="4084">
                  <c:v>81.399999999999991</c:v>
                </c:pt>
                <c:pt idx="4085">
                  <c:v>80.7</c:v>
                </c:pt>
                <c:pt idx="4086">
                  <c:v>42.8</c:v>
                </c:pt>
                <c:pt idx="4087">
                  <c:v>57.000000000000007</c:v>
                </c:pt>
                <c:pt idx="4088">
                  <c:v>61.1</c:v>
                </c:pt>
                <c:pt idx="4089">
                  <c:v>53.2</c:v>
                </c:pt>
                <c:pt idx="4090">
                  <c:v>50</c:v>
                </c:pt>
                <c:pt idx="4091">
                  <c:v>55.1</c:v>
                </c:pt>
                <c:pt idx="4092">
                  <c:v>90.100000000000009</c:v>
                </c:pt>
                <c:pt idx="4093">
                  <c:v>87.9</c:v>
                </c:pt>
                <c:pt idx="4094">
                  <c:v>85.7</c:v>
                </c:pt>
                <c:pt idx="4095">
                  <c:v>59.5</c:v>
                </c:pt>
                <c:pt idx="4096">
                  <c:v>90.600000000000009</c:v>
                </c:pt>
                <c:pt idx="4097">
                  <c:v>65</c:v>
                </c:pt>
                <c:pt idx="4098">
                  <c:v>64</c:v>
                </c:pt>
                <c:pt idx="4099">
                  <c:v>76</c:v>
                </c:pt>
                <c:pt idx="4100">
                  <c:v>77</c:v>
                </c:pt>
                <c:pt idx="4101">
                  <c:v>78</c:v>
                </c:pt>
                <c:pt idx="4102">
                  <c:v>88</c:v>
                </c:pt>
                <c:pt idx="4103">
                  <c:v>89</c:v>
                </c:pt>
                <c:pt idx="4104">
                  <c:v>98</c:v>
                </c:pt>
                <c:pt idx="4105">
                  <c:v>88</c:v>
                </c:pt>
                <c:pt idx="4106">
                  <c:v>67</c:v>
                </c:pt>
                <c:pt idx="4107">
                  <c:v>71</c:v>
                </c:pt>
                <c:pt idx="4108">
                  <c:v>77</c:v>
                </c:pt>
                <c:pt idx="4109">
                  <c:v>60.650000000000006</c:v>
                </c:pt>
                <c:pt idx="4110">
                  <c:v>20.9</c:v>
                </c:pt>
                <c:pt idx="4111">
                  <c:v>66</c:v>
                </c:pt>
                <c:pt idx="4112">
                  <c:v>41.699999999999996</c:v>
                </c:pt>
                <c:pt idx="4113">
                  <c:v>79.8</c:v>
                </c:pt>
                <c:pt idx="4114">
                  <c:v>74.099999999999994</c:v>
                </c:pt>
                <c:pt idx="4115">
                  <c:v>67.2</c:v>
                </c:pt>
                <c:pt idx="4116">
                  <c:v>55.2</c:v>
                </c:pt>
                <c:pt idx="4117">
                  <c:v>91.3</c:v>
                </c:pt>
                <c:pt idx="4118">
                  <c:v>79.400000000000006</c:v>
                </c:pt>
                <c:pt idx="4119">
                  <c:v>73.5</c:v>
                </c:pt>
                <c:pt idx="4120">
                  <c:v>66.400000000000006</c:v>
                </c:pt>
                <c:pt idx="4121">
                  <c:v>55.8</c:v>
                </c:pt>
                <c:pt idx="4122">
                  <c:v>88.8</c:v>
                </c:pt>
                <c:pt idx="4123">
                  <c:v>79.5</c:v>
                </c:pt>
                <c:pt idx="4124">
                  <c:v>68.400000000000006</c:v>
                </c:pt>
                <c:pt idx="4125">
                  <c:v>65.900000000000006</c:v>
                </c:pt>
                <c:pt idx="4126">
                  <c:v>47.8</c:v>
                </c:pt>
                <c:pt idx="4127">
                  <c:v>20</c:v>
                </c:pt>
                <c:pt idx="4128">
                  <c:v>23</c:v>
                </c:pt>
                <c:pt idx="4129">
                  <c:v>1</c:v>
                </c:pt>
                <c:pt idx="4130">
                  <c:v>35</c:v>
                </c:pt>
                <c:pt idx="4131">
                  <c:v>41</c:v>
                </c:pt>
                <c:pt idx="4132">
                  <c:v>39</c:v>
                </c:pt>
                <c:pt idx="4133">
                  <c:v>31</c:v>
                </c:pt>
                <c:pt idx="4134">
                  <c:v>44</c:v>
                </c:pt>
                <c:pt idx="4135">
                  <c:v>36</c:v>
                </c:pt>
                <c:pt idx="4136">
                  <c:v>48</c:v>
                </c:pt>
                <c:pt idx="4137">
                  <c:v>9</c:v>
                </c:pt>
                <c:pt idx="4138">
                  <c:v>21</c:v>
                </c:pt>
                <c:pt idx="4139">
                  <c:v>26</c:v>
                </c:pt>
                <c:pt idx="4140">
                  <c:v>9</c:v>
                </c:pt>
                <c:pt idx="4141">
                  <c:v>1</c:v>
                </c:pt>
                <c:pt idx="4142">
                  <c:v>48</c:v>
                </c:pt>
                <c:pt idx="4143">
                  <c:v>27</c:v>
                </c:pt>
                <c:pt idx="4144">
                  <c:v>14.000000000000002</c:v>
                </c:pt>
                <c:pt idx="4145">
                  <c:v>32</c:v>
                </c:pt>
                <c:pt idx="4146">
                  <c:v>22</c:v>
                </c:pt>
                <c:pt idx="4147">
                  <c:v>31</c:v>
                </c:pt>
                <c:pt idx="4148">
                  <c:v>30</c:v>
                </c:pt>
                <c:pt idx="4149">
                  <c:v>41</c:v>
                </c:pt>
                <c:pt idx="4150">
                  <c:v>20</c:v>
                </c:pt>
                <c:pt idx="4151">
                  <c:v>37</c:v>
                </c:pt>
                <c:pt idx="4152">
                  <c:v>45</c:v>
                </c:pt>
                <c:pt idx="4153">
                  <c:v>25</c:v>
                </c:pt>
                <c:pt idx="4154">
                  <c:v>32</c:v>
                </c:pt>
                <c:pt idx="4155">
                  <c:v>37</c:v>
                </c:pt>
                <c:pt idx="4156">
                  <c:v>12</c:v>
                </c:pt>
                <c:pt idx="4157">
                  <c:v>46</c:v>
                </c:pt>
                <c:pt idx="4158">
                  <c:v>54</c:v>
                </c:pt>
                <c:pt idx="4159">
                  <c:v>20</c:v>
                </c:pt>
                <c:pt idx="4160">
                  <c:v>56.999999999999993</c:v>
                </c:pt>
                <c:pt idx="4161">
                  <c:v>45</c:v>
                </c:pt>
                <c:pt idx="4162">
                  <c:v>12</c:v>
                </c:pt>
                <c:pt idx="4163">
                  <c:v>56.999999999999993</c:v>
                </c:pt>
                <c:pt idx="4164">
                  <c:v>34</c:v>
                </c:pt>
                <c:pt idx="4165">
                  <c:v>13</c:v>
                </c:pt>
                <c:pt idx="4166">
                  <c:v>76</c:v>
                </c:pt>
                <c:pt idx="4167">
                  <c:v>66</c:v>
                </c:pt>
                <c:pt idx="4168">
                  <c:v>67</c:v>
                </c:pt>
                <c:pt idx="4169">
                  <c:v>59</c:v>
                </c:pt>
                <c:pt idx="4170">
                  <c:v>52</c:v>
                </c:pt>
                <c:pt idx="4171">
                  <c:v>43</c:v>
                </c:pt>
                <c:pt idx="4172">
                  <c:v>59</c:v>
                </c:pt>
                <c:pt idx="4173">
                  <c:v>68</c:v>
                </c:pt>
                <c:pt idx="4174">
                  <c:v>63</c:v>
                </c:pt>
                <c:pt idx="4175">
                  <c:v>74</c:v>
                </c:pt>
                <c:pt idx="4176">
                  <c:v>63</c:v>
                </c:pt>
                <c:pt idx="4177">
                  <c:v>67</c:v>
                </c:pt>
                <c:pt idx="4178">
                  <c:v>65</c:v>
                </c:pt>
                <c:pt idx="4179">
                  <c:v>68</c:v>
                </c:pt>
                <c:pt idx="4180">
                  <c:v>74</c:v>
                </c:pt>
                <c:pt idx="4181">
                  <c:v>42</c:v>
                </c:pt>
                <c:pt idx="4182">
                  <c:v>56.999999999999993</c:v>
                </c:pt>
                <c:pt idx="4183">
                  <c:v>41</c:v>
                </c:pt>
                <c:pt idx="4184">
                  <c:v>61</c:v>
                </c:pt>
                <c:pt idx="4185">
                  <c:v>65</c:v>
                </c:pt>
                <c:pt idx="4186">
                  <c:v>53</c:v>
                </c:pt>
                <c:pt idx="4187">
                  <c:v>52</c:v>
                </c:pt>
                <c:pt idx="4188">
                  <c:v>56.999999999999993</c:v>
                </c:pt>
                <c:pt idx="4189">
                  <c:v>44</c:v>
                </c:pt>
                <c:pt idx="4190">
                  <c:v>54</c:v>
                </c:pt>
                <c:pt idx="4191">
                  <c:v>52</c:v>
                </c:pt>
                <c:pt idx="4192">
                  <c:v>50</c:v>
                </c:pt>
                <c:pt idx="4193">
                  <c:v>56.000000000000007</c:v>
                </c:pt>
                <c:pt idx="4194">
                  <c:v>56.999999999999993</c:v>
                </c:pt>
                <c:pt idx="4195">
                  <c:v>44</c:v>
                </c:pt>
                <c:pt idx="4196">
                  <c:v>51</c:v>
                </c:pt>
                <c:pt idx="4197">
                  <c:v>52</c:v>
                </c:pt>
                <c:pt idx="4198">
                  <c:v>51</c:v>
                </c:pt>
                <c:pt idx="4199">
                  <c:v>47</c:v>
                </c:pt>
                <c:pt idx="4200">
                  <c:v>31</c:v>
                </c:pt>
                <c:pt idx="4201">
                  <c:v>39</c:v>
                </c:pt>
                <c:pt idx="4202">
                  <c:v>45</c:v>
                </c:pt>
                <c:pt idx="4203">
                  <c:v>32</c:v>
                </c:pt>
                <c:pt idx="4204">
                  <c:v>28.000000000000004</c:v>
                </c:pt>
                <c:pt idx="4205">
                  <c:v>28.000000000000004</c:v>
                </c:pt>
                <c:pt idx="4206">
                  <c:v>41</c:v>
                </c:pt>
                <c:pt idx="4207">
                  <c:v>22</c:v>
                </c:pt>
                <c:pt idx="4208">
                  <c:v>18</c:v>
                </c:pt>
                <c:pt idx="4209">
                  <c:v>53</c:v>
                </c:pt>
                <c:pt idx="4210">
                  <c:v>14.000000000000002</c:v>
                </c:pt>
                <c:pt idx="4211">
                  <c:v>15</c:v>
                </c:pt>
                <c:pt idx="4212">
                  <c:v>22</c:v>
                </c:pt>
                <c:pt idx="4213">
                  <c:v>18</c:v>
                </c:pt>
                <c:pt idx="4214">
                  <c:v>31</c:v>
                </c:pt>
                <c:pt idx="4215">
                  <c:v>23</c:v>
                </c:pt>
                <c:pt idx="4216">
                  <c:v>21</c:v>
                </c:pt>
                <c:pt idx="4217">
                  <c:v>18</c:v>
                </c:pt>
                <c:pt idx="4218">
                  <c:v>38</c:v>
                </c:pt>
                <c:pt idx="4219">
                  <c:v>21</c:v>
                </c:pt>
                <c:pt idx="4220">
                  <c:v>28.000000000000004</c:v>
                </c:pt>
                <c:pt idx="4221">
                  <c:v>34</c:v>
                </c:pt>
                <c:pt idx="4222">
                  <c:v>25</c:v>
                </c:pt>
                <c:pt idx="4223">
                  <c:v>37</c:v>
                </c:pt>
                <c:pt idx="4224">
                  <c:v>38</c:v>
                </c:pt>
                <c:pt idx="4225">
                  <c:v>43</c:v>
                </c:pt>
                <c:pt idx="4226">
                  <c:v>25</c:v>
                </c:pt>
                <c:pt idx="4227">
                  <c:v>36</c:v>
                </c:pt>
                <c:pt idx="4228">
                  <c:v>35</c:v>
                </c:pt>
                <c:pt idx="4229">
                  <c:v>39</c:v>
                </c:pt>
                <c:pt idx="4230">
                  <c:v>32</c:v>
                </c:pt>
                <c:pt idx="4231">
                  <c:v>58.5</c:v>
                </c:pt>
                <c:pt idx="4232">
                  <c:v>39.4</c:v>
                </c:pt>
                <c:pt idx="4233">
                  <c:v>41</c:v>
                </c:pt>
                <c:pt idx="4234">
                  <c:v>17.7</c:v>
                </c:pt>
                <c:pt idx="4235">
                  <c:v>35.1</c:v>
                </c:pt>
                <c:pt idx="4236">
                  <c:v>18.5</c:v>
                </c:pt>
                <c:pt idx="4237">
                  <c:v>38</c:v>
                </c:pt>
                <c:pt idx="4238">
                  <c:v>57.999999999999993</c:v>
                </c:pt>
                <c:pt idx="4239">
                  <c:v>89</c:v>
                </c:pt>
                <c:pt idx="4240">
                  <c:v>21</c:v>
                </c:pt>
                <c:pt idx="4241">
                  <c:v>56.999999999999993</c:v>
                </c:pt>
                <c:pt idx="4242">
                  <c:v>75</c:v>
                </c:pt>
                <c:pt idx="4243">
                  <c:v>37</c:v>
                </c:pt>
                <c:pt idx="4244">
                  <c:v>63</c:v>
                </c:pt>
                <c:pt idx="4245">
                  <c:v>89</c:v>
                </c:pt>
                <c:pt idx="4246">
                  <c:v>37</c:v>
                </c:pt>
                <c:pt idx="4247">
                  <c:v>70</c:v>
                </c:pt>
                <c:pt idx="4248">
                  <c:v>84</c:v>
                </c:pt>
                <c:pt idx="4249">
                  <c:v>35</c:v>
                </c:pt>
                <c:pt idx="4250">
                  <c:v>53</c:v>
                </c:pt>
                <c:pt idx="4251">
                  <c:v>70</c:v>
                </c:pt>
                <c:pt idx="4252">
                  <c:v>37</c:v>
                </c:pt>
                <c:pt idx="4253">
                  <c:v>55.000000000000007</c:v>
                </c:pt>
                <c:pt idx="4254">
                  <c:v>71</c:v>
                </c:pt>
                <c:pt idx="4255">
                  <c:v>33</c:v>
                </c:pt>
                <c:pt idx="4256">
                  <c:v>55.000000000000007</c:v>
                </c:pt>
                <c:pt idx="4257">
                  <c:v>46</c:v>
                </c:pt>
                <c:pt idx="4258">
                  <c:v>42</c:v>
                </c:pt>
                <c:pt idx="4259">
                  <c:v>47</c:v>
                </c:pt>
                <c:pt idx="4260">
                  <c:v>50</c:v>
                </c:pt>
                <c:pt idx="4261">
                  <c:v>38</c:v>
                </c:pt>
                <c:pt idx="4262">
                  <c:v>37</c:v>
                </c:pt>
                <c:pt idx="4263">
                  <c:v>57.999999999999993</c:v>
                </c:pt>
                <c:pt idx="4264">
                  <c:v>32</c:v>
                </c:pt>
                <c:pt idx="4265">
                  <c:v>41</c:v>
                </c:pt>
                <c:pt idx="4266">
                  <c:v>32</c:v>
                </c:pt>
                <c:pt idx="4267">
                  <c:v>34</c:v>
                </c:pt>
                <c:pt idx="4268">
                  <c:v>35</c:v>
                </c:pt>
                <c:pt idx="4269">
                  <c:v>28.999999999999996</c:v>
                </c:pt>
                <c:pt idx="4270">
                  <c:v>49</c:v>
                </c:pt>
                <c:pt idx="4271">
                  <c:v>62</c:v>
                </c:pt>
                <c:pt idx="4272">
                  <c:v>43</c:v>
                </c:pt>
                <c:pt idx="4273">
                  <c:v>47</c:v>
                </c:pt>
                <c:pt idx="4274">
                  <c:v>47</c:v>
                </c:pt>
                <c:pt idx="4275">
                  <c:v>36</c:v>
                </c:pt>
                <c:pt idx="4276">
                  <c:v>46</c:v>
                </c:pt>
                <c:pt idx="4277">
                  <c:v>60</c:v>
                </c:pt>
                <c:pt idx="4278">
                  <c:v>28.000000000000004</c:v>
                </c:pt>
                <c:pt idx="4279">
                  <c:v>38</c:v>
                </c:pt>
                <c:pt idx="4280">
                  <c:v>38</c:v>
                </c:pt>
                <c:pt idx="4281">
                  <c:v>45</c:v>
                </c:pt>
                <c:pt idx="4282">
                  <c:v>46</c:v>
                </c:pt>
                <c:pt idx="4283">
                  <c:v>43</c:v>
                </c:pt>
                <c:pt idx="4284">
                  <c:v>45</c:v>
                </c:pt>
                <c:pt idx="4285">
                  <c:v>17</c:v>
                </c:pt>
                <c:pt idx="4286">
                  <c:v>43</c:v>
                </c:pt>
                <c:pt idx="4287">
                  <c:v>42</c:v>
                </c:pt>
                <c:pt idx="4288">
                  <c:v>65</c:v>
                </c:pt>
                <c:pt idx="4289">
                  <c:v>56.000000000000007</c:v>
                </c:pt>
                <c:pt idx="4290">
                  <c:v>54</c:v>
                </c:pt>
                <c:pt idx="4291">
                  <c:v>47</c:v>
                </c:pt>
                <c:pt idx="4292">
                  <c:v>65</c:v>
                </c:pt>
                <c:pt idx="4293">
                  <c:v>65</c:v>
                </c:pt>
                <c:pt idx="4294">
                  <c:v>56.000000000000007</c:v>
                </c:pt>
                <c:pt idx="4295">
                  <c:v>56.000000000000007</c:v>
                </c:pt>
                <c:pt idx="4296">
                  <c:v>54</c:v>
                </c:pt>
                <c:pt idx="4297">
                  <c:v>47</c:v>
                </c:pt>
                <c:pt idx="4298">
                  <c:v>43</c:v>
                </c:pt>
                <c:pt idx="4299">
                  <c:v>42</c:v>
                </c:pt>
                <c:pt idx="4300">
                  <c:v>42</c:v>
                </c:pt>
                <c:pt idx="4301">
                  <c:v>4.8499999999999996</c:v>
                </c:pt>
                <c:pt idx="4302">
                  <c:v>2.91</c:v>
                </c:pt>
                <c:pt idx="4303">
                  <c:v>2.7</c:v>
                </c:pt>
                <c:pt idx="4304">
                  <c:v>2.65</c:v>
                </c:pt>
                <c:pt idx="4305">
                  <c:v>2.75</c:v>
                </c:pt>
                <c:pt idx="4306">
                  <c:v>2.61</c:v>
                </c:pt>
                <c:pt idx="4307">
                  <c:v>51.5</c:v>
                </c:pt>
                <c:pt idx="4308">
                  <c:v>1.06</c:v>
                </c:pt>
                <c:pt idx="4309">
                  <c:v>0.09</c:v>
                </c:pt>
                <c:pt idx="4310">
                  <c:v>0.93999999999999984</c:v>
                </c:pt>
                <c:pt idx="4311">
                  <c:v>0.43</c:v>
                </c:pt>
                <c:pt idx="4312">
                  <c:v>2.1</c:v>
                </c:pt>
                <c:pt idx="4313">
                  <c:v>1.47</c:v>
                </c:pt>
                <c:pt idx="4314">
                  <c:v>0.54</c:v>
                </c:pt>
                <c:pt idx="4315">
                  <c:v>16.5</c:v>
                </c:pt>
                <c:pt idx="4316">
                  <c:v>2.25</c:v>
                </c:pt>
                <c:pt idx="4317">
                  <c:v>2.0099999999999998</c:v>
                </c:pt>
                <c:pt idx="4318">
                  <c:v>1.21</c:v>
                </c:pt>
                <c:pt idx="4319">
                  <c:v>0.31</c:v>
                </c:pt>
                <c:pt idx="4320">
                  <c:v>1.92</c:v>
                </c:pt>
                <c:pt idx="4321">
                  <c:v>0.69</c:v>
                </c:pt>
                <c:pt idx="4322">
                  <c:v>0.14000000000000001</c:v>
                </c:pt>
                <c:pt idx="4323">
                  <c:v>9.89</c:v>
                </c:pt>
                <c:pt idx="4324">
                  <c:v>0.34</c:v>
                </c:pt>
                <c:pt idx="4325">
                  <c:v>0.81999999999999984</c:v>
                </c:pt>
                <c:pt idx="4326">
                  <c:v>0.26</c:v>
                </c:pt>
                <c:pt idx="4327">
                  <c:v>0.1</c:v>
                </c:pt>
                <c:pt idx="4328">
                  <c:v>0.04</c:v>
                </c:pt>
                <c:pt idx="4329">
                  <c:v>1.41</c:v>
                </c:pt>
                <c:pt idx="4330">
                  <c:v>0.97</c:v>
                </c:pt>
                <c:pt idx="4331">
                  <c:v>0.78</c:v>
                </c:pt>
                <c:pt idx="4332">
                  <c:v>0.16</c:v>
                </c:pt>
                <c:pt idx="4333">
                  <c:v>0.81000000000000016</c:v>
                </c:pt>
                <c:pt idx="4334">
                  <c:v>0.88</c:v>
                </c:pt>
                <c:pt idx="4335">
                  <c:v>0.08</c:v>
                </c:pt>
                <c:pt idx="4336">
                  <c:v>0.37</c:v>
                </c:pt>
                <c:pt idx="4337">
                  <c:v>3.12</c:v>
                </c:pt>
                <c:pt idx="4338">
                  <c:v>2.48</c:v>
                </c:pt>
                <c:pt idx="4339">
                  <c:v>0.15</c:v>
                </c:pt>
                <c:pt idx="4340">
                  <c:v>2.0499999999999998</c:v>
                </c:pt>
                <c:pt idx="4341">
                  <c:v>0.74</c:v>
                </c:pt>
                <c:pt idx="4342">
                  <c:v>1.5</c:v>
                </c:pt>
                <c:pt idx="4343">
                  <c:v>2.74</c:v>
                </c:pt>
                <c:pt idx="4344">
                  <c:v>9.8000000000000007</c:v>
                </c:pt>
                <c:pt idx="4345">
                  <c:v>16.850000000000001</c:v>
                </c:pt>
                <c:pt idx="4346">
                  <c:v>3.26</c:v>
                </c:pt>
                <c:pt idx="4347">
                  <c:v>0.86</c:v>
                </c:pt>
                <c:pt idx="4348">
                  <c:v>0.03</c:v>
                </c:pt>
                <c:pt idx="4349">
                  <c:v>0.19</c:v>
                </c:pt>
                <c:pt idx="4350">
                  <c:v>3.9999999999999996E-4</c:v>
                </c:pt>
                <c:pt idx="4351">
                  <c:v>0.17</c:v>
                </c:pt>
                <c:pt idx="4352">
                  <c:v>0.02</c:v>
                </c:pt>
                <c:pt idx="4353">
                  <c:v>0.09</c:v>
                </c:pt>
                <c:pt idx="4354">
                  <c:v>0.03</c:v>
                </c:pt>
                <c:pt idx="4355">
                  <c:v>0.09</c:v>
                </c:pt>
                <c:pt idx="4356">
                  <c:v>0.25</c:v>
                </c:pt>
                <c:pt idx="4357">
                  <c:v>3.0000000000000001E-3</c:v>
                </c:pt>
                <c:pt idx="4358">
                  <c:v>7.0000000000000007E-2</c:v>
                </c:pt>
                <c:pt idx="4359">
                  <c:v>0.6</c:v>
                </c:pt>
                <c:pt idx="4360">
                  <c:v>0.16</c:v>
                </c:pt>
                <c:pt idx="4361">
                  <c:v>0.04</c:v>
                </c:pt>
                <c:pt idx="4362">
                  <c:v>1.1299999999999999</c:v>
                </c:pt>
                <c:pt idx="4363">
                  <c:v>1.1100000000000001</c:v>
                </c:pt>
                <c:pt idx="4364">
                  <c:v>0.46999999999999992</c:v>
                </c:pt>
                <c:pt idx="4365">
                  <c:v>0.93</c:v>
                </c:pt>
                <c:pt idx="4366">
                  <c:v>1.6399999999999997</c:v>
                </c:pt>
                <c:pt idx="4367">
                  <c:v>1.23</c:v>
                </c:pt>
                <c:pt idx="4368">
                  <c:v>0.51</c:v>
                </c:pt>
                <c:pt idx="4369">
                  <c:v>1.06</c:v>
                </c:pt>
                <c:pt idx="4370">
                  <c:v>1.0900000000000001</c:v>
                </c:pt>
                <c:pt idx="4371">
                  <c:v>0.49</c:v>
                </c:pt>
                <c:pt idx="4372">
                  <c:v>0.88</c:v>
                </c:pt>
                <c:pt idx="4373">
                  <c:v>1.17</c:v>
                </c:pt>
                <c:pt idx="4374">
                  <c:v>1.25</c:v>
                </c:pt>
                <c:pt idx="4375">
                  <c:v>0.91</c:v>
                </c:pt>
                <c:pt idx="4376">
                  <c:v>0.65</c:v>
                </c:pt>
                <c:pt idx="4377">
                  <c:v>0.24</c:v>
                </c:pt>
                <c:pt idx="4378">
                  <c:v>0.90000000000000013</c:v>
                </c:pt>
                <c:pt idx="4379">
                  <c:v>0.89</c:v>
                </c:pt>
                <c:pt idx="4380">
                  <c:v>1.0900000000000001</c:v>
                </c:pt>
                <c:pt idx="4381">
                  <c:v>1.08</c:v>
                </c:pt>
                <c:pt idx="4382">
                  <c:v>0.96</c:v>
                </c:pt>
                <c:pt idx="4383">
                  <c:v>0.67</c:v>
                </c:pt>
                <c:pt idx="4384">
                  <c:v>1.19</c:v>
                </c:pt>
                <c:pt idx="4385">
                  <c:v>0.35</c:v>
                </c:pt>
                <c:pt idx="4386">
                  <c:v>7.0000000000000007E-2</c:v>
                </c:pt>
                <c:pt idx="4387">
                  <c:v>0.66</c:v>
                </c:pt>
                <c:pt idx="4388">
                  <c:v>0.56000000000000005</c:v>
                </c:pt>
                <c:pt idx="4389">
                  <c:v>1.1299999999999999</c:v>
                </c:pt>
                <c:pt idx="4390">
                  <c:v>0.4</c:v>
                </c:pt>
                <c:pt idx="4391">
                  <c:v>1.04</c:v>
                </c:pt>
                <c:pt idx="4392">
                  <c:v>1.02</c:v>
                </c:pt>
                <c:pt idx="4393">
                  <c:v>0.98999999999999988</c:v>
                </c:pt>
                <c:pt idx="4394">
                  <c:v>1.06</c:v>
                </c:pt>
                <c:pt idx="4395">
                  <c:v>1.1299999999999999</c:v>
                </c:pt>
                <c:pt idx="4396">
                  <c:v>0.95</c:v>
                </c:pt>
                <c:pt idx="4397">
                  <c:v>0.86</c:v>
                </c:pt>
                <c:pt idx="4398">
                  <c:v>0.6</c:v>
                </c:pt>
                <c:pt idx="4399">
                  <c:v>0.95</c:v>
                </c:pt>
                <c:pt idx="4400">
                  <c:v>1.07</c:v>
                </c:pt>
                <c:pt idx="4401">
                  <c:v>0.93</c:v>
                </c:pt>
                <c:pt idx="4402">
                  <c:v>0.61</c:v>
                </c:pt>
                <c:pt idx="4403">
                  <c:v>1.27</c:v>
                </c:pt>
                <c:pt idx="4404">
                  <c:v>0.97</c:v>
                </c:pt>
                <c:pt idx="4405">
                  <c:v>0.88</c:v>
                </c:pt>
                <c:pt idx="4406">
                  <c:v>1.06</c:v>
                </c:pt>
                <c:pt idx="4407">
                  <c:v>0.17</c:v>
                </c:pt>
                <c:pt idx="4408">
                  <c:v>0.38</c:v>
                </c:pt>
                <c:pt idx="4409">
                  <c:v>0.38</c:v>
                </c:pt>
                <c:pt idx="4410">
                  <c:v>1.34</c:v>
                </c:pt>
                <c:pt idx="4411">
                  <c:v>0.93</c:v>
                </c:pt>
                <c:pt idx="4412">
                  <c:v>0.68</c:v>
                </c:pt>
                <c:pt idx="4413">
                  <c:v>0.83</c:v>
                </c:pt>
                <c:pt idx="4414">
                  <c:v>1.19</c:v>
                </c:pt>
                <c:pt idx="4415">
                  <c:v>20</c:v>
                </c:pt>
                <c:pt idx="4416">
                  <c:v>7.0000000000000009</c:v>
                </c:pt>
                <c:pt idx="4417">
                  <c:v>1.6400000000000001</c:v>
                </c:pt>
                <c:pt idx="4418">
                  <c:v>0.7</c:v>
                </c:pt>
                <c:pt idx="4419">
                  <c:v>1.2</c:v>
                </c:pt>
                <c:pt idx="4420">
                  <c:v>1.1000000000000001</c:v>
                </c:pt>
                <c:pt idx="4421">
                  <c:v>0.4</c:v>
                </c:pt>
                <c:pt idx="4422">
                  <c:v>0.90000000000000013</c:v>
                </c:pt>
                <c:pt idx="4423">
                  <c:v>0.90000000000000013</c:v>
                </c:pt>
                <c:pt idx="4424">
                  <c:v>0.5</c:v>
                </c:pt>
                <c:pt idx="4425">
                  <c:v>0.7</c:v>
                </c:pt>
                <c:pt idx="4426">
                  <c:v>0.2</c:v>
                </c:pt>
                <c:pt idx="4427">
                  <c:v>13.600000000000001</c:v>
                </c:pt>
                <c:pt idx="4428">
                  <c:v>13.200000000000001</c:v>
                </c:pt>
                <c:pt idx="4429">
                  <c:v>18.7</c:v>
                </c:pt>
                <c:pt idx="4430">
                  <c:v>19.7</c:v>
                </c:pt>
                <c:pt idx="4431">
                  <c:v>5.2</c:v>
                </c:pt>
                <c:pt idx="4432">
                  <c:v>9.1</c:v>
                </c:pt>
                <c:pt idx="4433">
                  <c:v>12.9</c:v>
                </c:pt>
                <c:pt idx="4434">
                  <c:v>8.6999999999999993</c:v>
                </c:pt>
                <c:pt idx="4435">
                  <c:v>7.1</c:v>
                </c:pt>
                <c:pt idx="4436">
                  <c:v>15.6</c:v>
                </c:pt>
                <c:pt idx="4437">
                  <c:v>12.8</c:v>
                </c:pt>
                <c:pt idx="4438">
                  <c:v>9.8000000000000007</c:v>
                </c:pt>
                <c:pt idx="4439">
                  <c:v>11.3</c:v>
                </c:pt>
                <c:pt idx="4440">
                  <c:v>20.100000000000001</c:v>
                </c:pt>
                <c:pt idx="4441">
                  <c:v>82.7</c:v>
                </c:pt>
                <c:pt idx="4442">
                  <c:v>91</c:v>
                </c:pt>
                <c:pt idx="4443">
                  <c:v>82</c:v>
                </c:pt>
                <c:pt idx="4444">
                  <c:v>77.7</c:v>
                </c:pt>
                <c:pt idx="4445">
                  <c:v>72.7</c:v>
                </c:pt>
                <c:pt idx="4446">
                  <c:v>67.400000000000006</c:v>
                </c:pt>
                <c:pt idx="4447">
                  <c:v>83.1</c:v>
                </c:pt>
                <c:pt idx="4448">
                  <c:v>85.8</c:v>
                </c:pt>
                <c:pt idx="4449">
                  <c:v>82.2</c:v>
                </c:pt>
                <c:pt idx="4450">
                  <c:v>73.400000000000006</c:v>
                </c:pt>
                <c:pt idx="4451">
                  <c:v>88.8</c:v>
                </c:pt>
                <c:pt idx="4452">
                  <c:v>76.900000000000006</c:v>
                </c:pt>
                <c:pt idx="4453">
                  <c:v>72.099999999999994</c:v>
                </c:pt>
                <c:pt idx="4454">
                  <c:v>82.6</c:v>
                </c:pt>
                <c:pt idx="4455">
                  <c:v>80.8</c:v>
                </c:pt>
                <c:pt idx="4456">
                  <c:v>61.6</c:v>
                </c:pt>
                <c:pt idx="4457">
                  <c:v>55.7</c:v>
                </c:pt>
                <c:pt idx="4458">
                  <c:v>42.8</c:v>
                </c:pt>
                <c:pt idx="4459">
                  <c:v>34.700000000000003</c:v>
                </c:pt>
                <c:pt idx="4460">
                  <c:v>87.2</c:v>
                </c:pt>
                <c:pt idx="4461">
                  <c:v>81.900000000000006</c:v>
                </c:pt>
                <c:pt idx="4462">
                  <c:v>77.3</c:v>
                </c:pt>
                <c:pt idx="4463">
                  <c:v>85.6</c:v>
                </c:pt>
                <c:pt idx="4464">
                  <c:v>79.599999999999994</c:v>
                </c:pt>
                <c:pt idx="4465">
                  <c:v>69.599999999999994</c:v>
                </c:pt>
                <c:pt idx="4466">
                  <c:v>88.6</c:v>
                </c:pt>
                <c:pt idx="4467">
                  <c:v>80.8</c:v>
                </c:pt>
                <c:pt idx="4468">
                  <c:v>75.2</c:v>
                </c:pt>
                <c:pt idx="4469">
                  <c:v>80.3</c:v>
                </c:pt>
                <c:pt idx="4470">
                  <c:v>69.2</c:v>
                </c:pt>
                <c:pt idx="4471">
                  <c:v>82.3</c:v>
                </c:pt>
                <c:pt idx="4472">
                  <c:v>78.099999999999994</c:v>
                </c:pt>
                <c:pt idx="4473">
                  <c:v>55.5</c:v>
                </c:pt>
                <c:pt idx="4474">
                  <c:v>58</c:v>
                </c:pt>
                <c:pt idx="4475">
                  <c:v>71.7</c:v>
                </c:pt>
                <c:pt idx="4476">
                  <c:v>58.9</c:v>
                </c:pt>
                <c:pt idx="4477">
                  <c:v>60</c:v>
                </c:pt>
                <c:pt idx="4478">
                  <c:v>9</c:v>
                </c:pt>
                <c:pt idx="4479">
                  <c:v>3</c:v>
                </c:pt>
                <c:pt idx="4480">
                  <c:v>40</c:v>
                </c:pt>
                <c:pt idx="4481">
                  <c:v>17</c:v>
                </c:pt>
                <c:pt idx="4482">
                  <c:v>9</c:v>
                </c:pt>
                <c:pt idx="4483">
                  <c:v>16</c:v>
                </c:pt>
                <c:pt idx="4484">
                  <c:v>26</c:v>
                </c:pt>
                <c:pt idx="4485">
                  <c:v>10</c:v>
                </c:pt>
                <c:pt idx="4486">
                  <c:v>81.400000000000006</c:v>
                </c:pt>
                <c:pt idx="4487">
                  <c:v>66.400000000000006</c:v>
                </c:pt>
                <c:pt idx="4488">
                  <c:v>62.1</c:v>
                </c:pt>
                <c:pt idx="4489">
                  <c:v>84.3</c:v>
                </c:pt>
                <c:pt idx="4490">
                  <c:v>78.900000000000006</c:v>
                </c:pt>
                <c:pt idx="4491">
                  <c:v>78</c:v>
                </c:pt>
                <c:pt idx="4492">
                  <c:v>78.099999999999994</c:v>
                </c:pt>
                <c:pt idx="4493">
                  <c:v>77</c:v>
                </c:pt>
                <c:pt idx="4494">
                  <c:v>70.900000000000006</c:v>
                </c:pt>
                <c:pt idx="4495">
                  <c:v>76.900000000000006</c:v>
                </c:pt>
                <c:pt idx="4496">
                  <c:v>64.5</c:v>
                </c:pt>
                <c:pt idx="4497">
                  <c:v>63.7</c:v>
                </c:pt>
                <c:pt idx="4498">
                  <c:v>54.8</c:v>
                </c:pt>
                <c:pt idx="4499">
                  <c:v>50.1</c:v>
                </c:pt>
                <c:pt idx="4500">
                  <c:v>80</c:v>
                </c:pt>
                <c:pt idx="4501">
                  <c:v>79.099999999999994</c:v>
                </c:pt>
                <c:pt idx="4502">
                  <c:v>72</c:v>
                </c:pt>
                <c:pt idx="4503">
                  <c:v>70.099999999999994</c:v>
                </c:pt>
                <c:pt idx="4504">
                  <c:v>58.6</c:v>
                </c:pt>
                <c:pt idx="4505">
                  <c:v>55.7</c:v>
                </c:pt>
                <c:pt idx="4506">
                  <c:v>84.6</c:v>
                </c:pt>
                <c:pt idx="4507">
                  <c:v>82.8</c:v>
                </c:pt>
                <c:pt idx="4508">
                  <c:v>73.099999999999994</c:v>
                </c:pt>
                <c:pt idx="4509">
                  <c:v>71.599999999999994</c:v>
                </c:pt>
                <c:pt idx="4510">
                  <c:v>62.9</c:v>
                </c:pt>
                <c:pt idx="4511">
                  <c:v>62.4</c:v>
                </c:pt>
                <c:pt idx="4512">
                  <c:v>45.5</c:v>
                </c:pt>
                <c:pt idx="4513">
                  <c:v>45.5</c:v>
                </c:pt>
                <c:pt idx="4514">
                  <c:v>45.5</c:v>
                </c:pt>
                <c:pt idx="4515">
                  <c:v>45.5</c:v>
                </c:pt>
                <c:pt idx="4516">
                  <c:v>45.5</c:v>
                </c:pt>
                <c:pt idx="4517">
                  <c:v>45.5</c:v>
                </c:pt>
                <c:pt idx="4518">
                  <c:v>65.900000000000006</c:v>
                </c:pt>
                <c:pt idx="4519">
                  <c:v>65.900000000000006</c:v>
                </c:pt>
                <c:pt idx="4520">
                  <c:v>65.900000000000006</c:v>
                </c:pt>
                <c:pt idx="4521">
                  <c:v>65.900000000000006</c:v>
                </c:pt>
                <c:pt idx="4522">
                  <c:v>65.900000000000006</c:v>
                </c:pt>
                <c:pt idx="4523">
                  <c:v>65.900000000000006</c:v>
                </c:pt>
                <c:pt idx="4524">
                  <c:v>77</c:v>
                </c:pt>
                <c:pt idx="4525">
                  <c:v>77</c:v>
                </c:pt>
                <c:pt idx="4526">
                  <c:v>77</c:v>
                </c:pt>
                <c:pt idx="4527">
                  <c:v>77</c:v>
                </c:pt>
                <c:pt idx="4528">
                  <c:v>77</c:v>
                </c:pt>
                <c:pt idx="4529">
                  <c:v>77</c:v>
                </c:pt>
                <c:pt idx="4530">
                  <c:v>85</c:v>
                </c:pt>
                <c:pt idx="4531">
                  <c:v>76</c:v>
                </c:pt>
                <c:pt idx="4532">
                  <c:v>65</c:v>
                </c:pt>
                <c:pt idx="4533">
                  <c:v>85</c:v>
                </c:pt>
                <c:pt idx="4534">
                  <c:v>76</c:v>
                </c:pt>
                <c:pt idx="4535">
                  <c:v>60</c:v>
                </c:pt>
                <c:pt idx="4536">
                  <c:v>93</c:v>
                </c:pt>
                <c:pt idx="4537">
                  <c:v>75</c:v>
                </c:pt>
                <c:pt idx="4538">
                  <c:v>65</c:v>
                </c:pt>
                <c:pt idx="4539">
                  <c:v>90</c:v>
                </c:pt>
                <c:pt idx="4540">
                  <c:v>75</c:v>
                </c:pt>
                <c:pt idx="4541">
                  <c:v>58</c:v>
                </c:pt>
                <c:pt idx="4542">
                  <c:v>63</c:v>
                </c:pt>
                <c:pt idx="4543">
                  <c:v>44</c:v>
                </c:pt>
                <c:pt idx="4544">
                  <c:v>52</c:v>
                </c:pt>
                <c:pt idx="4545">
                  <c:v>25</c:v>
                </c:pt>
                <c:pt idx="4546">
                  <c:v>88</c:v>
                </c:pt>
                <c:pt idx="4547">
                  <c:v>75</c:v>
                </c:pt>
                <c:pt idx="4548">
                  <c:v>79</c:v>
                </c:pt>
                <c:pt idx="4549">
                  <c:v>71</c:v>
                </c:pt>
                <c:pt idx="4550">
                  <c:v>90</c:v>
                </c:pt>
                <c:pt idx="4551">
                  <c:v>81</c:v>
                </c:pt>
                <c:pt idx="4552">
                  <c:v>81</c:v>
                </c:pt>
                <c:pt idx="4553">
                  <c:v>69</c:v>
                </c:pt>
                <c:pt idx="4554">
                  <c:v>93</c:v>
                </c:pt>
                <c:pt idx="4555">
                  <c:v>87</c:v>
                </c:pt>
                <c:pt idx="4556">
                  <c:v>89</c:v>
                </c:pt>
                <c:pt idx="4557">
                  <c:v>76</c:v>
                </c:pt>
                <c:pt idx="4558">
                  <c:v>73</c:v>
                </c:pt>
                <c:pt idx="4559">
                  <c:v>64</c:v>
                </c:pt>
                <c:pt idx="4560">
                  <c:v>58</c:v>
                </c:pt>
                <c:pt idx="4561">
                  <c:v>77.599999999999994</c:v>
                </c:pt>
                <c:pt idx="4562">
                  <c:v>85.2</c:v>
                </c:pt>
                <c:pt idx="4563">
                  <c:v>88.1</c:v>
                </c:pt>
                <c:pt idx="4564">
                  <c:v>86.2</c:v>
                </c:pt>
                <c:pt idx="4565">
                  <c:v>88.5</c:v>
                </c:pt>
                <c:pt idx="4566">
                  <c:v>86.2</c:v>
                </c:pt>
                <c:pt idx="4567">
                  <c:v>86.6</c:v>
                </c:pt>
                <c:pt idx="4568">
                  <c:v>83.4</c:v>
                </c:pt>
                <c:pt idx="4569">
                  <c:v>83.6</c:v>
                </c:pt>
                <c:pt idx="4570">
                  <c:v>87.8</c:v>
                </c:pt>
                <c:pt idx="4571">
                  <c:v>87.3</c:v>
                </c:pt>
                <c:pt idx="4572">
                  <c:v>72.5</c:v>
                </c:pt>
                <c:pt idx="4573">
                  <c:v>65.8</c:v>
                </c:pt>
                <c:pt idx="4574">
                  <c:v>56.6</c:v>
                </c:pt>
                <c:pt idx="4575">
                  <c:v>50.1</c:v>
                </c:pt>
                <c:pt idx="4576">
                  <c:v>31.2</c:v>
                </c:pt>
                <c:pt idx="4577">
                  <c:v>16.7</c:v>
                </c:pt>
                <c:pt idx="4578">
                  <c:v>8.6</c:v>
                </c:pt>
                <c:pt idx="4579">
                  <c:v>38.1</c:v>
                </c:pt>
                <c:pt idx="4580">
                  <c:v>27.3</c:v>
                </c:pt>
                <c:pt idx="4581">
                  <c:v>17.7</c:v>
                </c:pt>
                <c:pt idx="4582">
                  <c:v>58.3</c:v>
                </c:pt>
                <c:pt idx="4583">
                  <c:v>65.400000000000006</c:v>
                </c:pt>
                <c:pt idx="4584">
                  <c:v>51.7</c:v>
                </c:pt>
                <c:pt idx="4585">
                  <c:v>63.5</c:v>
                </c:pt>
                <c:pt idx="4586">
                  <c:v>75.2</c:v>
                </c:pt>
                <c:pt idx="4587">
                  <c:v>72.2</c:v>
                </c:pt>
                <c:pt idx="4588">
                  <c:v>66</c:v>
                </c:pt>
                <c:pt idx="4589">
                  <c:v>67</c:v>
                </c:pt>
                <c:pt idx="4590">
                  <c:v>74</c:v>
                </c:pt>
                <c:pt idx="4591">
                  <c:v>73.400000000000006</c:v>
                </c:pt>
                <c:pt idx="4592">
                  <c:v>45</c:v>
                </c:pt>
                <c:pt idx="4593">
                  <c:v>47</c:v>
                </c:pt>
                <c:pt idx="4594">
                  <c:v>42</c:v>
                </c:pt>
                <c:pt idx="4595">
                  <c:v>38</c:v>
                </c:pt>
                <c:pt idx="4596">
                  <c:v>34</c:v>
                </c:pt>
                <c:pt idx="4597">
                  <c:v>34</c:v>
                </c:pt>
                <c:pt idx="4598">
                  <c:v>34</c:v>
                </c:pt>
                <c:pt idx="4599">
                  <c:v>31</c:v>
                </c:pt>
                <c:pt idx="4600">
                  <c:v>29</c:v>
                </c:pt>
                <c:pt idx="4601">
                  <c:v>27</c:v>
                </c:pt>
                <c:pt idx="4602">
                  <c:v>28</c:v>
                </c:pt>
                <c:pt idx="4603">
                  <c:v>18</c:v>
                </c:pt>
                <c:pt idx="4604">
                  <c:v>70</c:v>
                </c:pt>
                <c:pt idx="4605">
                  <c:v>67</c:v>
                </c:pt>
                <c:pt idx="4606">
                  <c:v>47</c:v>
                </c:pt>
                <c:pt idx="4607">
                  <c:v>52</c:v>
                </c:pt>
                <c:pt idx="4608">
                  <c:v>39</c:v>
                </c:pt>
                <c:pt idx="4609">
                  <c:v>57</c:v>
                </c:pt>
                <c:pt idx="4610">
                  <c:v>40</c:v>
                </c:pt>
                <c:pt idx="4611">
                  <c:v>23</c:v>
                </c:pt>
                <c:pt idx="4612">
                  <c:v>71</c:v>
                </c:pt>
                <c:pt idx="4613">
                  <c:v>48</c:v>
                </c:pt>
                <c:pt idx="4614">
                  <c:v>31</c:v>
                </c:pt>
                <c:pt idx="4615">
                  <c:v>80</c:v>
                </c:pt>
                <c:pt idx="4616">
                  <c:v>60</c:v>
                </c:pt>
                <c:pt idx="4617">
                  <c:v>11</c:v>
                </c:pt>
                <c:pt idx="4618">
                  <c:v>76</c:v>
                </c:pt>
                <c:pt idx="4619">
                  <c:v>83</c:v>
                </c:pt>
                <c:pt idx="4620">
                  <c:v>54</c:v>
                </c:pt>
                <c:pt idx="4621">
                  <c:v>76</c:v>
                </c:pt>
                <c:pt idx="4622">
                  <c:v>58</c:v>
                </c:pt>
                <c:pt idx="4623">
                  <c:v>28</c:v>
                </c:pt>
                <c:pt idx="4624">
                  <c:v>63</c:v>
                </c:pt>
                <c:pt idx="4625">
                  <c:v>52</c:v>
                </c:pt>
                <c:pt idx="4626">
                  <c:v>38</c:v>
                </c:pt>
                <c:pt idx="4627">
                  <c:v>70</c:v>
                </c:pt>
                <c:pt idx="4628">
                  <c:v>50</c:v>
                </c:pt>
                <c:pt idx="4629">
                  <c:v>25</c:v>
                </c:pt>
                <c:pt idx="4630">
                  <c:v>59</c:v>
                </c:pt>
                <c:pt idx="4631">
                  <c:v>61</c:v>
                </c:pt>
                <c:pt idx="4632">
                  <c:v>24</c:v>
                </c:pt>
                <c:pt idx="4633">
                  <c:v>55</c:v>
                </c:pt>
                <c:pt idx="4634">
                  <c:v>58</c:v>
                </c:pt>
                <c:pt idx="4635">
                  <c:v>33</c:v>
                </c:pt>
                <c:pt idx="4636">
                  <c:v>69</c:v>
                </c:pt>
                <c:pt idx="4637">
                  <c:v>54</c:v>
                </c:pt>
                <c:pt idx="4638">
                  <c:v>22</c:v>
                </c:pt>
                <c:pt idx="4639">
                  <c:v>85</c:v>
                </c:pt>
                <c:pt idx="4640">
                  <c:v>56</c:v>
                </c:pt>
                <c:pt idx="4641">
                  <c:v>47</c:v>
                </c:pt>
                <c:pt idx="4642">
                  <c:v>47</c:v>
                </c:pt>
                <c:pt idx="4643">
                  <c:v>56</c:v>
                </c:pt>
                <c:pt idx="4644">
                  <c:v>35</c:v>
                </c:pt>
                <c:pt idx="4645">
                  <c:v>59</c:v>
                </c:pt>
                <c:pt idx="4646">
                  <c:v>48</c:v>
                </c:pt>
                <c:pt idx="4647">
                  <c:v>32</c:v>
                </c:pt>
                <c:pt idx="4648">
                  <c:v>55</c:v>
                </c:pt>
                <c:pt idx="4649">
                  <c:v>53</c:v>
                </c:pt>
                <c:pt idx="4650">
                  <c:v>32</c:v>
                </c:pt>
                <c:pt idx="4651">
                  <c:v>25</c:v>
                </c:pt>
                <c:pt idx="4652">
                  <c:v>25</c:v>
                </c:pt>
                <c:pt idx="4653">
                  <c:v>15</c:v>
                </c:pt>
                <c:pt idx="4654">
                  <c:v>15</c:v>
                </c:pt>
                <c:pt idx="4655">
                  <c:v>45</c:v>
                </c:pt>
                <c:pt idx="4656">
                  <c:v>25</c:v>
                </c:pt>
                <c:pt idx="4657">
                  <c:v>25</c:v>
                </c:pt>
                <c:pt idx="4658">
                  <c:v>35</c:v>
                </c:pt>
                <c:pt idx="4659">
                  <c:v>35</c:v>
                </c:pt>
                <c:pt idx="4660">
                  <c:v>43</c:v>
                </c:pt>
                <c:pt idx="4661">
                  <c:v>49</c:v>
                </c:pt>
                <c:pt idx="4662">
                  <c:v>46</c:v>
                </c:pt>
                <c:pt idx="4663">
                  <c:v>39</c:v>
                </c:pt>
                <c:pt idx="4664">
                  <c:v>42</c:v>
                </c:pt>
                <c:pt idx="4665">
                  <c:v>44</c:v>
                </c:pt>
                <c:pt idx="4666">
                  <c:v>43</c:v>
                </c:pt>
                <c:pt idx="4667">
                  <c:v>42</c:v>
                </c:pt>
                <c:pt idx="4668">
                  <c:v>42</c:v>
                </c:pt>
                <c:pt idx="4669">
                  <c:v>44</c:v>
                </c:pt>
                <c:pt idx="4670">
                  <c:v>0</c:v>
                </c:pt>
                <c:pt idx="4671">
                  <c:v>21</c:v>
                </c:pt>
                <c:pt idx="4672">
                  <c:v>66</c:v>
                </c:pt>
                <c:pt idx="4673">
                  <c:v>50</c:v>
                </c:pt>
                <c:pt idx="4674">
                  <c:v>32</c:v>
                </c:pt>
                <c:pt idx="4675">
                  <c:v>21</c:v>
                </c:pt>
                <c:pt idx="4676">
                  <c:v>39</c:v>
                </c:pt>
                <c:pt idx="4677">
                  <c:v>52</c:v>
                </c:pt>
                <c:pt idx="4678">
                  <c:v>0</c:v>
                </c:pt>
                <c:pt idx="4679">
                  <c:v>44</c:v>
                </c:pt>
                <c:pt idx="4680">
                  <c:v>14.000000000000002</c:v>
                </c:pt>
                <c:pt idx="4681">
                  <c:v>24</c:v>
                </c:pt>
                <c:pt idx="4682">
                  <c:v>26</c:v>
                </c:pt>
                <c:pt idx="4683">
                  <c:v>0</c:v>
                </c:pt>
                <c:pt idx="4684">
                  <c:v>31</c:v>
                </c:pt>
                <c:pt idx="4685">
                  <c:v>33</c:v>
                </c:pt>
                <c:pt idx="4686">
                  <c:v>46</c:v>
                </c:pt>
                <c:pt idx="4687">
                  <c:v>27</c:v>
                </c:pt>
                <c:pt idx="4688">
                  <c:v>59.310344827586214</c:v>
                </c:pt>
                <c:pt idx="4689">
                  <c:v>74.137931034482762</c:v>
                </c:pt>
                <c:pt idx="4690">
                  <c:v>57.586206896551715</c:v>
                </c:pt>
                <c:pt idx="4691">
                  <c:v>31.379310344827584</c:v>
                </c:pt>
                <c:pt idx="4692">
                  <c:v>78.2</c:v>
                </c:pt>
                <c:pt idx="4693">
                  <c:v>79.5</c:v>
                </c:pt>
                <c:pt idx="4694">
                  <c:v>78.5</c:v>
                </c:pt>
                <c:pt idx="4695">
                  <c:v>81.400000000000006</c:v>
                </c:pt>
                <c:pt idx="4696">
                  <c:v>85</c:v>
                </c:pt>
                <c:pt idx="4697">
                  <c:v>61</c:v>
                </c:pt>
                <c:pt idx="4698">
                  <c:v>80</c:v>
                </c:pt>
                <c:pt idx="4699">
                  <c:v>88</c:v>
                </c:pt>
                <c:pt idx="4700">
                  <c:v>90</c:v>
                </c:pt>
                <c:pt idx="4701">
                  <c:v>87</c:v>
                </c:pt>
                <c:pt idx="4702">
                  <c:v>89</c:v>
                </c:pt>
                <c:pt idx="4703">
                  <c:v>78.099999999999994</c:v>
                </c:pt>
                <c:pt idx="4704">
                  <c:v>79.400000000000006</c:v>
                </c:pt>
                <c:pt idx="4705">
                  <c:v>85.2</c:v>
                </c:pt>
                <c:pt idx="4706">
                  <c:v>68.5</c:v>
                </c:pt>
                <c:pt idx="4707">
                  <c:v>81</c:v>
                </c:pt>
                <c:pt idx="4708">
                  <c:v>75</c:v>
                </c:pt>
                <c:pt idx="4709">
                  <c:v>63.7</c:v>
                </c:pt>
                <c:pt idx="4710">
                  <c:v>75.7</c:v>
                </c:pt>
                <c:pt idx="4711">
                  <c:v>67.2</c:v>
                </c:pt>
                <c:pt idx="4712">
                  <c:v>73.599999999999994</c:v>
                </c:pt>
                <c:pt idx="4713">
                  <c:v>79.099999999999994</c:v>
                </c:pt>
                <c:pt idx="4714">
                  <c:v>79.099999999999994</c:v>
                </c:pt>
                <c:pt idx="4715">
                  <c:v>41.9</c:v>
                </c:pt>
                <c:pt idx="4716">
                  <c:v>53.8</c:v>
                </c:pt>
                <c:pt idx="4717">
                  <c:v>25.6</c:v>
                </c:pt>
                <c:pt idx="4718">
                  <c:v>28.4</c:v>
                </c:pt>
                <c:pt idx="4719">
                  <c:v>85.4</c:v>
                </c:pt>
                <c:pt idx="4720">
                  <c:v>74.7</c:v>
                </c:pt>
                <c:pt idx="4721">
                  <c:v>82.4</c:v>
                </c:pt>
                <c:pt idx="4722">
                  <c:v>82</c:v>
                </c:pt>
                <c:pt idx="4723">
                  <c:v>61.2</c:v>
                </c:pt>
                <c:pt idx="4724">
                  <c:v>84.2</c:v>
                </c:pt>
                <c:pt idx="4725">
                  <c:v>80.099999999999994</c:v>
                </c:pt>
                <c:pt idx="4726">
                  <c:v>79.7</c:v>
                </c:pt>
                <c:pt idx="4727">
                  <c:v>71</c:v>
                </c:pt>
                <c:pt idx="4728">
                  <c:v>80.2</c:v>
                </c:pt>
                <c:pt idx="4729">
                  <c:v>64.7</c:v>
                </c:pt>
                <c:pt idx="4730">
                  <c:v>58.1</c:v>
                </c:pt>
                <c:pt idx="4731">
                  <c:v>46.1</c:v>
                </c:pt>
                <c:pt idx="4732">
                  <c:v>1.3</c:v>
                </c:pt>
                <c:pt idx="4733">
                  <c:v>3.1</c:v>
                </c:pt>
                <c:pt idx="4734">
                  <c:v>20.399999999999999</c:v>
                </c:pt>
                <c:pt idx="4735">
                  <c:v>34.5</c:v>
                </c:pt>
                <c:pt idx="4736">
                  <c:v>59.5</c:v>
                </c:pt>
                <c:pt idx="4737">
                  <c:v>73.2</c:v>
                </c:pt>
                <c:pt idx="4738">
                  <c:v>0</c:v>
                </c:pt>
                <c:pt idx="4739">
                  <c:v>6.5</c:v>
                </c:pt>
                <c:pt idx="4740">
                  <c:v>16</c:v>
                </c:pt>
                <c:pt idx="4741">
                  <c:v>17.399999999999999</c:v>
                </c:pt>
                <c:pt idx="4742">
                  <c:v>31</c:v>
                </c:pt>
                <c:pt idx="4743">
                  <c:v>49</c:v>
                </c:pt>
                <c:pt idx="4744">
                  <c:v>61</c:v>
                </c:pt>
                <c:pt idx="4745">
                  <c:v>78</c:v>
                </c:pt>
                <c:pt idx="4746">
                  <c:v>74</c:v>
                </c:pt>
                <c:pt idx="4747">
                  <c:v>23.5</c:v>
                </c:pt>
                <c:pt idx="4748">
                  <c:v>11</c:v>
                </c:pt>
                <c:pt idx="4749">
                  <c:v>68.3</c:v>
                </c:pt>
                <c:pt idx="4750">
                  <c:v>66</c:v>
                </c:pt>
                <c:pt idx="4751">
                  <c:v>63.5</c:v>
                </c:pt>
                <c:pt idx="4752">
                  <c:v>67</c:v>
                </c:pt>
                <c:pt idx="4753">
                  <c:v>73.3</c:v>
                </c:pt>
                <c:pt idx="4754">
                  <c:v>83.2</c:v>
                </c:pt>
                <c:pt idx="4755">
                  <c:v>36.700000000000003</c:v>
                </c:pt>
                <c:pt idx="4756">
                  <c:v>25.6</c:v>
                </c:pt>
                <c:pt idx="4757">
                  <c:v>57.8</c:v>
                </c:pt>
                <c:pt idx="4758">
                  <c:v>64.5</c:v>
                </c:pt>
                <c:pt idx="4759">
                  <c:v>75</c:v>
                </c:pt>
                <c:pt idx="4760">
                  <c:v>77</c:v>
                </c:pt>
                <c:pt idx="4761">
                  <c:v>12.5</c:v>
                </c:pt>
                <c:pt idx="4762">
                  <c:v>33.5</c:v>
                </c:pt>
                <c:pt idx="4763">
                  <c:v>9</c:v>
                </c:pt>
                <c:pt idx="4764">
                  <c:v>18.8</c:v>
                </c:pt>
                <c:pt idx="4765">
                  <c:v>51.2</c:v>
                </c:pt>
                <c:pt idx="4766">
                  <c:v>75.599999999999994</c:v>
                </c:pt>
                <c:pt idx="4767">
                  <c:v>73.900000000000006</c:v>
                </c:pt>
                <c:pt idx="4768">
                  <c:v>76.599999999999994</c:v>
                </c:pt>
                <c:pt idx="4769">
                  <c:v>23.8</c:v>
                </c:pt>
                <c:pt idx="4770">
                  <c:v>6.8</c:v>
                </c:pt>
                <c:pt idx="4771">
                  <c:v>29.7</c:v>
                </c:pt>
                <c:pt idx="4772">
                  <c:v>37</c:v>
                </c:pt>
                <c:pt idx="4773">
                  <c:v>38</c:v>
                </c:pt>
                <c:pt idx="4774">
                  <c:v>39</c:v>
                </c:pt>
                <c:pt idx="4775">
                  <c:v>45</c:v>
                </c:pt>
                <c:pt idx="4776">
                  <c:v>56</c:v>
                </c:pt>
                <c:pt idx="4777">
                  <c:v>49</c:v>
                </c:pt>
                <c:pt idx="4778">
                  <c:v>62</c:v>
                </c:pt>
                <c:pt idx="4779">
                  <c:v>63</c:v>
                </c:pt>
                <c:pt idx="4780">
                  <c:v>1.9</c:v>
                </c:pt>
                <c:pt idx="4781">
                  <c:v>3.5</c:v>
                </c:pt>
                <c:pt idx="4782">
                  <c:v>24.1</c:v>
                </c:pt>
                <c:pt idx="4783">
                  <c:v>45.7</c:v>
                </c:pt>
                <c:pt idx="4784">
                  <c:v>48</c:v>
                </c:pt>
                <c:pt idx="4785">
                  <c:v>37.4</c:v>
                </c:pt>
                <c:pt idx="4786">
                  <c:v>37.6</c:v>
                </c:pt>
                <c:pt idx="4787">
                  <c:v>55.7</c:v>
                </c:pt>
                <c:pt idx="4788">
                  <c:v>33.6</c:v>
                </c:pt>
                <c:pt idx="4789">
                  <c:v>57.1</c:v>
                </c:pt>
                <c:pt idx="4790">
                  <c:v>36.4</c:v>
                </c:pt>
                <c:pt idx="4791">
                  <c:v>63.2</c:v>
                </c:pt>
                <c:pt idx="4792">
                  <c:v>9.5</c:v>
                </c:pt>
                <c:pt idx="4793">
                  <c:v>23</c:v>
                </c:pt>
                <c:pt idx="4794">
                  <c:v>63</c:v>
                </c:pt>
                <c:pt idx="4795">
                  <c:v>14.9</c:v>
                </c:pt>
                <c:pt idx="4796">
                  <c:v>43.9</c:v>
                </c:pt>
                <c:pt idx="4797">
                  <c:v>55.5</c:v>
                </c:pt>
                <c:pt idx="4798">
                  <c:v>39.799999999999997</c:v>
                </c:pt>
                <c:pt idx="4799">
                  <c:v>30.9</c:v>
                </c:pt>
                <c:pt idx="4800">
                  <c:v>51.5</c:v>
                </c:pt>
                <c:pt idx="4801">
                  <c:v>34.6</c:v>
                </c:pt>
                <c:pt idx="4802">
                  <c:v>39.700000000000003</c:v>
                </c:pt>
                <c:pt idx="4803">
                  <c:v>39.700000000000003</c:v>
                </c:pt>
                <c:pt idx="4804">
                  <c:v>2.9</c:v>
                </c:pt>
                <c:pt idx="4805">
                  <c:v>21.2</c:v>
                </c:pt>
                <c:pt idx="4806">
                  <c:v>13.9</c:v>
                </c:pt>
                <c:pt idx="4807">
                  <c:v>21.1</c:v>
                </c:pt>
                <c:pt idx="4808">
                  <c:v>40.200000000000003</c:v>
                </c:pt>
                <c:pt idx="4809">
                  <c:v>62.9</c:v>
                </c:pt>
                <c:pt idx="4810">
                  <c:v>69.7</c:v>
                </c:pt>
                <c:pt idx="4811">
                  <c:v>9.1</c:v>
                </c:pt>
                <c:pt idx="4812">
                  <c:v>30.1</c:v>
                </c:pt>
                <c:pt idx="4813">
                  <c:v>34.700000000000003</c:v>
                </c:pt>
                <c:pt idx="4814">
                  <c:v>40.9</c:v>
                </c:pt>
                <c:pt idx="4815">
                  <c:v>51.9</c:v>
                </c:pt>
                <c:pt idx="4816">
                  <c:v>62.2</c:v>
                </c:pt>
                <c:pt idx="4817">
                  <c:v>54.9</c:v>
                </c:pt>
                <c:pt idx="4818">
                  <c:v>56.3</c:v>
                </c:pt>
                <c:pt idx="4819">
                  <c:v>77.400000000000006</c:v>
                </c:pt>
                <c:pt idx="4820">
                  <c:v>69.400000000000006</c:v>
                </c:pt>
                <c:pt idx="4821">
                  <c:v>22.8</c:v>
                </c:pt>
                <c:pt idx="4822">
                  <c:v>29.2</c:v>
                </c:pt>
                <c:pt idx="4823">
                  <c:v>41.2</c:v>
                </c:pt>
                <c:pt idx="4824">
                  <c:v>51.9</c:v>
                </c:pt>
                <c:pt idx="4825">
                  <c:v>57.1</c:v>
                </c:pt>
                <c:pt idx="4826">
                  <c:v>60.5</c:v>
                </c:pt>
                <c:pt idx="4827">
                  <c:v>69.3</c:v>
                </c:pt>
                <c:pt idx="4828">
                  <c:v>69.3</c:v>
                </c:pt>
                <c:pt idx="4829">
                  <c:v>4</c:v>
                </c:pt>
                <c:pt idx="4830">
                  <c:v>5</c:v>
                </c:pt>
                <c:pt idx="4831">
                  <c:v>9</c:v>
                </c:pt>
                <c:pt idx="4832">
                  <c:v>11</c:v>
                </c:pt>
                <c:pt idx="4833">
                  <c:v>15</c:v>
                </c:pt>
                <c:pt idx="4834">
                  <c:v>16</c:v>
                </c:pt>
                <c:pt idx="4835">
                  <c:v>18</c:v>
                </c:pt>
                <c:pt idx="4836">
                  <c:v>15</c:v>
                </c:pt>
                <c:pt idx="4837">
                  <c:v>13</c:v>
                </c:pt>
                <c:pt idx="4838">
                  <c:v>4</c:v>
                </c:pt>
                <c:pt idx="4839">
                  <c:v>9</c:v>
                </c:pt>
                <c:pt idx="4840">
                  <c:v>15</c:v>
                </c:pt>
                <c:pt idx="4841">
                  <c:v>19</c:v>
                </c:pt>
                <c:pt idx="4842">
                  <c:v>23</c:v>
                </c:pt>
                <c:pt idx="4843">
                  <c:v>14</c:v>
                </c:pt>
                <c:pt idx="4844">
                  <c:v>15</c:v>
                </c:pt>
                <c:pt idx="4845">
                  <c:v>18</c:v>
                </c:pt>
                <c:pt idx="4846">
                  <c:v>10</c:v>
                </c:pt>
                <c:pt idx="4847">
                  <c:v>11</c:v>
                </c:pt>
                <c:pt idx="4848">
                  <c:v>13</c:v>
                </c:pt>
                <c:pt idx="4849">
                  <c:v>15</c:v>
                </c:pt>
                <c:pt idx="4850">
                  <c:v>16</c:v>
                </c:pt>
                <c:pt idx="4851">
                  <c:v>16</c:v>
                </c:pt>
                <c:pt idx="4852">
                  <c:v>15</c:v>
                </c:pt>
                <c:pt idx="4853">
                  <c:v>13</c:v>
                </c:pt>
                <c:pt idx="4854">
                  <c:v>19</c:v>
                </c:pt>
                <c:pt idx="4855">
                  <c:v>5</c:v>
                </c:pt>
                <c:pt idx="4856">
                  <c:v>5</c:v>
                </c:pt>
                <c:pt idx="4857">
                  <c:v>11</c:v>
                </c:pt>
                <c:pt idx="4858">
                  <c:v>15</c:v>
                </c:pt>
                <c:pt idx="4859">
                  <c:v>15</c:v>
                </c:pt>
                <c:pt idx="4860">
                  <c:v>15</c:v>
                </c:pt>
                <c:pt idx="4861">
                  <c:v>15</c:v>
                </c:pt>
                <c:pt idx="4862">
                  <c:v>16</c:v>
                </c:pt>
                <c:pt idx="4863">
                  <c:v>26</c:v>
                </c:pt>
                <c:pt idx="4864">
                  <c:v>37</c:v>
                </c:pt>
                <c:pt idx="4865">
                  <c:v>5</c:v>
                </c:pt>
                <c:pt idx="4866">
                  <c:v>5</c:v>
                </c:pt>
                <c:pt idx="4867">
                  <c:v>13</c:v>
                </c:pt>
                <c:pt idx="4868">
                  <c:v>16</c:v>
                </c:pt>
                <c:pt idx="4869">
                  <c:v>16</c:v>
                </c:pt>
                <c:pt idx="4870">
                  <c:v>16</c:v>
                </c:pt>
                <c:pt idx="4871">
                  <c:v>16</c:v>
                </c:pt>
                <c:pt idx="4872">
                  <c:v>16</c:v>
                </c:pt>
                <c:pt idx="4873">
                  <c:v>26</c:v>
                </c:pt>
                <c:pt idx="4874">
                  <c:v>6</c:v>
                </c:pt>
                <c:pt idx="4875">
                  <c:v>16</c:v>
                </c:pt>
                <c:pt idx="4876">
                  <c:v>22</c:v>
                </c:pt>
                <c:pt idx="4877">
                  <c:v>26</c:v>
                </c:pt>
                <c:pt idx="4878">
                  <c:v>28</c:v>
                </c:pt>
                <c:pt idx="4879">
                  <c:v>34</c:v>
                </c:pt>
                <c:pt idx="4880">
                  <c:v>33</c:v>
                </c:pt>
                <c:pt idx="4881">
                  <c:v>25</c:v>
                </c:pt>
                <c:pt idx="4882">
                  <c:v>18</c:v>
                </c:pt>
                <c:pt idx="4883">
                  <c:v>9</c:v>
                </c:pt>
                <c:pt idx="4884">
                  <c:v>4</c:v>
                </c:pt>
                <c:pt idx="4885">
                  <c:v>2</c:v>
                </c:pt>
                <c:pt idx="4886">
                  <c:v>38</c:v>
                </c:pt>
                <c:pt idx="4887">
                  <c:v>25</c:v>
                </c:pt>
                <c:pt idx="4888">
                  <c:v>18</c:v>
                </c:pt>
                <c:pt idx="4889">
                  <c:v>14</c:v>
                </c:pt>
                <c:pt idx="4890">
                  <c:v>10</c:v>
                </c:pt>
                <c:pt idx="4891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1C1-41A0-B89A-D2EA12B2D6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1075088"/>
        <c:axId val="851085256"/>
      </c:scatterChart>
      <c:valAx>
        <c:axId val="851075088"/>
        <c:scaling>
          <c:orientation val="minMax"/>
          <c:max val="80"/>
          <c:min val="4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Myriad pro"/>
                    <a:ea typeface="+mn-ea"/>
                    <a:cs typeface="+mn-cs"/>
                  </a:defRPr>
                </a:pPr>
                <a:r>
                  <a:rPr lang="en-GB"/>
                  <a:t>SiO2 (wt 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Myriad pro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in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Myriad pro"/>
                <a:ea typeface="+mn-ea"/>
                <a:cs typeface="+mn-cs"/>
              </a:defRPr>
            </a:pPr>
            <a:endParaRPr lang="en-US"/>
          </a:p>
        </c:txPr>
        <c:crossAx val="851085256"/>
        <c:crosses val="autoZero"/>
        <c:crossBetween val="midCat"/>
        <c:majorUnit val="5"/>
      </c:valAx>
      <c:valAx>
        <c:axId val="851085256"/>
        <c:scaling>
          <c:orientation val="minMax"/>
          <c:max val="100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Myriad pro"/>
                    <a:ea typeface="+mn-ea"/>
                    <a:cs typeface="+mn-cs"/>
                  </a:defRPr>
                </a:pPr>
                <a:r>
                  <a:rPr lang="en-GB"/>
                  <a:t>Total porosity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Myriad pro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in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Myriad pro"/>
                <a:ea typeface="+mn-ea"/>
                <a:cs typeface="+mn-cs"/>
              </a:defRPr>
            </a:pPr>
            <a:endParaRPr lang="en-US"/>
          </a:p>
        </c:txPr>
        <c:crossAx val="851075088"/>
        <c:crosses val="autoZero"/>
        <c:crossBetween val="midCat"/>
      </c:valAx>
      <c:spPr>
        <a:noFill/>
        <a:ln>
          <a:solidFill>
            <a:sysClr val="windowText" lastClr="000000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Myriad pro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4720363079615048"/>
          <c:y val="6.4191279887482425E-2"/>
          <c:w val="0.79639370078740168"/>
          <c:h val="0.7231132817258602"/>
        </c:manualLayout>
      </c:layout>
      <c:scatterChart>
        <c:scatterStyle val="lineMarker"/>
        <c:varyColors val="0"/>
        <c:ser>
          <c:idx val="0"/>
          <c:order val="0"/>
          <c:tx>
            <c:strRef>
              <c:f>FULL!$O$1</c:f>
              <c:strCache>
                <c:ptCount val="1"/>
                <c:pt idx="0">
                  <c:v>Bulk porosity (%)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noFill/>
              <a:ln w="6350">
                <a:solidFill>
                  <a:srgbClr val="4472C4">
                    <a:alpha val="50000"/>
                  </a:srgbClr>
                </a:solidFill>
              </a:ln>
              <a:effectLst/>
            </c:spPr>
          </c:marker>
          <c:xVal>
            <c:numRef>
              <c:f>FULL!$F$2:$F$4893</c:f>
              <c:numCache>
                <c:formatCode>General</c:formatCode>
                <c:ptCount val="4892"/>
                <c:pt idx="2747">
                  <c:v>67.510000000000005</c:v>
                </c:pt>
                <c:pt idx="2748">
                  <c:v>67.510000000000005</c:v>
                </c:pt>
                <c:pt idx="2749">
                  <c:v>67.510000000000005</c:v>
                </c:pt>
                <c:pt idx="2750">
                  <c:v>67.510000000000005</c:v>
                </c:pt>
                <c:pt idx="2751">
                  <c:v>67.510000000000005</c:v>
                </c:pt>
                <c:pt idx="2752">
                  <c:v>67.510000000000005</c:v>
                </c:pt>
                <c:pt idx="2753">
                  <c:v>67.510000000000005</c:v>
                </c:pt>
                <c:pt idx="2754">
                  <c:v>67.510000000000005</c:v>
                </c:pt>
                <c:pt idx="2755">
                  <c:v>67.510000000000005</c:v>
                </c:pt>
                <c:pt idx="2756">
                  <c:v>67.510000000000005</c:v>
                </c:pt>
                <c:pt idx="2757">
                  <c:v>67.510000000000005</c:v>
                </c:pt>
                <c:pt idx="2758">
                  <c:v>67.510000000000005</c:v>
                </c:pt>
                <c:pt idx="2759">
                  <c:v>67.510000000000005</c:v>
                </c:pt>
                <c:pt idx="2760">
                  <c:v>67.510000000000005</c:v>
                </c:pt>
                <c:pt idx="2761">
                  <c:v>67.510000000000005</c:v>
                </c:pt>
                <c:pt idx="2762">
                  <c:v>67.510000000000005</c:v>
                </c:pt>
                <c:pt idx="2763">
                  <c:v>67.510000000000005</c:v>
                </c:pt>
                <c:pt idx="2764">
                  <c:v>67.510000000000005</c:v>
                </c:pt>
                <c:pt idx="2765">
                  <c:v>67.510000000000005</c:v>
                </c:pt>
                <c:pt idx="2766">
                  <c:v>67.510000000000005</c:v>
                </c:pt>
                <c:pt idx="2767">
                  <c:v>67.510000000000005</c:v>
                </c:pt>
                <c:pt idx="2768">
                  <c:v>67.510000000000005</c:v>
                </c:pt>
                <c:pt idx="2769">
                  <c:v>67.510000000000005</c:v>
                </c:pt>
                <c:pt idx="2770">
                  <c:v>67.510000000000005</c:v>
                </c:pt>
                <c:pt idx="2771">
                  <c:v>67.510000000000005</c:v>
                </c:pt>
                <c:pt idx="2772">
                  <c:v>67.510000000000005</c:v>
                </c:pt>
                <c:pt idx="2773">
                  <c:v>67.510000000000005</c:v>
                </c:pt>
                <c:pt idx="2774">
                  <c:v>67.510000000000005</c:v>
                </c:pt>
                <c:pt idx="2775">
                  <c:v>67.510000000000005</c:v>
                </c:pt>
                <c:pt idx="2776">
                  <c:v>67.510000000000005</c:v>
                </c:pt>
                <c:pt idx="2777">
                  <c:v>67.510000000000005</c:v>
                </c:pt>
                <c:pt idx="2778">
                  <c:v>67.510000000000005</c:v>
                </c:pt>
                <c:pt idx="2779">
                  <c:v>67.510000000000005</c:v>
                </c:pt>
                <c:pt idx="2780">
                  <c:v>67.510000000000005</c:v>
                </c:pt>
                <c:pt idx="2823" formatCode="0.00">
                  <c:v>71.95</c:v>
                </c:pt>
                <c:pt idx="2824" formatCode="0.00">
                  <c:v>71.95</c:v>
                </c:pt>
                <c:pt idx="2825" formatCode="0.00">
                  <c:v>71.95</c:v>
                </c:pt>
                <c:pt idx="2826" formatCode="0.00">
                  <c:v>72.180000000000007</c:v>
                </c:pt>
                <c:pt idx="2827" formatCode="0.00">
                  <c:v>72.180000000000007</c:v>
                </c:pt>
                <c:pt idx="2828" formatCode="0.00">
                  <c:v>72</c:v>
                </c:pt>
                <c:pt idx="2829" formatCode="0.00">
                  <c:v>72</c:v>
                </c:pt>
                <c:pt idx="2830" formatCode="0.00">
                  <c:v>72</c:v>
                </c:pt>
                <c:pt idx="2831" formatCode="0.00">
                  <c:v>72</c:v>
                </c:pt>
                <c:pt idx="2832" formatCode="0.00">
                  <c:v>72.09</c:v>
                </c:pt>
                <c:pt idx="2833" formatCode="0.00">
                  <c:v>72</c:v>
                </c:pt>
                <c:pt idx="2834" formatCode="0.00">
                  <c:v>72</c:v>
                </c:pt>
                <c:pt idx="2835" formatCode="0.00">
                  <c:v>72</c:v>
                </c:pt>
                <c:pt idx="2836" formatCode="0.00">
                  <c:v>72</c:v>
                </c:pt>
                <c:pt idx="2837" formatCode="0.00">
                  <c:v>72</c:v>
                </c:pt>
                <c:pt idx="2838" formatCode="0.00">
                  <c:v>72</c:v>
                </c:pt>
                <c:pt idx="2839" formatCode="0.00">
                  <c:v>72</c:v>
                </c:pt>
                <c:pt idx="2840" formatCode="0.00">
                  <c:v>72</c:v>
                </c:pt>
                <c:pt idx="2841" formatCode="0.00">
                  <c:v>72</c:v>
                </c:pt>
                <c:pt idx="2842" formatCode="0.00">
                  <c:v>72</c:v>
                </c:pt>
                <c:pt idx="2843" formatCode="0.00">
                  <c:v>72</c:v>
                </c:pt>
                <c:pt idx="2844" formatCode="0.00">
                  <c:v>72</c:v>
                </c:pt>
                <c:pt idx="2845" formatCode="0.00">
                  <c:v>72</c:v>
                </c:pt>
                <c:pt idx="2846" formatCode="0.00">
                  <c:v>72</c:v>
                </c:pt>
                <c:pt idx="2847" formatCode="0.00">
                  <c:v>72</c:v>
                </c:pt>
                <c:pt idx="2848" formatCode="0.00">
                  <c:v>72</c:v>
                </c:pt>
                <c:pt idx="2849" formatCode="0.00">
                  <c:v>72.069999999999993</c:v>
                </c:pt>
                <c:pt idx="2850" formatCode="0.00">
                  <c:v>72.069999999999993</c:v>
                </c:pt>
                <c:pt idx="2851" formatCode="0.00">
                  <c:v>72.02</c:v>
                </c:pt>
                <c:pt idx="2852" formatCode="0.00">
                  <c:v>72.02</c:v>
                </c:pt>
                <c:pt idx="2853" formatCode="0.00">
                  <c:v>72</c:v>
                </c:pt>
                <c:pt idx="2854" formatCode="0.00">
                  <c:v>72</c:v>
                </c:pt>
                <c:pt idx="2855" formatCode="0.00">
                  <c:v>72</c:v>
                </c:pt>
                <c:pt idx="2856" formatCode="0.00">
                  <c:v>72</c:v>
                </c:pt>
                <c:pt idx="2857" formatCode="0.00">
                  <c:v>71.849999999999994</c:v>
                </c:pt>
                <c:pt idx="2858" formatCode="0.00">
                  <c:v>71.849999999999994</c:v>
                </c:pt>
                <c:pt idx="2859" formatCode="0.00">
                  <c:v>71.849999999999994</c:v>
                </c:pt>
                <c:pt idx="2860" formatCode="0.00">
                  <c:v>72.150000000000006</c:v>
                </c:pt>
                <c:pt idx="2861" formatCode="0.00">
                  <c:v>72</c:v>
                </c:pt>
                <c:pt idx="2862" formatCode="0.00">
                  <c:v>72</c:v>
                </c:pt>
                <c:pt idx="2863" formatCode="0.00">
                  <c:v>72</c:v>
                </c:pt>
                <c:pt idx="2864" formatCode="0.00">
                  <c:v>72</c:v>
                </c:pt>
                <c:pt idx="2865" formatCode="0.00">
                  <c:v>72</c:v>
                </c:pt>
                <c:pt idx="2866" formatCode="0.00">
                  <c:v>72.209999999999994</c:v>
                </c:pt>
                <c:pt idx="2867" formatCode="0.00">
                  <c:v>72.209999999999994</c:v>
                </c:pt>
                <c:pt idx="2868" formatCode="0.00">
                  <c:v>72</c:v>
                </c:pt>
                <c:pt idx="2869" formatCode="0.00">
                  <c:v>72</c:v>
                </c:pt>
                <c:pt idx="2870" formatCode="0.00">
                  <c:v>72</c:v>
                </c:pt>
                <c:pt idx="2871" formatCode="0.00">
                  <c:v>72</c:v>
                </c:pt>
                <c:pt idx="2872" formatCode="0.00">
                  <c:v>72</c:v>
                </c:pt>
                <c:pt idx="2873" formatCode="0.00">
                  <c:v>72</c:v>
                </c:pt>
                <c:pt idx="2874" formatCode="0.00">
                  <c:v>72</c:v>
                </c:pt>
                <c:pt idx="2875" formatCode="0.00">
                  <c:v>72</c:v>
                </c:pt>
                <c:pt idx="2876" formatCode="0.00">
                  <c:v>72</c:v>
                </c:pt>
                <c:pt idx="2877" formatCode="0.00">
                  <c:v>72</c:v>
                </c:pt>
                <c:pt idx="2878" formatCode="0.00">
                  <c:v>72</c:v>
                </c:pt>
                <c:pt idx="2879" formatCode="0.00">
                  <c:v>72</c:v>
                </c:pt>
                <c:pt idx="2880" formatCode="0.00">
                  <c:v>72</c:v>
                </c:pt>
                <c:pt idx="2881" formatCode="0.00">
                  <c:v>72</c:v>
                </c:pt>
                <c:pt idx="2882" formatCode="0.00">
                  <c:v>72</c:v>
                </c:pt>
                <c:pt idx="2883" formatCode="0.00">
                  <c:v>72</c:v>
                </c:pt>
                <c:pt idx="2884" formatCode="0.00">
                  <c:v>72</c:v>
                </c:pt>
                <c:pt idx="2885" formatCode="0.00">
                  <c:v>72</c:v>
                </c:pt>
                <c:pt idx="2886" formatCode="0.00">
                  <c:v>72</c:v>
                </c:pt>
                <c:pt idx="2887" formatCode="0.00">
                  <c:v>72</c:v>
                </c:pt>
                <c:pt idx="2888" formatCode="0.00">
                  <c:v>72.34</c:v>
                </c:pt>
                <c:pt idx="2889" formatCode="0.00">
                  <c:v>72.34</c:v>
                </c:pt>
                <c:pt idx="2890" formatCode="0.00">
                  <c:v>72.34</c:v>
                </c:pt>
                <c:pt idx="2891" formatCode="0.00">
                  <c:v>72.34</c:v>
                </c:pt>
                <c:pt idx="2892" formatCode="0.00">
                  <c:v>72.34</c:v>
                </c:pt>
                <c:pt idx="2893" formatCode="0.00">
                  <c:v>72.34</c:v>
                </c:pt>
                <c:pt idx="2894" formatCode="0.00">
                  <c:v>72.34</c:v>
                </c:pt>
                <c:pt idx="2895" formatCode="0.00">
                  <c:v>72.34</c:v>
                </c:pt>
                <c:pt idx="2896" formatCode="0.00">
                  <c:v>72.34</c:v>
                </c:pt>
                <c:pt idx="2897" formatCode="0.00">
                  <c:v>72.34</c:v>
                </c:pt>
                <c:pt idx="2898" formatCode="0.00">
                  <c:v>72.34</c:v>
                </c:pt>
                <c:pt idx="2899" formatCode="0.00">
                  <c:v>72.34</c:v>
                </c:pt>
                <c:pt idx="2900" formatCode="0.00">
                  <c:v>72.34</c:v>
                </c:pt>
                <c:pt idx="2901" formatCode="0.00">
                  <c:v>72.34</c:v>
                </c:pt>
                <c:pt idx="2902" formatCode="0.00">
                  <c:v>72.34</c:v>
                </c:pt>
                <c:pt idx="2903" formatCode="0.00">
                  <c:v>72.34</c:v>
                </c:pt>
                <c:pt idx="2904" formatCode="0.00">
                  <c:v>72.34</c:v>
                </c:pt>
                <c:pt idx="2905" formatCode="0.00">
                  <c:v>72.34</c:v>
                </c:pt>
                <c:pt idx="2906" formatCode="0.00">
                  <c:v>72.34</c:v>
                </c:pt>
                <c:pt idx="2907" formatCode="0.00">
                  <c:v>72.34</c:v>
                </c:pt>
                <c:pt idx="2908" formatCode="0.00">
                  <c:v>72.34</c:v>
                </c:pt>
                <c:pt idx="2909" formatCode="0.00">
                  <c:v>72.34</c:v>
                </c:pt>
                <c:pt idx="2910" formatCode="0.00">
                  <c:v>72.34</c:v>
                </c:pt>
                <c:pt idx="2911" formatCode="0.00">
                  <c:v>72.34</c:v>
                </c:pt>
                <c:pt idx="2912" formatCode="0.00">
                  <c:v>72.34</c:v>
                </c:pt>
                <c:pt idx="2913" formatCode="0.00">
                  <c:v>72.34</c:v>
                </c:pt>
                <c:pt idx="2914" formatCode="0.00">
                  <c:v>72.34</c:v>
                </c:pt>
                <c:pt idx="2915" formatCode="0.00">
                  <c:v>72.61</c:v>
                </c:pt>
                <c:pt idx="2916" formatCode="0.00">
                  <c:v>72.61</c:v>
                </c:pt>
                <c:pt idx="2917" formatCode="0.00">
                  <c:v>72.61</c:v>
                </c:pt>
                <c:pt idx="2918" formatCode="0.00">
                  <c:v>72.61</c:v>
                </c:pt>
                <c:pt idx="2919" formatCode="0.00">
                  <c:v>72.61</c:v>
                </c:pt>
                <c:pt idx="2920" formatCode="0.00">
                  <c:v>72.61</c:v>
                </c:pt>
                <c:pt idx="2921" formatCode="0.00">
                  <c:v>72.61</c:v>
                </c:pt>
                <c:pt idx="2922" formatCode="0.00">
                  <c:v>72.61</c:v>
                </c:pt>
                <c:pt idx="2923" formatCode="0.00">
                  <c:v>72.61</c:v>
                </c:pt>
                <c:pt idx="2924" formatCode="0.00">
                  <c:v>72.61</c:v>
                </c:pt>
                <c:pt idx="2925" formatCode="0.00">
                  <c:v>72.61</c:v>
                </c:pt>
                <c:pt idx="2926" formatCode="0.00">
                  <c:v>72.61</c:v>
                </c:pt>
                <c:pt idx="2927" formatCode="0.00">
                  <c:v>72.61</c:v>
                </c:pt>
                <c:pt idx="2928" formatCode="0.00">
                  <c:v>72.61</c:v>
                </c:pt>
                <c:pt idx="2929" formatCode="0.00">
                  <c:v>72.61</c:v>
                </c:pt>
                <c:pt idx="2930" formatCode="0.00">
                  <c:v>72.61</c:v>
                </c:pt>
                <c:pt idx="2931" formatCode="0.00">
                  <c:v>72.61</c:v>
                </c:pt>
                <c:pt idx="2932" formatCode="0.00">
                  <c:v>72.61</c:v>
                </c:pt>
                <c:pt idx="2933" formatCode="0.00">
                  <c:v>72.61</c:v>
                </c:pt>
                <c:pt idx="2934" formatCode="0.00">
                  <c:v>72.61</c:v>
                </c:pt>
                <c:pt idx="2935" formatCode="0.00">
                  <c:v>72.61</c:v>
                </c:pt>
                <c:pt idx="2936" formatCode="0.00">
                  <c:v>72.61</c:v>
                </c:pt>
                <c:pt idx="2937" formatCode="0.00">
                  <c:v>72.61</c:v>
                </c:pt>
                <c:pt idx="2938" formatCode="0.00">
                  <c:v>72.61</c:v>
                </c:pt>
                <c:pt idx="2939" formatCode="0.00">
                  <c:v>72.11</c:v>
                </c:pt>
                <c:pt idx="2940" formatCode="0.00">
                  <c:v>72.11</c:v>
                </c:pt>
                <c:pt idx="2941" formatCode="0.00">
                  <c:v>72.11</c:v>
                </c:pt>
                <c:pt idx="2942" formatCode="0.00">
                  <c:v>72.11</c:v>
                </c:pt>
                <c:pt idx="2943" formatCode="0.00">
                  <c:v>72.11</c:v>
                </c:pt>
                <c:pt idx="2944" formatCode="0.00">
                  <c:v>72.11</c:v>
                </c:pt>
                <c:pt idx="2945" formatCode="0.00">
                  <c:v>72.11</c:v>
                </c:pt>
                <c:pt idx="2946" formatCode="0.00">
                  <c:v>72.11</c:v>
                </c:pt>
                <c:pt idx="2947" formatCode="0.00">
                  <c:v>72.11</c:v>
                </c:pt>
                <c:pt idx="2948" formatCode="0.00">
                  <c:v>72.11</c:v>
                </c:pt>
                <c:pt idx="2949" formatCode="0.00">
                  <c:v>72.11</c:v>
                </c:pt>
                <c:pt idx="2950" formatCode="0.00">
                  <c:v>72.11</c:v>
                </c:pt>
                <c:pt idx="2951" formatCode="0.00">
                  <c:v>72.11</c:v>
                </c:pt>
                <c:pt idx="2952" formatCode="0.00">
                  <c:v>72.11</c:v>
                </c:pt>
                <c:pt idx="2953" formatCode="0.00">
                  <c:v>72.11</c:v>
                </c:pt>
                <c:pt idx="2954" formatCode="0.00">
                  <c:v>72.11</c:v>
                </c:pt>
                <c:pt idx="2955" formatCode="0.00">
                  <c:v>72.11</c:v>
                </c:pt>
                <c:pt idx="2956" formatCode="0.00">
                  <c:v>72.11</c:v>
                </c:pt>
                <c:pt idx="2957" formatCode="0.00">
                  <c:v>72.11</c:v>
                </c:pt>
                <c:pt idx="2958" formatCode="0.00">
                  <c:v>72.11</c:v>
                </c:pt>
                <c:pt idx="2959" formatCode="0.00">
                  <c:v>72.11</c:v>
                </c:pt>
                <c:pt idx="2960" formatCode="0.00">
                  <c:v>72.11</c:v>
                </c:pt>
                <c:pt idx="2961" formatCode="0.00">
                  <c:v>72.11</c:v>
                </c:pt>
                <c:pt idx="2962" formatCode="0.00">
                  <c:v>72.11</c:v>
                </c:pt>
                <c:pt idx="2963" formatCode="0.00">
                  <c:v>72.11</c:v>
                </c:pt>
                <c:pt idx="2964" formatCode="0.00">
                  <c:v>72.11</c:v>
                </c:pt>
                <c:pt idx="2965" formatCode="0.00">
                  <c:v>72.11</c:v>
                </c:pt>
                <c:pt idx="2966" formatCode="0.00">
                  <c:v>72.11</c:v>
                </c:pt>
                <c:pt idx="2967" formatCode="0.00">
                  <c:v>72.11</c:v>
                </c:pt>
                <c:pt idx="2968" formatCode="0.00">
                  <c:v>72.11</c:v>
                </c:pt>
                <c:pt idx="2969" formatCode="0.00">
                  <c:v>72.11</c:v>
                </c:pt>
                <c:pt idx="2970" formatCode="0.00">
                  <c:v>72.11</c:v>
                </c:pt>
                <c:pt idx="2971" formatCode="0.00">
                  <c:v>72.11</c:v>
                </c:pt>
                <c:pt idx="2972" formatCode="0.00">
                  <c:v>72.11</c:v>
                </c:pt>
                <c:pt idx="2973" formatCode="0.00">
                  <c:v>72.11</c:v>
                </c:pt>
                <c:pt idx="2974" formatCode="0.00">
                  <c:v>72.11</c:v>
                </c:pt>
                <c:pt idx="2975" formatCode="0.00">
                  <c:v>72.11</c:v>
                </c:pt>
                <c:pt idx="2976" formatCode="0.00">
                  <c:v>72.209999999999994</c:v>
                </c:pt>
                <c:pt idx="2977" formatCode="0.00">
                  <c:v>72.209999999999994</c:v>
                </c:pt>
                <c:pt idx="2978" formatCode="0.00">
                  <c:v>72.209999999999994</c:v>
                </c:pt>
                <c:pt idx="2979" formatCode="0.00">
                  <c:v>72.209999999999994</c:v>
                </c:pt>
                <c:pt idx="2980" formatCode="0.00">
                  <c:v>72.209999999999994</c:v>
                </c:pt>
                <c:pt idx="2981" formatCode="0.00">
                  <c:v>72.209999999999994</c:v>
                </c:pt>
                <c:pt idx="2982" formatCode="0.00">
                  <c:v>72.209999999999994</c:v>
                </c:pt>
                <c:pt idx="2983" formatCode="0.00">
                  <c:v>72.209999999999994</c:v>
                </c:pt>
                <c:pt idx="2984" formatCode="0.00">
                  <c:v>72.209999999999994</c:v>
                </c:pt>
                <c:pt idx="2985" formatCode="0.00">
                  <c:v>72.209999999999994</c:v>
                </c:pt>
                <c:pt idx="2986" formatCode="0.00">
                  <c:v>72.209999999999994</c:v>
                </c:pt>
                <c:pt idx="2987" formatCode="0.00">
                  <c:v>72.209999999999994</c:v>
                </c:pt>
                <c:pt idx="2988" formatCode="0.00">
                  <c:v>72.209999999999994</c:v>
                </c:pt>
                <c:pt idx="2989" formatCode="0.00">
                  <c:v>72.209999999999994</c:v>
                </c:pt>
                <c:pt idx="2990" formatCode="0.00">
                  <c:v>72.209999999999994</c:v>
                </c:pt>
                <c:pt idx="2991" formatCode="0.00">
                  <c:v>72.209999999999994</c:v>
                </c:pt>
                <c:pt idx="2992" formatCode="0.00">
                  <c:v>72.209999999999994</c:v>
                </c:pt>
                <c:pt idx="2993" formatCode="0.00">
                  <c:v>72.209999999999994</c:v>
                </c:pt>
                <c:pt idx="2994" formatCode="0.00">
                  <c:v>72.209999999999994</c:v>
                </c:pt>
                <c:pt idx="2995" formatCode="0.00">
                  <c:v>72.209999999999994</c:v>
                </c:pt>
                <c:pt idx="2996" formatCode="0.00">
                  <c:v>72.209999999999994</c:v>
                </c:pt>
                <c:pt idx="2997" formatCode="0.00">
                  <c:v>72.209999999999994</c:v>
                </c:pt>
                <c:pt idx="2998" formatCode="0.00">
                  <c:v>72.209999999999994</c:v>
                </c:pt>
                <c:pt idx="2999" formatCode="0.00">
                  <c:v>72.209999999999994</c:v>
                </c:pt>
                <c:pt idx="3000" formatCode="0.00">
                  <c:v>72.209999999999994</c:v>
                </c:pt>
                <c:pt idx="3001" formatCode="0.00">
                  <c:v>72.209999999999994</c:v>
                </c:pt>
                <c:pt idx="3002" formatCode="0.00">
                  <c:v>72.209999999999994</c:v>
                </c:pt>
                <c:pt idx="3003" formatCode="0.00">
                  <c:v>72.209999999999994</c:v>
                </c:pt>
                <c:pt idx="3004" formatCode="0.00">
                  <c:v>72.209999999999994</c:v>
                </c:pt>
                <c:pt idx="3005" formatCode="0.00">
                  <c:v>72.209999999999994</c:v>
                </c:pt>
                <c:pt idx="3006" formatCode="0.00">
                  <c:v>72.209999999999994</c:v>
                </c:pt>
                <c:pt idx="3007" formatCode="0.00">
                  <c:v>72.209999999999994</c:v>
                </c:pt>
                <c:pt idx="3008" formatCode="0.00">
                  <c:v>72.209999999999994</c:v>
                </c:pt>
                <c:pt idx="3009" formatCode="0.00">
                  <c:v>72.209999999999994</c:v>
                </c:pt>
                <c:pt idx="3010" formatCode="0.00">
                  <c:v>71.72</c:v>
                </c:pt>
                <c:pt idx="3011" formatCode="0.00">
                  <c:v>71.72</c:v>
                </c:pt>
                <c:pt idx="3012" formatCode="0.00">
                  <c:v>71.72</c:v>
                </c:pt>
                <c:pt idx="3013" formatCode="0.00">
                  <c:v>71.72</c:v>
                </c:pt>
                <c:pt idx="3014" formatCode="0.00">
                  <c:v>71.72</c:v>
                </c:pt>
                <c:pt idx="3015" formatCode="0.00">
                  <c:v>71.72</c:v>
                </c:pt>
                <c:pt idx="3016" formatCode="0.00">
                  <c:v>71.72</c:v>
                </c:pt>
                <c:pt idx="3017" formatCode="0.00">
                  <c:v>71.72</c:v>
                </c:pt>
                <c:pt idx="3018" formatCode="0.00">
                  <c:v>71.72</c:v>
                </c:pt>
                <c:pt idx="3019" formatCode="0.00">
                  <c:v>74.61</c:v>
                </c:pt>
                <c:pt idx="3020" formatCode="0.00">
                  <c:v>74.61</c:v>
                </c:pt>
                <c:pt idx="3021" formatCode="0.00">
                  <c:v>74.61</c:v>
                </c:pt>
                <c:pt idx="3022" formatCode="0.00">
                  <c:v>74.61</c:v>
                </c:pt>
                <c:pt idx="3023" formatCode="0.00">
                  <c:v>74.61</c:v>
                </c:pt>
                <c:pt idx="3024" formatCode="0.00">
                  <c:v>74.61</c:v>
                </c:pt>
                <c:pt idx="3025" formatCode="0.00">
                  <c:v>74.61</c:v>
                </c:pt>
                <c:pt idx="3026" formatCode="0.00">
                  <c:v>74.61</c:v>
                </c:pt>
                <c:pt idx="3027" formatCode="0.00">
                  <c:v>74.61</c:v>
                </c:pt>
                <c:pt idx="3028" formatCode="0.00">
                  <c:v>74.61</c:v>
                </c:pt>
                <c:pt idx="3029" formatCode="0.00">
                  <c:v>74.61</c:v>
                </c:pt>
                <c:pt idx="3030" formatCode="0.00">
                  <c:v>74.61</c:v>
                </c:pt>
                <c:pt idx="3031" formatCode="0.00">
                  <c:v>74.61</c:v>
                </c:pt>
                <c:pt idx="3032" formatCode="0.00">
                  <c:v>74.61</c:v>
                </c:pt>
                <c:pt idx="3033" formatCode="0.00">
                  <c:v>74.61</c:v>
                </c:pt>
                <c:pt idx="3034" formatCode="0.00">
                  <c:v>74.61</c:v>
                </c:pt>
                <c:pt idx="3035" formatCode="0.00">
                  <c:v>74.61</c:v>
                </c:pt>
                <c:pt idx="3036" formatCode="0.00">
                  <c:v>74.61</c:v>
                </c:pt>
                <c:pt idx="3037" formatCode="0.00">
                  <c:v>74.61</c:v>
                </c:pt>
                <c:pt idx="3038" formatCode="0.00">
                  <c:v>74.61</c:v>
                </c:pt>
                <c:pt idx="3039" formatCode="0.00">
                  <c:v>74.61</c:v>
                </c:pt>
                <c:pt idx="3040" formatCode="0.00">
                  <c:v>74.61</c:v>
                </c:pt>
                <c:pt idx="3041" formatCode="0.00">
                  <c:v>74.61</c:v>
                </c:pt>
                <c:pt idx="3042" formatCode="0.00">
                  <c:v>74.61</c:v>
                </c:pt>
                <c:pt idx="3043" formatCode="0.00">
                  <c:v>74.61</c:v>
                </c:pt>
                <c:pt idx="3044" formatCode="0.00">
                  <c:v>74.61</c:v>
                </c:pt>
                <c:pt idx="3045" formatCode="0.00">
                  <c:v>74.61</c:v>
                </c:pt>
                <c:pt idx="3046" formatCode="0.00">
                  <c:v>74.61</c:v>
                </c:pt>
                <c:pt idx="3047" formatCode="0.00">
                  <c:v>74.61</c:v>
                </c:pt>
                <c:pt idx="3048" formatCode="0.00">
                  <c:v>74.61</c:v>
                </c:pt>
                <c:pt idx="3049" formatCode="0.00">
                  <c:v>74.61</c:v>
                </c:pt>
                <c:pt idx="3050" formatCode="0.00">
                  <c:v>74.61</c:v>
                </c:pt>
                <c:pt idx="3051" formatCode="0.00">
                  <c:v>74.61</c:v>
                </c:pt>
                <c:pt idx="3052" formatCode="0.00">
                  <c:v>74.61</c:v>
                </c:pt>
                <c:pt idx="3053" formatCode="0.00">
                  <c:v>74.61</c:v>
                </c:pt>
                <c:pt idx="3054" formatCode="0.00">
                  <c:v>74.61</c:v>
                </c:pt>
                <c:pt idx="3055" formatCode="0.00">
                  <c:v>74.61</c:v>
                </c:pt>
                <c:pt idx="3056" formatCode="0.00">
                  <c:v>74.61</c:v>
                </c:pt>
                <c:pt idx="3057" formatCode="0.00">
                  <c:v>74.61</c:v>
                </c:pt>
                <c:pt idx="3058" formatCode="0.00">
                  <c:v>74.61</c:v>
                </c:pt>
                <c:pt idx="3059" formatCode="0.00">
                  <c:v>74.61</c:v>
                </c:pt>
                <c:pt idx="3060" formatCode="0.00">
                  <c:v>74.61</c:v>
                </c:pt>
                <c:pt idx="3061" formatCode="0.00">
                  <c:v>74.61</c:v>
                </c:pt>
                <c:pt idx="3062" formatCode="0.00">
                  <c:v>74.61</c:v>
                </c:pt>
                <c:pt idx="3063" formatCode="0.00">
                  <c:v>74.61</c:v>
                </c:pt>
                <c:pt idx="3064" formatCode="0.00">
                  <c:v>74.61</c:v>
                </c:pt>
                <c:pt idx="3065" formatCode="0.00">
                  <c:v>74.61</c:v>
                </c:pt>
                <c:pt idx="3066" formatCode="0.00">
                  <c:v>74.61</c:v>
                </c:pt>
                <c:pt idx="3067" formatCode="0.00">
                  <c:v>74.61</c:v>
                </c:pt>
                <c:pt idx="3068" formatCode="0.00">
                  <c:v>74.61</c:v>
                </c:pt>
                <c:pt idx="3069" formatCode="0.00">
                  <c:v>74.61</c:v>
                </c:pt>
                <c:pt idx="3070" formatCode="0.00">
                  <c:v>74.61</c:v>
                </c:pt>
                <c:pt idx="3071" formatCode="0.00">
                  <c:v>74.61</c:v>
                </c:pt>
                <c:pt idx="3072" formatCode="0.00">
                  <c:v>74.61</c:v>
                </c:pt>
                <c:pt idx="3073" formatCode="0.00">
                  <c:v>74.61</c:v>
                </c:pt>
                <c:pt idx="3074" formatCode="0.00">
                  <c:v>74.61</c:v>
                </c:pt>
                <c:pt idx="3075" formatCode="0.00">
                  <c:v>74.61</c:v>
                </c:pt>
                <c:pt idx="3076" formatCode="0.00">
                  <c:v>74.61</c:v>
                </c:pt>
                <c:pt idx="3077" formatCode="0.00">
                  <c:v>74.61</c:v>
                </c:pt>
                <c:pt idx="3078" formatCode="0.00">
                  <c:v>74.61</c:v>
                </c:pt>
                <c:pt idx="3079" formatCode="0.00">
                  <c:v>74.61</c:v>
                </c:pt>
                <c:pt idx="3080" formatCode="0.00">
                  <c:v>74.61</c:v>
                </c:pt>
                <c:pt idx="3081" formatCode="0.00">
                  <c:v>74.61</c:v>
                </c:pt>
                <c:pt idx="3082" formatCode="0.00">
                  <c:v>74.61</c:v>
                </c:pt>
                <c:pt idx="3083" formatCode="0.00">
                  <c:v>74.61</c:v>
                </c:pt>
                <c:pt idx="3084" formatCode="0.00">
                  <c:v>74.61</c:v>
                </c:pt>
                <c:pt idx="3085" formatCode="0.00">
                  <c:v>74.61</c:v>
                </c:pt>
                <c:pt idx="3086" formatCode="0.00">
                  <c:v>74.61</c:v>
                </c:pt>
                <c:pt idx="3087" formatCode="0.00">
                  <c:v>74.61</c:v>
                </c:pt>
                <c:pt idx="3088" formatCode="0.00">
                  <c:v>74.61</c:v>
                </c:pt>
                <c:pt idx="3089" formatCode="0.00">
                  <c:v>74.61</c:v>
                </c:pt>
                <c:pt idx="3090" formatCode="0.00">
                  <c:v>74.61</c:v>
                </c:pt>
                <c:pt idx="3091" formatCode="0.00">
                  <c:v>74.61</c:v>
                </c:pt>
                <c:pt idx="3092" formatCode="0.00">
                  <c:v>74.61</c:v>
                </c:pt>
                <c:pt idx="3093" formatCode="0.00">
                  <c:v>74.61</c:v>
                </c:pt>
                <c:pt idx="3094" formatCode="0.00">
                  <c:v>74.61</c:v>
                </c:pt>
                <c:pt idx="3095" formatCode="0.00">
                  <c:v>74.61</c:v>
                </c:pt>
                <c:pt idx="3096" formatCode="0.00">
                  <c:v>74.61</c:v>
                </c:pt>
                <c:pt idx="3097" formatCode="0.00">
                  <c:v>74.61</c:v>
                </c:pt>
                <c:pt idx="3098" formatCode="0.00">
                  <c:v>74.61</c:v>
                </c:pt>
                <c:pt idx="3099" formatCode="0.00">
                  <c:v>74.61</c:v>
                </c:pt>
                <c:pt idx="3100" formatCode="0.00">
                  <c:v>74.61</c:v>
                </c:pt>
                <c:pt idx="3101" formatCode="0.00">
                  <c:v>74.61</c:v>
                </c:pt>
                <c:pt idx="3102" formatCode="0.00">
                  <c:v>74.61</c:v>
                </c:pt>
                <c:pt idx="3103" formatCode="0.00">
                  <c:v>74.61</c:v>
                </c:pt>
                <c:pt idx="3104" formatCode="0.00">
                  <c:v>74.61</c:v>
                </c:pt>
                <c:pt idx="3105" formatCode="0.00">
                  <c:v>63.24</c:v>
                </c:pt>
                <c:pt idx="3106" formatCode="0.00">
                  <c:v>63.24</c:v>
                </c:pt>
                <c:pt idx="3107" formatCode="0.00">
                  <c:v>63.24</c:v>
                </c:pt>
                <c:pt idx="3108" formatCode="0.00">
                  <c:v>63.24</c:v>
                </c:pt>
                <c:pt idx="3109" formatCode="0.00">
                  <c:v>63.24</c:v>
                </c:pt>
                <c:pt idx="3110" formatCode="0.00">
                  <c:v>63.24</c:v>
                </c:pt>
                <c:pt idx="3111" formatCode="0.00">
                  <c:v>63.24</c:v>
                </c:pt>
                <c:pt idx="3112" formatCode="0.00">
                  <c:v>63.24</c:v>
                </c:pt>
                <c:pt idx="3113" formatCode="0.00">
                  <c:v>63.24</c:v>
                </c:pt>
                <c:pt idx="3114" formatCode="0.00">
                  <c:v>63.24</c:v>
                </c:pt>
                <c:pt idx="3115" formatCode="0.00">
                  <c:v>63.24</c:v>
                </c:pt>
                <c:pt idx="3116" formatCode="0.00">
                  <c:v>63.24</c:v>
                </c:pt>
                <c:pt idx="3117" formatCode="0.00">
                  <c:v>63.24</c:v>
                </c:pt>
                <c:pt idx="3118" formatCode="0.00">
                  <c:v>63.24</c:v>
                </c:pt>
                <c:pt idx="3119" formatCode="0.00">
                  <c:v>63.24</c:v>
                </c:pt>
                <c:pt idx="3120" formatCode="0.00">
                  <c:v>63.24</c:v>
                </c:pt>
                <c:pt idx="3121" formatCode="0.00">
                  <c:v>63.24</c:v>
                </c:pt>
                <c:pt idx="3122" formatCode="0.00">
                  <c:v>63.24</c:v>
                </c:pt>
                <c:pt idx="3123" formatCode="0.00">
                  <c:v>63.24</c:v>
                </c:pt>
                <c:pt idx="3124" formatCode="0.00">
                  <c:v>63.24</c:v>
                </c:pt>
                <c:pt idx="3125" formatCode="0.00">
                  <c:v>63.24</c:v>
                </c:pt>
                <c:pt idx="3126" formatCode="0.00">
                  <c:v>63.24</c:v>
                </c:pt>
                <c:pt idx="3127" formatCode="0.00">
                  <c:v>63.24</c:v>
                </c:pt>
                <c:pt idx="3128" formatCode="0.00">
                  <c:v>63.24</c:v>
                </c:pt>
                <c:pt idx="3129" formatCode="0.00">
                  <c:v>76.53</c:v>
                </c:pt>
                <c:pt idx="3130" formatCode="0.00">
                  <c:v>76.53</c:v>
                </c:pt>
                <c:pt idx="3131" formatCode="0.00">
                  <c:v>76.53</c:v>
                </c:pt>
                <c:pt idx="3132" formatCode="0.00">
                  <c:v>76.53</c:v>
                </c:pt>
                <c:pt idx="3133" formatCode="0.00">
                  <c:v>76.53</c:v>
                </c:pt>
                <c:pt idx="3134" formatCode="0.00">
                  <c:v>76.53</c:v>
                </c:pt>
                <c:pt idx="3135" formatCode="0.00">
                  <c:v>76.53</c:v>
                </c:pt>
                <c:pt idx="3136" formatCode="0.00">
                  <c:v>76.53</c:v>
                </c:pt>
                <c:pt idx="3137" formatCode="0.00">
                  <c:v>76.53</c:v>
                </c:pt>
                <c:pt idx="3138" formatCode="0.00">
                  <c:v>76.53</c:v>
                </c:pt>
                <c:pt idx="3139" formatCode="0.00">
                  <c:v>76.53</c:v>
                </c:pt>
                <c:pt idx="3140" formatCode="0.00">
                  <c:v>76.53</c:v>
                </c:pt>
                <c:pt idx="3141" formatCode="0.00">
                  <c:v>76.53</c:v>
                </c:pt>
                <c:pt idx="3142" formatCode="0.00">
                  <c:v>76.53</c:v>
                </c:pt>
                <c:pt idx="3143" formatCode="0.00">
                  <c:v>76.53</c:v>
                </c:pt>
                <c:pt idx="3144" formatCode="0.00">
                  <c:v>76.53</c:v>
                </c:pt>
                <c:pt idx="3145" formatCode="0.00">
                  <c:v>76.53</c:v>
                </c:pt>
                <c:pt idx="3146" formatCode="0.00">
                  <c:v>76.53</c:v>
                </c:pt>
                <c:pt idx="3147" formatCode="0.00">
                  <c:v>76.53</c:v>
                </c:pt>
                <c:pt idx="3148" formatCode="0.00">
                  <c:v>76.53</c:v>
                </c:pt>
                <c:pt idx="3149" formatCode="0.00">
                  <c:v>76.53</c:v>
                </c:pt>
                <c:pt idx="3150" formatCode="0.00">
                  <c:v>76.53</c:v>
                </c:pt>
                <c:pt idx="3151" formatCode="0.00">
                  <c:v>76.53</c:v>
                </c:pt>
                <c:pt idx="3152" formatCode="0.00">
                  <c:v>76.53</c:v>
                </c:pt>
                <c:pt idx="3153" formatCode="0.00">
                  <c:v>76.53</c:v>
                </c:pt>
                <c:pt idx="3154" formatCode="0.00">
                  <c:v>62.842539260000002</c:v>
                </c:pt>
                <c:pt idx="3155" formatCode="0.00">
                  <c:v>62.842539260000002</c:v>
                </c:pt>
                <c:pt idx="3156" formatCode="0.00">
                  <c:v>62.842539260000002</c:v>
                </c:pt>
                <c:pt idx="3157" formatCode="0.00">
                  <c:v>62.842539260000002</c:v>
                </c:pt>
                <c:pt idx="3158" formatCode="0.00">
                  <c:v>62.842539260000002</c:v>
                </c:pt>
                <c:pt idx="3159" formatCode="0.00">
                  <c:v>62.842539260000002</c:v>
                </c:pt>
                <c:pt idx="3160" formatCode="0.00">
                  <c:v>62.842539260000002</c:v>
                </c:pt>
                <c:pt idx="3161" formatCode="0.00">
                  <c:v>62.842539260000002</c:v>
                </c:pt>
                <c:pt idx="3162" formatCode="0.00">
                  <c:v>62.842539260000002</c:v>
                </c:pt>
                <c:pt idx="3163" formatCode="0.00">
                  <c:v>62.842539260000002</c:v>
                </c:pt>
                <c:pt idx="3164" formatCode="0.00">
                  <c:v>62.842539260000002</c:v>
                </c:pt>
                <c:pt idx="3165" formatCode="0.00">
                  <c:v>62.842539260000002</c:v>
                </c:pt>
                <c:pt idx="3166" formatCode="0.00">
                  <c:v>63.56939045</c:v>
                </c:pt>
                <c:pt idx="3167" formatCode="0.00">
                  <c:v>63.56939045</c:v>
                </c:pt>
                <c:pt idx="3168" formatCode="0.00">
                  <c:v>62.93</c:v>
                </c:pt>
                <c:pt idx="3169" formatCode="0.00">
                  <c:v>62.93</c:v>
                </c:pt>
                <c:pt idx="3170" formatCode="0.00">
                  <c:v>62.93</c:v>
                </c:pt>
                <c:pt idx="3171" formatCode="0.00">
                  <c:v>62.93</c:v>
                </c:pt>
                <c:pt idx="3172" formatCode="0.00">
                  <c:v>62.93</c:v>
                </c:pt>
                <c:pt idx="3173" formatCode="0.00">
                  <c:v>62.93</c:v>
                </c:pt>
                <c:pt idx="3174" formatCode="0.00">
                  <c:v>62.93</c:v>
                </c:pt>
                <c:pt idx="3175" formatCode="0.00">
                  <c:v>62.93</c:v>
                </c:pt>
                <c:pt idx="3176" formatCode="0.00">
                  <c:v>62.93</c:v>
                </c:pt>
                <c:pt idx="3177" formatCode="0.00">
                  <c:v>62.16</c:v>
                </c:pt>
                <c:pt idx="3179" formatCode="0.00">
                  <c:v>62.79</c:v>
                </c:pt>
                <c:pt idx="3180" formatCode="0.00">
                  <c:v>62.79</c:v>
                </c:pt>
                <c:pt idx="3181" formatCode="0.00">
                  <c:v>62.79</c:v>
                </c:pt>
                <c:pt idx="3182" formatCode="0.00">
                  <c:v>62.79</c:v>
                </c:pt>
                <c:pt idx="3183" formatCode="0.00">
                  <c:v>62.79</c:v>
                </c:pt>
                <c:pt idx="3184" formatCode="0.00">
                  <c:v>62.79</c:v>
                </c:pt>
                <c:pt idx="3185" formatCode="0.00">
                  <c:v>62.79</c:v>
                </c:pt>
                <c:pt idx="3186" formatCode="0.00">
                  <c:v>62.79</c:v>
                </c:pt>
                <c:pt idx="3187" formatCode="0.00">
                  <c:v>62.79</c:v>
                </c:pt>
                <c:pt idx="3188" formatCode="0.00">
                  <c:v>62.79</c:v>
                </c:pt>
                <c:pt idx="3189" formatCode="0.00">
                  <c:v>62.79</c:v>
                </c:pt>
                <c:pt idx="3190" formatCode="0.00">
                  <c:v>62.79</c:v>
                </c:pt>
                <c:pt idx="3191" formatCode="0.00">
                  <c:v>61.8</c:v>
                </c:pt>
                <c:pt idx="3192" formatCode="0.00">
                  <c:v>61.8</c:v>
                </c:pt>
                <c:pt idx="3193" formatCode="0.00">
                  <c:v>61.8</c:v>
                </c:pt>
                <c:pt idx="3194" formatCode="0.00">
                  <c:v>61.8</c:v>
                </c:pt>
                <c:pt idx="3195" formatCode="0.00">
                  <c:v>61.8</c:v>
                </c:pt>
                <c:pt idx="3196" formatCode="0.00">
                  <c:v>61.8</c:v>
                </c:pt>
                <c:pt idx="3197" formatCode="0.00">
                  <c:v>61.8</c:v>
                </c:pt>
                <c:pt idx="3198" formatCode="0.00">
                  <c:v>61.8</c:v>
                </c:pt>
                <c:pt idx="3199" formatCode="0.00">
                  <c:v>61.8</c:v>
                </c:pt>
                <c:pt idx="3200" formatCode="0.00">
                  <c:v>61.8</c:v>
                </c:pt>
                <c:pt idx="3201" formatCode="0.00">
                  <c:v>61.8</c:v>
                </c:pt>
                <c:pt idx="3202" formatCode="0.00">
                  <c:v>61.8</c:v>
                </c:pt>
                <c:pt idx="3203" formatCode="0.00">
                  <c:v>61.9</c:v>
                </c:pt>
                <c:pt idx="3204" formatCode="0.00">
                  <c:v>61.9</c:v>
                </c:pt>
                <c:pt idx="3205" formatCode="0.00">
                  <c:v>61.9</c:v>
                </c:pt>
                <c:pt idx="3206" formatCode="0.00">
                  <c:v>63.22</c:v>
                </c:pt>
                <c:pt idx="3207" formatCode="0.00">
                  <c:v>54.45</c:v>
                </c:pt>
                <c:pt idx="3208" formatCode="0.00">
                  <c:v>61.9</c:v>
                </c:pt>
                <c:pt idx="3209" formatCode="0.00">
                  <c:v>60.95</c:v>
                </c:pt>
                <c:pt idx="3210" formatCode="0.00">
                  <c:v>60.95</c:v>
                </c:pt>
                <c:pt idx="3211" formatCode="0.00">
                  <c:v>54.45</c:v>
                </c:pt>
                <c:pt idx="3212" formatCode="0.00">
                  <c:v>63.22</c:v>
                </c:pt>
                <c:pt idx="3213" formatCode="0.00">
                  <c:v>63.22</c:v>
                </c:pt>
                <c:pt idx="3214" formatCode="0.00">
                  <c:v>69.33</c:v>
                </c:pt>
                <c:pt idx="3215" formatCode="0.00">
                  <c:v>69.33</c:v>
                </c:pt>
                <c:pt idx="3216" formatCode="0.00">
                  <c:v>69.33</c:v>
                </c:pt>
                <c:pt idx="3217" formatCode="0.00">
                  <c:v>69.33</c:v>
                </c:pt>
                <c:pt idx="3218" formatCode="0.00">
                  <c:v>74.319999999999993</c:v>
                </c:pt>
                <c:pt idx="3219" formatCode="0.00">
                  <c:v>74.319999999999993</c:v>
                </c:pt>
                <c:pt idx="3220" formatCode="0.00">
                  <c:v>74.319999999999993</c:v>
                </c:pt>
                <c:pt idx="3221" formatCode="0.00">
                  <c:v>74.319999999999993</c:v>
                </c:pt>
                <c:pt idx="3222" formatCode="0.00">
                  <c:v>70</c:v>
                </c:pt>
                <c:pt idx="3223" formatCode="0.00">
                  <c:v>70</c:v>
                </c:pt>
                <c:pt idx="3224" formatCode="0.00">
                  <c:v>70</c:v>
                </c:pt>
                <c:pt idx="3225" formatCode="0.00">
                  <c:v>70</c:v>
                </c:pt>
                <c:pt idx="3226" formatCode="0.00">
                  <c:v>70</c:v>
                </c:pt>
                <c:pt idx="3227" formatCode="0.00">
                  <c:v>70</c:v>
                </c:pt>
                <c:pt idx="3228" formatCode="0.00">
                  <c:v>70</c:v>
                </c:pt>
                <c:pt idx="3229" formatCode="0.00">
                  <c:v>70</c:v>
                </c:pt>
                <c:pt idx="3230" formatCode="0.00">
                  <c:v>74.56</c:v>
                </c:pt>
                <c:pt idx="3231" formatCode="0.00">
                  <c:v>74.56</c:v>
                </c:pt>
                <c:pt idx="3232" formatCode="0.00">
                  <c:v>74.56</c:v>
                </c:pt>
                <c:pt idx="3233" formatCode="0.00">
                  <c:v>74.56</c:v>
                </c:pt>
                <c:pt idx="3234" formatCode="0.00">
                  <c:v>74.56</c:v>
                </c:pt>
                <c:pt idx="3235" formatCode="0.00">
                  <c:v>74.56</c:v>
                </c:pt>
                <c:pt idx="3236" formatCode="0.00">
                  <c:v>74.56</c:v>
                </c:pt>
                <c:pt idx="3237" formatCode="0.00">
                  <c:v>74.56</c:v>
                </c:pt>
                <c:pt idx="3238" formatCode="0.00">
                  <c:v>74.56</c:v>
                </c:pt>
                <c:pt idx="3239" formatCode="0.00">
                  <c:v>74.56</c:v>
                </c:pt>
                <c:pt idx="3240" formatCode="0.00">
                  <c:v>71</c:v>
                </c:pt>
                <c:pt idx="3241" formatCode="0.00">
                  <c:v>71</c:v>
                </c:pt>
                <c:pt idx="3242" formatCode="0.00">
                  <c:v>71</c:v>
                </c:pt>
                <c:pt idx="3243" formatCode="0.00">
                  <c:v>71</c:v>
                </c:pt>
                <c:pt idx="3244" formatCode="0.00">
                  <c:v>71</c:v>
                </c:pt>
                <c:pt idx="3245" formatCode="0.00">
                  <c:v>71</c:v>
                </c:pt>
                <c:pt idx="3246" formatCode="0.00">
                  <c:v>70.930000000000007</c:v>
                </c:pt>
                <c:pt idx="3247" formatCode="0.00">
                  <c:v>70.930000000000007</c:v>
                </c:pt>
                <c:pt idx="3248" formatCode="0.00">
                  <c:v>70.930000000000007</c:v>
                </c:pt>
                <c:pt idx="3249" formatCode="0.00">
                  <c:v>70.930000000000007</c:v>
                </c:pt>
                <c:pt idx="3250" formatCode="0.00">
                  <c:v>70.930000000000007</c:v>
                </c:pt>
                <c:pt idx="3251" formatCode="0.00">
                  <c:v>70.930000000000007</c:v>
                </c:pt>
                <c:pt idx="3252" formatCode="0.00">
                  <c:v>70.930000000000007</c:v>
                </c:pt>
                <c:pt idx="3253" formatCode="0.00">
                  <c:v>70.930000000000007</c:v>
                </c:pt>
                <c:pt idx="3254" formatCode="0.00">
                  <c:v>70.930000000000007</c:v>
                </c:pt>
                <c:pt idx="3255" formatCode="0.00">
                  <c:v>70.930000000000007</c:v>
                </c:pt>
                <c:pt idx="3256" formatCode="0.00">
                  <c:v>70.930000000000007</c:v>
                </c:pt>
                <c:pt idx="3257" formatCode="0.00">
                  <c:v>70.930000000000007</c:v>
                </c:pt>
                <c:pt idx="3258" formatCode="0.00">
                  <c:v>70.930000000000007</c:v>
                </c:pt>
                <c:pt idx="3259" formatCode="0.00">
                  <c:v>70.930000000000007</c:v>
                </c:pt>
                <c:pt idx="3260" formatCode="0.00">
                  <c:v>70.930000000000007</c:v>
                </c:pt>
                <c:pt idx="3261" formatCode="0.00">
                  <c:v>70.930000000000007</c:v>
                </c:pt>
                <c:pt idx="3262" formatCode="0.00">
                  <c:v>70.930000000000007</c:v>
                </c:pt>
                <c:pt idx="3263" formatCode="0.00">
                  <c:v>70.930000000000007</c:v>
                </c:pt>
                <c:pt idx="3264" formatCode="0.00">
                  <c:v>70.930000000000007</c:v>
                </c:pt>
                <c:pt idx="3265" formatCode="0.00">
                  <c:v>70.930000000000007</c:v>
                </c:pt>
                <c:pt idx="3266" formatCode="0.00">
                  <c:v>70.930000000000007</c:v>
                </c:pt>
                <c:pt idx="3267" formatCode="0.00">
                  <c:v>70.930000000000007</c:v>
                </c:pt>
                <c:pt idx="3268" formatCode="0.00">
                  <c:v>70.930000000000007</c:v>
                </c:pt>
                <c:pt idx="3269" formatCode="0.00">
                  <c:v>70.930000000000007</c:v>
                </c:pt>
                <c:pt idx="3270" formatCode="0.00">
                  <c:v>70.930000000000007</c:v>
                </c:pt>
                <c:pt idx="3271" formatCode="0.00">
                  <c:v>70.930000000000007</c:v>
                </c:pt>
                <c:pt idx="3272" formatCode="0.00">
                  <c:v>70.930000000000007</c:v>
                </c:pt>
                <c:pt idx="3273" formatCode="0.00">
                  <c:v>70.930000000000007</c:v>
                </c:pt>
                <c:pt idx="3274" formatCode="0.00">
                  <c:v>70.930000000000007</c:v>
                </c:pt>
                <c:pt idx="3275" formatCode="0.00">
                  <c:v>70.930000000000007</c:v>
                </c:pt>
                <c:pt idx="3276" formatCode="0.00">
                  <c:v>70.930000000000007</c:v>
                </c:pt>
                <c:pt idx="3277" formatCode="0.00">
                  <c:v>70.930000000000007</c:v>
                </c:pt>
                <c:pt idx="3278" formatCode="0.00">
                  <c:v>70.930000000000007</c:v>
                </c:pt>
                <c:pt idx="3279" formatCode="0.00">
                  <c:v>70.930000000000007</c:v>
                </c:pt>
                <c:pt idx="3280" formatCode="0.00">
                  <c:v>64.5</c:v>
                </c:pt>
                <c:pt idx="3281" formatCode="0.00">
                  <c:v>64.5</c:v>
                </c:pt>
                <c:pt idx="3282" formatCode="0.00">
                  <c:v>64.5</c:v>
                </c:pt>
                <c:pt idx="3283" formatCode="0.00">
                  <c:v>64.5</c:v>
                </c:pt>
                <c:pt idx="3284" formatCode="0.00">
                  <c:v>64.5</c:v>
                </c:pt>
                <c:pt idx="3285" formatCode="0.00">
                  <c:v>64.5</c:v>
                </c:pt>
                <c:pt idx="3286" formatCode="0.00">
                  <c:v>64.5</c:v>
                </c:pt>
                <c:pt idx="3287" formatCode="0.00">
                  <c:v>64.5</c:v>
                </c:pt>
                <c:pt idx="3288" formatCode="0.00">
                  <c:v>64.5</c:v>
                </c:pt>
                <c:pt idx="3289" formatCode="0.00">
                  <c:v>64.5</c:v>
                </c:pt>
                <c:pt idx="3290" formatCode="0.00">
                  <c:v>64.5</c:v>
                </c:pt>
                <c:pt idx="3291" formatCode="0.00">
                  <c:v>64.5</c:v>
                </c:pt>
                <c:pt idx="3292" formatCode="0.00">
                  <c:v>64.5</c:v>
                </c:pt>
                <c:pt idx="3293" formatCode="0.00">
                  <c:v>64.5</c:v>
                </c:pt>
                <c:pt idx="3294" formatCode="0.00">
                  <c:v>64.5</c:v>
                </c:pt>
                <c:pt idx="3295" formatCode="0.00">
                  <c:v>64.5</c:v>
                </c:pt>
                <c:pt idx="3296" formatCode="0.00">
                  <c:v>64.5</c:v>
                </c:pt>
                <c:pt idx="3297" formatCode="0.00">
                  <c:v>64.5</c:v>
                </c:pt>
                <c:pt idx="3298" formatCode="0.00">
                  <c:v>64.5</c:v>
                </c:pt>
                <c:pt idx="3299" formatCode="0.00">
                  <c:v>64.5</c:v>
                </c:pt>
                <c:pt idx="3300" formatCode="0.00">
                  <c:v>64.5</c:v>
                </c:pt>
                <c:pt idx="3301" formatCode="0.00">
                  <c:v>64.5</c:v>
                </c:pt>
                <c:pt idx="3302" formatCode="0.00">
                  <c:v>64.5</c:v>
                </c:pt>
                <c:pt idx="3303" formatCode="0.00">
                  <c:v>64.5</c:v>
                </c:pt>
                <c:pt idx="3304" formatCode="0.00">
                  <c:v>64.5</c:v>
                </c:pt>
                <c:pt idx="3305" formatCode="0.00">
                  <c:v>74</c:v>
                </c:pt>
                <c:pt idx="3306" formatCode="0.00">
                  <c:v>74</c:v>
                </c:pt>
                <c:pt idx="3315" formatCode="0.00">
                  <c:v>47.74</c:v>
                </c:pt>
                <c:pt idx="3316" formatCode="0.00">
                  <c:v>47.74</c:v>
                </c:pt>
                <c:pt idx="3317" formatCode="0.00">
                  <c:v>47.74</c:v>
                </c:pt>
                <c:pt idx="3318" formatCode="0.00">
                  <c:v>47.74</c:v>
                </c:pt>
                <c:pt idx="3319" formatCode="0.00">
                  <c:v>47.74</c:v>
                </c:pt>
                <c:pt idx="3320" formatCode="0.00">
                  <c:v>47.74</c:v>
                </c:pt>
                <c:pt idx="3321" formatCode="0.00">
                  <c:v>47.74</c:v>
                </c:pt>
                <c:pt idx="3322" formatCode="0.00">
                  <c:v>47.74</c:v>
                </c:pt>
                <c:pt idx="3323" formatCode="0.00">
                  <c:v>47.74</c:v>
                </c:pt>
                <c:pt idx="3324" formatCode="0.00">
                  <c:v>47.74</c:v>
                </c:pt>
                <c:pt idx="3325" formatCode="0.00">
                  <c:v>47.74</c:v>
                </c:pt>
                <c:pt idx="3326" formatCode="0.00">
                  <c:v>47.74</c:v>
                </c:pt>
                <c:pt idx="3327" formatCode="0.00">
                  <c:v>47.74</c:v>
                </c:pt>
                <c:pt idx="3328" formatCode="0.00">
                  <c:v>47.74</c:v>
                </c:pt>
                <c:pt idx="3329" formatCode="0.00">
                  <c:v>47.74</c:v>
                </c:pt>
                <c:pt idx="3330" formatCode="0.00">
                  <c:v>47.74</c:v>
                </c:pt>
                <c:pt idx="3331" formatCode="0.00">
                  <c:v>47.74</c:v>
                </c:pt>
                <c:pt idx="3332" formatCode="0.00">
                  <c:v>47.74</c:v>
                </c:pt>
                <c:pt idx="3333" formatCode="0.00">
                  <c:v>47.74</c:v>
                </c:pt>
                <c:pt idx="3334" formatCode="0.00">
                  <c:v>47.74</c:v>
                </c:pt>
                <c:pt idx="3335" formatCode="0.00">
                  <c:v>47.74</c:v>
                </c:pt>
                <c:pt idx="3336" formatCode="0.00">
                  <c:v>47.74</c:v>
                </c:pt>
                <c:pt idx="3337" formatCode="0.00">
                  <c:v>47.74</c:v>
                </c:pt>
                <c:pt idx="3338" formatCode="0.00">
                  <c:v>47.74</c:v>
                </c:pt>
                <c:pt idx="3339" formatCode="0.00">
                  <c:v>47.74</c:v>
                </c:pt>
                <c:pt idx="3340" formatCode="0.00">
                  <c:v>47.74</c:v>
                </c:pt>
                <c:pt idx="3341" formatCode="0.00">
                  <c:v>47.74</c:v>
                </c:pt>
                <c:pt idx="3342" formatCode="0.00">
                  <c:v>47.74</c:v>
                </c:pt>
                <c:pt idx="3343" formatCode="0.00">
                  <c:v>47.74</c:v>
                </c:pt>
                <c:pt idx="3344" formatCode="0.00">
                  <c:v>47.9</c:v>
                </c:pt>
                <c:pt idx="3345" formatCode="0.00">
                  <c:v>47.89</c:v>
                </c:pt>
                <c:pt idx="3346" formatCode="0.00">
                  <c:v>47.89</c:v>
                </c:pt>
                <c:pt idx="3347" formatCode="0.00">
                  <c:v>48.3</c:v>
                </c:pt>
                <c:pt idx="3348" formatCode="0.00">
                  <c:v>47.66</c:v>
                </c:pt>
                <c:pt idx="3349" formatCode="0.00">
                  <c:v>47.66</c:v>
                </c:pt>
                <c:pt idx="3350" formatCode="0.00">
                  <c:v>47.66</c:v>
                </c:pt>
                <c:pt idx="3351" formatCode="0.00">
                  <c:v>47.66</c:v>
                </c:pt>
                <c:pt idx="3352" formatCode="0.00">
                  <c:v>47.66</c:v>
                </c:pt>
                <c:pt idx="3353" formatCode="0.00">
                  <c:v>47.66</c:v>
                </c:pt>
                <c:pt idx="3354" formatCode="0.00">
                  <c:v>47.66</c:v>
                </c:pt>
                <c:pt idx="3355" formatCode="0.00">
                  <c:v>47.66</c:v>
                </c:pt>
                <c:pt idx="3356" formatCode="0.00">
                  <c:v>47.66</c:v>
                </c:pt>
                <c:pt idx="3357" formatCode="0.00">
                  <c:v>47.66</c:v>
                </c:pt>
                <c:pt idx="3358" formatCode="0.00">
                  <c:v>47.66</c:v>
                </c:pt>
                <c:pt idx="3359" formatCode="0.00">
                  <c:v>47.66</c:v>
                </c:pt>
                <c:pt idx="3360" formatCode="0.00">
                  <c:v>47.66</c:v>
                </c:pt>
                <c:pt idx="3361" formatCode="0.00">
                  <c:v>47.66</c:v>
                </c:pt>
                <c:pt idx="3362" formatCode="0.00">
                  <c:v>47.66</c:v>
                </c:pt>
                <c:pt idx="3363" formatCode="0.00">
                  <c:v>47.66</c:v>
                </c:pt>
                <c:pt idx="3364" formatCode="0.00">
                  <c:v>47.66</c:v>
                </c:pt>
                <c:pt idx="3365" formatCode="0.00">
                  <c:v>47.66</c:v>
                </c:pt>
                <c:pt idx="3368" formatCode="0.00">
                  <c:v>47.28</c:v>
                </c:pt>
                <c:pt idx="3369" formatCode="0.00">
                  <c:v>47.74</c:v>
                </c:pt>
                <c:pt idx="3370" formatCode="0.00">
                  <c:v>47.74</c:v>
                </c:pt>
                <c:pt idx="3371" formatCode="0.00">
                  <c:v>47.74</c:v>
                </c:pt>
                <c:pt idx="3372" formatCode="0.00">
                  <c:v>47.74</c:v>
                </c:pt>
                <c:pt idx="3373" formatCode="0.00">
                  <c:v>47.74</c:v>
                </c:pt>
                <c:pt idx="3374" formatCode="0.00">
                  <c:v>47.74</c:v>
                </c:pt>
                <c:pt idx="3375" formatCode="0.00">
                  <c:v>47.74</c:v>
                </c:pt>
                <c:pt idx="3376" formatCode="0.00">
                  <c:v>47.74</c:v>
                </c:pt>
                <c:pt idx="3377" formatCode="0.00">
                  <c:v>47.74</c:v>
                </c:pt>
                <c:pt idx="3378" formatCode="0.00">
                  <c:v>47.74</c:v>
                </c:pt>
                <c:pt idx="3379" formatCode="0.00">
                  <c:v>47.74</c:v>
                </c:pt>
                <c:pt idx="3380" formatCode="0.00">
                  <c:v>47.74</c:v>
                </c:pt>
                <c:pt idx="3381" formatCode="0.00">
                  <c:v>47.74</c:v>
                </c:pt>
                <c:pt idx="3382" formatCode="0.00">
                  <c:v>47.74</c:v>
                </c:pt>
                <c:pt idx="3383" formatCode="0.00">
                  <c:v>47.74</c:v>
                </c:pt>
                <c:pt idx="3384" formatCode="0.00">
                  <c:v>47.74</c:v>
                </c:pt>
                <c:pt idx="3385" formatCode="0.00">
                  <c:v>47.74</c:v>
                </c:pt>
                <c:pt idx="3386" formatCode="0.00">
                  <c:v>47.74</c:v>
                </c:pt>
                <c:pt idx="3387" formatCode="0.00">
                  <c:v>47.74</c:v>
                </c:pt>
                <c:pt idx="3388" formatCode="0.00">
                  <c:v>47.74</c:v>
                </c:pt>
                <c:pt idx="3389" formatCode="0.00">
                  <c:v>47.74</c:v>
                </c:pt>
                <c:pt idx="3390" formatCode="0.00">
                  <c:v>47.74</c:v>
                </c:pt>
                <c:pt idx="3391" formatCode="0.00">
                  <c:v>47.74</c:v>
                </c:pt>
                <c:pt idx="3392" formatCode="0.00">
                  <c:v>47.74</c:v>
                </c:pt>
                <c:pt idx="3393" formatCode="0.00">
                  <c:v>47.74</c:v>
                </c:pt>
                <c:pt idx="3394" formatCode="0.00">
                  <c:v>47.74</c:v>
                </c:pt>
                <c:pt idx="3395" formatCode="0.00">
                  <c:v>47.74</c:v>
                </c:pt>
                <c:pt idx="3396" formatCode="0.00">
                  <c:v>47.74</c:v>
                </c:pt>
                <c:pt idx="3397" formatCode="0.00">
                  <c:v>47.74</c:v>
                </c:pt>
                <c:pt idx="3398" formatCode="0.00">
                  <c:v>47.74</c:v>
                </c:pt>
                <c:pt idx="3399" formatCode="0.00">
                  <c:v>47.74</c:v>
                </c:pt>
                <c:pt idx="3400" formatCode="0.00">
                  <c:v>47.74</c:v>
                </c:pt>
                <c:pt idx="3401" formatCode="0.00">
                  <c:v>47.74</c:v>
                </c:pt>
                <c:pt idx="3402" formatCode="0.00">
                  <c:v>47.74</c:v>
                </c:pt>
                <c:pt idx="3403" formatCode="0.00">
                  <c:v>49.09</c:v>
                </c:pt>
                <c:pt idx="3404" formatCode="0.00">
                  <c:v>49.29</c:v>
                </c:pt>
                <c:pt idx="3405" formatCode="0.00">
                  <c:v>49.29</c:v>
                </c:pt>
                <c:pt idx="3406" formatCode="0.00">
                  <c:v>49.29</c:v>
                </c:pt>
                <c:pt idx="3407" formatCode="0.00">
                  <c:v>49.29</c:v>
                </c:pt>
                <c:pt idx="3408" formatCode="0.00">
                  <c:v>49.29</c:v>
                </c:pt>
                <c:pt idx="3409" formatCode="0.00">
                  <c:v>49.29</c:v>
                </c:pt>
                <c:pt idx="3410" formatCode="0.00">
                  <c:v>49.29</c:v>
                </c:pt>
                <c:pt idx="3411" formatCode="0.00">
                  <c:v>49.29</c:v>
                </c:pt>
                <c:pt idx="3412" formatCode="0.00">
                  <c:v>49.29</c:v>
                </c:pt>
                <c:pt idx="3413" formatCode="0.00">
                  <c:v>49.29</c:v>
                </c:pt>
                <c:pt idx="3414" formatCode="0.00">
                  <c:v>49.29</c:v>
                </c:pt>
                <c:pt idx="3415" formatCode="0.00">
                  <c:v>49.29</c:v>
                </c:pt>
                <c:pt idx="3416" formatCode="0.00">
                  <c:v>49.29</c:v>
                </c:pt>
                <c:pt idx="3417" formatCode="0.00">
                  <c:v>49.29</c:v>
                </c:pt>
                <c:pt idx="3418" formatCode="0.00">
                  <c:v>49.29</c:v>
                </c:pt>
                <c:pt idx="3419" formatCode="0.00">
                  <c:v>49.29</c:v>
                </c:pt>
                <c:pt idx="3420" formatCode="0.00">
                  <c:v>49.29</c:v>
                </c:pt>
                <c:pt idx="3421" formatCode="0.00">
                  <c:v>49.29</c:v>
                </c:pt>
                <c:pt idx="3422" formatCode="0.00">
                  <c:v>49.29</c:v>
                </c:pt>
                <c:pt idx="3423" formatCode="0.00">
                  <c:v>49.29</c:v>
                </c:pt>
                <c:pt idx="3424" formatCode="0.00">
                  <c:v>49.29</c:v>
                </c:pt>
                <c:pt idx="3425" formatCode="0.00">
                  <c:v>49.29</c:v>
                </c:pt>
                <c:pt idx="3426" formatCode="0.00">
                  <c:v>49.29</c:v>
                </c:pt>
                <c:pt idx="3427" formatCode="0.00">
                  <c:v>49.29</c:v>
                </c:pt>
                <c:pt idx="3428" formatCode="0.00">
                  <c:v>49.29</c:v>
                </c:pt>
                <c:pt idx="3429" formatCode="0.00">
                  <c:v>49.29</c:v>
                </c:pt>
                <c:pt idx="3430" formatCode="0.00">
                  <c:v>49.29</c:v>
                </c:pt>
                <c:pt idx="3431" formatCode="0.00">
                  <c:v>49.29</c:v>
                </c:pt>
                <c:pt idx="3432" formatCode="0.00">
                  <c:v>49.29</c:v>
                </c:pt>
                <c:pt idx="3433" formatCode="0.00">
                  <c:v>49.29</c:v>
                </c:pt>
                <c:pt idx="3434" formatCode="0.00">
                  <c:v>49.29</c:v>
                </c:pt>
                <c:pt idx="3435" formatCode="0.00">
                  <c:v>49.29</c:v>
                </c:pt>
                <c:pt idx="3436" formatCode="0.00">
                  <c:v>49.29</c:v>
                </c:pt>
                <c:pt idx="3437" formatCode="0.00">
                  <c:v>49.29</c:v>
                </c:pt>
                <c:pt idx="3438" formatCode="0.00">
                  <c:v>49.29</c:v>
                </c:pt>
                <c:pt idx="3439" formatCode="0.00">
                  <c:v>49.46</c:v>
                </c:pt>
                <c:pt idx="3440" formatCode="0.00">
                  <c:v>49.46</c:v>
                </c:pt>
                <c:pt idx="3441" formatCode="0.00">
                  <c:v>49.46</c:v>
                </c:pt>
                <c:pt idx="3442" formatCode="0.00">
                  <c:v>49.46</c:v>
                </c:pt>
                <c:pt idx="3443" formatCode="0.00">
                  <c:v>49.46</c:v>
                </c:pt>
                <c:pt idx="3444" formatCode="0.00">
                  <c:v>49.46</c:v>
                </c:pt>
                <c:pt idx="3445" formatCode="0.00">
                  <c:v>49.46</c:v>
                </c:pt>
                <c:pt idx="3446" formatCode="0.00">
                  <c:v>49.46</c:v>
                </c:pt>
                <c:pt idx="3447" formatCode="0.00">
                  <c:v>49.46</c:v>
                </c:pt>
                <c:pt idx="3448" formatCode="0.00">
                  <c:v>49.46</c:v>
                </c:pt>
                <c:pt idx="3449" formatCode="0.00">
                  <c:v>49.46</c:v>
                </c:pt>
                <c:pt idx="3450" formatCode="0.00">
                  <c:v>49.46</c:v>
                </c:pt>
                <c:pt idx="3451" formatCode="0.00">
                  <c:v>49.46</c:v>
                </c:pt>
                <c:pt idx="3452" formatCode="0.00">
                  <c:v>49.46</c:v>
                </c:pt>
                <c:pt idx="3453" formatCode="0.00">
                  <c:v>49.46</c:v>
                </c:pt>
                <c:pt idx="3454" formatCode="0.00">
                  <c:v>49.46</c:v>
                </c:pt>
                <c:pt idx="3455" formatCode="0.00">
                  <c:v>49.46</c:v>
                </c:pt>
                <c:pt idx="3456" formatCode="0.00">
                  <c:v>49.46</c:v>
                </c:pt>
                <c:pt idx="3457" formatCode="0.00">
                  <c:v>49.46</c:v>
                </c:pt>
                <c:pt idx="3458" formatCode="0.00">
                  <c:v>49.46</c:v>
                </c:pt>
                <c:pt idx="3459" formatCode="0.00">
                  <c:v>49.46</c:v>
                </c:pt>
                <c:pt idx="3460" formatCode="0.00">
                  <c:v>49.46</c:v>
                </c:pt>
                <c:pt idx="3461" formatCode="0.00">
                  <c:v>49.46</c:v>
                </c:pt>
                <c:pt idx="3462" formatCode="0.00">
                  <c:v>49.46</c:v>
                </c:pt>
                <c:pt idx="3463" formatCode="0.00">
                  <c:v>49.46</c:v>
                </c:pt>
                <c:pt idx="3464" formatCode="0.00">
                  <c:v>49.46</c:v>
                </c:pt>
                <c:pt idx="3465" formatCode="0.00">
                  <c:v>49.46</c:v>
                </c:pt>
                <c:pt idx="3466" formatCode="0.00">
                  <c:v>49.46</c:v>
                </c:pt>
                <c:pt idx="3467" formatCode="0.00">
                  <c:v>49.46</c:v>
                </c:pt>
                <c:pt idx="3468" formatCode="0.00">
                  <c:v>49.46</c:v>
                </c:pt>
                <c:pt idx="3469" formatCode="0.00">
                  <c:v>49.46</c:v>
                </c:pt>
                <c:pt idx="3470" formatCode="0.00">
                  <c:v>49.46</c:v>
                </c:pt>
                <c:pt idx="3471" formatCode="0.00">
                  <c:v>49.46</c:v>
                </c:pt>
                <c:pt idx="3472" formatCode="0.00">
                  <c:v>49.46</c:v>
                </c:pt>
                <c:pt idx="3473" formatCode="0.00">
                  <c:v>49.46</c:v>
                </c:pt>
                <c:pt idx="3474" formatCode="0.00">
                  <c:v>49.46</c:v>
                </c:pt>
                <c:pt idx="3475" formatCode="0.00">
                  <c:v>49.46</c:v>
                </c:pt>
                <c:pt idx="3476" formatCode="0.00">
                  <c:v>49.46</c:v>
                </c:pt>
                <c:pt idx="3477" formatCode="0.00">
                  <c:v>49.46</c:v>
                </c:pt>
                <c:pt idx="3478" formatCode="0.00">
                  <c:v>49.46</c:v>
                </c:pt>
                <c:pt idx="3479" formatCode="0.00">
                  <c:v>49.46</c:v>
                </c:pt>
                <c:pt idx="3480" formatCode="0.00">
                  <c:v>49.46</c:v>
                </c:pt>
                <c:pt idx="3481" formatCode="0.00">
                  <c:v>49.46</c:v>
                </c:pt>
                <c:pt idx="3482" formatCode="0.00">
                  <c:v>49.46</c:v>
                </c:pt>
                <c:pt idx="3483" formatCode="0.00">
                  <c:v>49.46</c:v>
                </c:pt>
                <c:pt idx="3484" formatCode="0.00">
                  <c:v>49.46</c:v>
                </c:pt>
                <c:pt idx="3485" formatCode="0.00">
                  <c:v>49.46</c:v>
                </c:pt>
                <c:pt idx="3486" formatCode="0.00">
                  <c:v>49.46</c:v>
                </c:pt>
                <c:pt idx="3487" formatCode="0.00">
                  <c:v>49.46</c:v>
                </c:pt>
                <c:pt idx="3488" formatCode="0.00">
                  <c:v>49.46</c:v>
                </c:pt>
                <c:pt idx="3489" formatCode="0.00">
                  <c:v>49.46</c:v>
                </c:pt>
                <c:pt idx="3490" formatCode="0.00">
                  <c:v>49.46</c:v>
                </c:pt>
                <c:pt idx="3491" formatCode="0.00">
                  <c:v>49.46</c:v>
                </c:pt>
                <c:pt idx="3492" formatCode="0.00">
                  <c:v>49.46</c:v>
                </c:pt>
                <c:pt idx="3493" formatCode="0.00">
                  <c:v>49.46</c:v>
                </c:pt>
                <c:pt idx="3494" formatCode="0.00">
                  <c:v>49.46</c:v>
                </c:pt>
                <c:pt idx="3495" formatCode="0.00">
                  <c:v>49.46</c:v>
                </c:pt>
                <c:pt idx="3496" formatCode="0.00">
                  <c:v>49.46</c:v>
                </c:pt>
                <c:pt idx="3497" formatCode="0.00">
                  <c:v>49.46</c:v>
                </c:pt>
                <c:pt idx="3498" formatCode="0.00">
                  <c:v>49.46</c:v>
                </c:pt>
                <c:pt idx="3499" formatCode="0.00">
                  <c:v>49.46</c:v>
                </c:pt>
                <c:pt idx="3500" formatCode="0.00">
                  <c:v>49.46</c:v>
                </c:pt>
                <c:pt idx="3501" formatCode="0.00">
                  <c:v>49.46</c:v>
                </c:pt>
                <c:pt idx="3502" formatCode="0.00">
                  <c:v>49.46</c:v>
                </c:pt>
                <c:pt idx="3503" formatCode="0.00">
                  <c:v>49.46</c:v>
                </c:pt>
                <c:pt idx="3504" formatCode="0.00">
                  <c:v>49.46</c:v>
                </c:pt>
                <c:pt idx="3505" formatCode="0.00">
                  <c:v>49.46</c:v>
                </c:pt>
                <c:pt idx="3506" formatCode="0.00">
                  <c:v>49.46</c:v>
                </c:pt>
                <c:pt idx="3507" formatCode="0.00">
                  <c:v>49.46</c:v>
                </c:pt>
                <c:pt idx="3508" formatCode="0.00">
                  <c:v>49.46</c:v>
                </c:pt>
                <c:pt idx="3509" formatCode="0.00">
                  <c:v>49.46</c:v>
                </c:pt>
                <c:pt idx="3510" formatCode="0.00">
                  <c:v>49.46</c:v>
                </c:pt>
                <c:pt idx="3511" formatCode="0.00">
                  <c:v>49.46</c:v>
                </c:pt>
                <c:pt idx="3512" formatCode="0.00">
                  <c:v>49.46</c:v>
                </c:pt>
                <c:pt idx="3513" formatCode="0.00">
                  <c:v>49.46</c:v>
                </c:pt>
                <c:pt idx="3514" formatCode="0.00">
                  <c:v>49.29</c:v>
                </c:pt>
                <c:pt idx="3515" formatCode="0.00">
                  <c:v>49.29</c:v>
                </c:pt>
                <c:pt idx="3516" formatCode="0.00">
                  <c:v>49.29</c:v>
                </c:pt>
                <c:pt idx="3517" formatCode="0.00">
                  <c:v>49.29</c:v>
                </c:pt>
                <c:pt idx="3518" formatCode="0.00">
                  <c:v>49.29</c:v>
                </c:pt>
                <c:pt idx="3519" formatCode="0.00">
                  <c:v>49.46</c:v>
                </c:pt>
                <c:pt idx="3520" formatCode="0.00">
                  <c:v>49.46</c:v>
                </c:pt>
                <c:pt idx="3521" formatCode="0.00">
                  <c:v>49.46</c:v>
                </c:pt>
                <c:pt idx="3522" formatCode="0.00">
                  <c:v>49.46</c:v>
                </c:pt>
                <c:pt idx="3523" formatCode="0.00">
                  <c:v>49.46</c:v>
                </c:pt>
                <c:pt idx="3524" formatCode="0.00">
                  <c:v>49.46</c:v>
                </c:pt>
                <c:pt idx="3525" formatCode="0.00">
                  <c:v>49.46</c:v>
                </c:pt>
                <c:pt idx="3526" formatCode="0.00">
                  <c:v>49.46</c:v>
                </c:pt>
                <c:pt idx="3527" formatCode="0.00">
                  <c:v>49.46</c:v>
                </c:pt>
                <c:pt idx="3528" formatCode="0.00">
                  <c:v>49.46</c:v>
                </c:pt>
                <c:pt idx="3529" formatCode="0.00">
                  <c:v>49.46</c:v>
                </c:pt>
                <c:pt idx="3530" formatCode="0.00">
                  <c:v>49.46</c:v>
                </c:pt>
                <c:pt idx="3531" formatCode="0.00">
                  <c:v>49.46</c:v>
                </c:pt>
                <c:pt idx="3532" formatCode="0.00">
                  <c:v>49.46</c:v>
                </c:pt>
                <c:pt idx="3533" formatCode="0.00">
                  <c:v>49.46</c:v>
                </c:pt>
                <c:pt idx="3534" formatCode="0.00">
                  <c:v>49.46</c:v>
                </c:pt>
                <c:pt idx="3535" formatCode="0.00">
                  <c:v>49.46</c:v>
                </c:pt>
                <c:pt idx="3536" formatCode="0.00">
                  <c:v>49.46</c:v>
                </c:pt>
                <c:pt idx="3537" formatCode="0.00">
                  <c:v>49.46</c:v>
                </c:pt>
                <c:pt idx="3538" formatCode="0.00">
                  <c:v>49.46</c:v>
                </c:pt>
                <c:pt idx="3539" formatCode="0.00">
                  <c:v>49.46</c:v>
                </c:pt>
                <c:pt idx="3540" formatCode="0.00">
                  <c:v>49.46</c:v>
                </c:pt>
                <c:pt idx="3541" formatCode="0.00">
                  <c:v>49.46</c:v>
                </c:pt>
                <c:pt idx="3542" formatCode="0.00">
                  <c:v>49.46</c:v>
                </c:pt>
                <c:pt idx="3543" formatCode="0.00">
                  <c:v>49.46</c:v>
                </c:pt>
                <c:pt idx="3544" formatCode="0.00">
                  <c:v>49.46</c:v>
                </c:pt>
                <c:pt idx="3545" formatCode="0.00">
                  <c:v>49.46</c:v>
                </c:pt>
                <c:pt idx="3546" formatCode="0.00">
                  <c:v>49.46</c:v>
                </c:pt>
                <c:pt idx="3547" formatCode="0.00">
                  <c:v>49.46</c:v>
                </c:pt>
                <c:pt idx="3548" formatCode="0.00">
                  <c:v>49.46</c:v>
                </c:pt>
                <c:pt idx="3549" formatCode="0.00">
                  <c:v>49.46</c:v>
                </c:pt>
                <c:pt idx="3550" formatCode="0.00">
                  <c:v>49.46</c:v>
                </c:pt>
                <c:pt idx="3551" formatCode="0.00">
                  <c:v>49.46</c:v>
                </c:pt>
                <c:pt idx="3552" formatCode="0.00">
                  <c:v>49.46</c:v>
                </c:pt>
                <c:pt idx="3553" formatCode="0.00">
                  <c:v>49.46</c:v>
                </c:pt>
                <c:pt idx="3554" formatCode="0.00">
                  <c:v>49.46</c:v>
                </c:pt>
                <c:pt idx="3555" formatCode="0.00">
                  <c:v>49.46</c:v>
                </c:pt>
                <c:pt idx="3556" formatCode="0.00">
                  <c:v>49.46</c:v>
                </c:pt>
                <c:pt idx="3557" formatCode="0.00">
                  <c:v>49.46</c:v>
                </c:pt>
                <c:pt idx="3558" formatCode="0.00">
                  <c:v>49.46</c:v>
                </c:pt>
                <c:pt idx="3559" formatCode="0.00">
                  <c:v>49.46</c:v>
                </c:pt>
                <c:pt idx="3560" formatCode="0.00">
                  <c:v>49.46</c:v>
                </c:pt>
                <c:pt idx="3561" formatCode="0.00">
                  <c:v>49.29</c:v>
                </c:pt>
                <c:pt idx="3562" formatCode="0.00">
                  <c:v>48.615529305974086</c:v>
                </c:pt>
                <c:pt idx="3563" formatCode="0.00">
                  <c:v>48.615529305974086</c:v>
                </c:pt>
                <c:pt idx="3564" formatCode="0.00">
                  <c:v>48.615529305974086</c:v>
                </c:pt>
                <c:pt idx="3565" formatCode="0.00">
                  <c:v>48.615529305974086</c:v>
                </c:pt>
                <c:pt idx="3566" formatCode="0.00">
                  <c:v>48.8</c:v>
                </c:pt>
                <c:pt idx="3567" formatCode="0.00">
                  <c:v>48.615529305974086</c:v>
                </c:pt>
                <c:pt idx="3568" formatCode="0.00">
                  <c:v>48.82</c:v>
                </c:pt>
                <c:pt idx="3569" formatCode="0.00">
                  <c:v>48.82</c:v>
                </c:pt>
                <c:pt idx="3570" formatCode="0.00">
                  <c:v>48.82</c:v>
                </c:pt>
                <c:pt idx="3571" formatCode="0.00">
                  <c:v>48.82</c:v>
                </c:pt>
                <c:pt idx="3572" formatCode="0.00">
                  <c:v>48.82</c:v>
                </c:pt>
                <c:pt idx="3573" formatCode="0.00">
                  <c:v>48.82</c:v>
                </c:pt>
                <c:pt idx="3574" formatCode="0.00">
                  <c:v>48.82</c:v>
                </c:pt>
                <c:pt idx="3575" formatCode="0.00">
                  <c:v>48.82</c:v>
                </c:pt>
                <c:pt idx="3576" formatCode="0.00">
                  <c:v>48.82</c:v>
                </c:pt>
                <c:pt idx="3577" formatCode="0.00">
                  <c:v>48.82</c:v>
                </c:pt>
                <c:pt idx="3578" formatCode="0.00">
                  <c:v>48.82</c:v>
                </c:pt>
                <c:pt idx="3579" formatCode="0.00">
                  <c:v>48.82</c:v>
                </c:pt>
                <c:pt idx="3580" formatCode="0.00">
                  <c:v>48.82</c:v>
                </c:pt>
                <c:pt idx="3581" formatCode="0.00">
                  <c:v>48.82</c:v>
                </c:pt>
                <c:pt idx="3582" formatCode="0.00">
                  <c:v>48.82</c:v>
                </c:pt>
                <c:pt idx="3583" formatCode="0.00">
                  <c:v>48.82</c:v>
                </c:pt>
                <c:pt idx="3584" formatCode="0.00">
                  <c:v>48.82</c:v>
                </c:pt>
                <c:pt idx="3585" formatCode="0.00">
                  <c:v>48.82</c:v>
                </c:pt>
                <c:pt idx="3586" formatCode="0.00">
                  <c:v>48.82</c:v>
                </c:pt>
                <c:pt idx="3587" formatCode="0.00">
                  <c:v>48.82</c:v>
                </c:pt>
                <c:pt idx="3588" formatCode="0.00">
                  <c:v>48.82</c:v>
                </c:pt>
                <c:pt idx="3589" formatCode="0.00">
                  <c:v>48.82</c:v>
                </c:pt>
                <c:pt idx="3590" formatCode="0.00">
                  <c:v>48.82</c:v>
                </c:pt>
                <c:pt idx="3591" formatCode="0.00">
                  <c:v>48.82</c:v>
                </c:pt>
                <c:pt idx="3592" formatCode="0.00">
                  <c:v>48.82</c:v>
                </c:pt>
                <c:pt idx="3593" formatCode="0.00">
                  <c:v>48.82</c:v>
                </c:pt>
                <c:pt idx="3594" formatCode="0.00">
                  <c:v>48.82</c:v>
                </c:pt>
                <c:pt idx="3595" formatCode="0.00">
                  <c:v>48.82</c:v>
                </c:pt>
                <c:pt idx="3596" formatCode="0.00">
                  <c:v>48.82</c:v>
                </c:pt>
                <c:pt idx="3597" formatCode="0.00">
                  <c:v>48.82</c:v>
                </c:pt>
                <c:pt idx="3598" formatCode="0.00">
                  <c:v>48.82</c:v>
                </c:pt>
                <c:pt idx="3599" formatCode="0.00">
                  <c:v>48.82</c:v>
                </c:pt>
                <c:pt idx="3600" formatCode="0.00">
                  <c:v>48.82</c:v>
                </c:pt>
                <c:pt idx="3601" formatCode="0.00">
                  <c:v>48.82</c:v>
                </c:pt>
                <c:pt idx="3602" formatCode="0.00">
                  <c:v>48.82</c:v>
                </c:pt>
                <c:pt idx="3603" formatCode="0.00">
                  <c:v>48.82</c:v>
                </c:pt>
                <c:pt idx="3604" formatCode="0.00">
                  <c:v>48.82</c:v>
                </c:pt>
                <c:pt idx="3605" formatCode="0.00">
                  <c:v>48.82</c:v>
                </c:pt>
                <c:pt idx="3606" formatCode="0.00">
                  <c:v>48.82</c:v>
                </c:pt>
                <c:pt idx="3607" formatCode="0.00">
                  <c:v>48.82</c:v>
                </c:pt>
                <c:pt idx="3608" formatCode="0.00">
                  <c:v>48.82</c:v>
                </c:pt>
                <c:pt idx="3609" formatCode="0.00">
                  <c:v>48.82</c:v>
                </c:pt>
                <c:pt idx="3610" formatCode="0.00">
                  <c:v>48.82</c:v>
                </c:pt>
                <c:pt idx="3611" formatCode="0.00">
                  <c:v>48.82</c:v>
                </c:pt>
                <c:pt idx="3612" formatCode="0.00">
                  <c:v>48.82</c:v>
                </c:pt>
                <c:pt idx="3613" formatCode="0.00">
                  <c:v>48.82</c:v>
                </c:pt>
                <c:pt idx="3614" formatCode="0.00">
                  <c:v>48.82</c:v>
                </c:pt>
                <c:pt idx="3615" formatCode="0.00">
                  <c:v>48.8</c:v>
                </c:pt>
                <c:pt idx="3616" formatCode="0.00">
                  <c:v>48.8</c:v>
                </c:pt>
                <c:pt idx="3617" formatCode="0.00">
                  <c:v>48.8</c:v>
                </c:pt>
                <c:pt idx="3618" formatCode="0.00">
                  <c:v>48.8</c:v>
                </c:pt>
                <c:pt idx="3619" formatCode="0.00">
                  <c:v>48.8</c:v>
                </c:pt>
                <c:pt idx="3620" formatCode="0.00">
                  <c:v>48.8</c:v>
                </c:pt>
                <c:pt idx="3621" formatCode="0.00">
                  <c:v>48.8</c:v>
                </c:pt>
                <c:pt idx="3622" formatCode="0.00">
                  <c:v>48.8</c:v>
                </c:pt>
                <c:pt idx="3623" formatCode="0.00">
                  <c:v>48.8</c:v>
                </c:pt>
                <c:pt idx="3624" formatCode="0.00">
                  <c:v>48.8</c:v>
                </c:pt>
                <c:pt idx="3625" formatCode="0.00">
                  <c:v>48.8</c:v>
                </c:pt>
                <c:pt idx="3626" formatCode="0.00">
                  <c:v>48.8</c:v>
                </c:pt>
                <c:pt idx="3627" formatCode="0.00">
                  <c:v>48.8</c:v>
                </c:pt>
                <c:pt idx="3628" formatCode="0.00">
                  <c:v>48.8</c:v>
                </c:pt>
                <c:pt idx="3629" formatCode="0.00">
                  <c:v>48.8</c:v>
                </c:pt>
                <c:pt idx="3630" formatCode="0.00">
                  <c:v>48.8</c:v>
                </c:pt>
                <c:pt idx="3631" formatCode="0.00">
                  <c:v>48.8</c:v>
                </c:pt>
                <c:pt idx="3632" formatCode="0.00">
                  <c:v>48.8</c:v>
                </c:pt>
                <c:pt idx="3633" formatCode="0.00">
                  <c:v>48.8</c:v>
                </c:pt>
                <c:pt idx="3634" formatCode="0.00">
                  <c:v>48.8</c:v>
                </c:pt>
                <c:pt idx="3635" formatCode="0.00">
                  <c:v>48.8</c:v>
                </c:pt>
                <c:pt idx="3636" formatCode="0.00">
                  <c:v>48.8</c:v>
                </c:pt>
                <c:pt idx="3637" formatCode="0.00">
                  <c:v>48.8</c:v>
                </c:pt>
                <c:pt idx="3638" formatCode="0.00">
                  <c:v>48.8</c:v>
                </c:pt>
                <c:pt idx="3639" formatCode="0.00">
                  <c:v>48.97</c:v>
                </c:pt>
                <c:pt idx="3640" formatCode="0.00">
                  <c:v>48.97</c:v>
                </c:pt>
                <c:pt idx="3641" formatCode="0.00">
                  <c:v>48.97</c:v>
                </c:pt>
                <c:pt idx="3642" formatCode="0.00">
                  <c:v>48.97</c:v>
                </c:pt>
                <c:pt idx="3643" formatCode="0.00">
                  <c:v>48.97</c:v>
                </c:pt>
                <c:pt idx="3644" formatCode="0.00">
                  <c:v>48.97</c:v>
                </c:pt>
                <c:pt idx="3645" formatCode="0.00">
                  <c:v>48.97</c:v>
                </c:pt>
                <c:pt idx="3646" formatCode="0.00">
                  <c:v>48.97</c:v>
                </c:pt>
                <c:pt idx="3647" formatCode="0.00">
                  <c:v>48.97</c:v>
                </c:pt>
                <c:pt idx="3648" formatCode="0.00">
                  <c:v>48.97</c:v>
                </c:pt>
                <c:pt idx="3649" formatCode="0.00">
                  <c:v>48.97</c:v>
                </c:pt>
                <c:pt idx="3650" formatCode="0.00">
                  <c:v>48.97</c:v>
                </c:pt>
                <c:pt idx="3651" formatCode="0.00">
                  <c:v>48.97</c:v>
                </c:pt>
                <c:pt idx="3652" formatCode="0.00">
                  <c:v>48.97</c:v>
                </c:pt>
                <c:pt idx="3653" formatCode="0.00">
                  <c:v>48.97</c:v>
                </c:pt>
                <c:pt idx="3654" formatCode="0.00">
                  <c:v>48.97</c:v>
                </c:pt>
                <c:pt idx="3655" formatCode="0.00">
                  <c:v>48.97</c:v>
                </c:pt>
                <c:pt idx="3656" formatCode="0.00">
                  <c:v>48.97</c:v>
                </c:pt>
                <c:pt idx="3657" formatCode="0.00">
                  <c:v>48.97</c:v>
                </c:pt>
                <c:pt idx="3658" formatCode="0.00">
                  <c:v>48.97</c:v>
                </c:pt>
                <c:pt idx="3659" formatCode="0.00">
                  <c:v>48.97</c:v>
                </c:pt>
                <c:pt idx="3660" formatCode="0.00">
                  <c:v>48.97</c:v>
                </c:pt>
                <c:pt idx="3661" formatCode="0.00">
                  <c:v>48.97</c:v>
                </c:pt>
                <c:pt idx="3723" formatCode="0.00">
                  <c:v>49.46</c:v>
                </c:pt>
                <c:pt idx="3724" formatCode="0.00">
                  <c:v>49.46</c:v>
                </c:pt>
                <c:pt idx="3725" formatCode="0.00">
                  <c:v>49.46</c:v>
                </c:pt>
                <c:pt idx="3726" formatCode="0.00">
                  <c:v>49.46</c:v>
                </c:pt>
                <c:pt idx="3727" formatCode="0.00">
                  <c:v>49.46</c:v>
                </c:pt>
                <c:pt idx="3728" formatCode="0.00">
                  <c:v>49.46</c:v>
                </c:pt>
                <c:pt idx="3729" formatCode="0.00">
                  <c:v>49.46</c:v>
                </c:pt>
                <c:pt idx="3730" formatCode="0.00">
                  <c:v>49.46</c:v>
                </c:pt>
                <c:pt idx="3731" formatCode="0.00">
                  <c:v>49.46</c:v>
                </c:pt>
                <c:pt idx="3732" formatCode="0.00">
                  <c:v>49.46</c:v>
                </c:pt>
                <c:pt idx="3733" formatCode="0.00">
                  <c:v>49.46</c:v>
                </c:pt>
                <c:pt idx="3734" formatCode="0.00">
                  <c:v>49.46</c:v>
                </c:pt>
                <c:pt idx="3735" formatCode="0.00">
                  <c:v>49.46</c:v>
                </c:pt>
                <c:pt idx="3736" formatCode="0.00">
                  <c:v>49.46</c:v>
                </c:pt>
                <c:pt idx="3737" formatCode="0.00">
                  <c:v>49.46</c:v>
                </c:pt>
                <c:pt idx="3738" formatCode="0.00">
                  <c:v>49.46</c:v>
                </c:pt>
                <c:pt idx="3739" formatCode="0.00">
                  <c:v>49.46</c:v>
                </c:pt>
                <c:pt idx="3740" formatCode="0.00">
                  <c:v>49.46</c:v>
                </c:pt>
                <c:pt idx="3741" formatCode="0.00">
                  <c:v>49.46</c:v>
                </c:pt>
                <c:pt idx="3742" formatCode="0.00">
                  <c:v>49.46</c:v>
                </c:pt>
                <c:pt idx="3743" formatCode="0.00">
                  <c:v>49.46</c:v>
                </c:pt>
                <c:pt idx="3744" formatCode="0.00">
                  <c:v>49.46</c:v>
                </c:pt>
                <c:pt idx="3745" formatCode="0.00">
                  <c:v>49.46</c:v>
                </c:pt>
                <c:pt idx="3746" formatCode="0.00">
                  <c:v>49.46</c:v>
                </c:pt>
                <c:pt idx="3747" formatCode="0.00">
                  <c:v>49.29</c:v>
                </c:pt>
                <c:pt idx="3748" formatCode="0.00">
                  <c:v>49.46</c:v>
                </c:pt>
                <c:pt idx="3749" formatCode="0.00">
                  <c:v>49.46</c:v>
                </c:pt>
                <c:pt idx="3750" formatCode="0.00">
                  <c:v>49.46</c:v>
                </c:pt>
                <c:pt idx="3751" formatCode="0.00">
                  <c:v>49.46</c:v>
                </c:pt>
                <c:pt idx="3752" formatCode="0.00">
                  <c:v>49.46</c:v>
                </c:pt>
                <c:pt idx="3753" formatCode="0.00">
                  <c:v>49.46</c:v>
                </c:pt>
                <c:pt idx="3754" formatCode="0.00">
                  <c:v>49.46</c:v>
                </c:pt>
                <c:pt idx="3755" formatCode="0.00">
                  <c:v>49.46</c:v>
                </c:pt>
                <c:pt idx="3756" formatCode="0.00">
                  <c:v>49.46</c:v>
                </c:pt>
                <c:pt idx="3757" formatCode="0.00">
                  <c:v>49.46</c:v>
                </c:pt>
                <c:pt idx="3758" formatCode="0.00">
                  <c:v>49.46</c:v>
                </c:pt>
                <c:pt idx="3759" formatCode="0.00">
                  <c:v>49.46</c:v>
                </c:pt>
                <c:pt idx="3760" formatCode="0.00">
                  <c:v>49.46</c:v>
                </c:pt>
                <c:pt idx="3761" formatCode="0.00">
                  <c:v>49.46</c:v>
                </c:pt>
                <c:pt idx="3762" formatCode="0.00">
                  <c:v>49.46</c:v>
                </c:pt>
                <c:pt idx="3763" formatCode="0.00">
                  <c:v>49.46</c:v>
                </c:pt>
                <c:pt idx="3764" formatCode="0.00">
                  <c:v>49.46</c:v>
                </c:pt>
                <c:pt idx="3765" formatCode="0.00">
                  <c:v>49.46</c:v>
                </c:pt>
                <c:pt idx="3766" formatCode="0.00">
                  <c:v>49.46</c:v>
                </c:pt>
                <c:pt idx="3767" formatCode="0.00">
                  <c:v>49.46</c:v>
                </c:pt>
                <c:pt idx="3768" formatCode="0.00">
                  <c:v>49.46</c:v>
                </c:pt>
                <c:pt idx="3769" formatCode="0.00">
                  <c:v>49.46</c:v>
                </c:pt>
                <c:pt idx="3770" formatCode="0.00">
                  <c:v>49.46</c:v>
                </c:pt>
                <c:pt idx="3771" formatCode="0.00">
                  <c:v>49.46</c:v>
                </c:pt>
                <c:pt idx="3772" formatCode="0.00">
                  <c:v>49.46</c:v>
                </c:pt>
                <c:pt idx="3773" formatCode="0.00">
                  <c:v>49.46</c:v>
                </c:pt>
                <c:pt idx="3774" formatCode="0.00">
                  <c:v>49.46</c:v>
                </c:pt>
                <c:pt idx="3775" formatCode="0.00">
                  <c:v>49.46</c:v>
                </c:pt>
                <c:pt idx="3776" formatCode="0.00">
                  <c:v>49.46</c:v>
                </c:pt>
                <c:pt idx="3777" formatCode="0.00">
                  <c:v>49.46</c:v>
                </c:pt>
                <c:pt idx="3778" formatCode="0.00">
                  <c:v>49.46</c:v>
                </c:pt>
                <c:pt idx="3779" formatCode="0.00">
                  <c:v>48.82</c:v>
                </c:pt>
                <c:pt idx="3780" formatCode="0.00">
                  <c:v>48.82</c:v>
                </c:pt>
                <c:pt idx="3781" formatCode="0.00">
                  <c:v>48.82</c:v>
                </c:pt>
                <c:pt idx="3782" formatCode="0.00">
                  <c:v>48.82</c:v>
                </c:pt>
                <c:pt idx="3783" formatCode="0.00">
                  <c:v>48.82</c:v>
                </c:pt>
                <c:pt idx="3784" formatCode="0.00">
                  <c:v>48.82</c:v>
                </c:pt>
                <c:pt idx="3785" formatCode="0.00">
                  <c:v>48.82</c:v>
                </c:pt>
                <c:pt idx="3786" formatCode="0.00">
                  <c:v>48.82</c:v>
                </c:pt>
                <c:pt idx="3787" formatCode="0.00">
                  <c:v>48.82</c:v>
                </c:pt>
                <c:pt idx="3788" formatCode="0.00">
                  <c:v>48.82</c:v>
                </c:pt>
                <c:pt idx="3789" formatCode="0.00">
                  <c:v>48.82</c:v>
                </c:pt>
                <c:pt idx="3790" formatCode="0.00">
                  <c:v>48.82</c:v>
                </c:pt>
                <c:pt idx="3791" formatCode="0.00">
                  <c:v>48.82</c:v>
                </c:pt>
                <c:pt idx="3792" formatCode="0.00">
                  <c:v>48.82</c:v>
                </c:pt>
                <c:pt idx="3793" formatCode="0.00">
                  <c:v>48.82</c:v>
                </c:pt>
                <c:pt idx="3794" formatCode="0.00">
                  <c:v>48.82</c:v>
                </c:pt>
                <c:pt idx="3795" formatCode="0.00">
                  <c:v>48.82</c:v>
                </c:pt>
                <c:pt idx="3796" formatCode="0.00">
                  <c:v>48.82</c:v>
                </c:pt>
                <c:pt idx="3797" formatCode="0.00">
                  <c:v>48.82</c:v>
                </c:pt>
                <c:pt idx="3798" formatCode="0.00">
                  <c:v>48.82</c:v>
                </c:pt>
                <c:pt idx="3799" formatCode="0.00">
                  <c:v>48.82</c:v>
                </c:pt>
                <c:pt idx="3800" formatCode="0.00">
                  <c:v>48.82</c:v>
                </c:pt>
                <c:pt idx="3801" formatCode="0.00">
                  <c:v>48.82</c:v>
                </c:pt>
                <c:pt idx="3802" formatCode="0.00">
                  <c:v>48.82</c:v>
                </c:pt>
                <c:pt idx="3803" formatCode="0.00">
                  <c:v>48.82</c:v>
                </c:pt>
                <c:pt idx="3804" formatCode="0.00">
                  <c:v>48.82</c:v>
                </c:pt>
                <c:pt idx="3805" formatCode="0.00">
                  <c:v>48.82</c:v>
                </c:pt>
                <c:pt idx="3806" formatCode="0.00">
                  <c:v>48.82</c:v>
                </c:pt>
                <c:pt idx="3807" formatCode="0.00">
                  <c:v>48.82</c:v>
                </c:pt>
                <c:pt idx="3808" formatCode="0.00">
                  <c:v>48.82</c:v>
                </c:pt>
                <c:pt idx="3809" formatCode="0.00">
                  <c:v>48.82</c:v>
                </c:pt>
                <c:pt idx="3810" formatCode="0.00">
                  <c:v>48.82</c:v>
                </c:pt>
                <c:pt idx="3811" formatCode="0.00">
                  <c:v>48.82</c:v>
                </c:pt>
                <c:pt idx="3812" formatCode="0.00">
                  <c:v>48.82</c:v>
                </c:pt>
                <c:pt idx="3813" formatCode="0.00">
                  <c:v>48.82</c:v>
                </c:pt>
                <c:pt idx="3814" formatCode="0.00">
                  <c:v>48.82</c:v>
                </c:pt>
                <c:pt idx="3815" formatCode="0.00">
                  <c:v>48.82</c:v>
                </c:pt>
                <c:pt idx="3816" formatCode="0.00">
                  <c:v>48.82</c:v>
                </c:pt>
                <c:pt idx="3817" formatCode="0.00">
                  <c:v>48.82</c:v>
                </c:pt>
                <c:pt idx="3818" formatCode="0.00">
                  <c:v>48.82</c:v>
                </c:pt>
                <c:pt idx="3819" formatCode="0.00">
                  <c:v>48.82</c:v>
                </c:pt>
                <c:pt idx="3820" formatCode="0.00">
                  <c:v>48.97</c:v>
                </c:pt>
                <c:pt idx="3821" formatCode="0.00">
                  <c:v>48.97</c:v>
                </c:pt>
                <c:pt idx="3822" formatCode="0.00">
                  <c:v>48.97</c:v>
                </c:pt>
                <c:pt idx="3823" formatCode="0.00">
                  <c:v>48.97</c:v>
                </c:pt>
                <c:pt idx="3824" formatCode="0.00">
                  <c:v>48.97</c:v>
                </c:pt>
                <c:pt idx="3825" formatCode="0.00">
                  <c:v>48.97</c:v>
                </c:pt>
                <c:pt idx="3826" formatCode="0.00">
                  <c:v>48.97</c:v>
                </c:pt>
                <c:pt idx="3827" formatCode="0.00">
                  <c:v>48.97</c:v>
                </c:pt>
                <c:pt idx="3828" formatCode="0.00">
                  <c:v>48.97</c:v>
                </c:pt>
                <c:pt idx="3829" formatCode="0.00">
                  <c:v>48.97</c:v>
                </c:pt>
                <c:pt idx="3830" formatCode="0.00">
                  <c:v>48.97</c:v>
                </c:pt>
                <c:pt idx="3831" formatCode="0.00">
                  <c:v>48.97</c:v>
                </c:pt>
                <c:pt idx="3832" formatCode="0.00">
                  <c:v>48.97</c:v>
                </c:pt>
                <c:pt idx="3833" formatCode="0.00">
                  <c:v>48.82</c:v>
                </c:pt>
                <c:pt idx="3834" formatCode="0.00">
                  <c:v>48.82</c:v>
                </c:pt>
                <c:pt idx="3835" formatCode="0.00">
                  <c:v>48.82</c:v>
                </c:pt>
                <c:pt idx="3836" formatCode="0.00">
                  <c:v>48.82</c:v>
                </c:pt>
                <c:pt idx="3837" formatCode="0.00">
                  <c:v>48.82</c:v>
                </c:pt>
                <c:pt idx="3838" formatCode="0.00">
                  <c:v>48.82</c:v>
                </c:pt>
                <c:pt idx="3839" formatCode="0.00">
                  <c:v>48.82</c:v>
                </c:pt>
                <c:pt idx="3840" formatCode="0.00">
                  <c:v>48.82</c:v>
                </c:pt>
                <c:pt idx="3841" formatCode="0.00">
                  <c:v>48.82</c:v>
                </c:pt>
                <c:pt idx="3842" formatCode="0.00">
                  <c:v>48.82</c:v>
                </c:pt>
                <c:pt idx="3843" formatCode="0.00">
                  <c:v>48.82</c:v>
                </c:pt>
                <c:pt idx="3844" formatCode="0.00">
                  <c:v>48.82</c:v>
                </c:pt>
                <c:pt idx="3845" formatCode="0.00">
                  <c:v>48.82</c:v>
                </c:pt>
                <c:pt idx="3846" formatCode="0.00">
                  <c:v>48.82</c:v>
                </c:pt>
                <c:pt idx="3847" formatCode="0.00">
                  <c:v>48.82</c:v>
                </c:pt>
                <c:pt idx="3848" formatCode="0.00">
                  <c:v>48.97</c:v>
                </c:pt>
                <c:pt idx="3849" formatCode="0.00">
                  <c:v>48.97</c:v>
                </c:pt>
                <c:pt idx="3850" formatCode="0.00">
                  <c:v>48.97</c:v>
                </c:pt>
                <c:pt idx="3851" formatCode="0.00">
                  <c:v>47.9</c:v>
                </c:pt>
                <c:pt idx="3852" formatCode="0.00">
                  <c:v>47.9</c:v>
                </c:pt>
                <c:pt idx="3853" formatCode="0.00">
                  <c:v>47.9</c:v>
                </c:pt>
                <c:pt idx="3854" formatCode="0.00">
                  <c:v>49.09</c:v>
                </c:pt>
                <c:pt idx="3855" formatCode="0.00">
                  <c:v>49.09</c:v>
                </c:pt>
                <c:pt idx="3856" formatCode="0.00">
                  <c:v>49.09</c:v>
                </c:pt>
                <c:pt idx="3857" formatCode="0.00">
                  <c:v>49.09</c:v>
                </c:pt>
                <c:pt idx="3858" formatCode="0.00">
                  <c:v>49.09</c:v>
                </c:pt>
                <c:pt idx="3859" formatCode="0.00">
                  <c:v>49.09</c:v>
                </c:pt>
                <c:pt idx="3860" formatCode="0.00">
                  <c:v>49.12</c:v>
                </c:pt>
                <c:pt idx="3861" formatCode="0.00">
                  <c:v>49.12</c:v>
                </c:pt>
                <c:pt idx="3862" formatCode="0.00">
                  <c:v>51.11</c:v>
                </c:pt>
                <c:pt idx="3863" formatCode="0.00">
                  <c:v>51.11</c:v>
                </c:pt>
                <c:pt idx="3864" formatCode="0.00">
                  <c:v>51.11</c:v>
                </c:pt>
                <c:pt idx="3865" formatCode="0.00">
                  <c:v>51.11</c:v>
                </c:pt>
                <c:pt idx="3866" formatCode="0.00">
                  <c:v>51.11</c:v>
                </c:pt>
                <c:pt idx="3867" formatCode="0.00">
                  <c:v>51.11</c:v>
                </c:pt>
                <c:pt idx="3868" formatCode="0.00">
                  <c:v>51.11</c:v>
                </c:pt>
                <c:pt idx="3869" formatCode="0.00">
                  <c:v>51.11</c:v>
                </c:pt>
                <c:pt idx="3870" formatCode="0.00">
                  <c:v>51.11</c:v>
                </c:pt>
                <c:pt idx="3871" formatCode="0.00">
                  <c:v>51.11</c:v>
                </c:pt>
                <c:pt idx="3872" formatCode="0.00">
                  <c:v>51.11</c:v>
                </c:pt>
                <c:pt idx="3873" formatCode="0.00">
                  <c:v>51.11</c:v>
                </c:pt>
                <c:pt idx="3874" formatCode="0.00">
                  <c:v>51.11</c:v>
                </c:pt>
                <c:pt idx="3875" formatCode="0.00">
                  <c:v>51.11</c:v>
                </c:pt>
                <c:pt idx="3876" formatCode="0.00">
                  <c:v>51.11</c:v>
                </c:pt>
                <c:pt idx="3877" formatCode="0.00">
                  <c:v>51.11</c:v>
                </c:pt>
                <c:pt idx="3878" formatCode="0.00">
                  <c:v>51.11</c:v>
                </c:pt>
                <c:pt idx="3879" formatCode="0.00">
                  <c:v>51.11</c:v>
                </c:pt>
                <c:pt idx="3900" formatCode="0.00">
                  <c:v>60.89</c:v>
                </c:pt>
                <c:pt idx="3901" formatCode="0.00">
                  <c:v>60.89</c:v>
                </c:pt>
                <c:pt idx="3907" formatCode="0.00">
                  <c:v>59.1</c:v>
                </c:pt>
                <c:pt idx="3908" formatCode="0.00">
                  <c:v>59.1</c:v>
                </c:pt>
                <c:pt idx="3909" formatCode="0.00">
                  <c:v>60.89</c:v>
                </c:pt>
                <c:pt idx="3910" formatCode="0.00">
                  <c:v>60.89</c:v>
                </c:pt>
                <c:pt idx="3911" formatCode="0.00">
                  <c:v>60.89</c:v>
                </c:pt>
                <c:pt idx="3912" formatCode="0.00">
                  <c:v>60.89</c:v>
                </c:pt>
                <c:pt idx="3913" formatCode="0.00">
                  <c:v>60.89</c:v>
                </c:pt>
                <c:pt idx="3914" formatCode="0.00">
                  <c:v>60.89</c:v>
                </c:pt>
                <c:pt idx="3915" formatCode="0.00">
                  <c:v>60.89</c:v>
                </c:pt>
                <c:pt idx="3916" formatCode="0.00">
                  <c:v>60.89</c:v>
                </c:pt>
                <c:pt idx="3917" formatCode="0.00">
                  <c:v>60.89</c:v>
                </c:pt>
                <c:pt idx="3918" formatCode="0.00">
                  <c:v>60.89</c:v>
                </c:pt>
                <c:pt idx="3919" formatCode="0.00">
                  <c:v>60.89</c:v>
                </c:pt>
                <c:pt idx="3920" formatCode="0.00">
                  <c:v>60.89</c:v>
                </c:pt>
                <c:pt idx="3936" formatCode="0.00">
                  <c:v>49.13</c:v>
                </c:pt>
                <c:pt idx="3937" formatCode="0.00">
                  <c:v>49.13</c:v>
                </c:pt>
                <c:pt idx="3938" formatCode="0.00">
                  <c:v>49.13</c:v>
                </c:pt>
                <c:pt idx="3939" formatCode="0.00">
                  <c:v>49.13</c:v>
                </c:pt>
                <c:pt idx="3940" formatCode="0.00">
                  <c:v>49.13</c:v>
                </c:pt>
                <c:pt idx="3985" formatCode="0.00">
                  <c:v>50.88</c:v>
                </c:pt>
                <c:pt idx="3986" formatCode="0.00">
                  <c:v>50.88</c:v>
                </c:pt>
                <c:pt idx="3987" formatCode="0.00">
                  <c:v>50.88</c:v>
                </c:pt>
                <c:pt idx="3988" formatCode="0.00">
                  <c:v>50.88</c:v>
                </c:pt>
                <c:pt idx="3989" formatCode="0.00">
                  <c:v>50.88</c:v>
                </c:pt>
                <c:pt idx="3990" formatCode="0.00">
                  <c:v>50.88</c:v>
                </c:pt>
                <c:pt idx="3991" formatCode="0.00">
                  <c:v>50.88</c:v>
                </c:pt>
                <c:pt idx="3992" formatCode="0.00">
                  <c:v>50.88</c:v>
                </c:pt>
                <c:pt idx="3993" formatCode="0.00">
                  <c:v>50.88</c:v>
                </c:pt>
                <c:pt idx="3994" formatCode="0.00">
                  <c:v>50.88</c:v>
                </c:pt>
                <c:pt idx="3995" formatCode="0.00">
                  <c:v>50.88</c:v>
                </c:pt>
                <c:pt idx="3996" formatCode="0.00">
                  <c:v>50.88</c:v>
                </c:pt>
                <c:pt idx="3997" formatCode="0.00">
                  <c:v>50.88</c:v>
                </c:pt>
                <c:pt idx="3998" formatCode="0.00">
                  <c:v>50.88</c:v>
                </c:pt>
                <c:pt idx="3999" formatCode="0.00">
                  <c:v>50.51</c:v>
                </c:pt>
                <c:pt idx="4000" formatCode="0.00">
                  <c:v>50.51</c:v>
                </c:pt>
                <c:pt idx="4001" formatCode="0.00">
                  <c:v>50.51</c:v>
                </c:pt>
                <c:pt idx="4002" formatCode="0.00">
                  <c:v>50.51</c:v>
                </c:pt>
                <c:pt idx="4003" formatCode="0.00">
                  <c:v>50.51</c:v>
                </c:pt>
                <c:pt idx="4004" formatCode="0.00">
                  <c:v>50.51</c:v>
                </c:pt>
                <c:pt idx="4005" formatCode="0.00">
                  <c:v>50.51</c:v>
                </c:pt>
                <c:pt idx="4006" formatCode="0.00">
                  <c:v>50.51</c:v>
                </c:pt>
                <c:pt idx="4007" formatCode="0.00">
                  <c:v>50.51</c:v>
                </c:pt>
                <c:pt idx="4008" formatCode="0.00">
                  <c:v>50.51</c:v>
                </c:pt>
                <c:pt idx="4009" formatCode="0.00">
                  <c:v>50.51</c:v>
                </c:pt>
                <c:pt idx="4010" formatCode="0.00">
                  <c:v>50.51</c:v>
                </c:pt>
                <c:pt idx="4011" formatCode="0.00">
                  <c:v>50.51</c:v>
                </c:pt>
                <c:pt idx="4012" formatCode="0.00">
                  <c:v>50.51</c:v>
                </c:pt>
                <c:pt idx="4013" formatCode="0.00">
                  <c:v>50.51</c:v>
                </c:pt>
                <c:pt idx="4064" formatCode="0.00">
                  <c:v>48.95</c:v>
                </c:pt>
                <c:pt idx="4065" formatCode="0.00">
                  <c:v>48.95</c:v>
                </c:pt>
                <c:pt idx="4066" formatCode="0.00">
                  <c:v>48.95</c:v>
                </c:pt>
                <c:pt idx="4067" formatCode="0.00">
                  <c:v>48.95</c:v>
                </c:pt>
                <c:pt idx="4068" formatCode="0.00">
                  <c:v>48.95</c:v>
                </c:pt>
                <c:pt idx="4069" formatCode="0.00">
                  <c:v>48.95</c:v>
                </c:pt>
                <c:pt idx="4070" formatCode="0.00">
                  <c:v>48.95</c:v>
                </c:pt>
                <c:pt idx="4071" formatCode="0.00">
                  <c:v>48.95</c:v>
                </c:pt>
                <c:pt idx="4072" formatCode="0.00">
                  <c:v>48.95</c:v>
                </c:pt>
                <c:pt idx="4073" formatCode="0.00">
                  <c:v>48.95</c:v>
                </c:pt>
                <c:pt idx="4074" formatCode="0.00">
                  <c:v>48.95</c:v>
                </c:pt>
                <c:pt idx="4075" formatCode="0.00">
                  <c:v>48.95</c:v>
                </c:pt>
                <c:pt idx="4076" formatCode="0.00">
                  <c:v>48.95</c:v>
                </c:pt>
                <c:pt idx="4077" formatCode="0.00">
                  <c:v>48.95</c:v>
                </c:pt>
                <c:pt idx="4078" formatCode="0.00">
                  <c:v>48.95</c:v>
                </c:pt>
                <c:pt idx="4079" formatCode="0.00">
                  <c:v>48.31</c:v>
                </c:pt>
                <c:pt idx="4080" formatCode="0.00">
                  <c:v>48.31</c:v>
                </c:pt>
                <c:pt idx="4081" formatCode="0.00">
                  <c:v>48.31</c:v>
                </c:pt>
                <c:pt idx="4082" formatCode="0.00">
                  <c:v>48.31</c:v>
                </c:pt>
                <c:pt idx="4083" formatCode="0.00">
                  <c:v>48.31</c:v>
                </c:pt>
                <c:pt idx="4084" formatCode="0.00">
                  <c:v>48.31</c:v>
                </c:pt>
                <c:pt idx="4085" formatCode="0.00">
                  <c:v>48.31</c:v>
                </c:pt>
                <c:pt idx="4086" formatCode="0.00">
                  <c:v>48.31</c:v>
                </c:pt>
                <c:pt idx="4087" formatCode="0.00">
                  <c:v>48.31</c:v>
                </c:pt>
                <c:pt idx="4088" formatCode="0.00">
                  <c:v>48.31</c:v>
                </c:pt>
                <c:pt idx="4089" formatCode="0.00">
                  <c:v>48.31</c:v>
                </c:pt>
                <c:pt idx="4090" formatCode="0.00">
                  <c:v>48.31</c:v>
                </c:pt>
                <c:pt idx="4091" formatCode="0.00">
                  <c:v>48.31</c:v>
                </c:pt>
                <c:pt idx="4092" formatCode="0.00">
                  <c:v>48.31</c:v>
                </c:pt>
                <c:pt idx="4093" formatCode="0.00">
                  <c:v>48.31</c:v>
                </c:pt>
                <c:pt idx="4094" formatCode="0.00">
                  <c:v>48.31</c:v>
                </c:pt>
                <c:pt idx="4095" formatCode="0.00">
                  <c:v>48.31</c:v>
                </c:pt>
                <c:pt idx="4096" formatCode="0.00">
                  <c:v>48.31</c:v>
                </c:pt>
                <c:pt idx="4097" formatCode="0.00">
                  <c:v>49.13</c:v>
                </c:pt>
                <c:pt idx="4098" formatCode="0.00">
                  <c:v>49.13</c:v>
                </c:pt>
                <c:pt idx="4099" formatCode="0.00">
                  <c:v>49.13</c:v>
                </c:pt>
                <c:pt idx="4100" formatCode="0.00">
                  <c:v>49.13</c:v>
                </c:pt>
                <c:pt idx="4101" formatCode="0.00">
                  <c:v>49.13</c:v>
                </c:pt>
                <c:pt idx="4102" formatCode="0.00">
                  <c:v>49.13</c:v>
                </c:pt>
                <c:pt idx="4103" formatCode="0.00">
                  <c:v>49.13</c:v>
                </c:pt>
                <c:pt idx="4104" formatCode="0.00">
                  <c:v>49.13</c:v>
                </c:pt>
                <c:pt idx="4105" formatCode="0.00">
                  <c:v>49.13</c:v>
                </c:pt>
                <c:pt idx="4106" formatCode="0.00">
                  <c:v>49.13</c:v>
                </c:pt>
                <c:pt idx="4107" formatCode="0.00">
                  <c:v>49.13</c:v>
                </c:pt>
                <c:pt idx="4108" formatCode="0.00">
                  <c:v>48.97</c:v>
                </c:pt>
                <c:pt idx="4109" formatCode="0.00">
                  <c:v>48.97</c:v>
                </c:pt>
                <c:pt idx="4110" formatCode="0.00">
                  <c:v>48.97</c:v>
                </c:pt>
                <c:pt idx="4111" formatCode="0.00">
                  <c:v>48.82</c:v>
                </c:pt>
                <c:pt idx="4112" formatCode="0.00">
                  <c:v>48.82</c:v>
                </c:pt>
                <c:pt idx="4113" formatCode="0.00">
                  <c:v>52.62</c:v>
                </c:pt>
                <c:pt idx="4114" formatCode="0.00">
                  <c:v>52.62</c:v>
                </c:pt>
                <c:pt idx="4115" formatCode="0.00">
                  <c:v>52.62</c:v>
                </c:pt>
                <c:pt idx="4116" formatCode="0.00">
                  <c:v>52.62</c:v>
                </c:pt>
                <c:pt idx="4117" formatCode="0.00">
                  <c:v>52.62</c:v>
                </c:pt>
                <c:pt idx="4118" formatCode="0.00">
                  <c:v>52.62</c:v>
                </c:pt>
                <c:pt idx="4119" formatCode="0.00">
                  <c:v>52.62</c:v>
                </c:pt>
                <c:pt idx="4120" formatCode="0.00">
                  <c:v>52.62</c:v>
                </c:pt>
                <c:pt idx="4121" formatCode="0.00">
                  <c:v>52.62</c:v>
                </c:pt>
                <c:pt idx="4122" formatCode="0.00">
                  <c:v>52.62</c:v>
                </c:pt>
                <c:pt idx="4123" formatCode="0.00">
                  <c:v>52.62</c:v>
                </c:pt>
                <c:pt idx="4124" formatCode="0.00">
                  <c:v>52.62</c:v>
                </c:pt>
                <c:pt idx="4125" formatCode="0.00">
                  <c:v>52.62</c:v>
                </c:pt>
                <c:pt idx="4126" formatCode="0.00">
                  <c:v>52.62</c:v>
                </c:pt>
                <c:pt idx="4127" formatCode="0.00">
                  <c:v>52.04</c:v>
                </c:pt>
                <c:pt idx="4128" formatCode="0.00">
                  <c:v>52.04</c:v>
                </c:pt>
                <c:pt idx="4129" formatCode="0.00">
                  <c:v>52.04</c:v>
                </c:pt>
                <c:pt idx="4130" formatCode="0.00">
                  <c:v>52.04</c:v>
                </c:pt>
                <c:pt idx="4131" formatCode="0.00">
                  <c:v>52.04</c:v>
                </c:pt>
                <c:pt idx="4132" formatCode="0.00">
                  <c:v>52.04</c:v>
                </c:pt>
                <c:pt idx="4133" formatCode="0.00">
                  <c:v>52.04</c:v>
                </c:pt>
                <c:pt idx="4134" formatCode="0.00">
                  <c:v>52.04</c:v>
                </c:pt>
                <c:pt idx="4135" formatCode="0.00">
                  <c:v>52.04</c:v>
                </c:pt>
                <c:pt idx="4136" formatCode="0.00">
                  <c:v>52.04</c:v>
                </c:pt>
                <c:pt idx="4137" formatCode="0.00">
                  <c:v>52.04</c:v>
                </c:pt>
                <c:pt idx="4138" formatCode="0.00">
                  <c:v>52.04</c:v>
                </c:pt>
                <c:pt idx="4139" formatCode="0.00">
                  <c:v>52.04</c:v>
                </c:pt>
                <c:pt idx="4140" formatCode="0.00">
                  <c:v>52.04</c:v>
                </c:pt>
                <c:pt idx="4141" formatCode="0.00">
                  <c:v>52.04</c:v>
                </c:pt>
                <c:pt idx="4142" formatCode="0.00">
                  <c:v>52.04</c:v>
                </c:pt>
                <c:pt idx="4143" formatCode="0.00">
                  <c:v>52.04</c:v>
                </c:pt>
                <c:pt idx="4144" formatCode="0.00">
                  <c:v>52.04</c:v>
                </c:pt>
                <c:pt idx="4145" formatCode="0.00">
                  <c:v>52.04</c:v>
                </c:pt>
                <c:pt idx="4146" formatCode="0.00">
                  <c:v>52.04</c:v>
                </c:pt>
                <c:pt idx="4147" formatCode="0.00">
                  <c:v>52.04</c:v>
                </c:pt>
                <c:pt idx="4148" formatCode="0.00">
                  <c:v>52.04</c:v>
                </c:pt>
                <c:pt idx="4149" formatCode="0.00">
                  <c:v>52.04</c:v>
                </c:pt>
                <c:pt idx="4150" formatCode="0.00">
                  <c:v>52.04</c:v>
                </c:pt>
                <c:pt idx="4151" formatCode="0.00">
                  <c:v>52.04</c:v>
                </c:pt>
                <c:pt idx="4152" formatCode="0.00">
                  <c:v>52.04</c:v>
                </c:pt>
                <c:pt idx="4153" formatCode="0.00">
                  <c:v>52.04</c:v>
                </c:pt>
                <c:pt idx="4154" formatCode="0.00">
                  <c:v>52.04</c:v>
                </c:pt>
                <c:pt idx="4155" formatCode="0.00">
                  <c:v>52.04</c:v>
                </c:pt>
                <c:pt idx="4156" formatCode="0.00">
                  <c:v>52.04</c:v>
                </c:pt>
                <c:pt idx="4157" formatCode="0.00">
                  <c:v>52.04</c:v>
                </c:pt>
                <c:pt idx="4158" formatCode="0.00">
                  <c:v>52.04</c:v>
                </c:pt>
                <c:pt idx="4159" formatCode="0.00">
                  <c:v>52.04</c:v>
                </c:pt>
                <c:pt idx="4160" formatCode="0.00">
                  <c:v>52.04</c:v>
                </c:pt>
                <c:pt idx="4161" formatCode="0.00">
                  <c:v>52.04</c:v>
                </c:pt>
                <c:pt idx="4162" formatCode="0.00">
                  <c:v>52.04</c:v>
                </c:pt>
                <c:pt idx="4163" formatCode="0.00">
                  <c:v>52.04</c:v>
                </c:pt>
                <c:pt idx="4164" formatCode="0.00">
                  <c:v>52.04</c:v>
                </c:pt>
                <c:pt idx="4165" formatCode="0.00">
                  <c:v>52.04</c:v>
                </c:pt>
                <c:pt idx="4166" formatCode="0.00">
                  <c:v>48</c:v>
                </c:pt>
                <c:pt idx="4167" formatCode="0.00">
                  <c:v>48</c:v>
                </c:pt>
                <c:pt idx="4168" formatCode="0.00">
                  <c:v>48</c:v>
                </c:pt>
                <c:pt idx="4169" formatCode="0.00">
                  <c:v>48</c:v>
                </c:pt>
                <c:pt idx="4170" formatCode="0.00">
                  <c:v>48</c:v>
                </c:pt>
                <c:pt idx="4171" formatCode="0.00">
                  <c:v>48</c:v>
                </c:pt>
                <c:pt idx="4172" formatCode="0.00">
                  <c:v>49.13</c:v>
                </c:pt>
                <c:pt idx="4173" formatCode="0.00">
                  <c:v>49.13</c:v>
                </c:pt>
                <c:pt idx="4174" formatCode="0.00">
                  <c:v>49.13</c:v>
                </c:pt>
                <c:pt idx="4175" formatCode="0.00">
                  <c:v>49.13</c:v>
                </c:pt>
                <c:pt idx="4176" formatCode="0.00">
                  <c:v>49.13</c:v>
                </c:pt>
                <c:pt idx="4177" formatCode="0.00">
                  <c:v>49.13</c:v>
                </c:pt>
                <c:pt idx="4178" formatCode="0.00">
                  <c:v>49.13</c:v>
                </c:pt>
                <c:pt idx="4179" formatCode="0.00">
                  <c:v>49.13</c:v>
                </c:pt>
                <c:pt idx="4180" formatCode="0.00">
                  <c:v>49.13</c:v>
                </c:pt>
                <c:pt idx="4181" formatCode="0.00">
                  <c:v>49.13</c:v>
                </c:pt>
                <c:pt idx="4182" formatCode="0.00">
                  <c:v>49.13</c:v>
                </c:pt>
                <c:pt idx="4183" formatCode="0.00">
                  <c:v>49.13</c:v>
                </c:pt>
                <c:pt idx="4184" formatCode="0.00">
                  <c:v>49.13</c:v>
                </c:pt>
                <c:pt idx="4185" formatCode="0.00">
                  <c:v>49.13</c:v>
                </c:pt>
                <c:pt idx="4186" formatCode="0.00">
                  <c:v>49.13</c:v>
                </c:pt>
                <c:pt idx="4187" formatCode="0.00">
                  <c:v>49.13</c:v>
                </c:pt>
                <c:pt idx="4188" formatCode="0.00">
                  <c:v>49.13</c:v>
                </c:pt>
                <c:pt idx="4189" formatCode="0.00">
                  <c:v>49.13</c:v>
                </c:pt>
                <c:pt idx="4190" formatCode="0.00">
                  <c:v>49.13</c:v>
                </c:pt>
                <c:pt idx="4191" formatCode="0.00">
                  <c:v>49.13</c:v>
                </c:pt>
                <c:pt idx="4192" formatCode="0.00">
                  <c:v>49.13</c:v>
                </c:pt>
                <c:pt idx="4193" formatCode="0.00">
                  <c:v>49.13</c:v>
                </c:pt>
                <c:pt idx="4194" formatCode="0.00">
                  <c:v>49.13</c:v>
                </c:pt>
                <c:pt idx="4195" formatCode="0.00">
                  <c:v>49.13</c:v>
                </c:pt>
                <c:pt idx="4196" formatCode="0.00">
                  <c:v>49.13</c:v>
                </c:pt>
                <c:pt idx="4197" formatCode="0.00">
                  <c:v>49.13</c:v>
                </c:pt>
                <c:pt idx="4198" formatCode="0.00">
                  <c:v>49.13</c:v>
                </c:pt>
                <c:pt idx="4199" formatCode="0.00">
                  <c:v>49.13</c:v>
                </c:pt>
                <c:pt idx="4210" formatCode="0.00">
                  <c:v>50.21</c:v>
                </c:pt>
                <c:pt idx="4211" formatCode="0.00">
                  <c:v>50.21</c:v>
                </c:pt>
                <c:pt idx="4212" formatCode="0.00">
                  <c:v>50.21</c:v>
                </c:pt>
                <c:pt idx="4213" formatCode="0.00">
                  <c:v>50.21</c:v>
                </c:pt>
                <c:pt idx="4214" formatCode="0.00">
                  <c:v>50.21</c:v>
                </c:pt>
                <c:pt idx="4215" formatCode="0.00">
                  <c:v>50.21</c:v>
                </c:pt>
                <c:pt idx="4216" formatCode="0.00">
                  <c:v>50.21</c:v>
                </c:pt>
                <c:pt idx="4217" formatCode="0.00">
                  <c:v>50.21</c:v>
                </c:pt>
                <c:pt idx="4218" formatCode="0.00">
                  <c:v>50.21</c:v>
                </c:pt>
                <c:pt idx="4219" formatCode="0.00">
                  <c:v>50.21</c:v>
                </c:pt>
                <c:pt idx="4220" formatCode="0.00">
                  <c:v>50.21</c:v>
                </c:pt>
                <c:pt idx="4221" formatCode="0.00">
                  <c:v>50.21</c:v>
                </c:pt>
                <c:pt idx="4222" formatCode="0.00">
                  <c:v>50.21</c:v>
                </c:pt>
                <c:pt idx="4223" formatCode="0.00">
                  <c:v>50.21</c:v>
                </c:pt>
                <c:pt idx="4224" formatCode="0.00">
                  <c:v>50.21</c:v>
                </c:pt>
                <c:pt idx="4225" formatCode="0.00">
                  <c:v>50.21</c:v>
                </c:pt>
                <c:pt idx="4226" formatCode="0.00">
                  <c:v>50.21</c:v>
                </c:pt>
                <c:pt idx="4227" formatCode="0.00">
                  <c:v>50.21</c:v>
                </c:pt>
                <c:pt idx="4228" formatCode="0.00">
                  <c:v>50.21</c:v>
                </c:pt>
                <c:pt idx="4229" formatCode="0.00">
                  <c:v>50.21</c:v>
                </c:pt>
                <c:pt idx="4230" formatCode="0.00">
                  <c:v>50.21</c:v>
                </c:pt>
                <c:pt idx="4237" formatCode="0.00">
                  <c:v>50.21</c:v>
                </c:pt>
                <c:pt idx="4238" formatCode="0.00">
                  <c:v>50.21</c:v>
                </c:pt>
                <c:pt idx="4239" formatCode="0.00">
                  <c:v>50.21</c:v>
                </c:pt>
                <c:pt idx="4240" formatCode="0.00">
                  <c:v>50.21</c:v>
                </c:pt>
                <c:pt idx="4241" formatCode="0.00">
                  <c:v>50.21</c:v>
                </c:pt>
                <c:pt idx="4242" formatCode="0.00">
                  <c:v>50.21</c:v>
                </c:pt>
                <c:pt idx="4243" formatCode="0.00">
                  <c:v>50.21</c:v>
                </c:pt>
                <c:pt idx="4244" formatCode="0.00">
                  <c:v>50.21</c:v>
                </c:pt>
                <c:pt idx="4245" formatCode="0.00">
                  <c:v>50.21</c:v>
                </c:pt>
                <c:pt idx="4246" formatCode="0.00">
                  <c:v>50.21</c:v>
                </c:pt>
                <c:pt idx="4247" formatCode="0.00">
                  <c:v>50.21</c:v>
                </c:pt>
                <c:pt idx="4248" formatCode="0.00">
                  <c:v>50.21</c:v>
                </c:pt>
                <c:pt idx="4249" formatCode="0.00">
                  <c:v>50.21</c:v>
                </c:pt>
                <c:pt idx="4250" formatCode="0.00">
                  <c:v>50.21</c:v>
                </c:pt>
                <c:pt idx="4251" formatCode="0.00">
                  <c:v>50.21</c:v>
                </c:pt>
                <c:pt idx="4252" formatCode="0.00">
                  <c:v>50.21</c:v>
                </c:pt>
                <c:pt idx="4253" formatCode="0.00">
                  <c:v>50.21</c:v>
                </c:pt>
                <c:pt idx="4254" formatCode="0.00">
                  <c:v>50.21</c:v>
                </c:pt>
                <c:pt idx="4255" formatCode="0.00">
                  <c:v>45.63</c:v>
                </c:pt>
                <c:pt idx="4256" formatCode="0.00">
                  <c:v>45.63</c:v>
                </c:pt>
                <c:pt idx="4257" formatCode="0.00">
                  <c:v>45.63</c:v>
                </c:pt>
                <c:pt idx="4258" formatCode="0.00">
                  <c:v>45.63</c:v>
                </c:pt>
                <c:pt idx="4259" formatCode="0.00">
                  <c:v>45.63</c:v>
                </c:pt>
                <c:pt idx="4260" formatCode="0.00">
                  <c:v>45.63</c:v>
                </c:pt>
                <c:pt idx="4261" formatCode="0.00">
                  <c:v>45.63</c:v>
                </c:pt>
                <c:pt idx="4262" formatCode="0.00">
                  <c:v>45.63</c:v>
                </c:pt>
                <c:pt idx="4263" formatCode="0.00">
                  <c:v>45.63</c:v>
                </c:pt>
                <c:pt idx="4264" formatCode="0.00">
                  <c:v>45.63</c:v>
                </c:pt>
                <c:pt idx="4265" formatCode="0.00">
                  <c:v>45.63</c:v>
                </c:pt>
                <c:pt idx="4266" formatCode="0.00">
                  <c:v>45.63</c:v>
                </c:pt>
                <c:pt idx="4267" formatCode="0.00">
                  <c:v>45.63</c:v>
                </c:pt>
                <c:pt idx="4268" formatCode="0.00">
                  <c:v>45.63</c:v>
                </c:pt>
                <c:pt idx="4269" formatCode="0.00">
                  <c:v>45.63</c:v>
                </c:pt>
                <c:pt idx="4270" formatCode="0.00">
                  <c:v>45.63</c:v>
                </c:pt>
                <c:pt idx="4271" formatCode="0.00">
                  <c:v>45.63</c:v>
                </c:pt>
                <c:pt idx="4272" formatCode="0.00">
                  <c:v>45.63</c:v>
                </c:pt>
                <c:pt idx="4273" formatCode="0.00">
                  <c:v>45.63</c:v>
                </c:pt>
                <c:pt idx="4274" formatCode="0.00">
                  <c:v>45.63</c:v>
                </c:pt>
                <c:pt idx="4275" formatCode="0.00">
                  <c:v>45.63</c:v>
                </c:pt>
                <c:pt idx="4276" formatCode="0.00">
                  <c:v>45.63</c:v>
                </c:pt>
                <c:pt idx="4277" formatCode="0.00">
                  <c:v>45.63</c:v>
                </c:pt>
                <c:pt idx="4278" formatCode="0.00">
                  <c:v>45.63</c:v>
                </c:pt>
                <c:pt idx="4279" formatCode="0.00">
                  <c:v>45.63</c:v>
                </c:pt>
                <c:pt idx="4280" formatCode="0.00">
                  <c:v>45.63</c:v>
                </c:pt>
                <c:pt idx="4281" formatCode="0.00">
                  <c:v>45.63</c:v>
                </c:pt>
                <c:pt idx="4282" formatCode="0.00">
                  <c:v>45.63</c:v>
                </c:pt>
                <c:pt idx="4283" formatCode="0.00">
                  <c:v>45.63</c:v>
                </c:pt>
                <c:pt idx="4284" formatCode="0.00">
                  <c:v>45.63</c:v>
                </c:pt>
                <c:pt idx="4285" formatCode="0.00">
                  <c:v>45.63</c:v>
                </c:pt>
                <c:pt idx="4286" formatCode="0.00">
                  <c:v>45.63</c:v>
                </c:pt>
                <c:pt idx="4287" formatCode="0.00">
                  <c:v>45.63</c:v>
                </c:pt>
                <c:pt idx="4288" formatCode="0.00">
                  <c:v>45.63</c:v>
                </c:pt>
                <c:pt idx="4289" formatCode="0.00">
                  <c:v>45.63</c:v>
                </c:pt>
                <c:pt idx="4290" formatCode="0.00">
                  <c:v>45.63</c:v>
                </c:pt>
                <c:pt idx="4291" formatCode="0.00">
                  <c:v>45.63</c:v>
                </c:pt>
                <c:pt idx="4292" formatCode="0.00">
                  <c:v>45.63</c:v>
                </c:pt>
                <c:pt idx="4293" formatCode="0.00">
                  <c:v>45.63</c:v>
                </c:pt>
                <c:pt idx="4294" formatCode="0.00">
                  <c:v>45.63</c:v>
                </c:pt>
                <c:pt idx="4295" formatCode="0.00">
                  <c:v>45.63</c:v>
                </c:pt>
                <c:pt idx="4296" formatCode="0.00">
                  <c:v>45.63</c:v>
                </c:pt>
                <c:pt idx="4297" formatCode="0.00">
                  <c:v>45.63</c:v>
                </c:pt>
                <c:pt idx="4298" formatCode="0.00">
                  <c:v>45.63</c:v>
                </c:pt>
                <c:pt idx="4299" formatCode="0.00">
                  <c:v>45.63</c:v>
                </c:pt>
                <c:pt idx="4300" formatCode="0.00">
                  <c:v>45.63</c:v>
                </c:pt>
                <c:pt idx="4305" formatCode="0.00">
                  <c:v>50.27</c:v>
                </c:pt>
                <c:pt idx="4306" formatCode="0.00">
                  <c:v>50.4</c:v>
                </c:pt>
                <c:pt idx="4307" formatCode="0.00">
                  <c:v>48.73</c:v>
                </c:pt>
                <c:pt idx="4365" formatCode="0.00">
                  <c:v>49.82</c:v>
                </c:pt>
                <c:pt idx="4366" formatCode="0.00">
                  <c:v>49.82</c:v>
                </c:pt>
                <c:pt idx="4367" formatCode="0.00">
                  <c:v>49.82</c:v>
                </c:pt>
                <c:pt idx="4368" formatCode="0.00">
                  <c:v>49.82</c:v>
                </c:pt>
                <c:pt idx="4369" formatCode="0.00">
                  <c:v>49.82</c:v>
                </c:pt>
                <c:pt idx="4370" formatCode="0.00">
                  <c:v>49.82</c:v>
                </c:pt>
                <c:pt idx="4371" formatCode="0.00">
                  <c:v>49.82</c:v>
                </c:pt>
                <c:pt idx="4372" formatCode="0.00">
                  <c:v>49.82</c:v>
                </c:pt>
                <c:pt idx="4373" formatCode="0.00">
                  <c:v>49.82</c:v>
                </c:pt>
                <c:pt idx="4374" formatCode="0.00">
                  <c:v>49.82</c:v>
                </c:pt>
                <c:pt idx="4375" formatCode="0.00">
                  <c:v>49.82</c:v>
                </c:pt>
                <c:pt idx="4376" formatCode="0.00">
                  <c:v>49.82</c:v>
                </c:pt>
                <c:pt idx="4377" formatCode="0.00">
                  <c:v>49.82</c:v>
                </c:pt>
                <c:pt idx="4378" formatCode="0.00">
                  <c:v>49.82</c:v>
                </c:pt>
                <c:pt idx="4379" formatCode="0.00">
                  <c:v>49.82</c:v>
                </c:pt>
                <c:pt idx="4380" formatCode="0.00">
                  <c:v>49.82</c:v>
                </c:pt>
                <c:pt idx="4381" formatCode="0.00">
                  <c:v>49.82</c:v>
                </c:pt>
                <c:pt idx="4382" formatCode="0.00">
                  <c:v>49.82</c:v>
                </c:pt>
                <c:pt idx="4383" formatCode="0.00">
                  <c:v>49.82</c:v>
                </c:pt>
                <c:pt idx="4384" formatCode="0.00">
                  <c:v>49.82</c:v>
                </c:pt>
                <c:pt idx="4385" formatCode="0.00">
                  <c:v>49.82</c:v>
                </c:pt>
                <c:pt idx="4386" formatCode="0.00">
                  <c:v>49.82</c:v>
                </c:pt>
                <c:pt idx="4387" formatCode="0.00">
                  <c:v>49.82</c:v>
                </c:pt>
                <c:pt idx="4388" formatCode="0.00">
                  <c:v>49.82</c:v>
                </c:pt>
                <c:pt idx="4389" formatCode="0.00">
                  <c:v>49.82</c:v>
                </c:pt>
                <c:pt idx="4390" formatCode="0.00">
                  <c:v>49.82</c:v>
                </c:pt>
                <c:pt idx="4391" formatCode="0.00">
                  <c:v>49.82</c:v>
                </c:pt>
                <c:pt idx="4392" formatCode="0.00">
                  <c:v>49.82</c:v>
                </c:pt>
                <c:pt idx="4393" formatCode="0.00">
                  <c:v>49.82</c:v>
                </c:pt>
                <c:pt idx="4394" formatCode="0.00">
                  <c:v>49.82</c:v>
                </c:pt>
                <c:pt idx="4395" formatCode="0.00">
                  <c:v>49.82</c:v>
                </c:pt>
                <c:pt idx="4396" formatCode="0.00">
                  <c:v>49.82</c:v>
                </c:pt>
                <c:pt idx="4397" formatCode="0.00">
                  <c:v>49.82</c:v>
                </c:pt>
                <c:pt idx="4398" formatCode="0.00">
                  <c:v>49.82</c:v>
                </c:pt>
                <c:pt idx="4399" formatCode="0.00">
                  <c:v>49.82</c:v>
                </c:pt>
                <c:pt idx="4400" formatCode="0.00">
                  <c:v>49.82</c:v>
                </c:pt>
                <c:pt idx="4401" formatCode="0.00">
                  <c:v>49.82</c:v>
                </c:pt>
                <c:pt idx="4402" formatCode="0.00">
                  <c:v>49.82</c:v>
                </c:pt>
                <c:pt idx="4403" formatCode="0.00">
                  <c:v>49.82</c:v>
                </c:pt>
                <c:pt idx="4404" formatCode="0.00">
                  <c:v>49.82</c:v>
                </c:pt>
                <c:pt idx="4405" formatCode="0.00">
                  <c:v>49.82</c:v>
                </c:pt>
                <c:pt idx="4406" formatCode="0.00">
                  <c:v>49.82</c:v>
                </c:pt>
                <c:pt idx="4407" formatCode="0.00">
                  <c:v>49.82</c:v>
                </c:pt>
                <c:pt idx="4408" formatCode="0.00">
                  <c:v>49.82</c:v>
                </c:pt>
                <c:pt idx="4409" formatCode="0.00">
                  <c:v>49.82</c:v>
                </c:pt>
                <c:pt idx="4410" formatCode="0.00">
                  <c:v>49.82</c:v>
                </c:pt>
                <c:pt idx="4411" formatCode="0.00">
                  <c:v>49.82</c:v>
                </c:pt>
                <c:pt idx="4412" formatCode="0.00">
                  <c:v>49.82</c:v>
                </c:pt>
                <c:pt idx="4413" formatCode="0.00">
                  <c:v>49.82</c:v>
                </c:pt>
                <c:pt idx="4414" formatCode="0.00">
                  <c:v>49.82</c:v>
                </c:pt>
                <c:pt idx="4441" formatCode="0.00">
                  <c:v>71.16</c:v>
                </c:pt>
                <c:pt idx="4442" formatCode="0.00">
                  <c:v>71.16</c:v>
                </c:pt>
                <c:pt idx="4443" formatCode="0.00">
                  <c:v>71.16</c:v>
                </c:pt>
                <c:pt idx="4444" formatCode="0.00">
                  <c:v>71.16</c:v>
                </c:pt>
                <c:pt idx="4445" formatCode="0.00">
                  <c:v>71.16</c:v>
                </c:pt>
                <c:pt idx="4446" formatCode="0.00">
                  <c:v>71.16</c:v>
                </c:pt>
                <c:pt idx="4447" formatCode="0.00">
                  <c:v>71.16</c:v>
                </c:pt>
                <c:pt idx="4448" formatCode="0.00">
                  <c:v>74.14</c:v>
                </c:pt>
                <c:pt idx="4449" formatCode="0.00">
                  <c:v>74.14</c:v>
                </c:pt>
                <c:pt idx="4450" formatCode="0.00">
                  <c:v>74.14</c:v>
                </c:pt>
                <c:pt idx="4451" formatCode="0.00">
                  <c:v>72.05</c:v>
                </c:pt>
                <c:pt idx="4452" formatCode="0.00">
                  <c:v>72.05</c:v>
                </c:pt>
                <c:pt idx="4453" formatCode="0.00">
                  <c:v>72.05</c:v>
                </c:pt>
                <c:pt idx="4454" formatCode="0.00">
                  <c:v>68.239999999999995</c:v>
                </c:pt>
                <c:pt idx="4455" formatCode="0.00">
                  <c:v>68.239999999999995</c:v>
                </c:pt>
                <c:pt idx="4456" formatCode="0.00">
                  <c:v>68</c:v>
                </c:pt>
                <c:pt idx="4457" formatCode="0.00">
                  <c:v>68</c:v>
                </c:pt>
                <c:pt idx="4458" formatCode="0.00">
                  <c:v>68</c:v>
                </c:pt>
                <c:pt idx="4459" formatCode="0.00">
                  <c:v>68</c:v>
                </c:pt>
                <c:pt idx="4460" formatCode="0.00">
                  <c:v>68</c:v>
                </c:pt>
                <c:pt idx="4461" formatCode="0.00">
                  <c:v>68</c:v>
                </c:pt>
                <c:pt idx="4462" formatCode="0.00">
                  <c:v>68</c:v>
                </c:pt>
                <c:pt idx="4463" formatCode="0.00">
                  <c:v>68</c:v>
                </c:pt>
                <c:pt idx="4464" formatCode="0.00">
                  <c:v>68</c:v>
                </c:pt>
                <c:pt idx="4465" formatCode="0.00">
                  <c:v>68</c:v>
                </c:pt>
                <c:pt idx="4466" formatCode="0.00">
                  <c:v>68</c:v>
                </c:pt>
                <c:pt idx="4467" formatCode="0.00">
                  <c:v>68</c:v>
                </c:pt>
                <c:pt idx="4468" formatCode="0.00">
                  <c:v>68</c:v>
                </c:pt>
                <c:pt idx="4469" formatCode="0.00">
                  <c:v>67.98</c:v>
                </c:pt>
                <c:pt idx="4470" formatCode="0.00">
                  <c:v>67.98</c:v>
                </c:pt>
                <c:pt idx="4471" formatCode="0.00">
                  <c:v>69.34</c:v>
                </c:pt>
                <c:pt idx="4472" formatCode="0.00">
                  <c:v>66.77</c:v>
                </c:pt>
                <c:pt idx="4473" formatCode="0.00">
                  <c:v>66.77</c:v>
                </c:pt>
                <c:pt idx="4474" formatCode="0.00">
                  <c:v>66.77</c:v>
                </c:pt>
                <c:pt idx="4475" formatCode="0.00">
                  <c:v>69.34</c:v>
                </c:pt>
                <c:pt idx="4476" formatCode="0.00">
                  <c:v>69.34</c:v>
                </c:pt>
                <c:pt idx="4477" formatCode="0.00">
                  <c:v>74.05</c:v>
                </c:pt>
                <c:pt idx="4478" formatCode="0.00">
                  <c:v>55.5</c:v>
                </c:pt>
                <c:pt idx="4479" formatCode="0.00">
                  <c:v>55.5</c:v>
                </c:pt>
                <c:pt idx="4480" formatCode="0.00">
                  <c:v>55.5</c:v>
                </c:pt>
                <c:pt idx="4481" formatCode="0.00">
                  <c:v>55.5</c:v>
                </c:pt>
                <c:pt idx="4482" formatCode="0.00">
                  <c:v>55.5</c:v>
                </c:pt>
                <c:pt idx="4483" formatCode="0.00">
                  <c:v>55.5</c:v>
                </c:pt>
                <c:pt idx="4484" formatCode="0.00">
                  <c:v>55.5</c:v>
                </c:pt>
                <c:pt idx="4485" formatCode="0.00">
                  <c:v>55.5</c:v>
                </c:pt>
                <c:pt idx="4489" formatCode="0.00">
                  <c:v>56.5</c:v>
                </c:pt>
                <c:pt idx="4490" formatCode="0.00">
                  <c:v>56.5</c:v>
                </c:pt>
                <c:pt idx="4491" formatCode="0.00">
                  <c:v>56.5</c:v>
                </c:pt>
                <c:pt idx="4492" formatCode="0.00">
                  <c:v>56.5</c:v>
                </c:pt>
                <c:pt idx="4493" formatCode="0.00">
                  <c:v>56.5</c:v>
                </c:pt>
                <c:pt idx="4494" formatCode="0.00">
                  <c:v>56.5</c:v>
                </c:pt>
                <c:pt idx="4495" formatCode="0.00">
                  <c:v>54.7</c:v>
                </c:pt>
                <c:pt idx="4496" formatCode="0.00">
                  <c:v>54.7</c:v>
                </c:pt>
                <c:pt idx="4497" formatCode="0.00">
                  <c:v>54.7</c:v>
                </c:pt>
                <c:pt idx="4498" formatCode="0.00">
                  <c:v>54.7</c:v>
                </c:pt>
                <c:pt idx="4499" formatCode="0.00">
                  <c:v>54.7</c:v>
                </c:pt>
                <c:pt idx="4500" formatCode="0.00">
                  <c:v>54.7</c:v>
                </c:pt>
                <c:pt idx="4501" formatCode="0.00">
                  <c:v>54.7</c:v>
                </c:pt>
                <c:pt idx="4502" formatCode="0.00">
                  <c:v>54.7</c:v>
                </c:pt>
                <c:pt idx="4503" formatCode="0.00">
                  <c:v>54.7</c:v>
                </c:pt>
                <c:pt idx="4504" formatCode="0.00">
                  <c:v>54.7</c:v>
                </c:pt>
                <c:pt idx="4505" formatCode="0.00">
                  <c:v>54.7</c:v>
                </c:pt>
                <c:pt idx="4506" formatCode="0.00">
                  <c:v>54.22</c:v>
                </c:pt>
                <c:pt idx="4507" formatCode="0.00">
                  <c:v>54.22</c:v>
                </c:pt>
                <c:pt idx="4508" formatCode="0.00">
                  <c:v>54.22</c:v>
                </c:pt>
                <c:pt idx="4509" formatCode="0.00">
                  <c:v>54.22</c:v>
                </c:pt>
                <c:pt idx="4510" formatCode="0.00">
                  <c:v>54.22</c:v>
                </c:pt>
                <c:pt idx="4511" formatCode="0.00">
                  <c:v>54.22</c:v>
                </c:pt>
                <c:pt idx="4512" formatCode="0.00">
                  <c:v>52.3</c:v>
                </c:pt>
                <c:pt idx="4513" formatCode="0.00">
                  <c:v>52.3</c:v>
                </c:pt>
                <c:pt idx="4514" formatCode="0.00">
                  <c:v>52.3</c:v>
                </c:pt>
                <c:pt idx="4515" formatCode="0.00">
                  <c:v>52.3</c:v>
                </c:pt>
                <c:pt idx="4516" formatCode="0.00">
                  <c:v>52.3</c:v>
                </c:pt>
                <c:pt idx="4517" formatCode="0.00">
                  <c:v>52.3</c:v>
                </c:pt>
                <c:pt idx="4524" formatCode="0.00">
                  <c:v>56.5</c:v>
                </c:pt>
                <c:pt idx="4525" formatCode="0.00">
                  <c:v>56.5</c:v>
                </c:pt>
                <c:pt idx="4526" formatCode="0.00">
                  <c:v>56.5</c:v>
                </c:pt>
                <c:pt idx="4527" formatCode="0.00">
                  <c:v>56.5</c:v>
                </c:pt>
                <c:pt idx="4528" formatCode="0.00">
                  <c:v>56.5</c:v>
                </c:pt>
                <c:pt idx="4529" formatCode="0.00">
                  <c:v>56.5</c:v>
                </c:pt>
                <c:pt idx="4530" formatCode="0.00">
                  <c:v>74.069999999999993</c:v>
                </c:pt>
                <c:pt idx="4531" formatCode="0.00">
                  <c:v>74.069999999999993</c:v>
                </c:pt>
                <c:pt idx="4532" formatCode="0.00">
                  <c:v>74.069999999999993</c:v>
                </c:pt>
                <c:pt idx="4533" formatCode="0.00">
                  <c:v>74.069999999999993</c:v>
                </c:pt>
                <c:pt idx="4534" formatCode="0.00">
                  <c:v>74.069999999999993</c:v>
                </c:pt>
                <c:pt idx="4535" formatCode="0.00">
                  <c:v>74.069999999999993</c:v>
                </c:pt>
                <c:pt idx="4536" formatCode="0.00">
                  <c:v>74.069999999999993</c:v>
                </c:pt>
                <c:pt idx="4537" formatCode="0.00">
                  <c:v>74.069999999999993</c:v>
                </c:pt>
                <c:pt idx="4538" formatCode="0.00">
                  <c:v>74.069999999999993</c:v>
                </c:pt>
                <c:pt idx="4539" formatCode="0.00">
                  <c:v>74.069999999999993</c:v>
                </c:pt>
                <c:pt idx="4540" formatCode="0.00">
                  <c:v>74.069999999999993</c:v>
                </c:pt>
                <c:pt idx="4541" formatCode="0.00">
                  <c:v>74.069999999999993</c:v>
                </c:pt>
                <c:pt idx="4542" formatCode="0.00">
                  <c:v>74.069999999999993</c:v>
                </c:pt>
                <c:pt idx="4543" formatCode="0.00">
                  <c:v>74.069999999999993</c:v>
                </c:pt>
                <c:pt idx="4544" formatCode="0.00">
                  <c:v>74.069999999999993</c:v>
                </c:pt>
                <c:pt idx="4545" formatCode="0.00">
                  <c:v>74.069999999999993</c:v>
                </c:pt>
                <c:pt idx="4546" formatCode="0.00">
                  <c:v>74.77</c:v>
                </c:pt>
                <c:pt idx="4547" formatCode="0.00">
                  <c:v>74.77</c:v>
                </c:pt>
                <c:pt idx="4548" formatCode="0.00">
                  <c:v>74.77</c:v>
                </c:pt>
                <c:pt idx="4549" formatCode="0.00">
                  <c:v>74.77</c:v>
                </c:pt>
                <c:pt idx="4550" formatCode="0.00">
                  <c:v>74.77</c:v>
                </c:pt>
                <c:pt idx="4551" formatCode="0.00">
                  <c:v>74.77</c:v>
                </c:pt>
                <c:pt idx="4552" formatCode="0.00">
                  <c:v>74.77</c:v>
                </c:pt>
                <c:pt idx="4553" formatCode="0.00">
                  <c:v>74.77</c:v>
                </c:pt>
                <c:pt idx="4554" formatCode="0.00">
                  <c:v>74.77</c:v>
                </c:pt>
                <c:pt idx="4555" formatCode="0.00">
                  <c:v>74.77</c:v>
                </c:pt>
                <c:pt idx="4556" formatCode="0.00">
                  <c:v>74.77</c:v>
                </c:pt>
                <c:pt idx="4557" formatCode="0.00">
                  <c:v>74.77</c:v>
                </c:pt>
                <c:pt idx="4558" formatCode="0.00">
                  <c:v>74.05</c:v>
                </c:pt>
                <c:pt idx="4559" formatCode="0.00">
                  <c:v>74.05</c:v>
                </c:pt>
                <c:pt idx="4560" formatCode="0.00">
                  <c:v>74.05</c:v>
                </c:pt>
                <c:pt idx="4561" formatCode="0.00">
                  <c:v>72.44</c:v>
                </c:pt>
                <c:pt idx="4562" formatCode="0.00">
                  <c:v>72.44</c:v>
                </c:pt>
                <c:pt idx="4563" formatCode="0.00">
                  <c:v>72.44</c:v>
                </c:pt>
                <c:pt idx="4564" formatCode="0.00">
                  <c:v>72.44</c:v>
                </c:pt>
                <c:pt idx="4565" formatCode="0.00">
                  <c:v>71</c:v>
                </c:pt>
                <c:pt idx="4566" formatCode="0.00">
                  <c:v>71</c:v>
                </c:pt>
                <c:pt idx="4567" formatCode="0.00">
                  <c:v>71</c:v>
                </c:pt>
                <c:pt idx="4568" formatCode="0.00">
                  <c:v>71</c:v>
                </c:pt>
                <c:pt idx="4569" formatCode="0.00">
                  <c:v>71</c:v>
                </c:pt>
                <c:pt idx="4570" formatCode="0.00">
                  <c:v>72.099999999999994</c:v>
                </c:pt>
                <c:pt idx="4592" formatCode="0.00">
                  <c:v>47</c:v>
                </c:pt>
                <c:pt idx="4593" formatCode="0.00">
                  <c:v>47</c:v>
                </c:pt>
                <c:pt idx="4594" formatCode="0.00">
                  <c:v>47</c:v>
                </c:pt>
                <c:pt idx="4595" formatCode="0.00">
                  <c:v>47</c:v>
                </c:pt>
                <c:pt idx="4596" formatCode="0.00">
                  <c:v>47</c:v>
                </c:pt>
                <c:pt idx="4597" formatCode="0.00">
                  <c:v>47</c:v>
                </c:pt>
                <c:pt idx="4598" formatCode="0.00">
                  <c:v>47</c:v>
                </c:pt>
                <c:pt idx="4599" formatCode="0.00">
                  <c:v>47</c:v>
                </c:pt>
                <c:pt idx="4600" formatCode="0.00">
                  <c:v>47</c:v>
                </c:pt>
                <c:pt idx="4601" formatCode="0.00">
                  <c:v>47</c:v>
                </c:pt>
                <c:pt idx="4602" formatCode="0.00">
                  <c:v>47</c:v>
                </c:pt>
                <c:pt idx="4603" formatCode="0.00">
                  <c:v>47</c:v>
                </c:pt>
                <c:pt idx="4609" formatCode="0.00">
                  <c:v>47.39</c:v>
                </c:pt>
                <c:pt idx="4610" formatCode="0.00">
                  <c:v>47.39</c:v>
                </c:pt>
                <c:pt idx="4611" formatCode="0.00">
                  <c:v>47.39</c:v>
                </c:pt>
                <c:pt idx="4612" formatCode="0.00">
                  <c:v>47.39</c:v>
                </c:pt>
                <c:pt idx="4613" formatCode="0.00">
                  <c:v>47.39</c:v>
                </c:pt>
                <c:pt idx="4614" formatCode="0.00">
                  <c:v>47.39</c:v>
                </c:pt>
                <c:pt idx="4615" formatCode="0.00">
                  <c:v>47.39</c:v>
                </c:pt>
                <c:pt idx="4616" formatCode="0.00">
                  <c:v>47.39</c:v>
                </c:pt>
                <c:pt idx="4617" formatCode="0.00">
                  <c:v>47.39</c:v>
                </c:pt>
                <c:pt idx="4618" formatCode="0.00">
                  <c:v>47.39</c:v>
                </c:pt>
                <c:pt idx="4619" formatCode="0.00">
                  <c:v>47.39</c:v>
                </c:pt>
                <c:pt idx="4620" formatCode="0.00">
                  <c:v>47.39</c:v>
                </c:pt>
                <c:pt idx="4621" formatCode="0.00">
                  <c:v>47.39</c:v>
                </c:pt>
                <c:pt idx="4622" formatCode="0.00">
                  <c:v>47.39</c:v>
                </c:pt>
                <c:pt idx="4623" formatCode="0.00">
                  <c:v>47.39</c:v>
                </c:pt>
                <c:pt idx="4624" formatCode="0.00">
                  <c:v>47.39</c:v>
                </c:pt>
                <c:pt idx="4625" formatCode="0.00">
                  <c:v>47.39</c:v>
                </c:pt>
                <c:pt idx="4626" formatCode="0.00">
                  <c:v>47.39</c:v>
                </c:pt>
                <c:pt idx="4627" formatCode="0.00">
                  <c:v>47.39</c:v>
                </c:pt>
                <c:pt idx="4628" formatCode="0.00">
                  <c:v>47.39</c:v>
                </c:pt>
                <c:pt idx="4629" formatCode="0.00">
                  <c:v>47.39</c:v>
                </c:pt>
                <c:pt idx="4630" formatCode="0.00">
                  <c:v>47.39</c:v>
                </c:pt>
                <c:pt idx="4631" formatCode="0.00">
                  <c:v>47.39</c:v>
                </c:pt>
                <c:pt idx="4632" formatCode="0.00">
                  <c:v>47.39</c:v>
                </c:pt>
                <c:pt idx="4633" formatCode="0.00">
                  <c:v>50.21</c:v>
                </c:pt>
                <c:pt idx="4634" formatCode="0.00">
                  <c:v>50.21</c:v>
                </c:pt>
                <c:pt idx="4635" formatCode="0.00">
                  <c:v>50.21</c:v>
                </c:pt>
                <c:pt idx="4636" formatCode="0.00">
                  <c:v>50.21</c:v>
                </c:pt>
                <c:pt idx="4637" formatCode="0.00">
                  <c:v>50.21</c:v>
                </c:pt>
                <c:pt idx="4638" formatCode="0.00">
                  <c:v>50.21</c:v>
                </c:pt>
                <c:pt idx="4639" formatCode="0.00">
                  <c:v>50.21</c:v>
                </c:pt>
                <c:pt idx="4640" formatCode="0.00">
                  <c:v>50.21</c:v>
                </c:pt>
                <c:pt idx="4641" formatCode="0.00">
                  <c:v>50.21</c:v>
                </c:pt>
                <c:pt idx="4642" formatCode="0.00">
                  <c:v>50.21</c:v>
                </c:pt>
                <c:pt idx="4643" formatCode="0.00">
                  <c:v>50.21</c:v>
                </c:pt>
                <c:pt idx="4644" formatCode="0.00">
                  <c:v>50.21</c:v>
                </c:pt>
                <c:pt idx="4645" formatCode="0.00">
                  <c:v>50.21</c:v>
                </c:pt>
                <c:pt idx="4646" formatCode="0.00">
                  <c:v>50.21</c:v>
                </c:pt>
                <c:pt idx="4647" formatCode="0.00">
                  <c:v>50.21</c:v>
                </c:pt>
                <c:pt idx="4648" formatCode="0.00">
                  <c:v>50.21</c:v>
                </c:pt>
                <c:pt idx="4649" formatCode="0.00">
                  <c:v>50.21</c:v>
                </c:pt>
                <c:pt idx="4650" formatCode="0.00">
                  <c:v>50.21</c:v>
                </c:pt>
                <c:pt idx="4651" formatCode="0.00">
                  <c:v>53.14</c:v>
                </c:pt>
                <c:pt idx="4652" formatCode="0.00">
                  <c:v>53.14</c:v>
                </c:pt>
                <c:pt idx="4653" formatCode="0.00">
                  <c:v>53.14</c:v>
                </c:pt>
                <c:pt idx="4654" formatCode="0.00">
                  <c:v>53.14</c:v>
                </c:pt>
                <c:pt idx="4655" formatCode="0.00">
                  <c:v>53.14</c:v>
                </c:pt>
                <c:pt idx="4656" formatCode="0.00">
                  <c:v>53.66</c:v>
                </c:pt>
                <c:pt idx="4657" formatCode="0.00">
                  <c:v>53.66</c:v>
                </c:pt>
                <c:pt idx="4688" formatCode="0.00">
                  <c:v>50.88</c:v>
                </c:pt>
                <c:pt idx="4689" formatCode="0.00">
                  <c:v>50.88</c:v>
                </c:pt>
                <c:pt idx="4690" formatCode="0.00">
                  <c:v>50.88</c:v>
                </c:pt>
                <c:pt idx="4691" formatCode="0.00">
                  <c:v>50.88</c:v>
                </c:pt>
                <c:pt idx="4692" formatCode="0.00">
                  <c:v>70.930000000000007</c:v>
                </c:pt>
                <c:pt idx="4693" formatCode="0.00">
                  <c:v>70.930000000000007</c:v>
                </c:pt>
                <c:pt idx="4694" formatCode="0.00">
                  <c:v>70.930000000000007</c:v>
                </c:pt>
                <c:pt idx="4695" formatCode="0.00">
                  <c:v>70.930000000000007</c:v>
                </c:pt>
                <c:pt idx="4696" formatCode="0.00">
                  <c:v>70.930000000000007</c:v>
                </c:pt>
                <c:pt idx="4697" formatCode="0.00">
                  <c:v>64.5</c:v>
                </c:pt>
                <c:pt idx="4698" formatCode="0.00">
                  <c:v>64.5</c:v>
                </c:pt>
                <c:pt idx="4699" formatCode="0.00">
                  <c:v>60.63</c:v>
                </c:pt>
                <c:pt idx="4700" formatCode="0.00">
                  <c:v>60.63</c:v>
                </c:pt>
                <c:pt idx="4701" formatCode="0.00">
                  <c:v>60.63</c:v>
                </c:pt>
                <c:pt idx="4702" formatCode="0.00">
                  <c:v>60.63</c:v>
                </c:pt>
                <c:pt idx="4703" formatCode="0.00">
                  <c:v>72.069999999999993</c:v>
                </c:pt>
                <c:pt idx="4704" formatCode="0.00">
                  <c:v>72.02</c:v>
                </c:pt>
                <c:pt idx="4705" formatCode="0.00">
                  <c:v>71.849999999999994</c:v>
                </c:pt>
                <c:pt idx="4706" formatCode="0.00">
                  <c:v>72.150000000000006</c:v>
                </c:pt>
                <c:pt idx="4707" formatCode="0.00">
                  <c:v>72.209999999999994</c:v>
                </c:pt>
                <c:pt idx="4708" formatCode="0.00">
                  <c:v>71.95</c:v>
                </c:pt>
                <c:pt idx="4709" formatCode="0.00">
                  <c:v>72.180000000000007</c:v>
                </c:pt>
                <c:pt idx="4710" formatCode="0.00">
                  <c:v>72.09</c:v>
                </c:pt>
                <c:pt idx="4711" formatCode="0.00">
                  <c:v>72.11</c:v>
                </c:pt>
                <c:pt idx="4712" formatCode="0.00">
                  <c:v>72.34</c:v>
                </c:pt>
                <c:pt idx="4713" formatCode="0.00">
                  <c:v>72.34</c:v>
                </c:pt>
                <c:pt idx="4714" formatCode="0.00">
                  <c:v>72.34</c:v>
                </c:pt>
                <c:pt idx="4715" formatCode="0.00">
                  <c:v>72.209999999999994</c:v>
                </c:pt>
                <c:pt idx="4716" formatCode="0.00">
                  <c:v>72.209999999999994</c:v>
                </c:pt>
                <c:pt idx="4717" formatCode="0.00">
                  <c:v>72.209999999999994</c:v>
                </c:pt>
                <c:pt idx="4718" formatCode="0.00">
                  <c:v>72.61</c:v>
                </c:pt>
                <c:pt idx="4719" formatCode="0.00">
                  <c:v>72.61</c:v>
                </c:pt>
                <c:pt idx="4720" formatCode="0.00">
                  <c:v>72.61</c:v>
                </c:pt>
                <c:pt idx="4721" formatCode="0.00">
                  <c:v>72.61</c:v>
                </c:pt>
                <c:pt idx="4722" formatCode="0.00">
                  <c:v>72.61</c:v>
                </c:pt>
                <c:pt idx="4723" formatCode="0.00">
                  <c:v>72.61</c:v>
                </c:pt>
                <c:pt idx="4724" formatCode="0.00">
                  <c:v>72.11</c:v>
                </c:pt>
                <c:pt idx="4725" formatCode="0.00">
                  <c:v>72.11</c:v>
                </c:pt>
                <c:pt idx="4726" formatCode="0.00">
                  <c:v>72.11</c:v>
                </c:pt>
                <c:pt idx="4727" formatCode="0.00">
                  <c:v>72.11</c:v>
                </c:pt>
                <c:pt idx="4728" formatCode="0.00">
                  <c:v>72.11</c:v>
                </c:pt>
                <c:pt idx="4729" formatCode="0.00">
                  <c:v>71.72</c:v>
                </c:pt>
                <c:pt idx="4730" formatCode="0.00">
                  <c:v>71.72</c:v>
                </c:pt>
                <c:pt idx="4731" formatCode="0.00">
                  <c:v>71.72</c:v>
                </c:pt>
                <c:pt idx="4732" formatCode="0.00">
                  <c:v>76.319999999999993</c:v>
                </c:pt>
                <c:pt idx="4733" formatCode="0.00">
                  <c:v>76.319999999999993</c:v>
                </c:pt>
                <c:pt idx="4734" formatCode="0.00">
                  <c:v>76.319999999999993</c:v>
                </c:pt>
                <c:pt idx="4735" formatCode="0.00">
                  <c:v>76.319999999999993</c:v>
                </c:pt>
                <c:pt idx="4736" formatCode="0.00">
                  <c:v>76.319999999999993</c:v>
                </c:pt>
                <c:pt idx="4737" formatCode="0.00">
                  <c:v>76.319999999999993</c:v>
                </c:pt>
                <c:pt idx="4738" formatCode="0.00">
                  <c:v>76.319999999999993</c:v>
                </c:pt>
                <c:pt idx="4739" formatCode="0.00">
                  <c:v>76.319999999999993</c:v>
                </c:pt>
                <c:pt idx="4740" formatCode="0.00">
                  <c:v>76.319999999999993</c:v>
                </c:pt>
                <c:pt idx="4741" formatCode="0.00">
                  <c:v>76.319999999999993</c:v>
                </c:pt>
                <c:pt idx="4742" formatCode="0.00">
                  <c:v>76.319999999999993</c:v>
                </c:pt>
                <c:pt idx="4743" formatCode="0.00">
                  <c:v>76.319999999999993</c:v>
                </c:pt>
                <c:pt idx="4744" formatCode="0.00">
                  <c:v>76.319999999999993</c:v>
                </c:pt>
                <c:pt idx="4745" formatCode="0.00">
                  <c:v>76.319999999999993</c:v>
                </c:pt>
                <c:pt idx="4746" formatCode="0.00">
                  <c:v>76.319999999999993</c:v>
                </c:pt>
                <c:pt idx="4747" formatCode="0.00">
                  <c:v>76.319999999999993</c:v>
                </c:pt>
                <c:pt idx="4748" formatCode="0.00">
                  <c:v>76.319999999999993</c:v>
                </c:pt>
                <c:pt idx="4749" formatCode="0.00">
                  <c:v>76.319999999999993</c:v>
                </c:pt>
                <c:pt idx="4750" formatCode="0.00">
                  <c:v>76.319999999999993</c:v>
                </c:pt>
                <c:pt idx="4751" formatCode="0.00">
                  <c:v>76.319999999999993</c:v>
                </c:pt>
                <c:pt idx="4752" formatCode="0.00">
                  <c:v>76.319999999999993</c:v>
                </c:pt>
                <c:pt idx="4753" formatCode="0.00">
                  <c:v>76.319999999999993</c:v>
                </c:pt>
                <c:pt idx="4754" formatCode="0.00">
                  <c:v>76.319999999999993</c:v>
                </c:pt>
                <c:pt idx="4755" formatCode="0.00">
                  <c:v>70.569999999999993</c:v>
                </c:pt>
                <c:pt idx="4756" formatCode="0.00">
                  <c:v>70.569999999999993</c:v>
                </c:pt>
                <c:pt idx="4757" formatCode="0.00">
                  <c:v>70.569999999999993</c:v>
                </c:pt>
                <c:pt idx="4758" formatCode="0.00">
                  <c:v>70.569999999999993</c:v>
                </c:pt>
                <c:pt idx="4759" formatCode="0.00">
                  <c:v>70.569999999999993</c:v>
                </c:pt>
                <c:pt idx="4760" formatCode="0.00">
                  <c:v>70.569999999999993</c:v>
                </c:pt>
                <c:pt idx="4761" formatCode="0.00">
                  <c:v>55.41</c:v>
                </c:pt>
                <c:pt idx="4762" formatCode="0.00">
                  <c:v>55.41</c:v>
                </c:pt>
                <c:pt idx="4763" formatCode="0.00">
                  <c:v>55.41</c:v>
                </c:pt>
                <c:pt idx="4764" formatCode="0.00">
                  <c:v>55.41</c:v>
                </c:pt>
                <c:pt idx="4765" formatCode="0.00">
                  <c:v>55.41</c:v>
                </c:pt>
                <c:pt idx="4766" formatCode="0.00">
                  <c:v>55.41</c:v>
                </c:pt>
                <c:pt idx="4767" formatCode="0.00">
                  <c:v>55.41</c:v>
                </c:pt>
                <c:pt idx="4768" formatCode="0.00">
                  <c:v>55.41</c:v>
                </c:pt>
                <c:pt idx="4769" formatCode="0.00">
                  <c:v>54.82</c:v>
                </c:pt>
                <c:pt idx="4770" formatCode="0.00">
                  <c:v>54.82</c:v>
                </c:pt>
                <c:pt idx="4771" formatCode="0.00">
                  <c:v>54.82</c:v>
                </c:pt>
                <c:pt idx="4772" formatCode="0.00">
                  <c:v>54.82</c:v>
                </c:pt>
                <c:pt idx="4773" formatCode="0.00">
                  <c:v>54.82</c:v>
                </c:pt>
                <c:pt idx="4774" formatCode="0.00">
                  <c:v>54.82</c:v>
                </c:pt>
                <c:pt idx="4775" formatCode="0.00">
                  <c:v>54.82</c:v>
                </c:pt>
                <c:pt idx="4776" formatCode="0.00">
                  <c:v>54.82</c:v>
                </c:pt>
                <c:pt idx="4777" formatCode="0.00">
                  <c:v>54.82</c:v>
                </c:pt>
                <c:pt idx="4778" formatCode="0.00">
                  <c:v>54.82</c:v>
                </c:pt>
                <c:pt idx="4779" formatCode="0.00">
                  <c:v>54.82</c:v>
                </c:pt>
                <c:pt idx="4780" formatCode="0.00">
                  <c:v>54.63</c:v>
                </c:pt>
                <c:pt idx="4781" formatCode="0.00">
                  <c:v>54.63</c:v>
                </c:pt>
                <c:pt idx="4782" formatCode="0.00">
                  <c:v>54.63</c:v>
                </c:pt>
                <c:pt idx="4783" formatCode="0.00">
                  <c:v>54.63</c:v>
                </c:pt>
                <c:pt idx="4784" formatCode="0.00">
                  <c:v>54.63</c:v>
                </c:pt>
                <c:pt idx="4785" formatCode="0.00">
                  <c:v>54.63</c:v>
                </c:pt>
                <c:pt idx="4786" formatCode="0.00">
                  <c:v>54.63</c:v>
                </c:pt>
                <c:pt idx="4787" formatCode="0.00">
                  <c:v>54.63</c:v>
                </c:pt>
                <c:pt idx="4788" formatCode="0.00">
                  <c:v>54.63</c:v>
                </c:pt>
                <c:pt idx="4789" formatCode="0.00">
                  <c:v>54.63</c:v>
                </c:pt>
                <c:pt idx="4790" formatCode="0.00">
                  <c:v>54.63</c:v>
                </c:pt>
                <c:pt idx="4791" formatCode="0.00">
                  <c:v>54.63</c:v>
                </c:pt>
                <c:pt idx="4792" formatCode="0.00">
                  <c:v>54.63</c:v>
                </c:pt>
                <c:pt idx="4793" formatCode="0.00">
                  <c:v>54.63</c:v>
                </c:pt>
                <c:pt idx="4794" formatCode="0.00">
                  <c:v>54.63</c:v>
                </c:pt>
                <c:pt idx="4795" formatCode="0.00">
                  <c:v>54.63</c:v>
                </c:pt>
                <c:pt idx="4796" formatCode="0.00">
                  <c:v>54.63</c:v>
                </c:pt>
                <c:pt idx="4797" formatCode="0.00">
                  <c:v>54.63</c:v>
                </c:pt>
                <c:pt idx="4798" formatCode="0.00">
                  <c:v>54.63</c:v>
                </c:pt>
                <c:pt idx="4799" formatCode="0.00">
                  <c:v>54.63</c:v>
                </c:pt>
                <c:pt idx="4800" formatCode="0.00">
                  <c:v>54.63</c:v>
                </c:pt>
                <c:pt idx="4801" formatCode="0.00">
                  <c:v>54.63</c:v>
                </c:pt>
                <c:pt idx="4802" formatCode="0.00">
                  <c:v>54.63</c:v>
                </c:pt>
                <c:pt idx="4803" formatCode="0.00">
                  <c:v>54.63</c:v>
                </c:pt>
                <c:pt idx="4804" formatCode="0.00">
                  <c:v>54.82</c:v>
                </c:pt>
                <c:pt idx="4805" formatCode="0.00">
                  <c:v>54.82</c:v>
                </c:pt>
                <c:pt idx="4806" formatCode="0.00">
                  <c:v>76.319999999999993</c:v>
                </c:pt>
                <c:pt idx="4807" formatCode="0.00">
                  <c:v>76.319999999999993</c:v>
                </c:pt>
                <c:pt idx="4808" formatCode="0.00">
                  <c:v>76.319999999999993</c:v>
                </c:pt>
                <c:pt idx="4809" formatCode="0.00">
                  <c:v>76.319999999999993</c:v>
                </c:pt>
                <c:pt idx="4810" formatCode="0.00">
                  <c:v>76.319999999999993</c:v>
                </c:pt>
                <c:pt idx="4811" formatCode="0.00">
                  <c:v>76.319999999999993</c:v>
                </c:pt>
                <c:pt idx="4812" formatCode="0.00">
                  <c:v>76.319999999999993</c:v>
                </c:pt>
                <c:pt idx="4813" formatCode="0.00">
                  <c:v>76.319999999999993</c:v>
                </c:pt>
                <c:pt idx="4814" formatCode="0.00">
                  <c:v>76.319999999999993</c:v>
                </c:pt>
                <c:pt idx="4815" formatCode="0.00">
                  <c:v>76.319999999999993</c:v>
                </c:pt>
                <c:pt idx="4816" formatCode="0.00">
                  <c:v>76.319999999999993</c:v>
                </c:pt>
                <c:pt idx="4817" formatCode="0.00">
                  <c:v>76.319999999999993</c:v>
                </c:pt>
                <c:pt idx="4818" formatCode="0.00">
                  <c:v>76.319999999999993</c:v>
                </c:pt>
                <c:pt idx="4819" formatCode="0.00">
                  <c:v>76.319999999999993</c:v>
                </c:pt>
                <c:pt idx="4820" formatCode="0.00">
                  <c:v>76.319999999999993</c:v>
                </c:pt>
                <c:pt idx="4821" formatCode="0.00">
                  <c:v>76.319999999999993</c:v>
                </c:pt>
                <c:pt idx="4822" formatCode="0.00">
                  <c:v>76.319999999999993</c:v>
                </c:pt>
                <c:pt idx="4823" formatCode="0.00">
                  <c:v>76.319999999999993</c:v>
                </c:pt>
                <c:pt idx="4824" formatCode="0.00">
                  <c:v>76.319999999999993</c:v>
                </c:pt>
                <c:pt idx="4825" formatCode="0.00">
                  <c:v>76.319999999999993</c:v>
                </c:pt>
                <c:pt idx="4826" formatCode="0.00">
                  <c:v>76.319999999999993</c:v>
                </c:pt>
                <c:pt idx="4827" formatCode="0.00">
                  <c:v>76.319999999999993</c:v>
                </c:pt>
                <c:pt idx="4828" formatCode="0.00">
                  <c:v>76.319999999999993</c:v>
                </c:pt>
              </c:numCache>
            </c:numRef>
          </c:xVal>
          <c:yVal>
            <c:numRef>
              <c:f>FULL!$R$2:$R$4893</c:f>
              <c:numCache>
                <c:formatCode>0.00E+00</c:formatCode>
                <c:ptCount val="4892"/>
                <c:pt idx="663">
                  <c:v>3.8565392840284203E-12</c:v>
                </c:pt>
                <c:pt idx="664">
                  <c:v>2.0466401646626506E-11</c:v>
                </c:pt>
                <c:pt idx="665">
                  <c:v>1.2423301038311898E-11</c:v>
                </c:pt>
                <c:pt idx="666">
                  <c:v>5.3075346857956917E-12</c:v>
                </c:pt>
                <c:pt idx="668">
                  <c:v>1.7356149516813479E-12</c:v>
                </c:pt>
                <c:pt idx="671">
                  <c:v>3.015712165958237E-11</c:v>
                </c:pt>
                <c:pt idx="674">
                  <c:v>2.7924554304923752E-12</c:v>
                </c:pt>
                <c:pt idx="675">
                  <c:v>3.1253057322334276E-12</c:v>
                </c:pt>
                <c:pt idx="676">
                  <c:v>1.8226906717218656E-12</c:v>
                </c:pt>
                <c:pt idx="678">
                  <c:v>3.4423223924368009E-12</c:v>
                </c:pt>
                <c:pt idx="696">
                  <c:v>3.8040460353209165E-11</c:v>
                </c:pt>
                <c:pt idx="697">
                  <c:v>5.1405463922184598E-11</c:v>
                </c:pt>
                <c:pt idx="698">
                  <c:v>2.8694838104655474E-11</c:v>
                </c:pt>
                <c:pt idx="700">
                  <c:v>5.298552661463064E-11</c:v>
                </c:pt>
                <c:pt idx="704">
                  <c:v>1.9204231443547662E-11</c:v>
                </c:pt>
                <c:pt idx="708">
                  <c:v>3.3940171215365406E-11</c:v>
                </c:pt>
                <c:pt idx="709">
                  <c:v>2.4323021254923147E-12</c:v>
                </c:pt>
                <c:pt idx="713">
                  <c:v>4.8686441224822369E-14</c:v>
                </c:pt>
                <c:pt idx="714">
                  <c:v>8.1968999889885217E-13</c:v>
                </c:pt>
                <c:pt idx="719">
                  <c:v>6.0623113157703409E-13</c:v>
                </c:pt>
                <c:pt idx="720">
                  <c:v>1.2471679637015486E-12</c:v>
                </c:pt>
                <c:pt idx="722">
                  <c:v>4.6254386981489647E-13</c:v>
                </c:pt>
                <c:pt idx="723">
                  <c:v>4.219204536458877E-13</c:v>
                </c:pt>
                <c:pt idx="724">
                  <c:v>2.9860970054178306E-11</c:v>
                </c:pt>
                <c:pt idx="725">
                  <c:v>1.3434178526276611E-11</c:v>
                </c:pt>
                <c:pt idx="726">
                  <c:v>9.1316329391267957E-12</c:v>
                </c:pt>
                <c:pt idx="727">
                  <c:v>1.6242036654954897E-11</c:v>
                </c:pt>
                <c:pt idx="728">
                  <c:v>7.2427442874355497E-11</c:v>
                </c:pt>
                <c:pt idx="734">
                  <c:v>1.7025791154143513E-12</c:v>
                </c:pt>
                <c:pt idx="738">
                  <c:v>1.2616707441992764E-11</c:v>
                </c:pt>
                <c:pt idx="747">
                  <c:v>7.1050305027285928E-14</c:v>
                </c:pt>
                <c:pt idx="748">
                  <c:v>3.8565049469734782E-14</c:v>
                </c:pt>
                <c:pt idx="751">
                  <c:v>6.6643605291745006E-12</c:v>
                </c:pt>
                <c:pt idx="753">
                  <c:v>3.3502882642922117E-12</c:v>
                </c:pt>
                <c:pt idx="754">
                  <c:v>5.7218040610333058E-12</c:v>
                </c:pt>
                <c:pt idx="757">
                  <c:v>3.7973022139356572E-12</c:v>
                </c:pt>
                <c:pt idx="759">
                  <c:v>7.6141901953605334E-12</c:v>
                </c:pt>
                <c:pt idx="760">
                  <c:v>1.3333341911168581E-11</c:v>
                </c:pt>
                <c:pt idx="761">
                  <c:v>9.813799306788368E-13</c:v>
                </c:pt>
                <c:pt idx="762">
                  <c:v>1.0483727673412392E-12</c:v>
                </c:pt>
                <c:pt idx="764">
                  <c:v>1.2153960160859558E-11</c:v>
                </c:pt>
                <c:pt idx="765">
                  <c:v>8.9513167316979952E-12</c:v>
                </c:pt>
                <c:pt idx="777">
                  <c:v>1.6229318036528056E-11</c:v>
                </c:pt>
                <c:pt idx="792">
                  <c:v>1.4375534451754953E-11</c:v>
                </c:pt>
                <c:pt idx="793">
                  <c:v>3.1898973656283634E-11</c:v>
                </c:pt>
                <c:pt idx="794">
                  <c:v>2.9903824240999691E-11</c:v>
                </c:pt>
                <c:pt idx="795">
                  <c:v>4.8165259859361089E-11</c:v>
                </c:pt>
                <c:pt idx="796">
                  <c:v>7.0763702504438557E-12</c:v>
                </c:pt>
                <c:pt idx="797">
                  <c:v>6.1068382579867795E-12</c:v>
                </c:pt>
                <c:pt idx="798">
                  <c:v>7.3061412422885495E-12</c:v>
                </c:pt>
                <c:pt idx="801">
                  <c:v>7.2058134588159572E-12</c:v>
                </c:pt>
                <c:pt idx="802">
                  <c:v>5.2976335497778854E-12</c:v>
                </c:pt>
                <c:pt idx="803">
                  <c:v>1.4555147834411841E-11</c:v>
                </c:pt>
                <c:pt idx="805">
                  <c:v>4.8370252809622787E-11</c:v>
                </c:pt>
                <c:pt idx="806">
                  <c:v>1.8312728681270729E-11</c:v>
                </c:pt>
                <c:pt idx="811">
                  <c:v>1.1345437996792504E-11</c:v>
                </c:pt>
                <c:pt idx="812">
                  <c:v>1.5748733466547129E-11</c:v>
                </c:pt>
                <c:pt idx="815">
                  <c:v>1.0252333089995956E-12</c:v>
                </c:pt>
                <c:pt idx="817">
                  <c:v>1.015900122803557E-12</c:v>
                </c:pt>
                <c:pt idx="818">
                  <c:v>1.9071542442828168E-12</c:v>
                </c:pt>
                <c:pt idx="820">
                  <c:v>5.6346100459447866E-13</c:v>
                </c:pt>
                <c:pt idx="821">
                  <c:v>3.1175472709233109E-12</c:v>
                </c:pt>
                <c:pt idx="825">
                  <c:v>3.5690214128183216E-12</c:v>
                </c:pt>
                <c:pt idx="826">
                  <c:v>1.6732624686708543E-12</c:v>
                </c:pt>
                <c:pt idx="829">
                  <c:v>9.7840456125178163E-12</c:v>
                </c:pt>
                <c:pt idx="831">
                  <c:v>4.1685993204171175E-12</c:v>
                </c:pt>
                <c:pt idx="833">
                  <c:v>3.3005671515781551E-12</c:v>
                </c:pt>
                <c:pt idx="840">
                  <c:v>6.8718989277914054E-12</c:v>
                </c:pt>
                <c:pt idx="841">
                  <c:v>3.4796398599282747E-12</c:v>
                </c:pt>
                <c:pt idx="845">
                  <c:v>4.3331174011847385E-12</c:v>
                </c:pt>
                <c:pt idx="846">
                  <c:v>1.4620008359126549E-11</c:v>
                </c:pt>
                <c:pt idx="848">
                  <c:v>4.6955156931668259E-12</c:v>
                </c:pt>
                <c:pt idx="850">
                  <c:v>7.4841439486836139E-12</c:v>
                </c:pt>
                <c:pt idx="851">
                  <c:v>8.3736847250037916E-13</c:v>
                </c:pt>
                <c:pt idx="852">
                  <c:v>1.4559956300077524E-12</c:v>
                </c:pt>
                <c:pt idx="863">
                  <c:v>2.4983515342708051E-12</c:v>
                </c:pt>
                <c:pt idx="864">
                  <c:v>1.5819984979283325E-12</c:v>
                </c:pt>
                <c:pt idx="868">
                  <c:v>1.2294196557730597E-11</c:v>
                </c:pt>
                <c:pt idx="869">
                  <c:v>4.4732754812919113E-12</c:v>
                </c:pt>
                <c:pt idx="871">
                  <c:v>1.6442553852192904E-11</c:v>
                </c:pt>
                <c:pt idx="876">
                  <c:v>7.1200000000000004E-12</c:v>
                </c:pt>
                <c:pt idx="884">
                  <c:v>1.14E-12</c:v>
                </c:pt>
                <c:pt idx="946">
                  <c:v>2.6700000000000002E-13</c:v>
                </c:pt>
                <c:pt idx="952">
                  <c:v>3.9399999999999998E-12</c:v>
                </c:pt>
                <c:pt idx="953">
                  <c:v>1.75E-12</c:v>
                </c:pt>
                <c:pt idx="954">
                  <c:v>1.4000000000000001E-12</c:v>
                </c:pt>
                <c:pt idx="955">
                  <c:v>1.7699999999999999E-12</c:v>
                </c:pt>
                <c:pt idx="956">
                  <c:v>4.1699999999999999E-13</c:v>
                </c:pt>
                <c:pt idx="957">
                  <c:v>4.4800000000000001E-13</c:v>
                </c:pt>
                <c:pt idx="958">
                  <c:v>4.3700000000000001E-13</c:v>
                </c:pt>
                <c:pt idx="959">
                  <c:v>4.6700000000000003E-13</c:v>
                </c:pt>
                <c:pt idx="960">
                  <c:v>1.72E-13</c:v>
                </c:pt>
                <c:pt idx="963">
                  <c:v>3.08E-13</c:v>
                </c:pt>
                <c:pt idx="964">
                  <c:v>4.2799999999999999E-13</c:v>
                </c:pt>
                <c:pt idx="1000">
                  <c:v>2.0730000000000001E-13</c:v>
                </c:pt>
                <c:pt idx="1001">
                  <c:v>4.2539999999999998E-13</c:v>
                </c:pt>
                <c:pt idx="1002">
                  <c:v>1.4410000000000001E-13</c:v>
                </c:pt>
                <c:pt idx="1003">
                  <c:v>1.1813E-12</c:v>
                </c:pt>
                <c:pt idx="1004">
                  <c:v>2.0538E-12</c:v>
                </c:pt>
                <c:pt idx="1006">
                  <c:v>7.6605000000000003E-12</c:v>
                </c:pt>
                <c:pt idx="1007">
                  <c:v>1.5435E-12</c:v>
                </c:pt>
                <c:pt idx="1008">
                  <c:v>1.0294E-12</c:v>
                </c:pt>
                <c:pt idx="1009">
                  <c:v>5.6896000000000003E-12</c:v>
                </c:pt>
                <c:pt idx="1040">
                  <c:v>2.1017399999999999E-13</c:v>
                </c:pt>
                <c:pt idx="1041">
                  <c:v>1.6626100000000001E-13</c:v>
                </c:pt>
                <c:pt idx="1042">
                  <c:v>6.7718299999999996E-13</c:v>
                </c:pt>
                <c:pt idx="1043">
                  <c:v>8.14443E-14</c:v>
                </c:pt>
                <c:pt idx="1044">
                  <c:v>6.49428E-14</c:v>
                </c:pt>
                <c:pt idx="1045">
                  <c:v>3.2924299999999998E-13</c:v>
                </c:pt>
                <c:pt idx="1046">
                  <c:v>5.7965199999999998E-14</c:v>
                </c:pt>
                <c:pt idx="1049">
                  <c:v>1.3500000000000001E-13</c:v>
                </c:pt>
                <c:pt idx="1067">
                  <c:v>1.7E-12</c:v>
                </c:pt>
                <c:pt idx="1074">
                  <c:v>8.6500000000000005E-13</c:v>
                </c:pt>
                <c:pt idx="1088">
                  <c:v>1.8800000000000001E-12</c:v>
                </c:pt>
                <c:pt idx="1095">
                  <c:v>9.8899999999999993E-13</c:v>
                </c:pt>
                <c:pt idx="1102">
                  <c:v>2.72E-13</c:v>
                </c:pt>
                <c:pt idx="1103">
                  <c:v>6.0499999999999995E-14</c:v>
                </c:pt>
                <c:pt idx="1104">
                  <c:v>1.62E-17</c:v>
                </c:pt>
                <c:pt idx="1105">
                  <c:v>9.4700000000000003E-17</c:v>
                </c:pt>
                <c:pt idx="1106">
                  <c:v>5.2900000000000001E-14</c:v>
                </c:pt>
                <c:pt idx="1107">
                  <c:v>1.25E-15</c:v>
                </c:pt>
                <c:pt idx="1108">
                  <c:v>4.3700000000000001E-13</c:v>
                </c:pt>
                <c:pt idx="1109">
                  <c:v>4.39E-13</c:v>
                </c:pt>
                <c:pt idx="1110">
                  <c:v>4.39E-13</c:v>
                </c:pt>
                <c:pt idx="1111">
                  <c:v>1.0000000000000001E-15</c:v>
                </c:pt>
                <c:pt idx="1112">
                  <c:v>9.9999999999999998E-17</c:v>
                </c:pt>
                <c:pt idx="1113">
                  <c:v>3.9000000000000003E-15</c:v>
                </c:pt>
                <c:pt idx="1114">
                  <c:v>2.0000000000000002E-15</c:v>
                </c:pt>
                <c:pt idx="1115">
                  <c:v>3.9000000000000003E-15</c:v>
                </c:pt>
                <c:pt idx="1116">
                  <c:v>9.9999999999999998E-17</c:v>
                </c:pt>
                <c:pt idx="1117">
                  <c:v>9.9999999999999998E-17</c:v>
                </c:pt>
                <c:pt idx="1118">
                  <c:v>1.0000000000000001E-15</c:v>
                </c:pt>
                <c:pt idx="1119">
                  <c:v>2.5399999999999998E-13</c:v>
                </c:pt>
                <c:pt idx="1120">
                  <c:v>4.8999999999999999E-15</c:v>
                </c:pt>
                <c:pt idx="1121">
                  <c:v>5.0599999999999998E-12</c:v>
                </c:pt>
                <c:pt idx="1122">
                  <c:v>3.9000000000000003E-15</c:v>
                </c:pt>
                <c:pt idx="1123">
                  <c:v>2.9999999999999998E-15</c:v>
                </c:pt>
                <c:pt idx="1124">
                  <c:v>8.9000000000000003E-15</c:v>
                </c:pt>
                <c:pt idx="1125">
                  <c:v>5.5300000000000002E-14</c:v>
                </c:pt>
                <c:pt idx="1126">
                  <c:v>2.9999999999999998E-15</c:v>
                </c:pt>
                <c:pt idx="1127">
                  <c:v>1.7699999999999999E-12</c:v>
                </c:pt>
                <c:pt idx="1128">
                  <c:v>5.6999999999999999E-13</c:v>
                </c:pt>
                <c:pt idx="1129">
                  <c:v>1.8799999999999999E-14</c:v>
                </c:pt>
                <c:pt idx="1130">
                  <c:v>5.8999999999999996E-15</c:v>
                </c:pt>
                <c:pt idx="1131">
                  <c:v>3.9000000000000003E-15</c:v>
                </c:pt>
                <c:pt idx="1132">
                  <c:v>1.09E-13</c:v>
                </c:pt>
                <c:pt idx="1133">
                  <c:v>1.09E-14</c:v>
                </c:pt>
                <c:pt idx="1134">
                  <c:v>3.85E-14</c:v>
                </c:pt>
                <c:pt idx="1135">
                  <c:v>2.0399999999999999E-13</c:v>
                </c:pt>
                <c:pt idx="1136">
                  <c:v>5.9200000000000003E-14</c:v>
                </c:pt>
                <c:pt idx="1137">
                  <c:v>6.6999999999999997E-13</c:v>
                </c:pt>
                <c:pt idx="1138">
                  <c:v>1.4500000000000001E-12</c:v>
                </c:pt>
                <c:pt idx="1139">
                  <c:v>2.9000000000000002E-15</c:v>
                </c:pt>
                <c:pt idx="1140">
                  <c:v>1.67E-13</c:v>
                </c:pt>
                <c:pt idx="1141">
                  <c:v>1.5799999999999999E-12</c:v>
                </c:pt>
                <c:pt idx="1142">
                  <c:v>2.9099999999999999E-12</c:v>
                </c:pt>
                <c:pt idx="1143">
                  <c:v>1.8399999999999998E-12</c:v>
                </c:pt>
                <c:pt idx="1144">
                  <c:v>1.0000000000000001E-15</c:v>
                </c:pt>
                <c:pt idx="1145">
                  <c:v>2.2699999999999999E-13</c:v>
                </c:pt>
                <c:pt idx="1146">
                  <c:v>5.5399999999999996E-13</c:v>
                </c:pt>
                <c:pt idx="1147">
                  <c:v>1.0199999999999999E-11</c:v>
                </c:pt>
                <c:pt idx="1148">
                  <c:v>3.4399999999999999E-11</c:v>
                </c:pt>
                <c:pt idx="1149">
                  <c:v>3.3299999999999997E-11</c:v>
                </c:pt>
                <c:pt idx="1151">
                  <c:v>4.6999999999999999E-15</c:v>
                </c:pt>
                <c:pt idx="1154">
                  <c:v>1.0700000000000001E-12</c:v>
                </c:pt>
                <c:pt idx="1155">
                  <c:v>2.4400000000000001E-12</c:v>
                </c:pt>
                <c:pt idx="1166">
                  <c:v>8.2600000000000008E-12</c:v>
                </c:pt>
                <c:pt idx="1181">
                  <c:v>7.0399999999999999E-12</c:v>
                </c:pt>
                <c:pt idx="1199">
                  <c:v>9.2499999999999997E-14</c:v>
                </c:pt>
                <c:pt idx="1205">
                  <c:v>4.9300000000000002E-13</c:v>
                </c:pt>
                <c:pt idx="1211">
                  <c:v>1.6299999999999999E-12</c:v>
                </c:pt>
                <c:pt idx="1213">
                  <c:v>2.3499999999999999E-12</c:v>
                </c:pt>
                <c:pt idx="1216">
                  <c:v>9.6600000000000004E-12</c:v>
                </c:pt>
                <c:pt idx="1293">
                  <c:v>8.9900000000000001E-14</c:v>
                </c:pt>
                <c:pt idx="1294">
                  <c:v>6.6699999999999996E-14</c:v>
                </c:pt>
                <c:pt idx="1306">
                  <c:v>2.76E-12</c:v>
                </c:pt>
                <c:pt idx="1307">
                  <c:v>2.99E-12</c:v>
                </c:pt>
                <c:pt idx="1309">
                  <c:v>1.7699999999999999E-12</c:v>
                </c:pt>
                <c:pt idx="1314">
                  <c:v>1.2300000000000001E-13</c:v>
                </c:pt>
                <c:pt idx="1316">
                  <c:v>1.4500000000000001E-12</c:v>
                </c:pt>
                <c:pt idx="1319">
                  <c:v>6.9699999999999996E-13</c:v>
                </c:pt>
                <c:pt idx="1320">
                  <c:v>8.4400000000000004E-13</c:v>
                </c:pt>
                <c:pt idx="1322">
                  <c:v>1.1700000000000001E-12</c:v>
                </c:pt>
                <c:pt idx="1323">
                  <c:v>1.28E-12</c:v>
                </c:pt>
                <c:pt idx="1324">
                  <c:v>4.2100000000000002E-13</c:v>
                </c:pt>
                <c:pt idx="1325">
                  <c:v>4.3999999999999999E-13</c:v>
                </c:pt>
                <c:pt idx="1332">
                  <c:v>5.68E-13</c:v>
                </c:pt>
                <c:pt idx="1334">
                  <c:v>9.4200000000000005E-14</c:v>
                </c:pt>
                <c:pt idx="1335">
                  <c:v>1.5800000000000001E-13</c:v>
                </c:pt>
                <c:pt idx="1340">
                  <c:v>3.08E-15</c:v>
                </c:pt>
                <c:pt idx="1341">
                  <c:v>1.2199999999999999E-15</c:v>
                </c:pt>
                <c:pt idx="1342">
                  <c:v>1.09E-16</c:v>
                </c:pt>
                <c:pt idx="1343">
                  <c:v>1.48E-15</c:v>
                </c:pt>
                <c:pt idx="1344">
                  <c:v>1.7199999999999999E-15</c:v>
                </c:pt>
                <c:pt idx="1360">
                  <c:v>2.5600000000000002E-15</c:v>
                </c:pt>
                <c:pt idx="1361">
                  <c:v>7.3400000000000002E-15</c:v>
                </c:pt>
                <c:pt idx="1364">
                  <c:v>3.98E-15</c:v>
                </c:pt>
                <c:pt idx="1388">
                  <c:v>4.1999999999999998E-14</c:v>
                </c:pt>
                <c:pt idx="1395">
                  <c:v>3.2700000000000002E-14</c:v>
                </c:pt>
                <c:pt idx="1433">
                  <c:v>3.3099999999999999E-14</c:v>
                </c:pt>
                <c:pt idx="1434">
                  <c:v>3.5999999999999998E-14</c:v>
                </c:pt>
                <c:pt idx="1481">
                  <c:v>7.8799999999999997E-13</c:v>
                </c:pt>
                <c:pt idx="1487">
                  <c:v>5.4300000000000001E-13</c:v>
                </c:pt>
                <c:pt idx="1517">
                  <c:v>4.15E-15</c:v>
                </c:pt>
                <c:pt idx="1563">
                  <c:v>2.8200000000000001E-13</c:v>
                </c:pt>
                <c:pt idx="1605">
                  <c:v>3.6799999999999998E-14</c:v>
                </c:pt>
                <c:pt idx="1606">
                  <c:v>1.6799999999999999E-13</c:v>
                </c:pt>
                <c:pt idx="1607">
                  <c:v>7.9000000000000004E-14</c:v>
                </c:pt>
                <c:pt idx="1608">
                  <c:v>2.3099999999999997E-13</c:v>
                </c:pt>
                <c:pt idx="1609">
                  <c:v>2.73E-13</c:v>
                </c:pt>
                <c:pt idx="1610">
                  <c:v>3.9099999999999999E-14</c:v>
                </c:pt>
                <c:pt idx="1611">
                  <c:v>1.13E-14</c:v>
                </c:pt>
                <c:pt idx="1612">
                  <c:v>1.0499999999999999E-13</c:v>
                </c:pt>
                <c:pt idx="1613">
                  <c:v>1.53E-13</c:v>
                </c:pt>
                <c:pt idx="1614">
                  <c:v>4.2400000000000001E-14</c:v>
                </c:pt>
                <c:pt idx="1615">
                  <c:v>1.42E-14</c:v>
                </c:pt>
                <c:pt idx="1616">
                  <c:v>2.4400000000000002E-13</c:v>
                </c:pt>
                <c:pt idx="1617">
                  <c:v>6.9199999999999998E-13</c:v>
                </c:pt>
                <c:pt idx="1618">
                  <c:v>5.6100000000000003E-13</c:v>
                </c:pt>
                <c:pt idx="1619">
                  <c:v>5.9400000000000001E-12</c:v>
                </c:pt>
                <c:pt idx="1620">
                  <c:v>3.1800000000000001E-13</c:v>
                </c:pt>
                <c:pt idx="1621">
                  <c:v>1.75E-12</c:v>
                </c:pt>
                <c:pt idx="1622">
                  <c:v>1.3499999999999999E-12</c:v>
                </c:pt>
                <c:pt idx="1623">
                  <c:v>2.1700000000000002E-14</c:v>
                </c:pt>
                <c:pt idx="1624">
                  <c:v>1.5200000000000001E-14</c:v>
                </c:pt>
                <c:pt idx="1625">
                  <c:v>2.8900000000000002E-14</c:v>
                </c:pt>
                <c:pt idx="1626">
                  <c:v>2.13E-13</c:v>
                </c:pt>
                <c:pt idx="1627">
                  <c:v>2.3900000000000001E-12</c:v>
                </c:pt>
                <c:pt idx="1628">
                  <c:v>2.6400000000000001E-12</c:v>
                </c:pt>
                <c:pt idx="1629">
                  <c:v>8.0000000000000002E-13</c:v>
                </c:pt>
                <c:pt idx="1630">
                  <c:v>3.6500000000000001E-13</c:v>
                </c:pt>
                <c:pt idx="1631">
                  <c:v>1.27E-12</c:v>
                </c:pt>
                <c:pt idx="1632">
                  <c:v>1.1099999999999999E-12</c:v>
                </c:pt>
                <c:pt idx="1633">
                  <c:v>1.4500000000000001E-12</c:v>
                </c:pt>
                <c:pt idx="1634">
                  <c:v>1.7199999999999999E-12</c:v>
                </c:pt>
                <c:pt idx="1635">
                  <c:v>9.8699999999999993E-13</c:v>
                </c:pt>
                <c:pt idx="1636">
                  <c:v>1.66E-12</c:v>
                </c:pt>
                <c:pt idx="1637">
                  <c:v>1.6E-12</c:v>
                </c:pt>
                <c:pt idx="1638">
                  <c:v>1.85E-12</c:v>
                </c:pt>
                <c:pt idx="1639">
                  <c:v>6.5900000000000002E-13</c:v>
                </c:pt>
                <c:pt idx="1640">
                  <c:v>1.62E-12</c:v>
                </c:pt>
                <c:pt idx="1641">
                  <c:v>5.4999999999999998E-13</c:v>
                </c:pt>
                <c:pt idx="1642">
                  <c:v>1.13E-12</c:v>
                </c:pt>
                <c:pt idx="1643">
                  <c:v>1.4500000000000001E-12</c:v>
                </c:pt>
                <c:pt idx="1644">
                  <c:v>2.36E-12</c:v>
                </c:pt>
                <c:pt idx="1645">
                  <c:v>7.0399999999999999E-12</c:v>
                </c:pt>
                <c:pt idx="1646">
                  <c:v>3.47E-12</c:v>
                </c:pt>
                <c:pt idx="1647">
                  <c:v>5.3400000000000003E-12</c:v>
                </c:pt>
                <c:pt idx="1648">
                  <c:v>3.19E-13</c:v>
                </c:pt>
                <c:pt idx="1649">
                  <c:v>1.42E-12</c:v>
                </c:pt>
                <c:pt idx="1650">
                  <c:v>1.31E-11</c:v>
                </c:pt>
                <c:pt idx="1651">
                  <c:v>8.52E-12</c:v>
                </c:pt>
                <c:pt idx="1652">
                  <c:v>1.62E-11</c:v>
                </c:pt>
                <c:pt idx="1653">
                  <c:v>9.9700000000000009E-13</c:v>
                </c:pt>
                <c:pt idx="1654">
                  <c:v>9.8299999999999995E-13</c:v>
                </c:pt>
                <c:pt idx="1655">
                  <c:v>1.34E-11</c:v>
                </c:pt>
                <c:pt idx="1656">
                  <c:v>1.33E-12</c:v>
                </c:pt>
                <c:pt idx="1657">
                  <c:v>3.2000000000000001E-12</c:v>
                </c:pt>
                <c:pt idx="1658">
                  <c:v>1.05E-12</c:v>
                </c:pt>
                <c:pt idx="1659">
                  <c:v>1.9199999999999999E-12</c:v>
                </c:pt>
                <c:pt idx="1660">
                  <c:v>2.33E-11</c:v>
                </c:pt>
                <c:pt idx="1661">
                  <c:v>1.5799999999999999E-12</c:v>
                </c:pt>
                <c:pt idx="1662">
                  <c:v>4.2500000000000001E-13</c:v>
                </c:pt>
                <c:pt idx="1663">
                  <c:v>3.2700000000000002E-13</c:v>
                </c:pt>
                <c:pt idx="1664">
                  <c:v>6.8400000000000004E-14</c:v>
                </c:pt>
                <c:pt idx="1665">
                  <c:v>1.24E-13</c:v>
                </c:pt>
                <c:pt idx="1666">
                  <c:v>8.8999999999999999E-14</c:v>
                </c:pt>
                <c:pt idx="1667">
                  <c:v>4.83E-14</c:v>
                </c:pt>
                <c:pt idx="1668">
                  <c:v>2.2300000000000001E-13</c:v>
                </c:pt>
                <c:pt idx="1669">
                  <c:v>2.7399999999999999E-13</c:v>
                </c:pt>
                <c:pt idx="1670">
                  <c:v>3.7400000000000002E-13</c:v>
                </c:pt>
                <c:pt idx="1671">
                  <c:v>8.5700000000000003E-14</c:v>
                </c:pt>
                <c:pt idx="1672">
                  <c:v>1.48E-13</c:v>
                </c:pt>
                <c:pt idx="1673">
                  <c:v>9.3899999999999996E-14</c:v>
                </c:pt>
                <c:pt idx="1674">
                  <c:v>1.1499999999999999E-13</c:v>
                </c:pt>
                <c:pt idx="1675">
                  <c:v>7.6300000000000001E-14</c:v>
                </c:pt>
                <c:pt idx="1676">
                  <c:v>8.3499999999999998E-14</c:v>
                </c:pt>
                <c:pt idx="1677">
                  <c:v>1.6799999999999998E-14</c:v>
                </c:pt>
                <c:pt idx="1678">
                  <c:v>5.0000000000000002E-14</c:v>
                </c:pt>
                <c:pt idx="1729">
                  <c:v>2.6299999999999999E-14</c:v>
                </c:pt>
                <c:pt idx="1730">
                  <c:v>7.47E-14</c:v>
                </c:pt>
                <c:pt idx="1731">
                  <c:v>3.1099999999999999E-13</c:v>
                </c:pt>
                <c:pt idx="1732">
                  <c:v>4.1299999999999998E-14</c:v>
                </c:pt>
                <c:pt idx="1733">
                  <c:v>4.2100000000000002E-13</c:v>
                </c:pt>
                <c:pt idx="1734">
                  <c:v>9.8699999999999993E-13</c:v>
                </c:pt>
                <c:pt idx="1735">
                  <c:v>4.45E-14</c:v>
                </c:pt>
                <c:pt idx="1736">
                  <c:v>5.1700000000000003E-14</c:v>
                </c:pt>
                <c:pt idx="1737">
                  <c:v>1.82E-15</c:v>
                </c:pt>
                <c:pt idx="1738">
                  <c:v>2.1600000000000001E-12</c:v>
                </c:pt>
                <c:pt idx="1739">
                  <c:v>3.6499999999999998E-15</c:v>
                </c:pt>
                <c:pt idx="1740">
                  <c:v>1.24E-14</c:v>
                </c:pt>
                <c:pt idx="1741">
                  <c:v>1.4399999999999999E-13</c:v>
                </c:pt>
                <c:pt idx="1742">
                  <c:v>4.5199999999999999E-14</c:v>
                </c:pt>
                <c:pt idx="1743">
                  <c:v>1.1E-12</c:v>
                </c:pt>
                <c:pt idx="1744">
                  <c:v>3.5000000000000002E-13</c:v>
                </c:pt>
                <c:pt idx="1745">
                  <c:v>3.0000000000000001E-12</c:v>
                </c:pt>
                <c:pt idx="1746">
                  <c:v>2.8000000000000002E-13</c:v>
                </c:pt>
                <c:pt idx="1747">
                  <c:v>2.0999999999999999E-13</c:v>
                </c:pt>
                <c:pt idx="1748">
                  <c:v>3.0000000000000001E-12</c:v>
                </c:pt>
                <c:pt idx="1749">
                  <c:v>4.9999999999999999E-13</c:v>
                </c:pt>
                <c:pt idx="1782">
                  <c:v>2.61E-12</c:v>
                </c:pt>
                <c:pt idx="1783">
                  <c:v>9.7600000000000008E-13</c:v>
                </c:pt>
                <c:pt idx="1788">
                  <c:v>1.19E-12</c:v>
                </c:pt>
                <c:pt idx="1789">
                  <c:v>1.18E-12</c:v>
                </c:pt>
                <c:pt idx="1791">
                  <c:v>6.9499999999999994E-14</c:v>
                </c:pt>
                <c:pt idx="1793">
                  <c:v>5.9000000000000001E-13</c:v>
                </c:pt>
                <c:pt idx="1794">
                  <c:v>8.9100000000000004E-13</c:v>
                </c:pt>
                <c:pt idx="1796">
                  <c:v>7.2700000000000003E-13</c:v>
                </c:pt>
                <c:pt idx="1798">
                  <c:v>3.1599999999999999E-12</c:v>
                </c:pt>
                <c:pt idx="1799">
                  <c:v>7.9399999999999995E-14</c:v>
                </c:pt>
                <c:pt idx="1800">
                  <c:v>5.0099999999999999E-13</c:v>
                </c:pt>
                <c:pt idx="1801">
                  <c:v>5.0099999999999999E-13</c:v>
                </c:pt>
                <c:pt idx="1802">
                  <c:v>1.58E-11</c:v>
                </c:pt>
                <c:pt idx="1803">
                  <c:v>7.9400000000000005E-11</c:v>
                </c:pt>
                <c:pt idx="1804">
                  <c:v>3.1600000000000002E-13</c:v>
                </c:pt>
                <c:pt idx="1805">
                  <c:v>2.51E-12</c:v>
                </c:pt>
                <c:pt idx="1806">
                  <c:v>1.58E-14</c:v>
                </c:pt>
                <c:pt idx="1807">
                  <c:v>6.3100000000000004E-12</c:v>
                </c:pt>
                <c:pt idx="1808">
                  <c:v>1.9999999999999999E-11</c:v>
                </c:pt>
                <c:pt idx="1809">
                  <c:v>2.5099999999999998E-14</c:v>
                </c:pt>
                <c:pt idx="1810">
                  <c:v>1.26E-14</c:v>
                </c:pt>
                <c:pt idx="1811">
                  <c:v>1E-13</c:v>
                </c:pt>
                <c:pt idx="1812">
                  <c:v>3.9799999999999998E-14</c:v>
                </c:pt>
                <c:pt idx="1813">
                  <c:v>3.1599999999999999E-14</c:v>
                </c:pt>
                <c:pt idx="1814">
                  <c:v>3.1600000000000002E-13</c:v>
                </c:pt>
                <c:pt idx="1818">
                  <c:v>3.7799999999999999E-15</c:v>
                </c:pt>
                <c:pt idx="1819">
                  <c:v>1.9800000000000001E-14</c:v>
                </c:pt>
                <c:pt idx="1820">
                  <c:v>5.28E-16</c:v>
                </c:pt>
                <c:pt idx="1821">
                  <c:v>1.97E-16</c:v>
                </c:pt>
                <c:pt idx="1822">
                  <c:v>1.6200000000000001E-15</c:v>
                </c:pt>
                <c:pt idx="1823">
                  <c:v>1.1100000000000001E-15</c:v>
                </c:pt>
                <c:pt idx="1824">
                  <c:v>2.4799999999999999E-16</c:v>
                </c:pt>
                <c:pt idx="1825">
                  <c:v>2.3099999999999997E-13</c:v>
                </c:pt>
                <c:pt idx="1826">
                  <c:v>5.9999999999999997E-14</c:v>
                </c:pt>
                <c:pt idx="1827">
                  <c:v>7.5000000000000004E-13</c:v>
                </c:pt>
                <c:pt idx="1828">
                  <c:v>4.7999999999999999E-15</c:v>
                </c:pt>
                <c:pt idx="1829">
                  <c:v>4.6999999999999999E-15</c:v>
                </c:pt>
                <c:pt idx="1830">
                  <c:v>1.4E-11</c:v>
                </c:pt>
                <c:pt idx="1831">
                  <c:v>1.6999999999999999E-11</c:v>
                </c:pt>
                <c:pt idx="1832">
                  <c:v>8.3999999999999995E-13</c:v>
                </c:pt>
                <c:pt idx="1833">
                  <c:v>4.2999999999999997E-15</c:v>
                </c:pt>
                <c:pt idx="1834">
                  <c:v>5.3000000000000001E-15</c:v>
                </c:pt>
                <c:pt idx="1835">
                  <c:v>6.6000000000000001E-12</c:v>
                </c:pt>
                <c:pt idx="1836">
                  <c:v>8.0000000000000002E-13</c:v>
                </c:pt>
                <c:pt idx="1837">
                  <c:v>3.5999999999999998E-13</c:v>
                </c:pt>
                <c:pt idx="1838">
                  <c:v>3.6E-12</c:v>
                </c:pt>
                <c:pt idx="1839">
                  <c:v>3.1000000000000001E-12</c:v>
                </c:pt>
                <c:pt idx="1840">
                  <c:v>1.6000000000000001E-14</c:v>
                </c:pt>
                <c:pt idx="1841">
                  <c:v>1.6000000000000001E-14</c:v>
                </c:pt>
                <c:pt idx="1842">
                  <c:v>1.4999999999999999E-13</c:v>
                </c:pt>
                <c:pt idx="1843">
                  <c:v>8.3E-14</c:v>
                </c:pt>
                <c:pt idx="1844">
                  <c:v>2.3999999999999999E-14</c:v>
                </c:pt>
                <c:pt idx="1845">
                  <c:v>1.7E-12</c:v>
                </c:pt>
                <c:pt idx="1846">
                  <c:v>4E-14</c:v>
                </c:pt>
                <c:pt idx="1847">
                  <c:v>2.8000000000000001E-14</c:v>
                </c:pt>
                <c:pt idx="1848">
                  <c:v>9.9999999999999998E-13</c:v>
                </c:pt>
                <c:pt idx="1849">
                  <c:v>4.1000000000000004E-15</c:v>
                </c:pt>
                <c:pt idx="1850">
                  <c:v>5.4000000000000002E-15</c:v>
                </c:pt>
                <c:pt idx="1851">
                  <c:v>2.3999999999999999E-14</c:v>
                </c:pt>
                <c:pt idx="1852">
                  <c:v>1.9000000000000001E-14</c:v>
                </c:pt>
                <c:pt idx="1853">
                  <c:v>2.3999999999999999E-14</c:v>
                </c:pt>
                <c:pt idx="2828">
                  <c:v>4.5699999999999997E-13</c:v>
                </c:pt>
                <c:pt idx="2829">
                  <c:v>2.4400000000000001E-11</c:v>
                </c:pt>
                <c:pt idx="2830">
                  <c:v>2.6699999999999999E-11</c:v>
                </c:pt>
                <c:pt idx="2831">
                  <c:v>1.3000000000000001E-9</c:v>
                </c:pt>
                <c:pt idx="2833">
                  <c:v>5.5400000000000002E-12</c:v>
                </c:pt>
                <c:pt idx="2834">
                  <c:v>3.5299999999999997E-11</c:v>
                </c:pt>
                <c:pt idx="2835">
                  <c:v>3.7199999999999998E-11</c:v>
                </c:pt>
                <c:pt idx="2836">
                  <c:v>2.0700000000000001E-9</c:v>
                </c:pt>
                <c:pt idx="2837">
                  <c:v>2.2699999999999998E-9</c:v>
                </c:pt>
                <c:pt idx="2838">
                  <c:v>6.75E-11</c:v>
                </c:pt>
                <c:pt idx="2839">
                  <c:v>1.1800000000000001E-10</c:v>
                </c:pt>
                <c:pt idx="2840">
                  <c:v>2.03E-11</c:v>
                </c:pt>
                <c:pt idx="2841">
                  <c:v>1.27E-11</c:v>
                </c:pt>
                <c:pt idx="2842">
                  <c:v>6.0799999999999999E-12</c:v>
                </c:pt>
                <c:pt idx="2843">
                  <c:v>2.1999999999999999E-12</c:v>
                </c:pt>
                <c:pt idx="2844">
                  <c:v>7.2300000000000005E-13</c:v>
                </c:pt>
                <c:pt idx="2845">
                  <c:v>1.38E-12</c:v>
                </c:pt>
                <c:pt idx="2846">
                  <c:v>3.8299999999999996E-12</c:v>
                </c:pt>
                <c:pt idx="2849">
                  <c:v>6.75E-11</c:v>
                </c:pt>
                <c:pt idx="2850">
                  <c:v>6.1499999999999994E-11</c:v>
                </c:pt>
                <c:pt idx="2851">
                  <c:v>3.4899999999999999E-12</c:v>
                </c:pt>
                <c:pt idx="2852">
                  <c:v>2.9000000000000002E-12</c:v>
                </c:pt>
                <c:pt idx="2853">
                  <c:v>2.4400000000000001E-11</c:v>
                </c:pt>
                <c:pt idx="2854">
                  <c:v>3.8299999999999996E-12</c:v>
                </c:pt>
                <c:pt idx="2855">
                  <c:v>3.8299999999999996E-12</c:v>
                </c:pt>
                <c:pt idx="2856">
                  <c:v>7.3200000000000003E-12</c:v>
                </c:pt>
                <c:pt idx="2857">
                  <c:v>1.27E-11</c:v>
                </c:pt>
                <c:pt idx="2858">
                  <c:v>5.1100000000000003E-11</c:v>
                </c:pt>
                <c:pt idx="2859">
                  <c:v>2.7099999999999999E-10</c:v>
                </c:pt>
                <c:pt idx="2860">
                  <c:v>1.5300000000000001E-11</c:v>
                </c:pt>
                <c:pt idx="2862">
                  <c:v>8.0300000000000003E-12</c:v>
                </c:pt>
                <c:pt idx="2863">
                  <c:v>1.1600000000000001E-11</c:v>
                </c:pt>
                <c:pt idx="2864">
                  <c:v>2.2699999999999999E-10</c:v>
                </c:pt>
                <c:pt idx="2865">
                  <c:v>5.3900000000000003E-12</c:v>
                </c:pt>
                <c:pt idx="2866">
                  <c:v>2.41E-12</c:v>
                </c:pt>
                <c:pt idx="2867">
                  <c:v>2.6400000000000001E-12</c:v>
                </c:pt>
                <c:pt idx="2868">
                  <c:v>8.1699999999999993E-12</c:v>
                </c:pt>
                <c:pt idx="2869">
                  <c:v>3.1000000000000001E-12</c:v>
                </c:pt>
                <c:pt idx="2870">
                  <c:v>8.0300000000000003E-12</c:v>
                </c:pt>
                <c:pt idx="2871">
                  <c:v>1.8500000000000001E-11</c:v>
                </c:pt>
                <c:pt idx="2872">
                  <c:v>1.8300000000000001E-11</c:v>
                </c:pt>
                <c:pt idx="2873">
                  <c:v>2E-12</c:v>
                </c:pt>
                <c:pt idx="2874">
                  <c:v>2.1999999999999999E-12</c:v>
                </c:pt>
                <c:pt idx="2875">
                  <c:v>2.41E-12</c:v>
                </c:pt>
                <c:pt idx="2876">
                  <c:v>3.8299999999999996E-12</c:v>
                </c:pt>
                <c:pt idx="2877">
                  <c:v>8.1200000000000001E-11</c:v>
                </c:pt>
                <c:pt idx="2878">
                  <c:v>1.42E-10</c:v>
                </c:pt>
                <c:pt idx="2879">
                  <c:v>5.1699999999999997E-10</c:v>
                </c:pt>
                <c:pt idx="2880">
                  <c:v>6.2200000000000002E-10</c:v>
                </c:pt>
                <c:pt idx="2881">
                  <c:v>2.4699999999999997E-10</c:v>
                </c:pt>
                <c:pt idx="2882">
                  <c:v>2.9700000000000001E-10</c:v>
                </c:pt>
                <c:pt idx="2883">
                  <c:v>6.8300000000000002E-10</c:v>
                </c:pt>
                <c:pt idx="2884">
                  <c:v>6.6699999999999996E-12</c:v>
                </c:pt>
                <c:pt idx="2885">
                  <c:v>6.2200000000000002E-10</c:v>
                </c:pt>
                <c:pt idx="2886">
                  <c:v>3.4899999999999999E-12</c:v>
                </c:pt>
                <c:pt idx="2887">
                  <c:v>2E-12</c:v>
                </c:pt>
                <c:pt idx="2888">
                  <c:v>1.18E-12</c:v>
                </c:pt>
                <c:pt idx="2889">
                  <c:v>1.43E-10</c:v>
                </c:pt>
                <c:pt idx="2890">
                  <c:v>1.23E-12</c:v>
                </c:pt>
                <c:pt idx="2891">
                  <c:v>1.1300000000000001E-11</c:v>
                </c:pt>
                <c:pt idx="2892">
                  <c:v>2.1400000000000002E-12</c:v>
                </c:pt>
                <c:pt idx="2893">
                  <c:v>1.42E-11</c:v>
                </c:pt>
                <c:pt idx="2894">
                  <c:v>3.1000000000000001E-12</c:v>
                </c:pt>
                <c:pt idx="2895">
                  <c:v>3.4000000000000001E-12</c:v>
                </c:pt>
                <c:pt idx="2897">
                  <c:v>9.3299999999999996E-13</c:v>
                </c:pt>
                <c:pt idx="2898">
                  <c:v>1.4900000000000002E-11</c:v>
                </c:pt>
                <c:pt idx="2899">
                  <c:v>2.9599999999999999E-12</c:v>
                </c:pt>
                <c:pt idx="2900">
                  <c:v>2.9599999999999999E-12</c:v>
                </c:pt>
                <c:pt idx="2901">
                  <c:v>1.8600000000000002E-12</c:v>
                </c:pt>
                <c:pt idx="2902">
                  <c:v>2.3499999999999999E-12</c:v>
                </c:pt>
                <c:pt idx="2903">
                  <c:v>1.42E-11</c:v>
                </c:pt>
                <c:pt idx="2904">
                  <c:v>5.6500000000000004E-12</c:v>
                </c:pt>
                <c:pt idx="2905">
                  <c:v>3.2500000000000001E-12</c:v>
                </c:pt>
                <c:pt idx="2906">
                  <c:v>1.62E-12</c:v>
                </c:pt>
                <c:pt idx="2907">
                  <c:v>1.0799999999999999E-11</c:v>
                </c:pt>
                <c:pt idx="2908">
                  <c:v>1.48E-12</c:v>
                </c:pt>
                <c:pt idx="2909">
                  <c:v>3.2500000000000001E-12</c:v>
                </c:pt>
                <c:pt idx="2910">
                  <c:v>1.18E-12</c:v>
                </c:pt>
                <c:pt idx="2911">
                  <c:v>1.3E-11</c:v>
                </c:pt>
                <c:pt idx="2912">
                  <c:v>2.0499999999999999E-12</c:v>
                </c:pt>
                <c:pt idx="2913">
                  <c:v>1.95E-12</c:v>
                </c:pt>
                <c:pt idx="2914">
                  <c:v>3.5600000000000002E-12</c:v>
                </c:pt>
                <c:pt idx="2939">
                  <c:v>1.18E-12</c:v>
                </c:pt>
                <c:pt idx="2940">
                  <c:v>2.0499999999999999E-12</c:v>
                </c:pt>
                <c:pt idx="2942">
                  <c:v>9.7699999999999998E-13</c:v>
                </c:pt>
                <c:pt idx="2943">
                  <c:v>1.62E-12</c:v>
                </c:pt>
                <c:pt idx="2944">
                  <c:v>1.4100000000000001E-12</c:v>
                </c:pt>
                <c:pt idx="2945">
                  <c:v>2.8299999999999999E-12</c:v>
                </c:pt>
                <c:pt idx="2946">
                  <c:v>1.0799999999999999E-11</c:v>
                </c:pt>
                <c:pt idx="2947">
                  <c:v>4.0899999999999997E-12</c:v>
                </c:pt>
                <c:pt idx="2948">
                  <c:v>3.7299999999999997E-12</c:v>
                </c:pt>
                <c:pt idx="2949">
                  <c:v>1.18E-12</c:v>
                </c:pt>
                <c:pt idx="2950">
                  <c:v>2.46E-12</c:v>
                </c:pt>
                <c:pt idx="2951">
                  <c:v>1.8600000000000002E-12</c:v>
                </c:pt>
                <c:pt idx="2952">
                  <c:v>8.1699999999999993E-12</c:v>
                </c:pt>
                <c:pt idx="2953">
                  <c:v>7.4099999999999997E-13</c:v>
                </c:pt>
                <c:pt idx="2954">
                  <c:v>2.2699999999999999E-10</c:v>
                </c:pt>
                <c:pt idx="2955">
                  <c:v>2.6999999999999998E-12</c:v>
                </c:pt>
                <c:pt idx="2957">
                  <c:v>9.3299999999999996E-13</c:v>
                </c:pt>
                <c:pt idx="2958">
                  <c:v>2.9599999999999999E-12</c:v>
                </c:pt>
                <c:pt idx="2959">
                  <c:v>1.4100000000000001E-12</c:v>
                </c:pt>
                <c:pt idx="2960">
                  <c:v>2.2400000000000001E-12</c:v>
                </c:pt>
                <c:pt idx="3001">
                  <c:v>2.1963421692275374E-12</c:v>
                </c:pt>
                <c:pt idx="3002">
                  <c:v>6.5932569311851497E-13</c:v>
                </c:pt>
                <c:pt idx="3004">
                  <c:v>1.382610975198726E-12</c:v>
                </c:pt>
                <c:pt idx="3005">
                  <c:v>1.6637957093869964E-12</c:v>
                </c:pt>
                <c:pt idx="3010">
                  <c:v>3.4490540481441862E-13</c:v>
                </c:pt>
                <c:pt idx="3012">
                  <c:v>2.1712008483154217E-13</c:v>
                </c:pt>
                <c:pt idx="3015">
                  <c:v>1.162251191288211E-11</c:v>
                </c:pt>
                <c:pt idx="3155">
                  <c:v>4.2100000000000002E-11</c:v>
                </c:pt>
                <c:pt idx="3156">
                  <c:v>7.9299999999999995E-13</c:v>
                </c:pt>
                <c:pt idx="3157">
                  <c:v>5.5200000000000001E-11</c:v>
                </c:pt>
                <c:pt idx="3159">
                  <c:v>3.5800000000000002E-11</c:v>
                </c:pt>
                <c:pt idx="3161">
                  <c:v>2.8899999999999998E-13</c:v>
                </c:pt>
                <c:pt idx="3162">
                  <c:v>1.52E-11</c:v>
                </c:pt>
                <c:pt idx="3163">
                  <c:v>6.4600000000000003E-12</c:v>
                </c:pt>
                <c:pt idx="3164">
                  <c:v>2.8699999999999998E-11</c:v>
                </c:pt>
                <c:pt idx="3169">
                  <c:v>1.99E-11</c:v>
                </c:pt>
                <c:pt idx="3171">
                  <c:v>2.88E-11</c:v>
                </c:pt>
                <c:pt idx="3172">
                  <c:v>4.87E-12</c:v>
                </c:pt>
                <c:pt idx="3173">
                  <c:v>1.9100000000000001E-11</c:v>
                </c:pt>
                <c:pt idx="3174">
                  <c:v>1.11E-10</c:v>
                </c:pt>
                <c:pt idx="3175">
                  <c:v>1.0299999999999999E-11</c:v>
                </c:pt>
                <c:pt idx="3177">
                  <c:v>1.85E-14</c:v>
                </c:pt>
                <c:pt idx="3178">
                  <c:v>1.5599999999999999E-13</c:v>
                </c:pt>
                <c:pt idx="3179">
                  <c:v>2.09E-11</c:v>
                </c:pt>
                <c:pt idx="3180">
                  <c:v>3.8999999999999998E-14</c:v>
                </c:pt>
                <c:pt idx="3181">
                  <c:v>1.24E-14</c:v>
                </c:pt>
                <c:pt idx="3182">
                  <c:v>1.9700000000000001E-14</c:v>
                </c:pt>
                <c:pt idx="3183">
                  <c:v>1.0499999999999999E-14</c:v>
                </c:pt>
                <c:pt idx="3184">
                  <c:v>1.23E-14</c:v>
                </c:pt>
                <c:pt idx="3185">
                  <c:v>1.7199999999999999E-11</c:v>
                </c:pt>
                <c:pt idx="3186">
                  <c:v>6.2600000000000004E-12</c:v>
                </c:pt>
                <c:pt idx="3187">
                  <c:v>1.1900000000000001E-11</c:v>
                </c:pt>
                <c:pt idx="3188">
                  <c:v>7.8799999999999995E-12</c:v>
                </c:pt>
                <c:pt idx="3189">
                  <c:v>5.7699999999999997E-10</c:v>
                </c:pt>
                <c:pt idx="3190">
                  <c:v>1.67E-12</c:v>
                </c:pt>
                <c:pt idx="3192">
                  <c:v>7.1199999999999997E-11</c:v>
                </c:pt>
                <c:pt idx="3194">
                  <c:v>5.8500000000000005E-11</c:v>
                </c:pt>
                <c:pt idx="3197">
                  <c:v>3.7999999999999998E-11</c:v>
                </c:pt>
                <c:pt idx="3198">
                  <c:v>5.3699999999999999E-11</c:v>
                </c:pt>
                <c:pt idx="3201">
                  <c:v>5.1600000000000001E-11</c:v>
                </c:pt>
                <c:pt idx="3202">
                  <c:v>1.9000000000000001E-15</c:v>
                </c:pt>
                <c:pt idx="3203">
                  <c:v>1.0341999999999999E-11</c:v>
                </c:pt>
                <c:pt idx="3204">
                  <c:v>3.4325000000000002E-11</c:v>
                </c:pt>
                <c:pt idx="3205">
                  <c:v>1.604E-12</c:v>
                </c:pt>
                <c:pt idx="3206">
                  <c:v>1.564E-12</c:v>
                </c:pt>
                <c:pt idx="3207">
                  <c:v>5.1240000000000004E-12</c:v>
                </c:pt>
                <c:pt idx="3208">
                  <c:v>3.9299999999999999E-13</c:v>
                </c:pt>
                <c:pt idx="3209">
                  <c:v>2.07E-13</c:v>
                </c:pt>
                <c:pt idx="3210">
                  <c:v>1.4600000000000001E-13</c:v>
                </c:pt>
                <c:pt idx="3211">
                  <c:v>5.7560000000000001E-12</c:v>
                </c:pt>
                <c:pt idx="3212">
                  <c:v>2.5700000000000002E-13</c:v>
                </c:pt>
                <c:pt idx="3213">
                  <c:v>1.0430000000000001E-12</c:v>
                </c:pt>
                <c:pt idx="3214">
                  <c:v>1.7700000000000001E-10</c:v>
                </c:pt>
                <c:pt idx="3215">
                  <c:v>2.4799999999999999E-12</c:v>
                </c:pt>
                <c:pt idx="3216">
                  <c:v>6.3899999999999998E-14</c:v>
                </c:pt>
                <c:pt idx="3217">
                  <c:v>3.7999999999999998E-10</c:v>
                </c:pt>
                <c:pt idx="3218">
                  <c:v>1.06E-13</c:v>
                </c:pt>
                <c:pt idx="3219">
                  <c:v>2.0799999999999999E-15</c:v>
                </c:pt>
                <c:pt idx="3220">
                  <c:v>9.1100000000000001E-15</c:v>
                </c:pt>
                <c:pt idx="3221">
                  <c:v>1.6799999999999999E-13</c:v>
                </c:pt>
                <c:pt idx="3222">
                  <c:v>2.0999999999999999E-11</c:v>
                </c:pt>
                <c:pt idx="3223">
                  <c:v>1.6969999999999999E-14</c:v>
                </c:pt>
                <c:pt idx="3224">
                  <c:v>8.1399999999999999E-14</c:v>
                </c:pt>
                <c:pt idx="3225">
                  <c:v>9.0169999999999998E-13</c:v>
                </c:pt>
                <c:pt idx="3226">
                  <c:v>1.5549999999999999E-12</c:v>
                </c:pt>
                <c:pt idx="3227">
                  <c:v>2.3199999999999998E-12</c:v>
                </c:pt>
                <c:pt idx="3228">
                  <c:v>2.6839999999999999E-12</c:v>
                </c:pt>
                <c:pt idx="3229">
                  <c:v>4.5529999999999997E-12</c:v>
                </c:pt>
                <c:pt idx="3230">
                  <c:v>1.9500000000000001E-11</c:v>
                </c:pt>
                <c:pt idx="3231">
                  <c:v>8.4700000000000008E-15</c:v>
                </c:pt>
                <c:pt idx="3232">
                  <c:v>2.8190000000000001E-14</c:v>
                </c:pt>
                <c:pt idx="3233">
                  <c:v>3.9880000000000003E-14</c:v>
                </c:pt>
                <c:pt idx="3234">
                  <c:v>2.5759999999999999E-14</c:v>
                </c:pt>
                <c:pt idx="3235">
                  <c:v>4.6153E-14</c:v>
                </c:pt>
                <c:pt idx="3236">
                  <c:v>3.0924000000000002E-14</c:v>
                </c:pt>
                <c:pt idx="3237">
                  <c:v>1.8580000000000001E-14</c:v>
                </c:pt>
                <c:pt idx="3238">
                  <c:v>1.651E-13</c:v>
                </c:pt>
                <c:pt idx="3239">
                  <c:v>8.2799999999999995E-12</c:v>
                </c:pt>
                <c:pt idx="3240">
                  <c:v>2.1874000000000001E-16</c:v>
                </c:pt>
                <c:pt idx="3241">
                  <c:v>3.9076999999999999E-16</c:v>
                </c:pt>
                <c:pt idx="3242">
                  <c:v>1.5628999999999999E-14</c:v>
                </c:pt>
                <c:pt idx="3243">
                  <c:v>1.2459999999999999E-13</c:v>
                </c:pt>
                <c:pt idx="3244">
                  <c:v>5.2133999999999998E-13</c:v>
                </c:pt>
                <c:pt idx="3245">
                  <c:v>5.7870000000000005E-13</c:v>
                </c:pt>
                <c:pt idx="3246">
                  <c:v>6.3816999999999998E-12</c:v>
                </c:pt>
                <c:pt idx="3247">
                  <c:v>4.0940000000000001E-12</c:v>
                </c:pt>
                <c:pt idx="3248">
                  <c:v>2.4951000000000001E-12</c:v>
                </c:pt>
                <c:pt idx="3249">
                  <c:v>1.7002999999999999E-12</c:v>
                </c:pt>
                <c:pt idx="3250">
                  <c:v>1.591E-12</c:v>
                </c:pt>
                <c:pt idx="3251">
                  <c:v>1.572E-12</c:v>
                </c:pt>
                <c:pt idx="3252">
                  <c:v>1.1844000000000001E-12</c:v>
                </c:pt>
                <c:pt idx="3253">
                  <c:v>1.0966E-12</c:v>
                </c:pt>
                <c:pt idx="3254">
                  <c:v>2.6577999999999998E-12</c:v>
                </c:pt>
                <c:pt idx="3255">
                  <c:v>1.7594E-12</c:v>
                </c:pt>
                <c:pt idx="3256">
                  <c:v>1.6170000000000001E-12</c:v>
                </c:pt>
                <c:pt idx="3257">
                  <c:v>8.3433000000000004E-13</c:v>
                </c:pt>
                <c:pt idx="3258">
                  <c:v>7.2730999999999996E-13</c:v>
                </c:pt>
                <c:pt idx="3259">
                  <c:v>6.1439999999999999E-13</c:v>
                </c:pt>
                <c:pt idx="3260">
                  <c:v>1.1169E-12</c:v>
                </c:pt>
                <c:pt idx="3261">
                  <c:v>1.0476000000000001E-12</c:v>
                </c:pt>
                <c:pt idx="3262">
                  <c:v>9.5177000000000009E-13</c:v>
                </c:pt>
                <c:pt idx="3263">
                  <c:v>8.6457000000000002E-13</c:v>
                </c:pt>
                <c:pt idx="3264">
                  <c:v>7.4363000000000003E-13</c:v>
                </c:pt>
                <c:pt idx="3265">
                  <c:v>3.7358999999999998E-13</c:v>
                </c:pt>
                <c:pt idx="3266">
                  <c:v>4.1864999999999999E-13</c:v>
                </c:pt>
                <c:pt idx="3267">
                  <c:v>4.7453E-13</c:v>
                </c:pt>
                <c:pt idx="3268">
                  <c:v>4.3090999999999998E-13</c:v>
                </c:pt>
                <c:pt idx="3269">
                  <c:v>9.5460999999999991E-13</c:v>
                </c:pt>
                <c:pt idx="3270">
                  <c:v>3.3048000000000001E-11</c:v>
                </c:pt>
                <c:pt idx="3271">
                  <c:v>5.3835000000000002E-12</c:v>
                </c:pt>
                <c:pt idx="3272">
                  <c:v>1.5766E-12</c:v>
                </c:pt>
                <c:pt idx="3273">
                  <c:v>1.2122E-12</c:v>
                </c:pt>
                <c:pt idx="3274">
                  <c:v>9.3567999999999991E-13</c:v>
                </c:pt>
                <c:pt idx="3275">
                  <c:v>2.0097999999999999E-13</c:v>
                </c:pt>
                <c:pt idx="3276">
                  <c:v>2.2149999999999999E-13</c:v>
                </c:pt>
                <c:pt idx="3277">
                  <c:v>1.7548999999999999E-13</c:v>
                </c:pt>
                <c:pt idx="3278">
                  <c:v>1.5959E-13</c:v>
                </c:pt>
                <c:pt idx="3279">
                  <c:v>4.7392999999999998E-13</c:v>
                </c:pt>
                <c:pt idx="3280">
                  <c:v>1.566E-12</c:v>
                </c:pt>
                <c:pt idx="3281">
                  <c:v>5.6000000000000004E-13</c:v>
                </c:pt>
                <c:pt idx="3282">
                  <c:v>1.378E-12</c:v>
                </c:pt>
                <c:pt idx="3283">
                  <c:v>1.1402E-13</c:v>
                </c:pt>
                <c:pt idx="3284">
                  <c:v>3.1607000000000001E-14</c:v>
                </c:pt>
                <c:pt idx="3285">
                  <c:v>6.2908999999999997E-14</c:v>
                </c:pt>
                <c:pt idx="3286">
                  <c:v>5.8217000000000001E-14</c:v>
                </c:pt>
                <c:pt idx="3287">
                  <c:v>2.3061999999999998E-13</c:v>
                </c:pt>
                <c:pt idx="3288">
                  <c:v>8.4731000000000005E-14</c:v>
                </c:pt>
                <c:pt idx="3289">
                  <c:v>1.0914999999999999E-13</c:v>
                </c:pt>
                <c:pt idx="3290">
                  <c:v>1.7561999999999999E-13</c:v>
                </c:pt>
                <c:pt idx="3291">
                  <c:v>1.9053999999999999E-13</c:v>
                </c:pt>
                <c:pt idx="3292">
                  <c:v>1.3723000000000001E-13</c:v>
                </c:pt>
                <c:pt idx="3293">
                  <c:v>1.7825E-13</c:v>
                </c:pt>
                <c:pt idx="3294">
                  <c:v>2.3692999999999998E-13</c:v>
                </c:pt>
                <c:pt idx="3295">
                  <c:v>1.5117E-13</c:v>
                </c:pt>
                <c:pt idx="3296">
                  <c:v>6.7636000000000003E-14</c:v>
                </c:pt>
                <c:pt idx="3297">
                  <c:v>4.0387000000000002E-14</c:v>
                </c:pt>
                <c:pt idx="3298">
                  <c:v>2.4229000000000001E-14</c:v>
                </c:pt>
                <c:pt idx="3299">
                  <c:v>1.4719999999999999E-14</c:v>
                </c:pt>
                <c:pt idx="3300">
                  <c:v>2.6276E-14</c:v>
                </c:pt>
                <c:pt idx="3301">
                  <c:v>4.2343999999999999E-14</c:v>
                </c:pt>
                <c:pt idx="3302">
                  <c:v>1.4768E-14</c:v>
                </c:pt>
                <c:pt idx="3303">
                  <c:v>5.7315000000000006E-14</c:v>
                </c:pt>
                <c:pt idx="3304">
                  <c:v>7.4613E-14</c:v>
                </c:pt>
                <c:pt idx="3305">
                  <c:v>5.9702000000000001E-13</c:v>
                </c:pt>
                <c:pt idx="3306">
                  <c:v>1.8761000000000001E-12</c:v>
                </c:pt>
                <c:pt idx="3307">
                  <c:v>5.0085000000000003E-13</c:v>
                </c:pt>
                <c:pt idx="3308">
                  <c:v>4.1215999999999998E-13</c:v>
                </c:pt>
                <c:pt idx="3309">
                  <c:v>2.9928000000000001E-13</c:v>
                </c:pt>
                <c:pt idx="3310">
                  <c:v>3.4987E-13</c:v>
                </c:pt>
                <c:pt idx="3311">
                  <c:v>4.8393999999999996E-13</c:v>
                </c:pt>
                <c:pt idx="3312">
                  <c:v>6.1863999999999998E-13</c:v>
                </c:pt>
                <c:pt idx="3313">
                  <c:v>7.3426999999999996E-13</c:v>
                </c:pt>
                <c:pt idx="3314">
                  <c:v>9.3586000000000001E-13</c:v>
                </c:pt>
                <c:pt idx="3344">
                  <c:v>6.3761427352729392E-11</c:v>
                </c:pt>
                <c:pt idx="3345">
                  <c:v>4.9224095714185218E-11</c:v>
                </c:pt>
                <c:pt idx="3346">
                  <c:v>4.5913035832917505E-11</c:v>
                </c:pt>
                <c:pt idx="3347">
                  <c:v>5.9378340309585855E-11</c:v>
                </c:pt>
                <c:pt idx="3348">
                  <c:v>2.1954196617767734E-11</c:v>
                </c:pt>
                <c:pt idx="3349">
                  <c:v>2.5550780096133072E-11</c:v>
                </c:pt>
                <c:pt idx="3351">
                  <c:v>5.9282043725324394E-11</c:v>
                </c:pt>
                <c:pt idx="3352">
                  <c:v>5.1736711758148373E-11</c:v>
                </c:pt>
                <c:pt idx="3366">
                  <c:v>9.4459392642281163E-11</c:v>
                </c:pt>
                <c:pt idx="3368">
                  <c:v>9.7462255228614279E-12</c:v>
                </c:pt>
                <c:pt idx="3371">
                  <c:v>5.3191520027010958E-13</c:v>
                </c:pt>
                <c:pt idx="3373">
                  <c:v>2.2135322670262852E-11</c:v>
                </c:pt>
                <c:pt idx="3568">
                  <c:v>1.19717034705561E-10</c:v>
                </c:pt>
                <c:pt idx="3635">
                  <c:v>1.3163908060890199E-12</c:v>
                </c:pt>
                <c:pt idx="3639">
                  <c:v>2.7088165712768501E-10</c:v>
                </c:pt>
                <c:pt idx="3641">
                  <c:v>7.0669297786130303E-11</c:v>
                </c:pt>
                <c:pt idx="3677">
                  <c:v>5.4878207184822174E-12</c:v>
                </c:pt>
                <c:pt idx="3678">
                  <c:v>5.0032077616403311E-12</c:v>
                </c:pt>
                <c:pt idx="3679">
                  <c:v>1.4766250682770994E-12</c:v>
                </c:pt>
                <c:pt idx="3680">
                  <c:v>7.2837160412456626E-12</c:v>
                </c:pt>
                <c:pt idx="3681">
                  <c:v>4.2989530495220137E-12</c:v>
                </c:pt>
                <c:pt idx="3682">
                  <c:v>1.8201335683619004E-14</c:v>
                </c:pt>
                <c:pt idx="3683">
                  <c:v>1.1769407531097923E-14</c:v>
                </c:pt>
                <c:pt idx="3684">
                  <c:v>2.5855934252560872E-15</c:v>
                </c:pt>
                <c:pt idx="3685">
                  <c:v>1.051769481686815E-14</c:v>
                </c:pt>
                <c:pt idx="3686">
                  <c:v>3.43788958602138E-15</c:v>
                </c:pt>
                <c:pt idx="3688">
                  <c:v>4.7699999999999999E-13</c:v>
                </c:pt>
                <c:pt idx="3689">
                  <c:v>1.1800000000000001E-11</c:v>
                </c:pt>
                <c:pt idx="3690">
                  <c:v>2.5700000000000002E-13</c:v>
                </c:pt>
                <c:pt idx="3691">
                  <c:v>5.7699999999999996E-13</c:v>
                </c:pt>
                <c:pt idx="3692">
                  <c:v>5.4400000000000001E-11</c:v>
                </c:pt>
                <c:pt idx="3693">
                  <c:v>1.38E-11</c:v>
                </c:pt>
                <c:pt idx="3702">
                  <c:v>6.7684941975343598E-13</c:v>
                </c:pt>
                <c:pt idx="3704">
                  <c:v>1.529504295929048E-11</c:v>
                </c:pt>
                <c:pt idx="3705">
                  <c:v>1.456275019587742E-11</c:v>
                </c:pt>
                <c:pt idx="3706">
                  <c:v>1.5747001438442203E-12</c:v>
                </c:pt>
                <c:pt idx="3709">
                  <c:v>1.0318143922260011E-11</c:v>
                </c:pt>
                <c:pt idx="3713">
                  <c:v>1.0375579872904112E-12</c:v>
                </c:pt>
                <c:pt idx="3714">
                  <c:v>6.7984238870699827E-12</c:v>
                </c:pt>
                <c:pt idx="3715">
                  <c:v>1.136672113618328E-12</c:v>
                </c:pt>
                <c:pt idx="3823">
                  <c:v>8.0329374855502303E-11</c:v>
                </c:pt>
                <c:pt idx="3833">
                  <c:v>2.26018111431005E-10</c:v>
                </c:pt>
                <c:pt idx="3853">
                  <c:v>6.1366189291503858E-11</c:v>
                </c:pt>
                <c:pt idx="3880">
                  <c:v>1.8399999999999999E-15</c:v>
                </c:pt>
                <c:pt idx="3881">
                  <c:v>1.23E-14</c:v>
                </c:pt>
                <c:pt idx="3882">
                  <c:v>8.2499999999999996E-15</c:v>
                </c:pt>
                <c:pt idx="3883">
                  <c:v>9.6999999999999991E-13</c:v>
                </c:pt>
                <c:pt idx="3884">
                  <c:v>3.8499999999999998E-13</c:v>
                </c:pt>
                <c:pt idx="3885">
                  <c:v>9.7000000000000003E-14</c:v>
                </c:pt>
                <c:pt idx="3886">
                  <c:v>2.24E-13</c:v>
                </c:pt>
                <c:pt idx="3887">
                  <c:v>9.8299999999999995E-13</c:v>
                </c:pt>
                <c:pt idx="3888">
                  <c:v>8.4000000000000009E-17</c:v>
                </c:pt>
                <c:pt idx="3889">
                  <c:v>6.2900000000000009E-17</c:v>
                </c:pt>
                <c:pt idx="3890">
                  <c:v>4.8300000000000003E-17</c:v>
                </c:pt>
                <c:pt idx="3891">
                  <c:v>3.4900000000000004E-17</c:v>
                </c:pt>
                <c:pt idx="3892">
                  <c:v>2.69E-17</c:v>
                </c:pt>
                <c:pt idx="3893">
                  <c:v>2.1400000000000003E-17</c:v>
                </c:pt>
                <c:pt idx="3894">
                  <c:v>1.8100000000000001E-17</c:v>
                </c:pt>
                <c:pt idx="3895">
                  <c:v>1.5100000000000001E-17</c:v>
                </c:pt>
                <c:pt idx="3896">
                  <c:v>1.3100000000000001E-17</c:v>
                </c:pt>
                <c:pt idx="3897">
                  <c:v>1.15E-17</c:v>
                </c:pt>
                <c:pt idx="3898">
                  <c:v>9.8900000000000005E-18</c:v>
                </c:pt>
                <c:pt idx="3899">
                  <c:v>8.7300000000000005E-18</c:v>
                </c:pt>
                <c:pt idx="3900">
                  <c:v>1.1700000000000001E-15</c:v>
                </c:pt>
                <c:pt idx="3901">
                  <c:v>3.9700000000000002E-15</c:v>
                </c:pt>
                <c:pt idx="3902">
                  <c:v>1.69E-15</c:v>
                </c:pt>
                <c:pt idx="3903">
                  <c:v>7.6100000000000002E-15</c:v>
                </c:pt>
                <c:pt idx="3904">
                  <c:v>5.1400000000000003E-13</c:v>
                </c:pt>
                <c:pt idx="3905">
                  <c:v>5.68E-13</c:v>
                </c:pt>
                <c:pt idx="3906">
                  <c:v>1.52E-12</c:v>
                </c:pt>
                <c:pt idx="3907">
                  <c:v>2.33E-12</c:v>
                </c:pt>
                <c:pt idx="3908">
                  <c:v>1.76E-12</c:v>
                </c:pt>
                <c:pt idx="3909">
                  <c:v>5.3600000000000003E-15</c:v>
                </c:pt>
                <c:pt idx="3910">
                  <c:v>4.66E-15</c:v>
                </c:pt>
                <c:pt idx="3911">
                  <c:v>3.6499999999999998E-15</c:v>
                </c:pt>
                <c:pt idx="3912">
                  <c:v>2.8200000000000001E-15</c:v>
                </c:pt>
                <c:pt idx="3913">
                  <c:v>2.45E-15</c:v>
                </c:pt>
                <c:pt idx="3914">
                  <c:v>2.2299999999999999E-15</c:v>
                </c:pt>
                <c:pt idx="3915">
                  <c:v>2.0599999999999999E-15</c:v>
                </c:pt>
                <c:pt idx="3916">
                  <c:v>1.9700000000000001E-15</c:v>
                </c:pt>
                <c:pt idx="3917">
                  <c:v>1.7899999999999999E-15</c:v>
                </c:pt>
                <c:pt idx="3918">
                  <c:v>1.77E-15</c:v>
                </c:pt>
                <c:pt idx="3919">
                  <c:v>1.7299999999999999E-15</c:v>
                </c:pt>
                <c:pt idx="3920">
                  <c:v>1.7299999999999999E-15</c:v>
                </c:pt>
                <c:pt idx="3924">
                  <c:v>1.31E-15</c:v>
                </c:pt>
                <c:pt idx="3925">
                  <c:v>3.0344184110793658E-13</c:v>
                </c:pt>
                <c:pt idx="3926">
                  <c:v>4.730395881660124E-12</c:v>
                </c:pt>
                <c:pt idx="3941">
                  <c:v>7.5363439014428351E-15</c:v>
                </c:pt>
                <c:pt idx="3942">
                  <c:v>9.886039654563024E-16</c:v>
                </c:pt>
                <c:pt idx="3943">
                  <c:v>9.9946475899202628E-16</c:v>
                </c:pt>
                <c:pt idx="3944">
                  <c:v>1.0692823419423444E-15</c:v>
                </c:pt>
                <c:pt idx="3945">
                  <c:v>3.5628419107684923E-15</c:v>
                </c:pt>
                <c:pt idx="3946">
                  <c:v>1.5532561320586658E-14</c:v>
                </c:pt>
                <c:pt idx="3947">
                  <c:v>1.3310239865391482E-15</c:v>
                </c:pt>
                <c:pt idx="3948">
                  <c:v>3.3746533310848592E-13</c:v>
                </c:pt>
                <c:pt idx="3949">
                  <c:v>1.10047777111906E-11</c:v>
                </c:pt>
                <c:pt idx="3950">
                  <c:v>1.1433513854439435E-11</c:v>
                </c:pt>
                <c:pt idx="3951">
                  <c:v>1.0715085556150061E-12</c:v>
                </c:pt>
                <c:pt idx="3952">
                  <c:v>1.1142472622973016E-11</c:v>
                </c:pt>
                <c:pt idx="3953">
                  <c:v>2.446050707050295E-13</c:v>
                </c:pt>
                <c:pt idx="3954">
                  <c:v>7.3420846231333195E-12</c:v>
                </c:pt>
                <c:pt idx="3955">
                  <c:v>3.2819612112794223E-15</c:v>
                </c:pt>
                <c:pt idx="3956">
                  <c:v>1.7058166531909493E-15</c:v>
                </c:pt>
                <c:pt idx="3957">
                  <c:v>3.8233944406973751E-15</c:v>
                </c:pt>
                <c:pt idx="3958">
                  <c:v>2.4717003192375622E-15</c:v>
                </c:pt>
                <c:pt idx="3959">
                  <c:v>3.5272558513976335E-15</c:v>
                </c:pt>
                <c:pt idx="3960">
                  <c:v>7.7707192460165438E-15</c:v>
                </c:pt>
                <c:pt idx="3961">
                  <c:v>1.4758230140038815E-15</c:v>
                </c:pt>
                <c:pt idx="3962">
                  <c:v>6.2247842100648035E-15</c:v>
                </c:pt>
                <c:pt idx="3963">
                  <c:v>2.8134121535768027E-15</c:v>
                </c:pt>
                <c:pt idx="3964">
                  <c:v>3.890352893765798E-15</c:v>
                </c:pt>
                <c:pt idx="3965">
                  <c:v>2.8986459589791716E-15</c:v>
                </c:pt>
                <c:pt idx="3966">
                  <c:v>4.9093393318091921E-15</c:v>
                </c:pt>
                <c:pt idx="3967">
                  <c:v>2.9649723569250073E-15</c:v>
                </c:pt>
                <c:pt idx="3968">
                  <c:v>2.9314688710532075E-15</c:v>
                </c:pt>
                <c:pt idx="3969">
                  <c:v>1.3966425073774948E-14</c:v>
                </c:pt>
                <c:pt idx="3970">
                  <c:v>2.738121667594803E-14</c:v>
                </c:pt>
                <c:pt idx="3971">
                  <c:v>4.776009676743318E-15</c:v>
                </c:pt>
                <c:pt idx="3972">
                  <c:v>1.6806209786346166E-14</c:v>
                </c:pt>
                <c:pt idx="3973">
                  <c:v>3.9329603297358547E-14</c:v>
                </c:pt>
                <c:pt idx="3974">
                  <c:v>4.7785419514650648E-15</c:v>
                </c:pt>
                <c:pt idx="3975">
                  <c:v>3.8055836315514243E-15</c:v>
                </c:pt>
                <c:pt idx="3976">
                  <c:v>3.751752751928067E-14</c:v>
                </c:pt>
                <c:pt idx="3977">
                  <c:v>1.1021070811782557E-15</c:v>
                </c:pt>
                <c:pt idx="3978">
                  <c:v>2.2511348173187125E-15</c:v>
                </c:pt>
                <c:pt idx="3979">
                  <c:v>1.5272055447062854E-15</c:v>
                </c:pt>
                <c:pt idx="3980">
                  <c:v>3.2630145204662773E-15</c:v>
                </c:pt>
                <c:pt idx="3981">
                  <c:v>6.9931444489468832E-15</c:v>
                </c:pt>
                <c:pt idx="3982">
                  <c:v>1.381703940417748E-15</c:v>
                </c:pt>
                <c:pt idx="3983">
                  <c:v>1.5032441604277415E-15</c:v>
                </c:pt>
                <c:pt idx="3984">
                  <c:v>1.8201476039273111E-15</c:v>
                </c:pt>
                <c:pt idx="3985">
                  <c:v>4.0600000000000001E-12</c:v>
                </c:pt>
                <c:pt idx="3986">
                  <c:v>6.1999999999999994E-12</c:v>
                </c:pt>
                <c:pt idx="3987">
                  <c:v>4.97E-12</c:v>
                </c:pt>
                <c:pt idx="3988">
                  <c:v>5.5709999999999994E-11</c:v>
                </c:pt>
                <c:pt idx="3989">
                  <c:v>8.5369999999999998E-11</c:v>
                </c:pt>
                <c:pt idx="3990">
                  <c:v>5.003999999999999E-11</c:v>
                </c:pt>
                <c:pt idx="3991">
                  <c:v>8.8409999999999982E-11</c:v>
                </c:pt>
                <c:pt idx="3992">
                  <c:v>5.0099999999999994E-11</c:v>
                </c:pt>
                <c:pt idx="3993">
                  <c:v>1.1306999999999999E-10</c:v>
                </c:pt>
                <c:pt idx="3994">
                  <c:v>4.7999999999999997E-12</c:v>
                </c:pt>
                <c:pt idx="3995">
                  <c:v>5.1169999999999996E-11</c:v>
                </c:pt>
                <c:pt idx="3996">
                  <c:v>1.3069999999999998E-11</c:v>
                </c:pt>
                <c:pt idx="3997">
                  <c:v>2.6200000000000001E-12</c:v>
                </c:pt>
                <c:pt idx="3998">
                  <c:v>1.4570000000000001E-11</c:v>
                </c:pt>
                <c:pt idx="3999">
                  <c:v>8.4499999999999989E-12</c:v>
                </c:pt>
                <c:pt idx="4000">
                  <c:v>4.0609999999999996E-11</c:v>
                </c:pt>
                <c:pt idx="4001">
                  <c:v>1.0399999999999998E-12</c:v>
                </c:pt>
                <c:pt idx="4002">
                  <c:v>5.5500000000000004E-12</c:v>
                </c:pt>
                <c:pt idx="4003">
                  <c:v>6.0199999999999996E-11</c:v>
                </c:pt>
                <c:pt idx="4004">
                  <c:v>2.9350000000000001E-11</c:v>
                </c:pt>
                <c:pt idx="4005">
                  <c:v>2.2199999999999998E-12</c:v>
                </c:pt>
                <c:pt idx="4006">
                  <c:v>8.62E-12</c:v>
                </c:pt>
                <c:pt idx="4007">
                  <c:v>3.9299999999999996E-12</c:v>
                </c:pt>
                <c:pt idx="4008">
                  <c:v>5.0349999999999999E-11</c:v>
                </c:pt>
                <c:pt idx="4009">
                  <c:v>3.0679999999999998E-11</c:v>
                </c:pt>
                <c:pt idx="4010">
                  <c:v>2.7379999999999997E-11</c:v>
                </c:pt>
                <c:pt idx="4011">
                  <c:v>3.4249999999999998E-11</c:v>
                </c:pt>
                <c:pt idx="4012">
                  <c:v>3.9459999999999999E-11</c:v>
                </c:pt>
                <c:pt idx="4013">
                  <c:v>1.9289999999999999E-11</c:v>
                </c:pt>
                <c:pt idx="4014">
                  <c:v>1.1348010975269777E-11</c:v>
                </c:pt>
                <c:pt idx="4015">
                  <c:v>9.3576450226147576E-14</c:v>
                </c:pt>
                <c:pt idx="4016">
                  <c:v>2.7752761281116573E-13</c:v>
                </c:pt>
                <c:pt idx="4017">
                  <c:v>9.6932184536439496E-12</c:v>
                </c:pt>
                <c:pt idx="4737">
                  <c:v>8.7096358995607795E-14</c:v>
                </c:pt>
                <c:pt idx="4745">
                  <c:v>1.1220184543019616E-14</c:v>
                </c:pt>
                <c:pt idx="4746">
                  <c:v>9.1201083935590996E-14</c:v>
                </c:pt>
                <c:pt idx="4749">
                  <c:v>8.7096358995607795E-14</c:v>
                </c:pt>
                <c:pt idx="4750">
                  <c:v>3.7153522909717097E-15</c:v>
                </c:pt>
                <c:pt idx="4753">
                  <c:v>3.8904514499427883E-15</c:v>
                </c:pt>
                <c:pt idx="4754">
                  <c:v>1.9054607179632396E-14</c:v>
                </c:pt>
                <c:pt idx="4758">
                  <c:v>6.1659500186147956E-13</c:v>
                </c:pt>
                <c:pt idx="4760">
                  <c:v>2.6915348039269012E-14</c:v>
                </c:pt>
                <c:pt idx="4766">
                  <c:v>2.4547089156850241E-15</c:v>
                </c:pt>
                <c:pt idx="4767">
                  <c:v>5.495408738576239E-14</c:v>
                </c:pt>
                <c:pt idx="4768">
                  <c:v>3.8018939632056036E-13</c:v>
                </c:pt>
                <c:pt idx="4783">
                  <c:v>5.6234132519034822E-11</c:v>
                </c:pt>
                <c:pt idx="4784">
                  <c:v>8.7096358995607888E-13</c:v>
                </c:pt>
                <c:pt idx="4785">
                  <c:v>1.5848931924611084E-14</c:v>
                </c:pt>
                <c:pt idx="4786">
                  <c:v>3.9810717055349592E-14</c:v>
                </c:pt>
                <c:pt idx="4787">
                  <c:v>1.8197008586099787E-13</c:v>
                </c:pt>
                <c:pt idx="4790">
                  <c:v>6.1659500186147823E-15</c:v>
                </c:pt>
                <c:pt idx="4791">
                  <c:v>9.5499258602143585E-11</c:v>
                </c:pt>
                <c:pt idx="4794">
                  <c:v>1.9498445997580369E-11</c:v>
                </c:pt>
                <c:pt idx="4796">
                  <c:v>3.6307805477010062E-13</c:v>
                </c:pt>
                <c:pt idx="4797">
                  <c:v>2.3988329190194925E-12</c:v>
                </c:pt>
                <c:pt idx="4798">
                  <c:v>1.9498445997580372E-14</c:v>
                </c:pt>
                <c:pt idx="4799">
                  <c:v>1.3182567385564006E-13</c:v>
                </c:pt>
                <c:pt idx="4800">
                  <c:v>2.238721138568332E-13</c:v>
                </c:pt>
                <c:pt idx="4816">
                  <c:v>3.3113112148259022E-14</c:v>
                </c:pt>
                <c:pt idx="4818">
                  <c:v>3.0199517204020097E-14</c:v>
                </c:pt>
                <c:pt idx="4819">
                  <c:v>1.4791083881682031E-14</c:v>
                </c:pt>
                <c:pt idx="4820">
                  <c:v>1.5135612484362054E-13</c:v>
                </c:pt>
                <c:pt idx="4825">
                  <c:v>1.1748975549395272E-14</c:v>
                </c:pt>
                <c:pt idx="4826">
                  <c:v>1E-14</c:v>
                </c:pt>
                <c:pt idx="4827">
                  <c:v>6.6069344800759628E-15</c:v>
                </c:pt>
                <c:pt idx="4828">
                  <c:v>2.1379620895022253E-13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85E-416B-A404-C20281B239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1075088"/>
        <c:axId val="851085256"/>
      </c:scatterChart>
      <c:valAx>
        <c:axId val="851075088"/>
        <c:scaling>
          <c:orientation val="minMax"/>
          <c:max val="80"/>
          <c:min val="4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Myriad pro"/>
                    <a:ea typeface="+mn-ea"/>
                    <a:cs typeface="+mn-cs"/>
                  </a:defRPr>
                </a:pPr>
                <a:r>
                  <a:rPr lang="en-GB"/>
                  <a:t>SiO2 (wt 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Myriad pro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in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Myriad pro"/>
                <a:ea typeface="+mn-ea"/>
                <a:cs typeface="+mn-cs"/>
              </a:defRPr>
            </a:pPr>
            <a:endParaRPr lang="en-US"/>
          </a:p>
        </c:txPr>
        <c:crossAx val="851085256"/>
        <c:crossesAt val="1.000000000000001E-18"/>
        <c:crossBetween val="midCat"/>
        <c:majorUnit val="5"/>
      </c:valAx>
      <c:valAx>
        <c:axId val="851085256"/>
        <c:scaling>
          <c:logBase val="10"/>
          <c:orientation val="minMax"/>
          <c:max val="1.0000000000000005E-8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Myriad pro"/>
                    <a:ea typeface="+mn-ea"/>
                    <a:cs typeface="+mn-cs"/>
                  </a:defRPr>
                </a:pPr>
                <a:r>
                  <a:rPr lang="en-GB"/>
                  <a:t>Darcian permeability (m-2)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Myriad pro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in"/>
        <c:minorTickMark val="in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Myriad pro"/>
                <a:ea typeface="+mn-ea"/>
                <a:cs typeface="+mn-cs"/>
              </a:defRPr>
            </a:pPr>
            <a:endParaRPr lang="en-US"/>
          </a:p>
        </c:txPr>
        <c:crossAx val="851075088"/>
        <c:crosses val="autoZero"/>
        <c:crossBetween val="midCat"/>
        <c:majorUnit val="100"/>
      </c:valAx>
      <c:spPr>
        <a:noFill/>
        <a:ln>
          <a:solidFill>
            <a:sysClr val="windowText" lastClr="000000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Myriad pro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4720363079615048"/>
          <c:y val="6.4191279887482425E-2"/>
          <c:w val="0.79639370078740168"/>
          <c:h val="0.7231132817258602"/>
        </c:manualLayout>
      </c:layout>
      <c:scatterChart>
        <c:scatterStyle val="lineMarker"/>
        <c:varyColors val="0"/>
        <c:ser>
          <c:idx val="0"/>
          <c:order val="0"/>
          <c:tx>
            <c:strRef>
              <c:f>FULL!$O$1</c:f>
              <c:strCache>
                <c:ptCount val="1"/>
                <c:pt idx="0">
                  <c:v>Bulk porosity (%)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noFill/>
              <a:ln w="6350">
                <a:solidFill>
                  <a:srgbClr val="4472C4">
                    <a:alpha val="50000"/>
                  </a:srgbClr>
                </a:solidFill>
              </a:ln>
              <a:effectLst/>
            </c:spPr>
          </c:marker>
          <c:xVal>
            <c:numRef>
              <c:f>FULL!$F$2:$F$4893</c:f>
              <c:numCache>
                <c:formatCode>General</c:formatCode>
                <c:ptCount val="4892"/>
                <c:pt idx="2747">
                  <c:v>67.510000000000005</c:v>
                </c:pt>
                <c:pt idx="2748">
                  <c:v>67.510000000000005</c:v>
                </c:pt>
                <c:pt idx="2749">
                  <c:v>67.510000000000005</c:v>
                </c:pt>
                <c:pt idx="2750">
                  <c:v>67.510000000000005</c:v>
                </c:pt>
                <c:pt idx="2751">
                  <c:v>67.510000000000005</c:v>
                </c:pt>
                <c:pt idx="2752">
                  <c:v>67.510000000000005</c:v>
                </c:pt>
                <c:pt idx="2753">
                  <c:v>67.510000000000005</c:v>
                </c:pt>
                <c:pt idx="2754">
                  <c:v>67.510000000000005</c:v>
                </c:pt>
                <c:pt idx="2755">
                  <c:v>67.510000000000005</c:v>
                </c:pt>
                <c:pt idx="2756">
                  <c:v>67.510000000000005</c:v>
                </c:pt>
                <c:pt idx="2757">
                  <c:v>67.510000000000005</c:v>
                </c:pt>
                <c:pt idx="2758">
                  <c:v>67.510000000000005</c:v>
                </c:pt>
                <c:pt idx="2759">
                  <c:v>67.510000000000005</c:v>
                </c:pt>
                <c:pt idx="2760">
                  <c:v>67.510000000000005</c:v>
                </c:pt>
                <c:pt idx="2761">
                  <c:v>67.510000000000005</c:v>
                </c:pt>
                <c:pt idx="2762">
                  <c:v>67.510000000000005</c:v>
                </c:pt>
                <c:pt idx="2763">
                  <c:v>67.510000000000005</c:v>
                </c:pt>
                <c:pt idx="2764">
                  <c:v>67.510000000000005</c:v>
                </c:pt>
                <c:pt idx="2765">
                  <c:v>67.510000000000005</c:v>
                </c:pt>
                <c:pt idx="2766">
                  <c:v>67.510000000000005</c:v>
                </c:pt>
                <c:pt idx="2767">
                  <c:v>67.510000000000005</c:v>
                </c:pt>
                <c:pt idx="2768">
                  <c:v>67.510000000000005</c:v>
                </c:pt>
                <c:pt idx="2769">
                  <c:v>67.510000000000005</c:v>
                </c:pt>
                <c:pt idx="2770">
                  <c:v>67.510000000000005</c:v>
                </c:pt>
                <c:pt idx="2771">
                  <c:v>67.510000000000005</c:v>
                </c:pt>
                <c:pt idx="2772">
                  <c:v>67.510000000000005</c:v>
                </c:pt>
                <c:pt idx="2773">
                  <c:v>67.510000000000005</c:v>
                </c:pt>
                <c:pt idx="2774">
                  <c:v>67.510000000000005</c:v>
                </c:pt>
                <c:pt idx="2775">
                  <c:v>67.510000000000005</c:v>
                </c:pt>
                <c:pt idx="2776">
                  <c:v>67.510000000000005</c:v>
                </c:pt>
                <c:pt idx="2777">
                  <c:v>67.510000000000005</c:v>
                </c:pt>
                <c:pt idx="2778">
                  <c:v>67.510000000000005</c:v>
                </c:pt>
                <c:pt idx="2779">
                  <c:v>67.510000000000005</c:v>
                </c:pt>
                <c:pt idx="2780">
                  <c:v>67.510000000000005</c:v>
                </c:pt>
                <c:pt idx="2823" formatCode="0.00">
                  <c:v>71.95</c:v>
                </c:pt>
                <c:pt idx="2824" formatCode="0.00">
                  <c:v>71.95</c:v>
                </c:pt>
                <c:pt idx="2825" formatCode="0.00">
                  <c:v>71.95</c:v>
                </c:pt>
                <c:pt idx="2826" formatCode="0.00">
                  <c:v>72.180000000000007</c:v>
                </c:pt>
                <c:pt idx="2827" formatCode="0.00">
                  <c:v>72.180000000000007</c:v>
                </c:pt>
                <c:pt idx="2828" formatCode="0.00">
                  <c:v>72</c:v>
                </c:pt>
                <c:pt idx="2829" formatCode="0.00">
                  <c:v>72</c:v>
                </c:pt>
                <c:pt idx="2830" formatCode="0.00">
                  <c:v>72</c:v>
                </c:pt>
                <c:pt idx="2831" formatCode="0.00">
                  <c:v>72</c:v>
                </c:pt>
                <c:pt idx="2832" formatCode="0.00">
                  <c:v>72.09</c:v>
                </c:pt>
                <c:pt idx="2833" formatCode="0.00">
                  <c:v>72</c:v>
                </c:pt>
                <c:pt idx="2834" formatCode="0.00">
                  <c:v>72</c:v>
                </c:pt>
                <c:pt idx="2835" formatCode="0.00">
                  <c:v>72</c:v>
                </c:pt>
                <c:pt idx="2836" formatCode="0.00">
                  <c:v>72</c:v>
                </c:pt>
                <c:pt idx="2837" formatCode="0.00">
                  <c:v>72</c:v>
                </c:pt>
                <c:pt idx="2838" formatCode="0.00">
                  <c:v>72</c:v>
                </c:pt>
                <c:pt idx="2839" formatCode="0.00">
                  <c:v>72</c:v>
                </c:pt>
                <c:pt idx="2840" formatCode="0.00">
                  <c:v>72</c:v>
                </c:pt>
                <c:pt idx="2841" formatCode="0.00">
                  <c:v>72</c:v>
                </c:pt>
                <c:pt idx="2842" formatCode="0.00">
                  <c:v>72</c:v>
                </c:pt>
                <c:pt idx="2843" formatCode="0.00">
                  <c:v>72</c:v>
                </c:pt>
                <c:pt idx="2844" formatCode="0.00">
                  <c:v>72</c:v>
                </c:pt>
                <c:pt idx="2845" formatCode="0.00">
                  <c:v>72</c:v>
                </c:pt>
                <c:pt idx="2846" formatCode="0.00">
                  <c:v>72</c:v>
                </c:pt>
                <c:pt idx="2847" formatCode="0.00">
                  <c:v>72</c:v>
                </c:pt>
                <c:pt idx="2848" formatCode="0.00">
                  <c:v>72</c:v>
                </c:pt>
                <c:pt idx="2849" formatCode="0.00">
                  <c:v>72.069999999999993</c:v>
                </c:pt>
                <c:pt idx="2850" formatCode="0.00">
                  <c:v>72.069999999999993</c:v>
                </c:pt>
                <c:pt idx="2851" formatCode="0.00">
                  <c:v>72.02</c:v>
                </c:pt>
                <c:pt idx="2852" formatCode="0.00">
                  <c:v>72.02</c:v>
                </c:pt>
                <c:pt idx="2853" formatCode="0.00">
                  <c:v>72</c:v>
                </c:pt>
                <c:pt idx="2854" formatCode="0.00">
                  <c:v>72</c:v>
                </c:pt>
                <c:pt idx="2855" formatCode="0.00">
                  <c:v>72</c:v>
                </c:pt>
                <c:pt idx="2856" formatCode="0.00">
                  <c:v>72</c:v>
                </c:pt>
                <c:pt idx="2857" formatCode="0.00">
                  <c:v>71.849999999999994</c:v>
                </c:pt>
                <c:pt idx="2858" formatCode="0.00">
                  <c:v>71.849999999999994</c:v>
                </c:pt>
                <c:pt idx="2859" formatCode="0.00">
                  <c:v>71.849999999999994</c:v>
                </c:pt>
                <c:pt idx="2860" formatCode="0.00">
                  <c:v>72.150000000000006</c:v>
                </c:pt>
                <c:pt idx="2861" formatCode="0.00">
                  <c:v>72</c:v>
                </c:pt>
                <c:pt idx="2862" formatCode="0.00">
                  <c:v>72</c:v>
                </c:pt>
                <c:pt idx="2863" formatCode="0.00">
                  <c:v>72</c:v>
                </c:pt>
                <c:pt idx="2864" formatCode="0.00">
                  <c:v>72</c:v>
                </c:pt>
                <c:pt idx="2865" formatCode="0.00">
                  <c:v>72</c:v>
                </c:pt>
                <c:pt idx="2866" formatCode="0.00">
                  <c:v>72.209999999999994</c:v>
                </c:pt>
                <c:pt idx="2867" formatCode="0.00">
                  <c:v>72.209999999999994</c:v>
                </c:pt>
                <c:pt idx="2868" formatCode="0.00">
                  <c:v>72</c:v>
                </c:pt>
                <c:pt idx="2869" formatCode="0.00">
                  <c:v>72</c:v>
                </c:pt>
                <c:pt idx="2870" formatCode="0.00">
                  <c:v>72</c:v>
                </c:pt>
                <c:pt idx="2871" formatCode="0.00">
                  <c:v>72</c:v>
                </c:pt>
                <c:pt idx="2872" formatCode="0.00">
                  <c:v>72</c:v>
                </c:pt>
                <c:pt idx="2873" formatCode="0.00">
                  <c:v>72</c:v>
                </c:pt>
                <c:pt idx="2874" formatCode="0.00">
                  <c:v>72</c:v>
                </c:pt>
                <c:pt idx="2875" formatCode="0.00">
                  <c:v>72</c:v>
                </c:pt>
                <c:pt idx="2876" formatCode="0.00">
                  <c:v>72</c:v>
                </c:pt>
                <c:pt idx="2877" formatCode="0.00">
                  <c:v>72</c:v>
                </c:pt>
                <c:pt idx="2878" formatCode="0.00">
                  <c:v>72</c:v>
                </c:pt>
                <c:pt idx="2879" formatCode="0.00">
                  <c:v>72</c:v>
                </c:pt>
                <c:pt idx="2880" formatCode="0.00">
                  <c:v>72</c:v>
                </c:pt>
                <c:pt idx="2881" formatCode="0.00">
                  <c:v>72</c:v>
                </c:pt>
                <c:pt idx="2882" formatCode="0.00">
                  <c:v>72</c:v>
                </c:pt>
                <c:pt idx="2883" formatCode="0.00">
                  <c:v>72</c:v>
                </c:pt>
                <c:pt idx="2884" formatCode="0.00">
                  <c:v>72</c:v>
                </c:pt>
                <c:pt idx="2885" formatCode="0.00">
                  <c:v>72</c:v>
                </c:pt>
                <c:pt idx="2886" formatCode="0.00">
                  <c:v>72</c:v>
                </c:pt>
                <c:pt idx="2887" formatCode="0.00">
                  <c:v>72</c:v>
                </c:pt>
                <c:pt idx="2888" formatCode="0.00">
                  <c:v>72.34</c:v>
                </c:pt>
                <c:pt idx="2889" formatCode="0.00">
                  <c:v>72.34</c:v>
                </c:pt>
                <c:pt idx="2890" formatCode="0.00">
                  <c:v>72.34</c:v>
                </c:pt>
                <c:pt idx="2891" formatCode="0.00">
                  <c:v>72.34</c:v>
                </c:pt>
                <c:pt idx="2892" formatCode="0.00">
                  <c:v>72.34</c:v>
                </c:pt>
                <c:pt idx="2893" formatCode="0.00">
                  <c:v>72.34</c:v>
                </c:pt>
                <c:pt idx="2894" formatCode="0.00">
                  <c:v>72.34</c:v>
                </c:pt>
                <c:pt idx="2895" formatCode="0.00">
                  <c:v>72.34</c:v>
                </c:pt>
                <c:pt idx="2896" formatCode="0.00">
                  <c:v>72.34</c:v>
                </c:pt>
                <c:pt idx="2897" formatCode="0.00">
                  <c:v>72.34</c:v>
                </c:pt>
                <c:pt idx="2898" formatCode="0.00">
                  <c:v>72.34</c:v>
                </c:pt>
                <c:pt idx="2899" formatCode="0.00">
                  <c:v>72.34</c:v>
                </c:pt>
                <c:pt idx="2900" formatCode="0.00">
                  <c:v>72.34</c:v>
                </c:pt>
                <c:pt idx="2901" formatCode="0.00">
                  <c:v>72.34</c:v>
                </c:pt>
                <c:pt idx="2902" formatCode="0.00">
                  <c:v>72.34</c:v>
                </c:pt>
                <c:pt idx="2903" formatCode="0.00">
                  <c:v>72.34</c:v>
                </c:pt>
                <c:pt idx="2904" formatCode="0.00">
                  <c:v>72.34</c:v>
                </c:pt>
                <c:pt idx="2905" formatCode="0.00">
                  <c:v>72.34</c:v>
                </c:pt>
                <c:pt idx="2906" formatCode="0.00">
                  <c:v>72.34</c:v>
                </c:pt>
                <c:pt idx="2907" formatCode="0.00">
                  <c:v>72.34</c:v>
                </c:pt>
                <c:pt idx="2908" formatCode="0.00">
                  <c:v>72.34</c:v>
                </c:pt>
                <c:pt idx="2909" formatCode="0.00">
                  <c:v>72.34</c:v>
                </c:pt>
                <c:pt idx="2910" formatCode="0.00">
                  <c:v>72.34</c:v>
                </c:pt>
                <c:pt idx="2911" formatCode="0.00">
                  <c:v>72.34</c:v>
                </c:pt>
                <c:pt idx="2912" formatCode="0.00">
                  <c:v>72.34</c:v>
                </c:pt>
                <c:pt idx="2913" formatCode="0.00">
                  <c:v>72.34</c:v>
                </c:pt>
                <c:pt idx="2914" formatCode="0.00">
                  <c:v>72.34</c:v>
                </c:pt>
                <c:pt idx="2915" formatCode="0.00">
                  <c:v>72.61</c:v>
                </c:pt>
                <c:pt idx="2916" formatCode="0.00">
                  <c:v>72.61</c:v>
                </c:pt>
                <c:pt idx="2917" formatCode="0.00">
                  <c:v>72.61</c:v>
                </c:pt>
                <c:pt idx="2918" formatCode="0.00">
                  <c:v>72.61</c:v>
                </c:pt>
                <c:pt idx="2919" formatCode="0.00">
                  <c:v>72.61</c:v>
                </c:pt>
                <c:pt idx="2920" formatCode="0.00">
                  <c:v>72.61</c:v>
                </c:pt>
                <c:pt idx="2921" formatCode="0.00">
                  <c:v>72.61</c:v>
                </c:pt>
                <c:pt idx="2922" formatCode="0.00">
                  <c:v>72.61</c:v>
                </c:pt>
                <c:pt idx="2923" formatCode="0.00">
                  <c:v>72.61</c:v>
                </c:pt>
                <c:pt idx="2924" formatCode="0.00">
                  <c:v>72.61</c:v>
                </c:pt>
                <c:pt idx="2925" formatCode="0.00">
                  <c:v>72.61</c:v>
                </c:pt>
                <c:pt idx="2926" formatCode="0.00">
                  <c:v>72.61</c:v>
                </c:pt>
                <c:pt idx="2927" formatCode="0.00">
                  <c:v>72.61</c:v>
                </c:pt>
                <c:pt idx="2928" formatCode="0.00">
                  <c:v>72.61</c:v>
                </c:pt>
                <c:pt idx="2929" formatCode="0.00">
                  <c:v>72.61</c:v>
                </c:pt>
                <c:pt idx="2930" formatCode="0.00">
                  <c:v>72.61</c:v>
                </c:pt>
                <c:pt idx="2931" formatCode="0.00">
                  <c:v>72.61</c:v>
                </c:pt>
                <c:pt idx="2932" formatCode="0.00">
                  <c:v>72.61</c:v>
                </c:pt>
                <c:pt idx="2933" formatCode="0.00">
                  <c:v>72.61</c:v>
                </c:pt>
                <c:pt idx="2934" formatCode="0.00">
                  <c:v>72.61</c:v>
                </c:pt>
                <c:pt idx="2935" formatCode="0.00">
                  <c:v>72.61</c:v>
                </c:pt>
                <c:pt idx="2936" formatCode="0.00">
                  <c:v>72.61</c:v>
                </c:pt>
                <c:pt idx="2937" formatCode="0.00">
                  <c:v>72.61</c:v>
                </c:pt>
                <c:pt idx="2938" formatCode="0.00">
                  <c:v>72.61</c:v>
                </c:pt>
                <c:pt idx="2939" formatCode="0.00">
                  <c:v>72.11</c:v>
                </c:pt>
                <c:pt idx="2940" formatCode="0.00">
                  <c:v>72.11</c:v>
                </c:pt>
                <c:pt idx="2941" formatCode="0.00">
                  <c:v>72.11</c:v>
                </c:pt>
                <c:pt idx="2942" formatCode="0.00">
                  <c:v>72.11</c:v>
                </c:pt>
                <c:pt idx="2943" formatCode="0.00">
                  <c:v>72.11</c:v>
                </c:pt>
                <c:pt idx="2944" formatCode="0.00">
                  <c:v>72.11</c:v>
                </c:pt>
                <c:pt idx="2945" formatCode="0.00">
                  <c:v>72.11</c:v>
                </c:pt>
                <c:pt idx="2946" formatCode="0.00">
                  <c:v>72.11</c:v>
                </c:pt>
                <c:pt idx="2947" formatCode="0.00">
                  <c:v>72.11</c:v>
                </c:pt>
                <c:pt idx="2948" formatCode="0.00">
                  <c:v>72.11</c:v>
                </c:pt>
                <c:pt idx="2949" formatCode="0.00">
                  <c:v>72.11</c:v>
                </c:pt>
                <c:pt idx="2950" formatCode="0.00">
                  <c:v>72.11</c:v>
                </c:pt>
                <c:pt idx="2951" formatCode="0.00">
                  <c:v>72.11</c:v>
                </c:pt>
                <c:pt idx="2952" formatCode="0.00">
                  <c:v>72.11</c:v>
                </c:pt>
                <c:pt idx="2953" formatCode="0.00">
                  <c:v>72.11</c:v>
                </c:pt>
                <c:pt idx="2954" formatCode="0.00">
                  <c:v>72.11</c:v>
                </c:pt>
                <c:pt idx="2955" formatCode="0.00">
                  <c:v>72.11</c:v>
                </c:pt>
                <c:pt idx="2956" formatCode="0.00">
                  <c:v>72.11</c:v>
                </c:pt>
                <c:pt idx="2957" formatCode="0.00">
                  <c:v>72.11</c:v>
                </c:pt>
                <c:pt idx="2958" formatCode="0.00">
                  <c:v>72.11</c:v>
                </c:pt>
                <c:pt idx="2959" formatCode="0.00">
                  <c:v>72.11</c:v>
                </c:pt>
                <c:pt idx="2960" formatCode="0.00">
                  <c:v>72.11</c:v>
                </c:pt>
                <c:pt idx="2961" formatCode="0.00">
                  <c:v>72.11</c:v>
                </c:pt>
                <c:pt idx="2962" formatCode="0.00">
                  <c:v>72.11</c:v>
                </c:pt>
                <c:pt idx="2963" formatCode="0.00">
                  <c:v>72.11</c:v>
                </c:pt>
                <c:pt idx="2964" formatCode="0.00">
                  <c:v>72.11</c:v>
                </c:pt>
                <c:pt idx="2965" formatCode="0.00">
                  <c:v>72.11</c:v>
                </c:pt>
                <c:pt idx="2966" formatCode="0.00">
                  <c:v>72.11</c:v>
                </c:pt>
                <c:pt idx="2967" formatCode="0.00">
                  <c:v>72.11</c:v>
                </c:pt>
                <c:pt idx="2968" formatCode="0.00">
                  <c:v>72.11</c:v>
                </c:pt>
                <c:pt idx="2969" formatCode="0.00">
                  <c:v>72.11</c:v>
                </c:pt>
                <c:pt idx="2970" formatCode="0.00">
                  <c:v>72.11</c:v>
                </c:pt>
                <c:pt idx="2971" formatCode="0.00">
                  <c:v>72.11</c:v>
                </c:pt>
                <c:pt idx="2972" formatCode="0.00">
                  <c:v>72.11</c:v>
                </c:pt>
                <c:pt idx="2973" formatCode="0.00">
                  <c:v>72.11</c:v>
                </c:pt>
                <c:pt idx="2974" formatCode="0.00">
                  <c:v>72.11</c:v>
                </c:pt>
                <c:pt idx="2975" formatCode="0.00">
                  <c:v>72.11</c:v>
                </c:pt>
                <c:pt idx="2976" formatCode="0.00">
                  <c:v>72.209999999999994</c:v>
                </c:pt>
                <c:pt idx="2977" formatCode="0.00">
                  <c:v>72.209999999999994</c:v>
                </c:pt>
                <c:pt idx="2978" formatCode="0.00">
                  <c:v>72.209999999999994</c:v>
                </c:pt>
                <c:pt idx="2979" formatCode="0.00">
                  <c:v>72.209999999999994</c:v>
                </c:pt>
                <c:pt idx="2980" formatCode="0.00">
                  <c:v>72.209999999999994</c:v>
                </c:pt>
                <c:pt idx="2981" formatCode="0.00">
                  <c:v>72.209999999999994</c:v>
                </c:pt>
                <c:pt idx="2982" formatCode="0.00">
                  <c:v>72.209999999999994</c:v>
                </c:pt>
                <c:pt idx="2983" formatCode="0.00">
                  <c:v>72.209999999999994</c:v>
                </c:pt>
                <c:pt idx="2984" formatCode="0.00">
                  <c:v>72.209999999999994</c:v>
                </c:pt>
                <c:pt idx="2985" formatCode="0.00">
                  <c:v>72.209999999999994</c:v>
                </c:pt>
                <c:pt idx="2986" formatCode="0.00">
                  <c:v>72.209999999999994</c:v>
                </c:pt>
                <c:pt idx="2987" formatCode="0.00">
                  <c:v>72.209999999999994</c:v>
                </c:pt>
                <c:pt idx="2988" formatCode="0.00">
                  <c:v>72.209999999999994</c:v>
                </c:pt>
                <c:pt idx="2989" formatCode="0.00">
                  <c:v>72.209999999999994</c:v>
                </c:pt>
                <c:pt idx="2990" formatCode="0.00">
                  <c:v>72.209999999999994</c:v>
                </c:pt>
                <c:pt idx="2991" formatCode="0.00">
                  <c:v>72.209999999999994</c:v>
                </c:pt>
                <c:pt idx="2992" formatCode="0.00">
                  <c:v>72.209999999999994</c:v>
                </c:pt>
                <c:pt idx="2993" formatCode="0.00">
                  <c:v>72.209999999999994</c:v>
                </c:pt>
                <c:pt idx="2994" formatCode="0.00">
                  <c:v>72.209999999999994</c:v>
                </c:pt>
                <c:pt idx="2995" formatCode="0.00">
                  <c:v>72.209999999999994</c:v>
                </c:pt>
                <c:pt idx="2996" formatCode="0.00">
                  <c:v>72.209999999999994</c:v>
                </c:pt>
                <c:pt idx="2997" formatCode="0.00">
                  <c:v>72.209999999999994</c:v>
                </c:pt>
                <c:pt idx="2998" formatCode="0.00">
                  <c:v>72.209999999999994</c:v>
                </c:pt>
                <c:pt idx="2999" formatCode="0.00">
                  <c:v>72.209999999999994</c:v>
                </c:pt>
                <c:pt idx="3000" formatCode="0.00">
                  <c:v>72.209999999999994</c:v>
                </c:pt>
                <c:pt idx="3001" formatCode="0.00">
                  <c:v>72.209999999999994</c:v>
                </c:pt>
                <c:pt idx="3002" formatCode="0.00">
                  <c:v>72.209999999999994</c:v>
                </c:pt>
                <c:pt idx="3003" formatCode="0.00">
                  <c:v>72.209999999999994</c:v>
                </c:pt>
                <c:pt idx="3004" formatCode="0.00">
                  <c:v>72.209999999999994</c:v>
                </c:pt>
                <c:pt idx="3005" formatCode="0.00">
                  <c:v>72.209999999999994</c:v>
                </c:pt>
                <c:pt idx="3006" formatCode="0.00">
                  <c:v>72.209999999999994</c:v>
                </c:pt>
                <c:pt idx="3007" formatCode="0.00">
                  <c:v>72.209999999999994</c:v>
                </c:pt>
                <c:pt idx="3008" formatCode="0.00">
                  <c:v>72.209999999999994</c:v>
                </c:pt>
                <c:pt idx="3009" formatCode="0.00">
                  <c:v>72.209999999999994</c:v>
                </c:pt>
                <c:pt idx="3010" formatCode="0.00">
                  <c:v>71.72</c:v>
                </c:pt>
                <c:pt idx="3011" formatCode="0.00">
                  <c:v>71.72</c:v>
                </c:pt>
                <c:pt idx="3012" formatCode="0.00">
                  <c:v>71.72</c:v>
                </c:pt>
                <c:pt idx="3013" formatCode="0.00">
                  <c:v>71.72</c:v>
                </c:pt>
                <c:pt idx="3014" formatCode="0.00">
                  <c:v>71.72</c:v>
                </c:pt>
                <c:pt idx="3015" formatCode="0.00">
                  <c:v>71.72</c:v>
                </c:pt>
                <c:pt idx="3016" formatCode="0.00">
                  <c:v>71.72</c:v>
                </c:pt>
                <c:pt idx="3017" formatCode="0.00">
                  <c:v>71.72</c:v>
                </c:pt>
                <c:pt idx="3018" formatCode="0.00">
                  <c:v>71.72</c:v>
                </c:pt>
                <c:pt idx="3019" formatCode="0.00">
                  <c:v>74.61</c:v>
                </c:pt>
                <c:pt idx="3020" formatCode="0.00">
                  <c:v>74.61</c:v>
                </c:pt>
                <c:pt idx="3021" formatCode="0.00">
                  <c:v>74.61</c:v>
                </c:pt>
                <c:pt idx="3022" formatCode="0.00">
                  <c:v>74.61</c:v>
                </c:pt>
                <c:pt idx="3023" formatCode="0.00">
                  <c:v>74.61</c:v>
                </c:pt>
                <c:pt idx="3024" formatCode="0.00">
                  <c:v>74.61</c:v>
                </c:pt>
                <c:pt idx="3025" formatCode="0.00">
                  <c:v>74.61</c:v>
                </c:pt>
                <c:pt idx="3026" formatCode="0.00">
                  <c:v>74.61</c:v>
                </c:pt>
                <c:pt idx="3027" formatCode="0.00">
                  <c:v>74.61</c:v>
                </c:pt>
                <c:pt idx="3028" formatCode="0.00">
                  <c:v>74.61</c:v>
                </c:pt>
                <c:pt idx="3029" formatCode="0.00">
                  <c:v>74.61</c:v>
                </c:pt>
                <c:pt idx="3030" formatCode="0.00">
                  <c:v>74.61</c:v>
                </c:pt>
                <c:pt idx="3031" formatCode="0.00">
                  <c:v>74.61</c:v>
                </c:pt>
                <c:pt idx="3032" formatCode="0.00">
                  <c:v>74.61</c:v>
                </c:pt>
                <c:pt idx="3033" formatCode="0.00">
                  <c:v>74.61</c:v>
                </c:pt>
                <c:pt idx="3034" formatCode="0.00">
                  <c:v>74.61</c:v>
                </c:pt>
                <c:pt idx="3035" formatCode="0.00">
                  <c:v>74.61</c:v>
                </c:pt>
                <c:pt idx="3036" formatCode="0.00">
                  <c:v>74.61</c:v>
                </c:pt>
                <c:pt idx="3037" formatCode="0.00">
                  <c:v>74.61</c:v>
                </c:pt>
                <c:pt idx="3038" formatCode="0.00">
                  <c:v>74.61</c:v>
                </c:pt>
                <c:pt idx="3039" formatCode="0.00">
                  <c:v>74.61</c:v>
                </c:pt>
                <c:pt idx="3040" formatCode="0.00">
                  <c:v>74.61</c:v>
                </c:pt>
                <c:pt idx="3041" formatCode="0.00">
                  <c:v>74.61</c:v>
                </c:pt>
                <c:pt idx="3042" formatCode="0.00">
                  <c:v>74.61</c:v>
                </c:pt>
                <c:pt idx="3043" formatCode="0.00">
                  <c:v>74.61</c:v>
                </c:pt>
                <c:pt idx="3044" formatCode="0.00">
                  <c:v>74.61</c:v>
                </c:pt>
                <c:pt idx="3045" formatCode="0.00">
                  <c:v>74.61</c:v>
                </c:pt>
                <c:pt idx="3046" formatCode="0.00">
                  <c:v>74.61</c:v>
                </c:pt>
                <c:pt idx="3047" formatCode="0.00">
                  <c:v>74.61</c:v>
                </c:pt>
                <c:pt idx="3048" formatCode="0.00">
                  <c:v>74.61</c:v>
                </c:pt>
                <c:pt idx="3049" formatCode="0.00">
                  <c:v>74.61</c:v>
                </c:pt>
                <c:pt idx="3050" formatCode="0.00">
                  <c:v>74.61</c:v>
                </c:pt>
                <c:pt idx="3051" formatCode="0.00">
                  <c:v>74.61</c:v>
                </c:pt>
                <c:pt idx="3052" formatCode="0.00">
                  <c:v>74.61</c:v>
                </c:pt>
                <c:pt idx="3053" formatCode="0.00">
                  <c:v>74.61</c:v>
                </c:pt>
                <c:pt idx="3054" formatCode="0.00">
                  <c:v>74.61</c:v>
                </c:pt>
                <c:pt idx="3055" formatCode="0.00">
                  <c:v>74.61</c:v>
                </c:pt>
                <c:pt idx="3056" formatCode="0.00">
                  <c:v>74.61</c:v>
                </c:pt>
                <c:pt idx="3057" formatCode="0.00">
                  <c:v>74.61</c:v>
                </c:pt>
                <c:pt idx="3058" formatCode="0.00">
                  <c:v>74.61</c:v>
                </c:pt>
                <c:pt idx="3059" formatCode="0.00">
                  <c:v>74.61</c:v>
                </c:pt>
                <c:pt idx="3060" formatCode="0.00">
                  <c:v>74.61</c:v>
                </c:pt>
                <c:pt idx="3061" formatCode="0.00">
                  <c:v>74.61</c:v>
                </c:pt>
                <c:pt idx="3062" formatCode="0.00">
                  <c:v>74.61</c:v>
                </c:pt>
                <c:pt idx="3063" formatCode="0.00">
                  <c:v>74.61</c:v>
                </c:pt>
                <c:pt idx="3064" formatCode="0.00">
                  <c:v>74.61</c:v>
                </c:pt>
                <c:pt idx="3065" formatCode="0.00">
                  <c:v>74.61</c:v>
                </c:pt>
                <c:pt idx="3066" formatCode="0.00">
                  <c:v>74.61</c:v>
                </c:pt>
                <c:pt idx="3067" formatCode="0.00">
                  <c:v>74.61</c:v>
                </c:pt>
                <c:pt idx="3068" formatCode="0.00">
                  <c:v>74.61</c:v>
                </c:pt>
                <c:pt idx="3069" formatCode="0.00">
                  <c:v>74.61</c:v>
                </c:pt>
                <c:pt idx="3070" formatCode="0.00">
                  <c:v>74.61</c:v>
                </c:pt>
                <c:pt idx="3071" formatCode="0.00">
                  <c:v>74.61</c:v>
                </c:pt>
                <c:pt idx="3072" formatCode="0.00">
                  <c:v>74.61</c:v>
                </c:pt>
                <c:pt idx="3073" formatCode="0.00">
                  <c:v>74.61</c:v>
                </c:pt>
                <c:pt idx="3074" formatCode="0.00">
                  <c:v>74.61</c:v>
                </c:pt>
                <c:pt idx="3075" formatCode="0.00">
                  <c:v>74.61</c:v>
                </c:pt>
                <c:pt idx="3076" formatCode="0.00">
                  <c:v>74.61</c:v>
                </c:pt>
                <c:pt idx="3077" formatCode="0.00">
                  <c:v>74.61</c:v>
                </c:pt>
                <c:pt idx="3078" formatCode="0.00">
                  <c:v>74.61</c:v>
                </c:pt>
                <c:pt idx="3079" formatCode="0.00">
                  <c:v>74.61</c:v>
                </c:pt>
                <c:pt idx="3080" formatCode="0.00">
                  <c:v>74.61</c:v>
                </c:pt>
                <c:pt idx="3081" formatCode="0.00">
                  <c:v>74.61</c:v>
                </c:pt>
                <c:pt idx="3082" formatCode="0.00">
                  <c:v>74.61</c:v>
                </c:pt>
                <c:pt idx="3083" formatCode="0.00">
                  <c:v>74.61</c:v>
                </c:pt>
                <c:pt idx="3084" formatCode="0.00">
                  <c:v>74.61</c:v>
                </c:pt>
                <c:pt idx="3085" formatCode="0.00">
                  <c:v>74.61</c:v>
                </c:pt>
                <c:pt idx="3086" formatCode="0.00">
                  <c:v>74.61</c:v>
                </c:pt>
                <c:pt idx="3087" formatCode="0.00">
                  <c:v>74.61</c:v>
                </c:pt>
                <c:pt idx="3088" formatCode="0.00">
                  <c:v>74.61</c:v>
                </c:pt>
                <c:pt idx="3089" formatCode="0.00">
                  <c:v>74.61</c:v>
                </c:pt>
                <c:pt idx="3090" formatCode="0.00">
                  <c:v>74.61</c:v>
                </c:pt>
                <c:pt idx="3091" formatCode="0.00">
                  <c:v>74.61</c:v>
                </c:pt>
                <c:pt idx="3092" formatCode="0.00">
                  <c:v>74.61</c:v>
                </c:pt>
                <c:pt idx="3093" formatCode="0.00">
                  <c:v>74.61</c:v>
                </c:pt>
                <c:pt idx="3094" formatCode="0.00">
                  <c:v>74.61</c:v>
                </c:pt>
                <c:pt idx="3095" formatCode="0.00">
                  <c:v>74.61</c:v>
                </c:pt>
                <c:pt idx="3096" formatCode="0.00">
                  <c:v>74.61</c:v>
                </c:pt>
                <c:pt idx="3097" formatCode="0.00">
                  <c:v>74.61</c:v>
                </c:pt>
                <c:pt idx="3098" formatCode="0.00">
                  <c:v>74.61</c:v>
                </c:pt>
                <c:pt idx="3099" formatCode="0.00">
                  <c:v>74.61</c:v>
                </c:pt>
                <c:pt idx="3100" formatCode="0.00">
                  <c:v>74.61</c:v>
                </c:pt>
                <c:pt idx="3101" formatCode="0.00">
                  <c:v>74.61</c:v>
                </c:pt>
                <c:pt idx="3102" formatCode="0.00">
                  <c:v>74.61</c:v>
                </c:pt>
                <c:pt idx="3103" formatCode="0.00">
                  <c:v>74.61</c:v>
                </c:pt>
                <c:pt idx="3104" formatCode="0.00">
                  <c:v>74.61</c:v>
                </c:pt>
                <c:pt idx="3105" formatCode="0.00">
                  <c:v>63.24</c:v>
                </c:pt>
                <c:pt idx="3106" formatCode="0.00">
                  <c:v>63.24</c:v>
                </c:pt>
                <c:pt idx="3107" formatCode="0.00">
                  <c:v>63.24</c:v>
                </c:pt>
                <c:pt idx="3108" formatCode="0.00">
                  <c:v>63.24</c:v>
                </c:pt>
                <c:pt idx="3109" formatCode="0.00">
                  <c:v>63.24</c:v>
                </c:pt>
                <c:pt idx="3110" formatCode="0.00">
                  <c:v>63.24</c:v>
                </c:pt>
                <c:pt idx="3111" formatCode="0.00">
                  <c:v>63.24</c:v>
                </c:pt>
                <c:pt idx="3112" formatCode="0.00">
                  <c:v>63.24</c:v>
                </c:pt>
                <c:pt idx="3113" formatCode="0.00">
                  <c:v>63.24</c:v>
                </c:pt>
                <c:pt idx="3114" formatCode="0.00">
                  <c:v>63.24</c:v>
                </c:pt>
                <c:pt idx="3115" formatCode="0.00">
                  <c:v>63.24</c:v>
                </c:pt>
                <c:pt idx="3116" formatCode="0.00">
                  <c:v>63.24</c:v>
                </c:pt>
                <c:pt idx="3117" formatCode="0.00">
                  <c:v>63.24</c:v>
                </c:pt>
                <c:pt idx="3118" formatCode="0.00">
                  <c:v>63.24</c:v>
                </c:pt>
                <c:pt idx="3119" formatCode="0.00">
                  <c:v>63.24</c:v>
                </c:pt>
                <c:pt idx="3120" formatCode="0.00">
                  <c:v>63.24</c:v>
                </c:pt>
                <c:pt idx="3121" formatCode="0.00">
                  <c:v>63.24</c:v>
                </c:pt>
                <c:pt idx="3122" formatCode="0.00">
                  <c:v>63.24</c:v>
                </c:pt>
                <c:pt idx="3123" formatCode="0.00">
                  <c:v>63.24</c:v>
                </c:pt>
                <c:pt idx="3124" formatCode="0.00">
                  <c:v>63.24</c:v>
                </c:pt>
                <c:pt idx="3125" formatCode="0.00">
                  <c:v>63.24</c:v>
                </c:pt>
                <c:pt idx="3126" formatCode="0.00">
                  <c:v>63.24</c:v>
                </c:pt>
                <c:pt idx="3127" formatCode="0.00">
                  <c:v>63.24</c:v>
                </c:pt>
                <c:pt idx="3128" formatCode="0.00">
                  <c:v>63.24</c:v>
                </c:pt>
                <c:pt idx="3129" formatCode="0.00">
                  <c:v>76.53</c:v>
                </c:pt>
                <c:pt idx="3130" formatCode="0.00">
                  <c:v>76.53</c:v>
                </c:pt>
                <c:pt idx="3131" formatCode="0.00">
                  <c:v>76.53</c:v>
                </c:pt>
                <c:pt idx="3132" formatCode="0.00">
                  <c:v>76.53</c:v>
                </c:pt>
                <c:pt idx="3133" formatCode="0.00">
                  <c:v>76.53</c:v>
                </c:pt>
                <c:pt idx="3134" formatCode="0.00">
                  <c:v>76.53</c:v>
                </c:pt>
                <c:pt idx="3135" formatCode="0.00">
                  <c:v>76.53</c:v>
                </c:pt>
                <c:pt idx="3136" formatCode="0.00">
                  <c:v>76.53</c:v>
                </c:pt>
                <c:pt idx="3137" formatCode="0.00">
                  <c:v>76.53</c:v>
                </c:pt>
                <c:pt idx="3138" formatCode="0.00">
                  <c:v>76.53</c:v>
                </c:pt>
                <c:pt idx="3139" formatCode="0.00">
                  <c:v>76.53</c:v>
                </c:pt>
                <c:pt idx="3140" formatCode="0.00">
                  <c:v>76.53</c:v>
                </c:pt>
                <c:pt idx="3141" formatCode="0.00">
                  <c:v>76.53</c:v>
                </c:pt>
                <c:pt idx="3142" formatCode="0.00">
                  <c:v>76.53</c:v>
                </c:pt>
                <c:pt idx="3143" formatCode="0.00">
                  <c:v>76.53</c:v>
                </c:pt>
                <c:pt idx="3144" formatCode="0.00">
                  <c:v>76.53</c:v>
                </c:pt>
                <c:pt idx="3145" formatCode="0.00">
                  <c:v>76.53</c:v>
                </c:pt>
                <c:pt idx="3146" formatCode="0.00">
                  <c:v>76.53</c:v>
                </c:pt>
                <c:pt idx="3147" formatCode="0.00">
                  <c:v>76.53</c:v>
                </c:pt>
                <c:pt idx="3148" formatCode="0.00">
                  <c:v>76.53</c:v>
                </c:pt>
                <c:pt idx="3149" formatCode="0.00">
                  <c:v>76.53</c:v>
                </c:pt>
                <c:pt idx="3150" formatCode="0.00">
                  <c:v>76.53</c:v>
                </c:pt>
                <c:pt idx="3151" formatCode="0.00">
                  <c:v>76.53</c:v>
                </c:pt>
                <c:pt idx="3152" formatCode="0.00">
                  <c:v>76.53</c:v>
                </c:pt>
                <c:pt idx="3153" formatCode="0.00">
                  <c:v>76.53</c:v>
                </c:pt>
                <c:pt idx="3154" formatCode="0.00">
                  <c:v>62.842539260000002</c:v>
                </c:pt>
                <c:pt idx="3155" formatCode="0.00">
                  <c:v>62.842539260000002</c:v>
                </c:pt>
                <c:pt idx="3156" formatCode="0.00">
                  <c:v>62.842539260000002</c:v>
                </c:pt>
                <c:pt idx="3157" formatCode="0.00">
                  <c:v>62.842539260000002</c:v>
                </c:pt>
                <c:pt idx="3158" formatCode="0.00">
                  <c:v>62.842539260000002</c:v>
                </c:pt>
                <c:pt idx="3159" formatCode="0.00">
                  <c:v>62.842539260000002</c:v>
                </c:pt>
                <c:pt idx="3160" formatCode="0.00">
                  <c:v>62.842539260000002</c:v>
                </c:pt>
                <c:pt idx="3161" formatCode="0.00">
                  <c:v>62.842539260000002</c:v>
                </c:pt>
                <c:pt idx="3162" formatCode="0.00">
                  <c:v>62.842539260000002</c:v>
                </c:pt>
                <c:pt idx="3163" formatCode="0.00">
                  <c:v>62.842539260000002</c:v>
                </c:pt>
                <c:pt idx="3164" formatCode="0.00">
                  <c:v>62.842539260000002</c:v>
                </c:pt>
                <c:pt idx="3165" formatCode="0.00">
                  <c:v>62.842539260000002</c:v>
                </c:pt>
                <c:pt idx="3166" formatCode="0.00">
                  <c:v>63.56939045</c:v>
                </c:pt>
                <c:pt idx="3167" formatCode="0.00">
                  <c:v>63.56939045</c:v>
                </c:pt>
                <c:pt idx="3168" formatCode="0.00">
                  <c:v>62.93</c:v>
                </c:pt>
                <c:pt idx="3169" formatCode="0.00">
                  <c:v>62.93</c:v>
                </c:pt>
                <c:pt idx="3170" formatCode="0.00">
                  <c:v>62.93</c:v>
                </c:pt>
                <c:pt idx="3171" formatCode="0.00">
                  <c:v>62.93</c:v>
                </c:pt>
                <c:pt idx="3172" formatCode="0.00">
                  <c:v>62.93</c:v>
                </c:pt>
                <c:pt idx="3173" formatCode="0.00">
                  <c:v>62.93</c:v>
                </c:pt>
                <c:pt idx="3174" formatCode="0.00">
                  <c:v>62.93</c:v>
                </c:pt>
                <c:pt idx="3175" formatCode="0.00">
                  <c:v>62.93</c:v>
                </c:pt>
                <c:pt idx="3176" formatCode="0.00">
                  <c:v>62.93</c:v>
                </c:pt>
                <c:pt idx="3177" formatCode="0.00">
                  <c:v>62.16</c:v>
                </c:pt>
                <c:pt idx="3179" formatCode="0.00">
                  <c:v>62.79</c:v>
                </c:pt>
                <c:pt idx="3180" formatCode="0.00">
                  <c:v>62.79</c:v>
                </c:pt>
                <c:pt idx="3181" formatCode="0.00">
                  <c:v>62.79</c:v>
                </c:pt>
                <c:pt idx="3182" formatCode="0.00">
                  <c:v>62.79</c:v>
                </c:pt>
                <c:pt idx="3183" formatCode="0.00">
                  <c:v>62.79</c:v>
                </c:pt>
                <c:pt idx="3184" formatCode="0.00">
                  <c:v>62.79</c:v>
                </c:pt>
                <c:pt idx="3185" formatCode="0.00">
                  <c:v>62.79</c:v>
                </c:pt>
                <c:pt idx="3186" formatCode="0.00">
                  <c:v>62.79</c:v>
                </c:pt>
                <c:pt idx="3187" formatCode="0.00">
                  <c:v>62.79</c:v>
                </c:pt>
                <c:pt idx="3188" formatCode="0.00">
                  <c:v>62.79</c:v>
                </c:pt>
                <c:pt idx="3189" formatCode="0.00">
                  <c:v>62.79</c:v>
                </c:pt>
                <c:pt idx="3190" formatCode="0.00">
                  <c:v>62.79</c:v>
                </c:pt>
                <c:pt idx="3191" formatCode="0.00">
                  <c:v>61.8</c:v>
                </c:pt>
                <c:pt idx="3192" formatCode="0.00">
                  <c:v>61.8</c:v>
                </c:pt>
                <c:pt idx="3193" formatCode="0.00">
                  <c:v>61.8</c:v>
                </c:pt>
                <c:pt idx="3194" formatCode="0.00">
                  <c:v>61.8</c:v>
                </c:pt>
                <c:pt idx="3195" formatCode="0.00">
                  <c:v>61.8</c:v>
                </c:pt>
                <c:pt idx="3196" formatCode="0.00">
                  <c:v>61.8</c:v>
                </c:pt>
                <c:pt idx="3197" formatCode="0.00">
                  <c:v>61.8</c:v>
                </c:pt>
                <c:pt idx="3198" formatCode="0.00">
                  <c:v>61.8</c:v>
                </c:pt>
                <c:pt idx="3199" formatCode="0.00">
                  <c:v>61.8</c:v>
                </c:pt>
                <c:pt idx="3200" formatCode="0.00">
                  <c:v>61.8</c:v>
                </c:pt>
                <c:pt idx="3201" formatCode="0.00">
                  <c:v>61.8</c:v>
                </c:pt>
                <c:pt idx="3202" formatCode="0.00">
                  <c:v>61.8</c:v>
                </c:pt>
                <c:pt idx="3203" formatCode="0.00">
                  <c:v>61.9</c:v>
                </c:pt>
                <c:pt idx="3204" formatCode="0.00">
                  <c:v>61.9</c:v>
                </c:pt>
                <c:pt idx="3205" formatCode="0.00">
                  <c:v>61.9</c:v>
                </c:pt>
                <c:pt idx="3206" formatCode="0.00">
                  <c:v>63.22</c:v>
                </c:pt>
                <c:pt idx="3207" formatCode="0.00">
                  <c:v>54.45</c:v>
                </c:pt>
                <c:pt idx="3208" formatCode="0.00">
                  <c:v>61.9</c:v>
                </c:pt>
                <c:pt idx="3209" formatCode="0.00">
                  <c:v>60.95</c:v>
                </c:pt>
                <c:pt idx="3210" formatCode="0.00">
                  <c:v>60.95</c:v>
                </c:pt>
                <c:pt idx="3211" formatCode="0.00">
                  <c:v>54.45</c:v>
                </c:pt>
                <c:pt idx="3212" formatCode="0.00">
                  <c:v>63.22</c:v>
                </c:pt>
                <c:pt idx="3213" formatCode="0.00">
                  <c:v>63.22</c:v>
                </c:pt>
                <c:pt idx="3214" formatCode="0.00">
                  <c:v>69.33</c:v>
                </c:pt>
                <c:pt idx="3215" formatCode="0.00">
                  <c:v>69.33</c:v>
                </c:pt>
                <c:pt idx="3216" formatCode="0.00">
                  <c:v>69.33</c:v>
                </c:pt>
                <c:pt idx="3217" formatCode="0.00">
                  <c:v>69.33</c:v>
                </c:pt>
                <c:pt idx="3218" formatCode="0.00">
                  <c:v>74.319999999999993</c:v>
                </c:pt>
                <c:pt idx="3219" formatCode="0.00">
                  <c:v>74.319999999999993</c:v>
                </c:pt>
                <c:pt idx="3220" formatCode="0.00">
                  <c:v>74.319999999999993</c:v>
                </c:pt>
                <c:pt idx="3221" formatCode="0.00">
                  <c:v>74.319999999999993</c:v>
                </c:pt>
                <c:pt idx="3222" formatCode="0.00">
                  <c:v>70</c:v>
                </c:pt>
                <c:pt idx="3223" formatCode="0.00">
                  <c:v>70</c:v>
                </c:pt>
                <c:pt idx="3224" formatCode="0.00">
                  <c:v>70</c:v>
                </c:pt>
                <c:pt idx="3225" formatCode="0.00">
                  <c:v>70</c:v>
                </c:pt>
                <c:pt idx="3226" formatCode="0.00">
                  <c:v>70</c:v>
                </c:pt>
                <c:pt idx="3227" formatCode="0.00">
                  <c:v>70</c:v>
                </c:pt>
                <c:pt idx="3228" formatCode="0.00">
                  <c:v>70</c:v>
                </c:pt>
                <c:pt idx="3229" formatCode="0.00">
                  <c:v>70</c:v>
                </c:pt>
                <c:pt idx="3230" formatCode="0.00">
                  <c:v>74.56</c:v>
                </c:pt>
                <c:pt idx="3231" formatCode="0.00">
                  <c:v>74.56</c:v>
                </c:pt>
                <c:pt idx="3232" formatCode="0.00">
                  <c:v>74.56</c:v>
                </c:pt>
                <c:pt idx="3233" formatCode="0.00">
                  <c:v>74.56</c:v>
                </c:pt>
                <c:pt idx="3234" formatCode="0.00">
                  <c:v>74.56</c:v>
                </c:pt>
                <c:pt idx="3235" formatCode="0.00">
                  <c:v>74.56</c:v>
                </c:pt>
                <c:pt idx="3236" formatCode="0.00">
                  <c:v>74.56</c:v>
                </c:pt>
                <c:pt idx="3237" formatCode="0.00">
                  <c:v>74.56</c:v>
                </c:pt>
                <c:pt idx="3238" formatCode="0.00">
                  <c:v>74.56</c:v>
                </c:pt>
                <c:pt idx="3239" formatCode="0.00">
                  <c:v>74.56</c:v>
                </c:pt>
                <c:pt idx="3240" formatCode="0.00">
                  <c:v>71</c:v>
                </c:pt>
                <c:pt idx="3241" formatCode="0.00">
                  <c:v>71</c:v>
                </c:pt>
                <c:pt idx="3242" formatCode="0.00">
                  <c:v>71</c:v>
                </c:pt>
                <c:pt idx="3243" formatCode="0.00">
                  <c:v>71</c:v>
                </c:pt>
                <c:pt idx="3244" formatCode="0.00">
                  <c:v>71</c:v>
                </c:pt>
                <c:pt idx="3245" formatCode="0.00">
                  <c:v>71</c:v>
                </c:pt>
                <c:pt idx="3246" formatCode="0.00">
                  <c:v>70.930000000000007</c:v>
                </c:pt>
                <c:pt idx="3247" formatCode="0.00">
                  <c:v>70.930000000000007</c:v>
                </c:pt>
                <c:pt idx="3248" formatCode="0.00">
                  <c:v>70.930000000000007</c:v>
                </c:pt>
                <c:pt idx="3249" formatCode="0.00">
                  <c:v>70.930000000000007</c:v>
                </c:pt>
                <c:pt idx="3250" formatCode="0.00">
                  <c:v>70.930000000000007</c:v>
                </c:pt>
                <c:pt idx="3251" formatCode="0.00">
                  <c:v>70.930000000000007</c:v>
                </c:pt>
                <c:pt idx="3252" formatCode="0.00">
                  <c:v>70.930000000000007</c:v>
                </c:pt>
                <c:pt idx="3253" formatCode="0.00">
                  <c:v>70.930000000000007</c:v>
                </c:pt>
                <c:pt idx="3254" formatCode="0.00">
                  <c:v>70.930000000000007</c:v>
                </c:pt>
                <c:pt idx="3255" formatCode="0.00">
                  <c:v>70.930000000000007</c:v>
                </c:pt>
                <c:pt idx="3256" formatCode="0.00">
                  <c:v>70.930000000000007</c:v>
                </c:pt>
                <c:pt idx="3257" formatCode="0.00">
                  <c:v>70.930000000000007</c:v>
                </c:pt>
                <c:pt idx="3258" formatCode="0.00">
                  <c:v>70.930000000000007</c:v>
                </c:pt>
                <c:pt idx="3259" formatCode="0.00">
                  <c:v>70.930000000000007</c:v>
                </c:pt>
                <c:pt idx="3260" formatCode="0.00">
                  <c:v>70.930000000000007</c:v>
                </c:pt>
                <c:pt idx="3261" formatCode="0.00">
                  <c:v>70.930000000000007</c:v>
                </c:pt>
                <c:pt idx="3262" formatCode="0.00">
                  <c:v>70.930000000000007</c:v>
                </c:pt>
                <c:pt idx="3263" formatCode="0.00">
                  <c:v>70.930000000000007</c:v>
                </c:pt>
                <c:pt idx="3264" formatCode="0.00">
                  <c:v>70.930000000000007</c:v>
                </c:pt>
                <c:pt idx="3265" formatCode="0.00">
                  <c:v>70.930000000000007</c:v>
                </c:pt>
                <c:pt idx="3266" formatCode="0.00">
                  <c:v>70.930000000000007</c:v>
                </c:pt>
                <c:pt idx="3267" formatCode="0.00">
                  <c:v>70.930000000000007</c:v>
                </c:pt>
                <c:pt idx="3268" formatCode="0.00">
                  <c:v>70.930000000000007</c:v>
                </c:pt>
                <c:pt idx="3269" formatCode="0.00">
                  <c:v>70.930000000000007</c:v>
                </c:pt>
                <c:pt idx="3270" formatCode="0.00">
                  <c:v>70.930000000000007</c:v>
                </c:pt>
                <c:pt idx="3271" formatCode="0.00">
                  <c:v>70.930000000000007</c:v>
                </c:pt>
                <c:pt idx="3272" formatCode="0.00">
                  <c:v>70.930000000000007</c:v>
                </c:pt>
                <c:pt idx="3273" formatCode="0.00">
                  <c:v>70.930000000000007</c:v>
                </c:pt>
                <c:pt idx="3274" formatCode="0.00">
                  <c:v>70.930000000000007</c:v>
                </c:pt>
                <c:pt idx="3275" formatCode="0.00">
                  <c:v>70.930000000000007</c:v>
                </c:pt>
                <c:pt idx="3276" formatCode="0.00">
                  <c:v>70.930000000000007</c:v>
                </c:pt>
                <c:pt idx="3277" formatCode="0.00">
                  <c:v>70.930000000000007</c:v>
                </c:pt>
                <c:pt idx="3278" formatCode="0.00">
                  <c:v>70.930000000000007</c:v>
                </c:pt>
                <c:pt idx="3279" formatCode="0.00">
                  <c:v>70.930000000000007</c:v>
                </c:pt>
                <c:pt idx="3280" formatCode="0.00">
                  <c:v>64.5</c:v>
                </c:pt>
                <c:pt idx="3281" formatCode="0.00">
                  <c:v>64.5</c:v>
                </c:pt>
                <c:pt idx="3282" formatCode="0.00">
                  <c:v>64.5</c:v>
                </c:pt>
                <c:pt idx="3283" formatCode="0.00">
                  <c:v>64.5</c:v>
                </c:pt>
                <c:pt idx="3284" formatCode="0.00">
                  <c:v>64.5</c:v>
                </c:pt>
                <c:pt idx="3285" formatCode="0.00">
                  <c:v>64.5</c:v>
                </c:pt>
                <c:pt idx="3286" formatCode="0.00">
                  <c:v>64.5</c:v>
                </c:pt>
                <c:pt idx="3287" formatCode="0.00">
                  <c:v>64.5</c:v>
                </c:pt>
                <c:pt idx="3288" formatCode="0.00">
                  <c:v>64.5</c:v>
                </c:pt>
                <c:pt idx="3289" formatCode="0.00">
                  <c:v>64.5</c:v>
                </c:pt>
                <c:pt idx="3290" formatCode="0.00">
                  <c:v>64.5</c:v>
                </c:pt>
                <c:pt idx="3291" formatCode="0.00">
                  <c:v>64.5</c:v>
                </c:pt>
                <c:pt idx="3292" formatCode="0.00">
                  <c:v>64.5</c:v>
                </c:pt>
                <c:pt idx="3293" formatCode="0.00">
                  <c:v>64.5</c:v>
                </c:pt>
                <c:pt idx="3294" formatCode="0.00">
                  <c:v>64.5</c:v>
                </c:pt>
                <c:pt idx="3295" formatCode="0.00">
                  <c:v>64.5</c:v>
                </c:pt>
                <c:pt idx="3296" formatCode="0.00">
                  <c:v>64.5</c:v>
                </c:pt>
                <c:pt idx="3297" formatCode="0.00">
                  <c:v>64.5</c:v>
                </c:pt>
                <c:pt idx="3298" formatCode="0.00">
                  <c:v>64.5</c:v>
                </c:pt>
                <c:pt idx="3299" formatCode="0.00">
                  <c:v>64.5</c:v>
                </c:pt>
                <c:pt idx="3300" formatCode="0.00">
                  <c:v>64.5</c:v>
                </c:pt>
                <c:pt idx="3301" formatCode="0.00">
                  <c:v>64.5</c:v>
                </c:pt>
                <c:pt idx="3302" formatCode="0.00">
                  <c:v>64.5</c:v>
                </c:pt>
                <c:pt idx="3303" formatCode="0.00">
                  <c:v>64.5</c:v>
                </c:pt>
                <c:pt idx="3304" formatCode="0.00">
                  <c:v>64.5</c:v>
                </c:pt>
                <c:pt idx="3305" formatCode="0.00">
                  <c:v>74</c:v>
                </c:pt>
                <c:pt idx="3306" formatCode="0.00">
                  <c:v>74</c:v>
                </c:pt>
                <c:pt idx="3315" formatCode="0.00">
                  <c:v>47.74</c:v>
                </c:pt>
                <c:pt idx="3316" formatCode="0.00">
                  <c:v>47.74</c:v>
                </c:pt>
                <c:pt idx="3317" formatCode="0.00">
                  <c:v>47.74</c:v>
                </c:pt>
                <c:pt idx="3318" formatCode="0.00">
                  <c:v>47.74</c:v>
                </c:pt>
                <c:pt idx="3319" formatCode="0.00">
                  <c:v>47.74</c:v>
                </c:pt>
                <c:pt idx="3320" formatCode="0.00">
                  <c:v>47.74</c:v>
                </c:pt>
                <c:pt idx="3321" formatCode="0.00">
                  <c:v>47.74</c:v>
                </c:pt>
                <c:pt idx="3322" formatCode="0.00">
                  <c:v>47.74</c:v>
                </c:pt>
                <c:pt idx="3323" formatCode="0.00">
                  <c:v>47.74</c:v>
                </c:pt>
                <c:pt idx="3324" formatCode="0.00">
                  <c:v>47.74</c:v>
                </c:pt>
                <c:pt idx="3325" formatCode="0.00">
                  <c:v>47.74</c:v>
                </c:pt>
                <c:pt idx="3326" formatCode="0.00">
                  <c:v>47.74</c:v>
                </c:pt>
                <c:pt idx="3327" formatCode="0.00">
                  <c:v>47.74</c:v>
                </c:pt>
                <c:pt idx="3328" formatCode="0.00">
                  <c:v>47.74</c:v>
                </c:pt>
                <c:pt idx="3329" formatCode="0.00">
                  <c:v>47.74</c:v>
                </c:pt>
                <c:pt idx="3330" formatCode="0.00">
                  <c:v>47.74</c:v>
                </c:pt>
                <c:pt idx="3331" formatCode="0.00">
                  <c:v>47.74</c:v>
                </c:pt>
                <c:pt idx="3332" formatCode="0.00">
                  <c:v>47.74</c:v>
                </c:pt>
                <c:pt idx="3333" formatCode="0.00">
                  <c:v>47.74</c:v>
                </c:pt>
                <c:pt idx="3334" formatCode="0.00">
                  <c:v>47.74</c:v>
                </c:pt>
                <c:pt idx="3335" formatCode="0.00">
                  <c:v>47.74</c:v>
                </c:pt>
                <c:pt idx="3336" formatCode="0.00">
                  <c:v>47.74</c:v>
                </c:pt>
                <c:pt idx="3337" formatCode="0.00">
                  <c:v>47.74</c:v>
                </c:pt>
                <c:pt idx="3338" formatCode="0.00">
                  <c:v>47.74</c:v>
                </c:pt>
                <c:pt idx="3339" formatCode="0.00">
                  <c:v>47.74</c:v>
                </c:pt>
                <c:pt idx="3340" formatCode="0.00">
                  <c:v>47.74</c:v>
                </c:pt>
                <c:pt idx="3341" formatCode="0.00">
                  <c:v>47.74</c:v>
                </c:pt>
                <c:pt idx="3342" formatCode="0.00">
                  <c:v>47.74</c:v>
                </c:pt>
                <c:pt idx="3343" formatCode="0.00">
                  <c:v>47.74</c:v>
                </c:pt>
                <c:pt idx="3344" formatCode="0.00">
                  <c:v>47.9</c:v>
                </c:pt>
                <c:pt idx="3345" formatCode="0.00">
                  <c:v>47.89</c:v>
                </c:pt>
                <c:pt idx="3346" formatCode="0.00">
                  <c:v>47.89</c:v>
                </c:pt>
                <c:pt idx="3347" formatCode="0.00">
                  <c:v>48.3</c:v>
                </c:pt>
                <c:pt idx="3348" formatCode="0.00">
                  <c:v>47.66</c:v>
                </c:pt>
                <c:pt idx="3349" formatCode="0.00">
                  <c:v>47.66</c:v>
                </c:pt>
                <c:pt idx="3350" formatCode="0.00">
                  <c:v>47.66</c:v>
                </c:pt>
                <c:pt idx="3351" formatCode="0.00">
                  <c:v>47.66</c:v>
                </c:pt>
                <c:pt idx="3352" formatCode="0.00">
                  <c:v>47.66</c:v>
                </c:pt>
                <c:pt idx="3353" formatCode="0.00">
                  <c:v>47.66</c:v>
                </c:pt>
                <c:pt idx="3354" formatCode="0.00">
                  <c:v>47.66</c:v>
                </c:pt>
                <c:pt idx="3355" formatCode="0.00">
                  <c:v>47.66</c:v>
                </c:pt>
                <c:pt idx="3356" formatCode="0.00">
                  <c:v>47.66</c:v>
                </c:pt>
                <c:pt idx="3357" formatCode="0.00">
                  <c:v>47.66</c:v>
                </c:pt>
                <c:pt idx="3358" formatCode="0.00">
                  <c:v>47.66</c:v>
                </c:pt>
                <c:pt idx="3359" formatCode="0.00">
                  <c:v>47.66</c:v>
                </c:pt>
                <c:pt idx="3360" formatCode="0.00">
                  <c:v>47.66</c:v>
                </c:pt>
                <c:pt idx="3361" formatCode="0.00">
                  <c:v>47.66</c:v>
                </c:pt>
                <c:pt idx="3362" formatCode="0.00">
                  <c:v>47.66</c:v>
                </c:pt>
                <c:pt idx="3363" formatCode="0.00">
                  <c:v>47.66</c:v>
                </c:pt>
                <c:pt idx="3364" formatCode="0.00">
                  <c:v>47.66</c:v>
                </c:pt>
                <c:pt idx="3365" formatCode="0.00">
                  <c:v>47.66</c:v>
                </c:pt>
                <c:pt idx="3368" formatCode="0.00">
                  <c:v>47.28</c:v>
                </c:pt>
                <c:pt idx="3369" formatCode="0.00">
                  <c:v>47.74</c:v>
                </c:pt>
                <c:pt idx="3370" formatCode="0.00">
                  <c:v>47.74</c:v>
                </c:pt>
                <c:pt idx="3371" formatCode="0.00">
                  <c:v>47.74</c:v>
                </c:pt>
                <c:pt idx="3372" formatCode="0.00">
                  <c:v>47.74</c:v>
                </c:pt>
                <c:pt idx="3373" formatCode="0.00">
                  <c:v>47.74</c:v>
                </c:pt>
                <c:pt idx="3374" formatCode="0.00">
                  <c:v>47.74</c:v>
                </c:pt>
                <c:pt idx="3375" formatCode="0.00">
                  <c:v>47.74</c:v>
                </c:pt>
                <c:pt idx="3376" formatCode="0.00">
                  <c:v>47.74</c:v>
                </c:pt>
                <c:pt idx="3377" formatCode="0.00">
                  <c:v>47.74</c:v>
                </c:pt>
                <c:pt idx="3378" formatCode="0.00">
                  <c:v>47.74</c:v>
                </c:pt>
                <c:pt idx="3379" formatCode="0.00">
                  <c:v>47.74</c:v>
                </c:pt>
                <c:pt idx="3380" formatCode="0.00">
                  <c:v>47.74</c:v>
                </c:pt>
                <c:pt idx="3381" formatCode="0.00">
                  <c:v>47.74</c:v>
                </c:pt>
                <c:pt idx="3382" formatCode="0.00">
                  <c:v>47.74</c:v>
                </c:pt>
                <c:pt idx="3383" formatCode="0.00">
                  <c:v>47.74</c:v>
                </c:pt>
                <c:pt idx="3384" formatCode="0.00">
                  <c:v>47.74</c:v>
                </c:pt>
                <c:pt idx="3385" formatCode="0.00">
                  <c:v>47.74</c:v>
                </c:pt>
                <c:pt idx="3386" formatCode="0.00">
                  <c:v>47.74</c:v>
                </c:pt>
                <c:pt idx="3387" formatCode="0.00">
                  <c:v>47.74</c:v>
                </c:pt>
                <c:pt idx="3388" formatCode="0.00">
                  <c:v>47.74</c:v>
                </c:pt>
                <c:pt idx="3389" formatCode="0.00">
                  <c:v>47.74</c:v>
                </c:pt>
                <c:pt idx="3390" formatCode="0.00">
                  <c:v>47.74</c:v>
                </c:pt>
                <c:pt idx="3391" formatCode="0.00">
                  <c:v>47.74</c:v>
                </c:pt>
                <c:pt idx="3392" formatCode="0.00">
                  <c:v>47.74</c:v>
                </c:pt>
                <c:pt idx="3393" formatCode="0.00">
                  <c:v>47.74</c:v>
                </c:pt>
                <c:pt idx="3394" formatCode="0.00">
                  <c:v>47.74</c:v>
                </c:pt>
                <c:pt idx="3395" formatCode="0.00">
                  <c:v>47.74</c:v>
                </c:pt>
                <c:pt idx="3396" formatCode="0.00">
                  <c:v>47.74</c:v>
                </c:pt>
                <c:pt idx="3397" formatCode="0.00">
                  <c:v>47.74</c:v>
                </c:pt>
                <c:pt idx="3398" formatCode="0.00">
                  <c:v>47.74</c:v>
                </c:pt>
                <c:pt idx="3399" formatCode="0.00">
                  <c:v>47.74</c:v>
                </c:pt>
                <c:pt idx="3400" formatCode="0.00">
                  <c:v>47.74</c:v>
                </c:pt>
                <c:pt idx="3401" formatCode="0.00">
                  <c:v>47.74</c:v>
                </c:pt>
                <c:pt idx="3402" formatCode="0.00">
                  <c:v>47.74</c:v>
                </c:pt>
                <c:pt idx="3403" formatCode="0.00">
                  <c:v>49.09</c:v>
                </c:pt>
                <c:pt idx="3404" formatCode="0.00">
                  <c:v>49.29</c:v>
                </c:pt>
                <c:pt idx="3405" formatCode="0.00">
                  <c:v>49.29</c:v>
                </c:pt>
                <c:pt idx="3406" formatCode="0.00">
                  <c:v>49.29</c:v>
                </c:pt>
                <c:pt idx="3407" formatCode="0.00">
                  <c:v>49.29</c:v>
                </c:pt>
                <c:pt idx="3408" formatCode="0.00">
                  <c:v>49.29</c:v>
                </c:pt>
                <c:pt idx="3409" formatCode="0.00">
                  <c:v>49.29</c:v>
                </c:pt>
                <c:pt idx="3410" formatCode="0.00">
                  <c:v>49.29</c:v>
                </c:pt>
                <c:pt idx="3411" formatCode="0.00">
                  <c:v>49.29</c:v>
                </c:pt>
                <c:pt idx="3412" formatCode="0.00">
                  <c:v>49.29</c:v>
                </c:pt>
                <c:pt idx="3413" formatCode="0.00">
                  <c:v>49.29</c:v>
                </c:pt>
                <c:pt idx="3414" formatCode="0.00">
                  <c:v>49.29</c:v>
                </c:pt>
                <c:pt idx="3415" formatCode="0.00">
                  <c:v>49.29</c:v>
                </c:pt>
                <c:pt idx="3416" formatCode="0.00">
                  <c:v>49.29</c:v>
                </c:pt>
                <c:pt idx="3417" formatCode="0.00">
                  <c:v>49.29</c:v>
                </c:pt>
                <c:pt idx="3418" formatCode="0.00">
                  <c:v>49.29</c:v>
                </c:pt>
                <c:pt idx="3419" formatCode="0.00">
                  <c:v>49.29</c:v>
                </c:pt>
                <c:pt idx="3420" formatCode="0.00">
                  <c:v>49.29</c:v>
                </c:pt>
                <c:pt idx="3421" formatCode="0.00">
                  <c:v>49.29</c:v>
                </c:pt>
                <c:pt idx="3422" formatCode="0.00">
                  <c:v>49.29</c:v>
                </c:pt>
                <c:pt idx="3423" formatCode="0.00">
                  <c:v>49.29</c:v>
                </c:pt>
                <c:pt idx="3424" formatCode="0.00">
                  <c:v>49.29</c:v>
                </c:pt>
                <c:pt idx="3425" formatCode="0.00">
                  <c:v>49.29</c:v>
                </c:pt>
                <c:pt idx="3426" formatCode="0.00">
                  <c:v>49.29</c:v>
                </c:pt>
                <c:pt idx="3427" formatCode="0.00">
                  <c:v>49.29</c:v>
                </c:pt>
                <c:pt idx="3428" formatCode="0.00">
                  <c:v>49.29</c:v>
                </c:pt>
                <c:pt idx="3429" formatCode="0.00">
                  <c:v>49.29</c:v>
                </c:pt>
                <c:pt idx="3430" formatCode="0.00">
                  <c:v>49.29</c:v>
                </c:pt>
                <c:pt idx="3431" formatCode="0.00">
                  <c:v>49.29</c:v>
                </c:pt>
                <c:pt idx="3432" formatCode="0.00">
                  <c:v>49.29</c:v>
                </c:pt>
                <c:pt idx="3433" formatCode="0.00">
                  <c:v>49.29</c:v>
                </c:pt>
                <c:pt idx="3434" formatCode="0.00">
                  <c:v>49.29</c:v>
                </c:pt>
                <c:pt idx="3435" formatCode="0.00">
                  <c:v>49.29</c:v>
                </c:pt>
                <c:pt idx="3436" formatCode="0.00">
                  <c:v>49.29</c:v>
                </c:pt>
                <c:pt idx="3437" formatCode="0.00">
                  <c:v>49.29</c:v>
                </c:pt>
                <c:pt idx="3438" formatCode="0.00">
                  <c:v>49.29</c:v>
                </c:pt>
                <c:pt idx="3439" formatCode="0.00">
                  <c:v>49.46</c:v>
                </c:pt>
                <c:pt idx="3440" formatCode="0.00">
                  <c:v>49.46</c:v>
                </c:pt>
                <c:pt idx="3441" formatCode="0.00">
                  <c:v>49.46</c:v>
                </c:pt>
                <c:pt idx="3442" formatCode="0.00">
                  <c:v>49.46</c:v>
                </c:pt>
                <c:pt idx="3443" formatCode="0.00">
                  <c:v>49.46</c:v>
                </c:pt>
                <c:pt idx="3444" formatCode="0.00">
                  <c:v>49.46</c:v>
                </c:pt>
                <c:pt idx="3445" formatCode="0.00">
                  <c:v>49.46</c:v>
                </c:pt>
                <c:pt idx="3446" formatCode="0.00">
                  <c:v>49.46</c:v>
                </c:pt>
                <c:pt idx="3447" formatCode="0.00">
                  <c:v>49.46</c:v>
                </c:pt>
                <c:pt idx="3448" formatCode="0.00">
                  <c:v>49.46</c:v>
                </c:pt>
                <c:pt idx="3449" formatCode="0.00">
                  <c:v>49.46</c:v>
                </c:pt>
                <c:pt idx="3450" formatCode="0.00">
                  <c:v>49.46</c:v>
                </c:pt>
                <c:pt idx="3451" formatCode="0.00">
                  <c:v>49.46</c:v>
                </c:pt>
                <c:pt idx="3452" formatCode="0.00">
                  <c:v>49.46</c:v>
                </c:pt>
                <c:pt idx="3453" formatCode="0.00">
                  <c:v>49.46</c:v>
                </c:pt>
                <c:pt idx="3454" formatCode="0.00">
                  <c:v>49.46</c:v>
                </c:pt>
                <c:pt idx="3455" formatCode="0.00">
                  <c:v>49.46</c:v>
                </c:pt>
                <c:pt idx="3456" formatCode="0.00">
                  <c:v>49.46</c:v>
                </c:pt>
                <c:pt idx="3457" formatCode="0.00">
                  <c:v>49.46</c:v>
                </c:pt>
                <c:pt idx="3458" formatCode="0.00">
                  <c:v>49.46</c:v>
                </c:pt>
                <c:pt idx="3459" formatCode="0.00">
                  <c:v>49.46</c:v>
                </c:pt>
                <c:pt idx="3460" formatCode="0.00">
                  <c:v>49.46</c:v>
                </c:pt>
                <c:pt idx="3461" formatCode="0.00">
                  <c:v>49.46</c:v>
                </c:pt>
                <c:pt idx="3462" formatCode="0.00">
                  <c:v>49.46</c:v>
                </c:pt>
                <c:pt idx="3463" formatCode="0.00">
                  <c:v>49.46</c:v>
                </c:pt>
                <c:pt idx="3464" formatCode="0.00">
                  <c:v>49.46</c:v>
                </c:pt>
                <c:pt idx="3465" formatCode="0.00">
                  <c:v>49.46</c:v>
                </c:pt>
                <c:pt idx="3466" formatCode="0.00">
                  <c:v>49.46</c:v>
                </c:pt>
                <c:pt idx="3467" formatCode="0.00">
                  <c:v>49.46</c:v>
                </c:pt>
                <c:pt idx="3468" formatCode="0.00">
                  <c:v>49.46</c:v>
                </c:pt>
                <c:pt idx="3469" formatCode="0.00">
                  <c:v>49.46</c:v>
                </c:pt>
                <c:pt idx="3470" formatCode="0.00">
                  <c:v>49.46</c:v>
                </c:pt>
                <c:pt idx="3471" formatCode="0.00">
                  <c:v>49.46</c:v>
                </c:pt>
                <c:pt idx="3472" formatCode="0.00">
                  <c:v>49.46</c:v>
                </c:pt>
                <c:pt idx="3473" formatCode="0.00">
                  <c:v>49.46</c:v>
                </c:pt>
                <c:pt idx="3474" formatCode="0.00">
                  <c:v>49.46</c:v>
                </c:pt>
                <c:pt idx="3475" formatCode="0.00">
                  <c:v>49.46</c:v>
                </c:pt>
                <c:pt idx="3476" formatCode="0.00">
                  <c:v>49.46</c:v>
                </c:pt>
                <c:pt idx="3477" formatCode="0.00">
                  <c:v>49.46</c:v>
                </c:pt>
                <c:pt idx="3478" formatCode="0.00">
                  <c:v>49.46</c:v>
                </c:pt>
                <c:pt idx="3479" formatCode="0.00">
                  <c:v>49.46</c:v>
                </c:pt>
                <c:pt idx="3480" formatCode="0.00">
                  <c:v>49.46</c:v>
                </c:pt>
                <c:pt idx="3481" formatCode="0.00">
                  <c:v>49.46</c:v>
                </c:pt>
                <c:pt idx="3482" formatCode="0.00">
                  <c:v>49.46</c:v>
                </c:pt>
                <c:pt idx="3483" formatCode="0.00">
                  <c:v>49.46</c:v>
                </c:pt>
                <c:pt idx="3484" formatCode="0.00">
                  <c:v>49.46</c:v>
                </c:pt>
                <c:pt idx="3485" formatCode="0.00">
                  <c:v>49.46</c:v>
                </c:pt>
                <c:pt idx="3486" formatCode="0.00">
                  <c:v>49.46</c:v>
                </c:pt>
                <c:pt idx="3487" formatCode="0.00">
                  <c:v>49.46</c:v>
                </c:pt>
                <c:pt idx="3488" formatCode="0.00">
                  <c:v>49.46</c:v>
                </c:pt>
                <c:pt idx="3489" formatCode="0.00">
                  <c:v>49.46</c:v>
                </c:pt>
                <c:pt idx="3490" formatCode="0.00">
                  <c:v>49.46</c:v>
                </c:pt>
                <c:pt idx="3491" formatCode="0.00">
                  <c:v>49.46</c:v>
                </c:pt>
                <c:pt idx="3492" formatCode="0.00">
                  <c:v>49.46</c:v>
                </c:pt>
                <c:pt idx="3493" formatCode="0.00">
                  <c:v>49.46</c:v>
                </c:pt>
                <c:pt idx="3494" formatCode="0.00">
                  <c:v>49.46</c:v>
                </c:pt>
                <c:pt idx="3495" formatCode="0.00">
                  <c:v>49.46</c:v>
                </c:pt>
                <c:pt idx="3496" formatCode="0.00">
                  <c:v>49.46</c:v>
                </c:pt>
                <c:pt idx="3497" formatCode="0.00">
                  <c:v>49.46</c:v>
                </c:pt>
                <c:pt idx="3498" formatCode="0.00">
                  <c:v>49.46</c:v>
                </c:pt>
                <c:pt idx="3499" formatCode="0.00">
                  <c:v>49.46</c:v>
                </c:pt>
                <c:pt idx="3500" formatCode="0.00">
                  <c:v>49.46</c:v>
                </c:pt>
                <c:pt idx="3501" formatCode="0.00">
                  <c:v>49.46</c:v>
                </c:pt>
                <c:pt idx="3502" formatCode="0.00">
                  <c:v>49.46</c:v>
                </c:pt>
                <c:pt idx="3503" formatCode="0.00">
                  <c:v>49.46</c:v>
                </c:pt>
                <c:pt idx="3504" formatCode="0.00">
                  <c:v>49.46</c:v>
                </c:pt>
                <c:pt idx="3505" formatCode="0.00">
                  <c:v>49.46</c:v>
                </c:pt>
                <c:pt idx="3506" formatCode="0.00">
                  <c:v>49.46</c:v>
                </c:pt>
                <c:pt idx="3507" formatCode="0.00">
                  <c:v>49.46</c:v>
                </c:pt>
                <c:pt idx="3508" formatCode="0.00">
                  <c:v>49.46</c:v>
                </c:pt>
                <c:pt idx="3509" formatCode="0.00">
                  <c:v>49.46</c:v>
                </c:pt>
                <c:pt idx="3510" formatCode="0.00">
                  <c:v>49.46</c:v>
                </c:pt>
                <c:pt idx="3511" formatCode="0.00">
                  <c:v>49.46</c:v>
                </c:pt>
                <c:pt idx="3512" formatCode="0.00">
                  <c:v>49.46</c:v>
                </c:pt>
                <c:pt idx="3513" formatCode="0.00">
                  <c:v>49.46</c:v>
                </c:pt>
                <c:pt idx="3514" formatCode="0.00">
                  <c:v>49.29</c:v>
                </c:pt>
                <c:pt idx="3515" formatCode="0.00">
                  <c:v>49.29</c:v>
                </c:pt>
                <c:pt idx="3516" formatCode="0.00">
                  <c:v>49.29</c:v>
                </c:pt>
                <c:pt idx="3517" formatCode="0.00">
                  <c:v>49.29</c:v>
                </c:pt>
                <c:pt idx="3518" formatCode="0.00">
                  <c:v>49.29</c:v>
                </c:pt>
                <c:pt idx="3519" formatCode="0.00">
                  <c:v>49.46</c:v>
                </c:pt>
                <c:pt idx="3520" formatCode="0.00">
                  <c:v>49.46</c:v>
                </c:pt>
                <c:pt idx="3521" formatCode="0.00">
                  <c:v>49.46</c:v>
                </c:pt>
                <c:pt idx="3522" formatCode="0.00">
                  <c:v>49.46</c:v>
                </c:pt>
                <c:pt idx="3523" formatCode="0.00">
                  <c:v>49.46</c:v>
                </c:pt>
                <c:pt idx="3524" formatCode="0.00">
                  <c:v>49.46</c:v>
                </c:pt>
                <c:pt idx="3525" formatCode="0.00">
                  <c:v>49.46</c:v>
                </c:pt>
                <c:pt idx="3526" formatCode="0.00">
                  <c:v>49.46</c:v>
                </c:pt>
                <c:pt idx="3527" formatCode="0.00">
                  <c:v>49.46</c:v>
                </c:pt>
                <c:pt idx="3528" formatCode="0.00">
                  <c:v>49.46</c:v>
                </c:pt>
                <c:pt idx="3529" formatCode="0.00">
                  <c:v>49.46</c:v>
                </c:pt>
                <c:pt idx="3530" formatCode="0.00">
                  <c:v>49.46</c:v>
                </c:pt>
                <c:pt idx="3531" formatCode="0.00">
                  <c:v>49.46</c:v>
                </c:pt>
                <c:pt idx="3532" formatCode="0.00">
                  <c:v>49.46</c:v>
                </c:pt>
                <c:pt idx="3533" formatCode="0.00">
                  <c:v>49.46</c:v>
                </c:pt>
                <c:pt idx="3534" formatCode="0.00">
                  <c:v>49.46</c:v>
                </c:pt>
                <c:pt idx="3535" formatCode="0.00">
                  <c:v>49.46</c:v>
                </c:pt>
                <c:pt idx="3536" formatCode="0.00">
                  <c:v>49.46</c:v>
                </c:pt>
                <c:pt idx="3537" formatCode="0.00">
                  <c:v>49.46</c:v>
                </c:pt>
                <c:pt idx="3538" formatCode="0.00">
                  <c:v>49.46</c:v>
                </c:pt>
                <c:pt idx="3539" formatCode="0.00">
                  <c:v>49.46</c:v>
                </c:pt>
                <c:pt idx="3540" formatCode="0.00">
                  <c:v>49.46</c:v>
                </c:pt>
                <c:pt idx="3541" formatCode="0.00">
                  <c:v>49.46</c:v>
                </c:pt>
                <c:pt idx="3542" formatCode="0.00">
                  <c:v>49.46</c:v>
                </c:pt>
                <c:pt idx="3543" formatCode="0.00">
                  <c:v>49.46</c:v>
                </c:pt>
                <c:pt idx="3544" formatCode="0.00">
                  <c:v>49.46</c:v>
                </c:pt>
                <c:pt idx="3545" formatCode="0.00">
                  <c:v>49.46</c:v>
                </c:pt>
                <c:pt idx="3546" formatCode="0.00">
                  <c:v>49.46</c:v>
                </c:pt>
                <c:pt idx="3547" formatCode="0.00">
                  <c:v>49.46</c:v>
                </c:pt>
                <c:pt idx="3548" formatCode="0.00">
                  <c:v>49.46</c:v>
                </c:pt>
                <c:pt idx="3549" formatCode="0.00">
                  <c:v>49.46</c:v>
                </c:pt>
                <c:pt idx="3550" formatCode="0.00">
                  <c:v>49.46</c:v>
                </c:pt>
                <c:pt idx="3551" formatCode="0.00">
                  <c:v>49.46</c:v>
                </c:pt>
                <c:pt idx="3552" formatCode="0.00">
                  <c:v>49.46</c:v>
                </c:pt>
                <c:pt idx="3553" formatCode="0.00">
                  <c:v>49.46</c:v>
                </c:pt>
                <c:pt idx="3554" formatCode="0.00">
                  <c:v>49.46</c:v>
                </c:pt>
                <c:pt idx="3555" formatCode="0.00">
                  <c:v>49.46</c:v>
                </c:pt>
                <c:pt idx="3556" formatCode="0.00">
                  <c:v>49.46</c:v>
                </c:pt>
                <c:pt idx="3557" formatCode="0.00">
                  <c:v>49.46</c:v>
                </c:pt>
                <c:pt idx="3558" formatCode="0.00">
                  <c:v>49.46</c:v>
                </c:pt>
                <c:pt idx="3559" formatCode="0.00">
                  <c:v>49.46</c:v>
                </c:pt>
                <c:pt idx="3560" formatCode="0.00">
                  <c:v>49.46</c:v>
                </c:pt>
                <c:pt idx="3561" formatCode="0.00">
                  <c:v>49.29</c:v>
                </c:pt>
                <c:pt idx="3562" formatCode="0.00">
                  <c:v>48.615529305974086</c:v>
                </c:pt>
                <c:pt idx="3563" formatCode="0.00">
                  <c:v>48.615529305974086</c:v>
                </c:pt>
                <c:pt idx="3564" formatCode="0.00">
                  <c:v>48.615529305974086</c:v>
                </c:pt>
                <c:pt idx="3565" formatCode="0.00">
                  <c:v>48.615529305974086</c:v>
                </c:pt>
                <c:pt idx="3566" formatCode="0.00">
                  <c:v>48.8</c:v>
                </c:pt>
                <c:pt idx="3567" formatCode="0.00">
                  <c:v>48.615529305974086</c:v>
                </c:pt>
                <c:pt idx="3568" formatCode="0.00">
                  <c:v>48.82</c:v>
                </c:pt>
                <c:pt idx="3569" formatCode="0.00">
                  <c:v>48.82</c:v>
                </c:pt>
                <c:pt idx="3570" formatCode="0.00">
                  <c:v>48.82</c:v>
                </c:pt>
                <c:pt idx="3571" formatCode="0.00">
                  <c:v>48.82</c:v>
                </c:pt>
                <c:pt idx="3572" formatCode="0.00">
                  <c:v>48.82</c:v>
                </c:pt>
                <c:pt idx="3573" formatCode="0.00">
                  <c:v>48.82</c:v>
                </c:pt>
                <c:pt idx="3574" formatCode="0.00">
                  <c:v>48.82</c:v>
                </c:pt>
                <c:pt idx="3575" formatCode="0.00">
                  <c:v>48.82</c:v>
                </c:pt>
                <c:pt idx="3576" formatCode="0.00">
                  <c:v>48.82</c:v>
                </c:pt>
                <c:pt idx="3577" formatCode="0.00">
                  <c:v>48.82</c:v>
                </c:pt>
                <c:pt idx="3578" formatCode="0.00">
                  <c:v>48.82</c:v>
                </c:pt>
                <c:pt idx="3579" formatCode="0.00">
                  <c:v>48.82</c:v>
                </c:pt>
                <c:pt idx="3580" formatCode="0.00">
                  <c:v>48.82</c:v>
                </c:pt>
                <c:pt idx="3581" formatCode="0.00">
                  <c:v>48.82</c:v>
                </c:pt>
                <c:pt idx="3582" formatCode="0.00">
                  <c:v>48.82</c:v>
                </c:pt>
                <c:pt idx="3583" formatCode="0.00">
                  <c:v>48.82</c:v>
                </c:pt>
                <c:pt idx="3584" formatCode="0.00">
                  <c:v>48.82</c:v>
                </c:pt>
                <c:pt idx="3585" formatCode="0.00">
                  <c:v>48.82</c:v>
                </c:pt>
                <c:pt idx="3586" formatCode="0.00">
                  <c:v>48.82</c:v>
                </c:pt>
                <c:pt idx="3587" formatCode="0.00">
                  <c:v>48.82</c:v>
                </c:pt>
                <c:pt idx="3588" formatCode="0.00">
                  <c:v>48.82</c:v>
                </c:pt>
                <c:pt idx="3589" formatCode="0.00">
                  <c:v>48.82</c:v>
                </c:pt>
                <c:pt idx="3590" formatCode="0.00">
                  <c:v>48.82</c:v>
                </c:pt>
                <c:pt idx="3591" formatCode="0.00">
                  <c:v>48.82</c:v>
                </c:pt>
                <c:pt idx="3592" formatCode="0.00">
                  <c:v>48.82</c:v>
                </c:pt>
                <c:pt idx="3593" formatCode="0.00">
                  <c:v>48.82</c:v>
                </c:pt>
                <c:pt idx="3594" formatCode="0.00">
                  <c:v>48.82</c:v>
                </c:pt>
                <c:pt idx="3595" formatCode="0.00">
                  <c:v>48.82</c:v>
                </c:pt>
                <c:pt idx="3596" formatCode="0.00">
                  <c:v>48.82</c:v>
                </c:pt>
                <c:pt idx="3597" formatCode="0.00">
                  <c:v>48.82</c:v>
                </c:pt>
                <c:pt idx="3598" formatCode="0.00">
                  <c:v>48.82</c:v>
                </c:pt>
                <c:pt idx="3599" formatCode="0.00">
                  <c:v>48.82</c:v>
                </c:pt>
                <c:pt idx="3600" formatCode="0.00">
                  <c:v>48.82</c:v>
                </c:pt>
                <c:pt idx="3601" formatCode="0.00">
                  <c:v>48.82</c:v>
                </c:pt>
                <c:pt idx="3602" formatCode="0.00">
                  <c:v>48.82</c:v>
                </c:pt>
                <c:pt idx="3603" formatCode="0.00">
                  <c:v>48.82</c:v>
                </c:pt>
                <c:pt idx="3604" formatCode="0.00">
                  <c:v>48.82</c:v>
                </c:pt>
                <c:pt idx="3605" formatCode="0.00">
                  <c:v>48.82</c:v>
                </c:pt>
                <c:pt idx="3606" formatCode="0.00">
                  <c:v>48.82</c:v>
                </c:pt>
                <c:pt idx="3607" formatCode="0.00">
                  <c:v>48.82</c:v>
                </c:pt>
                <c:pt idx="3608" formatCode="0.00">
                  <c:v>48.82</c:v>
                </c:pt>
                <c:pt idx="3609" formatCode="0.00">
                  <c:v>48.82</c:v>
                </c:pt>
                <c:pt idx="3610" formatCode="0.00">
                  <c:v>48.82</c:v>
                </c:pt>
                <c:pt idx="3611" formatCode="0.00">
                  <c:v>48.82</c:v>
                </c:pt>
                <c:pt idx="3612" formatCode="0.00">
                  <c:v>48.82</c:v>
                </c:pt>
                <c:pt idx="3613" formatCode="0.00">
                  <c:v>48.82</c:v>
                </c:pt>
                <c:pt idx="3614" formatCode="0.00">
                  <c:v>48.82</c:v>
                </c:pt>
                <c:pt idx="3615" formatCode="0.00">
                  <c:v>48.8</c:v>
                </c:pt>
                <c:pt idx="3616" formatCode="0.00">
                  <c:v>48.8</c:v>
                </c:pt>
                <c:pt idx="3617" formatCode="0.00">
                  <c:v>48.8</c:v>
                </c:pt>
                <c:pt idx="3618" formatCode="0.00">
                  <c:v>48.8</c:v>
                </c:pt>
                <c:pt idx="3619" formatCode="0.00">
                  <c:v>48.8</c:v>
                </c:pt>
                <c:pt idx="3620" formatCode="0.00">
                  <c:v>48.8</c:v>
                </c:pt>
                <c:pt idx="3621" formatCode="0.00">
                  <c:v>48.8</c:v>
                </c:pt>
                <c:pt idx="3622" formatCode="0.00">
                  <c:v>48.8</c:v>
                </c:pt>
                <c:pt idx="3623" formatCode="0.00">
                  <c:v>48.8</c:v>
                </c:pt>
                <c:pt idx="3624" formatCode="0.00">
                  <c:v>48.8</c:v>
                </c:pt>
                <c:pt idx="3625" formatCode="0.00">
                  <c:v>48.8</c:v>
                </c:pt>
                <c:pt idx="3626" formatCode="0.00">
                  <c:v>48.8</c:v>
                </c:pt>
                <c:pt idx="3627" formatCode="0.00">
                  <c:v>48.8</c:v>
                </c:pt>
                <c:pt idx="3628" formatCode="0.00">
                  <c:v>48.8</c:v>
                </c:pt>
                <c:pt idx="3629" formatCode="0.00">
                  <c:v>48.8</c:v>
                </c:pt>
                <c:pt idx="3630" formatCode="0.00">
                  <c:v>48.8</c:v>
                </c:pt>
                <c:pt idx="3631" formatCode="0.00">
                  <c:v>48.8</c:v>
                </c:pt>
                <c:pt idx="3632" formatCode="0.00">
                  <c:v>48.8</c:v>
                </c:pt>
                <c:pt idx="3633" formatCode="0.00">
                  <c:v>48.8</c:v>
                </c:pt>
                <c:pt idx="3634" formatCode="0.00">
                  <c:v>48.8</c:v>
                </c:pt>
                <c:pt idx="3635" formatCode="0.00">
                  <c:v>48.8</c:v>
                </c:pt>
                <c:pt idx="3636" formatCode="0.00">
                  <c:v>48.8</c:v>
                </c:pt>
                <c:pt idx="3637" formatCode="0.00">
                  <c:v>48.8</c:v>
                </c:pt>
                <c:pt idx="3638" formatCode="0.00">
                  <c:v>48.8</c:v>
                </c:pt>
                <c:pt idx="3639" formatCode="0.00">
                  <c:v>48.97</c:v>
                </c:pt>
                <c:pt idx="3640" formatCode="0.00">
                  <c:v>48.97</c:v>
                </c:pt>
                <c:pt idx="3641" formatCode="0.00">
                  <c:v>48.97</c:v>
                </c:pt>
                <c:pt idx="3642" formatCode="0.00">
                  <c:v>48.97</c:v>
                </c:pt>
                <c:pt idx="3643" formatCode="0.00">
                  <c:v>48.97</c:v>
                </c:pt>
                <c:pt idx="3644" formatCode="0.00">
                  <c:v>48.97</c:v>
                </c:pt>
                <c:pt idx="3645" formatCode="0.00">
                  <c:v>48.97</c:v>
                </c:pt>
                <c:pt idx="3646" formatCode="0.00">
                  <c:v>48.97</c:v>
                </c:pt>
                <c:pt idx="3647" formatCode="0.00">
                  <c:v>48.97</c:v>
                </c:pt>
                <c:pt idx="3648" formatCode="0.00">
                  <c:v>48.97</c:v>
                </c:pt>
                <c:pt idx="3649" formatCode="0.00">
                  <c:v>48.97</c:v>
                </c:pt>
                <c:pt idx="3650" formatCode="0.00">
                  <c:v>48.97</c:v>
                </c:pt>
                <c:pt idx="3651" formatCode="0.00">
                  <c:v>48.97</c:v>
                </c:pt>
                <c:pt idx="3652" formatCode="0.00">
                  <c:v>48.97</c:v>
                </c:pt>
                <c:pt idx="3653" formatCode="0.00">
                  <c:v>48.97</c:v>
                </c:pt>
                <c:pt idx="3654" formatCode="0.00">
                  <c:v>48.97</c:v>
                </c:pt>
                <c:pt idx="3655" formatCode="0.00">
                  <c:v>48.97</c:v>
                </c:pt>
                <c:pt idx="3656" formatCode="0.00">
                  <c:v>48.97</c:v>
                </c:pt>
                <c:pt idx="3657" formatCode="0.00">
                  <c:v>48.97</c:v>
                </c:pt>
                <c:pt idx="3658" formatCode="0.00">
                  <c:v>48.97</c:v>
                </c:pt>
                <c:pt idx="3659" formatCode="0.00">
                  <c:v>48.97</c:v>
                </c:pt>
                <c:pt idx="3660" formatCode="0.00">
                  <c:v>48.97</c:v>
                </c:pt>
                <c:pt idx="3661" formatCode="0.00">
                  <c:v>48.97</c:v>
                </c:pt>
                <c:pt idx="3723" formatCode="0.00">
                  <c:v>49.46</c:v>
                </c:pt>
                <c:pt idx="3724" formatCode="0.00">
                  <c:v>49.46</c:v>
                </c:pt>
                <c:pt idx="3725" formatCode="0.00">
                  <c:v>49.46</c:v>
                </c:pt>
                <c:pt idx="3726" formatCode="0.00">
                  <c:v>49.46</c:v>
                </c:pt>
                <c:pt idx="3727" formatCode="0.00">
                  <c:v>49.46</c:v>
                </c:pt>
                <c:pt idx="3728" formatCode="0.00">
                  <c:v>49.46</c:v>
                </c:pt>
                <c:pt idx="3729" formatCode="0.00">
                  <c:v>49.46</c:v>
                </c:pt>
                <c:pt idx="3730" formatCode="0.00">
                  <c:v>49.46</c:v>
                </c:pt>
                <c:pt idx="3731" formatCode="0.00">
                  <c:v>49.46</c:v>
                </c:pt>
                <c:pt idx="3732" formatCode="0.00">
                  <c:v>49.46</c:v>
                </c:pt>
                <c:pt idx="3733" formatCode="0.00">
                  <c:v>49.46</c:v>
                </c:pt>
                <c:pt idx="3734" formatCode="0.00">
                  <c:v>49.46</c:v>
                </c:pt>
                <c:pt idx="3735" formatCode="0.00">
                  <c:v>49.46</c:v>
                </c:pt>
                <c:pt idx="3736" formatCode="0.00">
                  <c:v>49.46</c:v>
                </c:pt>
                <c:pt idx="3737" formatCode="0.00">
                  <c:v>49.46</c:v>
                </c:pt>
                <c:pt idx="3738" formatCode="0.00">
                  <c:v>49.46</c:v>
                </c:pt>
                <c:pt idx="3739" formatCode="0.00">
                  <c:v>49.46</c:v>
                </c:pt>
                <c:pt idx="3740" formatCode="0.00">
                  <c:v>49.46</c:v>
                </c:pt>
                <c:pt idx="3741" formatCode="0.00">
                  <c:v>49.46</c:v>
                </c:pt>
                <c:pt idx="3742" formatCode="0.00">
                  <c:v>49.46</c:v>
                </c:pt>
                <c:pt idx="3743" formatCode="0.00">
                  <c:v>49.46</c:v>
                </c:pt>
                <c:pt idx="3744" formatCode="0.00">
                  <c:v>49.46</c:v>
                </c:pt>
                <c:pt idx="3745" formatCode="0.00">
                  <c:v>49.46</c:v>
                </c:pt>
                <c:pt idx="3746" formatCode="0.00">
                  <c:v>49.46</c:v>
                </c:pt>
                <c:pt idx="3747" formatCode="0.00">
                  <c:v>49.29</c:v>
                </c:pt>
                <c:pt idx="3748" formatCode="0.00">
                  <c:v>49.46</c:v>
                </c:pt>
                <c:pt idx="3749" formatCode="0.00">
                  <c:v>49.46</c:v>
                </c:pt>
                <c:pt idx="3750" formatCode="0.00">
                  <c:v>49.46</c:v>
                </c:pt>
                <c:pt idx="3751" formatCode="0.00">
                  <c:v>49.46</c:v>
                </c:pt>
                <c:pt idx="3752" formatCode="0.00">
                  <c:v>49.46</c:v>
                </c:pt>
                <c:pt idx="3753" formatCode="0.00">
                  <c:v>49.46</c:v>
                </c:pt>
                <c:pt idx="3754" formatCode="0.00">
                  <c:v>49.46</c:v>
                </c:pt>
                <c:pt idx="3755" formatCode="0.00">
                  <c:v>49.46</c:v>
                </c:pt>
                <c:pt idx="3756" formatCode="0.00">
                  <c:v>49.46</c:v>
                </c:pt>
                <c:pt idx="3757" formatCode="0.00">
                  <c:v>49.46</c:v>
                </c:pt>
                <c:pt idx="3758" formatCode="0.00">
                  <c:v>49.46</c:v>
                </c:pt>
                <c:pt idx="3759" formatCode="0.00">
                  <c:v>49.46</c:v>
                </c:pt>
                <c:pt idx="3760" formatCode="0.00">
                  <c:v>49.46</c:v>
                </c:pt>
                <c:pt idx="3761" formatCode="0.00">
                  <c:v>49.46</c:v>
                </c:pt>
                <c:pt idx="3762" formatCode="0.00">
                  <c:v>49.46</c:v>
                </c:pt>
                <c:pt idx="3763" formatCode="0.00">
                  <c:v>49.46</c:v>
                </c:pt>
                <c:pt idx="3764" formatCode="0.00">
                  <c:v>49.46</c:v>
                </c:pt>
                <c:pt idx="3765" formatCode="0.00">
                  <c:v>49.46</c:v>
                </c:pt>
                <c:pt idx="3766" formatCode="0.00">
                  <c:v>49.46</c:v>
                </c:pt>
                <c:pt idx="3767" formatCode="0.00">
                  <c:v>49.46</c:v>
                </c:pt>
                <c:pt idx="3768" formatCode="0.00">
                  <c:v>49.46</c:v>
                </c:pt>
                <c:pt idx="3769" formatCode="0.00">
                  <c:v>49.46</c:v>
                </c:pt>
                <c:pt idx="3770" formatCode="0.00">
                  <c:v>49.46</c:v>
                </c:pt>
                <c:pt idx="3771" formatCode="0.00">
                  <c:v>49.46</c:v>
                </c:pt>
                <c:pt idx="3772" formatCode="0.00">
                  <c:v>49.46</c:v>
                </c:pt>
                <c:pt idx="3773" formatCode="0.00">
                  <c:v>49.46</c:v>
                </c:pt>
                <c:pt idx="3774" formatCode="0.00">
                  <c:v>49.46</c:v>
                </c:pt>
                <c:pt idx="3775" formatCode="0.00">
                  <c:v>49.46</c:v>
                </c:pt>
                <c:pt idx="3776" formatCode="0.00">
                  <c:v>49.46</c:v>
                </c:pt>
                <c:pt idx="3777" formatCode="0.00">
                  <c:v>49.46</c:v>
                </c:pt>
                <c:pt idx="3778" formatCode="0.00">
                  <c:v>49.46</c:v>
                </c:pt>
                <c:pt idx="3779" formatCode="0.00">
                  <c:v>48.82</c:v>
                </c:pt>
                <c:pt idx="3780" formatCode="0.00">
                  <c:v>48.82</c:v>
                </c:pt>
                <c:pt idx="3781" formatCode="0.00">
                  <c:v>48.82</c:v>
                </c:pt>
                <c:pt idx="3782" formatCode="0.00">
                  <c:v>48.82</c:v>
                </c:pt>
                <c:pt idx="3783" formatCode="0.00">
                  <c:v>48.82</c:v>
                </c:pt>
                <c:pt idx="3784" formatCode="0.00">
                  <c:v>48.82</c:v>
                </c:pt>
                <c:pt idx="3785" formatCode="0.00">
                  <c:v>48.82</c:v>
                </c:pt>
                <c:pt idx="3786" formatCode="0.00">
                  <c:v>48.82</c:v>
                </c:pt>
                <c:pt idx="3787" formatCode="0.00">
                  <c:v>48.82</c:v>
                </c:pt>
                <c:pt idx="3788" formatCode="0.00">
                  <c:v>48.82</c:v>
                </c:pt>
                <c:pt idx="3789" formatCode="0.00">
                  <c:v>48.82</c:v>
                </c:pt>
                <c:pt idx="3790" formatCode="0.00">
                  <c:v>48.82</c:v>
                </c:pt>
                <c:pt idx="3791" formatCode="0.00">
                  <c:v>48.82</c:v>
                </c:pt>
                <c:pt idx="3792" formatCode="0.00">
                  <c:v>48.82</c:v>
                </c:pt>
                <c:pt idx="3793" formatCode="0.00">
                  <c:v>48.82</c:v>
                </c:pt>
                <c:pt idx="3794" formatCode="0.00">
                  <c:v>48.82</c:v>
                </c:pt>
                <c:pt idx="3795" formatCode="0.00">
                  <c:v>48.82</c:v>
                </c:pt>
                <c:pt idx="3796" formatCode="0.00">
                  <c:v>48.82</c:v>
                </c:pt>
                <c:pt idx="3797" formatCode="0.00">
                  <c:v>48.82</c:v>
                </c:pt>
                <c:pt idx="3798" formatCode="0.00">
                  <c:v>48.82</c:v>
                </c:pt>
                <c:pt idx="3799" formatCode="0.00">
                  <c:v>48.82</c:v>
                </c:pt>
                <c:pt idx="3800" formatCode="0.00">
                  <c:v>48.82</c:v>
                </c:pt>
                <c:pt idx="3801" formatCode="0.00">
                  <c:v>48.82</c:v>
                </c:pt>
                <c:pt idx="3802" formatCode="0.00">
                  <c:v>48.82</c:v>
                </c:pt>
                <c:pt idx="3803" formatCode="0.00">
                  <c:v>48.82</c:v>
                </c:pt>
                <c:pt idx="3804" formatCode="0.00">
                  <c:v>48.82</c:v>
                </c:pt>
                <c:pt idx="3805" formatCode="0.00">
                  <c:v>48.82</c:v>
                </c:pt>
                <c:pt idx="3806" formatCode="0.00">
                  <c:v>48.82</c:v>
                </c:pt>
                <c:pt idx="3807" formatCode="0.00">
                  <c:v>48.82</c:v>
                </c:pt>
                <c:pt idx="3808" formatCode="0.00">
                  <c:v>48.82</c:v>
                </c:pt>
                <c:pt idx="3809" formatCode="0.00">
                  <c:v>48.82</c:v>
                </c:pt>
                <c:pt idx="3810" formatCode="0.00">
                  <c:v>48.82</c:v>
                </c:pt>
                <c:pt idx="3811" formatCode="0.00">
                  <c:v>48.82</c:v>
                </c:pt>
                <c:pt idx="3812" formatCode="0.00">
                  <c:v>48.82</c:v>
                </c:pt>
                <c:pt idx="3813" formatCode="0.00">
                  <c:v>48.82</c:v>
                </c:pt>
                <c:pt idx="3814" formatCode="0.00">
                  <c:v>48.82</c:v>
                </c:pt>
                <c:pt idx="3815" formatCode="0.00">
                  <c:v>48.82</c:v>
                </c:pt>
                <c:pt idx="3816" formatCode="0.00">
                  <c:v>48.82</c:v>
                </c:pt>
                <c:pt idx="3817" formatCode="0.00">
                  <c:v>48.82</c:v>
                </c:pt>
                <c:pt idx="3818" formatCode="0.00">
                  <c:v>48.82</c:v>
                </c:pt>
                <c:pt idx="3819" formatCode="0.00">
                  <c:v>48.82</c:v>
                </c:pt>
                <c:pt idx="3820" formatCode="0.00">
                  <c:v>48.97</c:v>
                </c:pt>
                <c:pt idx="3821" formatCode="0.00">
                  <c:v>48.97</c:v>
                </c:pt>
                <c:pt idx="3822" formatCode="0.00">
                  <c:v>48.97</c:v>
                </c:pt>
                <c:pt idx="3823" formatCode="0.00">
                  <c:v>48.97</c:v>
                </c:pt>
                <c:pt idx="3824" formatCode="0.00">
                  <c:v>48.97</c:v>
                </c:pt>
                <c:pt idx="3825" formatCode="0.00">
                  <c:v>48.97</c:v>
                </c:pt>
                <c:pt idx="3826" formatCode="0.00">
                  <c:v>48.97</c:v>
                </c:pt>
                <c:pt idx="3827" formatCode="0.00">
                  <c:v>48.97</c:v>
                </c:pt>
                <c:pt idx="3828" formatCode="0.00">
                  <c:v>48.97</c:v>
                </c:pt>
                <c:pt idx="3829" formatCode="0.00">
                  <c:v>48.97</c:v>
                </c:pt>
                <c:pt idx="3830" formatCode="0.00">
                  <c:v>48.97</c:v>
                </c:pt>
                <c:pt idx="3831" formatCode="0.00">
                  <c:v>48.97</c:v>
                </c:pt>
                <c:pt idx="3832" formatCode="0.00">
                  <c:v>48.97</c:v>
                </c:pt>
                <c:pt idx="3833" formatCode="0.00">
                  <c:v>48.82</c:v>
                </c:pt>
                <c:pt idx="3834" formatCode="0.00">
                  <c:v>48.82</c:v>
                </c:pt>
                <c:pt idx="3835" formatCode="0.00">
                  <c:v>48.82</c:v>
                </c:pt>
                <c:pt idx="3836" formatCode="0.00">
                  <c:v>48.82</c:v>
                </c:pt>
                <c:pt idx="3837" formatCode="0.00">
                  <c:v>48.82</c:v>
                </c:pt>
                <c:pt idx="3838" formatCode="0.00">
                  <c:v>48.82</c:v>
                </c:pt>
                <c:pt idx="3839" formatCode="0.00">
                  <c:v>48.82</c:v>
                </c:pt>
                <c:pt idx="3840" formatCode="0.00">
                  <c:v>48.82</c:v>
                </c:pt>
                <c:pt idx="3841" formatCode="0.00">
                  <c:v>48.82</c:v>
                </c:pt>
                <c:pt idx="3842" formatCode="0.00">
                  <c:v>48.82</c:v>
                </c:pt>
                <c:pt idx="3843" formatCode="0.00">
                  <c:v>48.82</c:v>
                </c:pt>
                <c:pt idx="3844" formatCode="0.00">
                  <c:v>48.82</c:v>
                </c:pt>
                <c:pt idx="3845" formatCode="0.00">
                  <c:v>48.82</c:v>
                </c:pt>
                <c:pt idx="3846" formatCode="0.00">
                  <c:v>48.82</c:v>
                </c:pt>
                <c:pt idx="3847" formatCode="0.00">
                  <c:v>48.82</c:v>
                </c:pt>
                <c:pt idx="3848" formatCode="0.00">
                  <c:v>48.97</c:v>
                </c:pt>
                <c:pt idx="3849" formatCode="0.00">
                  <c:v>48.97</c:v>
                </c:pt>
                <c:pt idx="3850" formatCode="0.00">
                  <c:v>48.97</c:v>
                </c:pt>
                <c:pt idx="3851" formatCode="0.00">
                  <c:v>47.9</c:v>
                </c:pt>
                <c:pt idx="3852" formatCode="0.00">
                  <c:v>47.9</c:v>
                </c:pt>
                <c:pt idx="3853" formatCode="0.00">
                  <c:v>47.9</c:v>
                </c:pt>
                <c:pt idx="3854" formatCode="0.00">
                  <c:v>49.09</c:v>
                </c:pt>
                <c:pt idx="3855" formatCode="0.00">
                  <c:v>49.09</c:v>
                </c:pt>
                <c:pt idx="3856" formatCode="0.00">
                  <c:v>49.09</c:v>
                </c:pt>
                <c:pt idx="3857" formatCode="0.00">
                  <c:v>49.09</c:v>
                </c:pt>
                <c:pt idx="3858" formatCode="0.00">
                  <c:v>49.09</c:v>
                </c:pt>
                <c:pt idx="3859" formatCode="0.00">
                  <c:v>49.09</c:v>
                </c:pt>
                <c:pt idx="3860" formatCode="0.00">
                  <c:v>49.12</c:v>
                </c:pt>
                <c:pt idx="3861" formatCode="0.00">
                  <c:v>49.12</c:v>
                </c:pt>
                <c:pt idx="3862" formatCode="0.00">
                  <c:v>51.11</c:v>
                </c:pt>
                <c:pt idx="3863" formatCode="0.00">
                  <c:v>51.11</c:v>
                </c:pt>
                <c:pt idx="3864" formatCode="0.00">
                  <c:v>51.11</c:v>
                </c:pt>
                <c:pt idx="3865" formatCode="0.00">
                  <c:v>51.11</c:v>
                </c:pt>
                <c:pt idx="3866" formatCode="0.00">
                  <c:v>51.11</c:v>
                </c:pt>
                <c:pt idx="3867" formatCode="0.00">
                  <c:v>51.11</c:v>
                </c:pt>
                <c:pt idx="3868" formatCode="0.00">
                  <c:v>51.11</c:v>
                </c:pt>
                <c:pt idx="3869" formatCode="0.00">
                  <c:v>51.11</c:v>
                </c:pt>
                <c:pt idx="3870" formatCode="0.00">
                  <c:v>51.11</c:v>
                </c:pt>
                <c:pt idx="3871" formatCode="0.00">
                  <c:v>51.11</c:v>
                </c:pt>
                <c:pt idx="3872" formatCode="0.00">
                  <c:v>51.11</c:v>
                </c:pt>
                <c:pt idx="3873" formatCode="0.00">
                  <c:v>51.11</c:v>
                </c:pt>
                <c:pt idx="3874" formatCode="0.00">
                  <c:v>51.11</c:v>
                </c:pt>
                <c:pt idx="3875" formatCode="0.00">
                  <c:v>51.11</c:v>
                </c:pt>
                <c:pt idx="3876" formatCode="0.00">
                  <c:v>51.11</c:v>
                </c:pt>
                <c:pt idx="3877" formatCode="0.00">
                  <c:v>51.11</c:v>
                </c:pt>
                <c:pt idx="3878" formatCode="0.00">
                  <c:v>51.11</c:v>
                </c:pt>
                <c:pt idx="3879" formatCode="0.00">
                  <c:v>51.11</c:v>
                </c:pt>
                <c:pt idx="3900" formatCode="0.00">
                  <c:v>60.89</c:v>
                </c:pt>
                <c:pt idx="3901" formatCode="0.00">
                  <c:v>60.89</c:v>
                </c:pt>
                <c:pt idx="3907" formatCode="0.00">
                  <c:v>59.1</c:v>
                </c:pt>
                <c:pt idx="3908" formatCode="0.00">
                  <c:v>59.1</c:v>
                </c:pt>
                <c:pt idx="3909" formatCode="0.00">
                  <c:v>60.89</c:v>
                </c:pt>
                <c:pt idx="3910" formatCode="0.00">
                  <c:v>60.89</c:v>
                </c:pt>
                <c:pt idx="3911" formatCode="0.00">
                  <c:v>60.89</c:v>
                </c:pt>
                <c:pt idx="3912" formatCode="0.00">
                  <c:v>60.89</c:v>
                </c:pt>
                <c:pt idx="3913" formatCode="0.00">
                  <c:v>60.89</c:v>
                </c:pt>
                <c:pt idx="3914" formatCode="0.00">
                  <c:v>60.89</c:v>
                </c:pt>
                <c:pt idx="3915" formatCode="0.00">
                  <c:v>60.89</c:v>
                </c:pt>
                <c:pt idx="3916" formatCode="0.00">
                  <c:v>60.89</c:v>
                </c:pt>
                <c:pt idx="3917" formatCode="0.00">
                  <c:v>60.89</c:v>
                </c:pt>
                <c:pt idx="3918" formatCode="0.00">
                  <c:v>60.89</c:v>
                </c:pt>
                <c:pt idx="3919" formatCode="0.00">
                  <c:v>60.89</c:v>
                </c:pt>
                <c:pt idx="3920" formatCode="0.00">
                  <c:v>60.89</c:v>
                </c:pt>
                <c:pt idx="3936" formatCode="0.00">
                  <c:v>49.13</c:v>
                </c:pt>
                <c:pt idx="3937" formatCode="0.00">
                  <c:v>49.13</c:v>
                </c:pt>
                <c:pt idx="3938" formatCode="0.00">
                  <c:v>49.13</c:v>
                </c:pt>
                <c:pt idx="3939" formatCode="0.00">
                  <c:v>49.13</c:v>
                </c:pt>
                <c:pt idx="3940" formatCode="0.00">
                  <c:v>49.13</c:v>
                </c:pt>
                <c:pt idx="3985" formatCode="0.00">
                  <c:v>50.88</c:v>
                </c:pt>
                <c:pt idx="3986" formatCode="0.00">
                  <c:v>50.88</c:v>
                </c:pt>
                <c:pt idx="3987" formatCode="0.00">
                  <c:v>50.88</c:v>
                </c:pt>
                <c:pt idx="3988" formatCode="0.00">
                  <c:v>50.88</c:v>
                </c:pt>
                <c:pt idx="3989" formatCode="0.00">
                  <c:v>50.88</c:v>
                </c:pt>
                <c:pt idx="3990" formatCode="0.00">
                  <c:v>50.88</c:v>
                </c:pt>
                <c:pt idx="3991" formatCode="0.00">
                  <c:v>50.88</c:v>
                </c:pt>
                <c:pt idx="3992" formatCode="0.00">
                  <c:v>50.88</c:v>
                </c:pt>
                <c:pt idx="3993" formatCode="0.00">
                  <c:v>50.88</c:v>
                </c:pt>
                <c:pt idx="3994" formatCode="0.00">
                  <c:v>50.88</c:v>
                </c:pt>
                <c:pt idx="3995" formatCode="0.00">
                  <c:v>50.88</c:v>
                </c:pt>
                <c:pt idx="3996" formatCode="0.00">
                  <c:v>50.88</c:v>
                </c:pt>
                <c:pt idx="3997" formatCode="0.00">
                  <c:v>50.88</c:v>
                </c:pt>
                <c:pt idx="3998" formatCode="0.00">
                  <c:v>50.88</c:v>
                </c:pt>
                <c:pt idx="3999" formatCode="0.00">
                  <c:v>50.51</c:v>
                </c:pt>
                <c:pt idx="4000" formatCode="0.00">
                  <c:v>50.51</c:v>
                </c:pt>
                <c:pt idx="4001" formatCode="0.00">
                  <c:v>50.51</c:v>
                </c:pt>
                <c:pt idx="4002" formatCode="0.00">
                  <c:v>50.51</c:v>
                </c:pt>
                <c:pt idx="4003" formatCode="0.00">
                  <c:v>50.51</c:v>
                </c:pt>
                <c:pt idx="4004" formatCode="0.00">
                  <c:v>50.51</c:v>
                </c:pt>
                <c:pt idx="4005" formatCode="0.00">
                  <c:v>50.51</c:v>
                </c:pt>
                <c:pt idx="4006" formatCode="0.00">
                  <c:v>50.51</c:v>
                </c:pt>
                <c:pt idx="4007" formatCode="0.00">
                  <c:v>50.51</c:v>
                </c:pt>
                <c:pt idx="4008" formatCode="0.00">
                  <c:v>50.51</c:v>
                </c:pt>
                <c:pt idx="4009" formatCode="0.00">
                  <c:v>50.51</c:v>
                </c:pt>
                <c:pt idx="4010" formatCode="0.00">
                  <c:v>50.51</c:v>
                </c:pt>
                <c:pt idx="4011" formatCode="0.00">
                  <c:v>50.51</c:v>
                </c:pt>
                <c:pt idx="4012" formatCode="0.00">
                  <c:v>50.51</c:v>
                </c:pt>
                <c:pt idx="4013" formatCode="0.00">
                  <c:v>50.51</c:v>
                </c:pt>
                <c:pt idx="4064" formatCode="0.00">
                  <c:v>48.95</c:v>
                </c:pt>
                <c:pt idx="4065" formatCode="0.00">
                  <c:v>48.95</c:v>
                </c:pt>
                <c:pt idx="4066" formatCode="0.00">
                  <c:v>48.95</c:v>
                </c:pt>
                <c:pt idx="4067" formatCode="0.00">
                  <c:v>48.95</c:v>
                </c:pt>
                <c:pt idx="4068" formatCode="0.00">
                  <c:v>48.95</c:v>
                </c:pt>
                <c:pt idx="4069" formatCode="0.00">
                  <c:v>48.95</c:v>
                </c:pt>
                <c:pt idx="4070" formatCode="0.00">
                  <c:v>48.95</c:v>
                </c:pt>
                <c:pt idx="4071" formatCode="0.00">
                  <c:v>48.95</c:v>
                </c:pt>
                <c:pt idx="4072" formatCode="0.00">
                  <c:v>48.95</c:v>
                </c:pt>
                <c:pt idx="4073" formatCode="0.00">
                  <c:v>48.95</c:v>
                </c:pt>
                <c:pt idx="4074" formatCode="0.00">
                  <c:v>48.95</c:v>
                </c:pt>
                <c:pt idx="4075" formatCode="0.00">
                  <c:v>48.95</c:v>
                </c:pt>
                <c:pt idx="4076" formatCode="0.00">
                  <c:v>48.95</c:v>
                </c:pt>
                <c:pt idx="4077" formatCode="0.00">
                  <c:v>48.95</c:v>
                </c:pt>
                <c:pt idx="4078" formatCode="0.00">
                  <c:v>48.95</c:v>
                </c:pt>
                <c:pt idx="4079" formatCode="0.00">
                  <c:v>48.31</c:v>
                </c:pt>
                <c:pt idx="4080" formatCode="0.00">
                  <c:v>48.31</c:v>
                </c:pt>
                <c:pt idx="4081" formatCode="0.00">
                  <c:v>48.31</c:v>
                </c:pt>
                <c:pt idx="4082" formatCode="0.00">
                  <c:v>48.31</c:v>
                </c:pt>
                <c:pt idx="4083" formatCode="0.00">
                  <c:v>48.31</c:v>
                </c:pt>
                <c:pt idx="4084" formatCode="0.00">
                  <c:v>48.31</c:v>
                </c:pt>
                <c:pt idx="4085" formatCode="0.00">
                  <c:v>48.31</c:v>
                </c:pt>
                <c:pt idx="4086" formatCode="0.00">
                  <c:v>48.31</c:v>
                </c:pt>
                <c:pt idx="4087" formatCode="0.00">
                  <c:v>48.31</c:v>
                </c:pt>
                <c:pt idx="4088" formatCode="0.00">
                  <c:v>48.31</c:v>
                </c:pt>
                <c:pt idx="4089" formatCode="0.00">
                  <c:v>48.31</c:v>
                </c:pt>
                <c:pt idx="4090" formatCode="0.00">
                  <c:v>48.31</c:v>
                </c:pt>
                <c:pt idx="4091" formatCode="0.00">
                  <c:v>48.31</c:v>
                </c:pt>
                <c:pt idx="4092" formatCode="0.00">
                  <c:v>48.31</c:v>
                </c:pt>
                <c:pt idx="4093" formatCode="0.00">
                  <c:v>48.31</c:v>
                </c:pt>
                <c:pt idx="4094" formatCode="0.00">
                  <c:v>48.31</c:v>
                </c:pt>
                <c:pt idx="4095" formatCode="0.00">
                  <c:v>48.31</c:v>
                </c:pt>
                <c:pt idx="4096" formatCode="0.00">
                  <c:v>48.31</c:v>
                </c:pt>
                <c:pt idx="4097" formatCode="0.00">
                  <c:v>49.13</c:v>
                </c:pt>
                <c:pt idx="4098" formatCode="0.00">
                  <c:v>49.13</c:v>
                </c:pt>
                <c:pt idx="4099" formatCode="0.00">
                  <c:v>49.13</c:v>
                </c:pt>
                <c:pt idx="4100" formatCode="0.00">
                  <c:v>49.13</c:v>
                </c:pt>
                <c:pt idx="4101" formatCode="0.00">
                  <c:v>49.13</c:v>
                </c:pt>
                <c:pt idx="4102" formatCode="0.00">
                  <c:v>49.13</c:v>
                </c:pt>
                <c:pt idx="4103" formatCode="0.00">
                  <c:v>49.13</c:v>
                </c:pt>
                <c:pt idx="4104" formatCode="0.00">
                  <c:v>49.13</c:v>
                </c:pt>
                <c:pt idx="4105" formatCode="0.00">
                  <c:v>49.13</c:v>
                </c:pt>
                <c:pt idx="4106" formatCode="0.00">
                  <c:v>49.13</c:v>
                </c:pt>
                <c:pt idx="4107" formatCode="0.00">
                  <c:v>49.13</c:v>
                </c:pt>
                <c:pt idx="4108" formatCode="0.00">
                  <c:v>48.97</c:v>
                </c:pt>
                <c:pt idx="4109" formatCode="0.00">
                  <c:v>48.97</c:v>
                </c:pt>
                <c:pt idx="4110" formatCode="0.00">
                  <c:v>48.97</c:v>
                </c:pt>
                <c:pt idx="4111" formatCode="0.00">
                  <c:v>48.82</c:v>
                </c:pt>
                <c:pt idx="4112" formatCode="0.00">
                  <c:v>48.82</c:v>
                </c:pt>
                <c:pt idx="4113" formatCode="0.00">
                  <c:v>52.62</c:v>
                </c:pt>
                <c:pt idx="4114" formatCode="0.00">
                  <c:v>52.62</c:v>
                </c:pt>
                <c:pt idx="4115" formatCode="0.00">
                  <c:v>52.62</c:v>
                </c:pt>
                <c:pt idx="4116" formatCode="0.00">
                  <c:v>52.62</c:v>
                </c:pt>
                <c:pt idx="4117" formatCode="0.00">
                  <c:v>52.62</c:v>
                </c:pt>
                <c:pt idx="4118" formatCode="0.00">
                  <c:v>52.62</c:v>
                </c:pt>
                <c:pt idx="4119" formatCode="0.00">
                  <c:v>52.62</c:v>
                </c:pt>
                <c:pt idx="4120" formatCode="0.00">
                  <c:v>52.62</c:v>
                </c:pt>
                <c:pt idx="4121" formatCode="0.00">
                  <c:v>52.62</c:v>
                </c:pt>
                <c:pt idx="4122" formatCode="0.00">
                  <c:v>52.62</c:v>
                </c:pt>
                <c:pt idx="4123" formatCode="0.00">
                  <c:v>52.62</c:v>
                </c:pt>
                <c:pt idx="4124" formatCode="0.00">
                  <c:v>52.62</c:v>
                </c:pt>
                <c:pt idx="4125" formatCode="0.00">
                  <c:v>52.62</c:v>
                </c:pt>
                <c:pt idx="4126" formatCode="0.00">
                  <c:v>52.62</c:v>
                </c:pt>
                <c:pt idx="4127" formatCode="0.00">
                  <c:v>52.04</c:v>
                </c:pt>
                <c:pt idx="4128" formatCode="0.00">
                  <c:v>52.04</c:v>
                </c:pt>
                <c:pt idx="4129" formatCode="0.00">
                  <c:v>52.04</c:v>
                </c:pt>
                <c:pt idx="4130" formatCode="0.00">
                  <c:v>52.04</c:v>
                </c:pt>
                <c:pt idx="4131" formatCode="0.00">
                  <c:v>52.04</c:v>
                </c:pt>
                <c:pt idx="4132" formatCode="0.00">
                  <c:v>52.04</c:v>
                </c:pt>
                <c:pt idx="4133" formatCode="0.00">
                  <c:v>52.04</c:v>
                </c:pt>
                <c:pt idx="4134" formatCode="0.00">
                  <c:v>52.04</c:v>
                </c:pt>
                <c:pt idx="4135" formatCode="0.00">
                  <c:v>52.04</c:v>
                </c:pt>
                <c:pt idx="4136" formatCode="0.00">
                  <c:v>52.04</c:v>
                </c:pt>
                <c:pt idx="4137" formatCode="0.00">
                  <c:v>52.04</c:v>
                </c:pt>
                <c:pt idx="4138" formatCode="0.00">
                  <c:v>52.04</c:v>
                </c:pt>
                <c:pt idx="4139" formatCode="0.00">
                  <c:v>52.04</c:v>
                </c:pt>
                <c:pt idx="4140" formatCode="0.00">
                  <c:v>52.04</c:v>
                </c:pt>
                <c:pt idx="4141" formatCode="0.00">
                  <c:v>52.04</c:v>
                </c:pt>
                <c:pt idx="4142" formatCode="0.00">
                  <c:v>52.04</c:v>
                </c:pt>
                <c:pt idx="4143" formatCode="0.00">
                  <c:v>52.04</c:v>
                </c:pt>
                <c:pt idx="4144" formatCode="0.00">
                  <c:v>52.04</c:v>
                </c:pt>
                <c:pt idx="4145" formatCode="0.00">
                  <c:v>52.04</c:v>
                </c:pt>
                <c:pt idx="4146" formatCode="0.00">
                  <c:v>52.04</c:v>
                </c:pt>
                <c:pt idx="4147" formatCode="0.00">
                  <c:v>52.04</c:v>
                </c:pt>
                <c:pt idx="4148" formatCode="0.00">
                  <c:v>52.04</c:v>
                </c:pt>
                <c:pt idx="4149" formatCode="0.00">
                  <c:v>52.04</c:v>
                </c:pt>
                <c:pt idx="4150" formatCode="0.00">
                  <c:v>52.04</c:v>
                </c:pt>
                <c:pt idx="4151" formatCode="0.00">
                  <c:v>52.04</c:v>
                </c:pt>
                <c:pt idx="4152" formatCode="0.00">
                  <c:v>52.04</c:v>
                </c:pt>
                <c:pt idx="4153" formatCode="0.00">
                  <c:v>52.04</c:v>
                </c:pt>
                <c:pt idx="4154" formatCode="0.00">
                  <c:v>52.04</c:v>
                </c:pt>
                <c:pt idx="4155" formatCode="0.00">
                  <c:v>52.04</c:v>
                </c:pt>
                <c:pt idx="4156" formatCode="0.00">
                  <c:v>52.04</c:v>
                </c:pt>
                <c:pt idx="4157" formatCode="0.00">
                  <c:v>52.04</c:v>
                </c:pt>
                <c:pt idx="4158" formatCode="0.00">
                  <c:v>52.04</c:v>
                </c:pt>
                <c:pt idx="4159" formatCode="0.00">
                  <c:v>52.04</c:v>
                </c:pt>
                <c:pt idx="4160" formatCode="0.00">
                  <c:v>52.04</c:v>
                </c:pt>
                <c:pt idx="4161" formatCode="0.00">
                  <c:v>52.04</c:v>
                </c:pt>
                <c:pt idx="4162" formatCode="0.00">
                  <c:v>52.04</c:v>
                </c:pt>
                <c:pt idx="4163" formatCode="0.00">
                  <c:v>52.04</c:v>
                </c:pt>
                <c:pt idx="4164" formatCode="0.00">
                  <c:v>52.04</c:v>
                </c:pt>
                <c:pt idx="4165" formatCode="0.00">
                  <c:v>52.04</c:v>
                </c:pt>
                <c:pt idx="4166" formatCode="0.00">
                  <c:v>48</c:v>
                </c:pt>
                <c:pt idx="4167" formatCode="0.00">
                  <c:v>48</c:v>
                </c:pt>
                <c:pt idx="4168" formatCode="0.00">
                  <c:v>48</c:v>
                </c:pt>
                <c:pt idx="4169" formatCode="0.00">
                  <c:v>48</c:v>
                </c:pt>
                <c:pt idx="4170" formatCode="0.00">
                  <c:v>48</c:v>
                </c:pt>
                <c:pt idx="4171" formatCode="0.00">
                  <c:v>48</c:v>
                </c:pt>
                <c:pt idx="4172" formatCode="0.00">
                  <c:v>49.13</c:v>
                </c:pt>
                <c:pt idx="4173" formatCode="0.00">
                  <c:v>49.13</c:v>
                </c:pt>
                <c:pt idx="4174" formatCode="0.00">
                  <c:v>49.13</c:v>
                </c:pt>
                <c:pt idx="4175" formatCode="0.00">
                  <c:v>49.13</c:v>
                </c:pt>
                <c:pt idx="4176" formatCode="0.00">
                  <c:v>49.13</c:v>
                </c:pt>
                <c:pt idx="4177" formatCode="0.00">
                  <c:v>49.13</c:v>
                </c:pt>
                <c:pt idx="4178" formatCode="0.00">
                  <c:v>49.13</c:v>
                </c:pt>
                <c:pt idx="4179" formatCode="0.00">
                  <c:v>49.13</c:v>
                </c:pt>
                <c:pt idx="4180" formatCode="0.00">
                  <c:v>49.13</c:v>
                </c:pt>
                <c:pt idx="4181" formatCode="0.00">
                  <c:v>49.13</c:v>
                </c:pt>
                <c:pt idx="4182" formatCode="0.00">
                  <c:v>49.13</c:v>
                </c:pt>
                <c:pt idx="4183" formatCode="0.00">
                  <c:v>49.13</c:v>
                </c:pt>
                <c:pt idx="4184" formatCode="0.00">
                  <c:v>49.13</c:v>
                </c:pt>
                <c:pt idx="4185" formatCode="0.00">
                  <c:v>49.13</c:v>
                </c:pt>
                <c:pt idx="4186" formatCode="0.00">
                  <c:v>49.13</c:v>
                </c:pt>
                <c:pt idx="4187" formatCode="0.00">
                  <c:v>49.13</c:v>
                </c:pt>
                <c:pt idx="4188" formatCode="0.00">
                  <c:v>49.13</c:v>
                </c:pt>
                <c:pt idx="4189" formatCode="0.00">
                  <c:v>49.13</c:v>
                </c:pt>
                <c:pt idx="4190" formatCode="0.00">
                  <c:v>49.13</c:v>
                </c:pt>
                <c:pt idx="4191" formatCode="0.00">
                  <c:v>49.13</c:v>
                </c:pt>
                <c:pt idx="4192" formatCode="0.00">
                  <c:v>49.13</c:v>
                </c:pt>
                <c:pt idx="4193" formatCode="0.00">
                  <c:v>49.13</c:v>
                </c:pt>
                <c:pt idx="4194" formatCode="0.00">
                  <c:v>49.13</c:v>
                </c:pt>
                <c:pt idx="4195" formatCode="0.00">
                  <c:v>49.13</c:v>
                </c:pt>
                <c:pt idx="4196" formatCode="0.00">
                  <c:v>49.13</c:v>
                </c:pt>
                <c:pt idx="4197" formatCode="0.00">
                  <c:v>49.13</c:v>
                </c:pt>
                <c:pt idx="4198" formatCode="0.00">
                  <c:v>49.13</c:v>
                </c:pt>
                <c:pt idx="4199" formatCode="0.00">
                  <c:v>49.13</c:v>
                </c:pt>
                <c:pt idx="4210" formatCode="0.00">
                  <c:v>50.21</c:v>
                </c:pt>
                <c:pt idx="4211" formatCode="0.00">
                  <c:v>50.21</c:v>
                </c:pt>
                <c:pt idx="4212" formatCode="0.00">
                  <c:v>50.21</c:v>
                </c:pt>
                <c:pt idx="4213" formatCode="0.00">
                  <c:v>50.21</c:v>
                </c:pt>
                <c:pt idx="4214" formatCode="0.00">
                  <c:v>50.21</c:v>
                </c:pt>
                <c:pt idx="4215" formatCode="0.00">
                  <c:v>50.21</c:v>
                </c:pt>
                <c:pt idx="4216" formatCode="0.00">
                  <c:v>50.21</c:v>
                </c:pt>
                <c:pt idx="4217" formatCode="0.00">
                  <c:v>50.21</c:v>
                </c:pt>
                <c:pt idx="4218" formatCode="0.00">
                  <c:v>50.21</c:v>
                </c:pt>
                <c:pt idx="4219" formatCode="0.00">
                  <c:v>50.21</c:v>
                </c:pt>
                <c:pt idx="4220" formatCode="0.00">
                  <c:v>50.21</c:v>
                </c:pt>
                <c:pt idx="4221" formatCode="0.00">
                  <c:v>50.21</c:v>
                </c:pt>
                <c:pt idx="4222" formatCode="0.00">
                  <c:v>50.21</c:v>
                </c:pt>
                <c:pt idx="4223" formatCode="0.00">
                  <c:v>50.21</c:v>
                </c:pt>
                <c:pt idx="4224" formatCode="0.00">
                  <c:v>50.21</c:v>
                </c:pt>
                <c:pt idx="4225" formatCode="0.00">
                  <c:v>50.21</c:v>
                </c:pt>
                <c:pt idx="4226" formatCode="0.00">
                  <c:v>50.21</c:v>
                </c:pt>
                <c:pt idx="4227" formatCode="0.00">
                  <c:v>50.21</c:v>
                </c:pt>
                <c:pt idx="4228" formatCode="0.00">
                  <c:v>50.21</c:v>
                </c:pt>
                <c:pt idx="4229" formatCode="0.00">
                  <c:v>50.21</c:v>
                </c:pt>
                <c:pt idx="4230" formatCode="0.00">
                  <c:v>50.21</c:v>
                </c:pt>
                <c:pt idx="4237" formatCode="0.00">
                  <c:v>50.21</c:v>
                </c:pt>
                <c:pt idx="4238" formatCode="0.00">
                  <c:v>50.21</c:v>
                </c:pt>
                <c:pt idx="4239" formatCode="0.00">
                  <c:v>50.21</c:v>
                </c:pt>
                <c:pt idx="4240" formatCode="0.00">
                  <c:v>50.21</c:v>
                </c:pt>
                <c:pt idx="4241" formatCode="0.00">
                  <c:v>50.21</c:v>
                </c:pt>
                <c:pt idx="4242" formatCode="0.00">
                  <c:v>50.21</c:v>
                </c:pt>
                <c:pt idx="4243" formatCode="0.00">
                  <c:v>50.21</c:v>
                </c:pt>
                <c:pt idx="4244" formatCode="0.00">
                  <c:v>50.21</c:v>
                </c:pt>
                <c:pt idx="4245" formatCode="0.00">
                  <c:v>50.21</c:v>
                </c:pt>
                <c:pt idx="4246" formatCode="0.00">
                  <c:v>50.21</c:v>
                </c:pt>
                <c:pt idx="4247" formatCode="0.00">
                  <c:v>50.21</c:v>
                </c:pt>
                <c:pt idx="4248" formatCode="0.00">
                  <c:v>50.21</c:v>
                </c:pt>
                <c:pt idx="4249" formatCode="0.00">
                  <c:v>50.21</c:v>
                </c:pt>
                <c:pt idx="4250" formatCode="0.00">
                  <c:v>50.21</c:v>
                </c:pt>
                <c:pt idx="4251" formatCode="0.00">
                  <c:v>50.21</c:v>
                </c:pt>
                <c:pt idx="4252" formatCode="0.00">
                  <c:v>50.21</c:v>
                </c:pt>
                <c:pt idx="4253" formatCode="0.00">
                  <c:v>50.21</c:v>
                </c:pt>
                <c:pt idx="4254" formatCode="0.00">
                  <c:v>50.21</c:v>
                </c:pt>
                <c:pt idx="4255" formatCode="0.00">
                  <c:v>45.63</c:v>
                </c:pt>
                <c:pt idx="4256" formatCode="0.00">
                  <c:v>45.63</c:v>
                </c:pt>
                <c:pt idx="4257" formatCode="0.00">
                  <c:v>45.63</c:v>
                </c:pt>
                <c:pt idx="4258" formatCode="0.00">
                  <c:v>45.63</c:v>
                </c:pt>
                <c:pt idx="4259" formatCode="0.00">
                  <c:v>45.63</c:v>
                </c:pt>
                <c:pt idx="4260" formatCode="0.00">
                  <c:v>45.63</c:v>
                </c:pt>
                <c:pt idx="4261" formatCode="0.00">
                  <c:v>45.63</c:v>
                </c:pt>
                <c:pt idx="4262" formatCode="0.00">
                  <c:v>45.63</c:v>
                </c:pt>
                <c:pt idx="4263" formatCode="0.00">
                  <c:v>45.63</c:v>
                </c:pt>
                <c:pt idx="4264" formatCode="0.00">
                  <c:v>45.63</c:v>
                </c:pt>
                <c:pt idx="4265" formatCode="0.00">
                  <c:v>45.63</c:v>
                </c:pt>
                <c:pt idx="4266" formatCode="0.00">
                  <c:v>45.63</c:v>
                </c:pt>
                <c:pt idx="4267" formatCode="0.00">
                  <c:v>45.63</c:v>
                </c:pt>
                <c:pt idx="4268" formatCode="0.00">
                  <c:v>45.63</c:v>
                </c:pt>
                <c:pt idx="4269" formatCode="0.00">
                  <c:v>45.63</c:v>
                </c:pt>
                <c:pt idx="4270" formatCode="0.00">
                  <c:v>45.63</c:v>
                </c:pt>
                <c:pt idx="4271" formatCode="0.00">
                  <c:v>45.63</c:v>
                </c:pt>
                <c:pt idx="4272" formatCode="0.00">
                  <c:v>45.63</c:v>
                </c:pt>
                <c:pt idx="4273" formatCode="0.00">
                  <c:v>45.63</c:v>
                </c:pt>
                <c:pt idx="4274" formatCode="0.00">
                  <c:v>45.63</c:v>
                </c:pt>
                <c:pt idx="4275" formatCode="0.00">
                  <c:v>45.63</c:v>
                </c:pt>
                <c:pt idx="4276" formatCode="0.00">
                  <c:v>45.63</c:v>
                </c:pt>
                <c:pt idx="4277" formatCode="0.00">
                  <c:v>45.63</c:v>
                </c:pt>
                <c:pt idx="4278" formatCode="0.00">
                  <c:v>45.63</c:v>
                </c:pt>
                <c:pt idx="4279" formatCode="0.00">
                  <c:v>45.63</c:v>
                </c:pt>
                <c:pt idx="4280" formatCode="0.00">
                  <c:v>45.63</c:v>
                </c:pt>
                <c:pt idx="4281" formatCode="0.00">
                  <c:v>45.63</c:v>
                </c:pt>
                <c:pt idx="4282" formatCode="0.00">
                  <c:v>45.63</c:v>
                </c:pt>
                <c:pt idx="4283" formatCode="0.00">
                  <c:v>45.63</c:v>
                </c:pt>
                <c:pt idx="4284" formatCode="0.00">
                  <c:v>45.63</c:v>
                </c:pt>
                <c:pt idx="4285" formatCode="0.00">
                  <c:v>45.63</c:v>
                </c:pt>
                <c:pt idx="4286" formatCode="0.00">
                  <c:v>45.63</c:v>
                </c:pt>
                <c:pt idx="4287" formatCode="0.00">
                  <c:v>45.63</c:v>
                </c:pt>
                <c:pt idx="4288" formatCode="0.00">
                  <c:v>45.63</c:v>
                </c:pt>
                <c:pt idx="4289" formatCode="0.00">
                  <c:v>45.63</c:v>
                </c:pt>
                <c:pt idx="4290" formatCode="0.00">
                  <c:v>45.63</c:v>
                </c:pt>
                <c:pt idx="4291" formatCode="0.00">
                  <c:v>45.63</c:v>
                </c:pt>
                <c:pt idx="4292" formatCode="0.00">
                  <c:v>45.63</c:v>
                </c:pt>
                <c:pt idx="4293" formatCode="0.00">
                  <c:v>45.63</c:v>
                </c:pt>
                <c:pt idx="4294" formatCode="0.00">
                  <c:v>45.63</c:v>
                </c:pt>
                <c:pt idx="4295" formatCode="0.00">
                  <c:v>45.63</c:v>
                </c:pt>
                <c:pt idx="4296" formatCode="0.00">
                  <c:v>45.63</c:v>
                </c:pt>
                <c:pt idx="4297" formatCode="0.00">
                  <c:v>45.63</c:v>
                </c:pt>
                <c:pt idx="4298" formatCode="0.00">
                  <c:v>45.63</c:v>
                </c:pt>
                <c:pt idx="4299" formatCode="0.00">
                  <c:v>45.63</c:v>
                </c:pt>
                <c:pt idx="4300" formatCode="0.00">
                  <c:v>45.63</c:v>
                </c:pt>
                <c:pt idx="4305" formatCode="0.00">
                  <c:v>50.27</c:v>
                </c:pt>
                <c:pt idx="4306" formatCode="0.00">
                  <c:v>50.4</c:v>
                </c:pt>
                <c:pt idx="4307" formatCode="0.00">
                  <c:v>48.73</c:v>
                </c:pt>
                <c:pt idx="4365" formatCode="0.00">
                  <c:v>49.82</c:v>
                </c:pt>
                <c:pt idx="4366" formatCode="0.00">
                  <c:v>49.82</c:v>
                </c:pt>
                <c:pt idx="4367" formatCode="0.00">
                  <c:v>49.82</c:v>
                </c:pt>
                <c:pt idx="4368" formatCode="0.00">
                  <c:v>49.82</c:v>
                </c:pt>
                <c:pt idx="4369" formatCode="0.00">
                  <c:v>49.82</c:v>
                </c:pt>
                <c:pt idx="4370" formatCode="0.00">
                  <c:v>49.82</c:v>
                </c:pt>
                <c:pt idx="4371" formatCode="0.00">
                  <c:v>49.82</c:v>
                </c:pt>
                <c:pt idx="4372" formatCode="0.00">
                  <c:v>49.82</c:v>
                </c:pt>
                <c:pt idx="4373" formatCode="0.00">
                  <c:v>49.82</c:v>
                </c:pt>
                <c:pt idx="4374" formatCode="0.00">
                  <c:v>49.82</c:v>
                </c:pt>
                <c:pt idx="4375" formatCode="0.00">
                  <c:v>49.82</c:v>
                </c:pt>
                <c:pt idx="4376" formatCode="0.00">
                  <c:v>49.82</c:v>
                </c:pt>
                <c:pt idx="4377" formatCode="0.00">
                  <c:v>49.82</c:v>
                </c:pt>
                <c:pt idx="4378" formatCode="0.00">
                  <c:v>49.82</c:v>
                </c:pt>
                <c:pt idx="4379" formatCode="0.00">
                  <c:v>49.82</c:v>
                </c:pt>
                <c:pt idx="4380" formatCode="0.00">
                  <c:v>49.82</c:v>
                </c:pt>
                <c:pt idx="4381" formatCode="0.00">
                  <c:v>49.82</c:v>
                </c:pt>
                <c:pt idx="4382" formatCode="0.00">
                  <c:v>49.82</c:v>
                </c:pt>
                <c:pt idx="4383" formatCode="0.00">
                  <c:v>49.82</c:v>
                </c:pt>
                <c:pt idx="4384" formatCode="0.00">
                  <c:v>49.82</c:v>
                </c:pt>
                <c:pt idx="4385" formatCode="0.00">
                  <c:v>49.82</c:v>
                </c:pt>
                <c:pt idx="4386" formatCode="0.00">
                  <c:v>49.82</c:v>
                </c:pt>
                <c:pt idx="4387" formatCode="0.00">
                  <c:v>49.82</c:v>
                </c:pt>
                <c:pt idx="4388" formatCode="0.00">
                  <c:v>49.82</c:v>
                </c:pt>
                <c:pt idx="4389" formatCode="0.00">
                  <c:v>49.82</c:v>
                </c:pt>
                <c:pt idx="4390" formatCode="0.00">
                  <c:v>49.82</c:v>
                </c:pt>
                <c:pt idx="4391" formatCode="0.00">
                  <c:v>49.82</c:v>
                </c:pt>
                <c:pt idx="4392" formatCode="0.00">
                  <c:v>49.82</c:v>
                </c:pt>
                <c:pt idx="4393" formatCode="0.00">
                  <c:v>49.82</c:v>
                </c:pt>
                <c:pt idx="4394" formatCode="0.00">
                  <c:v>49.82</c:v>
                </c:pt>
                <c:pt idx="4395" formatCode="0.00">
                  <c:v>49.82</c:v>
                </c:pt>
                <c:pt idx="4396" formatCode="0.00">
                  <c:v>49.82</c:v>
                </c:pt>
                <c:pt idx="4397" formatCode="0.00">
                  <c:v>49.82</c:v>
                </c:pt>
                <c:pt idx="4398" formatCode="0.00">
                  <c:v>49.82</c:v>
                </c:pt>
                <c:pt idx="4399" formatCode="0.00">
                  <c:v>49.82</c:v>
                </c:pt>
                <c:pt idx="4400" formatCode="0.00">
                  <c:v>49.82</c:v>
                </c:pt>
                <c:pt idx="4401" formatCode="0.00">
                  <c:v>49.82</c:v>
                </c:pt>
                <c:pt idx="4402" formatCode="0.00">
                  <c:v>49.82</c:v>
                </c:pt>
                <c:pt idx="4403" formatCode="0.00">
                  <c:v>49.82</c:v>
                </c:pt>
                <c:pt idx="4404" formatCode="0.00">
                  <c:v>49.82</c:v>
                </c:pt>
                <c:pt idx="4405" formatCode="0.00">
                  <c:v>49.82</c:v>
                </c:pt>
                <c:pt idx="4406" formatCode="0.00">
                  <c:v>49.82</c:v>
                </c:pt>
                <c:pt idx="4407" formatCode="0.00">
                  <c:v>49.82</c:v>
                </c:pt>
                <c:pt idx="4408" formatCode="0.00">
                  <c:v>49.82</c:v>
                </c:pt>
                <c:pt idx="4409" formatCode="0.00">
                  <c:v>49.82</c:v>
                </c:pt>
                <c:pt idx="4410" formatCode="0.00">
                  <c:v>49.82</c:v>
                </c:pt>
                <c:pt idx="4411" formatCode="0.00">
                  <c:v>49.82</c:v>
                </c:pt>
                <c:pt idx="4412" formatCode="0.00">
                  <c:v>49.82</c:v>
                </c:pt>
                <c:pt idx="4413" formatCode="0.00">
                  <c:v>49.82</c:v>
                </c:pt>
                <c:pt idx="4414" formatCode="0.00">
                  <c:v>49.82</c:v>
                </c:pt>
                <c:pt idx="4441" formatCode="0.00">
                  <c:v>71.16</c:v>
                </c:pt>
                <c:pt idx="4442" formatCode="0.00">
                  <c:v>71.16</c:v>
                </c:pt>
                <c:pt idx="4443" formatCode="0.00">
                  <c:v>71.16</c:v>
                </c:pt>
                <c:pt idx="4444" formatCode="0.00">
                  <c:v>71.16</c:v>
                </c:pt>
                <c:pt idx="4445" formatCode="0.00">
                  <c:v>71.16</c:v>
                </c:pt>
                <c:pt idx="4446" formatCode="0.00">
                  <c:v>71.16</c:v>
                </c:pt>
                <c:pt idx="4447" formatCode="0.00">
                  <c:v>71.16</c:v>
                </c:pt>
                <c:pt idx="4448" formatCode="0.00">
                  <c:v>74.14</c:v>
                </c:pt>
                <c:pt idx="4449" formatCode="0.00">
                  <c:v>74.14</c:v>
                </c:pt>
                <c:pt idx="4450" formatCode="0.00">
                  <c:v>74.14</c:v>
                </c:pt>
                <c:pt idx="4451" formatCode="0.00">
                  <c:v>72.05</c:v>
                </c:pt>
                <c:pt idx="4452" formatCode="0.00">
                  <c:v>72.05</c:v>
                </c:pt>
                <c:pt idx="4453" formatCode="0.00">
                  <c:v>72.05</c:v>
                </c:pt>
                <c:pt idx="4454" formatCode="0.00">
                  <c:v>68.239999999999995</c:v>
                </c:pt>
                <c:pt idx="4455" formatCode="0.00">
                  <c:v>68.239999999999995</c:v>
                </c:pt>
                <c:pt idx="4456" formatCode="0.00">
                  <c:v>68</c:v>
                </c:pt>
                <c:pt idx="4457" formatCode="0.00">
                  <c:v>68</c:v>
                </c:pt>
                <c:pt idx="4458" formatCode="0.00">
                  <c:v>68</c:v>
                </c:pt>
                <c:pt idx="4459" formatCode="0.00">
                  <c:v>68</c:v>
                </c:pt>
                <c:pt idx="4460" formatCode="0.00">
                  <c:v>68</c:v>
                </c:pt>
                <c:pt idx="4461" formatCode="0.00">
                  <c:v>68</c:v>
                </c:pt>
                <c:pt idx="4462" formatCode="0.00">
                  <c:v>68</c:v>
                </c:pt>
                <c:pt idx="4463" formatCode="0.00">
                  <c:v>68</c:v>
                </c:pt>
                <c:pt idx="4464" formatCode="0.00">
                  <c:v>68</c:v>
                </c:pt>
                <c:pt idx="4465" formatCode="0.00">
                  <c:v>68</c:v>
                </c:pt>
                <c:pt idx="4466" formatCode="0.00">
                  <c:v>68</c:v>
                </c:pt>
                <c:pt idx="4467" formatCode="0.00">
                  <c:v>68</c:v>
                </c:pt>
                <c:pt idx="4468" formatCode="0.00">
                  <c:v>68</c:v>
                </c:pt>
                <c:pt idx="4469" formatCode="0.00">
                  <c:v>67.98</c:v>
                </c:pt>
                <c:pt idx="4470" formatCode="0.00">
                  <c:v>67.98</c:v>
                </c:pt>
                <c:pt idx="4471" formatCode="0.00">
                  <c:v>69.34</c:v>
                </c:pt>
                <c:pt idx="4472" formatCode="0.00">
                  <c:v>66.77</c:v>
                </c:pt>
                <c:pt idx="4473" formatCode="0.00">
                  <c:v>66.77</c:v>
                </c:pt>
                <c:pt idx="4474" formatCode="0.00">
                  <c:v>66.77</c:v>
                </c:pt>
                <c:pt idx="4475" formatCode="0.00">
                  <c:v>69.34</c:v>
                </c:pt>
                <c:pt idx="4476" formatCode="0.00">
                  <c:v>69.34</c:v>
                </c:pt>
                <c:pt idx="4477" formatCode="0.00">
                  <c:v>74.05</c:v>
                </c:pt>
                <c:pt idx="4478" formatCode="0.00">
                  <c:v>55.5</c:v>
                </c:pt>
                <c:pt idx="4479" formatCode="0.00">
                  <c:v>55.5</c:v>
                </c:pt>
                <c:pt idx="4480" formatCode="0.00">
                  <c:v>55.5</c:v>
                </c:pt>
                <c:pt idx="4481" formatCode="0.00">
                  <c:v>55.5</c:v>
                </c:pt>
                <c:pt idx="4482" formatCode="0.00">
                  <c:v>55.5</c:v>
                </c:pt>
                <c:pt idx="4483" formatCode="0.00">
                  <c:v>55.5</c:v>
                </c:pt>
                <c:pt idx="4484" formatCode="0.00">
                  <c:v>55.5</c:v>
                </c:pt>
                <c:pt idx="4485" formatCode="0.00">
                  <c:v>55.5</c:v>
                </c:pt>
                <c:pt idx="4489" formatCode="0.00">
                  <c:v>56.5</c:v>
                </c:pt>
                <c:pt idx="4490" formatCode="0.00">
                  <c:v>56.5</c:v>
                </c:pt>
                <c:pt idx="4491" formatCode="0.00">
                  <c:v>56.5</c:v>
                </c:pt>
                <c:pt idx="4492" formatCode="0.00">
                  <c:v>56.5</c:v>
                </c:pt>
                <c:pt idx="4493" formatCode="0.00">
                  <c:v>56.5</c:v>
                </c:pt>
                <c:pt idx="4494" formatCode="0.00">
                  <c:v>56.5</c:v>
                </c:pt>
                <c:pt idx="4495" formatCode="0.00">
                  <c:v>54.7</c:v>
                </c:pt>
                <c:pt idx="4496" formatCode="0.00">
                  <c:v>54.7</c:v>
                </c:pt>
                <c:pt idx="4497" formatCode="0.00">
                  <c:v>54.7</c:v>
                </c:pt>
                <c:pt idx="4498" formatCode="0.00">
                  <c:v>54.7</c:v>
                </c:pt>
                <c:pt idx="4499" formatCode="0.00">
                  <c:v>54.7</c:v>
                </c:pt>
                <c:pt idx="4500" formatCode="0.00">
                  <c:v>54.7</c:v>
                </c:pt>
                <c:pt idx="4501" formatCode="0.00">
                  <c:v>54.7</c:v>
                </c:pt>
                <c:pt idx="4502" formatCode="0.00">
                  <c:v>54.7</c:v>
                </c:pt>
                <c:pt idx="4503" formatCode="0.00">
                  <c:v>54.7</c:v>
                </c:pt>
                <c:pt idx="4504" formatCode="0.00">
                  <c:v>54.7</c:v>
                </c:pt>
                <c:pt idx="4505" formatCode="0.00">
                  <c:v>54.7</c:v>
                </c:pt>
                <c:pt idx="4506" formatCode="0.00">
                  <c:v>54.22</c:v>
                </c:pt>
                <c:pt idx="4507" formatCode="0.00">
                  <c:v>54.22</c:v>
                </c:pt>
                <c:pt idx="4508" formatCode="0.00">
                  <c:v>54.22</c:v>
                </c:pt>
                <c:pt idx="4509" formatCode="0.00">
                  <c:v>54.22</c:v>
                </c:pt>
                <c:pt idx="4510" formatCode="0.00">
                  <c:v>54.22</c:v>
                </c:pt>
                <c:pt idx="4511" formatCode="0.00">
                  <c:v>54.22</c:v>
                </c:pt>
                <c:pt idx="4512" formatCode="0.00">
                  <c:v>52.3</c:v>
                </c:pt>
                <c:pt idx="4513" formatCode="0.00">
                  <c:v>52.3</c:v>
                </c:pt>
                <c:pt idx="4514" formatCode="0.00">
                  <c:v>52.3</c:v>
                </c:pt>
                <c:pt idx="4515" formatCode="0.00">
                  <c:v>52.3</c:v>
                </c:pt>
                <c:pt idx="4516" formatCode="0.00">
                  <c:v>52.3</c:v>
                </c:pt>
                <c:pt idx="4517" formatCode="0.00">
                  <c:v>52.3</c:v>
                </c:pt>
                <c:pt idx="4524" formatCode="0.00">
                  <c:v>56.5</c:v>
                </c:pt>
                <c:pt idx="4525" formatCode="0.00">
                  <c:v>56.5</c:v>
                </c:pt>
                <c:pt idx="4526" formatCode="0.00">
                  <c:v>56.5</c:v>
                </c:pt>
                <c:pt idx="4527" formatCode="0.00">
                  <c:v>56.5</c:v>
                </c:pt>
                <c:pt idx="4528" formatCode="0.00">
                  <c:v>56.5</c:v>
                </c:pt>
                <c:pt idx="4529" formatCode="0.00">
                  <c:v>56.5</c:v>
                </c:pt>
                <c:pt idx="4530" formatCode="0.00">
                  <c:v>74.069999999999993</c:v>
                </c:pt>
                <c:pt idx="4531" formatCode="0.00">
                  <c:v>74.069999999999993</c:v>
                </c:pt>
                <c:pt idx="4532" formatCode="0.00">
                  <c:v>74.069999999999993</c:v>
                </c:pt>
                <c:pt idx="4533" formatCode="0.00">
                  <c:v>74.069999999999993</c:v>
                </c:pt>
                <c:pt idx="4534" formatCode="0.00">
                  <c:v>74.069999999999993</c:v>
                </c:pt>
                <c:pt idx="4535" formatCode="0.00">
                  <c:v>74.069999999999993</c:v>
                </c:pt>
                <c:pt idx="4536" formatCode="0.00">
                  <c:v>74.069999999999993</c:v>
                </c:pt>
                <c:pt idx="4537" formatCode="0.00">
                  <c:v>74.069999999999993</c:v>
                </c:pt>
                <c:pt idx="4538" formatCode="0.00">
                  <c:v>74.069999999999993</c:v>
                </c:pt>
                <c:pt idx="4539" formatCode="0.00">
                  <c:v>74.069999999999993</c:v>
                </c:pt>
                <c:pt idx="4540" formatCode="0.00">
                  <c:v>74.069999999999993</c:v>
                </c:pt>
                <c:pt idx="4541" formatCode="0.00">
                  <c:v>74.069999999999993</c:v>
                </c:pt>
                <c:pt idx="4542" formatCode="0.00">
                  <c:v>74.069999999999993</c:v>
                </c:pt>
                <c:pt idx="4543" formatCode="0.00">
                  <c:v>74.069999999999993</c:v>
                </c:pt>
                <c:pt idx="4544" formatCode="0.00">
                  <c:v>74.069999999999993</c:v>
                </c:pt>
                <c:pt idx="4545" formatCode="0.00">
                  <c:v>74.069999999999993</c:v>
                </c:pt>
                <c:pt idx="4546" formatCode="0.00">
                  <c:v>74.77</c:v>
                </c:pt>
                <c:pt idx="4547" formatCode="0.00">
                  <c:v>74.77</c:v>
                </c:pt>
                <c:pt idx="4548" formatCode="0.00">
                  <c:v>74.77</c:v>
                </c:pt>
                <c:pt idx="4549" formatCode="0.00">
                  <c:v>74.77</c:v>
                </c:pt>
                <c:pt idx="4550" formatCode="0.00">
                  <c:v>74.77</c:v>
                </c:pt>
                <c:pt idx="4551" formatCode="0.00">
                  <c:v>74.77</c:v>
                </c:pt>
                <c:pt idx="4552" formatCode="0.00">
                  <c:v>74.77</c:v>
                </c:pt>
                <c:pt idx="4553" formatCode="0.00">
                  <c:v>74.77</c:v>
                </c:pt>
                <c:pt idx="4554" formatCode="0.00">
                  <c:v>74.77</c:v>
                </c:pt>
                <c:pt idx="4555" formatCode="0.00">
                  <c:v>74.77</c:v>
                </c:pt>
                <c:pt idx="4556" formatCode="0.00">
                  <c:v>74.77</c:v>
                </c:pt>
                <c:pt idx="4557" formatCode="0.00">
                  <c:v>74.77</c:v>
                </c:pt>
                <c:pt idx="4558" formatCode="0.00">
                  <c:v>74.05</c:v>
                </c:pt>
                <c:pt idx="4559" formatCode="0.00">
                  <c:v>74.05</c:v>
                </c:pt>
                <c:pt idx="4560" formatCode="0.00">
                  <c:v>74.05</c:v>
                </c:pt>
                <c:pt idx="4561" formatCode="0.00">
                  <c:v>72.44</c:v>
                </c:pt>
                <c:pt idx="4562" formatCode="0.00">
                  <c:v>72.44</c:v>
                </c:pt>
                <c:pt idx="4563" formatCode="0.00">
                  <c:v>72.44</c:v>
                </c:pt>
                <c:pt idx="4564" formatCode="0.00">
                  <c:v>72.44</c:v>
                </c:pt>
                <c:pt idx="4565" formatCode="0.00">
                  <c:v>71</c:v>
                </c:pt>
                <c:pt idx="4566" formatCode="0.00">
                  <c:v>71</c:v>
                </c:pt>
                <c:pt idx="4567" formatCode="0.00">
                  <c:v>71</c:v>
                </c:pt>
                <c:pt idx="4568" formatCode="0.00">
                  <c:v>71</c:v>
                </c:pt>
                <c:pt idx="4569" formatCode="0.00">
                  <c:v>71</c:v>
                </c:pt>
                <c:pt idx="4570" formatCode="0.00">
                  <c:v>72.099999999999994</c:v>
                </c:pt>
                <c:pt idx="4592" formatCode="0.00">
                  <c:v>47</c:v>
                </c:pt>
                <c:pt idx="4593" formatCode="0.00">
                  <c:v>47</c:v>
                </c:pt>
                <c:pt idx="4594" formatCode="0.00">
                  <c:v>47</c:v>
                </c:pt>
                <c:pt idx="4595" formatCode="0.00">
                  <c:v>47</c:v>
                </c:pt>
                <c:pt idx="4596" formatCode="0.00">
                  <c:v>47</c:v>
                </c:pt>
                <c:pt idx="4597" formatCode="0.00">
                  <c:v>47</c:v>
                </c:pt>
                <c:pt idx="4598" formatCode="0.00">
                  <c:v>47</c:v>
                </c:pt>
                <c:pt idx="4599" formatCode="0.00">
                  <c:v>47</c:v>
                </c:pt>
                <c:pt idx="4600" formatCode="0.00">
                  <c:v>47</c:v>
                </c:pt>
                <c:pt idx="4601" formatCode="0.00">
                  <c:v>47</c:v>
                </c:pt>
                <c:pt idx="4602" formatCode="0.00">
                  <c:v>47</c:v>
                </c:pt>
                <c:pt idx="4603" formatCode="0.00">
                  <c:v>47</c:v>
                </c:pt>
                <c:pt idx="4609" formatCode="0.00">
                  <c:v>47.39</c:v>
                </c:pt>
                <c:pt idx="4610" formatCode="0.00">
                  <c:v>47.39</c:v>
                </c:pt>
                <c:pt idx="4611" formatCode="0.00">
                  <c:v>47.39</c:v>
                </c:pt>
                <c:pt idx="4612" formatCode="0.00">
                  <c:v>47.39</c:v>
                </c:pt>
                <c:pt idx="4613" formatCode="0.00">
                  <c:v>47.39</c:v>
                </c:pt>
                <c:pt idx="4614" formatCode="0.00">
                  <c:v>47.39</c:v>
                </c:pt>
                <c:pt idx="4615" formatCode="0.00">
                  <c:v>47.39</c:v>
                </c:pt>
                <c:pt idx="4616" formatCode="0.00">
                  <c:v>47.39</c:v>
                </c:pt>
                <c:pt idx="4617" formatCode="0.00">
                  <c:v>47.39</c:v>
                </c:pt>
                <c:pt idx="4618" formatCode="0.00">
                  <c:v>47.39</c:v>
                </c:pt>
                <c:pt idx="4619" formatCode="0.00">
                  <c:v>47.39</c:v>
                </c:pt>
                <c:pt idx="4620" formatCode="0.00">
                  <c:v>47.39</c:v>
                </c:pt>
                <c:pt idx="4621" formatCode="0.00">
                  <c:v>47.39</c:v>
                </c:pt>
                <c:pt idx="4622" formatCode="0.00">
                  <c:v>47.39</c:v>
                </c:pt>
                <c:pt idx="4623" formatCode="0.00">
                  <c:v>47.39</c:v>
                </c:pt>
                <c:pt idx="4624" formatCode="0.00">
                  <c:v>47.39</c:v>
                </c:pt>
                <c:pt idx="4625" formatCode="0.00">
                  <c:v>47.39</c:v>
                </c:pt>
                <c:pt idx="4626" formatCode="0.00">
                  <c:v>47.39</c:v>
                </c:pt>
                <c:pt idx="4627" formatCode="0.00">
                  <c:v>47.39</c:v>
                </c:pt>
                <c:pt idx="4628" formatCode="0.00">
                  <c:v>47.39</c:v>
                </c:pt>
                <c:pt idx="4629" formatCode="0.00">
                  <c:v>47.39</c:v>
                </c:pt>
                <c:pt idx="4630" formatCode="0.00">
                  <c:v>47.39</c:v>
                </c:pt>
                <c:pt idx="4631" formatCode="0.00">
                  <c:v>47.39</c:v>
                </c:pt>
                <c:pt idx="4632" formatCode="0.00">
                  <c:v>47.39</c:v>
                </c:pt>
                <c:pt idx="4633" formatCode="0.00">
                  <c:v>50.21</c:v>
                </c:pt>
                <c:pt idx="4634" formatCode="0.00">
                  <c:v>50.21</c:v>
                </c:pt>
                <c:pt idx="4635" formatCode="0.00">
                  <c:v>50.21</c:v>
                </c:pt>
                <c:pt idx="4636" formatCode="0.00">
                  <c:v>50.21</c:v>
                </c:pt>
                <c:pt idx="4637" formatCode="0.00">
                  <c:v>50.21</c:v>
                </c:pt>
                <c:pt idx="4638" formatCode="0.00">
                  <c:v>50.21</c:v>
                </c:pt>
                <c:pt idx="4639" formatCode="0.00">
                  <c:v>50.21</c:v>
                </c:pt>
                <c:pt idx="4640" formatCode="0.00">
                  <c:v>50.21</c:v>
                </c:pt>
                <c:pt idx="4641" formatCode="0.00">
                  <c:v>50.21</c:v>
                </c:pt>
                <c:pt idx="4642" formatCode="0.00">
                  <c:v>50.21</c:v>
                </c:pt>
                <c:pt idx="4643" formatCode="0.00">
                  <c:v>50.21</c:v>
                </c:pt>
                <c:pt idx="4644" formatCode="0.00">
                  <c:v>50.21</c:v>
                </c:pt>
                <c:pt idx="4645" formatCode="0.00">
                  <c:v>50.21</c:v>
                </c:pt>
                <c:pt idx="4646" formatCode="0.00">
                  <c:v>50.21</c:v>
                </c:pt>
                <c:pt idx="4647" formatCode="0.00">
                  <c:v>50.21</c:v>
                </c:pt>
                <c:pt idx="4648" formatCode="0.00">
                  <c:v>50.21</c:v>
                </c:pt>
                <c:pt idx="4649" formatCode="0.00">
                  <c:v>50.21</c:v>
                </c:pt>
                <c:pt idx="4650" formatCode="0.00">
                  <c:v>50.21</c:v>
                </c:pt>
                <c:pt idx="4651" formatCode="0.00">
                  <c:v>53.14</c:v>
                </c:pt>
                <c:pt idx="4652" formatCode="0.00">
                  <c:v>53.14</c:v>
                </c:pt>
                <c:pt idx="4653" formatCode="0.00">
                  <c:v>53.14</c:v>
                </c:pt>
                <c:pt idx="4654" formatCode="0.00">
                  <c:v>53.14</c:v>
                </c:pt>
                <c:pt idx="4655" formatCode="0.00">
                  <c:v>53.14</c:v>
                </c:pt>
                <c:pt idx="4656" formatCode="0.00">
                  <c:v>53.66</c:v>
                </c:pt>
                <c:pt idx="4657" formatCode="0.00">
                  <c:v>53.66</c:v>
                </c:pt>
                <c:pt idx="4688" formatCode="0.00">
                  <c:v>50.88</c:v>
                </c:pt>
                <c:pt idx="4689" formatCode="0.00">
                  <c:v>50.88</c:v>
                </c:pt>
                <c:pt idx="4690" formatCode="0.00">
                  <c:v>50.88</c:v>
                </c:pt>
                <c:pt idx="4691" formatCode="0.00">
                  <c:v>50.88</c:v>
                </c:pt>
                <c:pt idx="4692" formatCode="0.00">
                  <c:v>70.930000000000007</c:v>
                </c:pt>
                <c:pt idx="4693" formatCode="0.00">
                  <c:v>70.930000000000007</c:v>
                </c:pt>
                <c:pt idx="4694" formatCode="0.00">
                  <c:v>70.930000000000007</c:v>
                </c:pt>
                <c:pt idx="4695" formatCode="0.00">
                  <c:v>70.930000000000007</c:v>
                </c:pt>
                <c:pt idx="4696" formatCode="0.00">
                  <c:v>70.930000000000007</c:v>
                </c:pt>
                <c:pt idx="4697" formatCode="0.00">
                  <c:v>64.5</c:v>
                </c:pt>
                <c:pt idx="4698" formatCode="0.00">
                  <c:v>64.5</c:v>
                </c:pt>
                <c:pt idx="4699" formatCode="0.00">
                  <c:v>60.63</c:v>
                </c:pt>
                <c:pt idx="4700" formatCode="0.00">
                  <c:v>60.63</c:v>
                </c:pt>
                <c:pt idx="4701" formatCode="0.00">
                  <c:v>60.63</c:v>
                </c:pt>
                <c:pt idx="4702" formatCode="0.00">
                  <c:v>60.63</c:v>
                </c:pt>
                <c:pt idx="4703" formatCode="0.00">
                  <c:v>72.069999999999993</c:v>
                </c:pt>
                <c:pt idx="4704" formatCode="0.00">
                  <c:v>72.02</c:v>
                </c:pt>
                <c:pt idx="4705" formatCode="0.00">
                  <c:v>71.849999999999994</c:v>
                </c:pt>
                <c:pt idx="4706" formatCode="0.00">
                  <c:v>72.150000000000006</c:v>
                </c:pt>
                <c:pt idx="4707" formatCode="0.00">
                  <c:v>72.209999999999994</c:v>
                </c:pt>
                <c:pt idx="4708" formatCode="0.00">
                  <c:v>71.95</c:v>
                </c:pt>
                <c:pt idx="4709" formatCode="0.00">
                  <c:v>72.180000000000007</c:v>
                </c:pt>
                <c:pt idx="4710" formatCode="0.00">
                  <c:v>72.09</c:v>
                </c:pt>
                <c:pt idx="4711" formatCode="0.00">
                  <c:v>72.11</c:v>
                </c:pt>
                <c:pt idx="4712" formatCode="0.00">
                  <c:v>72.34</c:v>
                </c:pt>
                <c:pt idx="4713" formatCode="0.00">
                  <c:v>72.34</c:v>
                </c:pt>
                <c:pt idx="4714" formatCode="0.00">
                  <c:v>72.34</c:v>
                </c:pt>
                <c:pt idx="4715" formatCode="0.00">
                  <c:v>72.209999999999994</c:v>
                </c:pt>
                <c:pt idx="4716" formatCode="0.00">
                  <c:v>72.209999999999994</c:v>
                </c:pt>
                <c:pt idx="4717" formatCode="0.00">
                  <c:v>72.209999999999994</c:v>
                </c:pt>
                <c:pt idx="4718" formatCode="0.00">
                  <c:v>72.61</c:v>
                </c:pt>
                <c:pt idx="4719" formatCode="0.00">
                  <c:v>72.61</c:v>
                </c:pt>
                <c:pt idx="4720" formatCode="0.00">
                  <c:v>72.61</c:v>
                </c:pt>
                <c:pt idx="4721" formatCode="0.00">
                  <c:v>72.61</c:v>
                </c:pt>
                <c:pt idx="4722" formatCode="0.00">
                  <c:v>72.61</c:v>
                </c:pt>
                <c:pt idx="4723" formatCode="0.00">
                  <c:v>72.61</c:v>
                </c:pt>
                <c:pt idx="4724" formatCode="0.00">
                  <c:v>72.11</c:v>
                </c:pt>
                <c:pt idx="4725" formatCode="0.00">
                  <c:v>72.11</c:v>
                </c:pt>
                <c:pt idx="4726" formatCode="0.00">
                  <c:v>72.11</c:v>
                </c:pt>
                <c:pt idx="4727" formatCode="0.00">
                  <c:v>72.11</c:v>
                </c:pt>
                <c:pt idx="4728" formatCode="0.00">
                  <c:v>72.11</c:v>
                </c:pt>
                <c:pt idx="4729" formatCode="0.00">
                  <c:v>71.72</c:v>
                </c:pt>
                <c:pt idx="4730" formatCode="0.00">
                  <c:v>71.72</c:v>
                </c:pt>
                <c:pt idx="4731" formatCode="0.00">
                  <c:v>71.72</c:v>
                </c:pt>
                <c:pt idx="4732" formatCode="0.00">
                  <c:v>76.319999999999993</c:v>
                </c:pt>
                <c:pt idx="4733" formatCode="0.00">
                  <c:v>76.319999999999993</c:v>
                </c:pt>
                <c:pt idx="4734" formatCode="0.00">
                  <c:v>76.319999999999993</c:v>
                </c:pt>
                <c:pt idx="4735" formatCode="0.00">
                  <c:v>76.319999999999993</c:v>
                </c:pt>
                <c:pt idx="4736" formatCode="0.00">
                  <c:v>76.319999999999993</c:v>
                </c:pt>
                <c:pt idx="4737" formatCode="0.00">
                  <c:v>76.319999999999993</c:v>
                </c:pt>
                <c:pt idx="4738" formatCode="0.00">
                  <c:v>76.319999999999993</c:v>
                </c:pt>
                <c:pt idx="4739" formatCode="0.00">
                  <c:v>76.319999999999993</c:v>
                </c:pt>
                <c:pt idx="4740" formatCode="0.00">
                  <c:v>76.319999999999993</c:v>
                </c:pt>
                <c:pt idx="4741" formatCode="0.00">
                  <c:v>76.319999999999993</c:v>
                </c:pt>
                <c:pt idx="4742" formatCode="0.00">
                  <c:v>76.319999999999993</c:v>
                </c:pt>
                <c:pt idx="4743" formatCode="0.00">
                  <c:v>76.319999999999993</c:v>
                </c:pt>
                <c:pt idx="4744" formatCode="0.00">
                  <c:v>76.319999999999993</c:v>
                </c:pt>
                <c:pt idx="4745" formatCode="0.00">
                  <c:v>76.319999999999993</c:v>
                </c:pt>
                <c:pt idx="4746" formatCode="0.00">
                  <c:v>76.319999999999993</c:v>
                </c:pt>
                <c:pt idx="4747" formatCode="0.00">
                  <c:v>76.319999999999993</c:v>
                </c:pt>
                <c:pt idx="4748" formatCode="0.00">
                  <c:v>76.319999999999993</c:v>
                </c:pt>
                <c:pt idx="4749" formatCode="0.00">
                  <c:v>76.319999999999993</c:v>
                </c:pt>
                <c:pt idx="4750" formatCode="0.00">
                  <c:v>76.319999999999993</c:v>
                </c:pt>
                <c:pt idx="4751" formatCode="0.00">
                  <c:v>76.319999999999993</c:v>
                </c:pt>
                <c:pt idx="4752" formatCode="0.00">
                  <c:v>76.319999999999993</c:v>
                </c:pt>
                <c:pt idx="4753" formatCode="0.00">
                  <c:v>76.319999999999993</c:v>
                </c:pt>
                <c:pt idx="4754" formatCode="0.00">
                  <c:v>76.319999999999993</c:v>
                </c:pt>
                <c:pt idx="4755" formatCode="0.00">
                  <c:v>70.569999999999993</c:v>
                </c:pt>
                <c:pt idx="4756" formatCode="0.00">
                  <c:v>70.569999999999993</c:v>
                </c:pt>
                <c:pt idx="4757" formatCode="0.00">
                  <c:v>70.569999999999993</c:v>
                </c:pt>
                <c:pt idx="4758" formatCode="0.00">
                  <c:v>70.569999999999993</c:v>
                </c:pt>
                <c:pt idx="4759" formatCode="0.00">
                  <c:v>70.569999999999993</c:v>
                </c:pt>
                <c:pt idx="4760" formatCode="0.00">
                  <c:v>70.569999999999993</c:v>
                </c:pt>
                <c:pt idx="4761" formatCode="0.00">
                  <c:v>55.41</c:v>
                </c:pt>
                <c:pt idx="4762" formatCode="0.00">
                  <c:v>55.41</c:v>
                </c:pt>
                <c:pt idx="4763" formatCode="0.00">
                  <c:v>55.41</c:v>
                </c:pt>
                <c:pt idx="4764" formatCode="0.00">
                  <c:v>55.41</c:v>
                </c:pt>
                <c:pt idx="4765" formatCode="0.00">
                  <c:v>55.41</c:v>
                </c:pt>
                <c:pt idx="4766" formatCode="0.00">
                  <c:v>55.41</c:v>
                </c:pt>
                <c:pt idx="4767" formatCode="0.00">
                  <c:v>55.41</c:v>
                </c:pt>
                <c:pt idx="4768" formatCode="0.00">
                  <c:v>55.41</c:v>
                </c:pt>
                <c:pt idx="4769" formatCode="0.00">
                  <c:v>54.82</c:v>
                </c:pt>
                <c:pt idx="4770" formatCode="0.00">
                  <c:v>54.82</c:v>
                </c:pt>
                <c:pt idx="4771" formatCode="0.00">
                  <c:v>54.82</c:v>
                </c:pt>
                <c:pt idx="4772" formatCode="0.00">
                  <c:v>54.82</c:v>
                </c:pt>
                <c:pt idx="4773" formatCode="0.00">
                  <c:v>54.82</c:v>
                </c:pt>
                <c:pt idx="4774" formatCode="0.00">
                  <c:v>54.82</c:v>
                </c:pt>
                <c:pt idx="4775" formatCode="0.00">
                  <c:v>54.82</c:v>
                </c:pt>
                <c:pt idx="4776" formatCode="0.00">
                  <c:v>54.82</c:v>
                </c:pt>
                <c:pt idx="4777" formatCode="0.00">
                  <c:v>54.82</c:v>
                </c:pt>
                <c:pt idx="4778" formatCode="0.00">
                  <c:v>54.82</c:v>
                </c:pt>
                <c:pt idx="4779" formatCode="0.00">
                  <c:v>54.82</c:v>
                </c:pt>
                <c:pt idx="4780" formatCode="0.00">
                  <c:v>54.63</c:v>
                </c:pt>
                <c:pt idx="4781" formatCode="0.00">
                  <c:v>54.63</c:v>
                </c:pt>
                <c:pt idx="4782" formatCode="0.00">
                  <c:v>54.63</c:v>
                </c:pt>
                <c:pt idx="4783" formatCode="0.00">
                  <c:v>54.63</c:v>
                </c:pt>
                <c:pt idx="4784" formatCode="0.00">
                  <c:v>54.63</c:v>
                </c:pt>
                <c:pt idx="4785" formatCode="0.00">
                  <c:v>54.63</c:v>
                </c:pt>
                <c:pt idx="4786" formatCode="0.00">
                  <c:v>54.63</c:v>
                </c:pt>
                <c:pt idx="4787" formatCode="0.00">
                  <c:v>54.63</c:v>
                </c:pt>
                <c:pt idx="4788" formatCode="0.00">
                  <c:v>54.63</c:v>
                </c:pt>
                <c:pt idx="4789" formatCode="0.00">
                  <c:v>54.63</c:v>
                </c:pt>
                <c:pt idx="4790" formatCode="0.00">
                  <c:v>54.63</c:v>
                </c:pt>
                <c:pt idx="4791" formatCode="0.00">
                  <c:v>54.63</c:v>
                </c:pt>
                <c:pt idx="4792" formatCode="0.00">
                  <c:v>54.63</c:v>
                </c:pt>
                <c:pt idx="4793" formatCode="0.00">
                  <c:v>54.63</c:v>
                </c:pt>
                <c:pt idx="4794" formatCode="0.00">
                  <c:v>54.63</c:v>
                </c:pt>
                <c:pt idx="4795" formatCode="0.00">
                  <c:v>54.63</c:v>
                </c:pt>
                <c:pt idx="4796" formatCode="0.00">
                  <c:v>54.63</c:v>
                </c:pt>
                <c:pt idx="4797" formatCode="0.00">
                  <c:v>54.63</c:v>
                </c:pt>
                <c:pt idx="4798" formatCode="0.00">
                  <c:v>54.63</c:v>
                </c:pt>
                <c:pt idx="4799" formatCode="0.00">
                  <c:v>54.63</c:v>
                </c:pt>
                <c:pt idx="4800" formatCode="0.00">
                  <c:v>54.63</c:v>
                </c:pt>
                <c:pt idx="4801" formatCode="0.00">
                  <c:v>54.63</c:v>
                </c:pt>
                <c:pt idx="4802" formatCode="0.00">
                  <c:v>54.63</c:v>
                </c:pt>
                <c:pt idx="4803" formatCode="0.00">
                  <c:v>54.63</c:v>
                </c:pt>
                <c:pt idx="4804" formatCode="0.00">
                  <c:v>54.82</c:v>
                </c:pt>
                <c:pt idx="4805" formatCode="0.00">
                  <c:v>54.82</c:v>
                </c:pt>
                <c:pt idx="4806" formatCode="0.00">
                  <c:v>76.319999999999993</c:v>
                </c:pt>
                <c:pt idx="4807" formatCode="0.00">
                  <c:v>76.319999999999993</c:v>
                </c:pt>
                <c:pt idx="4808" formatCode="0.00">
                  <c:v>76.319999999999993</c:v>
                </c:pt>
                <c:pt idx="4809" formatCode="0.00">
                  <c:v>76.319999999999993</c:v>
                </c:pt>
                <c:pt idx="4810" formatCode="0.00">
                  <c:v>76.319999999999993</c:v>
                </c:pt>
                <c:pt idx="4811" formatCode="0.00">
                  <c:v>76.319999999999993</c:v>
                </c:pt>
                <c:pt idx="4812" formatCode="0.00">
                  <c:v>76.319999999999993</c:v>
                </c:pt>
                <c:pt idx="4813" formatCode="0.00">
                  <c:v>76.319999999999993</c:v>
                </c:pt>
                <c:pt idx="4814" formatCode="0.00">
                  <c:v>76.319999999999993</c:v>
                </c:pt>
                <c:pt idx="4815" formatCode="0.00">
                  <c:v>76.319999999999993</c:v>
                </c:pt>
                <c:pt idx="4816" formatCode="0.00">
                  <c:v>76.319999999999993</c:v>
                </c:pt>
                <c:pt idx="4817" formatCode="0.00">
                  <c:v>76.319999999999993</c:v>
                </c:pt>
                <c:pt idx="4818" formatCode="0.00">
                  <c:v>76.319999999999993</c:v>
                </c:pt>
                <c:pt idx="4819" formatCode="0.00">
                  <c:v>76.319999999999993</c:v>
                </c:pt>
                <c:pt idx="4820" formatCode="0.00">
                  <c:v>76.319999999999993</c:v>
                </c:pt>
                <c:pt idx="4821" formatCode="0.00">
                  <c:v>76.319999999999993</c:v>
                </c:pt>
                <c:pt idx="4822" formatCode="0.00">
                  <c:v>76.319999999999993</c:v>
                </c:pt>
                <c:pt idx="4823" formatCode="0.00">
                  <c:v>76.319999999999993</c:v>
                </c:pt>
                <c:pt idx="4824" formatCode="0.00">
                  <c:v>76.319999999999993</c:v>
                </c:pt>
                <c:pt idx="4825" formatCode="0.00">
                  <c:v>76.319999999999993</c:v>
                </c:pt>
                <c:pt idx="4826" formatCode="0.00">
                  <c:v>76.319999999999993</c:v>
                </c:pt>
                <c:pt idx="4827" formatCode="0.00">
                  <c:v>76.319999999999993</c:v>
                </c:pt>
                <c:pt idx="4828" formatCode="0.00">
                  <c:v>76.319999999999993</c:v>
                </c:pt>
              </c:numCache>
            </c:numRef>
          </c:xVal>
          <c:yVal>
            <c:numRef>
              <c:f>FULL!$T$2:$T$4893</c:f>
              <c:numCache>
                <c:formatCode>General</c:formatCode>
                <c:ptCount val="4892"/>
                <c:pt idx="3129" formatCode="0.00E+00">
                  <c:v>63095734448.019539</c:v>
                </c:pt>
                <c:pt idx="3130" formatCode="0.00E+00">
                  <c:v>316227766016.83917</c:v>
                </c:pt>
                <c:pt idx="3131" formatCode="0.00E+00">
                  <c:v>794328234724.2843</c:v>
                </c:pt>
                <c:pt idx="3132" formatCode="0.00E+00">
                  <c:v>1995262314968.8862</c:v>
                </c:pt>
                <c:pt idx="3133" formatCode="0.00E+00">
                  <c:v>1995262314968.8862</c:v>
                </c:pt>
                <c:pt idx="3134" formatCode="0.00E+00">
                  <c:v>2511886431509.5859</c:v>
                </c:pt>
                <c:pt idx="3135" formatCode="0.00E+00">
                  <c:v>63095734448019.523</c:v>
                </c:pt>
                <c:pt idx="3136" formatCode="0.00E+00">
                  <c:v>1995262314968885.8</c:v>
                </c:pt>
                <c:pt idx="3137" formatCode="0.00E+00">
                  <c:v>3162277660168383</c:v>
                </c:pt>
                <c:pt idx="3138" formatCode="0.00E+00">
                  <c:v>1584893192461119.8</c:v>
                </c:pt>
                <c:pt idx="3139" formatCode="0.00E+00">
                  <c:v>2511886431509585.5</c:v>
                </c:pt>
                <c:pt idx="3140" formatCode="0.00E+00">
                  <c:v>630957344480198.25</c:v>
                </c:pt>
                <c:pt idx="3141" formatCode="0.00E+00">
                  <c:v>6309573444801966</c:v>
                </c:pt>
                <c:pt idx="3142" formatCode="0.00E+00">
                  <c:v>5011872336272719</c:v>
                </c:pt>
                <c:pt idx="3143" formatCode="0.00E+00">
                  <c:v>2511886431509585.5</c:v>
                </c:pt>
                <c:pt idx="3144" formatCode="0.00E+00">
                  <c:v>3162277660168383</c:v>
                </c:pt>
                <c:pt idx="3145" formatCode="0.00E+00">
                  <c:v>3981071705534973.5</c:v>
                </c:pt>
                <c:pt idx="3146" formatCode="0.00E+00">
                  <c:v>794328234724.2843</c:v>
                </c:pt>
                <c:pt idx="3147" formatCode="0.00E+00">
                  <c:v>5011872336272719</c:v>
                </c:pt>
                <c:pt idx="3148" formatCode="0.00E+00">
                  <c:v>1584893192461119.8</c:v>
                </c:pt>
                <c:pt idx="3149" formatCode="0.00E+00">
                  <c:v>398107170553498.31</c:v>
                </c:pt>
                <c:pt idx="3150" formatCode="0.00E+00">
                  <c:v>2.5118864315095792E+16</c:v>
                </c:pt>
                <c:pt idx="3151" formatCode="0.00E+00">
                  <c:v>1E+16</c:v>
                </c:pt>
                <c:pt idx="3152" formatCode="0.00E+00">
                  <c:v>1.584893192461116E+16</c:v>
                </c:pt>
                <c:pt idx="3153" formatCode="0.00E+00">
                  <c:v>1.2589254117941794E+16</c:v>
                </c:pt>
                <c:pt idx="4064" formatCode="0.00E+00">
                  <c:v>3900000000000</c:v>
                </c:pt>
                <c:pt idx="4065" formatCode="0.00E+00">
                  <c:v>5900000000000</c:v>
                </c:pt>
                <c:pt idx="4066" formatCode="0.00E+00">
                  <c:v>4500000000000</c:v>
                </c:pt>
                <c:pt idx="4067" formatCode="0.00E+00">
                  <c:v>7000000000000</c:v>
                </c:pt>
                <c:pt idx="4068" formatCode="0.00E+00">
                  <c:v>6700000000000</c:v>
                </c:pt>
                <c:pt idx="4069" formatCode="0.00E+00">
                  <c:v>15000000000000</c:v>
                </c:pt>
                <c:pt idx="4070" formatCode="0.00E+00">
                  <c:v>6200000000000</c:v>
                </c:pt>
                <c:pt idx="4071" formatCode="0.00E+00">
                  <c:v>8500000000000</c:v>
                </c:pt>
                <c:pt idx="4072" formatCode="0.00E+00">
                  <c:v>9300000000000</c:v>
                </c:pt>
                <c:pt idx="4073" formatCode="0.00E+00">
                  <c:v>18000000000000</c:v>
                </c:pt>
                <c:pt idx="4074" formatCode="0.00E+00">
                  <c:v>17000000000000</c:v>
                </c:pt>
                <c:pt idx="4075" formatCode="0.00E+00">
                  <c:v>11000000000000</c:v>
                </c:pt>
                <c:pt idx="4076" formatCode="0.00E+00">
                  <c:v>14000000000000</c:v>
                </c:pt>
                <c:pt idx="4077" formatCode="0.00E+00">
                  <c:v>11000000000000</c:v>
                </c:pt>
                <c:pt idx="4078" formatCode="0.00E+00">
                  <c:v>15000000000000</c:v>
                </c:pt>
                <c:pt idx="4079" formatCode="0.00E+00">
                  <c:v>3900000000000</c:v>
                </c:pt>
                <c:pt idx="4080" formatCode="0.00E+00">
                  <c:v>6800000000000</c:v>
                </c:pt>
                <c:pt idx="4081" formatCode="0.00E+00">
                  <c:v>2400000000000</c:v>
                </c:pt>
                <c:pt idx="4082" formatCode="0.00E+00">
                  <c:v>2100000000000</c:v>
                </c:pt>
                <c:pt idx="4083" formatCode="0.00E+00">
                  <c:v>2400000000000</c:v>
                </c:pt>
                <c:pt idx="4084" formatCode="0.00E+00">
                  <c:v>560000000000</c:v>
                </c:pt>
                <c:pt idx="4085" formatCode="0.00E+00">
                  <c:v>1700000000000</c:v>
                </c:pt>
                <c:pt idx="4086" formatCode="0.00E+00">
                  <c:v>5800000000000</c:v>
                </c:pt>
                <c:pt idx="4087" formatCode="0.00E+00">
                  <c:v>840000000000</c:v>
                </c:pt>
                <c:pt idx="4088" formatCode="0.00E+00">
                  <c:v>4200000000000</c:v>
                </c:pt>
                <c:pt idx="4089" formatCode="0.00E+00">
                  <c:v>4600000000000</c:v>
                </c:pt>
                <c:pt idx="4090" formatCode="0.00E+00">
                  <c:v>940000000000</c:v>
                </c:pt>
                <c:pt idx="4091" formatCode="0.00E+00">
                  <c:v>4400000000000</c:v>
                </c:pt>
                <c:pt idx="4092" formatCode="0.00E+00">
                  <c:v>190000000000</c:v>
                </c:pt>
                <c:pt idx="4093" formatCode="0.00E+00">
                  <c:v>660000000000</c:v>
                </c:pt>
                <c:pt idx="4094" formatCode="0.00E+00">
                  <c:v>780000000000</c:v>
                </c:pt>
                <c:pt idx="4095" formatCode="0.00E+00">
                  <c:v>4300000000000</c:v>
                </c:pt>
                <c:pt idx="4096" formatCode="0.00E+00">
                  <c:v>580000000000</c:v>
                </c:pt>
                <c:pt idx="4097" formatCode="0.00E+00">
                  <c:v>2500000000000</c:v>
                </c:pt>
                <c:pt idx="4098" formatCode="0.00E+00">
                  <c:v>230000000000</c:v>
                </c:pt>
                <c:pt idx="4099" formatCode="0.00E+00">
                  <c:v>110000000000</c:v>
                </c:pt>
                <c:pt idx="4100" formatCode="0.00E+00">
                  <c:v>970000000000</c:v>
                </c:pt>
                <c:pt idx="4101" formatCode="0.00E+00">
                  <c:v>2400000000000</c:v>
                </c:pt>
                <c:pt idx="4102" formatCode="0.00E+00">
                  <c:v>41000000000</c:v>
                </c:pt>
                <c:pt idx="4103" formatCode="0.00E+00">
                  <c:v>120000000000</c:v>
                </c:pt>
                <c:pt idx="4104" formatCode="0.00E+00">
                  <c:v>120000000000</c:v>
                </c:pt>
                <c:pt idx="4105" formatCode="0.00E+00">
                  <c:v>460000000000</c:v>
                </c:pt>
                <c:pt idx="4106" formatCode="0.00E+00">
                  <c:v>120000000000</c:v>
                </c:pt>
                <c:pt idx="4107" formatCode="0.00E+00">
                  <c:v>23000000000</c:v>
                </c:pt>
                <c:pt idx="4110" formatCode="0.00E+00">
                  <c:v>20000000000</c:v>
                </c:pt>
                <c:pt idx="4111" formatCode="0.00E+00">
                  <c:v>6000000000000</c:v>
                </c:pt>
                <c:pt idx="4112" formatCode="0.00E+00">
                  <c:v>4000000000000</c:v>
                </c:pt>
                <c:pt idx="4113" formatCode="0.00E+00">
                  <c:v>14000000000000</c:v>
                </c:pt>
                <c:pt idx="4114" formatCode="0.00E+00">
                  <c:v>5500000000000</c:v>
                </c:pt>
                <c:pt idx="4115" formatCode="0.00E+00">
                  <c:v>6400000000000</c:v>
                </c:pt>
                <c:pt idx="4116" formatCode="0.00E+00">
                  <c:v>5600000000000</c:v>
                </c:pt>
                <c:pt idx="4117" formatCode="0.00E+00">
                  <c:v>9400000000000</c:v>
                </c:pt>
                <c:pt idx="4118" formatCode="0.00E+00">
                  <c:v>2600000000000</c:v>
                </c:pt>
                <c:pt idx="4119" formatCode="0.00E+00">
                  <c:v>3400000000000</c:v>
                </c:pt>
                <c:pt idx="4120" formatCode="0.00E+00">
                  <c:v>1600000000000</c:v>
                </c:pt>
                <c:pt idx="4121" formatCode="0.00E+00">
                  <c:v>1600000000000</c:v>
                </c:pt>
                <c:pt idx="4122" formatCode="0.00E+00">
                  <c:v>740000000000</c:v>
                </c:pt>
                <c:pt idx="4123" formatCode="0.00E+00">
                  <c:v>2400000000000</c:v>
                </c:pt>
                <c:pt idx="4124" formatCode="0.00E+00">
                  <c:v>3200000000000</c:v>
                </c:pt>
                <c:pt idx="4125" formatCode="0.00E+00">
                  <c:v>3300000000000</c:v>
                </c:pt>
                <c:pt idx="4126" formatCode="0.00E+00">
                  <c:v>1000000000000</c:v>
                </c:pt>
                <c:pt idx="4127" formatCode="0.00E+00">
                  <c:v>1768000000000</c:v>
                </c:pt>
                <c:pt idx="4128" formatCode="0.00E+00">
                  <c:v>1671000000000</c:v>
                </c:pt>
                <c:pt idx="4129" formatCode="0.00E+00">
                  <c:v>1013000000000</c:v>
                </c:pt>
                <c:pt idx="4130" formatCode="0.00E+00">
                  <c:v>5508000000000</c:v>
                </c:pt>
                <c:pt idx="4131" formatCode="0.00E+00">
                  <c:v>4160000000000</c:v>
                </c:pt>
                <c:pt idx="4132" formatCode="0.00E+00">
                  <c:v>3545000000000</c:v>
                </c:pt>
                <c:pt idx="4133" formatCode="0.00E+00">
                  <c:v>2773000000000</c:v>
                </c:pt>
                <c:pt idx="4134" formatCode="0.00E+00">
                  <c:v>4980000000000</c:v>
                </c:pt>
                <c:pt idx="4135" formatCode="0.00E+00">
                  <c:v>1725000000000</c:v>
                </c:pt>
                <c:pt idx="4136" formatCode="0.00E+00">
                  <c:v>1995000000000</c:v>
                </c:pt>
                <c:pt idx="4137" formatCode="0.00E+00">
                  <c:v>1517000000000</c:v>
                </c:pt>
                <c:pt idx="4138" formatCode="0.00E+00">
                  <c:v>15146000000000</c:v>
                </c:pt>
                <c:pt idx="4139" formatCode="0.00E+00">
                  <c:v>18639000000000</c:v>
                </c:pt>
                <c:pt idx="4140" formatCode="0.00E+00">
                  <c:v>10600000000000</c:v>
                </c:pt>
                <c:pt idx="4141" formatCode="0.00E+00">
                  <c:v>1013000000000</c:v>
                </c:pt>
                <c:pt idx="4142" formatCode="0.00E+00">
                  <c:v>18639000000000</c:v>
                </c:pt>
                <c:pt idx="4143" formatCode="0.00E+00">
                  <c:v>5360000000000</c:v>
                </c:pt>
                <c:pt idx="4144" formatCode="0.00E+00">
                  <c:v>5518000000000</c:v>
                </c:pt>
                <c:pt idx="4145" formatCode="0.00E+00">
                  <c:v>1852000000000</c:v>
                </c:pt>
                <c:pt idx="4146" formatCode="0.00E+00">
                  <c:v>1270000000000</c:v>
                </c:pt>
                <c:pt idx="4147" formatCode="0.00E+00">
                  <c:v>1867000000000</c:v>
                </c:pt>
                <c:pt idx="4148" formatCode="0.00E+00">
                  <c:v>7079000000000</c:v>
                </c:pt>
                <c:pt idx="4149" formatCode="0.00E+00">
                  <c:v>13268000000000</c:v>
                </c:pt>
                <c:pt idx="4150" formatCode="0.00E+00">
                  <c:v>10278000000000</c:v>
                </c:pt>
                <c:pt idx="4151" formatCode="0.00E+00">
                  <c:v>2891000000000</c:v>
                </c:pt>
                <c:pt idx="4152" formatCode="0.00E+00">
                  <c:v>2093000000000</c:v>
                </c:pt>
                <c:pt idx="4153" formatCode="0.00E+00">
                  <c:v>2695000000000</c:v>
                </c:pt>
                <c:pt idx="4154" formatCode="0.00E+00">
                  <c:v>4679000000000</c:v>
                </c:pt>
                <c:pt idx="4155" formatCode="0.00E+00">
                  <c:v>3014000000000</c:v>
                </c:pt>
                <c:pt idx="4156" formatCode="0.00E+00">
                  <c:v>3660000000000</c:v>
                </c:pt>
                <c:pt idx="4157" formatCode="0.00E+00">
                  <c:v>2653000000000</c:v>
                </c:pt>
                <c:pt idx="4158" formatCode="0.00E+00">
                  <c:v>1741000000000</c:v>
                </c:pt>
                <c:pt idx="4159" formatCode="0.00E+00">
                  <c:v>1605000000000</c:v>
                </c:pt>
                <c:pt idx="4160" formatCode="0.00E+00">
                  <c:v>3910000000000</c:v>
                </c:pt>
                <c:pt idx="4161" formatCode="0.00E+00">
                  <c:v>8431000000000</c:v>
                </c:pt>
                <c:pt idx="4162" formatCode="0.00E+00">
                  <c:v>1270000000000</c:v>
                </c:pt>
                <c:pt idx="4163" formatCode="0.00E+00">
                  <c:v>13268000000000</c:v>
                </c:pt>
                <c:pt idx="4164" formatCode="0.00E+00">
                  <c:v>4293000000000</c:v>
                </c:pt>
                <c:pt idx="4165" formatCode="0.00E+00">
                  <c:v>3449000000000</c:v>
                </c:pt>
                <c:pt idx="4166" formatCode="0.00E+00">
                  <c:v>1700000000000</c:v>
                </c:pt>
                <c:pt idx="4167" formatCode="0.00E+00">
                  <c:v>3400000000000</c:v>
                </c:pt>
                <c:pt idx="4168" formatCode="0.00E+00">
                  <c:v>990000000000</c:v>
                </c:pt>
                <c:pt idx="4169" formatCode="0.00E+00">
                  <c:v>3200000000000</c:v>
                </c:pt>
                <c:pt idx="4170" formatCode="0.00E+00">
                  <c:v>190000000000</c:v>
                </c:pt>
                <c:pt idx="4171" formatCode="0.00E+00">
                  <c:v>740000000000</c:v>
                </c:pt>
                <c:pt idx="4172" formatCode="0.00E+00">
                  <c:v>39000000000</c:v>
                </c:pt>
                <c:pt idx="4173" formatCode="0.00E+00">
                  <c:v>36000000000</c:v>
                </c:pt>
                <c:pt idx="4174" formatCode="0.00E+00">
                  <c:v>29000000000</c:v>
                </c:pt>
                <c:pt idx="4175" formatCode="0.00E+00">
                  <c:v>83000000000</c:v>
                </c:pt>
                <c:pt idx="4176" formatCode="0.00E+00">
                  <c:v>34000000000</c:v>
                </c:pt>
                <c:pt idx="4177" formatCode="0.00E+00">
                  <c:v>24000000000</c:v>
                </c:pt>
                <c:pt idx="4178" formatCode="0.00E+00">
                  <c:v>32000000000</c:v>
                </c:pt>
                <c:pt idx="4179" formatCode="0.00E+00">
                  <c:v>156000000000</c:v>
                </c:pt>
                <c:pt idx="4180" formatCode="0.00E+00">
                  <c:v>162000000000</c:v>
                </c:pt>
                <c:pt idx="4181" formatCode="0.00E+00">
                  <c:v>21000000000</c:v>
                </c:pt>
                <c:pt idx="4182" formatCode="0.00E+00">
                  <c:v>40000000000</c:v>
                </c:pt>
                <c:pt idx="4183" formatCode="0.00E+00">
                  <c:v>1100000000</c:v>
                </c:pt>
                <c:pt idx="4184" formatCode="0.00E+00">
                  <c:v>101000000000</c:v>
                </c:pt>
                <c:pt idx="4185" formatCode="0.00E+00">
                  <c:v>35000000000</c:v>
                </c:pt>
                <c:pt idx="4186" formatCode="0.00E+00">
                  <c:v>43000000000</c:v>
                </c:pt>
                <c:pt idx="4187" formatCode="0.00E+00">
                  <c:v>21000000000</c:v>
                </c:pt>
                <c:pt idx="4188" formatCode="0.00E+00">
                  <c:v>22000000000</c:v>
                </c:pt>
                <c:pt idx="4189" formatCode="0.00E+00">
                  <c:v>16000000000</c:v>
                </c:pt>
                <c:pt idx="4190" formatCode="0.00E+00">
                  <c:v>34000000000</c:v>
                </c:pt>
                <c:pt idx="4191" formatCode="0.00E+00">
                  <c:v>24000000000</c:v>
                </c:pt>
                <c:pt idx="4192" formatCode="0.00E+00">
                  <c:v>36000000000</c:v>
                </c:pt>
                <c:pt idx="4193" formatCode="0.00E+00">
                  <c:v>25000000000</c:v>
                </c:pt>
                <c:pt idx="4194" formatCode="0.00E+00">
                  <c:v>38000000000</c:v>
                </c:pt>
                <c:pt idx="4195" formatCode="0.00E+00">
                  <c:v>25000000000</c:v>
                </c:pt>
                <c:pt idx="4196" formatCode="0.00E+00">
                  <c:v>57000000000</c:v>
                </c:pt>
                <c:pt idx="4197" formatCode="0.00E+00">
                  <c:v>356000000000</c:v>
                </c:pt>
                <c:pt idx="4198" formatCode="0.00E+00">
                  <c:v>54000000000</c:v>
                </c:pt>
                <c:pt idx="4199" formatCode="0.00E+00">
                  <c:v>76000000000</c:v>
                </c:pt>
                <c:pt idx="4200" formatCode="0.00E+00">
                  <c:v>5850000000</c:v>
                </c:pt>
                <c:pt idx="4201" formatCode="0.00E+00">
                  <c:v>2670000000</c:v>
                </c:pt>
                <c:pt idx="4202" formatCode="0.00E+00">
                  <c:v>16300000000</c:v>
                </c:pt>
                <c:pt idx="4203" formatCode="0.00E+00">
                  <c:v>11600000000</c:v>
                </c:pt>
                <c:pt idx="4204" formatCode="0.00E+00">
                  <c:v>147000000000</c:v>
                </c:pt>
                <c:pt idx="4205" formatCode="0.00E+00">
                  <c:v>63000000000</c:v>
                </c:pt>
                <c:pt idx="4206" formatCode="0.00E+00">
                  <c:v>2694000000</c:v>
                </c:pt>
                <c:pt idx="4207" formatCode="0.00E+00">
                  <c:v>14100000000</c:v>
                </c:pt>
                <c:pt idx="4208" formatCode="0.00E+00">
                  <c:v>18700000000</c:v>
                </c:pt>
                <c:pt idx="4210" formatCode="0.00E+00">
                  <c:v>747000000000</c:v>
                </c:pt>
                <c:pt idx="4211" formatCode="0.00E+00">
                  <c:v>1361000000000</c:v>
                </c:pt>
                <c:pt idx="4212" formatCode="0.00E+00">
                  <c:v>471000000000</c:v>
                </c:pt>
                <c:pt idx="4213" formatCode="0.00E+00">
                  <c:v>556000000000</c:v>
                </c:pt>
                <c:pt idx="4214" formatCode="0.00E+00">
                  <c:v>338000000000</c:v>
                </c:pt>
                <c:pt idx="4215" formatCode="0.00E+00">
                  <c:v>556000000000</c:v>
                </c:pt>
                <c:pt idx="4216" formatCode="0.00E+00">
                  <c:v>916000000000</c:v>
                </c:pt>
                <c:pt idx="4217" formatCode="0.00E+00">
                  <c:v>639000000000</c:v>
                </c:pt>
                <c:pt idx="4218" formatCode="0.00E+00">
                  <c:v>224000000000</c:v>
                </c:pt>
                <c:pt idx="4219" formatCode="0.00E+00">
                  <c:v>694000000000</c:v>
                </c:pt>
                <c:pt idx="4220" formatCode="0.00E+00">
                  <c:v>610000000000</c:v>
                </c:pt>
                <c:pt idx="4221" formatCode="0.00E+00">
                  <c:v>406000000000</c:v>
                </c:pt>
                <c:pt idx="4222" formatCode="0.00E+00">
                  <c:v>578000000000</c:v>
                </c:pt>
                <c:pt idx="4223" formatCode="0.00E+00">
                  <c:v>236000000000</c:v>
                </c:pt>
                <c:pt idx="4224" formatCode="0.00E+00">
                  <c:v>210000000000</c:v>
                </c:pt>
                <c:pt idx="4225" formatCode="0.00E+00">
                  <c:v>200000000000</c:v>
                </c:pt>
                <c:pt idx="4226" formatCode="0.00E+00">
                  <c:v>496000000000</c:v>
                </c:pt>
                <c:pt idx="4227" formatCode="0.00E+00">
                  <c:v>271000000000</c:v>
                </c:pt>
                <c:pt idx="4228" formatCode="0.00E+00">
                  <c:v>152000000000</c:v>
                </c:pt>
                <c:pt idx="4229" formatCode="0.00E+00">
                  <c:v>224000000000</c:v>
                </c:pt>
                <c:pt idx="4230" formatCode="0.00E+00">
                  <c:v>382000000000</c:v>
                </c:pt>
                <c:pt idx="4231" formatCode="0.00E+00">
                  <c:v>570000000000</c:v>
                </c:pt>
                <c:pt idx="4232" formatCode="0.00E+00">
                  <c:v>1550000000000</c:v>
                </c:pt>
                <c:pt idx="4233" formatCode="0.00E+00">
                  <c:v>1170000000000</c:v>
                </c:pt>
                <c:pt idx="4234" formatCode="0.00E+00">
                  <c:v>590000000000</c:v>
                </c:pt>
                <c:pt idx="4235" formatCode="0.00E+00">
                  <c:v>1460000000000</c:v>
                </c:pt>
                <c:pt idx="4236" formatCode="0.00E+00">
                  <c:v>1250000000000</c:v>
                </c:pt>
                <c:pt idx="4237" formatCode="0.00E+00">
                  <c:v>20000000000000</c:v>
                </c:pt>
                <c:pt idx="4238" formatCode="0.00E+00">
                  <c:v>2400000000000</c:v>
                </c:pt>
                <c:pt idx="4239" formatCode="0.00E+00">
                  <c:v>2100000000000</c:v>
                </c:pt>
                <c:pt idx="4240" formatCode="0.00E+00">
                  <c:v>2000000000000</c:v>
                </c:pt>
                <c:pt idx="4241" formatCode="0.00E+00">
                  <c:v>4400000000000</c:v>
                </c:pt>
                <c:pt idx="4242" formatCode="0.00E+00">
                  <c:v>540000000000</c:v>
                </c:pt>
                <c:pt idx="4243" formatCode="0.00E+00">
                  <c:v>1200000000000</c:v>
                </c:pt>
                <c:pt idx="4244" formatCode="0.00E+00">
                  <c:v>6100000000000</c:v>
                </c:pt>
                <c:pt idx="4245" formatCode="0.00E+00">
                  <c:v>34000000000000</c:v>
                </c:pt>
                <c:pt idx="4246" formatCode="0.00E+00">
                  <c:v>24000000000000</c:v>
                </c:pt>
                <c:pt idx="4247" formatCode="0.00E+00">
                  <c:v>30000000000000</c:v>
                </c:pt>
                <c:pt idx="4248" formatCode="0.00E+00">
                  <c:v>48000000000000</c:v>
                </c:pt>
                <c:pt idx="4249" formatCode="0.00E+00">
                  <c:v>35000000000000</c:v>
                </c:pt>
                <c:pt idx="4250" formatCode="0.00E+00">
                  <c:v>5000000000000</c:v>
                </c:pt>
                <c:pt idx="4251" formatCode="0.00E+00">
                  <c:v>7400000000000</c:v>
                </c:pt>
                <c:pt idx="4252" formatCode="0.00E+00">
                  <c:v>9100000000000</c:v>
                </c:pt>
                <c:pt idx="4253" formatCode="0.00E+00">
                  <c:v>7200000000000</c:v>
                </c:pt>
                <c:pt idx="4254" formatCode="0.00E+00">
                  <c:v>2400000000000</c:v>
                </c:pt>
                <c:pt idx="4255" formatCode="0.00E+00">
                  <c:v>350000000000</c:v>
                </c:pt>
                <c:pt idx="4256" formatCode="0.00E+00">
                  <c:v>316000000000</c:v>
                </c:pt>
                <c:pt idx="4257" formatCode="0.00E+00">
                  <c:v>105000000000</c:v>
                </c:pt>
                <c:pt idx="4258" formatCode="0.00E+00">
                  <c:v>198000000000</c:v>
                </c:pt>
                <c:pt idx="4259" formatCode="0.00E+00">
                  <c:v>72200000000</c:v>
                </c:pt>
                <c:pt idx="4260" formatCode="0.00E+00">
                  <c:v>57500000000</c:v>
                </c:pt>
                <c:pt idx="4261" formatCode="0.00E+00">
                  <c:v>145000000000</c:v>
                </c:pt>
                <c:pt idx="4262" formatCode="0.00E+00">
                  <c:v>139000000000</c:v>
                </c:pt>
                <c:pt idx="4263" formatCode="0.00E+00">
                  <c:v>98700000000</c:v>
                </c:pt>
                <c:pt idx="4264" formatCode="0.00E+00">
                  <c:v>47200000000</c:v>
                </c:pt>
                <c:pt idx="4265" formatCode="0.00E+00">
                  <c:v>32400000000</c:v>
                </c:pt>
                <c:pt idx="4266" formatCode="0.00E+00">
                  <c:v>178000000000</c:v>
                </c:pt>
                <c:pt idx="4267" formatCode="0.00E+00">
                  <c:v>52100000000</c:v>
                </c:pt>
                <c:pt idx="4268" formatCode="0.00E+00">
                  <c:v>91900000000</c:v>
                </c:pt>
                <c:pt idx="4269" formatCode="0.00E+00">
                  <c:v>31600000000</c:v>
                </c:pt>
                <c:pt idx="4270" formatCode="0.00E+00">
                  <c:v>131000000000</c:v>
                </c:pt>
                <c:pt idx="4271" formatCode="0.00E+00">
                  <c:v>34400000000</c:v>
                </c:pt>
                <c:pt idx="4272" formatCode="0.00E+00">
                  <c:v>56100000000</c:v>
                </c:pt>
                <c:pt idx="4273" formatCode="0.00E+00">
                  <c:v>70100000000</c:v>
                </c:pt>
                <c:pt idx="4274" formatCode="0.00E+00">
                  <c:v>49600000000</c:v>
                </c:pt>
                <c:pt idx="4275" formatCode="0.00E+00">
                  <c:v>35000000000</c:v>
                </c:pt>
                <c:pt idx="4276" formatCode="0.00E+00">
                  <c:v>26900000000</c:v>
                </c:pt>
                <c:pt idx="4277" formatCode="0.00E+00">
                  <c:v>36800000000</c:v>
                </c:pt>
                <c:pt idx="4278" formatCode="0.00E+00">
                  <c:v>16600000000.000002</c:v>
                </c:pt>
                <c:pt idx="4279" formatCode="0.00E+00">
                  <c:v>22100000000</c:v>
                </c:pt>
                <c:pt idx="4280" formatCode="0.00E+00">
                  <c:v>41400000000</c:v>
                </c:pt>
                <c:pt idx="4281" formatCode="0.00E+00">
                  <c:v>181000000000</c:v>
                </c:pt>
                <c:pt idx="4282" formatCode="0.00E+00">
                  <c:v>126000000000</c:v>
                </c:pt>
                <c:pt idx="4283" formatCode="0.00E+00">
                  <c:v>39100000000</c:v>
                </c:pt>
                <c:pt idx="4284" formatCode="0.00E+00">
                  <c:v>90600000000</c:v>
                </c:pt>
                <c:pt idx="4285" formatCode="0.00E+00">
                  <c:v>81200000000</c:v>
                </c:pt>
                <c:pt idx="4301" formatCode="0.00E+00">
                  <c:v>4480000000</c:v>
                </c:pt>
                <c:pt idx="4302" formatCode="0.00E+00">
                  <c:v>7390000000</c:v>
                </c:pt>
                <c:pt idx="4303" formatCode="0.00E+00">
                  <c:v>49200000000</c:v>
                </c:pt>
                <c:pt idx="4304" formatCode="0.00E+00">
                  <c:v>66800000000</c:v>
                </c:pt>
                <c:pt idx="4305" formatCode="0.00E+00">
                  <c:v>245000000000</c:v>
                </c:pt>
                <c:pt idx="4306" formatCode="0.00E+00">
                  <c:v>128000000000</c:v>
                </c:pt>
                <c:pt idx="4307" formatCode="0.00E+00">
                  <c:v>28700000000</c:v>
                </c:pt>
                <c:pt idx="4308" formatCode="0.00E+00">
                  <c:v>176000000</c:v>
                </c:pt>
                <c:pt idx="4309" formatCode="0.00E+00">
                  <c:v>321000000</c:v>
                </c:pt>
                <c:pt idx="4310" formatCode="0.00E+00">
                  <c:v>4430000000</c:v>
                </c:pt>
                <c:pt idx="4311" formatCode="0.00E+00">
                  <c:v>2100000000</c:v>
                </c:pt>
                <c:pt idx="4312" formatCode="0.00E+00">
                  <c:v>1870000000</c:v>
                </c:pt>
                <c:pt idx="4313" formatCode="0.00E+00">
                  <c:v>545000000</c:v>
                </c:pt>
                <c:pt idx="4314" formatCode="0.00E+00">
                  <c:v>12000000</c:v>
                </c:pt>
                <c:pt idx="4315" formatCode="0.00E+00">
                  <c:v>4330000000</c:v>
                </c:pt>
                <c:pt idx="4316" formatCode="0.00E+00">
                  <c:v>11600000000</c:v>
                </c:pt>
                <c:pt idx="4317" formatCode="0.00E+00">
                  <c:v>222000000</c:v>
                </c:pt>
                <c:pt idx="4318" formatCode="0.00E+00">
                  <c:v>1460000000</c:v>
                </c:pt>
                <c:pt idx="4319" formatCode="0.00E+00">
                  <c:v>5270000000</c:v>
                </c:pt>
                <c:pt idx="4320" formatCode="0.00E+00">
                  <c:v>20400000000</c:v>
                </c:pt>
                <c:pt idx="4321" formatCode="0.00E+00">
                  <c:v>3770000000</c:v>
                </c:pt>
                <c:pt idx="4322" formatCode="0.00E+00">
                  <c:v>605000000</c:v>
                </c:pt>
                <c:pt idx="4323" formatCode="0.00E+00">
                  <c:v>499000000</c:v>
                </c:pt>
                <c:pt idx="4324" formatCode="0.00E+00">
                  <c:v>19100000000</c:v>
                </c:pt>
                <c:pt idx="4325" formatCode="0.00E+00">
                  <c:v>2840000000</c:v>
                </c:pt>
                <c:pt idx="4326" formatCode="0.00E+00">
                  <c:v>244000000</c:v>
                </c:pt>
                <c:pt idx="4327" formatCode="0.00E+00">
                  <c:v>1100000000</c:v>
                </c:pt>
                <c:pt idx="4328" formatCode="0.00E+00">
                  <c:v>46900000000</c:v>
                </c:pt>
                <c:pt idx="4329" formatCode="0.00E+00">
                  <c:v>2790000000</c:v>
                </c:pt>
                <c:pt idx="4330" formatCode="0.00E+00">
                  <c:v>1860000000</c:v>
                </c:pt>
                <c:pt idx="4331" formatCode="0.00E+00">
                  <c:v>34600000000</c:v>
                </c:pt>
                <c:pt idx="4332" formatCode="0.00E+00">
                  <c:v>302000000</c:v>
                </c:pt>
                <c:pt idx="4333" formatCode="0.00E+00">
                  <c:v>3140000000</c:v>
                </c:pt>
                <c:pt idx="4334" formatCode="0.00E+00">
                  <c:v>3930000000</c:v>
                </c:pt>
                <c:pt idx="4335" formatCode="0.00E+00">
                  <c:v>20300000000</c:v>
                </c:pt>
                <c:pt idx="4336" formatCode="0.00E+00">
                  <c:v>18200000000</c:v>
                </c:pt>
                <c:pt idx="4337" formatCode="0.00E+00">
                  <c:v>1180000000</c:v>
                </c:pt>
                <c:pt idx="4338" formatCode="0.00E+00">
                  <c:v>1250000000</c:v>
                </c:pt>
                <c:pt idx="4339" formatCode="0.00E+00">
                  <c:v>130000000</c:v>
                </c:pt>
                <c:pt idx="4340" formatCode="0.00E+00">
                  <c:v>6750000000</c:v>
                </c:pt>
                <c:pt idx="4341" formatCode="0.00E+00">
                  <c:v>6320000000</c:v>
                </c:pt>
                <c:pt idx="4342" formatCode="0.00E+00">
                  <c:v>1230000000</c:v>
                </c:pt>
                <c:pt idx="4343" formatCode="0.00E+00">
                  <c:v>3300000000</c:v>
                </c:pt>
                <c:pt idx="4344" formatCode="0.00E+00">
                  <c:v>1520000000</c:v>
                </c:pt>
                <c:pt idx="4345" formatCode="0.00E+00">
                  <c:v>1280000000</c:v>
                </c:pt>
                <c:pt idx="4346" formatCode="0.00E+00">
                  <c:v>21800000000</c:v>
                </c:pt>
                <c:pt idx="4347" formatCode="0.00E+00">
                  <c:v>3020000000</c:v>
                </c:pt>
                <c:pt idx="4348" formatCode="0.00E+00">
                  <c:v>2770000000</c:v>
                </c:pt>
                <c:pt idx="4349" formatCode="0.00E+00">
                  <c:v>141000000000</c:v>
                </c:pt>
                <c:pt idx="4350" formatCode="0.00E+00">
                  <c:v>104000000</c:v>
                </c:pt>
                <c:pt idx="4351" formatCode="0.00E+00">
                  <c:v>15500000000</c:v>
                </c:pt>
                <c:pt idx="4352" formatCode="0.00E+00">
                  <c:v>194000000</c:v>
                </c:pt>
                <c:pt idx="4353" formatCode="0.00E+00">
                  <c:v>6010000000</c:v>
                </c:pt>
                <c:pt idx="4354" formatCode="0.00E+00">
                  <c:v>20300000000</c:v>
                </c:pt>
                <c:pt idx="4355" formatCode="0.00E+00">
                  <c:v>2330000000000</c:v>
                </c:pt>
                <c:pt idx="4356" formatCode="0.00E+00">
                  <c:v>405000000000</c:v>
                </c:pt>
                <c:pt idx="4357" formatCode="0.00E+00">
                  <c:v>135000000000</c:v>
                </c:pt>
                <c:pt idx="4358" formatCode="0.00E+00">
                  <c:v>165000000000</c:v>
                </c:pt>
                <c:pt idx="4359" formatCode="0.00E+00">
                  <c:v>178000000000</c:v>
                </c:pt>
                <c:pt idx="4360" formatCode="0.00E+00">
                  <c:v>37800000000</c:v>
                </c:pt>
                <c:pt idx="4361" formatCode="0.00E+00">
                  <c:v>185000000000</c:v>
                </c:pt>
                <c:pt idx="4362" formatCode="0.00E+00">
                  <c:v>105000000000</c:v>
                </c:pt>
                <c:pt idx="4363" formatCode="0.00E+00">
                  <c:v>50800000000</c:v>
                </c:pt>
                <c:pt idx="4364" formatCode="0.00E+00">
                  <c:v>117000000000</c:v>
                </c:pt>
                <c:pt idx="4365" formatCode="0.00E+00">
                  <c:v>92000000000</c:v>
                </c:pt>
                <c:pt idx="4366" formatCode="0.00E+00">
                  <c:v>36000000000</c:v>
                </c:pt>
                <c:pt idx="4367" formatCode="0.00E+00">
                  <c:v>24000000000</c:v>
                </c:pt>
                <c:pt idx="4368" formatCode="0.00E+00">
                  <c:v>203000000000</c:v>
                </c:pt>
                <c:pt idx="4369" formatCode="0.00E+00">
                  <c:v>91000000000</c:v>
                </c:pt>
                <c:pt idx="4370" formatCode="0.00E+00">
                  <c:v>104000000000</c:v>
                </c:pt>
                <c:pt idx="4371" formatCode="0.00E+00">
                  <c:v>161000000000</c:v>
                </c:pt>
                <c:pt idx="4372" formatCode="0.00E+00">
                  <c:v>95000000000</c:v>
                </c:pt>
                <c:pt idx="4373" formatCode="0.00E+00">
                  <c:v>30000000000</c:v>
                </c:pt>
                <c:pt idx="4374" formatCode="0.00E+00">
                  <c:v>50000000000</c:v>
                </c:pt>
                <c:pt idx="4375" formatCode="0.00E+00">
                  <c:v>67000000000</c:v>
                </c:pt>
                <c:pt idx="4376" formatCode="0.00E+00">
                  <c:v>150000000000</c:v>
                </c:pt>
                <c:pt idx="4377" formatCode="0.00E+00">
                  <c:v>189000000000</c:v>
                </c:pt>
                <c:pt idx="4378" formatCode="0.00E+00">
                  <c:v>118000000000</c:v>
                </c:pt>
                <c:pt idx="4379" formatCode="0.00E+00">
                  <c:v>185000000000</c:v>
                </c:pt>
                <c:pt idx="4380" formatCode="0.00E+00">
                  <c:v>77000000000</c:v>
                </c:pt>
                <c:pt idx="4381" formatCode="0.00E+00">
                  <c:v>91000000000</c:v>
                </c:pt>
                <c:pt idx="4382" formatCode="0.00E+00">
                  <c:v>124000000000</c:v>
                </c:pt>
                <c:pt idx="4383" formatCode="0.00E+00">
                  <c:v>170000000000</c:v>
                </c:pt>
                <c:pt idx="4384" formatCode="0.00E+00">
                  <c:v>44000000000</c:v>
                </c:pt>
                <c:pt idx="4385" formatCode="0.00E+00">
                  <c:v>201000000000</c:v>
                </c:pt>
                <c:pt idx="4386" formatCode="0.00E+00">
                  <c:v>97000000000</c:v>
                </c:pt>
                <c:pt idx="4387" formatCode="0.00E+00">
                  <c:v>169000000000</c:v>
                </c:pt>
                <c:pt idx="4388" formatCode="0.00E+00">
                  <c:v>192000000000</c:v>
                </c:pt>
                <c:pt idx="4389" formatCode="0.00E+00">
                  <c:v>35000000000</c:v>
                </c:pt>
                <c:pt idx="4390" formatCode="0.00E+00">
                  <c:v>261000000000</c:v>
                </c:pt>
                <c:pt idx="4391" formatCode="0.00E+00">
                  <c:v>32000000000</c:v>
                </c:pt>
                <c:pt idx="4392" formatCode="0.00E+00">
                  <c:v>93000000000</c:v>
                </c:pt>
                <c:pt idx="4393" formatCode="0.00E+00">
                  <c:v>20000000000</c:v>
                </c:pt>
                <c:pt idx="4394" formatCode="0.00E+00">
                  <c:v>81000000000</c:v>
                </c:pt>
                <c:pt idx="4395" formatCode="0.00E+00">
                  <c:v>85000000000</c:v>
                </c:pt>
                <c:pt idx="4396" formatCode="0.00E+00">
                  <c:v>102000000000</c:v>
                </c:pt>
                <c:pt idx="4397" formatCode="0.00E+00">
                  <c:v>152000000000</c:v>
                </c:pt>
                <c:pt idx="4398" formatCode="0.00E+00">
                  <c:v>272000000000</c:v>
                </c:pt>
                <c:pt idx="4399" formatCode="0.00E+00">
                  <c:v>79000000000</c:v>
                </c:pt>
                <c:pt idx="4400" formatCode="0.00E+00">
                  <c:v>75000000000</c:v>
                </c:pt>
                <c:pt idx="4401" formatCode="0.00E+00">
                  <c:v>117000000000</c:v>
                </c:pt>
                <c:pt idx="4402" formatCode="0.00E+00">
                  <c:v>230000000000</c:v>
                </c:pt>
                <c:pt idx="4403" formatCode="0.00E+00">
                  <c:v>80000000000</c:v>
                </c:pt>
                <c:pt idx="4404" formatCode="0.00E+00">
                  <c:v>80000000000</c:v>
                </c:pt>
                <c:pt idx="4405" formatCode="0.00E+00">
                  <c:v>115000000000</c:v>
                </c:pt>
                <c:pt idx="4406" formatCode="0.00E+00">
                  <c:v>78000000000</c:v>
                </c:pt>
                <c:pt idx="4407" formatCode="0.00E+00">
                  <c:v>172000000000</c:v>
                </c:pt>
                <c:pt idx="4408" formatCode="0.00E+00">
                  <c:v>308000000000</c:v>
                </c:pt>
                <c:pt idx="4409" formatCode="0.00E+00">
                  <c:v>135000000000</c:v>
                </c:pt>
                <c:pt idx="4410" formatCode="0.00E+00">
                  <c:v>56000000000</c:v>
                </c:pt>
                <c:pt idx="4411" formatCode="0.00E+00">
                  <c:v>296000000000</c:v>
                </c:pt>
                <c:pt idx="4412" formatCode="0.00E+00">
                  <c:v>177000000000</c:v>
                </c:pt>
                <c:pt idx="4413" formatCode="0.00E+00">
                  <c:v>120000000000</c:v>
                </c:pt>
                <c:pt idx="4414" formatCode="0.00E+00">
                  <c:v>100000000000</c:v>
                </c:pt>
                <c:pt idx="4418" formatCode="0.00E+00">
                  <c:v>7900000000</c:v>
                </c:pt>
                <c:pt idx="4419" formatCode="0.00E+00">
                  <c:v>6500000000</c:v>
                </c:pt>
                <c:pt idx="4420" formatCode="0.00E+00">
                  <c:v>9900000000</c:v>
                </c:pt>
                <c:pt idx="4421" formatCode="0.00E+00">
                  <c:v>68900000000</c:v>
                </c:pt>
                <c:pt idx="4422" formatCode="0.00E+00">
                  <c:v>53300000000</c:v>
                </c:pt>
                <c:pt idx="4423" formatCode="0.00E+00">
                  <c:v>42300000000</c:v>
                </c:pt>
                <c:pt idx="4424" formatCode="0.00E+00">
                  <c:v>85000000000</c:v>
                </c:pt>
                <c:pt idx="4425" formatCode="0.00E+00">
                  <c:v>69700000000</c:v>
                </c:pt>
                <c:pt idx="4426" formatCode="0.00E+00">
                  <c:v>32299999999.999996</c:v>
                </c:pt>
                <c:pt idx="4427" formatCode="0.00E+00">
                  <c:v>6700000000</c:v>
                </c:pt>
                <c:pt idx="4428" formatCode="0.00E+00">
                  <c:v>12200000000</c:v>
                </c:pt>
                <c:pt idx="4429" formatCode="0.00E+00">
                  <c:v>2200000000</c:v>
                </c:pt>
                <c:pt idx="4430" formatCode="0.00E+00">
                  <c:v>1500000000</c:v>
                </c:pt>
                <c:pt idx="4431" formatCode="0.00E+00">
                  <c:v>12800000000</c:v>
                </c:pt>
                <c:pt idx="4432" formatCode="0.00E+00">
                  <c:v>5300000000</c:v>
                </c:pt>
                <c:pt idx="4433" formatCode="0.00E+00">
                  <c:v>7800000000</c:v>
                </c:pt>
                <c:pt idx="4434" formatCode="0.00E+00">
                  <c:v>10900000000</c:v>
                </c:pt>
                <c:pt idx="4435" formatCode="0.00E+00">
                  <c:v>6500000000</c:v>
                </c:pt>
                <c:pt idx="4436" formatCode="0.00E+00">
                  <c:v>4099999999.9999995</c:v>
                </c:pt>
                <c:pt idx="4437" formatCode="0.00E+00">
                  <c:v>3300000000</c:v>
                </c:pt>
                <c:pt idx="4438" formatCode="0.00E+00">
                  <c:v>4900000000</c:v>
                </c:pt>
                <c:pt idx="4439" formatCode="0.00E+00">
                  <c:v>4500000000</c:v>
                </c:pt>
                <c:pt idx="4440" formatCode="0.00E+00">
                  <c:v>3700000000</c:v>
                </c:pt>
                <c:pt idx="4441" formatCode="0.00E+00">
                  <c:v>750000000000000</c:v>
                </c:pt>
                <c:pt idx="4442" formatCode="0.00E+00">
                  <c:v>1900000000000000</c:v>
                </c:pt>
                <c:pt idx="4443" formatCode="0.00E+00">
                  <c:v>1300000000000000</c:v>
                </c:pt>
                <c:pt idx="4444" formatCode="0.00E+00">
                  <c:v>820000000000000</c:v>
                </c:pt>
                <c:pt idx="4445" formatCode="0.00E+00">
                  <c:v>1100000000000000</c:v>
                </c:pt>
                <c:pt idx="4446" formatCode="0.00E+00">
                  <c:v>1500000000000000</c:v>
                </c:pt>
                <c:pt idx="4447" formatCode="0.00E+00">
                  <c:v>1900000000000000</c:v>
                </c:pt>
                <c:pt idx="4448" formatCode="0.00E+00">
                  <c:v>490000000000000</c:v>
                </c:pt>
                <c:pt idx="4449" formatCode="0.00E+00">
                  <c:v>930000000000000</c:v>
                </c:pt>
                <c:pt idx="4450" formatCode="0.00E+00">
                  <c:v>600000000000000</c:v>
                </c:pt>
                <c:pt idx="4451" formatCode="0.00E+00">
                  <c:v>980000000000000</c:v>
                </c:pt>
                <c:pt idx="4452" formatCode="0.00E+00">
                  <c:v>660000000000000</c:v>
                </c:pt>
                <c:pt idx="4453" formatCode="0.00E+00">
                  <c:v>1300000000000000</c:v>
                </c:pt>
                <c:pt idx="4454" formatCode="0.00E+00">
                  <c:v>8900000000000000</c:v>
                </c:pt>
                <c:pt idx="4455" formatCode="0.00E+00">
                  <c:v>7900000000000000</c:v>
                </c:pt>
                <c:pt idx="4456" formatCode="0.00E+00">
                  <c:v>5800000000000000</c:v>
                </c:pt>
                <c:pt idx="4457" formatCode="0.00E+00">
                  <c:v>2300000000000000</c:v>
                </c:pt>
                <c:pt idx="4458" formatCode="0.00E+00">
                  <c:v>3200000000000000</c:v>
                </c:pt>
                <c:pt idx="4459" formatCode="0.00E+00">
                  <c:v>980000000000000</c:v>
                </c:pt>
                <c:pt idx="4460" formatCode="0.00E+00">
                  <c:v>4200000000000000</c:v>
                </c:pt>
                <c:pt idx="4461" formatCode="0.00E+00">
                  <c:v>4200000000000000</c:v>
                </c:pt>
                <c:pt idx="4462" formatCode="0.00E+00">
                  <c:v>7900000000000000</c:v>
                </c:pt>
                <c:pt idx="4463" formatCode="0.00E+00">
                  <c:v>2600000000000000</c:v>
                </c:pt>
                <c:pt idx="4464" formatCode="0.00E+00">
                  <c:v>5600000000000000</c:v>
                </c:pt>
                <c:pt idx="4465" formatCode="0.00E+00">
                  <c:v>2700000000000000</c:v>
                </c:pt>
                <c:pt idx="4466" formatCode="0.00E+00">
                  <c:v>4099999999999999.5</c:v>
                </c:pt>
                <c:pt idx="4467" formatCode="0.00E+00">
                  <c:v>7700000000000000</c:v>
                </c:pt>
                <c:pt idx="4468" formatCode="0.00E+00">
                  <c:v>1.1E+16</c:v>
                </c:pt>
                <c:pt idx="4469" formatCode="0.00E+00">
                  <c:v>7300000000000000</c:v>
                </c:pt>
                <c:pt idx="4470" formatCode="0.00E+00">
                  <c:v>1.9E+16</c:v>
                </c:pt>
                <c:pt idx="4471" formatCode="0.00E+00">
                  <c:v>3000000000000000</c:v>
                </c:pt>
                <c:pt idx="4472" formatCode="0.00E+00">
                  <c:v>3000000000000000</c:v>
                </c:pt>
                <c:pt idx="4473" formatCode="0.00E+00">
                  <c:v>340000000000000</c:v>
                </c:pt>
                <c:pt idx="4474" formatCode="0.00E+00">
                  <c:v>320000000000000</c:v>
                </c:pt>
                <c:pt idx="4475" formatCode="0.00E+00">
                  <c:v>2000000000000000</c:v>
                </c:pt>
                <c:pt idx="4476" formatCode="0.00E+00">
                  <c:v>830000000000000</c:v>
                </c:pt>
                <c:pt idx="4477" formatCode="0.00E+00">
                  <c:v>230000000000000</c:v>
                </c:pt>
                <c:pt idx="4478" formatCode="0.00E+00">
                  <c:v>104860066789.71635</c:v>
                </c:pt>
                <c:pt idx="4479" formatCode="0.00E+00">
                  <c:v>143448981428.23056</c:v>
                </c:pt>
                <c:pt idx="4480" formatCode="0.00E+00">
                  <c:v>1637822598903.8838</c:v>
                </c:pt>
                <c:pt idx="4481" formatCode="0.00E+00">
                  <c:v>679298380425.9856</c:v>
                </c:pt>
                <c:pt idx="4482" formatCode="0.00E+00">
                  <c:v>86623753429.650238</c:v>
                </c:pt>
                <c:pt idx="4483" formatCode="0.00E+00">
                  <c:v>2311885519920.5552</c:v>
                </c:pt>
                <c:pt idx="4484" formatCode="0.00E+00">
                  <c:v>2164527707364.9695</c:v>
                </c:pt>
                <c:pt idx="4485" formatCode="0.00E+00">
                  <c:v>617895608296.69482</c:v>
                </c:pt>
                <c:pt idx="4489" formatCode="0.00E+00">
                  <c:v>3900000000000000</c:v>
                </c:pt>
                <c:pt idx="4493" formatCode="0.00E+00">
                  <c:v>2400000000000000</c:v>
                </c:pt>
                <c:pt idx="4494" formatCode="0.00E+00">
                  <c:v>2600000000000000</c:v>
                </c:pt>
                <c:pt idx="4495" formatCode="0.00E+00">
                  <c:v>2100000000000000</c:v>
                </c:pt>
                <c:pt idx="4496" formatCode="0.00E+00">
                  <c:v>180000000000000</c:v>
                </c:pt>
                <c:pt idx="4497" formatCode="0.00E+00">
                  <c:v>220000000000000.03</c:v>
                </c:pt>
                <c:pt idx="4499" formatCode="0.00E+00">
                  <c:v>140000000000000</c:v>
                </c:pt>
                <c:pt idx="4500" formatCode="0.00E+00">
                  <c:v>3700000000000000</c:v>
                </c:pt>
                <c:pt idx="4502" formatCode="0.00E+00">
                  <c:v>2500000000000000</c:v>
                </c:pt>
                <c:pt idx="4503" formatCode="0.00E+00">
                  <c:v>2900000000000000</c:v>
                </c:pt>
                <c:pt idx="4505" formatCode="0.00E+00">
                  <c:v>1000000000000000</c:v>
                </c:pt>
                <c:pt idx="4507" formatCode="0.00E+00">
                  <c:v>2000000000000000</c:v>
                </c:pt>
                <c:pt idx="4508" formatCode="0.00E+00">
                  <c:v>1500000000000000</c:v>
                </c:pt>
                <c:pt idx="4509" formatCode="0.00E+00">
                  <c:v>1800000000000000</c:v>
                </c:pt>
                <c:pt idx="4511" formatCode="0.00E+00">
                  <c:v>930000000000000.13</c:v>
                </c:pt>
                <c:pt idx="4512" formatCode="0.00E+00">
                  <c:v>2703000000000</c:v>
                </c:pt>
                <c:pt idx="4513" formatCode="0.00E+00">
                  <c:v>204999999999.99997</c:v>
                </c:pt>
                <c:pt idx="4514" formatCode="0.00E+00">
                  <c:v>98000000000</c:v>
                </c:pt>
                <c:pt idx="4515" formatCode="0.00E+00">
                  <c:v>48000000000</c:v>
                </c:pt>
                <c:pt idx="4516" formatCode="0.00E+00">
                  <c:v>31000000000</c:v>
                </c:pt>
                <c:pt idx="4517" formatCode="0.00E+00">
                  <c:v>30000000000</c:v>
                </c:pt>
                <c:pt idx="4518" formatCode="0.00E+00">
                  <c:v>21190000000000</c:v>
                </c:pt>
                <c:pt idx="4519" formatCode="0.00E+00">
                  <c:v>4320000000000</c:v>
                </c:pt>
                <c:pt idx="4520" formatCode="0.00E+00">
                  <c:v>3200000000000</c:v>
                </c:pt>
                <c:pt idx="4521" formatCode="0.00E+00">
                  <c:v>2690000000000</c:v>
                </c:pt>
                <c:pt idx="4522" formatCode="0.00E+00">
                  <c:v>2270000000000</c:v>
                </c:pt>
                <c:pt idx="4523" formatCode="0.00E+00">
                  <c:v>1930000000000</c:v>
                </c:pt>
                <c:pt idx="4524" formatCode="0.00E+00">
                  <c:v>1.59E+16</c:v>
                </c:pt>
                <c:pt idx="4525" formatCode="0.00E+00">
                  <c:v>1.56E+16</c:v>
                </c:pt>
                <c:pt idx="4526" formatCode="0.00E+00">
                  <c:v>1.1299999999999998E+16</c:v>
                </c:pt>
                <c:pt idx="4527" formatCode="0.00E+00">
                  <c:v>7600000000000000</c:v>
                </c:pt>
                <c:pt idx="4528" formatCode="0.00E+00">
                  <c:v>5000000000000000</c:v>
                </c:pt>
                <c:pt idx="4529" formatCode="0.00E+00">
                  <c:v>3700000000000000</c:v>
                </c:pt>
                <c:pt idx="4530" formatCode="0.00E+00">
                  <c:v>68900000000000</c:v>
                </c:pt>
                <c:pt idx="4531" formatCode="0.00E+00">
                  <c:v>260000000000000</c:v>
                </c:pt>
                <c:pt idx="4532" formatCode="0.00E+00">
                  <c:v>384000000000000</c:v>
                </c:pt>
                <c:pt idx="4533" formatCode="0.00E+00">
                  <c:v>1300000000000000</c:v>
                </c:pt>
                <c:pt idx="4534" formatCode="0.00E+00">
                  <c:v>696000000000000</c:v>
                </c:pt>
                <c:pt idx="4535" formatCode="0.00E+00">
                  <c:v>619000000000000</c:v>
                </c:pt>
                <c:pt idx="4536" formatCode="0.00E+00">
                  <c:v>2670000000000000</c:v>
                </c:pt>
                <c:pt idx="4537" formatCode="0.00E+00">
                  <c:v>3520000000000000</c:v>
                </c:pt>
                <c:pt idx="4538" formatCode="0.00E+00">
                  <c:v>497000000000000</c:v>
                </c:pt>
                <c:pt idx="4539" formatCode="0.00E+00">
                  <c:v>649000000000000</c:v>
                </c:pt>
                <c:pt idx="4540" formatCode="0.00E+00">
                  <c:v>938000000000000</c:v>
                </c:pt>
                <c:pt idx="4541" formatCode="0.00E+00">
                  <c:v>509000000000000</c:v>
                </c:pt>
                <c:pt idx="4542" formatCode="0.00E+00">
                  <c:v>323000000000000</c:v>
                </c:pt>
                <c:pt idx="4543" formatCode="0.00E+00">
                  <c:v>347000000000000</c:v>
                </c:pt>
                <c:pt idx="4544" formatCode="0.00E+00">
                  <c:v>249000000000000</c:v>
                </c:pt>
                <c:pt idx="4545" formatCode="0.00E+00">
                  <c:v>120000000000000</c:v>
                </c:pt>
                <c:pt idx="4546" formatCode="0.00E+00">
                  <c:v>1590000000000000</c:v>
                </c:pt>
                <c:pt idx="4547" formatCode="0.00E+00">
                  <c:v>3060000000000000</c:v>
                </c:pt>
                <c:pt idx="4548" formatCode="0.00E+00">
                  <c:v>1010000000000000</c:v>
                </c:pt>
                <c:pt idx="4549" formatCode="0.00E+00">
                  <c:v>646000000000000</c:v>
                </c:pt>
                <c:pt idx="4550" formatCode="0.00E+00">
                  <c:v>1910000000000000</c:v>
                </c:pt>
                <c:pt idx="4551" formatCode="0.00E+00">
                  <c:v>4840000000000000</c:v>
                </c:pt>
                <c:pt idx="4552" formatCode="0.00E+00">
                  <c:v>1480000000000000</c:v>
                </c:pt>
                <c:pt idx="4553" formatCode="0.00E+00">
                  <c:v>5150000000000000</c:v>
                </c:pt>
                <c:pt idx="4554" formatCode="0.00E+00">
                  <c:v>5360000000000000</c:v>
                </c:pt>
                <c:pt idx="4555" formatCode="0.00E+00">
                  <c:v>228000000000000</c:v>
                </c:pt>
                <c:pt idx="4556" formatCode="0.00E+00">
                  <c:v>672000000000000</c:v>
                </c:pt>
                <c:pt idx="4557" formatCode="0.00E+00">
                  <c:v>12000000000000</c:v>
                </c:pt>
                <c:pt idx="4558" formatCode="0.00E+00">
                  <c:v>51800000000000</c:v>
                </c:pt>
                <c:pt idx="4559" formatCode="0.00E+00">
                  <c:v>18900000000000</c:v>
                </c:pt>
                <c:pt idx="4560" formatCode="0.00E+00">
                  <c:v>59400000000000</c:v>
                </c:pt>
                <c:pt idx="4561" formatCode="0.00E+00">
                  <c:v>710000000000000</c:v>
                </c:pt>
                <c:pt idx="4562" formatCode="0.00E+00">
                  <c:v>1400000000000000</c:v>
                </c:pt>
                <c:pt idx="4563" formatCode="0.00E+00">
                  <c:v>1000000000000000</c:v>
                </c:pt>
                <c:pt idx="4564" formatCode="0.00E+00">
                  <c:v>1300000000000000</c:v>
                </c:pt>
                <c:pt idx="4565" formatCode="0.00E+00">
                  <c:v>1100000000000000.1</c:v>
                </c:pt>
                <c:pt idx="4566" formatCode="0.00E+00">
                  <c:v>2000000000000000</c:v>
                </c:pt>
                <c:pt idx="4567" formatCode="0.00E+00">
                  <c:v>2400000000000000</c:v>
                </c:pt>
                <c:pt idx="4568" formatCode="0.00E+00">
                  <c:v>2000000000000000</c:v>
                </c:pt>
                <c:pt idx="4569" formatCode="0.00E+00">
                  <c:v>1500000000000000</c:v>
                </c:pt>
                <c:pt idx="4570" formatCode="0.00E+00">
                  <c:v>900000000000000</c:v>
                </c:pt>
                <c:pt idx="4571" formatCode="0.00E+00">
                  <c:v>490000000000000</c:v>
                </c:pt>
                <c:pt idx="4573" formatCode="0.00E+00">
                  <c:v>810000000000000</c:v>
                </c:pt>
                <c:pt idx="4574" formatCode="0.00E+00">
                  <c:v>260000000000000</c:v>
                </c:pt>
                <c:pt idx="4579" formatCode="0.00E+00">
                  <c:v>110000000000000</c:v>
                </c:pt>
                <c:pt idx="4582" formatCode="0.00E+00">
                  <c:v>2100000000000000</c:v>
                </c:pt>
                <c:pt idx="4583" formatCode="0.00E+00">
                  <c:v>380000000000000</c:v>
                </c:pt>
                <c:pt idx="4584" formatCode="0.00E+00">
                  <c:v>630000000000000</c:v>
                </c:pt>
                <c:pt idx="4585" formatCode="0.00E+00">
                  <c:v>1200000000000000</c:v>
                </c:pt>
                <c:pt idx="4586" formatCode="0.00E+00">
                  <c:v>280000000000000</c:v>
                </c:pt>
                <c:pt idx="4587" formatCode="0.00E+00">
                  <c:v>1200000000000000</c:v>
                </c:pt>
                <c:pt idx="4588" formatCode="0.00E+00">
                  <c:v>1300000000000000</c:v>
                </c:pt>
                <c:pt idx="4589" formatCode="0.00E+00">
                  <c:v>2000000000000000</c:v>
                </c:pt>
                <c:pt idx="4590" formatCode="0.00E+00">
                  <c:v>960000000000000</c:v>
                </c:pt>
                <c:pt idx="4591" formatCode="0.00E+00">
                  <c:v>430000000000000</c:v>
                </c:pt>
                <c:pt idx="4592" formatCode="0.00E+00">
                  <c:v>48437500000</c:v>
                </c:pt>
                <c:pt idx="4593" formatCode="0.00E+00">
                  <c:v>136744186046.5116</c:v>
                </c:pt>
                <c:pt idx="4594" formatCode="0.00E+00">
                  <c:v>284571428571.42853</c:v>
                </c:pt>
                <c:pt idx="4595" formatCode="0.00E+00">
                  <c:v>527659574468.08521</c:v>
                </c:pt>
                <c:pt idx="4596" formatCode="0.00E+00">
                  <c:v>455769230769.23077</c:v>
                </c:pt>
                <c:pt idx="4597" formatCode="0.00E+00">
                  <c:v>746511627906.97668</c:v>
                </c:pt>
                <c:pt idx="4598" formatCode="0.00E+00">
                  <c:v>267346938775.51022</c:v>
                </c:pt>
                <c:pt idx="4599" formatCode="0.00E+00">
                  <c:v>167346938775.51019</c:v>
                </c:pt>
                <c:pt idx="4600" formatCode="0.00E+00">
                  <c:v>265454545454.54541</c:v>
                </c:pt>
                <c:pt idx="4601" formatCode="0.00E+00">
                  <c:v>476271186440.67798</c:v>
                </c:pt>
                <c:pt idx="4602" formatCode="0.00E+00">
                  <c:v>231034482758.6207</c:v>
                </c:pt>
                <c:pt idx="4603" formatCode="0.00E+00">
                  <c:v>1757407407407.4072</c:v>
                </c:pt>
                <c:pt idx="4604" formatCode="0.00E+00">
                  <c:v>193333333333333.31</c:v>
                </c:pt>
                <c:pt idx="4605" formatCode="0.00E+00">
                  <c:v>60606060606060.617</c:v>
                </c:pt>
                <c:pt idx="4606" formatCode="0.00E+00">
                  <c:v>11698113207547.17</c:v>
                </c:pt>
                <c:pt idx="4607" formatCode="0.00E+00">
                  <c:v>50000000000000</c:v>
                </c:pt>
                <c:pt idx="4608" formatCode="0.00E+00">
                  <c:v>121311475409836.06</c:v>
                </c:pt>
                <c:pt idx="4609" formatCode="0.00E+00">
                  <c:v>102325581395348.83</c:v>
                </c:pt>
                <c:pt idx="4610" formatCode="0.00E+00">
                  <c:v>25000000000000</c:v>
                </c:pt>
                <c:pt idx="4611" formatCode="0.00E+00">
                  <c:v>36363636363636.359</c:v>
                </c:pt>
                <c:pt idx="4612" formatCode="0.00E+00">
                  <c:v>32413793103448.273</c:v>
                </c:pt>
                <c:pt idx="4613" formatCode="0.00E+00">
                  <c:v>69230769230769.234</c:v>
                </c:pt>
                <c:pt idx="4614" formatCode="0.00E+00">
                  <c:v>14492753623188.406</c:v>
                </c:pt>
                <c:pt idx="4615" formatCode="0.00E+00">
                  <c:v>225000000000000.06</c:v>
                </c:pt>
                <c:pt idx="4616" formatCode="0.00E+00">
                  <c:v>100000000000000</c:v>
                </c:pt>
                <c:pt idx="4617" formatCode="0.00E+00">
                  <c:v>17977528089887.641</c:v>
                </c:pt>
                <c:pt idx="4618" formatCode="0.00E+00">
                  <c:v>112500000000000</c:v>
                </c:pt>
                <c:pt idx="4619" formatCode="0.00E+00">
                  <c:v>64705882352941.164</c:v>
                </c:pt>
                <c:pt idx="4620" formatCode="0.00E+00">
                  <c:v>50000000000000.008</c:v>
                </c:pt>
                <c:pt idx="4621" formatCode="0.00E+00">
                  <c:v>5000000000000</c:v>
                </c:pt>
                <c:pt idx="4622" formatCode="0.00E+00">
                  <c:v>18571428571428.57</c:v>
                </c:pt>
                <c:pt idx="4623" formatCode="0.00E+00">
                  <c:v>1805555555555.5557</c:v>
                </c:pt>
                <c:pt idx="4624" formatCode="0.00E+00">
                  <c:v>121621621621621.63</c:v>
                </c:pt>
                <c:pt idx="4625" formatCode="0.00E+00">
                  <c:v>64583333333333.336</c:v>
                </c:pt>
                <c:pt idx="4626" formatCode="0.00E+00">
                  <c:v>35483870967741.938</c:v>
                </c:pt>
                <c:pt idx="4627" formatCode="0.00E+00">
                  <c:v>159999999999999.97</c:v>
                </c:pt>
                <c:pt idx="4628" formatCode="0.00E+00">
                  <c:v>72000000000000</c:v>
                </c:pt>
                <c:pt idx="4629" formatCode="0.00E+00">
                  <c:v>60000000000000</c:v>
                </c:pt>
                <c:pt idx="4630" formatCode="0.00E+00">
                  <c:v>70731707317073.172</c:v>
                </c:pt>
                <c:pt idx="4631" formatCode="0.00E+00">
                  <c:v>100000000000000</c:v>
                </c:pt>
                <c:pt idx="4632" formatCode="0.00E+00">
                  <c:v>21052631578947.367</c:v>
                </c:pt>
                <c:pt idx="4633" formatCode="0.00E+00">
                  <c:v>4666666666666.667</c:v>
                </c:pt>
                <c:pt idx="4634" formatCode="0.00E+00">
                  <c:v>5714285714285.7139</c:v>
                </c:pt>
                <c:pt idx="4635" formatCode="0.00E+00">
                  <c:v>29850746268656.719</c:v>
                </c:pt>
                <c:pt idx="4636" formatCode="0.00E+00">
                  <c:v>1741935483870.9675</c:v>
                </c:pt>
                <c:pt idx="4637" formatCode="0.00E+00">
                  <c:v>9565217391304.3477</c:v>
                </c:pt>
                <c:pt idx="4638" formatCode="0.00E+00">
                  <c:v>2564102564102.564</c:v>
                </c:pt>
                <c:pt idx="4639" formatCode="0.00E+00">
                  <c:v>226666666666666.63</c:v>
                </c:pt>
                <c:pt idx="4640" formatCode="0.00E+00">
                  <c:v>13863636363636.365</c:v>
                </c:pt>
                <c:pt idx="4641" formatCode="0.00E+00">
                  <c:v>2264150943396.2266</c:v>
                </c:pt>
                <c:pt idx="4642" formatCode="0.00E+00">
                  <c:v>90566037735849.047</c:v>
                </c:pt>
                <c:pt idx="4643" formatCode="0.00E+00">
                  <c:v>68181818181818.188</c:v>
                </c:pt>
                <c:pt idx="4644" formatCode="0.00E+00">
                  <c:v>36923076923076.922</c:v>
                </c:pt>
                <c:pt idx="4645" formatCode="0.00E+00">
                  <c:v>18048780487804.879</c:v>
                </c:pt>
                <c:pt idx="4646" formatCode="0.00E+00">
                  <c:v>9615384615384.6152</c:v>
                </c:pt>
                <c:pt idx="4647" formatCode="0.00E+00">
                  <c:v>51470588235294.125</c:v>
                </c:pt>
                <c:pt idx="4648" formatCode="0.00E+00">
                  <c:v>5333333333333.334</c:v>
                </c:pt>
                <c:pt idx="4649" formatCode="0.00E+00">
                  <c:v>15319148936170.213</c:v>
                </c:pt>
                <c:pt idx="4650" formatCode="0.00E+00">
                  <c:v>13382352941176.473</c:v>
                </c:pt>
                <c:pt idx="4651" formatCode="0.00E+00">
                  <c:v>6000000000000</c:v>
                </c:pt>
                <c:pt idx="4652" formatCode="0.00E+00">
                  <c:v>11000000000000</c:v>
                </c:pt>
                <c:pt idx="4653" formatCode="0.00E+00">
                  <c:v>1000000000000</c:v>
                </c:pt>
                <c:pt idx="4654" formatCode="0.00E+00">
                  <c:v>2000000000000</c:v>
                </c:pt>
                <c:pt idx="4655" formatCode="0.00E+00">
                  <c:v>800000000000</c:v>
                </c:pt>
                <c:pt idx="4656" formatCode="0.00E+00">
                  <c:v>6000000000000</c:v>
                </c:pt>
                <c:pt idx="4657" formatCode="0.00E+00">
                  <c:v>12000000000000</c:v>
                </c:pt>
                <c:pt idx="4658" formatCode="0.00E+00">
                  <c:v>935483870967.74194</c:v>
                </c:pt>
                <c:pt idx="4659" formatCode="0.00E+00">
                  <c:v>1532258064516.1289</c:v>
                </c:pt>
                <c:pt idx="4660" formatCode="0.00E+00">
                  <c:v>18518518518518.52</c:v>
                </c:pt>
                <c:pt idx="4661" formatCode="0.00E+00">
                  <c:v>16458333333333.334</c:v>
                </c:pt>
                <c:pt idx="4662" formatCode="0.00E+00">
                  <c:v>16862745098039.213</c:v>
                </c:pt>
                <c:pt idx="4663" formatCode="0.00E+00">
                  <c:v>3620689655172.4141</c:v>
                </c:pt>
                <c:pt idx="4664" formatCode="0.00E+00">
                  <c:v>1818181818181.8181</c:v>
                </c:pt>
                <c:pt idx="4665" formatCode="0.00E+00">
                  <c:v>2075471698113.2075</c:v>
                </c:pt>
                <c:pt idx="4666" formatCode="0.00E+00">
                  <c:v>1851851851851.8516</c:v>
                </c:pt>
                <c:pt idx="4667" formatCode="0.00E+00">
                  <c:v>3454545454545.4541</c:v>
                </c:pt>
                <c:pt idx="4668" formatCode="0.00E+00">
                  <c:v>1509090909090.9089</c:v>
                </c:pt>
                <c:pt idx="4670" formatCode="0.00E+00">
                  <c:v>402061855670.10309</c:v>
                </c:pt>
                <c:pt idx="4671" formatCode="0.00E+00">
                  <c:v>125000000000</c:v>
                </c:pt>
                <c:pt idx="4672" formatCode="0.00E+00">
                  <c:v>10967741935483.873</c:v>
                </c:pt>
                <c:pt idx="4673" formatCode="0.00E+00">
                  <c:v>680851063829.78735</c:v>
                </c:pt>
                <c:pt idx="4674" formatCode="0.00E+00">
                  <c:v>1692307692307.6924</c:v>
                </c:pt>
                <c:pt idx="4676" formatCode="0.00E+00">
                  <c:v>1241379310344.8276</c:v>
                </c:pt>
                <c:pt idx="4678" formatCode="0.00E+00">
                  <c:v>5670103092783.5049</c:v>
                </c:pt>
                <c:pt idx="4679" formatCode="0.00E+00">
                  <c:v>3018867924528.3018</c:v>
                </c:pt>
                <c:pt idx="4680" formatCode="0.00E+00">
                  <c:v>1325301204819.2771</c:v>
                </c:pt>
                <c:pt idx="4681" formatCode="0.00E+00">
                  <c:v>287671232876.71234</c:v>
                </c:pt>
                <c:pt idx="4682" formatCode="0.00E+00">
                  <c:v>197183098591.54929</c:v>
                </c:pt>
                <c:pt idx="4683" formatCode="0.00E+00">
                  <c:v>948453608247.42273</c:v>
                </c:pt>
                <c:pt idx="4684" formatCode="0.00E+00">
                  <c:v>1818181818181.8184</c:v>
                </c:pt>
                <c:pt idx="4685" formatCode="0.00E+00">
                  <c:v>7031250000000.001</c:v>
                </c:pt>
                <c:pt idx="4686" formatCode="0.00E+00">
                  <c:v>607843137254.90198</c:v>
                </c:pt>
                <c:pt idx="4687" formatCode="0.00E+00">
                  <c:v>400000000000</c:v>
                </c:pt>
                <c:pt idx="4688" formatCode="0.00E+00">
                  <c:v>9952809952809.9531</c:v>
                </c:pt>
                <c:pt idx="4689" formatCode="0.00E+00">
                  <c:v>13405846363018.355</c:v>
                </c:pt>
                <c:pt idx="4690" formatCode="0.00E+00">
                  <c:v>8589058000822.7061</c:v>
                </c:pt>
                <c:pt idx="4691" formatCode="0.00E+00">
                  <c:v>5578334598835.7373</c:v>
                </c:pt>
                <c:pt idx="4692" formatCode="0.00E+00">
                  <c:v>7760000000000000</c:v>
                </c:pt>
                <c:pt idx="4693" formatCode="0.00E+00">
                  <c:v>1E+16</c:v>
                </c:pt>
                <c:pt idx="4694" formatCode="0.00E+00">
                  <c:v>2290000000000000</c:v>
                </c:pt>
                <c:pt idx="4695" formatCode="0.00E+00">
                  <c:v>1290000000000000</c:v>
                </c:pt>
                <c:pt idx="4696" formatCode="0.00E+00">
                  <c:v>77600000000000</c:v>
                </c:pt>
                <c:pt idx="4697" formatCode="0.00E+00">
                  <c:v>7194244604316547</c:v>
                </c:pt>
                <c:pt idx="4698" formatCode="0.00E+00">
                  <c:v>5734265734265736</c:v>
                </c:pt>
                <c:pt idx="4699" formatCode="0.00E+00">
                  <c:v>140000000000000</c:v>
                </c:pt>
                <c:pt idx="4700" formatCode="0.00E+00">
                  <c:v>82000000000000</c:v>
                </c:pt>
                <c:pt idx="4701" formatCode="0.00E+00">
                  <c:v>130000000000000</c:v>
                </c:pt>
                <c:pt idx="4702" formatCode="0.00E+00">
                  <c:v>130000000000000</c:v>
                </c:pt>
                <c:pt idx="4703" formatCode="0.00E+00">
                  <c:v>514453780062197.81</c:v>
                </c:pt>
                <c:pt idx="4704" formatCode="0.00E+00">
                  <c:v>528117776762957.56</c:v>
                </c:pt>
                <c:pt idx="4705" formatCode="0.00E+00">
                  <c:v>458049769086923.38</c:v>
                </c:pt>
                <c:pt idx="4706" formatCode="0.00E+00">
                  <c:v>457672432913392.44</c:v>
                </c:pt>
                <c:pt idx="4707" formatCode="0.00E+00">
                  <c:v>598183235946976</c:v>
                </c:pt>
                <c:pt idx="4708" formatCode="0.00E+00">
                  <c:v>228699764590680.78</c:v>
                </c:pt>
                <c:pt idx="4709" formatCode="0.00E+00">
                  <c:v>262368964488355.59</c:v>
                </c:pt>
                <c:pt idx="4710" formatCode="0.00E+00">
                  <c:v>185550417363604.84</c:v>
                </c:pt>
                <c:pt idx="4711" formatCode="0.00E+00">
                  <c:v>221994696000466.22</c:v>
                </c:pt>
                <c:pt idx="4712" formatCode="0.00E+00">
                  <c:v>254547811576832.63</c:v>
                </c:pt>
                <c:pt idx="4713" formatCode="0.00E+00">
                  <c:v>280407450294246.38</c:v>
                </c:pt>
                <c:pt idx="4714" formatCode="0.00E+00">
                  <c:v>362426310667244.56</c:v>
                </c:pt>
                <c:pt idx="4715" formatCode="0.00E+00">
                  <c:v>189856077078249.94</c:v>
                </c:pt>
                <c:pt idx="4716" formatCode="0.00E+00">
                  <c:v>283750410521934.94</c:v>
                </c:pt>
                <c:pt idx="4717" formatCode="0.00E+00">
                  <c:v>85460125107510.125</c:v>
                </c:pt>
                <c:pt idx="4718" formatCode="0.00E+00">
                  <c:v>168542315939852.81</c:v>
                </c:pt>
                <c:pt idx="4719" formatCode="0.00E+00">
                  <c:v>599386535519330.13</c:v>
                </c:pt>
                <c:pt idx="4720" formatCode="0.00E+00">
                  <c:v>747508244798845.38</c:v>
                </c:pt>
                <c:pt idx="4721" formatCode="0.00E+00">
                  <c:v>378210923959524.44</c:v>
                </c:pt>
                <c:pt idx="4722" formatCode="0.00E+00">
                  <c:v>314419147421424.06</c:v>
                </c:pt>
                <c:pt idx="4723" formatCode="0.00E+00">
                  <c:v>603602406101963.25</c:v>
                </c:pt>
                <c:pt idx="4724" formatCode="0.00E+00">
                  <c:v>1372600953132539</c:v>
                </c:pt>
                <c:pt idx="4725" formatCode="0.00E+00">
                  <c:v>1072296000466626.6</c:v>
                </c:pt>
                <c:pt idx="4726" formatCode="0.00E+00">
                  <c:v>1189331621645375</c:v>
                </c:pt>
                <c:pt idx="4727" formatCode="0.00E+00">
                  <c:v>970680609291103.13</c:v>
                </c:pt>
                <c:pt idx="4728" formatCode="0.00E+00">
                  <c:v>1458992938209513</c:v>
                </c:pt>
                <c:pt idx="4729" formatCode="0.00E+00">
                  <c:v>191769814246690.75</c:v>
                </c:pt>
                <c:pt idx="4730" formatCode="0.00E+00">
                  <c:v>171682643112230.19</c:v>
                </c:pt>
                <c:pt idx="4731" formatCode="0.00E+00">
                  <c:v>914952096363230</c:v>
                </c:pt>
                <c:pt idx="4806" formatCode="0.00E+00">
                  <c:v>13782810685.24971</c:v>
                </c:pt>
                <c:pt idx="4807" formatCode="0.00E+00">
                  <c:v>36833967.046894804</c:v>
                </c:pt>
                <c:pt idx="4808" formatCode="0.00E+00">
                  <c:v>29474916387.959866</c:v>
                </c:pt>
                <c:pt idx="4809" formatCode="0.00E+00">
                  <c:v>17231805929.919136</c:v>
                </c:pt>
                <c:pt idx="4810" formatCode="0.00E+00">
                  <c:v>7422442244.2244244</c:v>
                </c:pt>
                <c:pt idx="4812" formatCode="0.00E+00">
                  <c:v>17324749642.346207</c:v>
                </c:pt>
                <c:pt idx="4814" formatCode="0.00E+00">
                  <c:v>28813874788.49408</c:v>
                </c:pt>
                <c:pt idx="4815" formatCode="0.00E+00">
                  <c:v>3303534303.5343037</c:v>
                </c:pt>
                <c:pt idx="4816" formatCode="0.00E+00">
                  <c:v>7645502645.5026455</c:v>
                </c:pt>
                <c:pt idx="4821" formatCode="0.00E+00">
                  <c:v>14808290155.440414</c:v>
                </c:pt>
                <c:pt idx="4823" formatCode="0.00E+00">
                  <c:v>33792517006.802723</c:v>
                </c:pt>
                <c:pt idx="4824" formatCode="0.00E+00">
                  <c:v>6844074844.0748444</c:v>
                </c:pt>
                <c:pt idx="4825" formatCode="0.00E+00">
                  <c:v>6065268065.2680664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BEF-4518-89A8-1DEB8C9851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1075088"/>
        <c:axId val="851085256"/>
      </c:scatterChart>
      <c:valAx>
        <c:axId val="851075088"/>
        <c:scaling>
          <c:orientation val="minMax"/>
          <c:max val="80"/>
          <c:min val="4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Myriad pro"/>
                    <a:ea typeface="+mn-ea"/>
                    <a:cs typeface="+mn-cs"/>
                  </a:defRPr>
                </a:pPr>
                <a:r>
                  <a:rPr lang="en-GB"/>
                  <a:t>SiO2 (wt 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Myriad pro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in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Myriad pro"/>
                <a:ea typeface="+mn-ea"/>
                <a:cs typeface="+mn-cs"/>
              </a:defRPr>
            </a:pPr>
            <a:endParaRPr lang="en-US"/>
          </a:p>
        </c:txPr>
        <c:crossAx val="851085256"/>
        <c:crossesAt val="1.000000000000001E-18"/>
        <c:crossBetween val="midCat"/>
        <c:majorUnit val="5"/>
      </c:valAx>
      <c:valAx>
        <c:axId val="851085256"/>
        <c:scaling>
          <c:logBase val="10"/>
          <c:orientation val="minMax"/>
          <c:min val="1000000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Myriad pro"/>
                    <a:ea typeface="+mn-ea"/>
                    <a:cs typeface="+mn-cs"/>
                  </a:defRPr>
                </a:pPr>
                <a:r>
                  <a:rPr lang="en-GB"/>
                  <a:t>Vesicle number density (m-3)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Myriad pro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in"/>
        <c:minorTickMark val="in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Myriad pro"/>
                <a:ea typeface="+mn-ea"/>
                <a:cs typeface="+mn-cs"/>
              </a:defRPr>
            </a:pPr>
            <a:endParaRPr lang="en-US"/>
          </a:p>
        </c:txPr>
        <c:crossAx val="851075088"/>
        <c:crosses val="autoZero"/>
        <c:crossBetween val="midCat"/>
        <c:majorUnit val="100"/>
      </c:valAx>
      <c:spPr>
        <a:noFill/>
        <a:ln>
          <a:solidFill>
            <a:sysClr val="windowText" lastClr="000000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Myriad pro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4720363079615048"/>
          <c:y val="6.4191279887482425E-2"/>
          <c:w val="0.79639370078740168"/>
          <c:h val="0.7231132817258602"/>
        </c:manualLayout>
      </c:layout>
      <c:scatterChart>
        <c:scatterStyle val="lineMarker"/>
        <c:varyColors val="0"/>
        <c:ser>
          <c:idx val="0"/>
          <c:order val="0"/>
          <c:tx>
            <c:strRef>
              <c:f>FULL!$O$1</c:f>
              <c:strCache>
                <c:ptCount val="1"/>
                <c:pt idx="0">
                  <c:v>Bulk porosity (%)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noFill/>
              <a:ln w="6350">
                <a:solidFill>
                  <a:srgbClr val="4472C4">
                    <a:alpha val="50000"/>
                  </a:srgbClr>
                </a:solidFill>
              </a:ln>
              <a:effectLst/>
            </c:spPr>
          </c:marker>
          <c:xVal>
            <c:numRef>
              <c:f>FULL!$F$2:$F$4893</c:f>
              <c:numCache>
                <c:formatCode>General</c:formatCode>
                <c:ptCount val="4892"/>
                <c:pt idx="2747">
                  <c:v>67.510000000000005</c:v>
                </c:pt>
                <c:pt idx="2748">
                  <c:v>67.510000000000005</c:v>
                </c:pt>
                <c:pt idx="2749">
                  <c:v>67.510000000000005</c:v>
                </c:pt>
                <c:pt idx="2750">
                  <c:v>67.510000000000005</c:v>
                </c:pt>
                <c:pt idx="2751">
                  <c:v>67.510000000000005</c:v>
                </c:pt>
                <c:pt idx="2752">
                  <c:v>67.510000000000005</c:v>
                </c:pt>
                <c:pt idx="2753">
                  <c:v>67.510000000000005</c:v>
                </c:pt>
                <c:pt idx="2754">
                  <c:v>67.510000000000005</c:v>
                </c:pt>
                <c:pt idx="2755">
                  <c:v>67.510000000000005</c:v>
                </c:pt>
                <c:pt idx="2756">
                  <c:v>67.510000000000005</c:v>
                </c:pt>
                <c:pt idx="2757">
                  <c:v>67.510000000000005</c:v>
                </c:pt>
                <c:pt idx="2758">
                  <c:v>67.510000000000005</c:v>
                </c:pt>
                <c:pt idx="2759">
                  <c:v>67.510000000000005</c:v>
                </c:pt>
                <c:pt idx="2760">
                  <c:v>67.510000000000005</c:v>
                </c:pt>
                <c:pt idx="2761">
                  <c:v>67.510000000000005</c:v>
                </c:pt>
                <c:pt idx="2762">
                  <c:v>67.510000000000005</c:v>
                </c:pt>
                <c:pt idx="2763">
                  <c:v>67.510000000000005</c:v>
                </c:pt>
                <c:pt idx="2764">
                  <c:v>67.510000000000005</c:v>
                </c:pt>
                <c:pt idx="2765">
                  <c:v>67.510000000000005</c:v>
                </c:pt>
                <c:pt idx="2766">
                  <c:v>67.510000000000005</c:v>
                </c:pt>
                <c:pt idx="2767">
                  <c:v>67.510000000000005</c:v>
                </c:pt>
                <c:pt idx="2768">
                  <c:v>67.510000000000005</c:v>
                </c:pt>
                <c:pt idx="2769">
                  <c:v>67.510000000000005</c:v>
                </c:pt>
                <c:pt idx="2770">
                  <c:v>67.510000000000005</c:v>
                </c:pt>
                <c:pt idx="2771">
                  <c:v>67.510000000000005</c:v>
                </c:pt>
                <c:pt idx="2772">
                  <c:v>67.510000000000005</c:v>
                </c:pt>
                <c:pt idx="2773">
                  <c:v>67.510000000000005</c:v>
                </c:pt>
                <c:pt idx="2774">
                  <c:v>67.510000000000005</c:v>
                </c:pt>
                <c:pt idx="2775">
                  <c:v>67.510000000000005</c:v>
                </c:pt>
                <c:pt idx="2776">
                  <c:v>67.510000000000005</c:v>
                </c:pt>
                <c:pt idx="2777">
                  <c:v>67.510000000000005</c:v>
                </c:pt>
                <c:pt idx="2778">
                  <c:v>67.510000000000005</c:v>
                </c:pt>
                <c:pt idx="2779">
                  <c:v>67.510000000000005</c:v>
                </c:pt>
                <c:pt idx="2780">
                  <c:v>67.510000000000005</c:v>
                </c:pt>
                <c:pt idx="2823" formatCode="0.00">
                  <c:v>71.95</c:v>
                </c:pt>
                <c:pt idx="2824" formatCode="0.00">
                  <c:v>71.95</c:v>
                </c:pt>
                <c:pt idx="2825" formatCode="0.00">
                  <c:v>71.95</c:v>
                </c:pt>
                <c:pt idx="2826" formatCode="0.00">
                  <c:v>72.180000000000007</c:v>
                </c:pt>
                <c:pt idx="2827" formatCode="0.00">
                  <c:v>72.180000000000007</c:v>
                </c:pt>
                <c:pt idx="2828" formatCode="0.00">
                  <c:v>72</c:v>
                </c:pt>
                <c:pt idx="2829" formatCode="0.00">
                  <c:v>72</c:v>
                </c:pt>
                <c:pt idx="2830" formatCode="0.00">
                  <c:v>72</c:v>
                </c:pt>
                <c:pt idx="2831" formatCode="0.00">
                  <c:v>72</c:v>
                </c:pt>
                <c:pt idx="2832" formatCode="0.00">
                  <c:v>72.09</c:v>
                </c:pt>
                <c:pt idx="2833" formatCode="0.00">
                  <c:v>72</c:v>
                </c:pt>
                <c:pt idx="2834" formatCode="0.00">
                  <c:v>72</c:v>
                </c:pt>
                <c:pt idx="2835" formatCode="0.00">
                  <c:v>72</c:v>
                </c:pt>
                <c:pt idx="2836" formatCode="0.00">
                  <c:v>72</c:v>
                </c:pt>
                <c:pt idx="2837" formatCode="0.00">
                  <c:v>72</c:v>
                </c:pt>
                <c:pt idx="2838" formatCode="0.00">
                  <c:v>72</c:v>
                </c:pt>
                <c:pt idx="2839" formatCode="0.00">
                  <c:v>72</c:v>
                </c:pt>
                <c:pt idx="2840" formatCode="0.00">
                  <c:v>72</c:v>
                </c:pt>
                <c:pt idx="2841" formatCode="0.00">
                  <c:v>72</c:v>
                </c:pt>
                <c:pt idx="2842" formatCode="0.00">
                  <c:v>72</c:v>
                </c:pt>
                <c:pt idx="2843" formatCode="0.00">
                  <c:v>72</c:v>
                </c:pt>
                <c:pt idx="2844" formatCode="0.00">
                  <c:v>72</c:v>
                </c:pt>
                <c:pt idx="2845" formatCode="0.00">
                  <c:v>72</c:v>
                </c:pt>
                <c:pt idx="2846" formatCode="0.00">
                  <c:v>72</c:v>
                </c:pt>
                <c:pt idx="2847" formatCode="0.00">
                  <c:v>72</c:v>
                </c:pt>
                <c:pt idx="2848" formatCode="0.00">
                  <c:v>72</c:v>
                </c:pt>
                <c:pt idx="2849" formatCode="0.00">
                  <c:v>72.069999999999993</c:v>
                </c:pt>
                <c:pt idx="2850" formatCode="0.00">
                  <c:v>72.069999999999993</c:v>
                </c:pt>
                <c:pt idx="2851" formatCode="0.00">
                  <c:v>72.02</c:v>
                </c:pt>
                <c:pt idx="2852" formatCode="0.00">
                  <c:v>72.02</c:v>
                </c:pt>
                <c:pt idx="2853" formatCode="0.00">
                  <c:v>72</c:v>
                </c:pt>
                <c:pt idx="2854" formatCode="0.00">
                  <c:v>72</c:v>
                </c:pt>
                <c:pt idx="2855" formatCode="0.00">
                  <c:v>72</c:v>
                </c:pt>
                <c:pt idx="2856" formatCode="0.00">
                  <c:v>72</c:v>
                </c:pt>
                <c:pt idx="2857" formatCode="0.00">
                  <c:v>71.849999999999994</c:v>
                </c:pt>
                <c:pt idx="2858" formatCode="0.00">
                  <c:v>71.849999999999994</c:v>
                </c:pt>
                <c:pt idx="2859" formatCode="0.00">
                  <c:v>71.849999999999994</c:v>
                </c:pt>
                <c:pt idx="2860" formatCode="0.00">
                  <c:v>72.150000000000006</c:v>
                </c:pt>
                <c:pt idx="2861" formatCode="0.00">
                  <c:v>72</c:v>
                </c:pt>
                <c:pt idx="2862" formatCode="0.00">
                  <c:v>72</c:v>
                </c:pt>
                <c:pt idx="2863" formatCode="0.00">
                  <c:v>72</c:v>
                </c:pt>
                <c:pt idx="2864" formatCode="0.00">
                  <c:v>72</c:v>
                </c:pt>
                <c:pt idx="2865" formatCode="0.00">
                  <c:v>72</c:v>
                </c:pt>
                <c:pt idx="2866" formatCode="0.00">
                  <c:v>72.209999999999994</c:v>
                </c:pt>
                <c:pt idx="2867" formatCode="0.00">
                  <c:v>72.209999999999994</c:v>
                </c:pt>
                <c:pt idx="2868" formatCode="0.00">
                  <c:v>72</c:v>
                </c:pt>
                <c:pt idx="2869" formatCode="0.00">
                  <c:v>72</c:v>
                </c:pt>
                <c:pt idx="2870" formatCode="0.00">
                  <c:v>72</c:v>
                </c:pt>
                <c:pt idx="2871" formatCode="0.00">
                  <c:v>72</c:v>
                </c:pt>
                <c:pt idx="2872" formatCode="0.00">
                  <c:v>72</c:v>
                </c:pt>
                <c:pt idx="2873" formatCode="0.00">
                  <c:v>72</c:v>
                </c:pt>
                <c:pt idx="2874" formatCode="0.00">
                  <c:v>72</c:v>
                </c:pt>
                <c:pt idx="2875" formatCode="0.00">
                  <c:v>72</c:v>
                </c:pt>
                <c:pt idx="2876" formatCode="0.00">
                  <c:v>72</c:v>
                </c:pt>
                <c:pt idx="2877" formatCode="0.00">
                  <c:v>72</c:v>
                </c:pt>
                <c:pt idx="2878" formatCode="0.00">
                  <c:v>72</c:v>
                </c:pt>
                <c:pt idx="2879" formatCode="0.00">
                  <c:v>72</c:v>
                </c:pt>
                <c:pt idx="2880" formatCode="0.00">
                  <c:v>72</c:v>
                </c:pt>
                <c:pt idx="2881" formatCode="0.00">
                  <c:v>72</c:v>
                </c:pt>
                <c:pt idx="2882" formatCode="0.00">
                  <c:v>72</c:v>
                </c:pt>
                <c:pt idx="2883" formatCode="0.00">
                  <c:v>72</c:v>
                </c:pt>
                <c:pt idx="2884" formatCode="0.00">
                  <c:v>72</c:v>
                </c:pt>
                <c:pt idx="2885" formatCode="0.00">
                  <c:v>72</c:v>
                </c:pt>
                <c:pt idx="2886" formatCode="0.00">
                  <c:v>72</c:v>
                </c:pt>
                <c:pt idx="2887" formatCode="0.00">
                  <c:v>72</c:v>
                </c:pt>
                <c:pt idx="2888" formatCode="0.00">
                  <c:v>72.34</c:v>
                </c:pt>
                <c:pt idx="2889" formatCode="0.00">
                  <c:v>72.34</c:v>
                </c:pt>
                <c:pt idx="2890" formatCode="0.00">
                  <c:v>72.34</c:v>
                </c:pt>
                <c:pt idx="2891" formatCode="0.00">
                  <c:v>72.34</c:v>
                </c:pt>
                <c:pt idx="2892" formatCode="0.00">
                  <c:v>72.34</c:v>
                </c:pt>
                <c:pt idx="2893" formatCode="0.00">
                  <c:v>72.34</c:v>
                </c:pt>
                <c:pt idx="2894" formatCode="0.00">
                  <c:v>72.34</c:v>
                </c:pt>
                <c:pt idx="2895" formatCode="0.00">
                  <c:v>72.34</c:v>
                </c:pt>
                <c:pt idx="2896" formatCode="0.00">
                  <c:v>72.34</c:v>
                </c:pt>
                <c:pt idx="2897" formatCode="0.00">
                  <c:v>72.34</c:v>
                </c:pt>
                <c:pt idx="2898" formatCode="0.00">
                  <c:v>72.34</c:v>
                </c:pt>
                <c:pt idx="2899" formatCode="0.00">
                  <c:v>72.34</c:v>
                </c:pt>
                <c:pt idx="2900" formatCode="0.00">
                  <c:v>72.34</c:v>
                </c:pt>
                <c:pt idx="2901" formatCode="0.00">
                  <c:v>72.34</c:v>
                </c:pt>
                <c:pt idx="2902" formatCode="0.00">
                  <c:v>72.34</c:v>
                </c:pt>
                <c:pt idx="2903" formatCode="0.00">
                  <c:v>72.34</c:v>
                </c:pt>
                <c:pt idx="2904" formatCode="0.00">
                  <c:v>72.34</c:v>
                </c:pt>
                <c:pt idx="2905" formatCode="0.00">
                  <c:v>72.34</c:v>
                </c:pt>
                <c:pt idx="2906" formatCode="0.00">
                  <c:v>72.34</c:v>
                </c:pt>
                <c:pt idx="2907" formatCode="0.00">
                  <c:v>72.34</c:v>
                </c:pt>
                <c:pt idx="2908" formatCode="0.00">
                  <c:v>72.34</c:v>
                </c:pt>
                <c:pt idx="2909" formatCode="0.00">
                  <c:v>72.34</c:v>
                </c:pt>
                <c:pt idx="2910" formatCode="0.00">
                  <c:v>72.34</c:v>
                </c:pt>
                <c:pt idx="2911" formatCode="0.00">
                  <c:v>72.34</c:v>
                </c:pt>
                <c:pt idx="2912" formatCode="0.00">
                  <c:v>72.34</c:v>
                </c:pt>
                <c:pt idx="2913" formatCode="0.00">
                  <c:v>72.34</c:v>
                </c:pt>
                <c:pt idx="2914" formatCode="0.00">
                  <c:v>72.34</c:v>
                </c:pt>
                <c:pt idx="2915" formatCode="0.00">
                  <c:v>72.61</c:v>
                </c:pt>
                <c:pt idx="2916" formatCode="0.00">
                  <c:v>72.61</c:v>
                </c:pt>
                <c:pt idx="2917" formatCode="0.00">
                  <c:v>72.61</c:v>
                </c:pt>
                <c:pt idx="2918" formatCode="0.00">
                  <c:v>72.61</c:v>
                </c:pt>
                <c:pt idx="2919" formatCode="0.00">
                  <c:v>72.61</c:v>
                </c:pt>
                <c:pt idx="2920" formatCode="0.00">
                  <c:v>72.61</c:v>
                </c:pt>
                <c:pt idx="2921" formatCode="0.00">
                  <c:v>72.61</c:v>
                </c:pt>
                <c:pt idx="2922" formatCode="0.00">
                  <c:v>72.61</c:v>
                </c:pt>
                <c:pt idx="2923" formatCode="0.00">
                  <c:v>72.61</c:v>
                </c:pt>
                <c:pt idx="2924" formatCode="0.00">
                  <c:v>72.61</c:v>
                </c:pt>
                <c:pt idx="2925" formatCode="0.00">
                  <c:v>72.61</c:v>
                </c:pt>
                <c:pt idx="2926" formatCode="0.00">
                  <c:v>72.61</c:v>
                </c:pt>
                <c:pt idx="2927" formatCode="0.00">
                  <c:v>72.61</c:v>
                </c:pt>
                <c:pt idx="2928" formatCode="0.00">
                  <c:v>72.61</c:v>
                </c:pt>
                <c:pt idx="2929" formatCode="0.00">
                  <c:v>72.61</c:v>
                </c:pt>
                <c:pt idx="2930" formatCode="0.00">
                  <c:v>72.61</c:v>
                </c:pt>
                <c:pt idx="2931" formatCode="0.00">
                  <c:v>72.61</c:v>
                </c:pt>
                <c:pt idx="2932" formatCode="0.00">
                  <c:v>72.61</c:v>
                </c:pt>
                <c:pt idx="2933" formatCode="0.00">
                  <c:v>72.61</c:v>
                </c:pt>
                <c:pt idx="2934" formatCode="0.00">
                  <c:v>72.61</c:v>
                </c:pt>
                <c:pt idx="2935" formatCode="0.00">
                  <c:v>72.61</c:v>
                </c:pt>
                <c:pt idx="2936" formatCode="0.00">
                  <c:v>72.61</c:v>
                </c:pt>
                <c:pt idx="2937" formatCode="0.00">
                  <c:v>72.61</c:v>
                </c:pt>
                <c:pt idx="2938" formatCode="0.00">
                  <c:v>72.61</c:v>
                </c:pt>
                <c:pt idx="2939" formatCode="0.00">
                  <c:v>72.11</c:v>
                </c:pt>
                <c:pt idx="2940" formatCode="0.00">
                  <c:v>72.11</c:v>
                </c:pt>
                <c:pt idx="2941" formatCode="0.00">
                  <c:v>72.11</c:v>
                </c:pt>
                <c:pt idx="2942" formatCode="0.00">
                  <c:v>72.11</c:v>
                </c:pt>
                <c:pt idx="2943" formatCode="0.00">
                  <c:v>72.11</c:v>
                </c:pt>
                <c:pt idx="2944" formatCode="0.00">
                  <c:v>72.11</c:v>
                </c:pt>
                <c:pt idx="2945" formatCode="0.00">
                  <c:v>72.11</c:v>
                </c:pt>
                <c:pt idx="2946" formatCode="0.00">
                  <c:v>72.11</c:v>
                </c:pt>
                <c:pt idx="2947" formatCode="0.00">
                  <c:v>72.11</c:v>
                </c:pt>
                <c:pt idx="2948" formatCode="0.00">
                  <c:v>72.11</c:v>
                </c:pt>
                <c:pt idx="2949" formatCode="0.00">
                  <c:v>72.11</c:v>
                </c:pt>
                <c:pt idx="2950" formatCode="0.00">
                  <c:v>72.11</c:v>
                </c:pt>
                <c:pt idx="2951" formatCode="0.00">
                  <c:v>72.11</c:v>
                </c:pt>
                <c:pt idx="2952" formatCode="0.00">
                  <c:v>72.11</c:v>
                </c:pt>
                <c:pt idx="2953" formatCode="0.00">
                  <c:v>72.11</c:v>
                </c:pt>
                <c:pt idx="2954" formatCode="0.00">
                  <c:v>72.11</c:v>
                </c:pt>
                <c:pt idx="2955" formatCode="0.00">
                  <c:v>72.11</c:v>
                </c:pt>
                <c:pt idx="2956" formatCode="0.00">
                  <c:v>72.11</c:v>
                </c:pt>
                <c:pt idx="2957" formatCode="0.00">
                  <c:v>72.11</c:v>
                </c:pt>
                <c:pt idx="2958" formatCode="0.00">
                  <c:v>72.11</c:v>
                </c:pt>
                <c:pt idx="2959" formatCode="0.00">
                  <c:v>72.11</c:v>
                </c:pt>
                <c:pt idx="2960" formatCode="0.00">
                  <c:v>72.11</c:v>
                </c:pt>
                <c:pt idx="2961" formatCode="0.00">
                  <c:v>72.11</c:v>
                </c:pt>
                <c:pt idx="2962" formatCode="0.00">
                  <c:v>72.11</c:v>
                </c:pt>
                <c:pt idx="2963" formatCode="0.00">
                  <c:v>72.11</c:v>
                </c:pt>
                <c:pt idx="2964" formatCode="0.00">
                  <c:v>72.11</c:v>
                </c:pt>
                <c:pt idx="2965" formatCode="0.00">
                  <c:v>72.11</c:v>
                </c:pt>
                <c:pt idx="2966" formatCode="0.00">
                  <c:v>72.11</c:v>
                </c:pt>
                <c:pt idx="2967" formatCode="0.00">
                  <c:v>72.11</c:v>
                </c:pt>
                <c:pt idx="2968" formatCode="0.00">
                  <c:v>72.11</c:v>
                </c:pt>
                <c:pt idx="2969" formatCode="0.00">
                  <c:v>72.11</c:v>
                </c:pt>
                <c:pt idx="2970" formatCode="0.00">
                  <c:v>72.11</c:v>
                </c:pt>
                <c:pt idx="2971" formatCode="0.00">
                  <c:v>72.11</c:v>
                </c:pt>
                <c:pt idx="2972" formatCode="0.00">
                  <c:v>72.11</c:v>
                </c:pt>
                <c:pt idx="2973" formatCode="0.00">
                  <c:v>72.11</c:v>
                </c:pt>
                <c:pt idx="2974" formatCode="0.00">
                  <c:v>72.11</c:v>
                </c:pt>
                <c:pt idx="2975" formatCode="0.00">
                  <c:v>72.11</c:v>
                </c:pt>
                <c:pt idx="2976" formatCode="0.00">
                  <c:v>72.209999999999994</c:v>
                </c:pt>
                <c:pt idx="2977" formatCode="0.00">
                  <c:v>72.209999999999994</c:v>
                </c:pt>
                <c:pt idx="2978" formatCode="0.00">
                  <c:v>72.209999999999994</c:v>
                </c:pt>
                <c:pt idx="2979" formatCode="0.00">
                  <c:v>72.209999999999994</c:v>
                </c:pt>
                <c:pt idx="2980" formatCode="0.00">
                  <c:v>72.209999999999994</c:v>
                </c:pt>
                <c:pt idx="2981" formatCode="0.00">
                  <c:v>72.209999999999994</c:v>
                </c:pt>
                <c:pt idx="2982" formatCode="0.00">
                  <c:v>72.209999999999994</c:v>
                </c:pt>
                <c:pt idx="2983" formatCode="0.00">
                  <c:v>72.209999999999994</c:v>
                </c:pt>
                <c:pt idx="2984" formatCode="0.00">
                  <c:v>72.209999999999994</c:v>
                </c:pt>
                <c:pt idx="2985" formatCode="0.00">
                  <c:v>72.209999999999994</c:v>
                </c:pt>
                <c:pt idx="2986" formatCode="0.00">
                  <c:v>72.209999999999994</c:v>
                </c:pt>
                <c:pt idx="2987" formatCode="0.00">
                  <c:v>72.209999999999994</c:v>
                </c:pt>
                <c:pt idx="2988" formatCode="0.00">
                  <c:v>72.209999999999994</c:v>
                </c:pt>
                <c:pt idx="2989" formatCode="0.00">
                  <c:v>72.209999999999994</c:v>
                </c:pt>
                <c:pt idx="2990" formatCode="0.00">
                  <c:v>72.209999999999994</c:v>
                </c:pt>
                <c:pt idx="2991" formatCode="0.00">
                  <c:v>72.209999999999994</c:v>
                </c:pt>
                <c:pt idx="2992" formatCode="0.00">
                  <c:v>72.209999999999994</c:v>
                </c:pt>
                <c:pt idx="2993" formatCode="0.00">
                  <c:v>72.209999999999994</c:v>
                </c:pt>
                <c:pt idx="2994" formatCode="0.00">
                  <c:v>72.209999999999994</c:v>
                </c:pt>
                <c:pt idx="2995" formatCode="0.00">
                  <c:v>72.209999999999994</c:v>
                </c:pt>
                <c:pt idx="2996" formatCode="0.00">
                  <c:v>72.209999999999994</c:v>
                </c:pt>
                <c:pt idx="2997" formatCode="0.00">
                  <c:v>72.209999999999994</c:v>
                </c:pt>
                <c:pt idx="2998" formatCode="0.00">
                  <c:v>72.209999999999994</c:v>
                </c:pt>
                <c:pt idx="2999" formatCode="0.00">
                  <c:v>72.209999999999994</c:v>
                </c:pt>
                <c:pt idx="3000" formatCode="0.00">
                  <c:v>72.209999999999994</c:v>
                </c:pt>
                <c:pt idx="3001" formatCode="0.00">
                  <c:v>72.209999999999994</c:v>
                </c:pt>
                <c:pt idx="3002" formatCode="0.00">
                  <c:v>72.209999999999994</c:v>
                </c:pt>
                <c:pt idx="3003" formatCode="0.00">
                  <c:v>72.209999999999994</c:v>
                </c:pt>
                <c:pt idx="3004" formatCode="0.00">
                  <c:v>72.209999999999994</c:v>
                </c:pt>
                <c:pt idx="3005" formatCode="0.00">
                  <c:v>72.209999999999994</c:v>
                </c:pt>
                <c:pt idx="3006" formatCode="0.00">
                  <c:v>72.209999999999994</c:v>
                </c:pt>
                <c:pt idx="3007" formatCode="0.00">
                  <c:v>72.209999999999994</c:v>
                </c:pt>
                <c:pt idx="3008" formatCode="0.00">
                  <c:v>72.209999999999994</c:v>
                </c:pt>
                <c:pt idx="3009" formatCode="0.00">
                  <c:v>72.209999999999994</c:v>
                </c:pt>
                <c:pt idx="3010" formatCode="0.00">
                  <c:v>71.72</c:v>
                </c:pt>
                <c:pt idx="3011" formatCode="0.00">
                  <c:v>71.72</c:v>
                </c:pt>
                <c:pt idx="3012" formatCode="0.00">
                  <c:v>71.72</c:v>
                </c:pt>
                <c:pt idx="3013" formatCode="0.00">
                  <c:v>71.72</c:v>
                </c:pt>
                <c:pt idx="3014" formatCode="0.00">
                  <c:v>71.72</c:v>
                </c:pt>
                <c:pt idx="3015" formatCode="0.00">
                  <c:v>71.72</c:v>
                </c:pt>
                <c:pt idx="3016" formatCode="0.00">
                  <c:v>71.72</c:v>
                </c:pt>
                <c:pt idx="3017" formatCode="0.00">
                  <c:v>71.72</c:v>
                </c:pt>
                <c:pt idx="3018" formatCode="0.00">
                  <c:v>71.72</c:v>
                </c:pt>
                <c:pt idx="3019" formatCode="0.00">
                  <c:v>74.61</c:v>
                </c:pt>
                <c:pt idx="3020" formatCode="0.00">
                  <c:v>74.61</c:v>
                </c:pt>
                <c:pt idx="3021" formatCode="0.00">
                  <c:v>74.61</c:v>
                </c:pt>
                <c:pt idx="3022" formatCode="0.00">
                  <c:v>74.61</c:v>
                </c:pt>
                <c:pt idx="3023" formatCode="0.00">
                  <c:v>74.61</c:v>
                </c:pt>
                <c:pt idx="3024" formatCode="0.00">
                  <c:v>74.61</c:v>
                </c:pt>
                <c:pt idx="3025" formatCode="0.00">
                  <c:v>74.61</c:v>
                </c:pt>
                <c:pt idx="3026" formatCode="0.00">
                  <c:v>74.61</c:v>
                </c:pt>
                <c:pt idx="3027" formatCode="0.00">
                  <c:v>74.61</c:v>
                </c:pt>
                <c:pt idx="3028" formatCode="0.00">
                  <c:v>74.61</c:v>
                </c:pt>
                <c:pt idx="3029" formatCode="0.00">
                  <c:v>74.61</c:v>
                </c:pt>
                <c:pt idx="3030" formatCode="0.00">
                  <c:v>74.61</c:v>
                </c:pt>
                <c:pt idx="3031" formatCode="0.00">
                  <c:v>74.61</c:v>
                </c:pt>
                <c:pt idx="3032" formatCode="0.00">
                  <c:v>74.61</c:v>
                </c:pt>
                <c:pt idx="3033" formatCode="0.00">
                  <c:v>74.61</c:v>
                </c:pt>
                <c:pt idx="3034" formatCode="0.00">
                  <c:v>74.61</c:v>
                </c:pt>
                <c:pt idx="3035" formatCode="0.00">
                  <c:v>74.61</c:v>
                </c:pt>
                <c:pt idx="3036" formatCode="0.00">
                  <c:v>74.61</c:v>
                </c:pt>
                <c:pt idx="3037" formatCode="0.00">
                  <c:v>74.61</c:v>
                </c:pt>
                <c:pt idx="3038" formatCode="0.00">
                  <c:v>74.61</c:v>
                </c:pt>
                <c:pt idx="3039" formatCode="0.00">
                  <c:v>74.61</c:v>
                </c:pt>
                <c:pt idx="3040" formatCode="0.00">
                  <c:v>74.61</c:v>
                </c:pt>
                <c:pt idx="3041" formatCode="0.00">
                  <c:v>74.61</c:v>
                </c:pt>
                <c:pt idx="3042" formatCode="0.00">
                  <c:v>74.61</c:v>
                </c:pt>
                <c:pt idx="3043" formatCode="0.00">
                  <c:v>74.61</c:v>
                </c:pt>
                <c:pt idx="3044" formatCode="0.00">
                  <c:v>74.61</c:v>
                </c:pt>
                <c:pt idx="3045" formatCode="0.00">
                  <c:v>74.61</c:v>
                </c:pt>
                <c:pt idx="3046" formatCode="0.00">
                  <c:v>74.61</c:v>
                </c:pt>
                <c:pt idx="3047" formatCode="0.00">
                  <c:v>74.61</c:v>
                </c:pt>
                <c:pt idx="3048" formatCode="0.00">
                  <c:v>74.61</c:v>
                </c:pt>
                <c:pt idx="3049" formatCode="0.00">
                  <c:v>74.61</c:v>
                </c:pt>
                <c:pt idx="3050" formatCode="0.00">
                  <c:v>74.61</c:v>
                </c:pt>
                <c:pt idx="3051" formatCode="0.00">
                  <c:v>74.61</c:v>
                </c:pt>
                <c:pt idx="3052" formatCode="0.00">
                  <c:v>74.61</c:v>
                </c:pt>
                <c:pt idx="3053" formatCode="0.00">
                  <c:v>74.61</c:v>
                </c:pt>
                <c:pt idx="3054" formatCode="0.00">
                  <c:v>74.61</c:v>
                </c:pt>
                <c:pt idx="3055" formatCode="0.00">
                  <c:v>74.61</c:v>
                </c:pt>
                <c:pt idx="3056" formatCode="0.00">
                  <c:v>74.61</c:v>
                </c:pt>
                <c:pt idx="3057" formatCode="0.00">
                  <c:v>74.61</c:v>
                </c:pt>
                <c:pt idx="3058" formatCode="0.00">
                  <c:v>74.61</c:v>
                </c:pt>
                <c:pt idx="3059" formatCode="0.00">
                  <c:v>74.61</c:v>
                </c:pt>
                <c:pt idx="3060" formatCode="0.00">
                  <c:v>74.61</c:v>
                </c:pt>
                <c:pt idx="3061" formatCode="0.00">
                  <c:v>74.61</c:v>
                </c:pt>
                <c:pt idx="3062" formatCode="0.00">
                  <c:v>74.61</c:v>
                </c:pt>
                <c:pt idx="3063" formatCode="0.00">
                  <c:v>74.61</c:v>
                </c:pt>
                <c:pt idx="3064" formatCode="0.00">
                  <c:v>74.61</c:v>
                </c:pt>
                <c:pt idx="3065" formatCode="0.00">
                  <c:v>74.61</c:v>
                </c:pt>
                <c:pt idx="3066" formatCode="0.00">
                  <c:v>74.61</c:v>
                </c:pt>
                <c:pt idx="3067" formatCode="0.00">
                  <c:v>74.61</c:v>
                </c:pt>
                <c:pt idx="3068" formatCode="0.00">
                  <c:v>74.61</c:v>
                </c:pt>
                <c:pt idx="3069" formatCode="0.00">
                  <c:v>74.61</c:v>
                </c:pt>
                <c:pt idx="3070" formatCode="0.00">
                  <c:v>74.61</c:v>
                </c:pt>
                <c:pt idx="3071" formatCode="0.00">
                  <c:v>74.61</c:v>
                </c:pt>
                <c:pt idx="3072" formatCode="0.00">
                  <c:v>74.61</c:v>
                </c:pt>
                <c:pt idx="3073" formatCode="0.00">
                  <c:v>74.61</c:v>
                </c:pt>
                <c:pt idx="3074" formatCode="0.00">
                  <c:v>74.61</c:v>
                </c:pt>
                <c:pt idx="3075" formatCode="0.00">
                  <c:v>74.61</c:v>
                </c:pt>
                <c:pt idx="3076" formatCode="0.00">
                  <c:v>74.61</c:v>
                </c:pt>
                <c:pt idx="3077" formatCode="0.00">
                  <c:v>74.61</c:v>
                </c:pt>
                <c:pt idx="3078" formatCode="0.00">
                  <c:v>74.61</c:v>
                </c:pt>
                <c:pt idx="3079" formatCode="0.00">
                  <c:v>74.61</c:v>
                </c:pt>
                <c:pt idx="3080" formatCode="0.00">
                  <c:v>74.61</c:v>
                </c:pt>
                <c:pt idx="3081" formatCode="0.00">
                  <c:v>74.61</c:v>
                </c:pt>
                <c:pt idx="3082" formatCode="0.00">
                  <c:v>74.61</c:v>
                </c:pt>
                <c:pt idx="3083" formatCode="0.00">
                  <c:v>74.61</c:v>
                </c:pt>
                <c:pt idx="3084" formatCode="0.00">
                  <c:v>74.61</c:v>
                </c:pt>
                <c:pt idx="3085" formatCode="0.00">
                  <c:v>74.61</c:v>
                </c:pt>
                <c:pt idx="3086" formatCode="0.00">
                  <c:v>74.61</c:v>
                </c:pt>
                <c:pt idx="3087" formatCode="0.00">
                  <c:v>74.61</c:v>
                </c:pt>
                <c:pt idx="3088" formatCode="0.00">
                  <c:v>74.61</c:v>
                </c:pt>
                <c:pt idx="3089" formatCode="0.00">
                  <c:v>74.61</c:v>
                </c:pt>
                <c:pt idx="3090" formatCode="0.00">
                  <c:v>74.61</c:v>
                </c:pt>
                <c:pt idx="3091" formatCode="0.00">
                  <c:v>74.61</c:v>
                </c:pt>
                <c:pt idx="3092" formatCode="0.00">
                  <c:v>74.61</c:v>
                </c:pt>
                <c:pt idx="3093" formatCode="0.00">
                  <c:v>74.61</c:v>
                </c:pt>
                <c:pt idx="3094" formatCode="0.00">
                  <c:v>74.61</c:v>
                </c:pt>
                <c:pt idx="3095" formatCode="0.00">
                  <c:v>74.61</c:v>
                </c:pt>
                <c:pt idx="3096" formatCode="0.00">
                  <c:v>74.61</c:v>
                </c:pt>
                <c:pt idx="3097" formatCode="0.00">
                  <c:v>74.61</c:v>
                </c:pt>
                <c:pt idx="3098" formatCode="0.00">
                  <c:v>74.61</c:v>
                </c:pt>
                <c:pt idx="3099" formatCode="0.00">
                  <c:v>74.61</c:v>
                </c:pt>
                <c:pt idx="3100" formatCode="0.00">
                  <c:v>74.61</c:v>
                </c:pt>
                <c:pt idx="3101" formatCode="0.00">
                  <c:v>74.61</c:v>
                </c:pt>
                <c:pt idx="3102" formatCode="0.00">
                  <c:v>74.61</c:v>
                </c:pt>
                <c:pt idx="3103" formatCode="0.00">
                  <c:v>74.61</c:v>
                </c:pt>
                <c:pt idx="3104" formatCode="0.00">
                  <c:v>74.61</c:v>
                </c:pt>
                <c:pt idx="3105" formatCode="0.00">
                  <c:v>63.24</c:v>
                </c:pt>
                <c:pt idx="3106" formatCode="0.00">
                  <c:v>63.24</c:v>
                </c:pt>
                <c:pt idx="3107" formatCode="0.00">
                  <c:v>63.24</c:v>
                </c:pt>
                <c:pt idx="3108" formatCode="0.00">
                  <c:v>63.24</c:v>
                </c:pt>
                <c:pt idx="3109" formatCode="0.00">
                  <c:v>63.24</c:v>
                </c:pt>
                <c:pt idx="3110" formatCode="0.00">
                  <c:v>63.24</c:v>
                </c:pt>
                <c:pt idx="3111" formatCode="0.00">
                  <c:v>63.24</c:v>
                </c:pt>
                <c:pt idx="3112" formatCode="0.00">
                  <c:v>63.24</c:v>
                </c:pt>
                <c:pt idx="3113" formatCode="0.00">
                  <c:v>63.24</c:v>
                </c:pt>
                <c:pt idx="3114" formatCode="0.00">
                  <c:v>63.24</c:v>
                </c:pt>
                <c:pt idx="3115" formatCode="0.00">
                  <c:v>63.24</c:v>
                </c:pt>
                <c:pt idx="3116" formatCode="0.00">
                  <c:v>63.24</c:v>
                </c:pt>
                <c:pt idx="3117" formatCode="0.00">
                  <c:v>63.24</c:v>
                </c:pt>
                <c:pt idx="3118" formatCode="0.00">
                  <c:v>63.24</c:v>
                </c:pt>
                <c:pt idx="3119" formatCode="0.00">
                  <c:v>63.24</c:v>
                </c:pt>
                <c:pt idx="3120" formatCode="0.00">
                  <c:v>63.24</c:v>
                </c:pt>
                <c:pt idx="3121" formatCode="0.00">
                  <c:v>63.24</c:v>
                </c:pt>
                <c:pt idx="3122" formatCode="0.00">
                  <c:v>63.24</c:v>
                </c:pt>
                <c:pt idx="3123" formatCode="0.00">
                  <c:v>63.24</c:v>
                </c:pt>
                <c:pt idx="3124" formatCode="0.00">
                  <c:v>63.24</c:v>
                </c:pt>
                <c:pt idx="3125" formatCode="0.00">
                  <c:v>63.24</c:v>
                </c:pt>
                <c:pt idx="3126" formatCode="0.00">
                  <c:v>63.24</c:v>
                </c:pt>
                <c:pt idx="3127" formatCode="0.00">
                  <c:v>63.24</c:v>
                </c:pt>
                <c:pt idx="3128" formatCode="0.00">
                  <c:v>63.24</c:v>
                </c:pt>
                <c:pt idx="3129" formatCode="0.00">
                  <c:v>76.53</c:v>
                </c:pt>
                <c:pt idx="3130" formatCode="0.00">
                  <c:v>76.53</c:v>
                </c:pt>
                <c:pt idx="3131" formatCode="0.00">
                  <c:v>76.53</c:v>
                </c:pt>
                <c:pt idx="3132" formatCode="0.00">
                  <c:v>76.53</c:v>
                </c:pt>
                <c:pt idx="3133" formatCode="0.00">
                  <c:v>76.53</c:v>
                </c:pt>
                <c:pt idx="3134" formatCode="0.00">
                  <c:v>76.53</c:v>
                </c:pt>
                <c:pt idx="3135" formatCode="0.00">
                  <c:v>76.53</c:v>
                </c:pt>
                <c:pt idx="3136" formatCode="0.00">
                  <c:v>76.53</c:v>
                </c:pt>
                <c:pt idx="3137" formatCode="0.00">
                  <c:v>76.53</c:v>
                </c:pt>
                <c:pt idx="3138" formatCode="0.00">
                  <c:v>76.53</c:v>
                </c:pt>
                <c:pt idx="3139" formatCode="0.00">
                  <c:v>76.53</c:v>
                </c:pt>
                <c:pt idx="3140" formatCode="0.00">
                  <c:v>76.53</c:v>
                </c:pt>
                <c:pt idx="3141" formatCode="0.00">
                  <c:v>76.53</c:v>
                </c:pt>
                <c:pt idx="3142" formatCode="0.00">
                  <c:v>76.53</c:v>
                </c:pt>
                <c:pt idx="3143" formatCode="0.00">
                  <c:v>76.53</c:v>
                </c:pt>
                <c:pt idx="3144" formatCode="0.00">
                  <c:v>76.53</c:v>
                </c:pt>
                <c:pt idx="3145" formatCode="0.00">
                  <c:v>76.53</c:v>
                </c:pt>
                <c:pt idx="3146" formatCode="0.00">
                  <c:v>76.53</c:v>
                </c:pt>
                <c:pt idx="3147" formatCode="0.00">
                  <c:v>76.53</c:v>
                </c:pt>
                <c:pt idx="3148" formatCode="0.00">
                  <c:v>76.53</c:v>
                </c:pt>
                <c:pt idx="3149" formatCode="0.00">
                  <c:v>76.53</c:v>
                </c:pt>
                <c:pt idx="3150" formatCode="0.00">
                  <c:v>76.53</c:v>
                </c:pt>
                <c:pt idx="3151" formatCode="0.00">
                  <c:v>76.53</c:v>
                </c:pt>
                <c:pt idx="3152" formatCode="0.00">
                  <c:v>76.53</c:v>
                </c:pt>
                <c:pt idx="3153" formatCode="0.00">
                  <c:v>76.53</c:v>
                </c:pt>
                <c:pt idx="3154" formatCode="0.00">
                  <c:v>62.842539260000002</c:v>
                </c:pt>
                <c:pt idx="3155" formatCode="0.00">
                  <c:v>62.842539260000002</c:v>
                </c:pt>
                <c:pt idx="3156" formatCode="0.00">
                  <c:v>62.842539260000002</c:v>
                </c:pt>
                <c:pt idx="3157" formatCode="0.00">
                  <c:v>62.842539260000002</c:v>
                </c:pt>
                <c:pt idx="3158" formatCode="0.00">
                  <c:v>62.842539260000002</c:v>
                </c:pt>
                <c:pt idx="3159" formatCode="0.00">
                  <c:v>62.842539260000002</c:v>
                </c:pt>
                <c:pt idx="3160" formatCode="0.00">
                  <c:v>62.842539260000002</c:v>
                </c:pt>
                <c:pt idx="3161" formatCode="0.00">
                  <c:v>62.842539260000002</c:v>
                </c:pt>
                <c:pt idx="3162" formatCode="0.00">
                  <c:v>62.842539260000002</c:v>
                </c:pt>
                <c:pt idx="3163" formatCode="0.00">
                  <c:v>62.842539260000002</c:v>
                </c:pt>
                <c:pt idx="3164" formatCode="0.00">
                  <c:v>62.842539260000002</c:v>
                </c:pt>
                <c:pt idx="3165" formatCode="0.00">
                  <c:v>62.842539260000002</c:v>
                </c:pt>
                <c:pt idx="3166" formatCode="0.00">
                  <c:v>63.56939045</c:v>
                </c:pt>
                <c:pt idx="3167" formatCode="0.00">
                  <c:v>63.56939045</c:v>
                </c:pt>
                <c:pt idx="3168" formatCode="0.00">
                  <c:v>62.93</c:v>
                </c:pt>
                <c:pt idx="3169" formatCode="0.00">
                  <c:v>62.93</c:v>
                </c:pt>
                <c:pt idx="3170" formatCode="0.00">
                  <c:v>62.93</c:v>
                </c:pt>
                <c:pt idx="3171" formatCode="0.00">
                  <c:v>62.93</c:v>
                </c:pt>
                <c:pt idx="3172" formatCode="0.00">
                  <c:v>62.93</c:v>
                </c:pt>
                <c:pt idx="3173" formatCode="0.00">
                  <c:v>62.93</c:v>
                </c:pt>
                <c:pt idx="3174" formatCode="0.00">
                  <c:v>62.93</c:v>
                </c:pt>
                <c:pt idx="3175" formatCode="0.00">
                  <c:v>62.93</c:v>
                </c:pt>
                <c:pt idx="3176" formatCode="0.00">
                  <c:v>62.93</c:v>
                </c:pt>
                <c:pt idx="3177" formatCode="0.00">
                  <c:v>62.16</c:v>
                </c:pt>
                <c:pt idx="3179" formatCode="0.00">
                  <c:v>62.79</c:v>
                </c:pt>
                <c:pt idx="3180" formatCode="0.00">
                  <c:v>62.79</c:v>
                </c:pt>
                <c:pt idx="3181" formatCode="0.00">
                  <c:v>62.79</c:v>
                </c:pt>
                <c:pt idx="3182" formatCode="0.00">
                  <c:v>62.79</c:v>
                </c:pt>
                <c:pt idx="3183" formatCode="0.00">
                  <c:v>62.79</c:v>
                </c:pt>
                <c:pt idx="3184" formatCode="0.00">
                  <c:v>62.79</c:v>
                </c:pt>
                <c:pt idx="3185" formatCode="0.00">
                  <c:v>62.79</c:v>
                </c:pt>
                <c:pt idx="3186" formatCode="0.00">
                  <c:v>62.79</c:v>
                </c:pt>
                <c:pt idx="3187" formatCode="0.00">
                  <c:v>62.79</c:v>
                </c:pt>
                <c:pt idx="3188" formatCode="0.00">
                  <c:v>62.79</c:v>
                </c:pt>
                <c:pt idx="3189" formatCode="0.00">
                  <c:v>62.79</c:v>
                </c:pt>
                <c:pt idx="3190" formatCode="0.00">
                  <c:v>62.79</c:v>
                </c:pt>
                <c:pt idx="3191" formatCode="0.00">
                  <c:v>61.8</c:v>
                </c:pt>
                <c:pt idx="3192" formatCode="0.00">
                  <c:v>61.8</c:v>
                </c:pt>
                <c:pt idx="3193" formatCode="0.00">
                  <c:v>61.8</c:v>
                </c:pt>
                <c:pt idx="3194" formatCode="0.00">
                  <c:v>61.8</c:v>
                </c:pt>
                <c:pt idx="3195" formatCode="0.00">
                  <c:v>61.8</c:v>
                </c:pt>
                <c:pt idx="3196" formatCode="0.00">
                  <c:v>61.8</c:v>
                </c:pt>
                <c:pt idx="3197" formatCode="0.00">
                  <c:v>61.8</c:v>
                </c:pt>
                <c:pt idx="3198" formatCode="0.00">
                  <c:v>61.8</c:v>
                </c:pt>
                <c:pt idx="3199" formatCode="0.00">
                  <c:v>61.8</c:v>
                </c:pt>
                <c:pt idx="3200" formatCode="0.00">
                  <c:v>61.8</c:v>
                </c:pt>
                <c:pt idx="3201" formatCode="0.00">
                  <c:v>61.8</c:v>
                </c:pt>
                <c:pt idx="3202" formatCode="0.00">
                  <c:v>61.8</c:v>
                </c:pt>
                <c:pt idx="3203" formatCode="0.00">
                  <c:v>61.9</c:v>
                </c:pt>
                <c:pt idx="3204" formatCode="0.00">
                  <c:v>61.9</c:v>
                </c:pt>
                <c:pt idx="3205" formatCode="0.00">
                  <c:v>61.9</c:v>
                </c:pt>
                <c:pt idx="3206" formatCode="0.00">
                  <c:v>63.22</c:v>
                </c:pt>
                <c:pt idx="3207" formatCode="0.00">
                  <c:v>54.45</c:v>
                </c:pt>
                <c:pt idx="3208" formatCode="0.00">
                  <c:v>61.9</c:v>
                </c:pt>
                <c:pt idx="3209" formatCode="0.00">
                  <c:v>60.95</c:v>
                </c:pt>
                <c:pt idx="3210" formatCode="0.00">
                  <c:v>60.95</c:v>
                </c:pt>
                <c:pt idx="3211" formatCode="0.00">
                  <c:v>54.45</c:v>
                </c:pt>
                <c:pt idx="3212" formatCode="0.00">
                  <c:v>63.22</c:v>
                </c:pt>
                <c:pt idx="3213" formatCode="0.00">
                  <c:v>63.22</c:v>
                </c:pt>
                <c:pt idx="3214" formatCode="0.00">
                  <c:v>69.33</c:v>
                </c:pt>
                <c:pt idx="3215" formatCode="0.00">
                  <c:v>69.33</c:v>
                </c:pt>
                <c:pt idx="3216" formatCode="0.00">
                  <c:v>69.33</c:v>
                </c:pt>
                <c:pt idx="3217" formatCode="0.00">
                  <c:v>69.33</c:v>
                </c:pt>
                <c:pt idx="3218" formatCode="0.00">
                  <c:v>74.319999999999993</c:v>
                </c:pt>
                <c:pt idx="3219" formatCode="0.00">
                  <c:v>74.319999999999993</c:v>
                </c:pt>
                <c:pt idx="3220" formatCode="0.00">
                  <c:v>74.319999999999993</c:v>
                </c:pt>
                <c:pt idx="3221" formatCode="0.00">
                  <c:v>74.319999999999993</c:v>
                </c:pt>
                <c:pt idx="3222" formatCode="0.00">
                  <c:v>70</c:v>
                </c:pt>
                <c:pt idx="3223" formatCode="0.00">
                  <c:v>70</c:v>
                </c:pt>
                <c:pt idx="3224" formatCode="0.00">
                  <c:v>70</c:v>
                </c:pt>
                <c:pt idx="3225" formatCode="0.00">
                  <c:v>70</c:v>
                </c:pt>
                <c:pt idx="3226" formatCode="0.00">
                  <c:v>70</c:v>
                </c:pt>
                <c:pt idx="3227" formatCode="0.00">
                  <c:v>70</c:v>
                </c:pt>
                <c:pt idx="3228" formatCode="0.00">
                  <c:v>70</c:v>
                </c:pt>
                <c:pt idx="3229" formatCode="0.00">
                  <c:v>70</c:v>
                </c:pt>
                <c:pt idx="3230" formatCode="0.00">
                  <c:v>74.56</c:v>
                </c:pt>
                <c:pt idx="3231" formatCode="0.00">
                  <c:v>74.56</c:v>
                </c:pt>
                <c:pt idx="3232" formatCode="0.00">
                  <c:v>74.56</c:v>
                </c:pt>
                <c:pt idx="3233" formatCode="0.00">
                  <c:v>74.56</c:v>
                </c:pt>
                <c:pt idx="3234" formatCode="0.00">
                  <c:v>74.56</c:v>
                </c:pt>
                <c:pt idx="3235" formatCode="0.00">
                  <c:v>74.56</c:v>
                </c:pt>
                <c:pt idx="3236" formatCode="0.00">
                  <c:v>74.56</c:v>
                </c:pt>
                <c:pt idx="3237" formatCode="0.00">
                  <c:v>74.56</c:v>
                </c:pt>
                <c:pt idx="3238" formatCode="0.00">
                  <c:v>74.56</c:v>
                </c:pt>
                <c:pt idx="3239" formatCode="0.00">
                  <c:v>74.56</c:v>
                </c:pt>
                <c:pt idx="3240" formatCode="0.00">
                  <c:v>71</c:v>
                </c:pt>
                <c:pt idx="3241" formatCode="0.00">
                  <c:v>71</c:v>
                </c:pt>
                <c:pt idx="3242" formatCode="0.00">
                  <c:v>71</c:v>
                </c:pt>
                <c:pt idx="3243" formatCode="0.00">
                  <c:v>71</c:v>
                </c:pt>
                <c:pt idx="3244" formatCode="0.00">
                  <c:v>71</c:v>
                </c:pt>
                <c:pt idx="3245" formatCode="0.00">
                  <c:v>71</c:v>
                </c:pt>
                <c:pt idx="3246" formatCode="0.00">
                  <c:v>70.930000000000007</c:v>
                </c:pt>
                <c:pt idx="3247" formatCode="0.00">
                  <c:v>70.930000000000007</c:v>
                </c:pt>
                <c:pt idx="3248" formatCode="0.00">
                  <c:v>70.930000000000007</c:v>
                </c:pt>
                <c:pt idx="3249" formatCode="0.00">
                  <c:v>70.930000000000007</c:v>
                </c:pt>
                <c:pt idx="3250" formatCode="0.00">
                  <c:v>70.930000000000007</c:v>
                </c:pt>
                <c:pt idx="3251" formatCode="0.00">
                  <c:v>70.930000000000007</c:v>
                </c:pt>
                <c:pt idx="3252" formatCode="0.00">
                  <c:v>70.930000000000007</c:v>
                </c:pt>
                <c:pt idx="3253" formatCode="0.00">
                  <c:v>70.930000000000007</c:v>
                </c:pt>
                <c:pt idx="3254" formatCode="0.00">
                  <c:v>70.930000000000007</c:v>
                </c:pt>
                <c:pt idx="3255" formatCode="0.00">
                  <c:v>70.930000000000007</c:v>
                </c:pt>
                <c:pt idx="3256" formatCode="0.00">
                  <c:v>70.930000000000007</c:v>
                </c:pt>
                <c:pt idx="3257" formatCode="0.00">
                  <c:v>70.930000000000007</c:v>
                </c:pt>
                <c:pt idx="3258" formatCode="0.00">
                  <c:v>70.930000000000007</c:v>
                </c:pt>
                <c:pt idx="3259" formatCode="0.00">
                  <c:v>70.930000000000007</c:v>
                </c:pt>
                <c:pt idx="3260" formatCode="0.00">
                  <c:v>70.930000000000007</c:v>
                </c:pt>
                <c:pt idx="3261" formatCode="0.00">
                  <c:v>70.930000000000007</c:v>
                </c:pt>
                <c:pt idx="3262" formatCode="0.00">
                  <c:v>70.930000000000007</c:v>
                </c:pt>
                <c:pt idx="3263" formatCode="0.00">
                  <c:v>70.930000000000007</c:v>
                </c:pt>
                <c:pt idx="3264" formatCode="0.00">
                  <c:v>70.930000000000007</c:v>
                </c:pt>
                <c:pt idx="3265" formatCode="0.00">
                  <c:v>70.930000000000007</c:v>
                </c:pt>
                <c:pt idx="3266" formatCode="0.00">
                  <c:v>70.930000000000007</c:v>
                </c:pt>
                <c:pt idx="3267" formatCode="0.00">
                  <c:v>70.930000000000007</c:v>
                </c:pt>
                <c:pt idx="3268" formatCode="0.00">
                  <c:v>70.930000000000007</c:v>
                </c:pt>
                <c:pt idx="3269" formatCode="0.00">
                  <c:v>70.930000000000007</c:v>
                </c:pt>
                <c:pt idx="3270" formatCode="0.00">
                  <c:v>70.930000000000007</c:v>
                </c:pt>
                <c:pt idx="3271" formatCode="0.00">
                  <c:v>70.930000000000007</c:v>
                </c:pt>
                <c:pt idx="3272" formatCode="0.00">
                  <c:v>70.930000000000007</c:v>
                </c:pt>
                <c:pt idx="3273" formatCode="0.00">
                  <c:v>70.930000000000007</c:v>
                </c:pt>
                <c:pt idx="3274" formatCode="0.00">
                  <c:v>70.930000000000007</c:v>
                </c:pt>
                <c:pt idx="3275" formatCode="0.00">
                  <c:v>70.930000000000007</c:v>
                </c:pt>
                <c:pt idx="3276" formatCode="0.00">
                  <c:v>70.930000000000007</c:v>
                </c:pt>
                <c:pt idx="3277" formatCode="0.00">
                  <c:v>70.930000000000007</c:v>
                </c:pt>
                <c:pt idx="3278" formatCode="0.00">
                  <c:v>70.930000000000007</c:v>
                </c:pt>
                <c:pt idx="3279" formatCode="0.00">
                  <c:v>70.930000000000007</c:v>
                </c:pt>
                <c:pt idx="3280" formatCode="0.00">
                  <c:v>64.5</c:v>
                </c:pt>
                <c:pt idx="3281" formatCode="0.00">
                  <c:v>64.5</c:v>
                </c:pt>
                <c:pt idx="3282" formatCode="0.00">
                  <c:v>64.5</c:v>
                </c:pt>
                <c:pt idx="3283" formatCode="0.00">
                  <c:v>64.5</c:v>
                </c:pt>
                <c:pt idx="3284" formatCode="0.00">
                  <c:v>64.5</c:v>
                </c:pt>
                <c:pt idx="3285" formatCode="0.00">
                  <c:v>64.5</c:v>
                </c:pt>
                <c:pt idx="3286" formatCode="0.00">
                  <c:v>64.5</c:v>
                </c:pt>
                <c:pt idx="3287" formatCode="0.00">
                  <c:v>64.5</c:v>
                </c:pt>
                <c:pt idx="3288" formatCode="0.00">
                  <c:v>64.5</c:v>
                </c:pt>
                <c:pt idx="3289" formatCode="0.00">
                  <c:v>64.5</c:v>
                </c:pt>
                <c:pt idx="3290" formatCode="0.00">
                  <c:v>64.5</c:v>
                </c:pt>
                <c:pt idx="3291" formatCode="0.00">
                  <c:v>64.5</c:v>
                </c:pt>
                <c:pt idx="3292" formatCode="0.00">
                  <c:v>64.5</c:v>
                </c:pt>
                <c:pt idx="3293" formatCode="0.00">
                  <c:v>64.5</c:v>
                </c:pt>
                <c:pt idx="3294" formatCode="0.00">
                  <c:v>64.5</c:v>
                </c:pt>
                <c:pt idx="3295" formatCode="0.00">
                  <c:v>64.5</c:v>
                </c:pt>
                <c:pt idx="3296" formatCode="0.00">
                  <c:v>64.5</c:v>
                </c:pt>
                <c:pt idx="3297" formatCode="0.00">
                  <c:v>64.5</c:v>
                </c:pt>
                <c:pt idx="3298" formatCode="0.00">
                  <c:v>64.5</c:v>
                </c:pt>
                <c:pt idx="3299" formatCode="0.00">
                  <c:v>64.5</c:v>
                </c:pt>
                <c:pt idx="3300" formatCode="0.00">
                  <c:v>64.5</c:v>
                </c:pt>
                <c:pt idx="3301" formatCode="0.00">
                  <c:v>64.5</c:v>
                </c:pt>
                <c:pt idx="3302" formatCode="0.00">
                  <c:v>64.5</c:v>
                </c:pt>
                <c:pt idx="3303" formatCode="0.00">
                  <c:v>64.5</c:v>
                </c:pt>
                <c:pt idx="3304" formatCode="0.00">
                  <c:v>64.5</c:v>
                </c:pt>
                <c:pt idx="3305" formatCode="0.00">
                  <c:v>74</c:v>
                </c:pt>
                <c:pt idx="3306" formatCode="0.00">
                  <c:v>74</c:v>
                </c:pt>
                <c:pt idx="3315" formatCode="0.00">
                  <c:v>47.74</c:v>
                </c:pt>
                <c:pt idx="3316" formatCode="0.00">
                  <c:v>47.74</c:v>
                </c:pt>
                <c:pt idx="3317" formatCode="0.00">
                  <c:v>47.74</c:v>
                </c:pt>
                <c:pt idx="3318" formatCode="0.00">
                  <c:v>47.74</c:v>
                </c:pt>
                <c:pt idx="3319" formatCode="0.00">
                  <c:v>47.74</c:v>
                </c:pt>
                <c:pt idx="3320" formatCode="0.00">
                  <c:v>47.74</c:v>
                </c:pt>
                <c:pt idx="3321" formatCode="0.00">
                  <c:v>47.74</c:v>
                </c:pt>
                <c:pt idx="3322" formatCode="0.00">
                  <c:v>47.74</c:v>
                </c:pt>
                <c:pt idx="3323" formatCode="0.00">
                  <c:v>47.74</c:v>
                </c:pt>
                <c:pt idx="3324" formatCode="0.00">
                  <c:v>47.74</c:v>
                </c:pt>
                <c:pt idx="3325" formatCode="0.00">
                  <c:v>47.74</c:v>
                </c:pt>
                <c:pt idx="3326" formatCode="0.00">
                  <c:v>47.74</c:v>
                </c:pt>
                <c:pt idx="3327" formatCode="0.00">
                  <c:v>47.74</c:v>
                </c:pt>
                <c:pt idx="3328" formatCode="0.00">
                  <c:v>47.74</c:v>
                </c:pt>
                <c:pt idx="3329" formatCode="0.00">
                  <c:v>47.74</c:v>
                </c:pt>
                <c:pt idx="3330" formatCode="0.00">
                  <c:v>47.74</c:v>
                </c:pt>
                <c:pt idx="3331" formatCode="0.00">
                  <c:v>47.74</c:v>
                </c:pt>
                <c:pt idx="3332" formatCode="0.00">
                  <c:v>47.74</c:v>
                </c:pt>
                <c:pt idx="3333" formatCode="0.00">
                  <c:v>47.74</c:v>
                </c:pt>
                <c:pt idx="3334" formatCode="0.00">
                  <c:v>47.74</c:v>
                </c:pt>
                <c:pt idx="3335" formatCode="0.00">
                  <c:v>47.74</c:v>
                </c:pt>
                <c:pt idx="3336" formatCode="0.00">
                  <c:v>47.74</c:v>
                </c:pt>
                <c:pt idx="3337" formatCode="0.00">
                  <c:v>47.74</c:v>
                </c:pt>
                <c:pt idx="3338" formatCode="0.00">
                  <c:v>47.74</c:v>
                </c:pt>
                <c:pt idx="3339" formatCode="0.00">
                  <c:v>47.74</c:v>
                </c:pt>
                <c:pt idx="3340" formatCode="0.00">
                  <c:v>47.74</c:v>
                </c:pt>
                <c:pt idx="3341" formatCode="0.00">
                  <c:v>47.74</c:v>
                </c:pt>
                <c:pt idx="3342" formatCode="0.00">
                  <c:v>47.74</c:v>
                </c:pt>
                <c:pt idx="3343" formatCode="0.00">
                  <c:v>47.74</c:v>
                </c:pt>
                <c:pt idx="3344" formatCode="0.00">
                  <c:v>47.9</c:v>
                </c:pt>
                <c:pt idx="3345" formatCode="0.00">
                  <c:v>47.89</c:v>
                </c:pt>
                <c:pt idx="3346" formatCode="0.00">
                  <c:v>47.89</c:v>
                </c:pt>
                <c:pt idx="3347" formatCode="0.00">
                  <c:v>48.3</c:v>
                </c:pt>
                <c:pt idx="3348" formatCode="0.00">
                  <c:v>47.66</c:v>
                </c:pt>
                <c:pt idx="3349" formatCode="0.00">
                  <c:v>47.66</c:v>
                </c:pt>
                <c:pt idx="3350" formatCode="0.00">
                  <c:v>47.66</c:v>
                </c:pt>
                <c:pt idx="3351" formatCode="0.00">
                  <c:v>47.66</c:v>
                </c:pt>
                <c:pt idx="3352" formatCode="0.00">
                  <c:v>47.66</c:v>
                </c:pt>
                <c:pt idx="3353" formatCode="0.00">
                  <c:v>47.66</c:v>
                </c:pt>
                <c:pt idx="3354" formatCode="0.00">
                  <c:v>47.66</c:v>
                </c:pt>
                <c:pt idx="3355" formatCode="0.00">
                  <c:v>47.66</c:v>
                </c:pt>
                <c:pt idx="3356" formatCode="0.00">
                  <c:v>47.66</c:v>
                </c:pt>
                <c:pt idx="3357" formatCode="0.00">
                  <c:v>47.66</c:v>
                </c:pt>
                <c:pt idx="3358" formatCode="0.00">
                  <c:v>47.66</c:v>
                </c:pt>
                <c:pt idx="3359" formatCode="0.00">
                  <c:v>47.66</c:v>
                </c:pt>
                <c:pt idx="3360" formatCode="0.00">
                  <c:v>47.66</c:v>
                </c:pt>
                <c:pt idx="3361" formatCode="0.00">
                  <c:v>47.66</c:v>
                </c:pt>
                <c:pt idx="3362" formatCode="0.00">
                  <c:v>47.66</c:v>
                </c:pt>
                <c:pt idx="3363" formatCode="0.00">
                  <c:v>47.66</c:v>
                </c:pt>
                <c:pt idx="3364" formatCode="0.00">
                  <c:v>47.66</c:v>
                </c:pt>
                <c:pt idx="3365" formatCode="0.00">
                  <c:v>47.66</c:v>
                </c:pt>
                <c:pt idx="3368" formatCode="0.00">
                  <c:v>47.28</c:v>
                </c:pt>
                <c:pt idx="3369" formatCode="0.00">
                  <c:v>47.74</c:v>
                </c:pt>
                <c:pt idx="3370" formatCode="0.00">
                  <c:v>47.74</c:v>
                </c:pt>
                <c:pt idx="3371" formatCode="0.00">
                  <c:v>47.74</c:v>
                </c:pt>
                <c:pt idx="3372" formatCode="0.00">
                  <c:v>47.74</c:v>
                </c:pt>
                <c:pt idx="3373" formatCode="0.00">
                  <c:v>47.74</c:v>
                </c:pt>
                <c:pt idx="3374" formatCode="0.00">
                  <c:v>47.74</c:v>
                </c:pt>
                <c:pt idx="3375" formatCode="0.00">
                  <c:v>47.74</c:v>
                </c:pt>
                <c:pt idx="3376" formatCode="0.00">
                  <c:v>47.74</c:v>
                </c:pt>
                <c:pt idx="3377" formatCode="0.00">
                  <c:v>47.74</c:v>
                </c:pt>
                <c:pt idx="3378" formatCode="0.00">
                  <c:v>47.74</c:v>
                </c:pt>
                <c:pt idx="3379" formatCode="0.00">
                  <c:v>47.74</c:v>
                </c:pt>
                <c:pt idx="3380" formatCode="0.00">
                  <c:v>47.74</c:v>
                </c:pt>
                <c:pt idx="3381" formatCode="0.00">
                  <c:v>47.74</c:v>
                </c:pt>
                <c:pt idx="3382" formatCode="0.00">
                  <c:v>47.74</c:v>
                </c:pt>
                <c:pt idx="3383" formatCode="0.00">
                  <c:v>47.74</c:v>
                </c:pt>
                <c:pt idx="3384" formatCode="0.00">
                  <c:v>47.74</c:v>
                </c:pt>
                <c:pt idx="3385" formatCode="0.00">
                  <c:v>47.74</c:v>
                </c:pt>
                <c:pt idx="3386" formatCode="0.00">
                  <c:v>47.74</c:v>
                </c:pt>
                <c:pt idx="3387" formatCode="0.00">
                  <c:v>47.74</c:v>
                </c:pt>
                <c:pt idx="3388" formatCode="0.00">
                  <c:v>47.74</c:v>
                </c:pt>
                <c:pt idx="3389" formatCode="0.00">
                  <c:v>47.74</c:v>
                </c:pt>
                <c:pt idx="3390" formatCode="0.00">
                  <c:v>47.74</c:v>
                </c:pt>
                <c:pt idx="3391" formatCode="0.00">
                  <c:v>47.74</c:v>
                </c:pt>
                <c:pt idx="3392" formatCode="0.00">
                  <c:v>47.74</c:v>
                </c:pt>
                <c:pt idx="3393" formatCode="0.00">
                  <c:v>47.74</c:v>
                </c:pt>
                <c:pt idx="3394" formatCode="0.00">
                  <c:v>47.74</c:v>
                </c:pt>
                <c:pt idx="3395" formatCode="0.00">
                  <c:v>47.74</c:v>
                </c:pt>
                <c:pt idx="3396" formatCode="0.00">
                  <c:v>47.74</c:v>
                </c:pt>
                <c:pt idx="3397" formatCode="0.00">
                  <c:v>47.74</c:v>
                </c:pt>
                <c:pt idx="3398" formatCode="0.00">
                  <c:v>47.74</c:v>
                </c:pt>
                <c:pt idx="3399" formatCode="0.00">
                  <c:v>47.74</c:v>
                </c:pt>
                <c:pt idx="3400" formatCode="0.00">
                  <c:v>47.74</c:v>
                </c:pt>
                <c:pt idx="3401" formatCode="0.00">
                  <c:v>47.74</c:v>
                </c:pt>
                <c:pt idx="3402" formatCode="0.00">
                  <c:v>47.74</c:v>
                </c:pt>
                <c:pt idx="3403" formatCode="0.00">
                  <c:v>49.09</c:v>
                </c:pt>
                <c:pt idx="3404" formatCode="0.00">
                  <c:v>49.29</c:v>
                </c:pt>
                <c:pt idx="3405" formatCode="0.00">
                  <c:v>49.29</c:v>
                </c:pt>
                <c:pt idx="3406" formatCode="0.00">
                  <c:v>49.29</c:v>
                </c:pt>
                <c:pt idx="3407" formatCode="0.00">
                  <c:v>49.29</c:v>
                </c:pt>
                <c:pt idx="3408" formatCode="0.00">
                  <c:v>49.29</c:v>
                </c:pt>
                <c:pt idx="3409" formatCode="0.00">
                  <c:v>49.29</c:v>
                </c:pt>
                <c:pt idx="3410" formatCode="0.00">
                  <c:v>49.29</c:v>
                </c:pt>
                <c:pt idx="3411" formatCode="0.00">
                  <c:v>49.29</c:v>
                </c:pt>
                <c:pt idx="3412" formatCode="0.00">
                  <c:v>49.29</c:v>
                </c:pt>
                <c:pt idx="3413" formatCode="0.00">
                  <c:v>49.29</c:v>
                </c:pt>
                <c:pt idx="3414" formatCode="0.00">
                  <c:v>49.29</c:v>
                </c:pt>
                <c:pt idx="3415" formatCode="0.00">
                  <c:v>49.29</c:v>
                </c:pt>
                <c:pt idx="3416" formatCode="0.00">
                  <c:v>49.29</c:v>
                </c:pt>
                <c:pt idx="3417" formatCode="0.00">
                  <c:v>49.29</c:v>
                </c:pt>
                <c:pt idx="3418" formatCode="0.00">
                  <c:v>49.29</c:v>
                </c:pt>
                <c:pt idx="3419" formatCode="0.00">
                  <c:v>49.29</c:v>
                </c:pt>
                <c:pt idx="3420" formatCode="0.00">
                  <c:v>49.29</c:v>
                </c:pt>
                <c:pt idx="3421" formatCode="0.00">
                  <c:v>49.29</c:v>
                </c:pt>
                <c:pt idx="3422" formatCode="0.00">
                  <c:v>49.29</c:v>
                </c:pt>
                <c:pt idx="3423" formatCode="0.00">
                  <c:v>49.29</c:v>
                </c:pt>
                <c:pt idx="3424" formatCode="0.00">
                  <c:v>49.29</c:v>
                </c:pt>
                <c:pt idx="3425" formatCode="0.00">
                  <c:v>49.29</c:v>
                </c:pt>
                <c:pt idx="3426" formatCode="0.00">
                  <c:v>49.29</c:v>
                </c:pt>
                <c:pt idx="3427" formatCode="0.00">
                  <c:v>49.29</c:v>
                </c:pt>
                <c:pt idx="3428" formatCode="0.00">
                  <c:v>49.29</c:v>
                </c:pt>
                <c:pt idx="3429" formatCode="0.00">
                  <c:v>49.29</c:v>
                </c:pt>
                <c:pt idx="3430" formatCode="0.00">
                  <c:v>49.29</c:v>
                </c:pt>
                <c:pt idx="3431" formatCode="0.00">
                  <c:v>49.29</c:v>
                </c:pt>
                <c:pt idx="3432" formatCode="0.00">
                  <c:v>49.29</c:v>
                </c:pt>
                <c:pt idx="3433" formatCode="0.00">
                  <c:v>49.29</c:v>
                </c:pt>
                <c:pt idx="3434" formatCode="0.00">
                  <c:v>49.29</c:v>
                </c:pt>
                <c:pt idx="3435" formatCode="0.00">
                  <c:v>49.29</c:v>
                </c:pt>
                <c:pt idx="3436" formatCode="0.00">
                  <c:v>49.29</c:v>
                </c:pt>
                <c:pt idx="3437" formatCode="0.00">
                  <c:v>49.29</c:v>
                </c:pt>
                <c:pt idx="3438" formatCode="0.00">
                  <c:v>49.29</c:v>
                </c:pt>
                <c:pt idx="3439" formatCode="0.00">
                  <c:v>49.46</c:v>
                </c:pt>
                <c:pt idx="3440" formatCode="0.00">
                  <c:v>49.46</c:v>
                </c:pt>
                <c:pt idx="3441" formatCode="0.00">
                  <c:v>49.46</c:v>
                </c:pt>
                <c:pt idx="3442" formatCode="0.00">
                  <c:v>49.46</c:v>
                </c:pt>
                <c:pt idx="3443" formatCode="0.00">
                  <c:v>49.46</c:v>
                </c:pt>
                <c:pt idx="3444" formatCode="0.00">
                  <c:v>49.46</c:v>
                </c:pt>
                <c:pt idx="3445" formatCode="0.00">
                  <c:v>49.46</c:v>
                </c:pt>
                <c:pt idx="3446" formatCode="0.00">
                  <c:v>49.46</c:v>
                </c:pt>
                <c:pt idx="3447" formatCode="0.00">
                  <c:v>49.46</c:v>
                </c:pt>
                <c:pt idx="3448" formatCode="0.00">
                  <c:v>49.46</c:v>
                </c:pt>
                <c:pt idx="3449" formatCode="0.00">
                  <c:v>49.46</c:v>
                </c:pt>
                <c:pt idx="3450" formatCode="0.00">
                  <c:v>49.46</c:v>
                </c:pt>
                <c:pt idx="3451" formatCode="0.00">
                  <c:v>49.46</c:v>
                </c:pt>
                <c:pt idx="3452" formatCode="0.00">
                  <c:v>49.46</c:v>
                </c:pt>
                <c:pt idx="3453" formatCode="0.00">
                  <c:v>49.46</c:v>
                </c:pt>
                <c:pt idx="3454" formatCode="0.00">
                  <c:v>49.46</c:v>
                </c:pt>
                <c:pt idx="3455" formatCode="0.00">
                  <c:v>49.46</c:v>
                </c:pt>
                <c:pt idx="3456" formatCode="0.00">
                  <c:v>49.46</c:v>
                </c:pt>
                <c:pt idx="3457" formatCode="0.00">
                  <c:v>49.46</c:v>
                </c:pt>
                <c:pt idx="3458" formatCode="0.00">
                  <c:v>49.46</c:v>
                </c:pt>
                <c:pt idx="3459" formatCode="0.00">
                  <c:v>49.46</c:v>
                </c:pt>
                <c:pt idx="3460" formatCode="0.00">
                  <c:v>49.46</c:v>
                </c:pt>
                <c:pt idx="3461" formatCode="0.00">
                  <c:v>49.46</c:v>
                </c:pt>
                <c:pt idx="3462" formatCode="0.00">
                  <c:v>49.46</c:v>
                </c:pt>
                <c:pt idx="3463" formatCode="0.00">
                  <c:v>49.46</c:v>
                </c:pt>
                <c:pt idx="3464" formatCode="0.00">
                  <c:v>49.46</c:v>
                </c:pt>
                <c:pt idx="3465" formatCode="0.00">
                  <c:v>49.46</c:v>
                </c:pt>
                <c:pt idx="3466" formatCode="0.00">
                  <c:v>49.46</c:v>
                </c:pt>
                <c:pt idx="3467" formatCode="0.00">
                  <c:v>49.46</c:v>
                </c:pt>
                <c:pt idx="3468" formatCode="0.00">
                  <c:v>49.46</c:v>
                </c:pt>
                <c:pt idx="3469" formatCode="0.00">
                  <c:v>49.46</c:v>
                </c:pt>
                <c:pt idx="3470" formatCode="0.00">
                  <c:v>49.46</c:v>
                </c:pt>
                <c:pt idx="3471" formatCode="0.00">
                  <c:v>49.46</c:v>
                </c:pt>
                <c:pt idx="3472" formatCode="0.00">
                  <c:v>49.46</c:v>
                </c:pt>
                <c:pt idx="3473" formatCode="0.00">
                  <c:v>49.46</c:v>
                </c:pt>
                <c:pt idx="3474" formatCode="0.00">
                  <c:v>49.46</c:v>
                </c:pt>
                <c:pt idx="3475" formatCode="0.00">
                  <c:v>49.46</c:v>
                </c:pt>
                <c:pt idx="3476" formatCode="0.00">
                  <c:v>49.46</c:v>
                </c:pt>
                <c:pt idx="3477" formatCode="0.00">
                  <c:v>49.46</c:v>
                </c:pt>
                <c:pt idx="3478" formatCode="0.00">
                  <c:v>49.46</c:v>
                </c:pt>
                <c:pt idx="3479" formatCode="0.00">
                  <c:v>49.46</c:v>
                </c:pt>
                <c:pt idx="3480" formatCode="0.00">
                  <c:v>49.46</c:v>
                </c:pt>
                <c:pt idx="3481" formatCode="0.00">
                  <c:v>49.46</c:v>
                </c:pt>
                <c:pt idx="3482" formatCode="0.00">
                  <c:v>49.46</c:v>
                </c:pt>
                <c:pt idx="3483" formatCode="0.00">
                  <c:v>49.46</c:v>
                </c:pt>
                <c:pt idx="3484" formatCode="0.00">
                  <c:v>49.46</c:v>
                </c:pt>
                <c:pt idx="3485" formatCode="0.00">
                  <c:v>49.46</c:v>
                </c:pt>
                <c:pt idx="3486" formatCode="0.00">
                  <c:v>49.46</c:v>
                </c:pt>
                <c:pt idx="3487" formatCode="0.00">
                  <c:v>49.46</c:v>
                </c:pt>
                <c:pt idx="3488" formatCode="0.00">
                  <c:v>49.46</c:v>
                </c:pt>
                <c:pt idx="3489" formatCode="0.00">
                  <c:v>49.46</c:v>
                </c:pt>
                <c:pt idx="3490" formatCode="0.00">
                  <c:v>49.46</c:v>
                </c:pt>
                <c:pt idx="3491" formatCode="0.00">
                  <c:v>49.46</c:v>
                </c:pt>
                <c:pt idx="3492" formatCode="0.00">
                  <c:v>49.46</c:v>
                </c:pt>
                <c:pt idx="3493" formatCode="0.00">
                  <c:v>49.46</c:v>
                </c:pt>
                <c:pt idx="3494" formatCode="0.00">
                  <c:v>49.46</c:v>
                </c:pt>
                <c:pt idx="3495" formatCode="0.00">
                  <c:v>49.46</c:v>
                </c:pt>
                <c:pt idx="3496" formatCode="0.00">
                  <c:v>49.46</c:v>
                </c:pt>
                <c:pt idx="3497" formatCode="0.00">
                  <c:v>49.46</c:v>
                </c:pt>
                <c:pt idx="3498" formatCode="0.00">
                  <c:v>49.46</c:v>
                </c:pt>
                <c:pt idx="3499" formatCode="0.00">
                  <c:v>49.46</c:v>
                </c:pt>
                <c:pt idx="3500" formatCode="0.00">
                  <c:v>49.46</c:v>
                </c:pt>
                <c:pt idx="3501" formatCode="0.00">
                  <c:v>49.46</c:v>
                </c:pt>
                <c:pt idx="3502" formatCode="0.00">
                  <c:v>49.46</c:v>
                </c:pt>
                <c:pt idx="3503" formatCode="0.00">
                  <c:v>49.46</c:v>
                </c:pt>
                <c:pt idx="3504" formatCode="0.00">
                  <c:v>49.46</c:v>
                </c:pt>
                <c:pt idx="3505" formatCode="0.00">
                  <c:v>49.46</c:v>
                </c:pt>
                <c:pt idx="3506" formatCode="0.00">
                  <c:v>49.46</c:v>
                </c:pt>
                <c:pt idx="3507" formatCode="0.00">
                  <c:v>49.46</c:v>
                </c:pt>
                <c:pt idx="3508" formatCode="0.00">
                  <c:v>49.46</c:v>
                </c:pt>
                <c:pt idx="3509" formatCode="0.00">
                  <c:v>49.46</c:v>
                </c:pt>
                <c:pt idx="3510" formatCode="0.00">
                  <c:v>49.46</c:v>
                </c:pt>
                <c:pt idx="3511" formatCode="0.00">
                  <c:v>49.46</c:v>
                </c:pt>
                <c:pt idx="3512" formatCode="0.00">
                  <c:v>49.46</c:v>
                </c:pt>
                <c:pt idx="3513" formatCode="0.00">
                  <c:v>49.46</c:v>
                </c:pt>
                <c:pt idx="3514" formatCode="0.00">
                  <c:v>49.29</c:v>
                </c:pt>
                <c:pt idx="3515" formatCode="0.00">
                  <c:v>49.29</c:v>
                </c:pt>
                <c:pt idx="3516" formatCode="0.00">
                  <c:v>49.29</c:v>
                </c:pt>
                <c:pt idx="3517" formatCode="0.00">
                  <c:v>49.29</c:v>
                </c:pt>
                <c:pt idx="3518" formatCode="0.00">
                  <c:v>49.29</c:v>
                </c:pt>
                <c:pt idx="3519" formatCode="0.00">
                  <c:v>49.46</c:v>
                </c:pt>
                <c:pt idx="3520" formatCode="0.00">
                  <c:v>49.46</c:v>
                </c:pt>
                <c:pt idx="3521" formatCode="0.00">
                  <c:v>49.46</c:v>
                </c:pt>
                <c:pt idx="3522" formatCode="0.00">
                  <c:v>49.46</c:v>
                </c:pt>
                <c:pt idx="3523" formatCode="0.00">
                  <c:v>49.46</c:v>
                </c:pt>
                <c:pt idx="3524" formatCode="0.00">
                  <c:v>49.46</c:v>
                </c:pt>
                <c:pt idx="3525" formatCode="0.00">
                  <c:v>49.46</c:v>
                </c:pt>
                <c:pt idx="3526" formatCode="0.00">
                  <c:v>49.46</c:v>
                </c:pt>
                <c:pt idx="3527" formatCode="0.00">
                  <c:v>49.46</c:v>
                </c:pt>
                <c:pt idx="3528" formatCode="0.00">
                  <c:v>49.46</c:v>
                </c:pt>
                <c:pt idx="3529" formatCode="0.00">
                  <c:v>49.46</c:v>
                </c:pt>
                <c:pt idx="3530" formatCode="0.00">
                  <c:v>49.46</c:v>
                </c:pt>
                <c:pt idx="3531" formatCode="0.00">
                  <c:v>49.46</c:v>
                </c:pt>
                <c:pt idx="3532" formatCode="0.00">
                  <c:v>49.46</c:v>
                </c:pt>
                <c:pt idx="3533" formatCode="0.00">
                  <c:v>49.46</c:v>
                </c:pt>
                <c:pt idx="3534" formatCode="0.00">
                  <c:v>49.46</c:v>
                </c:pt>
                <c:pt idx="3535" formatCode="0.00">
                  <c:v>49.46</c:v>
                </c:pt>
                <c:pt idx="3536" formatCode="0.00">
                  <c:v>49.46</c:v>
                </c:pt>
                <c:pt idx="3537" formatCode="0.00">
                  <c:v>49.46</c:v>
                </c:pt>
                <c:pt idx="3538" formatCode="0.00">
                  <c:v>49.46</c:v>
                </c:pt>
                <c:pt idx="3539" formatCode="0.00">
                  <c:v>49.46</c:v>
                </c:pt>
                <c:pt idx="3540" formatCode="0.00">
                  <c:v>49.46</c:v>
                </c:pt>
                <c:pt idx="3541" formatCode="0.00">
                  <c:v>49.46</c:v>
                </c:pt>
                <c:pt idx="3542" formatCode="0.00">
                  <c:v>49.46</c:v>
                </c:pt>
                <c:pt idx="3543" formatCode="0.00">
                  <c:v>49.46</c:v>
                </c:pt>
                <c:pt idx="3544" formatCode="0.00">
                  <c:v>49.46</c:v>
                </c:pt>
                <c:pt idx="3545" formatCode="0.00">
                  <c:v>49.46</c:v>
                </c:pt>
                <c:pt idx="3546" formatCode="0.00">
                  <c:v>49.46</c:v>
                </c:pt>
                <c:pt idx="3547" formatCode="0.00">
                  <c:v>49.46</c:v>
                </c:pt>
                <c:pt idx="3548" formatCode="0.00">
                  <c:v>49.46</c:v>
                </c:pt>
                <c:pt idx="3549" formatCode="0.00">
                  <c:v>49.46</c:v>
                </c:pt>
                <c:pt idx="3550" formatCode="0.00">
                  <c:v>49.46</c:v>
                </c:pt>
                <c:pt idx="3551" formatCode="0.00">
                  <c:v>49.46</c:v>
                </c:pt>
                <c:pt idx="3552" formatCode="0.00">
                  <c:v>49.46</c:v>
                </c:pt>
                <c:pt idx="3553" formatCode="0.00">
                  <c:v>49.46</c:v>
                </c:pt>
                <c:pt idx="3554" formatCode="0.00">
                  <c:v>49.46</c:v>
                </c:pt>
                <c:pt idx="3555" formatCode="0.00">
                  <c:v>49.46</c:v>
                </c:pt>
                <c:pt idx="3556" formatCode="0.00">
                  <c:v>49.46</c:v>
                </c:pt>
                <c:pt idx="3557" formatCode="0.00">
                  <c:v>49.46</c:v>
                </c:pt>
                <c:pt idx="3558" formatCode="0.00">
                  <c:v>49.46</c:v>
                </c:pt>
                <c:pt idx="3559" formatCode="0.00">
                  <c:v>49.46</c:v>
                </c:pt>
                <c:pt idx="3560" formatCode="0.00">
                  <c:v>49.46</c:v>
                </c:pt>
                <c:pt idx="3561" formatCode="0.00">
                  <c:v>49.29</c:v>
                </c:pt>
                <c:pt idx="3562" formatCode="0.00">
                  <c:v>48.615529305974086</c:v>
                </c:pt>
                <c:pt idx="3563" formatCode="0.00">
                  <c:v>48.615529305974086</c:v>
                </c:pt>
                <c:pt idx="3564" formatCode="0.00">
                  <c:v>48.615529305974086</c:v>
                </c:pt>
                <c:pt idx="3565" formatCode="0.00">
                  <c:v>48.615529305974086</c:v>
                </c:pt>
                <c:pt idx="3566" formatCode="0.00">
                  <c:v>48.8</c:v>
                </c:pt>
                <c:pt idx="3567" formatCode="0.00">
                  <c:v>48.615529305974086</c:v>
                </c:pt>
                <c:pt idx="3568" formatCode="0.00">
                  <c:v>48.82</c:v>
                </c:pt>
                <c:pt idx="3569" formatCode="0.00">
                  <c:v>48.82</c:v>
                </c:pt>
                <c:pt idx="3570" formatCode="0.00">
                  <c:v>48.82</c:v>
                </c:pt>
                <c:pt idx="3571" formatCode="0.00">
                  <c:v>48.82</c:v>
                </c:pt>
                <c:pt idx="3572" formatCode="0.00">
                  <c:v>48.82</c:v>
                </c:pt>
                <c:pt idx="3573" formatCode="0.00">
                  <c:v>48.82</c:v>
                </c:pt>
                <c:pt idx="3574" formatCode="0.00">
                  <c:v>48.82</c:v>
                </c:pt>
                <c:pt idx="3575" formatCode="0.00">
                  <c:v>48.82</c:v>
                </c:pt>
                <c:pt idx="3576" formatCode="0.00">
                  <c:v>48.82</c:v>
                </c:pt>
                <c:pt idx="3577" formatCode="0.00">
                  <c:v>48.82</c:v>
                </c:pt>
                <c:pt idx="3578" formatCode="0.00">
                  <c:v>48.82</c:v>
                </c:pt>
                <c:pt idx="3579" formatCode="0.00">
                  <c:v>48.82</c:v>
                </c:pt>
                <c:pt idx="3580" formatCode="0.00">
                  <c:v>48.82</c:v>
                </c:pt>
                <c:pt idx="3581" formatCode="0.00">
                  <c:v>48.82</c:v>
                </c:pt>
                <c:pt idx="3582" formatCode="0.00">
                  <c:v>48.82</c:v>
                </c:pt>
                <c:pt idx="3583" formatCode="0.00">
                  <c:v>48.82</c:v>
                </c:pt>
                <c:pt idx="3584" formatCode="0.00">
                  <c:v>48.82</c:v>
                </c:pt>
                <c:pt idx="3585" formatCode="0.00">
                  <c:v>48.82</c:v>
                </c:pt>
                <c:pt idx="3586" formatCode="0.00">
                  <c:v>48.82</c:v>
                </c:pt>
                <c:pt idx="3587" formatCode="0.00">
                  <c:v>48.82</c:v>
                </c:pt>
                <c:pt idx="3588" formatCode="0.00">
                  <c:v>48.82</c:v>
                </c:pt>
                <c:pt idx="3589" formatCode="0.00">
                  <c:v>48.82</c:v>
                </c:pt>
                <c:pt idx="3590" formatCode="0.00">
                  <c:v>48.82</c:v>
                </c:pt>
                <c:pt idx="3591" formatCode="0.00">
                  <c:v>48.82</c:v>
                </c:pt>
                <c:pt idx="3592" formatCode="0.00">
                  <c:v>48.82</c:v>
                </c:pt>
                <c:pt idx="3593" formatCode="0.00">
                  <c:v>48.82</c:v>
                </c:pt>
                <c:pt idx="3594" formatCode="0.00">
                  <c:v>48.82</c:v>
                </c:pt>
                <c:pt idx="3595" formatCode="0.00">
                  <c:v>48.82</c:v>
                </c:pt>
                <c:pt idx="3596" formatCode="0.00">
                  <c:v>48.82</c:v>
                </c:pt>
                <c:pt idx="3597" formatCode="0.00">
                  <c:v>48.82</c:v>
                </c:pt>
                <c:pt idx="3598" formatCode="0.00">
                  <c:v>48.82</c:v>
                </c:pt>
                <c:pt idx="3599" formatCode="0.00">
                  <c:v>48.82</c:v>
                </c:pt>
                <c:pt idx="3600" formatCode="0.00">
                  <c:v>48.82</c:v>
                </c:pt>
                <c:pt idx="3601" formatCode="0.00">
                  <c:v>48.82</c:v>
                </c:pt>
                <c:pt idx="3602" formatCode="0.00">
                  <c:v>48.82</c:v>
                </c:pt>
                <c:pt idx="3603" formatCode="0.00">
                  <c:v>48.82</c:v>
                </c:pt>
                <c:pt idx="3604" formatCode="0.00">
                  <c:v>48.82</c:v>
                </c:pt>
                <c:pt idx="3605" formatCode="0.00">
                  <c:v>48.82</c:v>
                </c:pt>
                <c:pt idx="3606" formatCode="0.00">
                  <c:v>48.82</c:v>
                </c:pt>
                <c:pt idx="3607" formatCode="0.00">
                  <c:v>48.82</c:v>
                </c:pt>
                <c:pt idx="3608" formatCode="0.00">
                  <c:v>48.82</c:v>
                </c:pt>
                <c:pt idx="3609" formatCode="0.00">
                  <c:v>48.82</c:v>
                </c:pt>
                <c:pt idx="3610" formatCode="0.00">
                  <c:v>48.82</c:v>
                </c:pt>
                <c:pt idx="3611" formatCode="0.00">
                  <c:v>48.82</c:v>
                </c:pt>
                <c:pt idx="3612" formatCode="0.00">
                  <c:v>48.82</c:v>
                </c:pt>
                <c:pt idx="3613" formatCode="0.00">
                  <c:v>48.82</c:v>
                </c:pt>
                <c:pt idx="3614" formatCode="0.00">
                  <c:v>48.82</c:v>
                </c:pt>
                <c:pt idx="3615" formatCode="0.00">
                  <c:v>48.8</c:v>
                </c:pt>
                <c:pt idx="3616" formatCode="0.00">
                  <c:v>48.8</c:v>
                </c:pt>
                <c:pt idx="3617" formatCode="0.00">
                  <c:v>48.8</c:v>
                </c:pt>
                <c:pt idx="3618" formatCode="0.00">
                  <c:v>48.8</c:v>
                </c:pt>
                <c:pt idx="3619" formatCode="0.00">
                  <c:v>48.8</c:v>
                </c:pt>
                <c:pt idx="3620" formatCode="0.00">
                  <c:v>48.8</c:v>
                </c:pt>
                <c:pt idx="3621" formatCode="0.00">
                  <c:v>48.8</c:v>
                </c:pt>
                <c:pt idx="3622" formatCode="0.00">
                  <c:v>48.8</c:v>
                </c:pt>
                <c:pt idx="3623" formatCode="0.00">
                  <c:v>48.8</c:v>
                </c:pt>
                <c:pt idx="3624" formatCode="0.00">
                  <c:v>48.8</c:v>
                </c:pt>
                <c:pt idx="3625" formatCode="0.00">
                  <c:v>48.8</c:v>
                </c:pt>
                <c:pt idx="3626" formatCode="0.00">
                  <c:v>48.8</c:v>
                </c:pt>
                <c:pt idx="3627" formatCode="0.00">
                  <c:v>48.8</c:v>
                </c:pt>
                <c:pt idx="3628" formatCode="0.00">
                  <c:v>48.8</c:v>
                </c:pt>
                <c:pt idx="3629" formatCode="0.00">
                  <c:v>48.8</c:v>
                </c:pt>
                <c:pt idx="3630" formatCode="0.00">
                  <c:v>48.8</c:v>
                </c:pt>
                <c:pt idx="3631" formatCode="0.00">
                  <c:v>48.8</c:v>
                </c:pt>
                <c:pt idx="3632" formatCode="0.00">
                  <c:v>48.8</c:v>
                </c:pt>
                <c:pt idx="3633" formatCode="0.00">
                  <c:v>48.8</c:v>
                </c:pt>
                <c:pt idx="3634" formatCode="0.00">
                  <c:v>48.8</c:v>
                </c:pt>
                <c:pt idx="3635" formatCode="0.00">
                  <c:v>48.8</c:v>
                </c:pt>
                <c:pt idx="3636" formatCode="0.00">
                  <c:v>48.8</c:v>
                </c:pt>
                <c:pt idx="3637" formatCode="0.00">
                  <c:v>48.8</c:v>
                </c:pt>
                <c:pt idx="3638" formatCode="0.00">
                  <c:v>48.8</c:v>
                </c:pt>
                <c:pt idx="3639" formatCode="0.00">
                  <c:v>48.97</c:v>
                </c:pt>
                <c:pt idx="3640" formatCode="0.00">
                  <c:v>48.97</c:v>
                </c:pt>
                <c:pt idx="3641" formatCode="0.00">
                  <c:v>48.97</c:v>
                </c:pt>
                <c:pt idx="3642" formatCode="0.00">
                  <c:v>48.97</c:v>
                </c:pt>
                <c:pt idx="3643" formatCode="0.00">
                  <c:v>48.97</c:v>
                </c:pt>
                <c:pt idx="3644" formatCode="0.00">
                  <c:v>48.97</c:v>
                </c:pt>
                <c:pt idx="3645" formatCode="0.00">
                  <c:v>48.97</c:v>
                </c:pt>
                <c:pt idx="3646" formatCode="0.00">
                  <c:v>48.97</c:v>
                </c:pt>
                <c:pt idx="3647" formatCode="0.00">
                  <c:v>48.97</c:v>
                </c:pt>
                <c:pt idx="3648" formatCode="0.00">
                  <c:v>48.97</c:v>
                </c:pt>
                <c:pt idx="3649" formatCode="0.00">
                  <c:v>48.97</c:v>
                </c:pt>
                <c:pt idx="3650" formatCode="0.00">
                  <c:v>48.97</c:v>
                </c:pt>
                <c:pt idx="3651" formatCode="0.00">
                  <c:v>48.97</c:v>
                </c:pt>
                <c:pt idx="3652" formatCode="0.00">
                  <c:v>48.97</c:v>
                </c:pt>
                <c:pt idx="3653" formatCode="0.00">
                  <c:v>48.97</c:v>
                </c:pt>
                <c:pt idx="3654" formatCode="0.00">
                  <c:v>48.97</c:v>
                </c:pt>
                <c:pt idx="3655" formatCode="0.00">
                  <c:v>48.97</c:v>
                </c:pt>
                <c:pt idx="3656" formatCode="0.00">
                  <c:v>48.97</c:v>
                </c:pt>
                <c:pt idx="3657" formatCode="0.00">
                  <c:v>48.97</c:v>
                </c:pt>
                <c:pt idx="3658" formatCode="0.00">
                  <c:v>48.97</c:v>
                </c:pt>
                <c:pt idx="3659" formatCode="0.00">
                  <c:v>48.97</c:v>
                </c:pt>
                <c:pt idx="3660" formatCode="0.00">
                  <c:v>48.97</c:v>
                </c:pt>
                <c:pt idx="3661" formatCode="0.00">
                  <c:v>48.97</c:v>
                </c:pt>
                <c:pt idx="3723" formatCode="0.00">
                  <c:v>49.46</c:v>
                </c:pt>
                <c:pt idx="3724" formatCode="0.00">
                  <c:v>49.46</c:v>
                </c:pt>
                <c:pt idx="3725" formatCode="0.00">
                  <c:v>49.46</c:v>
                </c:pt>
                <c:pt idx="3726" formatCode="0.00">
                  <c:v>49.46</c:v>
                </c:pt>
                <c:pt idx="3727" formatCode="0.00">
                  <c:v>49.46</c:v>
                </c:pt>
                <c:pt idx="3728" formatCode="0.00">
                  <c:v>49.46</c:v>
                </c:pt>
                <c:pt idx="3729" formatCode="0.00">
                  <c:v>49.46</c:v>
                </c:pt>
                <c:pt idx="3730" formatCode="0.00">
                  <c:v>49.46</c:v>
                </c:pt>
                <c:pt idx="3731" formatCode="0.00">
                  <c:v>49.46</c:v>
                </c:pt>
                <c:pt idx="3732" formatCode="0.00">
                  <c:v>49.46</c:v>
                </c:pt>
                <c:pt idx="3733" formatCode="0.00">
                  <c:v>49.46</c:v>
                </c:pt>
                <c:pt idx="3734" formatCode="0.00">
                  <c:v>49.46</c:v>
                </c:pt>
                <c:pt idx="3735" formatCode="0.00">
                  <c:v>49.46</c:v>
                </c:pt>
                <c:pt idx="3736" formatCode="0.00">
                  <c:v>49.46</c:v>
                </c:pt>
                <c:pt idx="3737" formatCode="0.00">
                  <c:v>49.46</c:v>
                </c:pt>
                <c:pt idx="3738" formatCode="0.00">
                  <c:v>49.46</c:v>
                </c:pt>
                <c:pt idx="3739" formatCode="0.00">
                  <c:v>49.46</c:v>
                </c:pt>
                <c:pt idx="3740" formatCode="0.00">
                  <c:v>49.46</c:v>
                </c:pt>
                <c:pt idx="3741" formatCode="0.00">
                  <c:v>49.46</c:v>
                </c:pt>
                <c:pt idx="3742" formatCode="0.00">
                  <c:v>49.46</c:v>
                </c:pt>
                <c:pt idx="3743" formatCode="0.00">
                  <c:v>49.46</c:v>
                </c:pt>
                <c:pt idx="3744" formatCode="0.00">
                  <c:v>49.46</c:v>
                </c:pt>
                <c:pt idx="3745" formatCode="0.00">
                  <c:v>49.46</c:v>
                </c:pt>
                <c:pt idx="3746" formatCode="0.00">
                  <c:v>49.46</c:v>
                </c:pt>
                <c:pt idx="3747" formatCode="0.00">
                  <c:v>49.29</c:v>
                </c:pt>
                <c:pt idx="3748" formatCode="0.00">
                  <c:v>49.46</c:v>
                </c:pt>
                <c:pt idx="3749" formatCode="0.00">
                  <c:v>49.46</c:v>
                </c:pt>
                <c:pt idx="3750" formatCode="0.00">
                  <c:v>49.46</c:v>
                </c:pt>
                <c:pt idx="3751" formatCode="0.00">
                  <c:v>49.46</c:v>
                </c:pt>
                <c:pt idx="3752" formatCode="0.00">
                  <c:v>49.46</c:v>
                </c:pt>
                <c:pt idx="3753" formatCode="0.00">
                  <c:v>49.46</c:v>
                </c:pt>
                <c:pt idx="3754" formatCode="0.00">
                  <c:v>49.46</c:v>
                </c:pt>
                <c:pt idx="3755" formatCode="0.00">
                  <c:v>49.46</c:v>
                </c:pt>
                <c:pt idx="3756" formatCode="0.00">
                  <c:v>49.46</c:v>
                </c:pt>
                <c:pt idx="3757" formatCode="0.00">
                  <c:v>49.46</c:v>
                </c:pt>
                <c:pt idx="3758" formatCode="0.00">
                  <c:v>49.46</c:v>
                </c:pt>
                <c:pt idx="3759" formatCode="0.00">
                  <c:v>49.46</c:v>
                </c:pt>
                <c:pt idx="3760" formatCode="0.00">
                  <c:v>49.46</c:v>
                </c:pt>
                <c:pt idx="3761" formatCode="0.00">
                  <c:v>49.46</c:v>
                </c:pt>
                <c:pt idx="3762" formatCode="0.00">
                  <c:v>49.46</c:v>
                </c:pt>
                <c:pt idx="3763" formatCode="0.00">
                  <c:v>49.46</c:v>
                </c:pt>
                <c:pt idx="3764" formatCode="0.00">
                  <c:v>49.46</c:v>
                </c:pt>
                <c:pt idx="3765" formatCode="0.00">
                  <c:v>49.46</c:v>
                </c:pt>
                <c:pt idx="3766" formatCode="0.00">
                  <c:v>49.46</c:v>
                </c:pt>
                <c:pt idx="3767" formatCode="0.00">
                  <c:v>49.46</c:v>
                </c:pt>
                <c:pt idx="3768" formatCode="0.00">
                  <c:v>49.46</c:v>
                </c:pt>
                <c:pt idx="3769" formatCode="0.00">
                  <c:v>49.46</c:v>
                </c:pt>
                <c:pt idx="3770" formatCode="0.00">
                  <c:v>49.46</c:v>
                </c:pt>
                <c:pt idx="3771" formatCode="0.00">
                  <c:v>49.46</c:v>
                </c:pt>
                <c:pt idx="3772" formatCode="0.00">
                  <c:v>49.46</c:v>
                </c:pt>
                <c:pt idx="3773" formatCode="0.00">
                  <c:v>49.46</c:v>
                </c:pt>
                <c:pt idx="3774" formatCode="0.00">
                  <c:v>49.46</c:v>
                </c:pt>
                <c:pt idx="3775" formatCode="0.00">
                  <c:v>49.46</c:v>
                </c:pt>
                <c:pt idx="3776" formatCode="0.00">
                  <c:v>49.46</c:v>
                </c:pt>
                <c:pt idx="3777" formatCode="0.00">
                  <c:v>49.46</c:v>
                </c:pt>
                <c:pt idx="3778" formatCode="0.00">
                  <c:v>49.46</c:v>
                </c:pt>
                <c:pt idx="3779" formatCode="0.00">
                  <c:v>48.82</c:v>
                </c:pt>
                <c:pt idx="3780" formatCode="0.00">
                  <c:v>48.82</c:v>
                </c:pt>
                <c:pt idx="3781" formatCode="0.00">
                  <c:v>48.82</c:v>
                </c:pt>
                <c:pt idx="3782" formatCode="0.00">
                  <c:v>48.82</c:v>
                </c:pt>
                <c:pt idx="3783" formatCode="0.00">
                  <c:v>48.82</c:v>
                </c:pt>
                <c:pt idx="3784" formatCode="0.00">
                  <c:v>48.82</c:v>
                </c:pt>
                <c:pt idx="3785" formatCode="0.00">
                  <c:v>48.82</c:v>
                </c:pt>
                <c:pt idx="3786" formatCode="0.00">
                  <c:v>48.82</c:v>
                </c:pt>
                <c:pt idx="3787" formatCode="0.00">
                  <c:v>48.82</c:v>
                </c:pt>
                <c:pt idx="3788" formatCode="0.00">
                  <c:v>48.82</c:v>
                </c:pt>
                <c:pt idx="3789" formatCode="0.00">
                  <c:v>48.82</c:v>
                </c:pt>
                <c:pt idx="3790" formatCode="0.00">
                  <c:v>48.82</c:v>
                </c:pt>
                <c:pt idx="3791" formatCode="0.00">
                  <c:v>48.82</c:v>
                </c:pt>
                <c:pt idx="3792" formatCode="0.00">
                  <c:v>48.82</c:v>
                </c:pt>
                <c:pt idx="3793" formatCode="0.00">
                  <c:v>48.82</c:v>
                </c:pt>
                <c:pt idx="3794" formatCode="0.00">
                  <c:v>48.82</c:v>
                </c:pt>
                <c:pt idx="3795" formatCode="0.00">
                  <c:v>48.82</c:v>
                </c:pt>
                <c:pt idx="3796" formatCode="0.00">
                  <c:v>48.82</c:v>
                </c:pt>
                <c:pt idx="3797" formatCode="0.00">
                  <c:v>48.82</c:v>
                </c:pt>
                <c:pt idx="3798" formatCode="0.00">
                  <c:v>48.82</c:v>
                </c:pt>
                <c:pt idx="3799" formatCode="0.00">
                  <c:v>48.82</c:v>
                </c:pt>
                <c:pt idx="3800" formatCode="0.00">
                  <c:v>48.82</c:v>
                </c:pt>
                <c:pt idx="3801" formatCode="0.00">
                  <c:v>48.82</c:v>
                </c:pt>
                <c:pt idx="3802" formatCode="0.00">
                  <c:v>48.82</c:v>
                </c:pt>
                <c:pt idx="3803" formatCode="0.00">
                  <c:v>48.82</c:v>
                </c:pt>
                <c:pt idx="3804" formatCode="0.00">
                  <c:v>48.82</c:v>
                </c:pt>
                <c:pt idx="3805" formatCode="0.00">
                  <c:v>48.82</c:v>
                </c:pt>
                <c:pt idx="3806" formatCode="0.00">
                  <c:v>48.82</c:v>
                </c:pt>
                <c:pt idx="3807" formatCode="0.00">
                  <c:v>48.82</c:v>
                </c:pt>
                <c:pt idx="3808" formatCode="0.00">
                  <c:v>48.82</c:v>
                </c:pt>
                <c:pt idx="3809" formatCode="0.00">
                  <c:v>48.82</c:v>
                </c:pt>
                <c:pt idx="3810" formatCode="0.00">
                  <c:v>48.82</c:v>
                </c:pt>
                <c:pt idx="3811" formatCode="0.00">
                  <c:v>48.82</c:v>
                </c:pt>
                <c:pt idx="3812" formatCode="0.00">
                  <c:v>48.82</c:v>
                </c:pt>
                <c:pt idx="3813" formatCode="0.00">
                  <c:v>48.82</c:v>
                </c:pt>
                <c:pt idx="3814" formatCode="0.00">
                  <c:v>48.82</c:v>
                </c:pt>
                <c:pt idx="3815" formatCode="0.00">
                  <c:v>48.82</c:v>
                </c:pt>
                <c:pt idx="3816" formatCode="0.00">
                  <c:v>48.82</c:v>
                </c:pt>
                <c:pt idx="3817" formatCode="0.00">
                  <c:v>48.82</c:v>
                </c:pt>
                <c:pt idx="3818" formatCode="0.00">
                  <c:v>48.82</c:v>
                </c:pt>
                <c:pt idx="3819" formatCode="0.00">
                  <c:v>48.82</c:v>
                </c:pt>
                <c:pt idx="3820" formatCode="0.00">
                  <c:v>48.97</c:v>
                </c:pt>
                <c:pt idx="3821" formatCode="0.00">
                  <c:v>48.97</c:v>
                </c:pt>
                <c:pt idx="3822" formatCode="0.00">
                  <c:v>48.97</c:v>
                </c:pt>
                <c:pt idx="3823" formatCode="0.00">
                  <c:v>48.97</c:v>
                </c:pt>
                <c:pt idx="3824" formatCode="0.00">
                  <c:v>48.97</c:v>
                </c:pt>
                <c:pt idx="3825" formatCode="0.00">
                  <c:v>48.97</c:v>
                </c:pt>
                <c:pt idx="3826" formatCode="0.00">
                  <c:v>48.97</c:v>
                </c:pt>
                <c:pt idx="3827" formatCode="0.00">
                  <c:v>48.97</c:v>
                </c:pt>
                <c:pt idx="3828" formatCode="0.00">
                  <c:v>48.97</c:v>
                </c:pt>
                <c:pt idx="3829" formatCode="0.00">
                  <c:v>48.97</c:v>
                </c:pt>
                <c:pt idx="3830" formatCode="0.00">
                  <c:v>48.97</c:v>
                </c:pt>
                <c:pt idx="3831" formatCode="0.00">
                  <c:v>48.97</c:v>
                </c:pt>
                <c:pt idx="3832" formatCode="0.00">
                  <c:v>48.97</c:v>
                </c:pt>
                <c:pt idx="3833" formatCode="0.00">
                  <c:v>48.82</c:v>
                </c:pt>
                <c:pt idx="3834" formatCode="0.00">
                  <c:v>48.82</c:v>
                </c:pt>
                <c:pt idx="3835" formatCode="0.00">
                  <c:v>48.82</c:v>
                </c:pt>
                <c:pt idx="3836" formatCode="0.00">
                  <c:v>48.82</c:v>
                </c:pt>
                <c:pt idx="3837" formatCode="0.00">
                  <c:v>48.82</c:v>
                </c:pt>
                <c:pt idx="3838" formatCode="0.00">
                  <c:v>48.82</c:v>
                </c:pt>
                <c:pt idx="3839" formatCode="0.00">
                  <c:v>48.82</c:v>
                </c:pt>
                <c:pt idx="3840" formatCode="0.00">
                  <c:v>48.82</c:v>
                </c:pt>
                <c:pt idx="3841" formatCode="0.00">
                  <c:v>48.82</c:v>
                </c:pt>
                <c:pt idx="3842" formatCode="0.00">
                  <c:v>48.82</c:v>
                </c:pt>
                <c:pt idx="3843" formatCode="0.00">
                  <c:v>48.82</c:v>
                </c:pt>
                <c:pt idx="3844" formatCode="0.00">
                  <c:v>48.82</c:v>
                </c:pt>
                <c:pt idx="3845" formatCode="0.00">
                  <c:v>48.82</c:v>
                </c:pt>
                <c:pt idx="3846" formatCode="0.00">
                  <c:v>48.82</c:v>
                </c:pt>
                <c:pt idx="3847" formatCode="0.00">
                  <c:v>48.82</c:v>
                </c:pt>
                <c:pt idx="3848" formatCode="0.00">
                  <c:v>48.97</c:v>
                </c:pt>
                <c:pt idx="3849" formatCode="0.00">
                  <c:v>48.97</c:v>
                </c:pt>
                <c:pt idx="3850" formatCode="0.00">
                  <c:v>48.97</c:v>
                </c:pt>
                <c:pt idx="3851" formatCode="0.00">
                  <c:v>47.9</c:v>
                </c:pt>
                <c:pt idx="3852" formatCode="0.00">
                  <c:v>47.9</c:v>
                </c:pt>
                <c:pt idx="3853" formatCode="0.00">
                  <c:v>47.9</c:v>
                </c:pt>
                <c:pt idx="3854" formatCode="0.00">
                  <c:v>49.09</c:v>
                </c:pt>
                <c:pt idx="3855" formatCode="0.00">
                  <c:v>49.09</c:v>
                </c:pt>
                <c:pt idx="3856" formatCode="0.00">
                  <c:v>49.09</c:v>
                </c:pt>
                <c:pt idx="3857" formatCode="0.00">
                  <c:v>49.09</c:v>
                </c:pt>
                <c:pt idx="3858" formatCode="0.00">
                  <c:v>49.09</c:v>
                </c:pt>
                <c:pt idx="3859" formatCode="0.00">
                  <c:v>49.09</c:v>
                </c:pt>
                <c:pt idx="3860" formatCode="0.00">
                  <c:v>49.12</c:v>
                </c:pt>
                <c:pt idx="3861" formatCode="0.00">
                  <c:v>49.12</c:v>
                </c:pt>
                <c:pt idx="3862" formatCode="0.00">
                  <c:v>51.11</c:v>
                </c:pt>
                <c:pt idx="3863" formatCode="0.00">
                  <c:v>51.11</c:v>
                </c:pt>
                <c:pt idx="3864" formatCode="0.00">
                  <c:v>51.11</c:v>
                </c:pt>
                <c:pt idx="3865" formatCode="0.00">
                  <c:v>51.11</c:v>
                </c:pt>
                <c:pt idx="3866" formatCode="0.00">
                  <c:v>51.11</c:v>
                </c:pt>
                <c:pt idx="3867" formatCode="0.00">
                  <c:v>51.11</c:v>
                </c:pt>
                <c:pt idx="3868" formatCode="0.00">
                  <c:v>51.11</c:v>
                </c:pt>
                <c:pt idx="3869" formatCode="0.00">
                  <c:v>51.11</c:v>
                </c:pt>
                <c:pt idx="3870" formatCode="0.00">
                  <c:v>51.11</c:v>
                </c:pt>
                <c:pt idx="3871" formatCode="0.00">
                  <c:v>51.11</c:v>
                </c:pt>
                <c:pt idx="3872" formatCode="0.00">
                  <c:v>51.11</c:v>
                </c:pt>
                <c:pt idx="3873" formatCode="0.00">
                  <c:v>51.11</c:v>
                </c:pt>
                <c:pt idx="3874" formatCode="0.00">
                  <c:v>51.11</c:v>
                </c:pt>
                <c:pt idx="3875" formatCode="0.00">
                  <c:v>51.11</c:v>
                </c:pt>
                <c:pt idx="3876" formatCode="0.00">
                  <c:v>51.11</c:v>
                </c:pt>
                <c:pt idx="3877" formatCode="0.00">
                  <c:v>51.11</c:v>
                </c:pt>
                <c:pt idx="3878" formatCode="0.00">
                  <c:v>51.11</c:v>
                </c:pt>
                <c:pt idx="3879" formatCode="0.00">
                  <c:v>51.11</c:v>
                </c:pt>
                <c:pt idx="3900" formatCode="0.00">
                  <c:v>60.89</c:v>
                </c:pt>
                <c:pt idx="3901" formatCode="0.00">
                  <c:v>60.89</c:v>
                </c:pt>
                <c:pt idx="3907" formatCode="0.00">
                  <c:v>59.1</c:v>
                </c:pt>
                <c:pt idx="3908" formatCode="0.00">
                  <c:v>59.1</c:v>
                </c:pt>
                <c:pt idx="3909" formatCode="0.00">
                  <c:v>60.89</c:v>
                </c:pt>
                <c:pt idx="3910" formatCode="0.00">
                  <c:v>60.89</c:v>
                </c:pt>
                <c:pt idx="3911" formatCode="0.00">
                  <c:v>60.89</c:v>
                </c:pt>
                <c:pt idx="3912" formatCode="0.00">
                  <c:v>60.89</c:v>
                </c:pt>
                <c:pt idx="3913" formatCode="0.00">
                  <c:v>60.89</c:v>
                </c:pt>
                <c:pt idx="3914" formatCode="0.00">
                  <c:v>60.89</c:v>
                </c:pt>
                <c:pt idx="3915" formatCode="0.00">
                  <c:v>60.89</c:v>
                </c:pt>
                <c:pt idx="3916" formatCode="0.00">
                  <c:v>60.89</c:v>
                </c:pt>
                <c:pt idx="3917" formatCode="0.00">
                  <c:v>60.89</c:v>
                </c:pt>
                <c:pt idx="3918" formatCode="0.00">
                  <c:v>60.89</c:v>
                </c:pt>
                <c:pt idx="3919" formatCode="0.00">
                  <c:v>60.89</c:v>
                </c:pt>
                <c:pt idx="3920" formatCode="0.00">
                  <c:v>60.89</c:v>
                </c:pt>
                <c:pt idx="3936" formatCode="0.00">
                  <c:v>49.13</c:v>
                </c:pt>
                <c:pt idx="3937" formatCode="0.00">
                  <c:v>49.13</c:v>
                </c:pt>
                <c:pt idx="3938" formatCode="0.00">
                  <c:v>49.13</c:v>
                </c:pt>
                <c:pt idx="3939" formatCode="0.00">
                  <c:v>49.13</c:v>
                </c:pt>
                <c:pt idx="3940" formatCode="0.00">
                  <c:v>49.13</c:v>
                </c:pt>
                <c:pt idx="3985" formatCode="0.00">
                  <c:v>50.88</c:v>
                </c:pt>
                <c:pt idx="3986" formatCode="0.00">
                  <c:v>50.88</c:v>
                </c:pt>
                <c:pt idx="3987" formatCode="0.00">
                  <c:v>50.88</c:v>
                </c:pt>
                <c:pt idx="3988" formatCode="0.00">
                  <c:v>50.88</c:v>
                </c:pt>
                <c:pt idx="3989" formatCode="0.00">
                  <c:v>50.88</c:v>
                </c:pt>
                <c:pt idx="3990" formatCode="0.00">
                  <c:v>50.88</c:v>
                </c:pt>
                <c:pt idx="3991" formatCode="0.00">
                  <c:v>50.88</c:v>
                </c:pt>
                <c:pt idx="3992" formatCode="0.00">
                  <c:v>50.88</c:v>
                </c:pt>
                <c:pt idx="3993" formatCode="0.00">
                  <c:v>50.88</c:v>
                </c:pt>
                <c:pt idx="3994" formatCode="0.00">
                  <c:v>50.88</c:v>
                </c:pt>
                <c:pt idx="3995" formatCode="0.00">
                  <c:v>50.88</c:v>
                </c:pt>
                <c:pt idx="3996" formatCode="0.00">
                  <c:v>50.88</c:v>
                </c:pt>
                <c:pt idx="3997" formatCode="0.00">
                  <c:v>50.88</c:v>
                </c:pt>
                <c:pt idx="3998" formatCode="0.00">
                  <c:v>50.88</c:v>
                </c:pt>
                <c:pt idx="3999" formatCode="0.00">
                  <c:v>50.51</c:v>
                </c:pt>
                <c:pt idx="4000" formatCode="0.00">
                  <c:v>50.51</c:v>
                </c:pt>
                <c:pt idx="4001" formatCode="0.00">
                  <c:v>50.51</c:v>
                </c:pt>
                <c:pt idx="4002" formatCode="0.00">
                  <c:v>50.51</c:v>
                </c:pt>
                <c:pt idx="4003" formatCode="0.00">
                  <c:v>50.51</c:v>
                </c:pt>
                <c:pt idx="4004" formatCode="0.00">
                  <c:v>50.51</c:v>
                </c:pt>
                <c:pt idx="4005" formatCode="0.00">
                  <c:v>50.51</c:v>
                </c:pt>
                <c:pt idx="4006" formatCode="0.00">
                  <c:v>50.51</c:v>
                </c:pt>
                <c:pt idx="4007" formatCode="0.00">
                  <c:v>50.51</c:v>
                </c:pt>
                <c:pt idx="4008" formatCode="0.00">
                  <c:v>50.51</c:v>
                </c:pt>
                <c:pt idx="4009" formatCode="0.00">
                  <c:v>50.51</c:v>
                </c:pt>
                <c:pt idx="4010" formatCode="0.00">
                  <c:v>50.51</c:v>
                </c:pt>
                <c:pt idx="4011" formatCode="0.00">
                  <c:v>50.51</c:v>
                </c:pt>
                <c:pt idx="4012" formatCode="0.00">
                  <c:v>50.51</c:v>
                </c:pt>
                <c:pt idx="4013" formatCode="0.00">
                  <c:v>50.51</c:v>
                </c:pt>
                <c:pt idx="4064" formatCode="0.00">
                  <c:v>48.95</c:v>
                </c:pt>
                <c:pt idx="4065" formatCode="0.00">
                  <c:v>48.95</c:v>
                </c:pt>
                <c:pt idx="4066" formatCode="0.00">
                  <c:v>48.95</c:v>
                </c:pt>
                <c:pt idx="4067" formatCode="0.00">
                  <c:v>48.95</c:v>
                </c:pt>
                <c:pt idx="4068" formatCode="0.00">
                  <c:v>48.95</c:v>
                </c:pt>
                <c:pt idx="4069" formatCode="0.00">
                  <c:v>48.95</c:v>
                </c:pt>
                <c:pt idx="4070" formatCode="0.00">
                  <c:v>48.95</c:v>
                </c:pt>
                <c:pt idx="4071" formatCode="0.00">
                  <c:v>48.95</c:v>
                </c:pt>
                <c:pt idx="4072" formatCode="0.00">
                  <c:v>48.95</c:v>
                </c:pt>
                <c:pt idx="4073" formatCode="0.00">
                  <c:v>48.95</c:v>
                </c:pt>
                <c:pt idx="4074" formatCode="0.00">
                  <c:v>48.95</c:v>
                </c:pt>
                <c:pt idx="4075" formatCode="0.00">
                  <c:v>48.95</c:v>
                </c:pt>
                <c:pt idx="4076" formatCode="0.00">
                  <c:v>48.95</c:v>
                </c:pt>
                <c:pt idx="4077" formatCode="0.00">
                  <c:v>48.95</c:v>
                </c:pt>
                <c:pt idx="4078" formatCode="0.00">
                  <c:v>48.95</c:v>
                </c:pt>
                <c:pt idx="4079" formatCode="0.00">
                  <c:v>48.31</c:v>
                </c:pt>
                <c:pt idx="4080" formatCode="0.00">
                  <c:v>48.31</c:v>
                </c:pt>
                <c:pt idx="4081" formatCode="0.00">
                  <c:v>48.31</c:v>
                </c:pt>
                <c:pt idx="4082" formatCode="0.00">
                  <c:v>48.31</c:v>
                </c:pt>
                <c:pt idx="4083" formatCode="0.00">
                  <c:v>48.31</c:v>
                </c:pt>
                <c:pt idx="4084" formatCode="0.00">
                  <c:v>48.31</c:v>
                </c:pt>
                <c:pt idx="4085" formatCode="0.00">
                  <c:v>48.31</c:v>
                </c:pt>
                <c:pt idx="4086" formatCode="0.00">
                  <c:v>48.31</c:v>
                </c:pt>
                <c:pt idx="4087" formatCode="0.00">
                  <c:v>48.31</c:v>
                </c:pt>
                <c:pt idx="4088" formatCode="0.00">
                  <c:v>48.31</c:v>
                </c:pt>
                <c:pt idx="4089" formatCode="0.00">
                  <c:v>48.31</c:v>
                </c:pt>
                <c:pt idx="4090" formatCode="0.00">
                  <c:v>48.31</c:v>
                </c:pt>
                <c:pt idx="4091" formatCode="0.00">
                  <c:v>48.31</c:v>
                </c:pt>
                <c:pt idx="4092" formatCode="0.00">
                  <c:v>48.31</c:v>
                </c:pt>
                <c:pt idx="4093" formatCode="0.00">
                  <c:v>48.31</c:v>
                </c:pt>
                <c:pt idx="4094" formatCode="0.00">
                  <c:v>48.31</c:v>
                </c:pt>
                <c:pt idx="4095" formatCode="0.00">
                  <c:v>48.31</c:v>
                </c:pt>
                <c:pt idx="4096" formatCode="0.00">
                  <c:v>48.31</c:v>
                </c:pt>
                <c:pt idx="4097" formatCode="0.00">
                  <c:v>49.13</c:v>
                </c:pt>
                <c:pt idx="4098" formatCode="0.00">
                  <c:v>49.13</c:v>
                </c:pt>
                <c:pt idx="4099" formatCode="0.00">
                  <c:v>49.13</c:v>
                </c:pt>
                <c:pt idx="4100" formatCode="0.00">
                  <c:v>49.13</c:v>
                </c:pt>
                <c:pt idx="4101" formatCode="0.00">
                  <c:v>49.13</c:v>
                </c:pt>
                <c:pt idx="4102" formatCode="0.00">
                  <c:v>49.13</c:v>
                </c:pt>
                <c:pt idx="4103" formatCode="0.00">
                  <c:v>49.13</c:v>
                </c:pt>
                <c:pt idx="4104" formatCode="0.00">
                  <c:v>49.13</c:v>
                </c:pt>
                <c:pt idx="4105" formatCode="0.00">
                  <c:v>49.13</c:v>
                </c:pt>
                <c:pt idx="4106" formatCode="0.00">
                  <c:v>49.13</c:v>
                </c:pt>
                <c:pt idx="4107" formatCode="0.00">
                  <c:v>49.13</c:v>
                </c:pt>
                <c:pt idx="4108" formatCode="0.00">
                  <c:v>48.97</c:v>
                </c:pt>
                <c:pt idx="4109" formatCode="0.00">
                  <c:v>48.97</c:v>
                </c:pt>
                <c:pt idx="4110" formatCode="0.00">
                  <c:v>48.97</c:v>
                </c:pt>
                <c:pt idx="4111" formatCode="0.00">
                  <c:v>48.82</c:v>
                </c:pt>
                <c:pt idx="4112" formatCode="0.00">
                  <c:v>48.82</c:v>
                </c:pt>
                <c:pt idx="4113" formatCode="0.00">
                  <c:v>52.62</c:v>
                </c:pt>
                <c:pt idx="4114" formatCode="0.00">
                  <c:v>52.62</c:v>
                </c:pt>
                <c:pt idx="4115" formatCode="0.00">
                  <c:v>52.62</c:v>
                </c:pt>
                <c:pt idx="4116" formatCode="0.00">
                  <c:v>52.62</c:v>
                </c:pt>
                <c:pt idx="4117" formatCode="0.00">
                  <c:v>52.62</c:v>
                </c:pt>
                <c:pt idx="4118" formatCode="0.00">
                  <c:v>52.62</c:v>
                </c:pt>
                <c:pt idx="4119" formatCode="0.00">
                  <c:v>52.62</c:v>
                </c:pt>
                <c:pt idx="4120" formatCode="0.00">
                  <c:v>52.62</c:v>
                </c:pt>
                <c:pt idx="4121" formatCode="0.00">
                  <c:v>52.62</c:v>
                </c:pt>
                <c:pt idx="4122" formatCode="0.00">
                  <c:v>52.62</c:v>
                </c:pt>
                <c:pt idx="4123" formatCode="0.00">
                  <c:v>52.62</c:v>
                </c:pt>
                <c:pt idx="4124" formatCode="0.00">
                  <c:v>52.62</c:v>
                </c:pt>
                <c:pt idx="4125" formatCode="0.00">
                  <c:v>52.62</c:v>
                </c:pt>
                <c:pt idx="4126" formatCode="0.00">
                  <c:v>52.62</c:v>
                </c:pt>
                <c:pt idx="4127" formatCode="0.00">
                  <c:v>52.04</c:v>
                </c:pt>
                <c:pt idx="4128" formatCode="0.00">
                  <c:v>52.04</c:v>
                </c:pt>
                <c:pt idx="4129" formatCode="0.00">
                  <c:v>52.04</c:v>
                </c:pt>
                <c:pt idx="4130" formatCode="0.00">
                  <c:v>52.04</c:v>
                </c:pt>
                <c:pt idx="4131" formatCode="0.00">
                  <c:v>52.04</c:v>
                </c:pt>
                <c:pt idx="4132" formatCode="0.00">
                  <c:v>52.04</c:v>
                </c:pt>
                <c:pt idx="4133" formatCode="0.00">
                  <c:v>52.04</c:v>
                </c:pt>
                <c:pt idx="4134" formatCode="0.00">
                  <c:v>52.04</c:v>
                </c:pt>
                <c:pt idx="4135" formatCode="0.00">
                  <c:v>52.04</c:v>
                </c:pt>
                <c:pt idx="4136" formatCode="0.00">
                  <c:v>52.04</c:v>
                </c:pt>
                <c:pt idx="4137" formatCode="0.00">
                  <c:v>52.04</c:v>
                </c:pt>
                <c:pt idx="4138" formatCode="0.00">
                  <c:v>52.04</c:v>
                </c:pt>
                <c:pt idx="4139" formatCode="0.00">
                  <c:v>52.04</c:v>
                </c:pt>
                <c:pt idx="4140" formatCode="0.00">
                  <c:v>52.04</c:v>
                </c:pt>
                <c:pt idx="4141" formatCode="0.00">
                  <c:v>52.04</c:v>
                </c:pt>
                <c:pt idx="4142" formatCode="0.00">
                  <c:v>52.04</c:v>
                </c:pt>
                <c:pt idx="4143" formatCode="0.00">
                  <c:v>52.04</c:v>
                </c:pt>
                <c:pt idx="4144" formatCode="0.00">
                  <c:v>52.04</c:v>
                </c:pt>
                <c:pt idx="4145" formatCode="0.00">
                  <c:v>52.04</c:v>
                </c:pt>
                <c:pt idx="4146" formatCode="0.00">
                  <c:v>52.04</c:v>
                </c:pt>
                <c:pt idx="4147" formatCode="0.00">
                  <c:v>52.04</c:v>
                </c:pt>
                <c:pt idx="4148" formatCode="0.00">
                  <c:v>52.04</c:v>
                </c:pt>
                <c:pt idx="4149" formatCode="0.00">
                  <c:v>52.04</c:v>
                </c:pt>
                <c:pt idx="4150" formatCode="0.00">
                  <c:v>52.04</c:v>
                </c:pt>
                <c:pt idx="4151" formatCode="0.00">
                  <c:v>52.04</c:v>
                </c:pt>
                <c:pt idx="4152" formatCode="0.00">
                  <c:v>52.04</c:v>
                </c:pt>
                <c:pt idx="4153" formatCode="0.00">
                  <c:v>52.04</c:v>
                </c:pt>
                <c:pt idx="4154" formatCode="0.00">
                  <c:v>52.04</c:v>
                </c:pt>
                <c:pt idx="4155" formatCode="0.00">
                  <c:v>52.04</c:v>
                </c:pt>
                <c:pt idx="4156" formatCode="0.00">
                  <c:v>52.04</c:v>
                </c:pt>
                <c:pt idx="4157" formatCode="0.00">
                  <c:v>52.04</c:v>
                </c:pt>
                <c:pt idx="4158" formatCode="0.00">
                  <c:v>52.04</c:v>
                </c:pt>
                <c:pt idx="4159" formatCode="0.00">
                  <c:v>52.04</c:v>
                </c:pt>
                <c:pt idx="4160" formatCode="0.00">
                  <c:v>52.04</c:v>
                </c:pt>
                <c:pt idx="4161" formatCode="0.00">
                  <c:v>52.04</c:v>
                </c:pt>
                <c:pt idx="4162" formatCode="0.00">
                  <c:v>52.04</c:v>
                </c:pt>
                <c:pt idx="4163" formatCode="0.00">
                  <c:v>52.04</c:v>
                </c:pt>
                <c:pt idx="4164" formatCode="0.00">
                  <c:v>52.04</c:v>
                </c:pt>
                <c:pt idx="4165" formatCode="0.00">
                  <c:v>52.04</c:v>
                </c:pt>
                <c:pt idx="4166" formatCode="0.00">
                  <c:v>48</c:v>
                </c:pt>
                <c:pt idx="4167" formatCode="0.00">
                  <c:v>48</c:v>
                </c:pt>
                <c:pt idx="4168" formatCode="0.00">
                  <c:v>48</c:v>
                </c:pt>
                <c:pt idx="4169" formatCode="0.00">
                  <c:v>48</c:v>
                </c:pt>
                <c:pt idx="4170" formatCode="0.00">
                  <c:v>48</c:v>
                </c:pt>
                <c:pt idx="4171" formatCode="0.00">
                  <c:v>48</c:v>
                </c:pt>
                <c:pt idx="4172" formatCode="0.00">
                  <c:v>49.13</c:v>
                </c:pt>
                <c:pt idx="4173" formatCode="0.00">
                  <c:v>49.13</c:v>
                </c:pt>
                <c:pt idx="4174" formatCode="0.00">
                  <c:v>49.13</c:v>
                </c:pt>
                <c:pt idx="4175" formatCode="0.00">
                  <c:v>49.13</c:v>
                </c:pt>
                <c:pt idx="4176" formatCode="0.00">
                  <c:v>49.13</c:v>
                </c:pt>
                <c:pt idx="4177" formatCode="0.00">
                  <c:v>49.13</c:v>
                </c:pt>
                <c:pt idx="4178" formatCode="0.00">
                  <c:v>49.13</c:v>
                </c:pt>
                <c:pt idx="4179" formatCode="0.00">
                  <c:v>49.13</c:v>
                </c:pt>
                <c:pt idx="4180" formatCode="0.00">
                  <c:v>49.13</c:v>
                </c:pt>
                <c:pt idx="4181" formatCode="0.00">
                  <c:v>49.13</c:v>
                </c:pt>
                <c:pt idx="4182" formatCode="0.00">
                  <c:v>49.13</c:v>
                </c:pt>
                <c:pt idx="4183" formatCode="0.00">
                  <c:v>49.13</c:v>
                </c:pt>
                <c:pt idx="4184" formatCode="0.00">
                  <c:v>49.13</c:v>
                </c:pt>
                <c:pt idx="4185" formatCode="0.00">
                  <c:v>49.13</c:v>
                </c:pt>
                <c:pt idx="4186" formatCode="0.00">
                  <c:v>49.13</c:v>
                </c:pt>
                <c:pt idx="4187" formatCode="0.00">
                  <c:v>49.13</c:v>
                </c:pt>
                <c:pt idx="4188" formatCode="0.00">
                  <c:v>49.13</c:v>
                </c:pt>
                <c:pt idx="4189" formatCode="0.00">
                  <c:v>49.13</c:v>
                </c:pt>
                <c:pt idx="4190" formatCode="0.00">
                  <c:v>49.13</c:v>
                </c:pt>
                <c:pt idx="4191" formatCode="0.00">
                  <c:v>49.13</c:v>
                </c:pt>
                <c:pt idx="4192" formatCode="0.00">
                  <c:v>49.13</c:v>
                </c:pt>
                <c:pt idx="4193" formatCode="0.00">
                  <c:v>49.13</c:v>
                </c:pt>
                <c:pt idx="4194" formatCode="0.00">
                  <c:v>49.13</c:v>
                </c:pt>
                <c:pt idx="4195" formatCode="0.00">
                  <c:v>49.13</c:v>
                </c:pt>
                <c:pt idx="4196" formatCode="0.00">
                  <c:v>49.13</c:v>
                </c:pt>
                <c:pt idx="4197" formatCode="0.00">
                  <c:v>49.13</c:v>
                </c:pt>
                <c:pt idx="4198" formatCode="0.00">
                  <c:v>49.13</c:v>
                </c:pt>
                <c:pt idx="4199" formatCode="0.00">
                  <c:v>49.13</c:v>
                </c:pt>
                <c:pt idx="4210" formatCode="0.00">
                  <c:v>50.21</c:v>
                </c:pt>
                <c:pt idx="4211" formatCode="0.00">
                  <c:v>50.21</c:v>
                </c:pt>
                <c:pt idx="4212" formatCode="0.00">
                  <c:v>50.21</c:v>
                </c:pt>
                <c:pt idx="4213" formatCode="0.00">
                  <c:v>50.21</c:v>
                </c:pt>
                <c:pt idx="4214" formatCode="0.00">
                  <c:v>50.21</c:v>
                </c:pt>
                <c:pt idx="4215" formatCode="0.00">
                  <c:v>50.21</c:v>
                </c:pt>
                <c:pt idx="4216" formatCode="0.00">
                  <c:v>50.21</c:v>
                </c:pt>
                <c:pt idx="4217" formatCode="0.00">
                  <c:v>50.21</c:v>
                </c:pt>
                <c:pt idx="4218" formatCode="0.00">
                  <c:v>50.21</c:v>
                </c:pt>
                <c:pt idx="4219" formatCode="0.00">
                  <c:v>50.21</c:v>
                </c:pt>
                <c:pt idx="4220" formatCode="0.00">
                  <c:v>50.21</c:v>
                </c:pt>
                <c:pt idx="4221" formatCode="0.00">
                  <c:v>50.21</c:v>
                </c:pt>
                <c:pt idx="4222" formatCode="0.00">
                  <c:v>50.21</c:v>
                </c:pt>
                <c:pt idx="4223" formatCode="0.00">
                  <c:v>50.21</c:v>
                </c:pt>
                <c:pt idx="4224" formatCode="0.00">
                  <c:v>50.21</c:v>
                </c:pt>
                <c:pt idx="4225" formatCode="0.00">
                  <c:v>50.21</c:v>
                </c:pt>
                <c:pt idx="4226" formatCode="0.00">
                  <c:v>50.21</c:v>
                </c:pt>
                <c:pt idx="4227" formatCode="0.00">
                  <c:v>50.21</c:v>
                </c:pt>
                <c:pt idx="4228" formatCode="0.00">
                  <c:v>50.21</c:v>
                </c:pt>
                <c:pt idx="4229" formatCode="0.00">
                  <c:v>50.21</c:v>
                </c:pt>
                <c:pt idx="4230" formatCode="0.00">
                  <c:v>50.21</c:v>
                </c:pt>
                <c:pt idx="4237" formatCode="0.00">
                  <c:v>50.21</c:v>
                </c:pt>
                <c:pt idx="4238" formatCode="0.00">
                  <c:v>50.21</c:v>
                </c:pt>
                <c:pt idx="4239" formatCode="0.00">
                  <c:v>50.21</c:v>
                </c:pt>
                <c:pt idx="4240" formatCode="0.00">
                  <c:v>50.21</c:v>
                </c:pt>
                <c:pt idx="4241" formatCode="0.00">
                  <c:v>50.21</c:v>
                </c:pt>
                <c:pt idx="4242" formatCode="0.00">
                  <c:v>50.21</c:v>
                </c:pt>
                <c:pt idx="4243" formatCode="0.00">
                  <c:v>50.21</c:v>
                </c:pt>
                <c:pt idx="4244" formatCode="0.00">
                  <c:v>50.21</c:v>
                </c:pt>
                <c:pt idx="4245" formatCode="0.00">
                  <c:v>50.21</c:v>
                </c:pt>
                <c:pt idx="4246" formatCode="0.00">
                  <c:v>50.21</c:v>
                </c:pt>
                <c:pt idx="4247" formatCode="0.00">
                  <c:v>50.21</c:v>
                </c:pt>
                <c:pt idx="4248" formatCode="0.00">
                  <c:v>50.21</c:v>
                </c:pt>
                <c:pt idx="4249" formatCode="0.00">
                  <c:v>50.21</c:v>
                </c:pt>
                <c:pt idx="4250" formatCode="0.00">
                  <c:v>50.21</c:v>
                </c:pt>
                <c:pt idx="4251" formatCode="0.00">
                  <c:v>50.21</c:v>
                </c:pt>
                <c:pt idx="4252" formatCode="0.00">
                  <c:v>50.21</c:v>
                </c:pt>
                <c:pt idx="4253" formatCode="0.00">
                  <c:v>50.21</c:v>
                </c:pt>
                <c:pt idx="4254" formatCode="0.00">
                  <c:v>50.21</c:v>
                </c:pt>
                <c:pt idx="4255" formatCode="0.00">
                  <c:v>45.63</c:v>
                </c:pt>
                <c:pt idx="4256" formatCode="0.00">
                  <c:v>45.63</c:v>
                </c:pt>
                <c:pt idx="4257" formatCode="0.00">
                  <c:v>45.63</c:v>
                </c:pt>
                <c:pt idx="4258" formatCode="0.00">
                  <c:v>45.63</c:v>
                </c:pt>
                <c:pt idx="4259" formatCode="0.00">
                  <c:v>45.63</c:v>
                </c:pt>
                <c:pt idx="4260" formatCode="0.00">
                  <c:v>45.63</c:v>
                </c:pt>
                <c:pt idx="4261" formatCode="0.00">
                  <c:v>45.63</c:v>
                </c:pt>
                <c:pt idx="4262" formatCode="0.00">
                  <c:v>45.63</c:v>
                </c:pt>
                <c:pt idx="4263" formatCode="0.00">
                  <c:v>45.63</c:v>
                </c:pt>
                <c:pt idx="4264" formatCode="0.00">
                  <c:v>45.63</c:v>
                </c:pt>
                <c:pt idx="4265" formatCode="0.00">
                  <c:v>45.63</c:v>
                </c:pt>
                <c:pt idx="4266" formatCode="0.00">
                  <c:v>45.63</c:v>
                </c:pt>
                <c:pt idx="4267" formatCode="0.00">
                  <c:v>45.63</c:v>
                </c:pt>
                <c:pt idx="4268" formatCode="0.00">
                  <c:v>45.63</c:v>
                </c:pt>
                <c:pt idx="4269" formatCode="0.00">
                  <c:v>45.63</c:v>
                </c:pt>
                <c:pt idx="4270" formatCode="0.00">
                  <c:v>45.63</c:v>
                </c:pt>
                <c:pt idx="4271" formatCode="0.00">
                  <c:v>45.63</c:v>
                </c:pt>
                <c:pt idx="4272" formatCode="0.00">
                  <c:v>45.63</c:v>
                </c:pt>
                <c:pt idx="4273" formatCode="0.00">
                  <c:v>45.63</c:v>
                </c:pt>
                <c:pt idx="4274" formatCode="0.00">
                  <c:v>45.63</c:v>
                </c:pt>
                <c:pt idx="4275" formatCode="0.00">
                  <c:v>45.63</c:v>
                </c:pt>
                <c:pt idx="4276" formatCode="0.00">
                  <c:v>45.63</c:v>
                </c:pt>
                <c:pt idx="4277" formatCode="0.00">
                  <c:v>45.63</c:v>
                </c:pt>
                <c:pt idx="4278" formatCode="0.00">
                  <c:v>45.63</c:v>
                </c:pt>
                <c:pt idx="4279" formatCode="0.00">
                  <c:v>45.63</c:v>
                </c:pt>
                <c:pt idx="4280" formatCode="0.00">
                  <c:v>45.63</c:v>
                </c:pt>
                <c:pt idx="4281" formatCode="0.00">
                  <c:v>45.63</c:v>
                </c:pt>
                <c:pt idx="4282" formatCode="0.00">
                  <c:v>45.63</c:v>
                </c:pt>
                <c:pt idx="4283" formatCode="0.00">
                  <c:v>45.63</c:v>
                </c:pt>
                <c:pt idx="4284" formatCode="0.00">
                  <c:v>45.63</c:v>
                </c:pt>
                <c:pt idx="4285" formatCode="0.00">
                  <c:v>45.63</c:v>
                </c:pt>
                <c:pt idx="4286" formatCode="0.00">
                  <c:v>45.63</c:v>
                </c:pt>
                <c:pt idx="4287" formatCode="0.00">
                  <c:v>45.63</c:v>
                </c:pt>
                <c:pt idx="4288" formatCode="0.00">
                  <c:v>45.63</c:v>
                </c:pt>
                <c:pt idx="4289" formatCode="0.00">
                  <c:v>45.63</c:v>
                </c:pt>
                <c:pt idx="4290" formatCode="0.00">
                  <c:v>45.63</c:v>
                </c:pt>
                <c:pt idx="4291" formatCode="0.00">
                  <c:v>45.63</c:v>
                </c:pt>
                <c:pt idx="4292" formatCode="0.00">
                  <c:v>45.63</c:v>
                </c:pt>
                <c:pt idx="4293" formatCode="0.00">
                  <c:v>45.63</c:v>
                </c:pt>
                <c:pt idx="4294" formatCode="0.00">
                  <c:v>45.63</c:v>
                </c:pt>
                <c:pt idx="4295" formatCode="0.00">
                  <c:v>45.63</c:v>
                </c:pt>
                <c:pt idx="4296" formatCode="0.00">
                  <c:v>45.63</c:v>
                </c:pt>
                <c:pt idx="4297" formatCode="0.00">
                  <c:v>45.63</c:v>
                </c:pt>
                <c:pt idx="4298" formatCode="0.00">
                  <c:v>45.63</c:v>
                </c:pt>
                <c:pt idx="4299" formatCode="0.00">
                  <c:v>45.63</c:v>
                </c:pt>
                <c:pt idx="4300" formatCode="0.00">
                  <c:v>45.63</c:v>
                </c:pt>
                <c:pt idx="4305" formatCode="0.00">
                  <c:v>50.27</c:v>
                </c:pt>
                <c:pt idx="4306" formatCode="0.00">
                  <c:v>50.4</c:v>
                </c:pt>
                <c:pt idx="4307" formatCode="0.00">
                  <c:v>48.73</c:v>
                </c:pt>
                <c:pt idx="4365" formatCode="0.00">
                  <c:v>49.82</c:v>
                </c:pt>
                <c:pt idx="4366" formatCode="0.00">
                  <c:v>49.82</c:v>
                </c:pt>
                <c:pt idx="4367" formatCode="0.00">
                  <c:v>49.82</c:v>
                </c:pt>
                <c:pt idx="4368" formatCode="0.00">
                  <c:v>49.82</c:v>
                </c:pt>
                <c:pt idx="4369" formatCode="0.00">
                  <c:v>49.82</c:v>
                </c:pt>
                <c:pt idx="4370" formatCode="0.00">
                  <c:v>49.82</c:v>
                </c:pt>
                <c:pt idx="4371" formatCode="0.00">
                  <c:v>49.82</c:v>
                </c:pt>
                <c:pt idx="4372" formatCode="0.00">
                  <c:v>49.82</c:v>
                </c:pt>
                <c:pt idx="4373" formatCode="0.00">
                  <c:v>49.82</c:v>
                </c:pt>
                <c:pt idx="4374" formatCode="0.00">
                  <c:v>49.82</c:v>
                </c:pt>
                <c:pt idx="4375" formatCode="0.00">
                  <c:v>49.82</c:v>
                </c:pt>
                <c:pt idx="4376" formatCode="0.00">
                  <c:v>49.82</c:v>
                </c:pt>
                <c:pt idx="4377" formatCode="0.00">
                  <c:v>49.82</c:v>
                </c:pt>
                <c:pt idx="4378" formatCode="0.00">
                  <c:v>49.82</c:v>
                </c:pt>
                <c:pt idx="4379" formatCode="0.00">
                  <c:v>49.82</c:v>
                </c:pt>
                <c:pt idx="4380" formatCode="0.00">
                  <c:v>49.82</c:v>
                </c:pt>
                <c:pt idx="4381" formatCode="0.00">
                  <c:v>49.82</c:v>
                </c:pt>
                <c:pt idx="4382" formatCode="0.00">
                  <c:v>49.82</c:v>
                </c:pt>
                <c:pt idx="4383" formatCode="0.00">
                  <c:v>49.82</c:v>
                </c:pt>
                <c:pt idx="4384" formatCode="0.00">
                  <c:v>49.82</c:v>
                </c:pt>
                <c:pt idx="4385" formatCode="0.00">
                  <c:v>49.82</c:v>
                </c:pt>
                <c:pt idx="4386" formatCode="0.00">
                  <c:v>49.82</c:v>
                </c:pt>
                <c:pt idx="4387" formatCode="0.00">
                  <c:v>49.82</c:v>
                </c:pt>
                <c:pt idx="4388" formatCode="0.00">
                  <c:v>49.82</c:v>
                </c:pt>
                <c:pt idx="4389" formatCode="0.00">
                  <c:v>49.82</c:v>
                </c:pt>
                <c:pt idx="4390" formatCode="0.00">
                  <c:v>49.82</c:v>
                </c:pt>
                <c:pt idx="4391" formatCode="0.00">
                  <c:v>49.82</c:v>
                </c:pt>
                <c:pt idx="4392" formatCode="0.00">
                  <c:v>49.82</c:v>
                </c:pt>
                <c:pt idx="4393" formatCode="0.00">
                  <c:v>49.82</c:v>
                </c:pt>
                <c:pt idx="4394" formatCode="0.00">
                  <c:v>49.82</c:v>
                </c:pt>
                <c:pt idx="4395" formatCode="0.00">
                  <c:v>49.82</c:v>
                </c:pt>
                <c:pt idx="4396" formatCode="0.00">
                  <c:v>49.82</c:v>
                </c:pt>
                <c:pt idx="4397" formatCode="0.00">
                  <c:v>49.82</c:v>
                </c:pt>
                <c:pt idx="4398" formatCode="0.00">
                  <c:v>49.82</c:v>
                </c:pt>
                <c:pt idx="4399" formatCode="0.00">
                  <c:v>49.82</c:v>
                </c:pt>
                <c:pt idx="4400" formatCode="0.00">
                  <c:v>49.82</c:v>
                </c:pt>
                <c:pt idx="4401" formatCode="0.00">
                  <c:v>49.82</c:v>
                </c:pt>
                <c:pt idx="4402" formatCode="0.00">
                  <c:v>49.82</c:v>
                </c:pt>
                <c:pt idx="4403" formatCode="0.00">
                  <c:v>49.82</c:v>
                </c:pt>
                <c:pt idx="4404" formatCode="0.00">
                  <c:v>49.82</c:v>
                </c:pt>
                <c:pt idx="4405" formatCode="0.00">
                  <c:v>49.82</c:v>
                </c:pt>
                <c:pt idx="4406" formatCode="0.00">
                  <c:v>49.82</c:v>
                </c:pt>
                <c:pt idx="4407" formatCode="0.00">
                  <c:v>49.82</c:v>
                </c:pt>
                <c:pt idx="4408" formatCode="0.00">
                  <c:v>49.82</c:v>
                </c:pt>
                <c:pt idx="4409" formatCode="0.00">
                  <c:v>49.82</c:v>
                </c:pt>
                <c:pt idx="4410" formatCode="0.00">
                  <c:v>49.82</c:v>
                </c:pt>
                <c:pt idx="4411" formatCode="0.00">
                  <c:v>49.82</c:v>
                </c:pt>
                <c:pt idx="4412" formatCode="0.00">
                  <c:v>49.82</c:v>
                </c:pt>
                <c:pt idx="4413" formatCode="0.00">
                  <c:v>49.82</c:v>
                </c:pt>
                <c:pt idx="4414" formatCode="0.00">
                  <c:v>49.82</c:v>
                </c:pt>
                <c:pt idx="4441" formatCode="0.00">
                  <c:v>71.16</c:v>
                </c:pt>
                <c:pt idx="4442" formatCode="0.00">
                  <c:v>71.16</c:v>
                </c:pt>
                <c:pt idx="4443" formatCode="0.00">
                  <c:v>71.16</c:v>
                </c:pt>
                <c:pt idx="4444" formatCode="0.00">
                  <c:v>71.16</c:v>
                </c:pt>
                <c:pt idx="4445" formatCode="0.00">
                  <c:v>71.16</c:v>
                </c:pt>
                <c:pt idx="4446" formatCode="0.00">
                  <c:v>71.16</c:v>
                </c:pt>
                <c:pt idx="4447" formatCode="0.00">
                  <c:v>71.16</c:v>
                </c:pt>
                <c:pt idx="4448" formatCode="0.00">
                  <c:v>74.14</c:v>
                </c:pt>
                <c:pt idx="4449" formatCode="0.00">
                  <c:v>74.14</c:v>
                </c:pt>
                <c:pt idx="4450" formatCode="0.00">
                  <c:v>74.14</c:v>
                </c:pt>
                <c:pt idx="4451" formatCode="0.00">
                  <c:v>72.05</c:v>
                </c:pt>
                <c:pt idx="4452" formatCode="0.00">
                  <c:v>72.05</c:v>
                </c:pt>
                <c:pt idx="4453" formatCode="0.00">
                  <c:v>72.05</c:v>
                </c:pt>
                <c:pt idx="4454" formatCode="0.00">
                  <c:v>68.239999999999995</c:v>
                </c:pt>
                <c:pt idx="4455" formatCode="0.00">
                  <c:v>68.239999999999995</c:v>
                </c:pt>
                <c:pt idx="4456" formatCode="0.00">
                  <c:v>68</c:v>
                </c:pt>
                <c:pt idx="4457" formatCode="0.00">
                  <c:v>68</c:v>
                </c:pt>
                <c:pt idx="4458" formatCode="0.00">
                  <c:v>68</c:v>
                </c:pt>
                <c:pt idx="4459" formatCode="0.00">
                  <c:v>68</c:v>
                </c:pt>
                <c:pt idx="4460" formatCode="0.00">
                  <c:v>68</c:v>
                </c:pt>
                <c:pt idx="4461" formatCode="0.00">
                  <c:v>68</c:v>
                </c:pt>
                <c:pt idx="4462" formatCode="0.00">
                  <c:v>68</c:v>
                </c:pt>
                <c:pt idx="4463" formatCode="0.00">
                  <c:v>68</c:v>
                </c:pt>
                <c:pt idx="4464" formatCode="0.00">
                  <c:v>68</c:v>
                </c:pt>
                <c:pt idx="4465" formatCode="0.00">
                  <c:v>68</c:v>
                </c:pt>
                <c:pt idx="4466" formatCode="0.00">
                  <c:v>68</c:v>
                </c:pt>
                <c:pt idx="4467" formatCode="0.00">
                  <c:v>68</c:v>
                </c:pt>
                <c:pt idx="4468" formatCode="0.00">
                  <c:v>68</c:v>
                </c:pt>
                <c:pt idx="4469" formatCode="0.00">
                  <c:v>67.98</c:v>
                </c:pt>
                <c:pt idx="4470" formatCode="0.00">
                  <c:v>67.98</c:v>
                </c:pt>
                <c:pt idx="4471" formatCode="0.00">
                  <c:v>69.34</c:v>
                </c:pt>
                <c:pt idx="4472" formatCode="0.00">
                  <c:v>66.77</c:v>
                </c:pt>
                <c:pt idx="4473" formatCode="0.00">
                  <c:v>66.77</c:v>
                </c:pt>
                <c:pt idx="4474" formatCode="0.00">
                  <c:v>66.77</c:v>
                </c:pt>
                <c:pt idx="4475" formatCode="0.00">
                  <c:v>69.34</c:v>
                </c:pt>
                <c:pt idx="4476" formatCode="0.00">
                  <c:v>69.34</c:v>
                </c:pt>
                <c:pt idx="4477" formatCode="0.00">
                  <c:v>74.05</c:v>
                </c:pt>
                <c:pt idx="4478" formatCode="0.00">
                  <c:v>55.5</c:v>
                </c:pt>
                <c:pt idx="4479" formatCode="0.00">
                  <c:v>55.5</c:v>
                </c:pt>
                <c:pt idx="4480" formatCode="0.00">
                  <c:v>55.5</c:v>
                </c:pt>
                <c:pt idx="4481" formatCode="0.00">
                  <c:v>55.5</c:v>
                </c:pt>
                <c:pt idx="4482" formatCode="0.00">
                  <c:v>55.5</c:v>
                </c:pt>
                <c:pt idx="4483" formatCode="0.00">
                  <c:v>55.5</c:v>
                </c:pt>
                <c:pt idx="4484" formatCode="0.00">
                  <c:v>55.5</c:v>
                </c:pt>
                <c:pt idx="4485" formatCode="0.00">
                  <c:v>55.5</c:v>
                </c:pt>
                <c:pt idx="4489" formatCode="0.00">
                  <c:v>56.5</c:v>
                </c:pt>
                <c:pt idx="4490" formatCode="0.00">
                  <c:v>56.5</c:v>
                </c:pt>
                <c:pt idx="4491" formatCode="0.00">
                  <c:v>56.5</c:v>
                </c:pt>
                <c:pt idx="4492" formatCode="0.00">
                  <c:v>56.5</c:v>
                </c:pt>
                <c:pt idx="4493" formatCode="0.00">
                  <c:v>56.5</c:v>
                </c:pt>
                <c:pt idx="4494" formatCode="0.00">
                  <c:v>56.5</c:v>
                </c:pt>
                <c:pt idx="4495" formatCode="0.00">
                  <c:v>54.7</c:v>
                </c:pt>
                <c:pt idx="4496" formatCode="0.00">
                  <c:v>54.7</c:v>
                </c:pt>
                <c:pt idx="4497" formatCode="0.00">
                  <c:v>54.7</c:v>
                </c:pt>
                <c:pt idx="4498" formatCode="0.00">
                  <c:v>54.7</c:v>
                </c:pt>
                <c:pt idx="4499" formatCode="0.00">
                  <c:v>54.7</c:v>
                </c:pt>
                <c:pt idx="4500" formatCode="0.00">
                  <c:v>54.7</c:v>
                </c:pt>
                <c:pt idx="4501" formatCode="0.00">
                  <c:v>54.7</c:v>
                </c:pt>
                <c:pt idx="4502" formatCode="0.00">
                  <c:v>54.7</c:v>
                </c:pt>
                <c:pt idx="4503" formatCode="0.00">
                  <c:v>54.7</c:v>
                </c:pt>
                <c:pt idx="4504" formatCode="0.00">
                  <c:v>54.7</c:v>
                </c:pt>
                <c:pt idx="4505" formatCode="0.00">
                  <c:v>54.7</c:v>
                </c:pt>
                <c:pt idx="4506" formatCode="0.00">
                  <c:v>54.22</c:v>
                </c:pt>
                <c:pt idx="4507" formatCode="0.00">
                  <c:v>54.22</c:v>
                </c:pt>
                <c:pt idx="4508" formatCode="0.00">
                  <c:v>54.22</c:v>
                </c:pt>
                <c:pt idx="4509" formatCode="0.00">
                  <c:v>54.22</c:v>
                </c:pt>
                <c:pt idx="4510" formatCode="0.00">
                  <c:v>54.22</c:v>
                </c:pt>
                <c:pt idx="4511" formatCode="0.00">
                  <c:v>54.22</c:v>
                </c:pt>
                <c:pt idx="4512" formatCode="0.00">
                  <c:v>52.3</c:v>
                </c:pt>
                <c:pt idx="4513" formatCode="0.00">
                  <c:v>52.3</c:v>
                </c:pt>
                <c:pt idx="4514" formatCode="0.00">
                  <c:v>52.3</c:v>
                </c:pt>
                <c:pt idx="4515" formatCode="0.00">
                  <c:v>52.3</c:v>
                </c:pt>
                <c:pt idx="4516" formatCode="0.00">
                  <c:v>52.3</c:v>
                </c:pt>
                <c:pt idx="4517" formatCode="0.00">
                  <c:v>52.3</c:v>
                </c:pt>
                <c:pt idx="4524" formatCode="0.00">
                  <c:v>56.5</c:v>
                </c:pt>
                <c:pt idx="4525" formatCode="0.00">
                  <c:v>56.5</c:v>
                </c:pt>
                <c:pt idx="4526" formatCode="0.00">
                  <c:v>56.5</c:v>
                </c:pt>
                <c:pt idx="4527" formatCode="0.00">
                  <c:v>56.5</c:v>
                </c:pt>
                <c:pt idx="4528" formatCode="0.00">
                  <c:v>56.5</c:v>
                </c:pt>
                <c:pt idx="4529" formatCode="0.00">
                  <c:v>56.5</c:v>
                </c:pt>
                <c:pt idx="4530" formatCode="0.00">
                  <c:v>74.069999999999993</c:v>
                </c:pt>
                <c:pt idx="4531" formatCode="0.00">
                  <c:v>74.069999999999993</c:v>
                </c:pt>
                <c:pt idx="4532" formatCode="0.00">
                  <c:v>74.069999999999993</c:v>
                </c:pt>
                <c:pt idx="4533" formatCode="0.00">
                  <c:v>74.069999999999993</c:v>
                </c:pt>
                <c:pt idx="4534" formatCode="0.00">
                  <c:v>74.069999999999993</c:v>
                </c:pt>
                <c:pt idx="4535" formatCode="0.00">
                  <c:v>74.069999999999993</c:v>
                </c:pt>
                <c:pt idx="4536" formatCode="0.00">
                  <c:v>74.069999999999993</c:v>
                </c:pt>
                <c:pt idx="4537" formatCode="0.00">
                  <c:v>74.069999999999993</c:v>
                </c:pt>
                <c:pt idx="4538" formatCode="0.00">
                  <c:v>74.069999999999993</c:v>
                </c:pt>
                <c:pt idx="4539" formatCode="0.00">
                  <c:v>74.069999999999993</c:v>
                </c:pt>
                <c:pt idx="4540" formatCode="0.00">
                  <c:v>74.069999999999993</c:v>
                </c:pt>
                <c:pt idx="4541" formatCode="0.00">
                  <c:v>74.069999999999993</c:v>
                </c:pt>
                <c:pt idx="4542" formatCode="0.00">
                  <c:v>74.069999999999993</c:v>
                </c:pt>
                <c:pt idx="4543" formatCode="0.00">
                  <c:v>74.069999999999993</c:v>
                </c:pt>
                <c:pt idx="4544" formatCode="0.00">
                  <c:v>74.069999999999993</c:v>
                </c:pt>
                <c:pt idx="4545" formatCode="0.00">
                  <c:v>74.069999999999993</c:v>
                </c:pt>
                <c:pt idx="4546" formatCode="0.00">
                  <c:v>74.77</c:v>
                </c:pt>
                <c:pt idx="4547" formatCode="0.00">
                  <c:v>74.77</c:v>
                </c:pt>
                <c:pt idx="4548" formatCode="0.00">
                  <c:v>74.77</c:v>
                </c:pt>
                <c:pt idx="4549" formatCode="0.00">
                  <c:v>74.77</c:v>
                </c:pt>
                <c:pt idx="4550" formatCode="0.00">
                  <c:v>74.77</c:v>
                </c:pt>
                <c:pt idx="4551" formatCode="0.00">
                  <c:v>74.77</c:v>
                </c:pt>
                <c:pt idx="4552" formatCode="0.00">
                  <c:v>74.77</c:v>
                </c:pt>
                <c:pt idx="4553" formatCode="0.00">
                  <c:v>74.77</c:v>
                </c:pt>
                <c:pt idx="4554" formatCode="0.00">
                  <c:v>74.77</c:v>
                </c:pt>
                <c:pt idx="4555" formatCode="0.00">
                  <c:v>74.77</c:v>
                </c:pt>
                <c:pt idx="4556" formatCode="0.00">
                  <c:v>74.77</c:v>
                </c:pt>
                <c:pt idx="4557" formatCode="0.00">
                  <c:v>74.77</c:v>
                </c:pt>
                <c:pt idx="4558" formatCode="0.00">
                  <c:v>74.05</c:v>
                </c:pt>
                <c:pt idx="4559" formatCode="0.00">
                  <c:v>74.05</c:v>
                </c:pt>
                <c:pt idx="4560" formatCode="0.00">
                  <c:v>74.05</c:v>
                </c:pt>
                <c:pt idx="4561" formatCode="0.00">
                  <c:v>72.44</c:v>
                </c:pt>
                <c:pt idx="4562" formatCode="0.00">
                  <c:v>72.44</c:v>
                </c:pt>
                <c:pt idx="4563" formatCode="0.00">
                  <c:v>72.44</c:v>
                </c:pt>
                <c:pt idx="4564" formatCode="0.00">
                  <c:v>72.44</c:v>
                </c:pt>
                <c:pt idx="4565" formatCode="0.00">
                  <c:v>71</c:v>
                </c:pt>
                <c:pt idx="4566" formatCode="0.00">
                  <c:v>71</c:v>
                </c:pt>
                <c:pt idx="4567" formatCode="0.00">
                  <c:v>71</c:v>
                </c:pt>
                <c:pt idx="4568" formatCode="0.00">
                  <c:v>71</c:v>
                </c:pt>
                <c:pt idx="4569" formatCode="0.00">
                  <c:v>71</c:v>
                </c:pt>
                <c:pt idx="4570" formatCode="0.00">
                  <c:v>72.099999999999994</c:v>
                </c:pt>
                <c:pt idx="4592" formatCode="0.00">
                  <c:v>47</c:v>
                </c:pt>
                <c:pt idx="4593" formatCode="0.00">
                  <c:v>47</c:v>
                </c:pt>
                <c:pt idx="4594" formatCode="0.00">
                  <c:v>47</c:v>
                </c:pt>
                <c:pt idx="4595" formatCode="0.00">
                  <c:v>47</c:v>
                </c:pt>
                <c:pt idx="4596" formatCode="0.00">
                  <c:v>47</c:v>
                </c:pt>
                <c:pt idx="4597" formatCode="0.00">
                  <c:v>47</c:v>
                </c:pt>
                <c:pt idx="4598" formatCode="0.00">
                  <c:v>47</c:v>
                </c:pt>
                <c:pt idx="4599" formatCode="0.00">
                  <c:v>47</c:v>
                </c:pt>
                <c:pt idx="4600" formatCode="0.00">
                  <c:v>47</c:v>
                </c:pt>
                <c:pt idx="4601" formatCode="0.00">
                  <c:v>47</c:v>
                </c:pt>
                <c:pt idx="4602" formatCode="0.00">
                  <c:v>47</c:v>
                </c:pt>
                <c:pt idx="4603" formatCode="0.00">
                  <c:v>47</c:v>
                </c:pt>
                <c:pt idx="4609" formatCode="0.00">
                  <c:v>47.39</c:v>
                </c:pt>
                <c:pt idx="4610" formatCode="0.00">
                  <c:v>47.39</c:v>
                </c:pt>
                <c:pt idx="4611" formatCode="0.00">
                  <c:v>47.39</c:v>
                </c:pt>
                <c:pt idx="4612" formatCode="0.00">
                  <c:v>47.39</c:v>
                </c:pt>
                <c:pt idx="4613" formatCode="0.00">
                  <c:v>47.39</c:v>
                </c:pt>
                <c:pt idx="4614" formatCode="0.00">
                  <c:v>47.39</c:v>
                </c:pt>
                <c:pt idx="4615" formatCode="0.00">
                  <c:v>47.39</c:v>
                </c:pt>
                <c:pt idx="4616" formatCode="0.00">
                  <c:v>47.39</c:v>
                </c:pt>
                <c:pt idx="4617" formatCode="0.00">
                  <c:v>47.39</c:v>
                </c:pt>
                <c:pt idx="4618" formatCode="0.00">
                  <c:v>47.39</c:v>
                </c:pt>
                <c:pt idx="4619" formatCode="0.00">
                  <c:v>47.39</c:v>
                </c:pt>
                <c:pt idx="4620" formatCode="0.00">
                  <c:v>47.39</c:v>
                </c:pt>
                <c:pt idx="4621" formatCode="0.00">
                  <c:v>47.39</c:v>
                </c:pt>
                <c:pt idx="4622" formatCode="0.00">
                  <c:v>47.39</c:v>
                </c:pt>
                <c:pt idx="4623" formatCode="0.00">
                  <c:v>47.39</c:v>
                </c:pt>
                <c:pt idx="4624" formatCode="0.00">
                  <c:v>47.39</c:v>
                </c:pt>
                <c:pt idx="4625" formatCode="0.00">
                  <c:v>47.39</c:v>
                </c:pt>
                <c:pt idx="4626" formatCode="0.00">
                  <c:v>47.39</c:v>
                </c:pt>
                <c:pt idx="4627" formatCode="0.00">
                  <c:v>47.39</c:v>
                </c:pt>
                <c:pt idx="4628" formatCode="0.00">
                  <c:v>47.39</c:v>
                </c:pt>
                <c:pt idx="4629" formatCode="0.00">
                  <c:v>47.39</c:v>
                </c:pt>
                <c:pt idx="4630" formatCode="0.00">
                  <c:v>47.39</c:v>
                </c:pt>
                <c:pt idx="4631" formatCode="0.00">
                  <c:v>47.39</c:v>
                </c:pt>
                <c:pt idx="4632" formatCode="0.00">
                  <c:v>47.39</c:v>
                </c:pt>
                <c:pt idx="4633" formatCode="0.00">
                  <c:v>50.21</c:v>
                </c:pt>
                <c:pt idx="4634" formatCode="0.00">
                  <c:v>50.21</c:v>
                </c:pt>
                <c:pt idx="4635" formatCode="0.00">
                  <c:v>50.21</c:v>
                </c:pt>
                <c:pt idx="4636" formatCode="0.00">
                  <c:v>50.21</c:v>
                </c:pt>
                <c:pt idx="4637" formatCode="0.00">
                  <c:v>50.21</c:v>
                </c:pt>
                <c:pt idx="4638" formatCode="0.00">
                  <c:v>50.21</c:v>
                </c:pt>
                <c:pt idx="4639" formatCode="0.00">
                  <c:v>50.21</c:v>
                </c:pt>
                <c:pt idx="4640" formatCode="0.00">
                  <c:v>50.21</c:v>
                </c:pt>
                <c:pt idx="4641" formatCode="0.00">
                  <c:v>50.21</c:v>
                </c:pt>
                <c:pt idx="4642" formatCode="0.00">
                  <c:v>50.21</c:v>
                </c:pt>
                <c:pt idx="4643" formatCode="0.00">
                  <c:v>50.21</c:v>
                </c:pt>
                <c:pt idx="4644" formatCode="0.00">
                  <c:v>50.21</c:v>
                </c:pt>
                <c:pt idx="4645" formatCode="0.00">
                  <c:v>50.21</c:v>
                </c:pt>
                <c:pt idx="4646" formatCode="0.00">
                  <c:v>50.21</c:v>
                </c:pt>
                <c:pt idx="4647" formatCode="0.00">
                  <c:v>50.21</c:v>
                </c:pt>
                <c:pt idx="4648" formatCode="0.00">
                  <c:v>50.21</c:v>
                </c:pt>
                <c:pt idx="4649" formatCode="0.00">
                  <c:v>50.21</c:v>
                </c:pt>
                <c:pt idx="4650" formatCode="0.00">
                  <c:v>50.21</c:v>
                </c:pt>
                <c:pt idx="4651" formatCode="0.00">
                  <c:v>53.14</c:v>
                </c:pt>
                <c:pt idx="4652" formatCode="0.00">
                  <c:v>53.14</c:v>
                </c:pt>
                <c:pt idx="4653" formatCode="0.00">
                  <c:v>53.14</c:v>
                </c:pt>
                <c:pt idx="4654" formatCode="0.00">
                  <c:v>53.14</c:v>
                </c:pt>
                <c:pt idx="4655" formatCode="0.00">
                  <c:v>53.14</c:v>
                </c:pt>
                <c:pt idx="4656" formatCode="0.00">
                  <c:v>53.66</c:v>
                </c:pt>
                <c:pt idx="4657" formatCode="0.00">
                  <c:v>53.66</c:v>
                </c:pt>
                <c:pt idx="4688" formatCode="0.00">
                  <c:v>50.88</c:v>
                </c:pt>
                <c:pt idx="4689" formatCode="0.00">
                  <c:v>50.88</c:v>
                </c:pt>
                <c:pt idx="4690" formatCode="0.00">
                  <c:v>50.88</c:v>
                </c:pt>
                <c:pt idx="4691" formatCode="0.00">
                  <c:v>50.88</c:v>
                </c:pt>
                <c:pt idx="4692" formatCode="0.00">
                  <c:v>70.930000000000007</c:v>
                </c:pt>
                <c:pt idx="4693" formatCode="0.00">
                  <c:v>70.930000000000007</c:v>
                </c:pt>
                <c:pt idx="4694" formatCode="0.00">
                  <c:v>70.930000000000007</c:v>
                </c:pt>
                <c:pt idx="4695" formatCode="0.00">
                  <c:v>70.930000000000007</c:v>
                </c:pt>
                <c:pt idx="4696" formatCode="0.00">
                  <c:v>70.930000000000007</c:v>
                </c:pt>
                <c:pt idx="4697" formatCode="0.00">
                  <c:v>64.5</c:v>
                </c:pt>
                <c:pt idx="4698" formatCode="0.00">
                  <c:v>64.5</c:v>
                </c:pt>
                <c:pt idx="4699" formatCode="0.00">
                  <c:v>60.63</c:v>
                </c:pt>
                <c:pt idx="4700" formatCode="0.00">
                  <c:v>60.63</c:v>
                </c:pt>
                <c:pt idx="4701" formatCode="0.00">
                  <c:v>60.63</c:v>
                </c:pt>
                <c:pt idx="4702" formatCode="0.00">
                  <c:v>60.63</c:v>
                </c:pt>
                <c:pt idx="4703" formatCode="0.00">
                  <c:v>72.069999999999993</c:v>
                </c:pt>
                <c:pt idx="4704" formatCode="0.00">
                  <c:v>72.02</c:v>
                </c:pt>
                <c:pt idx="4705" formatCode="0.00">
                  <c:v>71.849999999999994</c:v>
                </c:pt>
                <c:pt idx="4706" formatCode="0.00">
                  <c:v>72.150000000000006</c:v>
                </c:pt>
                <c:pt idx="4707" formatCode="0.00">
                  <c:v>72.209999999999994</c:v>
                </c:pt>
                <c:pt idx="4708" formatCode="0.00">
                  <c:v>71.95</c:v>
                </c:pt>
                <c:pt idx="4709" formatCode="0.00">
                  <c:v>72.180000000000007</c:v>
                </c:pt>
                <c:pt idx="4710" formatCode="0.00">
                  <c:v>72.09</c:v>
                </c:pt>
                <c:pt idx="4711" formatCode="0.00">
                  <c:v>72.11</c:v>
                </c:pt>
                <c:pt idx="4712" formatCode="0.00">
                  <c:v>72.34</c:v>
                </c:pt>
                <c:pt idx="4713" formatCode="0.00">
                  <c:v>72.34</c:v>
                </c:pt>
                <c:pt idx="4714" formatCode="0.00">
                  <c:v>72.34</c:v>
                </c:pt>
                <c:pt idx="4715" formatCode="0.00">
                  <c:v>72.209999999999994</c:v>
                </c:pt>
                <c:pt idx="4716" formatCode="0.00">
                  <c:v>72.209999999999994</c:v>
                </c:pt>
                <c:pt idx="4717" formatCode="0.00">
                  <c:v>72.209999999999994</c:v>
                </c:pt>
                <c:pt idx="4718" formatCode="0.00">
                  <c:v>72.61</c:v>
                </c:pt>
                <c:pt idx="4719" formatCode="0.00">
                  <c:v>72.61</c:v>
                </c:pt>
                <c:pt idx="4720" formatCode="0.00">
                  <c:v>72.61</c:v>
                </c:pt>
                <c:pt idx="4721" formatCode="0.00">
                  <c:v>72.61</c:v>
                </c:pt>
                <c:pt idx="4722" formatCode="0.00">
                  <c:v>72.61</c:v>
                </c:pt>
                <c:pt idx="4723" formatCode="0.00">
                  <c:v>72.61</c:v>
                </c:pt>
                <c:pt idx="4724" formatCode="0.00">
                  <c:v>72.11</c:v>
                </c:pt>
                <c:pt idx="4725" formatCode="0.00">
                  <c:v>72.11</c:v>
                </c:pt>
                <c:pt idx="4726" formatCode="0.00">
                  <c:v>72.11</c:v>
                </c:pt>
                <c:pt idx="4727" formatCode="0.00">
                  <c:v>72.11</c:v>
                </c:pt>
                <c:pt idx="4728" formatCode="0.00">
                  <c:v>72.11</c:v>
                </c:pt>
                <c:pt idx="4729" formatCode="0.00">
                  <c:v>71.72</c:v>
                </c:pt>
                <c:pt idx="4730" formatCode="0.00">
                  <c:v>71.72</c:v>
                </c:pt>
                <c:pt idx="4731" formatCode="0.00">
                  <c:v>71.72</c:v>
                </c:pt>
                <c:pt idx="4732" formatCode="0.00">
                  <c:v>76.319999999999993</c:v>
                </c:pt>
                <c:pt idx="4733" formatCode="0.00">
                  <c:v>76.319999999999993</c:v>
                </c:pt>
                <c:pt idx="4734" formatCode="0.00">
                  <c:v>76.319999999999993</c:v>
                </c:pt>
                <c:pt idx="4735" formatCode="0.00">
                  <c:v>76.319999999999993</c:v>
                </c:pt>
                <c:pt idx="4736" formatCode="0.00">
                  <c:v>76.319999999999993</c:v>
                </c:pt>
                <c:pt idx="4737" formatCode="0.00">
                  <c:v>76.319999999999993</c:v>
                </c:pt>
                <c:pt idx="4738" formatCode="0.00">
                  <c:v>76.319999999999993</c:v>
                </c:pt>
                <c:pt idx="4739" formatCode="0.00">
                  <c:v>76.319999999999993</c:v>
                </c:pt>
                <c:pt idx="4740" formatCode="0.00">
                  <c:v>76.319999999999993</c:v>
                </c:pt>
                <c:pt idx="4741" formatCode="0.00">
                  <c:v>76.319999999999993</c:v>
                </c:pt>
                <c:pt idx="4742" formatCode="0.00">
                  <c:v>76.319999999999993</c:v>
                </c:pt>
                <c:pt idx="4743" formatCode="0.00">
                  <c:v>76.319999999999993</c:v>
                </c:pt>
                <c:pt idx="4744" formatCode="0.00">
                  <c:v>76.319999999999993</c:v>
                </c:pt>
                <c:pt idx="4745" formatCode="0.00">
                  <c:v>76.319999999999993</c:v>
                </c:pt>
                <c:pt idx="4746" formatCode="0.00">
                  <c:v>76.319999999999993</c:v>
                </c:pt>
                <c:pt idx="4747" formatCode="0.00">
                  <c:v>76.319999999999993</c:v>
                </c:pt>
                <c:pt idx="4748" formatCode="0.00">
                  <c:v>76.319999999999993</c:v>
                </c:pt>
                <c:pt idx="4749" formatCode="0.00">
                  <c:v>76.319999999999993</c:v>
                </c:pt>
                <c:pt idx="4750" formatCode="0.00">
                  <c:v>76.319999999999993</c:v>
                </c:pt>
                <c:pt idx="4751" formatCode="0.00">
                  <c:v>76.319999999999993</c:v>
                </c:pt>
                <c:pt idx="4752" formatCode="0.00">
                  <c:v>76.319999999999993</c:v>
                </c:pt>
                <c:pt idx="4753" formatCode="0.00">
                  <c:v>76.319999999999993</c:v>
                </c:pt>
                <c:pt idx="4754" formatCode="0.00">
                  <c:v>76.319999999999993</c:v>
                </c:pt>
                <c:pt idx="4755" formatCode="0.00">
                  <c:v>70.569999999999993</c:v>
                </c:pt>
                <c:pt idx="4756" formatCode="0.00">
                  <c:v>70.569999999999993</c:v>
                </c:pt>
                <c:pt idx="4757" formatCode="0.00">
                  <c:v>70.569999999999993</c:v>
                </c:pt>
                <c:pt idx="4758" formatCode="0.00">
                  <c:v>70.569999999999993</c:v>
                </c:pt>
                <c:pt idx="4759" formatCode="0.00">
                  <c:v>70.569999999999993</c:v>
                </c:pt>
                <c:pt idx="4760" formatCode="0.00">
                  <c:v>70.569999999999993</c:v>
                </c:pt>
                <c:pt idx="4761" formatCode="0.00">
                  <c:v>55.41</c:v>
                </c:pt>
                <c:pt idx="4762" formatCode="0.00">
                  <c:v>55.41</c:v>
                </c:pt>
                <c:pt idx="4763" formatCode="0.00">
                  <c:v>55.41</c:v>
                </c:pt>
                <c:pt idx="4764" formatCode="0.00">
                  <c:v>55.41</c:v>
                </c:pt>
                <c:pt idx="4765" formatCode="0.00">
                  <c:v>55.41</c:v>
                </c:pt>
                <c:pt idx="4766" formatCode="0.00">
                  <c:v>55.41</c:v>
                </c:pt>
                <c:pt idx="4767" formatCode="0.00">
                  <c:v>55.41</c:v>
                </c:pt>
                <c:pt idx="4768" formatCode="0.00">
                  <c:v>55.41</c:v>
                </c:pt>
                <c:pt idx="4769" formatCode="0.00">
                  <c:v>54.82</c:v>
                </c:pt>
                <c:pt idx="4770" formatCode="0.00">
                  <c:v>54.82</c:v>
                </c:pt>
                <c:pt idx="4771" formatCode="0.00">
                  <c:v>54.82</c:v>
                </c:pt>
                <c:pt idx="4772" formatCode="0.00">
                  <c:v>54.82</c:v>
                </c:pt>
                <c:pt idx="4773" formatCode="0.00">
                  <c:v>54.82</c:v>
                </c:pt>
                <c:pt idx="4774" formatCode="0.00">
                  <c:v>54.82</c:v>
                </c:pt>
                <c:pt idx="4775" formatCode="0.00">
                  <c:v>54.82</c:v>
                </c:pt>
                <c:pt idx="4776" formatCode="0.00">
                  <c:v>54.82</c:v>
                </c:pt>
                <c:pt idx="4777" formatCode="0.00">
                  <c:v>54.82</c:v>
                </c:pt>
                <c:pt idx="4778" formatCode="0.00">
                  <c:v>54.82</c:v>
                </c:pt>
                <c:pt idx="4779" formatCode="0.00">
                  <c:v>54.82</c:v>
                </c:pt>
                <c:pt idx="4780" formatCode="0.00">
                  <c:v>54.63</c:v>
                </c:pt>
                <c:pt idx="4781" formatCode="0.00">
                  <c:v>54.63</c:v>
                </c:pt>
                <c:pt idx="4782" formatCode="0.00">
                  <c:v>54.63</c:v>
                </c:pt>
                <c:pt idx="4783" formatCode="0.00">
                  <c:v>54.63</c:v>
                </c:pt>
                <c:pt idx="4784" formatCode="0.00">
                  <c:v>54.63</c:v>
                </c:pt>
                <c:pt idx="4785" formatCode="0.00">
                  <c:v>54.63</c:v>
                </c:pt>
                <c:pt idx="4786" formatCode="0.00">
                  <c:v>54.63</c:v>
                </c:pt>
                <c:pt idx="4787" formatCode="0.00">
                  <c:v>54.63</c:v>
                </c:pt>
                <c:pt idx="4788" formatCode="0.00">
                  <c:v>54.63</c:v>
                </c:pt>
                <c:pt idx="4789" formatCode="0.00">
                  <c:v>54.63</c:v>
                </c:pt>
                <c:pt idx="4790" formatCode="0.00">
                  <c:v>54.63</c:v>
                </c:pt>
                <c:pt idx="4791" formatCode="0.00">
                  <c:v>54.63</c:v>
                </c:pt>
                <c:pt idx="4792" formatCode="0.00">
                  <c:v>54.63</c:v>
                </c:pt>
                <c:pt idx="4793" formatCode="0.00">
                  <c:v>54.63</c:v>
                </c:pt>
                <c:pt idx="4794" formatCode="0.00">
                  <c:v>54.63</c:v>
                </c:pt>
                <c:pt idx="4795" formatCode="0.00">
                  <c:v>54.63</c:v>
                </c:pt>
                <c:pt idx="4796" formatCode="0.00">
                  <c:v>54.63</c:v>
                </c:pt>
                <c:pt idx="4797" formatCode="0.00">
                  <c:v>54.63</c:v>
                </c:pt>
                <c:pt idx="4798" formatCode="0.00">
                  <c:v>54.63</c:v>
                </c:pt>
                <c:pt idx="4799" formatCode="0.00">
                  <c:v>54.63</c:v>
                </c:pt>
                <c:pt idx="4800" formatCode="0.00">
                  <c:v>54.63</c:v>
                </c:pt>
                <c:pt idx="4801" formatCode="0.00">
                  <c:v>54.63</c:v>
                </c:pt>
                <c:pt idx="4802" formatCode="0.00">
                  <c:v>54.63</c:v>
                </c:pt>
                <c:pt idx="4803" formatCode="0.00">
                  <c:v>54.63</c:v>
                </c:pt>
                <c:pt idx="4804" formatCode="0.00">
                  <c:v>54.82</c:v>
                </c:pt>
                <c:pt idx="4805" formatCode="0.00">
                  <c:v>54.82</c:v>
                </c:pt>
                <c:pt idx="4806" formatCode="0.00">
                  <c:v>76.319999999999993</c:v>
                </c:pt>
                <c:pt idx="4807" formatCode="0.00">
                  <c:v>76.319999999999993</c:v>
                </c:pt>
                <c:pt idx="4808" formatCode="0.00">
                  <c:v>76.319999999999993</c:v>
                </c:pt>
                <c:pt idx="4809" formatCode="0.00">
                  <c:v>76.319999999999993</c:v>
                </c:pt>
                <c:pt idx="4810" formatCode="0.00">
                  <c:v>76.319999999999993</c:v>
                </c:pt>
                <c:pt idx="4811" formatCode="0.00">
                  <c:v>76.319999999999993</c:v>
                </c:pt>
                <c:pt idx="4812" formatCode="0.00">
                  <c:v>76.319999999999993</c:v>
                </c:pt>
                <c:pt idx="4813" formatCode="0.00">
                  <c:v>76.319999999999993</c:v>
                </c:pt>
                <c:pt idx="4814" formatCode="0.00">
                  <c:v>76.319999999999993</c:v>
                </c:pt>
                <c:pt idx="4815" formatCode="0.00">
                  <c:v>76.319999999999993</c:v>
                </c:pt>
                <c:pt idx="4816" formatCode="0.00">
                  <c:v>76.319999999999993</c:v>
                </c:pt>
                <c:pt idx="4817" formatCode="0.00">
                  <c:v>76.319999999999993</c:v>
                </c:pt>
                <c:pt idx="4818" formatCode="0.00">
                  <c:v>76.319999999999993</c:v>
                </c:pt>
                <c:pt idx="4819" formatCode="0.00">
                  <c:v>76.319999999999993</c:v>
                </c:pt>
                <c:pt idx="4820" formatCode="0.00">
                  <c:v>76.319999999999993</c:v>
                </c:pt>
                <c:pt idx="4821" formatCode="0.00">
                  <c:v>76.319999999999993</c:v>
                </c:pt>
                <c:pt idx="4822" formatCode="0.00">
                  <c:v>76.319999999999993</c:v>
                </c:pt>
                <c:pt idx="4823" formatCode="0.00">
                  <c:v>76.319999999999993</c:v>
                </c:pt>
                <c:pt idx="4824" formatCode="0.00">
                  <c:v>76.319999999999993</c:v>
                </c:pt>
                <c:pt idx="4825" formatCode="0.00">
                  <c:v>76.319999999999993</c:v>
                </c:pt>
                <c:pt idx="4826" formatCode="0.00">
                  <c:v>76.319999999999993</c:v>
                </c:pt>
                <c:pt idx="4827" formatCode="0.00">
                  <c:v>76.319999999999993</c:v>
                </c:pt>
                <c:pt idx="4828" formatCode="0.00">
                  <c:v>76.319999999999993</c:v>
                </c:pt>
              </c:numCache>
            </c:numRef>
          </c:xVal>
          <c:yVal>
            <c:numRef>
              <c:f>FULL!$U$2:$U$4893</c:f>
              <c:numCache>
                <c:formatCode>General</c:formatCode>
                <c:ptCount val="4892"/>
                <c:pt idx="4064" formatCode="0.000">
                  <c:v>0.21879316740897492</c:v>
                </c:pt>
                <c:pt idx="4065" formatCode="0.000">
                  <c:v>0.11129400267551465</c:v>
                </c:pt>
                <c:pt idx="4066" formatCode="0.000">
                  <c:v>0.32513809992573212</c:v>
                </c:pt>
                <c:pt idx="4067" formatCode="0.000">
                  <c:v>0.16948995846922768</c:v>
                </c:pt>
                <c:pt idx="4068" formatCode="0.000">
                  <c:v>0.32215949587744741</c:v>
                </c:pt>
                <c:pt idx="4069" formatCode="0.000">
                  <c:v>0.17932671789584773</c:v>
                </c:pt>
                <c:pt idx="4070" formatCode="0.000">
                  <c:v>0.21589965565075117</c:v>
                </c:pt>
                <c:pt idx="4071" formatCode="0.000">
                  <c:v>0.15463634343149665</c:v>
                </c:pt>
                <c:pt idx="4072" formatCode="0.000">
                  <c:v>0.17264403609800422</c:v>
                </c:pt>
                <c:pt idx="4073" formatCode="0.000">
                  <c:v>0.15116486570436349</c:v>
                </c:pt>
                <c:pt idx="4074" formatCode="0.000">
                  <c:v>0.15725683251130607</c:v>
                </c:pt>
                <c:pt idx="4075" formatCode="0.000">
                  <c:v>0.1413231521395836</c:v>
                </c:pt>
                <c:pt idx="4076" formatCode="0.000">
                  <c:v>0.15623439353661495</c:v>
                </c:pt>
                <c:pt idx="4077" formatCode="0.000">
                  <c:v>0.16487523647387167</c:v>
                </c:pt>
                <c:pt idx="4078" formatCode="0.000">
                  <c:v>0.1813337154363687</c:v>
                </c:pt>
                <c:pt idx="4079" formatCode="0.000">
                  <c:v>0.17708087892262581</c:v>
                </c:pt>
                <c:pt idx="4080" formatCode="0.000">
                  <c:v>0.18670518487224658</c:v>
                </c:pt>
                <c:pt idx="4081" formatCode="0.000">
                  <c:v>0.16440693235419068</c:v>
                </c:pt>
                <c:pt idx="4082" formatCode="0.000">
                  <c:v>0.17127456964657062</c:v>
                </c:pt>
                <c:pt idx="4083" formatCode="0.000">
                  <c:v>0.27103786257050516</c:v>
                </c:pt>
                <c:pt idx="4084" formatCode="0.000">
                  <c:v>0.24416295281685713</c:v>
                </c:pt>
                <c:pt idx="4085" formatCode="0.000">
                  <c:v>0.15599625200171996</c:v>
                </c:pt>
                <c:pt idx="4087" formatCode="0.000">
                  <c:v>0.24845210423956199</c:v>
                </c:pt>
                <c:pt idx="4088" formatCode="0.000">
                  <c:v>0.2659718872753602</c:v>
                </c:pt>
                <c:pt idx="4089" formatCode="0.000">
                  <c:v>0.22722423752700505</c:v>
                </c:pt>
                <c:pt idx="4092" formatCode="0.000">
                  <c:v>0.27056009632687911</c:v>
                </c:pt>
                <c:pt idx="4093" formatCode="0.000">
                  <c:v>0.33279389281595861</c:v>
                </c:pt>
                <c:pt idx="4094" formatCode="0.000">
                  <c:v>0.31963116160996946</c:v>
                </c:pt>
                <c:pt idx="4096" formatCode="0.000">
                  <c:v>0.3254810370852258</c:v>
                </c:pt>
                <c:pt idx="4097" formatCode="0.000">
                  <c:v>0.65</c:v>
                </c:pt>
                <c:pt idx="4098" formatCode="0.000">
                  <c:v>0.64</c:v>
                </c:pt>
                <c:pt idx="4099" formatCode="0.000">
                  <c:v>0.76</c:v>
                </c:pt>
                <c:pt idx="4100" formatCode="0.000">
                  <c:v>0.77</c:v>
                </c:pt>
                <c:pt idx="4101" formatCode="0.000">
                  <c:v>0.78</c:v>
                </c:pt>
                <c:pt idx="4102" formatCode="0.000">
                  <c:v>0.88</c:v>
                </c:pt>
                <c:pt idx="4103" formatCode="0.000">
                  <c:v>0.89</c:v>
                </c:pt>
                <c:pt idx="4104" formatCode="0.000">
                  <c:v>0.98</c:v>
                </c:pt>
                <c:pt idx="4105" formatCode="0.000">
                  <c:v>0.88</c:v>
                </c:pt>
                <c:pt idx="4106" formatCode="0.000">
                  <c:v>0.67</c:v>
                </c:pt>
                <c:pt idx="4107" formatCode="0.000">
                  <c:v>0.71</c:v>
                </c:pt>
                <c:pt idx="4108" formatCode="0.000">
                  <c:v>0.22</c:v>
                </c:pt>
                <c:pt idx="4109" formatCode="0.000">
                  <c:v>0.21</c:v>
                </c:pt>
                <c:pt idx="4110" formatCode="0.000">
                  <c:v>0.45</c:v>
                </c:pt>
                <c:pt idx="4111" formatCode="0.000">
                  <c:v>0.26058862833490121</c:v>
                </c:pt>
                <c:pt idx="4112" formatCode="0.000">
                  <c:v>0.42322296705980805</c:v>
                </c:pt>
                <c:pt idx="4113" formatCode="0.000">
                  <c:v>0.18363594249167139</c:v>
                </c:pt>
                <c:pt idx="4116" formatCode="0.000">
                  <c:v>0.29059522879907512</c:v>
                </c:pt>
                <c:pt idx="4117" formatCode="0.000">
                  <c:v>0.26905167975476013</c:v>
                </c:pt>
                <c:pt idx="4118" formatCode="0.000">
                  <c:v>0.45990199029036882</c:v>
                </c:pt>
                <c:pt idx="4121" formatCode="0.000">
                  <c:v>0.24812720763839238</c:v>
                </c:pt>
                <c:pt idx="4122" formatCode="0.000">
                  <c:v>0.32553412122714287</c:v>
                </c:pt>
                <c:pt idx="4123" formatCode="0.000">
                  <c:v>0.20976017773351582</c:v>
                </c:pt>
                <c:pt idx="4126" formatCode="0.000">
                  <c:v>0.28555157681053156</c:v>
                </c:pt>
                <c:pt idx="4127" formatCode="0.000">
                  <c:v>0.38769284713125979</c:v>
                </c:pt>
                <c:pt idx="4128" formatCode="0.000">
                  <c:v>0.4885793321539933</c:v>
                </c:pt>
                <c:pt idx="4129" formatCode="0.000">
                  <c:v>0.55969172415490254</c:v>
                </c:pt>
                <c:pt idx="4130" formatCode="0.000">
                  <c:v>0.32877701450956959</c:v>
                </c:pt>
                <c:pt idx="4131" formatCode="0.000">
                  <c:v>0.60748254029887461</c:v>
                </c:pt>
                <c:pt idx="4132" formatCode="0.000">
                  <c:v>0.39</c:v>
                </c:pt>
                <c:pt idx="4133" formatCode="0.000">
                  <c:v>0.5</c:v>
                </c:pt>
                <c:pt idx="4134" formatCode="0.000">
                  <c:v>0.34</c:v>
                </c:pt>
                <c:pt idx="4135" formatCode="0.000">
                  <c:v>0.48503058725219517</c:v>
                </c:pt>
                <c:pt idx="4136" formatCode="0.000">
                  <c:v>0.43918937391980906</c:v>
                </c:pt>
                <c:pt idx="4137" formatCode="0.000">
                  <c:v>0.76010186430001347</c:v>
                </c:pt>
                <c:pt idx="4138" formatCode="0.000">
                  <c:v>0.35817966443231042</c:v>
                </c:pt>
                <c:pt idx="4139" formatCode="0.000">
                  <c:v>0.34994350672105506</c:v>
                </c:pt>
                <c:pt idx="4140" formatCode="0.000">
                  <c:v>0.41908683904676175</c:v>
                </c:pt>
                <c:pt idx="4166" formatCode="0.000">
                  <c:v>0.31407586918291452</c:v>
                </c:pt>
                <c:pt idx="4167" formatCode="0.000">
                  <c:v>0.3221262282313691</c:v>
                </c:pt>
                <c:pt idx="4168" formatCode="0.000">
                  <c:v>0.50183596161263422</c:v>
                </c:pt>
                <c:pt idx="4169" formatCode="0.000">
                  <c:v>0.4643393598036174</c:v>
                </c:pt>
                <c:pt idx="4170" formatCode="0.000">
                  <c:v>0.61095657785963176</c:v>
                </c:pt>
                <c:pt idx="4171" formatCode="0.000">
                  <c:v>0.62114427277124173</c:v>
                </c:pt>
                <c:pt idx="4209" formatCode="0.000">
                  <c:v>0.51</c:v>
                </c:pt>
                <c:pt idx="4231" formatCode="0.000">
                  <c:v>0.61867140701230516</c:v>
                </c:pt>
                <c:pt idx="4232" formatCode="0.000">
                  <c:v>0.50767088704434604</c:v>
                </c:pt>
                <c:pt idx="4233" formatCode="0.000">
                  <c:v>0.42819102395886183</c:v>
                </c:pt>
                <c:pt idx="4234" formatCode="0.000">
                  <c:v>0.60368525053810806</c:v>
                </c:pt>
                <c:pt idx="4235" formatCode="0.000">
                  <c:v>0.32246071958014183</c:v>
                </c:pt>
                <c:pt idx="4236" formatCode="0.000">
                  <c:v>0.456820882116169</c:v>
                </c:pt>
                <c:pt idx="4237" formatCode="0.000">
                  <c:v>0.48532402284537912</c:v>
                </c:pt>
                <c:pt idx="4238" formatCode="0.000">
                  <c:v>0.2078231194089136</c:v>
                </c:pt>
                <c:pt idx="4239" formatCode="0.000">
                  <c:v>0.59303055890708034</c:v>
                </c:pt>
                <c:pt idx="4240" formatCode="0.000">
                  <c:v>0.67070953449044202</c:v>
                </c:pt>
                <c:pt idx="4241" formatCode="0.000">
                  <c:v>0.46721599696566823</c:v>
                </c:pt>
                <c:pt idx="4242" formatCode="0.000">
                  <c:v>0.59561578664086967</c:v>
                </c:pt>
                <c:pt idx="4243" formatCode="0.000">
                  <c:v>0.35343276057275336</c:v>
                </c:pt>
                <c:pt idx="4244" formatCode="0.000">
                  <c:v>0.54487861368052681</c:v>
                </c:pt>
                <c:pt idx="4245" formatCode="0.000">
                  <c:v>0.52630585920267636</c:v>
                </c:pt>
                <c:pt idx="4246" formatCode="0.000">
                  <c:v>0.48660172074870134</c:v>
                </c:pt>
                <c:pt idx="4247" formatCode="0.000">
                  <c:v>0.18508055152942565</c:v>
                </c:pt>
                <c:pt idx="4248" formatCode="0.000">
                  <c:v>0.39403340528047809</c:v>
                </c:pt>
                <c:pt idx="4249" formatCode="0.000">
                  <c:v>0.2098857303032976</c:v>
                </c:pt>
                <c:pt idx="4250" formatCode="0.000">
                  <c:v>0.46338062098455796</c:v>
                </c:pt>
                <c:pt idx="4251" formatCode="0.000">
                  <c:v>0.29429506395973826</c:v>
                </c:pt>
                <c:pt idx="4252" formatCode="0.000">
                  <c:v>0.47521218240962654</c:v>
                </c:pt>
                <c:pt idx="4253" formatCode="0.000">
                  <c:v>0.47012297488743027</c:v>
                </c:pt>
                <c:pt idx="4254" formatCode="0.000">
                  <c:v>0.41858336558644188</c:v>
                </c:pt>
                <c:pt idx="4286" formatCode="0.000">
                  <c:v>0.58320622775077091</c:v>
                </c:pt>
                <c:pt idx="4287" formatCode="0.000">
                  <c:v>0.50172921997231723</c:v>
                </c:pt>
                <c:pt idx="4288" formatCode="0.000">
                  <c:v>0.55847131074441103</c:v>
                </c:pt>
                <c:pt idx="4289" formatCode="0.000">
                  <c:v>0.63614347377463609</c:v>
                </c:pt>
                <c:pt idx="4290" formatCode="0.000">
                  <c:v>0.60873205281633713</c:v>
                </c:pt>
                <c:pt idx="4291" formatCode="0.000">
                  <c:v>0.60369880266869058</c:v>
                </c:pt>
                <c:pt idx="4292" formatCode="0.000">
                  <c:v>0.71658599913060039</c:v>
                </c:pt>
                <c:pt idx="4293" formatCode="0.000">
                  <c:v>0.60687357506681983</c:v>
                </c:pt>
                <c:pt idx="4294" formatCode="0.000">
                  <c:v>0.5991487081587431</c:v>
                </c:pt>
                <c:pt idx="4295" formatCode="0.000">
                  <c:v>0.55107808509692846</c:v>
                </c:pt>
                <c:pt idx="4296" formatCode="0.000">
                  <c:v>0.48771842496340551</c:v>
                </c:pt>
                <c:pt idx="4297" formatCode="0.000">
                  <c:v>0.70620398955425234</c:v>
                </c:pt>
                <c:pt idx="4298" formatCode="0.000">
                  <c:v>0.43251728737873546</c:v>
                </c:pt>
                <c:pt idx="4299" formatCode="0.000">
                  <c:v>0.64452395815049524</c:v>
                </c:pt>
                <c:pt idx="4300" formatCode="0.000">
                  <c:v>0.65084436212179231</c:v>
                </c:pt>
                <c:pt idx="4415" formatCode="0.000">
                  <c:v>0.85304307382914024</c:v>
                </c:pt>
                <c:pt idx="4416" formatCode="0.000">
                  <c:v>0.74434395230106376</c:v>
                </c:pt>
                <c:pt idx="4417" formatCode="0.000">
                  <c:v>0.86098965177288067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B8C-4535-AC5E-DBF0996655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1075088"/>
        <c:axId val="851085256"/>
      </c:scatterChart>
      <c:valAx>
        <c:axId val="851075088"/>
        <c:scaling>
          <c:orientation val="minMax"/>
          <c:max val="80"/>
          <c:min val="4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Myriad pro"/>
                    <a:ea typeface="+mn-ea"/>
                    <a:cs typeface="+mn-cs"/>
                  </a:defRPr>
                </a:pPr>
                <a:r>
                  <a:rPr lang="en-GB"/>
                  <a:t>SiO2 (wt 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Myriad pro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in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Myriad pro"/>
                <a:ea typeface="+mn-ea"/>
                <a:cs typeface="+mn-cs"/>
              </a:defRPr>
            </a:pPr>
            <a:endParaRPr lang="en-US"/>
          </a:p>
        </c:txPr>
        <c:crossAx val="851085256"/>
        <c:crossesAt val="1.000000000000001E-18"/>
        <c:crossBetween val="midCat"/>
        <c:majorUnit val="5"/>
      </c:valAx>
      <c:valAx>
        <c:axId val="851085256"/>
        <c:scaling>
          <c:orientation val="minMax"/>
          <c:max val="1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Myriad pro"/>
                    <a:ea typeface="+mn-ea"/>
                    <a:cs typeface="+mn-cs"/>
                  </a:defRPr>
                </a:pPr>
                <a:r>
                  <a:rPr lang="en-GB"/>
                  <a:t>Polydispersivity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Myriad pro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in"/>
        <c:minorTickMark val="in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Myriad pro"/>
                <a:ea typeface="+mn-ea"/>
                <a:cs typeface="+mn-cs"/>
              </a:defRPr>
            </a:pPr>
            <a:endParaRPr lang="en-US"/>
          </a:p>
        </c:txPr>
        <c:crossAx val="851075088"/>
        <c:crosses val="autoZero"/>
        <c:crossBetween val="midCat"/>
        <c:majorUnit val="0.2"/>
        <c:minorUnit val="0.2"/>
      </c:valAx>
      <c:spPr>
        <a:noFill/>
        <a:ln>
          <a:solidFill>
            <a:sysClr val="windowText" lastClr="000000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Myriad pro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4720363079615048"/>
          <c:y val="6.4191279887482425E-2"/>
          <c:w val="0.79639370078740168"/>
          <c:h val="0.7231132817258602"/>
        </c:manualLayout>
      </c:layout>
      <c:scatterChart>
        <c:scatterStyle val="lineMarker"/>
        <c:varyColors val="0"/>
        <c:ser>
          <c:idx val="0"/>
          <c:order val="0"/>
          <c:tx>
            <c:strRef>
              <c:f>FULL!$Q$1</c:f>
              <c:strCache>
                <c:ptCount val="1"/>
                <c:pt idx="0">
                  <c:v>Connectivity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4"/>
            <c:spPr>
              <a:noFill/>
              <a:ln w="6350">
                <a:solidFill>
                  <a:srgbClr val="4472C4">
                    <a:alpha val="50000"/>
                  </a:srgbClr>
                </a:solidFill>
              </a:ln>
              <a:effectLst/>
            </c:spPr>
          </c:marker>
          <c:xVal>
            <c:numRef>
              <c:f>FULL!$O$2:$O$4893</c:f>
              <c:numCache>
                <c:formatCode>0.00</c:formatCode>
                <c:ptCount val="4892"/>
                <c:pt idx="0">
                  <c:v>87.236335004765664</c:v>
                </c:pt>
                <c:pt idx="1">
                  <c:v>86.596831386837565</c:v>
                </c:pt>
                <c:pt idx="2">
                  <c:v>85.973115137346582</c:v>
                </c:pt>
                <c:pt idx="3">
                  <c:v>85.117817279867722</c:v>
                </c:pt>
                <c:pt idx="4">
                  <c:v>85.015966592974706</c:v>
                </c:pt>
                <c:pt idx="5">
                  <c:v>84.615896906529926</c:v>
                </c:pt>
                <c:pt idx="6">
                  <c:v>84.537615224501934</c:v>
                </c:pt>
                <c:pt idx="7">
                  <c:v>84.43507951644159</c:v>
                </c:pt>
                <c:pt idx="8">
                  <c:v>83.771066404186882</c:v>
                </c:pt>
                <c:pt idx="9">
                  <c:v>83.765179557114095</c:v>
                </c:pt>
                <c:pt idx="10">
                  <c:v>83.344339276542684</c:v>
                </c:pt>
                <c:pt idx="11">
                  <c:v>83.21540233667929</c:v>
                </c:pt>
                <c:pt idx="12">
                  <c:v>83.104791291307492</c:v>
                </c:pt>
                <c:pt idx="13">
                  <c:v>83.068632507514167</c:v>
                </c:pt>
                <c:pt idx="14">
                  <c:v>83.015463005555361</c:v>
                </c:pt>
                <c:pt idx="15">
                  <c:v>82.957720245855825</c:v>
                </c:pt>
                <c:pt idx="16">
                  <c:v>82.750248572155286</c:v>
                </c:pt>
                <c:pt idx="17">
                  <c:v>82.663438256658608</c:v>
                </c:pt>
                <c:pt idx="18">
                  <c:v>82.647296206618236</c:v>
                </c:pt>
                <c:pt idx="19">
                  <c:v>82.585576603522782</c:v>
                </c:pt>
                <c:pt idx="20">
                  <c:v>82.492084186999421</c:v>
                </c:pt>
                <c:pt idx="21">
                  <c:v>82.459597950335052</c:v>
                </c:pt>
                <c:pt idx="22">
                  <c:v>82.389986005286886</c:v>
                </c:pt>
                <c:pt idx="23">
                  <c:v>82.221168661846647</c:v>
                </c:pt>
                <c:pt idx="24">
                  <c:v>82.163457272162574</c:v>
                </c:pt>
                <c:pt idx="25">
                  <c:v>82.043380348465078</c:v>
                </c:pt>
                <c:pt idx="26">
                  <c:v>81.978116284059226</c:v>
                </c:pt>
                <c:pt idx="27">
                  <c:v>81.874783811829829</c:v>
                </c:pt>
                <c:pt idx="28">
                  <c:v>81.687122540424724</c:v>
                </c:pt>
                <c:pt idx="29">
                  <c:v>81.651376146788976</c:v>
                </c:pt>
                <c:pt idx="30">
                  <c:v>81.429624170965354</c:v>
                </c:pt>
                <c:pt idx="31">
                  <c:v>81.383717699360915</c:v>
                </c:pt>
                <c:pt idx="32">
                  <c:v>81.19603453789577</c:v>
                </c:pt>
                <c:pt idx="33">
                  <c:v>81.191222570532915</c:v>
                </c:pt>
                <c:pt idx="34">
                  <c:v>81.167608286252332</c:v>
                </c:pt>
                <c:pt idx="35">
                  <c:v>80.979284369114879</c:v>
                </c:pt>
                <c:pt idx="36">
                  <c:v>80.969372584002372</c:v>
                </c:pt>
                <c:pt idx="37">
                  <c:v>80.963164785393289</c:v>
                </c:pt>
                <c:pt idx="38">
                  <c:v>80.905997516489563</c:v>
                </c:pt>
                <c:pt idx="39">
                  <c:v>80.874497131174579</c:v>
                </c:pt>
                <c:pt idx="40">
                  <c:v>80.779081939464135</c:v>
                </c:pt>
                <c:pt idx="41">
                  <c:v>80.777180653162475</c:v>
                </c:pt>
                <c:pt idx="42">
                  <c:v>80.587648818251111</c:v>
                </c:pt>
                <c:pt idx="43">
                  <c:v>80.550152820227822</c:v>
                </c:pt>
                <c:pt idx="44">
                  <c:v>80.500974951252445</c:v>
                </c:pt>
                <c:pt idx="45">
                  <c:v>80.40477722949295</c:v>
                </c:pt>
                <c:pt idx="46">
                  <c:v>80.393953275309229</c:v>
                </c:pt>
                <c:pt idx="47">
                  <c:v>80.155367231638408</c:v>
                </c:pt>
                <c:pt idx="48">
                  <c:v>80.134864224530716</c:v>
                </c:pt>
                <c:pt idx="49">
                  <c:v>80.099926493304508</c:v>
                </c:pt>
                <c:pt idx="50">
                  <c:v>80.008691873098641</c:v>
                </c:pt>
                <c:pt idx="51">
                  <c:v>79.963211141768511</c:v>
                </c:pt>
                <c:pt idx="52">
                  <c:v>79.66101694915254</c:v>
                </c:pt>
                <c:pt idx="53">
                  <c:v>79.493617911697015</c:v>
                </c:pt>
                <c:pt idx="54">
                  <c:v>79.358952844436985</c:v>
                </c:pt>
                <c:pt idx="55">
                  <c:v>79.322033898305094</c:v>
                </c:pt>
                <c:pt idx="56">
                  <c:v>78.935621120178538</c:v>
                </c:pt>
                <c:pt idx="57">
                  <c:v>78.864610986318169</c:v>
                </c:pt>
                <c:pt idx="58">
                  <c:v>78.59876591423884</c:v>
                </c:pt>
                <c:pt idx="59">
                  <c:v>78.464606181455636</c:v>
                </c:pt>
                <c:pt idx="60">
                  <c:v>78.333042110781051</c:v>
                </c:pt>
                <c:pt idx="61">
                  <c:v>78.244371363521395</c:v>
                </c:pt>
                <c:pt idx="62">
                  <c:v>78.169491525423723</c:v>
                </c:pt>
                <c:pt idx="63">
                  <c:v>78.07909604519773</c:v>
                </c:pt>
                <c:pt idx="64">
                  <c:v>77.83572359843545</c:v>
                </c:pt>
                <c:pt idx="65">
                  <c:v>77.715003138731959</c:v>
                </c:pt>
                <c:pt idx="66">
                  <c:v>77.673733924883976</c:v>
                </c:pt>
                <c:pt idx="67">
                  <c:v>77.665135434817046</c:v>
                </c:pt>
                <c:pt idx="68">
                  <c:v>77.001856620949866</c:v>
                </c:pt>
                <c:pt idx="69">
                  <c:v>76.997578692493931</c:v>
                </c:pt>
                <c:pt idx="70">
                  <c:v>76.194144838212637</c:v>
                </c:pt>
                <c:pt idx="71">
                  <c:v>76.010430247718375</c:v>
                </c:pt>
                <c:pt idx="72">
                  <c:v>75.537305608946369</c:v>
                </c:pt>
                <c:pt idx="73">
                  <c:v>74.922172258734008</c:v>
                </c:pt>
                <c:pt idx="74">
                  <c:v>74.912267602478906</c:v>
                </c:pt>
                <c:pt idx="75">
                  <c:v>74.386339381003225</c:v>
                </c:pt>
                <c:pt idx="76">
                  <c:v>73.663624511082133</c:v>
                </c:pt>
                <c:pt idx="77">
                  <c:v>73.246180740290342</c:v>
                </c:pt>
                <c:pt idx="78">
                  <c:v>72.681334877355525</c:v>
                </c:pt>
                <c:pt idx="79">
                  <c:v>72.601369931503427</c:v>
                </c:pt>
                <c:pt idx="80">
                  <c:v>72.442385074990852</c:v>
                </c:pt>
                <c:pt idx="81">
                  <c:v>71.54356329006292</c:v>
                </c:pt>
                <c:pt idx="82">
                  <c:v>68.881355932203391</c:v>
                </c:pt>
                <c:pt idx="83">
                  <c:v>67.490969713809392</c:v>
                </c:pt>
                <c:pt idx="84">
                  <c:v>63.186607254403725</c:v>
                </c:pt>
                <c:pt idx="85">
                  <c:v>60.820089307149502</c:v>
                </c:pt>
                <c:pt idx="86">
                  <c:v>59.875475613974238</c:v>
                </c:pt>
                <c:pt idx="87">
                  <c:v>59.030882811687803</c:v>
                </c:pt>
                <c:pt idx="88">
                  <c:v>65.574778255905855</c:v>
                </c:pt>
                <c:pt idx="89">
                  <c:v>66.717010684119259</c:v>
                </c:pt>
                <c:pt idx="90">
                  <c:v>68.22395647434476</c:v>
                </c:pt>
                <c:pt idx="91">
                  <c:v>54.099766033826867</c:v>
                </c:pt>
                <c:pt idx="92">
                  <c:v>70.76908372626481</c:v>
                </c:pt>
                <c:pt idx="93">
                  <c:v>67.448304437337342</c:v>
                </c:pt>
                <c:pt idx="94">
                  <c:v>68.820455690830485</c:v>
                </c:pt>
                <c:pt idx="95">
                  <c:v>65.438582530967352</c:v>
                </c:pt>
                <c:pt idx="96">
                  <c:v>65.421208493478673</c:v>
                </c:pt>
                <c:pt idx="97">
                  <c:v>68.612110057831956</c:v>
                </c:pt>
                <c:pt idx="98">
                  <c:v>67.315962560080948</c:v>
                </c:pt>
                <c:pt idx="99">
                  <c:v>64.489939387704368</c:v>
                </c:pt>
                <c:pt idx="100">
                  <c:v>67.257318952234215</c:v>
                </c:pt>
                <c:pt idx="101">
                  <c:v>63.870414074233004</c:v>
                </c:pt>
                <c:pt idx="102">
                  <c:v>67.493671998915715</c:v>
                </c:pt>
                <c:pt idx="103">
                  <c:v>66.361668578791793</c:v>
                </c:pt>
                <c:pt idx="104">
                  <c:v>70.897033249409503</c:v>
                </c:pt>
                <c:pt idx="105">
                  <c:v>71.213737995384264</c:v>
                </c:pt>
                <c:pt idx="106">
                  <c:v>67.685887062430794</c:v>
                </c:pt>
                <c:pt idx="107">
                  <c:v>67.445984270665576</c:v>
                </c:pt>
                <c:pt idx="108">
                  <c:v>65.140765880885695</c:v>
                </c:pt>
                <c:pt idx="109">
                  <c:v>64.05826058328698</c:v>
                </c:pt>
                <c:pt idx="110">
                  <c:v>66.580650206244016</c:v>
                </c:pt>
                <c:pt idx="111">
                  <c:v>70.730284141759412</c:v>
                </c:pt>
                <c:pt idx="112">
                  <c:v>64.637405278764135</c:v>
                </c:pt>
                <c:pt idx="113">
                  <c:v>71.387260020885208</c:v>
                </c:pt>
                <c:pt idx="114">
                  <c:v>66.970589075942485</c:v>
                </c:pt>
                <c:pt idx="115">
                  <c:v>69.414022494302614</c:v>
                </c:pt>
                <c:pt idx="116">
                  <c:v>65.635204478308196</c:v>
                </c:pt>
                <c:pt idx="117">
                  <c:v>65.49119430475362</c:v>
                </c:pt>
                <c:pt idx="118">
                  <c:v>71.383746899963</c:v>
                </c:pt>
                <c:pt idx="119">
                  <c:v>70.384470041568107</c:v>
                </c:pt>
                <c:pt idx="120">
                  <c:v>67.089208564781842</c:v>
                </c:pt>
                <c:pt idx="121">
                  <c:v>65.2122350150714</c:v>
                </c:pt>
                <c:pt idx="122">
                  <c:v>68.374875373878368</c:v>
                </c:pt>
                <c:pt idx="123">
                  <c:v>66.214501254970529</c:v>
                </c:pt>
                <c:pt idx="124">
                  <c:v>67.492201886579721</c:v>
                </c:pt>
                <c:pt idx="125">
                  <c:v>66.454068148983396</c:v>
                </c:pt>
                <c:pt idx="126">
                  <c:v>69.783175157180082</c:v>
                </c:pt>
                <c:pt idx="127">
                  <c:v>67.193833616869341</c:v>
                </c:pt>
                <c:pt idx="128">
                  <c:v>59.811861623667596</c:v>
                </c:pt>
                <c:pt idx="129">
                  <c:v>65.701005729855353</c:v>
                </c:pt>
                <c:pt idx="130">
                  <c:v>69.281345153728012</c:v>
                </c:pt>
                <c:pt idx="131">
                  <c:v>65.151957919345421</c:v>
                </c:pt>
                <c:pt idx="132">
                  <c:v>68.25313533084956</c:v>
                </c:pt>
                <c:pt idx="133">
                  <c:v>60.172713797770186</c:v>
                </c:pt>
                <c:pt idx="134">
                  <c:v>66.380006122846567</c:v>
                </c:pt>
                <c:pt idx="135">
                  <c:v>66.047973354105764</c:v>
                </c:pt>
                <c:pt idx="136">
                  <c:v>66.047973354105679</c:v>
                </c:pt>
                <c:pt idx="137">
                  <c:v>70.035838430653982</c:v>
                </c:pt>
                <c:pt idx="138">
                  <c:v>69.408846630839193</c:v>
                </c:pt>
                <c:pt idx="139">
                  <c:v>61.581920903954803</c:v>
                </c:pt>
                <c:pt idx="140">
                  <c:v>57.181088314005343</c:v>
                </c:pt>
                <c:pt idx="141">
                  <c:v>62.113659022931202</c:v>
                </c:pt>
                <c:pt idx="142">
                  <c:v>60.943257184966846</c:v>
                </c:pt>
                <c:pt idx="143">
                  <c:v>54.802259887005647</c:v>
                </c:pt>
                <c:pt idx="144">
                  <c:v>63.453389830508478</c:v>
                </c:pt>
                <c:pt idx="145">
                  <c:v>63.543332267348895</c:v>
                </c:pt>
                <c:pt idx="146">
                  <c:v>57.869249394673126</c:v>
                </c:pt>
                <c:pt idx="147">
                  <c:v>61.393596986817322</c:v>
                </c:pt>
                <c:pt idx="148">
                  <c:v>57.757496740547595</c:v>
                </c:pt>
                <c:pt idx="149">
                  <c:v>55.932203389830512</c:v>
                </c:pt>
                <c:pt idx="150">
                  <c:v>62.113659022931202</c:v>
                </c:pt>
                <c:pt idx="151">
                  <c:v>64.146023468057351</c:v>
                </c:pt>
                <c:pt idx="152">
                  <c:v>58.911145351823322</c:v>
                </c:pt>
                <c:pt idx="153">
                  <c:v>58.568738229755176</c:v>
                </c:pt>
                <c:pt idx="154">
                  <c:v>60.290556900726401</c:v>
                </c:pt>
                <c:pt idx="155">
                  <c:v>59.576669053871242</c:v>
                </c:pt>
                <c:pt idx="156">
                  <c:v>54.269267668692045</c:v>
                </c:pt>
                <c:pt idx="157">
                  <c:v>50.99040228711457</c:v>
                </c:pt>
                <c:pt idx="158">
                  <c:v>55.228653661656544</c:v>
                </c:pt>
                <c:pt idx="159">
                  <c:v>63.020030816640983</c:v>
                </c:pt>
                <c:pt idx="160">
                  <c:v>56.086286594761184</c:v>
                </c:pt>
                <c:pt idx="161">
                  <c:v>57.627118644067799</c:v>
                </c:pt>
                <c:pt idx="162">
                  <c:v>63.714490331821438</c:v>
                </c:pt>
                <c:pt idx="163">
                  <c:v>61.259079903147708</c:v>
                </c:pt>
                <c:pt idx="164">
                  <c:v>56.610169491525419</c:v>
                </c:pt>
                <c:pt idx="165">
                  <c:v>62.160031533307055</c:v>
                </c:pt>
                <c:pt idx="166">
                  <c:v>54.802259887005647</c:v>
                </c:pt>
                <c:pt idx="167">
                  <c:v>62.288135593220332</c:v>
                </c:pt>
                <c:pt idx="168">
                  <c:v>56.654626285079203</c:v>
                </c:pt>
                <c:pt idx="169">
                  <c:v>55.811138014527863</c:v>
                </c:pt>
                <c:pt idx="170">
                  <c:v>59.322033898305079</c:v>
                </c:pt>
                <c:pt idx="171">
                  <c:v>58.073148974130248</c:v>
                </c:pt>
                <c:pt idx="172">
                  <c:v>61.743341404358354</c:v>
                </c:pt>
                <c:pt idx="173">
                  <c:v>57.627118644067799</c:v>
                </c:pt>
                <c:pt idx="174">
                  <c:v>58.660603555188096</c:v>
                </c:pt>
                <c:pt idx="175">
                  <c:v>58.321756043345374</c:v>
                </c:pt>
                <c:pt idx="176">
                  <c:v>53.598221728257855</c:v>
                </c:pt>
                <c:pt idx="177">
                  <c:v>54.504906333630686</c:v>
                </c:pt>
                <c:pt idx="178">
                  <c:v>58.64406779661018</c:v>
                </c:pt>
                <c:pt idx="179">
                  <c:v>61.079723791588201</c:v>
                </c:pt>
                <c:pt idx="180">
                  <c:v>55.466932535726166</c:v>
                </c:pt>
                <c:pt idx="181">
                  <c:v>55.829481253210076</c:v>
                </c:pt>
                <c:pt idx="182">
                  <c:v>69.632768361581924</c:v>
                </c:pt>
                <c:pt idx="183">
                  <c:v>59.510357815442561</c:v>
                </c:pt>
                <c:pt idx="184">
                  <c:v>59.148196436332022</c:v>
                </c:pt>
                <c:pt idx="185">
                  <c:v>57.627118644067799</c:v>
                </c:pt>
                <c:pt idx="186">
                  <c:v>46.731234866828089</c:v>
                </c:pt>
                <c:pt idx="187">
                  <c:v>61.259079903147708</c:v>
                </c:pt>
                <c:pt idx="188">
                  <c:v>57.690837262648145</c:v>
                </c:pt>
                <c:pt idx="189">
                  <c:v>66.101694915254242</c:v>
                </c:pt>
                <c:pt idx="190">
                  <c:v>58.722472039663323</c:v>
                </c:pt>
                <c:pt idx="191">
                  <c:v>59.600650104481076</c:v>
                </c:pt>
                <c:pt idx="192">
                  <c:v>59.502024898755067</c:v>
                </c:pt>
                <c:pt idx="193">
                  <c:v>59.502024898755067</c:v>
                </c:pt>
                <c:pt idx="194">
                  <c:v>57.409821816601479</c:v>
                </c:pt>
                <c:pt idx="195">
                  <c:v>60.025583626479047</c:v>
                </c:pt>
                <c:pt idx="196">
                  <c:v>54.802259887005654</c:v>
                </c:pt>
                <c:pt idx="197">
                  <c:v>57.375398556804832</c:v>
                </c:pt>
                <c:pt idx="198">
                  <c:v>59.857270294380029</c:v>
                </c:pt>
                <c:pt idx="199">
                  <c:v>56.171888375278201</c:v>
                </c:pt>
                <c:pt idx="200">
                  <c:v>66.101694915254242</c:v>
                </c:pt>
                <c:pt idx="201">
                  <c:v>67.113584619276494</c:v>
                </c:pt>
                <c:pt idx="202">
                  <c:v>58.382278905856701</c:v>
                </c:pt>
                <c:pt idx="203">
                  <c:v>54.285714285714292</c:v>
                </c:pt>
                <c:pt idx="204">
                  <c:v>58.125623130608176</c:v>
                </c:pt>
                <c:pt idx="205">
                  <c:v>57.223567393058914</c:v>
                </c:pt>
                <c:pt idx="206">
                  <c:v>57.116602001225246</c:v>
                </c:pt>
                <c:pt idx="207">
                  <c:v>56.416464891041166</c:v>
                </c:pt>
                <c:pt idx="208">
                  <c:v>57.296940347787803</c:v>
                </c:pt>
                <c:pt idx="209">
                  <c:v>53.819700319331851</c:v>
                </c:pt>
                <c:pt idx="210">
                  <c:v>52.629291612342463</c:v>
                </c:pt>
                <c:pt idx="211">
                  <c:v>58.058029301924741</c:v>
                </c:pt>
                <c:pt idx="212">
                  <c:v>56.416464891041173</c:v>
                </c:pt>
                <c:pt idx="213">
                  <c:v>60.613397901533503</c:v>
                </c:pt>
                <c:pt idx="214">
                  <c:v>65.331278890600927</c:v>
                </c:pt>
                <c:pt idx="215">
                  <c:v>57.77579542075528</c:v>
                </c:pt>
                <c:pt idx="216">
                  <c:v>55.991674100505506</c:v>
                </c:pt>
                <c:pt idx="217">
                  <c:v>57.062146892655377</c:v>
                </c:pt>
                <c:pt idx="218">
                  <c:v>64.164648910411628</c:v>
                </c:pt>
                <c:pt idx="219">
                  <c:v>60.234680573663638</c:v>
                </c:pt>
                <c:pt idx="220">
                  <c:v>61.77425171294626</c:v>
                </c:pt>
                <c:pt idx="221">
                  <c:v>64.797913950456334</c:v>
                </c:pt>
                <c:pt idx="222">
                  <c:v>62.335216572504713</c:v>
                </c:pt>
                <c:pt idx="223">
                  <c:v>54.028325980961235</c:v>
                </c:pt>
                <c:pt idx="224">
                  <c:v>49.890480807210317</c:v>
                </c:pt>
                <c:pt idx="225">
                  <c:v>56.860210420481891</c:v>
                </c:pt>
                <c:pt idx="226">
                  <c:v>56.906890732162744</c:v>
                </c:pt>
                <c:pt idx="227">
                  <c:v>57.897949657079252</c:v>
                </c:pt>
                <c:pt idx="228">
                  <c:v>60.034471614779704</c:v>
                </c:pt>
                <c:pt idx="229">
                  <c:v>54.361018348953294</c:v>
                </c:pt>
                <c:pt idx="230">
                  <c:v>55.129448095084207</c:v>
                </c:pt>
                <c:pt idx="231">
                  <c:v>63.424180401450691</c:v>
                </c:pt>
                <c:pt idx="232">
                  <c:v>56.547811411540813</c:v>
                </c:pt>
                <c:pt idx="233">
                  <c:v>57.919494416316574</c:v>
                </c:pt>
                <c:pt idx="234">
                  <c:v>49.384178965133408</c:v>
                </c:pt>
                <c:pt idx="235">
                  <c:v>57.087956464703673</c:v>
                </c:pt>
                <c:pt idx="236">
                  <c:v>49.409347398278541</c:v>
                </c:pt>
                <c:pt idx="237">
                  <c:v>62.812133390624446</c:v>
                </c:pt>
                <c:pt idx="238">
                  <c:v>67.174790039857029</c:v>
                </c:pt>
                <c:pt idx="239">
                  <c:v>46.114776306976346</c:v>
                </c:pt>
                <c:pt idx="240">
                  <c:v>40.980740465866319</c:v>
                </c:pt>
                <c:pt idx="241">
                  <c:v>72.579750047435127</c:v>
                </c:pt>
                <c:pt idx="242">
                  <c:v>70.852458811323686</c:v>
                </c:pt>
                <c:pt idx="243">
                  <c:v>46.962003612797957</c:v>
                </c:pt>
                <c:pt idx="244">
                  <c:v>52.888689747074679</c:v>
                </c:pt>
                <c:pt idx="245">
                  <c:v>88.22601311050532</c:v>
                </c:pt>
                <c:pt idx="246">
                  <c:v>50.664003138619762</c:v>
                </c:pt>
                <c:pt idx="247">
                  <c:v>83.381965854223068</c:v>
                </c:pt>
                <c:pt idx="248">
                  <c:v>92.643290585633508</c:v>
                </c:pt>
                <c:pt idx="249">
                  <c:v>83.266303202989121</c:v>
                </c:pt>
                <c:pt idx="250">
                  <c:v>89.716634439718561</c:v>
                </c:pt>
                <c:pt idx="251">
                  <c:v>89.639002172565839</c:v>
                </c:pt>
                <c:pt idx="252">
                  <c:v>89.197056898174111</c:v>
                </c:pt>
                <c:pt idx="253">
                  <c:v>88.400081421230695</c:v>
                </c:pt>
                <c:pt idx="254">
                  <c:v>56.509194357243743</c:v>
                </c:pt>
                <c:pt idx="255">
                  <c:v>82.529122279188826</c:v>
                </c:pt>
                <c:pt idx="256">
                  <c:v>79.942693531422947</c:v>
                </c:pt>
                <c:pt idx="257">
                  <c:v>74.791604694474429</c:v>
                </c:pt>
                <c:pt idx="258">
                  <c:v>77.616224903650149</c:v>
                </c:pt>
                <c:pt idx="259">
                  <c:v>85.789537412113475</c:v>
                </c:pt>
                <c:pt idx="260">
                  <c:v>66.420329766254326</c:v>
                </c:pt>
                <c:pt idx="261">
                  <c:v>89.389425831363383</c:v>
                </c:pt>
                <c:pt idx="262">
                  <c:v>90.913811596974853</c:v>
                </c:pt>
                <c:pt idx="263">
                  <c:v>72.60770881700401</c:v>
                </c:pt>
                <c:pt idx="264">
                  <c:v>72.283285608615742</c:v>
                </c:pt>
                <c:pt idx="265">
                  <c:v>72.008483428915085</c:v>
                </c:pt>
                <c:pt idx="266">
                  <c:v>75.354045500366098</c:v>
                </c:pt>
                <c:pt idx="267">
                  <c:v>78.675691566901222</c:v>
                </c:pt>
                <c:pt idx="268">
                  <c:v>68.320773698588027</c:v>
                </c:pt>
                <c:pt idx="269">
                  <c:v>55.341410481597308</c:v>
                </c:pt>
                <c:pt idx="270">
                  <c:v>73.97330768474022</c:v>
                </c:pt>
                <c:pt idx="271">
                  <c:v>70.255869827771193</c:v>
                </c:pt>
                <c:pt idx="272">
                  <c:v>66.001892587759997</c:v>
                </c:pt>
                <c:pt idx="273">
                  <c:v>42.36087803255743</c:v>
                </c:pt>
                <c:pt idx="274">
                  <c:v>81.171792620613232</c:v>
                </c:pt>
                <c:pt idx="275">
                  <c:v>47.265650749193973</c:v>
                </c:pt>
                <c:pt idx="276">
                  <c:v>91.458053598690384</c:v>
                </c:pt>
                <c:pt idx="277">
                  <c:v>67.837107068626196</c:v>
                </c:pt>
                <c:pt idx="278">
                  <c:v>69.551382272334322</c:v>
                </c:pt>
                <c:pt idx="279">
                  <c:v>90.111648610370253</c:v>
                </c:pt>
                <c:pt idx="280">
                  <c:v>77.431162285945504</c:v>
                </c:pt>
                <c:pt idx="281">
                  <c:v>88.721099196203582</c:v>
                </c:pt>
                <c:pt idx="282">
                  <c:v>78.420733165339271</c:v>
                </c:pt>
                <c:pt idx="283">
                  <c:v>73.193297404675633</c:v>
                </c:pt>
                <c:pt idx="284">
                  <c:v>86.565379734029818</c:v>
                </c:pt>
                <c:pt idx="285">
                  <c:v>80.672098883513897</c:v>
                </c:pt>
                <c:pt idx="286">
                  <c:v>81.657991060753758</c:v>
                </c:pt>
                <c:pt idx="287">
                  <c:v>82.776316515533324</c:v>
                </c:pt>
                <c:pt idx="288">
                  <c:v>75.288667141838914</c:v>
                </c:pt>
                <c:pt idx="289">
                  <c:v>49.875267284390588</c:v>
                </c:pt>
                <c:pt idx="290">
                  <c:v>79.027084818246621</c:v>
                </c:pt>
                <c:pt idx="291">
                  <c:v>38.859586600142556</c:v>
                </c:pt>
                <c:pt idx="292">
                  <c:v>71.379187455452595</c:v>
                </c:pt>
                <c:pt idx="293">
                  <c:v>80.320741268709909</c:v>
                </c:pt>
                <c:pt idx="294">
                  <c:v>78.970064148253741</c:v>
                </c:pt>
                <c:pt idx="295">
                  <c:v>77.950819672131146</c:v>
                </c:pt>
                <c:pt idx="296">
                  <c:v>75.808980755523876</c:v>
                </c:pt>
                <c:pt idx="297">
                  <c:v>86.963649322879547</c:v>
                </c:pt>
                <c:pt idx="298">
                  <c:v>73.061297220242338</c:v>
                </c:pt>
                <c:pt idx="299">
                  <c:v>73.684960798289382</c:v>
                </c:pt>
                <c:pt idx="300">
                  <c:v>67.25816922743995</c:v>
                </c:pt>
                <c:pt idx="301">
                  <c:v>62.215970569140879</c:v>
                </c:pt>
                <c:pt idx="302">
                  <c:v>69.205799610473917</c:v>
                </c:pt>
                <c:pt idx="303">
                  <c:v>66.19418596263435</c:v>
                </c:pt>
                <c:pt idx="304">
                  <c:v>71.113756041260913</c:v>
                </c:pt>
                <c:pt idx="305">
                  <c:v>62.320565534155669</c:v>
                </c:pt>
                <c:pt idx="306">
                  <c:v>71.766572891870453</c:v>
                </c:pt>
                <c:pt idx="307">
                  <c:v>73.620428478684261</c:v>
                </c:pt>
                <c:pt idx="308">
                  <c:v>74.489648705186468</c:v>
                </c:pt>
                <c:pt idx="309">
                  <c:v>66.994878453437209</c:v>
                </c:pt>
                <c:pt idx="310">
                  <c:v>73.537473851258738</c:v>
                </c:pt>
                <c:pt idx="311">
                  <c:v>53.314578374089308</c:v>
                </c:pt>
                <c:pt idx="312">
                  <c:v>67.411725457833654</c:v>
                </c:pt>
                <c:pt idx="313">
                  <c:v>76.078520885642547</c:v>
                </c:pt>
                <c:pt idx="314">
                  <c:v>57.856478148648883</c:v>
                </c:pt>
                <c:pt idx="315">
                  <c:v>78.178498059803701</c:v>
                </c:pt>
                <c:pt idx="316">
                  <c:v>49.347707759029376</c:v>
                </c:pt>
                <c:pt idx="317">
                  <c:v>50.450371358839739</c:v>
                </c:pt>
                <c:pt idx="318">
                  <c:v>64.279318034168526</c:v>
                </c:pt>
                <c:pt idx="319">
                  <c:v>54.892630765719097</c:v>
                </c:pt>
                <c:pt idx="320">
                  <c:v>68.689972433410006</c:v>
                </c:pt>
                <c:pt idx="321">
                  <c:v>48.287184169402842</c:v>
                </c:pt>
                <c:pt idx="322">
                  <c:v>63.857917932330167</c:v>
                </c:pt>
                <c:pt idx="323">
                  <c:v>66.867416992959107</c:v>
                </c:pt>
                <c:pt idx="324">
                  <c:v>59.438667733119402</c:v>
                </c:pt>
                <c:pt idx="325">
                  <c:v>49.540696585034013</c:v>
                </c:pt>
                <c:pt idx="326">
                  <c:v>49.935641607947154</c:v>
                </c:pt>
                <c:pt idx="327">
                  <c:v>38.485513948030622</c:v>
                </c:pt>
                <c:pt idx="328">
                  <c:v>81.955767597396161</c:v>
                </c:pt>
                <c:pt idx="329">
                  <c:v>62.319083608889116</c:v>
                </c:pt>
                <c:pt idx="330">
                  <c:v>60.733143971355787</c:v>
                </c:pt>
                <c:pt idx="331">
                  <c:v>61.835421051771519</c:v>
                </c:pt>
                <c:pt idx="332">
                  <c:v>42.529668135031848</c:v>
                </c:pt>
                <c:pt idx="333">
                  <c:v>55.358325282696121</c:v>
                </c:pt>
                <c:pt idx="334">
                  <c:v>72.91505679278886</c:v>
                </c:pt>
                <c:pt idx="335">
                  <c:v>57.513345752526732</c:v>
                </c:pt>
                <c:pt idx="336">
                  <c:v>89.456018096245742</c:v>
                </c:pt>
                <c:pt idx="337">
                  <c:v>90.262322594768136</c:v>
                </c:pt>
                <c:pt idx="338">
                  <c:v>89.707760224743708</c:v>
                </c:pt>
                <c:pt idx="339">
                  <c:v>89.331971250319242</c:v>
                </c:pt>
                <c:pt idx="340">
                  <c:v>75.668576015177493</c:v>
                </c:pt>
                <c:pt idx="341">
                  <c:v>89.040096318727436</c:v>
                </c:pt>
                <c:pt idx="342">
                  <c:v>88.091502791054026</c:v>
                </c:pt>
                <c:pt idx="343">
                  <c:v>75.212521434565289</c:v>
                </c:pt>
                <c:pt idx="344">
                  <c:v>89.215221277682517</c:v>
                </c:pt>
                <c:pt idx="345">
                  <c:v>90.29880696121711</c:v>
                </c:pt>
                <c:pt idx="346">
                  <c:v>84.97208945966652</c:v>
                </c:pt>
                <c:pt idx="347">
                  <c:v>89.58371337881718</c:v>
                </c:pt>
                <c:pt idx="348">
                  <c:v>77.515360315252906</c:v>
                </c:pt>
                <c:pt idx="349">
                  <c:v>77.541026820565648</c:v>
                </c:pt>
                <c:pt idx="350">
                  <c:v>70.09414092195604</c:v>
                </c:pt>
                <c:pt idx="351">
                  <c:v>83.376552288394663</c:v>
                </c:pt>
                <c:pt idx="352">
                  <c:v>77.572702448972848</c:v>
                </c:pt>
                <c:pt idx="353">
                  <c:v>71.423658342069245</c:v>
                </c:pt>
                <c:pt idx="354">
                  <c:v>74.898186507628637</c:v>
                </c:pt>
                <c:pt idx="355">
                  <c:v>62.322227267215467</c:v>
                </c:pt>
                <c:pt idx="356">
                  <c:v>62.216686489643521</c:v>
                </c:pt>
                <c:pt idx="357">
                  <c:v>78.200808428128639</c:v>
                </c:pt>
                <c:pt idx="358">
                  <c:v>45.642484897034855</c:v>
                </c:pt>
                <c:pt idx="359">
                  <c:v>79.253383981572483</c:v>
                </c:pt>
                <c:pt idx="360">
                  <c:v>78.634489962326128</c:v>
                </c:pt>
                <c:pt idx="361">
                  <c:v>81.487228017553008</c:v>
                </c:pt>
                <c:pt idx="362">
                  <c:v>52.584935385397579</c:v>
                </c:pt>
                <c:pt idx="363">
                  <c:v>77.249951211516958</c:v>
                </c:pt>
                <c:pt idx="364">
                  <c:v>56.607305153983447</c:v>
                </c:pt>
                <c:pt idx="365">
                  <c:v>55.385506554494825</c:v>
                </c:pt>
                <c:pt idx="366">
                  <c:v>79.177052592929542</c:v>
                </c:pt>
                <c:pt idx="367">
                  <c:v>66.134034243060199</c:v>
                </c:pt>
                <c:pt idx="368">
                  <c:v>50.313022341852978</c:v>
                </c:pt>
                <c:pt idx="369">
                  <c:v>49.994443750997533</c:v>
                </c:pt>
                <c:pt idx="370">
                  <c:v>77.624806011855568</c:v>
                </c:pt>
                <c:pt idx="371">
                  <c:v>77.408267244740955</c:v>
                </c:pt>
                <c:pt idx="372">
                  <c:v>81.292783482160303</c:v>
                </c:pt>
                <c:pt idx="373">
                  <c:v>85.568276501719154</c:v>
                </c:pt>
                <c:pt idx="374">
                  <c:v>77.292807343780552</c:v>
                </c:pt>
                <c:pt idx="375">
                  <c:v>78.158221471540969</c:v>
                </c:pt>
                <c:pt idx="376">
                  <c:v>82.701402782410099</c:v>
                </c:pt>
                <c:pt idx="377">
                  <c:v>77.157566903998969</c:v>
                </c:pt>
                <c:pt idx="378">
                  <c:v>74.128871787776859</c:v>
                </c:pt>
                <c:pt idx="379">
                  <c:v>80.138743811589606</c:v>
                </c:pt>
                <c:pt idx="380">
                  <c:v>74.004673314063268</c:v>
                </c:pt>
                <c:pt idx="381">
                  <c:v>72.179100665937383</c:v>
                </c:pt>
                <c:pt idx="382">
                  <c:v>56.476190482628816</c:v>
                </c:pt>
                <c:pt idx="383">
                  <c:v>67.384452491089334</c:v>
                </c:pt>
                <c:pt idx="384">
                  <c:v>71.946807056804914</c:v>
                </c:pt>
                <c:pt idx="385">
                  <c:v>64.803394861390444</c:v>
                </c:pt>
                <c:pt idx="386">
                  <c:v>76.024478198240246</c:v>
                </c:pt>
                <c:pt idx="387">
                  <c:v>75.787949236304186</c:v>
                </c:pt>
                <c:pt idx="388">
                  <c:v>79.21622054670226</c:v>
                </c:pt>
                <c:pt idx="389">
                  <c:v>61.195506051822726</c:v>
                </c:pt>
                <c:pt idx="390">
                  <c:v>50.517250271877089</c:v>
                </c:pt>
                <c:pt idx="391">
                  <c:v>84.595450144334222</c:v>
                </c:pt>
                <c:pt idx="392">
                  <c:v>86.360130272177628</c:v>
                </c:pt>
                <c:pt idx="393">
                  <c:v>62.629970729945953</c:v>
                </c:pt>
                <c:pt idx="394">
                  <c:v>72.099991855135272</c:v>
                </c:pt>
                <c:pt idx="395">
                  <c:v>78.961521597833169</c:v>
                </c:pt>
                <c:pt idx="396">
                  <c:v>68.415072577397879</c:v>
                </c:pt>
                <c:pt idx="397">
                  <c:v>84.666880729320482</c:v>
                </c:pt>
                <c:pt idx="398">
                  <c:v>64.743810667353401</c:v>
                </c:pt>
                <c:pt idx="399">
                  <c:v>53.703047751208601</c:v>
                </c:pt>
                <c:pt idx="400">
                  <c:v>69.08480159801617</c:v>
                </c:pt>
                <c:pt idx="401">
                  <c:v>84.052460511646075</c:v>
                </c:pt>
                <c:pt idx="402">
                  <c:v>66.440428147000787</c:v>
                </c:pt>
                <c:pt idx="403">
                  <c:v>73.70791691083744</c:v>
                </c:pt>
                <c:pt idx="404">
                  <c:v>82.465058786235943</c:v>
                </c:pt>
                <c:pt idx="405">
                  <c:v>80.260723194462528</c:v>
                </c:pt>
                <c:pt idx="406">
                  <c:v>82.135756269581194</c:v>
                </c:pt>
                <c:pt idx="407">
                  <c:v>79.033464207457186</c:v>
                </c:pt>
                <c:pt idx="408">
                  <c:v>81.775328006628584</c:v>
                </c:pt>
                <c:pt idx="409">
                  <c:v>77.874571003889471</c:v>
                </c:pt>
                <c:pt idx="410">
                  <c:v>68.174575925684394</c:v>
                </c:pt>
                <c:pt idx="411">
                  <c:v>60.285608832724137</c:v>
                </c:pt>
                <c:pt idx="412">
                  <c:v>67.080829837719975</c:v>
                </c:pt>
                <c:pt idx="413">
                  <c:v>47.170613087137809</c:v>
                </c:pt>
                <c:pt idx="414">
                  <c:v>65.761825608962795</c:v>
                </c:pt>
                <c:pt idx="415">
                  <c:v>46.862665798207665</c:v>
                </c:pt>
                <c:pt idx="416">
                  <c:v>59.113449131492523</c:v>
                </c:pt>
                <c:pt idx="417">
                  <c:v>78.380293383152704</c:v>
                </c:pt>
                <c:pt idx="418">
                  <c:v>92.000090916318896</c:v>
                </c:pt>
                <c:pt idx="419">
                  <c:v>56.712051267372921</c:v>
                </c:pt>
                <c:pt idx="420">
                  <c:v>71.92516801771896</c:v>
                </c:pt>
                <c:pt idx="421">
                  <c:v>47.986195915277982</c:v>
                </c:pt>
                <c:pt idx="422">
                  <c:v>53.672170592880555</c:v>
                </c:pt>
                <c:pt idx="423">
                  <c:v>60.755667680460654</c:v>
                </c:pt>
                <c:pt idx="424">
                  <c:v>68.476578588222225</c:v>
                </c:pt>
                <c:pt idx="425">
                  <c:v>60.004009025523132</c:v>
                </c:pt>
                <c:pt idx="426">
                  <c:v>69.847323873449511</c:v>
                </c:pt>
                <c:pt idx="427">
                  <c:v>55.265220985764309</c:v>
                </c:pt>
                <c:pt idx="428">
                  <c:v>58.45095297962456</c:v>
                </c:pt>
                <c:pt idx="429">
                  <c:v>53.686338734104389</c:v>
                </c:pt>
                <c:pt idx="430">
                  <c:v>63.157939128196475</c:v>
                </c:pt>
                <c:pt idx="431">
                  <c:v>58.775797856274615</c:v>
                </c:pt>
                <c:pt idx="432">
                  <c:v>54.36449926378851</c:v>
                </c:pt>
                <c:pt idx="433">
                  <c:v>63.137494226051757</c:v>
                </c:pt>
                <c:pt idx="434">
                  <c:v>68.34</c:v>
                </c:pt>
                <c:pt idx="435">
                  <c:v>75.73</c:v>
                </c:pt>
                <c:pt idx="436">
                  <c:v>68.290000000000006</c:v>
                </c:pt>
                <c:pt idx="437">
                  <c:v>65.89</c:v>
                </c:pt>
                <c:pt idx="438">
                  <c:v>69.22</c:v>
                </c:pt>
                <c:pt idx="439">
                  <c:v>76.319999999999993</c:v>
                </c:pt>
                <c:pt idx="440">
                  <c:v>70.459999999999994</c:v>
                </c:pt>
                <c:pt idx="441">
                  <c:v>73.78</c:v>
                </c:pt>
                <c:pt idx="442">
                  <c:v>70.63</c:v>
                </c:pt>
                <c:pt idx="443">
                  <c:v>71.47</c:v>
                </c:pt>
                <c:pt idx="444">
                  <c:v>71.39</c:v>
                </c:pt>
                <c:pt idx="445">
                  <c:v>72.13</c:v>
                </c:pt>
                <c:pt idx="446">
                  <c:v>68.08</c:v>
                </c:pt>
                <c:pt idx="447">
                  <c:v>71.05</c:v>
                </c:pt>
                <c:pt idx="448">
                  <c:v>74.23</c:v>
                </c:pt>
                <c:pt idx="449">
                  <c:v>66.489999999999995</c:v>
                </c:pt>
                <c:pt idx="450">
                  <c:v>70.709999999999994</c:v>
                </c:pt>
                <c:pt idx="451">
                  <c:v>70.239999999999995</c:v>
                </c:pt>
                <c:pt idx="452">
                  <c:v>63.13</c:v>
                </c:pt>
                <c:pt idx="453">
                  <c:v>68.239999999999995</c:v>
                </c:pt>
                <c:pt idx="454">
                  <c:v>76.23</c:v>
                </c:pt>
                <c:pt idx="455">
                  <c:v>71.27</c:v>
                </c:pt>
                <c:pt idx="456">
                  <c:v>70.08</c:v>
                </c:pt>
                <c:pt idx="457">
                  <c:v>71.16</c:v>
                </c:pt>
                <c:pt idx="458">
                  <c:v>75.099999999999994</c:v>
                </c:pt>
                <c:pt idx="459">
                  <c:v>65.239999999999995</c:v>
                </c:pt>
                <c:pt idx="460">
                  <c:v>69.8</c:v>
                </c:pt>
                <c:pt idx="461">
                  <c:v>66.010000000000005</c:v>
                </c:pt>
                <c:pt idx="462">
                  <c:v>67.58</c:v>
                </c:pt>
                <c:pt idx="463">
                  <c:v>70.459999999999994</c:v>
                </c:pt>
                <c:pt idx="464">
                  <c:v>65.98</c:v>
                </c:pt>
                <c:pt idx="465">
                  <c:v>65.73</c:v>
                </c:pt>
                <c:pt idx="466">
                  <c:v>72.260000000000005</c:v>
                </c:pt>
                <c:pt idx="467">
                  <c:v>70.319999999999993</c:v>
                </c:pt>
                <c:pt idx="468">
                  <c:v>66.36</c:v>
                </c:pt>
                <c:pt idx="469">
                  <c:v>66.98</c:v>
                </c:pt>
                <c:pt idx="470">
                  <c:v>70.66</c:v>
                </c:pt>
                <c:pt idx="471">
                  <c:v>64.5</c:v>
                </c:pt>
                <c:pt idx="472">
                  <c:v>66.95</c:v>
                </c:pt>
                <c:pt idx="473">
                  <c:v>65.2</c:v>
                </c:pt>
                <c:pt idx="474">
                  <c:v>71.52</c:v>
                </c:pt>
                <c:pt idx="475">
                  <c:v>65.14</c:v>
                </c:pt>
                <c:pt idx="476">
                  <c:v>61.19</c:v>
                </c:pt>
                <c:pt idx="477">
                  <c:v>61.47</c:v>
                </c:pt>
                <c:pt idx="478">
                  <c:v>66.680000000000007</c:v>
                </c:pt>
                <c:pt idx="479">
                  <c:v>64.09</c:v>
                </c:pt>
                <c:pt idx="480">
                  <c:v>73.58</c:v>
                </c:pt>
                <c:pt idx="481">
                  <c:v>63.78</c:v>
                </c:pt>
                <c:pt idx="482">
                  <c:v>65.930000000000007</c:v>
                </c:pt>
                <c:pt idx="483">
                  <c:v>64.28</c:v>
                </c:pt>
                <c:pt idx="484">
                  <c:v>66.989999999999995</c:v>
                </c:pt>
                <c:pt idx="485">
                  <c:v>62.51</c:v>
                </c:pt>
                <c:pt idx="486">
                  <c:v>61.27</c:v>
                </c:pt>
                <c:pt idx="487">
                  <c:v>63.59</c:v>
                </c:pt>
                <c:pt idx="488">
                  <c:v>69.98</c:v>
                </c:pt>
                <c:pt idx="489">
                  <c:v>65.53</c:v>
                </c:pt>
                <c:pt idx="490">
                  <c:v>67.760000000000005</c:v>
                </c:pt>
                <c:pt idx="491">
                  <c:v>62.37</c:v>
                </c:pt>
                <c:pt idx="492">
                  <c:v>66.989999999999995</c:v>
                </c:pt>
                <c:pt idx="493">
                  <c:v>64.489999999999995</c:v>
                </c:pt>
                <c:pt idx="494">
                  <c:v>65.09</c:v>
                </c:pt>
                <c:pt idx="495">
                  <c:v>68.7</c:v>
                </c:pt>
                <c:pt idx="496">
                  <c:v>66.37</c:v>
                </c:pt>
                <c:pt idx="497">
                  <c:v>67.69</c:v>
                </c:pt>
                <c:pt idx="498">
                  <c:v>63.75</c:v>
                </c:pt>
                <c:pt idx="499">
                  <c:v>59.21</c:v>
                </c:pt>
                <c:pt idx="500">
                  <c:v>68.08</c:v>
                </c:pt>
                <c:pt idx="501">
                  <c:v>68.48</c:v>
                </c:pt>
                <c:pt idx="502">
                  <c:v>68.260000000000005</c:v>
                </c:pt>
                <c:pt idx="503">
                  <c:v>69.66</c:v>
                </c:pt>
                <c:pt idx="504">
                  <c:v>70.430000000000007</c:v>
                </c:pt>
                <c:pt idx="505">
                  <c:v>65.34</c:v>
                </c:pt>
                <c:pt idx="506">
                  <c:v>62.48</c:v>
                </c:pt>
                <c:pt idx="507">
                  <c:v>67.02</c:v>
                </c:pt>
                <c:pt idx="508">
                  <c:v>70.41</c:v>
                </c:pt>
                <c:pt idx="509">
                  <c:v>63.96</c:v>
                </c:pt>
                <c:pt idx="510">
                  <c:v>66.91</c:v>
                </c:pt>
                <c:pt idx="511">
                  <c:v>69.459999999999994</c:v>
                </c:pt>
                <c:pt idx="512">
                  <c:v>65.37</c:v>
                </c:pt>
                <c:pt idx="513">
                  <c:v>75.540000000000006</c:v>
                </c:pt>
                <c:pt idx="514">
                  <c:v>62.78</c:v>
                </c:pt>
                <c:pt idx="515">
                  <c:v>65.05</c:v>
                </c:pt>
                <c:pt idx="516">
                  <c:v>72.88</c:v>
                </c:pt>
                <c:pt idx="517">
                  <c:v>70.84</c:v>
                </c:pt>
                <c:pt idx="518">
                  <c:v>72.88</c:v>
                </c:pt>
                <c:pt idx="519">
                  <c:v>70.58</c:v>
                </c:pt>
                <c:pt idx="520">
                  <c:v>74.63</c:v>
                </c:pt>
                <c:pt idx="521">
                  <c:v>73.58</c:v>
                </c:pt>
                <c:pt idx="522">
                  <c:v>73.52</c:v>
                </c:pt>
                <c:pt idx="523">
                  <c:v>69.48</c:v>
                </c:pt>
                <c:pt idx="524">
                  <c:v>69.09</c:v>
                </c:pt>
                <c:pt idx="525">
                  <c:v>75.12</c:v>
                </c:pt>
                <c:pt idx="526">
                  <c:v>75.44</c:v>
                </c:pt>
                <c:pt idx="527">
                  <c:v>71.489999999999995</c:v>
                </c:pt>
                <c:pt idx="528">
                  <c:v>61.61</c:v>
                </c:pt>
                <c:pt idx="529">
                  <c:v>69.819999999999993</c:v>
                </c:pt>
                <c:pt idx="530">
                  <c:v>67.69</c:v>
                </c:pt>
                <c:pt idx="531">
                  <c:v>63.74</c:v>
                </c:pt>
                <c:pt idx="532">
                  <c:v>63.31</c:v>
                </c:pt>
                <c:pt idx="533">
                  <c:v>66.680000000000007</c:v>
                </c:pt>
                <c:pt idx="534">
                  <c:v>62.21</c:v>
                </c:pt>
                <c:pt idx="535">
                  <c:v>57.59</c:v>
                </c:pt>
                <c:pt idx="536">
                  <c:v>63.72</c:v>
                </c:pt>
                <c:pt idx="537">
                  <c:v>59.77</c:v>
                </c:pt>
                <c:pt idx="538">
                  <c:v>65.53</c:v>
                </c:pt>
                <c:pt idx="539">
                  <c:v>68.77</c:v>
                </c:pt>
                <c:pt idx="540">
                  <c:v>65.819999999999993</c:v>
                </c:pt>
                <c:pt idx="541">
                  <c:v>83.49</c:v>
                </c:pt>
                <c:pt idx="542">
                  <c:v>73.28</c:v>
                </c:pt>
                <c:pt idx="543">
                  <c:v>55.7</c:v>
                </c:pt>
                <c:pt idx="544">
                  <c:v>56.4</c:v>
                </c:pt>
                <c:pt idx="545">
                  <c:v>52.3</c:v>
                </c:pt>
                <c:pt idx="546">
                  <c:v>58.8</c:v>
                </c:pt>
                <c:pt idx="547">
                  <c:v>57.4</c:v>
                </c:pt>
                <c:pt idx="548">
                  <c:v>10.3</c:v>
                </c:pt>
                <c:pt idx="549">
                  <c:v>9.6</c:v>
                </c:pt>
                <c:pt idx="550">
                  <c:v>27.2</c:v>
                </c:pt>
                <c:pt idx="551">
                  <c:v>24.1</c:v>
                </c:pt>
                <c:pt idx="552">
                  <c:v>23.069631324271384</c:v>
                </c:pt>
                <c:pt idx="553">
                  <c:v>22.973048754893441</c:v>
                </c:pt>
                <c:pt idx="554">
                  <c:v>46.323998801795142</c:v>
                </c:pt>
                <c:pt idx="555">
                  <c:v>41.417745499148303</c:v>
                </c:pt>
                <c:pt idx="556">
                  <c:v>46.743219760595842</c:v>
                </c:pt>
                <c:pt idx="557">
                  <c:v>44.162443805385308</c:v>
                </c:pt>
                <c:pt idx="558">
                  <c:v>45.35876710454508</c:v>
                </c:pt>
                <c:pt idx="559">
                  <c:v>43.933664600078373</c:v>
                </c:pt>
                <c:pt idx="560">
                  <c:v>44.461712897662984</c:v>
                </c:pt>
                <c:pt idx="561">
                  <c:v>45.492001672100294</c:v>
                </c:pt>
                <c:pt idx="562">
                  <c:v>44.999439729869614</c:v>
                </c:pt>
                <c:pt idx="563">
                  <c:v>49.39</c:v>
                </c:pt>
                <c:pt idx="564">
                  <c:v>71.95</c:v>
                </c:pt>
                <c:pt idx="565">
                  <c:v>58.7</c:v>
                </c:pt>
                <c:pt idx="566">
                  <c:v>62.3</c:v>
                </c:pt>
                <c:pt idx="567">
                  <c:v>80.5</c:v>
                </c:pt>
                <c:pt idx="568">
                  <c:v>66.05</c:v>
                </c:pt>
                <c:pt idx="569">
                  <c:v>44.47</c:v>
                </c:pt>
                <c:pt idx="570">
                  <c:v>46</c:v>
                </c:pt>
                <c:pt idx="571">
                  <c:v>18.02</c:v>
                </c:pt>
                <c:pt idx="572">
                  <c:v>7.5</c:v>
                </c:pt>
                <c:pt idx="573">
                  <c:v>2.4</c:v>
                </c:pt>
                <c:pt idx="574">
                  <c:v>5.8</c:v>
                </c:pt>
                <c:pt idx="575">
                  <c:v>9.6</c:v>
                </c:pt>
                <c:pt idx="576">
                  <c:v>9.6</c:v>
                </c:pt>
                <c:pt idx="577">
                  <c:v>6</c:v>
                </c:pt>
                <c:pt idx="578">
                  <c:v>24.8</c:v>
                </c:pt>
                <c:pt idx="579">
                  <c:v>12.5</c:v>
                </c:pt>
                <c:pt idx="580">
                  <c:v>9</c:v>
                </c:pt>
                <c:pt idx="581">
                  <c:v>1.5</c:v>
                </c:pt>
                <c:pt idx="582">
                  <c:v>1.1000000000000001</c:v>
                </c:pt>
                <c:pt idx="583">
                  <c:v>5.0999999999999996</c:v>
                </c:pt>
                <c:pt idx="584">
                  <c:v>7.5</c:v>
                </c:pt>
                <c:pt idx="585">
                  <c:v>9.6</c:v>
                </c:pt>
                <c:pt idx="586">
                  <c:v>18.100000000000001</c:v>
                </c:pt>
                <c:pt idx="587">
                  <c:v>9.4</c:v>
                </c:pt>
                <c:pt idx="588">
                  <c:v>5.8</c:v>
                </c:pt>
                <c:pt idx="589">
                  <c:v>5.5</c:v>
                </c:pt>
                <c:pt idx="590">
                  <c:v>0.8</c:v>
                </c:pt>
                <c:pt idx="591">
                  <c:v>1.8</c:v>
                </c:pt>
                <c:pt idx="592">
                  <c:v>5</c:v>
                </c:pt>
                <c:pt idx="593">
                  <c:v>12.1</c:v>
                </c:pt>
                <c:pt idx="594">
                  <c:v>32.9</c:v>
                </c:pt>
                <c:pt idx="595">
                  <c:v>26.2</c:v>
                </c:pt>
                <c:pt idx="596">
                  <c:v>47.9</c:v>
                </c:pt>
                <c:pt idx="597">
                  <c:v>44.1</c:v>
                </c:pt>
                <c:pt idx="598">
                  <c:v>26.2</c:v>
                </c:pt>
                <c:pt idx="599">
                  <c:v>27.2</c:v>
                </c:pt>
                <c:pt idx="600">
                  <c:v>46.8</c:v>
                </c:pt>
                <c:pt idx="601">
                  <c:v>48.7</c:v>
                </c:pt>
                <c:pt idx="602">
                  <c:v>45.9</c:v>
                </c:pt>
                <c:pt idx="603">
                  <c:v>56.7</c:v>
                </c:pt>
                <c:pt idx="604">
                  <c:v>50.5</c:v>
                </c:pt>
                <c:pt idx="605">
                  <c:v>52.3</c:v>
                </c:pt>
                <c:pt idx="606">
                  <c:v>47.8</c:v>
                </c:pt>
                <c:pt idx="607">
                  <c:v>61.9</c:v>
                </c:pt>
                <c:pt idx="608">
                  <c:v>65</c:v>
                </c:pt>
                <c:pt idx="609">
                  <c:v>43.5</c:v>
                </c:pt>
                <c:pt idx="610">
                  <c:v>62.8</c:v>
                </c:pt>
                <c:pt idx="611">
                  <c:v>38.1</c:v>
                </c:pt>
                <c:pt idx="612">
                  <c:v>40.299999999999997</c:v>
                </c:pt>
                <c:pt idx="613">
                  <c:v>45.5</c:v>
                </c:pt>
                <c:pt idx="614">
                  <c:v>51.2</c:v>
                </c:pt>
                <c:pt idx="615">
                  <c:v>49</c:v>
                </c:pt>
                <c:pt idx="616">
                  <c:v>49.9</c:v>
                </c:pt>
                <c:pt idx="617">
                  <c:v>44.8</c:v>
                </c:pt>
                <c:pt idx="618">
                  <c:v>47.7</c:v>
                </c:pt>
                <c:pt idx="619">
                  <c:v>41.2</c:v>
                </c:pt>
                <c:pt idx="620">
                  <c:v>21.9</c:v>
                </c:pt>
                <c:pt idx="621">
                  <c:v>37.799999999999997</c:v>
                </c:pt>
                <c:pt idx="622">
                  <c:v>50</c:v>
                </c:pt>
                <c:pt idx="623">
                  <c:v>48.8</c:v>
                </c:pt>
                <c:pt idx="624">
                  <c:v>56.7</c:v>
                </c:pt>
                <c:pt idx="625">
                  <c:v>52.8</c:v>
                </c:pt>
                <c:pt idx="626">
                  <c:v>58.2</c:v>
                </c:pt>
                <c:pt idx="627">
                  <c:v>60.7</c:v>
                </c:pt>
                <c:pt idx="628">
                  <c:v>23.6</c:v>
                </c:pt>
                <c:pt idx="629">
                  <c:v>30.6</c:v>
                </c:pt>
                <c:pt idx="630">
                  <c:v>37.799999999999997</c:v>
                </c:pt>
                <c:pt idx="631">
                  <c:v>46.4</c:v>
                </c:pt>
                <c:pt idx="632">
                  <c:v>67.7</c:v>
                </c:pt>
                <c:pt idx="633">
                  <c:v>47.9</c:v>
                </c:pt>
                <c:pt idx="634">
                  <c:v>68</c:v>
                </c:pt>
                <c:pt idx="635">
                  <c:v>59.9</c:v>
                </c:pt>
                <c:pt idx="636">
                  <c:v>55.5</c:v>
                </c:pt>
                <c:pt idx="637">
                  <c:v>35.4</c:v>
                </c:pt>
                <c:pt idx="638">
                  <c:v>67.2</c:v>
                </c:pt>
                <c:pt idx="639">
                  <c:v>64.900000000000006</c:v>
                </c:pt>
                <c:pt idx="640">
                  <c:v>69.099999999999994</c:v>
                </c:pt>
                <c:pt idx="641">
                  <c:v>61.7</c:v>
                </c:pt>
                <c:pt idx="642">
                  <c:v>75.7</c:v>
                </c:pt>
                <c:pt idx="643">
                  <c:v>59.1</c:v>
                </c:pt>
                <c:pt idx="644">
                  <c:v>70</c:v>
                </c:pt>
                <c:pt idx="645">
                  <c:v>59.5</c:v>
                </c:pt>
                <c:pt idx="646">
                  <c:v>58.1</c:v>
                </c:pt>
                <c:pt idx="647">
                  <c:v>71.900000000000006</c:v>
                </c:pt>
                <c:pt idx="648">
                  <c:v>43.1</c:v>
                </c:pt>
                <c:pt idx="649">
                  <c:v>69.3</c:v>
                </c:pt>
                <c:pt idx="650">
                  <c:v>72.599999999999994</c:v>
                </c:pt>
                <c:pt idx="651">
                  <c:v>66.400000000000006</c:v>
                </c:pt>
                <c:pt idx="652">
                  <c:v>68.3</c:v>
                </c:pt>
                <c:pt idx="653">
                  <c:v>73.3</c:v>
                </c:pt>
                <c:pt idx="654">
                  <c:v>67.7</c:v>
                </c:pt>
                <c:pt idx="655">
                  <c:v>65.5</c:v>
                </c:pt>
                <c:pt idx="656">
                  <c:v>52.2</c:v>
                </c:pt>
                <c:pt idx="657">
                  <c:v>53.1</c:v>
                </c:pt>
                <c:pt idx="658">
                  <c:v>75.2</c:v>
                </c:pt>
                <c:pt idx="659">
                  <c:v>75.3</c:v>
                </c:pt>
                <c:pt idx="660">
                  <c:v>73.348051699713295</c:v>
                </c:pt>
                <c:pt idx="661">
                  <c:v>71.115131687997547</c:v>
                </c:pt>
                <c:pt idx="662">
                  <c:v>72.095285753354375</c:v>
                </c:pt>
                <c:pt idx="663">
                  <c:v>60.843342982671295</c:v>
                </c:pt>
                <c:pt idx="664">
                  <c:v>70.517986649495029</c:v>
                </c:pt>
                <c:pt idx="665">
                  <c:v>67.246313732300464</c:v>
                </c:pt>
                <c:pt idx="666">
                  <c:v>65.048267988047172</c:v>
                </c:pt>
                <c:pt idx="667">
                  <c:v>70.019919119496635</c:v>
                </c:pt>
                <c:pt idx="668">
                  <c:v>71.670446466925398</c:v>
                </c:pt>
                <c:pt idx="669">
                  <c:v>70.991679239850811</c:v>
                </c:pt>
                <c:pt idx="670">
                  <c:v>83.510798892336041</c:v>
                </c:pt>
                <c:pt idx="671">
                  <c:v>77.745793778042</c:v>
                </c:pt>
                <c:pt idx="672">
                  <c:v>78.779887042019737</c:v>
                </c:pt>
                <c:pt idx="673">
                  <c:v>77.804161832218966</c:v>
                </c:pt>
                <c:pt idx="674">
                  <c:v>68.84072088847077</c:v>
                </c:pt>
                <c:pt idx="675">
                  <c:v>66.365759854069424</c:v>
                </c:pt>
                <c:pt idx="676">
                  <c:v>64.936255839605039</c:v>
                </c:pt>
                <c:pt idx="677">
                  <c:v>68.515225618201697</c:v>
                </c:pt>
                <c:pt idx="678">
                  <c:v>64.506851229179304</c:v>
                </c:pt>
                <c:pt idx="679">
                  <c:v>65.70099445254148</c:v>
                </c:pt>
                <c:pt idx="680">
                  <c:v>65.070690047899845</c:v>
                </c:pt>
                <c:pt idx="681">
                  <c:v>70.854296791488323</c:v>
                </c:pt>
                <c:pt idx="682">
                  <c:v>74.106325263902164</c:v>
                </c:pt>
                <c:pt idx="683">
                  <c:v>62.851957349255173</c:v>
                </c:pt>
                <c:pt idx="684">
                  <c:v>68.001076547960707</c:v>
                </c:pt>
                <c:pt idx="685">
                  <c:v>69.51896077398483</c:v>
                </c:pt>
                <c:pt idx="686">
                  <c:v>65.744268511960883</c:v>
                </c:pt>
                <c:pt idx="687">
                  <c:v>66.660151716411093</c:v>
                </c:pt>
                <c:pt idx="688">
                  <c:v>68.11671842013547</c:v>
                </c:pt>
                <c:pt idx="689">
                  <c:v>67.275725964966796</c:v>
                </c:pt>
                <c:pt idx="690">
                  <c:v>67.44622216231754</c:v>
                </c:pt>
                <c:pt idx="691">
                  <c:v>75.878380556030166</c:v>
                </c:pt>
                <c:pt idx="692">
                  <c:v>76.457106034702889</c:v>
                </c:pt>
                <c:pt idx="693">
                  <c:v>70.429418820262455</c:v>
                </c:pt>
                <c:pt idx="694">
                  <c:v>66.989375434227725</c:v>
                </c:pt>
                <c:pt idx="695">
                  <c:v>77.008799748577403</c:v>
                </c:pt>
                <c:pt idx="696">
                  <c:v>77.656974336035276</c:v>
                </c:pt>
                <c:pt idx="697">
                  <c:v>77.435653855719295</c:v>
                </c:pt>
                <c:pt idx="698">
                  <c:v>72.980283892171855</c:v>
                </c:pt>
                <c:pt idx="699">
                  <c:v>74.237750510971495</c:v>
                </c:pt>
                <c:pt idx="700">
                  <c:v>74.963870708854813</c:v>
                </c:pt>
                <c:pt idx="701">
                  <c:v>74.349273877960201</c:v>
                </c:pt>
                <c:pt idx="702">
                  <c:v>79.868506909953396</c:v>
                </c:pt>
                <c:pt idx="703">
                  <c:v>80.203747538364311</c:v>
                </c:pt>
                <c:pt idx="704">
                  <c:v>78.559900673064703</c:v>
                </c:pt>
                <c:pt idx="705">
                  <c:v>31.593343887810946</c:v>
                </c:pt>
                <c:pt idx="706">
                  <c:v>32.562981939859228</c:v>
                </c:pt>
                <c:pt idx="707">
                  <c:v>72.423138514991848</c:v>
                </c:pt>
                <c:pt idx="708">
                  <c:v>74.14041228593598</c:v>
                </c:pt>
                <c:pt idx="709">
                  <c:v>69.105345478177227</c:v>
                </c:pt>
                <c:pt idx="710">
                  <c:v>68.000723196329886</c:v>
                </c:pt>
                <c:pt idx="711">
                  <c:v>67.344933325076909</c:v>
                </c:pt>
                <c:pt idx="712">
                  <c:v>67.046646766747614</c:v>
                </c:pt>
                <c:pt idx="713">
                  <c:v>48.682022784072998</c:v>
                </c:pt>
                <c:pt idx="714">
                  <c:v>51.1502694237127</c:v>
                </c:pt>
                <c:pt idx="715">
                  <c:v>51.543415367568358</c:v>
                </c:pt>
                <c:pt idx="716">
                  <c:v>50.141186982785669</c:v>
                </c:pt>
                <c:pt idx="717">
                  <c:v>69.734777722080921</c:v>
                </c:pt>
                <c:pt idx="718">
                  <c:v>34.132555904461711</c:v>
                </c:pt>
                <c:pt idx="719">
                  <c:v>34.905814416125054</c:v>
                </c:pt>
                <c:pt idx="720">
                  <c:v>35.816214148681567</c:v>
                </c:pt>
                <c:pt idx="721">
                  <c:v>34.976754883259304</c:v>
                </c:pt>
                <c:pt idx="722">
                  <c:v>34.01994634380803</c:v>
                </c:pt>
                <c:pt idx="723">
                  <c:v>34.047327683403452</c:v>
                </c:pt>
                <c:pt idx="724">
                  <c:v>62.977843442965181</c:v>
                </c:pt>
                <c:pt idx="725">
                  <c:v>66.814236500088782</c:v>
                </c:pt>
                <c:pt idx="726">
                  <c:v>62.873799120722602</c:v>
                </c:pt>
                <c:pt idx="727">
                  <c:v>49.401134348127464</c:v>
                </c:pt>
                <c:pt idx="728">
                  <c:v>54.874499499218054</c:v>
                </c:pt>
                <c:pt idx="729">
                  <c:v>75.09752179909681</c:v>
                </c:pt>
                <c:pt idx="730">
                  <c:v>73.161888394504544</c:v>
                </c:pt>
                <c:pt idx="731">
                  <c:v>73.259742265202334</c:v>
                </c:pt>
                <c:pt idx="732">
                  <c:v>67.539378791707676</c:v>
                </c:pt>
                <c:pt idx="733">
                  <c:v>71.572785144836416</c:v>
                </c:pt>
                <c:pt idx="734">
                  <c:v>73.685467137455106</c:v>
                </c:pt>
                <c:pt idx="735">
                  <c:v>74.157444525951036</c:v>
                </c:pt>
                <c:pt idx="736">
                  <c:v>75.203871381522191</c:v>
                </c:pt>
                <c:pt idx="737">
                  <c:v>58.359244380030937</c:v>
                </c:pt>
                <c:pt idx="738">
                  <c:v>67.295864491845336</c:v>
                </c:pt>
                <c:pt idx="739">
                  <c:v>68.414650779993295</c:v>
                </c:pt>
                <c:pt idx="740">
                  <c:v>68.21912999950986</c:v>
                </c:pt>
                <c:pt idx="741">
                  <c:v>65.142275939483852</c:v>
                </c:pt>
                <c:pt idx="742">
                  <c:v>71.287004327230477</c:v>
                </c:pt>
                <c:pt idx="743">
                  <c:v>70.02708018037346</c:v>
                </c:pt>
                <c:pt idx="744">
                  <c:v>63.140304357674459</c:v>
                </c:pt>
                <c:pt idx="745">
                  <c:v>67.525909381351454</c:v>
                </c:pt>
                <c:pt idx="746">
                  <c:v>28.785553086266937</c:v>
                </c:pt>
                <c:pt idx="747">
                  <c:v>27.740998609240716</c:v>
                </c:pt>
                <c:pt idx="748">
                  <c:v>28.033647662144787</c:v>
                </c:pt>
                <c:pt idx="749">
                  <c:v>74.799216708223057</c:v>
                </c:pt>
                <c:pt idx="750">
                  <c:v>72.495743816519564</c:v>
                </c:pt>
                <c:pt idx="751">
                  <c:v>74.220699543144548</c:v>
                </c:pt>
                <c:pt idx="752">
                  <c:v>74.221975850589928</c:v>
                </c:pt>
                <c:pt idx="753">
                  <c:v>52.999661144659619</c:v>
                </c:pt>
                <c:pt idx="754">
                  <c:v>57.496297280964498</c:v>
                </c:pt>
                <c:pt idx="755">
                  <c:v>52.04658449028743</c:v>
                </c:pt>
                <c:pt idx="756">
                  <c:v>56.173113089560907</c:v>
                </c:pt>
                <c:pt idx="757">
                  <c:v>47.372995252849051</c:v>
                </c:pt>
                <c:pt idx="758">
                  <c:v>48.263803052269949</c:v>
                </c:pt>
                <c:pt idx="759">
                  <c:v>74.153473678190053</c:v>
                </c:pt>
                <c:pt idx="760">
                  <c:v>74.407542183686644</c:v>
                </c:pt>
                <c:pt idx="761">
                  <c:v>63.957466203248401</c:v>
                </c:pt>
                <c:pt idx="762">
                  <c:v>64.526138574623474</c:v>
                </c:pt>
                <c:pt idx="763">
                  <c:v>64.221992638480998</c:v>
                </c:pt>
                <c:pt idx="764">
                  <c:v>62.783931592174554</c:v>
                </c:pt>
                <c:pt idx="765">
                  <c:v>61.989398125501737</c:v>
                </c:pt>
                <c:pt idx="766">
                  <c:v>63.073903242221249</c:v>
                </c:pt>
                <c:pt idx="767">
                  <c:v>72.760264117050653</c:v>
                </c:pt>
                <c:pt idx="768">
                  <c:v>70.988578455862438</c:v>
                </c:pt>
                <c:pt idx="769">
                  <c:v>68.456482199113964</c:v>
                </c:pt>
                <c:pt idx="770">
                  <c:v>67.561818267722458</c:v>
                </c:pt>
                <c:pt idx="771">
                  <c:v>72.36086556396539</c:v>
                </c:pt>
                <c:pt idx="772">
                  <c:v>72.751614743995916</c:v>
                </c:pt>
                <c:pt idx="773">
                  <c:v>77.190301098871615</c:v>
                </c:pt>
                <c:pt idx="774">
                  <c:v>72.120092388450757</c:v>
                </c:pt>
                <c:pt idx="775">
                  <c:v>72.735205314125693</c:v>
                </c:pt>
                <c:pt idx="776">
                  <c:v>74.131802121337387</c:v>
                </c:pt>
                <c:pt idx="777">
                  <c:v>72.426856716603567</c:v>
                </c:pt>
                <c:pt idx="778">
                  <c:v>64.673555420169379</c:v>
                </c:pt>
                <c:pt idx="779">
                  <c:v>71.181110282189422</c:v>
                </c:pt>
                <c:pt idx="780">
                  <c:v>75.351548521643821</c:v>
                </c:pt>
                <c:pt idx="781">
                  <c:v>71.872138314977377</c:v>
                </c:pt>
                <c:pt idx="782">
                  <c:v>56.719093890704158</c:v>
                </c:pt>
                <c:pt idx="783">
                  <c:v>55.263868107910909</c:v>
                </c:pt>
                <c:pt idx="784">
                  <c:v>60.145814078216986</c:v>
                </c:pt>
                <c:pt idx="785">
                  <c:v>66.017044471318144</c:v>
                </c:pt>
                <c:pt idx="786">
                  <c:v>61.948756152303005</c:v>
                </c:pt>
                <c:pt idx="787">
                  <c:v>64.719444283439472</c:v>
                </c:pt>
                <c:pt idx="788">
                  <c:v>66.327039837272054</c:v>
                </c:pt>
                <c:pt idx="789">
                  <c:v>65.543130262118694</c:v>
                </c:pt>
                <c:pt idx="790">
                  <c:v>61.155611424634074</c:v>
                </c:pt>
                <c:pt idx="791">
                  <c:v>64.64329872655648</c:v>
                </c:pt>
                <c:pt idx="792">
                  <c:v>64.483973413778671</c:v>
                </c:pt>
                <c:pt idx="793">
                  <c:v>59.483053692584448</c:v>
                </c:pt>
                <c:pt idx="794">
                  <c:v>64.61442108310122</c:v>
                </c:pt>
                <c:pt idx="795">
                  <c:v>60.321407244629739</c:v>
                </c:pt>
                <c:pt idx="796">
                  <c:v>67.917996076719518</c:v>
                </c:pt>
                <c:pt idx="797">
                  <c:v>66.938120873783191</c:v>
                </c:pt>
                <c:pt idx="798">
                  <c:v>63.750393593326955</c:v>
                </c:pt>
                <c:pt idx="799">
                  <c:v>73.128806433736571</c:v>
                </c:pt>
                <c:pt idx="800">
                  <c:v>71.586121589244954</c:v>
                </c:pt>
                <c:pt idx="801">
                  <c:v>63.864918348375255</c:v>
                </c:pt>
                <c:pt idx="802">
                  <c:v>68.388490840364895</c:v>
                </c:pt>
                <c:pt idx="803">
                  <c:v>68.507329867195324</c:v>
                </c:pt>
                <c:pt idx="804">
                  <c:v>71.331587702344706</c:v>
                </c:pt>
                <c:pt idx="805">
                  <c:v>72.549936007896292</c:v>
                </c:pt>
                <c:pt idx="806">
                  <c:v>71.440282464748179</c:v>
                </c:pt>
                <c:pt idx="807">
                  <c:v>76.712887913442145</c:v>
                </c:pt>
                <c:pt idx="808">
                  <c:v>71.174044145811294</c:v>
                </c:pt>
                <c:pt idx="809">
                  <c:v>66.306334701515027</c:v>
                </c:pt>
                <c:pt idx="810">
                  <c:v>71.144012940804487</c:v>
                </c:pt>
                <c:pt idx="811">
                  <c:v>69.570057240215633</c:v>
                </c:pt>
                <c:pt idx="812">
                  <c:v>70.672383579090678</c:v>
                </c:pt>
                <c:pt idx="813">
                  <c:v>66.772626403242697</c:v>
                </c:pt>
                <c:pt idx="814">
                  <c:v>68.141466483728962</c:v>
                </c:pt>
                <c:pt idx="815">
                  <c:v>66.438622006832418</c:v>
                </c:pt>
                <c:pt idx="816">
                  <c:v>65.247921630143878</c:v>
                </c:pt>
                <c:pt idx="817">
                  <c:v>62.670663798633953</c:v>
                </c:pt>
                <c:pt idx="818">
                  <c:v>63.783595334050631</c:v>
                </c:pt>
                <c:pt idx="819">
                  <c:v>57.792462676742161</c:v>
                </c:pt>
                <c:pt idx="820">
                  <c:v>57.604521652329517</c:v>
                </c:pt>
                <c:pt idx="821">
                  <c:v>58.850536538905793</c:v>
                </c:pt>
                <c:pt idx="822">
                  <c:v>70.858894552297102</c:v>
                </c:pt>
                <c:pt idx="823">
                  <c:v>64.689257152048128</c:v>
                </c:pt>
                <c:pt idx="824">
                  <c:v>61.24978991792004</c:v>
                </c:pt>
                <c:pt idx="825">
                  <c:v>63.257054126427597</c:v>
                </c:pt>
                <c:pt idx="826">
                  <c:v>64.009517322605518</c:v>
                </c:pt>
                <c:pt idx="827">
                  <c:v>64.14359666707972</c:v>
                </c:pt>
                <c:pt idx="828">
                  <c:v>76.604257551647009</c:v>
                </c:pt>
                <c:pt idx="829">
                  <c:v>69.263337999926776</c:v>
                </c:pt>
                <c:pt idx="830">
                  <c:v>69.629086060093073</c:v>
                </c:pt>
                <c:pt idx="831">
                  <c:v>71.271969948196542</c:v>
                </c:pt>
                <c:pt idx="832">
                  <c:v>76.634195635478292</c:v>
                </c:pt>
                <c:pt idx="833">
                  <c:v>76.860901292814177</c:v>
                </c:pt>
                <c:pt idx="834">
                  <c:v>75.326801440178002</c:v>
                </c:pt>
                <c:pt idx="835">
                  <c:v>63.482241783099518</c:v>
                </c:pt>
                <c:pt idx="836">
                  <c:v>66.825396531036603</c:v>
                </c:pt>
                <c:pt idx="837">
                  <c:v>66.399286613597496</c:v>
                </c:pt>
                <c:pt idx="838">
                  <c:v>64.390074374479042</c:v>
                </c:pt>
                <c:pt idx="839">
                  <c:v>55.739041030355139</c:v>
                </c:pt>
                <c:pt idx="840">
                  <c:v>59.73109914855381</c:v>
                </c:pt>
                <c:pt idx="841">
                  <c:v>62.888641507036581</c:v>
                </c:pt>
                <c:pt idx="842">
                  <c:v>64.708327677935245</c:v>
                </c:pt>
                <c:pt idx="843">
                  <c:v>58.939971771383775</c:v>
                </c:pt>
                <c:pt idx="844">
                  <c:v>61.744169061782486</c:v>
                </c:pt>
                <c:pt idx="845">
                  <c:v>62.388447868047244</c:v>
                </c:pt>
                <c:pt idx="846">
                  <c:v>72.372353492533449</c:v>
                </c:pt>
                <c:pt idx="847">
                  <c:v>57.963772865667167</c:v>
                </c:pt>
                <c:pt idx="848">
                  <c:v>63.549682769805479</c:v>
                </c:pt>
                <c:pt idx="849">
                  <c:v>63.11323964988599</c:v>
                </c:pt>
                <c:pt idx="850">
                  <c:v>62.943434943124338</c:v>
                </c:pt>
                <c:pt idx="851">
                  <c:v>61.49190435460298</c:v>
                </c:pt>
                <c:pt idx="852">
                  <c:v>61.734913456161799</c:v>
                </c:pt>
                <c:pt idx="853">
                  <c:v>62.863852762778357</c:v>
                </c:pt>
                <c:pt idx="854">
                  <c:v>60.351753411477119</c:v>
                </c:pt>
                <c:pt idx="855">
                  <c:v>65.000044638407502</c:v>
                </c:pt>
                <c:pt idx="856">
                  <c:v>63.080873190719878</c:v>
                </c:pt>
                <c:pt idx="857">
                  <c:v>63.087911861094796</c:v>
                </c:pt>
                <c:pt idx="858">
                  <c:v>60.348535812413182</c:v>
                </c:pt>
                <c:pt idx="859">
                  <c:v>65.842283989093005</c:v>
                </c:pt>
                <c:pt idx="860">
                  <c:v>63.933020595757533</c:v>
                </c:pt>
                <c:pt idx="861">
                  <c:v>62.324011355130587</c:v>
                </c:pt>
                <c:pt idx="862">
                  <c:v>65.733671552989563</c:v>
                </c:pt>
                <c:pt idx="863">
                  <c:v>68.678077971716561</c:v>
                </c:pt>
                <c:pt idx="864">
                  <c:v>71.288373151528305</c:v>
                </c:pt>
                <c:pt idx="865">
                  <c:v>62.906737185275944</c:v>
                </c:pt>
                <c:pt idx="866">
                  <c:v>65.355623552245987</c:v>
                </c:pt>
                <c:pt idx="867">
                  <c:v>62.439842077483711</c:v>
                </c:pt>
                <c:pt idx="868">
                  <c:v>63.006952079075113</c:v>
                </c:pt>
                <c:pt idx="869">
                  <c:v>60.326740548019728</c:v>
                </c:pt>
                <c:pt idx="870">
                  <c:v>61.621756706979262</c:v>
                </c:pt>
                <c:pt idx="871">
                  <c:v>61.765105235373539</c:v>
                </c:pt>
                <c:pt idx="872">
                  <c:v>62.601362216854973</c:v>
                </c:pt>
                <c:pt idx="873">
                  <c:v>63.394877070126427</c:v>
                </c:pt>
                <c:pt idx="874">
                  <c:v>60.300453886032081</c:v>
                </c:pt>
                <c:pt idx="875">
                  <c:v>68.480726347999081</c:v>
                </c:pt>
                <c:pt idx="876">
                  <c:v>66.212307796645916</c:v>
                </c:pt>
                <c:pt idx="877">
                  <c:v>60.92032208279106</c:v>
                </c:pt>
                <c:pt idx="878">
                  <c:v>68.212331147417771</c:v>
                </c:pt>
                <c:pt idx="879">
                  <c:v>63.520497431134004</c:v>
                </c:pt>
                <c:pt idx="880">
                  <c:v>62.903564432768881</c:v>
                </c:pt>
                <c:pt idx="881">
                  <c:v>62.904986136154264</c:v>
                </c:pt>
                <c:pt idx="882">
                  <c:v>64.698305617692839</c:v>
                </c:pt>
                <c:pt idx="883">
                  <c:v>72.97221330675373</c:v>
                </c:pt>
                <c:pt idx="884">
                  <c:v>64.757791266602311</c:v>
                </c:pt>
                <c:pt idx="885">
                  <c:v>68.096245447131295</c:v>
                </c:pt>
                <c:pt idx="886">
                  <c:v>66.240342416871869</c:v>
                </c:pt>
                <c:pt idx="887">
                  <c:v>62.795645685915225</c:v>
                </c:pt>
                <c:pt idx="888">
                  <c:v>64.709405538051215</c:v>
                </c:pt>
                <c:pt idx="889">
                  <c:v>62.784492168509217</c:v>
                </c:pt>
                <c:pt idx="890">
                  <c:v>63.23365440568309</c:v>
                </c:pt>
                <c:pt idx="891">
                  <c:v>64.48626335537061</c:v>
                </c:pt>
                <c:pt idx="892">
                  <c:v>62.313170644559897</c:v>
                </c:pt>
                <c:pt idx="893">
                  <c:v>67.248311370949949</c:v>
                </c:pt>
                <c:pt idx="894">
                  <c:v>64.881995817305324</c:v>
                </c:pt>
                <c:pt idx="895">
                  <c:v>60.46806825101568</c:v>
                </c:pt>
                <c:pt idx="896">
                  <c:v>70.431397007678655</c:v>
                </c:pt>
                <c:pt idx="897">
                  <c:v>70.31261719932796</c:v>
                </c:pt>
                <c:pt idx="898">
                  <c:v>69.809881069432649</c:v>
                </c:pt>
                <c:pt idx="899">
                  <c:v>68.842804944469563</c:v>
                </c:pt>
                <c:pt idx="900">
                  <c:v>71.40405040132822</c:v>
                </c:pt>
                <c:pt idx="901">
                  <c:v>70.706407663345942</c:v>
                </c:pt>
                <c:pt idx="902">
                  <c:v>70.98271739571922</c:v>
                </c:pt>
                <c:pt idx="903">
                  <c:v>69.575226363166408</c:v>
                </c:pt>
                <c:pt idx="904">
                  <c:v>67.021802430968137</c:v>
                </c:pt>
                <c:pt idx="905">
                  <c:v>65.588626681572961</c:v>
                </c:pt>
                <c:pt idx="906">
                  <c:v>64.053061912383853</c:v>
                </c:pt>
                <c:pt idx="907">
                  <c:v>65.70866210513357</c:v>
                </c:pt>
                <c:pt idx="908">
                  <c:v>65.39848927975801</c:v>
                </c:pt>
                <c:pt idx="909">
                  <c:v>65.615090195941178</c:v>
                </c:pt>
                <c:pt idx="910">
                  <c:v>65.64182530793552</c:v>
                </c:pt>
                <c:pt idx="911">
                  <c:v>66.453961368532759</c:v>
                </c:pt>
                <c:pt idx="912">
                  <c:v>56.452326317141733</c:v>
                </c:pt>
                <c:pt idx="913">
                  <c:v>56.047211448216927</c:v>
                </c:pt>
                <c:pt idx="914">
                  <c:v>46.602885421386134</c:v>
                </c:pt>
                <c:pt idx="915">
                  <c:v>46.197775514976428</c:v>
                </c:pt>
                <c:pt idx="916">
                  <c:v>59.445039331890825</c:v>
                </c:pt>
                <c:pt idx="917">
                  <c:v>59.81050148943585</c:v>
                </c:pt>
                <c:pt idx="918">
                  <c:v>61.122796516162992</c:v>
                </c:pt>
                <c:pt idx="919">
                  <c:v>55.328577567738932</c:v>
                </c:pt>
                <c:pt idx="920">
                  <c:v>57.56179912107595</c:v>
                </c:pt>
                <c:pt idx="921">
                  <c:v>65.610721683657658</c:v>
                </c:pt>
                <c:pt idx="922">
                  <c:v>65.403358032362561</c:v>
                </c:pt>
                <c:pt idx="923">
                  <c:v>67.111223190510941</c:v>
                </c:pt>
                <c:pt idx="924">
                  <c:v>67.911966559868191</c:v>
                </c:pt>
                <c:pt idx="925">
                  <c:v>66.880362916300768</c:v>
                </c:pt>
                <c:pt idx="926">
                  <c:v>65.057748620249043</c:v>
                </c:pt>
                <c:pt idx="927">
                  <c:v>67.141480868925868</c:v>
                </c:pt>
                <c:pt idx="928">
                  <c:v>66.135434674037427</c:v>
                </c:pt>
                <c:pt idx="929">
                  <c:v>64.5187851608286</c:v>
                </c:pt>
                <c:pt idx="930">
                  <c:v>63.128465499315887</c:v>
                </c:pt>
                <c:pt idx="931">
                  <c:v>68.081815386664772</c:v>
                </c:pt>
                <c:pt idx="932">
                  <c:v>57.054943825850643</c:v>
                </c:pt>
                <c:pt idx="933">
                  <c:v>64.349203406577161</c:v>
                </c:pt>
                <c:pt idx="934">
                  <c:v>61.655711921709056</c:v>
                </c:pt>
                <c:pt idx="935">
                  <c:v>61.265811072513308</c:v>
                </c:pt>
                <c:pt idx="936">
                  <c:v>63.981979196882413</c:v>
                </c:pt>
                <c:pt idx="937">
                  <c:v>66.88023285513232</c:v>
                </c:pt>
                <c:pt idx="938">
                  <c:v>63.51816657346474</c:v>
                </c:pt>
                <c:pt idx="939">
                  <c:v>63.702516901960649</c:v>
                </c:pt>
                <c:pt idx="940">
                  <c:v>70.041921428407989</c:v>
                </c:pt>
                <c:pt idx="941">
                  <c:v>68.457990731527232</c:v>
                </c:pt>
                <c:pt idx="942">
                  <c:v>69.06854805662951</c:v>
                </c:pt>
                <c:pt idx="943">
                  <c:v>63.981508050604006</c:v>
                </c:pt>
                <c:pt idx="944">
                  <c:v>67.695506502336187</c:v>
                </c:pt>
                <c:pt idx="945">
                  <c:v>73.099770666864444</c:v>
                </c:pt>
                <c:pt idx="946">
                  <c:v>76.682658572327682</c:v>
                </c:pt>
                <c:pt idx="947">
                  <c:v>74.710049356819425</c:v>
                </c:pt>
                <c:pt idx="948">
                  <c:v>80.019423653771668</c:v>
                </c:pt>
                <c:pt idx="949">
                  <c:v>79.641931060493235</c:v>
                </c:pt>
                <c:pt idx="950">
                  <c:v>75.921983805338741</c:v>
                </c:pt>
                <c:pt idx="951">
                  <c:v>76.945096646814562</c:v>
                </c:pt>
                <c:pt idx="952">
                  <c:v>59.5</c:v>
                </c:pt>
                <c:pt idx="953">
                  <c:v>60</c:v>
                </c:pt>
                <c:pt idx="954">
                  <c:v>61.4</c:v>
                </c:pt>
                <c:pt idx="955">
                  <c:v>60.800000000000004</c:v>
                </c:pt>
                <c:pt idx="956">
                  <c:v>47.599999999999994</c:v>
                </c:pt>
                <c:pt idx="957">
                  <c:v>49</c:v>
                </c:pt>
                <c:pt idx="958">
                  <c:v>46.6</c:v>
                </c:pt>
                <c:pt idx="959">
                  <c:v>47.6</c:v>
                </c:pt>
                <c:pt idx="960">
                  <c:v>28.318296737208087</c:v>
                </c:pt>
                <c:pt idx="961">
                  <c:v>29.534349003710105</c:v>
                </c:pt>
                <c:pt idx="962">
                  <c:v>28.323946804820082</c:v>
                </c:pt>
                <c:pt idx="963">
                  <c:v>41.487232605903671</c:v>
                </c:pt>
                <c:pt idx="964">
                  <c:v>41.993643926414137</c:v>
                </c:pt>
                <c:pt idx="965">
                  <c:v>42.23588447010134</c:v>
                </c:pt>
                <c:pt idx="966">
                  <c:v>41.670108400185732</c:v>
                </c:pt>
                <c:pt idx="967">
                  <c:v>41.803914041405996</c:v>
                </c:pt>
                <c:pt idx="968">
                  <c:v>42.426256260894867</c:v>
                </c:pt>
                <c:pt idx="969">
                  <c:v>42.482197667650603</c:v>
                </c:pt>
                <c:pt idx="970">
                  <c:v>42.074909949479313</c:v>
                </c:pt>
                <c:pt idx="971">
                  <c:v>43.03419245741128</c:v>
                </c:pt>
                <c:pt idx="972">
                  <c:v>42.689933685949654</c:v>
                </c:pt>
                <c:pt idx="973">
                  <c:v>42.775105972069682</c:v>
                </c:pt>
                <c:pt idx="974">
                  <c:v>41.362865766498743</c:v>
                </c:pt>
                <c:pt idx="975">
                  <c:v>41.933639047991115</c:v>
                </c:pt>
                <c:pt idx="976">
                  <c:v>41.868687613254963</c:v>
                </c:pt>
                <c:pt idx="977">
                  <c:v>41.932853506815412</c:v>
                </c:pt>
                <c:pt idx="978">
                  <c:v>42.108865110539199</c:v>
                </c:pt>
                <c:pt idx="979">
                  <c:v>41.51095440557944</c:v>
                </c:pt>
                <c:pt idx="980">
                  <c:v>41.459238453073255</c:v>
                </c:pt>
                <c:pt idx="981">
                  <c:v>43.062510786698901</c:v>
                </c:pt>
                <c:pt idx="982">
                  <c:v>42.679769192124319</c:v>
                </c:pt>
                <c:pt idx="983">
                  <c:v>41.004844303881541</c:v>
                </c:pt>
                <c:pt idx="984">
                  <c:v>41.429452811383825</c:v>
                </c:pt>
                <c:pt idx="985">
                  <c:v>40.786864586055202</c:v>
                </c:pt>
                <c:pt idx="986">
                  <c:v>42.127494576335643</c:v>
                </c:pt>
                <c:pt idx="987">
                  <c:v>41.957120979129435</c:v>
                </c:pt>
                <c:pt idx="988">
                  <c:v>44.02838664363999</c:v>
                </c:pt>
                <c:pt idx="989">
                  <c:v>41.013041349625368</c:v>
                </c:pt>
                <c:pt idx="990">
                  <c:v>42.76234760219775</c:v>
                </c:pt>
                <c:pt idx="991">
                  <c:v>41.140113489574127</c:v>
                </c:pt>
                <c:pt idx="992">
                  <c:v>41.020882314233255</c:v>
                </c:pt>
                <c:pt idx="993">
                  <c:v>42.662117844429815</c:v>
                </c:pt>
                <c:pt idx="994">
                  <c:v>41.925355645325709</c:v>
                </c:pt>
                <c:pt idx="995">
                  <c:v>41.151184411864406</c:v>
                </c:pt>
                <c:pt idx="996">
                  <c:v>41.489139569164436</c:v>
                </c:pt>
                <c:pt idx="997">
                  <c:v>42.502807674497809</c:v>
                </c:pt>
                <c:pt idx="998">
                  <c:v>42.12426990004986</c:v>
                </c:pt>
                <c:pt idx="999">
                  <c:v>42.361066841081382</c:v>
                </c:pt>
                <c:pt idx="1000">
                  <c:v>65.7</c:v>
                </c:pt>
                <c:pt idx="1001">
                  <c:v>68.599999999999994</c:v>
                </c:pt>
                <c:pt idx="1002">
                  <c:v>67.400000000000006</c:v>
                </c:pt>
                <c:pt idx="1003">
                  <c:v>66.599999999999994</c:v>
                </c:pt>
                <c:pt idx="1004">
                  <c:v>66.400000000000006</c:v>
                </c:pt>
                <c:pt idx="1005">
                  <c:v>68.2</c:v>
                </c:pt>
                <c:pt idx="1006">
                  <c:v>69.7</c:v>
                </c:pt>
                <c:pt idx="1007">
                  <c:v>38.799999999999997</c:v>
                </c:pt>
                <c:pt idx="1008">
                  <c:v>29.6</c:v>
                </c:pt>
                <c:pt idx="1009">
                  <c:v>38.1</c:v>
                </c:pt>
                <c:pt idx="1010">
                  <c:v>72.400000000000006</c:v>
                </c:pt>
                <c:pt idx="1011">
                  <c:v>66.8</c:v>
                </c:pt>
                <c:pt idx="1012">
                  <c:v>65.7</c:v>
                </c:pt>
                <c:pt idx="1013">
                  <c:v>64.099999999999994</c:v>
                </c:pt>
                <c:pt idx="1014">
                  <c:v>64.7</c:v>
                </c:pt>
                <c:pt idx="1015">
                  <c:v>67.400000000000006</c:v>
                </c:pt>
                <c:pt idx="1016">
                  <c:v>68.099999999999994</c:v>
                </c:pt>
                <c:pt idx="1017">
                  <c:v>68.8</c:v>
                </c:pt>
                <c:pt idx="1018">
                  <c:v>70.900000000000006</c:v>
                </c:pt>
                <c:pt idx="1019">
                  <c:v>66.400000000000006</c:v>
                </c:pt>
                <c:pt idx="1020">
                  <c:v>63.3</c:v>
                </c:pt>
                <c:pt idx="1021">
                  <c:v>74.7</c:v>
                </c:pt>
                <c:pt idx="1022">
                  <c:v>68.400000000000006</c:v>
                </c:pt>
                <c:pt idx="1023">
                  <c:v>74.900000000000006</c:v>
                </c:pt>
                <c:pt idx="1024">
                  <c:v>69.099999999999994</c:v>
                </c:pt>
                <c:pt idx="1025">
                  <c:v>70.5</c:v>
                </c:pt>
                <c:pt idx="1026">
                  <c:v>69.099999999999994</c:v>
                </c:pt>
                <c:pt idx="1027">
                  <c:v>60.2</c:v>
                </c:pt>
                <c:pt idx="1028">
                  <c:v>58.6</c:v>
                </c:pt>
                <c:pt idx="1029">
                  <c:v>62.6</c:v>
                </c:pt>
                <c:pt idx="1030">
                  <c:v>61.3</c:v>
                </c:pt>
                <c:pt idx="1031">
                  <c:v>62</c:v>
                </c:pt>
                <c:pt idx="1032">
                  <c:v>18</c:v>
                </c:pt>
                <c:pt idx="1033">
                  <c:v>14.5</c:v>
                </c:pt>
                <c:pt idx="1034">
                  <c:v>21.1</c:v>
                </c:pt>
                <c:pt idx="1035">
                  <c:v>28.3</c:v>
                </c:pt>
                <c:pt idx="1036">
                  <c:v>29.5</c:v>
                </c:pt>
                <c:pt idx="1037">
                  <c:v>27.2</c:v>
                </c:pt>
                <c:pt idx="1038">
                  <c:v>45.7</c:v>
                </c:pt>
                <c:pt idx="1039">
                  <c:v>12.39</c:v>
                </c:pt>
                <c:pt idx="1040">
                  <c:v>16.93</c:v>
                </c:pt>
                <c:pt idx="1041">
                  <c:v>18.8</c:v>
                </c:pt>
                <c:pt idx="1042">
                  <c:v>20.32</c:v>
                </c:pt>
                <c:pt idx="1043">
                  <c:v>15.07</c:v>
                </c:pt>
                <c:pt idx="1044">
                  <c:v>17.34</c:v>
                </c:pt>
                <c:pt idx="1045">
                  <c:v>22.45</c:v>
                </c:pt>
                <c:pt idx="1046">
                  <c:v>22.78</c:v>
                </c:pt>
                <c:pt idx="1047">
                  <c:v>14.28</c:v>
                </c:pt>
                <c:pt idx="1048">
                  <c:v>14.99</c:v>
                </c:pt>
                <c:pt idx="1049">
                  <c:v>14.31</c:v>
                </c:pt>
                <c:pt idx="1050">
                  <c:v>15.06</c:v>
                </c:pt>
                <c:pt idx="1051">
                  <c:v>14.66</c:v>
                </c:pt>
                <c:pt idx="1052">
                  <c:v>14.65</c:v>
                </c:pt>
                <c:pt idx="1053">
                  <c:v>14.85</c:v>
                </c:pt>
                <c:pt idx="1054">
                  <c:v>15.51</c:v>
                </c:pt>
                <c:pt idx="1055">
                  <c:v>15.5</c:v>
                </c:pt>
                <c:pt idx="1056">
                  <c:v>14.81</c:v>
                </c:pt>
                <c:pt idx="1057">
                  <c:v>16.09</c:v>
                </c:pt>
                <c:pt idx="1058">
                  <c:v>16.91</c:v>
                </c:pt>
                <c:pt idx="1059">
                  <c:v>16.09</c:v>
                </c:pt>
                <c:pt idx="1060">
                  <c:v>14.51</c:v>
                </c:pt>
                <c:pt idx="1061">
                  <c:v>16.489999999999998</c:v>
                </c:pt>
                <c:pt idx="1062">
                  <c:v>23.73</c:v>
                </c:pt>
                <c:pt idx="1063">
                  <c:v>24.49</c:v>
                </c:pt>
                <c:pt idx="1064">
                  <c:v>19.27</c:v>
                </c:pt>
                <c:pt idx="1065">
                  <c:v>20.92</c:v>
                </c:pt>
                <c:pt idx="1066">
                  <c:v>23.39</c:v>
                </c:pt>
                <c:pt idx="1067">
                  <c:v>19</c:v>
                </c:pt>
                <c:pt idx="1068">
                  <c:v>32.130000000000003</c:v>
                </c:pt>
                <c:pt idx="1069">
                  <c:v>19.77</c:v>
                </c:pt>
                <c:pt idx="1070">
                  <c:v>23.17</c:v>
                </c:pt>
                <c:pt idx="1071">
                  <c:v>24.37</c:v>
                </c:pt>
                <c:pt idx="1072">
                  <c:v>21.52</c:v>
                </c:pt>
                <c:pt idx="1073">
                  <c:v>21.25</c:v>
                </c:pt>
                <c:pt idx="1074">
                  <c:v>18.43</c:v>
                </c:pt>
                <c:pt idx="1075">
                  <c:v>30.98</c:v>
                </c:pt>
                <c:pt idx="1076">
                  <c:v>31.94</c:v>
                </c:pt>
                <c:pt idx="1077">
                  <c:v>18.809999999999999</c:v>
                </c:pt>
                <c:pt idx="1078">
                  <c:v>27.15</c:v>
                </c:pt>
                <c:pt idx="1079">
                  <c:v>18.37</c:v>
                </c:pt>
                <c:pt idx="1080">
                  <c:v>24.77</c:v>
                </c:pt>
                <c:pt idx="1081">
                  <c:v>26.39</c:v>
                </c:pt>
                <c:pt idx="1082">
                  <c:v>22.55</c:v>
                </c:pt>
                <c:pt idx="1083">
                  <c:v>23.6</c:v>
                </c:pt>
                <c:pt idx="1084">
                  <c:v>21.03</c:v>
                </c:pt>
                <c:pt idx="1085">
                  <c:v>21.5</c:v>
                </c:pt>
                <c:pt idx="1086">
                  <c:v>21.89</c:v>
                </c:pt>
                <c:pt idx="1087">
                  <c:v>22.66</c:v>
                </c:pt>
                <c:pt idx="1088">
                  <c:v>21.58</c:v>
                </c:pt>
                <c:pt idx="1089">
                  <c:v>21.37</c:v>
                </c:pt>
                <c:pt idx="1090">
                  <c:v>20.87</c:v>
                </c:pt>
                <c:pt idx="1091">
                  <c:v>20.79</c:v>
                </c:pt>
                <c:pt idx="1092">
                  <c:v>43.85</c:v>
                </c:pt>
                <c:pt idx="1093">
                  <c:v>42.12</c:v>
                </c:pt>
                <c:pt idx="1094">
                  <c:v>43.59</c:v>
                </c:pt>
                <c:pt idx="1095">
                  <c:v>47.72</c:v>
                </c:pt>
                <c:pt idx="1096">
                  <c:v>46.79</c:v>
                </c:pt>
                <c:pt idx="1097">
                  <c:v>51.38</c:v>
                </c:pt>
                <c:pt idx="1098">
                  <c:v>46.53</c:v>
                </c:pt>
                <c:pt idx="1099">
                  <c:v>51.62</c:v>
                </c:pt>
                <c:pt idx="1100">
                  <c:v>42.06</c:v>
                </c:pt>
                <c:pt idx="1101">
                  <c:v>46.26</c:v>
                </c:pt>
                <c:pt idx="1102">
                  <c:v>20.2</c:v>
                </c:pt>
                <c:pt idx="1103">
                  <c:v>9.9</c:v>
                </c:pt>
                <c:pt idx="1104">
                  <c:v>5.7</c:v>
                </c:pt>
                <c:pt idx="1105">
                  <c:v>4.0999999999999996</c:v>
                </c:pt>
                <c:pt idx="1106">
                  <c:v>11.3</c:v>
                </c:pt>
                <c:pt idx="1107">
                  <c:v>9.4</c:v>
                </c:pt>
                <c:pt idx="1108">
                  <c:v>24.2</c:v>
                </c:pt>
                <c:pt idx="1109">
                  <c:v>27.4</c:v>
                </c:pt>
                <c:pt idx="1110">
                  <c:v>24.5</c:v>
                </c:pt>
                <c:pt idx="1111">
                  <c:v>11.5</c:v>
                </c:pt>
                <c:pt idx="1112">
                  <c:v>4.0999999999999996</c:v>
                </c:pt>
                <c:pt idx="1113">
                  <c:v>17.399999999999999</c:v>
                </c:pt>
                <c:pt idx="1114">
                  <c:v>10.5</c:v>
                </c:pt>
                <c:pt idx="1115">
                  <c:v>12.2</c:v>
                </c:pt>
                <c:pt idx="1116">
                  <c:v>4.0999999999999996</c:v>
                </c:pt>
                <c:pt idx="1117">
                  <c:v>5.0999999999999996</c:v>
                </c:pt>
                <c:pt idx="1118">
                  <c:v>13.5</c:v>
                </c:pt>
                <c:pt idx="1119">
                  <c:v>24.1</c:v>
                </c:pt>
                <c:pt idx="1120">
                  <c:v>15.2</c:v>
                </c:pt>
                <c:pt idx="1121">
                  <c:v>31.2</c:v>
                </c:pt>
                <c:pt idx="1122">
                  <c:v>11.8</c:v>
                </c:pt>
                <c:pt idx="1123">
                  <c:v>11.2</c:v>
                </c:pt>
                <c:pt idx="1124">
                  <c:v>13.3</c:v>
                </c:pt>
                <c:pt idx="1125">
                  <c:v>15.6</c:v>
                </c:pt>
                <c:pt idx="1126">
                  <c:v>15.4</c:v>
                </c:pt>
                <c:pt idx="1127">
                  <c:v>31.1</c:v>
                </c:pt>
                <c:pt idx="1128">
                  <c:v>32.5</c:v>
                </c:pt>
                <c:pt idx="1129">
                  <c:v>9.9</c:v>
                </c:pt>
                <c:pt idx="1130">
                  <c:v>20.2</c:v>
                </c:pt>
                <c:pt idx="1131">
                  <c:v>18</c:v>
                </c:pt>
                <c:pt idx="1132">
                  <c:v>19.2</c:v>
                </c:pt>
                <c:pt idx="1133">
                  <c:v>22.1</c:v>
                </c:pt>
                <c:pt idx="1134">
                  <c:v>15.8</c:v>
                </c:pt>
                <c:pt idx="1135">
                  <c:v>16.3</c:v>
                </c:pt>
                <c:pt idx="1136">
                  <c:v>31.2</c:v>
                </c:pt>
                <c:pt idx="1137">
                  <c:v>46.7</c:v>
                </c:pt>
                <c:pt idx="1138">
                  <c:v>42.8</c:v>
                </c:pt>
                <c:pt idx="1139">
                  <c:v>12.4</c:v>
                </c:pt>
                <c:pt idx="1140">
                  <c:v>19.899999999999999</c:v>
                </c:pt>
                <c:pt idx="1141">
                  <c:v>27.4</c:v>
                </c:pt>
                <c:pt idx="1142">
                  <c:v>29.4</c:v>
                </c:pt>
                <c:pt idx="1143">
                  <c:v>32.6</c:v>
                </c:pt>
                <c:pt idx="1144">
                  <c:v>10</c:v>
                </c:pt>
                <c:pt idx="1145">
                  <c:v>21.3</c:v>
                </c:pt>
                <c:pt idx="1146">
                  <c:v>23.7</c:v>
                </c:pt>
                <c:pt idx="1147">
                  <c:v>35.9</c:v>
                </c:pt>
                <c:pt idx="1148">
                  <c:v>42.8</c:v>
                </c:pt>
                <c:pt idx="1149">
                  <c:v>40.799999999999997</c:v>
                </c:pt>
                <c:pt idx="1150">
                  <c:v>10.19</c:v>
                </c:pt>
                <c:pt idx="1151">
                  <c:v>9.2899999999999991</c:v>
                </c:pt>
                <c:pt idx="1152">
                  <c:v>9.5500000000000007</c:v>
                </c:pt>
                <c:pt idx="1153">
                  <c:v>10.08</c:v>
                </c:pt>
                <c:pt idx="1154">
                  <c:v>37.94</c:v>
                </c:pt>
                <c:pt idx="1155">
                  <c:v>48.3</c:v>
                </c:pt>
                <c:pt idx="1156">
                  <c:v>50.65</c:v>
                </c:pt>
                <c:pt idx="1157">
                  <c:v>48.39</c:v>
                </c:pt>
                <c:pt idx="1158">
                  <c:v>48.59</c:v>
                </c:pt>
                <c:pt idx="1159">
                  <c:v>48.54</c:v>
                </c:pt>
                <c:pt idx="1160">
                  <c:v>46.31</c:v>
                </c:pt>
                <c:pt idx="1161">
                  <c:v>47.91</c:v>
                </c:pt>
                <c:pt idx="1162">
                  <c:v>46.66</c:v>
                </c:pt>
                <c:pt idx="1163">
                  <c:v>45.45</c:v>
                </c:pt>
                <c:pt idx="1164">
                  <c:v>45.16</c:v>
                </c:pt>
                <c:pt idx="1165">
                  <c:v>45.81</c:v>
                </c:pt>
                <c:pt idx="1166">
                  <c:v>45.64</c:v>
                </c:pt>
                <c:pt idx="1167">
                  <c:v>45.47</c:v>
                </c:pt>
                <c:pt idx="1168">
                  <c:v>45.76</c:v>
                </c:pt>
                <c:pt idx="1169">
                  <c:v>45.63</c:v>
                </c:pt>
                <c:pt idx="1170">
                  <c:v>46.44</c:v>
                </c:pt>
                <c:pt idx="1171">
                  <c:v>46.76</c:v>
                </c:pt>
                <c:pt idx="1172">
                  <c:v>46.71</c:v>
                </c:pt>
                <c:pt idx="1173">
                  <c:v>45.4</c:v>
                </c:pt>
                <c:pt idx="1174">
                  <c:v>45.76</c:v>
                </c:pt>
                <c:pt idx="1175">
                  <c:v>45.73</c:v>
                </c:pt>
                <c:pt idx="1176">
                  <c:v>45</c:v>
                </c:pt>
                <c:pt idx="1177">
                  <c:v>46.34</c:v>
                </c:pt>
                <c:pt idx="1178">
                  <c:v>46.29</c:v>
                </c:pt>
                <c:pt idx="1179">
                  <c:v>46.64</c:v>
                </c:pt>
                <c:pt idx="1180">
                  <c:v>47.7</c:v>
                </c:pt>
                <c:pt idx="1181">
                  <c:v>51.12</c:v>
                </c:pt>
                <c:pt idx="1182">
                  <c:v>54.53</c:v>
                </c:pt>
                <c:pt idx="1183">
                  <c:v>51.54</c:v>
                </c:pt>
                <c:pt idx="1184">
                  <c:v>50.46</c:v>
                </c:pt>
                <c:pt idx="1185">
                  <c:v>53.38</c:v>
                </c:pt>
                <c:pt idx="1186">
                  <c:v>55.36</c:v>
                </c:pt>
                <c:pt idx="1187">
                  <c:v>54.65</c:v>
                </c:pt>
                <c:pt idx="1188">
                  <c:v>60.98</c:v>
                </c:pt>
                <c:pt idx="1189">
                  <c:v>54.08</c:v>
                </c:pt>
                <c:pt idx="1190">
                  <c:v>57.56</c:v>
                </c:pt>
                <c:pt idx="1191">
                  <c:v>55.42</c:v>
                </c:pt>
                <c:pt idx="1192">
                  <c:v>51.51</c:v>
                </c:pt>
                <c:pt idx="1193">
                  <c:v>53.48</c:v>
                </c:pt>
                <c:pt idx="1194">
                  <c:v>54.68</c:v>
                </c:pt>
                <c:pt idx="1195">
                  <c:v>55.88</c:v>
                </c:pt>
                <c:pt idx="1196">
                  <c:v>57.76</c:v>
                </c:pt>
                <c:pt idx="1197">
                  <c:v>56.16</c:v>
                </c:pt>
                <c:pt idx="1198">
                  <c:v>13.68</c:v>
                </c:pt>
                <c:pt idx="1199">
                  <c:v>13.82</c:v>
                </c:pt>
                <c:pt idx="1200">
                  <c:v>13.61</c:v>
                </c:pt>
                <c:pt idx="1201">
                  <c:v>14.05</c:v>
                </c:pt>
                <c:pt idx="1202">
                  <c:v>33.42</c:v>
                </c:pt>
                <c:pt idx="1203">
                  <c:v>33.72</c:v>
                </c:pt>
                <c:pt idx="1204">
                  <c:v>33.43</c:v>
                </c:pt>
                <c:pt idx="1205">
                  <c:v>29.99</c:v>
                </c:pt>
                <c:pt idx="1206">
                  <c:v>36.35</c:v>
                </c:pt>
                <c:pt idx="1207">
                  <c:v>31.73</c:v>
                </c:pt>
                <c:pt idx="1208">
                  <c:v>35.729999999999997</c:v>
                </c:pt>
                <c:pt idx="1209">
                  <c:v>35.08</c:v>
                </c:pt>
                <c:pt idx="1210">
                  <c:v>35.299999999999997</c:v>
                </c:pt>
                <c:pt idx="1211">
                  <c:v>36.1</c:v>
                </c:pt>
                <c:pt idx="1212">
                  <c:v>45.86</c:v>
                </c:pt>
                <c:pt idx="1213">
                  <c:v>35.42</c:v>
                </c:pt>
                <c:pt idx="1214">
                  <c:v>45.93</c:v>
                </c:pt>
                <c:pt idx="1215">
                  <c:v>39.39</c:v>
                </c:pt>
                <c:pt idx="1216">
                  <c:v>45.53</c:v>
                </c:pt>
                <c:pt idx="1217">
                  <c:v>45.49</c:v>
                </c:pt>
                <c:pt idx="1218">
                  <c:v>44.76</c:v>
                </c:pt>
                <c:pt idx="1219">
                  <c:v>46.19</c:v>
                </c:pt>
                <c:pt idx="1220">
                  <c:v>45.9</c:v>
                </c:pt>
                <c:pt idx="1221">
                  <c:v>47.16</c:v>
                </c:pt>
                <c:pt idx="1222">
                  <c:v>75.3</c:v>
                </c:pt>
                <c:pt idx="1223">
                  <c:v>75.17</c:v>
                </c:pt>
                <c:pt idx="1224">
                  <c:v>84.19</c:v>
                </c:pt>
                <c:pt idx="1225">
                  <c:v>77.84</c:v>
                </c:pt>
                <c:pt idx="1226">
                  <c:v>65.2</c:v>
                </c:pt>
                <c:pt idx="1227">
                  <c:v>84.15</c:v>
                </c:pt>
                <c:pt idx="1228">
                  <c:v>74.510000000000005</c:v>
                </c:pt>
                <c:pt idx="1229">
                  <c:v>76.489999999999995</c:v>
                </c:pt>
                <c:pt idx="1230">
                  <c:v>66.44</c:v>
                </c:pt>
                <c:pt idx="1231">
                  <c:v>74.09</c:v>
                </c:pt>
                <c:pt idx="1232">
                  <c:v>62.54</c:v>
                </c:pt>
                <c:pt idx="1233">
                  <c:v>69.510000000000005</c:v>
                </c:pt>
                <c:pt idx="1234">
                  <c:v>70.180000000000007</c:v>
                </c:pt>
                <c:pt idx="1235">
                  <c:v>74.59</c:v>
                </c:pt>
                <c:pt idx="1236">
                  <c:v>74.34</c:v>
                </c:pt>
                <c:pt idx="1237">
                  <c:v>62.34</c:v>
                </c:pt>
                <c:pt idx="1238">
                  <c:v>59.31</c:v>
                </c:pt>
                <c:pt idx="1239">
                  <c:v>78.8</c:v>
                </c:pt>
                <c:pt idx="1240">
                  <c:v>62.36</c:v>
                </c:pt>
                <c:pt idx="1241">
                  <c:v>71.84</c:v>
                </c:pt>
                <c:pt idx="1242">
                  <c:v>76.67</c:v>
                </c:pt>
                <c:pt idx="1243">
                  <c:v>67.78</c:v>
                </c:pt>
                <c:pt idx="1244">
                  <c:v>56</c:v>
                </c:pt>
                <c:pt idx="1245">
                  <c:v>47</c:v>
                </c:pt>
                <c:pt idx="1246">
                  <c:v>57</c:v>
                </c:pt>
                <c:pt idx="1247">
                  <c:v>64</c:v>
                </c:pt>
                <c:pt idx="1248">
                  <c:v>55</c:v>
                </c:pt>
                <c:pt idx="1249">
                  <c:v>71</c:v>
                </c:pt>
                <c:pt idx="1250">
                  <c:v>62</c:v>
                </c:pt>
                <c:pt idx="1251">
                  <c:v>71</c:v>
                </c:pt>
                <c:pt idx="1252">
                  <c:v>71</c:v>
                </c:pt>
                <c:pt idx="1253">
                  <c:v>57.5</c:v>
                </c:pt>
                <c:pt idx="1254">
                  <c:v>57.3</c:v>
                </c:pt>
                <c:pt idx="1255">
                  <c:v>62.3</c:v>
                </c:pt>
                <c:pt idx="1256">
                  <c:v>67.5</c:v>
                </c:pt>
                <c:pt idx="1257">
                  <c:v>78.900000000000006</c:v>
                </c:pt>
                <c:pt idx="1258">
                  <c:v>71.5</c:v>
                </c:pt>
                <c:pt idx="1259">
                  <c:v>79.599999999999994</c:v>
                </c:pt>
                <c:pt idx="1260">
                  <c:v>72.3</c:v>
                </c:pt>
                <c:pt idx="1261">
                  <c:v>70.599999999999994</c:v>
                </c:pt>
                <c:pt idx="1262">
                  <c:v>75.8</c:v>
                </c:pt>
                <c:pt idx="1263">
                  <c:v>39.799999999999997</c:v>
                </c:pt>
                <c:pt idx="1264">
                  <c:v>53.42</c:v>
                </c:pt>
                <c:pt idx="1265">
                  <c:v>60.36</c:v>
                </c:pt>
                <c:pt idx="1266">
                  <c:v>59.75</c:v>
                </c:pt>
                <c:pt idx="1267">
                  <c:v>59.6</c:v>
                </c:pt>
                <c:pt idx="1268">
                  <c:v>60.1</c:v>
                </c:pt>
                <c:pt idx="1269">
                  <c:v>58.6</c:v>
                </c:pt>
                <c:pt idx="1270">
                  <c:v>60.38</c:v>
                </c:pt>
                <c:pt idx="1271">
                  <c:v>59.98</c:v>
                </c:pt>
                <c:pt idx="1272">
                  <c:v>61.2</c:v>
                </c:pt>
                <c:pt idx="1273">
                  <c:v>59.23</c:v>
                </c:pt>
                <c:pt idx="1274">
                  <c:v>59.23</c:v>
                </c:pt>
                <c:pt idx="1275">
                  <c:v>59.85</c:v>
                </c:pt>
                <c:pt idx="1276">
                  <c:v>58.88</c:v>
                </c:pt>
                <c:pt idx="1277">
                  <c:v>58.31</c:v>
                </c:pt>
                <c:pt idx="1278">
                  <c:v>58.29</c:v>
                </c:pt>
                <c:pt idx="1279">
                  <c:v>59.99</c:v>
                </c:pt>
                <c:pt idx="1280">
                  <c:v>59.36</c:v>
                </c:pt>
                <c:pt idx="1281">
                  <c:v>62.86</c:v>
                </c:pt>
                <c:pt idx="1282">
                  <c:v>62.22</c:v>
                </c:pt>
                <c:pt idx="1283">
                  <c:v>59.14</c:v>
                </c:pt>
                <c:pt idx="1284">
                  <c:v>43.66</c:v>
                </c:pt>
                <c:pt idx="1285">
                  <c:v>45.07</c:v>
                </c:pt>
                <c:pt idx="1286">
                  <c:v>43.83</c:v>
                </c:pt>
                <c:pt idx="1287">
                  <c:v>43.8</c:v>
                </c:pt>
                <c:pt idx="1288">
                  <c:v>45</c:v>
                </c:pt>
                <c:pt idx="1289">
                  <c:v>44.67</c:v>
                </c:pt>
                <c:pt idx="1290">
                  <c:v>43.49</c:v>
                </c:pt>
                <c:pt idx="1291">
                  <c:v>41.73</c:v>
                </c:pt>
                <c:pt idx="1292">
                  <c:v>44.76</c:v>
                </c:pt>
                <c:pt idx="1293">
                  <c:v>42.93</c:v>
                </c:pt>
                <c:pt idx="1294">
                  <c:v>42.83</c:v>
                </c:pt>
                <c:pt idx="1295">
                  <c:v>43.27</c:v>
                </c:pt>
                <c:pt idx="1296">
                  <c:v>43.34</c:v>
                </c:pt>
                <c:pt idx="1297">
                  <c:v>42.78</c:v>
                </c:pt>
                <c:pt idx="1298">
                  <c:v>44.17</c:v>
                </c:pt>
                <c:pt idx="1299">
                  <c:v>42.89</c:v>
                </c:pt>
                <c:pt idx="1300">
                  <c:v>44.07</c:v>
                </c:pt>
                <c:pt idx="1301">
                  <c:v>43.47</c:v>
                </c:pt>
                <c:pt idx="1302">
                  <c:v>43.46</c:v>
                </c:pt>
                <c:pt idx="1303">
                  <c:v>42.64</c:v>
                </c:pt>
                <c:pt idx="1304">
                  <c:v>43.52</c:v>
                </c:pt>
                <c:pt idx="1305">
                  <c:v>43.62</c:v>
                </c:pt>
                <c:pt idx="1306">
                  <c:v>60.6</c:v>
                </c:pt>
                <c:pt idx="1307">
                  <c:v>61.18</c:v>
                </c:pt>
                <c:pt idx="1308">
                  <c:v>59.45</c:v>
                </c:pt>
                <c:pt idx="1309">
                  <c:v>65.88</c:v>
                </c:pt>
                <c:pt idx="1310">
                  <c:v>67.63</c:v>
                </c:pt>
                <c:pt idx="1311">
                  <c:v>65.08</c:v>
                </c:pt>
                <c:pt idx="1312">
                  <c:v>64.61</c:v>
                </c:pt>
                <c:pt idx="1313">
                  <c:v>64.290000000000006</c:v>
                </c:pt>
                <c:pt idx="1314">
                  <c:v>63.65</c:v>
                </c:pt>
                <c:pt idx="1315">
                  <c:v>63.84</c:v>
                </c:pt>
                <c:pt idx="1316">
                  <c:v>58.16</c:v>
                </c:pt>
                <c:pt idx="1317">
                  <c:v>59.1</c:v>
                </c:pt>
                <c:pt idx="1318">
                  <c:v>57.36</c:v>
                </c:pt>
                <c:pt idx="1319">
                  <c:v>58.56</c:v>
                </c:pt>
                <c:pt idx="1320">
                  <c:v>55.77</c:v>
                </c:pt>
                <c:pt idx="1321">
                  <c:v>56.04</c:v>
                </c:pt>
                <c:pt idx="1322">
                  <c:v>78.489999999999995</c:v>
                </c:pt>
                <c:pt idx="1323">
                  <c:v>76.36</c:v>
                </c:pt>
                <c:pt idx="1324">
                  <c:v>74.97</c:v>
                </c:pt>
                <c:pt idx="1325">
                  <c:v>74.38</c:v>
                </c:pt>
                <c:pt idx="1326">
                  <c:v>74.55</c:v>
                </c:pt>
                <c:pt idx="1327">
                  <c:v>78.39</c:v>
                </c:pt>
                <c:pt idx="1328">
                  <c:v>77.989999999999995</c:v>
                </c:pt>
                <c:pt idx="1329">
                  <c:v>75.2</c:v>
                </c:pt>
                <c:pt idx="1330">
                  <c:v>77.27</c:v>
                </c:pt>
                <c:pt idx="1331">
                  <c:v>76.180000000000007</c:v>
                </c:pt>
                <c:pt idx="1332">
                  <c:v>73.89</c:v>
                </c:pt>
                <c:pt idx="1333">
                  <c:v>69.989999999999995</c:v>
                </c:pt>
                <c:pt idx="1334">
                  <c:v>74.14</c:v>
                </c:pt>
                <c:pt idx="1335">
                  <c:v>73.52</c:v>
                </c:pt>
                <c:pt idx="1336">
                  <c:v>1</c:v>
                </c:pt>
                <c:pt idx="1337">
                  <c:v>30</c:v>
                </c:pt>
                <c:pt idx="1338">
                  <c:v>40</c:v>
                </c:pt>
                <c:pt idx="1339">
                  <c:v>32</c:v>
                </c:pt>
                <c:pt idx="1340">
                  <c:v>4.5999999999999996</c:v>
                </c:pt>
                <c:pt idx="1341">
                  <c:v>4.5</c:v>
                </c:pt>
                <c:pt idx="1342">
                  <c:v>5.4</c:v>
                </c:pt>
                <c:pt idx="1343">
                  <c:v>6.1</c:v>
                </c:pt>
                <c:pt idx="1344">
                  <c:v>6.3</c:v>
                </c:pt>
                <c:pt idx="1345">
                  <c:v>7.12</c:v>
                </c:pt>
                <c:pt idx="1346">
                  <c:v>4.57</c:v>
                </c:pt>
                <c:pt idx="1347">
                  <c:v>4.04</c:v>
                </c:pt>
                <c:pt idx="1348">
                  <c:v>8.19</c:v>
                </c:pt>
                <c:pt idx="1349">
                  <c:v>4.33</c:v>
                </c:pt>
                <c:pt idx="1350">
                  <c:v>4.18</c:v>
                </c:pt>
                <c:pt idx="1351">
                  <c:v>6.64</c:v>
                </c:pt>
                <c:pt idx="1352">
                  <c:v>3.01</c:v>
                </c:pt>
                <c:pt idx="1353">
                  <c:v>5.9</c:v>
                </c:pt>
                <c:pt idx="1354">
                  <c:v>3.54</c:v>
                </c:pt>
                <c:pt idx="1355">
                  <c:v>3.57</c:v>
                </c:pt>
                <c:pt idx="1356">
                  <c:v>1.58</c:v>
                </c:pt>
                <c:pt idx="1357">
                  <c:v>3.1</c:v>
                </c:pt>
                <c:pt idx="1358">
                  <c:v>3.91</c:v>
                </c:pt>
                <c:pt idx="1359">
                  <c:v>4.72</c:v>
                </c:pt>
                <c:pt idx="1360">
                  <c:v>4.6100000000000003</c:v>
                </c:pt>
                <c:pt idx="1361">
                  <c:v>3.97</c:v>
                </c:pt>
                <c:pt idx="1362">
                  <c:v>5.48</c:v>
                </c:pt>
                <c:pt idx="1363">
                  <c:v>4.8600000000000003</c:v>
                </c:pt>
                <c:pt idx="1364">
                  <c:v>4.25</c:v>
                </c:pt>
                <c:pt idx="1365">
                  <c:v>5.33</c:v>
                </c:pt>
                <c:pt idx="1366">
                  <c:v>8.42</c:v>
                </c:pt>
                <c:pt idx="1367">
                  <c:v>8.82</c:v>
                </c:pt>
                <c:pt idx="1368">
                  <c:v>8.6</c:v>
                </c:pt>
                <c:pt idx="1369">
                  <c:v>8.1999999999999993</c:v>
                </c:pt>
                <c:pt idx="1370">
                  <c:v>9.6</c:v>
                </c:pt>
                <c:pt idx="1371">
                  <c:v>15.07</c:v>
                </c:pt>
                <c:pt idx="1372">
                  <c:v>14.84</c:v>
                </c:pt>
                <c:pt idx="1373">
                  <c:v>14.27</c:v>
                </c:pt>
                <c:pt idx="1374">
                  <c:v>13.47</c:v>
                </c:pt>
                <c:pt idx="1375">
                  <c:v>14.26</c:v>
                </c:pt>
                <c:pt idx="1376">
                  <c:v>14.23</c:v>
                </c:pt>
                <c:pt idx="1377">
                  <c:v>15.1</c:v>
                </c:pt>
                <c:pt idx="1378">
                  <c:v>13.79</c:v>
                </c:pt>
                <c:pt idx="1379">
                  <c:v>14.7</c:v>
                </c:pt>
                <c:pt idx="1380">
                  <c:v>14.44</c:v>
                </c:pt>
                <c:pt idx="1381">
                  <c:v>14.82</c:v>
                </c:pt>
                <c:pt idx="1382">
                  <c:v>15.47</c:v>
                </c:pt>
                <c:pt idx="1383">
                  <c:v>13.66</c:v>
                </c:pt>
                <c:pt idx="1384">
                  <c:v>14.45</c:v>
                </c:pt>
                <c:pt idx="1385">
                  <c:v>15.55</c:v>
                </c:pt>
                <c:pt idx="1386">
                  <c:v>15.79</c:v>
                </c:pt>
                <c:pt idx="1387">
                  <c:v>14.91</c:v>
                </c:pt>
                <c:pt idx="1388">
                  <c:v>15.01</c:v>
                </c:pt>
                <c:pt idx="1389">
                  <c:v>16.829999999999998</c:v>
                </c:pt>
                <c:pt idx="1390">
                  <c:v>14.67</c:v>
                </c:pt>
                <c:pt idx="1391">
                  <c:v>16</c:v>
                </c:pt>
                <c:pt idx="1392">
                  <c:v>15.24</c:v>
                </c:pt>
                <c:pt idx="1393">
                  <c:v>15.87</c:v>
                </c:pt>
                <c:pt idx="1394">
                  <c:v>15.4</c:v>
                </c:pt>
                <c:pt idx="1395">
                  <c:v>15.71</c:v>
                </c:pt>
                <c:pt idx="1396">
                  <c:v>21.12</c:v>
                </c:pt>
                <c:pt idx="1397">
                  <c:v>17.14</c:v>
                </c:pt>
                <c:pt idx="1398">
                  <c:v>16.61</c:v>
                </c:pt>
                <c:pt idx="1399">
                  <c:v>15.28</c:v>
                </c:pt>
                <c:pt idx="1400">
                  <c:v>15.33</c:v>
                </c:pt>
                <c:pt idx="1401">
                  <c:v>15.98</c:v>
                </c:pt>
                <c:pt idx="1402">
                  <c:v>16.96</c:v>
                </c:pt>
                <c:pt idx="1403">
                  <c:v>17.579999999999998</c:v>
                </c:pt>
                <c:pt idx="1404">
                  <c:v>14.7</c:v>
                </c:pt>
                <c:pt idx="1405">
                  <c:v>14.34</c:v>
                </c:pt>
                <c:pt idx="1406">
                  <c:v>15.66</c:v>
                </c:pt>
                <c:pt idx="1407">
                  <c:v>14.76</c:v>
                </c:pt>
                <c:pt idx="1408">
                  <c:v>15.13</c:v>
                </c:pt>
                <c:pt idx="1409">
                  <c:v>14.78</c:v>
                </c:pt>
                <c:pt idx="1410">
                  <c:v>16.559999999999999</c:v>
                </c:pt>
                <c:pt idx="1411">
                  <c:v>14.81</c:v>
                </c:pt>
                <c:pt idx="1412">
                  <c:v>15.59</c:v>
                </c:pt>
                <c:pt idx="1413">
                  <c:v>14.98</c:v>
                </c:pt>
                <c:pt idx="1414">
                  <c:v>15.36</c:v>
                </c:pt>
                <c:pt idx="1415">
                  <c:v>14.86</c:v>
                </c:pt>
                <c:pt idx="1416">
                  <c:v>15.87</c:v>
                </c:pt>
                <c:pt idx="1417">
                  <c:v>16.77</c:v>
                </c:pt>
                <c:pt idx="1418">
                  <c:v>16.899999999999999</c:v>
                </c:pt>
                <c:pt idx="1419">
                  <c:v>16.52</c:v>
                </c:pt>
                <c:pt idx="1420">
                  <c:v>17.73</c:v>
                </c:pt>
                <c:pt idx="1421">
                  <c:v>17.100000000000001</c:v>
                </c:pt>
                <c:pt idx="1422">
                  <c:v>16.260000000000002</c:v>
                </c:pt>
                <c:pt idx="1423">
                  <c:v>17.07</c:v>
                </c:pt>
                <c:pt idx="1424">
                  <c:v>17.170000000000002</c:v>
                </c:pt>
                <c:pt idx="1425">
                  <c:v>16.899999999999999</c:v>
                </c:pt>
                <c:pt idx="1426">
                  <c:v>16.399999999999999</c:v>
                </c:pt>
                <c:pt idx="1427">
                  <c:v>16.78</c:v>
                </c:pt>
                <c:pt idx="1428">
                  <c:v>17.03</c:v>
                </c:pt>
                <c:pt idx="1429">
                  <c:v>16.23</c:v>
                </c:pt>
                <c:pt idx="1430">
                  <c:v>16.579999999999998</c:v>
                </c:pt>
                <c:pt idx="1431">
                  <c:v>16.66</c:v>
                </c:pt>
                <c:pt idx="1432">
                  <c:v>15.73</c:v>
                </c:pt>
                <c:pt idx="1433">
                  <c:v>17.420000000000002</c:v>
                </c:pt>
                <c:pt idx="1434">
                  <c:v>16.88</c:v>
                </c:pt>
                <c:pt idx="1435">
                  <c:v>34.01</c:v>
                </c:pt>
                <c:pt idx="1436">
                  <c:v>34.479999999999997</c:v>
                </c:pt>
                <c:pt idx="1437">
                  <c:v>35.69</c:v>
                </c:pt>
                <c:pt idx="1438">
                  <c:v>34.909999999999997</c:v>
                </c:pt>
                <c:pt idx="1439">
                  <c:v>37.200000000000003</c:v>
                </c:pt>
                <c:pt idx="1440">
                  <c:v>30.9</c:v>
                </c:pt>
                <c:pt idx="1441">
                  <c:v>37.6</c:v>
                </c:pt>
                <c:pt idx="1442">
                  <c:v>36.43</c:v>
                </c:pt>
                <c:pt idx="1443">
                  <c:v>36.35</c:v>
                </c:pt>
                <c:pt idx="1444">
                  <c:v>37.549999999999997</c:v>
                </c:pt>
                <c:pt idx="1445">
                  <c:v>33.83</c:v>
                </c:pt>
                <c:pt idx="1446">
                  <c:v>35.869999999999997</c:v>
                </c:pt>
                <c:pt idx="1447">
                  <c:v>37.75</c:v>
                </c:pt>
                <c:pt idx="1448">
                  <c:v>35.86</c:v>
                </c:pt>
                <c:pt idx="1449">
                  <c:v>34.869999999999997</c:v>
                </c:pt>
                <c:pt idx="1450">
                  <c:v>35.65</c:v>
                </c:pt>
                <c:pt idx="1451">
                  <c:v>34</c:v>
                </c:pt>
                <c:pt idx="1452">
                  <c:v>36.369999999999997</c:v>
                </c:pt>
                <c:pt idx="1453">
                  <c:v>34.32</c:v>
                </c:pt>
                <c:pt idx="1454">
                  <c:v>38.71</c:v>
                </c:pt>
                <c:pt idx="1455">
                  <c:v>38.76</c:v>
                </c:pt>
                <c:pt idx="1456">
                  <c:v>44.19</c:v>
                </c:pt>
                <c:pt idx="1457">
                  <c:v>34.11</c:v>
                </c:pt>
                <c:pt idx="1458">
                  <c:v>38.17</c:v>
                </c:pt>
                <c:pt idx="1459">
                  <c:v>38.96</c:v>
                </c:pt>
                <c:pt idx="1460">
                  <c:v>33.630000000000003</c:v>
                </c:pt>
                <c:pt idx="1461">
                  <c:v>38.49</c:v>
                </c:pt>
                <c:pt idx="1462">
                  <c:v>35.83</c:v>
                </c:pt>
                <c:pt idx="1463">
                  <c:v>31.95</c:v>
                </c:pt>
                <c:pt idx="1464">
                  <c:v>36.08</c:v>
                </c:pt>
                <c:pt idx="1465">
                  <c:v>26.23</c:v>
                </c:pt>
                <c:pt idx="1466">
                  <c:v>34.56</c:v>
                </c:pt>
                <c:pt idx="1467">
                  <c:v>31.63</c:v>
                </c:pt>
                <c:pt idx="1468">
                  <c:v>39.24</c:v>
                </c:pt>
                <c:pt idx="1469">
                  <c:v>36.229999999999997</c:v>
                </c:pt>
                <c:pt idx="1470">
                  <c:v>36.68</c:v>
                </c:pt>
                <c:pt idx="1471">
                  <c:v>31.08</c:v>
                </c:pt>
                <c:pt idx="1472">
                  <c:v>36.090000000000003</c:v>
                </c:pt>
                <c:pt idx="1473">
                  <c:v>27.75</c:v>
                </c:pt>
                <c:pt idx="1474">
                  <c:v>26.37</c:v>
                </c:pt>
                <c:pt idx="1475">
                  <c:v>34.299999999999997</c:v>
                </c:pt>
                <c:pt idx="1476">
                  <c:v>37.68</c:v>
                </c:pt>
                <c:pt idx="1477">
                  <c:v>35.33</c:v>
                </c:pt>
                <c:pt idx="1478">
                  <c:v>31.38</c:v>
                </c:pt>
                <c:pt idx="1479">
                  <c:v>38.94</c:v>
                </c:pt>
                <c:pt idx="1480">
                  <c:v>41.37</c:v>
                </c:pt>
                <c:pt idx="1481">
                  <c:v>38.93</c:v>
                </c:pt>
                <c:pt idx="1482">
                  <c:v>28.56</c:v>
                </c:pt>
                <c:pt idx="1483">
                  <c:v>35.75</c:v>
                </c:pt>
                <c:pt idx="1484">
                  <c:v>32.61</c:v>
                </c:pt>
                <c:pt idx="1485">
                  <c:v>31.65</c:v>
                </c:pt>
                <c:pt idx="1486">
                  <c:v>41.69</c:v>
                </c:pt>
                <c:pt idx="1487">
                  <c:v>34.17</c:v>
                </c:pt>
                <c:pt idx="1488">
                  <c:v>41.23</c:v>
                </c:pt>
                <c:pt idx="1489">
                  <c:v>46.81</c:v>
                </c:pt>
                <c:pt idx="1490">
                  <c:v>41.81</c:v>
                </c:pt>
                <c:pt idx="1491">
                  <c:v>33.65</c:v>
                </c:pt>
                <c:pt idx="1492">
                  <c:v>30.47</c:v>
                </c:pt>
                <c:pt idx="1493">
                  <c:v>38.64</c:v>
                </c:pt>
                <c:pt idx="1494">
                  <c:v>31.33</c:v>
                </c:pt>
                <c:pt idx="1495">
                  <c:v>32.04</c:v>
                </c:pt>
                <c:pt idx="1496">
                  <c:v>34.909999999999997</c:v>
                </c:pt>
                <c:pt idx="1497">
                  <c:v>33.25</c:v>
                </c:pt>
                <c:pt idx="1498">
                  <c:v>37.96</c:v>
                </c:pt>
                <c:pt idx="1499">
                  <c:v>41.27</c:v>
                </c:pt>
                <c:pt idx="1500">
                  <c:v>41.04</c:v>
                </c:pt>
                <c:pt idx="1501">
                  <c:v>8.2200000000000006</c:v>
                </c:pt>
                <c:pt idx="1502">
                  <c:v>7.63</c:v>
                </c:pt>
                <c:pt idx="1503">
                  <c:v>8.43</c:v>
                </c:pt>
                <c:pt idx="1504">
                  <c:v>6.21</c:v>
                </c:pt>
                <c:pt idx="1505">
                  <c:v>8.08</c:v>
                </c:pt>
                <c:pt idx="1506">
                  <c:v>9.94</c:v>
                </c:pt>
                <c:pt idx="1507">
                  <c:v>6.58</c:v>
                </c:pt>
                <c:pt idx="1508">
                  <c:v>7.91</c:v>
                </c:pt>
                <c:pt idx="1509">
                  <c:v>8.8000000000000007</c:v>
                </c:pt>
                <c:pt idx="1510">
                  <c:v>5.33</c:v>
                </c:pt>
                <c:pt idx="1511">
                  <c:v>5.3</c:v>
                </c:pt>
                <c:pt idx="1512">
                  <c:v>6.19</c:v>
                </c:pt>
                <c:pt idx="1513">
                  <c:v>5.64</c:v>
                </c:pt>
                <c:pt idx="1514">
                  <c:v>5.15</c:v>
                </c:pt>
                <c:pt idx="1515">
                  <c:v>5.94</c:v>
                </c:pt>
                <c:pt idx="1516">
                  <c:v>6.18</c:v>
                </c:pt>
                <c:pt idx="1517">
                  <c:v>5.23</c:v>
                </c:pt>
                <c:pt idx="1518">
                  <c:v>9.49</c:v>
                </c:pt>
                <c:pt idx="1519">
                  <c:v>7.85</c:v>
                </c:pt>
                <c:pt idx="1520">
                  <c:v>4.92</c:v>
                </c:pt>
                <c:pt idx="1521">
                  <c:v>5.17</c:v>
                </c:pt>
                <c:pt idx="1522">
                  <c:v>7.34</c:v>
                </c:pt>
                <c:pt idx="1523">
                  <c:v>5.81</c:v>
                </c:pt>
                <c:pt idx="1524">
                  <c:v>8.65</c:v>
                </c:pt>
                <c:pt idx="1525">
                  <c:v>6.8</c:v>
                </c:pt>
                <c:pt idx="1526">
                  <c:v>6.25</c:v>
                </c:pt>
                <c:pt idx="1527">
                  <c:v>8.61</c:v>
                </c:pt>
                <c:pt idx="1528">
                  <c:v>8.74</c:v>
                </c:pt>
                <c:pt idx="1529">
                  <c:v>8.18</c:v>
                </c:pt>
                <c:pt idx="1530">
                  <c:v>5.98</c:v>
                </c:pt>
                <c:pt idx="1531">
                  <c:v>7.13</c:v>
                </c:pt>
                <c:pt idx="1532">
                  <c:v>4.6399999999999997</c:v>
                </c:pt>
                <c:pt idx="1533">
                  <c:v>5.78</c:v>
                </c:pt>
                <c:pt idx="1534">
                  <c:v>5.43</c:v>
                </c:pt>
                <c:pt idx="1535">
                  <c:v>6.13</c:v>
                </c:pt>
                <c:pt idx="1536">
                  <c:v>7.18</c:v>
                </c:pt>
                <c:pt idx="1537">
                  <c:v>5.66</c:v>
                </c:pt>
                <c:pt idx="1538">
                  <c:v>5.46</c:v>
                </c:pt>
                <c:pt idx="1539">
                  <c:v>6.13</c:v>
                </c:pt>
                <c:pt idx="1540">
                  <c:v>5.61</c:v>
                </c:pt>
                <c:pt idx="1541">
                  <c:v>5.24</c:v>
                </c:pt>
                <c:pt idx="1542">
                  <c:v>5.99</c:v>
                </c:pt>
                <c:pt idx="1543">
                  <c:v>7.43</c:v>
                </c:pt>
                <c:pt idx="1544">
                  <c:v>21.02</c:v>
                </c:pt>
                <c:pt idx="1545">
                  <c:v>21.83</c:v>
                </c:pt>
                <c:pt idx="1546">
                  <c:v>21.64</c:v>
                </c:pt>
                <c:pt idx="1547">
                  <c:v>21.93</c:v>
                </c:pt>
                <c:pt idx="1548">
                  <c:v>20.92</c:v>
                </c:pt>
                <c:pt idx="1549">
                  <c:v>22.47</c:v>
                </c:pt>
                <c:pt idx="1550">
                  <c:v>21.58</c:v>
                </c:pt>
                <c:pt idx="1551">
                  <c:v>20.78</c:v>
                </c:pt>
                <c:pt idx="1552">
                  <c:v>21.15</c:v>
                </c:pt>
                <c:pt idx="1553">
                  <c:v>21.28</c:v>
                </c:pt>
                <c:pt idx="1554">
                  <c:v>21.95</c:v>
                </c:pt>
                <c:pt idx="1555">
                  <c:v>20.41</c:v>
                </c:pt>
                <c:pt idx="1556">
                  <c:v>21.25</c:v>
                </c:pt>
                <c:pt idx="1557">
                  <c:v>21.1</c:v>
                </c:pt>
                <c:pt idx="1558">
                  <c:v>20.89</c:v>
                </c:pt>
                <c:pt idx="1559">
                  <c:v>21.84</c:v>
                </c:pt>
                <c:pt idx="1560">
                  <c:v>21.71</c:v>
                </c:pt>
                <c:pt idx="1561">
                  <c:v>21.4</c:v>
                </c:pt>
                <c:pt idx="1562">
                  <c:v>21.96</c:v>
                </c:pt>
                <c:pt idx="1563">
                  <c:v>21.01</c:v>
                </c:pt>
                <c:pt idx="1564">
                  <c:v>21.57</c:v>
                </c:pt>
                <c:pt idx="1565">
                  <c:v>22.02</c:v>
                </c:pt>
                <c:pt idx="1566">
                  <c:v>21.21</c:v>
                </c:pt>
                <c:pt idx="1567">
                  <c:v>21.3</c:v>
                </c:pt>
                <c:pt idx="1568">
                  <c:v>20.12</c:v>
                </c:pt>
                <c:pt idx="1569">
                  <c:v>21.13</c:v>
                </c:pt>
                <c:pt idx="1570">
                  <c:v>20.43</c:v>
                </c:pt>
                <c:pt idx="1571">
                  <c:v>21.12</c:v>
                </c:pt>
                <c:pt idx="1572">
                  <c:v>21.2</c:v>
                </c:pt>
                <c:pt idx="1573">
                  <c:v>20.96</c:v>
                </c:pt>
                <c:pt idx="1574">
                  <c:v>21.51</c:v>
                </c:pt>
                <c:pt idx="1575">
                  <c:v>21.82</c:v>
                </c:pt>
                <c:pt idx="1576">
                  <c:v>20.85</c:v>
                </c:pt>
                <c:pt idx="1577">
                  <c:v>20.41</c:v>
                </c:pt>
                <c:pt idx="1578">
                  <c:v>22.34</c:v>
                </c:pt>
                <c:pt idx="1579">
                  <c:v>21.57</c:v>
                </c:pt>
                <c:pt idx="1580">
                  <c:v>21.73</c:v>
                </c:pt>
                <c:pt idx="1581">
                  <c:v>21.81</c:v>
                </c:pt>
                <c:pt idx="1582">
                  <c:v>20.85</c:v>
                </c:pt>
                <c:pt idx="1583">
                  <c:v>20.5</c:v>
                </c:pt>
                <c:pt idx="1584">
                  <c:v>21.7</c:v>
                </c:pt>
                <c:pt idx="1585">
                  <c:v>21.83</c:v>
                </c:pt>
                <c:pt idx="1586">
                  <c:v>21.04</c:v>
                </c:pt>
                <c:pt idx="1587">
                  <c:v>22.97</c:v>
                </c:pt>
                <c:pt idx="1588">
                  <c:v>20.34</c:v>
                </c:pt>
                <c:pt idx="1589">
                  <c:v>20.21</c:v>
                </c:pt>
                <c:pt idx="1590">
                  <c:v>20.67</c:v>
                </c:pt>
                <c:pt idx="1591">
                  <c:v>13</c:v>
                </c:pt>
                <c:pt idx="1592">
                  <c:v>8.3000000000000007</c:v>
                </c:pt>
                <c:pt idx="1593">
                  <c:v>9.9</c:v>
                </c:pt>
                <c:pt idx="1594">
                  <c:v>21.4</c:v>
                </c:pt>
                <c:pt idx="1595">
                  <c:v>31.3</c:v>
                </c:pt>
                <c:pt idx="1596">
                  <c:v>11.5</c:v>
                </c:pt>
                <c:pt idx="1597">
                  <c:v>16.5</c:v>
                </c:pt>
                <c:pt idx="1598">
                  <c:v>16.399999999999999</c:v>
                </c:pt>
                <c:pt idx="1599">
                  <c:v>8.3000000000000007</c:v>
                </c:pt>
                <c:pt idx="1600">
                  <c:v>13.8</c:v>
                </c:pt>
                <c:pt idx="1601">
                  <c:v>18</c:v>
                </c:pt>
                <c:pt idx="1602">
                  <c:v>50.1</c:v>
                </c:pt>
                <c:pt idx="1603">
                  <c:v>41.7</c:v>
                </c:pt>
                <c:pt idx="1604">
                  <c:v>4.2</c:v>
                </c:pt>
                <c:pt idx="1605">
                  <c:v>54.81</c:v>
                </c:pt>
                <c:pt idx="1606">
                  <c:v>55.36</c:v>
                </c:pt>
                <c:pt idx="1607">
                  <c:v>51.07</c:v>
                </c:pt>
                <c:pt idx="1608">
                  <c:v>69.47</c:v>
                </c:pt>
                <c:pt idx="1609">
                  <c:v>68.45</c:v>
                </c:pt>
                <c:pt idx="1610">
                  <c:v>66.180000000000007</c:v>
                </c:pt>
                <c:pt idx="1611">
                  <c:v>66.97</c:v>
                </c:pt>
                <c:pt idx="1612">
                  <c:v>69.989999999999995</c:v>
                </c:pt>
                <c:pt idx="1613">
                  <c:v>54.52</c:v>
                </c:pt>
                <c:pt idx="1614">
                  <c:v>67.849999999999994</c:v>
                </c:pt>
                <c:pt idx="1615">
                  <c:v>52.98</c:v>
                </c:pt>
                <c:pt idx="1616">
                  <c:v>71.95</c:v>
                </c:pt>
                <c:pt idx="1617">
                  <c:v>78.930000000000007</c:v>
                </c:pt>
                <c:pt idx="1618">
                  <c:v>74.55</c:v>
                </c:pt>
                <c:pt idx="1619">
                  <c:v>75.31</c:v>
                </c:pt>
                <c:pt idx="1620">
                  <c:v>72.44</c:v>
                </c:pt>
                <c:pt idx="1621">
                  <c:v>73.23</c:v>
                </c:pt>
                <c:pt idx="1622">
                  <c:v>76.739999999999995</c:v>
                </c:pt>
                <c:pt idx="1623">
                  <c:v>76.25</c:v>
                </c:pt>
                <c:pt idx="1624">
                  <c:v>74.37</c:v>
                </c:pt>
                <c:pt idx="1625">
                  <c:v>64.72</c:v>
                </c:pt>
                <c:pt idx="1626">
                  <c:v>63.25</c:v>
                </c:pt>
                <c:pt idx="1627">
                  <c:v>80.260000000000005</c:v>
                </c:pt>
                <c:pt idx="1628">
                  <c:v>78.650000000000006</c:v>
                </c:pt>
                <c:pt idx="1629">
                  <c:v>79.11</c:v>
                </c:pt>
                <c:pt idx="1630">
                  <c:v>79.52</c:v>
                </c:pt>
                <c:pt idx="1631">
                  <c:v>79.150000000000006</c:v>
                </c:pt>
                <c:pt idx="1632">
                  <c:v>81.489999999999995</c:v>
                </c:pt>
                <c:pt idx="1633">
                  <c:v>81.010000000000005</c:v>
                </c:pt>
                <c:pt idx="1634">
                  <c:v>81.489999999999995</c:v>
                </c:pt>
                <c:pt idx="1635">
                  <c:v>78.28</c:v>
                </c:pt>
                <c:pt idx="1636">
                  <c:v>80.2</c:v>
                </c:pt>
                <c:pt idx="1637">
                  <c:v>82.83</c:v>
                </c:pt>
                <c:pt idx="1638">
                  <c:v>83.56</c:v>
                </c:pt>
                <c:pt idx="1639">
                  <c:v>82.34</c:v>
                </c:pt>
                <c:pt idx="1640">
                  <c:v>82.43</c:v>
                </c:pt>
                <c:pt idx="1641">
                  <c:v>80.97</c:v>
                </c:pt>
                <c:pt idx="1642">
                  <c:v>80.36</c:v>
                </c:pt>
                <c:pt idx="1643">
                  <c:v>79.239999999999995</c:v>
                </c:pt>
                <c:pt idx="1644">
                  <c:v>81.23</c:v>
                </c:pt>
                <c:pt idx="1645">
                  <c:v>66.56</c:v>
                </c:pt>
                <c:pt idx="1646">
                  <c:v>65.180000000000007</c:v>
                </c:pt>
                <c:pt idx="1647">
                  <c:v>62.91</c:v>
                </c:pt>
                <c:pt idx="1648">
                  <c:v>64.64</c:v>
                </c:pt>
                <c:pt idx="1649">
                  <c:v>61.52</c:v>
                </c:pt>
                <c:pt idx="1650">
                  <c:v>61.19</c:v>
                </c:pt>
                <c:pt idx="1651">
                  <c:v>71.27</c:v>
                </c:pt>
                <c:pt idx="1652">
                  <c:v>72.069999999999993</c:v>
                </c:pt>
                <c:pt idx="1653">
                  <c:v>63.77</c:v>
                </c:pt>
                <c:pt idx="1654">
                  <c:v>64.58</c:v>
                </c:pt>
                <c:pt idx="1655">
                  <c:v>61.07</c:v>
                </c:pt>
                <c:pt idx="1656">
                  <c:v>60.8</c:v>
                </c:pt>
                <c:pt idx="1657">
                  <c:v>61.66</c:v>
                </c:pt>
                <c:pt idx="1658">
                  <c:v>65.06</c:v>
                </c:pt>
                <c:pt idx="1659">
                  <c:v>65.11</c:v>
                </c:pt>
                <c:pt idx="1660">
                  <c:v>64.989999999999995</c:v>
                </c:pt>
                <c:pt idx="1661">
                  <c:v>60.84</c:v>
                </c:pt>
                <c:pt idx="1662">
                  <c:v>59.1</c:v>
                </c:pt>
                <c:pt idx="1663">
                  <c:v>65.680000000000007</c:v>
                </c:pt>
                <c:pt idx="1664">
                  <c:v>64.75</c:v>
                </c:pt>
                <c:pt idx="1665">
                  <c:v>64.11</c:v>
                </c:pt>
                <c:pt idx="1666">
                  <c:v>60.17</c:v>
                </c:pt>
                <c:pt idx="1667">
                  <c:v>61.47</c:v>
                </c:pt>
                <c:pt idx="1668">
                  <c:v>60.09</c:v>
                </c:pt>
                <c:pt idx="1669">
                  <c:v>69.86</c:v>
                </c:pt>
                <c:pt idx="1670">
                  <c:v>71.05</c:v>
                </c:pt>
                <c:pt idx="1671">
                  <c:v>64.09</c:v>
                </c:pt>
                <c:pt idx="1672">
                  <c:v>65.19</c:v>
                </c:pt>
                <c:pt idx="1673">
                  <c:v>62.18</c:v>
                </c:pt>
                <c:pt idx="1674">
                  <c:v>61.46</c:v>
                </c:pt>
                <c:pt idx="1675">
                  <c:v>65.36</c:v>
                </c:pt>
                <c:pt idx="1676">
                  <c:v>67.510000000000005</c:v>
                </c:pt>
                <c:pt idx="1677">
                  <c:v>64.819999999999993</c:v>
                </c:pt>
                <c:pt idx="1678">
                  <c:v>59.78</c:v>
                </c:pt>
                <c:pt idx="1679">
                  <c:v>78.59</c:v>
                </c:pt>
                <c:pt idx="1680">
                  <c:v>78.28</c:v>
                </c:pt>
                <c:pt idx="1681">
                  <c:v>77.88</c:v>
                </c:pt>
                <c:pt idx="1682">
                  <c:v>76.849999999999994</c:v>
                </c:pt>
                <c:pt idx="1683">
                  <c:v>76.27</c:v>
                </c:pt>
                <c:pt idx="1684">
                  <c:v>75.69</c:v>
                </c:pt>
                <c:pt idx="1685">
                  <c:v>75.510000000000005</c:v>
                </c:pt>
                <c:pt idx="1686">
                  <c:v>74.89</c:v>
                </c:pt>
                <c:pt idx="1687">
                  <c:v>74.31</c:v>
                </c:pt>
                <c:pt idx="1688">
                  <c:v>74.13</c:v>
                </c:pt>
                <c:pt idx="1689">
                  <c:v>73.819999999999993</c:v>
                </c:pt>
                <c:pt idx="1690">
                  <c:v>73.510000000000005</c:v>
                </c:pt>
                <c:pt idx="1691">
                  <c:v>73.459999999999994</c:v>
                </c:pt>
                <c:pt idx="1692">
                  <c:v>73.42</c:v>
                </c:pt>
                <c:pt idx="1693">
                  <c:v>73.06</c:v>
                </c:pt>
                <c:pt idx="1694">
                  <c:v>72.959999999999994</c:v>
                </c:pt>
                <c:pt idx="1695">
                  <c:v>72.61</c:v>
                </c:pt>
                <c:pt idx="1696">
                  <c:v>72.349999999999994</c:v>
                </c:pt>
                <c:pt idx="1697">
                  <c:v>71.989999999999995</c:v>
                </c:pt>
                <c:pt idx="1698">
                  <c:v>71.900000000000006</c:v>
                </c:pt>
                <c:pt idx="1699">
                  <c:v>71.14</c:v>
                </c:pt>
                <c:pt idx="1700">
                  <c:v>70.790000000000006</c:v>
                </c:pt>
                <c:pt idx="1701">
                  <c:v>70.34</c:v>
                </c:pt>
                <c:pt idx="1702">
                  <c:v>69.67</c:v>
                </c:pt>
                <c:pt idx="1703">
                  <c:v>69.05</c:v>
                </c:pt>
                <c:pt idx="1704">
                  <c:v>68.959999999999994</c:v>
                </c:pt>
                <c:pt idx="1705">
                  <c:v>68.91</c:v>
                </c:pt>
                <c:pt idx="1706">
                  <c:v>68.510000000000005</c:v>
                </c:pt>
                <c:pt idx="1707">
                  <c:v>68.290000000000006</c:v>
                </c:pt>
                <c:pt idx="1708">
                  <c:v>67.89</c:v>
                </c:pt>
                <c:pt idx="1709">
                  <c:v>67.84</c:v>
                </c:pt>
                <c:pt idx="1710">
                  <c:v>66.86</c:v>
                </c:pt>
                <c:pt idx="1711">
                  <c:v>66.28</c:v>
                </c:pt>
                <c:pt idx="1712">
                  <c:v>65.48</c:v>
                </c:pt>
                <c:pt idx="1713">
                  <c:v>65.12</c:v>
                </c:pt>
                <c:pt idx="1714">
                  <c:v>64.989999999999995</c:v>
                </c:pt>
                <c:pt idx="1715">
                  <c:v>64.94</c:v>
                </c:pt>
                <c:pt idx="1716">
                  <c:v>64.5</c:v>
                </c:pt>
                <c:pt idx="1717">
                  <c:v>63.96</c:v>
                </c:pt>
                <c:pt idx="1718">
                  <c:v>63.43</c:v>
                </c:pt>
                <c:pt idx="1719">
                  <c:v>62.8</c:v>
                </c:pt>
                <c:pt idx="1720">
                  <c:v>60.17</c:v>
                </c:pt>
                <c:pt idx="1721">
                  <c:v>60.04</c:v>
                </c:pt>
                <c:pt idx="1722">
                  <c:v>59.77</c:v>
                </c:pt>
                <c:pt idx="1723">
                  <c:v>57.63</c:v>
                </c:pt>
                <c:pt idx="1724">
                  <c:v>51.16</c:v>
                </c:pt>
                <c:pt idx="1725">
                  <c:v>48.53</c:v>
                </c:pt>
                <c:pt idx="1726">
                  <c:v>48.48</c:v>
                </c:pt>
                <c:pt idx="1727">
                  <c:v>47.59</c:v>
                </c:pt>
                <c:pt idx="1728">
                  <c:v>47.59</c:v>
                </c:pt>
                <c:pt idx="1729">
                  <c:v>77.81</c:v>
                </c:pt>
                <c:pt idx="1730">
                  <c:v>76.02</c:v>
                </c:pt>
                <c:pt idx="1731">
                  <c:v>76.86</c:v>
                </c:pt>
                <c:pt idx="1732">
                  <c:v>69.28</c:v>
                </c:pt>
                <c:pt idx="1733">
                  <c:v>77.760000000000005</c:v>
                </c:pt>
                <c:pt idx="1734">
                  <c:v>75.599999999999994</c:v>
                </c:pt>
                <c:pt idx="1735">
                  <c:v>78.69</c:v>
                </c:pt>
                <c:pt idx="1736">
                  <c:v>82.36</c:v>
                </c:pt>
                <c:pt idx="1737">
                  <c:v>68.349999999999994</c:v>
                </c:pt>
                <c:pt idx="1738">
                  <c:v>75.62</c:v>
                </c:pt>
                <c:pt idx="1739">
                  <c:v>73.650000000000006</c:v>
                </c:pt>
                <c:pt idx="1740">
                  <c:v>73.05</c:v>
                </c:pt>
                <c:pt idx="1741">
                  <c:v>84.31</c:v>
                </c:pt>
                <c:pt idx="1742">
                  <c:v>83.21</c:v>
                </c:pt>
                <c:pt idx="1743">
                  <c:v>80</c:v>
                </c:pt>
                <c:pt idx="1744">
                  <c:v>75</c:v>
                </c:pt>
                <c:pt idx="1745">
                  <c:v>79</c:v>
                </c:pt>
                <c:pt idx="1746">
                  <c:v>76</c:v>
                </c:pt>
                <c:pt idx="1747">
                  <c:v>77</c:v>
                </c:pt>
                <c:pt idx="1748">
                  <c:v>63</c:v>
                </c:pt>
                <c:pt idx="1749">
                  <c:v>60</c:v>
                </c:pt>
                <c:pt idx="1750">
                  <c:v>75.92</c:v>
                </c:pt>
                <c:pt idx="1751">
                  <c:v>76.319999999999993</c:v>
                </c:pt>
                <c:pt idx="1752">
                  <c:v>76.709999999999994</c:v>
                </c:pt>
                <c:pt idx="1753">
                  <c:v>76.81</c:v>
                </c:pt>
                <c:pt idx="1754">
                  <c:v>78.290000000000006</c:v>
                </c:pt>
                <c:pt idx="1755">
                  <c:v>78.48</c:v>
                </c:pt>
                <c:pt idx="1756">
                  <c:v>78.88</c:v>
                </c:pt>
                <c:pt idx="1757">
                  <c:v>79.069999999999993</c:v>
                </c:pt>
                <c:pt idx="1758">
                  <c:v>79.37</c:v>
                </c:pt>
                <c:pt idx="1759">
                  <c:v>79.959999999999994</c:v>
                </c:pt>
                <c:pt idx="1760">
                  <c:v>76.319999999999993</c:v>
                </c:pt>
                <c:pt idx="1761">
                  <c:v>76.81</c:v>
                </c:pt>
                <c:pt idx="1762">
                  <c:v>78.48</c:v>
                </c:pt>
                <c:pt idx="1763">
                  <c:v>78.58</c:v>
                </c:pt>
                <c:pt idx="1764">
                  <c:v>79.569999999999993</c:v>
                </c:pt>
                <c:pt idx="1765">
                  <c:v>80.45</c:v>
                </c:pt>
                <c:pt idx="1766">
                  <c:v>80.75</c:v>
                </c:pt>
                <c:pt idx="1767">
                  <c:v>81.14</c:v>
                </c:pt>
                <c:pt idx="1768">
                  <c:v>81.34</c:v>
                </c:pt>
                <c:pt idx="1769">
                  <c:v>82.91</c:v>
                </c:pt>
                <c:pt idx="1770">
                  <c:v>83.5</c:v>
                </c:pt>
                <c:pt idx="1771">
                  <c:v>83.7</c:v>
                </c:pt>
                <c:pt idx="1772">
                  <c:v>84.09</c:v>
                </c:pt>
                <c:pt idx="1773">
                  <c:v>84.29</c:v>
                </c:pt>
                <c:pt idx="1774">
                  <c:v>84.69</c:v>
                </c:pt>
                <c:pt idx="1775">
                  <c:v>85.77</c:v>
                </c:pt>
                <c:pt idx="1776">
                  <c:v>86.06</c:v>
                </c:pt>
                <c:pt idx="1777">
                  <c:v>86.85</c:v>
                </c:pt>
                <c:pt idx="1778">
                  <c:v>87.24</c:v>
                </c:pt>
                <c:pt idx="1779">
                  <c:v>88.43</c:v>
                </c:pt>
                <c:pt idx="1780">
                  <c:v>79.06</c:v>
                </c:pt>
                <c:pt idx="1781">
                  <c:v>78.400000000000006</c:v>
                </c:pt>
                <c:pt idx="1782">
                  <c:v>89.96</c:v>
                </c:pt>
                <c:pt idx="1783">
                  <c:v>88.59</c:v>
                </c:pt>
                <c:pt idx="1784">
                  <c:v>89.45</c:v>
                </c:pt>
                <c:pt idx="1785">
                  <c:v>89.79</c:v>
                </c:pt>
                <c:pt idx="1786">
                  <c:v>90.77</c:v>
                </c:pt>
                <c:pt idx="1787">
                  <c:v>90.17</c:v>
                </c:pt>
                <c:pt idx="1788">
                  <c:v>81.39</c:v>
                </c:pt>
                <c:pt idx="1789">
                  <c:v>82.03</c:v>
                </c:pt>
                <c:pt idx="1790">
                  <c:v>81.83</c:v>
                </c:pt>
                <c:pt idx="1791">
                  <c:v>78.34</c:v>
                </c:pt>
                <c:pt idx="1792">
                  <c:v>81.58</c:v>
                </c:pt>
                <c:pt idx="1793">
                  <c:v>84.42</c:v>
                </c:pt>
                <c:pt idx="1794">
                  <c:v>84.38</c:v>
                </c:pt>
                <c:pt idx="1795">
                  <c:v>83.52</c:v>
                </c:pt>
                <c:pt idx="1796">
                  <c:v>84.61</c:v>
                </c:pt>
                <c:pt idx="1797">
                  <c:v>73.900000000000006</c:v>
                </c:pt>
                <c:pt idx="1798">
                  <c:v>73</c:v>
                </c:pt>
                <c:pt idx="1799">
                  <c:v>72.8</c:v>
                </c:pt>
                <c:pt idx="1800">
                  <c:v>72.2</c:v>
                </c:pt>
                <c:pt idx="1801">
                  <c:v>72.599999999999994</c:v>
                </c:pt>
                <c:pt idx="1802">
                  <c:v>78.599999999999994</c:v>
                </c:pt>
                <c:pt idx="1803">
                  <c:v>79.7</c:v>
                </c:pt>
                <c:pt idx="1804">
                  <c:v>79.400000000000006</c:v>
                </c:pt>
                <c:pt idx="1805">
                  <c:v>72.8</c:v>
                </c:pt>
                <c:pt idx="1806">
                  <c:v>73.900000000000006</c:v>
                </c:pt>
                <c:pt idx="1807">
                  <c:v>73.3</c:v>
                </c:pt>
                <c:pt idx="1808">
                  <c:v>72.5</c:v>
                </c:pt>
                <c:pt idx="1809">
                  <c:v>68.599999999999994</c:v>
                </c:pt>
                <c:pt idx="1810">
                  <c:v>58.4</c:v>
                </c:pt>
                <c:pt idx="1811">
                  <c:v>50.6</c:v>
                </c:pt>
                <c:pt idx="1812">
                  <c:v>53.9</c:v>
                </c:pt>
                <c:pt idx="1813">
                  <c:v>53</c:v>
                </c:pt>
                <c:pt idx="1814">
                  <c:v>43.2</c:v>
                </c:pt>
                <c:pt idx="1815">
                  <c:v>90</c:v>
                </c:pt>
                <c:pt idx="1816">
                  <c:v>63</c:v>
                </c:pt>
                <c:pt idx="1817">
                  <c:v>84</c:v>
                </c:pt>
                <c:pt idx="1818">
                  <c:v>46.63</c:v>
                </c:pt>
                <c:pt idx="1819">
                  <c:v>48.6</c:v>
                </c:pt>
                <c:pt idx="1820">
                  <c:v>41.98</c:v>
                </c:pt>
                <c:pt idx="1821">
                  <c:v>36.28</c:v>
                </c:pt>
                <c:pt idx="1822">
                  <c:v>29.86</c:v>
                </c:pt>
                <c:pt idx="1823">
                  <c:v>30.57</c:v>
                </c:pt>
                <c:pt idx="1824">
                  <c:v>29.23</c:v>
                </c:pt>
                <c:pt idx="1825">
                  <c:v>54</c:v>
                </c:pt>
                <c:pt idx="1826">
                  <c:v>56</c:v>
                </c:pt>
                <c:pt idx="1827">
                  <c:v>55</c:v>
                </c:pt>
                <c:pt idx="1828">
                  <c:v>27</c:v>
                </c:pt>
                <c:pt idx="1829">
                  <c:v>28</c:v>
                </c:pt>
                <c:pt idx="1830">
                  <c:v>69</c:v>
                </c:pt>
                <c:pt idx="1831">
                  <c:v>70</c:v>
                </c:pt>
                <c:pt idx="1832">
                  <c:v>71</c:v>
                </c:pt>
                <c:pt idx="1833">
                  <c:v>22</c:v>
                </c:pt>
                <c:pt idx="1834">
                  <c:v>21</c:v>
                </c:pt>
                <c:pt idx="1835">
                  <c:v>58</c:v>
                </c:pt>
                <c:pt idx="1836">
                  <c:v>59</c:v>
                </c:pt>
                <c:pt idx="1837">
                  <c:v>39</c:v>
                </c:pt>
                <c:pt idx="1838">
                  <c:v>60</c:v>
                </c:pt>
                <c:pt idx="1839">
                  <c:v>62</c:v>
                </c:pt>
                <c:pt idx="1840">
                  <c:v>34</c:v>
                </c:pt>
                <c:pt idx="1841">
                  <c:v>38</c:v>
                </c:pt>
                <c:pt idx="1842">
                  <c:v>43</c:v>
                </c:pt>
                <c:pt idx="1843">
                  <c:v>43</c:v>
                </c:pt>
                <c:pt idx="1844">
                  <c:v>38</c:v>
                </c:pt>
                <c:pt idx="1845">
                  <c:v>47</c:v>
                </c:pt>
                <c:pt idx="1846">
                  <c:v>50</c:v>
                </c:pt>
                <c:pt idx="1847">
                  <c:v>47</c:v>
                </c:pt>
                <c:pt idx="1848">
                  <c:v>50</c:v>
                </c:pt>
                <c:pt idx="1849">
                  <c:v>31</c:v>
                </c:pt>
                <c:pt idx="1850">
                  <c:v>24</c:v>
                </c:pt>
                <c:pt idx="1851">
                  <c:v>32</c:v>
                </c:pt>
                <c:pt idx="1852">
                  <c:v>26</c:v>
                </c:pt>
                <c:pt idx="1853">
                  <c:v>29</c:v>
                </c:pt>
                <c:pt idx="1854">
                  <c:v>79.709999999999994</c:v>
                </c:pt>
                <c:pt idx="1855">
                  <c:v>81.95</c:v>
                </c:pt>
                <c:pt idx="1856">
                  <c:v>78.680000000000007</c:v>
                </c:pt>
                <c:pt idx="1857">
                  <c:v>76.599999999999994</c:v>
                </c:pt>
                <c:pt idx="1858">
                  <c:v>83.54</c:v>
                </c:pt>
                <c:pt idx="1859">
                  <c:v>85.89</c:v>
                </c:pt>
                <c:pt idx="1860">
                  <c:v>70.23</c:v>
                </c:pt>
                <c:pt idx="1861">
                  <c:v>80.260000000000005</c:v>
                </c:pt>
                <c:pt idx="1862">
                  <c:v>75.52</c:v>
                </c:pt>
                <c:pt idx="1863">
                  <c:v>82.75</c:v>
                </c:pt>
                <c:pt idx="1864">
                  <c:v>64.42</c:v>
                </c:pt>
                <c:pt idx="1865">
                  <c:v>75.989999999999995</c:v>
                </c:pt>
                <c:pt idx="1866">
                  <c:v>77.010000000000005</c:v>
                </c:pt>
                <c:pt idx="1867">
                  <c:v>66.59</c:v>
                </c:pt>
                <c:pt idx="1868">
                  <c:v>56.43</c:v>
                </c:pt>
                <c:pt idx="1869">
                  <c:v>62.79</c:v>
                </c:pt>
                <c:pt idx="1870">
                  <c:v>62.08</c:v>
                </c:pt>
                <c:pt idx="1871">
                  <c:v>69.67</c:v>
                </c:pt>
                <c:pt idx="1872">
                  <c:v>73.91</c:v>
                </c:pt>
                <c:pt idx="1873">
                  <c:v>66.53</c:v>
                </c:pt>
                <c:pt idx="1874">
                  <c:v>77.14</c:v>
                </c:pt>
                <c:pt idx="1875">
                  <c:v>70.64</c:v>
                </c:pt>
                <c:pt idx="1876">
                  <c:v>72.489999999999995</c:v>
                </c:pt>
                <c:pt idx="1877">
                  <c:v>72.59</c:v>
                </c:pt>
                <c:pt idx="1878">
                  <c:v>74.489999999999995</c:v>
                </c:pt>
                <c:pt idx="1879">
                  <c:v>69.06</c:v>
                </c:pt>
                <c:pt idx="1880">
                  <c:v>68.989999999999995</c:v>
                </c:pt>
                <c:pt idx="1881">
                  <c:v>62.08</c:v>
                </c:pt>
                <c:pt idx="1882">
                  <c:v>61.49</c:v>
                </c:pt>
                <c:pt idx="1883">
                  <c:v>70.959999999999994</c:v>
                </c:pt>
                <c:pt idx="1884">
                  <c:v>58.39</c:v>
                </c:pt>
                <c:pt idx="1885">
                  <c:v>70.28</c:v>
                </c:pt>
                <c:pt idx="1886">
                  <c:v>70.02</c:v>
                </c:pt>
                <c:pt idx="1887">
                  <c:v>72.09</c:v>
                </c:pt>
                <c:pt idx="1888">
                  <c:v>73.7</c:v>
                </c:pt>
                <c:pt idx="1889">
                  <c:v>81.96</c:v>
                </c:pt>
                <c:pt idx="1890">
                  <c:v>69.900000000000006</c:v>
                </c:pt>
                <c:pt idx="1891">
                  <c:v>81.45</c:v>
                </c:pt>
                <c:pt idx="1892">
                  <c:v>69.8</c:v>
                </c:pt>
                <c:pt idx="1893">
                  <c:v>84.1</c:v>
                </c:pt>
                <c:pt idx="1894">
                  <c:v>82.86</c:v>
                </c:pt>
                <c:pt idx="1895">
                  <c:v>80.28</c:v>
                </c:pt>
                <c:pt idx="1896">
                  <c:v>77.94</c:v>
                </c:pt>
                <c:pt idx="1897">
                  <c:v>81.319999999999993</c:v>
                </c:pt>
                <c:pt idx="1898">
                  <c:v>76.349999999999994</c:v>
                </c:pt>
                <c:pt idx="1899">
                  <c:v>71.94</c:v>
                </c:pt>
                <c:pt idx="1900">
                  <c:v>81.88</c:v>
                </c:pt>
                <c:pt idx="1901">
                  <c:v>78.040000000000006</c:v>
                </c:pt>
                <c:pt idx="1902">
                  <c:v>73.53</c:v>
                </c:pt>
                <c:pt idx="1903">
                  <c:v>75.2</c:v>
                </c:pt>
                <c:pt idx="1904">
                  <c:v>69.17</c:v>
                </c:pt>
                <c:pt idx="1905">
                  <c:v>69.56</c:v>
                </c:pt>
                <c:pt idx="1906">
                  <c:v>72.31</c:v>
                </c:pt>
                <c:pt idx="1907">
                  <c:v>73.59</c:v>
                </c:pt>
                <c:pt idx="1908">
                  <c:v>67.83</c:v>
                </c:pt>
                <c:pt idx="1909">
                  <c:v>79.08</c:v>
                </c:pt>
                <c:pt idx="1910">
                  <c:v>71.47</c:v>
                </c:pt>
                <c:pt idx="1911">
                  <c:v>67.45</c:v>
                </c:pt>
                <c:pt idx="1912">
                  <c:v>82.08</c:v>
                </c:pt>
                <c:pt idx="1913">
                  <c:v>81.42</c:v>
                </c:pt>
                <c:pt idx="1914">
                  <c:v>50.04</c:v>
                </c:pt>
                <c:pt idx="1915">
                  <c:v>57.29</c:v>
                </c:pt>
                <c:pt idx="1916">
                  <c:v>72.5</c:v>
                </c:pt>
                <c:pt idx="1917">
                  <c:v>54.08</c:v>
                </c:pt>
                <c:pt idx="1918">
                  <c:v>59.1</c:v>
                </c:pt>
                <c:pt idx="1919">
                  <c:v>62.07</c:v>
                </c:pt>
                <c:pt idx="1920">
                  <c:v>65.61</c:v>
                </c:pt>
                <c:pt idx="1921">
                  <c:v>51.95</c:v>
                </c:pt>
                <c:pt idx="1922">
                  <c:v>61.42</c:v>
                </c:pt>
                <c:pt idx="1923">
                  <c:v>64.48</c:v>
                </c:pt>
                <c:pt idx="1924">
                  <c:v>63.17</c:v>
                </c:pt>
                <c:pt idx="1925">
                  <c:v>67.47</c:v>
                </c:pt>
                <c:pt idx="1926">
                  <c:v>71.38</c:v>
                </c:pt>
                <c:pt idx="1927">
                  <c:v>56.78</c:v>
                </c:pt>
                <c:pt idx="1928">
                  <c:v>51.54</c:v>
                </c:pt>
                <c:pt idx="1929">
                  <c:v>72.150000000000006</c:v>
                </c:pt>
                <c:pt idx="1930">
                  <c:v>58.24</c:v>
                </c:pt>
                <c:pt idx="1931">
                  <c:v>59.73</c:v>
                </c:pt>
                <c:pt idx="1932">
                  <c:v>54.15</c:v>
                </c:pt>
                <c:pt idx="1933">
                  <c:v>65</c:v>
                </c:pt>
                <c:pt idx="1934">
                  <c:v>66.63</c:v>
                </c:pt>
                <c:pt idx="1935">
                  <c:v>62.91</c:v>
                </c:pt>
                <c:pt idx="1936">
                  <c:v>74.33</c:v>
                </c:pt>
                <c:pt idx="1937">
                  <c:v>54.24</c:v>
                </c:pt>
                <c:pt idx="1938">
                  <c:v>56.66</c:v>
                </c:pt>
                <c:pt idx="1939">
                  <c:v>52.25</c:v>
                </c:pt>
                <c:pt idx="1940">
                  <c:v>68.88</c:v>
                </c:pt>
                <c:pt idx="1941">
                  <c:v>54.04</c:v>
                </c:pt>
                <c:pt idx="1942">
                  <c:v>76.38</c:v>
                </c:pt>
                <c:pt idx="1943">
                  <c:v>60.52</c:v>
                </c:pt>
                <c:pt idx="1944">
                  <c:v>57.67</c:v>
                </c:pt>
                <c:pt idx="1945">
                  <c:v>63.31</c:v>
                </c:pt>
                <c:pt idx="1946">
                  <c:v>47.67</c:v>
                </c:pt>
                <c:pt idx="1947">
                  <c:v>58.53</c:v>
                </c:pt>
                <c:pt idx="1948">
                  <c:v>52.97</c:v>
                </c:pt>
                <c:pt idx="1949">
                  <c:v>45.87</c:v>
                </c:pt>
                <c:pt idx="1950">
                  <c:v>63.11</c:v>
                </c:pt>
                <c:pt idx="1951">
                  <c:v>60.95</c:v>
                </c:pt>
                <c:pt idx="1952">
                  <c:v>68.37</c:v>
                </c:pt>
                <c:pt idx="1953">
                  <c:v>61.7</c:v>
                </c:pt>
                <c:pt idx="1954">
                  <c:v>61.71</c:v>
                </c:pt>
                <c:pt idx="1955">
                  <c:v>67.27</c:v>
                </c:pt>
                <c:pt idx="1956">
                  <c:v>63.98</c:v>
                </c:pt>
                <c:pt idx="1957">
                  <c:v>63.36</c:v>
                </c:pt>
                <c:pt idx="1958">
                  <c:v>60.23</c:v>
                </c:pt>
                <c:pt idx="1959">
                  <c:v>64.989999999999995</c:v>
                </c:pt>
                <c:pt idx="1960">
                  <c:v>56.8</c:v>
                </c:pt>
                <c:pt idx="1961">
                  <c:v>63.36</c:v>
                </c:pt>
                <c:pt idx="1962">
                  <c:v>69.89</c:v>
                </c:pt>
                <c:pt idx="1963">
                  <c:v>58.22</c:v>
                </c:pt>
                <c:pt idx="1964">
                  <c:v>52.62</c:v>
                </c:pt>
                <c:pt idx="1965">
                  <c:v>73.819999999999993</c:v>
                </c:pt>
                <c:pt idx="1966">
                  <c:v>65.099999999999994</c:v>
                </c:pt>
                <c:pt idx="1967">
                  <c:v>69.83</c:v>
                </c:pt>
                <c:pt idx="1968">
                  <c:v>69.849999999999994</c:v>
                </c:pt>
                <c:pt idx="1969">
                  <c:v>55.33</c:v>
                </c:pt>
                <c:pt idx="1970">
                  <c:v>59.98</c:v>
                </c:pt>
                <c:pt idx="1971">
                  <c:v>55.29</c:v>
                </c:pt>
                <c:pt idx="1972">
                  <c:v>67.78</c:v>
                </c:pt>
                <c:pt idx="1973">
                  <c:v>51.76</c:v>
                </c:pt>
                <c:pt idx="1974">
                  <c:v>54.5</c:v>
                </c:pt>
                <c:pt idx="1975">
                  <c:v>54.4</c:v>
                </c:pt>
                <c:pt idx="1976">
                  <c:v>72.94</c:v>
                </c:pt>
                <c:pt idx="1977">
                  <c:v>56.06</c:v>
                </c:pt>
                <c:pt idx="1978">
                  <c:v>61.07</c:v>
                </c:pt>
                <c:pt idx="1979">
                  <c:v>62.26</c:v>
                </c:pt>
                <c:pt idx="1980">
                  <c:v>76.34</c:v>
                </c:pt>
                <c:pt idx="1981">
                  <c:v>54.64</c:v>
                </c:pt>
                <c:pt idx="1982">
                  <c:v>55.11</c:v>
                </c:pt>
                <c:pt idx="1983">
                  <c:v>70.19</c:v>
                </c:pt>
                <c:pt idx="1984">
                  <c:v>58.75</c:v>
                </c:pt>
                <c:pt idx="1985">
                  <c:v>71.459999999999994</c:v>
                </c:pt>
                <c:pt idx="1986">
                  <c:v>79.349999999999994</c:v>
                </c:pt>
                <c:pt idx="1987">
                  <c:v>70.97</c:v>
                </c:pt>
                <c:pt idx="1988">
                  <c:v>56.92</c:v>
                </c:pt>
                <c:pt idx="1989">
                  <c:v>76.14</c:v>
                </c:pt>
                <c:pt idx="1990">
                  <c:v>63.39</c:v>
                </c:pt>
                <c:pt idx="1991">
                  <c:v>78.540000000000006</c:v>
                </c:pt>
                <c:pt idx="1992">
                  <c:v>80.03</c:v>
                </c:pt>
                <c:pt idx="1993">
                  <c:v>69.88</c:v>
                </c:pt>
                <c:pt idx="1994">
                  <c:v>59.47</c:v>
                </c:pt>
                <c:pt idx="1995">
                  <c:v>46.66</c:v>
                </c:pt>
                <c:pt idx="1996">
                  <c:v>68.739999999999995</c:v>
                </c:pt>
                <c:pt idx="1997">
                  <c:v>72.959999999999994</c:v>
                </c:pt>
                <c:pt idx="1998">
                  <c:v>61.89</c:v>
                </c:pt>
                <c:pt idx="1999">
                  <c:v>49.96</c:v>
                </c:pt>
                <c:pt idx="2000">
                  <c:v>59.91</c:v>
                </c:pt>
                <c:pt idx="2001">
                  <c:v>30.91</c:v>
                </c:pt>
                <c:pt idx="2002">
                  <c:v>80.849999999999994</c:v>
                </c:pt>
                <c:pt idx="2003">
                  <c:v>81.5</c:v>
                </c:pt>
                <c:pt idx="2004">
                  <c:v>56.59</c:v>
                </c:pt>
                <c:pt idx="2005">
                  <c:v>57.06</c:v>
                </c:pt>
                <c:pt idx="2006">
                  <c:v>79.44</c:v>
                </c:pt>
                <c:pt idx="2007">
                  <c:v>68.069999999999993</c:v>
                </c:pt>
                <c:pt idx="2008">
                  <c:v>60.69</c:v>
                </c:pt>
                <c:pt idx="2009">
                  <c:v>56.67</c:v>
                </c:pt>
                <c:pt idx="2010">
                  <c:v>64.92</c:v>
                </c:pt>
                <c:pt idx="2011">
                  <c:v>54.35</c:v>
                </c:pt>
                <c:pt idx="2012">
                  <c:v>73.31</c:v>
                </c:pt>
                <c:pt idx="2013">
                  <c:v>74.17</c:v>
                </c:pt>
                <c:pt idx="2014">
                  <c:v>81.89</c:v>
                </c:pt>
                <c:pt idx="2015">
                  <c:v>42.6</c:v>
                </c:pt>
                <c:pt idx="2016">
                  <c:v>76.33</c:v>
                </c:pt>
                <c:pt idx="2017">
                  <c:v>45.86</c:v>
                </c:pt>
                <c:pt idx="2018">
                  <c:v>77.599999999999994</c:v>
                </c:pt>
                <c:pt idx="2019">
                  <c:v>55.44</c:v>
                </c:pt>
                <c:pt idx="2020">
                  <c:v>58.33</c:v>
                </c:pt>
                <c:pt idx="2021">
                  <c:v>53.24</c:v>
                </c:pt>
                <c:pt idx="2022">
                  <c:v>71.849999999999994</c:v>
                </c:pt>
                <c:pt idx="2023">
                  <c:v>57.43</c:v>
                </c:pt>
                <c:pt idx="2024">
                  <c:v>29.52</c:v>
                </c:pt>
                <c:pt idx="2025">
                  <c:v>51.53</c:v>
                </c:pt>
                <c:pt idx="2026">
                  <c:v>64.7</c:v>
                </c:pt>
                <c:pt idx="2027">
                  <c:v>70.08</c:v>
                </c:pt>
                <c:pt idx="2028">
                  <c:v>71.08</c:v>
                </c:pt>
                <c:pt idx="2029">
                  <c:v>44.94</c:v>
                </c:pt>
                <c:pt idx="2030">
                  <c:v>78.87</c:v>
                </c:pt>
                <c:pt idx="2031">
                  <c:v>79.319999999999993</c:v>
                </c:pt>
                <c:pt idx="2032">
                  <c:v>77.89</c:v>
                </c:pt>
                <c:pt idx="2033">
                  <c:v>55.94</c:v>
                </c:pt>
                <c:pt idx="2034">
                  <c:v>61.57</c:v>
                </c:pt>
                <c:pt idx="2035">
                  <c:v>66.45</c:v>
                </c:pt>
                <c:pt idx="2036">
                  <c:v>56.58</c:v>
                </c:pt>
                <c:pt idx="2037">
                  <c:v>46.77</c:v>
                </c:pt>
                <c:pt idx="2038">
                  <c:v>68.349999999999994</c:v>
                </c:pt>
                <c:pt idx="2039">
                  <c:v>80.87</c:v>
                </c:pt>
                <c:pt idx="2040">
                  <c:v>68.23</c:v>
                </c:pt>
                <c:pt idx="2041">
                  <c:v>79.319999999999993</c:v>
                </c:pt>
                <c:pt idx="2042">
                  <c:v>70.67</c:v>
                </c:pt>
                <c:pt idx="2043">
                  <c:v>71.349999999999994</c:v>
                </c:pt>
                <c:pt idx="2044">
                  <c:v>54.94</c:v>
                </c:pt>
                <c:pt idx="2045">
                  <c:v>48.73</c:v>
                </c:pt>
                <c:pt idx="2046">
                  <c:v>70.62</c:v>
                </c:pt>
                <c:pt idx="2047">
                  <c:v>59.91</c:v>
                </c:pt>
                <c:pt idx="2048">
                  <c:v>62.37</c:v>
                </c:pt>
                <c:pt idx="2049">
                  <c:v>64.89</c:v>
                </c:pt>
                <c:pt idx="2050">
                  <c:v>60.43</c:v>
                </c:pt>
                <c:pt idx="2051">
                  <c:v>74.05</c:v>
                </c:pt>
                <c:pt idx="2052">
                  <c:v>51.63</c:v>
                </c:pt>
                <c:pt idx="2053">
                  <c:v>45.9</c:v>
                </c:pt>
                <c:pt idx="2054">
                  <c:v>52.88</c:v>
                </c:pt>
                <c:pt idx="2055">
                  <c:v>46.15</c:v>
                </c:pt>
                <c:pt idx="2056">
                  <c:v>74.58</c:v>
                </c:pt>
                <c:pt idx="2057">
                  <c:v>54.86</c:v>
                </c:pt>
                <c:pt idx="2058">
                  <c:v>62.34</c:v>
                </c:pt>
                <c:pt idx="2059">
                  <c:v>54.98</c:v>
                </c:pt>
                <c:pt idx="2060">
                  <c:v>61.62</c:v>
                </c:pt>
                <c:pt idx="2061">
                  <c:v>60.98</c:v>
                </c:pt>
                <c:pt idx="2062">
                  <c:v>69.77</c:v>
                </c:pt>
                <c:pt idx="2063">
                  <c:v>63.89</c:v>
                </c:pt>
                <c:pt idx="2064">
                  <c:v>52.36</c:v>
                </c:pt>
                <c:pt idx="2065">
                  <c:v>54.19</c:v>
                </c:pt>
                <c:pt idx="2066">
                  <c:v>53.58</c:v>
                </c:pt>
                <c:pt idx="2067">
                  <c:v>65.12</c:v>
                </c:pt>
                <c:pt idx="2068">
                  <c:v>66.02</c:v>
                </c:pt>
                <c:pt idx="2069">
                  <c:v>47.02</c:v>
                </c:pt>
                <c:pt idx="2070">
                  <c:v>32.26</c:v>
                </c:pt>
                <c:pt idx="2071">
                  <c:v>69.23</c:v>
                </c:pt>
                <c:pt idx="2072">
                  <c:v>66.099999999999994</c:v>
                </c:pt>
                <c:pt idx="2073">
                  <c:v>54.55</c:v>
                </c:pt>
                <c:pt idx="2074">
                  <c:v>74.67</c:v>
                </c:pt>
                <c:pt idx="2075">
                  <c:v>62.01</c:v>
                </c:pt>
                <c:pt idx="2076">
                  <c:v>74.09</c:v>
                </c:pt>
                <c:pt idx="2077">
                  <c:v>60.48</c:v>
                </c:pt>
                <c:pt idx="2078">
                  <c:v>53.42</c:v>
                </c:pt>
                <c:pt idx="2079">
                  <c:v>66.63</c:v>
                </c:pt>
                <c:pt idx="2080">
                  <c:v>73.430000000000007</c:v>
                </c:pt>
                <c:pt idx="2081">
                  <c:v>71.209999999999994</c:v>
                </c:pt>
                <c:pt idx="2082">
                  <c:v>52.87</c:v>
                </c:pt>
                <c:pt idx="2083">
                  <c:v>49.16</c:v>
                </c:pt>
                <c:pt idx="2084">
                  <c:v>51.34</c:v>
                </c:pt>
                <c:pt idx="2085">
                  <c:v>57.35</c:v>
                </c:pt>
                <c:pt idx="2086">
                  <c:v>55.14</c:v>
                </c:pt>
                <c:pt idx="2087">
                  <c:v>62.32</c:v>
                </c:pt>
                <c:pt idx="2088">
                  <c:v>61.01</c:v>
                </c:pt>
                <c:pt idx="2089">
                  <c:v>49.03</c:v>
                </c:pt>
                <c:pt idx="2090">
                  <c:v>60.41</c:v>
                </c:pt>
                <c:pt idx="2091">
                  <c:v>56.9</c:v>
                </c:pt>
                <c:pt idx="2092">
                  <c:v>57.84</c:v>
                </c:pt>
                <c:pt idx="2093">
                  <c:v>49.67</c:v>
                </c:pt>
                <c:pt idx="2094">
                  <c:v>60.72</c:v>
                </c:pt>
                <c:pt idx="2095">
                  <c:v>54.89</c:v>
                </c:pt>
                <c:pt idx="2096">
                  <c:v>52.63</c:v>
                </c:pt>
                <c:pt idx="2097">
                  <c:v>60.07</c:v>
                </c:pt>
                <c:pt idx="2098">
                  <c:v>59.53</c:v>
                </c:pt>
                <c:pt idx="2099">
                  <c:v>53.84</c:v>
                </c:pt>
                <c:pt idx="2100">
                  <c:v>54.56</c:v>
                </c:pt>
                <c:pt idx="2101">
                  <c:v>53.64</c:v>
                </c:pt>
                <c:pt idx="2102">
                  <c:v>59.61</c:v>
                </c:pt>
                <c:pt idx="2103">
                  <c:v>54.43</c:v>
                </c:pt>
                <c:pt idx="2104">
                  <c:v>60.85</c:v>
                </c:pt>
                <c:pt idx="2105">
                  <c:v>60.94</c:v>
                </c:pt>
                <c:pt idx="2106">
                  <c:v>53.35</c:v>
                </c:pt>
                <c:pt idx="2107">
                  <c:v>53.46</c:v>
                </c:pt>
                <c:pt idx="2108">
                  <c:v>57.03</c:v>
                </c:pt>
                <c:pt idx="2109">
                  <c:v>56.37</c:v>
                </c:pt>
                <c:pt idx="2110">
                  <c:v>55.07</c:v>
                </c:pt>
                <c:pt idx="2111">
                  <c:v>72.12</c:v>
                </c:pt>
                <c:pt idx="2112">
                  <c:v>58.24</c:v>
                </c:pt>
                <c:pt idx="2113">
                  <c:v>57.22</c:v>
                </c:pt>
                <c:pt idx="2114">
                  <c:v>57.72</c:v>
                </c:pt>
                <c:pt idx="2115">
                  <c:v>54.57</c:v>
                </c:pt>
                <c:pt idx="2116">
                  <c:v>50.19</c:v>
                </c:pt>
                <c:pt idx="2117">
                  <c:v>49.01</c:v>
                </c:pt>
                <c:pt idx="2118">
                  <c:v>39</c:v>
                </c:pt>
                <c:pt idx="2119">
                  <c:v>50.62</c:v>
                </c:pt>
                <c:pt idx="2120">
                  <c:v>56.69</c:v>
                </c:pt>
                <c:pt idx="2121">
                  <c:v>50.01</c:v>
                </c:pt>
                <c:pt idx="2122">
                  <c:v>56.5</c:v>
                </c:pt>
                <c:pt idx="2123">
                  <c:v>46.09</c:v>
                </c:pt>
                <c:pt idx="2124">
                  <c:v>58.64</c:v>
                </c:pt>
                <c:pt idx="2125">
                  <c:v>45.95</c:v>
                </c:pt>
                <c:pt idx="2126">
                  <c:v>51.83</c:v>
                </c:pt>
                <c:pt idx="2127">
                  <c:v>51.69</c:v>
                </c:pt>
                <c:pt idx="2128">
                  <c:v>51.72</c:v>
                </c:pt>
                <c:pt idx="2129">
                  <c:v>54.12</c:v>
                </c:pt>
                <c:pt idx="2130">
                  <c:v>60.94</c:v>
                </c:pt>
                <c:pt idx="2131">
                  <c:v>56.34</c:v>
                </c:pt>
                <c:pt idx="2132">
                  <c:v>62.5</c:v>
                </c:pt>
                <c:pt idx="2133">
                  <c:v>56.66</c:v>
                </c:pt>
                <c:pt idx="2134">
                  <c:v>56.85</c:v>
                </c:pt>
                <c:pt idx="2135">
                  <c:v>53.94</c:v>
                </c:pt>
                <c:pt idx="2136">
                  <c:v>50.11</c:v>
                </c:pt>
                <c:pt idx="2137">
                  <c:v>56.04</c:v>
                </c:pt>
                <c:pt idx="2138">
                  <c:v>53.68</c:v>
                </c:pt>
                <c:pt idx="2139">
                  <c:v>49.02</c:v>
                </c:pt>
                <c:pt idx="2140">
                  <c:v>57.47</c:v>
                </c:pt>
                <c:pt idx="2141">
                  <c:v>61.24</c:v>
                </c:pt>
                <c:pt idx="2142">
                  <c:v>52.85</c:v>
                </c:pt>
                <c:pt idx="2143">
                  <c:v>58.71</c:v>
                </c:pt>
                <c:pt idx="2144">
                  <c:v>55.83</c:v>
                </c:pt>
                <c:pt idx="2145">
                  <c:v>61.59</c:v>
                </c:pt>
                <c:pt idx="2146">
                  <c:v>55.08</c:v>
                </c:pt>
                <c:pt idx="2147">
                  <c:v>55.06</c:v>
                </c:pt>
                <c:pt idx="2148">
                  <c:v>56.94</c:v>
                </c:pt>
                <c:pt idx="2149">
                  <c:v>58.37</c:v>
                </c:pt>
                <c:pt idx="2150">
                  <c:v>59.62</c:v>
                </c:pt>
                <c:pt idx="2151">
                  <c:v>58.62</c:v>
                </c:pt>
                <c:pt idx="2152">
                  <c:v>61.6</c:v>
                </c:pt>
                <c:pt idx="2153">
                  <c:v>57.36</c:v>
                </c:pt>
                <c:pt idx="2154">
                  <c:v>48.61</c:v>
                </c:pt>
                <c:pt idx="2155">
                  <c:v>46.74</c:v>
                </c:pt>
                <c:pt idx="2156">
                  <c:v>52.32</c:v>
                </c:pt>
                <c:pt idx="2157">
                  <c:v>63.22</c:v>
                </c:pt>
                <c:pt idx="2158">
                  <c:v>46.96</c:v>
                </c:pt>
                <c:pt idx="2159">
                  <c:v>59.43</c:v>
                </c:pt>
                <c:pt idx="2160">
                  <c:v>62.01</c:v>
                </c:pt>
                <c:pt idx="2161">
                  <c:v>62.87</c:v>
                </c:pt>
                <c:pt idx="2162">
                  <c:v>53.07</c:v>
                </c:pt>
                <c:pt idx="2163">
                  <c:v>53.34</c:v>
                </c:pt>
                <c:pt idx="2164">
                  <c:v>56.78</c:v>
                </c:pt>
                <c:pt idx="2165">
                  <c:v>54.71</c:v>
                </c:pt>
                <c:pt idx="2166">
                  <c:v>53.53</c:v>
                </c:pt>
                <c:pt idx="2167">
                  <c:v>45.68</c:v>
                </c:pt>
                <c:pt idx="2168">
                  <c:v>48.31</c:v>
                </c:pt>
                <c:pt idx="2169">
                  <c:v>53.71</c:v>
                </c:pt>
                <c:pt idx="2170">
                  <c:v>47.58</c:v>
                </c:pt>
                <c:pt idx="2171">
                  <c:v>52.35</c:v>
                </c:pt>
                <c:pt idx="2172">
                  <c:v>49.12</c:v>
                </c:pt>
                <c:pt idx="2173">
                  <c:v>44.14</c:v>
                </c:pt>
                <c:pt idx="2174">
                  <c:v>54.04</c:v>
                </c:pt>
                <c:pt idx="2175">
                  <c:v>55.3</c:v>
                </c:pt>
                <c:pt idx="2176">
                  <c:v>55.49</c:v>
                </c:pt>
                <c:pt idx="2177">
                  <c:v>56.42</c:v>
                </c:pt>
                <c:pt idx="2178">
                  <c:v>53.73</c:v>
                </c:pt>
                <c:pt idx="2179">
                  <c:v>48.42</c:v>
                </c:pt>
                <c:pt idx="2180">
                  <c:v>42.34</c:v>
                </c:pt>
                <c:pt idx="2181">
                  <c:v>35.01</c:v>
                </c:pt>
                <c:pt idx="2182">
                  <c:v>57.39</c:v>
                </c:pt>
                <c:pt idx="2183">
                  <c:v>61.48</c:v>
                </c:pt>
                <c:pt idx="2184">
                  <c:v>54.33</c:v>
                </c:pt>
                <c:pt idx="2185">
                  <c:v>49.01</c:v>
                </c:pt>
                <c:pt idx="2186">
                  <c:v>51.88</c:v>
                </c:pt>
                <c:pt idx="2187">
                  <c:v>50.46</c:v>
                </c:pt>
                <c:pt idx="2188">
                  <c:v>55.97</c:v>
                </c:pt>
                <c:pt idx="2189">
                  <c:v>40.380000000000003</c:v>
                </c:pt>
                <c:pt idx="2190">
                  <c:v>49.86</c:v>
                </c:pt>
                <c:pt idx="2191">
                  <c:v>33.96</c:v>
                </c:pt>
                <c:pt idx="2192">
                  <c:v>51.28</c:v>
                </c:pt>
                <c:pt idx="2193">
                  <c:v>54.82</c:v>
                </c:pt>
                <c:pt idx="2194">
                  <c:v>42.04</c:v>
                </c:pt>
                <c:pt idx="2195">
                  <c:v>44</c:v>
                </c:pt>
                <c:pt idx="2196">
                  <c:v>42.13</c:v>
                </c:pt>
                <c:pt idx="2197">
                  <c:v>46.71</c:v>
                </c:pt>
                <c:pt idx="2198">
                  <c:v>51.08</c:v>
                </c:pt>
                <c:pt idx="2199">
                  <c:v>53.72</c:v>
                </c:pt>
                <c:pt idx="2200">
                  <c:v>58.05</c:v>
                </c:pt>
                <c:pt idx="2201">
                  <c:v>50.26</c:v>
                </c:pt>
                <c:pt idx="2202">
                  <c:v>46.73</c:v>
                </c:pt>
                <c:pt idx="2203">
                  <c:v>58.16</c:v>
                </c:pt>
                <c:pt idx="2204">
                  <c:v>58.39</c:v>
                </c:pt>
                <c:pt idx="2205">
                  <c:v>63.42</c:v>
                </c:pt>
                <c:pt idx="2206">
                  <c:v>48.57</c:v>
                </c:pt>
                <c:pt idx="2207">
                  <c:v>56.75</c:v>
                </c:pt>
                <c:pt idx="2208">
                  <c:v>50.24</c:v>
                </c:pt>
                <c:pt idx="2209">
                  <c:v>50.3</c:v>
                </c:pt>
                <c:pt idx="2210">
                  <c:v>52.93</c:v>
                </c:pt>
                <c:pt idx="2211">
                  <c:v>48.89</c:v>
                </c:pt>
                <c:pt idx="2212">
                  <c:v>62.42</c:v>
                </c:pt>
                <c:pt idx="2213">
                  <c:v>68.010000000000005</c:v>
                </c:pt>
                <c:pt idx="2214">
                  <c:v>57.16</c:v>
                </c:pt>
                <c:pt idx="2215">
                  <c:v>59.68</c:v>
                </c:pt>
                <c:pt idx="2216">
                  <c:v>52.58</c:v>
                </c:pt>
                <c:pt idx="2217">
                  <c:v>45.14</c:v>
                </c:pt>
                <c:pt idx="2218">
                  <c:v>57.49</c:v>
                </c:pt>
                <c:pt idx="2219">
                  <c:v>47.51</c:v>
                </c:pt>
                <c:pt idx="2220">
                  <c:v>64.44</c:v>
                </c:pt>
                <c:pt idx="2221">
                  <c:v>53.35</c:v>
                </c:pt>
                <c:pt idx="2222">
                  <c:v>55.05</c:v>
                </c:pt>
                <c:pt idx="2223">
                  <c:v>53.85</c:v>
                </c:pt>
                <c:pt idx="2224">
                  <c:v>24.3</c:v>
                </c:pt>
                <c:pt idx="2225">
                  <c:v>41.63</c:v>
                </c:pt>
                <c:pt idx="2226">
                  <c:v>43.9</c:v>
                </c:pt>
                <c:pt idx="2227">
                  <c:v>46.8</c:v>
                </c:pt>
                <c:pt idx="2228">
                  <c:v>50.78</c:v>
                </c:pt>
                <c:pt idx="2229">
                  <c:v>59.41</c:v>
                </c:pt>
                <c:pt idx="2230">
                  <c:v>64.27</c:v>
                </c:pt>
                <c:pt idx="2231">
                  <c:v>53.6</c:v>
                </c:pt>
                <c:pt idx="2232">
                  <c:v>53.34</c:v>
                </c:pt>
                <c:pt idx="2233">
                  <c:v>79.14</c:v>
                </c:pt>
                <c:pt idx="2234">
                  <c:v>60.5</c:v>
                </c:pt>
                <c:pt idx="2235">
                  <c:v>54.28</c:v>
                </c:pt>
                <c:pt idx="2236">
                  <c:v>65.400000000000006</c:v>
                </c:pt>
                <c:pt idx="2237">
                  <c:v>68.91</c:v>
                </c:pt>
                <c:pt idx="2238">
                  <c:v>61.98</c:v>
                </c:pt>
                <c:pt idx="2239">
                  <c:v>56.99</c:v>
                </c:pt>
                <c:pt idx="2240">
                  <c:v>63.19</c:v>
                </c:pt>
                <c:pt idx="2241">
                  <c:v>57.46</c:v>
                </c:pt>
                <c:pt idx="2242">
                  <c:v>59.88</c:v>
                </c:pt>
                <c:pt idx="2243">
                  <c:v>55.01</c:v>
                </c:pt>
                <c:pt idx="2244">
                  <c:v>54.72</c:v>
                </c:pt>
                <c:pt idx="2245">
                  <c:v>74.16</c:v>
                </c:pt>
                <c:pt idx="2246">
                  <c:v>56.1</c:v>
                </c:pt>
                <c:pt idx="2247">
                  <c:v>61.22</c:v>
                </c:pt>
                <c:pt idx="2248">
                  <c:v>60.49</c:v>
                </c:pt>
                <c:pt idx="2249">
                  <c:v>71.63</c:v>
                </c:pt>
                <c:pt idx="2250">
                  <c:v>69.02</c:v>
                </c:pt>
                <c:pt idx="2251">
                  <c:v>50.69</c:v>
                </c:pt>
                <c:pt idx="2252">
                  <c:v>64.05</c:v>
                </c:pt>
                <c:pt idx="2253">
                  <c:v>57.45</c:v>
                </c:pt>
                <c:pt idx="2254">
                  <c:v>50.15</c:v>
                </c:pt>
                <c:pt idx="2255">
                  <c:v>65.42</c:v>
                </c:pt>
                <c:pt idx="2256">
                  <c:v>63.39</c:v>
                </c:pt>
                <c:pt idx="2257">
                  <c:v>47.48</c:v>
                </c:pt>
                <c:pt idx="2258">
                  <c:v>53.27</c:v>
                </c:pt>
                <c:pt idx="2259">
                  <c:v>57.09</c:v>
                </c:pt>
                <c:pt idx="2260">
                  <c:v>57.12</c:v>
                </c:pt>
                <c:pt idx="2261">
                  <c:v>51.05</c:v>
                </c:pt>
                <c:pt idx="2262">
                  <c:v>57.77</c:v>
                </c:pt>
                <c:pt idx="2263">
                  <c:v>59.35</c:v>
                </c:pt>
                <c:pt idx="2264">
                  <c:v>61.78</c:v>
                </c:pt>
                <c:pt idx="2265">
                  <c:v>69.25</c:v>
                </c:pt>
                <c:pt idx="2266">
                  <c:v>63.41</c:v>
                </c:pt>
                <c:pt idx="2267">
                  <c:v>59.67</c:v>
                </c:pt>
                <c:pt idx="2268">
                  <c:v>59.82</c:v>
                </c:pt>
                <c:pt idx="2269">
                  <c:v>62.31</c:v>
                </c:pt>
                <c:pt idx="2270">
                  <c:v>61.4</c:v>
                </c:pt>
                <c:pt idx="2271">
                  <c:v>64.72</c:v>
                </c:pt>
                <c:pt idx="2272">
                  <c:v>62.57</c:v>
                </c:pt>
                <c:pt idx="2273">
                  <c:v>62.74</c:v>
                </c:pt>
                <c:pt idx="2274">
                  <c:v>72.66</c:v>
                </c:pt>
                <c:pt idx="2275">
                  <c:v>67.83</c:v>
                </c:pt>
                <c:pt idx="2276">
                  <c:v>68.489999999999995</c:v>
                </c:pt>
                <c:pt idx="2277">
                  <c:v>70.27</c:v>
                </c:pt>
                <c:pt idx="2278">
                  <c:v>70.33</c:v>
                </c:pt>
                <c:pt idx="2279">
                  <c:v>68.91</c:v>
                </c:pt>
                <c:pt idx="2280">
                  <c:v>69.930000000000007</c:v>
                </c:pt>
                <c:pt idx="2281">
                  <c:v>68.790000000000006</c:v>
                </c:pt>
                <c:pt idx="2282">
                  <c:v>70.760000000000005</c:v>
                </c:pt>
                <c:pt idx="2283">
                  <c:v>61.67</c:v>
                </c:pt>
                <c:pt idx="2284">
                  <c:v>58.05</c:v>
                </c:pt>
                <c:pt idx="2285">
                  <c:v>57.19</c:v>
                </c:pt>
                <c:pt idx="2286">
                  <c:v>60.23</c:v>
                </c:pt>
                <c:pt idx="2287">
                  <c:v>56.34</c:v>
                </c:pt>
                <c:pt idx="2288">
                  <c:v>49.43</c:v>
                </c:pt>
                <c:pt idx="2289">
                  <c:v>66.260000000000005</c:v>
                </c:pt>
                <c:pt idx="2290">
                  <c:v>50.78</c:v>
                </c:pt>
                <c:pt idx="2291">
                  <c:v>69.73</c:v>
                </c:pt>
                <c:pt idx="2292">
                  <c:v>62.07</c:v>
                </c:pt>
                <c:pt idx="2293">
                  <c:v>58.85</c:v>
                </c:pt>
                <c:pt idx="2294">
                  <c:v>64.64</c:v>
                </c:pt>
                <c:pt idx="2295">
                  <c:v>42.71</c:v>
                </c:pt>
                <c:pt idx="2296">
                  <c:v>43.92</c:v>
                </c:pt>
                <c:pt idx="2297">
                  <c:v>62.49</c:v>
                </c:pt>
                <c:pt idx="2298">
                  <c:v>69.31</c:v>
                </c:pt>
                <c:pt idx="2299">
                  <c:v>69.47</c:v>
                </c:pt>
                <c:pt idx="2300">
                  <c:v>65.88</c:v>
                </c:pt>
                <c:pt idx="2301">
                  <c:v>61.89</c:v>
                </c:pt>
                <c:pt idx="2302">
                  <c:v>72.680000000000007</c:v>
                </c:pt>
                <c:pt idx="2303">
                  <c:v>56.15</c:v>
                </c:pt>
                <c:pt idx="2304">
                  <c:v>62.58</c:v>
                </c:pt>
                <c:pt idx="2305">
                  <c:v>57.67</c:v>
                </c:pt>
                <c:pt idx="2306">
                  <c:v>51.87</c:v>
                </c:pt>
                <c:pt idx="2307">
                  <c:v>47.78</c:v>
                </c:pt>
                <c:pt idx="2308">
                  <c:v>55.61</c:v>
                </c:pt>
                <c:pt idx="2309">
                  <c:v>59.94</c:v>
                </c:pt>
                <c:pt idx="2310">
                  <c:v>61.77</c:v>
                </c:pt>
                <c:pt idx="2311">
                  <c:v>69.45</c:v>
                </c:pt>
                <c:pt idx="2312">
                  <c:v>62.46</c:v>
                </c:pt>
                <c:pt idx="2313">
                  <c:v>51.83</c:v>
                </c:pt>
                <c:pt idx="2314">
                  <c:v>44.51</c:v>
                </c:pt>
                <c:pt idx="2315">
                  <c:v>65.08</c:v>
                </c:pt>
                <c:pt idx="2316">
                  <c:v>69.239999999999995</c:v>
                </c:pt>
                <c:pt idx="2317">
                  <c:v>65.989999999999995</c:v>
                </c:pt>
                <c:pt idx="2318">
                  <c:v>57.21</c:v>
                </c:pt>
                <c:pt idx="2319">
                  <c:v>50.9</c:v>
                </c:pt>
                <c:pt idx="2320">
                  <c:v>61.2</c:v>
                </c:pt>
                <c:pt idx="2321">
                  <c:v>56.89</c:v>
                </c:pt>
                <c:pt idx="2322">
                  <c:v>68.290000000000006</c:v>
                </c:pt>
                <c:pt idx="2323">
                  <c:v>55.69</c:v>
                </c:pt>
                <c:pt idx="2324">
                  <c:v>59.8</c:v>
                </c:pt>
                <c:pt idx="2325">
                  <c:v>51.16</c:v>
                </c:pt>
                <c:pt idx="2326">
                  <c:v>62.76</c:v>
                </c:pt>
                <c:pt idx="2327">
                  <c:v>18.559999999999999</c:v>
                </c:pt>
                <c:pt idx="2328">
                  <c:v>13.6</c:v>
                </c:pt>
                <c:pt idx="2329">
                  <c:v>15.33</c:v>
                </c:pt>
                <c:pt idx="2330">
                  <c:v>26.47</c:v>
                </c:pt>
                <c:pt idx="2331">
                  <c:v>10.71</c:v>
                </c:pt>
                <c:pt idx="2332">
                  <c:v>15.02</c:v>
                </c:pt>
                <c:pt idx="2333">
                  <c:v>32.64</c:v>
                </c:pt>
                <c:pt idx="2334">
                  <c:v>21.82</c:v>
                </c:pt>
                <c:pt idx="2335">
                  <c:v>15.77</c:v>
                </c:pt>
                <c:pt idx="2336">
                  <c:v>34.54</c:v>
                </c:pt>
                <c:pt idx="2337">
                  <c:v>14.03</c:v>
                </c:pt>
                <c:pt idx="2338">
                  <c:v>21.55</c:v>
                </c:pt>
                <c:pt idx="2339">
                  <c:v>41.6</c:v>
                </c:pt>
                <c:pt idx="2340">
                  <c:v>17.23</c:v>
                </c:pt>
                <c:pt idx="2341">
                  <c:v>28.71</c:v>
                </c:pt>
                <c:pt idx="2342">
                  <c:v>19.57</c:v>
                </c:pt>
                <c:pt idx="2343">
                  <c:v>16.72</c:v>
                </c:pt>
                <c:pt idx="2344">
                  <c:v>22.09</c:v>
                </c:pt>
                <c:pt idx="2345">
                  <c:v>20.48</c:v>
                </c:pt>
                <c:pt idx="2346">
                  <c:v>18.079999999999998</c:v>
                </c:pt>
                <c:pt idx="2347">
                  <c:v>16.79</c:v>
                </c:pt>
                <c:pt idx="2348">
                  <c:v>22.82</c:v>
                </c:pt>
                <c:pt idx="2349">
                  <c:v>22.59</c:v>
                </c:pt>
                <c:pt idx="2350">
                  <c:v>23.25</c:v>
                </c:pt>
                <c:pt idx="2351">
                  <c:v>27.18</c:v>
                </c:pt>
                <c:pt idx="2352">
                  <c:v>16.329999999999998</c:v>
                </c:pt>
                <c:pt idx="2353">
                  <c:v>38.35</c:v>
                </c:pt>
                <c:pt idx="2354">
                  <c:v>24.78</c:v>
                </c:pt>
                <c:pt idx="2355">
                  <c:v>32.99</c:v>
                </c:pt>
                <c:pt idx="2356">
                  <c:v>15.63</c:v>
                </c:pt>
                <c:pt idx="2357">
                  <c:v>39.299999999999997</c:v>
                </c:pt>
                <c:pt idx="2358">
                  <c:v>17.920000000000002</c:v>
                </c:pt>
                <c:pt idx="2359">
                  <c:v>16.68</c:v>
                </c:pt>
                <c:pt idx="2360">
                  <c:v>16.77</c:v>
                </c:pt>
                <c:pt idx="2361">
                  <c:v>43.99</c:v>
                </c:pt>
                <c:pt idx="2362">
                  <c:v>18.260000000000002</c:v>
                </c:pt>
                <c:pt idx="2363">
                  <c:v>19.39</c:v>
                </c:pt>
                <c:pt idx="2364">
                  <c:v>28.27</c:v>
                </c:pt>
                <c:pt idx="2365">
                  <c:v>44.96</c:v>
                </c:pt>
                <c:pt idx="2366">
                  <c:v>34.299999999999997</c:v>
                </c:pt>
                <c:pt idx="2367">
                  <c:v>15.02</c:v>
                </c:pt>
                <c:pt idx="2368">
                  <c:v>26.84</c:v>
                </c:pt>
                <c:pt idx="2369">
                  <c:v>15.4</c:v>
                </c:pt>
                <c:pt idx="2370">
                  <c:v>31.69</c:v>
                </c:pt>
                <c:pt idx="2371">
                  <c:v>28.49</c:v>
                </c:pt>
                <c:pt idx="2372">
                  <c:v>19.309999999999999</c:v>
                </c:pt>
                <c:pt idx="2373">
                  <c:v>23.19</c:v>
                </c:pt>
                <c:pt idx="2374">
                  <c:v>20.16</c:v>
                </c:pt>
                <c:pt idx="2375">
                  <c:v>39.08</c:v>
                </c:pt>
                <c:pt idx="2376">
                  <c:v>21.53</c:v>
                </c:pt>
                <c:pt idx="2377">
                  <c:v>21.27</c:v>
                </c:pt>
                <c:pt idx="2378">
                  <c:v>25.73</c:v>
                </c:pt>
                <c:pt idx="2379">
                  <c:v>22.37</c:v>
                </c:pt>
                <c:pt idx="2380">
                  <c:v>34.47</c:v>
                </c:pt>
                <c:pt idx="2381">
                  <c:v>32.47</c:v>
                </c:pt>
                <c:pt idx="2382">
                  <c:v>32.200000000000003</c:v>
                </c:pt>
                <c:pt idx="2383">
                  <c:v>22.93</c:v>
                </c:pt>
                <c:pt idx="2384">
                  <c:v>22.69</c:v>
                </c:pt>
                <c:pt idx="2385">
                  <c:v>25.99</c:v>
                </c:pt>
                <c:pt idx="2386">
                  <c:v>24.86</c:v>
                </c:pt>
                <c:pt idx="2387">
                  <c:v>44.87</c:v>
                </c:pt>
                <c:pt idx="2388">
                  <c:v>28.71</c:v>
                </c:pt>
                <c:pt idx="2389">
                  <c:v>22.24</c:v>
                </c:pt>
                <c:pt idx="2390">
                  <c:v>12.17</c:v>
                </c:pt>
                <c:pt idx="2391">
                  <c:v>24.28</c:v>
                </c:pt>
                <c:pt idx="2392">
                  <c:v>28.71</c:v>
                </c:pt>
                <c:pt idx="2393">
                  <c:v>15.72</c:v>
                </c:pt>
                <c:pt idx="2394">
                  <c:v>34.729999999999997</c:v>
                </c:pt>
                <c:pt idx="2395">
                  <c:v>27.17</c:v>
                </c:pt>
                <c:pt idx="2396">
                  <c:v>33.31</c:v>
                </c:pt>
                <c:pt idx="2397">
                  <c:v>35.049999999999997</c:v>
                </c:pt>
                <c:pt idx="2398">
                  <c:v>12.24</c:v>
                </c:pt>
                <c:pt idx="2399">
                  <c:v>26.2</c:v>
                </c:pt>
                <c:pt idx="2400">
                  <c:v>23.78</c:v>
                </c:pt>
                <c:pt idx="2401">
                  <c:v>30.28</c:v>
                </c:pt>
                <c:pt idx="2402">
                  <c:v>12.46</c:v>
                </c:pt>
                <c:pt idx="2403">
                  <c:v>49.03</c:v>
                </c:pt>
                <c:pt idx="2404">
                  <c:v>49.54</c:v>
                </c:pt>
                <c:pt idx="2405">
                  <c:v>55.78</c:v>
                </c:pt>
                <c:pt idx="2406">
                  <c:v>45.82</c:v>
                </c:pt>
                <c:pt idx="2407">
                  <c:v>58.63</c:v>
                </c:pt>
                <c:pt idx="2408">
                  <c:v>46.79</c:v>
                </c:pt>
                <c:pt idx="2409">
                  <c:v>43.51</c:v>
                </c:pt>
                <c:pt idx="2410">
                  <c:v>36.71</c:v>
                </c:pt>
                <c:pt idx="2411">
                  <c:v>44.28</c:v>
                </c:pt>
                <c:pt idx="2412">
                  <c:v>39.07</c:v>
                </c:pt>
                <c:pt idx="2413">
                  <c:v>58.4</c:v>
                </c:pt>
                <c:pt idx="2414">
                  <c:v>49.5</c:v>
                </c:pt>
                <c:pt idx="2415">
                  <c:v>45.68</c:v>
                </c:pt>
                <c:pt idx="2416">
                  <c:v>54.35</c:v>
                </c:pt>
                <c:pt idx="2417">
                  <c:v>49.27</c:v>
                </c:pt>
                <c:pt idx="2418">
                  <c:v>50.5</c:v>
                </c:pt>
                <c:pt idx="2419">
                  <c:v>49.53</c:v>
                </c:pt>
                <c:pt idx="2420">
                  <c:v>51.01</c:v>
                </c:pt>
                <c:pt idx="2421">
                  <c:v>35.840000000000003</c:v>
                </c:pt>
                <c:pt idx="2422">
                  <c:v>44.23</c:v>
                </c:pt>
                <c:pt idx="2423">
                  <c:v>51.02</c:v>
                </c:pt>
                <c:pt idx="2424">
                  <c:v>39.450000000000003</c:v>
                </c:pt>
                <c:pt idx="2425">
                  <c:v>32.6</c:v>
                </c:pt>
                <c:pt idx="2426">
                  <c:v>57.59</c:v>
                </c:pt>
                <c:pt idx="2427">
                  <c:v>49.55</c:v>
                </c:pt>
                <c:pt idx="2428">
                  <c:v>49.95</c:v>
                </c:pt>
                <c:pt idx="2429">
                  <c:v>52.66</c:v>
                </c:pt>
                <c:pt idx="2430">
                  <c:v>48.58</c:v>
                </c:pt>
                <c:pt idx="2431">
                  <c:v>44.11</c:v>
                </c:pt>
                <c:pt idx="2432">
                  <c:v>41.44</c:v>
                </c:pt>
                <c:pt idx="2433">
                  <c:v>39.6</c:v>
                </c:pt>
                <c:pt idx="2434">
                  <c:v>52.4</c:v>
                </c:pt>
                <c:pt idx="2435">
                  <c:v>50.41</c:v>
                </c:pt>
                <c:pt idx="2436">
                  <c:v>60.15</c:v>
                </c:pt>
                <c:pt idx="2437">
                  <c:v>47.69</c:v>
                </c:pt>
                <c:pt idx="2438">
                  <c:v>41.39</c:v>
                </c:pt>
                <c:pt idx="2439">
                  <c:v>55.84</c:v>
                </c:pt>
                <c:pt idx="2440">
                  <c:v>62.42</c:v>
                </c:pt>
                <c:pt idx="2441">
                  <c:v>58.79</c:v>
                </c:pt>
                <c:pt idx="2442">
                  <c:v>56.64</c:v>
                </c:pt>
                <c:pt idx="2443">
                  <c:v>61.34</c:v>
                </c:pt>
                <c:pt idx="2444">
                  <c:v>56.61</c:v>
                </c:pt>
                <c:pt idx="2445">
                  <c:v>58.34</c:v>
                </c:pt>
                <c:pt idx="2446">
                  <c:v>56.61</c:v>
                </c:pt>
                <c:pt idx="2447">
                  <c:v>57.43</c:v>
                </c:pt>
                <c:pt idx="2448">
                  <c:v>59.1</c:v>
                </c:pt>
                <c:pt idx="2449">
                  <c:v>48.37</c:v>
                </c:pt>
                <c:pt idx="2450">
                  <c:v>46.01</c:v>
                </c:pt>
                <c:pt idx="2451">
                  <c:v>11.37</c:v>
                </c:pt>
                <c:pt idx="2452">
                  <c:v>43.75</c:v>
                </c:pt>
                <c:pt idx="2453">
                  <c:v>48.81</c:v>
                </c:pt>
                <c:pt idx="2454">
                  <c:v>43.93</c:v>
                </c:pt>
                <c:pt idx="2455">
                  <c:v>34.85</c:v>
                </c:pt>
                <c:pt idx="2456">
                  <c:v>21.61</c:v>
                </c:pt>
                <c:pt idx="2457">
                  <c:v>8.98</c:v>
                </c:pt>
                <c:pt idx="2458">
                  <c:v>28.78</c:v>
                </c:pt>
                <c:pt idx="2459">
                  <c:v>16.98</c:v>
                </c:pt>
                <c:pt idx="2460">
                  <c:v>48.48</c:v>
                </c:pt>
                <c:pt idx="2461">
                  <c:v>41.39</c:v>
                </c:pt>
                <c:pt idx="2462">
                  <c:v>48.76</c:v>
                </c:pt>
                <c:pt idx="2463">
                  <c:v>28.96</c:v>
                </c:pt>
                <c:pt idx="2464">
                  <c:v>10.68</c:v>
                </c:pt>
                <c:pt idx="2465">
                  <c:v>33.19</c:v>
                </c:pt>
                <c:pt idx="2466">
                  <c:v>40.67</c:v>
                </c:pt>
                <c:pt idx="2467">
                  <c:v>38.44</c:v>
                </c:pt>
                <c:pt idx="2468">
                  <c:v>31.01</c:v>
                </c:pt>
                <c:pt idx="2469">
                  <c:v>46.99</c:v>
                </c:pt>
                <c:pt idx="2470">
                  <c:v>28.98</c:v>
                </c:pt>
                <c:pt idx="2471">
                  <c:v>29.17</c:v>
                </c:pt>
                <c:pt idx="2472">
                  <c:v>36.31</c:v>
                </c:pt>
                <c:pt idx="2473">
                  <c:v>12.57</c:v>
                </c:pt>
                <c:pt idx="2474">
                  <c:v>23.47</c:v>
                </c:pt>
                <c:pt idx="2475">
                  <c:v>20.12</c:v>
                </c:pt>
                <c:pt idx="2476">
                  <c:v>8.57</c:v>
                </c:pt>
                <c:pt idx="2477">
                  <c:v>37.65</c:v>
                </c:pt>
                <c:pt idx="2478">
                  <c:v>17.43</c:v>
                </c:pt>
                <c:pt idx="2479">
                  <c:v>31.04</c:v>
                </c:pt>
                <c:pt idx="2480">
                  <c:v>23</c:v>
                </c:pt>
                <c:pt idx="2481">
                  <c:v>32.29</c:v>
                </c:pt>
                <c:pt idx="2482">
                  <c:v>16.36</c:v>
                </c:pt>
                <c:pt idx="2483">
                  <c:v>14.76</c:v>
                </c:pt>
                <c:pt idx="2484">
                  <c:v>23.12</c:v>
                </c:pt>
                <c:pt idx="2485">
                  <c:v>26.29</c:v>
                </c:pt>
                <c:pt idx="2486">
                  <c:v>24.87</c:v>
                </c:pt>
                <c:pt idx="2487">
                  <c:v>24.8</c:v>
                </c:pt>
                <c:pt idx="2488">
                  <c:v>41.34</c:v>
                </c:pt>
                <c:pt idx="2489">
                  <c:v>17.579999999999998</c:v>
                </c:pt>
                <c:pt idx="2490">
                  <c:v>32.24</c:v>
                </c:pt>
                <c:pt idx="2491">
                  <c:v>18.440000000000001</c:v>
                </c:pt>
                <c:pt idx="2492">
                  <c:v>28.97</c:v>
                </c:pt>
                <c:pt idx="2493">
                  <c:v>28.35</c:v>
                </c:pt>
                <c:pt idx="2494">
                  <c:v>32.14</c:v>
                </c:pt>
                <c:pt idx="2495">
                  <c:v>51.62</c:v>
                </c:pt>
                <c:pt idx="2496">
                  <c:v>18.600000000000001</c:v>
                </c:pt>
                <c:pt idx="2497">
                  <c:v>18.010000000000002</c:v>
                </c:pt>
                <c:pt idx="2498">
                  <c:v>29.88</c:v>
                </c:pt>
                <c:pt idx="2499">
                  <c:v>15.66</c:v>
                </c:pt>
                <c:pt idx="2500">
                  <c:v>39.36</c:v>
                </c:pt>
                <c:pt idx="2501">
                  <c:v>51.65</c:v>
                </c:pt>
                <c:pt idx="2502">
                  <c:v>46.03</c:v>
                </c:pt>
                <c:pt idx="2503">
                  <c:v>45.85</c:v>
                </c:pt>
                <c:pt idx="2504">
                  <c:v>20.9</c:v>
                </c:pt>
                <c:pt idx="2505">
                  <c:v>23.84</c:v>
                </c:pt>
                <c:pt idx="2506">
                  <c:v>41.13</c:v>
                </c:pt>
                <c:pt idx="2507">
                  <c:v>21.38</c:v>
                </c:pt>
                <c:pt idx="2508">
                  <c:v>24.17</c:v>
                </c:pt>
                <c:pt idx="2509">
                  <c:v>30.88</c:v>
                </c:pt>
                <c:pt idx="2510">
                  <c:v>33.51</c:v>
                </c:pt>
                <c:pt idx="2511">
                  <c:v>46</c:v>
                </c:pt>
                <c:pt idx="2512">
                  <c:v>43</c:v>
                </c:pt>
                <c:pt idx="2513">
                  <c:v>78</c:v>
                </c:pt>
                <c:pt idx="2514">
                  <c:v>77</c:v>
                </c:pt>
                <c:pt idx="2515">
                  <c:v>67</c:v>
                </c:pt>
                <c:pt idx="2516">
                  <c:v>80</c:v>
                </c:pt>
                <c:pt idx="2517">
                  <c:v>86</c:v>
                </c:pt>
                <c:pt idx="2518">
                  <c:v>89</c:v>
                </c:pt>
                <c:pt idx="2519">
                  <c:v>83</c:v>
                </c:pt>
                <c:pt idx="2520">
                  <c:v>85</c:v>
                </c:pt>
                <c:pt idx="2521">
                  <c:v>85</c:v>
                </c:pt>
                <c:pt idx="2522">
                  <c:v>79</c:v>
                </c:pt>
                <c:pt idx="2523">
                  <c:v>83</c:v>
                </c:pt>
                <c:pt idx="2524">
                  <c:v>92</c:v>
                </c:pt>
                <c:pt idx="2525">
                  <c:v>85</c:v>
                </c:pt>
                <c:pt idx="2526">
                  <c:v>90</c:v>
                </c:pt>
                <c:pt idx="2527">
                  <c:v>23.677099999999999</c:v>
                </c:pt>
                <c:pt idx="2528">
                  <c:v>24.875599999999999</c:v>
                </c:pt>
                <c:pt idx="2529">
                  <c:v>29</c:v>
                </c:pt>
                <c:pt idx="2530">
                  <c:v>32.228700000000003</c:v>
                </c:pt>
                <c:pt idx="2531">
                  <c:v>43.093499999999999</c:v>
                </c:pt>
                <c:pt idx="2532">
                  <c:v>18</c:v>
                </c:pt>
                <c:pt idx="2533">
                  <c:v>26</c:v>
                </c:pt>
                <c:pt idx="2534">
                  <c:v>32</c:v>
                </c:pt>
                <c:pt idx="2535">
                  <c:v>38</c:v>
                </c:pt>
                <c:pt idx="2536">
                  <c:v>43</c:v>
                </c:pt>
                <c:pt idx="2537">
                  <c:v>33</c:v>
                </c:pt>
                <c:pt idx="2538">
                  <c:v>35</c:v>
                </c:pt>
                <c:pt idx="2539">
                  <c:v>37</c:v>
                </c:pt>
                <c:pt idx="2540">
                  <c:v>0.08</c:v>
                </c:pt>
                <c:pt idx="2541">
                  <c:v>0.11</c:v>
                </c:pt>
                <c:pt idx="2542">
                  <c:v>0.28000000000000003</c:v>
                </c:pt>
                <c:pt idx="2543">
                  <c:v>0.51</c:v>
                </c:pt>
                <c:pt idx="2544">
                  <c:v>0.71</c:v>
                </c:pt>
                <c:pt idx="2545">
                  <c:v>0.74</c:v>
                </c:pt>
                <c:pt idx="2546">
                  <c:v>0.75</c:v>
                </c:pt>
                <c:pt idx="2547">
                  <c:v>0.42</c:v>
                </c:pt>
                <c:pt idx="2548">
                  <c:v>0.41</c:v>
                </c:pt>
                <c:pt idx="2549">
                  <c:v>0.16</c:v>
                </c:pt>
                <c:pt idx="2550">
                  <c:v>0.12</c:v>
                </c:pt>
                <c:pt idx="2551">
                  <c:v>0.43</c:v>
                </c:pt>
                <c:pt idx="2552">
                  <c:v>0.38</c:v>
                </c:pt>
                <c:pt idx="2553">
                  <c:v>0.28000000000000003</c:v>
                </c:pt>
                <c:pt idx="2554">
                  <c:v>0.19</c:v>
                </c:pt>
                <c:pt idx="2555">
                  <c:v>0.11</c:v>
                </c:pt>
                <c:pt idx="2556">
                  <c:v>0.12</c:v>
                </c:pt>
                <c:pt idx="2557">
                  <c:v>0.41</c:v>
                </c:pt>
                <c:pt idx="2558">
                  <c:v>0.38</c:v>
                </c:pt>
                <c:pt idx="2559">
                  <c:v>0.31</c:v>
                </c:pt>
                <c:pt idx="2560">
                  <c:v>0.28999999999999998</c:v>
                </c:pt>
                <c:pt idx="2561">
                  <c:v>0.13</c:v>
                </c:pt>
                <c:pt idx="2562">
                  <c:v>0.14000000000000001</c:v>
                </c:pt>
                <c:pt idx="2563">
                  <c:v>0.14000000000000001</c:v>
                </c:pt>
                <c:pt idx="2564">
                  <c:v>0.28999999999999998</c:v>
                </c:pt>
                <c:pt idx="2565">
                  <c:v>0.34</c:v>
                </c:pt>
                <c:pt idx="2566">
                  <c:v>0.27</c:v>
                </c:pt>
                <c:pt idx="2567">
                  <c:v>0.32</c:v>
                </c:pt>
                <c:pt idx="2568">
                  <c:v>0.37</c:v>
                </c:pt>
                <c:pt idx="2569">
                  <c:v>0.34</c:v>
                </c:pt>
                <c:pt idx="2570">
                  <c:v>0.36</c:v>
                </c:pt>
                <c:pt idx="2571">
                  <c:v>0.3</c:v>
                </c:pt>
                <c:pt idx="2572">
                  <c:v>0.34</c:v>
                </c:pt>
                <c:pt idx="2573">
                  <c:v>0.33</c:v>
                </c:pt>
                <c:pt idx="2574">
                  <c:v>0.25</c:v>
                </c:pt>
                <c:pt idx="2575">
                  <c:v>0.35</c:v>
                </c:pt>
                <c:pt idx="2576">
                  <c:v>0.15</c:v>
                </c:pt>
                <c:pt idx="2577">
                  <c:v>0.3</c:v>
                </c:pt>
                <c:pt idx="2578">
                  <c:v>0.1</c:v>
                </c:pt>
                <c:pt idx="2579">
                  <c:v>0.26</c:v>
                </c:pt>
                <c:pt idx="2580">
                  <c:v>0.25</c:v>
                </c:pt>
                <c:pt idx="2581">
                  <c:v>0.25</c:v>
                </c:pt>
                <c:pt idx="2582">
                  <c:v>0.21</c:v>
                </c:pt>
                <c:pt idx="2583">
                  <c:v>7.0000000000000007E-2</c:v>
                </c:pt>
                <c:pt idx="2584">
                  <c:v>0.09</c:v>
                </c:pt>
                <c:pt idx="2585">
                  <c:v>0.06</c:v>
                </c:pt>
                <c:pt idx="2586">
                  <c:v>0.06</c:v>
                </c:pt>
                <c:pt idx="2587">
                  <c:v>0.05</c:v>
                </c:pt>
                <c:pt idx="2588">
                  <c:v>0.05</c:v>
                </c:pt>
                <c:pt idx="2589">
                  <c:v>0.31</c:v>
                </c:pt>
                <c:pt idx="2590">
                  <c:v>0.25</c:v>
                </c:pt>
                <c:pt idx="2591">
                  <c:v>0.18</c:v>
                </c:pt>
                <c:pt idx="2592">
                  <c:v>0.13</c:v>
                </c:pt>
                <c:pt idx="2593">
                  <c:v>0.09</c:v>
                </c:pt>
                <c:pt idx="2594">
                  <c:v>0.82</c:v>
                </c:pt>
                <c:pt idx="2595">
                  <c:v>0.82</c:v>
                </c:pt>
                <c:pt idx="2596">
                  <c:v>0.83</c:v>
                </c:pt>
                <c:pt idx="2597">
                  <c:v>0.83</c:v>
                </c:pt>
                <c:pt idx="2598">
                  <c:v>0.83</c:v>
                </c:pt>
                <c:pt idx="2599">
                  <c:v>0.83</c:v>
                </c:pt>
                <c:pt idx="2600">
                  <c:v>0.82</c:v>
                </c:pt>
                <c:pt idx="2601">
                  <c:v>0.83</c:v>
                </c:pt>
                <c:pt idx="2602">
                  <c:v>0.84</c:v>
                </c:pt>
                <c:pt idx="2603">
                  <c:v>0.81</c:v>
                </c:pt>
                <c:pt idx="2604">
                  <c:v>0.83</c:v>
                </c:pt>
                <c:pt idx="2605">
                  <c:v>0.83</c:v>
                </c:pt>
                <c:pt idx="2606">
                  <c:v>0.82</c:v>
                </c:pt>
                <c:pt idx="2607">
                  <c:v>0.84</c:v>
                </c:pt>
                <c:pt idx="2608">
                  <c:v>0.84</c:v>
                </c:pt>
                <c:pt idx="2609">
                  <c:v>0.83</c:v>
                </c:pt>
                <c:pt idx="2610">
                  <c:v>0.83</c:v>
                </c:pt>
                <c:pt idx="2611">
                  <c:v>0.82</c:v>
                </c:pt>
                <c:pt idx="2612">
                  <c:v>0.77</c:v>
                </c:pt>
                <c:pt idx="2613">
                  <c:v>0.77</c:v>
                </c:pt>
                <c:pt idx="2614">
                  <c:v>0.77</c:v>
                </c:pt>
                <c:pt idx="2615">
                  <c:v>0.78</c:v>
                </c:pt>
                <c:pt idx="2616">
                  <c:v>0.75</c:v>
                </c:pt>
                <c:pt idx="2617">
                  <c:v>0.66</c:v>
                </c:pt>
                <c:pt idx="2618">
                  <c:v>0.65</c:v>
                </c:pt>
                <c:pt idx="2619">
                  <c:v>0.68</c:v>
                </c:pt>
                <c:pt idx="2620">
                  <c:v>0.63</c:v>
                </c:pt>
                <c:pt idx="2621">
                  <c:v>0.67</c:v>
                </c:pt>
                <c:pt idx="2622">
                  <c:v>0.67</c:v>
                </c:pt>
                <c:pt idx="2623">
                  <c:v>0.61</c:v>
                </c:pt>
                <c:pt idx="2624">
                  <c:v>0.41</c:v>
                </c:pt>
                <c:pt idx="2625">
                  <c:v>0.41</c:v>
                </c:pt>
                <c:pt idx="2626">
                  <c:v>0.37</c:v>
                </c:pt>
                <c:pt idx="2627">
                  <c:v>0.25</c:v>
                </c:pt>
                <c:pt idx="2628">
                  <c:v>0.73</c:v>
                </c:pt>
                <c:pt idx="2629">
                  <c:v>0.71</c:v>
                </c:pt>
                <c:pt idx="2630">
                  <c:v>0.72</c:v>
                </c:pt>
                <c:pt idx="2631">
                  <c:v>0.72</c:v>
                </c:pt>
                <c:pt idx="2632">
                  <c:v>0.73</c:v>
                </c:pt>
                <c:pt idx="2633">
                  <c:v>0.72</c:v>
                </c:pt>
                <c:pt idx="2634">
                  <c:v>0.73</c:v>
                </c:pt>
                <c:pt idx="2635">
                  <c:v>0.71</c:v>
                </c:pt>
                <c:pt idx="2636">
                  <c:v>0.61</c:v>
                </c:pt>
                <c:pt idx="2637">
                  <c:v>0.46</c:v>
                </c:pt>
                <c:pt idx="2638">
                  <c:v>0.47</c:v>
                </c:pt>
                <c:pt idx="2639">
                  <c:v>0.41</c:v>
                </c:pt>
                <c:pt idx="2640">
                  <c:v>0.4</c:v>
                </c:pt>
                <c:pt idx="2641">
                  <c:v>0.36</c:v>
                </c:pt>
                <c:pt idx="2642">
                  <c:v>0.36</c:v>
                </c:pt>
                <c:pt idx="2643">
                  <c:v>0.27</c:v>
                </c:pt>
                <c:pt idx="2644">
                  <c:v>0.61</c:v>
                </c:pt>
                <c:pt idx="2645">
                  <c:v>0.1323</c:v>
                </c:pt>
                <c:pt idx="2646">
                  <c:v>0.1958</c:v>
                </c:pt>
                <c:pt idx="2647">
                  <c:v>0.16769999999999999</c:v>
                </c:pt>
                <c:pt idx="2648">
                  <c:v>0.17630000000000001</c:v>
                </c:pt>
                <c:pt idx="2649">
                  <c:v>0.156</c:v>
                </c:pt>
                <c:pt idx="2650">
                  <c:v>0.1817</c:v>
                </c:pt>
                <c:pt idx="2651">
                  <c:v>0.128</c:v>
                </c:pt>
                <c:pt idx="2652">
                  <c:v>0.17849999999999999</c:v>
                </c:pt>
                <c:pt idx="2653">
                  <c:v>0.2243</c:v>
                </c:pt>
                <c:pt idx="2654">
                  <c:v>0.18490000000000001</c:v>
                </c:pt>
                <c:pt idx="2655">
                  <c:v>0.22600000000000001</c:v>
                </c:pt>
                <c:pt idx="2656">
                  <c:v>0.17460000000000001</c:v>
                </c:pt>
                <c:pt idx="2657">
                  <c:v>0.1986</c:v>
                </c:pt>
                <c:pt idx="2658">
                  <c:v>0.1973</c:v>
                </c:pt>
                <c:pt idx="2659">
                  <c:v>0.18210000000000001</c:v>
                </c:pt>
                <c:pt idx="2660">
                  <c:v>0.215</c:v>
                </c:pt>
                <c:pt idx="2661">
                  <c:v>0.2109</c:v>
                </c:pt>
                <c:pt idx="2662">
                  <c:v>6.4899999999999999E-2</c:v>
                </c:pt>
                <c:pt idx="2663">
                  <c:v>5.6800000000000003E-2</c:v>
                </c:pt>
                <c:pt idx="2664">
                  <c:v>7.6300000000000007E-2</c:v>
                </c:pt>
                <c:pt idx="2665">
                  <c:v>9.98E-2</c:v>
                </c:pt>
                <c:pt idx="2666">
                  <c:v>7.2599999999999998E-2</c:v>
                </c:pt>
                <c:pt idx="2667">
                  <c:v>3.56E-2</c:v>
                </c:pt>
                <c:pt idx="2668">
                  <c:v>5.3699999999999998E-2</c:v>
                </c:pt>
                <c:pt idx="2669">
                  <c:v>0.15970000000000001</c:v>
                </c:pt>
                <c:pt idx="2670">
                  <c:v>5.2999999999999999E-2</c:v>
                </c:pt>
                <c:pt idx="2671">
                  <c:v>0.1245</c:v>
                </c:pt>
                <c:pt idx="2672">
                  <c:v>7.2900000000000006E-2</c:v>
                </c:pt>
                <c:pt idx="2673">
                  <c:v>0.14560000000000001</c:v>
                </c:pt>
                <c:pt idx="2674">
                  <c:v>0.1288</c:v>
                </c:pt>
                <c:pt idx="2675">
                  <c:v>0.122</c:v>
                </c:pt>
                <c:pt idx="2676">
                  <c:v>0.15920000000000001</c:v>
                </c:pt>
                <c:pt idx="2677">
                  <c:v>0.1552</c:v>
                </c:pt>
                <c:pt idx="2678">
                  <c:v>0.10630000000000001</c:v>
                </c:pt>
                <c:pt idx="2679">
                  <c:v>0.1085</c:v>
                </c:pt>
                <c:pt idx="2680">
                  <c:v>0.12759999999999999</c:v>
                </c:pt>
                <c:pt idx="2681">
                  <c:v>0.15229999999999999</c:v>
                </c:pt>
                <c:pt idx="2682">
                  <c:v>0.15770000000000001</c:v>
                </c:pt>
                <c:pt idx="2683">
                  <c:v>0.161</c:v>
                </c:pt>
                <c:pt idx="2684">
                  <c:v>0.15429999999999999</c:v>
                </c:pt>
                <c:pt idx="2685">
                  <c:v>0.16259999999999999</c:v>
                </c:pt>
                <c:pt idx="2686">
                  <c:v>0.16450000000000001</c:v>
                </c:pt>
                <c:pt idx="2687">
                  <c:v>4.0399999999999998E-2</c:v>
                </c:pt>
                <c:pt idx="2688">
                  <c:v>9.64E-2</c:v>
                </c:pt>
                <c:pt idx="2689">
                  <c:v>0.1837</c:v>
                </c:pt>
                <c:pt idx="2690">
                  <c:v>0.1699</c:v>
                </c:pt>
                <c:pt idx="2691">
                  <c:v>6.7500000000000004E-2</c:v>
                </c:pt>
                <c:pt idx="2692">
                  <c:v>6.5500000000000003E-2</c:v>
                </c:pt>
                <c:pt idx="2693">
                  <c:v>0.16880000000000001</c:v>
                </c:pt>
                <c:pt idx="2694">
                  <c:v>0.18779999999999999</c:v>
                </c:pt>
                <c:pt idx="2695">
                  <c:v>0.17119999999999999</c:v>
                </c:pt>
                <c:pt idx="2696">
                  <c:v>0.20100000000000001</c:v>
                </c:pt>
                <c:pt idx="2697">
                  <c:v>0.15770000000000001</c:v>
                </c:pt>
                <c:pt idx="2698">
                  <c:v>0.16619999999999999</c:v>
                </c:pt>
                <c:pt idx="2699">
                  <c:v>0.39529999999999998</c:v>
                </c:pt>
                <c:pt idx="2700">
                  <c:v>0.38819999999999999</c:v>
                </c:pt>
                <c:pt idx="2701">
                  <c:v>0.40350000000000003</c:v>
                </c:pt>
                <c:pt idx="2702">
                  <c:v>0.37569999999999998</c:v>
                </c:pt>
                <c:pt idx="2703">
                  <c:v>0.39400000000000002</c:v>
                </c:pt>
                <c:pt idx="2704">
                  <c:v>0.34329999999999999</c:v>
                </c:pt>
                <c:pt idx="2705">
                  <c:v>0.33079999999999998</c:v>
                </c:pt>
                <c:pt idx="2706">
                  <c:v>0.318</c:v>
                </c:pt>
                <c:pt idx="2707">
                  <c:v>0.36159999999999998</c:v>
                </c:pt>
                <c:pt idx="2708">
                  <c:v>0.33750000000000002</c:v>
                </c:pt>
                <c:pt idx="2709">
                  <c:v>0.27439999999999998</c:v>
                </c:pt>
                <c:pt idx="2710">
                  <c:v>0.24510000000000001</c:v>
                </c:pt>
                <c:pt idx="2711">
                  <c:v>0.2387</c:v>
                </c:pt>
                <c:pt idx="2712">
                  <c:v>0.45029999999999998</c:v>
                </c:pt>
                <c:pt idx="2713">
                  <c:v>0.161</c:v>
                </c:pt>
                <c:pt idx="2714">
                  <c:v>0.18049999999999999</c:v>
                </c:pt>
                <c:pt idx="2715">
                  <c:v>0.16070000000000001</c:v>
                </c:pt>
                <c:pt idx="2716">
                  <c:v>0.21049999999999999</c:v>
                </c:pt>
                <c:pt idx="2717">
                  <c:v>0.21709999999999999</c:v>
                </c:pt>
                <c:pt idx="2718">
                  <c:v>0.19900000000000001</c:v>
                </c:pt>
                <c:pt idx="2719">
                  <c:v>0.1951</c:v>
                </c:pt>
                <c:pt idx="2720">
                  <c:v>0.42109999999999997</c:v>
                </c:pt>
                <c:pt idx="2721">
                  <c:v>0.42070000000000002</c:v>
                </c:pt>
                <c:pt idx="2722">
                  <c:v>0.39760000000000001</c:v>
                </c:pt>
                <c:pt idx="2723">
                  <c:v>0.37769999999999998</c:v>
                </c:pt>
                <c:pt idx="2724">
                  <c:v>0.4355</c:v>
                </c:pt>
                <c:pt idx="2725">
                  <c:v>0.34060000000000001</c:v>
                </c:pt>
                <c:pt idx="2726">
                  <c:v>0.29859999999999998</c:v>
                </c:pt>
                <c:pt idx="2727">
                  <c:v>0.35499999999999998</c:v>
                </c:pt>
                <c:pt idx="2728">
                  <c:v>0.27839999999999998</c:v>
                </c:pt>
                <c:pt idx="2729">
                  <c:v>0.33689999999999998</c:v>
                </c:pt>
                <c:pt idx="2730">
                  <c:v>0.32200000000000001</c:v>
                </c:pt>
                <c:pt idx="2731">
                  <c:v>0.30480000000000002</c:v>
                </c:pt>
                <c:pt idx="2732">
                  <c:v>0.28260000000000002</c:v>
                </c:pt>
                <c:pt idx="2733">
                  <c:v>0.25490000000000002</c:v>
                </c:pt>
                <c:pt idx="2734">
                  <c:v>0.2429</c:v>
                </c:pt>
                <c:pt idx="2735">
                  <c:v>0.34</c:v>
                </c:pt>
                <c:pt idx="2736">
                  <c:v>0.33810000000000001</c:v>
                </c:pt>
                <c:pt idx="2737">
                  <c:v>0.3508</c:v>
                </c:pt>
                <c:pt idx="2738">
                  <c:v>0.36570000000000003</c:v>
                </c:pt>
                <c:pt idx="2739">
                  <c:v>0.76221000000000005</c:v>
                </c:pt>
                <c:pt idx="2740">
                  <c:v>0.76909000000000005</c:v>
                </c:pt>
                <c:pt idx="2741">
                  <c:v>0.77697000000000005</c:v>
                </c:pt>
                <c:pt idx="2742">
                  <c:v>0.78188999999999997</c:v>
                </c:pt>
                <c:pt idx="2743">
                  <c:v>0.78483999999999998</c:v>
                </c:pt>
                <c:pt idx="2744">
                  <c:v>0.78976000000000002</c:v>
                </c:pt>
                <c:pt idx="2745">
                  <c:v>0.80059000000000002</c:v>
                </c:pt>
                <c:pt idx="2746">
                  <c:v>0.81142000000000003</c:v>
                </c:pt>
                <c:pt idx="2747">
                  <c:v>8.6999999999999993</c:v>
                </c:pt>
                <c:pt idx="2748">
                  <c:v>8.7999999999999989</c:v>
                </c:pt>
                <c:pt idx="2749">
                  <c:v>9.7000000000000011</c:v>
                </c:pt>
                <c:pt idx="2750">
                  <c:v>9.9</c:v>
                </c:pt>
                <c:pt idx="2751">
                  <c:v>12.3</c:v>
                </c:pt>
                <c:pt idx="2752">
                  <c:v>10.9</c:v>
                </c:pt>
                <c:pt idx="2753">
                  <c:v>11.200000000000001</c:v>
                </c:pt>
                <c:pt idx="2754">
                  <c:v>12.1</c:v>
                </c:pt>
                <c:pt idx="2755">
                  <c:v>12.5</c:v>
                </c:pt>
                <c:pt idx="2756">
                  <c:v>12.3</c:v>
                </c:pt>
                <c:pt idx="2757">
                  <c:v>12.9</c:v>
                </c:pt>
                <c:pt idx="2758">
                  <c:v>13.3</c:v>
                </c:pt>
                <c:pt idx="2759">
                  <c:v>13</c:v>
                </c:pt>
                <c:pt idx="2760">
                  <c:v>13.700000000000001</c:v>
                </c:pt>
                <c:pt idx="2761">
                  <c:v>13.600000000000001</c:v>
                </c:pt>
                <c:pt idx="2762">
                  <c:v>13.8</c:v>
                </c:pt>
                <c:pt idx="2763">
                  <c:v>14.799999999999999</c:v>
                </c:pt>
                <c:pt idx="2764">
                  <c:v>16.3</c:v>
                </c:pt>
                <c:pt idx="2765">
                  <c:v>15.5</c:v>
                </c:pt>
                <c:pt idx="2766">
                  <c:v>16.100000000000001</c:v>
                </c:pt>
                <c:pt idx="2767">
                  <c:v>18.3</c:v>
                </c:pt>
                <c:pt idx="2768">
                  <c:v>16.7</c:v>
                </c:pt>
                <c:pt idx="2769">
                  <c:v>18.099999999999998</c:v>
                </c:pt>
                <c:pt idx="2770">
                  <c:v>18.2</c:v>
                </c:pt>
                <c:pt idx="2771">
                  <c:v>18.5</c:v>
                </c:pt>
                <c:pt idx="2772">
                  <c:v>19.7</c:v>
                </c:pt>
                <c:pt idx="2773">
                  <c:v>18.7</c:v>
                </c:pt>
                <c:pt idx="2774">
                  <c:v>20.100000000000001</c:v>
                </c:pt>
                <c:pt idx="2775">
                  <c:v>21.5</c:v>
                </c:pt>
                <c:pt idx="2776">
                  <c:v>20.9</c:v>
                </c:pt>
                <c:pt idx="2777">
                  <c:v>21.099999999999998</c:v>
                </c:pt>
                <c:pt idx="2778">
                  <c:v>23.400000000000002</c:v>
                </c:pt>
                <c:pt idx="2779">
                  <c:v>24.6</c:v>
                </c:pt>
                <c:pt idx="2780">
                  <c:v>25.900000000000002</c:v>
                </c:pt>
                <c:pt idx="2781">
                  <c:v>0.26</c:v>
                </c:pt>
                <c:pt idx="2782">
                  <c:v>0.28999999999999998</c:v>
                </c:pt>
                <c:pt idx="2783">
                  <c:v>0.32</c:v>
                </c:pt>
                <c:pt idx="2784">
                  <c:v>0.27</c:v>
                </c:pt>
                <c:pt idx="2785">
                  <c:v>0.26</c:v>
                </c:pt>
                <c:pt idx="2786">
                  <c:v>0.28000000000000003</c:v>
                </c:pt>
                <c:pt idx="2787">
                  <c:v>0.25</c:v>
                </c:pt>
                <c:pt idx="2788">
                  <c:v>0.32</c:v>
                </c:pt>
                <c:pt idx="2789">
                  <c:v>0.39</c:v>
                </c:pt>
                <c:pt idx="2790">
                  <c:v>0.4</c:v>
                </c:pt>
                <c:pt idx="2791">
                  <c:v>0.38</c:v>
                </c:pt>
                <c:pt idx="2792">
                  <c:v>0.39</c:v>
                </c:pt>
                <c:pt idx="2793">
                  <c:v>0.4</c:v>
                </c:pt>
                <c:pt idx="2794">
                  <c:v>0.43</c:v>
                </c:pt>
                <c:pt idx="2795">
                  <c:v>0.35</c:v>
                </c:pt>
                <c:pt idx="2796">
                  <c:v>0.3</c:v>
                </c:pt>
                <c:pt idx="2797">
                  <c:v>0.27</c:v>
                </c:pt>
                <c:pt idx="2798">
                  <c:v>0.37</c:v>
                </c:pt>
                <c:pt idx="2799">
                  <c:v>0.39</c:v>
                </c:pt>
                <c:pt idx="2800">
                  <c:v>0.4</c:v>
                </c:pt>
                <c:pt idx="2801">
                  <c:v>0.42</c:v>
                </c:pt>
                <c:pt idx="2802">
                  <c:v>0.34</c:v>
                </c:pt>
                <c:pt idx="2803">
                  <c:v>0.41</c:v>
                </c:pt>
                <c:pt idx="2804">
                  <c:v>0.56999999999999995</c:v>
                </c:pt>
                <c:pt idx="2805">
                  <c:v>0.53</c:v>
                </c:pt>
                <c:pt idx="2806">
                  <c:v>0.49</c:v>
                </c:pt>
                <c:pt idx="2807">
                  <c:v>0.5</c:v>
                </c:pt>
                <c:pt idx="2808">
                  <c:v>0.45</c:v>
                </c:pt>
                <c:pt idx="2809">
                  <c:v>0.56000000000000005</c:v>
                </c:pt>
                <c:pt idx="2810">
                  <c:v>0.55000000000000004</c:v>
                </c:pt>
                <c:pt idx="2811">
                  <c:v>0.45</c:v>
                </c:pt>
                <c:pt idx="2812">
                  <c:v>0.43</c:v>
                </c:pt>
                <c:pt idx="2813">
                  <c:v>0.48</c:v>
                </c:pt>
                <c:pt idx="2814">
                  <c:v>0.56999999999999995</c:v>
                </c:pt>
                <c:pt idx="2815">
                  <c:v>0.56999999999999995</c:v>
                </c:pt>
                <c:pt idx="2816">
                  <c:v>0.54</c:v>
                </c:pt>
                <c:pt idx="2817">
                  <c:v>0.51</c:v>
                </c:pt>
                <c:pt idx="2818">
                  <c:v>0.5</c:v>
                </c:pt>
                <c:pt idx="2819">
                  <c:v>0.55000000000000004</c:v>
                </c:pt>
                <c:pt idx="2820">
                  <c:v>0.57999999999999996</c:v>
                </c:pt>
                <c:pt idx="2821">
                  <c:v>0.55000000000000004</c:v>
                </c:pt>
                <c:pt idx="2822">
                  <c:v>0.56000000000000005</c:v>
                </c:pt>
                <c:pt idx="2823">
                  <c:v>88.52</c:v>
                </c:pt>
                <c:pt idx="2824">
                  <c:v>89.94</c:v>
                </c:pt>
                <c:pt idx="2825">
                  <c:v>90.02</c:v>
                </c:pt>
                <c:pt idx="2826">
                  <c:v>78.25</c:v>
                </c:pt>
                <c:pt idx="2827">
                  <c:v>71.150000000000006</c:v>
                </c:pt>
                <c:pt idx="2828">
                  <c:v>84.11</c:v>
                </c:pt>
                <c:pt idx="2829">
                  <c:v>84.84</c:v>
                </c:pt>
                <c:pt idx="2830">
                  <c:v>84.4</c:v>
                </c:pt>
                <c:pt idx="2831">
                  <c:v>85.56</c:v>
                </c:pt>
                <c:pt idx="2832">
                  <c:v>84.52</c:v>
                </c:pt>
                <c:pt idx="2833">
                  <c:v>83.17</c:v>
                </c:pt>
                <c:pt idx="2834">
                  <c:v>85.15</c:v>
                </c:pt>
                <c:pt idx="2835">
                  <c:v>84.36</c:v>
                </c:pt>
                <c:pt idx="2836">
                  <c:v>87.04</c:v>
                </c:pt>
                <c:pt idx="2837">
                  <c:v>87.41</c:v>
                </c:pt>
                <c:pt idx="2838">
                  <c:v>85.23</c:v>
                </c:pt>
                <c:pt idx="2839">
                  <c:v>84.35</c:v>
                </c:pt>
                <c:pt idx="2840">
                  <c:v>86.52</c:v>
                </c:pt>
                <c:pt idx="2841">
                  <c:v>84.7</c:v>
                </c:pt>
                <c:pt idx="2842">
                  <c:v>77.59</c:v>
                </c:pt>
                <c:pt idx="2843">
                  <c:v>75.930000000000007</c:v>
                </c:pt>
                <c:pt idx="2844">
                  <c:v>84.99</c:v>
                </c:pt>
                <c:pt idx="2845">
                  <c:v>85.31</c:v>
                </c:pt>
                <c:pt idx="2846">
                  <c:v>85.04</c:v>
                </c:pt>
                <c:pt idx="2847">
                  <c:v>85.54</c:v>
                </c:pt>
                <c:pt idx="2848">
                  <c:v>87.12</c:v>
                </c:pt>
                <c:pt idx="2849">
                  <c:v>83.49</c:v>
                </c:pt>
                <c:pt idx="2850">
                  <c:v>85.49</c:v>
                </c:pt>
                <c:pt idx="2851">
                  <c:v>88.85</c:v>
                </c:pt>
                <c:pt idx="2852">
                  <c:v>89.87</c:v>
                </c:pt>
                <c:pt idx="2853">
                  <c:v>87.38</c:v>
                </c:pt>
                <c:pt idx="2854">
                  <c:v>89.43</c:v>
                </c:pt>
                <c:pt idx="2855">
                  <c:v>88.4</c:v>
                </c:pt>
                <c:pt idx="2856">
                  <c:v>68.37</c:v>
                </c:pt>
                <c:pt idx="2857">
                  <c:v>90.18</c:v>
                </c:pt>
                <c:pt idx="2858">
                  <c:v>90.14</c:v>
                </c:pt>
                <c:pt idx="2859">
                  <c:v>89.83</c:v>
                </c:pt>
                <c:pt idx="2860">
                  <c:v>84.42</c:v>
                </c:pt>
                <c:pt idx="2861">
                  <c:v>78.510000000000005</c:v>
                </c:pt>
                <c:pt idx="2862">
                  <c:v>82.76</c:v>
                </c:pt>
                <c:pt idx="2863">
                  <c:v>82.53</c:v>
                </c:pt>
                <c:pt idx="2864">
                  <c:v>85.74</c:v>
                </c:pt>
                <c:pt idx="2865">
                  <c:v>85.09</c:v>
                </c:pt>
                <c:pt idx="2866">
                  <c:v>79.760000000000005</c:v>
                </c:pt>
                <c:pt idx="2867">
                  <c:v>80.709999999999994</c:v>
                </c:pt>
                <c:pt idx="2868">
                  <c:v>87.25</c:v>
                </c:pt>
                <c:pt idx="2869">
                  <c:v>87.4</c:v>
                </c:pt>
                <c:pt idx="2870">
                  <c:v>81.56</c:v>
                </c:pt>
                <c:pt idx="2871">
                  <c:v>79.94</c:v>
                </c:pt>
                <c:pt idx="2872">
                  <c:v>81.34</c:v>
                </c:pt>
                <c:pt idx="2873">
                  <c:v>82.92</c:v>
                </c:pt>
                <c:pt idx="2874">
                  <c:v>84.41</c:v>
                </c:pt>
                <c:pt idx="2875">
                  <c:v>83.02</c:v>
                </c:pt>
                <c:pt idx="2876">
                  <c:v>79.81</c:v>
                </c:pt>
                <c:pt idx="2877">
                  <c:v>87.75</c:v>
                </c:pt>
                <c:pt idx="2878">
                  <c:v>85.92</c:v>
                </c:pt>
                <c:pt idx="2879">
                  <c:v>82.94</c:v>
                </c:pt>
                <c:pt idx="2880">
                  <c:v>79.45</c:v>
                </c:pt>
                <c:pt idx="2881">
                  <c:v>81.67</c:v>
                </c:pt>
                <c:pt idx="2882">
                  <c:v>81.3</c:v>
                </c:pt>
                <c:pt idx="2883">
                  <c:v>80.11</c:v>
                </c:pt>
                <c:pt idx="2884">
                  <c:v>81.849999999999994</c:v>
                </c:pt>
                <c:pt idx="2885">
                  <c:v>81.5</c:v>
                </c:pt>
                <c:pt idx="2886">
                  <c:v>81.61</c:v>
                </c:pt>
                <c:pt idx="2887">
                  <c:v>79.06</c:v>
                </c:pt>
                <c:pt idx="2888">
                  <c:v>78.209999999999994</c:v>
                </c:pt>
                <c:pt idx="2889">
                  <c:v>80.31</c:v>
                </c:pt>
                <c:pt idx="2890">
                  <c:v>78.62</c:v>
                </c:pt>
                <c:pt idx="2891">
                  <c:v>74.8</c:v>
                </c:pt>
                <c:pt idx="2892">
                  <c:v>79.489999999999995</c:v>
                </c:pt>
                <c:pt idx="2893">
                  <c:v>74.73</c:v>
                </c:pt>
                <c:pt idx="2894">
                  <c:v>80.55</c:v>
                </c:pt>
                <c:pt idx="2895">
                  <c:v>79.59</c:v>
                </c:pt>
                <c:pt idx="2896">
                  <c:v>60.9</c:v>
                </c:pt>
                <c:pt idx="2897">
                  <c:v>79.930000000000007</c:v>
                </c:pt>
                <c:pt idx="2898">
                  <c:v>78.5</c:v>
                </c:pt>
                <c:pt idx="2899">
                  <c:v>77.69</c:v>
                </c:pt>
                <c:pt idx="2900">
                  <c:v>79.239999999999995</c:v>
                </c:pt>
                <c:pt idx="2901">
                  <c:v>78.73</c:v>
                </c:pt>
                <c:pt idx="2902">
                  <c:v>76.63</c:v>
                </c:pt>
                <c:pt idx="2903">
                  <c:v>80.23</c:v>
                </c:pt>
                <c:pt idx="2904">
                  <c:v>80.28</c:v>
                </c:pt>
                <c:pt idx="2905">
                  <c:v>79.94</c:v>
                </c:pt>
                <c:pt idx="2906">
                  <c:v>78.06</c:v>
                </c:pt>
                <c:pt idx="2907">
                  <c:v>83.02</c:v>
                </c:pt>
                <c:pt idx="2908">
                  <c:v>78.709999999999994</c:v>
                </c:pt>
                <c:pt idx="2909">
                  <c:v>77.040000000000006</c:v>
                </c:pt>
                <c:pt idx="2910">
                  <c:v>77.150000000000006</c:v>
                </c:pt>
                <c:pt idx="2911">
                  <c:v>77.39</c:v>
                </c:pt>
                <c:pt idx="2912">
                  <c:v>80.16</c:v>
                </c:pt>
                <c:pt idx="2913">
                  <c:v>77.900000000000006</c:v>
                </c:pt>
                <c:pt idx="2914">
                  <c:v>76.739999999999995</c:v>
                </c:pt>
                <c:pt idx="2915">
                  <c:v>87.06</c:v>
                </c:pt>
                <c:pt idx="2916">
                  <c:v>86.84</c:v>
                </c:pt>
                <c:pt idx="2917">
                  <c:v>85.85</c:v>
                </c:pt>
                <c:pt idx="2918">
                  <c:v>88.9</c:v>
                </c:pt>
                <c:pt idx="2919">
                  <c:v>90.6</c:v>
                </c:pt>
                <c:pt idx="2920">
                  <c:v>89.01</c:v>
                </c:pt>
                <c:pt idx="2921">
                  <c:v>85.37</c:v>
                </c:pt>
                <c:pt idx="2922">
                  <c:v>89.86</c:v>
                </c:pt>
                <c:pt idx="2923">
                  <c:v>87.3</c:v>
                </c:pt>
                <c:pt idx="2924">
                  <c:v>71.25</c:v>
                </c:pt>
                <c:pt idx="2925">
                  <c:v>80.260000000000005</c:v>
                </c:pt>
                <c:pt idx="2926">
                  <c:v>87.25</c:v>
                </c:pt>
                <c:pt idx="2927">
                  <c:v>62.63</c:v>
                </c:pt>
                <c:pt idx="2928">
                  <c:v>79.069999999999993</c:v>
                </c:pt>
                <c:pt idx="2929">
                  <c:v>83.18</c:v>
                </c:pt>
                <c:pt idx="2930">
                  <c:v>90.9</c:v>
                </c:pt>
                <c:pt idx="2931">
                  <c:v>87.05</c:v>
                </c:pt>
                <c:pt idx="2932">
                  <c:v>89.02</c:v>
                </c:pt>
                <c:pt idx="2933">
                  <c:v>86.64</c:v>
                </c:pt>
                <c:pt idx="2934">
                  <c:v>85.7</c:v>
                </c:pt>
                <c:pt idx="2935">
                  <c:v>87.41</c:v>
                </c:pt>
                <c:pt idx="2936">
                  <c:v>86.34</c:v>
                </c:pt>
                <c:pt idx="2937">
                  <c:v>78.349999999999994</c:v>
                </c:pt>
                <c:pt idx="2938">
                  <c:v>80.790000000000006</c:v>
                </c:pt>
                <c:pt idx="2939">
                  <c:v>75.8</c:v>
                </c:pt>
                <c:pt idx="2940">
                  <c:v>82.49</c:v>
                </c:pt>
                <c:pt idx="2941">
                  <c:v>81.96</c:v>
                </c:pt>
                <c:pt idx="2942">
                  <c:v>76.13</c:v>
                </c:pt>
                <c:pt idx="2943">
                  <c:v>91.37</c:v>
                </c:pt>
                <c:pt idx="2944">
                  <c:v>91.51</c:v>
                </c:pt>
                <c:pt idx="2945">
                  <c:v>91.32</c:v>
                </c:pt>
                <c:pt idx="2946">
                  <c:v>87.7</c:v>
                </c:pt>
                <c:pt idx="2947">
                  <c:v>87.26</c:v>
                </c:pt>
                <c:pt idx="2948">
                  <c:v>85.62</c:v>
                </c:pt>
                <c:pt idx="2949">
                  <c:v>85.83</c:v>
                </c:pt>
                <c:pt idx="2950">
                  <c:v>89.04</c:v>
                </c:pt>
                <c:pt idx="2951">
                  <c:v>88.88</c:v>
                </c:pt>
                <c:pt idx="2952">
                  <c:v>88.9</c:v>
                </c:pt>
                <c:pt idx="2953">
                  <c:v>76.94</c:v>
                </c:pt>
                <c:pt idx="2954">
                  <c:v>88.86</c:v>
                </c:pt>
                <c:pt idx="2955">
                  <c:v>88.38</c:v>
                </c:pt>
                <c:pt idx="2956">
                  <c:v>89.13</c:v>
                </c:pt>
                <c:pt idx="2957">
                  <c:v>89.29</c:v>
                </c:pt>
                <c:pt idx="2958">
                  <c:v>89.62</c:v>
                </c:pt>
                <c:pt idx="2959">
                  <c:v>87.71</c:v>
                </c:pt>
                <c:pt idx="2960">
                  <c:v>88.43</c:v>
                </c:pt>
                <c:pt idx="2961">
                  <c:v>84.47</c:v>
                </c:pt>
                <c:pt idx="2962">
                  <c:v>88.32</c:v>
                </c:pt>
                <c:pt idx="2963">
                  <c:v>84.12</c:v>
                </c:pt>
                <c:pt idx="2964">
                  <c:v>90.55</c:v>
                </c:pt>
                <c:pt idx="2965">
                  <c:v>88.75</c:v>
                </c:pt>
                <c:pt idx="2966">
                  <c:v>89.81</c:v>
                </c:pt>
                <c:pt idx="2967">
                  <c:v>75.98</c:v>
                </c:pt>
                <c:pt idx="2968">
                  <c:v>85.83</c:v>
                </c:pt>
                <c:pt idx="2969">
                  <c:v>89.6</c:v>
                </c:pt>
                <c:pt idx="2970">
                  <c:v>73.77</c:v>
                </c:pt>
                <c:pt idx="2971">
                  <c:v>90.5</c:v>
                </c:pt>
                <c:pt idx="2972">
                  <c:v>81.11</c:v>
                </c:pt>
                <c:pt idx="2973">
                  <c:v>81.900000000000006</c:v>
                </c:pt>
                <c:pt idx="2974">
                  <c:v>89.53</c:v>
                </c:pt>
                <c:pt idx="2975">
                  <c:v>86.54</c:v>
                </c:pt>
                <c:pt idx="2976">
                  <c:v>13.975811048498365</c:v>
                </c:pt>
                <c:pt idx="2977">
                  <c:v>15.556516741412253</c:v>
                </c:pt>
                <c:pt idx="2978">
                  <c:v>15.340884780905849</c:v>
                </c:pt>
                <c:pt idx="2979">
                  <c:v>38.044709739628146</c:v>
                </c:pt>
                <c:pt idx="2980">
                  <c:v>35.266412634436591</c:v>
                </c:pt>
                <c:pt idx="2981">
                  <c:v>37.830876112305212</c:v>
                </c:pt>
                <c:pt idx="2982">
                  <c:v>34.821992394013193</c:v>
                </c:pt>
                <c:pt idx="2983">
                  <c:v>34.94979860874642</c:v>
                </c:pt>
                <c:pt idx="2984">
                  <c:v>37.933682868522325</c:v>
                </c:pt>
                <c:pt idx="2985">
                  <c:v>37.71328454394672</c:v>
                </c:pt>
                <c:pt idx="2986">
                  <c:v>37.186978680825931</c:v>
                </c:pt>
                <c:pt idx="2987">
                  <c:v>38.484962526701452</c:v>
                </c:pt>
                <c:pt idx="2988">
                  <c:v>37.067556390611614</c:v>
                </c:pt>
                <c:pt idx="2989">
                  <c:v>24.808270344696925</c:v>
                </c:pt>
                <c:pt idx="2990">
                  <c:v>23.246169936483685</c:v>
                </c:pt>
                <c:pt idx="2991">
                  <c:v>21.834511335899766</c:v>
                </c:pt>
                <c:pt idx="2992">
                  <c:v>20.493803043518955</c:v>
                </c:pt>
                <c:pt idx="2993">
                  <c:v>46.672333953815347</c:v>
                </c:pt>
                <c:pt idx="2994">
                  <c:v>53.908342328105107</c:v>
                </c:pt>
                <c:pt idx="2995">
                  <c:v>49.109691147250722</c:v>
                </c:pt>
                <c:pt idx="2996">
                  <c:v>33.246805920961286</c:v>
                </c:pt>
                <c:pt idx="2997">
                  <c:v>38.913184800436227</c:v>
                </c:pt>
                <c:pt idx="2998">
                  <c:v>30.193279567838093</c:v>
                </c:pt>
                <c:pt idx="2999">
                  <c:v>32.684575983164912</c:v>
                </c:pt>
                <c:pt idx="3000">
                  <c:v>32.297126039865063</c:v>
                </c:pt>
                <c:pt idx="3001">
                  <c:v>23.981964400038645</c:v>
                </c:pt>
                <c:pt idx="3002">
                  <c:v>32.416539097719955</c:v>
                </c:pt>
                <c:pt idx="3003">
                  <c:v>38.967311159439213</c:v>
                </c:pt>
                <c:pt idx="3004">
                  <c:v>33.362619409094897</c:v>
                </c:pt>
                <c:pt idx="3005">
                  <c:v>26.02574267206127</c:v>
                </c:pt>
                <c:pt idx="3006">
                  <c:v>35.901818509315945</c:v>
                </c:pt>
                <c:pt idx="3007">
                  <c:v>50.190137204608185</c:v>
                </c:pt>
                <c:pt idx="3008">
                  <c:v>49.255778783841919</c:v>
                </c:pt>
                <c:pt idx="3009">
                  <c:v>48.080762403673013</c:v>
                </c:pt>
                <c:pt idx="3010">
                  <c:v>25.968451627157339</c:v>
                </c:pt>
                <c:pt idx="3011">
                  <c:v>26.659814893247813</c:v>
                </c:pt>
                <c:pt idx="3012">
                  <c:v>35.531518753966154</c:v>
                </c:pt>
                <c:pt idx="3013">
                  <c:v>29.635513257356827</c:v>
                </c:pt>
                <c:pt idx="3014">
                  <c:v>27.64254430148253</c:v>
                </c:pt>
                <c:pt idx="3015">
                  <c:v>34.449542868268615</c:v>
                </c:pt>
                <c:pt idx="3016">
                  <c:v>37.874478907318519</c:v>
                </c:pt>
                <c:pt idx="3017">
                  <c:v>38.564372330247785</c:v>
                </c:pt>
                <c:pt idx="3018">
                  <c:v>40.200045192717859</c:v>
                </c:pt>
                <c:pt idx="3019">
                  <c:v>29.467750677506778</c:v>
                </c:pt>
                <c:pt idx="3020">
                  <c:v>24.949960031974406</c:v>
                </c:pt>
                <c:pt idx="3021">
                  <c:v>27.295391923990497</c:v>
                </c:pt>
                <c:pt idx="3022">
                  <c:v>25.87712418300654</c:v>
                </c:pt>
                <c:pt idx="3023">
                  <c:v>32.96842105263157</c:v>
                </c:pt>
                <c:pt idx="3024">
                  <c:v>40.05852292614631</c:v>
                </c:pt>
                <c:pt idx="3025">
                  <c:v>27.437385620915045</c:v>
                </c:pt>
                <c:pt idx="3026">
                  <c:v>29.713377192982449</c:v>
                </c:pt>
                <c:pt idx="3027">
                  <c:v>41.560273972602737</c:v>
                </c:pt>
                <c:pt idx="3028">
                  <c:v>13.273563218390805</c:v>
                </c:pt>
                <c:pt idx="3029">
                  <c:v>42.739726027397261</c:v>
                </c:pt>
                <c:pt idx="3030">
                  <c:v>34.20823970037452</c:v>
                </c:pt>
                <c:pt idx="3031">
                  <c:v>32.996325459317575</c:v>
                </c:pt>
                <c:pt idx="3032">
                  <c:v>23.890285714285721</c:v>
                </c:pt>
                <c:pt idx="3033">
                  <c:v>31.213654618473907</c:v>
                </c:pt>
                <c:pt idx="3034">
                  <c:v>34.772800000000004</c:v>
                </c:pt>
                <c:pt idx="3035">
                  <c:v>37.599999999999987</c:v>
                </c:pt>
                <c:pt idx="3036">
                  <c:v>59.501602959309487</c:v>
                </c:pt>
                <c:pt idx="3037">
                  <c:v>34.059523809523817</c:v>
                </c:pt>
                <c:pt idx="3038">
                  <c:v>29.899130434782606</c:v>
                </c:pt>
                <c:pt idx="3039">
                  <c:v>37.769738339021607</c:v>
                </c:pt>
                <c:pt idx="3040">
                  <c:v>34.702392344497603</c:v>
                </c:pt>
                <c:pt idx="3041">
                  <c:v>36.107784431137723</c:v>
                </c:pt>
                <c:pt idx="3042">
                  <c:v>29.712000000000003</c:v>
                </c:pt>
                <c:pt idx="3043">
                  <c:v>24.545454545454547</c:v>
                </c:pt>
                <c:pt idx="3044">
                  <c:v>22.322705314009649</c:v>
                </c:pt>
                <c:pt idx="3045">
                  <c:v>27.052100840336134</c:v>
                </c:pt>
                <c:pt idx="3046">
                  <c:v>50.582352941176481</c:v>
                </c:pt>
                <c:pt idx="3047">
                  <c:v>37.723008849557516</c:v>
                </c:pt>
                <c:pt idx="3048">
                  <c:v>44.961884368308361</c:v>
                </c:pt>
                <c:pt idx="3049">
                  <c:v>34.584126984126982</c:v>
                </c:pt>
                <c:pt idx="3050">
                  <c:v>50.587234042553185</c:v>
                </c:pt>
                <c:pt idx="3051">
                  <c:v>41.517241379310342</c:v>
                </c:pt>
                <c:pt idx="3052">
                  <c:v>24.295729764181008</c:v>
                </c:pt>
                <c:pt idx="3053">
                  <c:v>22.573856209150335</c:v>
                </c:pt>
                <c:pt idx="3054">
                  <c:v>14.168824940047964</c:v>
                </c:pt>
                <c:pt idx="3055">
                  <c:v>26.787462082912029</c:v>
                </c:pt>
                <c:pt idx="3056">
                  <c:v>29.023145400593474</c:v>
                </c:pt>
                <c:pt idx="3057">
                  <c:v>28.142222222222223</c:v>
                </c:pt>
                <c:pt idx="3058">
                  <c:v>24.594979079497914</c:v>
                </c:pt>
                <c:pt idx="3059">
                  <c:v>19.819497487437175</c:v>
                </c:pt>
                <c:pt idx="3060">
                  <c:v>21.539158576051786</c:v>
                </c:pt>
                <c:pt idx="3061">
                  <c:v>39.323252496433668</c:v>
                </c:pt>
                <c:pt idx="3062">
                  <c:v>7.2792626728110594</c:v>
                </c:pt>
                <c:pt idx="3063">
                  <c:v>11.162831858407074</c:v>
                </c:pt>
                <c:pt idx="3064">
                  <c:v>25.941176470588236</c:v>
                </c:pt>
                <c:pt idx="3065">
                  <c:v>26.589944134078223</c:v>
                </c:pt>
                <c:pt idx="3066">
                  <c:v>26.814561027837257</c:v>
                </c:pt>
                <c:pt idx="3067">
                  <c:v>8.9445221445221375</c:v>
                </c:pt>
                <c:pt idx="3068">
                  <c:v>9.9934156378600925</c:v>
                </c:pt>
                <c:pt idx="3069">
                  <c:v>25.03488943488944</c:v>
                </c:pt>
                <c:pt idx="3070">
                  <c:v>23.331182795698936</c:v>
                </c:pt>
                <c:pt idx="3071">
                  <c:v>23.858456486042702</c:v>
                </c:pt>
                <c:pt idx="3072">
                  <c:v>21.461237785016284</c:v>
                </c:pt>
                <c:pt idx="3073">
                  <c:v>17.468032786885257</c:v>
                </c:pt>
                <c:pt idx="3074">
                  <c:v>33.269999999999996</c:v>
                </c:pt>
                <c:pt idx="3075">
                  <c:v>25.181502890173402</c:v>
                </c:pt>
                <c:pt idx="3076">
                  <c:v>9.6216058394160484</c:v>
                </c:pt>
                <c:pt idx="3077">
                  <c:v>10.55432098765433</c:v>
                </c:pt>
                <c:pt idx="3078">
                  <c:v>10.859685863874347</c:v>
                </c:pt>
                <c:pt idx="3079">
                  <c:v>10.780769230769227</c:v>
                </c:pt>
                <c:pt idx="3080">
                  <c:v>38.926004228329816</c:v>
                </c:pt>
                <c:pt idx="3081">
                  <c:v>43.061452513966479</c:v>
                </c:pt>
                <c:pt idx="3082">
                  <c:v>21.95851851851852</c:v>
                </c:pt>
                <c:pt idx="3083">
                  <c:v>29.908571428571442</c:v>
                </c:pt>
                <c:pt idx="3084">
                  <c:v>51.984496124031018</c:v>
                </c:pt>
                <c:pt idx="3085">
                  <c:v>19.127061105722611</c:v>
                </c:pt>
                <c:pt idx="3086">
                  <c:v>17.076842105263157</c:v>
                </c:pt>
                <c:pt idx="3087">
                  <c:v>7.8679841897233089</c:v>
                </c:pt>
                <c:pt idx="3088">
                  <c:v>17.147245762711862</c:v>
                </c:pt>
                <c:pt idx="3089">
                  <c:v>8.6647482014388544</c:v>
                </c:pt>
                <c:pt idx="3090">
                  <c:v>11.770994684889901</c:v>
                </c:pt>
                <c:pt idx="3091">
                  <c:v>11.291295116772837</c:v>
                </c:pt>
                <c:pt idx="3092">
                  <c:v>20.218633540372689</c:v>
                </c:pt>
                <c:pt idx="3093">
                  <c:v>12.565544554455432</c:v>
                </c:pt>
                <c:pt idx="3094">
                  <c:v>19.359546313799626</c:v>
                </c:pt>
                <c:pt idx="3095">
                  <c:v>15.489168765743077</c:v>
                </c:pt>
                <c:pt idx="3096">
                  <c:v>14.885350318471335</c:v>
                </c:pt>
                <c:pt idx="3097">
                  <c:v>25.28</c:v>
                </c:pt>
                <c:pt idx="3098">
                  <c:v>10.29693251533741</c:v>
                </c:pt>
                <c:pt idx="3099">
                  <c:v>26.409589041095892</c:v>
                </c:pt>
                <c:pt idx="3100">
                  <c:v>8.5844444444444612</c:v>
                </c:pt>
                <c:pt idx="3101">
                  <c:v>12.424427480916034</c:v>
                </c:pt>
                <c:pt idx="3102">
                  <c:v>33.071657754010694</c:v>
                </c:pt>
                <c:pt idx="3103">
                  <c:v>22.732203389830509</c:v>
                </c:pt>
                <c:pt idx="3104">
                  <c:v>16.223175965665238</c:v>
                </c:pt>
                <c:pt idx="3105">
                  <c:v>88.624325985679448</c:v>
                </c:pt>
                <c:pt idx="3106">
                  <c:v>67.716135526903585</c:v>
                </c:pt>
                <c:pt idx="3107">
                  <c:v>72.436466950428382</c:v>
                </c:pt>
                <c:pt idx="3108">
                  <c:v>86.229192975897448</c:v>
                </c:pt>
                <c:pt idx="3109">
                  <c:v>83.870036766997572</c:v>
                </c:pt>
                <c:pt idx="3110">
                  <c:v>73.301771911778204</c:v>
                </c:pt>
                <c:pt idx="3111">
                  <c:v>77.437985533880791</c:v>
                </c:pt>
                <c:pt idx="3112">
                  <c:v>71.362301932381285</c:v>
                </c:pt>
                <c:pt idx="3113">
                  <c:v>69.880828352916907</c:v>
                </c:pt>
                <c:pt idx="3114">
                  <c:v>76.93324242936454</c:v>
                </c:pt>
                <c:pt idx="3115">
                  <c:v>77.300626029576975</c:v>
                </c:pt>
                <c:pt idx="3116">
                  <c:v>82.536654650497439</c:v>
                </c:pt>
                <c:pt idx="3117">
                  <c:v>72.62081885952739</c:v>
                </c:pt>
                <c:pt idx="3118">
                  <c:v>82.208594277078404</c:v>
                </c:pt>
                <c:pt idx="3119">
                  <c:v>76.885616736051944</c:v>
                </c:pt>
                <c:pt idx="3120">
                  <c:v>70.628188964592283</c:v>
                </c:pt>
                <c:pt idx="3121">
                  <c:v>67.112043567403092</c:v>
                </c:pt>
                <c:pt idx="3122">
                  <c:v>63.884110878306629</c:v>
                </c:pt>
                <c:pt idx="3123">
                  <c:v>70.907580196800993</c:v>
                </c:pt>
                <c:pt idx="3124">
                  <c:v>55.074771818002901</c:v>
                </c:pt>
                <c:pt idx="3125">
                  <c:v>76.399704898046068</c:v>
                </c:pt>
                <c:pt idx="3126">
                  <c:v>65.216683562216076</c:v>
                </c:pt>
                <c:pt idx="3127">
                  <c:v>84.321961182614885</c:v>
                </c:pt>
                <c:pt idx="3128">
                  <c:v>73.7332122034788</c:v>
                </c:pt>
                <c:pt idx="3129">
                  <c:v>0.8</c:v>
                </c:pt>
                <c:pt idx="3130">
                  <c:v>12.3</c:v>
                </c:pt>
                <c:pt idx="3131">
                  <c:v>2.6</c:v>
                </c:pt>
                <c:pt idx="3132">
                  <c:v>25.9</c:v>
                </c:pt>
                <c:pt idx="3133">
                  <c:v>31.8</c:v>
                </c:pt>
                <c:pt idx="3134">
                  <c:v>33.1</c:v>
                </c:pt>
                <c:pt idx="3135">
                  <c:v>51.4</c:v>
                </c:pt>
                <c:pt idx="3136">
                  <c:v>58.8</c:v>
                </c:pt>
                <c:pt idx="3137">
                  <c:v>62.9</c:v>
                </c:pt>
                <c:pt idx="3138">
                  <c:v>61.1</c:v>
                </c:pt>
                <c:pt idx="3139">
                  <c:v>60.5</c:v>
                </c:pt>
                <c:pt idx="3140">
                  <c:v>73.599999999999994</c:v>
                </c:pt>
                <c:pt idx="3141">
                  <c:v>44.1</c:v>
                </c:pt>
                <c:pt idx="3142">
                  <c:v>41.9</c:v>
                </c:pt>
                <c:pt idx="3143">
                  <c:v>31.6</c:v>
                </c:pt>
                <c:pt idx="3144">
                  <c:v>38.299999999999997</c:v>
                </c:pt>
                <c:pt idx="3145">
                  <c:v>32.200000000000003</c:v>
                </c:pt>
                <c:pt idx="3146">
                  <c:v>4.2</c:v>
                </c:pt>
                <c:pt idx="3147">
                  <c:v>14.1</c:v>
                </c:pt>
                <c:pt idx="3148">
                  <c:v>22.7</c:v>
                </c:pt>
                <c:pt idx="3149">
                  <c:v>17.899999999999999</c:v>
                </c:pt>
                <c:pt idx="3150">
                  <c:v>28.6</c:v>
                </c:pt>
                <c:pt idx="3151">
                  <c:v>44.9</c:v>
                </c:pt>
                <c:pt idx="3152">
                  <c:v>49.3</c:v>
                </c:pt>
                <c:pt idx="3153">
                  <c:v>50.1</c:v>
                </c:pt>
                <c:pt idx="3154">
                  <c:v>74.09</c:v>
                </c:pt>
                <c:pt idx="3155">
                  <c:v>91.46</c:v>
                </c:pt>
                <c:pt idx="3156">
                  <c:v>79.66</c:v>
                </c:pt>
                <c:pt idx="3157">
                  <c:v>75.430000000000007</c:v>
                </c:pt>
                <c:pt idx="3158">
                  <c:v>91.7</c:v>
                </c:pt>
                <c:pt idx="3159">
                  <c:v>91.6</c:v>
                </c:pt>
                <c:pt idx="3160">
                  <c:v>90.51</c:v>
                </c:pt>
                <c:pt idx="3161">
                  <c:v>69.989999999999995</c:v>
                </c:pt>
                <c:pt idx="3162">
                  <c:v>68.11</c:v>
                </c:pt>
                <c:pt idx="3163">
                  <c:v>85.62</c:v>
                </c:pt>
                <c:pt idx="3164">
                  <c:v>87.59</c:v>
                </c:pt>
                <c:pt idx="3165">
                  <c:v>82.59</c:v>
                </c:pt>
                <c:pt idx="3166">
                  <c:v>84.08</c:v>
                </c:pt>
                <c:pt idx="3167">
                  <c:v>88.98</c:v>
                </c:pt>
                <c:pt idx="3168">
                  <c:v>73.14</c:v>
                </c:pt>
                <c:pt idx="3169">
                  <c:v>72.040000000000006</c:v>
                </c:pt>
                <c:pt idx="3170">
                  <c:v>81.97</c:v>
                </c:pt>
                <c:pt idx="3171">
                  <c:v>70.489999999999995</c:v>
                </c:pt>
                <c:pt idx="3172">
                  <c:v>66.67</c:v>
                </c:pt>
                <c:pt idx="3173">
                  <c:v>67.28</c:v>
                </c:pt>
                <c:pt idx="3174">
                  <c:v>83.09</c:v>
                </c:pt>
                <c:pt idx="3175">
                  <c:v>69.069999999999993</c:v>
                </c:pt>
                <c:pt idx="3176">
                  <c:v>79.5</c:v>
                </c:pt>
                <c:pt idx="3177">
                  <c:v>23.33</c:v>
                </c:pt>
                <c:pt idx="3178">
                  <c:v>26.79</c:v>
                </c:pt>
                <c:pt idx="3179">
                  <c:v>79.98</c:v>
                </c:pt>
                <c:pt idx="3180">
                  <c:v>65.77</c:v>
                </c:pt>
                <c:pt idx="3181">
                  <c:v>61.74</c:v>
                </c:pt>
                <c:pt idx="3182">
                  <c:v>60.66</c:v>
                </c:pt>
                <c:pt idx="3183">
                  <c:v>61.07</c:v>
                </c:pt>
                <c:pt idx="3184">
                  <c:v>63.74</c:v>
                </c:pt>
                <c:pt idx="3185">
                  <c:v>74.11</c:v>
                </c:pt>
                <c:pt idx="3186">
                  <c:v>75.010000000000005</c:v>
                </c:pt>
                <c:pt idx="3187">
                  <c:v>75.23</c:v>
                </c:pt>
                <c:pt idx="3188">
                  <c:v>75.569999999999993</c:v>
                </c:pt>
                <c:pt idx="3189">
                  <c:v>75.08</c:v>
                </c:pt>
                <c:pt idx="3190">
                  <c:v>72.959999999999994</c:v>
                </c:pt>
                <c:pt idx="3191">
                  <c:v>75.7</c:v>
                </c:pt>
                <c:pt idx="3192">
                  <c:v>53.5</c:v>
                </c:pt>
                <c:pt idx="3193">
                  <c:v>68.38</c:v>
                </c:pt>
                <c:pt idx="3194">
                  <c:v>69.17</c:v>
                </c:pt>
                <c:pt idx="3195">
                  <c:v>74.680000000000007</c:v>
                </c:pt>
                <c:pt idx="3196">
                  <c:v>77.47</c:v>
                </c:pt>
                <c:pt idx="3197">
                  <c:v>68.709999999999994</c:v>
                </c:pt>
                <c:pt idx="3198">
                  <c:v>68.92</c:v>
                </c:pt>
                <c:pt idx="3199">
                  <c:v>67.61</c:v>
                </c:pt>
                <c:pt idx="3200">
                  <c:v>73.75</c:v>
                </c:pt>
                <c:pt idx="3201">
                  <c:v>67.209999999999994</c:v>
                </c:pt>
                <c:pt idx="3202">
                  <c:v>46.89</c:v>
                </c:pt>
                <c:pt idx="3214">
                  <c:v>68.599999999999994</c:v>
                </c:pt>
                <c:pt idx="3218">
                  <c:v>71.600000000000009</c:v>
                </c:pt>
                <c:pt idx="3222">
                  <c:v>79.199999999999989</c:v>
                </c:pt>
                <c:pt idx="3230">
                  <c:v>70.5</c:v>
                </c:pt>
                <c:pt idx="3240">
                  <c:v>36.815199999999997</c:v>
                </c:pt>
                <c:pt idx="3241">
                  <c:v>56.9893</c:v>
                </c:pt>
                <c:pt idx="3242">
                  <c:v>60.132300000000001</c:v>
                </c:pt>
                <c:pt idx="3243">
                  <c:v>63.227800000000002</c:v>
                </c:pt>
                <c:pt idx="3244">
                  <c:v>72.915000000000006</c:v>
                </c:pt>
                <c:pt idx="3245">
                  <c:v>74.326899999999995</c:v>
                </c:pt>
                <c:pt idx="3246">
                  <c:v>81.116600000000005</c:v>
                </c:pt>
                <c:pt idx="3247">
                  <c:v>79.694699999999997</c:v>
                </c:pt>
                <c:pt idx="3248">
                  <c:v>76.808300000000003</c:v>
                </c:pt>
                <c:pt idx="3249">
                  <c:v>78.043199999999999</c:v>
                </c:pt>
                <c:pt idx="3250">
                  <c:v>80.317099999999996</c:v>
                </c:pt>
                <c:pt idx="3251">
                  <c:v>81.454599999999999</c:v>
                </c:pt>
                <c:pt idx="3252">
                  <c:v>78.736999999999995</c:v>
                </c:pt>
                <c:pt idx="3253">
                  <c:v>80.956400000000002</c:v>
                </c:pt>
                <c:pt idx="3254">
                  <c:v>85.913300000000007</c:v>
                </c:pt>
                <c:pt idx="3255">
                  <c:v>84.817499999999995</c:v>
                </c:pt>
                <c:pt idx="3256">
                  <c:v>84.435699999999997</c:v>
                </c:pt>
                <c:pt idx="3257">
                  <c:v>87.558999999999997</c:v>
                </c:pt>
                <c:pt idx="3258">
                  <c:v>87.013099999999994</c:v>
                </c:pt>
                <c:pt idx="3259">
                  <c:v>86.141199999999998</c:v>
                </c:pt>
                <c:pt idx="3260">
                  <c:v>83.286900000000003</c:v>
                </c:pt>
                <c:pt idx="3261">
                  <c:v>83.610100000000003</c:v>
                </c:pt>
                <c:pt idx="3262">
                  <c:v>83.986599999999996</c:v>
                </c:pt>
                <c:pt idx="3263">
                  <c:v>84.471500000000006</c:v>
                </c:pt>
                <c:pt idx="3264">
                  <c:v>77.531199999999998</c:v>
                </c:pt>
                <c:pt idx="3265">
                  <c:v>76.427300000000002</c:v>
                </c:pt>
                <c:pt idx="3266">
                  <c:v>78.760599999999997</c:v>
                </c:pt>
                <c:pt idx="3267">
                  <c:v>80.444100000000006</c:v>
                </c:pt>
                <c:pt idx="3268">
                  <c:v>81.199799999999996</c:v>
                </c:pt>
                <c:pt idx="3269">
                  <c:v>81.548299999999998</c:v>
                </c:pt>
                <c:pt idx="3270">
                  <c:v>81.273200000000003</c:v>
                </c:pt>
                <c:pt idx="3271">
                  <c:v>81.382499999999993</c:v>
                </c:pt>
                <c:pt idx="3272">
                  <c:v>79.070599999999999</c:v>
                </c:pt>
                <c:pt idx="3273">
                  <c:v>77.058000000000007</c:v>
                </c:pt>
                <c:pt idx="3274">
                  <c:v>80.572400000000002</c:v>
                </c:pt>
                <c:pt idx="3275">
                  <c:v>80.147900000000007</c:v>
                </c:pt>
                <c:pt idx="3276">
                  <c:v>78.741900000000001</c:v>
                </c:pt>
                <c:pt idx="3277">
                  <c:v>78.247399999999999</c:v>
                </c:pt>
                <c:pt idx="3278">
                  <c:v>77.811099999999996</c:v>
                </c:pt>
                <c:pt idx="3279">
                  <c:v>81.473600000000005</c:v>
                </c:pt>
                <c:pt idx="3280">
                  <c:v>75.927999999999997</c:v>
                </c:pt>
                <c:pt idx="3281">
                  <c:v>75.1387</c:v>
                </c:pt>
                <c:pt idx="3282">
                  <c:v>32.900199999999998</c:v>
                </c:pt>
                <c:pt idx="3283">
                  <c:v>31.634899999999998</c:v>
                </c:pt>
                <c:pt idx="3284">
                  <c:v>30.8385</c:v>
                </c:pt>
                <c:pt idx="3285">
                  <c:v>31.996700000000001</c:v>
                </c:pt>
                <c:pt idx="3286">
                  <c:v>34.649500000000003</c:v>
                </c:pt>
                <c:pt idx="3287">
                  <c:v>36.965800000000002</c:v>
                </c:pt>
                <c:pt idx="3288">
                  <c:v>40.133299999999998</c:v>
                </c:pt>
                <c:pt idx="3289">
                  <c:v>41.278700000000001</c:v>
                </c:pt>
                <c:pt idx="3290">
                  <c:v>42.863900000000001</c:v>
                </c:pt>
                <c:pt idx="3291">
                  <c:v>45.575600000000001</c:v>
                </c:pt>
                <c:pt idx="3292">
                  <c:v>44.97</c:v>
                </c:pt>
                <c:pt idx="3293">
                  <c:v>48.066299999999998</c:v>
                </c:pt>
                <c:pt idx="3294">
                  <c:v>49.646099999999997</c:v>
                </c:pt>
                <c:pt idx="3295">
                  <c:v>52.667299999999997</c:v>
                </c:pt>
                <c:pt idx="3296">
                  <c:v>42.185699999999997</c:v>
                </c:pt>
                <c:pt idx="3297">
                  <c:v>38.648400000000002</c:v>
                </c:pt>
                <c:pt idx="3298">
                  <c:v>39.988100000000003</c:v>
                </c:pt>
                <c:pt idx="3299">
                  <c:v>39.702500000000001</c:v>
                </c:pt>
                <c:pt idx="3300">
                  <c:v>43.079099999999997</c:v>
                </c:pt>
                <c:pt idx="3301">
                  <c:v>43.363900000000001</c:v>
                </c:pt>
                <c:pt idx="3302">
                  <c:v>45.717199999999998</c:v>
                </c:pt>
                <c:pt idx="3303">
                  <c:v>47.436900000000001</c:v>
                </c:pt>
                <c:pt idx="3304">
                  <c:v>48.690899999999999</c:v>
                </c:pt>
                <c:pt idx="3305">
                  <c:v>92.263300000000001</c:v>
                </c:pt>
                <c:pt idx="3306">
                  <c:v>84.385900000000007</c:v>
                </c:pt>
                <c:pt idx="3307">
                  <c:v>62.293399999999998</c:v>
                </c:pt>
                <c:pt idx="3308">
                  <c:v>65.4846</c:v>
                </c:pt>
                <c:pt idx="3309">
                  <c:v>66.884</c:v>
                </c:pt>
                <c:pt idx="3310">
                  <c:v>69.326999999999998</c:v>
                </c:pt>
                <c:pt idx="3311">
                  <c:v>81.745000000000005</c:v>
                </c:pt>
                <c:pt idx="3312">
                  <c:v>80.506100000000004</c:v>
                </c:pt>
                <c:pt idx="3313">
                  <c:v>79.210599999999999</c:v>
                </c:pt>
                <c:pt idx="3314">
                  <c:v>80.409899999999993</c:v>
                </c:pt>
                <c:pt idx="3315">
                  <c:v>64.889819987585355</c:v>
                </c:pt>
                <c:pt idx="3316">
                  <c:v>64.880195080576769</c:v>
                </c:pt>
                <c:pt idx="3317">
                  <c:v>84.953300846966002</c:v>
                </c:pt>
                <c:pt idx="3318">
                  <c:v>72.120843471208445</c:v>
                </c:pt>
                <c:pt idx="3319">
                  <c:v>86.208027673406093</c:v>
                </c:pt>
                <c:pt idx="3320">
                  <c:v>76.684027777777771</c:v>
                </c:pt>
                <c:pt idx="3321">
                  <c:v>76.420138888888886</c:v>
                </c:pt>
                <c:pt idx="3322">
                  <c:v>67.149305555555557</c:v>
                </c:pt>
                <c:pt idx="3323">
                  <c:v>69.45965125709651</c:v>
                </c:pt>
                <c:pt idx="3324">
                  <c:v>73.91366495140079</c:v>
                </c:pt>
                <c:pt idx="3325">
                  <c:v>64.236111111111114</c:v>
                </c:pt>
                <c:pt idx="3326">
                  <c:v>66.965277777777771</c:v>
                </c:pt>
                <c:pt idx="3327">
                  <c:v>79.027777777777771</c:v>
                </c:pt>
                <c:pt idx="3328">
                  <c:v>81.048611111111114</c:v>
                </c:pt>
                <c:pt idx="3329">
                  <c:v>78.34375</c:v>
                </c:pt>
                <c:pt idx="3330">
                  <c:v>84.072916666666657</c:v>
                </c:pt>
                <c:pt idx="3331">
                  <c:v>68.0763888888889</c:v>
                </c:pt>
                <c:pt idx="3332">
                  <c:v>61.444444444444436</c:v>
                </c:pt>
                <c:pt idx="3333">
                  <c:v>60.725694444444443</c:v>
                </c:pt>
                <c:pt idx="3334">
                  <c:v>67.8576388888889</c:v>
                </c:pt>
                <c:pt idx="3335">
                  <c:v>79.052083333333329</c:v>
                </c:pt>
                <c:pt idx="3336">
                  <c:v>59.395833333333336</c:v>
                </c:pt>
                <c:pt idx="3337">
                  <c:v>67.006944444444443</c:v>
                </c:pt>
                <c:pt idx="3338">
                  <c:v>66.850694444444443</c:v>
                </c:pt>
                <c:pt idx="3339">
                  <c:v>89.166666666666657</c:v>
                </c:pt>
                <c:pt idx="3340">
                  <c:v>61.895833333333329</c:v>
                </c:pt>
                <c:pt idx="3341">
                  <c:v>88.680555555555557</c:v>
                </c:pt>
                <c:pt idx="3342">
                  <c:v>87.21875</c:v>
                </c:pt>
                <c:pt idx="3343">
                  <c:v>72.694444444444443</c:v>
                </c:pt>
                <c:pt idx="3344">
                  <c:v>84</c:v>
                </c:pt>
                <c:pt idx="3345">
                  <c:v>83</c:v>
                </c:pt>
                <c:pt idx="3346">
                  <c:v>73</c:v>
                </c:pt>
                <c:pt idx="3347">
                  <c:v>92</c:v>
                </c:pt>
                <c:pt idx="3348">
                  <c:v>53.0625</c:v>
                </c:pt>
                <c:pt idx="3349">
                  <c:v>56.909722222222214</c:v>
                </c:pt>
                <c:pt idx="3350">
                  <c:v>86.569444444444443</c:v>
                </c:pt>
                <c:pt idx="3351">
                  <c:v>91.847222222222229</c:v>
                </c:pt>
                <c:pt idx="3352">
                  <c:v>63.770138888888894</c:v>
                </c:pt>
                <c:pt idx="3353">
                  <c:v>85.388888888888886</c:v>
                </c:pt>
                <c:pt idx="3354">
                  <c:v>68.909722222222229</c:v>
                </c:pt>
                <c:pt idx="3355">
                  <c:v>70.15625</c:v>
                </c:pt>
                <c:pt idx="3356">
                  <c:v>77.170138888888886</c:v>
                </c:pt>
                <c:pt idx="3357">
                  <c:v>68.2048611111111</c:v>
                </c:pt>
                <c:pt idx="3358">
                  <c:v>65.104166666666671</c:v>
                </c:pt>
                <c:pt idx="3359">
                  <c:v>82.163194444444443</c:v>
                </c:pt>
                <c:pt idx="3360">
                  <c:v>71.666666666666671</c:v>
                </c:pt>
                <c:pt idx="3361">
                  <c:v>68.236111111111114</c:v>
                </c:pt>
                <c:pt idx="3362">
                  <c:v>58.159722222222207</c:v>
                </c:pt>
                <c:pt idx="3363">
                  <c:v>67.1875</c:v>
                </c:pt>
                <c:pt idx="3364">
                  <c:v>77.927083333333343</c:v>
                </c:pt>
                <c:pt idx="3365">
                  <c:v>51.145833333333336</c:v>
                </c:pt>
                <c:pt idx="3366">
                  <c:v>80.621527777777786</c:v>
                </c:pt>
                <c:pt idx="3367">
                  <c:v>63.389216042917404</c:v>
                </c:pt>
                <c:pt idx="3368">
                  <c:v>63.045138888888886</c:v>
                </c:pt>
                <c:pt idx="3369">
                  <c:v>61.534438719337651</c:v>
                </c:pt>
                <c:pt idx="3370">
                  <c:v>67.391784940531466</c:v>
                </c:pt>
                <c:pt idx="3371">
                  <c:v>53.456409856519031</c:v>
                </c:pt>
                <c:pt idx="3372">
                  <c:v>54.480013550135496</c:v>
                </c:pt>
                <c:pt idx="3373">
                  <c:v>61.403570096942573</c:v>
                </c:pt>
                <c:pt idx="3374">
                  <c:v>61.249796051558157</c:v>
                </c:pt>
                <c:pt idx="3375">
                  <c:v>55.847222222222229</c:v>
                </c:pt>
                <c:pt idx="3376">
                  <c:v>66.072916666666657</c:v>
                </c:pt>
                <c:pt idx="3377">
                  <c:v>60.649305555555557</c:v>
                </c:pt>
                <c:pt idx="3378">
                  <c:v>65.579002214406671</c:v>
                </c:pt>
                <c:pt idx="3379">
                  <c:v>60.114583333333329</c:v>
                </c:pt>
                <c:pt idx="3380">
                  <c:v>64.888888888888886</c:v>
                </c:pt>
                <c:pt idx="3381">
                  <c:v>63.454861111111114</c:v>
                </c:pt>
                <c:pt idx="3382">
                  <c:v>69.875</c:v>
                </c:pt>
                <c:pt idx="3383">
                  <c:v>68.097222222222214</c:v>
                </c:pt>
                <c:pt idx="3384">
                  <c:v>66.84375</c:v>
                </c:pt>
                <c:pt idx="3385">
                  <c:v>62.003472222222221</c:v>
                </c:pt>
                <c:pt idx="3386">
                  <c:v>57.916666666666657</c:v>
                </c:pt>
                <c:pt idx="3387">
                  <c:v>57.322916666666671</c:v>
                </c:pt>
                <c:pt idx="3388">
                  <c:v>67.177083333333329</c:v>
                </c:pt>
                <c:pt idx="3389">
                  <c:v>67.131944444444429</c:v>
                </c:pt>
                <c:pt idx="3390">
                  <c:v>54.986111111111114</c:v>
                </c:pt>
                <c:pt idx="3391">
                  <c:v>58.423611111111107</c:v>
                </c:pt>
                <c:pt idx="3392">
                  <c:v>57.979166666666671</c:v>
                </c:pt>
                <c:pt idx="3393">
                  <c:v>61.243055555555557</c:v>
                </c:pt>
                <c:pt idx="3394">
                  <c:v>50.857638888888893</c:v>
                </c:pt>
                <c:pt idx="3395">
                  <c:v>54.579861111111107</c:v>
                </c:pt>
                <c:pt idx="3396">
                  <c:v>50.774305555555557</c:v>
                </c:pt>
                <c:pt idx="3397">
                  <c:v>57.260416666666657</c:v>
                </c:pt>
                <c:pt idx="3398">
                  <c:v>51.819444444444443</c:v>
                </c:pt>
                <c:pt idx="3399">
                  <c:v>54.854166666666671</c:v>
                </c:pt>
                <c:pt idx="3400">
                  <c:v>63.197916666666664</c:v>
                </c:pt>
                <c:pt idx="3401">
                  <c:v>50.5625</c:v>
                </c:pt>
                <c:pt idx="3402">
                  <c:v>67.451388888888886</c:v>
                </c:pt>
                <c:pt idx="3403">
                  <c:v>56.158309998062727</c:v>
                </c:pt>
                <c:pt idx="3404">
                  <c:v>69.182234596730694</c:v>
                </c:pt>
                <c:pt idx="3405">
                  <c:v>64.539887454485267</c:v>
                </c:pt>
                <c:pt idx="3406">
                  <c:v>61.996679528571811</c:v>
                </c:pt>
                <c:pt idx="3407">
                  <c:v>46.497742547842591</c:v>
                </c:pt>
                <c:pt idx="3408">
                  <c:v>72.091836734693885</c:v>
                </c:pt>
                <c:pt idx="3409">
                  <c:v>73.672483347405944</c:v>
                </c:pt>
                <c:pt idx="3410">
                  <c:v>65.252549716100205</c:v>
                </c:pt>
                <c:pt idx="3411">
                  <c:v>72.56937742606533</c:v>
                </c:pt>
                <c:pt idx="3412">
                  <c:v>77.984234234234222</c:v>
                </c:pt>
                <c:pt idx="3413">
                  <c:v>72.236423540104525</c:v>
                </c:pt>
                <c:pt idx="3414">
                  <c:v>73.335326953748009</c:v>
                </c:pt>
                <c:pt idx="3415">
                  <c:v>80.037894167005007</c:v>
                </c:pt>
                <c:pt idx="3416">
                  <c:v>75.737699760916072</c:v>
                </c:pt>
                <c:pt idx="3417">
                  <c:v>69.178840194776441</c:v>
                </c:pt>
                <c:pt idx="3418">
                  <c:v>76.438492063492063</c:v>
                </c:pt>
                <c:pt idx="3419">
                  <c:v>74.516506528701655</c:v>
                </c:pt>
                <c:pt idx="3420">
                  <c:v>76.170700838474929</c:v>
                </c:pt>
                <c:pt idx="3421">
                  <c:v>70.603900360537537</c:v>
                </c:pt>
                <c:pt idx="3422">
                  <c:v>82.343579031134979</c:v>
                </c:pt>
                <c:pt idx="3423">
                  <c:v>84.857978279030917</c:v>
                </c:pt>
                <c:pt idx="3424">
                  <c:v>58.539293645676629</c:v>
                </c:pt>
                <c:pt idx="3425">
                  <c:v>79.381514748281205</c:v>
                </c:pt>
                <c:pt idx="3426">
                  <c:v>74.060457516339866</c:v>
                </c:pt>
                <c:pt idx="3427">
                  <c:v>75.389194139194132</c:v>
                </c:pt>
                <c:pt idx="3428">
                  <c:v>63.310277556087598</c:v>
                </c:pt>
                <c:pt idx="3429">
                  <c:v>84.767874701503018</c:v>
                </c:pt>
                <c:pt idx="3430">
                  <c:v>66.541100085752774</c:v>
                </c:pt>
                <c:pt idx="3431">
                  <c:v>82.125471583302911</c:v>
                </c:pt>
                <c:pt idx="3432">
                  <c:v>81.833388175935056</c:v>
                </c:pt>
                <c:pt idx="3433">
                  <c:v>77.71146478043029</c:v>
                </c:pt>
                <c:pt idx="3434">
                  <c:v>85.682270916334659</c:v>
                </c:pt>
                <c:pt idx="3435">
                  <c:v>75.936692506459949</c:v>
                </c:pt>
                <c:pt idx="3436">
                  <c:v>77.240896358543424</c:v>
                </c:pt>
                <c:pt idx="3437">
                  <c:v>76.851851851851848</c:v>
                </c:pt>
                <c:pt idx="3438">
                  <c:v>74.497802887633384</c:v>
                </c:pt>
                <c:pt idx="3439">
                  <c:v>70.473970473970482</c:v>
                </c:pt>
                <c:pt idx="3440">
                  <c:v>76.247624762476249</c:v>
                </c:pt>
                <c:pt idx="3441">
                  <c:v>75.018059234288472</c:v>
                </c:pt>
                <c:pt idx="3442">
                  <c:v>63.23278800272665</c:v>
                </c:pt>
                <c:pt idx="3443">
                  <c:v>75.295285298614189</c:v>
                </c:pt>
                <c:pt idx="3444">
                  <c:v>75.649796680953955</c:v>
                </c:pt>
                <c:pt idx="3445">
                  <c:v>61.889456836018162</c:v>
                </c:pt>
                <c:pt idx="3446">
                  <c:v>80.786836272525775</c:v>
                </c:pt>
                <c:pt idx="3447">
                  <c:v>78.071767324816108</c:v>
                </c:pt>
                <c:pt idx="3448">
                  <c:v>73.124098124098126</c:v>
                </c:pt>
                <c:pt idx="3449">
                  <c:v>73.788557447274201</c:v>
                </c:pt>
                <c:pt idx="3450">
                  <c:v>75.423881673881681</c:v>
                </c:pt>
                <c:pt idx="3451">
                  <c:v>76.146695650447654</c:v>
                </c:pt>
                <c:pt idx="3452">
                  <c:v>76.686507936507937</c:v>
                </c:pt>
                <c:pt idx="3453">
                  <c:v>74.789292497625823</c:v>
                </c:pt>
                <c:pt idx="3454">
                  <c:v>79.275574005740054</c:v>
                </c:pt>
                <c:pt idx="3455">
                  <c:v>75.841317184863826</c:v>
                </c:pt>
                <c:pt idx="3456">
                  <c:v>77.261785146110697</c:v>
                </c:pt>
                <c:pt idx="3457">
                  <c:v>69.937898026185664</c:v>
                </c:pt>
                <c:pt idx="3458">
                  <c:v>76.953378817413906</c:v>
                </c:pt>
                <c:pt idx="3459">
                  <c:v>71.754461715601607</c:v>
                </c:pt>
                <c:pt idx="3460">
                  <c:v>71.859737484737479</c:v>
                </c:pt>
                <c:pt idx="3461">
                  <c:v>78.323606951803214</c:v>
                </c:pt>
                <c:pt idx="3462">
                  <c:v>75.486896427930361</c:v>
                </c:pt>
                <c:pt idx="3463">
                  <c:v>77.39239926739927</c:v>
                </c:pt>
                <c:pt idx="3464">
                  <c:v>76.210273466371021</c:v>
                </c:pt>
                <c:pt idx="3465">
                  <c:v>75.432389937106919</c:v>
                </c:pt>
                <c:pt idx="3466">
                  <c:v>78.312418993755145</c:v>
                </c:pt>
                <c:pt idx="3467">
                  <c:v>77.872236216064934</c:v>
                </c:pt>
                <c:pt idx="3468">
                  <c:v>82.725262576008845</c:v>
                </c:pt>
                <c:pt idx="3469">
                  <c:v>80.555555555555557</c:v>
                </c:pt>
                <c:pt idx="3470">
                  <c:v>77.321865012220343</c:v>
                </c:pt>
                <c:pt idx="3471">
                  <c:v>78.760342789598113</c:v>
                </c:pt>
                <c:pt idx="3472">
                  <c:v>76.091937897493438</c:v>
                </c:pt>
                <c:pt idx="3473">
                  <c:v>79.027179977682124</c:v>
                </c:pt>
                <c:pt idx="3474">
                  <c:v>78.417755991285404</c:v>
                </c:pt>
                <c:pt idx="3475">
                  <c:v>80.523318289275736</c:v>
                </c:pt>
                <c:pt idx="3476">
                  <c:v>72.445635984509977</c:v>
                </c:pt>
                <c:pt idx="3477">
                  <c:v>79.660119391488536</c:v>
                </c:pt>
                <c:pt idx="3478">
                  <c:v>74.028000713393965</c:v>
                </c:pt>
                <c:pt idx="3479">
                  <c:v>78.997289972899736</c:v>
                </c:pt>
                <c:pt idx="3480">
                  <c:v>80.690634524799108</c:v>
                </c:pt>
                <c:pt idx="3481">
                  <c:v>75.073267074413863</c:v>
                </c:pt>
                <c:pt idx="3482">
                  <c:v>76.74493199897357</c:v>
                </c:pt>
                <c:pt idx="3483">
                  <c:v>72.753383695310035</c:v>
                </c:pt>
                <c:pt idx="3484">
                  <c:v>56.008002256666067</c:v>
                </c:pt>
                <c:pt idx="3485">
                  <c:v>46.53566919191919</c:v>
                </c:pt>
                <c:pt idx="3486">
                  <c:v>58.522095056429826</c:v>
                </c:pt>
                <c:pt idx="3487">
                  <c:v>52.276064610866371</c:v>
                </c:pt>
                <c:pt idx="3488">
                  <c:v>69.814349525404793</c:v>
                </c:pt>
                <c:pt idx="3489">
                  <c:v>78.378103378103376</c:v>
                </c:pt>
                <c:pt idx="3490">
                  <c:v>73.552699896157833</c:v>
                </c:pt>
                <c:pt idx="3491">
                  <c:v>75.248215082552434</c:v>
                </c:pt>
                <c:pt idx="3492">
                  <c:v>70.195517405817824</c:v>
                </c:pt>
                <c:pt idx="3493">
                  <c:v>65.424905838041425</c:v>
                </c:pt>
                <c:pt idx="3494">
                  <c:v>68.514595103578159</c:v>
                </c:pt>
                <c:pt idx="3495">
                  <c:v>71.788194444444443</c:v>
                </c:pt>
                <c:pt idx="3496">
                  <c:v>58.964646464646449</c:v>
                </c:pt>
                <c:pt idx="3497">
                  <c:v>68.131659056316579</c:v>
                </c:pt>
                <c:pt idx="3498">
                  <c:v>81.18636564851704</c:v>
                </c:pt>
                <c:pt idx="3499">
                  <c:v>65.892330383480825</c:v>
                </c:pt>
                <c:pt idx="3500">
                  <c:v>75.300687285223361</c:v>
                </c:pt>
                <c:pt idx="3501">
                  <c:v>73.335096302172857</c:v>
                </c:pt>
                <c:pt idx="3502">
                  <c:v>81.488726598272763</c:v>
                </c:pt>
                <c:pt idx="3503">
                  <c:v>76.32693102023957</c:v>
                </c:pt>
                <c:pt idx="3504">
                  <c:v>66.317365269461078</c:v>
                </c:pt>
                <c:pt idx="3505">
                  <c:v>83.178053830227739</c:v>
                </c:pt>
                <c:pt idx="3506">
                  <c:v>79.554427523970674</c:v>
                </c:pt>
                <c:pt idx="3507">
                  <c:v>76.307658002038735</c:v>
                </c:pt>
                <c:pt idx="3508">
                  <c:v>75.402709134175367</c:v>
                </c:pt>
                <c:pt idx="3509">
                  <c:v>73.994653649465363</c:v>
                </c:pt>
                <c:pt idx="3510">
                  <c:v>80.173405654174871</c:v>
                </c:pt>
                <c:pt idx="3511">
                  <c:v>73.115339749198014</c:v>
                </c:pt>
                <c:pt idx="3512">
                  <c:v>58.892081736909319</c:v>
                </c:pt>
                <c:pt idx="3513">
                  <c:v>66.237839221710175</c:v>
                </c:pt>
                <c:pt idx="3514">
                  <c:v>55.594982506361326</c:v>
                </c:pt>
                <c:pt idx="3515">
                  <c:v>77.223774595412749</c:v>
                </c:pt>
                <c:pt idx="3516">
                  <c:v>64.319356817385213</c:v>
                </c:pt>
                <c:pt idx="3517">
                  <c:v>77.083742552216322</c:v>
                </c:pt>
                <c:pt idx="3518">
                  <c:v>62.867519137091165</c:v>
                </c:pt>
                <c:pt idx="3519">
                  <c:v>71.257778497176361</c:v>
                </c:pt>
                <c:pt idx="3520">
                  <c:v>81.185851071157941</c:v>
                </c:pt>
                <c:pt idx="3521">
                  <c:v>76.56619385342789</c:v>
                </c:pt>
                <c:pt idx="3522">
                  <c:v>63.308121735998554</c:v>
                </c:pt>
                <c:pt idx="3523">
                  <c:v>51.996927803379414</c:v>
                </c:pt>
                <c:pt idx="3524">
                  <c:v>59.740303770002697</c:v>
                </c:pt>
                <c:pt idx="3525">
                  <c:v>62.177579365079374</c:v>
                </c:pt>
                <c:pt idx="3526">
                  <c:v>55.311213991769549</c:v>
                </c:pt>
                <c:pt idx="3527">
                  <c:v>47.016460905349788</c:v>
                </c:pt>
                <c:pt idx="3528">
                  <c:v>56.071127946127945</c:v>
                </c:pt>
                <c:pt idx="3529">
                  <c:v>51.255341880341888</c:v>
                </c:pt>
                <c:pt idx="3530">
                  <c:v>72.718253968253961</c:v>
                </c:pt>
                <c:pt idx="3531">
                  <c:v>70.883158943697055</c:v>
                </c:pt>
                <c:pt idx="3532">
                  <c:v>76.851851851851848</c:v>
                </c:pt>
                <c:pt idx="3533">
                  <c:v>72.600151171579739</c:v>
                </c:pt>
                <c:pt idx="3534">
                  <c:v>76.379440665154945</c:v>
                </c:pt>
                <c:pt idx="3535">
                  <c:v>71.612237237237238</c:v>
                </c:pt>
                <c:pt idx="3536">
                  <c:v>71.655328798185948</c:v>
                </c:pt>
                <c:pt idx="3537">
                  <c:v>45.3125</c:v>
                </c:pt>
                <c:pt idx="3538">
                  <c:v>80.476846094629011</c:v>
                </c:pt>
                <c:pt idx="3539">
                  <c:v>81.310347312292848</c:v>
                </c:pt>
                <c:pt idx="3540">
                  <c:v>74.339483268054707</c:v>
                </c:pt>
                <c:pt idx="3541">
                  <c:v>71.786860615993987</c:v>
                </c:pt>
                <c:pt idx="3542">
                  <c:v>77.811073059360723</c:v>
                </c:pt>
                <c:pt idx="3543">
                  <c:v>64.795524691358025</c:v>
                </c:pt>
                <c:pt idx="3544">
                  <c:v>79.799556110417541</c:v>
                </c:pt>
                <c:pt idx="3545">
                  <c:v>80.886476264997384</c:v>
                </c:pt>
                <c:pt idx="3546">
                  <c:v>74.69746974697469</c:v>
                </c:pt>
                <c:pt idx="3547">
                  <c:v>75.915487768936046</c:v>
                </c:pt>
                <c:pt idx="3548">
                  <c:v>78.462676594119898</c:v>
                </c:pt>
                <c:pt idx="3549">
                  <c:v>78.883395138030494</c:v>
                </c:pt>
                <c:pt idx="3550">
                  <c:v>71.815965874466798</c:v>
                </c:pt>
                <c:pt idx="3551">
                  <c:v>77.240896358543424</c:v>
                </c:pt>
                <c:pt idx="3552">
                  <c:v>66.484889797773235</c:v>
                </c:pt>
                <c:pt idx="3553">
                  <c:v>78.23915525114154</c:v>
                </c:pt>
                <c:pt idx="3554">
                  <c:v>70.078084997439845</c:v>
                </c:pt>
                <c:pt idx="3555">
                  <c:v>59.71477731453907</c:v>
                </c:pt>
                <c:pt idx="3556">
                  <c:v>54.228421970357445</c:v>
                </c:pt>
                <c:pt idx="3557">
                  <c:v>55.908289241622569</c:v>
                </c:pt>
                <c:pt idx="3558">
                  <c:v>68.450366610265093</c:v>
                </c:pt>
                <c:pt idx="3559">
                  <c:v>73.958333333333329</c:v>
                </c:pt>
                <c:pt idx="3560">
                  <c:v>55.491679769392022</c:v>
                </c:pt>
                <c:pt idx="3561">
                  <c:v>81.958061002178653</c:v>
                </c:pt>
                <c:pt idx="3562">
                  <c:v>76.758512544802898</c:v>
                </c:pt>
                <c:pt idx="3563">
                  <c:v>50.729124374069599</c:v>
                </c:pt>
                <c:pt idx="3564">
                  <c:v>50.115521949170301</c:v>
                </c:pt>
                <c:pt idx="3565">
                  <c:v>51.554840686274503</c:v>
                </c:pt>
                <c:pt idx="3566">
                  <c:v>62.040692377771002</c:v>
                </c:pt>
                <c:pt idx="3567">
                  <c:v>74.221802901343594</c:v>
                </c:pt>
                <c:pt idx="3568">
                  <c:v>74.224608043626404</c:v>
                </c:pt>
                <c:pt idx="3569">
                  <c:v>80.314181703070602</c:v>
                </c:pt>
                <c:pt idx="3570">
                  <c:v>80.720946915351504</c:v>
                </c:pt>
                <c:pt idx="3571">
                  <c:v>75.177304964539005</c:v>
                </c:pt>
                <c:pt idx="3572">
                  <c:v>80.228758169934693</c:v>
                </c:pt>
                <c:pt idx="3573">
                  <c:v>81.979606188466903</c:v>
                </c:pt>
                <c:pt idx="3574">
                  <c:v>79.244258224705106</c:v>
                </c:pt>
                <c:pt idx="3575">
                  <c:v>73.406135142776407</c:v>
                </c:pt>
                <c:pt idx="3576">
                  <c:v>77.351240834743393</c:v>
                </c:pt>
                <c:pt idx="3577">
                  <c:v>77.202581369247994</c:v>
                </c:pt>
                <c:pt idx="3578">
                  <c:v>81.192129629629605</c:v>
                </c:pt>
                <c:pt idx="3579">
                  <c:v>76.183313277176097</c:v>
                </c:pt>
                <c:pt idx="3580">
                  <c:v>77.598566308243704</c:v>
                </c:pt>
                <c:pt idx="3581">
                  <c:v>76.2016229712859</c:v>
                </c:pt>
                <c:pt idx="3582">
                  <c:v>58.362148455509399</c:v>
                </c:pt>
                <c:pt idx="3583">
                  <c:v>73.842592592592595</c:v>
                </c:pt>
                <c:pt idx="3584">
                  <c:v>68.607305936073004</c:v>
                </c:pt>
                <c:pt idx="3585">
                  <c:v>78.599773242630405</c:v>
                </c:pt>
                <c:pt idx="3586">
                  <c:v>79.300213675213698</c:v>
                </c:pt>
                <c:pt idx="3587">
                  <c:v>77.438556067588294</c:v>
                </c:pt>
                <c:pt idx="3588">
                  <c:v>77.719907407407405</c:v>
                </c:pt>
                <c:pt idx="3589">
                  <c:v>63.959212376933898</c:v>
                </c:pt>
                <c:pt idx="3590">
                  <c:v>76.492408557626007</c:v>
                </c:pt>
                <c:pt idx="3591">
                  <c:v>78.3549783549784</c:v>
                </c:pt>
                <c:pt idx="3592">
                  <c:v>85.680251419302493</c:v>
                </c:pt>
                <c:pt idx="3593">
                  <c:v>70.999791926758206</c:v>
                </c:pt>
                <c:pt idx="3594">
                  <c:v>84.126984126984098</c:v>
                </c:pt>
                <c:pt idx="3595">
                  <c:v>72.939488784559202</c:v>
                </c:pt>
                <c:pt idx="3596">
                  <c:v>83.0204517704518</c:v>
                </c:pt>
                <c:pt idx="3597">
                  <c:v>74.520383693045602</c:v>
                </c:pt>
                <c:pt idx="3598">
                  <c:v>77.657004830917899</c:v>
                </c:pt>
                <c:pt idx="3599">
                  <c:v>76.242690058479496</c:v>
                </c:pt>
                <c:pt idx="3600">
                  <c:v>69.5910973084886</c:v>
                </c:pt>
                <c:pt idx="3601">
                  <c:v>79.056437389770693</c:v>
                </c:pt>
                <c:pt idx="3602">
                  <c:v>77.467494089834503</c:v>
                </c:pt>
                <c:pt idx="3603">
                  <c:v>61.234779299847801</c:v>
                </c:pt>
                <c:pt idx="3604">
                  <c:v>78.3549783549784</c:v>
                </c:pt>
                <c:pt idx="3605">
                  <c:v>71.496683250414605</c:v>
                </c:pt>
                <c:pt idx="3606">
                  <c:v>83.492714025500902</c:v>
                </c:pt>
                <c:pt idx="3607">
                  <c:v>79.957091237578993</c:v>
                </c:pt>
                <c:pt idx="3608">
                  <c:v>78.885135135135101</c:v>
                </c:pt>
                <c:pt idx="3609">
                  <c:v>82.152128764278302</c:v>
                </c:pt>
                <c:pt idx="3610">
                  <c:v>80.673480083857399</c:v>
                </c:pt>
                <c:pt idx="3611">
                  <c:v>73.9583333333333</c:v>
                </c:pt>
                <c:pt idx="3612">
                  <c:v>80.854101765316699</c:v>
                </c:pt>
                <c:pt idx="3613">
                  <c:v>82.339559386973207</c:v>
                </c:pt>
                <c:pt idx="3614">
                  <c:v>81.708829365079396</c:v>
                </c:pt>
                <c:pt idx="3615">
                  <c:v>61.373824221046398</c:v>
                </c:pt>
                <c:pt idx="3616">
                  <c:v>62.579365079365097</c:v>
                </c:pt>
                <c:pt idx="3617">
                  <c:v>60.048161120840597</c:v>
                </c:pt>
                <c:pt idx="3618">
                  <c:v>66.345187864175202</c:v>
                </c:pt>
                <c:pt idx="3619">
                  <c:v>65.501348302239805</c:v>
                </c:pt>
                <c:pt idx="3620">
                  <c:v>59.261984861227901</c:v>
                </c:pt>
                <c:pt idx="3621">
                  <c:v>75.762760193897904</c:v>
                </c:pt>
                <c:pt idx="3622">
                  <c:v>69.836893090569504</c:v>
                </c:pt>
                <c:pt idx="3623">
                  <c:v>68.2550730017322</c:v>
                </c:pt>
                <c:pt idx="3624">
                  <c:v>63.749660418364599</c:v>
                </c:pt>
                <c:pt idx="3625">
                  <c:v>60.048243630333197</c:v>
                </c:pt>
                <c:pt idx="3626">
                  <c:v>65.830519376105499</c:v>
                </c:pt>
                <c:pt idx="3627">
                  <c:v>54.672574157868297</c:v>
                </c:pt>
                <c:pt idx="3628">
                  <c:v>64.703856749311299</c:v>
                </c:pt>
                <c:pt idx="3629">
                  <c:v>66.275542784163505</c:v>
                </c:pt>
                <c:pt idx="3630">
                  <c:v>67.948717948717999</c:v>
                </c:pt>
                <c:pt idx="3631">
                  <c:v>67.075386012715697</c:v>
                </c:pt>
                <c:pt idx="3632">
                  <c:v>65.902278177458001</c:v>
                </c:pt>
                <c:pt idx="3633">
                  <c:v>58.881578947368403</c:v>
                </c:pt>
                <c:pt idx="3634">
                  <c:v>76.369598765432102</c:v>
                </c:pt>
                <c:pt idx="3635">
                  <c:v>71.426308165851907</c:v>
                </c:pt>
                <c:pt idx="3636">
                  <c:v>68.681437078827798</c:v>
                </c:pt>
                <c:pt idx="3637">
                  <c:v>59.159461339693898</c:v>
                </c:pt>
                <c:pt idx="3638">
                  <c:v>64.558803627013106</c:v>
                </c:pt>
                <c:pt idx="3639">
                  <c:v>86.287794985250699</c:v>
                </c:pt>
                <c:pt idx="3640">
                  <c:v>66.520322509388095</c:v>
                </c:pt>
                <c:pt idx="3641">
                  <c:v>77.561230585424099</c:v>
                </c:pt>
                <c:pt idx="3642">
                  <c:v>83.596303104575199</c:v>
                </c:pt>
                <c:pt idx="3643">
                  <c:v>83.738218505243594</c:v>
                </c:pt>
                <c:pt idx="3644">
                  <c:v>82.201213818860893</c:v>
                </c:pt>
                <c:pt idx="3645">
                  <c:v>73.063430698740007</c:v>
                </c:pt>
                <c:pt idx="3646">
                  <c:v>76.442873969375697</c:v>
                </c:pt>
                <c:pt idx="3647">
                  <c:v>81.544044044044</c:v>
                </c:pt>
                <c:pt idx="3648">
                  <c:v>69.434663536776199</c:v>
                </c:pt>
                <c:pt idx="3649">
                  <c:v>68.244549929676495</c:v>
                </c:pt>
                <c:pt idx="3650">
                  <c:v>69.831511839708597</c:v>
                </c:pt>
                <c:pt idx="3651">
                  <c:v>73.858120991506297</c:v>
                </c:pt>
                <c:pt idx="3652">
                  <c:v>73.901892790059193</c:v>
                </c:pt>
                <c:pt idx="3653">
                  <c:v>71.819266515950801</c:v>
                </c:pt>
                <c:pt idx="3654">
                  <c:v>71.337788259958103</c:v>
                </c:pt>
                <c:pt idx="3655">
                  <c:v>79.761904761904802</c:v>
                </c:pt>
                <c:pt idx="3656">
                  <c:v>75.0203915171289</c:v>
                </c:pt>
                <c:pt idx="3657">
                  <c:v>82.323232323232304</c:v>
                </c:pt>
                <c:pt idx="3658">
                  <c:v>67.206790123456798</c:v>
                </c:pt>
                <c:pt idx="3659">
                  <c:v>72.6019965277778</c:v>
                </c:pt>
                <c:pt idx="3660">
                  <c:v>83.745301162689003</c:v>
                </c:pt>
                <c:pt idx="3661">
                  <c:v>79.1666666666667</c:v>
                </c:pt>
                <c:pt idx="3662">
                  <c:v>98.368877453959826</c:v>
                </c:pt>
                <c:pt idx="3663">
                  <c:v>98.421584337668506</c:v>
                </c:pt>
                <c:pt idx="3664">
                  <c:v>98.341059374060023</c:v>
                </c:pt>
                <c:pt idx="3665">
                  <c:v>69.477648083220856</c:v>
                </c:pt>
                <c:pt idx="3666">
                  <c:v>57.141134766534243</c:v>
                </c:pt>
                <c:pt idx="3667">
                  <c:v>69.071302484995584</c:v>
                </c:pt>
                <c:pt idx="3668">
                  <c:v>65.116217245940106</c:v>
                </c:pt>
                <c:pt idx="3669">
                  <c:v>55.017774202955508</c:v>
                </c:pt>
                <c:pt idx="3670">
                  <c:v>60.385997110286915</c:v>
                </c:pt>
                <c:pt idx="3671">
                  <c:v>69.974378881110241</c:v>
                </c:pt>
                <c:pt idx="3672">
                  <c:v>69.54647825866742</c:v>
                </c:pt>
                <c:pt idx="3673">
                  <c:v>59.122398495780338</c:v>
                </c:pt>
                <c:pt idx="3674">
                  <c:v>51.613621191777156</c:v>
                </c:pt>
                <c:pt idx="3675">
                  <c:v>53.261328905831171</c:v>
                </c:pt>
                <c:pt idx="3676">
                  <c:v>66.079988422888334</c:v>
                </c:pt>
                <c:pt idx="3677">
                  <c:v>54.883730399960044</c:v>
                </c:pt>
                <c:pt idx="3678">
                  <c:v>51.986838980122862</c:v>
                </c:pt>
                <c:pt idx="3679">
                  <c:v>47.037062907307572</c:v>
                </c:pt>
                <c:pt idx="3680">
                  <c:v>55.229709627997892</c:v>
                </c:pt>
                <c:pt idx="3681">
                  <c:v>58.867849938755135</c:v>
                </c:pt>
                <c:pt idx="3682">
                  <c:v>65.145800774508615</c:v>
                </c:pt>
                <c:pt idx="3683">
                  <c:v>60.802299036747343</c:v>
                </c:pt>
                <c:pt idx="3684">
                  <c:v>62.933718434336974</c:v>
                </c:pt>
                <c:pt idx="3685">
                  <c:v>60.38546028123082</c:v>
                </c:pt>
                <c:pt idx="3686">
                  <c:v>64.668106799241713</c:v>
                </c:pt>
                <c:pt idx="3687">
                  <c:v>74.777932396988362</c:v>
                </c:pt>
                <c:pt idx="3688">
                  <c:v>50.14</c:v>
                </c:pt>
                <c:pt idx="3689">
                  <c:v>72.87</c:v>
                </c:pt>
                <c:pt idx="3690">
                  <c:v>59.9</c:v>
                </c:pt>
                <c:pt idx="3691">
                  <c:v>63.18</c:v>
                </c:pt>
                <c:pt idx="3692">
                  <c:v>81.239999999999995</c:v>
                </c:pt>
                <c:pt idx="3693">
                  <c:v>68.95</c:v>
                </c:pt>
                <c:pt idx="3694">
                  <c:v>83.247698862262283</c:v>
                </c:pt>
                <c:pt idx="3695">
                  <c:v>78.941064162720977</c:v>
                </c:pt>
                <c:pt idx="3696">
                  <c:v>84.096535876559557</c:v>
                </c:pt>
                <c:pt idx="3697">
                  <c:v>79.794274142251936</c:v>
                </c:pt>
                <c:pt idx="3698">
                  <c:v>84.124398187571998</c:v>
                </c:pt>
                <c:pt idx="3699">
                  <c:v>65.635204478308196</c:v>
                </c:pt>
                <c:pt idx="3700">
                  <c:v>31</c:v>
                </c:pt>
                <c:pt idx="3701">
                  <c:v>53.113116227615301</c:v>
                </c:pt>
                <c:pt idx="3702">
                  <c:v>50.741291887125215</c:v>
                </c:pt>
                <c:pt idx="3703">
                  <c:v>47.53819444444445</c:v>
                </c:pt>
                <c:pt idx="3704">
                  <c:v>60.711331679073609</c:v>
                </c:pt>
                <c:pt idx="3705">
                  <c:v>60.952113729891508</c:v>
                </c:pt>
                <c:pt idx="3706">
                  <c:v>51.578627808136005</c:v>
                </c:pt>
                <c:pt idx="3707">
                  <c:v>56.698797877102116</c:v>
                </c:pt>
                <c:pt idx="3708">
                  <c:v>61.039026965562051</c:v>
                </c:pt>
                <c:pt idx="3709">
                  <c:v>60.182086051035576</c:v>
                </c:pt>
                <c:pt idx="3710">
                  <c:v>60.675716054125587</c:v>
                </c:pt>
                <c:pt idx="3711">
                  <c:v>53.003472222222229</c:v>
                </c:pt>
                <c:pt idx="3712">
                  <c:v>59.47569444444445</c:v>
                </c:pt>
                <c:pt idx="3713">
                  <c:v>48.635416666666664</c:v>
                </c:pt>
                <c:pt idx="3714">
                  <c:v>55.49305555555555</c:v>
                </c:pt>
                <c:pt idx="3715">
                  <c:v>55</c:v>
                </c:pt>
                <c:pt idx="3716">
                  <c:v>58.746527777777779</c:v>
                </c:pt>
                <c:pt idx="3717">
                  <c:v>58.99305555555555</c:v>
                </c:pt>
                <c:pt idx="3718">
                  <c:v>57.076388888888886</c:v>
                </c:pt>
                <c:pt idx="3719">
                  <c:v>47.100694444444436</c:v>
                </c:pt>
                <c:pt idx="3720">
                  <c:v>48.340277777777771</c:v>
                </c:pt>
                <c:pt idx="3721">
                  <c:v>45.420138888888886</c:v>
                </c:pt>
                <c:pt idx="3722">
                  <c:v>55.642361111111107</c:v>
                </c:pt>
                <c:pt idx="3723">
                  <c:v>63.983781918564532</c:v>
                </c:pt>
                <c:pt idx="3724">
                  <c:v>51.995264495264479</c:v>
                </c:pt>
                <c:pt idx="3725">
                  <c:v>51.734845416497912</c:v>
                </c:pt>
                <c:pt idx="3726">
                  <c:v>39.292114695340508</c:v>
                </c:pt>
                <c:pt idx="3727">
                  <c:v>58.837365591397848</c:v>
                </c:pt>
                <c:pt idx="3728">
                  <c:v>57.030721342536204</c:v>
                </c:pt>
                <c:pt idx="3729">
                  <c:v>62.232279449260588</c:v>
                </c:pt>
                <c:pt idx="3730">
                  <c:v>51.92307692307692</c:v>
                </c:pt>
                <c:pt idx="3731">
                  <c:v>47.62040197193781</c:v>
                </c:pt>
                <c:pt idx="3732">
                  <c:v>58.935819381024857</c:v>
                </c:pt>
                <c:pt idx="3733">
                  <c:v>64.526214526214531</c:v>
                </c:pt>
                <c:pt idx="3734">
                  <c:v>64.113904407200494</c:v>
                </c:pt>
                <c:pt idx="3735">
                  <c:v>56.349206349206348</c:v>
                </c:pt>
                <c:pt idx="3736">
                  <c:v>62.366932801064536</c:v>
                </c:pt>
                <c:pt idx="3737">
                  <c:v>61.990466798159105</c:v>
                </c:pt>
                <c:pt idx="3738">
                  <c:v>52.197488584474883</c:v>
                </c:pt>
                <c:pt idx="3739">
                  <c:v>57.010582010581999</c:v>
                </c:pt>
                <c:pt idx="3740">
                  <c:v>76.144312652068123</c:v>
                </c:pt>
                <c:pt idx="3741">
                  <c:v>58.230198019801982</c:v>
                </c:pt>
                <c:pt idx="3742">
                  <c:v>50.276938569989937</c:v>
                </c:pt>
                <c:pt idx="3743">
                  <c:v>40.294715447154474</c:v>
                </c:pt>
                <c:pt idx="3744">
                  <c:v>36.512799564270146</c:v>
                </c:pt>
                <c:pt idx="3745">
                  <c:v>61.111111111111107</c:v>
                </c:pt>
                <c:pt idx="3746">
                  <c:v>55.316484517304197</c:v>
                </c:pt>
                <c:pt idx="3747">
                  <c:v>52.909491990062527</c:v>
                </c:pt>
                <c:pt idx="3748">
                  <c:v>55.240374555346307</c:v>
                </c:pt>
                <c:pt idx="3749">
                  <c:v>64.210310707758239</c:v>
                </c:pt>
                <c:pt idx="3750">
                  <c:v>51.846136259716502</c:v>
                </c:pt>
                <c:pt idx="3751">
                  <c:v>51.144611948632047</c:v>
                </c:pt>
                <c:pt idx="3752">
                  <c:v>52.590811965811966</c:v>
                </c:pt>
                <c:pt idx="3753">
                  <c:v>58.698830409356717</c:v>
                </c:pt>
                <c:pt idx="3754">
                  <c:v>49.888427208371809</c:v>
                </c:pt>
                <c:pt idx="3755">
                  <c:v>52.243252716438839</c:v>
                </c:pt>
                <c:pt idx="3756">
                  <c:v>50.35583103764921</c:v>
                </c:pt>
                <c:pt idx="3757">
                  <c:v>60.208142026323841</c:v>
                </c:pt>
                <c:pt idx="3758">
                  <c:v>64.249216966608259</c:v>
                </c:pt>
                <c:pt idx="3759">
                  <c:v>47.984536530275378</c:v>
                </c:pt>
                <c:pt idx="3760">
                  <c:v>61.4699187656744</c:v>
                </c:pt>
                <c:pt idx="3761">
                  <c:v>59.347497249724967</c:v>
                </c:pt>
                <c:pt idx="3762">
                  <c:v>53.84801884178443</c:v>
                </c:pt>
                <c:pt idx="3763">
                  <c:v>60.812652754277117</c:v>
                </c:pt>
                <c:pt idx="3764">
                  <c:v>58.613916947250289</c:v>
                </c:pt>
                <c:pt idx="3765">
                  <c:v>55.007824726134579</c:v>
                </c:pt>
                <c:pt idx="3766">
                  <c:v>52.672350568390172</c:v>
                </c:pt>
                <c:pt idx="3767">
                  <c:v>60.266323024054991</c:v>
                </c:pt>
                <c:pt idx="3768">
                  <c:v>60.269764957264961</c:v>
                </c:pt>
                <c:pt idx="3769">
                  <c:v>51.016865079365083</c:v>
                </c:pt>
                <c:pt idx="3770">
                  <c:v>49.186991869918693</c:v>
                </c:pt>
                <c:pt idx="3771">
                  <c:v>54.303655707543385</c:v>
                </c:pt>
                <c:pt idx="3772">
                  <c:v>61.67806575473962</c:v>
                </c:pt>
                <c:pt idx="3773">
                  <c:v>55.059902459711616</c:v>
                </c:pt>
                <c:pt idx="3774">
                  <c:v>48.703313429340824</c:v>
                </c:pt>
                <c:pt idx="3775">
                  <c:v>48.582553490619915</c:v>
                </c:pt>
                <c:pt idx="3776">
                  <c:v>58.991858237547888</c:v>
                </c:pt>
                <c:pt idx="3777">
                  <c:v>53.957680250783703</c:v>
                </c:pt>
                <c:pt idx="3778">
                  <c:v>50.327932098765437</c:v>
                </c:pt>
                <c:pt idx="3779">
                  <c:v>64.275486827033205</c:v>
                </c:pt>
                <c:pt idx="3780">
                  <c:v>70.877067430025406</c:v>
                </c:pt>
                <c:pt idx="3781">
                  <c:v>72.556988041853501</c:v>
                </c:pt>
                <c:pt idx="3782">
                  <c:v>69.107744107744097</c:v>
                </c:pt>
                <c:pt idx="3783">
                  <c:v>71.284575714955494</c:v>
                </c:pt>
                <c:pt idx="3784">
                  <c:v>75.166307083782797</c:v>
                </c:pt>
                <c:pt idx="3785">
                  <c:v>72.781506338553299</c:v>
                </c:pt>
                <c:pt idx="3786">
                  <c:v>67.037721459579998</c:v>
                </c:pt>
                <c:pt idx="3787">
                  <c:v>74.9305555555556</c:v>
                </c:pt>
                <c:pt idx="3788">
                  <c:v>57.307241278217496</c:v>
                </c:pt>
                <c:pt idx="3789">
                  <c:v>73.179552637977196</c:v>
                </c:pt>
                <c:pt idx="3790">
                  <c:v>61.351898380792797</c:v>
                </c:pt>
                <c:pt idx="3791">
                  <c:v>65.753424657534197</c:v>
                </c:pt>
                <c:pt idx="3792">
                  <c:v>58.093869731800801</c:v>
                </c:pt>
                <c:pt idx="3793">
                  <c:v>66.245270037839703</c:v>
                </c:pt>
                <c:pt idx="3794">
                  <c:v>52.404572940287203</c:v>
                </c:pt>
                <c:pt idx="3795">
                  <c:v>64.951236502960597</c:v>
                </c:pt>
                <c:pt idx="3796">
                  <c:v>49.343607305936096</c:v>
                </c:pt>
                <c:pt idx="3797">
                  <c:v>69.682071451982907</c:v>
                </c:pt>
                <c:pt idx="3798">
                  <c:v>81.350072780203803</c:v>
                </c:pt>
                <c:pt idx="3799">
                  <c:v>66.383581033262601</c:v>
                </c:pt>
                <c:pt idx="3800">
                  <c:v>72.971906565656596</c:v>
                </c:pt>
                <c:pt idx="3801">
                  <c:v>74.022633744855995</c:v>
                </c:pt>
                <c:pt idx="3802">
                  <c:v>68.637992831541197</c:v>
                </c:pt>
                <c:pt idx="3803">
                  <c:v>80.314960629921302</c:v>
                </c:pt>
                <c:pt idx="3804">
                  <c:v>68.826034063260295</c:v>
                </c:pt>
                <c:pt idx="3805">
                  <c:v>67.995169082125599</c:v>
                </c:pt>
                <c:pt idx="3806">
                  <c:v>51.923076923076898</c:v>
                </c:pt>
                <c:pt idx="3807">
                  <c:v>56.267580872011301</c:v>
                </c:pt>
                <c:pt idx="3808">
                  <c:v>71.635367762128297</c:v>
                </c:pt>
                <c:pt idx="3809">
                  <c:v>74.635539795114298</c:v>
                </c:pt>
                <c:pt idx="3810">
                  <c:v>62.322695035461003</c:v>
                </c:pt>
                <c:pt idx="3811">
                  <c:v>80.46875</c:v>
                </c:pt>
                <c:pt idx="3812">
                  <c:v>59.325396825396801</c:v>
                </c:pt>
                <c:pt idx="3813">
                  <c:v>44.587138508371403</c:v>
                </c:pt>
                <c:pt idx="3814">
                  <c:v>82.522371364653196</c:v>
                </c:pt>
                <c:pt idx="3815">
                  <c:v>74.537037037036995</c:v>
                </c:pt>
                <c:pt idx="3816">
                  <c:v>67.623873873873904</c:v>
                </c:pt>
                <c:pt idx="3817">
                  <c:v>73.083548664944004</c:v>
                </c:pt>
                <c:pt idx="3818">
                  <c:v>72.380050505050505</c:v>
                </c:pt>
                <c:pt idx="3819">
                  <c:v>60.973370064279202</c:v>
                </c:pt>
                <c:pt idx="3820">
                  <c:v>65.2777777777778</c:v>
                </c:pt>
                <c:pt idx="3821">
                  <c:v>65.2777777777778</c:v>
                </c:pt>
                <c:pt idx="3822">
                  <c:v>65.2777777777778</c:v>
                </c:pt>
                <c:pt idx="3823">
                  <c:v>53.459571748162297</c:v>
                </c:pt>
                <c:pt idx="3824">
                  <c:v>56.122916064373101</c:v>
                </c:pt>
                <c:pt idx="3825">
                  <c:v>55.205437133148003</c:v>
                </c:pt>
                <c:pt idx="3826">
                  <c:v>54.755892255892299</c:v>
                </c:pt>
                <c:pt idx="3827">
                  <c:v>64.082177586481706</c:v>
                </c:pt>
                <c:pt idx="3828">
                  <c:v>61.488296672306802</c:v>
                </c:pt>
                <c:pt idx="3829">
                  <c:v>52.774179620034502</c:v>
                </c:pt>
                <c:pt idx="3830">
                  <c:v>52.503474031613699</c:v>
                </c:pt>
                <c:pt idx="3831">
                  <c:v>53.3420138888889</c:v>
                </c:pt>
                <c:pt idx="3832">
                  <c:v>53.051080424498103</c:v>
                </c:pt>
                <c:pt idx="3833">
                  <c:v>51.046212375517499</c:v>
                </c:pt>
                <c:pt idx="3834">
                  <c:v>56.386733484211703</c:v>
                </c:pt>
                <c:pt idx="3835">
                  <c:v>47.195790080738199</c:v>
                </c:pt>
                <c:pt idx="3836">
                  <c:v>51.197277963582302</c:v>
                </c:pt>
                <c:pt idx="3837">
                  <c:v>58.195135433941402</c:v>
                </c:pt>
                <c:pt idx="3838">
                  <c:v>56.332943013270899</c:v>
                </c:pt>
                <c:pt idx="3839">
                  <c:v>54.277989821882997</c:v>
                </c:pt>
                <c:pt idx="3840">
                  <c:v>58.977965307079202</c:v>
                </c:pt>
                <c:pt idx="3841">
                  <c:v>61.264656616415401</c:v>
                </c:pt>
                <c:pt idx="3842">
                  <c:v>59.602029914529901</c:v>
                </c:pt>
                <c:pt idx="3843">
                  <c:v>52.4305555555556</c:v>
                </c:pt>
                <c:pt idx="3844">
                  <c:v>47.443181818181799</c:v>
                </c:pt>
                <c:pt idx="3845">
                  <c:v>50.102880658436199</c:v>
                </c:pt>
                <c:pt idx="3846">
                  <c:v>58.837365591397798</c:v>
                </c:pt>
                <c:pt idx="3847">
                  <c:v>66.506882989183893</c:v>
                </c:pt>
                <c:pt idx="3848">
                  <c:v>40.925087983911503</c:v>
                </c:pt>
                <c:pt idx="3849">
                  <c:v>55.226608187134502</c:v>
                </c:pt>
                <c:pt idx="3850">
                  <c:v>49.786324786324798</c:v>
                </c:pt>
                <c:pt idx="3851">
                  <c:v>61.312158772318135</c:v>
                </c:pt>
                <c:pt idx="3852">
                  <c:v>62.055774925962481</c:v>
                </c:pt>
                <c:pt idx="3853">
                  <c:v>54.097222222222221</c:v>
                </c:pt>
                <c:pt idx="3854">
                  <c:v>59.108012394864986</c:v>
                </c:pt>
                <c:pt idx="3855">
                  <c:v>57.978880475057835</c:v>
                </c:pt>
                <c:pt idx="3856">
                  <c:v>50.353692201518285</c:v>
                </c:pt>
                <c:pt idx="3857">
                  <c:v>50.409776617348413</c:v>
                </c:pt>
                <c:pt idx="3858">
                  <c:v>47.580495585725949</c:v>
                </c:pt>
                <c:pt idx="3859">
                  <c:v>46.559044233807278</c:v>
                </c:pt>
                <c:pt idx="3860">
                  <c:v>29.836919398907114</c:v>
                </c:pt>
                <c:pt idx="3861">
                  <c:v>82.986111111111114</c:v>
                </c:pt>
                <c:pt idx="3862">
                  <c:v>25</c:v>
                </c:pt>
                <c:pt idx="3863">
                  <c:v>30</c:v>
                </c:pt>
                <c:pt idx="3864">
                  <c:v>28.000000000000004</c:v>
                </c:pt>
                <c:pt idx="3865">
                  <c:v>18</c:v>
                </c:pt>
                <c:pt idx="3866">
                  <c:v>12</c:v>
                </c:pt>
                <c:pt idx="3867">
                  <c:v>20</c:v>
                </c:pt>
                <c:pt idx="3868">
                  <c:v>26</c:v>
                </c:pt>
                <c:pt idx="3869">
                  <c:v>20</c:v>
                </c:pt>
                <c:pt idx="3870">
                  <c:v>70</c:v>
                </c:pt>
                <c:pt idx="3871">
                  <c:v>55.000000000000007</c:v>
                </c:pt>
                <c:pt idx="3872">
                  <c:v>39</c:v>
                </c:pt>
                <c:pt idx="3873">
                  <c:v>27</c:v>
                </c:pt>
                <c:pt idx="3874">
                  <c:v>36</c:v>
                </c:pt>
                <c:pt idx="3875">
                  <c:v>25</c:v>
                </c:pt>
                <c:pt idx="3876">
                  <c:v>20</c:v>
                </c:pt>
                <c:pt idx="3877">
                  <c:v>30</c:v>
                </c:pt>
                <c:pt idx="3878">
                  <c:v>35</c:v>
                </c:pt>
                <c:pt idx="3879">
                  <c:v>22</c:v>
                </c:pt>
                <c:pt idx="3880">
                  <c:v>2.61</c:v>
                </c:pt>
                <c:pt idx="3881">
                  <c:v>2.61</c:v>
                </c:pt>
                <c:pt idx="3882">
                  <c:v>7.36</c:v>
                </c:pt>
                <c:pt idx="3883">
                  <c:v>19.399999999999999</c:v>
                </c:pt>
                <c:pt idx="3884">
                  <c:v>21.3</c:v>
                </c:pt>
                <c:pt idx="3885">
                  <c:v>24.95</c:v>
                </c:pt>
                <c:pt idx="3886">
                  <c:v>28.68</c:v>
                </c:pt>
                <c:pt idx="3887">
                  <c:v>47.77</c:v>
                </c:pt>
                <c:pt idx="3921">
                  <c:v>32.604973024321367</c:v>
                </c:pt>
                <c:pt idx="3922">
                  <c:v>11.577910411345293</c:v>
                </c:pt>
                <c:pt idx="3923">
                  <c:v>48.374731442669102</c:v>
                </c:pt>
                <c:pt idx="3924">
                  <c:v>47.825596426550987</c:v>
                </c:pt>
                <c:pt idx="3925">
                  <c:v>40.140707290103052</c:v>
                </c:pt>
                <c:pt idx="3926">
                  <c:v>33.695282765686549</c:v>
                </c:pt>
                <c:pt idx="3927">
                  <c:v>55.863641774483554</c:v>
                </c:pt>
                <c:pt idx="3928">
                  <c:v>63.632488379791361</c:v>
                </c:pt>
                <c:pt idx="3929">
                  <c:v>59.453063445251097</c:v>
                </c:pt>
                <c:pt idx="3930">
                  <c:v>50.179103465905015</c:v>
                </c:pt>
                <c:pt idx="3931">
                  <c:v>36.545179279579656</c:v>
                </c:pt>
                <c:pt idx="3932">
                  <c:v>32.808601378820534</c:v>
                </c:pt>
                <c:pt idx="3933">
                  <c:v>33.473764613018673</c:v>
                </c:pt>
                <c:pt idx="3934">
                  <c:v>39.900630156883942</c:v>
                </c:pt>
                <c:pt idx="3935">
                  <c:v>35.23113064635448</c:v>
                </c:pt>
                <c:pt idx="3936">
                  <c:v>61.526026511477539</c:v>
                </c:pt>
                <c:pt idx="3937">
                  <c:v>44.390559327513742</c:v>
                </c:pt>
                <c:pt idx="3938">
                  <c:v>55.059812479793081</c:v>
                </c:pt>
                <c:pt idx="3939">
                  <c:v>53.766569673456189</c:v>
                </c:pt>
                <c:pt idx="3940">
                  <c:v>50.53346265761396</c:v>
                </c:pt>
                <c:pt idx="3941">
                  <c:v>3.9181429968956571</c:v>
                </c:pt>
                <c:pt idx="3942">
                  <c:v>2.5986795099104731</c:v>
                </c:pt>
                <c:pt idx="3943">
                  <c:v>4.8316556742882373</c:v>
                </c:pt>
                <c:pt idx="3944">
                  <c:v>3.7712343641180035</c:v>
                </c:pt>
                <c:pt idx="3945">
                  <c:v>4.7222938093984812</c:v>
                </c:pt>
                <c:pt idx="3946">
                  <c:v>6.2277393983699803</c:v>
                </c:pt>
                <c:pt idx="3947">
                  <c:v>3.6422210621637863</c:v>
                </c:pt>
                <c:pt idx="3948">
                  <c:v>40.935764331754065</c:v>
                </c:pt>
                <c:pt idx="3949">
                  <c:v>40.69299111582567</c:v>
                </c:pt>
                <c:pt idx="3950">
                  <c:v>46.580764434129115</c:v>
                </c:pt>
                <c:pt idx="3951">
                  <c:v>35.050195070422305</c:v>
                </c:pt>
                <c:pt idx="3952">
                  <c:v>36.668720911928474</c:v>
                </c:pt>
                <c:pt idx="3953">
                  <c:v>37.587661511747115</c:v>
                </c:pt>
                <c:pt idx="3954">
                  <c:v>42.500625590216757</c:v>
                </c:pt>
                <c:pt idx="3955">
                  <c:v>32.156095802853343</c:v>
                </c:pt>
                <c:pt idx="3956">
                  <c:v>43.671573081401249</c:v>
                </c:pt>
                <c:pt idx="3957">
                  <c:v>27.361708167419131</c:v>
                </c:pt>
                <c:pt idx="3958">
                  <c:v>25.786739789864754</c:v>
                </c:pt>
                <c:pt idx="3959">
                  <c:v>30.336595282867407</c:v>
                </c:pt>
                <c:pt idx="3960">
                  <c:v>30.591972184170192</c:v>
                </c:pt>
                <c:pt idx="3961">
                  <c:v>22.880926744306596</c:v>
                </c:pt>
                <c:pt idx="3962">
                  <c:v>22.242483565360704</c:v>
                </c:pt>
                <c:pt idx="3963">
                  <c:v>25.375351303613868</c:v>
                </c:pt>
                <c:pt idx="3964">
                  <c:v>28.089426369183514</c:v>
                </c:pt>
                <c:pt idx="3965">
                  <c:v>30.861130327533516</c:v>
                </c:pt>
                <c:pt idx="3966">
                  <c:v>33.700094598217632</c:v>
                </c:pt>
                <c:pt idx="3967">
                  <c:v>23.388094572438689</c:v>
                </c:pt>
                <c:pt idx="3968">
                  <c:v>18.128254139953015</c:v>
                </c:pt>
                <c:pt idx="3969">
                  <c:v>17.255828629271576</c:v>
                </c:pt>
                <c:pt idx="3970">
                  <c:v>24.276589323628116</c:v>
                </c:pt>
                <c:pt idx="3971">
                  <c:v>25.658471669356341</c:v>
                </c:pt>
                <c:pt idx="3972">
                  <c:v>28.990436338519508</c:v>
                </c:pt>
                <c:pt idx="3973">
                  <c:v>25.434524480619991</c:v>
                </c:pt>
                <c:pt idx="3974">
                  <c:v>24.812407944715474</c:v>
                </c:pt>
                <c:pt idx="3975">
                  <c:v>19.106429203983655</c:v>
                </c:pt>
                <c:pt idx="3976">
                  <c:v>21.876392506395437</c:v>
                </c:pt>
                <c:pt idx="3977">
                  <c:v>4.0877176769333108</c:v>
                </c:pt>
                <c:pt idx="3978">
                  <c:v>13.820918177838781</c:v>
                </c:pt>
                <c:pt idx="3979">
                  <c:v>12.74886820503065</c:v>
                </c:pt>
                <c:pt idx="3980">
                  <c:v>16.102814577796753</c:v>
                </c:pt>
                <c:pt idx="3981">
                  <c:v>15.250360539609142</c:v>
                </c:pt>
                <c:pt idx="3982">
                  <c:v>12.906948668120288</c:v>
                </c:pt>
                <c:pt idx="3983">
                  <c:v>12.496904380455465</c:v>
                </c:pt>
                <c:pt idx="3984">
                  <c:v>14.289847049444715</c:v>
                </c:pt>
                <c:pt idx="3985">
                  <c:v>47.599999999999994</c:v>
                </c:pt>
                <c:pt idx="3986">
                  <c:v>53.7</c:v>
                </c:pt>
                <c:pt idx="3987">
                  <c:v>65.2</c:v>
                </c:pt>
                <c:pt idx="3988">
                  <c:v>66.600000000000009</c:v>
                </c:pt>
                <c:pt idx="3989">
                  <c:v>70.199999999999989</c:v>
                </c:pt>
                <c:pt idx="3990">
                  <c:v>74.5</c:v>
                </c:pt>
                <c:pt idx="3991">
                  <c:v>70.399999999999991</c:v>
                </c:pt>
                <c:pt idx="3992">
                  <c:v>70</c:v>
                </c:pt>
                <c:pt idx="3993">
                  <c:v>67.7</c:v>
                </c:pt>
                <c:pt idx="3994">
                  <c:v>69.5</c:v>
                </c:pt>
                <c:pt idx="3995">
                  <c:v>60.3</c:v>
                </c:pt>
                <c:pt idx="3996">
                  <c:v>63</c:v>
                </c:pt>
                <c:pt idx="3997">
                  <c:v>48.1</c:v>
                </c:pt>
                <c:pt idx="3998">
                  <c:v>59.5</c:v>
                </c:pt>
                <c:pt idx="3999">
                  <c:v>69.599999999999994</c:v>
                </c:pt>
                <c:pt idx="4000">
                  <c:v>78.8</c:v>
                </c:pt>
                <c:pt idx="4001">
                  <c:v>50.8</c:v>
                </c:pt>
                <c:pt idx="4002">
                  <c:v>58.5</c:v>
                </c:pt>
                <c:pt idx="4003">
                  <c:v>81.99</c:v>
                </c:pt>
                <c:pt idx="4004">
                  <c:v>72</c:v>
                </c:pt>
                <c:pt idx="4005">
                  <c:v>57.099999999999994</c:v>
                </c:pt>
                <c:pt idx="4006">
                  <c:v>64.7</c:v>
                </c:pt>
                <c:pt idx="4007">
                  <c:v>57.3</c:v>
                </c:pt>
                <c:pt idx="4008">
                  <c:v>75.8</c:v>
                </c:pt>
                <c:pt idx="4009">
                  <c:v>77.900000000000006</c:v>
                </c:pt>
                <c:pt idx="4010">
                  <c:v>68.600000000000009</c:v>
                </c:pt>
                <c:pt idx="4011">
                  <c:v>76.400000000000006</c:v>
                </c:pt>
                <c:pt idx="4012">
                  <c:v>72.399999999999991</c:v>
                </c:pt>
                <c:pt idx="4013">
                  <c:v>65.5</c:v>
                </c:pt>
                <c:pt idx="4014">
                  <c:v>68.600000000000009</c:v>
                </c:pt>
                <c:pt idx="4015">
                  <c:v>31.900000000000002</c:v>
                </c:pt>
                <c:pt idx="4016">
                  <c:v>35</c:v>
                </c:pt>
                <c:pt idx="4017">
                  <c:v>55.000000000000007</c:v>
                </c:pt>
                <c:pt idx="4018">
                  <c:v>91</c:v>
                </c:pt>
                <c:pt idx="4019">
                  <c:v>91</c:v>
                </c:pt>
                <c:pt idx="4020">
                  <c:v>91</c:v>
                </c:pt>
                <c:pt idx="4021">
                  <c:v>92</c:v>
                </c:pt>
                <c:pt idx="4022">
                  <c:v>90</c:v>
                </c:pt>
                <c:pt idx="4023">
                  <c:v>90</c:v>
                </c:pt>
                <c:pt idx="4024">
                  <c:v>91</c:v>
                </c:pt>
                <c:pt idx="4025">
                  <c:v>90</c:v>
                </c:pt>
                <c:pt idx="4026">
                  <c:v>89</c:v>
                </c:pt>
                <c:pt idx="4027">
                  <c:v>88</c:v>
                </c:pt>
                <c:pt idx="4028">
                  <c:v>88</c:v>
                </c:pt>
                <c:pt idx="4029">
                  <c:v>90</c:v>
                </c:pt>
                <c:pt idx="4030">
                  <c:v>88</c:v>
                </c:pt>
                <c:pt idx="4031">
                  <c:v>88</c:v>
                </c:pt>
                <c:pt idx="4032">
                  <c:v>87</c:v>
                </c:pt>
                <c:pt idx="4033">
                  <c:v>88</c:v>
                </c:pt>
                <c:pt idx="4034">
                  <c:v>86</c:v>
                </c:pt>
                <c:pt idx="4035">
                  <c:v>90</c:v>
                </c:pt>
                <c:pt idx="4036">
                  <c:v>92</c:v>
                </c:pt>
                <c:pt idx="4037">
                  <c:v>88</c:v>
                </c:pt>
                <c:pt idx="4038">
                  <c:v>90</c:v>
                </c:pt>
                <c:pt idx="4039">
                  <c:v>90</c:v>
                </c:pt>
                <c:pt idx="4040">
                  <c:v>88</c:v>
                </c:pt>
                <c:pt idx="4041">
                  <c:v>88</c:v>
                </c:pt>
                <c:pt idx="4042">
                  <c:v>88</c:v>
                </c:pt>
                <c:pt idx="4043">
                  <c:v>85</c:v>
                </c:pt>
                <c:pt idx="4044">
                  <c:v>85</c:v>
                </c:pt>
                <c:pt idx="4045">
                  <c:v>81</c:v>
                </c:pt>
                <c:pt idx="4046">
                  <c:v>82</c:v>
                </c:pt>
                <c:pt idx="4047">
                  <c:v>81</c:v>
                </c:pt>
                <c:pt idx="4048">
                  <c:v>84</c:v>
                </c:pt>
                <c:pt idx="4049">
                  <c:v>81</c:v>
                </c:pt>
                <c:pt idx="4050">
                  <c:v>81</c:v>
                </c:pt>
                <c:pt idx="4051">
                  <c:v>83</c:v>
                </c:pt>
                <c:pt idx="4052">
                  <c:v>83</c:v>
                </c:pt>
                <c:pt idx="4053">
                  <c:v>84</c:v>
                </c:pt>
                <c:pt idx="4054">
                  <c:v>83</c:v>
                </c:pt>
                <c:pt idx="4055">
                  <c:v>84</c:v>
                </c:pt>
                <c:pt idx="4056">
                  <c:v>82</c:v>
                </c:pt>
                <c:pt idx="4057">
                  <c:v>83</c:v>
                </c:pt>
                <c:pt idx="4058">
                  <c:v>84</c:v>
                </c:pt>
                <c:pt idx="4059">
                  <c:v>86</c:v>
                </c:pt>
                <c:pt idx="4060">
                  <c:v>95.281415542575559</c:v>
                </c:pt>
                <c:pt idx="4061">
                  <c:v>95.320351776308627</c:v>
                </c:pt>
                <c:pt idx="4062">
                  <c:v>95.278044422763969</c:v>
                </c:pt>
                <c:pt idx="4063">
                  <c:v>95.038007704079604</c:v>
                </c:pt>
                <c:pt idx="4064">
                  <c:v>93.899999999999991</c:v>
                </c:pt>
                <c:pt idx="4065">
                  <c:v>71.2</c:v>
                </c:pt>
                <c:pt idx="4066">
                  <c:v>90.4</c:v>
                </c:pt>
                <c:pt idx="4067">
                  <c:v>70.599999999999994</c:v>
                </c:pt>
                <c:pt idx="4068">
                  <c:v>89.2</c:v>
                </c:pt>
                <c:pt idx="4069">
                  <c:v>59.5</c:v>
                </c:pt>
                <c:pt idx="4070">
                  <c:v>90.8</c:v>
                </c:pt>
                <c:pt idx="4071">
                  <c:v>76.2</c:v>
                </c:pt>
                <c:pt idx="4072">
                  <c:v>57.9</c:v>
                </c:pt>
                <c:pt idx="4073">
                  <c:v>64.600000000000009</c:v>
                </c:pt>
                <c:pt idx="4074">
                  <c:v>91.9</c:v>
                </c:pt>
                <c:pt idx="4075">
                  <c:v>82</c:v>
                </c:pt>
                <c:pt idx="4076">
                  <c:v>81.100000000000009</c:v>
                </c:pt>
                <c:pt idx="4077">
                  <c:v>88.8</c:v>
                </c:pt>
                <c:pt idx="4078">
                  <c:v>62.5</c:v>
                </c:pt>
                <c:pt idx="4079">
                  <c:v>50</c:v>
                </c:pt>
                <c:pt idx="4080">
                  <c:v>46.400000000000006</c:v>
                </c:pt>
                <c:pt idx="4081">
                  <c:v>50</c:v>
                </c:pt>
                <c:pt idx="4082">
                  <c:v>67.5</c:v>
                </c:pt>
                <c:pt idx="4083">
                  <c:v>78.900000000000006</c:v>
                </c:pt>
                <c:pt idx="4084">
                  <c:v>81.399999999999991</c:v>
                </c:pt>
                <c:pt idx="4085">
                  <c:v>80.7</c:v>
                </c:pt>
                <c:pt idx="4086">
                  <c:v>42.8</c:v>
                </c:pt>
                <c:pt idx="4087">
                  <c:v>57.000000000000007</c:v>
                </c:pt>
                <c:pt idx="4088">
                  <c:v>61.1</c:v>
                </c:pt>
                <c:pt idx="4089">
                  <c:v>53.2</c:v>
                </c:pt>
                <c:pt idx="4090">
                  <c:v>50</c:v>
                </c:pt>
                <c:pt idx="4091">
                  <c:v>55.1</c:v>
                </c:pt>
                <c:pt idx="4092">
                  <c:v>90.100000000000009</c:v>
                </c:pt>
                <c:pt idx="4093">
                  <c:v>87.9</c:v>
                </c:pt>
                <c:pt idx="4094">
                  <c:v>85.7</c:v>
                </c:pt>
                <c:pt idx="4095">
                  <c:v>59.5</c:v>
                </c:pt>
                <c:pt idx="4096">
                  <c:v>90.600000000000009</c:v>
                </c:pt>
                <c:pt idx="4097">
                  <c:v>65</c:v>
                </c:pt>
                <c:pt idx="4098">
                  <c:v>64</c:v>
                </c:pt>
                <c:pt idx="4099">
                  <c:v>76</c:v>
                </c:pt>
                <c:pt idx="4100">
                  <c:v>77</c:v>
                </c:pt>
                <c:pt idx="4101">
                  <c:v>78</c:v>
                </c:pt>
                <c:pt idx="4102">
                  <c:v>88</c:v>
                </c:pt>
                <c:pt idx="4103">
                  <c:v>89</c:v>
                </c:pt>
                <c:pt idx="4104">
                  <c:v>98</c:v>
                </c:pt>
                <c:pt idx="4105">
                  <c:v>88</c:v>
                </c:pt>
                <c:pt idx="4106">
                  <c:v>67</c:v>
                </c:pt>
                <c:pt idx="4107">
                  <c:v>71</c:v>
                </c:pt>
                <c:pt idx="4108">
                  <c:v>77</c:v>
                </c:pt>
                <c:pt idx="4109">
                  <c:v>60.650000000000006</c:v>
                </c:pt>
                <c:pt idx="4110">
                  <c:v>20.9</c:v>
                </c:pt>
                <c:pt idx="4111">
                  <c:v>66</c:v>
                </c:pt>
                <c:pt idx="4112">
                  <c:v>41.699999999999996</c:v>
                </c:pt>
                <c:pt idx="4113">
                  <c:v>79.8</c:v>
                </c:pt>
                <c:pt idx="4114">
                  <c:v>74.099999999999994</c:v>
                </c:pt>
                <c:pt idx="4115">
                  <c:v>67.2</c:v>
                </c:pt>
                <c:pt idx="4116">
                  <c:v>55.2</c:v>
                </c:pt>
                <c:pt idx="4117">
                  <c:v>91.3</c:v>
                </c:pt>
                <c:pt idx="4118">
                  <c:v>79.400000000000006</c:v>
                </c:pt>
                <c:pt idx="4119">
                  <c:v>73.5</c:v>
                </c:pt>
                <c:pt idx="4120">
                  <c:v>66.400000000000006</c:v>
                </c:pt>
                <c:pt idx="4121">
                  <c:v>55.8</c:v>
                </c:pt>
                <c:pt idx="4122">
                  <c:v>88.8</c:v>
                </c:pt>
                <c:pt idx="4123">
                  <c:v>79.5</c:v>
                </c:pt>
                <c:pt idx="4124">
                  <c:v>68.400000000000006</c:v>
                </c:pt>
                <c:pt idx="4125">
                  <c:v>65.900000000000006</c:v>
                </c:pt>
                <c:pt idx="4126">
                  <c:v>47.8</c:v>
                </c:pt>
                <c:pt idx="4127">
                  <c:v>20</c:v>
                </c:pt>
                <c:pt idx="4128">
                  <c:v>23</c:v>
                </c:pt>
                <c:pt idx="4129">
                  <c:v>1</c:v>
                </c:pt>
                <c:pt idx="4130">
                  <c:v>35</c:v>
                </c:pt>
                <c:pt idx="4131">
                  <c:v>41</c:v>
                </c:pt>
                <c:pt idx="4132">
                  <c:v>39</c:v>
                </c:pt>
                <c:pt idx="4133">
                  <c:v>31</c:v>
                </c:pt>
                <c:pt idx="4134">
                  <c:v>44</c:v>
                </c:pt>
                <c:pt idx="4135">
                  <c:v>36</c:v>
                </c:pt>
                <c:pt idx="4136">
                  <c:v>48</c:v>
                </c:pt>
                <c:pt idx="4137">
                  <c:v>9</c:v>
                </c:pt>
                <c:pt idx="4138">
                  <c:v>21</c:v>
                </c:pt>
                <c:pt idx="4139">
                  <c:v>26</c:v>
                </c:pt>
                <c:pt idx="4140">
                  <c:v>9</c:v>
                </c:pt>
                <c:pt idx="4141">
                  <c:v>1</c:v>
                </c:pt>
                <c:pt idx="4142">
                  <c:v>48</c:v>
                </c:pt>
                <c:pt idx="4143">
                  <c:v>27</c:v>
                </c:pt>
                <c:pt idx="4144">
                  <c:v>14.000000000000002</c:v>
                </c:pt>
                <c:pt idx="4145">
                  <c:v>32</c:v>
                </c:pt>
                <c:pt idx="4146">
                  <c:v>22</c:v>
                </c:pt>
                <c:pt idx="4147">
                  <c:v>31</c:v>
                </c:pt>
                <c:pt idx="4148">
                  <c:v>30</c:v>
                </c:pt>
                <c:pt idx="4149">
                  <c:v>41</c:v>
                </c:pt>
                <c:pt idx="4150">
                  <c:v>20</c:v>
                </c:pt>
                <c:pt idx="4151">
                  <c:v>37</c:v>
                </c:pt>
                <c:pt idx="4152">
                  <c:v>45</c:v>
                </c:pt>
                <c:pt idx="4153">
                  <c:v>25</c:v>
                </c:pt>
                <c:pt idx="4154">
                  <c:v>32</c:v>
                </c:pt>
                <c:pt idx="4155">
                  <c:v>37</c:v>
                </c:pt>
                <c:pt idx="4156">
                  <c:v>12</c:v>
                </c:pt>
                <c:pt idx="4157">
                  <c:v>46</c:v>
                </c:pt>
                <c:pt idx="4158">
                  <c:v>54</c:v>
                </c:pt>
                <c:pt idx="4159">
                  <c:v>20</c:v>
                </c:pt>
                <c:pt idx="4160">
                  <c:v>56.999999999999993</c:v>
                </c:pt>
                <c:pt idx="4161">
                  <c:v>45</c:v>
                </c:pt>
                <c:pt idx="4162">
                  <c:v>12</c:v>
                </c:pt>
                <c:pt idx="4163">
                  <c:v>56.999999999999993</c:v>
                </c:pt>
                <c:pt idx="4164">
                  <c:v>34</c:v>
                </c:pt>
                <c:pt idx="4165">
                  <c:v>13</c:v>
                </c:pt>
                <c:pt idx="4166">
                  <c:v>76</c:v>
                </c:pt>
                <c:pt idx="4167">
                  <c:v>66</c:v>
                </c:pt>
                <c:pt idx="4168">
                  <c:v>67</c:v>
                </c:pt>
                <c:pt idx="4169">
                  <c:v>59</c:v>
                </c:pt>
                <c:pt idx="4170">
                  <c:v>52</c:v>
                </c:pt>
                <c:pt idx="4171">
                  <c:v>43</c:v>
                </c:pt>
                <c:pt idx="4172">
                  <c:v>59</c:v>
                </c:pt>
                <c:pt idx="4173">
                  <c:v>68</c:v>
                </c:pt>
                <c:pt idx="4174">
                  <c:v>63</c:v>
                </c:pt>
                <c:pt idx="4175">
                  <c:v>74</c:v>
                </c:pt>
                <c:pt idx="4176">
                  <c:v>63</c:v>
                </c:pt>
                <c:pt idx="4177">
                  <c:v>67</c:v>
                </c:pt>
                <c:pt idx="4178">
                  <c:v>65</c:v>
                </c:pt>
                <c:pt idx="4179">
                  <c:v>68</c:v>
                </c:pt>
                <c:pt idx="4180">
                  <c:v>74</c:v>
                </c:pt>
                <c:pt idx="4181">
                  <c:v>42</c:v>
                </c:pt>
                <c:pt idx="4182">
                  <c:v>56.999999999999993</c:v>
                </c:pt>
                <c:pt idx="4183">
                  <c:v>41</c:v>
                </c:pt>
                <c:pt idx="4184">
                  <c:v>61</c:v>
                </c:pt>
                <c:pt idx="4185">
                  <c:v>65</c:v>
                </c:pt>
                <c:pt idx="4186">
                  <c:v>53</c:v>
                </c:pt>
                <c:pt idx="4187">
                  <c:v>52</c:v>
                </c:pt>
                <c:pt idx="4188">
                  <c:v>56.999999999999993</c:v>
                </c:pt>
                <c:pt idx="4189">
                  <c:v>44</c:v>
                </c:pt>
                <c:pt idx="4190">
                  <c:v>54</c:v>
                </c:pt>
                <c:pt idx="4191">
                  <c:v>52</c:v>
                </c:pt>
                <c:pt idx="4192">
                  <c:v>50</c:v>
                </c:pt>
                <c:pt idx="4193">
                  <c:v>56.000000000000007</c:v>
                </c:pt>
                <c:pt idx="4194">
                  <c:v>56.999999999999993</c:v>
                </c:pt>
                <c:pt idx="4195">
                  <c:v>44</c:v>
                </c:pt>
                <c:pt idx="4196">
                  <c:v>51</c:v>
                </c:pt>
                <c:pt idx="4197">
                  <c:v>52</c:v>
                </c:pt>
                <c:pt idx="4198">
                  <c:v>51</c:v>
                </c:pt>
                <c:pt idx="4199">
                  <c:v>47</c:v>
                </c:pt>
                <c:pt idx="4200">
                  <c:v>31</c:v>
                </c:pt>
                <c:pt idx="4201">
                  <c:v>39</c:v>
                </c:pt>
                <c:pt idx="4202">
                  <c:v>45</c:v>
                </c:pt>
                <c:pt idx="4203">
                  <c:v>32</c:v>
                </c:pt>
                <c:pt idx="4204">
                  <c:v>28.000000000000004</c:v>
                </c:pt>
                <c:pt idx="4205">
                  <c:v>28.000000000000004</c:v>
                </c:pt>
                <c:pt idx="4206">
                  <c:v>41</c:v>
                </c:pt>
                <c:pt idx="4207">
                  <c:v>22</c:v>
                </c:pt>
                <c:pt idx="4208">
                  <c:v>18</c:v>
                </c:pt>
                <c:pt idx="4209">
                  <c:v>53</c:v>
                </c:pt>
                <c:pt idx="4210">
                  <c:v>14.000000000000002</c:v>
                </c:pt>
                <c:pt idx="4211">
                  <c:v>15</c:v>
                </c:pt>
                <c:pt idx="4212">
                  <c:v>22</c:v>
                </c:pt>
                <c:pt idx="4213">
                  <c:v>18</c:v>
                </c:pt>
                <c:pt idx="4214">
                  <c:v>31</c:v>
                </c:pt>
                <c:pt idx="4215">
                  <c:v>23</c:v>
                </c:pt>
                <c:pt idx="4216">
                  <c:v>21</c:v>
                </c:pt>
                <c:pt idx="4217">
                  <c:v>18</c:v>
                </c:pt>
                <c:pt idx="4218">
                  <c:v>38</c:v>
                </c:pt>
                <c:pt idx="4219">
                  <c:v>21</c:v>
                </c:pt>
                <c:pt idx="4220">
                  <c:v>28.000000000000004</c:v>
                </c:pt>
                <c:pt idx="4221">
                  <c:v>34</c:v>
                </c:pt>
                <c:pt idx="4222">
                  <c:v>25</c:v>
                </c:pt>
                <c:pt idx="4223">
                  <c:v>37</c:v>
                </c:pt>
                <c:pt idx="4224">
                  <c:v>38</c:v>
                </c:pt>
                <c:pt idx="4225">
                  <c:v>43</c:v>
                </c:pt>
                <c:pt idx="4226">
                  <c:v>25</c:v>
                </c:pt>
                <c:pt idx="4227">
                  <c:v>36</c:v>
                </c:pt>
                <c:pt idx="4228">
                  <c:v>35</c:v>
                </c:pt>
                <c:pt idx="4229">
                  <c:v>39</c:v>
                </c:pt>
                <c:pt idx="4230">
                  <c:v>32</c:v>
                </c:pt>
                <c:pt idx="4231">
                  <c:v>58.5</c:v>
                </c:pt>
                <c:pt idx="4232">
                  <c:v>39.4</c:v>
                </c:pt>
                <c:pt idx="4233">
                  <c:v>41</c:v>
                </c:pt>
                <c:pt idx="4234">
                  <c:v>17.7</c:v>
                </c:pt>
                <c:pt idx="4235">
                  <c:v>35.1</c:v>
                </c:pt>
                <c:pt idx="4236">
                  <c:v>18.5</c:v>
                </c:pt>
                <c:pt idx="4237">
                  <c:v>38</c:v>
                </c:pt>
                <c:pt idx="4238">
                  <c:v>57.999999999999993</c:v>
                </c:pt>
                <c:pt idx="4239">
                  <c:v>89</c:v>
                </c:pt>
                <c:pt idx="4240">
                  <c:v>21</c:v>
                </c:pt>
                <c:pt idx="4241">
                  <c:v>56.999999999999993</c:v>
                </c:pt>
                <c:pt idx="4242">
                  <c:v>75</c:v>
                </c:pt>
                <c:pt idx="4243">
                  <c:v>37</c:v>
                </c:pt>
                <c:pt idx="4244">
                  <c:v>63</c:v>
                </c:pt>
                <c:pt idx="4245">
                  <c:v>89</c:v>
                </c:pt>
                <c:pt idx="4246">
                  <c:v>37</c:v>
                </c:pt>
                <c:pt idx="4247">
                  <c:v>70</c:v>
                </c:pt>
                <c:pt idx="4248">
                  <c:v>84</c:v>
                </c:pt>
                <c:pt idx="4249">
                  <c:v>35</c:v>
                </c:pt>
                <c:pt idx="4250">
                  <c:v>53</c:v>
                </c:pt>
                <c:pt idx="4251">
                  <c:v>70</c:v>
                </c:pt>
                <c:pt idx="4252">
                  <c:v>37</c:v>
                </c:pt>
                <c:pt idx="4253">
                  <c:v>55.000000000000007</c:v>
                </c:pt>
                <c:pt idx="4254">
                  <c:v>71</c:v>
                </c:pt>
                <c:pt idx="4255">
                  <c:v>33</c:v>
                </c:pt>
                <c:pt idx="4256">
                  <c:v>55.000000000000007</c:v>
                </c:pt>
                <c:pt idx="4257">
                  <c:v>46</c:v>
                </c:pt>
                <c:pt idx="4258">
                  <c:v>42</c:v>
                </c:pt>
                <c:pt idx="4259">
                  <c:v>47</c:v>
                </c:pt>
                <c:pt idx="4260">
                  <c:v>50</c:v>
                </c:pt>
                <c:pt idx="4261">
                  <c:v>38</c:v>
                </c:pt>
                <c:pt idx="4262">
                  <c:v>37</c:v>
                </c:pt>
                <c:pt idx="4263">
                  <c:v>57.999999999999993</c:v>
                </c:pt>
                <c:pt idx="4264">
                  <c:v>32</c:v>
                </c:pt>
                <c:pt idx="4265">
                  <c:v>41</c:v>
                </c:pt>
                <c:pt idx="4266">
                  <c:v>32</c:v>
                </c:pt>
                <c:pt idx="4267">
                  <c:v>34</c:v>
                </c:pt>
                <c:pt idx="4268">
                  <c:v>35</c:v>
                </c:pt>
                <c:pt idx="4269">
                  <c:v>28.999999999999996</c:v>
                </c:pt>
                <c:pt idx="4270">
                  <c:v>49</c:v>
                </c:pt>
                <c:pt idx="4271">
                  <c:v>62</c:v>
                </c:pt>
                <c:pt idx="4272">
                  <c:v>43</c:v>
                </c:pt>
                <c:pt idx="4273">
                  <c:v>47</c:v>
                </c:pt>
                <c:pt idx="4274">
                  <c:v>47</c:v>
                </c:pt>
                <c:pt idx="4275">
                  <c:v>36</c:v>
                </c:pt>
                <c:pt idx="4276">
                  <c:v>46</c:v>
                </c:pt>
                <c:pt idx="4277">
                  <c:v>60</c:v>
                </c:pt>
                <c:pt idx="4278">
                  <c:v>28.000000000000004</c:v>
                </c:pt>
                <c:pt idx="4279">
                  <c:v>38</c:v>
                </c:pt>
                <c:pt idx="4280">
                  <c:v>38</c:v>
                </c:pt>
                <c:pt idx="4281">
                  <c:v>45</c:v>
                </c:pt>
                <c:pt idx="4282">
                  <c:v>46</c:v>
                </c:pt>
                <c:pt idx="4283">
                  <c:v>43</c:v>
                </c:pt>
                <c:pt idx="4284">
                  <c:v>45</c:v>
                </c:pt>
                <c:pt idx="4285">
                  <c:v>17</c:v>
                </c:pt>
                <c:pt idx="4286">
                  <c:v>43</c:v>
                </c:pt>
                <c:pt idx="4287">
                  <c:v>42</c:v>
                </c:pt>
                <c:pt idx="4288">
                  <c:v>65</c:v>
                </c:pt>
                <c:pt idx="4289">
                  <c:v>56.000000000000007</c:v>
                </c:pt>
                <c:pt idx="4290">
                  <c:v>54</c:v>
                </c:pt>
                <c:pt idx="4291">
                  <c:v>47</c:v>
                </c:pt>
                <c:pt idx="4292">
                  <c:v>65</c:v>
                </c:pt>
                <c:pt idx="4293">
                  <c:v>65</c:v>
                </c:pt>
                <c:pt idx="4294">
                  <c:v>56.000000000000007</c:v>
                </c:pt>
                <c:pt idx="4295">
                  <c:v>56.000000000000007</c:v>
                </c:pt>
                <c:pt idx="4296">
                  <c:v>54</c:v>
                </c:pt>
                <c:pt idx="4297">
                  <c:v>47</c:v>
                </c:pt>
                <c:pt idx="4298">
                  <c:v>43</c:v>
                </c:pt>
                <c:pt idx="4299">
                  <c:v>42</c:v>
                </c:pt>
                <c:pt idx="4300">
                  <c:v>42</c:v>
                </c:pt>
                <c:pt idx="4301">
                  <c:v>4.8499999999999996</c:v>
                </c:pt>
                <c:pt idx="4302">
                  <c:v>2.91</c:v>
                </c:pt>
                <c:pt idx="4303">
                  <c:v>2.7</c:v>
                </c:pt>
                <c:pt idx="4304">
                  <c:v>2.65</c:v>
                </c:pt>
                <c:pt idx="4305">
                  <c:v>2.75</c:v>
                </c:pt>
                <c:pt idx="4306">
                  <c:v>2.61</c:v>
                </c:pt>
                <c:pt idx="4307">
                  <c:v>51.5</c:v>
                </c:pt>
                <c:pt idx="4308">
                  <c:v>1.06</c:v>
                </c:pt>
                <c:pt idx="4309">
                  <c:v>0.09</c:v>
                </c:pt>
                <c:pt idx="4310">
                  <c:v>0.93999999999999984</c:v>
                </c:pt>
                <c:pt idx="4311">
                  <c:v>0.43</c:v>
                </c:pt>
                <c:pt idx="4312">
                  <c:v>2.1</c:v>
                </c:pt>
                <c:pt idx="4313">
                  <c:v>1.47</c:v>
                </c:pt>
                <c:pt idx="4314">
                  <c:v>0.54</c:v>
                </c:pt>
                <c:pt idx="4315">
                  <c:v>16.5</c:v>
                </c:pt>
                <c:pt idx="4316">
                  <c:v>2.25</c:v>
                </c:pt>
                <c:pt idx="4317">
                  <c:v>2.0099999999999998</c:v>
                </c:pt>
                <c:pt idx="4318">
                  <c:v>1.21</c:v>
                </c:pt>
                <c:pt idx="4319">
                  <c:v>0.31</c:v>
                </c:pt>
                <c:pt idx="4320">
                  <c:v>1.92</c:v>
                </c:pt>
                <c:pt idx="4321">
                  <c:v>0.69</c:v>
                </c:pt>
                <c:pt idx="4322">
                  <c:v>0.14000000000000001</c:v>
                </c:pt>
                <c:pt idx="4323">
                  <c:v>9.89</c:v>
                </c:pt>
                <c:pt idx="4324">
                  <c:v>0.34</c:v>
                </c:pt>
                <c:pt idx="4325">
                  <c:v>0.81999999999999984</c:v>
                </c:pt>
                <c:pt idx="4326">
                  <c:v>0.26</c:v>
                </c:pt>
                <c:pt idx="4327">
                  <c:v>0.1</c:v>
                </c:pt>
                <c:pt idx="4328">
                  <c:v>0.04</c:v>
                </c:pt>
                <c:pt idx="4329">
                  <c:v>1.41</c:v>
                </c:pt>
                <c:pt idx="4330">
                  <c:v>0.97</c:v>
                </c:pt>
                <c:pt idx="4331">
                  <c:v>0.78</c:v>
                </c:pt>
                <c:pt idx="4332">
                  <c:v>0.16</c:v>
                </c:pt>
                <c:pt idx="4333">
                  <c:v>0.81000000000000016</c:v>
                </c:pt>
                <c:pt idx="4334">
                  <c:v>0.88</c:v>
                </c:pt>
                <c:pt idx="4335">
                  <c:v>0.08</c:v>
                </c:pt>
                <c:pt idx="4336">
                  <c:v>0.37</c:v>
                </c:pt>
                <c:pt idx="4337">
                  <c:v>3.12</c:v>
                </c:pt>
                <c:pt idx="4338">
                  <c:v>2.48</c:v>
                </c:pt>
                <c:pt idx="4339">
                  <c:v>0.15</c:v>
                </c:pt>
                <c:pt idx="4340">
                  <c:v>2.0499999999999998</c:v>
                </c:pt>
                <c:pt idx="4341">
                  <c:v>0.74</c:v>
                </c:pt>
                <c:pt idx="4342">
                  <c:v>1.5</c:v>
                </c:pt>
                <c:pt idx="4343">
                  <c:v>2.74</c:v>
                </c:pt>
                <c:pt idx="4344">
                  <c:v>9.8000000000000007</c:v>
                </c:pt>
                <c:pt idx="4345">
                  <c:v>16.850000000000001</c:v>
                </c:pt>
                <c:pt idx="4346">
                  <c:v>3.26</c:v>
                </c:pt>
                <c:pt idx="4347">
                  <c:v>0.86</c:v>
                </c:pt>
                <c:pt idx="4348">
                  <c:v>0.03</c:v>
                </c:pt>
                <c:pt idx="4349">
                  <c:v>0.19</c:v>
                </c:pt>
                <c:pt idx="4350">
                  <c:v>3.9999999999999996E-4</c:v>
                </c:pt>
                <c:pt idx="4351">
                  <c:v>0.17</c:v>
                </c:pt>
                <c:pt idx="4352">
                  <c:v>0.02</c:v>
                </c:pt>
                <c:pt idx="4353">
                  <c:v>0.09</c:v>
                </c:pt>
                <c:pt idx="4354">
                  <c:v>0.03</c:v>
                </c:pt>
                <c:pt idx="4355">
                  <c:v>0.09</c:v>
                </c:pt>
                <c:pt idx="4356">
                  <c:v>0.25</c:v>
                </c:pt>
                <c:pt idx="4357">
                  <c:v>3.0000000000000001E-3</c:v>
                </c:pt>
                <c:pt idx="4358">
                  <c:v>7.0000000000000007E-2</c:v>
                </c:pt>
                <c:pt idx="4359">
                  <c:v>0.6</c:v>
                </c:pt>
                <c:pt idx="4360">
                  <c:v>0.16</c:v>
                </c:pt>
                <c:pt idx="4361">
                  <c:v>0.04</c:v>
                </c:pt>
                <c:pt idx="4362">
                  <c:v>1.1299999999999999</c:v>
                </c:pt>
                <c:pt idx="4363">
                  <c:v>1.1100000000000001</c:v>
                </c:pt>
                <c:pt idx="4364">
                  <c:v>0.46999999999999992</c:v>
                </c:pt>
                <c:pt idx="4365">
                  <c:v>0.93</c:v>
                </c:pt>
                <c:pt idx="4366">
                  <c:v>1.6399999999999997</c:v>
                </c:pt>
                <c:pt idx="4367">
                  <c:v>1.23</c:v>
                </c:pt>
                <c:pt idx="4368">
                  <c:v>0.51</c:v>
                </c:pt>
                <c:pt idx="4369">
                  <c:v>1.06</c:v>
                </c:pt>
                <c:pt idx="4370">
                  <c:v>1.0900000000000001</c:v>
                </c:pt>
                <c:pt idx="4371">
                  <c:v>0.49</c:v>
                </c:pt>
                <c:pt idx="4372">
                  <c:v>0.88</c:v>
                </c:pt>
                <c:pt idx="4373">
                  <c:v>1.17</c:v>
                </c:pt>
                <c:pt idx="4374">
                  <c:v>1.25</c:v>
                </c:pt>
                <c:pt idx="4375">
                  <c:v>0.91</c:v>
                </c:pt>
                <c:pt idx="4376">
                  <c:v>0.65</c:v>
                </c:pt>
                <c:pt idx="4377">
                  <c:v>0.24</c:v>
                </c:pt>
                <c:pt idx="4378">
                  <c:v>0.90000000000000013</c:v>
                </c:pt>
                <c:pt idx="4379">
                  <c:v>0.89</c:v>
                </c:pt>
                <c:pt idx="4380">
                  <c:v>1.0900000000000001</c:v>
                </c:pt>
                <c:pt idx="4381">
                  <c:v>1.08</c:v>
                </c:pt>
                <c:pt idx="4382">
                  <c:v>0.96</c:v>
                </c:pt>
                <c:pt idx="4383">
                  <c:v>0.67</c:v>
                </c:pt>
                <c:pt idx="4384">
                  <c:v>1.19</c:v>
                </c:pt>
                <c:pt idx="4385">
                  <c:v>0.35</c:v>
                </c:pt>
                <c:pt idx="4386">
                  <c:v>7.0000000000000007E-2</c:v>
                </c:pt>
                <c:pt idx="4387">
                  <c:v>0.66</c:v>
                </c:pt>
                <c:pt idx="4388">
                  <c:v>0.56000000000000005</c:v>
                </c:pt>
                <c:pt idx="4389">
                  <c:v>1.1299999999999999</c:v>
                </c:pt>
                <c:pt idx="4390">
                  <c:v>0.4</c:v>
                </c:pt>
                <c:pt idx="4391">
                  <c:v>1.04</c:v>
                </c:pt>
                <c:pt idx="4392">
                  <c:v>1.02</c:v>
                </c:pt>
                <c:pt idx="4393">
                  <c:v>0.98999999999999988</c:v>
                </c:pt>
                <c:pt idx="4394">
                  <c:v>1.06</c:v>
                </c:pt>
                <c:pt idx="4395">
                  <c:v>1.1299999999999999</c:v>
                </c:pt>
                <c:pt idx="4396">
                  <c:v>0.95</c:v>
                </c:pt>
                <c:pt idx="4397">
                  <c:v>0.86</c:v>
                </c:pt>
                <c:pt idx="4398">
                  <c:v>0.6</c:v>
                </c:pt>
                <c:pt idx="4399">
                  <c:v>0.95</c:v>
                </c:pt>
                <c:pt idx="4400">
                  <c:v>1.07</c:v>
                </c:pt>
                <c:pt idx="4401">
                  <c:v>0.93</c:v>
                </c:pt>
                <c:pt idx="4402">
                  <c:v>0.61</c:v>
                </c:pt>
                <c:pt idx="4403">
                  <c:v>1.27</c:v>
                </c:pt>
                <c:pt idx="4404">
                  <c:v>0.97</c:v>
                </c:pt>
                <c:pt idx="4405">
                  <c:v>0.88</c:v>
                </c:pt>
                <c:pt idx="4406">
                  <c:v>1.06</c:v>
                </c:pt>
                <c:pt idx="4407">
                  <c:v>0.17</c:v>
                </c:pt>
                <c:pt idx="4408">
                  <c:v>0.38</c:v>
                </c:pt>
                <c:pt idx="4409">
                  <c:v>0.38</c:v>
                </c:pt>
                <c:pt idx="4410">
                  <c:v>1.34</c:v>
                </c:pt>
                <c:pt idx="4411">
                  <c:v>0.93</c:v>
                </c:pt>
                <c:pt idx="4412">
                  <c:v>0.68</c:v>
                </c:pt>
                <c:pt idx="4413">
                  <c:v>0.83</c:v>
                </c:pt>
                <c:pt idx="4414">
                  <c:v>1.19</c:v>
                </c:pt>
                <c:pt idx="4415">
                  <c:v>20</c:v>
                </c:pt>
                <c:pt idx="4416">
                  <c:v>7.0000000000000009</c:v>
                </c:pt>
                <c:pt idx="4417">
                  <c:v>1.6400000000000001</c:v>
                </c:pt>
                <c:pt idx="4418">
                  <c:v>0.7</c:v>
                </c:pt>
                <c:pt idx="4419">
                  <c:v>1.2</c:v>
                </c:pt>
                <c:pt idx="4420">
                  <c:v>1.1000000000000001</c:v>
                </c:pt>
                <c:pt idx="4421">
                  <c:v>0.4</c:v>
                </c:pt>
                <c:pt idx="4422">
                  <c:v>0.90000000000000013</c:v>
                </c:pt>
                <c:pt idx="4423">
                  <c:v>0.90000000000000013</c:v>
                </c:pt>
                <c:pt idx="4424">
                  <c:v>0.5</c:v>
                </c:pt>
                <c:pt idx="4425">
                  <c:v>0.7</c:v>
                </c:pt>
                <c:pt idx="4426">
                  <c:v>0.2</c:v>
                </c:pt>
                <c:pt idx="4427">
                  <c:v>13.600000000000001</c:v>
                </c:pt>
                <c:pt idx="4428">
                  <c:v>13.200000000000001</c:v>
                </c:pt>
                <c:pt idx="4429">
                  <c:v>18.7</c:v>
                </c:pt>
                <c:pt idx="4430">
                  <c:v>19.7</c:v>
                </c:pt>
                <c:pt idx="4431">
                  <c:v>5.2</c:v>
                </c:pt>
                <c:pt idx="4432">
                  <c:v>9.1</c:v>
                </c:pt>
                <c:pt idx="4433">
                  <c:v>12.9</c:v>
                </c:pt>
                <c:pt idx="4434">
                  <c:v>8.6999999999999993</c:v>
                </c:pt>
                <c:pt idx="4435">
                  <c:v>7.1</c:v>
                </c:pt>
                <c:pt idx="4436">
                  <c:v>15.6</c:v>
                </c:pt>
                <c:pt idx="4437">
                  <c:v>12.8</c:v>
                </c:pt>
                <c:pt idx="4438">
                  <c:v>9.8000000000000007</c:v>
                </c:pt>
                <c:pt idx="4439">
                  <c:v>11.3</c:v>
                </c:pt>
                <c:pt idx="4440">
                  <c:v>20.100000000000001</c:v>
                </c:pt>
                <c:pt idx="4441">
                  <c:v>82.7</c:v>
                </c:pt>
                <c:pt idx="4442">
                  <c:v>91</c:v>
                </c:pt>
                <c:pt idx="4443">
                  <c:v>82</c:v>
                </c:pt>
                <c:pt idx="4444">
                  <c:v>77.7</c:v>
                </c:pt>
                <c:pt idx="4445">
                  <c:v>72.7</c:v>
                </c:pt>
                <c:pt idx="4446">
                  <c:v>67.400000000000006</c:v>
                </c:pt>
                <c:pt idx="4447">
                  <c:v>83.1</c:v>
                </c:pt>
                <c:pt idx="4448">
                  <c:v>85.8</c:v>
                </c:pt>
                <c:pt idx="4449">
                  <c:v>82.2</c:v>
                </c:pt>
                <c:pt idx="4450">
                  <c:v>73.400000000000006</c:v>
                </c:pt>
                <c:pt idx="4451">
                  <c:v>88.8</c:v>
                </c:pt>
                <c:pt idx="4452">
                  <c:v>76.900000000000006</c:v>
                </c:pt>
                <c:pt idx="4453">
                  <c:v>72.099999999999994</c:v>
                </c:pt>
                <c:pt idx="4454">
                  <c:v>82.6</c:v>
                </c:pt>
                <c:pt idx="4455">
                  <c:v>80.8</c:v>
                </c:pt>
                <c:pt idx="4456">
                  <c:v>61.6</c:v>
                </c:pt>
                <c:pt idx="4457">
                  <c:v>55.7</c:v>
                </c:pt>
                <c:pt idx="4458">
                  <c:v>42.8</c:v>
                </c:pt>
                <c:pt idx="4459">
                  <c:v>34.700000000000003</c:v>
                </c:pt>
                <c:pt idx="4460">
                  <c:v>87.2</c:v>
                </c:pt>
                <c:pt idx="4461">
                  <c:v>81.900000000000006</c:v>
                </c:pt>
                <c:pt idx="4462">
                  <c:v>77.3</c:v>
                </c:pt>
                <c:pt idx="4463">
                  <c:v>85.6</c:v>
                </c:pt>
                <c:pt idx="4464">
                  <c:v>79.599999999999994</c:v>
                </c:pt>
                <c:pt idx="4465">
                  <c:v>69.599999999999994</c:v>
                </c:pt>
                <c:pt idx="4466">
                  <c:v>88.6</c:v>
                </c:pt>
                <c:pt idx="4467">
                  <c:v>80.8</c:v>
                </c:pt>
                <c:pt idx="4468">
                  <c:v>75.2</c:v>
                </c:pt>
                <c:pt idx="4469">
                  <c:v>80.3</c:v>
                </c:pt>
                <c:pt idx="4470">
                  <c:v>69.2</c:v>
                </c:pt>
                <c:pt idx="4471">
                  <c:v>82.3</c:v>
                </c:pt>
                <c:pt idx="4472">
                  <c:v>78.099999999999994</c:v>
                </c:pt>
                <c:pt idx="4473">
                  <c:v>55.5</c:v>
                </c:pt>
                <c:pt idx="4474">
                  <c:v>58</c:v>
                </c:pt>
                <c:pt idx="4475">
                  <c:v>71.7</c:v>
                </c:pt>
                <c:pt idx="4476">
                  <c:v>58.9</c:v>
                </c:pt>
                <c:pt idx="4477">
                  <c:v>60</c:v>
                </c:pt>
                <c:pt idx="4478">
                  <c:v>9</c:v>
                </c:pt>
                <c:pt idx="4479">
                  <c:v>3</c:v>
                </c:pt>
                <c:pt idx="4480">
                  <c:v>40</c:v>
                </c:pt>
                <c:pt idx="4481">
                  <c:v>17</c:v>
                </c:pt>
                <c:pt idx="4482">
                  <c:v>9</c:v>
                </c:pt>
                <c:pt idx="4483">
                  <c:v>16</c:v>
                </c:pt>
                <c:pt idx="4484">
                  <c:v>26</c:v>
                </c:pt>
                <c:pt idx="4485">
                  <c:v>10</c:v>
                </c:pt>
                <c:pt idx="4486">
                  <c:v>81.400000000000006</c:v>
                </c:pt>
                <c:pt idx="4487">
                  <c:v>66.400000000000006</c:v>
                </c:pt>
                <c:pt idx="4488">
                  <c:v>62.1</c:v>
                </c:pt>
                <c:pt idx="4489">
                  <c:v>84.3</c:v>
                </c:pt>
                <c:pt idx="4490">
                  <c:v>78.900000000000006</c:v>
                </c:pt>
                <c:pt idx="4491">
                  <c:v>78</c:v>
                </c:pt>
                <c:pt idx="4492">
                  <c:v>78.099999999999994</c:v>
                </c:pt>
                <c:pt idx="4493">
                  <c:v>77</c:v>
                </c:pt>
                <c:pt idx="4494">
                  <c:v>70.900000000000006</c:v>
                </c:pt>
                <c:pt idx="4495">
                  <c:v>76.900000000000006</c:v>
                </c:pt>
                <c:pt idx="4496">
                  <c:v>64.5</c:v>
                </c:pt>
                <c:pt idx="4497">
                  <c:v>63.7</c:v>
                </c:pt>
                <c:pt idx="4498">
                  <c:v>54.8</c:v>
                </c:pt>
                <c:pt idx="4499">
                  <c:v>50.1</c:v>
                </c:pt>
                <c:pt idx="4500">
                  <c:v>80</c:v>
                </c:pt>
                <c:pt idx="4501">
                  <c:v>79.099999999999994</c:v>
                </c:pt>
                <c:pt idx="4502">
                  <c:v>72</c:v>
                </c:pt>
                <c:pt idx="4503">
                  <c:v>70.099999999999994</c:v>
                </c:pt>
                <c:pt idx="4504">
                  <c:v>58.6</c:v>
                </c:pt>
                <c:pt idx="4505">
                  <c:v>55.7</c:v>
                </c:pt>
                <c:pt idx="4506">
                  <c:v>84.6</c:v>
                </c:pt>
                <c:pt idx="4507">
                  <c:v>82.8</c:v>
                </c:pt>
                <c:pt idx="4508">
                  <c:v>73.099999999999994</c:v>
                </c:pt>
                <c:pt idx="4509">
                  <c:v>71.599999999999994</c:v>
                </c:pt>
                <c:pt idx="4510">
                  <c:v>62.9</c:v>
                </c:pt>
                <c:pt idx="4511">
                  <c:v>62.4</c:v>
                </c:pt>
                <c:pt idx="4512">
                  <c:v>45.5</c:v>
                </c:pt>
                <c:pt idx="4513">
                  <c:v>45.5</c:v>
                </c:pt>
                <c:pt idx="4514">
                  <c:v>45.5</c:v>
                </c:pt>
                <c:pt idx="4515">
                  <c:v>45.5</c:v>
                </c:pt>
                <c:pt idx="4516">
                  <c:v>45.5</c:v>
                </c:pt>
                <c:pt idx="4517">
                  <c:v>45.5</c:v>
                </c:pt>
                <c:pt idx="4518">
                  <c:v>65.900000000000006</c:v>
                </c:pt>
                <c:pt idx="4519">
                  <c:v>65.900000000000006</c:v>
                </c:pt>
                <c:pt idx="4520">
                  <c:v>65.900000000000006</c:v>
                </c:pt>
                <c:pt idx="4521">
                  <c:v>65.900000000000006</c:v>
                </c:pt>
                <c:pt idx="4522">
                  <c:v>65.900000000000006</c:v>
                </c:pt>
                <c:pt idx="4523">
                  <c:v>65.900000000000006</c:v>
                </c:pt>
                <c:pt idx="4524">
                  <c:v>77</c:v>
                </c:pt>
                <c:pt idx="4525">
                  <c:v>77</c:v>
                </c:pt>
                <c:pt idx="4526">
                  <c:v>77</c:v>
                </c:pt>
                <c:pt idx="4527">
                  <c:v>77</c:v>
                </c:pt>
                <c:pt idx="4528">
                  <c:v>77</c:v>
                </c:pt>
                <c:pt idx="4529">
                  <c:v>77</c:v>
                </c:pt>
                <c:pt idx="4530">
                  <c:v>85</c:v>
                </c:pt>
                <c:pt idx="4531">
                  <c:v>76</c:v>
                </c:pt>
                <c:pt idx="4532">
                  <c:v>65</c:v>
                </c:pt>
                <c:pt idx="4533">
                  <c:v>85</c:v>
                </c:pt>
                <c:pt idx="4534">
                  <c:v>76</c:v>
                </c:pt>
                <c:pt idx="4535">
                  <c:v>60</c:v>
                </c:pt>
                <c:pt idx="4536">
                  <c:v>93</c:v>
                </c:pt>
                <c:pt idx="4537">
                  <c:v>75</c:v>
                </c:pt>
                <c:pt idx="4538">
                  <c:v>65</c:v>
                </c:pt>
                <c:pt idx="4539">
                  <c:v>90</c:v>
                </c:pt>
                <c:pt idx="4540">
                  <c:v>75</c:v>
                </c:pt>
                <c:pt idx="4541">
                  <c:v>58</c:v>
                </c:pt>
                <c:pt idx="4542">
                  <c:v>63</c:v>
                </c:pt>
                <c:pt idx="4543">
                  <c:v>44</c:v>
                </c:pt>
                <c:pt idx="4544">
                  <c:v>52</c:v>
                </c:pt>
                <c:pt idx="4545">
                  <c:v>25</c:v>
                </c:pt>
                <c:pt idx="4546">
                  <c:v>88</c:v>
                </c:pt>
                <c:pt idx="4547">
                  <c:v>75</c:v>
                </c:pt>
                <c:pt idx="4548">
                  <c:v>79</c:v>
                </c:pt>
                <c:pt idx="4549">
                  <c:v>71</c:v>
                </c:pt>
                <c:pt idx="4550">
                  <c:v>90</c:v>
                </c:pt>
                <c:pt idx="4551">
                  <c:v>81</c:v>
                </c:pt>
                <c:pt idx="4552">
                  <c:v>81</c:v>
                </c:pt>
                <c:pt idx="4553">
                  <c:v>69</c:v>
                </c:pt>
                <c:pt idx="4554">
                  <c:v>93</c:v>
                </c:pt>
                <c:pt idx="4555">
                  <c:v>87</c:v>
                </c:pt>
                <c:pt idx="4556">
                  <c:v>89</c:v>
                </c:pt>
                <c:pt idx="4557">
                  <c:v>76</c:v>
                </c:pt>
                <c:pt idx="4558">
                  <c:v>73</c:v>
                </c:pt>
                <c:pt idx="4559">
                  <c:v>64</c:v>
                </c:pt>
                <c:pt idx="4560">
                  <c:v>58</c:v>
                </c:pt>
                <c:pt idx="4561">
                  <c:v>77.599999999999994</c:v>
                </c:pt>
                <c:pt idx="4562">
                  <c:v>85.2</c:v>
                </c:pt>
                <c:pt idx="4563">
                  <c:v>88.1</c:v>
                </c:pt>
                <c:pt idx="4564">
                  <c:v>86.2</c:v>
                </c:pt>
                <c:pt idx="4565">
                  <c:v>88.5</c:v>
                </c:pt>
                <c:pt idx="4566">
                  <c:v>86.2</c:v>
                </c:pt>
                <c:pt idx="4567">
                  <c:v>86.6</c:v>
                </c:pt>
                <c:pt idx="4568">
                  <c:v>83.4</c:v>
                </c:pt>
                <c:pt idx="4569">
                  <c:v>83.6</c:v>
                </c:pt>
                <c:pt idx="4570">
                  <c:v>87.8</c:v>
                </c:pt>
                <c:pt idx="4571">
                  <c:v>87.3</c:v>
                </c:pt>
                <c:pt idx="4572">
                  <c:v>72.5</c:v>
                </c:pt>
                <c:pt idx="4573">
                  <c:v>65.8</c:v>
                </c:pt>
                <c:pt idx="4574">
                  <c:v>56.6</c:v>
                </c:pt>
                <c:pt idx="4575">
                  <c:v>50.1</c:v>
                </c:pt>
                <c:pt idx="4576">
                  <c:v>31.2</c:v>
                </c:pt>
                <c:pt idx="4577">
                  <c:v>16.7</c:v>
                </c:pt>
                <c:pt idx="4578">
                  <c:v>8.6</c:v>
                </c:pt>
                <c:pt idx="4579">
                  <c:v>38.1</c:v>
                </c:pt>
                <c:pt idx="4580">
                  <c:v>27.3</c:v>
                </c:pt>
                <c:pt idx="4581">
                  <c:v>17.7</c:v>
                </c:pt>
                <c:pt idx="4582">
                  <c:v>58.3</c:v>
                </c:pt>
                <c:pt idx="4583">
                  <c:v>65.400000000000006</c:v>
                </c:pt>
                <c:pt idx="4584">
                  <c:v>51.7</c:v>
                </c:pt>
                <c:pt idx="4585">
                  <c:v>63.5</c:v>
                </c:pt>
                <c:pt idx="4586">
                  <c:v>75.2</c:v>
                </c:pt>
                <c:pt idx="4587">
                  <c:v>72.2</c:v>
                </c:pt>
                <c:pt idx="4588">
                  <c:v>66</c:v>
                </c:pt>
                <c:pt idx="4589">
                  <c:v>67</c:v>
                </c:pt>
                <c:pt idx="4590">
                  <c:v>74</c:v>
                </c:pt>
                <c:pt idx="4591">
                  <c:v>73.400000000000006</c:v>
                </c:pt>
                <c:pt idx="4592">
                  <c:v>45</c:v>
                </c:pt>
                <c:pt idx="4593">
                  <c:v>47</c:v>
                </c:pt>
                <c:pt idx="4594">
                  <c:v>42</c:v>
                </c:pt>
                <c:pt idx="4595">
                  <c:v>38</c:v>
                </c:pt>
                <c:pt idx="4596">
                  <c:v>34</c:v>
                </c:pt>
                <c:pt idx="4597">
                  <c:v>34</c:v>
                </c:pt>
                <c:pt idx="4598">
                  <c:v>34</c:v>
                </c:pt>
                <c:pt idx="4599">
                  <c:v>31</c:v>
                </c:pt>
                <c:pt idx="4600">
                  <c:v>29</c:v>
                </c:pt>
                <c:pt idx="4601">
                  <c:v>27</c:v>
                </c:pt>
                <c:pt idx="4602">
                  <c:v>28</c:v>
                </c:pt>
                <c:pt idx="4603">
                  <c:v>18</c:v>
                </c:pt>
                <c:pt idx="4604">
                  <c:v>70</c:v>
                </c:pt>
                <c:pt idx="4605">
                  <c:v>67</c:v>
                </c:pt>
                <c:pt idx="4606">
                  <c:v>47</c:v>
                </c:pt>
                <c:pt idx="4607">
                  <c:v>52</c:v>
                </c:pt>
                <c:pt idx="4608">
                  <c:v>39</c:v>
                </c:pt>
                <c:pt idx="4609">
                  <c:v>57</c:v>
                </c:pt>
                <c:pt idx="4610">
                  <c:v>40</c:v>
                </c:pt>
                <c:pt idx="4611">
                  <c:v>23</c:v>
                </c:pt>
                <c:pt idx="4612">
                  <c:v>71</c:v>
                </c:pt>
                <c:pt idx="4613">
                  <c:v>48</c:v>
                </c:pt>
                <c:pt idx="4614">
                  <c:v>31</c:v>
                </c:pt>
                <c:pt idx="4615">
                  <c:v>80</c:v>
                </c:pt>
                <c:pt idx="4616">
                  <c:v>60</c:v>
                </c:pt>
                <c:pt idx="4617">
                  <c:v>11</c:v>
                </c:pt>
                <c:pt idx="4618">
                  <c:v>76</c:v>
                </c:pt>
                <c:pt idx="4619">
                  <c:v>83</c:v>
                </c:pt>
                <c:pt idx="4620">
                  <c:v>54</c:v>
                </c:pt>
                <c:pt idx="4621">
                  <c:v>76</c:v>
                </c:pt>
                <c:pt idx="4622">
                  <c:v>58</c:v>
                </c:pt>
                <c:pt idx="4623">
                  <c:v>28</c:v>
                </c:pt>
                <c:pt idx="4624">
                  <c:v>63</c:v>
                </c:pt>
                <c:pt idx="4625">
                  <c:v>52</c:v>
                </c:pt>
                <c:pt idx="4626">
                  <c:v>38</c:v>
                </c:pt>
                <c:pt idx="4627">
                  <c:v>70</c:v>
                </c:pt>
                <c:pt idx="4628">
                  <c:v>50</c:v>
                </c:pt>
                <c:pt idx="4629">
                  <c:v>25</c:v>
                </c:pt>
                <c:pt idx="4630">
                  <c:v>59</c:v>
                </c:pt>
                <c:pt idx="4631">
                  <c:v>61</c:v>
                </c:pt>
                <c:pt idx="4632">
                  <c:v>24</c:v>
                </c:pt>
                <c:pt idx="4633">
                  <c:v>55</c:v>
                </c:pt>
                <c:pt idx="4634">
                  <c:v>58</c:v>
                </c:pt>
                <c:pt idx="4635">
                  <c:v>33</c:v>
                </c:pt>
                <c:pt idx="4636">
                  <c:v>69</c:v>
                </c:pt>
                <c:pt idx="4637">
                  <c:v>54</c:v>
                </c:pt>
                <c:pt idx="4638">
                  <c:v>22</c:v>
                </c:pt>
                <c:pt idx="4639">
                  <c:v>85</c:v>
                </c:pt>
                <c:pt idx="4640">
                  <c:v>56</c:v>
                </c:pt>
                <c:pt idx="4641">
                  <c:v>47</c:v>
                </c:pt>
                <c:pt idx="4642">
                  <c:v>47</c:v>
                </c:pt>
                <c:pt idx="4643">
                  <c:v>56</c:v>
                </c:pt>
                <c:pt idx="4644">
                  <c:v>35</c:v>
                </c:pt>
                <c:pt idx="4645">
                  <c:v>59</c:v>
                </c:pt>
                <c:pt idx="4646">
                  <c:v>48</c:v>
                </c:pt>
                <c:pt idx="4647">
                  <c:v>32</c:v>
                </c:pt>
                <c:pt idx="4648">
                  <c:v>55</c:v>
                </c:pt>
                <c:pt idx="4649">
                  <c:v>53</c:v>
                </c:pt>
                <c:pt idx="4650">
                  <c:v>32</c:v>
                </c:pt>
                <c:pt idx="4651">
                  <c:v>25</c:v>
                </c:pt>
                <c:pt idx="4652">
                  <c:v>25</c:v>
                </c:pt>
                <c:pt idx="4653">
                  <c:v>15</c:v>
                </c:pt>
                <c:pt idx="4654">
                  <c:v>15</c:v>
                </c:pt>
                <c:pt idx="4655">
                  <c:v>45</c:v>
                </c:pt>
                <c:pt idx="4656">
                  <c:v>25</c:v>
                </c:pt>
                <c:pt idx="4657">
                  <c:v>25</c:v>
                </c:pt>
                <c:pt idx="4658">
                  <c:v>35</c:v>
                </c:pt>
                <c:pt idx="4659">
                  <c:v>35</c:v>
                </c:pt>
                <c:pt idx="4660">
                  <c:v>43</c:v>
                </c:pt>
                <c:pt idx="4661">
                  <c:v>49</c:v>
                </c:pt>
                <c:pt idx="4662">
                  <c:v>46</c:v>
                </c:pt>
                <c:pt idx="4663">
                  <c:v>39</c:v>
                </c:pt>
                <c:pt idx="4664">
                  <c:v>42</c:v>
                </c:pt>
                <c:pt idx="4665">
                  <c:v>44</c:v>
                </c:pt>
                <c:pt idx="4666">
                  <c:v>43</c:v>
                </c:pt>
                <c:pt idx="4667">
                  <c:v>42</c:v>
                </c:pt>
                <c:pt idx="4668">
                  <c:v>42</c:v>
                </c:pt>
                <c:pt idx="4669">
                  <c:v>44</c:v>
                </c:pt>
                <c:pt idx="4670">
                  <c:v>0</c:v>
                </c:pt>
                <c:pt idx="4671">
                  <c:v>21</c:v>
                </c:pt>
                <c:pt idx="4672">
                  <c:v>66</c:v>
                </c:pt>
                <c:pt idx="4673">
                  <c:v>50</c:v>
                </c:pt>
                <c:pt idx="4674">
                  <c:v>32</c:v>
                </c:pt>
                <c:pt idx="4675">
                  <c:v>21</c:v>
                </c:pt>
                <c:pt idx="4676">
                  <c:v>39</c:v>
                </c:pt>
                <c:pt idx="4677">
                  <c:v>52</c:v>
                </c:pt>
                <c:pt idx="4678">
                  <c:v>0</c:v>
                </c:pt>
                <c:pt idx="4679">
                  <c:v>44</c:v>
                </c:pt>
                <c:pt idx="4680">
                  <c:v>14.000000000000002</c:v>
                </c:pt>
                <c:pt idx="4681">
                  <c:v>24</c:v>
                </c:pt>
                <c:pt idx="4682">
                  <c:v>26</c:v>
                </c:pt>
                <c:pt idx="4683">
                  <c:v>0</c:v>
                </c:pt>
                <c:pt idx="4684">
                  <c:v>31</c:v>
                </c:pt>
                <c:pt idx="4685">
                  <c:v>33</c:v>
                </c:pt>
                <c:pt idx="4686">
                  <c:v>46</c:v>
                </c:pt>
                <c:pt idx="4687">
                  <c:v>27</c:v>
                </c:pt>
                <c:pt idx="4688">
                  <c:v>59.310344827586214</c:v>
                </c:pt>
                <c:pt idx="4689">
                  <c:v>74.137931034482762</c:v>
                </c:pt>
                <c:pt idx="4690">
                  <c:v>57.586206896551715</c:v>
                </c:pt>
                <c:pt idx="4691">
                  <c:v>31.379310344827584</c:v>
                </c:pt>
                <c:pt idx="4692">
                  <c:v>78.2</c:v>
                </c:pt>
                <c:pt idx="4693">
                  <c:v>79.5</c:v>
                </c:pt>
                <c:pt idx="4694">
                  <c:v>78.5</c:v>
                </c:pt>
                <c:pt idx="4695">
                  <c:v>81.400000000000006</c:v>
                </c:pt>
                <c:pt idx="4696">
                  <c:v>85</c:v>
                </c:pt>
                <c:pt idx="4697">
                  <c:v>61</c:v>
                </c:pt>
                <c:pt idx="4698">
                  <c:v>80</c:v>
                </c:pt>
                <c:pt idx="4699">
                  <c:v>88</c:v>
                </c:pt>
                <c:pt idx="4700">
                  <c:v>90</c:v>
                </c:pt>
                <c:pt idx="4701">
                  <c:v>87</c:v>
                </c:pt>
                <c:pt idx="4702">
                  <c:v>89</c:v>
                </c:pt>
                <c:pt idx="4703">
                  <c:v>78.099999999999994</c:v>
                </c:pt>
                <c:pt idx="4704">
                  <c:v>79.400000000000006</c:v>
                </c:pt>
                <c:pt idx="4705">
                  <c:v>85.2</c:v>
                </c:pt>
                <c:pt idx="4706">
                  <c:v>68.5</c:v>
                </c:pt>
                <c:pt idx="4707">
                  <c:v>81</c:v>
                </c:pt>
                <c:pt idx="4708">
                  <c:v>75</c:v>
                </c:pt>
                <c:pt idx="4709">
                  <c:v>63.7</c:v>
                </c:pt>
                <c:pt idx="4710">
                  <c:v>75.7</c:v>
                </c:pt>
                <c:pt idx="4711">
                  <c:v>67.2</c:v>
                </c:pt>
                <c:pt idx="4712">
                  <c:v>73.599999999999994</c:v>
                </c:pt>
                <c:pt idx="4713">
                  <c:v>79.099999999999994</c:v>
                </c:pt>
                <c:pt idx="4714">
                  <c:v>79.099999999999994</c:v>
                </c:pt>
                <c:pt idx="4715">
                  <c:v>41.9</c:v>
                </c:pt>
                <c:pt idx="4716">
                  <c:v>53.8</c:v>
                </c:pt>
                <c:pt idx="4717">
                  <c:v>25.6</c:v>
                </c:pt>
                <c:pt idx="4718">
                  <c:v>28.4</c:v>
                </c:pt>
                <c:pt idx="4719">
                  <c:v>85.4</c:v>
                </c:pt>
                <c:pt idx="4720">
                  <c:v>74.7</c:v>
                </c:pt>
                <c:pt idx="4721">
                  <c:v>82.4</c:v>
                </c:pt>
                <c:pt idx="4722">
                  <c:v>82</c:v>
                </c:pt>
                <c:pt idx="4723">
                  <c:v>61.2</c:v>
                </c:pt>
                <c:pt idx="4724">
                  <c:v>84.2</c:v>
                </c:pt>
                <c:pt idx="4725">
                  <c:v>80.099999999999994</c:v>
                </c:pt>
                <c:pt idx="4726">
                  <c:v>79.7</c:v>
                </c:pt>
                <c:pt idx="4727">
                  <c:v>71</c:v>
                </c:pt>
                <c:pt idx="4728">
                  <c:v>80.2</c:v>
                </c:pt>
                <c:pt idx="4729">
                  <c:v>64.7</c:v>
                </c:pt>
                <c:pt idx="4730">
                  <c:v>58.1</c:v>
                </c:pt>
                <c:pt idx="4731">
                  <c:v>46.1</c:v>
                </c:pt>
                <c:pt idx="4732">
                  <c:v>1.3</c:v>
                </c:pt>
                <c:pt idx="4733">
                  <c:v>3.1</c:v>
                </c:pt>
                <c:pt idx="4734">
                  <c:v>20.399999999999999</c:v>
                </c:pt>
                <c:pt idx="4735">
                  <c:v>34.5</c:v>
                </c:pt>
                <c:pt idx="4736">
                  <c:v>59.5</c:v>
                </c:pt>
                <c:pt idx="4737">
                  <c:v>73.2</c:v>
                </c:pt>
                <c:pt idx="4738">
                  <c:v>0</c:v>
                </c:pt>
                <c:pt idx="4739">
                  <c:v>6.5</c:v>
                </c:pt>
                <c:pt idx="4740">
                  <c:v>16</c:v>
                </c:pt>
                <c:pt idx="4741">
                  <c:v>17.399999999999999</c:v>
                </c:pt>
                <c:pt idx="4742">
                  <c:v>31</c:v>
                </c:pt>
                <c:pt idx="4743">
                  <c:v>49</c:v>
                </c:pt>
                <c:pt idx="4744">
                  <c:v>61</c:v>
                </c:pt>
                <c:pt idx="4745">
                  <c:v>78</c:v>
                </c:pt>
                <c:pt idx="4746">
                  <c:v>74</c:v>
                </c:pt>
                <c:pt idx="4747">
                  <c:v>23.5</c:v>
                </c:pt>
                <c:pt idx="4748">
                  <c:v>11</c:v>
                </c:pt>
                <c:pt idx="4749">
                  <c:v>68.3</c:v>
                </c:pt>
                <c:pt idx="4750">
                  <c:v>66</c:v>
                </c:pt>
                <c:pt idx="4751">
                  <c:v>63.5</c:v>
                </c:pt>
                <c:pt idx="4752">
                  <c:v>67</c:v>
                </c:pt>
                <c:pt idx="4753">
                  <c:v>73.3</c:v>
                </c:pt>
                <c:pt idx="4754">
                  <c:v>83.2</c:v>
                </c:pt>
                <c:pt idx="4755">
                  <c:v>36.700000000000003</c:v>
                </c:pt>
                <c:pt idx="4756">
                  <c:v>25.6</c:v>
                </c:pt>
                <c:pt idx="4757">
                  <c:v>57.8</c:v>
                </c:pt>
                <c:pt idx="4758">
                  <c:v>64.5</c:v>
                </c:pt>
                <c:pt idx="4759">
                  <c:v>75</c:v>
                </c:pt>
                <c:pt idx="4760">
                  <c:v>77</c:v>
                </c:pt>
                <c:pt idx="4761">
                  <c:v>12.5</c:v>
                </c:pt>
                <c:pt idx="4762">
                  <c:v>33.5</c:v>
                </c:pt>
                <c:pt idx="4763">
                  <c:v>9</c:v>
                </c:pt>
                <c:pt idx="4764">
                  <c:v>18.8</c:v>
                </c:pt>
                <c:pt idx="4765">
                  <c:v>51.2</c:v>
                </c:pt>
                <c:pt idx="4766">
                  <c:v>75.599999999999994</c:v>
                </c:pt>
                <c:pt idx="4767">
                  <c:v>73.900000000000006</c:v>
                </c:pt>
                <c:pt idx="4768">
                  <c:v>76.599999999999994</c:v>
                </c:pt>
                <c:pt idx="4769">
                  <c:v>23.8</c:v>
                </c:pt>
                <c:pt idx="4770">
                  <c:v>6.8</c:v>
                </c:pt>
                <c:pt idx="4771">
                  <c:v>29.7</c:v>
                </c:pt>
                <c:pt idx="4772">
                  <c:v>37</c:v>
                </c:pt>
                <c:pt idx="4773">
                  <c:v>38</c:v>
                </c:pt>
                <c:pt idx="4774">
                  <c:v>39</c:v>
                </c:pt>
                <c:pt idx="4775">
                  <c:v>45</c:v>
                </c:pt>
                <c:pt idx="4776">
                  <c:v>56</c:v>
                </c:pt>
                <c:pt idx="4777">
                  <c:v>49</c:v>
                </c:pt>
                <c:pt idx="4778">
                  <c:v>62</c:v>
                </c:pt>
                <c:pt idx="4779">
                  <c:v>63</c:v>
                </c:pt>
                <c:pt idx="4780">
                  <c:v>1.9</c:v>
                </c:pt>
                <c:pt idx="4781">
                  <c:v>3.5</c:v>
                </c:pt>
                <c:pt idx="4782">
                  <c:v>24.1</c:v>
                </c:pt>
                <c:pt idx="4783">
                  <c:v>45.7</c:v>
                </c:pt>
                <c:pt idx="4784">
                  <c:v>48</c:v>
                </c:pt>
                <c:pt idx="4785">
                  <c:v>37.4</c:v>
                </c:pt>
                <c:pt idx="4786">
                  <c:v>37.6</c:v>
                </c:pt>
                <c:pt idx="4787">
                  <c:v>55.7</c:v>
                </c:pt>
                <c:pt idx="4788">
                  <c:v>33.6</c:v>
                </c:pt>
                <c:pt idx="4789">
                  <c:v>57.1</c:v>
                </c:pt>
                <c:pt idx="4790">
                  <c:v>36.4</c:v>
                </c:pt>
                <c:pt idx="4791">
                  <c:v>63.2</c:v>
                </c:pt>
                <c:pt idx="4792">
                  <c:v>9.5</c:v>
                </c:pt>
                <c:pt idx="4793">
                  <c:v>23</c:v>
                </c:pt>
                <c:pt idx="4794">
                  <c:v>63</c:v>
                </c:pt>
                <c:pt idx="4795">
                  <c:v>14.9</c:v>
                </c:pt>
                <c:pt idx="4796">
                  <c:v>43.9</c:v>
                </c:pt>
                <c:pt idx="4797">
                  <c:v>55.5</c:v>
                </c:pt>
                <c:pt idx="4798">
                  <c:v>39.799999999999997</c:v>
                </c:pt>
                <c:pt idx="4799">
                  <c:v>30.9</c:v>
                </c:pt>
                <c:pt idx="4800">
                  <c:v>51.5</c:v>
                </c:pt>
                <c:pt idx="4801">
                  <c:v>34.6</c:v>
                </c:pt>
                <c:pt idx="4802">
                  <c:v>39.700000000000003</c:v>
                </c:pt>
                <c:pt idx="4803">
                  <c:v>39.700000000000003</c:v>
                </c:pt>
                <c:pt idx="4804">
                  <c:v>2.9</c:v>
                </c:pt>
                <c:pt idx="4805">
                  <c:v>21.2</c:v>
                </c:pt>
                <c:pt idx="4806">
                  <c:v>13.9</c:v>
                </c:pt>
                <c:pt idx="4807">
                  <c:v>21.1</c:v>
                </c:pt>
                <c:pt idx="4808">
                  <c:v>40.200000000000003</c:v>
                </c:pt>
                <c:pt idx="4809">
                  <c:v>62.9</c:v>
                </c:pt>
                <c:pt idx="4810">
                  <c:v>69.7</c:v>
                </c:pt>
                <c:pt idx="4811">
                  <c:v>9.1</c:v>
                </c:pt>
                <c:pt idx="4812">
                  <c:v>30.1</c:v>
                </c:pt>
                <c:pt idx="4813">
                  <c:v>34.700000000000003</c:v>
                </c:pt>
                <c:pt idx="4814">
                  <c:v>40.9</c:v>
                </c:pt>
                <c:pt idx="4815">
                  <c:v>51.9</c:v>
                </c:pt>
                <c:pt idx="4816">
                  <c:v>62.2</c:v>
                </c:pt>
                <c:pt idx="4817">
                  <c:v>54.9</c:v>
                </c:pt>
                <c:pt idx="4818">
                  <c:v>56.3</c:v>
                </c:pt>
                <c:pt idx="4819">
                  <c:v>77.400000000000006</c:v>
                </c:pt>
                <c:pt idx="4820">
                  <c:v>69.400000000000006</c:v>
                </c:pt>
                <c:pt idx="4821">
                  <c:v>22.8</c:v>
                </c:pt>
                <c:pt idx="4822">
                  <c:v>29.2</c:v>
                </c:pt>
                <c:pt idx="4823">
                  <c:v>41.2</c:v>
                </c:pt>
                <c:pt idx="4824">
                  <c:v>51.9</c:v>
                </c:pt>
                <c:pt idx="4825">
                  <c:v>57.1</c:v>
                </c:pt>
                <c:pt idx="4826">
                  <c:v>60.5</c:v>
                </c:pt>
                <c:pt idx="4827">
                  <c:v>69.3</c:v>
                </c:pt>
                <c:pt idx="4828">
                  <c:v>69.3</c:v>
                </c:pt>
                <c:pt idx="4829">
                  <c:v>4</c:v>
                </c:pt>
                <c:pt idx="4830">
                  <c:v>5</c:v>
                </c:pt>
                <c:pt idx="4831">
                  <c:v>9</c:v>
                </c:pt>
                <c:pt idx="4832">
                  <c:v>11</c:v>
                </c:pt>
                <c:pt idx="4833">
                  <c:v>15</c:v>
                </c:pt>
                <c:pt idx="4834">
                  <c:v>16</c:v>
                </c:pt>
                <c:pt idx="4835">
                  <c:v>18</c:v>
                </c:pt>
                <c:pt idx="4836">
                  <c:v>15</c:v>
                </c:pt>
                <c:pt idx="4837">
                  <c:v>13</c:v>
                </c:pt>
                <c:pt idx="4838">
                  <c:v>4</c:v>
                </c:pt>
                <c:pt idx="4839">
                  <c:v>9</c:v>
                </c:pt>
                <c:pt idx="4840">
                  <c:v>15</c:v>
                </c:pt>
                <c:pt idx="4841">
                  <c:v>19</c:v>
                </c:pt>
                <c:pt idx="4842">
                  <c:v>23</c:v>
                </c:pt>
                <c:pt idx="4843">
                  <c:v>14</c:v>
                </c:pt>
                <c:pt idx="4844">
                  <c:v>15</c:v>
                </c:pt>
                <c:pt idx="4845">
                  <c:v>18</c:v>
                </c:pt>
                <c:pt idx="4846">
                  <c:v>10</c:v>
                </c:pt>
                <c:pt idx="4847">
                  <c:v>11</c:v>
                </c:pt>
                <c:pt idx="4848">
                  <c:v>13</c:v>
                </c:pt>
                <c:pt idx="4849">
                  <c:v>15</c:v>
                </c:pt>
                <c:pt idx="4850">
                  <c:v>16</c:v>
                </c:pt>
                <c:pt idx="4851">
                  <c:v>16</c:v>
                </c:pt>
                <c:pt idx="4852">
                  <c:v>15</c:v>
                </c:pt>
                <c:pt idx="4853">
                  <c:v>13</c:v>
                </c:pt>
                <c:pt idx="4854">
                  <c:v>19</c:v>
                </c:pt>
                <c:pt idx="4855">
                  <c:v>5</c:v>
                </c:pt>
                <c:pt idx="4856">
                  <c:v>5</c:v>
                </c:pt>
                <c:pt idx="4857">
                  <c:v>11</c:v>
                </c:pt>
                <c:pt idx="4858">
                  <c:v>15</c:v>
                </c:pt>
                <c:pt idx="4859">
                  <c:v>15</c:v>
                </c:pt>
                <c:pt idx="4860">
                  <c:v>15</c:v>
                </c:pt>
                <c:pt idx="4861">
                  <c:v>15</c:v>
                </c:pt>
                <c:pt idx="4862">
                  <c:v>16</c:v>
                </c:pt>
                <c:pt idx="4863">
                  <c:v>26</c:v>
                </c:pt>
                <c:pt idx="4864">
                  <c:v>37</c:v>
                </c:pt>
                <c:pt idx="4865">
                  <c:v>5</c:v>
                </c:pt>
                <c:pt idx="4866">
                  <c:v>5</c:v>
                </c:pt>
                <c:pt idx="4867">
                  <c:v>13</c:v>
                </c:pt>
                <c:pt idx="4868">
                  <c:v>16</c:v>
                </c:pt>
                <c:pt idx="4869">
                  <c:v>16</c:v>
                </c:pt>
                <c:pt idx="4870">
                  <c:v>16</c:v>
                </c:pt>
                <c:pt idx="4871">
                  <c:v>16</c:v>
                </c:pt>
                <c:pt idx="4872">
                  <c:v>16</c:v>
                </c:pt>
                <c:pt idx="4873">
                  <c:v>26</c:v>
                </c:pt>
                <c:pt idx="4874">
                  <c:v>6</c:v>
                </c:pt>
                <c:pt idx="4875">
                  <c:v>16</c:v>
                </c:pt>
                <c:pt idx="4876">
                  <c:v>22</c:v>
                </c:pt>
                <c:pt idx="4877">
                  <c:v>26</c:v>
                </c:pt>
                <c:pt idx="4878">
                  <c:v>28</c:v>
                </c:pt>
                <c:pt idx="4879">
                  <c:v>34</c:v>
                </c:pt>
                <c:pt idx="4880">
                  <c:v>33</c:v>
                </c:pt>
                <c:pt idx="4881">
                  <c:v>25</c:v>
                </c:pt>
                <c:pt idx="4882">
                  <c:v>18</c:v>
                </c:pt>
                <c:pt idx="4883">
                  <c:v>9</c:v>
                </c:pt>
                <c:pt idx="4884">
                  <c:v>4</c:v>
                </c:pt>
                <c:pt idx="4885">
                  <c:v>2</c:v>
                </c:pt>
                <c:pt idx="4886">
                  <c:v>38</c:v>
                </c:pt>
                <c:pt idx="4887">
                  <c:v>25</c:v>
                </c:pt>
                <c:pt idx="4888">
                  <c:v>18</c:v>
                </c:pt>
                <c:pt idx="4889">
                  <c:v>14</c:v>
                </c:pt>
                <c:pt idx="4890">
                  <c:v>10</c:v>
                </c:pt>
                <c:pt idx="4891">
                  <c:v>8</c:v>
                </c:pt>
              </c:numCache>
            </c:numRef>
          </c:xVal>
          <c:yVal>
            <c:numRef>
              <c:f>FULL!$Q$2:$Q$4893</c:f>
              <c:numCache>
                <c:formatCode>0.000</c:formatCode>
                <c:ptCount val="4892"/>
                <c:pt idx="0">
                  <c:v>0.95417326415124204</c:v>
                </c:pt>
                <c:pt idx="1">
                  <c:v>0.98744445974958017</c:v>
                </c:pt>
                <c:pt idx="2">
                  <c:v>0.95779741672331742</c:v>
                </c:pt>
                <c:pt idx="3">
                  <c:v>0.8453469702596923</c:v>
                </c:pt>
                <c:pt idx="4">
                  <c:v>0.93774976465873194</c:v>
                </c:pt>
                <c:pt idx="5">
                  <c:v>0.94457193056496047</c:v>
                </c:pt>
                <c:pt idx="6">
                  <c:v>0.93012667132686544</c:v>
                </c:pt>
                <c:pt idx="7">
                  <c:v>0.95579359533817265</c:v>
                </c:pt>
                <c:pt idx="8">
                  <c:v>0.91409219416678555</c:v>
                </c:pt>
                <c:pt idx="9">
                  <c:v>0.94900891047794267</c:v>
                </c:pt>
                <c:pt idx="10">
                  <c:v>0.97374152654282942</c:v>
                </c:pt>
                <c:pt idx="11">
                  <c:v>0.91678801917876462</c:v>
                </c:pt>
                <c:pt idx="12">
                  <c:v>0.95991634705408635</c:v>
                </c:pt>
                <c:pt idx="13">
                  <c:v>0.94744840919418605</c:v>
                </c:pt>
                <c:pt idx="14">
                  <c:v>0.95854070401049052</c:v>
                </c:pt>
                <c:pt idx="15">
                  <c:v>0.94744312330391844</c:v>
                </c:pt>
                <c:pt idx="16">
                  <c:v>0.9582319530768687</c:v>
                </c:pt>
                <c:pt idx="17">
                  <c:v>0.95102281089762586</c:v>
                </c:pt>
                <c:pt idx="18">
                  <c:v>0.92900512695312498</c:v>
                </c:pt>
                <c:pt idx="19">
                  <c:v>0.95228199951151993</c:v>
                </c:pt>
                <c:pt idx="20">
                  <c:v>0.88180968662018877</c:v>
                </c:pt>
                <c:pt idx="21">
                  <c:v>0.92574756111350964</c:v>
                </c:pt>
                <c:pt idx="22">
                  <c:v>0.9561127835917258</c:v>
                </c:pt>
                <c:pt idx="23">
                  <c:v>0.93015569644301077</c:v>
                </c:pt>
                <c:pt idx="24">
                  <c:v>0.94158863839491858</c:v>
                </c:pt>
                <c:pt idx="25">
                  <c:v>0.94291197188787856</c:v>
                </c:pt>
                <c:pt idx="26">
                  <c:v>0.94941706051695729</c:v>
                </c:pt>
                <c:pt idx="27">
                  <c:v>0.93705120783913154</c:v>
                </c:pt>
                <c:pt idx="28">
                  <c:v>0.95997133075182006</c:v>
                </c:pt>
                <c:pt idx="29">
                  <c:v>0.81911590774689524</c:v>
                </c:pt>
                <c:pt idx="30">
                  <c:v>0.89853118691263478</c:v>
                </c:pt>
                <c:pt idx="31">
                  <c:v>0.91843511412610501</c:v>
                </c:pt>
                <c:pt idx="32">
                  <c:v>0.93084851984714112</c:v>
                </c:pt>
                <c:pt idx="33">
                  <c:v>0.92976833976833972</c:v>
                </c:pt>
                <c:pt idx="34">
                  <c:v>0.9450924034121736</c:v>
                </c:pt>
                <c:pt idx="35">
                  <c:v>0.95295719476744201</c:v>
                </c:pt>
                <c:pt idx="36">
                  <c:v>0.89305189412130292</c:v>
                </c:pt>
                <c:pt idx="37">
                  <c:v>0.94990590741965686</c:v>
                </c:pt>
                <c:pt idx="38">
                  <c:v>0.95660228427913663</c:v>
                </c:pt>
                <c:pt idx="39">
                  <c:v>0.94596508709236726</c:v>
                </c:pt>
                <c:pt idx="40">
                  <c:v>0.96427025853793713</c:v>
                </c:pt>
                <c:pt idx="41">
                  <c:v>0.9455270006951324</c:v>
                </c:pt>
                <c:pt idx="42">
                  <c:v>0.96295247798559058</c:v>
                </c:pt>
                <c:pt idx="43">
                  <c:v>0.90082835981177645</c:v>
                </c:pt>
                <c:pt idx="44">
                  <c:v>0.89133269531536696</c:v>
                </c:pt>
                <c:pt idx="45">
                  <c:v>0.92287052872279451</c:v>
                </c:pt>
                <c:pt idx="46">
                  <c:v>0.91713342830009492</c:v>
                </c:pt>
                <c:pt idx="47">
                  <c:v>0.95426143063984459</c:v>
                </c:pt>
                <c:pt idx="48">
                  <c:v>0.93594520464289632</c:v>
                </c:pt>
                <c:pt idx="49">
                  <c:v>0.96353643388383803</c:v>
                </c:pt>
                <c:pt idx="50">
                  <c:v>0.94279172974909575</c:v>
                </c:pt>
                <c:pt idx="51">
                  <c:v>0.93892499178442324</c:v>
                </c:pt>
                <c:pt idx="52">
                  <c:v>0.8952707930367505</c:v>
                </c:pt>
                <c:pt idx="53">
                  <c:v>0.98166563273599505</c:v>
                </c:pt>
                <c:pt idx="54">
                  <c:v>0.94385652357792338</c:v>
                </c:pt>
                <c:pt idx="55">
                  <c:v>0.88485766473669691</c:v>
                </c:pt>
                <c:pt idx="56">
                  <c:v>0.92803024151658942</c:v>
                </c:pt>
                <c:pt idx="57">
                  <c:v>0.94856798739194514</c:v>
                </c:pt>
                <c:pt idx="58">
                  <c:v>0.94559559063613519</c:v>
                </c:pt>
                <c:pt idx="59">
                  <c:v>0.87035442003993435</c:v>
                </c:pt>
                <c:pt idx="60">
                  <c:v>0.92191612759312958</c:v>
                </c:pt>
                <c:pt idx="61">
                  <c:v>0.9274640453070907</c:v>
                </c:pt>
                <c:pt idx="62">
                  <c:v>0.96110079083955446</c:v>
                </c:pt>
                <c:pt idx="63">
                  <c:v>0.92157550429723256</c:v>
                </c:pt>
                <c:pt idx="64">
                  <c:v>0.88336719831039245</c:v>
                </c:pt>
                <c:pt idx="65">
                  <c:v>0.85361849430205683</c:v>
                </c:pt>
                <c:pt idx="66">
                  <c:v>0.96905902881304407</c:v>
                </c:pt>
                <c:pt idx="67">
                  <c:v>0.93812767693249044</c:v>
                </c:pt>
                <c:pt idx="68">
                  <c:v>0.93720037994665106</c:v>
                </c:pt>
                <c:pt idx="69">
                  <c:v>0.92791613238077786</c:v>
                </c:pt>
                <c:pt idx="70">
                  <c:v>0.96647759031013181</c:v>
                </c:pt>
                <c:pt idx="71">
                  <c:v>0.90574614065180081</c:v>
                </c:pt>
                <c:pt idx="72">
                  <c:v>0.87633356465417556</c:v>
                </c:pt>
                <c:pt idx="73">
                  <c:v>0.9345071560480146</c:v>
                </c:pt>
                <c:pt idx="74">
                  <c:v>0.93363929800887835</c:v>
                </c:pt>
                <c:pt idx="75">
                  <c:v>0.90207324037832037</c:v>
                </c:pt>
                <c:pt idx="76">
                  <c:v>0.79564439052240921</c:v>
                </c:pt>
                <c:pt idx="77">
                  <c:v>0.94790598734045872</c:v>
                </c:pt>
                <c:pt idx="78">
                  <c:v>0.96571439294698003</c:v>
                </c:pt>
                <c:pt idx="79">
                  <c:v>0.96413337924385389</c:v>
                </c:pt>
                <c:pt idx="80">
                  <c:v>0.89864470054517154</c:v>
                </c:pt>
                <c:pt idx="81">
                  <c:v>0.91029561877554943</c:v>
                </c:pt>
                <c:pt idx="82">
                  <c:v>0.9734419291338583</c:v>
                </c:pt>
                <c:pt idx="83">
                  <c:v>0.91072523459348953</c:v>
                </c:pt>
                <c:pt idx="84">
                  <c:v>0.96969094288785518</c:v>
                </c:pt>
                <c:pt idx="85">
                  <c:v>0.95927586473835769</c:v>
                </c:pt>
                <c:pt idx="86">
                  <c:v>0.93406330091459311</c:v>
                </c:pt>
                <c:pt idx="87">
                  <c:v>0.9136076837260565</c:v>
                </c:pt>
                <c:pt idx="88">
                  <c:v>0.96177208011799742</c:v>
                </c:pt>
                <c:pt idx="89">
                  <c:v>0.96705701705662739</c:v>
                </c:pt>
                <c:pt idx="90">
                  <c:v>0.96451850409877593</c:v>
                </c:pt>
                <c:pt idx="91">
                  <c:v>0.94014301241695508</c:v>
                </c:pt>
                <c:pt idx="92">
                  <c:v>0.96971075361617831</c:v>
                </c:pt>
                <c:pt idx="93">
                  <c:v>0.96194705196742125</c:v>
                </c:pt>
                <c:pt idx="94">
                  <c:v>0.97150533099108671</c:v>
                </c:pt>
                <c:pt idx="95">
                  <c:v>0.97330776140445041</c:v>
                </c:pt>
                <c:pt idx="96">
                  <c:v>0.97158088019548949</c:v>
                </c:pt>
                <c:pt idx="97">
                  <c:v>0.97005581851474654</c:v>
                </c:pt>
                <c:pt idx="98">
                  <c:v>0.96610300430509288</c:v>
                </c:pt>
                <c:pt idx="99">
                  <c:v>0.96496984397894903</c:v>
                </c:pt>
                <c:pt idx="100">
                  <c:v>0.97071672199199899</c:v>
                </c:pt>
                <c:pt idx="101">
                  <c:v>0.95805846359742697</c:v>
                </c:pt>
                <c:pt idx="102">
                  <c:v>0.96431167155069697</c:v>
                </c:pt>
                <c:pt idx="103">
                  <c:v>0.96534639956748092</c:v>
                </c:pt>
                <c:pt idx="104">
                  <c:v>0.9696415142175504</c:v>
                </c:pt>
                <c:pt idx="105">
                  <c:v>0.96784821809719968</c:v>
                </c:pt>
                <c:pt idx="106">
                  <c:v>0.97127507328154283</c:v>
                </c:pt>
                <c:pt idx="107">
                  <c:v>0.96906230869259091</c:v>
                </c:pt>
                <c:pt idx="108">
                  <c:v>0.9657793174875029</c:v>
                </c:pt>
                <c:pt idx="109">
                  <c:v>0.96255896305998645</c:v>
                </c:pt>
                <c:pt idx="110">
                  <c:v>0.96889714505911551</c:v>
                </c:pt>
                <c:pt idx="111">
                  <c:v>0.97073998513492221</c:v>
                </c:pt>
                <c:pt idx="112">
                  <c:v>0.96254196884058651</c:v>
                </c:pt>
                <c:pt idx="113">
                  <c:v>0.97171809163729406</c:v>
                </c:pt>
                <c:pt idx="114">
                  <c:v>0.96810075932059514</c:v>
                </c:pt>
                <c:pt idx="115">
                  <c:v>0.9717365107338326</c:v>
                </c:pt>
                <c:pt idx="116">
                  <c:v>0.96941821050142429</c:v>
                </c:pt>
                <c:pt idx="117">
                  <c:v>0.96666981969396082</c:v>
                </c:pt>
                <c:pt idx="118">
                  <c:v>0.97540872916992172</c:v>
                </c:pt>
                <c:pt idx="119">
                  <c:v>0.96715105323174322</c:v>
                </c:pt>
                <c:pt idx="120">
                  <c:v>0.96990719486678811</c:v>
                </c:pt>
                <c:pt idx="121">
                  <c:v>0.97092697787619442</c:v>
                </c:pt>
                <c:pt idx="122">
                  <c:v>0.96977135571595219</c:v>
                </c:pt>
                <c:pt idx="123">
                  <c:v>0.97237883498729349</c:v>
                </c:pt>
                <c:pt idx="124">
                  <c:v>0.96893841527924718</c:v>
                </c:pt>
                <c:pt idx="125">
                  <c:v>0.97154939286282405</c:v>
                </c:pt>
                <c:pt idx="126">
                  <c:v>0.97337534675877446</c:v>
                </c:pt>
                <c:pt idx="127">
                  <c:v>0.96915867185780658</c:v>
                </c:pt>
                <c:pt idx="128">
                  <c:v>0.96165889249660497</c:v>
                </c:pt>
                <c:pt idx="129">
                  <c:v>0.97030678037310347</c:v>
                </c:pt>
                <c:pt idx="130">
                  <c:v>0.97436205912247287</c:v>
                </c:pt>
                <c:pt idx="131">
                  <c:v>0.96383394943797562</c:v>
                </c:pt>
                <c:pt idx="132">
                  <c:v>0.97215795962620788</c:v>
                </c:pt>
                <c:pt idx="133">
                  <c:v>0.96376566348934356</c:v>
                </c:pt>
                <c:pt idx="134">
                  <c:v>0.96615751005313089</c:v>
                </c:pt>
                <c:pt idx="135">
                  <c:v>0.96471080693586697</c:v>
                </c:pt>
                <c:pt idx="136">
                  <c:v>0.96683313676847349</c:v>
                </c:pt>
                <c:pt idx="137">
                  <c:v>0.97012030196614829</c:v>
                </c:pt>
                <c:pt idx="138">
                  <c:v>0.7328401762441803</c:v>
                </c:pt>
                <c:pt idx="139">
                  <c:v>0.96096374810724161</c:v>
                </c:pt>
                <c:pt idx="140">
                  <c:v>0.95633385335413412</c:v>
                </c:pt>
                <c:pt idx="141">
                  <c:v>0.95882825040128405</c:v>
                </c:pt>
                <c:pt idx="142">
                  <c:v>0.9640114873035065</c:v>
                </c:pt>
                <c:pt idx="143">
                  <c:v>0.9383230240549828</c:v>
                </c:pt>
                <c:pt idx="144">
                  <c:v>0.94262103505843031</c:v>
                </c:pt>
                <c:pt idx="145">
                  <c:v>0.95199714070662844</c:v>
                </c:pt>
                <c:pt idx="146">
                  <c:v>0.93289121338912118</c:v>
                </c:pt>
                <c:pt idx="147">
                  <c:v>0.95535659509202464</c:v>
                </c:pt>
                <c:pt idx="148">
                  <c:v>0.95754891813026466</c:v>
                </c:pt>
                <c:pt idx="149">
                  <c:v>0.94757575757575752</c:v>
                </c:pt>
                <c:pt idx="150">
                  <c:v>0.9323515248796147</c:v>
                </c:pt>
                <c:pt idx="151">
                  <c:v>0.9491620558566698</c:v>
                </c:pt>
                <c:pt idx="152">
                  <c:v>0.97068669551138009</c:v>
                </c:pt>
                <c:pt idx="153">
                  <c:v>0.91377277599142559</c:v>
                </c:pt>
                <c:pt idx="154">
                  <c:v>0.91888353413654589</c:v>
                </c:pt>
                <c:pt idx="155">
                  <c:v>0.96374014927876539</c:v>
                </c:pt>
                <c:pt idx="156">
                  <c:v>0.95919417916584782</c:v>
                </c:pt>
                <c:pt idx="157">
                  <c:v>0.94724486740951952</c:v>
                </c:pt>
                <c:pt idx="158">
                  <c:v>0.94035517272801505</c:v>
                </c:pt>
                <c:pt idx="159">
                  <c:v>0.94508165179921022</c:v>
                </c:pt>
                <c:pt idx="160">
                  <c:v>0.94108514074672611</c:v>
                </c:pt>
                <c:pt idx="161">
                  <c:v>0.9401686531537139</c:v>
                </c:pt>
                <c:pt idx="162">
                  <c:v>0.94676891112666939</c:v>
                </c:pt>
                <c:pt idx="163">
                  <c:v>0.94195531254218512</c:v>
                </c:pt>
                <c:pt idx="164">
                  <c:v>0.94799884441481641</c:v>
                </c:pt>
                <c:pt idx="165">
                  <c:v>0.9342482876964513</c:v>
                </c:pt>
                <c:pt idx="166">
                  <c:v>0.94295585599496801</c:v>
                </c:pt>
                <c:pt idx="167">
                  <c:v>1.0637199798058543</c:v>
                </c:pt>
                <c:pt idx="168">
                  <c:v>0.9511181951937222</c:v>
                </c:pt>
                <c:pt idx="169">
                  <c:v>0.94835140997830791</c:v>
                </c:pt>
                <c:pt idx="170">
                  <c:v>0.9513047619047621</c:v>
                </c:pt>
                <c:pt idx="171">
                  <c:v>0.93394009216589857</c:v>
                </c:pt>
                <c:pt idx="172">
                  <c:v>0.9509411764705884</c:v>
                </c:pt>
                <c:pt idx="173">
                  <c:v>0.9598747276688453</c:v>
                </c:pt>
                <c:pt idx="174">
                  <c:v>0.97002818886539821</c:v>
                </c:pt>
                <c:pt idx="175">
                  <c:v>0.93826584087660803</c:v>
                </c:pt>
                <c:pt idx="176">
                  <c:v>0.95932348367029519</c:v>
                </c:pt>
                <c:pt idx="177">
                  <c:v>0.93569558101472994</c:v>
                </c:pt>
                <c:pt idx="178">
                  <c:v>0.94911560693641595</c:v>
                </c:pt>
                <c:pt idx="179">
                  <c:v>0.9541264131551902</c:v>
                </c:pt>
                <c:pt idx="180">
                  <c:v>0.90744757339724358</c:v>
                </c:pt>
                <c:pt idx="181">
                  <c:v>0.91946642134314605</c:v>
                </c:pt>
                <c:pt idx="182">
                  <c:v>0.93586206896551705</c:v>
                </c:pt>
                <c:pt idx="183">
                  <c:v>0.94661392405063272</c:v>
                </c:pt>
                <c:pt idx="184">
                  <c:v>0.9524099926524614</c:v>
                </c:pt>
                <c:pt idx="185">
                  <c:v>0.90813725490196096</c:v>
                </c:pt>
                <c:pt idx="186">
                  <c:v>0.8743005181347151</c:v>
                </c:pt>
                <c:pt idx="187">
                  <c:v>0.94563241106719353</c:v>
                </c:pt>
                <c:pt idx="188">
                  <c:v>0.95518223989396933</c:v>
                </c:pt>
                <c:pt idx="189">
                  <c:v>0.9688328545589957</c:v>
                </c:pt>
                <c:pt idx="190">
                  <c:v>0.93811505988611821</c:v>
                </c:pt>
                <c:pt idx="191">
                  <c:v>0.96762758083365807</c:v>
                </c:pt>
                <c:pt idx="192">
                  <c:v>0.95616586841441886</c:v>
                </c:pt>
                <c:pt idx="193">
                  <c:v>0.95869422737585075</c:v>
                </c:pt>
                <c:pt idx="194">
                  <c:v>0.94641180923542778</c:v>
                </c:pt>
                <c:pt idx="195">
                  <c:v>0.96641182738412368</c:v>
                </c:pt>
                <c:pt idx="196">
                  <c:v>0.97291940018744139</c:v>
                </c:pt>
                <c:pt idx="197">
                  <c:v>0.96222287218484948</c:v>
                </c:pt>
                <c:pt idx="198">
                  <c:v>0.9661140089418776</c:v>
                </c:pt>
                <c:pt idx="199">
                  <c:v>0.94569033831149052</c:v>
                </c:pt>
                <c:pt idx="200">
                  <c:v>0.94949392712550584</c:v>
                </c:pt>
                <c:pt idx="201">
                  <c:v>0.93070109310214866</c:v>
                </c:pt>
                <c:pt idx="202">
                  <c:v>0.96546996263294016</c:v>
                </c:pt>
                <c:pt idx="203">
                  <c:v>0.98273684210526313</c:v>
                </c:pt>
                <c:pt idx="204">
                  <c:v>0.94622641509433969</c:v>
                </c:pt>
                <c:pt idx="205">
                  <c:v>0.94491537376586743</c:v>
                </c:pt>
                <c:pt idx="206">
                  <c:v>0.96484090096532005</c:v>
                </c:pt>
                <c:pt idx="207">
                  <c:v>0.9669796137339054</c:v>
                </c:pt>
                <c:pt idx="208">
                  <c:v>0.9512985017287745</c:v>
                </c:pt>
                <c:pt idx="209">
                  <c:v>0.93979917845732541</c:v>
                </c:pt>
                <c:pt idx="210">
                  <c:v>0.94443848059454993</c:v>
                </c:pt>
                <c:pt idx="211">
                  <c:v>0.92776843146956955</c:v>
                </c:pt>
                <c:pt idx="212">
                  <c:v>0.95109012875536469</c:v>
                </c:pt>
                <c:pt idx="213">
                  <c:v>0.96772569906790917</c:v>
                </c:pt>
                <c:pt idx="214">
                  <c:v>0.9650117924528302</c:v>
                </c:pt>
                <c:pt idx="215">
                  <c:v>0.94861554297478123</c:v>
                </c:pt>
                <c:pt idx="216">
                  <c:v>0.96317578332448217</c:v>
                </c:pt>
                <c:pt idx="217">
                  <c:v>0.95334653465346531</c:v>
                </c:pt>
                <c:pt idx="218">
                  <c:v>0.93687547169811303</c:v>
                </c:pt>
                <c:pt idx="219">
                  <c:v>0.95428030303030287</c:v>
                </c:pt>
                <c:pt idx="220">
                  <c:v>0.94510215995329849</c:v>
                </c:pt>
                <c:pt idx="221">
                  <c:v>0.952665995975855</c:v>
                </c:pt>
                <c:pt idx="222">
                  <c:v>0.95235217954251161</c:v>
                </c:pt>
                <c:pt idx="223">
                  <c:v>0.955358831113021</c:v>
                </c:pt>
                <c:pt idx="224">
                  <c:v>0.57503060235216519</c:v>
                </c:pt>
                <c:pt idx="225">
                  <c:v>0.70117781746516006</c:v>
                </c:pt>
                <c:pt idx="226">
                  <c:v>0.76956102278859329</c:v>
                </c:pt>
                <c:pt idx="227">
                  <c:v>0.70418524238089109</c:v>
                </c:pt>
                <c:pt idx="228">
                  <c:v>0.79244564224506342</c:v>
                </c:pt>
                <c:pt idx="229">
                  <c:v>0.6279270000902436</c:v>
                </c:pt>
                <c:pt idx="230">
                  <c:v>0.72261787617393447</c:v>
                </c:pt>
                <c:pt idx="231">
                  <c:v>0.88322770873680012</c:v>
                </c:pt>
                <c:pt idx="232">
                  <c:v>0.70101139541352708</c:v>
                </c:pt>
                <c:pt idx="233">
                  <c:v>0.69976112486999398</c:v>
                </c:pt>
                <c:pt idx="234">
                  <c:v>0.86093910100681947</c:v>
                </c:pt>
                <c:pt idx="235">
                  <c:v>0.88077368025733294</c:v>
                </c:pt>
                <c:pt idx="236">
                  <c:v>0.92298703523995518</c:v>
                </c:pt>
                <c:pt idx="237">
                  <c:v>0.86214799981439083</c:v>
                </c:pt>
                <c:pt idx="238">
                  <c:v>0.84880278010855181</c:v>
                </c:pt>
                <c:pt idx="239">
                  <c:v>0.95079503506860752</c:v>
                </c:pt>
                <c:pt idx="240">
                  <c:v>0.88103736456921122</c:v>
                </c:pt>
                <c:pt idx="241">
                  <c:v>0.60250354005898332</c:v>
                </c:pt>
                <c:pt idx="242">
                  <c:v>0.93664026236485576</c:v>
                </c:pt>
                <c:pt idx="243">
                  <c:v>0.75373226434950313</c:v>
                </c:pt>
                <c:pt idx="244">
                  <c:v>0.84739987502527681</c:v>
                </c:pt>
                <c:pt idx="245">
                  <c:v>0.94180233108546374</c:v>
                </c:pt>
                <c:pt idx="246">
                  <c:v>0.78414216761856848</c:v>
                </c:pt>
                <c:pt idx="247">
                  <c:v>0.88476111601170382</c:v>
                </c:pt>
                <c:pt idx="248">
                  <c:v>0.93169765203613708</c:v>
                </c:pt>
                <c:pt idx="249">
                  <c:v>0.89495114278574917</c:v>
                </c:pt>
                <c:pt idx="250">
                  <c:v>0.8694304303941347</c:v>
                </c:pt>
                <c:pt idx="251">
                  <c:v>0.9221388087009541</c:v>
                </c:pt>
                <c:pt idx="252">
                  <c:v>0.9549548253082687</c:v>
                </c:pt>
                <c:pt idx="253">
                  <c:v>0.91462871610612317</c:v>
                </c:pt>
                <c:pt idx="254">
                  <c:v>0.9498544316208517</c:v>
                </c:pt>
                <c:pt idx="255">
                  <c:v>0.93265222141574522</c:v>
                </c:pt>
                <c:pt idx="256">
                  <c:v>0.92309503366335888</c:v>
                </c:pt>
                <c:pt idx="257">
                  <c:v>0.8995865821406297</c:v>
                </c:pt>
                <c:pt idx="258">
                  <c:v>0.87897843151560318</c:v>
                </c:pt>
                <c:pt idx="259">
                  <c:v>0.95018322364047436</c:v>
                </c:pt>
                <c:pt idx="260">
                  <c:v>0.87560412208930083</c:v>
                </c:pt>
                <c:pt idx="261">
                  <c:v>0.95966590065243917</c:v>
                </c:pt>
                <c:pt idx="262">
                  <c:v>0.94737200871520122</c:v>
                </c:pt>
                <c:pt idx="263">
                  <c:v>0.85488301977588332</c:v>
                </c:pt>
                <c:pt idx="264">
                  <c:v>0.78720369833368875</c:v>
                </c:pt>
                <c:pt idx="265">
                  <c:v>0.76890509282650177</c:v>
                </c:pt>
                <c:pt idx="266">
                  <c:v>0.9078072235209429</c:v>
                </c:pt>
                <c:pt idx="267">
                  <c:v>0.90519559688511964</c:v>
                </c:pt>
                <c:pt idx="268">
                  <c:v>0.84755832546932464</c:v>
                </c:pt>
                <c:pt idx="269">
                  <c:v>0.67171460454613119</c:v>
                </c:pt>
                <c:pt idx="270">
                  <c:v>0.86189769074168598</c:v>
                </c:pt>
                <c:pt idx="271">
                  <c:v>0.95907974004418917</c:v>
                </c:pt>
                <c:pt idx="272">
                  <c:v>0.89713643490700445</c:v>
                </c:pt>
                <c:pt idx="273">
                  <c:v>0.6534790673759806</c:v>
                </c:pt>
                <c:pt idx="274">
                  <c:v>0.96515667385130144</c:v>
                </c:pt>
                <c:pt idx="275">
                  <c:v>0.61143531876516666</c:v>
                </c:pt>
                <c:pt idx="276">
                  <c:v>0.93537150624607379</c:v>
                </c:pt>
                <c:pt idx="277">
                  <c:v>0.90238127442276583</c:v>
                </c:pt>
                <c:pt idx="278">
                  <c:v>0.79851733508634415</c:v>
                </c:pt>
                <c:pt idx="279">
                  <c:v>0.97138102045487806</c:v>
                </c:pt>
                <c:pt idx="280">
                  <c:v>0.92017108663025393</c:v>
                </c:pt>
                <c:pt idx="281">
                  <c:v>0.94537953058521351</c:v>
                </c:pt>
                <c:pt idx="282">
                  <c:v>0.89127876015752505</c:v>
                </c:pt>
                <c:pt idx="283">
                  <c:v>0.89138484072998503</c:v>
                </c:pt>
                <c:pt idx="284">
                  <c:v>0.94080195662698252</c:v>
                </c:pt>
                <c:pt idx="285">
                  <c:v>0.87996697236301691</c:v>
                </c:pt>
                <c:pt idx="286">
                  <c:v>0.88200003885071576</c:v>
                </c:pt>
                <c:pt idx="287">
                  <c:v>0.92331967736682086</c:v>
                </c:pt>
                <c:pt idx="288">
                  <c:v>0.95436589283849682</c:v>
                </c:pt>
                <c:pt idx="289">
                  <c:v>0.71736795369362716</c:v>
                </c:pt>
                <c:pt idx="290">
                  <c:v>0.95018230772550938</c:v>
                </c:pt>
                <c:pt idx="291">
                  <c:v>0.8947357945487342</c:v>
                </c:pt>
                <c:pt idx="292">
                  <c:v>0.94580727172872059</c:v>
                </c:pt>
                <c:pt idx="293">
                  <c:v>0.95113306859526114</c:v>
                </c:pt>
                <c:pt idx="294">
                  <c:v>0.91873628455521084</c:v>
                </c:pt>
                <c:pt idx="295">
                  <c:v>0.94085948839678923</c:v>
                </c:pt>
                <c:pt idx="296">
                  <c:v>0.96726027391141967</c:v>
                </c:pt>
                <c:pt idx="297">
                  <c:v>0.97118197421530028</c:v>
                </c:pt>
                <c:pt idx="298">
                  <c:v>0.90736452952423974</c:v>
                </c:pt>
                <c:pt idx="299">
                  <c:v>0.9264984908115641</c:v>
                </c:pt>
                <c:pt idx="300">
                  <c:v>0.88881766599856182</c:v>
                </c:pt>
                <c:pt idx="301">
                  <c:v>0.90955362895379743</c:v>
                </c:pt>
                <c:pt idx="302">
                  <c:v>0.89081224040190199</c:v>
                </c:pt>
                <c:pt idx="303">
                  <c:v>0.85940943018855698</c:v>
                </c:pt>
                <c:pt idx="304">
                  <c:v>0.97241741938340076</c:v>
                </c:pt>
                <c:pt idx="305">
                  <c:v>0.89723369139805409</c:v>
                </c:pt>
                <c:pt idx="306">
                  <c:v>0.93618030425997545</c:v>
                </c:pt>
                <c:pt idx="307">
                  <c:v>0.89198637434232209</c:v>
                </c:pt>
                <c:pt idx="308">
                  <c:v>0.95272662434224209</c:v>
                </c:pt>
                <c:pt idx="309">
                  <c:v>0.83787680592743485</c:v>
                </c:pt>
                <c:pt idx="310">
                  <c:v>0.95718619528672455</c:v>
                </c:pt>
                <c:pt idx="311">
                  <c:v>0.86232273215085009</c:v>
                </c:pt>
                <c:pt idx="312">
                  <c:v>0.83645505411801846</c:v>
                </c:pt>
                <c:pt idx="313">
                  <c:v>0.88279304212719767</c:v>
                </c:pt>
                <c:pt idx="314">
                  <c:v>0.91286457531533793</c:v>
                </c:pt>
                <c:pt idx="315">
                  <c:v>0.96547571412853184</c:v>
                </c:pt>
                <c:pt idx="316">
                  <c:v>0.76219258108341859</c:v>
                </c:pt>
                <c:pt idx="317">
                  <c:v>0.68221198548191853</c:v>
                </c:pt>
                <c:pt idx="318">
                  <c:v>0.87281707971367906</c:v>
                </c:pt>
                <c:pt idx="319">
                  <c:v>0.74224253365210957</c:v>
                </c:pt>
                <c:pt idx="320">
                  <c:v>0.85751924114344036</c:v>
                </c:pt>
                <c:pt idx="321">
                  <c:v>0.72242619232072136</c:v>
                </c:pt>
                <c:pt idx="322">
                  <c:v>0.89151090379887088</c:v>
                </c:pt>
                <c:pt idx="323">
                  <c:v>0.82797793671290709</c:v>
                </c:pt>
                <c:pt idx="324">
                  <c:v>0.85021327682388703</c:v>
                </c:pt>
                <c:pt idx="325">
                  <c:v>0.94706109443932696</c:v>
                </c:pt>
                <c:pt idx="326">
                  <c:v>0.70413552519066069</c:v>
                </c:pt>
                <c:pt idx="327">
                  <c:v>0.80416922286023163</c:v>
                </c:pt>
                <c:pt idx="328">
                  <c:v>0.96406247837030468</c:v>
                </c:pt>
                <c:pt idx="329">
                  <c:v>0.8349529384476686</c:v>
                </c:pt>
                <c:pt idx="330">
                  <c:v>0.99267295266458944</c:v>
                </c:pt>
                <c:pt idx="331">
                  <c:v>0.80078660968641613</c:v>
                </c:pt>
                <c:pt idx="332">
                  <c:v>0.62851552286111567</c:v>
                </c:pt>
                <c:pt idx="333">
                  <c:v>0.99684635289875556</c:v>
                </c:pt>
                <c:pt idx="334">
                  <c:v>0.93607814908213016</c:v>
                </c:pt>
                <c:pt idx="335">
                  <c:v>0.77793443521725547</c:v>
                </c:pt>
                <c:pt idx="336">
                  <c:v>0.94964919373133816</c:v>
                </c:pt>
                <c:pt idx="337">
                  <c:v>0.97517082917945586</c:v>
                </c:pt>
                <c:pt idx="338">
                  <c:v>0.96701807180235277</c:v>
                </c:pt>
                <c:pt idx="339">
                  <c:v>0.98784877858842968</c:v>
                </c:pt>
                <c:pt idx="340">
                  <c:v>0.9651085696728916</c:v>
                </c:pt>
                <c:pt idx="341">
                  <c:v>0.96479361047421175</c:v>
                </c:pt>
                <c:pt idx="342">
                  <c:v>0.96841586358231424</c:v>
                </c:pt>
                <c:pt idx="343">
                  <c:v>0.96369155849581301</c:v>
                </c:pt>
                <c:pt idx="344">
                  <c:v>0.97129868982548095</c:v>
                </c:pt>
                <c:pt idx="345">
                  <c:v>0.95306928161887283</c:v>
                </c:pt>
                <c:pt idx="346">
                  <c:v>0.93325311716396242</c:v>
                </c:pt>
                <c:pt idx="347">
                  <c:v>0.96739256153757625</c:v>
                </c:pt>
                <c:pt idx="348">
                  <c:v>0.91882462125018438</c:v>
                </c:pt>
                <c:pt idx="349">
                  <c:v>0.96119312231495879</c:v>
                </c:pt>
                <c:pt idx="350">
                  <c:v>0.88265770344652961</c:v>
                </c:pt>
                <c:pt idx="351">
                  <c:v>0.97677517876791919</c:v>
                </c:pt>
                <c:pt idx="352">
                  <c:v>0.94460522763385502</c:v>
                </c:pt>
                <c:pt idx="353">
                  <c:v>0.93131359360585841</c:v>
                </c:pt>
                <c:pt idx="354">
                  <c:v>0.87971504735009542</c:v>
                </c:pt>
                <c:pt idx="355">
                  <c:v>0.83916850966307466</c:v>
                </c:pt>
                <c:pt idx="356">
                  <c:v>0.73477928294723061</c:v>
                </c:pt>
                <c:pt idx="357">
                  <c:v>0.92332299937025175</c:v>
                </c:pt>
                <c:pt idx="358">
                  <c:v>0.92091758649401856</c:v>
                </c:pt>
                <c:pt idx="359">
                  <c:v>0.94425198112127362</c:v>
                </c:pt>
                <c:pt idx="360">
                  <c:v>0.92954611573506141</c:v>
                </c:pt>
                <c:pt idx="361">
                  <c:v>0.93732152127218982</c:v>
                </c:pt>
                <c:pt idx="362">
                  <c:v>0.65650092693878104</c:v>
                </c:pt>
                <c:pt idx="363">
                  <c:v>0.91711561834357769</c:v>
                </c:pt>
                <c:pt idx="364">
                  <c:v>0.69035060514890234</c:v>
                </c:pt>
                <c:pt idx="365">
                  <c:v>0.71954247549930617</c:v>
                </c:pt>
                <c:pt idx="366">
                  <c:v>0.92983998082232855</c:v>
                </c:pt>
                <c:pt idx="367">
                  <c:v>0.74494901941573743</c:v>
                </c:pt>
                <c:pt idx="368">
                  <c:v>0.70997922057858454</c:v>
                </c:pt>
                <c:pt idx="369">
                  <c:v>0.61444074935164061</c:v>
                </c:pt>
                <c:pt idx="370">
                  <c:v>0.90463664785080056</c:v>
                </c:pt>
                <c:pt idx="371">
                  <c:v>0.94261559657191041</c:v>
                </c:pt>
                <c:pt idx="372">
                  <c:v>0.98003863229623978</c:v>
                </c:pt>
                <c:pt idx="373">
                  <c:v>0.9825891556220937</c:v>
                </c:pt>
                <c:pt idx="374">
                  <c:v>0.95542329056459019</c:v>
                </c:pt>
                <c:pt idx="375">
                  <c:v>0.95769011547253968</c:v>
                </c:pt>
                <c:pt idx="376">
                  <c:v>0.97530326673962364</c:v>
                </c:pt>
                <c:pt idx="377">
                  <c:v>0.96570846770323726</c:v>
                </c:pt>
                <c:pt idx="378">
                  <c:v>0.92991993978402809</c:v>
                </c:pt>
                <c:pt idx="379">
                  <c:v>0.96100686689616277</c:v>
                </c:pt>
                <c:pt idx="380">
                  <c:v>0.94202953323964711</c:v>
                </c:pt>
                <c:pt idx="381">
                  <c:v>0.94055837539958909</c:v>
                </c:pt>
                <c:pt idx="382">
                  <c:v>0.70500856724925676</c:v>
                </c:pt>
                <c:pt idx="383">
                  <c:v>0.95437686347388906</c:v>
                </c:pt>
                <c:pt idx="384">
                  <c:v>0.90480253820336654</c:v>
                </c:pt>
                <c:pt idx="385">
                  <c:v>0.90400208449442854</c:v>
                </c:pt>
                <c:pt idx="386">
                  <c:v>0.82011748167240728</c:v>
                </c:pt>
                <c:pt idx="387">
                  <c:v>0.85253357164831778</c:v>
                </c:pt>
                <c:pt idx="388">
                  <c:v>0.95219794391971735</c:v>
                </c:pt>
                <c:pt idx="389">
                  <c:v>0.77393488681124734</c:v>
                </c:pt>
                <c:pt idx="390">
                  <c:v>0.82545553253311421</c:v>
                </c:pt>
                <c:pt idx="391">
                  <c:v>0.94574204466700651</c:v>
                </c:pt>
                <c:pt idx="392">
                  <c:v>0.94912403698799896</c:v>
                </c:pt>
                <c:pt idx="393">
                  <c:v>0.69690138506868282</c:v>
                </c:pt>
                <c:pt idx="394">
                  <c:v>0.77621382015669083</c:v>
                </c:pt>
                <c:pt idx="395">
                  <c:v>0.87470989701835322</c:v>
                </c:pt>
                <c:pt idx="396">
                  <c:v>0.74407409809272396</c:v>
                </c:pt>
                <c:pt idx="397">
                  <c:v>0.83783664431996219</c:v>
                </c:pt>
                <c:pt idx="398">
                  <c:v>0.71051072258584413</c:v>
                </c:pt>
                <c:pt idx="399">
                  <c:v>0.51419757012917999</c:v>
                </c:pt>
                <c:pt idx="400">
                  <c:v>0.8407588618884454</c:v>
                </c:pt>
                <c:pt idx="401">
                  <c:v>0.86838248076786162</c:v>
                </c:pt>
                <c:pt idx="402">
                  <c:v>0.65101033984607215</c:v>
                </c:pt>
                <c:pt idx="403">
                  <c:v>0.85933598120707044</c:v>
                </c:pt>
                <c:pt idx="404">
                  <c:v>0.93499940614925448</c:v>
                </c:pt>
                <c:pt idx="405">
                  <c:v>0.8952369971165588</c:v>
                </c:pt>
                <c:pt idx="406">
                  <c:v>0.82196356107879287</c:v>
                </c:pt>
                <c:pt idx="407">
                  <c:v>0.79750681615662478</c:v>
                </c:pt>
                <c:pt idx="408">
                  <c:v>0.89820104525648337</c:v>
                </c:pt>
                <c:pt idx="409">
                  <c:v>0.88780251757022921</c:v>
                </c:pt>
                <c:pt idx="410">
                  <c:v>0.63625955866880879</c:v>
                </c:pt>
                <c:pt idx="411">
                  <c:v>0.68878693164633098</c:v>
                </c:pt>
                <c:pt idx="412">
                  <c:v>0.57601401867623137</c:v>
                </c:pt>
                <c:pt idx="413">
                  <c:v>0.38592009549077599</c:v>
                </c:pt>
                <c:pt idx="414">
                  <c:v>0.73828187974718706</c:v>
                </c:pt>
                <c:pt idx="415">
                  <c:v>0.85160217178213371</c:v>
                </c:pt>
                <c:pt idx="416">
                  <c:v>0.79470495207106273</c:v>
                </c:pt>
                <c:pt idx="417">
                  <c:v>0.87545149356744689</c:v>
                </c:pt>
                <c:pt idx="418">
                  <c:v>0.87515483523276116</c:v>
                </c:pt>
                <c:pt idx="419">
                  <c:v>0.7306953673965606</c:v>
                </c:pt>
                <c:pt idx="420">
                  <c:v>0.7609954512755156</c:v>
                </c:pt>
                <c:pt idx="421">
                  <c:v>0.32448285361834767</c:v>
                </c:pt>
                <c:pt idx="422">
                  <c:v>0.70658429303699977</c:v>
                </c:pt>
                <c:pt idx="423">
                  <c:v>0.78658705751366753</c:v>
                </c:pt>
                <c:pt idx="424">
                  <c:v>0.73672386957434721</c:v>
                </c:pt>
                <c:pt idx="425">
                  <c:v>0.77393268986625929</c:v>
                </c:pt>
                <c:pt idx="426">
                  <c:v>0.84059746857054385</c:v>
                </c:pt>
                <c:pt idx="427">
                  <c:v>0.6239318070672496</c:v>
                </c:pt>
                <c:pt idx="428">
                  <c:v>0.84140491828708575</c:v>
                </c:pt>
                <c:pt idx="429">
                  <c:v>0.74379083124703904</c:v>
                </c:pt>
                <c:pt idx="430">
                  <c:v>0.85504220189647162</c:v>
                </c:pt>
                <c:pt idx="431">
                  <c:v>0.58329175219205764</c:v>
                </c:pt>
                <c:pt idx="432">
                  <c:v>0.74544361851464136</c:v>
                </c:pt>
                <c:pt idx="433">
                  <c:v>0.86411112399734769</c:v>
                </c:pt>
                <c:pt idx="434">
                  <c:v>0.9512730465320457</c:v>
                </c:pt>
                <c:pt idx="435">
                  <c:v>0.98006074211012806</c:v>
                </c:pt>
                <c:pt idx="436">
                  <c:v>0.88314540928393614</c:v>
                </c:pt>
                <c:pt idx="437">
                  <c:v>0.8180300500834724</c:v>
                </c:pt>
                <c:pt idx="438">
                  <c:v>0.90017336030049122</c:v>
                </c:pt>
                <c:pt idx="439">
                  <c:v>0.91666666666666663</c:v>
                </c:pt>
                <c:pt idx="440">
                  <c:v>0.93570820323587844</c:v>
                </c:pt>
                <c:pt idx="441">
                  <c:v>0.9650311737598265</c:v>
                </c:pt>
                <c:pt idx="442">
                  <c:v>0.81339374203596204</c:v>
                </c:pt>
                <c:pt idx="443">
                  <c:v>0.882887925003498</c:v>
                </c:pt>
                <c:pt idx="444">
                  <c:v>0.87743381425970024</c:v>
                </c:pt>
                <c:pt idx="445">
                  <c:v>0.95910162207126015</c:v>
                </c:pt>
                <c:pt idx="446">
                  <c:v>0.90672737955346649</c:v>
                </c:pt>
                <c:pt idx="447">
                  <c:v>0.97002111189303308</c:v>
                </c:pt>
                <c:pt idx="448">
                  <c:v>0.93452781894112891</c:v>
                </c:pt>
                <c:pt idx="449">
                  <c:v>0.89396901789742822</c:v>
                </c:pt>
                <c:pt idx="450">
                  <c:v>0.96803846697779661</c:v>
                </c:pt>
                <c:pt idx="451">
                  <c:v>0.87257972665148054</c:v>
                </c:pt>
                <c:pt idx="452">
                  <c:v>0.6876287026770157</c:v>
                </c:pt>
                <c:pt idx="453">
                  <c:v>0.8943434935521688</c:v>
                </c:pt>
                <c:pt idx="454">
                  <c:v>0.91118982028072948</c:v>
                </c:pt>
                <c:pt idx="455">
                  <c:v>0.92100463027921997</c:v>
                </c:pt>
                <c:pt idx="456">
                  <c:v>0.92751141552511418</c:v>
                </c:pt>
                <c:pt idx="457">
                  <c:v>0.94477234401349064</c:v>
                </c:pt>
                <c:pt idx="458">
                  <c:v>0.9320905459387484</c:v>
                </c:pt>
                <c:pt idx="459">
                  <c:v>0.85423053341508282</c:v>
                </c:pt>
                <c:pt idx="460">
                  <c:v>0.84641833810888256</c:v>
                </c:pt>
                <c:pt idx="461">
                  <c:v>0.83138918345705193</c:v>
                </c:pt>
                <c:pt idx="462">
                  <c:v>0.85261911808227286</c:v>
                </c:pt>
                <c:pt idx="463">
                  <c:v>0.89625319330116371</c:v>
                </c:pt>
                <c:pt idx="464">
                  <c:v>0.76371627765989691</c:v>
                </c:pt>
                <c:pt idx="465">
                  <c:v>0.77194583903849079</c:v>
                </c:pt>
                <c:pt idx="466">
                  <c:v>0.93149737060614446</c:v>
                </c:pt>
                <c:pt idx="467">
                  <c:v>0.92960750853242313</c:v>
                </c:pt>
                <c:pt idx="468">
                  <c:v>0.83845690174804099</c:v>
                </c:pt>
                <c:pt idx="469">
                  <c:v>0.77650044789489403</c:v>
                </c:pt>
                <c:pt idx="470">
                  <c:v>0.90914237192187941</c:v>
                </c:pt>
                <c:pt idx="471">
                  <c:v>0.61596899224806212</c:v>
                </c:pt>
                <c:pt idx="472">
                  <c:v>0.84495892457057498</c:v>
                </c:pt>
                <c:pt idx="473">
                  <c:v>0.79647239263803693</c:v>
                </c:pt>
                <c:pt idx="474">
                  <c:v>0.92967002237136465</c:v>
                </c:pt>
                <c:pt idx="475">
                  <c:v>0.84080442124654597</c:v>
                </c:pt>
                <c:pt idx="476">
                  <c:v>0.63016832815819579</c:v>
                </c:pt>
                <c:pt idx="477">
                  <c:v>0.58760370912640314</c:v>
                </c:pt>
                <c:pt idx="478">
                  <c:v>0.85617876424715056</c:v>
                </c:pt>
                <c:pt idx="479">
                  <c:v>0.75362771103136217</c:v>
                </c:pt>
                <c:pt idx="480">
                  <c:v>0.8821690676814351</c:v>
                </c:pt>
                <c:pt idx="481">
                  <c:v>0.72703041705863913</c:v>
                </c:pt>
                <c:pt idx="482">
                  <c:v>0.86531169422114362</c:v>
                </c:pt>
                <c:pt idx="483">
                  <c:v>0.82109520846297446</c:v>
                </c:pt>
                <c:pt idx="484">
                  <c:v>0.82818331094193165</c:v>
                </c:pt>
                <c:pt idx="485">
                  <c:v>0.73636218205087189</c:v>
                </c:pt>
                <c:pt idx="486">
                  <c:v>0.7212338828137751</c:v>
                </c:pt>
                <c:pt idx="487">
                  <c:v>0.76018241861927982</c:v>
                </c:pt>
                <c:pt idx="488">
                  <c:v>0.89296941983423828</c:v>
                </c:pt>
                <c:pt idx="489">
                  <c:v>0.87791851060582937</c:v>
                </c:pt>
                <c:pt idx="490">
                  <c:v>0.91558441558441561</c:v>
                </c:pt>
                <c:pt idx="491">
                  <c:v>0.70755170755170749</c:v>
                </c:pt>
                <c:pt idx="492">
                  <c:v>0.79758172861621135</c:v>
                </c:pt>
                <c:pt idx="493">
                  <c:v>0.78911459140952078</c:v>
                </c:pt>
                <c:pt idx="494">
                  <c:v>0.81041634659701944</c:v>
                </c:pt>
                <c:pt idx="495">
                  <c:v>0.91950509461426488</c:v>
                </c:pt>
                <c:pt idx="496">
                  <c:v>0.89980412837125212</c:v>
                </c:pt>
                <c:pt idx="497">
                  <c:v>0.84473334318215398</c:v>
                </c:pt>
                <c:pt idx="498">
                  <c:v>0.82713725490196088</c:v>
                </c:pt>
                <c:pt idx="499">
                  <c:v>0.50836007431177166</c:v>
                </c:pt>
                <c:pt idx="500">
                  <c:v>0.80772620446533483</c:v>
                </c:pt>
                <c:pt idx="501">
                  <c:v>0.80519859813084105</c:v>
                </c:pt>
                <c:pt idx="502">
                  <c:v>0.79167887489012601</c:v>
                </c:pt>
                <c:pt idx="503">
                  <c:v>0.94157335630203853</c:v>
                </c:pt>
                <c:pt idx="504">
                  <c:v>0.83487150362061624</c:v>
                </c:pt>
                <c:pt idx="505">
                  <c:v>0.80884603611876338</c:v>
                </c:pt>
                <c:pt idx="506">
                  <c:v>0.76712548015364912</c:v>
                </c:pt>
                <c:pt idx="507">
                  <c:v>0.90898239331542818</c:v>
                </c:pt>
                <c:pt idx="508">
                  <c:v>0.95909671921602047</c:v>
                </c:pt>
                <c:pt idx="509">
                  <c:v>0.72388993120700429</c:v>
                </c:pt>
                <c:pt idx="510">
                  <c:v>0.80286952622926322</c:v>
                </c:pt>
                <c:pt idx="511">
                  <c:v>0.81831269795565797</c:v>
                </c:pt>
                <c:pt idx="512">
                  <c:v>0.83295089490592011</c:v>
                </c:pt>
                <c:pt idx="513">
                  <c:v>0.92904421498543821</c:v>
                </c:pt>
                <c:pt idx="514">
                  <c:v>0.95778910481044921</c:v>
                </c:pt>
                <c:pt idx="515">
                  <c:v>0.88470407378939275</c:v>
                </c:pt>
                <c:pt idx="516">
                  <c:v>0.95101536772777173</c:v>
                </c:pt>
                <c:pt idx="517">
                  <c:v>0.99096555618294746</c:v>
                </c:pt>
                <c:pt idx="518">
                  <c:v>0.92672886937431387</c:v>
                </c:pt>
                <c:pt idx="519">
                  <c:v>0.86540096344573536</c:v>
                </c:pt>
                <c:pt idx="520">
                  <c:v>0.95725579525659921</c:v>
                </c:pt>
                <c:pt idx="521">
                  <c:v>0.93870617015493329</c:v>
                </c:pt>
                <c:pt idx="522">
                  <c:v>0.96014689880304671</c:v>
                </c:pt>
                <c:pt idx="523">
                  <c:v>0.97164651698330462</c:v>
                </c:pt>
                <c:pt idx="524">
                  <c:v>0.93993342017658121</c:v>
                </c:pt>
                <c:pt idx="525">
                  <c:v>0.98362619808306706</c:v>
                </c:pt>
                <c:pt idx="526">
                  <c:v>0.99164899257688233</c:v>
                </c:pt>
                <c:pt idx="527">
                  <c:v>0.87900405651140023</c:v>
                </c:pt>
                <c:pt idx="528">
                  <c:v>0.51842233403668236</c:v>
                </c:pt>
                <c:pt idx="529">
                  <c:v>0.85190489830993976</c:v>
                </c:pt>
                <c:pt idx="530">
                  <c:v>0.80647067513665238</c:v>
                </c:pt>
                <c:pt idx="531">
                  <c:v>0.67822403514276752</c:v>
                </c:pt>
                <c:pt idx="532">
                  <c:v>0.68298846943610803</c:v>
                </c:pt>
                <c:pt idx="533">
                  <c:v>0.78029394121175766</c:v>
                </c:pt>
                <c:pt idx="534">
                  <c:v>0.7042276161388844</c:v>
                </c:pt>
                <c:pt idx="535">
                  <c:v>0.55113735023441568</c:v>
                </c:pt>
                <c:pt idx="536">
                  <c:v>0.68236032642812317</c:v>
                </c:pt>
                <c:pt idx="537">
                  <c:v>0.59578383804584234</c:v>
                </c:pt>
                <c:pt idx="538">
                  <c:v>0.85197619410956804</c:v>
                </c:pt>
                <c:pt idx="539">
                  <c:v>0.87058310309728082</c:v>
                </c:pt>
                <c:pt idx="540">
                  <c:v>0.80461865694317836</c:v>
                </c:pt>
                <c:pt idx="541">
                  <c:v>0.99970000000000003</c:v>
                </c:pt>
                <c:pt idx="542">
                  <c:v>0.99939999999999996</c:v>
                </c:pt>
                <c:pt idx="543">
                  <c:v>0.99461400359066421</c:v>
                </c:pt>
                <c:pt idx="544">
                  <c:v>1</c:v>
                </c:pt>
                <c:pt idx="545">
                  <c:v>0.99808795411089879</c:v>
                </c:pt>
                <c:pt idx="546">
                  <c:v>1.0017006802721089</c:v>
                </c:pt>
                <c:pt idx="547">
                  <c:v>0.99477351916376311</c:v>
                </c:pt>
                <c:pt idx="548">
                  <c:v>0.9126213592233009</c:v>
                </c:pt>
                <c:pt idx="549">
                  <c:v>0.91666666666666674</c:v>
                </c:pt>
                <c:pt idx="550">
                  <c:v>0.97426470588235292</c:v>
                </c:pt>
                <c:pt idx="551">
                  <c:v>0.96680497925311204</c:v>
                </c:pt>
                <c:pt idx="552">
                  <c:v>0.98248024659602096</c:v>
                </c:pt>
                <c:pt idx="553">
                  <c:v>0.92937852060264625</c:v>
                </c:pt>
                <c:pt idx="554">
                  <c:v>0.97704438531247007</c:v>
                </c:pt>
                <c:pt idx="555">
                  <c:v>1.0006974910090007</c:v>
                </c:pt>
                <c:pt idx="556">
                  <c:v>0.99191482646489004</c:v>
                </c:pt>
                <c:pt idx="557">
                  <c:v>0.99110894549356987</c:v>
                </c:pt>
                <c:pt idx="558">
                  <c:v>0.99601825061859517</c:v>
                </c:pt>
                <c:pt idx="559">
                  <c:v>0.99525031188462032</c:v>
                </c:pt>
                <c:pt idx="560">
                  <c:v>0.99379733256782732</c:v>
                </c:pt>
                <c:pt idx="561">
                  <c:v>0.99471375571530274</c:v>
                </c:pt>
                <c:pt idx="562">
                  <c:v>0.99269716753825266</c:v>
                </c:pt>
                <c:pt idx="563">
                  <c:v>1.0151852601741242</c:v>
                </c:pt>
                <c:pt idx="564">
                  <c:v>1.012786657400973</c:v>
                </c:pt>
                <c:pt idx="565">
                  <c:v>1.020442930153322</c:v>
                </c:pt>
                <c:pt idx="566">
                  <c:v>1.0141252006420547</c:v>
                </c:pt>
                <c:pt idx="567">
                  <c:v>1.0091925465838509</c:v>
                </c:pt>
                <c:pt idx="568">
                  <c:v>1.0439061317183953</c:v>
                </c:pt>
                <c:pt idx="569">
                  <c:v>0.92720000000000002</c:v>
                </c:pt>
                <c:pt idx="570">
                  <c:v>0.98670000000000002</c:v>
                </c:pt>
                <c:pt idx="571">
                  <c:v>0.95310000000000006</c:v>
                </c:pt>
                <c:pt idx="594">
                  <c:v>0.67173252279635265</c:v>
                </c:pt>
                <c:pt idx="595">
                  <c:v>0.90458015267175573</c:v>
                </c:pt>
                <c:pt idx="596">
                  <c:v>0.86430062630480164</c:v>
                </c:pt>
                <c:pt idx="597">
                  <c:v>0.82993197278911568</c:v>
                </c:pt>
                <c:pt idx="598">
                  <c:v>0.86641221374045796</c:v>
                </c:pt>
                <c:pt idx="599">
                  <c:v>0.95220588235294112</c:v>
                </c:pt>
                <c:pt idx="600">
                  <c:v>0.84615384615384626</c:v>
                </c:pt>
                <c:pt idx="601">
                  <c:v>0.9199178644763859</c:v>
                </c:pt>
                <c:pt idx="602">
                  <c:v>0.94771241830065367</c:v>
                </c:pt>
                <c:pt idx="603">
                  <c:v>0.8306878306878307</c:v>
                </c:pt>
                <c:pt idx="604">
                  <c:v>0.83960396039603957</c:v>
                </c:pt>
                <c:pt idx="605">
                  <c:v>0.85659655831739956</c:v>
                </c:pt>
                <c:pt idx="606">
                  <c:v>0.81171548117154813</c:v>
                </c:pt>
                <c:pt idx="607">
                  <c:v>0.87560581583198716</c:v>
                </c:pt>
                <c:pt idx="608">
                  <c:v>0.83538461538461539</c:v>
                </c:pt>
                <c:pt idx="609">
                  <c:v>0.81149425287356314</c:v>
                </c:pt>
                <c:pt idx="610">
                  <c:v>0.87738853503184722</c:v>
                </c:pt>
                <c:pt idx="611">
                  <c:v>0.79790026246719148</c:v>
                </c:pt>
                <c:pt idx="612">
                  <c:v>0.80893300248138966</c:v>
                </c:pt>
                <c:pt idx="613">
                  <c:v>0.81318681318681318</c:v>
                </c:pt>
                <c:pt idx="614">
                  <c:v>0.87499999999999989</c:v>
                </c:pt>
                <c:pt idx="615">
                  <c:v>0.84285714285714275</c:v>
                </c:pt>
                <c:pt idx="616">
                  <c:v>0.74549098196392793</c:v>
                </c:pt>
                <c:pt idx="617">
                  <c:v>0.85714285714285721</c:v>
                </c:pt>
                <c:pt idx="618">
                  <c:v>0.84486373165618434</c:v>
                </c:pt>
                <c:pt idx="619">
                  <c:v>0.80825242718446588</c:v>
                </c:pt>
                <c:pt idx="620">
                  <c:v>0.89497716894977186</c:v>
                </c:pt>
                <c:pt idx="621">
                  <c:v>0.86507936507936523</c:v>
                </c:pt>
                <c:pt idx="622">
                  <c:v>0.86799999999999999</c:v>
                </c:pt>
                <c:pt idx="623">
                  <c:v>0.86885245901639352</c:v>
                </c:pt>
                <c:pt idx="624">
                  <c:v>0.93650793650793651</c:v>
                </c:pt>
                <c:pt idx="625">
                  <c:v>0.90530303030303028</c:v>
                </c:pt>
                <c:pt idx="626">
                  <c:v>0.84536082474226804</c:v>
                </c:pt>
                <c:pt idx="627">
                  <c:v>0.90444810543657328</c:v>
                </c:pt>
                <c:pt idx="628">
                  <c:v>1.0042372881355932</c:v>
                </c:pt>
                <c:pt idx="629">
                  <c:v>1.0294117647058822</c:v>
                </c:pt>
                <c:pt idx="630">
                  <c:v>0.92857142857142871</c:v>
                </c:pt>
                <c:pt idx="631">
                  <c:v>0.98275862068965525</c:v>
                </c:pt>
                <c:pt idx="632">
                  <c:v>0.94977843426883302</c:v>
                </c:pt>
                <c:pt idx="633">
                  <c:v>0.94363256784968697</c:v>
                </c:pt>
                <c:pt idx="634">
                  <c:v>0.93382352941176472</c:v>
                </c:pt>
                <c:pt idx="635">
                  <c:v>0.96494156928213692</c:v>
                </c:pt>
                <c:pt idx="636">
                  <c:v>0.87387387387387383</c:v>
                </c:pt>
                <c:pt idx="637">
                  <c:v>0.903954802259887</c:v>
                </c:pt>
                <c:pt idx="638">
                  <c:v>0.8794642857142857</c:v>
                </c:pt>
                <c:pt idx="639">
                  <c:v>0.90909090909090906</c:v>
                </c:pt>
                <c:pt idx="640">
                  <c:v>0.87843704775687426</c:v>
                </c:pt>
                <c:pt idx="641">
                  <c:v>0.88492706645056729</c:v>
                </c:pt>
                <c:pt idx="642">
                  <c:v>0.91149273447820345</c:v>
                </c:pt>
                <c:pt idx="643">
                  <c:v>0.86294416243654826</c:v>
                </c:pt>
                <c:pt idx="644">
                  <c:v>0.88285714285714278</c:v>
                </c:pt>
                <c:pt idx="645">
                  <c:v>0.74957983193277311</c:v>
                </c:pt>
                <c:pt idx="646">
                  <c:v>0.97246127366609292</c:v>
                </c:pt>
                <c:pt idx="647">
                  <c:v>0.89290681502086233</c:v>
                </c:pt>
                <c:pt idx="648">
                  <c:v>0.91879350348027844</c:v>
                </c:pt>
                <c:pt idx="649">
                  <c:v>0.95815295815295831</c:v>
                </c:pt>
                <c:pt idx="650">
                  <c:v>0.85812672176308546</c:v>
                </c:pt>
                <c:pt idx="651">
                  <c:v>0.8599397590361445</c:v>
                </c:pt>
                <c:pt idx="652">
                  <c:v>0.8565153733528551</c:v>
                </c:pt>
                <c:pt idx="653">
                  <c:v>0.87994542974079126</c:v>
                </c:pt>
                <c:pt idx="654">
                  <c:v>0.92023633677991135</c:v>
                </c:pt>
                <c:pt idx="655">
                  <c:v>0.92977099236641214</c:v>
                </c:pt>
                <c:pt idx="656">
                  <c:v>0.95402298850574707</c:v>
                </c:pt>
                <c:pt idx="657">
                  <c:v>0.94538606403013181</c:v>
                </c:pt>
                <c:pt idx="658">
                  <c:v>0.92021276595744683</c:v>
                </c:pt>
                <c:pt idx="659">
                  <c:v>0.91102257636122175</c:v>
                </c:pt>
                <c:pt idx="660">
                  <c:v>0.99033899996031727</c:v>
                </c:pt>
                <c:pt idx="661">
                  <c:v>0.98207068607760561</c:v>
                </c:pt>
                <c:pt idx="662">
                  <c:v>0.97018178347791317</c:v>
                </c:pt>
                <c:pt idx="663">
                  <c:v>0.91634480999697554</c:v>
                </c:pt>
                <c:pt idx="664">
                  <c:v>0.96436468386609397</c:v>
                </c:pt>
                <c:pt idx="665">
                  <c:v>0.93037194438337545</c:v>
                </c:pt>
                <c:pt idx="666">
                  <c:v>0.92437563643012111</c:v>
                </c:pt>
                <c:pt idx="667">
                  <c:v>0.93330106927030132</c:v>
                </c:pt>
                <c:pt idx="668">
                  <c:v>0.93182757631665003</c:v>
                </c:pt>
                <c:pt idx="669">
                  <c:v>0.93013885524395346</c:v>
                </c:pt>
                <c:pt idx="670">
                  <c:v>0.98300198805975636</c:v>
                </c:pt>
                <c:pt idx="671">
                  <c:v>0.96184517445777173</c:v>
                </c:pt>
                <c:pt idx="672">
                  <c:v>0.9757893649676973</c:v>
                </c:pt>
                <c:pt idx="673">
                  <c:v>0.98353638088152162</c:v>
                </c:pt>
                <c:pt idx="674">
                  <c:v>0.91880438844531009</c:v>
                </c:pt>
                <c:pt idx="675">
                  <c:v>0.9284890044303139</c:v>
                </c:pt>
                <c:pt idx="676">
                  <c:v>0.91235212127851628</c:v>
                </c:pt>
                <c:pt idx="677">
                  <c:v>0.91841005808573728</c:v>
                </c:pt>
                <c:pt idx="678">
                  <c:v>0.90854363656812109</c:v>
                </c:pt>
                <c:pt idx="679">
                  <c:v>0.91593360187792361</c:v>
                </c:pt>
                <c:pt idx="680">
                  <c:v>0.91547275923760496</c:v>
                </c:pt>
                <c:pt idx="681">
                  <c:v>0.97576965567863572</c:v>
                </c:pt>
                <c:pt idx="682">
                  <c:v>0.9772529220287538</c:v>
                </c:pt>
                <c:pt idx="683">
                  <c:v>0.96891355762058573</c:v>
                </c:pt>
                <c:pt idx="684">
                  <c:v>0.96401641543321881</c:v>
                </c:pt>
                <c:pt idx="685">
                  <c:v>0.99288897904348661</c:v>
                </c:pt>
                <c:pt idx="686">
                  <c:v>0.93432190850209917</c:v>
                </c:pt>
                <c:pt idx="687">
                  <c:v>0.93448536142609562</c:v>
                </c:pt>
                <c:pt idx="688">
                  <c:v>0.94334756738480396</c:v>
                </c:pt>
                <c:pt idx="689">
                  <c:v>0.92445904252537181</c:v>
                </c:pt>
                <c:pt idx="690">
                  <c:v>0.93299151550478787</c:v>
                </c:pt>
                <c:pt idx="691">
                  <c:v>0.92253792512679034</c:v>
                </c:pt>
                <c:pt idx="692">
                  <c:v>0.93703629469952421</c:v>
                </c:pt>
                <c:pt idx="693">
                  <c:v>0.96198017866320873</c:v>
                </c:pt>
                <c:pt idx="694">
                  <c:v>0.98789803759060713</c:v>
                </c:pt>
                <c:pt idx="695">
                  <c:v>0.97416808426661916</c:v>
                </c:pt>
                <c:pt idx="696">
                  <c:v>0.97803135070935587</c:v>
                </c:pt>
                <c:pt idx="697">
                  <c:v>0.97663332814229087</c:v>
                </c:pt>
                <c:pt idx="698">
                  <c:v>0.96491093785302007</c:v>
                </c:pt>
                <c:pt idx="699">
                  <c:v>0.96779984753282078</c:v>
                </c:pt>
                <c:pt idx="700">
                  <c:v>0.97420764880608213</c:v>
                </c:pt>
                <c:pt idx="701">
                  <c:v>0.96772177292733352</c:v>
                </c:pt>
                <c:pt idx="702">
                  <c:v>0.98543064843915629</c:v>
                </c:pt>
                <c:pt idx="703">
                  <c:v>0.98581043017022374</c:v>
                </c:pt>
                <c:pt idx="704">
                  <c:v>0.98294307428986194</c:v>
                </c:pt>
                <c:pt idx="705">
                  <c:v>0.91740648121490831</c:v>
                </c:pt>
                <c:pt idx="706">
                  <c:v>0.91950786932805317</c:v>
                </c:pt>
                <c:pt idx="707">
                  <c:v>0.93399680292220522</c:v>
                </c:pt>
                <c:pt idx="708">
                  <c:v>0.9567468607874744</c:v>
                </c:pt>
                <c:pt idx="709">
                  <c:v>0.94005447722983759</c:v>
                </c:pt>
                <c:pt idx="710">
                  <c:v>0.93625363599046529</c:v>
                </c:pt>
                <c:pt idx="711">
                  <c:v>0.93769781084009929</c:v>
                </c:pt>
                <c:pt idx="712">
                  <c:v>0.94234375899601575</c:v>
                </c:pt>
                <c:pt idx="713">
                  <c:v>0.91997169387490685</c:v>
                </c:pt>
                <c:pt idx="714">
                  <c:v>0.92162529999651011</c:v>
                </c:pt>
                <c:pt idx="715">
                  <c:v>0.93633254480144767</c:v>
                </c:pt>
                <c:pt idx="716">
                  <c:v>0.9193818988815774</c:v>
                </c:pt>
                <c:pt idx="717">
                  <c:v>0.98605022901038564</c:v>
                </c:pt>
                <c:pt idx="718">
                  <c:v>0.90433279103180952</c:v>
                </c:pt>
                <c:pt idx="719">
                  <c:v>0.91301697040192331</c:v>
                </c:pt>
                <c:pt idx="720">
                  <c:v>0.91366219161587769</c:v>
                </c:pt>
                <c:pt idx="721">
                  <c:v>0.91433735090079538</c:v>
                </c:pt>
                <c:pt idx="722">
                  <c:v>0.90514145340476515</c:v>
                </c:pt>
                <c:pt idx="723">
                  <c:v>0.88314333254738098</c:v>
                </c:pt>
                <c:pt idx="724">
                  <c:v>0.97036134359389448</c:v>
                </c:pt>
                <c:pt idx="725">
                  <c:v>0.9642565391286112</c:v>
                </c:pt>
                <c:pt idx="726">
                  <c:v>0.96035874439457958</c:v>
                </c:pt>
                <c:pt idx="727">
                  <c:v>0.92870511029099101</c:v>
                </c:pt>
                <c:pt idx="728">
                  <c:v>0.95542319371008899</c:v>
                </c:pt>
                <c:pt idx="729">
                  <c:v>0.97465449708846486</c:v>
                </c:pt>
                <c:pt idx="730">
                  <c:v>0.94418011498499477</c:v>
                </c:pt>
                <c:pt idx="731">
                  <c:v>0.92468764866515141</c:v>
                </c:pt>
                <c:pt idx="732">
                  <c:v>0.95612785618995177</c:v>
                </c:pt>
                <c:pt idx="733">
                  <c:v>0.96433551201549728</c:v>
                </c:pt>
                <c:pt idx="734">
                  <c:v>0.87890880361993262</c:v>
                </c:pt>
                <c:pt idx="735">
                  <c:v>0.93982635681171511</c:v>
                </c:pt>
                <c:pt idx="736">
                  <c:v>0.95993470528285119</c:v>
                </c:pt>
                <c:pt idx="737">
                  <c:v>0.93781498273539576</c:v>
                </c:pt>
                <c:pt idx="738">
                  <c:v>0.92087971664076929</c:v>
                </c:pt>
                <c:pt idx="739">
                  <c:v>0.98391588429735899</c:v>
                </c:pt>
                <c:pt idx="740">
                  <c:v>0.97843324561970191</c:v>
                </c:pt>
                <c:pt idx="741">
                  <c:v>0.97328855286964144</c:v>
                </c:pt>
                <c:pt idx="742">
                  <c:v>0.97356679129937274</c:v>
                </c:pt>
                <c:pt idx="743">
                  <c:v>0.98173439808907559</c:v>
                </c:pt>
                <c:pt idx="744">
                  <c:v>0.98876775946438777</c:v>
                </c:pt>
                <c:pt idx="745">
                  <c:v>0.9857299173020273</c:v>
                </c:pt>
                <c:pt idx="746">
                  <c:v>0.98102002095795826</c:v>
                </c:pt>
                <c:pt idx="747">
                  <c:v>0.98641260934337527</c:v>
                </c:pt>
                <c:pt idx="748">
                  <c:v>0.98502109505989865</c:v>
                </c:pt>
                <c:pt idx="749">
                  <c:v>0.93108740717298755</c:v>
                </c:pt>
                <c:pt idx="750">
                  <c:v>0.90900496462509484</c:v>
                </c:pt>
                <c:pt idx="751">
                  <c:v>0.97699844034635053</c:v>
                </c:pt>
                <c:pt idx="752">
                  <c:v>0.98043086829497683</c:v>
                </c:pt>
                <c:pt idx="753">
                  <c:v>0.93985488927976468</c:v>
                </c:pt>
                <c:pt idx="754">
                  <c:v>0.94156696935295381</c:v>
                </c:pt>
                <c:pt idx="755">
                  <c:v>0.93047133295209961</c:v>
                </c:pt>
                <c:pt idx="756">
                  <c:v>0.92515785362597547</c:v>
                </c:pt>
                <c:pt idx="757">
                  <c:v>0.93032389348104083</c:v>
                </c:pt>
                <c:pt idx="758">
                  <c:v>0.91302411145034201</c:v>
                </c:pt>
                <c:pt idx="759">
                  <c:v>0.97544214536830154</c:v>
                </c:pt>
                <c:pt idx="760">
                  <c:v>0.9766468160216244</c:v>
                </c:pt>
                <c:pt idx="761">
                  <c:v>0.95239511597518522</c:v>
                </c:pt>
                <c:pt idx="762">
                  <c:v>0.95152259643620885</c:v>
                </c:pt>
                <c:pt idx="763">
                  <c:v>0.96332991685719938</c:v>
                </c:pt>
                <c:pt idx="764">
                  <c:v>0.95905816310586522</c:v>
                </c:pt>
                <c:pt idx="765">
                  <c:v>0.9570145724495841</c:v>
                </c:pt>
                <c:pt idx="766">
                  <c:v>0.9641888783733078</c:v>
                </c:pt>
                <c:pt idx="767">
                  <c:v>0.90859705677796077</c:v>
                </c:pt>
                <c:pt idx="768">
                  <c:v>0.89849901124951681</c:v>
                </c:pt>
                <c:pt idx="769">
                  <c:v>0.89987258845716878</c:v>
                </c:pt>
                <c:pt idx="770">
                  <c:v>0.90468848002635371</c:v>
                </c:pt>
                <c:pt idx="771">
                  <c:v>0.92168150486925338</c:v>
                </c:pt>
                <c:pt idx="772">
                  <c:v>0.92591035266215349</c:v>
                </c:pt>
                <c:pt idx="773">
                  <c:v>0.95233158256410932</c:v>
                </c:pt>
                <c:pt idx="774">
                  <c:v>0.93404024089474713</c:v>
                </c:pt>
                <c:pt idx="775">
                  <c:v>0.94256254832480957</c:v>
                </c:pt>
                <c:pt idx="776">
                  <c:v>0.94780758502167595</c:v>
                </c:pt>
                <c:pt idx="777">
                  <c:v>0.94399747337255369</c:v>
                </c:pt>
                <c:pt idx="778">
                  <c:v>0.90251424872865194</c:v>
                </c:pt>
                <c:pt idx="779">
                  <c:v>0.97094633973080802</c:v>
                </c:pt>
                <c:pt idx="780">
                  <c:v>0.9647138461010849</c:v>
                </c:pt>
                <c:pt idx="781">
                  <c:v>0.96366880474139527</c:v>
                </c:pt>
                <c:pt idx="782">
                  <c:v>0.95352980877502125</c:v>
                </c:pt>
                <c:pt idx="783">
                  <c:v>0.96138805046363962</c:v>
                </c:pt>
                <c:pt idx="784">
                  <c:v>0.96312899988564959</c:v>
                </c:pt>
                <c:pt idx="785">
                  <c:v>0.92347934252827446</c:v>
                </c:pt>
                <c:pt idx="786">
                  <c:v>0.91894180698676586</c:v>
                </c:pt>
                <c:pt idx="787">
                  <c:v>0.86795878673055749</c:v>
                </c:pt>
                <c:pt idx="788">
                  <c:v>0.8926854093669393</c:v>
                </c:pt>
                <c:pt idx="789">
                  <c:v>0.8889793351980454</c:v>
                </c:pt>
                <c:pt idx="790">
                  <c:v>0.9222632511477985</c:v>
                </c:pt>
                <c:pt idx="791">
                  <c:v>0.91893654507876854</c:v>
                </c:pt>
                <c:pt idx="792">
                  <c:v>0.92004620469243559</c:v>
                </c:pt>
                <c:pt idx="793">
                  <c:v>0.95364070007085611</c:v>
                </c:pt>
                <c:pt idx="794">
                  <c:v>0.94582933925850032</c:v>
                </c:pt>
                <c:pt idx="795">
                  <c:v>0.95572729294818637</c:v>
                </c:pt>
                <c:pt idx="796">
                  <c:v>0.96762415117466583</c:v>
                </c:pt>
                <c:pt idx="797">
                  <c:v>0.97467117474712428</c:v>
                </c:pt>
                <c:pt idx="798">
                  <c:v>0.94478262473981667</c:v>
                </c:pt>
                <c:pt idx="799">
                  <c:v>0.95493776064412905</c:v>
                </c:pt>
                <c:pt idx="800">
                  <c:v>0.94601631158200017</c:v>
                </c:pt>
                <c:pt idx="801">
                  <c:v>0.94385007319482161</c:v>
                </c:pt>
                <c:pt idx="802">
                  <c:v>0.93793243153072714</c:v>
                </c:pt>
                <c:pt idx="803">
                  <c:v>0.940152669833621</c:v>
                </c:pt>
                <c:pt idx="804">
                  <c:v>0.90808340606516902</c:v>
                </c:pt>
                <c:pt idx="805">
                  <c:v>0.91750655169551365</c:v>
                </c:pt>
                <c:pt idx="806">
                  <c:v>0.90894513968979029</c:v>
                </c:pt>
                <c:pt idx="807">
                  <c:v>0.94425403849882039</c:v>
                </c:pt>
                <c:pt idx="808">
                  <c:v>0.99578081146978048</c:v>
                </c:pt>
                <c:pt idx="809">
                  <c:v>0.98967838085522597</c:v>
                </c:pt>
                <c:pt idx="810">
                  <c:v>0.98403876252663369</c:v>
                </c:pt>
                <c:pt idx="811">
                  <c:v>0.99515404983460765</c:v>
                </c:pt>
                <c:pt idx="812">
                  <c:v>0.97922528726639402</c:v>
                </c:pt>
                <c:pt idx="813">
                  <c:v>0.90372890029596709</c:v>
                </c:pt>
                <c:pt idx="814">
                  <c:v>0.92789596958162046</c:v>
                </c:pt>
                <c:pt idx="815">
                  <c:v>0.92678027909537974</c:v>
                </c:pt>
                <c:pt idx="816">
                  <c:v>0.89611085143137659</c:v>
                </c:pt>
                <c:pt idx="817">
                  <c:v>0.91591329577216118</c:v>
                </c:pt>
                <c:pt idx="818">
                  <c:v>0.92953318258411244</c:v>
                </c:pt>
                <c:pt idx="819">
                  <c:v>0.87112536030647703</c:v>
                </c:pt>
                <c:pt idx="820">
                  <c:v>0.87723691532011805</c:v>
                </c:pt>
                <c:pt idx="821">
                  <c:v>0.91183164446816756</c:v>
                </c:pt>
                <c:pt idx="822">
                  <c:v>0.86268887242776593</c:v>
                </c:pt>
                <c:pt idx="823">
                  <c:v>0.9332218288236438</c:v>
                </c:pt>
                <c:pt idx="824">
                  <c:v>0.92412735351859931</c:v>
                </c:pt>
                <c:pt idx="825">
                  <c:v>0.95733659585574193</c:v>
                </c:pt>
                <c:pt idx="826">
                  <c:v>0.93941890249116056</c:v>
                </c:pt>
                <c:pt idx="827">
                  <c:v>0.92377913069710971</c:v>
                </c:pt>
                <c:pt idx="828">
                  <c:v>0.99924954823030787</c:v>
                </c:pt>
                <c:pt idx="829">
                  <c:v>0.98660300813230173</c:v>
                </c:pt>
                <c:pt idx="830">
                  <c:v>0.98130061271665292</c:v>
                </c:pt>
                <c:pt idx="831">
                  <c:v>0.98289664282352129</c:v>
                </c:pt>
                <c:pt idx="832">
                  <c:v>0.976194641496545</c:v>
                </c:pt>
                <c:pt idx="833">
                  <c:v>0.97644157085616345</c:v>
                </c:pt>
                <c:pt idx="834">
                  <c:v>0.96943321458409415</c:v>
                </c:pt>
                <c:pt idx="835">
                  <c:v>0.94084757780147155</c:v>
                </c:pt>
                <c:pt idx="836">
                  <c:v>0.94385504290378452</c:v>
                </c:pt>
                <c:pt idx="837">
                  <c:v>0.95182199935396006</c:v>
                </c:pt>
                <c:pt idx="838">
                  <c:v>0.93183491108898464</c:v>
                </c:pt>
                <c:pt idx="839">
                  <c:v>0.95219182795594914</c:v>
                </c:pt>
                <c:pt idx="840">
                  <c:v>0.91793963450045513</c:v>
                </c:pt>
                <c:pt idx="841">
                  <c:v>0.92569982170716769</c:v>
                </c:pt>
                <c:pt idx="842">
                  <c:v>0.90688435519845267</c:v>
                </c:pt>
                <c:pt idx="843">
                  <c:v>0.93596270289088679</c:v>
                </c:pt>
                <c:pt idx="844">
                  <c:v>0.91998897176620176</c:v>
                </c:pt>
                <c:pt idx="845">
                  <c:v>0.97189693711026748</c:v>
                </c:pt>
                <c:pt idx="846">
                  <c:v>0.97444094459395403</c:v>
                </c:pt>
                <c:pt idx="847">
                  <c:v>0.94373966097514339</c:v>
                </c:pt>
                <c:pt idx="848">
                  <c:v>0.94246765059329918</c:v>
                </c:pt>
                <c:pt idx="849">
                  <c:v>0.93708428328127991</c:v>
                </c:pt>
                <c:pt idx="850">
                  <c:v>0.94321323945069802</c:v>
                </c:pt>
                <c:pt idx="851">
                  <c:v>0.933759171350518</c:v>
                </c:pt>
                <c:pt idx="852">
                  <c:v>0.9647546625472575</c:v>
                </c:pt>
                <c:pt idx="853">
                  <c:v>0.97481873420619913</c:v>
                </c:pt>
                <c:pt idx="854">
                  <c:v>0.95564999773148174</c:v>
                </c:pt>
                <c:pt idx="855">
                  <c:v>0.97816824486690135</c:v>
                </c:pt>
                <c:pt idx="856">
                  <c:v>0.98006269500596821</c:v>
                </c:pt>
                <c:pt idx="857">
                  <c:v>0.97854765242340802</c:v>
                </c:pt>
                <c:pt idx="858">
                  <c:v>0.96842855283950113</c:v>
                </c:pt>
                <c:pt idx="859">
                  <c:v>0.92300480854761324</c:v>
                </c:pt>
                <c:pt idx="860">
                  <c:v>0.91081966980673623</c:v>
                </c:pt>
                <c:pt idx="861">
                  <c:v>0.92263400973040899</c:v>
                </c:pt>
                <c:pt idx="862">
                  <c:v>0.91395431354883616</c:v>
                </c:pt>
                <c:pt idx="863">
                  <c:v>0.92615412473395908</c:v>
                </c:pt>
                <c:pt idx="864">
                  <c:v>0.93192388252477409</c:v>
                </c:pt>
                <c:pt idx="865">
                  <c:v>0.89470157146502205</c:v>
                </c:pt>
                <c:pt idx="866">
                  <c:v>0.97990355593524814</c:v>
                </c:pt>
                <c:pt idx="867">
                  <c:v>0.94793709892921074</c:v>
                </c:pt>
                <c:pt idx="868">
                  <c:v>0.94863936858603337</c:v>
                </c:pt>
                <c:pt idx="869">
                  <c:v>0.94644579244977212</c:v>
                </c:pt>
                <c:pt idx="870">
                  <c:v>0.95385507740192044</c:v>
                </c:pt>
                <c:pt idx="871">
                  <c:v>0.96856571916445522</c:v>
                </c:pt>
                <c:pt idx="872">
                  <c:v>0.94960885214098456</c:v>
                </c:pt>
                <c:pt idx="873">
                  <c:v>0.95832774059076631</c:v>
                </c:pt>
                <c:pt idx="874">
                  <c:v>0.95289500068856392</c:v>
                </c:pt>
                <c:pt idx="875">
                  <c:v>0.94529498165655323</c:v>
                </c:pt>
                <c:pt idx="876">
                  <c:v>0.97706773870983021</c:v>
                </c:pt>
                <c:pt idx="877">
                  <c:v>0.96648397392799057</c:v>
                </c:pt>
                <c:pt idx="878">
                  <c:v>0.96245079654788768</c:v>
                </c:pt>
                <c:pt idx="879">
                  <c:v>0.98151813251268405</c:v>
                </c:pt>
                <c:pt idx="880">
                  <c:v>0.97660350500214577</c:v>
                </c:pt>
                <c:pt idx="881">
                  <c:v>0.97620382226403135</c:v>
                </c:pt>
                <c:pt idx="882">
                  <c:v>0.97698327472712998</c:v>
                </c:pt>
                <c:pt idx="883">
                  <c:v>0.97691978307569161</c:v>
                </c:pt>
                <c:pt idx="884">
                  <c:v>0.95932421528305611</c:v>
                </c:pt>
                <c:pt idx="885">
                  <c:v>0.96164157535679862</c:v>
                </c:pt>
                <c:pt idx="886">
                  <c:v>0.95284235341572532</c:v>
                </c:pt>
                <c:pt idx="887">
                  <c:v>0.95196863600654846</c:v>
                </c:pt>
                <c:pt idx="888">
                  <c:v>0.95012278833881258</c:v>
                </c:pt>
                <c:pt idx="889">
                  <c:v>0.93184719750636646</c:v>
                </c:pt>
                <c:pt idx="890">
                  <c:v>0.94932015789221535</c:v>
                </c:pt>
                <c:pt idx="891">
                  <c:v>0.93880847618605912</c:v>
                </c:pt>
                <c:pt idx="892">
                  <c:v>0.94479036048517828</c:v>
                </c:pt>
                <c:pt idx="893">
                  <c:v>0.95119975952212188</c:v>
                </c:pt>
                <c:pt idx="894">
                  <c:v>0.95038058547527138</c:v>
                </c:pt>
                <c:pt idx="895">
                  <c:v>0.93794863046910149</c:v>
                </c:pt>
                <c:pt idx="896">
                  <c:v>1.0609491971158835</c:v>
                </c:pt>
                <c:pt idx="897">
                  <c:v>1.085907577308473</c:v>
                </c:pt>
                <c:pt idx="898">
                  <c:v>1.0617890017731697</c:v>
                </c:pt>
                <c:pt idx="899">
                  <c:v>1.0380869196805373</c:v>
                </c:pt>
                <c:pt idx="900">
                  <c:v>1.0779479265680472</c:v>
                </c:pt>
                <c:pt idx="901">
                  <c:v>1.0563797129271455</c:v>
                </c:pt>
                <c:pt idx="902">
                  <c:v>1.0761086962251853</c:v>
                </c:pt>
                <c:pt idx="903">
                  <c:v>1.0248503070866712</c:v>
                </c:pt>
                <c:pt idx="904">
                  <c:v>1.0000034611964139</c:v>
                </c:pt>
                <c:pt idx="905">
                  <c:v>1.0278885046362376</c:v>
                </c:pt>
                <c:pt idx="906">
                  <c:v>1.0057524698169971</c:v>
                </c:pt>
                <c:pt idx="907">
                  <c:v>0.86152741764120566</c:v>
                </c:pt>
                <c:pt idx="908">
                  <c:v>0.87034971534912065</c:v>
                </c:pt>
                <c:pt idx="909">
                  <c:v>0.87173389165271331</c:v>
                </c:pt>
                <c:pt idx="910">
                  <c:v>0.86481653244028955</c:v>
                </c:pt>
                <c:pt idx="911">
                  <c:v>0.85549289390887129</c:v>
                </c:pt>
                <c:pt idx="912">
                  <c:v>1.04848013407678</c:v>
                </c:pt>
                <c:pt idx="913">
                  <c:v>1.0800088302841284</c:v>
                </c:pt>
                <c:pt idx="914">
                  <c:v>1.1438821974445019</c:v>
                </c:pt>
                <c:pt idx="915">
                  <c:v>1.1491905446866151</c:v>
                </c:pt>
                <c:pt idx="916">
                  <c:v>1.0790002306793023</c:v>
                </c:pt>
                <c:pt idx="917">
                  <c:v>1.1024670866092885</c:v>
                </c:pt>
                <c:pt idx="918">
                  <c:v>1.0721152134111722</c:v>
                </c:pt>
                <c:pt idx="919">
                  <c:v>1.0845192803795844</c:v>
                </c:pt>
                <c:pt idx="920">
                  <c:v>1.052322062106402</c:v>
                </c:pt>
                <c:pt idx="921">
                  <c:v>1.007738465656614</c:v>
                </c:pt>
                <c:pt idx="922">
                  <c:v>1.0076723503355776</c:v>
                </c:pt>
                <c:pt idx="923">
                  <c:v>1.0000026719401736</c:v>
                </c:pt>
                <c:pt idx="924">
                  <c:v>1.0133843064388011</c:v>
                </c:pt>
                <c:pt idx="925">
                  <c:v>1.0053417105131939</c:v>
                </c:pt>
                <c:pt idx="926">
                  <c:v>1.0009543207219187</c:v>
                </c:pt>
                <c:pt idx="927">
                  <c:v>1.0064838491516217</c:v>
                </c:pt>
                <c:pt idx="928">
                  <c:v>1.0144567848619179</c:v>
                </c:pt>
                <c:pt idx="929">
                  <c:v>1.0084144061683884</c:v>
                </c:pt>
                <c:pt idx="930">
                  <c:v>0.9995325088186604</c:v>
                </c:pt>
                <c:pt idx="931">
                  <c:v>1.0106597339012804</c:v>
                </c:pt>
                <c:pt idx="932">
                  <c:v>1.059208312270788</c:v>
                </c:pt>
                <c:pt idx="933">
                  <c:v>1.0081783661705113</c:v>
                </c:pt>
                <c:pt idx="934">
                  <c:v>1.0095456332050745</c:v>
                </c:pt>
                <c:pt idx="935">
                  <c:v>0.99364710361120434</c:v>
                </c:pt>
                <c:pt idx="936">
                  <c:v>0.99300229408035867</c:v>
                </c:pt>
                <c:pt idx="937">
                  <c:v>1.0074489496500487</c:v>
                </c:pt>
                <c:pt idx="938">
                  <c:v>1.026509025717641</c:v>
                </c:pt>
                <c:pt idx="939">
                  <c:v>0.9947734980342513</c:v>
                </c:pt>
                <c:pt idx="940">
                  <c:v>1.0296810954663154</c:v>
                </c:pt>
                <c:pt idx="941">
                  <c:v>1.0275674252334048</c:v>
                </c:pt>
                <c:pt idx="942">
                  <c:v>1.000601789004808</c:v>
                </c:pt>
                <c:pt idx="943">
                  <c:v>1.0014481393819987</c:v>
                </c:pt>
                <c:pt idx="944">
                  <c:v>0.99986663201152914</c:v>
                </c:pt>
                <c:pt idx="945">
                  <c:v>0.93786894861192083</c:v>
                </c:pt>
                <c:pt idx="946">
                  <c:v>0.91969636113810593</c:v>
                </c:pt>
                <c:pt idx="947">
                  <c:v>0.92887479350859681</c:v>
                </c:pt>
                <c:pt idx="948">
                  <c:v>0.94407335173167117</c:v>
                </c:pt>
                <c:pt idx="949">
                  <c:v>0.94807987241622738</c:v>
                </c:pt>
                <c:pt idx="950">
                  <c:v>0.91422074786775598</c:v>
                </c:pt>
                <c:pt idx="951">
                  <c:v>0.91450443611198917</c:v>
                </c:pt>
                <c:pt idx="952">
                  <c:v>0.96638655462184875</c:v>
                </c:pt>
                <c:pt idx="953">
                  <c:v>0.96499999999999997</c:v>
                </c:pt>
                <c:pt idx="954">
                  <c:v>0.96742671009771986</c:v>
                </c:pt>
                <c:pt idx="955">
                  <c:v>0.96381578947368418</c:v>
                </c:pt>
                <c:pt idx="956">
                  <c:v>0.98319327731092443</c:v>
                </c:pt>
                <c:pt idx="957">
                  <c:v>0.98163265306122449</c:v>
                </c:pt>
                <c:pt idx="958">
                  <c:v>0.96351931330472096</c:v>
                </c:pt>
                <c:pt idx="959">
                  <c:v>0.97899159663865543</c:v>
                </c:pt>
                <c:pt idx="960">
                  <c:v>0.90118143070817969</c:v>
                </c:pt>
                <c:pt idx="961">
                  <c:v>0.90126913095855876</c:v>
                </c:pt>
                <c:pt idx="962">
                  <c:v>0.88581712577096983</c:v>
                </c:pt>
                <c:pt idx="963">
                  <c:v>0.91681214825242796</c:v>
                </c:pt>
                <c:pt idx="964">
                  <c:v>0.9171975188204059</c:v>
                </c:pt>
                <c:pt idx="965">
                  <c:v>0.91664537193200857</c:v>
                </c:pt>
                <c:pt idx="966">
                  <c:v>0.91411849701932191</c:v>
                </c:pt>
                <c:pt idx="967">
                  <c:v>0.91830188216292785</c:v>
                </c:pt>
                <c:pt idx="968">
                  <c:v>0.918470029442227</c:v>
                </c:pt>
                <c:pt idx="969">
                  <c:v>0.92116563318222777</c:v>
                </c:pt>
                <c:pt idx="970">
                  <c:v>0.91272188622174655</c:v>
                </c:pt>
                <c:pt idx="971">
                  <c:v>0.91523693663998817</c:v>
                </c:pt>
                <c:pt idx="972">
                  <c:v>0.91778199841127273</c:v>
                </c:pt>
                <c:pt idx="973">
                  <c:v>0.91563028800404522</c:v>
                </c:pt>
                <c:pt idx="974">
                  <c:v>0.91635127630079438</c:v>
                </c:pt>
                <c:pt idx="975">
                  <c:v>0.91296065816349492</c:v>
                </c:pt>
                <c:pt idx="976">
                  <c:v>0.91749646882923952</c:v>
                </c:pt>
                <c:pt idx="977">
                  <c:v>0.91456086420469085</c:v>
                </c:pt>
                <c:pt idx="978">
                  <c:v>0.91535531290358529</c:v>
                </c:pt>
                <c:pt idx="979">
                  <c:v>0.9143605897727054</c:v>
                </c:pt>
                <c:pt idx="980">
                  <c:v>0.91749990414280802</c:v>
                </c:pt>
                <c:pt idx="981">
                  <c:v>0.91596073156535462</c:v>
                </c:pt>
                <c:pt idx="982">
                  <c:v>0.91462274272069777</c:v>
                </c:pt>
                <c:pt idx="983">
                  <c:v>0.91805376175409148</c:v>
                </c:pt>
                <c:pt idx="984">
                  <c:v>0.91907063836297498</c:v>
                </c:pt>
                <c:pt idx="985">
                  <c:v>0.91401268400291036</c:v>
                </c:pt>
                <c:pt idx="986">
                  <c:v>0.91505302724741888</c:v>
                </c:pt>
                <c:pt idx="987">
                  <c:v>0.92208444730238681</c:v>
                </c:pt>
                <c:pt idx="988">
                  <c:v>0.93061519429310968</c:v>
                </c:pt>
                <c:pt idx="989">
                  <c:v>0.92367884184977267</c:v>
                </c:pt>
                <c:pt idx="990">
                  <c:v>0.92852738219999376</c:v>
                </c:pt>
                <c:pt idx="991">
                  <c:v>0.92887838505840514</c:v>
                </c:pt>
                <c:pt idx="992">
                  <c:v>0.92662276490609996</c:v>
                </c:pt>
                <c:pt idx="993">
                  <c:v>0.92198018744029409</c:v>
                </c:pt>
                <c:pt idx="994">
                  <c:v>0.92516256221959481</c:v>
                </c:pt>
                <c:pt idx="995">
                  <c:v>0.9217731639326936</c:v>
                </c:pt>
                <c:pt idx="996">
                  <c:v>0.9237947389292438</c:v>
                </c:pt>
                <c:pt idx="997">
                  <c:v>0.9275478710011642</c:v>
                </c:pt>
                <c:pt idx="998">
                  <c:v>0.92539602736405746</c:v>
                </c:pt>
                <c:pt idx="999">
                  <c:v>0.9158748828570944</c:v>
                </c:pt>
                <c:pt idx="1000">
                  <c:v>0.83257229832572299</c:v>
                </c:pt>
                <c:pt idx="1001">
                  <c:v>0.78134110787172018</c:v>
                </c:pt>
                <c:pt idx="1002">
                  <c:v>0.85163204747774468</c:v>
                </c:pt>
                <c:pt idx="1003">
                  <c:v>0.86186186186186187</c:v>
                </c:pt>
                <c:pt idx="1004">
                  <c:v>0.87048192771084321</c:v>
                </c:pt>
                <c:pt idx="1005">
                  <c:v>0.85777126099706746</c:v>
                </c:pt>
                <c:pt idx="1006">
                  <c:v>0.88522238163558109</c:v>
                </c:pt>
                <c:pt idx="1007">
                  <c:v>0.93556701030927836</c:v>
                </c:pt>
                <c:pt idx="1008">
                  <c:v>0.94594594594594594</c:v>
                </c:pt>
                <c:pt idx="1009">
                  <c:v>0.92388451443569553</c:v>
                </c:pt>
                <c:pt idx="1010">
                  <c:v>0.97099447513812143</c:v>
                </c:pt>
                <c:pt idx="1011">
                  <c:v>0.95059880239520966</c:v>
                </c:pt>
                <c:pt idx="1012">
                  <c:v>0.94368340943683404</c:v>
                </c:pt>
                <c:pt idx="1013">
                  <c:v>0.94695787831513278</c:v>
                </c:pt>
                <c:pt idx="1014">
                  <c:v>0.9381761978361669</c:v>
                </c:pt>
                <c:pt idx="1015">
                  <c:v>0.93768545994065278</c:v>
                </c:pt>
                <c:pt idx="1016">
                  <c:v>0.9324522760646109</c:v>
                </c:pt>
                <c:pt idx="1017">
                  <c:v>0.93459302325581395</c:v>
                </c:pt>
                <c:pt idx="1018">
                  <c:v>0.93794076163610707</c:v>
                </c:pt>
                <c:pt idx="1019">
                  <c:v>0.96837349397590344</c:v>
                </c:pt>
                <c:pt idx="1020">
                  <c:v>0.95576619273301744</c:v>
                </c:pt>
                <c:pt idx="1021">
                  <c:v>0.95716198125836671</c:v>
                </c:pt>
                <c:pt idx="1022">
                  <c:v>0.90643274853801159</c:v>
                </c:pt>
                <c:pt idx="1023">
                  <c:v>0.96528704939919885</c:v>
                </c:pt>
                <c:pt idx="1024">
                  <c:v>0.9638205499276411</c:v>
                </c:pt>
                <c:pt idx="1025">
                  <c:v>0.94751773049645382</c:v>
                </c:pt>
                <c:pt idx="1026">
                  <c:v>0.97539797395079608</c:v>
                </c:pt>
                <c:pt idx="1027">
                  <c:v>0.93023255813953487</c:v>
                </c:pt>
                <c:pt idx="1028">
                  <c:v>0.93856655290102387</c:v>
                </c:pt>
                <c:pt idx="1029">
                  <c:v>0.92332268370607018</c:v>
                </c:pt>
                <c:pt idx="1030">
                  <c:v>0.91843393148450247</c:v>
                </c:pt>
                <c:pt idx="1031">
                  <c:v>0.967741935483871</c:v>
                </c:pt>
                <c:pt idx="1032">
                  <c:v>1</c:v>
                </c:pt>
                <c:pt idx="1033">
                  <c:v>1.0413793103448277</c:v>
                </c:pt>
                <c:pt idx="1034">
                  <c:v>1.033175355450237</c:v>
                </c:pt>
                <c:pt idx="1035">
                  <c:v>1.010600706713781</c:v>
                </c:pt>
                <c:pt idx="1036">
                  <c:v>1.0203389830508476</c:v>
                </c:pt>
                <c:pt idx="1037">
                  <c:v>1</c:v>
                </c:pt>
                <c:pt idx="1038">
                  <c:v>0.99562363238512031</c:v>
                </c:pt>
                <c:pt idx="1039">
                  <c:v>0.76190476190476186</c:v>
                </c:pt>
                <c:pt idx="1040">
                  <c:v>0.87536916715888957</c:v>
                </c:pt>
                <c:pt idx="1041">
                  <c:v>0.86329787234042554</c:v>
                </c:pt>
                <c:pt idx="1042">
                  <c:v>0.9040354330708662</c:v>
                </c:pt>
                <c:pt idx="1043">
                  <c:v>0.82747179827471806</c:v>
                </c:pt>
                <c:pt idx="1044">
                  <c:v>0.85005767012687428</c:v>
                </c:pt>
                <c:pt idx="1045">
                  <c:v>0.92828507795100224</c:v>
                </c:pt>
                <c:pt idx="1046">
                  <c:v>0.9512730465320457</c:v>
                </c:pt>
                <c:pt idx="1047">
                  <c:v>1.0056022408963585</c:v>
                </c:pt>
                <c:pt idx="1048">
                  <c:v>1.0140093395597065</c:v>
                </c:pt>
                <c:pt idx="1049">
                  <c:v>0.99720475192173297</c:v>
                </c:pt>
                <c:pt idx="1050">
                  <c:v>1.0119521912350598</c:v>
                </c:pt>
                <c:pt idx="1051">
                  <c:v>1.004092769440655</c:v>
                </c:pt>
                <c:pt idx="1052">
                  <c:v>1.009556313993174</c:v>
                </c:pt>
                <c:pt idx="1053">
                  <c:v>0.9993265993265994</c:v>
                </c:pt>
                <c:pt idx="1054">
                  <c:v>1.0045132172791746</c:v>
                </c:pt>
                <c:pt idx="1055">
                  <c:v>1.0019354838709678</c:v>
                </c:pt>
                <c:pt idx="1056">
                  <c:v>1.00067521944632</c:v>
                </c:pt>
                <c:pt idx="1057">
                  <c:v>1.0074580484773152</c:v>
                </c:pt>
                <c:pt idx="1058">
                  <c:v>1</c:v>
                </c:pt>
                <c:pt idx="1059">
                  <c:v>1.0031075201988813</c:v>
                </c:pt>
                <c:pt idx="1060">
                  <c:v>1.0192970365265335</c:v>
                </c:pt>
                <c:pt idx="1061">
                  <c:v>0.99575500303214093</c:v>
                </c:pt>
                <c:pt idx="1062">
                  <c:v>0.99157184997892966</c:v>
                </c:pt>
                <c:pt idx="1063">
                  <c:v>0.99714169048591272</c:v>
                </c:pt>
                <c:pt idx="1064">
                  <c:v>0.98287493513233015</c:v>
                </c:pt>
                <c:pt idx="1065">
                  <c:v>0.98757170172084119</c:v>
                </c:pt>
                <c:pt idx="1066">
                  <c:v>0.99358700299273184</c:v>
                </c:pt>
                <c:pt idx="1067">
                  <c:v>0.99789473684210528</c:v>
                </c:pt>
                <c:pt idx="1068">
                  <c:v>0.99937752878929342</c:v>
                </c:pt>
                <c:pt idx="1069">
                  <c:v>0.99393019726858867</c:v>
                </c:pt>
                <c:pt idx="1070">
                  <c:v>0.99568407423392313</c:v>
                </c:pt>
                <c:pt idx="1071">
                  <c:v>0.99917931883463273</c:v>
                </c:pt>
                <c:pt idx="1072">
                  <c:v>0.99302973977695175</c:v>
                </c:pt>
                <c:pt idx="1073">
                  <c:v>1.0004705882352942</c:v>
                </c:pt>
                <c:pt idx="1074">
                  <c:v>0.99023331524688007</c:v>
                </c:pt>
                <c:pt idx="1075">
                  <c:v>0.99580374435119434</c:v>
                </c:pt>
                <c:pt idx="1076">
                  <c:v>1.0046963055729494</c:v>
                </c:pt>
                <c:pt idx="1077">
                  <c:v>0.99096225412014893</c:v>
                </c:pt>
                <c:pt idx="1078">
                  <c:v>1.0003683241252304</c:v>
                </c:pt>
                <c:pt idx="1079">
                  <c:v>0.98965704953728895</c:v>
                </c:pt>
                <c:pt idx="1080">
                  <c:v>1.0044408558740412</c:v>
                </c:pt>
                <c:pt idx="1081">
                  <c:v>0.99848427434634335</c:v>
                </c:pt>
                <c:pt idx="1082">
                  <c:v>1.0035476718403546</c:v>
                </c:pt>
                <c:pt idx="1083">
                  <c:v>1.0029661016949152</c:v>
                </c:pt>
                <c:pt idx="1084">
                  <c:v>0.99667142177841173</c:v>
                </c:pt>
                <c:pt idx="1085">
                  <c:v>1.0009302325581395</c:v>
                </c:pt>
                <c:pt idx="1086">
                  <c:v>1.0146185472818638</c:v>
                </c:pt>
                <c:pt idx="1087">
                  <c:v>0.99867608120035301</c:v>
                </c:pt>
                <c:pt idx="1088">
                  <c:v>1.0027803521779426</c:v>
                </c:pt>
                <c:pt idx="1089">
                  <c:v>1.0051474029012635</c:v>
                </c:pt>
                <c:pt idx="1090">
                  <c:v>1.0023957834211787</c:v>
                </c:pt>
                <c:pt idx="1091">
                  <c:v>0.99615199615199623</c:v>
                </c:pt>
                <c:pt idx="1092">
                  <c:v>0.91607753705815276</c:v>
                </c:pt>
                <c:pt idx="1093">
                  <c:v>0.91714150047483389</c:v>
                </c:pt>
                <c:pt idx="1094">
                  <c:v>0.92062399632943337</c:v>
                </c:pt>
                <c:pt idx="1095">
                  <c:v>0.92623637887678134</c:v>
                </c:pt>
                <c:pt idx="1096">
                  <c:v>0.93417396879675152</c:v>
                </c:pt>
                <c:pt idx="1097">
                  <c:v>0.94861813935383421</c:v>
                </c:pt>
                <c:pt idx="1098">
                  <c:v>0.93251665592091126</c:v>
                </c:pt>
                <c:pt idx="1099">
                  <c:v>0.94885703215807826</c:v>
                </c:pt>
                <c:pt idx="1100">
                  <c:v>0.92082738944365183</c:v>
                </c:pt>
                <c:pt idx="1101">
                  <c:v>0.92542153047989628</c:v>
                </c:pt>
                <c:pt idx="1102">
                  <c:v>0.91584158415841588</c:v>
                </c:pt>
                <c:pt idx="1103">
                  <c:v>0.96969696969696961</c:v>
                </c:pt>
                <c:pt idx="1104">
                  <c:v>0.80701754385964908</c:v>
                </c:pt>
                <c:pt idx="1105">
                  <c:v>0.85365853658536595</c:v>
                </c:pt>
                <c:pt idx="1106">
                  <c:v>0.93805309734513265</c:v>
                </c:pt>
                <c:pt idx="1107">
                  <c:v>0.90425531914893609</c:v>
                </c:pt>
                <c:pt idx="1108">
                  <c:v>0.96694214876033058</c:v>
                </c:pt>
                <c:pt idx="1109">
                  <c:v>1</c:v>
                </c:pt>
                <c:pt idx="1110">
                  <c:v>1</c:v>
                </c:pt>
                <c:pt idx="1111">
                  <c:v>0.88695652173913042</c:v>
                </c:pt>
                <c:pt idx="1112">
                  <c:v>0.92682926829268297</c:v>
                </c:pt>
                <c:pt idx="1113">
                  <c:v>0.88505747126436796</c:v>
                </c:pt>
                <c:pt idx="1114">
                  <c:v>0.93333333333333335</c:v>
                </c:pt>
                <c:pt idx="1115">
                  <c:v>0.99180327868852458</c:v>
                </c:pt>
                <c:pt idx="1116">
                  <c:v>0.75609756097560987</c:v>
                </c:pt>
                <c:pt idx="1117">
                  <c:v>0.68627450980392157</c:v>
                </c:pt>
                <c:pt idx="1118">
                  <c:v>0.99259259259259258</c:v>
                </c:pt>
                <c:pt idx="1119">
                  <c:v>0.99585062240663891</c:v>
                </c:pt>
                <c:pt idx="1120">
                  <c:v>0.95394736842105265</c:v>
                </c:pt>
                <c:pt idx="1121">
                  <c:v>0.92628205128205121</c:v>
                </c:pt>
                <c:pt idx="1122">
                  <c:v>0.94067796610169485</c:v>
                </c:pt>
                <c:pt idx="1123">
                  <c:v>0.91964285714285732</c:v>
                </c:pt>
                <c:pt idx="1124">
                  <c:v>0.99248120300751874</c:v>
                </c:pt>
                <c:pt idx="1125">
                  <c:v>0.95512820512820518</c:v>
                </c:pt>
                <c:pt idx="1126">
                  <c:v>0.94805194805194803</c:v>
                </c:pt>
                <c:pt idx="1127">
                  <c:v>0.98070739549839225</c:v>
                </c:pt>
                <c:pt idx="1128">
                  <c:v>0.98769230769230776</c:v>
                </c:pt>
                <c:pt idx="1129">
                  <c:v>1</c:v>
                </c:pt>
                <c:pt idx="1130">
                  <c:v>0.8366336633663366</c:v>
                </c:pt>
                <c:pt idx="1131">
                  <c:v>0.87222222222222223</c:v>
                </c:pt>
                <c:pt idx="1132">
                  <c:v>0.90625</c:v>
                </c:pt>
                <c:pt idx="1133">
                  <c:v>0.85972850678733026</c:v>
                </c:pt>
                <c:pt idx="1134">
                  <c:v>1</c:v>
                </c:pt>
                <c:pt idx="1135">
                  <c:v>0.89570552147239257</c:v>
                </c:pt>
                <c:pt idx="1136">
                  <c:v>1</c:v>
                </c:pt>
                <c:pt idx="1137">
                  <c:v>0.88865096359743034</c:v>
                </c:pt>
                <c:pt idx="1138">
                  <c:v>1</c:v>
                </c:pt>
                <c:pt idx="1139">
                  <c:v>0.95967741935483875</c:v>
                </c:pt>
                <c:pt idx="1140">
                  <c:v>0.98994974874371866</c:v>
                </c:pt>
                <c:pt idx="1141">
                  <c:v>0.91605839416058399</c:v>
                </c:pt>
                <c:pt idx="1142">
                  <c:v>0.93197278911564629</c:v>
                </c:pt>
                <c:pt idx="1143">
                  <c:v>0.93251533742331283</c:v>
                </c:pt>
                <c:pt idx="1144">
                  <c:v>0.99</c:v>
                </c:pt>
                <c:pt idx="1145">
                  <c:v>1</c:v>
                </c:pt>
                <c:pt idx="1146">
                  <c:v>0.97890295358649793</c:v>
                </c:pt>
                <c:pt idx="1147">
                  <c:v>0.91364902506963785</c:v>
                </c:pt>
                <c:pt idx="1148">
                  <c:v>0.95327102803738317</c:v>
                </c:pt>
                <c:pt idx="1149">
                  <c:v>0.86519607843137258</c:v>
                </c:pt>
                <c:pt idx="1150">
                  <c:v>0.95682041216879299</c:v>
                </c:pt>
                <c:pt idx="1151">
                  <c:v>1.0129171151776104</c:v>
                </c:pt>
                <c:pt idx="1152">
                  <c:v>1.0115183246073298</c:v>
                </c:pt>
                <c:pt idx="1153">
                  <c:v>1.0059523809523809</c:v>
                </c:pt>
                <c:pt idx="1154">
                  <c:v>0.98023194517659462</c:v>
                </c:pt>
                <c:pt idx="1155">
                  <c:v>0.99482401656314701</c:v>
                </c:pt>
                <c:pt idx="1156">
                  <c:v>0.99308983218163871</c:v>
                </c:pt>
                <c:pt idx="1157">
                  <c:v>0.99669353172142994</c:v>
                </c:pt>
                <c:pt idx="1158">
                  <c:v>0.99753035604033746</c:v>
                </c:pt>
                <c:pt idx="1159">
                  <c:v>0.99732179645653063</c:v>
                </c:pt>
                <c:pt idx="1160">
                  <c:v>0.99654502267328859</c:v>
                </c:pt>
                <c:pt idx="1161">
                  <c:v>0.99686912961803387</c:v>
                </c:pt>
                <c:pt idx="1162">
                  <c:v>0.99764252036005141</c:v>
                </c:pt>
                <c:pt idx="1163">
                  <c:v>0.99625962596259621</c:v>
                </c:pt>
                <c:pt idx="1164">
                  <c:v>0.99822852081488045</c:v>
                </c:pt>
                <c:pt idx="1165">
                  <c:v>0.99803536345776023</c:v>
                </c:pt>
                <c:pt idx="1166">
                  <c:v>0.9737072743207712</c:v>
                </c:pt>
                <c:pt idx="1167">
                  <c:v>0.99890037387288333</c:v>
                </c:pt>
                <c:pt idx="1168">
                  <c:v>0.99759615384615385</c:v>
                </c:pt>
                <c:pt idx="1169">
                  <c:v>0.99758930528161294</c:v>
                </c:pt>
                <c:pt idx="1170">
                  <c:v>1</c:v>
                </c:pt>
                <c:pt idx="1171">
                  <c:v>0.97733105218135163</c:v>
                </c:pt>
                <c:pt idx="1172">
                  <c:v>0.99015200171269535</c:v>
                </c:pt>
                <c:pt idx="1173">
                  <c:v>0.99977973568281941</c:v>
                </c:pt>
                <c:pt idx="1174">
                  <c:v>0.99912587412587417</c:v>
                </c:pt>
                <c:pt idx="1175">
                  <c:v>0.99606385305051393</c:v>
                </c:pt>
                <c:pt idx="1176">
                  <c:v>0.99577777777777787</c:v>
                </c:pt>
                <c:pt idx="1177">
                  <c:v>0.99503668536901158</c:v>
                </c:pt>
                <c:pt idx="1178">
                  <c:v>0.99567941240008651</c:v>
                </c:pt>
                <c:pt idx="1179">
                  <c:v>0.99764150943396224</c:v>
                </c:pt>
                <c:pt idx="1180">
                  <c:v>0.99517819706498944</c:v>
                </c:pt>
                <c:pt idx="1181">
                  <c:v>0.99510954616588421</c:v>
                </c:pt>
                <c:pt idx="1182">
                  <c:v>0.99669906473500824</c:v>
                </c:pt>
                <c:pt idx="1183">
                  <c:v>0.99320915793558395</c:v>
                </c:pt>
                <c:pt idx="1184">
                  <c:v>0.99603646452635741</c:v>
                </c:pt>
                <c:pt idx="1185">
                  <c:v>0.99437991757212429</c:v>
                </c:pt>
                <c:pt idx="1186">
                  <c:v>0.99241329479768781</c:v>
                </c:pt>
                <c:pt idx="1187">
                  <c:v>0.99524245196706318</c:v>
                </c:pt>
                <c:pt idx="1188">
                  <c:v>0.99180059035749424</c:v>
                </c:pt>
                <c:pt idx="1189">
                  <c:v>0.98594674556213024</c:v>
                </c:pt>
                <c:pt idx="1190">
                  <c:v>0.98523280055594165</c:v>
                </c:pt>
                <c:pt idx="1191">
                  <c:v>0.99260194875496199</c:v>
                </c:pt>
                <c:pt idx="1192">
                  <c:v>0.99495243642011266</c:v>
                </c:pt>
                <c:pt idx="1193">
                  <c:v>0.99532535527299926</c:v>
                </c:pt>
                <c:pt idx="1194">
                  <c:v>0.99012435991221659</c:v>
                </c:pt>
                <c:pt idx="1195">
                  <c:v>0.9906943450250536</c:v>
                </c:pt>
                <c:pt idx="1196">
                  <c:v>0.99394044321329633</c:v>
                </c:pt>
                <c:pt idx="1197">
                  <c:v>0.99519230769230771</c:v>
                </c:pt>
                <c:pt idx="1198">
                  <c:v>1.010233918128655</c:v>
                </c:pt>
                <c:pt idx="1199">
                  <c:v>1.0311143270622287</c:v>
                </c:pt>
                <c:pt idx="1200">
                  <c:v>1.033063923585599</c:v>
                </c:pt>
                <c:pt idx="1201">
                  <c:v>0.97580071174377225</c:v>
                </c:pt>
                <c:pt idx="1202">
                  <c:v>0.98025134649910217</c:v>
                </c:pt>
                <c:pt idx="1203">
                  <c:v>0.99644128113879016</c:v>
                </c:pt>
                <c:pt idx="1204">
                  <c:v>0.99820520490577314</c:v>
                </c:pt>
                <c:pt idx="1205">
                  <c:v>0.98899633211070359</c:v>
                </c:pt>
                <c:pt idx="1206">
                  <c:v>1.0112792297111415</c:v>
                </c:pt>
                <c:pt idx="1207">
                  <c:v>1</c:v>
                </c:pt>
                <c:pt idx="1208">
                  <c:v>0.99020431010355459</c:v>
                </c:pt>
                <c:pt idx="1209">
                  <c:v>0.99173318129988597</c:v>
                </c:pt>
                <c:pt idx="1210">
                  <c:v>0.99036827195467436</c:v>
                </c:pt>
                <c:pt idx="1211">
                  <c:v>0.98310249307479225</c:v>
                </c:pt>
                <c:pt idx="1212">
                  <c:v>0.98778892280854769</c:v>
                </c:pt>
                <c:pt idx="1213">
                  <c:v>0.99689440993788825</c:v>
                </c:pt>
                <c:pt idx="1214">
                  <c:v>1.0041367298062269</c:v>
                </c:pt>
                <c:pt idx="1215">
                  <c:v>1.017771007870018</c:v>
                </c:pt>
                <c:pt idx="1216">
                  <c:v>0.99055567757522511</c:v>
                </c:pt>
                <c:pt idx="1217">
                  <c:v>0.99208617278522748</c:v>
                </c:pt>
                <c:pt idx="1218">
                  <c:v>0.98860589812332444</c:v>
                </c:pt>
                <c:pt idx="1219">
                  <c:v>0.99393808183589516</c:v>
                </c:pt>
                <c:pt idx="1220">
                  <c:v>1.0002178649237472</c:v>
                </c:pt>
                <c:pt idx="1221">
                  <c:v>0.99427480916030542</c:v>
                </c:pt>
                <c:pt idx="1222">
                  <c:v>0.93984063745019919</c:v>
                </c:pt>
                <c:pt idx="1223">
                  <c:v>0.94545696421444714</c:v>
                </c:pt>
                <c:pt idx="1224">
                  <c:v>0.97363107257393988</c:v>
                </c:pt>
                <c:pt idx="1225">
                  <c:v>0.93769270298047269</c:v>
                </c:pt>
                <c:pt idx="1226">
                  <c:v>0.92653374233128827</c:v>
                </c:pt>
                <c:pt idx="1227">
                  <c:v>0.96387403446226971</c:v>
                </c:pt>
                <c:pt idx="1228">
                  <c:v>0.92417125218091523</c:v>
                </c:pt>
                <c:pt idx="1229">
                  <c:v>0.90966139364622833</c:v>
                </c:pt>
                <c:pt idx="1230">
                  <c:v>0.89689945815773642</c:v>
                </c:pt>
                <c:pt idx="1231">
                  <c:v>0.83709002564448642</c:v>
                </c:pt>
                <c:pt idx="1232">
                  <c:v>0.98193156379916846</c:v>
                </c:pt>
                <c:pt idx="1233">
                  <c:v>0.89656164580635878</c:v>
                </c:pt>
                <c:pt idx="1234">
                  <c:v>0.93131946423482459</c:v>
                </c:pt>
                <c:pt idx="1235">
                  <c:v>0.87008982437324045</c:v>
                </c:pt>
                <c:pt idx="1236">
                  <c:v>0.85041700295937583</c:v>
                </c:pt>
                <c:pt idx="1237">
                  <c:v>0.85129932627526461</c:v>
                </c:pt>
                <c:pt idx="1238">
                  <c:v>0.91401112797167428</c:v>
                </c:pt>
                <c:pt idx="1239">
                  <c:v>0.94187817258883255</c:v>
                </c:pt>
                <c:pt idx="1240">
                  <c:v>0.90618986529826806</c:v>
                </c:pt>
                <c:pt idx="1241">
                  <c:v>0.91383630289532303</c:v>
                </c:pt>
                <c:pt idx="1242">
                  <c:v>0.93478544411112563</c:v>
                </c:pt>
                <c:pt idx="1243">
                  <c:v>0.90439657716140454</c:v>
                </c:pt>
                <c:pt idx="1244">
                  <c:v>0.7857142857142857</c:v>
                </c:pt>
                <c:pt idx="1245">
                  <c:v>0.74468085106382975</c:v>
                </c:pt>
                <c:pt idx="1246">
                  <c:v>0.80701754385964908</c:v>
                </c:pt>
                <c:pt idx="1247">
                  <c:v>0.890625</c:v>
                </c:pt>
                <c:pt idx="1248">
                  <c:v>0.8545454545454545</c:v>
                </c:pt>
                <c:pt idx="1249">
                  <c:v>0.88732394366197187</c:v>
                </c:pt>
                <c:pt idx="1250">
                  <c:v>0.85483870967741937</c:v>
                </c:pt>
                <c:pt idx="1251">
                  <c:v>0.88732394366197187</c:v>
                </c:pt>
                <c:pt idx="1252">
                  <c:v>0.87323943661971826</c:v>
                </c:pt>
                <c:pt idx="1253">
                  <c:v>0.91826086956521735</c:v>
                </c:pt>
                <c:pt idx="1254">
                  <c:v>0.92321116928446778</c:v>
                </c:pt>
                <c:pt idx="1255">
                  <c:v>0.8715890850722311</c:v>
                </c:pt>
                <c:pt idx="1256">
                  <c:v>0.87259259259259259</c:v>
                </c:pt>
                <c:pt idx="1257">
                  <c:v>0.95310519645120406</c:v>
                </c:pt>
                <c:pt idx="1258">
                  <c:v>0.94405594405594406</c:v>
                </c:pt>
                <c:pt idx="1259">
                  <c:v>0.87562814070351769</c:v>
                </c:pt>
                <c:pt idx="1260">
                  <c:v>0.95573997233748265</c:v>
                </c:pt>
                <c:pt idx="1261">
                  <c:v>0.86260623229461764</c:v>
                </c:pt>
                <c:pt idx="1262">
                  <c:v>0.85883905013192607</c:v>
                </c:pt>
                <c:pt idx="1263">
                  <c:v>0.83417085427135695</c:v>
                </c:pt>
                <c:pt idx="1264">
                  <c:v>0.85454885810557835</c:v>
                </c:pt>
                <c:pt idx="1265">
                  <c:v>0.90026507620941032</c:v>
                </c:pt>
                <c:pt idx="1266">
                  <c:v>0.90108786610878666</c:v>
                </c:pt>
                <c:pt idx="1267">
                  <c:v>0.89161073825503356</c:v>
                </c:pt>
                <c:pt idx="1268">
                  <c:v>0.90133111480865225</c:v>
                </c:pt>
                <c:pt idx="1269">
                  <c:v>0.9032423208191126</c:v>
                </c:pt>
                <c:pt idx="1270">
                  <c:v>0.89450149055978789</c:v>
                </c:pt>
                <c:pt idx="1271">
                  <c:v>0.89196398799599874</c:v>
                </c:pt>
                <c:pt idx="1272">
                  <c:v>0.91274509803921566</c:v>
                </c:pt>
                <c:pt idx="1273">
                  <c:v>0.89262198210366372</c:v>
                </c:pt>
                <c:pt idx="1274">
                  <c:v>0.90460915076819182</c:v>
                </c:pt>
                <c:pt idx="1275">
                  <c:v>0.89657477025898069</c:v>
                </c:pt>
                <c:pt idx="1276">
                  <c:v>0.90438179347826086</c:v>
                </c:pt>
                <c:pt idx="1277">
                  <c:v>0.89487223460812892</c:v>
                </c:pt>
                <c:pt idx="1278">
                  <c:v>0.89826728426831359</c:v>
                </c:pt>
                <c:pt idx="1279">
                  <c:v>0.90048341390231712</c:v>
                </c:pt>
                <c:pt idx="1280">
                  <c:v>0.90566037735849059</c:v>
                </c:pt>
                <c:pt idx="1281">
                  <c:v>0.9158447343302577</c:v>
                </c:pt>
                <c:pt idx="1282">
                  <c:v>0.89601414336226293</c:v>
                </c:pt>
                <c:pt idx="1283">
                  <c:v>0.89685492052756166</c:v>
                </c:pt>
                <c:pt idx="1284">
                  <c:v>0.8483737975263399</c:v>
                </c:pt>
                <c:pt idx="1285">
                  <c:v>0.86443310406035057</c:v>
                </c:pt>
                <c:pt idx="1286">
                  <c:v>0.85443759981747669</c:v>
                </c:pt>
                <c:pt idx="1287">
                  <c:v>0.84863013698630141</c:v>
                </c:pt>
                <c:pt idx="1288">
                  <c:v>0.86844444444444435</c:v>
                </c:pt>
                <c:pt idx="1289">
                  <c:v>0.86411461831206626</c:v>
                </c:pt>
                <c:pt idx="1290">
                  <c:v>0.86801563577833984</c:v>
                </c:pt>
                <c:pt idx="1291">
                  <c:v>0.84184040258806625</c:v>
                </c:pt>
                <c:pt idx="1292">
                  <c:v>0.85969615728328863</c:v>
                </c:pt>
                <c:pt idx="1293">
                  <c:v>0.85907290938737491</c:v>
                </c:pt>
                <c:pt idx="1294">
                  <c:v>0.85687602148027098</c:v>
                </c:pt>
                <c:pt idx="1295">
                  <c:v>0.84515830829674132</c:v>
                </c:pt>
                <c:pt idx="1296">
                  <c:v>0.85971389017074284</c:v>
                </c:pt>
                <c:pt idx="1297">
                  <c:v>0.8648901355773726</c:v>
                </c:pt>
                <c:pt idx="1298">
                  <c:v>0.85442608105048679</c:v>
                </c:pt>
                <c:pt idx="1299">
                  <c:v>0.84844952203310797</c:v>
                </c:pt>
                <c:pt idx="1300">
                  <c:v>0.85704560925799866</c:v>
                </c:pt>
                <c:pt idx="1301">
                  <c:v>0.85829307568438007</c:v>
                </c:pt>
                <c:pt idx="1302">
                  <c:v>0.83317993557294068</c:v>
                </c:pt>
                <c:pt idx="1303">
                  <c:v>0.83278611632270161</c:v>
                </c:pt>
                <c:pt idx="1304">
                  <c:v>0.8540900735294118</c:v>
                </c:pt>
                <c:pt idx="1305">
                  <c:v>0.85602934433746003</c:v>
                </c:pt>
                <c:pt idx="1306">
                  <c:v>0.99306930693069306</c:v>
                </c:pt>
                <c:pt idx="1307">
                  <c:v>0.98577966655769866</c:v>
                </c:pt>
                <c:pt idx="1308">
                  <c:v>0.98267451640033643</c:v>
                </c:pt>
                <c:pt idx="1309">
                  <c:v>0.77959927140255014</c:v>
                </c:pt>
                <c:pt idx="1310">
                  <c:v>0.79594854354576372</c:v>
                </c:pt>
                <c:pt idx="1311">
                  <c:v>0.78933620159803319</c:v>
                </c:pt>
                <c:pt idx="1312">
                  <c:v>0.81705618325336637</c:v>
                </c:pt>
                <c:pt idx="1313">
                  <c:v>0.80836833100015548</c:v>
                </c:pt>
                <c:pt idx="1314">
                  <c:v>0.81649646504320506</c:v>
                </c:pt>
                <c:pt idx="1315">
                  <c:v>0.8164160401002506</c:v>
                </c:pt>
                <c:pt idx="1316">
                  <c:v>0.81911966987620366</c:v>
                </c:pt>
                <c:pt idx="1317">
                  <c:v>0.88646362098138742</c:v>
                </c:pt>
                <c:pt idx="1318">
                  <c:v>0.89034170153417014</c:v>
                </c:pt>
                <c:pt idx="1319">
                  <c:v>0.87909836065573765</c:v>
                </c:pt>
                <c:pt idx="1320">
                  <c:v>0.90909090909090906</c:v>
                </c:pt>
                <c:pt idx="1321">
                  <c:v>0.90310492505353324</c:v>
                </c:pt>
                <c:pt idx="1322">
                  <c:v>0.97260797553828526</c:v>
                </c:pt>
                <c:pt idx="1323">
                  <c:v>0.95809324253535877</c:v>
                </c:pt>
                <c:pt idx="1324">
                  <c:v>0.94944644524476463</c:v>
                </c:pt>
                <c:pt idx="1325">
                  <c:v>0.96961548803441799</c:v>
                </c:pt>
                <c:pt idx="1326">
                  <c:v>0.95841716968477542</c:v>
                </c:pt>
                <c:pt idx="1327">
                  <c:v>0.98048220436280131</c:v>
                </c:pt>
                <c:pt idx="1328">
                  <c:v>0.97781766893191446</c:v>
                </c:pt>
                <c:pt idx="1329">
                  <c:v>0.97061170212765946</c:v>
                </c:pt>
                <c:pt idx="1330">
                  <c:v>0.97023424356153753</c:v>
                </c:pt>
                <c:pt idx="1331">
                  <c:v>0.96061958519296409</c:v>
                </c:pt>
                <c:pt idx="1332">
                  <c:v>0.9426174042495602</c:v>
                </c:pt>
                <c:pt idx="1333">
                  <c:v>0.934847835405058</c:v>
                </c:pt>
                <c:pt idx="1334">
                  <c:v>0.9063933099541408</c:v>
                </c:pt>
                <c:pt idx="1335">
                  <c:v>0.92274211099020687</c:v>
                </c:pt>
                <c:pt idx="1336">
                  <c:v>1</c:v>
                </c:pt>
                <c:pt idx="1337">
                  <c:v>0.96666666666666667</c:v>
                </c:pt>
                <c:pt idx="1338">
                  <c:v>0.875</c:v>
                </c:pt>
                <c:pt idx="1339">
                  <c:v>0.9375</c:v>
                </c:pt>
                <c:pt idx="1340">
                  <c:v>0.67391304347826098</c:v>
                </c:pt>
                <c:pt idx="1341">
                  <c:v>0.75555555555555554</c:v>
                </c:pt>
                <c:pt idx="1342">
                  <c:v>0.7407407407407407</c:v>
                </c:pt>
                <c:pt idx="1343">
                  <c:v>0.7213114754098362</c:v>
                </c:pt>
                <c:pt idx="1344">
                  <c:v>0.79365079365079372</c:v>
                </c:pt>
                <c:pt idx="1345">
                  <c:v>0.9115168539325843</c:v>
                </c:pt>
                <c:pt idx="1346">
                  <c:v>0.85995623632385121</c:v>
                </c:pt>
                <c:pt idx="1347">
                  <c:v>0.87376237623762376</c:v>
                </c:pt>
                <c:pt idx="1348">
                  <c:v>0.8998778998778999</c:v>
                </c:pt>
                <c:pt idx="1349">
                  <c:v>0.89145496535796764</c:v>
                </c:pt>
                <c:pt idx="1350">
                  <c:v>0.8421052631578948</c:v>
                </c:pt>
                <c:pt idx="1351">
                  <c:v>0.92319277108433739</c:v>
                </c:pt>
                <c:pt idx="1352">
                  <c:v>0.81395348837209314</c:v>
                </c:pt>
                <c:pt idx="1353">
                  <c:v>0.88644067796610171</c:v>
                </c:pt>
                <c:pt idx="1354">
                  <c:v>0.81638418079096053</c:v>
                </c:pt>
                <c:pt idx="1355">
                  <c:v>0.79271708683473396</c:v>
                </c:pt>
                <c:pt idx="1356">
                  <c:v>0.68354430379746833</c:v>
                </c:pt>
                <c:pt idx="1357">
                  <c:v>0.90322580645161277</c:v>
                </c:pt>
                <c:pt idx="1358">
                  <c:v>0.83631713554987208</c:v>
                </c:pt>
                <c:pt idx="1359">
                  <c:v>0.88983050847457634</c:v>
                </c:pt>
                <c:pt idx="1360">
                  <c:v>0.88720173535791746</c:v>
                </c:pt>
                <c:pt idx="1361">
                  <c:v>1.1108312342569269</c:v>
                </c:pt>
                <c:pt idx="1362">
                  <c:v>0.87226277372262773</c:v>
                </c:pt>
                <c:pt idx="1363">
                  <c:v>0.86831275720164602</c:v>
                </c:pt>
                <c:pt idx="1364">
                  <c:v>0.86352941176470588</c:v>
                </c:pt>
                <c:pt idx="1365">
                  <c:v>0.87054409005628508</c:v>
                </c:pt>
                <c:pt idx="1366">
                  <c:v>1.0522565320665083</c:v>
                </c:pt>
                <c:pt idx="1367">
                  <c:v>1.0464852607709751</c:v>
                </c:pt>
                <c:pt idx="1368">
                  <c:v>1.016279069767442</c:v>
                </c:pt>
                <c:pt idx="1369">
                  <c:v>1.0292682926829269</c:v>
                </c:pt>
                <c:pt idx="1370">
                  <c:v>1.0541666666666667</c:v>
                </c:pt>
                <c:pt idx="1371">
                  <c:v>0.84339747843397483</c:v>
                </c:pt>
                <c:pt idx="1372">
                  <c:v>0.83355795148247969</c:v>
                </c:pt>
                <c:pt idx="1373">
                  <c:v>0.81079187105816397</c:v>
                </c:pt>
                <c:pt idx="1374">
                  <c:v>0.80178173719376389</c:v>
                </c:pt>
                <c:pt idx="1375">
                  <c:v>0.83099579242636745</c:v>
                </c:pt>
                <c:pt idx="1376">
                  <c:v>0.80885453267744201</c:v>
                </c:pt>
                <c:pt idx="1377">
                  <c:v>0.8443708609271523</c:v>
                </c:pt>
                <c:pt idx="1378">
                  <c:v>0.82813633067440173</c:v>
                </c:pt>
                <c:pt idx="1379">
                  <c:v>0.82448979591836735</c:v>
                </c:pt>
                <c:pt idx="1380">
                  <c:v>0.85664819944598336</c:v>
                </c:pt>
                <c:pt idx="1381">
                  <c:v>0.81646423751686903</c:v>
                </c:pt>
                <c:pt idx="1382">
                  <c:v>0.82288299935358755</c:v>
                </c:pt>
                <c:pt idx="1383">
                  <c:v>0.80527086383601754</c:v>
                </c:pt>
                <c:pt idx="1384">
                  <c:v>0.81799307958477518</c:v>
                </c:pt>
                <c:pt idx="1385">
                  <c:v>0.86881028938906746</c:v>
                </c:pt>
                <c:pt idx="1386">
                  <c:v>0.87397086763774545</c:v>
                </c:pt>
                <c:pt idx="1387">
                  <c:v>0.84104627766599593</c:v>
                </c:pt>
                <c:pt idx="1388">
                  <c:v>0.84410393071285805</c:v>
                </c:pt>
                <c:pt idx="1389">
                  <c:v>0.89067142008318489</c:v>
                </c:pt>
                <c:pt idx="1390">
                  <c:v>0.86094069529652362</c:v>
                </c:pt>
                <c:pt idx="1391">
                  <c:v>0.89624999999999999</c:v>
                </c:pt>
                <c:pt idx="1392">
                  <c:v>0.85236220472440949</c:v>
                </c:pt>
                <c:pt idx="1393">
                  <c:v>0.87082545683679902</c:v>
                </c:pt>
                <c:pt idx="1394">
                  <c:v>0.86298701298701286</c:v>
                </c:pt>
                <c:pt idx="1395">
                  <c:v>0.8733290897517505</c:v>
                </c:pt>
                <c:pt idx="1396">
                  <c:v>0.96070075757575746</c:v>
                </c:pt>
                <c:pt idx="1397">
                  <c:v>0.88973162193698951</c:v>
                </c:pt>
                <c:pt idx="1398">
                  <c:v>0.87537627934978923</c:v>
                </c:pt>
                <c:pt idx="1399">
                  <c:v>0.85732984293193715</c:v>
                </c:pt>
                <c:pt idx="1400">
                  <c:v>0.85583822570123935</c:v>
                </c:pt>
                <c:pt idx="1401">
                  <c:v>0.86107634543178968</c:v>
                </c:pt>
                <c:pt idx="1402">
                  <c:v>0.85790094339622647</c:v>
                </c:pt>
                <c:pt idx="1403">
                  <c:v>0.88850967007963599</c:v>
                </c:pt>
                <c:pt idx="1404">
                  <c:v>0.83061224489795926</c:v>
                </c:pt>
                <c:pt idx="1405">
                  <c:v>0.81380753138075312</c:v>
                </c:pt>
                <c:pt idx="1406">
                  <c:v>0.83269476372924645</c:v>
                </c:pt>
                <c:pt idx="1407">
                  <c:v>0.84146341463414631</c:v>
                </c:pt>
                <c:pt idx="1408">
                  <c:v>0.84203569068076667</c:v>
                </c:pt>
                <c:pt idx="1409">
                  <c:v>0.8288227334235454</c:v>
                </c:pt>
                <c:pt idx="1410">
                  <c:v>0.83393719806763289</c:v>
                </c:pt>
                <c:pt idx="1411">
                  <c:v>0.83862255232950711</c:v>
                </c:pt>
                <c:pt idx="1412">
                  <c:v>0.83579217447081455</c:v>
                </c:pt>
                <c:pt idx="1413">
                  <c:v>0.84979973297730305</c:v>
                </c:pt>
                <c:pt idx="1414">
                  <c:v>0.84765625</c:v>
                </c:pt>
                <c:pt idx="1415">
                  <c:v>0.81628532974428003</c:v>
                </c:pt>
                <c:pt idx="1416">
                  <c:v>0.83427851291745436</c:v>
                </c:pt>
                <c:pt idx="1417">
                  <c:v>0.84794275491949922</c:v>
                </c:pt>
                <c:pt idx="1418">
                  <c:v>0.84911242603550297</c:v>
                </c:pt>
                <c:pt idx="1419">
                  <c:v>0.82566585956416472</c:v>
                </c:pt>
                <c:pt idx="1420">
                  <c:v>0.8697123519458545</c:v>
                </c:pt>
                <c:pt idx="1421">
                  <c:v>0.85789473684210515</c:v>
                </c:pt>
                <c:pt idx="1422">
                  <c:v>0.85301353013530123</c:v>
                </c:pt>
                <c:pt idx="1423">
                  <c:v>0.85061511423550085</c:v>
                </c:pt>
                <c:pt idx="1424">
                  <c:v>0.85439720442632494</c:v>
                </c:pt>
                <c:pt idx="1425">
                  <c:v>0.84911242603550297</c:v>
                </c:pt>
                <c:pt idx="1426">
                  <c:v>0.85182926829268302</c:v>
                </c:pt>
                <c:pt idx="1427">
                  <c:v>0.86174016686531585</c:v>
                </c:pt>
                <c:pt idx="1428">
                  <c:v>0.85848502642395763</c:v>
                </c:pt>
                <c:pt idx="1429">
                  <c:v>0.83918669131238444</c:v>
                </c:pt>
                <c:pt idx="1430">
                  <c:v>0.85886610373944516</c:v>
                </c:pt>
                <c:pt idx="1431">
                  <c:v>0.84993997599039617</c:v>
                </c:pt>
                <c:pt idx="1432">
                  <c:v>0.81436745073108707</c:v>
                </c:pt>
                <c:pt idx="1433">
                  <c:v>0.85476463834672789</c:v>
                </c:pt>
                <c:pt idx="1434">
                  <c:v>0.86078199052132698</c:v>
                </c:pt>
                <c:pt idx="1435">
                  <c:v>0.9364892678623935</c:v>
                </c:pt>
                <c:pt idx="1436">
                  <c:v>0.93387470997679833</c:v>
                </c:pt>
                <c:pt idx="1437">
                  <c:v>0.938918464555898</c:v>
                </c:pt>
                <c:pt idx="1438">
                  <c:v>0.93784016041248941</c:v>
                </c:pt>
                <c:pt idx="1439">
                  <c:v>0.97526881720430103</c:v>
                </c:pt>
                <c:pt idx="1440">
                  <c:v>0.92621359223300981</c:v>
                </c:pt>
                <c:pt idx="1441">
                  <c:v>0.95452127659574471</c:v>
                </c:pt>
                <c:pt idx="1442">
                  <c:v>0.94894317869887457</c:v>
                </c:pt>
                <c:pt idx="1443">
                  <c:v>0.94030261348005495</c:v>
                </c:pt>
                <c:pt idx="1444">
                  <c:v>0.94460719041278296</c:v>
                </c:pt>
                <c:pt idx="1445">
                  <c:v>0.93762932308601832</c:v>
                </c:pt>
                <c:pt idx="1446">
                  <c:v>0.94312796208530802</c:v>
                </c:pt>
                <c:pt idx="1447">
                  <c:v>0.94728476821192042</c:v>
                </c:pt>
                <c:pt idx="1448">
                  <c:v>0.9422755158951478</c:v>
                </c:pt>
                <c:pt idx="1449">
                  <c:v>0.94637223974763418</c:v>
                </c:pt>
                <c:pt idx="1450">
                  <c:v>0.94221598877980373</c:v>
                </c:pt>
                <c:pt idx="1451">
                  <c:v>0.93205882352941183</c:v>
                </c:pt>
                <c:pt idx="1452">
                  <c:v>0.92356337640912856</c:v>
                </c:pt>
                <c:pt idx="1453">
                  <c:v>0.95483682983682994</c:v>
                </c:pt>
                <c:pt idx="1454">
                  <c:v>0.79901834151382067</c:v>
                </c:pt>
                <c:pt idx="1455">
                  <c:v>0.96207430340557276</c:v>
                </c:pt>
                <c:pt idx="1456">
                  <c:v>0.9678660330391492</c:v>
                </c:pt>
                <c:pt idx="1457">
                  <c:v>0.9586631486367635</c:v>
                </c:pt>
                <c:pt idx="1458">
                  <c:v>0.96358396646581079</c:v>
                </c:pt>
                <c:pt idx="1459">
                  <c:v>0.96842915811088282</c:v>
                </c:pt>
                <c:pt idx="1460">
                  <c:v>0.95688373476063027</c:v>
                </c:pt>
                <c:pt idx="1461">
                  <c:v>0.96336710833982842</c:v>
                </c:pt>
                <c:pt idx="1462">
                  <c:v>0.96288026793190074</c:v>
                </c:pt>
                <c:pt idx="1463">
                  <c:v>0.96932707355242564</c:v>
                </c:pt>
                <c:pt idx="1464">
                  <c:v>0.96646341463414631</c:v>
                </c:pt>
                <c:pt idx="1465">
                  <c:v>0.95691955775829207</c:v>
                </c:pt>
                <c:pt idx="1466">
                  <c:v>0.96209490740740733</c:v>
                </c:pt>
                <c:pt idx="1467">
                  <c:v>0.95004742333227954</c:v>
                </c:pt>
                <c:pt idx="1468">
                  <c:v>0.96100917431192656</c:v>
                </c:pt>
                <c:pt idx="1469">
                  <c:v>0.97598675131106827</c:v>
                </c:pt>
                <c:pt idx="1470">
                  <c:v>0.98146128680479827</c:v>
                </c:pt>
                <c:pt idx="1471">
                  <c:v>0.95270270270270274</c:v>
                </c:pt>
                <c:pt idx="1472">
                  <c:v>0.96647270712108613</c:v>
                </c:pt>
                <c:pt idx="1473">
                  <c:v>0.94918918918918915</c:v>
                </c:pt>
                <c:pt idx="1474">
                  <c:v>0.94122108456579445</c:v>
                </c:pt>
                <c:pt idx="1475">
                  <c:v>0.96618075801749281</c:v>
                </c:pt>
                <c:pt idx="1476">
                  <c:v>0.96974522292993626</c:v>
                </c:pt>
                <c:pt idx="1477">
                  <c:v>0.95726011887913964</c:v>
                </c:pt>
                <c:pt idx="1478">
                  <c:v>0.96080305927342258</c:v>
                </c:pt>
                <c:pt idx="1479">
                  <c:v>0.96892655367231639</c:v>
                </c:pt>
                <c:pt idx="1480">
                  <c:v>0.97268552090887128</c:v>
                </c:pt>
                <c:pt idx="1481">
                  <c:v>0.97328538402260467</c:v>
                </c:pt>
                <c:pt idx="1482">
                  <c:v>0.94922969187675077</c:v>
                </c:pt>
                <c:pt idx="1483">
                  <c:v>0.96587412587412591</c:v>
                </c:pt>
                <c:pt idx="1484">
                  <c:v>0.95860165593376268</c:v>
                </c:pt>
                <c:pt idx="1485">
                  <c:v>0.95860979462875207</c:v>
                </c:pt>
                <c:pt idx="1486">
                  <c:v>0.96881746222115617</c:v>
                </c:pt>
                <c:pt idx="1487">
                  <c:v>0.95522388059701491</c:v>
                </c:pt>
                <c:pt idx="1488">
                  <c:v>0.96822701916080534</c:v>
                </c:pt>
                <c:pt idx="1489">
                  <c:v>0.97799615466780598</c:v>
                </c:pt>
                <c:pt idx="1490">
                  <c:v>0.95981822530495098</c:v>
                </c:pt>
                <c:pt idx="1491">
                  <c:v>0.95869242199108473</c:v>
                </c:pt>
                <c:pt idx="1492">
                  <c:v>0.94289465047587795</c:v>
                </c:pt>
                <c:pt idx="1493">
                  <c:v>0.96195652173913049</c:v>
                </c:pt>
                <c:pt idx="1494">
                  <c:v>0.96010213852537507</c:v>
                </c:pt>
                <c:pt idx="1495">
                  <c:v>0.95724094881398258</c:v>
                </c:pt>
                <c:pt idx="1496">
                  <c:v>0.96104268118017766</c:v>
                </c:pt>
                <c:pt idx="1497">
                  <c:v>0.95789473684210535</c:v>
                </c:pt>
                <c:pt idx="1498">
                  <c:v>0.96364594309799778</c:v>
                </c:pt>
                <c:pt idx="1499">
                  <c:v>0.96220014538405618</c:v>
                </c:pt>
                <c:pt idx="1500">
                  <c:v>0.9685672514619883</c:v>
                </c:pt>
                <c:pt idx="1501">
                  <c:v>0.95255474452554734</c:v>
                </c:pt>
                <c:pt idx="1502">
                  <c:v>0.95281782437745732</c:v>
                </c:pt>
                <c:pt idx="1503">
                  <c:v>0.95492289442467393</c:v>
                </c:pt>
                <c:pt idx="1504">
                  <c:v>0.95652173913043481</c:v>
                </c:pt>
                <c:pt idx="1505">
                  <c:v>0.92202970297029707</c:v>
                </c:pt>
                <c:pt idx="1506">
                  <c:v>0.94567404426559365</c:v>
                </c:pt>
                <c:pt idx="1507">
                  <c:v>0.93920972644376899</c:v>
                </c:pt>
                <c:pt idx="1508">
                  <c:v>0.97471554993678888</c:v>
                </c:pt>
                <c:pt idx="1509">
                  <c:v>0.92727272727272725</c:v>
                </c:pt>
                <c:pt idx="1510">
                  <c:v>0.94746716697936206</c:v>
                </c:pt>
                <c:pt idx="1511">
                  <c:v>0.96415094339622653</c:v>
                </c:pt>
                <c:pt idx="1512">
                  <c:v>0.95476575121163165</c:v>
                </c:pt>
                <c:pt idx="1513">
                  <c:v>0.95567375886524819</c:v>
                </c:pt>
                <c:pt idx="1514">
                  <c:v>0.95922330097087383</c:v>
                </c:pt>
                <c:pt idx="1515">
                  <c:v>0.94612794612794604</c:v>
                </c:pt>
                <c:pt idx="1516">
                  <c:v>0.94983818770226547</c:v>
                </c:pt>
                <c:pt idx="1517">
                  <c:v>0.96367112810707445</c:v>
                </c:pt>
                <c:pt idx="1518">
                  <c:v>0.94415173867228663</c:v>
                </c:pt>
                <c:pt idx="1519">
                  <c:v>0.92484076433121021</c:v>
                </c:pt>
                <c:pt idx="1520">
                  <c:v>0.95934959349593496</c:v>
                </c:pt>
                <c:pt idx="1521">
                  <c:v>1.0251450676982592</c:v>
                </c:pt>
                <c:pt idx="1522">
                  <c:v>0.94005449591280665</c:v>
                </c:pt>
                <c:pt idx="1523">
                  <c:v>0.94148020654044751</c:v>
                </c:pt>
                <c:pt idx="1524">
                  <c:v>0.93179190751445085</c:v>
                </c:pt>
                <c:pt idx="1525">
                  <c:v>0.92941176470588238</c:v>
                </c:pt>
                <c:pt idx="1526">
                  <c:v>0.95680000000000009</c:v>
                </c:pt>
                <c:pt idx="1527">
                  <c:v>0.94192799070847855</c:v>
                </c:pt>
                <c:pt idx="1528">
                  <c:v>0.93592677345537756</c:v>
                </c:pt>
                <c:pt idx="1529">
                  <c:v>0.96088019559902205</c:v>
                </c:pt>
                <c:pt idx="1530">
                  <c:v>0.96989966555183937</c:v>
                </c:pt>
                <c:pt idx="1531">
                  <c:v>0.95091164095371672</c:v>
                </c:pt>
                <c:pt idx="1532">
                  <c:v>0.99137931034482762</c:v>
                </c:pt>
                <c:pt idx="1533">
                  <c:v>0.95328719723183386</c:v>
                </c:pt>
                <c:pt idx="1534">
                  <c:v>0.99263351749539597</c:v>
                </c:pt>
                <c:pt idx="1535">
                  <c:v>0.97389885807504073</c:v>
                </c:pt>
                <c:pt idx="1536">
                  <c:v>0.94011142061281339</c:v>
                </c:pt>
                <c:pt idx="1537">
                  <c:v>0.98939929328621901</c:v>
                </c:pt>
                <c:pt idx="1538">
                  <c:v>0.98351648351648358</c:v>
                </c:pt>
                <c:pt idx="1539">
                  <c:v>0.98858075040783033</c:v>
                </c:pt>
                <c:pt idx="1540">
                  <c:v>0.910873440285205</c:v>
                </c:pt>
                <c:pt idx="1541">
                  <c:v>0.94274809160305351</c:v>
                </c:pt>
                <c:pt idx="1542">
                  <c:v>0.93155258764607674</c:v>
                </c:pt>
                <c:pt idx="1543">
                  <c:v>0.96500672947510102</c:v>
                </c:pt>
                <c:pt idx="1544">
                  <c:v>0.96051379638439593</c:v>
                </c:pt>
                <c:pt idx="1545">
                  <c:v>0.9601465872652315</c:v>
                </c:pt>
                <c:pt idx="1546">
                  <c:v>0.96210720887245837</c:v>
                </c:pt>
                <c:pt idx="1547">
                  <c:v>0.95850433196534424</c:v>
                </c:pt>
                <c:pt idx="1548">
                  <c:v>0.94550669216061178</c:v>
                </c:pt>
                <c:pt idx="1549">
                  <c:v>0.95282599020916781</c:v>
                </c:pt>
                <c:pt idx="1550">
                  <c:v>0.96014828544949027</c:v>
                </c:pt>
                <c:pt idx="1551">
                  <c:v>0.95909528392685273</c:v>
                </c:pt>
                <c:pt idx="1552">
                  <c:v>0.94940898345153668</c:v>
                </c:pt>
                <c:pt idx="1553">
                  <c:v>0.95770676691729317</c:v>
                </c:pt>
                <c:pt idx="1554">
                  <c:v>0.96082004555808653</c:v>
                </c:pt>
                <c:pt idx="1555">
                  <c:v>0.96815286624203833</c:v>
                </c:pt>
                <c:pt idx="1556">
                  <c:v>0.95858823529411774</c:v>
                </c:pt>
                <c:pt idx="1557">
                  <c:v>0.96161137440758282</c:v>
                </c:pt>
                <c:pt idx="1558">
                  <c:v>0.95213020584011487</c:v>
                </c:pt>
                <c:pt idx="1559">
                  <c:v>0.96428571428571419</c:v>
                </c:pt>
                <c:pt idx="1560">
                  <c:v>0.96361123906034085</c:v>
                </c:pt>
                <c:pt idx="1561">
                  <c:v>0.96074766355140184</c:v>
                </c:pt>
                <c:pt idx="1562">
                  <c:v>0.96857923497267751</c:v>
                </c:pt>
                <c:pt idx="1563">
                  <c:v>0.95954307472632072</c:v>
                </c:pt>
                <c:pt idx="1564">
                  <c:v>0.96152063050533143</c:v>
                </c:pt>
                <c:pt idx="1565">
                  <c:v>0.96684831970935514</c:v>
                </c:pt>
                <c:pt idx="1566">
                  <c:v>0.97123998114097132</c:v>
                </c:pt>
                <c:pt idx="1567">
                  <c:v>0.96103286384976516</c:v>
                </c:pt>
                <c:pt idx="1568">
                  <c:v>0.96371769383697814</c:v>
                </c:pt>
                <c:pt idx="1569">
                  <c:v>0.96450544249881687</c:v>
                </c:pt>
                <c:pt idx="1570">
                  <c:v>0.95741556534508077</c:v>
                </c:pt>
                <c:pt idx="1571">
                  <c:v>0.95975378787878785</c:v>
                </c:pt>
                <c:pt idx="1572">
                  <c:v>0.96603773584905661</c:v>
                </c:pt>
                <c:pt idx="1573">
                  <c:v>0.96660305343511455</c:v>
                </c:pt>
                <c:pt idx="1574">
                  <c:v>0.95583449558344946</c:v>
                </c:pt>
                <c:pt idx="1575">
                  <c:v>0.9578368469294225</c:v>
                </c:pt>
                <c:pt idx="1576">
                  <c:v>0.95731414868105513</c:v>
                </c:pt>
                <c:pt idx="1577">
                  <c:v>0.96423321901028902</c:v>
                </c:pt>
                <c:pt idx="1578">
                  <c:v>0.94762757385854979</c:v>
                </c:pt>
                <c:pt idx="1579">
                  <c:v>0.94714881780250348</c:v>
                </c:pt>
                <c:pt idx="1580">
                  <c:v>0.95260009203865614</c:v>
                </c:pt>
                <c:pt idx="1581">
                  <c:v>0.94956441999082997</c:v>
                </c:pt>
                <c:pt idx="1582">
                  <c:v>0.95875299760191834</c:v>
                </c:pt>
                <c:pt idx="1583">
                  <c:v>0.95560975609756094</c:v>
                </c:pt>
                <c:pt idx="1584">
                  <c:v>0.95806451612903221</c:v>
                </c:pt>
                <c:pt idx="1585">
                  <c:v>0.96472743930371052</c:v>
                </c:pt>
                <c:pt idx="1586">
                  <c:v>0.96245247148288982</c:v>
                </c:pt>
                <c:pt idx="1587">
                  <c:v>0.97257292120156735</c:v>
                </c:pt>
                <c:pt idx="1588">
                  <c:v>0.96066863323500484</c:v>
                </c:pt>
                <c:pt idx="1589">
                  <c:v>0.95744680851063835</c:v>
                </c:pt>
                <c:pt idx="1590">
                  <c:v>0.94775036284470238</c:v>
                </c:pt>
                <c:pt idx="1591">
                  <c:v>0.93846153846153846</c:v>
                </c:pt>
                <c:pt idx="1592">
                  <c:v>0.92771084337349397</c:v>
                </c:pt>
                <c:pt idx="1593">
                  <c:v>0.93939393939393945</c:v>
                </c:pt>
                <c:pt idx="1594">
                  <c:v>0.99065420560747663</c:v>
                </c:pt>
                <c:pt idx="1595">
                  <c:v>1.0159744408945688</c:v>
                </c:pt>
                <c:pt idx="1596">
                  <c:v>0.93913043478260871</c:v>
                </c:pt>
                <c:pt idx="1597">
                  <c:v>0.9939393939393939</c:v>
                </c:pt>
                <c:pt idx="1598">
                  <c:v>0.96341463414634154</c:v>
                </c:pt>
                <c:pt idx="1599">
                  <c:v>0.90361445783132521</c:v>
                </c:pt>
                <c:pt idx="1600">
                  <c:v>0.93478260869565211</c:v>
                </c:pt>
                <c:pt idx="1601">
                  <c:v>0.97222222222222221</c:v>
                </c:pt>
                <c:pt idx="1602">
                  <c:v>0.97005988023952094</c:v>
                </c:pt>
                <c:pt idx="1603">
                  <c:v>0.97841726618705027</c:v>
                </c:pt>
                <c:pt idx="1604">
                  <c:v>0.90476190476190466</c:v>
                </c:pt>
                <c:pt idx="1605">
                  <c:v>0.51961320926838162</c:v>
                </c:pt>
                <c:pt idx="1606">
                  <c:v>0.59447254335260113</c:v>
                </c:pt>
                <c:pt idx="1607">
                  <c:v>0.59898178970041116</c:v>
                </c:pt>
                <c:pt idx="1608">
                  <c:v>0.67079314812149127</c:v>
                </c:pt>
                <c:pt idx="1609">
                  <c:v>0.64879474068663245</c:v>
                </c:pt>
                <c:pt idx="1610">
                  <c:v>0.40374735569658499</c:v>
                </c:pt>
                <c:pt idx="1611">
                  <c:v>0.5287442138270867</c:v>
                </c:pt>
                <c:pt idx="1612">
                  <c:v>0.63723389055579371</c:v>
                </c:pt>
                <c:pt idx="1613">
                  <c:v>0.77696258253851791</c:v>
                </c:pt>
                <c:pt idx="1614">
                  <c:v>0.69462048636698615</c:v>
                </c:pt>
                <c:pt idx="1615">
                  <c:v>0.44922612306530768</c:v>
                </c:pt>
                <c:pt idx="1616">
                  <c:v>0.54273801250868647</c:v>
                </c:pt>
                <c:pt idx="1617">
                  <c:v>0.98428987710629656</c:v>
                </c:pt>
                <c:pt idx="1618">
                  <c:v>0.66358148893360158</c:v>
                </c:pt>
                <c:pt idx="1619">
                  <c:v>0.77851546939317484</c:v>
                </c:pt>
                <c:pt idx="1620">
                  <c:v>0.62396466040861409</c:v>
                </c:pt>
                <c:pt idx="1621">
                  <c:v>0.39847057216987569</c:v>
                </c:pt>
                <c:pt idx="1622">
                  <c:v>0.95673703414125633</c:v>
                </c:pt>
                <c:pt idx="1623">
                  <c:v>0.96196721311475397</c:v>
                </c:pt>
                <c:pt idx="1624">
                  <c:v>0.68172650262202505</c:v>
                </c:pt>
                <c:pt idx="1625">
                  <c:v>0.60398640296662554</c:v>
                </c:pt>
                <c:pt idx="1626">
                  <c:v>0.22592885375494071</c:v>
                </c:pt>
                <c:pt idx="1627">
                  <c:v>0.94891602292549204</c:v>
                </c:pt>
                <c:pt idx="1628">
                  <c:v>0.93286713286713285</c:v>
                </c:pt>
                <c:pt idx="1629">
                  <c:v>0.93831374036152204</c:v>
                </c:pt>
                <c:pt idx="1630">
                  <c:v>0.97937625754527158</c:v>
                </c:pt>
                <c:pt idx="1631">
                  <c:v>0.9874921036007579</c:v>
                </c:pt>
                <c:pt idx="1632">
                  <c:v>0.95275493925635057</c:v>
                </c:pt>
                <c:pt idx="1633">
                  <c:v>0.98617454635230217</c:v>
                </c:pt>
                <c:pt idx="1634">
                  <c:v>0.84108479568045169</c:v>
                </c:pt>
                <c:pt idx="1635">
                  <c:v>0.97904956566172707</c:v>
                </c:pt>
                <c:pt idx="1636">
                  <c:v>0.9458852867830424</c:v>
                </c:pt>
                <c:pt idx="1637">
                  <c:v>0.82675359169383078</c:v>
                </c:pt>
                <c:pt idx="1638">
                  <c:v>0.97391096218286255</c:v>
                </c:pt>
                <c:pt idx="1639">
                  <c:v>0.86422152052465384</c:v>
                </c:pt>
                <c:pt idx="1640">
                  <c:v>0.8009219944195074</c:v>
                </c:pt>
                <c:pt idx="1641">
                  <c:v>0.90132147709028043</c:v>
                </c:pt>
                <c:pt idx="1642">
                  <c:v>0.79006968641114983</c:v>
                </c:pt>
                <c:pt idx="1643">
                  <c:v>0.90749621403331648</c:v>
                </c:pt>
                <c:pt idx="1644">
                  <c:v>0.9906438507940416</c:v>
                </c:pt>
                <c:pt idx="1645">
                  <c:v>0.97445913461538458</c:v>
                </c:pt>
                <c:pt idx="1646">
                  <c:v>0.98327707885854554</c:v>
                </c:pt>
                <c:pt idx="1647">
                  <c:v>0.96550627881099993</c:v>
                </c:pt>
                <c:pt idx="1648">
                  <c:v>0.91135519801980192</c:v>
                </c:pt>
                <c:pt idx="1649">
                  <c:v>0.89499349804941486</c:v>
                </c:pt>
                <c:pt idx="1650">
                  <c:v>0.86206896551724144</c:v>
                </c:pt>
                <c:pt idx="1651">
                  <c:v>0.938262943735092</c:v>
                </c:pt>
                <c:pt idx="1652">
                  <c:v>0.9382544748161511</c:v>
                </c:pt>
                <c:pt idx="1653">
                  <c:v>0.93539281793946993</c:v>
                </c:pt>
                <c:pt idx="1654">
                  <c:v>0.93031898420563641</c:v>
                </c:pt>
                <c:pt idx="1655">
                  <c:v>0.84149336826592436</c:v>
                </c:pt>
                <c:pt idx="1656">
                  <c:v>0.83667763157894737</c:v>
                </c:pt>
                <c:pt idx="1657">
                  <c:v>0.83992864093415509</c:v>
                </c:pt>
                <c:pt idx="1658">
                  <c:v>0.90839225330464191</c:v>
                </c:pt>
                <c:pt idx="1659">
                  <c:v>0.93856550453079401</c:v>
                </c:pt>
                <c:pt idx="1660">
                  <c:v>0.84889983074319131</c:v>
                </c:pt>
                <c:pt idx="1661">
                  <c:v>0.84894806048652194</c:v>
                </c:pt>
                <c:pt idx="1662">
                  <c:v>0.87038917089678502</c:v>
                </c:pt>
                <c:pt idx="1663">
                  <c:v>0.95736906211936657</c:v>
                </c:pt>
                <c:pt idx="1664">
                  <c:v>0.92046332046332047</c:v>
                </c:pt>
                <c:pt idx="1665">
                  <c:v>0.93885509280923407</c:v>
                </c:pt>
                <c:pt idx="1666">
                  <c:v>0.81618746883829152</c:v>
                </c:pt>
                <c:pt idx="1667">
                  <c:v>0.84724255734504639</c:v>
                </c:pt>
                <c:pt idx="1668">
                  <c:v>0.80911965385255447</c:v>
                </c:pt>
                <c:pt idx="1669">
                  <c:v>0.89879759519038072</c:v>
                </c:pt>
                <c:pt idx="1670">
                  <c:v>0.93863476425052783</c:v>
                </c:pt>
                <c:pt idx="1671">
                  <c:v>0.90762989545951001</c:v>
                </c:pt>
                <c:pt idx="1672">
                  <c:v>0.94262923761313089</c:v>
                </c:pt>
                <c:pt idx="1673">
                  <c:v>0.83917658411064655</c:v>
                </c:pt>
                <c:pt idx="1674">
                  <c:v>0.8307842499186463</c:v>
                </c:pt>
                <c:pt idx="1675">
                  <c:v>0.92732558139534882</c:v>
                </c:pt>
                <c:pt idx="1676">
                  <c:v>0.88757221152421861</c:v>
                </c:pt>
                <c:pt idx="1677">
                  <c:v>0.84248688676334471</c:v>
                </c:pt>
                <c:pt idx="1678">
                  <c:v>0.87002341920374704</c:v>
                </c:pt>
                <c:pt idx="1679">
                  <c:v>0.82669550833439365</c:v>
                </c:pt>
                <c:pt idx="1680">
                  <c:v>0.82268778742973947</c:v>
                </c:pt>
                <c:pt idx="1681">
                  <c:v>0.8185670261941449</c:v>
                </c:pt>
                <c:pt idx="1682">
                  <c:v>0.86389069616135339</c:v>
                </c:pt>
                <c:pt idx="1683">
                  <c:v>0.84817097154844634</c:v>
                </c:pt>
                <c:pt idx="1684">
                  <c:v>0.81595983617386714</c:v>
                </c:pt>
                <c:pt idx="1685">
                  <c:v>0.83525360879353727</c:v>
                </c:pt>
                <c:pt idx="1686">
                  <c:v>0.79182801442115103</c:v>
                </c:pt>
                <c:pt idx="1687">
                  <c:v>0.78172520522137001</c:v>
                </c:pt>
                <c:pt idx="1688">
                  <c:v>0.72372858491838665</c:v>
                </c:pt>
                <c:pt idx="1689">
                  <c:v>0.83405581143321605</c:v>
                </c:pt>
                <c:pt idx="1690">
                  <c:v>0.78642361583458031</c:v>
                </c:pt>
                <c:pt idx="1691">
                  <c:v>0.77239313912333252</c:v>
                </c:pt>
                <c:pt idx="1692">
                  <c:v>0.84391174067011709</c:v>
                </c:pt>
                <c:pt idx="1693">
                  <c:v>0.78319189707090064</c:v>
                </c:pt>
                <c:pt idx="1694">
                  <c:v>0.76384320175438603</c:v>
                </c:pt>
                <c:pt idx="1695">
                  <c:v>0.76036358628288114</c:v>
                </c:pt>
                <c:pt idx="1696">
                  <c:v>0.79875604699378033</c:v>
                </c:pt>
                <c:pt idx="1697">
                  <c:v>0.89581886373107378</c:v>
                </c:pt>
                <c:pt idx="1698">
                  <c:v>0.76842837273991649</c:v>
                </c:pt>
                <c:pt idx="1699">
                  <c:v>0.79687939274669661</c:v>
                </c:pt>
                <c:pt idx="1700">
                  <c:v>0.76493855064274607</c:v>
                </c:pt>
                <c:pt idx="1701">
                  <c:v>0.70344043218652252</c:v>
                </c:pt>
                <c:pt idx="1702">
                  <c:v>0.80508109659824889</c:v>
                </c:pt>
                <c:pt idx="1703">
                  <c:v>0.75380159304851557</c:v>
                </c:pt>
                <c:pt idx="1704">
                  <c:v>0.65139211136890962</c:v>
                </c:pt>
                <c:pt idx="1705">
                  <c:v>0.78566245827891457</c:v>
                </c:pt>
                <c:pt idx="1706">
                  <c:v>0.75069332944095746</c:v>
                </c:pt>
                <c:pt idx="1707">
                  <c:v>0.82442524527749295</c:v>
                </c:pt>
                <c:pt idx="1708">
                  <c:v>0.88157313300927975</c:v>
                </c:pt>
                <c:pt idx="1709">
                  <c:v>0.83254716981132071</c:v>
                </c:pt>
                <c:pt idx="1710">
                  <c:v>0.74184863894705355</c:v>
                </c:pt>
                <c:pt idx="1711">
                  <c:v>0.74788774894387444</c:v>
                </c:pt>
                <c:pt idx="1712">
                  <c:v>0.8370494807574832</c:v>
                </c:pt>
                <c:pt idx="1713">
                  <c:v>0.78240171990171992</c:v>
                </c:pt>
                <c:pt idx="1714">
                  <c:v>0.69333743652869684</c:v>
                </c:pt>
                <c:pt idx="1715">
                  <c:v>0.7161995688327687</c:v>
                </c:pt>
                <c:pt idx="1716">
                  <c:v>0.83348837209302318</c:v>
                </c:pt>
                <c:pt idx="1717">
                  <c:v>0.75171982489055655</c:v>
                </c:pt>
                <c:pt idx="1718">
                  <c:v>0.89563298123916135</c:v>
                </c:pt>
                <c:pt idx="1719">
                  <c:v>0.66226114649681533</c:v>
                </c:pt>
                <c:pt idx="1720">
                  <c:v>0.71613761010470334</c:v>
                </c:pt>
                <c:pt idx="1721">
                  <c:v>0.78997335109926714</c:v>
                </c:pt>
                <c:pt idx="1722">
                  <c:v>0.66404550777982263</c:v>
                </c:pt>
                <c:pt idx="1723">
                  <c:v>0.83168488634391802</c:v>
                </c:pt>
                <c:pt idx="1724">
                  <c:v>0.54730258014073496</c:v>
                </c:pt>
                <c:pt idx="1725">
                  <c:v>0.76715433752318141</c:v>
                </c:pt>
                <c:pt idx="1726">
                  <c:v>0.50783828382838292</c:v>
                </c:pt>
                <c:pt idx="1727">
                  <c:v>0.81277579323387261</c:v>
                </c:pt>
                <c:pt idx="1728">
                  <c:v>0.80268964068081528</c:v>
                </c:pt>
                <c:pt idx="1729">
                  <c:v>0.84128004112581922</c:v>
                </c:pt>
                <c:pt idx="1730">
                  <c:v>0.73677979479084454</c:v>
                </c:pt>
                <c:pt idx="1731">
                  <c:v>0.75487900078064019</c:v>
                </c:pt>
                <c:pt idx="1732">
                  <c:v>0.65617782909930711</c:v>
                </c:pt>
                <c:pt idx="1733">
                  <c:v>0.81712962962962954</c:v>
                </c:pt>
                <c:pt idx="1734">
                  <c:v>0.7858465608465609</c:v>
                </c:pt>
                <c:pt idx="1735">
                  <c:v>0.80327868852459017</c:v>
                </c:pt>
                <c:pt idx="1736">
                  <c:v>0.85332685769791161</c:v>
                </c:pt>
                <c:pt idx="1737">
                  <c:v>0.72421360643745436</c:v>
                </c:pt>
                <c:pt idx="1738">
                  <c:v>0.88177730759058459</c:v>
                </c:pt>
                <c:pt idx="1739">
                  <c:v>0.86639511201629327</c:v>
                </c:pt>
                <c:pt idx="1740">
                  <c:v>0.87132101300479126</c:v>
                </c:pt>
                <c:pt idx="1741">
                  <c:v>0.85968449768710709</c:v>
                </c:pt>
                <c:pt idx="1742">
                  <c:v>0.84184593197932944</c:v>
                </c:pt>
                <c:pt idx="1743">
                  <c:v>0.95</c:v>
                </c:pt>
                <c:pt idx="1744">
                  <c:v>0.94666666666666666</c:v>
                </c:pt>
                <c:pt idx="1745">
                  <c:v>0.96202531645569622</c:v>
                </c:pt>
                <c:pt idx="1746">
                  <c:v>0.96052631578947367</c:v>
                </c:pt>
                <c:pt idx="1747">
                  <c:v>0.94805194805194803</c:v>
                </c:pt>
                <c:pt idx="1748">
                  <c:v>0.95238095238095233</c:v>
                </c:pt>
                <c:pt idx="1749">
                  <c:v>0.93333333333333335</c:v>
                </c:pt>
                <c:pt idx="1750">
                  <c:v>0.93532665964172823</c:v>
                </c:pt>
                <c:pt idx="1751">
                  <c:v>0.92911425576519924</c:v>
                </c:pt>
                <c:pt idx="1752">
                  <c:v>0.93077825576847883</c:v>
                </c:pt>
                <c:pt idx="1753">
                  <c:v>0.88829579481838306</c:v>
                </c:pt>
                <c:pt idx="1754">
                  <c:v>0.88274364542087103</c:v>
                </c:pt>
                <c:pt idx="1755">
                  <c:v>0.89449541284403666</c:v>
                </c:pt>
                <c:pt idx="1756">
                  <c:v>0.87994421906693709</c:v>
                </c:pt>
                <c:pt idx="1757">
                  <c:v>0.89667383331225514</c:v>
                </c:pt>
                <c:pt idx="1758">
                  <c:v>0.89945823358951738</c:v>
                </c:pt>
                <c:pt idx="1759">
                  <c:v>0.88781890945472741</c:v>
                </c:pt>
                <c:pt idx="1760">
                  <c:v>0.97982180293501053</c:v>
                </c:pt>
                <c:pt idx="1761">
                  <c:v>0.96575966671006386</c:v>
                </c:pt>
                <c:pt idx="1762">
                  <c:v>0.99311926605504575</c:v>
                </c:pt>
                <c:pt idx="1763">
                  <c:v>0.94387884958004586</c:v>
                </c:pt>
                <c:pt idx="1764">
                  <c:v>0.96330275229357809</c:v>
                </c:pt>
                <c:pt idx="1765">
                  <c:v>0.94655065257924176</c:v>
                </c:pt>
                <c:pt idx="1766">
                  <c:v>0.95900928792569662</c:v>
                </c:pt>
                <c:pt idx="1767">
                  <c:v>0.9910032043381809</c:v>
                </c:pt>
                <c:pt idx="1768">
                  <c:v>0.92758790263093194</c:v>
                </c:pt>
                <c:pt idx="1769">
                  <c:v>0.93631648775780962</c:v>
                </c:pt>
                <c:pt idx="1770">
                  <c:v>0.99377245508982037</c:v>
                </c:pt>
                <c:pt idx="1771">
                  <c:v>0.99259259259259258</c:v>
                </c:pt>
                <c:pt idx="1772">
                  <c:v>0.99274586752289218</c:v>
                </c:pt>
                <c:pt idx="1773">
                  <c:v>0.95859532566140693</c:v>
                </c:pt>
                <c:pt idx="1774">
                  <c:v>0.97508560632896446</c:v>
                </c:pt>
                <c:pt idx="1775">
                  <c:v>0.98122886790253006</c:v>
                </c:pt>
                <c:pt idx="1776">
                  <c:v>0.97106669765280029</c:v>
                </c:pt>
                <c:pt idx="1777">
                  <c:v>0.96787564766839385</c:v>
                </c:pt>
                <c:pt idx="1778">
                  <c:v>0.97489683631361768</c:v>
                </c:pt>
                <c:pt idx="1779">
                  <c:v>0.97851407893248887</c:v>
                </c:pt>
                <c:pt idx="1780">
                  <c:v>0.99607892739691373</c:v>
                </c:pt>
                <c:pt idx="1781">
                  <c:v>0.9971938775510204</c:v>
                </c:pt>
                <c:pt idx="1782">
                  <c:v>0.9420853712761228</c:v>
                </c:pt>
                <c:pt idx="1783">
                  <c:v>0.92978891522745233</c:v>
                </c:pt>
                <c:pt idx="1784">
                  <c:v>0.94264952487423126</c:v>
                </c:pt>
                <c:pt idx="1785">
                  <c:v>0.94186435015035064</c:v>
                </c:pt>
                <c:pt idx="1786">
                  <c:v>0.94910212625316748</c:v>
                </c:pt>
                <c:pt idx="1787">
                  <c:v>0.9469890207386048</c:v>
                </c:pt>
                <c:pt idx="1788">
                  <c:v>0.90133923086374246</c:v>
                </c:pt>
                <c:pt idx="1789">
                  <c:v>0.91637205900280383</c:v>
                </c:pt>
                <c:pt idx="1790">
                  <c:v>0.9184895515092264</c:v>
                </c:pt>
                <c:pt idx="1791">
                  <c:v>0.89507275976512635</c:v>
                </c:pt>
                <c:pt idx="1792">
                  <c:v>0.91750429026722236</c:v>
                </c:pt>
                <c:pt idx="1793">
                  <c:v>0.94574745321013975</c:v>
                </c:pt>
                <c:pt idx="1794">
                  <c:v>0.94429959706091504</c:v>
                </c:pt>
                <c:pt idx="1795">
                  <c:v>0.94133141762452122</c:v>
                </c:pt>
                <c:pt idx="1796">
                  <c:v>0.94657841862663994</c:v>
                </c:pt>
                <c:pt idx="1797">
                  <c:v>1.0257104194857916</c:v>
                </c:pt>
                <c:pt idx="1798">
                  <c:v>0.95890410958904104</c:v>
                </c:pt>
                <c:pt idx="1799">
                  <c:v>1.0027472527472527</c:v>
                </c:pt>
                <c:pt idx="1800">
                  <c:v>1.002770083102493</c:v>
                </c:pt>
                <c:pt idx="1801">
                  <c:v>1.0220385674931132</c:v>
                </c:pt>
                <c:pt idx="1802">
                  <c:v>1.0445292620865141</c:v>
                </c:pt>
                <c:pt idx="1803">
                  <c:v>1.0175658720200751</c:v>
                </c:pt>
                <c:pt idx="1804">
                  <c:v>1.0151133501259444</c:v>
                </c:pt>
                <c:pt idx="1805">
                  <c:v>0.97527472527472536</c:v>
                </c:pt>
                <c:pt idx="1806">
                  <c:v>0.82949932341001342</c:v>
                </c:pt>
                <c:pt idx="1807">
                  <c:v>0.97817189631650758</c:v>
                </c:pt>
                <c:pt idx="1808">
                  <c:v>1.0689655172413792</c:v>
                </c:pt>
                <c:pt idx="1809">
                  <c:v>1.0262390670553938</c:v>
                </c:pt>
                <c:pt idx="1810">
                  <c:v>0.87328767123287676</c:v>
                </c:pt>
                <c:pt idx="1811">
                  <c:v>1.0118577075098814</c:v>
                </c:pt>
                <c:pt idx="1812">
                  <c:v>0.9721706864564007</c:v>
                </c:pt>
                <c:pt idx="1813">
                  <c:v>1.0433962264150942</c:v>
                </c:pt>
                <c:pt idx="1814">
                  <c:v>1.0925925925925926</c:v>
                </c:pt>
                <c:pt idx="1815">
                  <c:v>0.9555555555555556</c:v>
                </c:pt>
                <c:pt idx="1816">
                  <c:v>0.55555555555555558</c:v>
                </c:pt>
                <c:pt idx="1817">
                  <c:v>0.63095238095238093</c:v>
                </c:pt>
                <c:pt idx="1818">
                  <c:v>0.74994638644649358</c:v>
                </c:pt>
                <c:pt idx="1819">
                  <c:v>0.77510288065843624</c:v>
                </c:pt>
                <c:pt idx="1820">
                  <c:v>0.68365888518342066</c:v>
                </c:pt>
                <c:pt idx="1821">
                  <c:v>0.65159867695700113</c:v>
                </c:pt>
                <c:pt idx="1822">
                  <c:v>0.58405894172806438</c:v>
                </c:pt>
                <c:pt idx="1823">
                  <c:v>0.65096499836440946</c:v>
                </c:pt>
                <c:pt idx="1824">
                  <c:v>0.57817310981867942</c:v>
                </c:pt>
                <c:pt idx="1825">
                  <c:v>0.80240740740740735</c:v>
                </c:pt>
                <c:pt idx="1826">
                  <c:v>0.9464285714285714</c:v>
                </c:pt>
                <c:pt idx="1827">
                  <c:v>0.96363636363636362</c:v>
                </c:pt>
                <c:pt idx="1828">
                  <c:v>0.88888888888888884</c:v>
                </c:pt>
                <c:pt idx="1829">
                  <c:v>0.8571428571428571</c:v>
                </c:pt>
                <c:pt idx="1830">
                  <c:v>0.97101449275362317</c:v>
                </c:pt>
                <c:pt idx="1831">
                  <c:v>0.97142857142857142</c:v>
                </c:pt>
                <c:pt idx="1832">
                  <c:v>0.95774647887323938</c:v>
                </c:pt>
                <c:pt idx="1833">
                  <c:v>0.90909090909090906</c:v>
                </c:pt>
                <c:pt idx="1834">
                  <c:v>0.90476190476190477</c:v>
                </c:pt>
                <c:pt idx="1835">
                  <c:v>0.94827586206896552</c:v>
                </c:pt>
                <c:pt idx="1836">
                  <c:v>0.94915254237288138</c:v>
                </c:pt>
                <c:pt idx="1837">
                  <c:v>0.94871794871794868</c:v>
                </c:pt>
                <c:pt idx="1838">
                  <c:v>1</c:v>
                </c:pt>
                <c:pt idx="1839">
                  <c:v>0.967741935483871</c:v>
                </c:pt>
                <c:pt idx="1840">
                  <c:v>0.94117647058823528</c:v>
                </c:pt>
                <c:pt idx="1841">
                  <c:v>0.94736842105263153</c:v>
                </c:pt>
                <c:pt idx="1842">
                  <c:v>0.93023255813953487</c:v>
                </c:pt>
                <c:pt idx="1843">
                  <c:v>0.90697674418604646</c:v>
                </c:pt>
                <c:pt idx="1844">
                  <c:v>0.89473684210526316</c:v>
                </c:pt>
                <c:pt idx="1845">
                  <c:v>0.95744680851063835</c:v>
                </c:pt>
                <c:pt idx="1846">
                  <c:v>0.84</c:v>
                </c:pt>
                <c:pt idx="1847">
                  <c:v>0.80851063829787229</c:v>
                </c:pt>
                <c:pt idx="1848">
                  <c:v>0.94</c:v>
                </c:pt>
                <c:pt idx="1849">
                  <c:v>0.83870967741935487</c:v>
                </c:pt>
                <c:pt idx="1850">
                  <c:v>0.91666666666666663</c:v>
                </c:pt>
                <c:pt idx="1851">
                  <c:v>0.90625</c:v>
                </c:pt>
                <c:pt idx="1852">
                  <c:v>0.92307692307692313</c:v>
                </c:pt>
                <c:pt idx="1853">
                  <c:v>0.93103448275862066</c:v>
                </c:pt>
                <c:pt idx="1854">
                  <c:v>0.9984945427173505</c:v>
                </c:pt>
                <c:pt idx="1855">
                  <c:v>1.0034167175106772</c:v>
                </c:pt>
                <c:pt idx="1856">
                  <c:v>0.99885612608032537</c:v>
                </c:pt>
                <c:pt idx="1857">
                  <c:v>0.93655352480417753</c:v>
                </c:pt>
                <c:pt idx="1858">
                  <c:v>0.98156571702178586</c:v>
                </c:pt>
                <c:pt idx="1859">
                  <c:v>0.99196646873908489</c:v>
                </c:pt>
                <c:pt idx="1860">
                  <c:v>0.90972518866581231</c:v>
                </c:pt>
                <c:pt idx="1861">
                  <c:v>0.87428357837029647</c:v>
                </c:pt>
                <c:pt idx="1862">
                  <c:v>1.0006620762711864</c:v>
                </c:pt>
                <c:pt idx="1863">
                  <c:v>1.0099093655589122</c:v>
                </c:pt>
                <c:pt idx="1864">
                  <c:v>0.99720583669667795</c:v>
                </c:pt>
                <c:pt idx="1865">
                  <c:v>1.013817607579945</c:v>
                </c:pt>
                <c:pt idx="1866">
                  <c:v>0.98026230359693534</c:v>
                </c:pt>
                <c:pt idx="1867">
                  <c:v>1.0363417930620213</c:v>
                </c:pt>
                <c:pt idx="1868">
                  <c:v>1.0202020202020201</c:v>
                </c:pt>
                <c:pt idx="1869">
                  <c:v>1.0114667940754898</c:v>
                </c:pt>
                <c:pt idx="1870">
                  <c:v>1.0454252577319589</c:v>
                </c:pt>
                <c:pt idx="1871">
                  <c:v>1.0185158604851441</c:v>
                </c:pt>
                <c:pt idx="1872">
                  <c:v>1.0067649844405357</c:v>
                </c:pt>
                <c:pt idx="1873">
                  <c:v>1.0163835863520216</c:v>
                </c:pt>
                <c:pt idx="1874">
                  <c:v>1.0055742805289083</c:v>
                </c:pt>
                <c:pt idx="1875">
                  <c:v>1.014580973952435</c:v>
                </c:pt>
                <c:pt idx="1876">
                  <c:v>1.0172437577596909</c:v>
                </c:pt>
                <c:pt idx="1877">
                  <c:v>1.0137760022041604</c:v>
                </c:pt>
                <c:pt idx="1878">
                  <c:v>1.0159752986978119</c:v>
                </c:pt>
                <c:pt idx="1879">
                  <c:v>1.0086880973066898</c:v>
                </c:pt>
                <c:pt idx="1880">
                  <c:v>1.0150746484997826</c:v>
                </c:pt>
                <c:pt idx="1881">
                  <c:v>0.9726159793814434</c:v>
                </c:pt>
                <c:pt idx="1882">
                  <c:v>1.00439095787933</c:v>
                </c:pt>
                <c:pt idx="1883">
                  <c:v>1.0109921082299886</c:v>
                </c:pt>
                <c:pt idx="1884">
                  <c:v>0.98338756636410352</c:v>
                </c:pt>
                <c:pt idx="1885">
                  <c:v>1.0149402390438247</c:v>
                </c:pt>
                <c:pt idx="1886">
                  <c:v>0.96972293630391326</c:v>
                </c:pt>
                <c:pt idx="1887">
                  <c:v>0.95824663614925776</c:v>
                </c:pt>
                <c:pt idx="1888">
                  <c:v>0.95915875169606502</c:v>
                </c:pt>
                <c:pt idx="1889">
                  <c:v>0.9679111761835042</c:v>
                </c:pt>
                <c:pt idx="1890">
                  <c:v>0.95035765379113024</c:v>
                </c:pt>
                <c:pt idx="1891">
                  <c:v>0.8435850214855739</c:v>
                </c:pt>
                <c:pt idx="1892">
                  <c:v>0.95802292263610322</c:v>
                </c:pt>
                <c:pt idx="1893">
                  <c:v>0.97657550535077287</c:v>
                </c:pt>
                <c:pt idx="1894">
                  <c:v>0.98141443398503492</c:v>
                </c:pt>
                <c:pt idx="1895">
                  <c:v>0.97222222222222221</c:v>
                </c:pt>
                <c:pt idx="1896">
                  <c:v>0.97510905824993588</c:v>
                </c:pt>
                <c:pt idx="1897">
                  <c:v>0.8121003443187409</c:v>
                </c:pt>
                <c:pt idx="1898">
                  <c:v>0.94433529796987559</c:v>
                </c:pt>
                <c:pt idx="1899">
                  <c:v>0.91131498470948014</c:v>
                </c:pt>
                <c:pt idx="1900">
                  <c:v>0.81399609184171973</c:v>
                </c:pt>
                <c:pt idx="1901">
                  <c:v>0.97385955920041001</c:v>
                </c:pt>
                <c:pt idx="1902">
                  <c:v>0.94696042431660543</c:v>
                </c:pt>
                <c:pt idx="1903">
                  <c:v>0.96117021276595738</c:v>
                </c:pt>
                <c:pt idx="1904">
                  <c:v>0.95980916582333375</c:v>
                </c:pt>
                <c:pt idx="1905">
                  <c:v>0.95485911443358251</c:v>
                </c:pt>
                <c:pt idx="1906">
                  <c:v>0.92144931544737929</c:v>
                </c:pt>
                <c:pt idx="1907">
                  <c:v>0.94401413235493947</c:v>
                </c:pt>
                <c:pt idx="1908">
                  <c:v>0.78785198289842251</c:v>
                </c:pt>
                <c:pt idx="1909">
                  <c:v>0.9616843702579666</c:v>
                </c:pt>
                <c:pt idx="1910">
                  <c:v>0.96669931439764945</c:v>
                </c:pt>
                <c:pt idx="1911">
                  <c:v>0.92957746478873238</c:v>
                </c:pt>
                <c:pt idx="1912">
                  <c:v>0.96479044834307992</c:v>
                </c:pt>
                <c:pt idx="1913">
                  <c:v>0.78518791451731762</c:v>
                </c:pt>
                <c:pt idx="1914">
                  <c:v>1.0001998401278975</c:v>
                </c:pt>
                <c:pt idx="1915">
                  <c:v>0.97119916215744462</c:v>
                </c:pt>
                <c:pt idx="1916">
                  <c:v>0.98620689655172411</c:v>
                </c:pt>
                <c:pt idx="1917">
                  <c:v>1.0576923076923077</c:v>
                </c:pt>
                <c:pt idx="1918">
                  <c:v>0.96463620981387477</c:v>
                </c:pt>
                <c:pt idx="1919">
                  <c:v>0.96536168841630421</c:v>
                </c:pt>
                <c:pt idx="1920">
                  <c:v>0.96235329980185946</c:v>
                </c:pt>
                <c:pt idx="1921">
                  <c:v>0.87122232916265629</c:v>
                </c:pt>
                <c:pt idx="1922">
                  <c:v>0.95604037772712469</c:v>
                </c:pt>
                <c:pt idx="1923">
                  <c:v>0.98030397022332505</c:v>
                </c:pt>
                <c:pt idx="1924">
                  <c:v>0.97815418711413638</c:v>
                </c:pt>
                <c:pt idx="1925">
                  <c:v>0.95598043574922187</c:v>
                </c:pt>
                <c:pt idx="1926">
                  <c:v>0.97492294760437104</c:v>
                </c:pt>
                <c:pt idx="1927">
                  <c:v>0.96988376188798875</c:v>
                </c:pt>
                <c:pt idx="1928">
                  <c:v>0.96080714008537071</c:v>
                </c:pt>
                <c:pt idx="1929">
                  <c:v>0.96742896742896733</c:v>
                </c:pt>
                <c:pt idx="1930">
                  <c:v>0.94522664835164827</c:v>
                </c:pt>
                <c:pt idx="1931">
                  <c:v>0.96283274736313407</c:v>
                </c:pt>
                <c:pt idx="1932">
                  <c:v>0.94293628808864272</c:v>
                </c:pt>
                <c:pt idx="1933">
                  <c:v>0.96246153846153848</c:v>
                </c:pt>
                <c:pt idx="1934">
                  <c:v>0.97118415128320579</c:v>
                </c:pt>
                <c:pt idx="1935">
                  <c:v>0.9562867588618662</c:v>
                </c:pt>
                <c:pt idx="1936">
                  <c:v>0.96851876765774247</c:v>
                </c:pt>
                <c:pt idx="1937">
                  <c:v>0.96460176991150437</c:v>
                </c:pt>
                <c:pt idx="1938">
                  <c:v>0.97229085774797042</c:v>
                </c:pt>
                <c:pt idx="1939">
                  <c:v>0.94755980861244016</c:v>
                </c:pt>
                <c:pt idx="1940">
                  <c:v>0.97154471544715459</c:v>
                </c:pt>
                <c:pt idx="1941">
                  <c:v>0.94744633604737238</c:v>
                </c:pt>
                <c:pt idx="1942">
                  <c:v>0.97695731866980895</c:v>
                </c:pt>
                <c:pt idx="1943">
                  <c:v>0.95323859881031059</c:v>
                </c:pt>
                <c:pt idx="1944">
                  <c:v>0.96636032599271715</c:v>
                </c:pt>
                <c:pt idx="1945">
                  <c:v>0.97362186068551571</c:v>
                </c:pt>
                <c:pt idx="1946">
                  <c:v>0.93580868470736311</c:v>
                </c:pt>
                <c:pt idx="1947">
                  <c:v>0.9581411242098069</c:v>
                </c:pt>
                <c:pt idx="1948">
                  <c:v>0.9505380404002266</c:v>
                </c:pt>
                <c:pt idx="1949">
                  <c:v>0.92980161325485067</c:v>
                </c:pt>
                <c:pt idx="1950">
                  <c:v>0.98859134843923313</c:v>
                </c:pt>
                <c:pt idx="1951">
                  <c:v>0.9683347005742412</c:v>
                </c:pt>
                <c:pt idx="1952">
                  <c:v>0.98391107210764939</c:v>
                </c:pt>
                <c:pt idx="1953">
                  <c:v>0.97277147487844406</c:v>
                </c:pt>
                <c:pt idx="1954">
                  <c:v>0.96953492140657915</c:v>
                </c:pt>
                <c:pt idx="1955">
                  <c:v>0.96893117288538744</c:v>
                </c:pt>
                <c:pt idx="1956">
                  <c:v>0.97592997811816196</c:v>
                </c:pt>
                <c:pt idx="1957">
                  <c:v>0.96638257575757569</c:v>
                </c:pt>
                <c:pt idx="1958">
                  <c:v>0.95068902540262334</c:v>
                </c:pt>
                <c:pt idx="1959">
                  <c:v>0.96784120633943693</c:v>
                </c:pt>
                <c:pt idx="1960">
                  <c:v>0.96866197183098601</c:v>
                </c:pt>
                <c:pt idx="1961">
                  <c:v>0.9627525252525253</c:v>
                </c:pt>
                <c:pt idx="1962">
                  <c:v>0.97252825869223058</c:v>
                </c:pt>
                <c:pt idx="1963">
                  <c:v>0.97440742013053927</c:v>
                </c:pt>
                <c:pt idx="1964">
                  <c:v>0.94697833523375141</c:v>
                </c:pt>
                <c:pt idx="1965">
                  <c:v>0.96613383906800321</c:v>
                </c:pt>
                <c:pt idx="1966">
                  <c:v>0.95683563748079881</c:v>
                </c:pt>
                <c:pt idx="1967">
                  <c:v>0.97622798224258922</c:v>
                </c:pt>
                <c:pt idx="1968">
                  <c:v>0.96707229778095927</c:v>
                </c:pt>
                <c:pt idx="1969">
                  <c:v>0.9618651726007591</c:v>
                </c:pt>
                <c:pt idx="1970">
                  <c:v>0.96348782927642551</c:v>
                </c:pt>
                <c:pt idx="1971">
                  <c:v>0.96491228070175439</c:v>
                </c:pt>
                <c:pt idx="1972">
                  <c:v>0.95308350545883735</c:v>
                </c:pt>
                <c:pt idx="1973">
                  <c:v>0.93489180834621333</c:v>
                </c:pt>
                <c:pt idx="1974">
                  <c:v>0.968256880733945</c:v>
                </c:pt>
                <c:pt idx="1975">
                  <c:v>0.951654411764706</c:v>
                </c:pt>
                <c:pt idx="1976">
                  <c:v>0.96449136276391545</c:v>
                </c:pt>
                <c:pt idx="1977">
                  <c:v>0.99215126650017826</c:v>
                </c:pt>
                <c:pt idx="1978">
                  <c:v>0.96037334206648106</c:v>
                </c:pt>
                <c:pt idx="1979">
                  <c:v>0.97590748474140698</c:v>
                </c:pt>
                <c:pt idx="1980">
                  <c:v>0.92847786219544137</c:v>
                </c:pt>
                <c:pt idx="1981">
                  <c:v>0.89073938506588579</c:v>
                </c:pt>
                <c:pt idx="1982">
                  <c:v>0.92433315187806198</c:v>
                </c:pt>
                <c:pt idx="1983">
                  <c:v>0.91309303319561197</c:v>
                </c:pt>
                <c:pt idx="1984">
                  <c:v>0.94434042553191488</c:v>
                </c:pt>
                <c:pt idx="1985">
                  <c:v>0.94472432129862871</c:v>
                </c:pt>
                <c:pt idx="1986">
                  <c:v>0.96811594202898554</c:v>
                </c:pt>
                <c:pt idx="1987">
                  <c:v>1.0984923206988868</c:v>
                </c:pt>
                <c:pt idx="1988">
                  <c:v>0.93306394940267035</c:v>
                </c:pt>
                <c:pt idx="1989">
                  <c:v>0.95101129498292614</c:v>
                </c:pt>
                <c:pt idx="1990">
                  <c:v>0.92774885628648052</c:v>
                </c:pt>
                <c:pt idx="1991">
                  <c:v>0.94639674051438749</c:v>
                </c:pt>
                <c:pt idx="1992">
                  <c:v>0.94164688241909278</c:v>
                </c:pt>
                <c:pt idx="1993">
                  <c:v>0.92601602747567258</c:v>
                </c:pt>
                <c:pt idx="1994">
                  <c:v>0.93189843618631252</c:v>
                </c:pt>
                <c:pt idx="1995">
                  <c:v>0.97085297899699963</c:v>
                </c:pt>
                <c:pt idx="1996">
                  <c:v>0.94442828047716043</c:v>
                </c:pt>
                <c:pt idx="1997">
                  <c:v>0.94174890350877194</c:v>
                </c:pt>
                <c:pt idx="1998">
                  <c:v>0.94667959282598158</c:v>
                </c:pt>
                <c:pt idx="1999">
                  <c:v>0.89851881505204167</c:v>
                </c:pt>
                <c:pt idx="2000">
                  <c:v>0.90201969621098321</c:v>
                </c:pt>
                <c:pt idx="2001">
                  <c:v>0.96441281138790036</c:v>
                </c:pt>
                <c:pt idx="2002">
                  <c:v>0.95794681508967239</c:v>
                </c:pt>
                <c:pt idx="2003">
                  <c:v>0.96368098159509208</c:v>
                </c:pt>
                <c:pt idx="2004">
                  <c:v>0.95652942215939207</c:v>
                </c:pt>
                <c:pt idx="2005">
                  <c:v>0.9214861549246407</c:v>
                </c:pt>
                <c:pt idx="2006">
                  <c:v>0.96059919436052377</c:v>
                </c:pt>
                <c:pt idx="2007">
                  <c:v>0.88408990744821514</c:v>
                </c:pt>
                <c:pt idx="2008">
                  <c:v>0.9556763882023398</c:v>
                </c:pt>
                <c:pt idx="2009">
                  <c:v>0.93929768837127214</c:v>
                </c:pt>
                <c:pt idx="2010">
                  <c:v>0.94531731361675897</c:v>
                </c:pt>
                <c:pt idx="2011">
                  <c:v>0.91481140754369816</c:v>
                </c:pt>
                <c:pt idx="2012">
                  <c:v>0.95253035056608915</c:v>
                </c:pt>
                <c:pt idx="2013">
                  <c:v>0.97114736416340841</c:v>
                </c:pt>
                <c:pt idx="2014">
                  <c:v>0.96067895957992433</c:v>
                </c:pt>
                <c:pt idx="2015">
                  <c:v>0.92488262910798114</c:v>
                </c:pt>
                <c:pt idx="2016">
                  <c:v>0.94353465216821697</c:v>
                </c:pt>
                <c:pt idx="2017">
                  <c:v>0.88246838203227207</c:v>
                </c:pt>
                <c:pt idx="2018">
                  <c:v>0.95695876288659809</c:v>
                </c:pt>
                <c:pt idx="2019">
                  <c:v>0.95598845598845605</c:v>
                </c:pt>
                <c:pt idx="2020">
                  <c:v>0.93639636550660033</c:v>
                </c:pt>
                <c:pt idx="2021">
                  <c:v>0.89030803906836964</c:v>
                </c:pt>
                <c:pt idx="2022">
                  <c:v>0.78037578288100218</c:v>
                </c:pt>
                <c:pt idx="2023">
                  <c:v>0.89796273724534215</c:v>
                </c:pt>
                <c:pt idx="2024">
                  <c:v>0.9474932249322493</c:v>
                </c:pt>
                <c:pt idx="2025">
                  <c:v>0.9477973995730643</c:v>
                </c:pt>
                <c:pt idx="2026">
                  <c:v>0.94884080370942814</c:v>
                </c:pt>
                <c:pt idx="2027">
                  <c:v>0.92808219178082207</c:v>
                </c:pt>
                <c:pt idx="2028">
                  <c:v>0.95498030388294874</c:v>
                </c:pt>
                <c:pt idx="2029">
                  <c:v>0.92367601246105924</c:v>
                </c:pt>
                <c:pt idx="2030">
                  <c:v>0.96335742360846965</c:v>
                </c:pt>
                <c:pt idx="2031">
                  <c:v>0.9677256681795261</c:v>
                </c:pt>
                <c:pt idx="2032">
                  <c:v>0.95865964822185135</c:v>
                </c:pt>
                <c:pt idx="2033">
                  <c:v>0.93904183053271373</c:v>
                </c:pt>
                <c:pt idx="2034">
                  <c:v>0.94656488549618323</c:v>
                </c:pt>
                <c:pt idx="2035">
                  <c:v>0.95184349134687729</c:v>
                </c:pt>
                <c:pt idx="2036">
                  <c:v>0.93601979498055854</c:v>
                </c:pt>
                <c:pt idx="2037">
                  <c:v>0.94996792815907627</c:v>
                </c:pt>
                <c:pt idx="2038">
                  <c:v>0.93430870519385523</c:v>
                </c:pt>
                <c:pt idx="2039">
                  <c:v>0.97069370594781745</c:v>
                </c:pt>
                <c:pt idx="2040">
                  <c:v>0.9431335189799207</c:v>
                </c:pt>
                <c:pt idx="2041">
                  <c:v>0.97478567826525464</c:v>
                </c:pt>
                <c:pt idx="2042">
                  <c:v>0.9499080232064524</c:v>
                </c:pt>
                <c:pt idx="2043">
                  <c:v>0.9449194113524878</c:v>
                </c:pt>
                <c:pt idx="2044">
                  <c:v>0.92773935202038593</c:v>
                </c:pt>
                <c:pt idx="2045">
                  <c:v>0.85758259798891856</c:v>
                </c:pt>
                <c:pt idx="2046">
                  <c:v>0.93160577740016992</c:v>
                </c:pt>
                <c:pt idx="2047">
                  <c:v>0.94658654648639629</c:v>
                </c:pt>
                <c:pt idx="2048">
                  <c:v>0.95558762225428895</c:v>
                </c:pt>
                <c:pt idx="2049">
                  <c:v>0.95268916628139932</c:v>
                </c:pt>
                <c:pt idx="2050">
                  <c:v>0.93231838490815822</c:v>
                </c:pt>
                <c:pt idx="2051">
                  <c:v>0.95449020931802853</c:v>
                </c:pt>
                <c:pt idx="2052">
                  <c:v>0.914584543869843</c:v>
                </c:pt>
                <c:pt idx="2053">
                  <c:v>0.84705882352941186</c:v>
                </c:pt>
                <c:pt idx="2054">
                  <c:v>0.931732223903177</c:v>
                </c:pt>
                <c:pt idx="2055">
                  <c:v>0.92502708559046587</c:v>
                </c:pt>
                <c:pt idx="2056">
                  <c:v>0.94234379190131401</c:v>
                </c:pt>
                <c:pt idx="2057">
                  <c:v>0.90083849799489613</c:v>
                </c:pt>
                <c:pt idx="2058">
                  <c:v>0.88049406480590309</c:v>
                </c:pt>
                <c:pt idx="2059">
                  <c:v>0.91324117861040388</c:v>
                </c:pt>
                <c:pt idx="2060">
                  <c:v>0.94790652385589091</c:v>
                </c:pt>
                <c:pt idx="2061">
                  <c:v>0.92981305346015097</c:v>
                </c:pt>
                <c:pt idx="2062">
                  <c:v>0.94711193922889492</c:v>
                </c:pt>
                <c:pt idx="2063">
                  <c:v>0.90170605728596021</c:v>
                </c:pt>
                <c:pt idx="2064">
                  <c:v>0.89228418640183349</c:v>
                </c:pt>
                <c:pt idx="2065">
                  <c:v>0.95903303192470934</c:v>
                </c:pt>
                <c:pt idx="2066">
                  <c:v>0.92721164613661822</c:v>
                </c:pt>
                <c:pt idx="2067">
                  <c:v>0.94886363636363624</c:v>
                </c:pt>
                <c:pt idx="2068">
                  <c:v>0.95062102393214176</c:v>
                </c:pt>
                <c:pt idx="2069">
                  <c:v>0.93321990642279884</c:v>
                </c:pt>
                <c:pt idx="2070">
                  <c:v>0.97458152510849361</c:v>
                </c:pt>
                <c:pt idx="2071">
                  <c:v>0.95839953777264175</c:v>
                </c:pt>
                <c:pt idx="2072">
                  <c:v>0.94583963691376716</c:v>
                </c:pt>
                <c:pt idx="2073">
                  <c:v>0.9593033913840513</c:v>
                </c:pt>
                <c:pt idx="2074">
                  <c:v>0.96384089995982314</c:v>
                </c:pt>
                <c:pt idx="2075">
                  <c:v>0.60812772133526849</c:v>
                </c:pt>
                <c:pt idx="2076">
                  <c:v>0.9543798083412065</c:v>
                </c:pt>
                <c:pt idx="2077">
                  <c:v>0.9553571428571429</c:v>
                </c:pt>
                <c:pt idx="2078">
                  <c:v>0.94159490827405457</c:v>
                </c:pt>
                <c:pt idx="2079">
                  <c:v>0.95317424583520938</c:v>
                </c:pt>
                <c:pt idx="2080">
                  <c:v>0.95628489718098864</c:v>
                </c:pt>
                <c:pt idx="2081">
                  <c:v>0.94846229462154208</c:v>
                </c:pt>
                <c:pt idx="2082">
                  <c:v>1.0191034613202195</c:v>
                </c:pt>
                <c:pt idx="2083">
                  <c:v>1.0205451586655818</c:v>
                </c:pt>
                <c:pt idx="2084">
                  <c:v>1.0126606934164395</c:v>
                </c:pt>
                <c:pt idx="2085">
                  <c:v>1.0181342632955537</c:v>
                </c:pt>
                <c:pt idx="2086">
                  <c:v>1.0295611171563295</c:v>
                </c:pt>
                <c:pt idx="2087">
                  <c:v>1.013157894736842</c:v>
                </c:pt>
                <c:pt idx="2088">
                  <c:v>1.0145877724963122</c:v>
                </c:pt>
                <c:pt idx="2089">
                  <c:v>1.0222312869671628</c:v>
                </c:pt>
                <c:pt idx="2090">
                  <c:v>1.0104287369640788</c:v>
                </c:pt>
                <c:pt idx="2091">
                  <c:v>1.023725834797891</c:v>
                </c:pt>
                <c:pt idx="2092">
                  <c:v>1.0102005532503457</c:v>
                </c:pt>
                <c:pt idx="2093">
                  <c:v>1.0183209180591906</c:v>
                </c:pt>
                <c:pt idx="2094">
                  <c:v>1.016798418972332</c:v>
                </c:pt>
                <c:pt idx="2095">
                  <c:v>1.0224084532701767</c:v>
                </c:pt>
                <c:pt idx="2096">
                  <c:v>1.0153904617138514</c:v>
                </c:pt>
                <c:pt idx="2097">
                  <c:v>1.0076577326452472</c:v>
                </c:pt>
                <c:pt idx="2098">
                  <c:v>1.0090710566101124</c:v>
                </c:pt>
                <c:pt idx="2099">
                  <c:v>1.0009286775631501</c:v>
                </c:pt>
                <c:pt idx="2100">
                  <c:v>1.001466275659824</c:v>
                </c:pt>
                <c:pt idx="2101">
                  <c:v>1.0195749440715882</c:v>
                </c:pt>
                <c:pt idx="2102">
                  <c:v>0.99094111726220435</c:v>
                </c:pt>
                <c:pt idx="2103">
                  <c:v>1.0091861106007716</c:v>
                </c:pt>
                <c:pt idx="2104">
                  <c:v>1.0014790468364831</c:v>
                </c:pt>
                <c:pt idx="2105">
                  <c:v>1.00754840827043</c:v>
                </c:pt>
                <c:pt idx="2106">
                  <c:v>1.0144329896907216</c:v>
                </c:pt>
                <c:pt idx="2107">
                  <c:v>1.0158997381219603</c:v>
                </c:pt>
                <c:pt idx="2108">
                  <c:v>1.0152551288795371</c:v>
                </c:pt>
                <c:pt idx="2109">
                  <c:v>1.0085151676423629</c:v>
                </c:pt>
                <c:pt idx="2110">
                  <c:v>1.001997457781006</c:v>
                </c:pt>
                <c:pt idx="2111">
                  <c:v>1.0178868552412645</c:v>
                </c:pt>
                <c:pt idx="2112">
                  <c:v>1.008070054945055</c:v>
                </c:pt>
                <c:pt idx="2113">
                  <c:v>1.0064662705347782</c:v>
                </c:pt>
                <c:pt idx="2114">
                  <c:v>1.0161122661122661</c:v>
                </c:pt>
                <c:pt idx="2115">
                  <c:v>1.0236393622869708</c:v>
                </c:pt>
                <c:pt idx="2116">
                  <c:v>1.0145447300259016</c:v>
                </c:pt>
                <c:pt idx="2117">
                  <c:v>1.0144868394205264</c:v>
                </c:pt>
                <c:pt idx="2118">
                  <c:v>1.0133333333333334</c:v>
                </c:pt>
                <c:pt idx="2119">
                  <c:v>1.0120505728960885</c:v>
                </c:pt>
                <c:pt idx="2120">
                  <c:v>1.002116775445405</c:v>
                </c:pt>
                <c:pt idx="2121">
                  <c:v>1.0117976404719058</c:v>
                </c:pt>
                <c:pt idx="2122">
                  <c:v>1.012212389380531</c:v>
                </c:pt>
                <c:pt idx="2123">
                  <c:v>1.0154046430896071</c:v>
                </c:pt>
                <c:pt idx="2124">
                  <c:v>0.99965893587994537</c:v>
                </c:pt>
                <c:pt idx="2125">
                  <c:v>1.0165397170837867</c:v>
                </c:pt>
                <c:pt idx="2126">
                  <c:v>1.0108045533474821</c:v>
                </c:pt>
                <c:pt idx="2127">
                  <c:v>1.0034822983168892</c:v>
                </c:pt>
                <c:pt idx="2128">
                  <c:v>1.0106341840680588</c:v>
                </c:pt>
                <c:pt idx="2129">
                  <c:v>1.0175535846267554</c:v>
                </c:pt>
                <c:pt idx="2130">
                  <c:v>1.0142763373810306</c:v>
                </c:pt>
                <c:pt idx="2131">
                  <c:v>1.0209442669506568</c:v>
                </c:pt>
                <c:pt idx="2132">
                  <c:v>1.02064</c:v>
                </c:pt>
                <c:pt idx="2133">
                  <c:v>1.0144722908577479</c:v>
                </c:pt>
                <c:pt idx="2134">
                  <c:v>1.0158311345646438</c:v>
                </c:pt>
                <c:pt idx="2135">
                  <c:v>1.0203930292918058</c:v>
                </c:pt>
                <c:pt idx="2136">
                  <c:v>1.0227499501097586</c:v>
                </c:pt>
                <c:pt idx="2137">
                  <c:v>1.0226623840114204</c:v>
                </c:pt>
                <c:pt idx="2138">
                  <c:v>1.0162071535022354</c:v>
                </c:pt>
                <c:pt idx="2139">
                  <c:v>1.0157078743370052</c:v>
                </c:pt>
                <c:pt idx="2140">
                  <c:v>1.0191404210892641</c:v>
                </c:pt>
                <c:pt idx="2141">
                  <c:v>1.0137165251469626</c:v>
                </c:pt>
                <c:pt idx="2142">
                  <c:v>1.0346263008514665</c:v>
                </c:pt>
                <c:pt idx="2143">
                  <c:v>1.0105603815363651</c:v>
                </c:pt>
                <c:pt idx="2144">
                  <c:v>1.0116424861185742</c:v>
                </c:pt>
                <c:pt idx="2145">
                  <c:v>1.0077934729663907</c:v>
                </c:pt>
                <c:pt idx="2146">
                  <c:v>1.018155410312273</c:v>
                </c:pt>
                <c:pt idx="2147">
                  <c:v>1.01507446422085</c:v>
                </c:pt>
                <c:pt idx="2148">
                  <c:v>1.0228310502283107</c:v>
                </c:pt>
                <c:pt idx="2149">
                  <c:v>1.0149049169093713</c:v>
                </c:pt>
                <c:pt idx="2150">
                  <c:v>1.0124119423012412</c:v>
                </c:pt>
                <c:pt idx="2151">
                  <c:v>1.0114295462299556</c:v>
                </c:pt>
                <c:pt idx="2152">
                  <c:v>1.0136363636363637</c:v>
                </c:pt>
                <c:pt idx="2153">
                  <c:v>1.0148186889818689</c:v>
                </c:pt>
                <c:pt idx="2154">
                  <c:v>1.0248919975313722</c:v>
                </c:pt>
                <c:pt idx="2155">
                  <c:v>1.0207531022678649</c:v>
                </c:pt>
                <c:pt idx="2156">
                  <c:v>1.0198776758409787</c:v>
                </c:pt>
                <c:pt idx="2157">
                  <c:v>0.97105346409364124</c:v>
                </c:pt>
                <c:pt idx="2158">
                  <c:v>0.95144804088586032</c:v>
                </c:pt>
                <c:pt idx="2159">
                  <c:v>0.96971226653205456</c:v>
                </c:pt>
                <c:pt idx="2160">
                  <c:v>0.96419932268988873</c:v>
                </c:pt>
                <c:pt idx="2161">
                  <c:v>0.96023540639414662</c:v>
                </c:pt>
                <c:pt idx="2162">
                  <c:v>0.95270397588091205</c:v>
                </c:pt>
                <c:pt idx="2163">
                  <c:v>0.95069366329208849</c:v>
                </c:pt>
                <c:pt idx="2164">
                  <c:v>0.95931666079605493</c:v>
                </c:pt>
                <c:pt idx="2165">
                  <c:v>0.95211113142021575</c:v>
                </c:pt>
                <c:pt idx="2166">
                  <c:v>0.95516532785354014</c:v>
                </c:pt>
                <c:pt idx="2167">
                  <c:v>0.9507443082311734</c:v>
                </c:pt>
                <c:pt idx="2168">
                  <c:v>0.94866487269716404</c:v>
                </c:pt>
                <c:pt idx="2169">
                  <c:v>0.9653695773598957</c:v>
                </c:pt>
                <c:pt idx="2170">
                  <c:v>0.94766708701134938</c:v>
                </c:pt>
                <c:pt idx="2171">
                  <c:v>0.95663801337153764</c:v>
                </c:pt>
                <c:pt idx="2172">
                  <c:v>0.95846905537459282</c:v>
                </c:pt>
                <c:pt idx="2173">
                  <c:v>0.9515178975985501</c:v>
                </c:pt>
                <c:pt idx="2174">
                  <c:v>0.95336787564766845</c:v>
                </c:pt>
                <c:pt idx="2175">
                  <c:v>0.97631103074141057</c:v>
                </c:pt>
                <c:pt idx="2176">
                  <c:v>0.97134618850243282</c:v>
                </c:pt>
                <c:pt idx="2177">
                  <c:v>0.97181850407656856</c:v>
                </c:pt>
                <c:pt idx="2178">
                  <c:v>0.96910478317513504</c:v>
                </c:pt>
                <c:pt idx="2179">
                  <c:v>0.95456422965716636</c:v>
                </c:pt>
                <c:pt idx="2180">
                  <c:v>0.92985356636750105</c:v>
                </c:pt>
                <c:pt idx="2181">
                  <c:v>0.90145672664952869</c:v>
                </c:pt>
                <c:pt idx="2182">
                  <c:v>0.9719463321136087</c:v>
                </c:pt>
                <c:pt idx="2183">
                  <c:v>0.99121665582303187</c:v>
                </c:pt>
                <c:pt idx="2184">
                  <c:v>0.96484446898582743</c:v>
                </c:pt>
                <c:pt idx="2185">
                  <c:v>0.95572332177106722</c:v>
                </c:pt>
                <c:pt idx="2186">
                  <c:v>0.97089437162683101</c:v>
                </c:pt>
                <c:pt idx="2187">
                  <c:v>0.96848989298454213</c:v>
                </c:pt>
                <c:pt idx="2188">
                  <c:v>0.97141325710201887</c:v>
                </c:pt>
                <c:pt idx="2189">
                  <c:v>0.95170876671619609</c:v>
                </c:pt>
                <c:pt idx="2190">
                  <c:v>0.97934215804251901</c:v>
                </c:pt>
                <c:pt idx="2191">
                  <c:v>0.95318021201413416</c:v>
                </c:pt>
                <c:pt idx="2192">
                  <c:v>0.95807332293291736</c:v>
                </c:pt>
                <c:pt idx="2193">
                  <c:v>0.9556731120029186</c:v>
                </c:pt>
                <c:pt idx="2194">
                  <c:v>0.98715509039010463</c:v>
                </c:pt>
                <c:pt idx="2195">
                  <c:v>0.95704545454545453</c:v>
                </c:pt>
                <c:pt idx="2196">
                  <c:v>0.93164016140517436</c:v>
                </c:pt>
                <c:pt idx="2197">
                  <c:v>0.92977949047313202</c:v>
                </c:pt>
                <c:pt idx="2198">
                  <c:v>0.95438527799530148</c:v>
                </c:pt>
                <c:pt idx="2199">
                  <c:v>0.94322412509307529</c:v>
                </c:pt>
                <c:pt idx="2200">
                  <c:v>0.95934539190353141</c:v>
                </c:pt>
                <c:pt idx="2201">
                  <c:v>0.94986072423398338</c:v>
                </c:pt>
                <c:pt idx="2202">
                  <c:v>0.95142306869248883</c:v>
                </c:pt>
                <c:pt idx="2203">
                  <c:v>0.96268913342503448</c:v>
                </c:pt>
                <c:pt idx="2204">
                  <c:v>0.97020037677684534</c:v>
                </c:pt>
                <c:pt idx="2205">
                  <c:v>0.97335225480920839</c:v>
                </c:pt>
                <c:pt idx="2206">
                  <c:v>0.94605723697755817</c:v>
                </c:pt>
                <c:pt idx="2207">
                  <c:v>0.98942731277533036</c:v>
                </c:pt>
                <c:pt idx="2208">
                  <c:v>0.95999203821656043</c:v>
                </c:pt>
                <c:pt idx="2209">
                  <c:v>0.96918489065606372</c:v>
                </c:pt>
                <c:pt idx="2210">
                  <c:v>0.95654638201398079</c:v>
                </c:pt>
                <c:pt idx="2211">
                  <c:v>0.95786459398650026</c:v>
                </c:pt>
                <c:pt idx="2212">
                  <c:v>0.96267222044216605</c:v>
                </c:pt>
                <c:pt idx="2213">
                  <c:v>0.97368034112630486</c:v>
                </c:pt>
                <c:pt idx="2214">
                  <c:v>0.97113365990202938</c:v>
                </c:pt>
                <c:pt idx="2215">
                  <c:v>0.97436327077747986</c:v>
                </c:pt>
                <c:pt idx="2216">
                  <c:v>0.96937999239254469</c:v>
                </c:pt>
                <c:pt idx="2217">
                  <c:v>0.94085068675232608</c:v>
                </c:pt>
                <c:pt idx="2218">
                  <c:v>0.96138458862410858</c:v>
                </c:pt>
                <c:pt idx="2219">
                  <c:v>0.94106503893917071</c:v>
                </c:pt>
                <c:pt idx="2220">
                  <c:v>0.97330850403476099</c:v>
                </c:pt>
                <c:pt idx="2221">
                  <c:v>0.95332708528584809</c:v>
                </c:pt>
                <c:pt idx="2222">
                  <c:v>0.96439600363306099</c:v>
                </c:pt>
                <c:pt idx="2223">
                  <c:v>0.95283194057567322</c:v>
                </c:pt>
                <c:pt idx="2224">
                  <c:v>0.83991769547325101</c:v>
                </c:pt>
                <c:pt idx="2225">
                  <c:v>0.930098486668268</c:v>
                </c:pt>
                <c:pt idx="2226">
                  <c:v>0.94191343963553542</c:v>
                </c:pt>
                <c:pt idx="2227">
                  <c:v>0.95128205128205146</c:v>
                </c:pt>
                <c:pt idx="2228">
                  <c:v>0.96671918077983465</c:v>
                </c:pt>
                <c:pt idx="2229">
                  <c:v>0.97643494361218652</c:v>
                </c:pt>
                <c:pt idx="2230">
                  <c:v>0.95534463980084028</c:v>
                </c:pt>
                <c:pt idx="2231">
                  <c:v>0.9255597014925373</c:v>
                </c:pt>
                <c:pt idx="2232">
                  <c:v>0.93644544431946009</c:v>
                </c:pt>
                <c:pt idx="2233">
                  <c:v>0.96676775334849641</c:v>
                </c:pt>
                <c:pt idx="2234">
                  <c:v>0.94925619834710739</c:v>
                </c:pt>
                <c:pt idx="2235">
                  <c:v>0.9255711127487104</c:v>
                </c:pt>
                <c:pt idx="2236">
                  <c:v>0.95902140672782865</c:v>
                </c:pt>
                <c:pt idx="2237">
                  <c:v>0.98998693948628647</c:v>
                </c:pt>
                <c:pt idx="2238">
                  <c:v>0.94546627944498229</c:v>
                </c:pt>
                <c:pt idx="2239">
                  <c:v>0.9478855939638533</c:v>
                </c:pt>
                <c:pt idx="2240">
                  <c:v>0.9522076277892072</c:v>
                </c:pt>
                <c:pt idx="2241">
                  <c:v>0.94744169857292027</c:v>
                </c:pt>
                <c:pt idx="2242">
                  <c:v>0.95457581830327309</c:v>
                </c:pt>
                <c:pt idx="2243">
                  <c:v>0.95019087438647531</c:v>
                </c:pt>
                <c:pt idx="2244">
                  <c:v>1.1273757309941521</c:v>
                </c:pt>
                <c:pt idx="2245">
                  <c:v>0.87918015102481128</c:v>
                </c:pt>
                <c:pt idx="2246">
                  <c:v>0.96131907308377895</c:v>
                </c:pt>
                <c:pt idx="2247">
                  <c:v>0.9671675922901013</c:v>
                </c:pt>
                <c:pt idx="2248">
                  <c:v>0.96594478426186148</c:v>
                </c:pt>
                <c:pt idx="2249">
                  <c:v>0.97766299036716464</c:v>
                </c:pt>
                <c:pt idx="2250">
                  <c:v>1.0024630541871922</c:v>
                </c:pt>
                <c:pt idx="2251">
                  <c:v>0.96251726178733477</c:v>
                </c:pt>
                <c:pt idx="2252">
                  <c:v>0.98501170960187368</c:v>
                </c:pt>
                <c:pt idx="2253">
                  <c:v>0.9690165361183638</c:v>
                </c:pt>
                <c:pt idx="2254">
                  <c:v>0.95194416749750754</c:v>
                </c:pt>
                <c:pt idx="2255">
                  <c:v>0.97202690308774076</c:v>
                </c:pt>
                <c:pt idx="2256">
                  <c:v>0.96971131093232366</c:v>
                </c:pt>
                <c:pt idx="2257">
                  <c:v>0.96630160067396809</c:v>
                </c:pt>
                <c:pt idx="2258">
                  <c:v>0.95250610099493149</c:v>
                </c:pt>
                <c:pt idx="2259">
                  <c:v>0.97898055701523901</c:v>
                </c:pt>
                <c:pt idx="2260">
                  <c:v>0.96708683473389367</c:v>
                </c:pt>
                <c:pt idx="2261">
                  <c:v>0.96532810969637617</c:v>
                </c:pt>
                <c:pt idx="2262">
                  <c:v>0.97316946512030456</c:v>
                </c:pt>
                <c:pt idx="2263">
                  <c:v>0.95619208087615837</c:v>
                </c:pt>
                <c:pt idx="2264">
                  <c:v>0.96924571058595022</c:v>
                </c:pt>
                <c:pt idx="2265">
                  <c:v>0.96953068592057767</c:v>
                </c:pt>
                <c:pt idx="2266">
                  <c:v>0.96782841823056298</c:v>
                </c:pt>
                <c:pt idx="2267">
                  <c:v>0.96648231942349594</c:v>
                </c:pt>
                <c:pt idx="2268">
                  <c:v>0.96790371113340012</c:v>
                </c:pt>
                <c:pt idx="2269">
                  <c:v>0.9722355962124859</c:v>
                </c:pt>
                <c:pt idx="2270">
                  <c:v>0.96465798045602602</c:v>
                </c:pt>
                <c:pt idx="2271">
                  <c:v>0.95271940667490729</c:v>
                </c:pt>
                <c:pt idx="2272">
                  <c:v>0.95796707687390115</c:v>
                </c:pt>
                <c:pt idx="2273">
                  <c:v>0.95967484858144725</c:v>
                </c:pt>
                <c:pt idx="2274">
                  <c:v>0.97027250206440963</c:v>
                </c:pt>
                <c:pt idx="2275">
                  <c:v>0.95400265369305615</c:v>
                </c:pt>
                <c:pt idx="2276">
                  <c:v>0.96233026719229087</c:v>
                </c:pt>
                <c:pt idx="2277">
                  <c:v>0.96029600113846603</c:v>
                </c:pt>
                <c:pt idx="2278">
                  <c:v>0.96274704962320479</c:v>
                </c:pt>
                <c:pt idx="2279">
                  <c:v>0.96618778116383686</c:v>
                </c:pt>
                <c:pt idx="2280">
                  <c:v>0.96310596310596297</c:v>
                </c:pt>
                <c:pt idx="2281">
                  <c:v>0.96860008722197977</c:v>
                </c:pt>
                <c:pt idx="2282">
                  <c:v>0.95958168456755233</c:v>
                </c:pt>
                <c:pt idx="2283">
                  <c:v>0.96238041186962864</c:v>
                </c:pt>
                <c:pt idx="2284">
                  <c:v>0.94797588285960388</c:v>
                </c:pt>
                <c:pt idx="2285">
                  <c:v>0.96328029375765001</c:v>
                </c:pt>
                <c:pt idx="2286">
                  <c:v>0.97227295367756938</c:v>
                </c:pt>
                <c:pt idx="2287">
                  <c:v>0.94604188853390125</c:v>
                </c:pt>
                <c:pt idx="2288">
                  <c:v>0.94537730123406827</c:v>
                </c:pt>
                <c:pt idx="2289">
                  <c:v>0.97087232115907018</c:v>
                </c:pt>
                <c:pt idx="2290">
                  <c:v>0.94604174871996849</c:v>
                </c:pt>
                <c:pt idx="2291">
                  <c:v>0.96472106697260851</c:v>
                </c:pt>
                <c:pt idx="2292">
                  <c:v>0.96197841147091989</c:v>
                </c:pt>
                <c:pt idx="2293">
                  <c:v>0.96686491079014436</c:v>
                </c:pt>
                <c:pt idx="2294">
                  <c:v>0.96890470297029707</c:v>
                </c:pt>
                <c:pt idx="2295">
                  <c:v>0.94404120814797465</c:v>
                </c:pt>
                <c:pt idx="2296">
                  <c:v>0.96470856102003633</c:v>
                </c:pt>
                <c:pt idx="2297">
                  <c:v>0.9667146743478956</c:v>
                </c:pt>
                <c:pt idx="2298">
                  <c:v>0.97186553166931178</c:v>
                </c:pt>
                <c:pt idx="2299">
                  <c:v>0.97668058154599102</c:v>
                </c:pt>
                <c:pt idx="2300">
                  <c:v>0.97874924104432315</c:v>
                </c:pt>
                <c:pt idx="2301">
                  <c:v>0.95443528841492975</c:v>
                </c:pt>
                <c:pt idx="2302">
                  <c:v>0.98335167859108408</c:v>
                </c:pt>
                <c:pt idx="2303">
                  <c:v>0.96687444345503115</c:v>
                </c:pt>
                <c:pt idx="2304">
                  <c:v>0.96788111217641426</c:v>
                </c:pt>
                <c:pt idx="2305">
                  <c:v>0.96185191607421527</c:v>
                </c:pt>
                <c:pt idx="2306">
                  <c:v>0.93387314439946023</c:v>
                </c:pt>
                <c:pt idx="2307">
                  <c:v>0.91502720803683546</c:v>
                </c:pt>
                <c:pt idx="2308">
                  <c:v>0.93526344182700949</c:v>
                </c:pt>
                <c:pt idx="2309">
                  <c:v>0.9773106439773106</c:v>
                </c:pt>
                <c:pt idx="2310">
                  <c:v>0.97879229399384815</c:v>
                </c:pt>
                <c:pt idx="2311">
                  <c:v>0.98603311735061194</c:v>
                </c:pt>
                <c:pt idx="2312">
                  <c:v>0.97486391290425867</c:v>
                </c:pt>
                <c:pt idx="2313">
                  <c:v>0.95716766351533866</c:v>
                </c:pt>
                <c:pt idx="2314">
                  <c:v>0.95843630644798916</c:v>
                </c:pt>
                <c:pt idx="2315">
                  <c:v>0.97341733251382923</c:v>
                </c:pt>
                <c:pt idx="2316">
                  <c:v>0.97978047371461596</c:v>
                </c:pt>
                <c:pt idx="2317">
                  <c:v>0.98908925594787089</c:v>
                </c:pt>
                <c:pt idx="2318">
                  <c:v>0.96556546058381398</c:v>
                </c:pt>
                <c:pt idx="2319">
                  <c:v>0.96424361493123767</c:v>
                </c:pt>
                <c:pt idx="2320">
                  <c:v>0.97516339869281043</c:v>
                </c:pt>
                <c:pt idx="2321">
                  <c:v>0.97714888381086307</c:v>
                </c:pt>
                <c:pt idx="2322">
                  <c:v>0.98667447649729079</c:v>
                </c:pt>
                <c:pt idx="2323">
                  <c:v>0.97845214580714679</c:v>
                </c:pt>
                <c:pt idx="2324">
                  <c:v>0.97240802675585292</c:v>
                </c:pt>
                <c:pt idx="2325">
                  <c:v>0.95738858483189992</c:v>
                </c:pt>
                <c:pt idx="2326">
                  <c:v>0.98103887826641178</c:v>
                </c:pt>
                <c:pt idx="2327">
                  <c:v>0.93857758620689669</c:v>
                </c:pt>
                <c:pt idx="2328">
                  <c:v>0.85073529411764715</c:v>
                </c:pt>
                <c:pt idx="2329">
                  <c:v>0.79973907371167641</c:v>
                </c:pt>
                <c:pt idx="2330">
                  <c:v>0.95353230071779371</c:v>
                </c:pt>
                <c:pt idx="2331">
                  <c:v>0.84033613445378141</c:v>
                </c:pt>
                <c:pt idx="2332">
                  <c:v>0.89480692410119844</c:v>
                </c:pt>
                <c:pt idx="2333">
                  <c:v>0.90962009803921573</c:v>
                </c:pt>
                <c:pt idx="2334">
                  <c:v>0.94179651695692024</c:v>
                </c:pt>
                <c:pt idx="2335">
                  <c:v>0.81483830057070383</c:v>
                </c:pt>
                <c:pt idx="2336">
                  <c:v>0.91314418066010428</c:v>
                </c:pt>
                <c:pt idx="2337">
                  <c:v>0.88595866001425516</c:v>
                </c:pt>
                <c:pt idx="2338">
                  <c:v>0.94385150812064966</c:v>
                </c:pt>
                <c:pt idx="2339">
                  <c:v>0.91105769230769229</c:v>
                </c:pt>
                <c:pt idx="2340">
                  <c:v>0.90191526407428901</c:v>
                </c:pt>
                <c:pt idx="2341">
                  <c:v>0.94775339602925812</c:v>
                </c:pt>
                <c:pt idx="2342">
                  <c:v>0.80633622892181911</c:v>
                </c:pt>
                <c:pt idx="2343">
                  <c:v>0.92165071770334939</c:v>
                </c:pt>
                <c:pt idx="2344">
                  <c:v>1.0067904028972385</c:v>
                </c:pt>
                <c:pt idx="2345">
                  <c:v>0.9755859375</c:v>
                </c:pt>
                <c:pt idx="2346">
                  <c:v>0.98174778761061954</c:v>
                </c:pt>
                <c:pt idx="2347">
                  <c:v>0.9606908874329958</c:v>
                </c:pt>
                <c:pt idx="2348">
                  <c:v>0.95486415425065729</c:v>
                </c:pt>
                <c:pt idx="2349">
                  <c:v>0.96989818503762726</c:v>
                </c:pt>
                <c:pt idx="2350">
                  <c:v>0.97376344086021505</c:v>
                </c:pt>
                <c:pt idx="2351">
                  <c:v>0.9668874172185431</c:v>
                </c:pt>
                <c:pt idx="2352">
                  <c:v>0.97979179424372331</c:v>
                </c:pt>
                <c:pt idx="2353">
                  <c:v>0.96949152542372874</c:v>
                </c:pt>
                <c:pt idx="2354">
                  <c:v>0.93987086359967709</c:v>
                </c:pt>
                <c:pt idx="2355">
                  <c:v>0.94634737799333124</c:v>
                </c:pt>
                <c:pt idx="2356">
                  <c:v>0.96801023672424824</c:v>
                </c:pt>
                <c:pt idx="2357">
                  <c:v>0.94707379134860059</c:v>
                </c:pt>
                <c:pt idx="2358">
                  <c:v>0.98046874999999989</c:v>
                </c:pt>
                <c:pt idx="2359">
                  <c:v>0.89508393285371701</c:v>
                </c:pt>
                <c:pt idx="2360">
                  <c:v>0.97376267143708994</c:v>
                </c:pt>
                <c:pt idx="2361">
                  <c:v>0.85678563309843137</c:v>
                </c:pt>
                <c:pt idx="2362">
                  <c:v>1.0345016429353777</c:v>
                </c:pt>
                <c:pt idx="2363">
                  <c:v>0.98607529654461068</c:v>
                </c:pt>
                <c:pt idx="2364">
                  <c:v>0.95967456667845774</c:v>
                </c:pt>
                <c:pt idx="2365">
                  <c:v>0.95529359430604988</c:v>
                </c:pt>
                <c:pt idx="2366">
                  <c:v>0.96122448979591846</c:v>
                </c:pt>
                <c:pt idx="2367">
                  <c:v>0.91078561917443412</c:v>
                </c:pt>
                <c:pt idx="2368">
                  <c:v>0.93964232488822652</c:v>
                </c:pt>
                <c:pt idx="2369">
                  <c:v>0.9870129870129869</c:v>
                </c:pt>
                <c:pt idx="2370">
                  <c:v>0.90659514042284628</c:v>
                </c:pt>
                <c:pt idx="2371">
                  <c:v>0.89856089856089871</c:v>
                </c:pt>
                <c:pt idx="2372">
                  <c:v>0.98757120662868991</c:v>
                </c:pt>
                <c:pt idx="2373">
                  <c:v>0.90383786114704612</c:v>
                </c:pt>
                <c:pt idx="2374">
                  <c:v>0.97123015873015861</c:v>
                </c:pt>
                <c:pt idx="2375">
                  <c:v>0.95061412487205732</c:v>
                </c:pt>
                <c:pt idx="2376">
                  <c:v>0.95587552252670682</c:v>
                </c:pt>
                <c:pt idx="2377">
                  <c:v>0.97085096379877756</c:v>
                </c:pt>
                <c:pt idx="2378">
                  <c:v>0.94869801787796348</c:v>
                </c:pt>
                <c:pt idx="2379">
                  <c:v>0.99776486365668304</c:v>
                </c:pt>
                <c:pt idx="2380">
                  <c:v>0.95706411372207723</c:v>
                </c:pt>
                <c:pt idx="2381">
                  <c:v>0.95195565137049587</c:v>
                </c:pt>
                <c:pt idx="2382">
                  <c:v>0.96366459627329193</c:v>
                </c:pt>
                <c:pt idx="2383">
                  <c:v>0.99956389010030533</c:v>
                </c:pt>
                <c:pt idx="2384">
                  <c:v>0.89995592772146327</c:v>
                </c:pt>
                <c:pt idx="2385">
                  <c:v>0.89726818006925746</c:v>
                </c:pt>
                <c:pt idx="2386">
                  <c:v>0.96983105390185032</c:v>
                </c:pt>
                <c:pt idx="2387">
                  <c:v>0.95542678850011142</c:v>
                </c:pt>
                <c:pt idx="2388">
                  <c:v>0.91152908394287713</c:v>
                </c:pt>
                <c:pt idx="2389">
                  <c:v>0.94829136690647486</c:v>
                </c:pt>
                <c:pt idx="2390">
                  <c:v>0.96302382908792117</c:v>
                </c:pt>
                <c:pt idx="2391">
                  <c:v>0.8562602965403624</c:v>
                </c:pt>
                <c:pt idx="2392">
                  <c:v>0.93382096830372685</c:v>
                </c:pt>
                <c:pt idx="2393">
                  <c:v>1.0095419847328244</c:v>
                </c:pt>
                <c:pt idx="2394">
                  <c:v>0.94154909300316747</c:v>
                </c:pt>
                <c:pt idx="2395">
                  <c:v>0.95546558704453444</c:v>
                </c:pt>
                <c:pt idx="2396">
                  <c:v>0.90153107175022518</c:v>
                </c:pt>
                <c:pt idx="2397">
                  <c:v>0.96205420827389443</c:v>
                </c:pt>
                <c:pt idx="2398">
                  <c:v>1.0196078431372548</c:v>
                </c:pt>
                <c:pt idx="2399">
                  <c:v>0.93358778625954209</c:v>
                </c:pt>
                <c:pt idx="2400">
                  <c:v>0.97182506307821692</c:v>
                </c:pt>
                <c:pt idx="2401">
                  <c:v>0.97622192866578594</c:v>
                </c:pt>
                <c:pt idx="2402">
                  <c:v>0.90609951845906889</c:v>
                </c:pt>
                <c:pt idx="2403">
                  <c:v>0.9787884968386702</c:v>
                </c:pt>
                <c:pt idx="2404">
                  <c:v>0.98324586192975372</c:v>
                </c:pt>
                <c:pt idx="2405">
                  <c:v>0.98565794191466471</c:v>
                </c:pt>
                <c:pt idx="2406">
                  <c:v>0.97970318638149279</c:v>
                </c:pt>
                <c:pt idx="2407">
                  <c:v>0.98192051850588435</c:v>
                </c:pt>
                <c:pt idx="2408">
                  <c:v>0.97862791194699728</c:v>
                </c:pt>
                <c:pt idx="2409">
                  <c:v>0.98092392553435992</c:v>
                </c:pt>
                <c:pt idx="2410">
                  <c:v>0.97412149278125848</c:v>
                </c:pt>
                <c:pt idx="2411">
                  <c:v>0.98464317976513094</c:v>
                </c:pt>
                <c:pt idx="2412">
                  <c:v>1.0601484514973125</c:v>
                </c:pt>
                <c:pt idx="2413">
                  <c:v>0.9880136986301371</c:v>
                </c:pt>
                <c:pt idx="2414">
                  <c:v>0.97898989898989897</c:v>
                </c:pt>
                <c:pt idx="2415">
                  <c:v>0.99036777583187396</c:v>
                </c:pt>
                <c:pt idx="2416">
                  <c:v>0.98564857405703765</c:v>
                </c:pt>
                <c:pt idx="2417">
                  <c:v>0.97523848183478778</c:v>
                </c:pt>
                <c:pt idx="2418">
                  <c:v>0.98514851485148514</c:v>
                </c:pt>
                <c:pt idx="2419">
                  <c:v>0.97435897435897434</c:v>
                </c:pt>
                <c:pt idx="2420">
                  <c:v>0.97549500098019992</c:v>
                </c:pt>
                <c:pt idx="2421">
                  <c:v>0.9606584821428571</c:v>
                </c:pt>
                <c:pt idx="2422">
                  <c:v>0.98123445625141315</c:v>
                </c:pt>
                <c:pt idx="2423">
                  <c:v>0.9823598588788709</c:v>
                </c:pt>
                <c:pt idx="2424">
                  <c:v>0.98783269961977171</c:v>
                </c:pt>
                <c:pt idx="2425">
                  <c:v>0.9840490797546011</c:v>
                </c:pt>
                <c:pt idx="2426">
                  <c:v>0.99149157839902757</c:v>
                </c:pt>
                <c:pt idx="2427">
                  <c:v>0.97255297679112007</c:v>
                </c:pt>
                <c:pt idx="2428">
                  <c:v>0.98498498498498499</c:v>
                </c:pt>
                <c:pt idx="2429">
                  <c:v>0.98082035700721615</c:v>
                </c:pt>
                <c:pt idx="2430">
                  <c:v>0.97859201317414579</c:v>
                </c:pt>
                <c:pt idx="2431">
                  <c:v>0.97664928587621846</c:v>
                </c:pt>
                <c:pt idx="2432">
                  <c:v>0.97249034749034746</c:v>
                </c:pt>
                <c:pt idx="2433">
                  <c:v>0.96035353535353529</c:v>
                </c:pt>
                <c:pt idx="2434">
                  <c:v>0.99293893129770994</c:v>
                </c:pt>
                <c:pt idx="2435">
                  <c:v>1.0005951200158698</c:v>
                </c:pt>
                <c:pt idx="2436">
                  <c:v>1.0024937655860349</c:v>
                </c:pt>
                <c:pt idx="2437">
                  <c:v>1.0056615642692388</c:v>
                </c:pt>
                <c:pt idx="2438">
                  <c:v>0.99057743416284127</c:v>
                </c:pt>
                <c:pt idx="2439">
                  <c:v>1.0026862464183381</c:v>
                </c:pt>
                <c:pt idx="2440">
                  <c:v>0.99727651393784045</c:v>
                </c:pt>
                <c:pt idx="2441">
                  <c:v>0.99880932131314848</c:v>
                </c:pt>
                <c:pt idx="2442">
                  <c:v>1.0111228813559323</c:v>
                </c:pt>
                <c:pt idx="2443">
                  <c:v>1.0013042060645583</c:v>
                </c:pt>
                <c:pt idx="2444">
                  <c:v>0.99929341105811698</c:v>
                </c:pt>
                <c:pt idx="2445">
                  <c:v>1.0073705862187179</c:v>
                </c:pt>
                <c:pt idx="2446">
                  <c:v>0.99841017488076322</c:v>
                </c:pt>
                <c:pt idx="2447">
                  <c:v>1.0029601253700158</c:v>
                </c:pt>
                <c:pt idx="2448">
                  <c:v>1.0153976311336717</c:v>
                </c:pt>
                <c:pt idx="2449">
                  <c:v>0.95451726276617743</c:v>
                </c:pt>
                <c:pt idx="2450">
                  <c:v>0.96544229515322766</c:v>
                </c:pt>
                <c:pt idx="2451">
                  <c:v>0.93139841688654357</c:v>
                </c:pt>
                <c:pt idx="2452">
                  <c:v>0.98125714285714283</c:v>
                </c:pt>
                <c:pt idx="2453">
                  <c:v>0.95390288875230489</c:v>
                </c:pt>
                <c:pt idx="2454">
                  <c:v>0.93694513999544726</c:v>
                </c:pt>
                <c:pt idx="2455">
                  <c:v>0.93084648493543753</c:v>
                </c:pt>
                <c:pt idx="2456">
                  <c:v>0.90791300323924118</c:v>
                </c:pt>
                <c:pt idx="2457">
                  <c:v>0.76503340757238303</c:v>
                </c:pt>
                <c:pt idx="2458">
                  <c:v>0.84398888116747739</c:v>
                </c:pt>
                <c:pt idx="2459">
                  <c:v>0.99705535924617195</c:v>
                </c:pt>
                <c:pt idx="2460">
                  <c:v>0.95606435643564369</c:v>
                </c:pt>
                <c:pt idx="2461">
                  <c:v>0.96303454940806954</c:v>
                </c:pt>
                <c:pt idx="2462">
                  <c:v>0.99487284659557018</c:v>
                </c:pt>
                <c:pt idx="2463">
                  <c:v>0.89537292817679559</c:v>
                </c:pt>
                <c:pt idx="2464">
                  <c:v>0.51872659176029967</c:v>
                </c:pt>
                <c:pt idx="2465">
                  <c:v>0.95390177764386874</c:v>
                </c:pt>
                <c:pt idx="2466">
                  <c:v>0.93582493238259157</c:v>
                </c:pt>
                <c:pt idx="2467">
                  <c:v>0.96305931321540073</c:v>
                </c:pt>
                <c:pt idx="2468">
                  <c:v>0.92196065785230563</c:v>
                </c:pt>
                <c:pt idx="2469">
                  <c:v>0.9574377527133433</c:v>
                </c:pt>
                <c:pt idx="2470">
                  <c:v>0.93892339544513459</c:v>
                </c:pt>
                <c:pt idx="2471">
                  <c:v>0.95269112101474107</c:v>
                </c:pt>
                <c:pt idx="2472">
                  <c:v>0.95042687964747996</c:v>
                </c:pt>
                <c:pt idx="2473">
                  <c:v>0.88703261734287986</c:v>
                </c:pt>
                <c:pt idx="2474">
                  <c:v>0.93821900298253091</c:v>
                </c:pt>
                <c:pt idx="2475">
                  <c:v>0.88220675944333993</c:v>
                </c:pt>
                <c:pt idx="2476">
                  <c:v>0.90198366394399065</c:v>
                </c:pt>
                <c:pt idx="2477">
                  <c:v>0.97051792828685257</c:v>
                </c:pt>
                <c:pt idx="2478">
                  <c:v>0.94606999426276528</c:v>
                </c:pt>
                <c:pt idx="2479">
                  <c:v>0.89336340206185572</c:v>
                </c:pt>
                <c:pt idx="2480">
                  <c:v>0.95913043478260862</c:v>
                </c:pt>
                <c:pt idx="2481">
                  <c:v>0.9575720037163209</c:v>
                </c:pt>
                <c:pt idx="2482">
                  <c:v>0.79462102689486558</c:v>
                </c:pt>
                <c:pt idx="2483">
                  <c:v>0.90785907859078596</c:v>
                </c:pt>
                <c:pt idx="2484">
                  <c:v>0.93425605536332179</c:v>
                </c:pt>
                <c:pt idx="2485">
                  <c:v>0.96995055154050969</c:v>
                </c:pt>
                <c:pt idx="2486">
                  <c:v>0.94290309609971845</c:v>
                </c:pt>
                <c:pt idx="2487">
                  <c:v>0.93588709677419357</c:v>
                </c:pt>
                <c:pt idx="2488">
                  <c:v>0.92138364779874216</c:v>
                </c:pt>
                <c:pt idx="2489">
                  <c:v>0.88054607508532434</c:v>
                </c:pt>
                <c:pt idx="2490">
                  <c:v>0.88833746898263022</c:v>
                </c:pt>
                <c:pt idx="2491">
                  <c:v>0.90347071583514094</c:v>
                </c:pt>
                <c:pt idx="2492">
                  <c:v>0.9644459785985503</c:v>
                </c:pt>
                <c:pt idx="2493">
                  <c:v>0.97742504409171072</c:v>
                </c:pt>
                <c:pt idx="2494">
                  <c:v>0.97915370255133782</c:v>
                </c:pt>
                <c:pt idx="2495">
                  <c:v>0.95156915924060437</c:v>
                </c:pt>
                <c:pt idx="2496">
                  <c:v>0.98010752688172043</c:v>
                </c:pt>
                <c:pt idx="2497">
                  <c:v>1.0099944475291505</c:v>
                </c:pt>
                <c:pt idx="2498">
                  <c:v>0.93072289156626509</c:v>
                </c:pt>
                <c:pt idx="2499">
                  <c:v>0.92273307790549164</c:v>
                </c:pt>
                <c:pt idx="2500">
                  <c:v>0.97713414634146345</c:v>
                </c:pt>
                <c:pt idx="2501">
                  <c:v>0.96592449177153927</c:v>
                </c:pt>
                <c:pt idx="2502">
                  <c:v>0.94547034542689556</c:v>
                </c:pt>
                <c:pt idx="2503">
                  <c:v>0.95027262813522351</c:v>
                </c:pt>
                <c:pt idx="2504">
                  <c:v>0.94641148325358859</c:v>
                </c:pt>
                <c:pt idx="2505">
                  <c:v>0.87038590604026844</c:v>
                </c:pt>
                <c:pt idx="2506">
                  <c:v>0.98322392414296123</c:v>
                </c:pt>
                <c:pt idx="2507">
                  <c:v>0.94808231992516367</c:v>
                </c:pt>
                <c:pt idx="2508">
                  <c:v>0.96400496483243692</c:v>
                </c:pt>
                <c:pt idx="2509">
                  <c:v>0.95822538860103634</c:v>
                </c:pt>
                <c:pt idx="2510">
                  <c:v>0.99074903014025684</c:v>
                </c:pt>
                <c:pt idx="2511">
                  <c:v>0.41304347826086957</c:v>
                </c:pt>
                <c:pt idx="2512">
                  <c:v>0.16279069767441862</c:v>
                </c:pt>
                <c:pt idx="2513">
                  <c:v>0.58974358974358976</c:v>
                </c:pt>
                <c:pt idx="2514">
                  <c:v>9.0909090909090912E-2</c:v>
                </c:pt>
                <c:pt idx="2515">
                  <c:v>0.16417910447761194</c:v>
                </c:pt>
                <c:pt idx="2516">
                  <c:v>0.9375</c:v>
                </c:pt>
                <c:pt idx="2517">
                  <c:v>0.97674418604651159</c:v>
                </c:pt>
                <c:pt idx="2518">
                  <c:v>0.93258426966292129</c:v>
                </c:pt>
                <c:pt idx="2519">
                  <c:v>1.3373493975903614</c:v>
                </c:pt>
                <c:pt idx="2520">
                  <c:v>1.0941176470588236</c:v>
                </c:pt>
                <c:pt idx="2521">
                  <c:v>0.96470588235294119</c:v>
                </c:pt>
                <c:pt idx="2522">
                  <c:v>0.98734177215189878</c:v>
                </c:pt>
                <c:pt idx="2523">
                  <c:v>1.1325301204819278</c:v>
                </c:pt>
                <c:pt idx="2524">
                  <c:v>0.90217391304347827</c:v>
                </c:pt>
                <c:pt idx="2525">
                  <c:v>1.5176470588235293</c:v>
                </c:pt>
                <c:pt idx="2526">
                  <c:v>1.0111111111111111</c:v>
                </c:pt>
                <c:pt idx="2527">
                  <c:v>0.28699999999999998</c:v>
                </c:pt>
                <c:pt idx="2528">
                  <c:v>2.5000000000000005E-2</c:v>
                </c:pt>
                <c:pt idx="2529">
                  <c:v>0.14000000000000001</c:v>
                </c:pt>
                <c:pt idx="2530">
                  <c:v>0.6</c:v>
                </c:pt>
                <c:pt idx="2531">
                  <c:v>0.83</c:v>
                </c:pt>
                <c:pt idx="2532">
                  <c:v>0.01</c:v>
                </c:pt>
                <c:pt idx="2533">
                  <c:v>0.01</c:v>
                </c:pt>
                <c:pt idx="2534">
                  <c:v>0.03</c:v>
                </c:pt>
                <c:pt idx="2535">
                  <c:v>0.36</c:v>
                </c:pt>
                <c:pt idx="2536">
                  <c:v>0.5</c:v>
                </c:pt>
                <c:pt idx="2537">
                  <c:v>0</c:v>
                </c:pt>
                <c:pt idx="2538">
                  <c:v>3.0000000000000002E-2</c:v>
                </c:pt>
                <c:pt idx="2539">
                  <c:v>0.02</c:v>
                </c:pt>
                <c:pt idx="2540">
                  <c:v>0.6</c:v>
                </c:pt>
                <c:pt idx="2541">
                  <c:v>0.79</c:v>
                </c:pt>
                <c:pt idx="2542">
                  <c:v>0.93999999999999984</c:v>
                </c:pt>
                <c:pt idx="2543">
                  <c:v>0.98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0.97619047619047616</c:v>
                </c:pt>
                <c:pt idx="2548">
                  <c:v>0.97560975609756106</c:v>
                </c:pt>
                <c:pt idx="2549">
                  <c:v>0.5625</c:v>
                </c:pt>
                <c:pt idx="2550">
                  <c:v>0.25</c:v>
                </c:pt>
                <c:pt idx="2551">
                  <c:v>0.97674418604651159</c:v>
                </c:pt>
                <c:pt idx="2552">
                  <c:v>0.94736842105263153</c:v>
                </c:pt>
                <c:pt idx="2553">
                  <c:v>0.92857142857142849</c:v>
                </c:pt>
                <c:pt idx="2554">
                  <c:v>0.73684210526315796</c:v>
                </c:pt>
                <c:pt idx="2555">
                  <c:v>0.36363636363636365</c:v>
                </c:pt>
                <c:pt idx="2556">
                  <c:v>0.33333333333333337</c:v>
                </c:pt>
                <c:pt idx="2557">
                  <c:v>0.97560975609756106</c:v>
                </c:pt>
                <c:pt idx="2558">
                  <c:v>0.97368421052631582</c:v>
                </c:pt>
                <c:pt idx="2559">
                  <c:v>0.93548387096774188</c:v>
                </c:pt>
                <c:pt idx="2560">
                  <c:v>0.89655172413793116</c:v>
                </c:pt>
                <c:pt idx="2561">
                  <c:v>0.61538461538461542</c:v>
                </c:pt>
                <c:pt idx="2562">
                  <c:v>0.5714285714285714</c:v>
                </c:pt>
                <c:pt idx="2563">
                  <c:v>0.5714285714285714</c:v>
                </c:pt>
                <c:pt idx="2564">
                  <c:v>0.9655172413793105</c:v>
                </c:pt>
                <c:pt idx="2565">
                  <c:v>0.82352941176470595</c:v>
                </c:pt>
                <c:pt idx="2566">
                  <c:v>0.70370370370370372</c:v>
                </c:pt>
                <c:pt idx="2567">
                  <c:v>0.8125</c:v>
                </c:pt>
                <c:pt idx="2568">
                  <c:v>0.891891891891892</c:v>
                </c:pt>
                <c:pt idx="2569">
                  <c:v>0.88235294117647045</c:v>
                </c:pt>
                <c:pt idx="2570">
                  <c:v>0.88888888888888895</c:v>
                </c:pt>
                <c:pt idx="2571">
                  <c:v>0.8666666666666667</c:v>
                </c:pt>
                <c:pt idx="2572">
                  <c:v>0.85294117647058809</c:v>
                </c:pt>
                <c:pt idx="2573">
                  <c:v>0.87878787878787867</c:v>
                </c:pt>
                <c:pt idx="2574">
                  <c:v>0.68</c:v>
                </c:pt>
                <c:pt idx="2575">
                  <c:v>0.85714285714285721</c:v>
                </c:pt>
                <c:pt idx="2576">
                  <c:v>0.66666666666666674</c:v>
                </c:pt>
                <c:pt idx="2577">
                  <c:v>0.8666666666666667</c:v>
                </c:pt>
                <c:pt idx="2578">
                  <c:v>0.5</c:v>
                </c:pt>
                <c:pt idx="2579">
                  <c:v>0.92307692307692302</c:v>
                </c:pt>
                <c:pt idx="2580">
                  <c:v>0.92</c:v>
                </c:pt>
                <c:pt idx="2581">
                  <c:v>0.88</c:v>
                </c:pt>
                <c:pt idx="2582">
                  <c:v>0.90476190476190477</c:v>
                </c:pt>
                <c:pt idx="2583">
                  <c:v>0.5714285714285714</c:v>
                </c:pt>
                <c:pt idx="2584">
                  <c:v>0.66666666666666663</c:v>
                </c:pt>
                <c:pt idx="2585">
                  <c:v>0.16666666666666669</c:v>
                </c:pt>
                <c:pt idx="2586">
                  <c:v>0</c:v>
                </c:pt>
                <c:pt idx="2587">
                  <c:v>0.19999999999999998</c:v>
                </c:pt>
                <c:pt idx="2588">
                  <c:v>0.19999999999999998</c:v>
                </c:pt>
                <c:pt idx="2589">
                  <c:v>0.96774193548387089</c:v>
                </c:pt>
                <c:pt idx="2590">
                  <c:v>0.92</c:v>
                </c:pt>
                <c:pt idx="2591">
                  <c:v>0.88888888888888895</c:v>
                </c:pt>
                <c:pt idx="2592">
                  <c:v>0.76923076923076927</c:v>
                </c:pt>
                <c:pt idx="2593">
                  <c:v>0.44444444444444448</c:v>
                </c:pt>
                <c:pt idx="2594">
                  <c:v>0.76829268292682928</c:v>
                </c:pt>
                <c:pt idx="2595">
                  <c:v>0.76829268292682928</c:v>
                </c:pt>
                <c:pt idx="2596">
                  <c:v>0.77108433734939763</c:v>
                </c:pt>
                <c:pt idx="2597">
                  <c:v>0.77108433734939763</c:v>
                </c:pt>
                <c:pt idx="2598">
                  <c:v>0.78313253012048201</c:v>
                </c:pt>
                <c:pt idx="2599">
                  <c:v>0.75903614457831325</c:v>
                </c:pt>
                <c:pt idx="2600">
                  <c:v>0.81707317073170738</c:v>
                </c:pt>
                <c:pt idx="2601">
                  <c:v>0.73493975903614461</c:v>
                </c:pt>
                <c:pt idx="2602">
                  <c:v>0.78571428571428581</c:v>
                </c:pt>
                <c:pt idx="2603">
                  <c:v>0.8271604938271605</c:v>
                </c:pt>
                <c:pt idx="2604">
                  <c:v>0.77108433734939763</c:v>
                </c:pt>
                <c:pt idx="2605">
                  <c:v>0.74698795180722899</c:v>
                </c:pt>
                <c:pt idx="2606">
                  <c:v>0.74390243902439024</c:v>
                </c:pt>
                <c:pt idx="2607">
                  <c:v>0.80952380952380965</c:v>
                </c:pt>
                <c:pt idx="2608">
                  <c:v>0.76190476190476197</c:v>
                </c:pt>
                <c:pt idx="2609">
                  <c:v>0.74698795180722899</c:v>
                </c:pt>
                <c:pt idx="2610">
                  <c:v>0.6987951807228916</c:v>
                </c:pt>
                <c:pt idx="2611">
                  <c:v>0.96341463414634154</c:v>
                </c:pt>
                <c:pt idx="2612">
                  <c:v>0.89610389610389607</c:v>
                </c:pt>
                <c:pt idx="2613">
                  <c:v>0.90909090909090906</c:v>
                </c:pt>
                <c:pt idx="2614">
                  <c:v>0.92207792207792205</c:v>
                </c:pt>
                <c:pt idx="2615">
                  <c:v>0.91025641025641013</c:v>
                </c:pt>
                <c:pt idx="2616">
                  <c:v>0.89333333333333342</c:v>
                </c:pt>
                <c:pt idx="2617">
                  <c:v>0.96969696969696972</c:v>
                </c:pt>
                <c:pt idx="2618">
                  <c:v>0.86153846153846159</c:v>
                </c:pt>
                <c:pt idx="2619">
                  <c:v>0.91176470588235292</c:v>
                </c:pt>
                <c:pt idx="2620">
                  <c:v>0.90476190476190466</c:v>
                </c:pt>
                <c:pt idx="2621">
                  <c:v>0.9850746268656716</c:v>
                </c:pt>
                <c:pt idx="2622">
                  <c:v>0.85074626865671632</c:v>
                </c:pt>
                <c:pt idx="2623">
                  <c:v>0.95081967213114749</c:v>
                </c:pt>
                <c:pt idx="2624">
                  <c:v>0.87804878048780488</c:v>
                </c:pt>
                <c:pt idx="2625">
                  <c:v>0.90243902439024393</c:v>
                </c:pt>
                <c:pt idx="2626">
                  <c:v>0.891891891891892</c:v>
                </c:pt>
                <c:pt idx="2627">
                  <c:v>0.88</c:v>
                </c:pt>
                <c:pt idx="2628">
                  <c:v>0.86301369863013699</c:v>
                </c:pt>
                <c:pt idx="2629">
                  <c:v>0.84507042253521125</c:v>
                </c:pt>
                <c:pt idx="2630">
                  <c:v>0.81944444444444442</c:v>
                </c:pt>
                <c:pt idx="2631">
                  <c:v>0.875</c:v>
                </c:pt>
                <c:pt idx="2632">
                  <c:v>0.86301369863013699</c:v>
                </c:pt>
                <c:pt idx="2633">
                  <c:v>0.86111111111111116</c:v>
                </c:pt>
                <c:pt idx="2634">
                  <c:v>0.82191780821917804</c:v>
                </c:pt>
                <c:pt idx="2635">
                  <c:v>0.78873239436619724</c:v>
                </c:pt>
                <c:pt idx="2636">
                  <c:v>0.85245901639344268</c:v>
                </c:pt>
                <c:pt idx="2637">
                  <c:v>0.84782608695652173</c:v>
                </c:pt>
                <c:pt idx="2638">
                  <c:v>0.8085106382978724</c:v>
                </c:pt>
                <c:pt idx="2639">
                  <c:v>0.92682926829268297</c:v>
                </c:pt>
                <c:pt idx="2640">
                  <c:v>0.89999999999999991</c:v>
                </c:pt>
                <c:pt idx="2641">
                  <c:v>0.83333333333333337</c:v>
                </c:pt>
                <c:pt idx="2642">
                  <c:v>0.97222222222222221</c:v>
                </c:pt>
                <c:pt idx="2643">
                  <c:v>0.70370370370370372</c:v>
                </c:pt>
                <c:pt idx="2644">
                  <c:v>0.90163934426229519</c:v>
                </c:pt>
                <c:pt idx="2645">
                  <c:v>1.0929705215419501</c:v>
                </c:pt>
                <c:pt idx="2646">
                  <c:v>1.0408580183861083</c:v>
                </c:pt>
                <c:pt idx="2647">
                  <c:v>1.041144901610018</c:v>
                </c:pt>
                <c:pt idx="2648">
                  <c:v>0.95689166193987507</c:v>
                </c:pt>
                <c:pt idx="2649">
                  <c:v>0.98974358974358978</c:v>
                </c:pt>
                <c:pt idx="2650">
                  <c:v>1.0451293340671437</c:v>
                </c:pt>
                <c:pt idx="2651">
                  <c:v>0.93671875000000004</c:v>
                </c:pt>
                <c:pt idx="2652">
                  <c:v>0.90756302521008414</c:v>
                </c:pt>
                <c:pt idx="2653">
                  <c:v>0.86000891662951395</c:v>
                </c:pt>
                <c:pt idx="2654">
                  <c:v>1.0086533261222281</c:v>
                </c:pt>
                <c:pt idx="2655">
                  <c:v>0.94955752212389388</c:v>
                </c:pt>
                <c:pt idx="2656">
                  <c:v>1.0211912943871706</c:v>
                </c:pt>
                <c:pt idx="2657">
                  <c:v>1.0110775427995973</c:v>
                </c:pt>
                <c:pt idx="2658">
                  <c:v>0.96958945767866189</c:v>
                </c:pt>
                <c:pt idx="2659">
                  <c:v>1.0203185063152114</c:v>
                </c:pt>
                <c:pt idx="2660">
                  <c:v>0.93767441860465117</c:v>
                </c:pt>
                <c:pt idx="2661">
                  <c:v>0.95353247984826928</c:v>
                </c:pt>
                <c:pt idx="2662">
                  <c:v>0.74268104776579358</c:v>
                </c:pt>
                <c:pt idx="2663">
                  <c:v>0.83978873239436613</c:v>
                </c:pt>
                <c:pt idx="2664">
                  <c:v>0.85190039318479682</c:v>
                </c:pt>
                <c:pt idx="2665">
                  <c:v>0.92484969939879758</c:v>
                </c:pt>
                <c:pt idx="2666">
                  <c:v>1.0371900826446283</c:v>
                </c:pt>
                <c:pt idx="2667">
                  <c:v>1.1376404494382022</c:v>
                </c:pt>
                <c:pt idx="2668">
                  <c:v>0.72625698324022347</c:v>
                </c:pt>
                <c:pt idx="2669">
                  <c:v>0.94051346274264236</c:v>
                </c:pt>
                <c:pt idx="2670">
                  <c:v>0.71320754716981138</c:v>
                </c:pt>
                <c:pt idx="2671">
                  <c:v>0.78554216867469884</c:v>
                </c:pt>
                <c:pt idx="2672">
                  <c:v>0.73388203017832643</c:v>
                </c:pt>
                <c:pt idx="2673">
                  <c:v>0.9505494505494505</c:v>
                </c:pt>
                <c:pt idx="2674">
                  <c:v>0.94798136645962738</c:v>
                </c:pt>
                <c:pt idx="2675">
                  <c:v>1.0163934426229508</c:v>
                </c:pt>
                <c:pt idx="2676">
                  <c:v>0.94974874371859297</c:v>
                </c:pt>
                <c:pt idx="2677">
                  <c:v>0.90335051546391743</c:v>
                </c:pt>
                <c:pt idx="2678">
                  <c:v>0.99717779868297263</c:v>
                </c:pt>
                <c:pt idx="2679">
                  <c:v>0.94654377880184337</c:v>
                </c:pt>
                <c:pt idx="2680">
                  <c:v>0.87931034482758619</c:v>
                </c:pt>
                <c:pt idx="2681">
                  <c:v>1.0650032829940907</c:v>
                </c:pt>
                <c:pt idx="2682">
                  <c:v>1.0247305009511731</c:v>
                </c:pt>
                <c:pt idx="2683">
                  <c:v>1.008695652173913</c:v>
                </c:pt>
                <c:pt idx="2684">
                  <c:v>1.1082307193778356</c:v>
                </c:pt>
                <c:pt idx="2685">
                  <c:v>0.98892988929889303</c:v>
                </c:pt>
                <c:pt idx="2686">
                  <c:v>1.0036474164133737</c:v>
                </c:pt>
                <c:pt idx="2687">
                  <c:v>0.95049504950495045</c:v>
                </c:pt>
                <c:pt idx="2688">
                  <c:v>1.1400414937759336</c:v>
                </c:pt>
                <c:pt idx="2689">
                  <c:v>0.9314099074578116</c:v>
                </c:pt>
                <c:pt idx="2690">
                  <c:v>1.0729841082989995</c:v>
                </c:pt>
                <c:pt idx="2691">
                  <c:v>0.91999999999999993</c:v>
                </c:pt>
                <c:pt idx="2692">
                  <c:v>0.65954198473282444</c:v>
                </c:pt>
                <c:pt idx="2693">
                  <c:v>0.96208530805687198</c:v>
                </c:pt>
                <c:pt idx="2694">
                  <c:v>0.91799787007454736</c:v>
                </c:pt>
                <c:pt idx="2695">
                  <c:v>0.93808411214953269</c:v>
                </c:pt>
                <c:pt idx="2696">
                  <c:v>1.0661691542288556</c:v>
                </c:pt>
                <c:pt idx="2697">
                  <c:v>0.9778059606848446</c:v>
                </c:pt>
                <c:pt idx="2698">
                  <c:v>1.0210589651022863</c:v>
                </c:pt>
                <c:pt idx="2699">
                  <c:v>0.97976220591955476</c:v>
                </c:pt>
                <c:pt idx="2700">
                  <c:v>0.84518289541473468</c:v>
                </c:pt>
                <c:pt idx="2701">
                  <c:v>0.82057001239157368</c:v>
                </c:pt>
                <c:pt idx="2702">
                  <c:v>0.81873835507053505</c:v>
                </c:pt>
                <c:pt idx="2703">
                  <c:v>0.83984771573604067</c:v>
                </c:pt>
                <c:pt idx="2704">
                  <c:v>0.82376929799009613</c:v>
                </c:pt>
                <c:pt idx="2705">
                  <c:v>0.86124546553808945</c:v>
                </c:pt>
                <c:pt idx="2706">
                  <c:v>0.87735849056603776</c:v>
                </c:pt>
                <c:pt idx="2707">
                  <c:v>0.84817477876106195</c:v>
                </c:pt>
                <c:pt idx="2708">
                  <c:v>0.8435555555555555</c:v>
                </c:pt>
                <c:pt idx="2709">
                  <c:v>0.83527696793002915</c:v>
                </c:pt>
                <c:pt idx="2710">
                  <c:v>0.84822521419828634</c:v>
                </c:pt>
                <c:pt idx="2711">
                  <c:v>0.83745286971093424</c:v>
                </c:pt>
                <c:pt idx="2712">
                  <c:v>0.99578059071729963</c:v>
                </c:pt>
                <c:pt idx="2713">
                  <c:v>0.90248447204968951</c:v>
                </c:pt>
                <c:pt idx="2714">
                  <c:v>0.87867036011080335</c:v>
                </c:pt>
                <c:pt idx="2715">
                  <c:v>0.90416925948973248</c:v>
                </c:pt>
                <c:pt idx="2716">
                  <c:v>0.90213776722090266</c:v>
                </c:pt>
                <c:pt idx="2717">
                  <c:v>0.78811607554122531</c:v>
                </c:pt>
                <c:pt idx="2718">
                  <c:v>0.78090452261306531</c:v>
                </c:pt>
                <c:pt idx="2719">
                  <c:v>0.79651460789338813</c:v>
                </c:pt>
                <c:pt idx="2720">
                  <c:v>0.97720256471146993</c:v>
                </c:pt>
                <c:pt idx="2721">
                  <c:v>0.98050867601616343</c:v>
                </c:pt>
                <c:pt idx="2722">
                  <c:v>0.99371227364185111</c:v>
                </c:pt>
                <c:pt idx="2723">
                  <c:v>0.98888006354249414</c:v>
                </c:pt>
                <c:pt idx="2724">
                  <c:v>0.99862227324913899</c:v>
                </c:pt>
                <c:pt idx="2725">
                  <c:v>0.93834409864944213</c:v>
                </c:pt>
                <c:pt idx="2726">
                  <c:v>0.90924313462826534</c:v>
                </c:pt>
                <c:pt idx="2727">
                  <c:v>0.88957746478873256</c:v>
                </c:pt>
                <c:pt idx="2728">
                  <c:v>0.9030172413793105</c:v>
                </c:pt>
                <c:pt idx="2729">
                  <c:v>0.92549718017215798</c:v>
                </c:pt>
                <c:pt idx="2730">
                  <c:v>0.94875776397515521</c:v>
                </c:pt>
                <c:pt idx="2731">
                  <c:v>1.0026246719160103</c:v>
                </c:pt>
                <c:pt idx="2732">
                  <c:v>0.9741684359518753</c:v>
                </c:pt>
                <c:pt idx="2733">
                  <c:v>0.98116908591604546</c:v>
                </c:pt>
                <c:pt idx="2734">
                  <c:v>1.0333470564018115</c:v>
                </c:pt>
                <c:pt idx="2735">
                  <c:v>0.93911764705882339</c:v>
                </c:pt>
                <c:pt idx="2736">
                  <c:v>0.94498669032830518</c:v>
                </c:pt>
                <c:pt idx="2737">
                  <c:v>0.90735461801596362</c:v>
                </c:pt>
                <c:pt idx="2738">
                  <c:v>0.92507519824993156</c:v>
                </c:pt>
                <c:pt idx="2739">
                  <c:v>0.96413062017029427</c:v>
                </c:pt>
                <c:pt idx="2740">
                  <c:v>0.97223991990534253</c:v>
                </c:pt>
                <c:pt idx="2741">
                  <c:v>0.97128589263420717</c:v>
                </c:pt>
                <c:pt idx="2742">
                  <c:v>0.96768087582652285</c:v>
                </c:pt>
                <c:pt idx="2743">
                  <c:v>0.97667040415880957</c:v>
                </c:pt>
                <c:pt idx="2744">
                  <c:v>0.96805358589951385</c:v>
                </c:pt>
                <c:pt idx="2745">
                  <c:v>0.97967748785270858</c:v>
                </c:pt>
                <c:pt idx="2746">
                  <c:v>0.97144512089916435</c:v>
                </c:pt>
                <c:pt idx="2747">
                  <c:v>0.82758620699999996</c:v>
                </c:pt>
                <c:pt idx="2748">
                  <c:v>0.85227272700000001</c:v>
                </c:pt>
                <c:pt idx="2749">
                  <c:v>0.87628866000000005</c:v>
                </c:pt>
                <c:pt idx="2750">
                  <c:v>0.87878787899999999</c:v>
                </c:pt>
                <c:pt idx="2751">
                  <c:v>0.79674796699999995</c:v>
                </c:pt>
                <c:pt idx="2752">
                  <c:v>0.89908256900000005</c:v>
                </c:pt>
                <c:pt idx="2753">
                  <c:v>0.928571429</c:v>
                </c:pt>
                <c:pt idx="2754">
                  <c:v>0.91735537199999995</c:v>
                </c:pt>
                <c:pt idx="2755">
                  <c:v>0.92</c:v>
                </c:pt>
                <c:pt idx="2756">
                  <c:v>0.93495934999999997</c:v>
                </c:pt>
                <c:pt idx="2757">
                  <c:v>0.937984496</c:v>
                </c:pt>
                <c:pt idx="2758">
                  <c:v>0.93233082700000003</c:v>
                </c:pt>
                <c:pt idx="2759">
                  <c:v>0.96153846200000004</c:v>
                </c:pt>
                <c:pt idx="2760">
                  <c:v>0.94890510900000002</c:v>
                </c:pt>
                <c:pt idx="2761">
                  <c:v>0.95588235300000002</c:v>
                </c:pt>
                <c:pt idx="2762">
                  <c:v>0.95652173900000004</c:v>
                </c:pt>
                <c:pt idx="2763">
                  <c:v>0.95945945899999996</c:v>
                </c:pt>
                <c:pt idx="2764">
                  <c:v>0.90184049099999997</c:v>
                </c:pt>
                <c:pt idx="2765">
                  <c:v>0.95483870999999998</c:v>
                </c:pt>
                <c:pt idx="2766">
                  <c:v>0.931677019</c:v>
                </c:pt>
                <c:pt idx="2767">
                  <c:v>0.90163934400000001</c:v>
                </c:pt>
                <c:pt idx="2768">
                  <c:v>0.95209580800000004</c:v>
                </c:pt>
                <c:pt idx="2769">
                  <c:v>0.89502762400000002</c:v>
                </c:pt>
                <c:pt idx="2770">
                  <c:v>0.91758241799999996</c:v>
                </c:pt>
                <c:pt idx="2771">
                  <c:v>0.92972973000000003</c:v>
                </c:pt>
                <c:pt idx="2772">
                  <c:v>0.90862944199999995</c:v>
                </c:pt>
                <c:pt idx="2773">
                  <c:v>0.97860962600000001</c:v>
                </c:pt>
                <c:pt idx="2774">
                  <c:v>0.91044776100000002</c:v>
                </c:pt>
                <c:pt idx="2775">
                  <c:v>0.88372092999999996</c:v>
                </c:pt>
                <c:pt idx="2776">
                  <c:v>0.93301435399999999</c:v>
                </c:pt>
                <c:pt idx="2777">
                  <c:v>0.99526066400000002</c:v>
                </c:pt>
                <c:pt idx="2778">
                  <c:v>0.91880341899999995</c:v>
                </c:pt>
                <c:pt idx="2779">
                  <c:v>0.94715447200000003</c:v>
                </c:pt>
                <c:pt idx="2780">
                  <c:v>0.94208494200000004</c:v>
                </c:pt>
                <c:pt idx="2781">
                  <c:v>0.73953559300000005</c:v>
                </c:pt>
                <c:pt idx="2782">
                  <c:v>0.863742864</c:v>
                </c:pt>
                <c:pt idx="2783">
                  <c:v>0.85377567099999996</c:v>
                </c:pt>
                <c:pt idx="2784">
                  <c:v>0.91804852100000001</c:v>
                </c:pt>
                <c:pt idx="2785">
                  <c:v>0.91611620199999999</c:v>
                </c:pt>
                <c:pt idx="2786">
                  <c:v>0.86687742599999995</c:v>
                </c:pt>
                <c:pt idx="2787">
                  <c:v>0.73513008199999996</c:v>
                </c:pt>
                <c:pt idx="2788">
                  <c:v>0.77069672300000003</c:v>
                </c:pt>
                <c:pt idx="2789">
                  <c:v>0.943521995</c:v>
                </c:pt>
                <c:pt idx="2790">
                  <c:v>0.91899044799999996</c:v>
                </c:pt>
                <c:pt idx="2791">
                  <c:v>0.93740803500000003</c:v>
                </c:pt>
                <c:pt idx="2792">
                  <c:v>0.95145215900000002</c:v>
                </c:pt>
                <c:pt idx="2793">
                  <c:v>0.98779693300000004</c:v>
                </c:pt>
                <c:pt idx="2794">
                  <c:v>0.91681393899999997</c:v>
                </c:pt>
                <c:pt idx="2795">
                  <c:v>0.97485234300000001</c:v>
                </c:pt>
                <c:pt idx="2796">
                  <c:v>0.97953957300000005</c:v>
                </c:pt>
                <c:pt idx="2797">
                  <c:v>0.76026153200000002</c:v>
                </c:pt>
                <c:pt idx="2798">
                  <c:v>0.84802432500000002</c:v>
                </c:pt>
                <c:pt idx="2799">
                  <c:v>0.94863006100000002</c:v>
                </c:pt>
                <c:pt idx="2800">
                  <c:v>0.93979723900000001</c:v>
                </c:pt>
                <c:pt idx="2801">
                  <c:v>1.011559672</c:v>
                </c:pt>
                <c:pt idx="2802">
                  <c:v>0.97140156600000005</c:v>
                </c:pt>
                <c:pt idx="2803">
                  <c:v>0.96227177900000005</c:v>
                </c:pt>
                <c:pt idx="2804">
                  <c:v>0.89688263700000004</c:v>
                </c:pt>
                <c:pt idx="2805">
                  <c:v>0.92673134099999999</c:v>
                </c:pt>
                <c:pt idx="2806">
                  <c:v>0.91922809900000002</c:v>
                </c:pt>
                <c:pt idx="2807">
                  <c:v>0.94867745999999997</c:v>
                </c:pt>
                <c:pt idx="2808">
                  <c:v>0.90300540100000004</c:v>
                </c:pt>
                <c:pt idx="2809">
                  <c:v>0.94709236900000004</c:v>
                </c:pt>
                <c:pt idx="2810">
                  <c:v>0.88236804099999999</c:v>
                </c:pt>
                <c:pt idx="2811">
                  <c:v>0.94216266800000004</c:v>
                </c:pt>
                <c:pt idx="2812">
                  <c:v>0.86297541300000002</c:v>
                </c:pt>
                <c:pt idx="2813">
                  <c:v>0.82830187499999997</c:v>
                </c:pt>
                <c:pt idx="2814">
                  <c:v>0.91526450500000001</c:v>
                </c:pt>
                <c:pt idx="2815">
                  <c:v>0.96450166100000001</c:v>
                </c:pt>
                <c:pt idx="2816">
                  <c:v>0.92594683799999999</c:v>
                </c:pt>
                <c:pt idx="2817">
                  <c:v>0.95622780699999999</c:v>
                </c:pt>
                <c:pt idx="2818">
                  <c:v>0.92191184900000001</c:v>
                </c:pt>
                <c:pt idx="2819">
                  <c:v>0.88821179699999997</c:v>
                </c:pt>
                <c:pt idx="2820">
                  <c:v>0.91531750899999997</c:v>
                </c:pt>
                <c:pt idx="2821">
                  <c:v>0.91912943999999996</c:v>
                </c:pt>
                <c:pt idx="2822">
                  <c:v>0.91937008499999995</c:v>
                </c:pt>
                <c:pt idx="2823">
                  <c:v>0.98226389516493451</c:v>
                </c:pt>
                <c:pt idx="2824">
                  <c:v>0.9898821436513231</c:v>
                </c:pt>
                <c:pt idx="2825">
                  <c:v>0.98589202399466791</c:v>
                </c:pt>
                <c:pt idx="2826">
                  <c:v>0.47642172523961662</c:v>
                </c:pt>
                <c:pt idx="2827">
                  <c:v>1.1810260014054812</c:v>
                </c:pt>
                <c:pt idx="2828">
                  <c:v>0.9638568541196052</c:v>
                </c:pt>
                <c:pt idx="2829">
                  <c:v>0.97406883545497402</c:v>
                </c:pt>
                <c:pt idx="2830">
                  <c:v>0.98175355450236956</c:v>
                </c:pt>
                <c:pt idx="2831">
                  <c:v>0.98200093501636276</c:v>
                </c:pt>
                <c:pt idx="2832">
                  <c:v>0.98663038334122111</c:v>
                </c:pt>
                <c:pt idx="2833">
                  <c:v>0.96597330768305878</c:v>
                </c:pt>
                <c:pt idx="2834">
                  <c:v>0.97768643570170277</c:v>
                </c:pt>
                <c:pt idx="2835">
                  <c:v>0.97309151256519677</c:v>
                </c:pt>
                <c:pt idx="2836">
                  <c:v>0.97897518382352922</c:v>
                </c:pt>
                <c:pt idx="2837">
                  <c:v>0.97952179384509785</c:v>
                </c:pt>
                <c:pt idx="2838">
                  <c:v>0.97453948140326174</c:v>
                </c:pt>
                <c:pt idx="2839">
                  <c:v>0.9786603438055721</c:v>
                </c:pt>
                <c:pt idx="2840">
                  <c:v>0.98855755894590847</c:v>
                </c:pt>
                <c:pt idx="2841">
                  <c:v>0.97780401416765039</c:v>
                </c:pt>
                <c:pt idx="2842">
                  <c:v>0.93723417966232758</c:v>
                </c:pt>
                <c:pt idx="2843">
                  <c:v>0.95864612142763073</c:v>
                </c:pt>
                <c:pt idx="2844">
                  <c:v>0.97093775738322152</c:v>
                </c:pt>
                <c:pt idx="2845">
                  <c:v>0.97854882194350024</c:v>
                </c:pt>
                <c:pt idx="2846">
                  <c:v>0.97271872060206954</c:v>
                </c:pt>
                <c:pt idx="2847">
                  <c:v>0.98059387421089539</c:v>
                </c:pt>
                <c:pt idx="2848">
                  <c:v>0.98278236914600547</c:v>
                </c:pt>
                <c:pt idx="2849">
                  <c:v>0.9661037249970057</c:v>
                </c:pt>
                <c:pt idx="2850">
                  <c:v>0.97719031465668516</c:v>
                </c:pt>
                <c:pt idx="2851">
                  <c:v>0.98919527293190779</c:v>
                </c:pt>
                <c:pt idx="2852">
                  <c:v>0.99365750528541219</c:v>
                </c:pt>
                <c:pt idx="2853">
                  <c:v>0.99095902952620751</c:v>
                </c:pt>
                <c:pt idx="2854">
                  <c:v>1.003690036900369</c:v>
                </c:pt>
                <c:pt idx="2855">
                  <c:v>0.99479638009049765</c:v>
                </c:pt>
                <c:pt idx="2856">
                  <c:v>0.94471259324265022</c:v>
                </c:pt>
                <c:pt idx="2857">
                  <c:v>0.99467731204258147</c:v>
                </c:pt>
                <c:pt idx="2858">
                  <c:v>0.99423119591746179</c:v>
                </c:pt>
                <c:pt idx="2859">
                  <c:v>0.99621507291550704</c:v>
                </c:pt>
                <c:pt idx="2860">
                  <c:v>0.96624022743425719</c:v>
                </c:pt>
                <c:pt idx="2861">
                  <c:v>0.94879633167749322</c:v>
                </c:pt>
                <c:pt idx="2862">
                  <c:v>0.96060898985016907</c:v>
                </c:pt>
                <c:pt idx="2863">
                  <c:v>0.97237368229734644</c:v>
                </c:pt>
                <c:pt idx="2864">
                  <c:v>0.98110566829951029</c:v>
                </c:pt>
                <c:pt idx="2865">
                  <c:v>0.97896345046421429</c:v>
                </c:pt>
                <c:pt idx="2866">
                  <c:v>0.95875125376128378</c:v>
                </c:pt>
                <c:pt idx="2867">
                  <c:v>0.97113121050675255</c:v>
                </c:pt>
                <c:pt idx="2868">
                  <c:v>0.98659025787965615</c:v>
                </c:pt>
                <c:pt idx="2869">
                  <c:v>1.0250572082379863</c:v>
                </c:pt>
                <c:pt idx="2870">
                  <c:v>0.95561549779303578</c:v>
                </c:pt>
                <c:pt idx="2871">
                  <c:v>0.94283212409306993</c:v>
                </c:pt>
                <c:pt idx="2872">
                  <c:v>0.95168428817310047</c:v>
                </c:pt>
                <c:pt idx="2873">
                  <c:v>0.97021225277375789</c:v>
                </c:pt>
                <c:pt idx="2874">
                  <c:v>0.9752399004857244</c:v>
                </c:pt>
                <c:pt idx="2875">
                  <c:v>0.96579137557215144</c:v>
                </c:pt>
                <c:pt idx="2876">
                  <c:v>0.94637263500814428</c:v>
                </c:pt>
                <c:pt idx="2877">
                  <c:v>1.0044444444444445</c:v>
                </c:pt>
                <c:pt idx="2878">
                  <c:v>0.98289106145251393</c:v>
                </c:pt>
                <c:pt idx="2879">
                  <c:v>0.96648179406800094</c:v>
                </c:pt>
                <c:pt idx="2880">
                  <c:v>0.96563876651982372</c:v>
                </c:pt>
                <c:pt idx="2881">
                  <c:v>0.97012366842169706</c:v>
                </c:pt>
                <c:pt idx="2882">
                  <c:v>0.96063960639606394</c:v>
                </c:pt>
                <c:pt idx="2883">
                  <c:v>0.9545624765946823</c:v>
                </c:pt>
                <c:pt idx="2884">
                  <c:v>0.96359193646915098</c:v>
                </c:pt>
                <c:pt idx="2885">
                  <c:v>0.96331288343558286</c:v>
                </c:pt>
                <c:pt idx="2886">
                  <c:v>0.97733120941061147</c:v>
                </c:pt>
                <c:pt idx="2887">
                  <c:v>0.96698709840627373</c:v>
                </c:pt>
                <c:pt idx="2888">
                  <c:v>1.0089502621148192</c:v>
                </c:pt>
                <c:pt idx="2889">
                  <c:v>1.0117046445025526</c:v>
                </c:pt>
                <c:pt idx="2890">
                  <c:v>0.99643856525057239</c:v>
                </c:pt>
                <c:pt idx="2891">
                  <c:v>0.97780748663101613</c:v>
                </c:pt>
                <c:pt idx="2892">
                  <c:v>0.99572273241917231</c:v>
                </c:pt>
                <c:pt idx="2893">
                  <c:v>0.9840760069583836</c:v>
                </c:pt>
                <c:pt idx="2894">
                  <c:v>1.0012414649286159</c:v>
                </c:pt>
                <c:pt idx="2895">
                  <c:v>1.0005025757004649</c:v>
                </c:pt>
                <c:pt idx="2896">
                  <c:v>0.59096880131362894</c:v>
                </c:pt>
                <c:pt idx="2897">
                  <c:v>0.99974978105842605</c:v>
                </c:pt>
                <c:pt idx="2898">
                  <c:v>1.0011464968152866</c:v>
                </c:pt>
                <c:pt idx="2899">
                  <c:v>0.98339554640236848</c:v>
                </c:pt>
                <c:pt idx="2900">
                  <c:v>0.99444724886420999</c:v>
                </c:pt>
                <c:pt idx="2901">
                  <c:v>0.98844150895465499</c:v>
                </c:pt>
                <c:pt idx="2902">
                  <c:v>0.97807647135586595</c:v>
                </c:pt>
                <c:pt idx="2903">
                  <c:v>0.99302006730649384</c:v>
                </c:pt>
                <c:pt idx="2904">
                  <c:v>0.99489287493771805</c:v>
                </c:pt>
                <c:pt idx="2905">
                  <c:v>0.99487115336502385</c:v>
                </c:pt>
                <c:pt idx="2906">
                  <c:v>0.99013579297975918</c:v>
                </c:pt>
                <c:pt idx="2907">
                  <c:v>1.0139725367381356</c:v>
                </c:pt>
                <c:pt idx="2908">
                  <c:v>1.0259179265658749</c:v>
                </c:pt>
                <c:pt idx="2909">
                  <c:v>1.0048026998961577</c:v>
                </c:pt>
                <c:pt idx="2910">
                  <c:v>1.008295528191834</c:v>
                </c:pt>
                <c:pt idx="2911">
                  <c:v>1.0077529396562863</c:v>
                </c:pt>
                <c:pt idx="2912">
                  <c:v>1.0165918163672654</c:v>
                </c:pt>
                <c:pt idx="2913">
                  <c:v>1.0037227214377407</c:v>
                </c:pt>
                <c:pt idx="2914">
                  <c:v>1.0050820953870212</c:v>
                </c:pt>
                <c:pt idx="2915">
                  <c:v>1.0049391224442912</c:v>
                </c:pt>
                <c:pt idx="2916">
                  <c:v>1.0107093505297098</c:v>
                </c:pt>
                <c:pt idx="2917">
                  <c:v>1.0011648223645895</c:v>
                </c:pt>
                <c:pt idx="2918">
                  <c:v>1.0380202474690663</c:v>
                </c:pt>
                <c:pt idx="2919">
                  <c:v>1.0285871964679911</c:v>
                </c:pt>
                <c:pt idx="2920">
                  <c:v>1.0330299966295922</c:v>
                </c:pt>
                <c:pt idx="2921">
                  <c:v>0.99625161063605472</c:v>
                </c:pt>
                <c:pt idx="2922">
                  <c:v>1.0070109058535499</c:v>
                </c:pt>
                <c:pt idx="2923">
                  <c:v>1.0272623138602521</c:v>
                </c:pt>
                <c:pt idx="2924">
                  <c:v>0.81698245614035092</c:v>
                </c:pt>
                <c:pt idx="2925">
                  <c:v>0.839521554946424</c:v>
                </c:pt>
                <c:pt idx="2926">
                  <c:v>1.0055014326647564</c:v>
                </c:pt>
                <c:pt idx="2927">
                  <c:v>0.54989621587098825</c:v>
                </c:pt>
                <c:pt idx="2928">
                  <c:v>0.89490325028455808</c:v>
                </c:pt>
                <c:pt idx="2929">
                  <c:v>0.94878576580908869</c:v>
                </c:pt>
                <c:pt idx="2930">
                  <c:v>1.0397139713971397</c:v>
                </c:pt>
                <c:pt idx="2931">
                  <c:v>1.0264215967834578</c:v>
                </c:pt>
                <c:pt idx="2932">
                  <c:v>1.0195461694001349</c:v>
                </c:pt>
                <c:pt idx="2933">
                  <c:v>1.0265466297322252</c:v>
                </c:pt>
                <c:pt idx="2934">
                  <c:v>1.0156359393232206</c:v>
                </c:pt>
                <c:pt idx="2935">
                  <c:v>0.9982839492048966</c:v>
                </c:pt>
                <c:pt idx="2936">
                  <c:v>0.97799397729905024</c:v>
                </c:pt>
                <c:pt idx="2937">
                  <c:v>0.90823229100191449</c:v>
                </c:pt>
                <c:pt idx="2938">
                  <c:v>0.98997400668399549</c:v>
                </c:pt>
                <c:pt idx="2939">
                  <c:v>0.49577836411609499</c:v>
                </c:pt>
                <c:pt idx="2940">
                  <c:v>0.43156746272275431</c:v>
                </c:pt>
                <c:pt idx="2941">
                  <c:v>0.3456564177647633</c:v>
                </c:pt>
                <c:pt idx="2942">
                  <c:v>0.3407329567844477</c:v>
                </c:pt>
                <c:pt idx="2943">
                  <c:v>0.92864178614424853</c:v>
                </c:pt>
                <c:pt idx="2944">
                  <c:v>0.91640257895311983</c:v>
                </c:pt>
                <c:pt idx="2945">
                  <c:v>0.92882172579938682</c:v>
                </c:pt>
                <c:pt idx="2946">
                  <c:v>0.84789053591790187</c:v>
                </c:pt>
                <c:pt idx="2947">
                  <c:v>0.81366032546413014</c:v>
                </c:pt>
                <c:pt idx="2948">
                  <c:v>0.92688624153235222</c:v>
                </c:pt>
                <c:pt idx="2949">
                  <c:v>0.89257835255738083</c:v>
                </c:pt>
                <c:pt idx="2950">
                  <c:v>0.91599281221922724</c:v>
                </c:pt>
                <c:pt idx="2951">
                  <c:v>0.91156615661566154</c:v>
                </c:pt>
                <c:pt idx="2952">
                  <c:v>0.94645669291338574</c:v>
                </c:pt>
                <c:pt idx="2953">
                  <c:v>0.41915778528723679</c:v>
                </c:pt>
                <c:pt idx="2954">
                  <c:v>0.91751069097456672</c:v>
                </c:pt>
                <c:pt idx="2955">
                  <c:v>0.92645394885720755</c:v>
                </c:pt>
                <c:pt idx="2956">
                  <c:v>0.94524851340738247</c:v>
                </c:pt>
                <c:pt idx="2957">
                  <c:v>0.94008287602195084</c:v>
                </c:pt>
                <c:pt idx="2958">
                  <c:v>0.9455478687792902</c:v>
                </c:pt>
                <c:pt idx="2959">
                  <c:v>0.91574506897731156</c:v>
                </c:pt>
                <c:pt idx="2960">
                  <c:v>0.94775528666742048</c:v>
                </c:pt>
                <c:pt idx="2961">
                  <c:v>0.76607079436486325</c:v>
                </c:pt>
                <c:pt idx="2962">
                  <c:v>0.90591032608695665</c:v>
                </c:pt>
                <c:pt idx="2963">
                  <c:v>0.67653352353780305</c:v>
                </c:pt>
                <c:pt idx="2964">
                  <c:v>0.95461071231363892</c:v>
                </c:pt>
                <c:pt idx="2965">
                  <c:v>0.92856338028169005</c:v>
                </c:pt>
                <c:pt idx="2966">
                  <c:v>0.96626210889655939</c:v>
                </c:pt>
                <c:pt idx="2967">
                  <c:v>0.47644116872861281</c:v>
                </c:pt>
                <c:pt idx="2968">
                  <c:v>0.70546428987533494</c:v>
                </c:pt>
                <c:pt idx="2969">
                  <c:v>0.93627232142857153</c:v>
                </c:pt>
                <c:pt idx="2970">
                  <c:v>0.50264335095567303</c:v>
                </c:pt>
                <c:pt idx="2971">
                  <c:v>0.94906077348066298</c:v>
                </c:pt>
                <c:pt idx="2972">
                  <c:v>0.53729503143878676</c:v>
                </c:pt>
                <c:pt idx="2973">
                  <c:v>0.56446886446886435</c:v>
                </c:pt>
                <c:pt idx="2974">
                  <c:v>0.98279906176700538</c:v>
                </c:pt>
                <c:pt idx="2975">
                  <c:v>0.90536168245897841</c:v>
                </c:pt>
                <c:pt idx="2976">
                  <c:v>1.0109343501453754</c:v>
                </c:pt>
                <c:pt idx="2977">
                  <c:v>1.0119294154655265</c:v>
                </c:pt>
                <c:pt idx="2978">
                  <c:v>1.0138166146941827</c:v>
                </c:pt>
                <c:pt idx="2979">
                  <c:v>0.66392087659983368</c:v>
                </c:pt>
                <c:pt idx="2980">
                  <c:v>0.6235422087620569</c:v>
                </c:pt>
                <c:pt idx="2981">
                  <c:v>0.68092493724001557</c:v>
                </c:pt>
                <c:pt idx="2982">
                  <c:v>1.0346423988098965</c:v>
                </c:pt>
                <c:pt idx="2983">
                  <c:v>1.0277925481479746</c:v>
                </c:pt>
                <c:pt idx="2984">
                  <c:v>1.0234185351660221</c:v>
                </c:pt>
                <c:pt idx="2985">
                  <c:v>0.83474044624403754</c:v>
                </c:pt>
                <c:pt idx="2986">
                  <c:v>0.81575162181151628</c:v>
                </c:pt>
                <c:pt idx="2987">
                  <c:v>0.81115592157949967</c:v>
                </c:pt>
                <c:pt idx="2988">
                  <c:v>0.8161657441380793</c:v>
                </c:pt>
                <c:pt idx="2989">
                  <c:v>1.075601720682738</c:v>
                </c:pt>
                <c:pt idx="2990">
                  <c:v>1.0905949316915704</c:v>
                </c:pt>
                <c:pt idx="2991">
                  <c:v>1.0498837570956869</c:v>
                </c:pt>
                <c:pt idx="2992">
                  <c:v>1.069143715195775</c:v>
                </c:pt>
                <c:pt idx="2993">
                  <c:v>0.92934450537293767</c:v>
                </c:pt>
                <c:pt idx="2994">
                  <c:v>0.996859806770648</c:v>
                </c:pt>
                <c:pt idx="2995">
                  <c:v>0.93064758380433354</c:v>
                </c:pt>
                <c:pt idx="2996">
                  <c:v>0.8202367044835458</c:v>
                </c:pt>
                <c:pt idx="2997">
                  <c:v>0.91118163373870076</c:v>
                </c:pt>
                <c:pt idx="2998">
                  <c:v>0.94077726803618789</c:v>
                </c:pt>
                <c:pt idx="2999">
                  <c:v>0.94489378671307167</c:v>
                </c:pt>
                <c:pt idx="3000">
                  <c:v>0.94349425186055669</c:v>
                </c:pt>
                <c:pt idx="3001">
                  <c:v>1.0398162706894654</c:v>
                </c:pt>
                <c:pt idx="3002">
                  <c:v>0.81090232849933863</c:v>
                </c:pt>
                <c:pt idx="3003">
                  <c:v>1.1323537789873335</c:v>
                </c:pt>
                <c:pt idx="3004">
                  <c:v>1.1651743302219693</c:v>
                </c:pt>
                <c:pt idx="3005">
                  <c:v>0.76278209743463765</c:v>
                </c:pt>
                <c:pt idx="3006">
                  <c:v>0.87231945273100142</c:v>
                </c:pt>
                <c:pt idx="3007">
                  <c:v>1.0276876576706218</c:v>
                </c:pt>
                <c:pt idx="3008">
                  <c:v>1.0307632371660083</c:v>
                </c:pt>
                <c:pt idx="3009">
                  <c:v>1.0408223452647325</c:v>
                </c:pt>
                <c:pt idx="3010">
                  <c:v>1.1395480586927442</c:v>
                </c:pt>
                <c:pt idx="3011">
                  <c:v>1.1337515447127928</c:v>
                </c:pt>
                <c:pt idx="3012">
                  <c:v>1.0952299629819136</c:v>
                </c:pt>
                <c:pt idx="3013">
                  <c:v>1.0974140470993776</c:v>
                </c:pt>
                <c:pt idx="3014">
                  <c:v>1.155406979808276</c:v>
                </c:pt>
                <c:pt idx="3015">
                  <c:v>0.48333345657584059</c:v>
                </c:pt>
                <c:pt idx="3016">
                  <c:v>0.56272520402535231</c:v>
                </c:pt>
                <c:pt idx="3017">
                  <c:v>0.51203997358180364</c:v>
                </c:pt>
                <c:pt idx="3018">
                  <c:v>0.65160369705860821</c:v>
                </c:pt>
                <c:pt idx="3019">
                  <c:v>0.89823057680988783</c:v>
                </c:pt>
                <c:pt idx="3020">
                  <c:v>0.82279799054222114</c:v>
                </c:pt>
                <c:pt idx="3021">
                  <c:v>0.85215326993497675</c:v>
                </c:pt>
                <c:pt idx="3022">
                  <c:v>0.82845019195796876</c:v>
                </c:pt>
                <c:pt idx="3023">
                  <c:v>0.86845466155810991</c:v>
                </c:pt>
                <c:pt idx="3024">
                  <c:v>0.90839269112743726</c:v>
                </c:pt>
                <c:pt idx="3025">
                  <c:v>0.89048862293707376</c:v>
                </c:pt>
                <c:pt idx="3026">
                  <c:v>0.89657768297993234</c:v>
                </c:pt>
                <c:pt idx="3027">
                  <c:v>0.83143808299548339</c:v>
                </c:pt>
                <c:pt idx="3028">
                  <c:v>0.44740792056344991</c:v>
                </c:pt>
                <c:pt idx="3029">
                  <c:v>0.81282051282050971</c:v>
                </c:pt>
                <c:pt idx="3030">
                  <c:v>0.73355522466497358</c:v>
                </c:pt>
                <c:pt idx="3031">
                  <c:v>0.79623914219351566</c:v>
                </c:pt>
                <c:pt idx="3032">
                  <c:v>0.74626865671641784</c:v>
                </c:pt>
                <c:pt idx="3033">
                  <c:v>0.80163917552301434</c:v>
                </c:pt>
                <c:pt idx="3034">
                  <c:v>0.6798417153637325</c:v>
                </c:pt>
                <c:pt idx="3035">
                  <c:v>0.71942446043165476</c:v>
                </c:pt>
                <c:pt idx="3036">
                  <c:v>0.93585641518739737</c:v>
                </c:pt>
                <c:pt idx="3037">
                  <c:v>0.7042991960852848</c:v>
                </c:pt>
                <c:pt idx="3038">
                  <c:v>0.76198231735691013</c:v>
                </c:pt>
                <c:pt idx="3039">
                  <c:v>0.78497933710044454</c:v>
                </c:pt>
                <c:pt idx="3040">
                  <c:v>0.60528347672622973</c:v>
                </c:pt>
                <c:pt idx="3041">
                  <c:v>0.79436152570480911</c:v>
                </c:pt>
                <c:pt idx="3042">
                  <c:v>0.74872623337889788</c:v>
                </c:pt>
                <c:pt idx="3043">
                  <c:v>0.70634920634920673</c:v>
                </c:pt>
                <c:pt idx="3044">
                  <c:v>0.76501904432132228</c:v>
                </c:pt>
                <c:pt idx="3045">
                  <c:v>0.76727137176938376</c:v>
                </c:pt>
                <c:pt idx="3046">
                  <c:v>0.93382951505989231</c:v>
                </c:pt>
                <c:pt idx="3047">
                  <c:v>0.80116475473291471</c:v>
                </c:pt>
                <c:pt idx="3048">
                  <c:v>0.86487722172480153</c:v>
                </c:pt>
                <c:pt idx="3049">
                  <c:v>0.84220671929502489</c:v>
                </c:pt>
                <c:pt idx="3050">
                  <c:v>0.77599259757738337</c:v>
                </c:pt>
                <c:pt idx="3051">
                  <c:v>0.82433554817275745</c:v>
                </c:pt>
                <c:pt idx="3052">
                  <c:v>0.85941762854144665</c:v>
                </c:pt>
                <c:pt idx="3053">
                  <c:v>0.80815333835195979</c:v>
                </c:pt>
                <c:pt idx="3054">
                  <c:v>0.76512535824701711</c:v>
                </c:pt>
                <c:pt idx="3055">
                  <c:v>0.86895307404275723</c:v>
                </c:pt>
                <c:pt idx="3056">
                  <c:v>0.84655651889415839</c:v>
                </c:pt>
                <c:pt idx="3057">
                  <c:v>0.75015792798483916</c:v>
                </c:pt>
                <c:pt idx="3058">
                  <c:v>0.86622322026016796</c:v>
                </c:pt>
                <c:pt idx="3059">
                  <c:v>0.84232571347436569</c:v>
                </c:pt>
                <c:pt idx="3060">
                  <c:v>0.8619245447442756</c:v>
                </c:pt>
                <c:pt idx="3061">
                  <c:v>0.75895318803145828</c:v>
                </c:pt>
                <c:pt idx="3062">
                  <c:v>3.7984299822730133E-2</c:v>
                </c:pt>
                <c:pt idx="3063">
                  <c:v>0.92357697796099136</c:v>
                </c:pt>
                <c:pt idx="3064">
                  <c:v>0.79591836734693866</c:v>
                </c:pt>
                <c:pt idx="3065">
                  <c:v>0.79208336835028115</c:v>
                </c:pt>
                <c:pt idx="3066">
                  <c:v>0.67558934389573888</c:v>
                </c:pt>
                <c:pt idx="3067">
                  <c:v>0.23715209006567822</c:v>
                </c:pt>
                <c:pt idx="3068">
                  <c:v>1.3424477021907415</c:v>
                </c:pt>
                <c:pt idx="3069">
                  <c:v>0.68896478624426361</c:v>
                </c:pt>
                <c:pt idx="3070">
                  <c:v>0.45856760991796475</c:v>
                </c:pt>
                <c:pt idx="3071">
                  <c:v>0.8479469779350004</c:v>
                </c:pt>
                <c:pt idx="3072">
                  <c:v>0.74219105728075296</c:v>
                </c:pt>
                <c:pt idx="3073">
                  <c:v>0.51616536061189278</c:v>
                </c:pt>
                <c:pt idx="3074">
                  <c:v>0.78674481514878059</c:v>
                </c:pt>
                <c:pt idx="3075">
                  <c:v>0.52872402289352471</c:v>
                </c:pt>
                <c:pt idx="3076">
                  <c:v>0.32772956242034285</c:v>
                </c:pt>
                <c:pt idx="3077">
                  <c:v>0.2836589074745568</c:v>
                </c:pt>
                <c:pt idx="3078">
                  <c:v>0.92565808504483627</c:v>
                </c:pt>
                <c:pt idx="3079">
                  <c:v>0.33892258294684308</c:v>
                </c:pt>
                <c:pt idx="3080">
                  <c:v>0.79133174016945684</c:v>
                </c:pt>
                <c:pt idx="3081">
                  <c:v>0.89193046185781011</c:v>
                </c:pt>
                <c:pt idx="3082">
                  <c:v>0.91418162191337238</c:v>
                </c:pt>
                <c:pt idx="3083">
                  <c:v>0.68644576669031765</c:v>
                </c:pt>
                <c:pt idx="3084">
                  <c:v>0.76349537727408279</c:v>
                </c:pt>
                <c:pt idx="3085">
                  <c:v>0.82256592292088904</c:v>
                </c:pt>
                <c:pt idx="3086">
                  <c:v>0.77975713493189136</c:v>
                </c:pt>
                <c:pt idx="3087">
                  <c:v>1.1227770521450837</c:v>
                </c:pt>
                <c:pt idx="3088">
                  <c:v>0.88960276765305046</c:v>
                </c:pt>
                <c:pt idx="3089">
                  <c:v>0.9769733200486892</c:v>
                </c:pt>
                <c:pt idx="3090">
                  <c:v>0.79219991743213702</c:v>
                </c:pt>
                <c:pt idx="3091">
                  <c:v>0.79641608062877933</c:v>
                </c:pt>
                <c:pt idx="3092">
                  <c:v>0.86477021381175234</c:v>
                </c:pt>
                <c:pt idx="3093">
                  <c:v>1.0290595057992862</c:v>
                </c:pt>
                <c:pt idx="3094">
                  <c:v>0.92274342850447311</c:v>
                </c:pt>
                <c:pt idx="3095">
                  <c:v>0.50413061861705588</c:v>
                </c:pt>
                <c:pt idx="3096">
                  <c:v>1.2387676508343883</c:v>
                </c:pt>
                <c:pt idx="3097">
                  <c:v>0.83681325851494182</c:v>
                </c:pt>
                <c:pt idx="3098">
                  <c:v>0.83412774070543427</c:v>
                </c:pt>
                <c:pt idx="3099">
                  <c:v>0.77026816743607018</c:v>
                </c:pt>
                <c:pt idx="3100">
                  <c:v>0.31063939943049407</c:v>
                </c:pt>
                <c:pt idx="3101">
                  <c:v>0.43622511673629849</c:v>
                </c:pt>
                <c:pt idx="3102">
                  <c:v>0.79231615031369285</c:v>
                </c:pt>
                <c:pt idx="3103">
                  <c:v>0.69340888756337582</c:v>
                </c:pt>
                <c:pt idx="3104">
                  <c:v>0.62169312169312474</c:v>
                </c:pt>
                <c:pt idx="3105">
                  <c:v>0.84816804786025868</c:v>
                </c:pt>
                <c:pt idx="3106">
                  <c:v>0.2850910709746407</c:v>
                </c:pt>
                <c:pt idx="3107">
                  <c:v>0.38935770410731618</c:v>
                </c:pt>
                <c:pt idx="3108">
                  <c:v>0.82642103045088167</c:v>
                </c:pt>
                <c:pt idx="3109">
                  <c:v>0.55033957972690128</c:v>
                </c:pt>
                <c:pt idx="3110">
                  <c:v>0.26940813908652977</c:v>
                </c:pt>
                <c:pt idx="3111">
                  <c:v>0.36739192634983259</c:v>
                </c:pt>
                <c:pt idx="3112">
                  <c:v>0.22414563162993983</c:v>
                </c:pt>
                <c:pt idx="3113">
                  <c:v>0.24461436922691859</c:v>
                </c:pt>
                <c:pt idx="3114">
                  <c:v>0.45460444839533209</c:v>
                </c:pt>
                <c:pt idx="3115">
                  <c:v>0.44374714534017884</c:v>
                </c:pt>
                <c:pt idx="3116">
                  <c:v>0.5615221311605233</c:v>
                </c:pt>
                <c:pt idx="3117">
                  <c:v>0.47823103549250856</c:v>
                </c:pt>
                <c:pt idx="3118">
                  <c:v>0.51767692401396881</c:v>
                </c:pt>
                <c:pt idx="3119">
                  <c:v>0.93437925714944858</c:v>
                </c:pt>
                <c:pt idx="3120">
                  <c:v>0.99229018469878161</c:v>
                </c:pt>
                <c:pt idx="3121">
                  <c:v>1.0227298276193859</c:v>
                </c:pt>
                <c:pt idx="3122">
                  <c:v>1.0201082179514107</c:v>
                </c:pt>
                <c:pt idx="3123">
                  <c:v>0.97172479204928164</c:v>
                </c:pt>
                <c:pt idx="3124">
                  <c:v>0.47565604491637703</c:v>
                </c:pt>
                <c:pt idx="3125">
                  <c:v>0.9561409768450424</c:v>
                </c:pt>
                <c:pt idx="3126">
                  <c:v>0.78001081998531407</c:v>
                </c:pt>
                <c:pt idx="3127">
                  <c:v>1.0139868660829106</c:v>
                </c:pt>
                <c:pt idx="3128">
                  <c:v>0.90346277411319187</c:v>
                </c:pt>
                <c:pt idx="3129">
                  <c:v>0</c:v>
                </c:pt>
                <c:pt idx="3130">
                  <c:v>7.3170731707317069E-2</c:v>
                </c:pt>
                <c:pt idx="3131">
                  <c:v>0</c:v>
                </c:pt>
                <c:pt idx="3132">
                  <c:v>1.1583011583011582E-2</c:v>
                </c:pt>
                <c:pt idx="3133">
                  <c:v>1.2578616352201259E-2</c:v>
                </c:pt>
                <c:pt idx="3134">
                  <c:v>2.7190332326283987E-2</c:v>
                </c:pt>
                <c:pt idx="3135">
                  <c:v>0.37937743190661477</c:v>
                </c:pt>
                <c:pt idx="3136">
                  <c:v>0.36224489795918369</c:v>
                </c:pt>
                <c:pt idx="3137">
                  <c:v>0.58664546899841019</c:v>
                </c:pt>
                <c:pt idx="3138">
                  <c:v>0.40589198036006546</c:v>
                </c:pt>
                <c:pt idx="3139">
                  <c:v>0.54545454545454541</c:v>
                </c:pt>
                <c:pt idx="3140">
                  <c:v>0.75951086956521741</c:v>
                </c:pt>
                <c:pt idx="3141">
                  <c:v>0.19727891156462582</c:v>
                </c:pt>
                <c:pt idx="3142">
                  <c:v>0.1909307875894988</c:v>
                </c:pt>
                <c:pt idx="3143">
                  <c:v>0.24683544303797467</c:v>
                </c:pt>
                <c:pt idx="3144">
                  <c:v>0.1566579634464752</c:v>
                </c:pt>
                <c:pt idx="3145">
                  <c:v>9.6273291925465826E-2</c:v>
                </c:pt>
                <c:pt idx="3146">
                  <c:v>2.3809523809523808E-2</c:v>
                </c:pt>
                <c:pt idx="3147">
                  <c:v>2.8368794326241138E-2</c:v>
                </c:pt>
                <c:pt idx="3148">
                  <c:v>3.0837004405286344E-2</c:v>
                </c:pt>
                <c:pt idx="3149">
                  <c:v>5.5865921787709508E-3</c:v>
                </c:pt>
                <c:pt idx="3150">
                  <c:v>9.0909090909090912E-2</c:v>
                </c:pt>
                <c:pt idx="3151">
                  <c:v>0.17149220489977729</c:v>
                </c:pt>
                <c:pt idx="3152">
                  <c:v>0.38945233265720081</c:v>
                </c:pt>
                <c:pt idx="3153">
                  <c:v>0.2375249500998004</c:v>
                </c:pt>
                <c:pt idx="3154">
                  <c:v>0.81819999999999993</c:v>
                </c:pt>
                <c:pt idx="3155">
                  <c:v>0.96660000000000001</c:v>
                </c:pt>
                <c:pt idx="3156">
                  <c:v>0.84819999999999995</c:v>
                </c:pt>
                <c:pt idx="3157">
                  <c:v>0.86030000000000006</c:v>
                </c:pt>
                <c:pt idx="3158">
                  <c:v>0.97340000000000004</c:v>
                </c:pt>
                <c:pt idx="3159">
                  <c:v>0.94930000000000003</c:v>
                </c:pt>
                <c:pt idx="3160">
                  <c:v>0.95379999999999998</c:v>
                </c:pt>
                <c:pt idx="3161">
                  <c:v>0.64590000000000003</c:v>
                </c:pt>
                <c:pt idx="3162">
                  <c:v>0.59520000000000006</c:v>
                </c:pt>
                <c:pt idx="3163">
                  <c:v>0.94420000000000004</c:v>
                </c:pt>
                <c:pt idx="3164">
                  <c:v>0.94099999999999995</c:v>
                </c:pt>
                <c:pt idx="3165">
                  <c:v>0.97160000000000002</c:v>
                </c:pt>
                <c:pt idx="3166">
                  <c:v>0.97420000000000007</c:v>
                </c:pt>
                <c:pt idx="3167">
                  <c:v>0.98140000000000005</c:v>
                </c:pt>
                <c:pt idx="3168">
                  <c:v>0.95379999999999998</c:v>
                </c:pt>
                <c:pt idx="3169">
                  <c:v>0.90269999999999995</c:v>
                </c:pt>
                <c:pt idx="3170">
                  <c:v>0.97989999999999999</c:v>
                </c:pt>
                <c:pt idx="3171">
                  <c:v>0.8417</c:v>
                </c:pt>
                <c:pt idx="3172">
                  <c:v>0.94430000000000003</c:v>
                </c:pt>
                <c:pt idx="3173">
                  <c:v>0.79290000000000005</c:v>
                </c:pt>
                <c:pt idx="3174">
                  <c:v>0.91150000000000009</c:v>
                </c:pt>
                <c:pt idx="3175">
                  <c:v>0.80110000000000003</c:v>
                </c:pt>
                <c:pt idx="3176">
                  <c:v>0.94840000000000002</c:v>
                </c:pt>
                <c:pt idx="3177">
                  <c:v>0.753</c:v>
                </c:pt>
                <c:pt idx="3178">
                  <c:v>0.91269999999999996</c:v>
                </c:pt>
                <c:pt idx="3179">
                  <c:v>0.94330000000000003</c:v>
                </c:pt>
                <c:pt idx="3180">
                  <c:v>0.78459999999999996</c:v>
                </c:pt>
                <c:pt idx="3181">
                  <c:v>0.71329999999999993</c:v>
                </c:pt>
                <c:pt idx="3182">
                  <c:v>0.70840000000000003</c:v>
                </c:pt>
                <c:pt idx="3183">
                  <c:v>0.71140000000000003</c:v>
                </c:pt>
                <c:pt idx="3184">
                  <c:v>0.72709999999999997</c:v>
                </c:pt>
                <c:pt idx="3185">
                  <c:v>0.93129999999999991</c:v>
                </c:pt>
                <c:pt idx="3186">
                  <c:v>0.91269999999999996</c:v>
                </c:pt>
                <c:pt idx="3187">
                  <c:v>0.91890000000000005</c:v>
                </c:pt>
                <c:pt idx="3188">
                  <c:v>0.91620000000000001</c:v>
                </c:pt>
                <c:pt idx="3189">
                  <c:v>0.90349999999999997</c:v>
                </c:pt>
                <c:pt idx="3190">
                  <c:v>0.90189999999999992</c:v>
                </c:pt>
                <c:pt idx="3191">
                  <c:v>0.9043000000000001</c:v>
                </c:pt>
                <c:pt idx="3192">
                  <c:v>0.81090000000000007</c:v>
                </c:pt>
                <c:pt idx="3193">
                  <c:v>0.89419999999999999</c:v>
                </c:pt>
                <c:pt idx="3194">
                  <c:v>0.80959999999999999</c:v>
                </c:pt>
                <c:pt idx="3195">
                  <c:v>0.93359999999999999</c:v>
                </c:pt>
                <c:pt idx="3196">
                  <c:v>0.91879999999999995</c:v>
                </c:pt>
                <c:pt idx="3197">
                  <c:v>0.84329999999999994</c:v>
                </c:pt>
                <c:pt idx="3198">
                  <c:v>0.90659999999999996</c:v>
                </c:pt>
                <c:pt idx="3199">
                  <c:v>0.85060000000000002</c:v>
                </c:pt>
                <c:pt idx="3200">
                  <c:v>0.90610000000000002</c:v>
                </c:pt>
                <c:pt idx="3201">
                  <c:v>0.88060000000000005</c:v>
                </c:pt>
                <c:pt idx="3202">
                  <c:v>0.88049999999999995</c:v>
                </c:pt>
                <c:pt idx="3214">
                  <c:v>0.98833819241982512</c:v>
                </c:pt>
                <c:pt idx="3218">
                  <c:v>0.88966480446927365</c:v>
                </c:pt>
                <c:pt idx="3222">
                  <c:v>0.98611111111111116</c:v>
                </c:pt>
                <c:pt idx="3230">
                  <c:v>0.98297872340425529</c:v>
                </c:pt>
                <c:pt idx="3316">
                  <c:v>0.86068263491822972</c:v>
                </c:pt>
                <c:pt idx="3317">
                  <c:v>0.91817294706552444</c:v>
                </c:pt>
                <c:pt idx="3318">
                  <c:v>0.86511740140875271</c:v>
                </c:pt>
                <c:pt idx="3319">
                  <c:v>0.92458651775540657</c:v>
                </c:pt>
                <c:pt idx="3320">
                  <c:v>0.91694035220759218</c:v>
                </c:pt>
                <c:pt idx="3321">
                  <c:v>0.92050661609968731</c:v>
                </c:pt>
                <c:pt idx="3322">
                  <c:v>0.81728699674367267</c:v>
                </c:pt>
                <c:pt idx="3323">
                  <c:v>0.92247537035685612</c:v>
                </c:pt>
                <c:pt idx="3324">
                  <c:v>0.92309804679945873</c:v>
                </c:pt>
                <c:pt idx="3325">
                  <c:v>0.83569571873895288</c:v>
                </c:pt>
                <c:pt idx="3326">
                  <c:v>0.87593671528098582</c:v>
                </c:pt>
                <c:pt idx="3327">
                  <c:v>0.89226064860162724</c:v>
                </c:pt>
                <c:pt idx="3328">
                  <c:v>0.88611121081856015</c:v>
                </c:pt>
                <c:pt idx="3329">
                  <c:v>0.93315131145745278</c:v>
                </c:pt>
                <c:pt idx="3330">
                  <c:v>0.90682401685045222</c:v>
                </c:pt>
                <c:pt idx="3331">
                  <c:v>0.92987285053747082</c:v>
                </c:pt>
                <c:pt idx="3332">
                  <c:v>0.77605199188996676</c:v>
                </c:pt>
                <c:pt idx="3333">
                  <c:v>0.88877231081545593</c:v>
                </c:pt>
                <c:pt idx="3334">
                  <c:v>0.84883626003792967</c:v>
                </c:pt>
                <c:pt idx="3335">
                  <c:v>0.92137717685096221</c:v>
                </c:pt>
                <c:pt idx="3336">
                  <c:v>0.79151194704979344</c:v>
                </c:pt>
                <c:pt idx="3337">
                  <c:v>0.86007190076805362</c:v>
                </c:pt>
                <c:pt idx="3338">
                  <c:v>0.77641791548482164</c:v>
                </c:pt>
                <c:pt idx="3339">
                  <c:v>0.86924451996601537</c:v>
                </c:pt>
                <c:pt idx="3340">
                  <c:v>0.59589255505388383</c:v>
                </c:pt>
                <c:pt idx="3341">
                  <c:v>0.89342181452063996</c:v>
                </c:pt>
                <c:pt idx="3342">
                  <c:v>0.84676055177355802</c:v>
                </c:pt>
                <c:pt idx="3343">
                  <c:v>0.57253063735808241</c:v>
                </c:pt>
                <c:pt idx="3348">
                  <c:v>0.8486307000188289</c:v>
                </c:pt>
                <c:pt idx="3349">
                  <c:v>0.97990161568444623</c:v>
                </c:pt>
                <c:pt idx="3350">
                  <c:v>0.94269892336948014</c:v>
                </c:pt>
                <c:pt idx="3351">
                  <c:v>0.954973400841854</c:v>
                </c:pt>
                <c:pt idx="3352">
                  <c:v>0.94308112235103025</c:v>
                </c:pt>
                <c:pt idx="3353">
                  <c:v>0.88688320358014239</c:v>
                </c:pt>
                <c:pt idx="3354">
                  <c:v>0.65771435007541257</c:v>
                </c:pt>
                <c:pt idx="3355">
                  <c:v>0.69076202760396055</c:v>
                </c:pt>
                <c:pt idx="3356">
                  <c:v>0.75992606783006977</c:v>
                </c:pt>
                <c:pt idx="3357">
                  <c:v>0.62965685866418009</c:v>
                </c:pt>
                <c:pt idx="3358">
                  <c:v>0.59576007866273362</c:v>
                </c:pt>
                <c:pt idx="3359">
                  <c:v>0.88755608167231548</c:v>
                </c:pt>
                <c:pt idx="3360">
                  <c:v>0.65311327831957999</c:v>
                </c:pt>
                <c:pt idx="3361">
                  <c:v>0.78846071945667262</c:v>
                </c:pt>
                <c:pt idx="3362">
                  <c:v>0.60706732006442099</c:v>
                </c:pt>
                <c:pt idx="3363">
                  <c:v>0.63657403805496804</c:v>
                </c:pt>
                <c:pt idx="3364">
                  <c:v>0.87822900690267636</c:v>
                </c:pt>
                <c:pt idx="3365">
                  <c:v>0.81637764016251924</c:v>
                </c:pt>
                <c:pt idx="3366">
                  <c:v>0.97565379703397792</c:v>
                </c:pt>
                <c:pt idx="3367">
                  <c:v>0.99760034291361355</c:v>
                </c:pt>
                <c:pt idx="3368">
                  <c:v>0.976407003282589</c:v>
                </c:pt>
                <c:pt idx="3369">
                  <c:v>0.9245281810353867</c:v>
                </c:pt>
                <c:pt idx="3370">
                  <c:v>0.92116848182653188</c:v>
                </c:pt>
                <c:pt idx="3371">
                  <c:v>0.96053389737792216</c:v>
                </c:pt>
                <c:pt idx="3372">
                  <c:v>0.97659343891728467</c:v>
                </c:pt>
                <c:pt idx="3373">
                  <c:v>0.92922569888878681</c:v>
                </c:pt>
                <c:pt idx="3374">
                  <c:v>0.93811839259711371</c:v>
                </c:pt>
                <c:pt idx="3375">
                  <c:v>0.82735156777284236</c:v>
                </c:pt>
                <c:pt idx="3376">
                  <c:v>0.92803415129162303</c:v>
                </c:pt>
                <c:pt idx="3377">
                  <c:v>0.95501719594603585</c:v>
                </c:pt>
                <c:pt idx="3378">
                  <c:v>0.96327976958983019</c:v>
                </c:pt>
                <c:pt idx="3379">
                  <c:v>0.95780593614243725</c:v>
                </c:pt>
                <c:pt idx="3380">
                  <c:v>0.94150361225583667</c:v>
                </c:pt>
                <c:pt idx="3381">
                  <c:v>0.96161431192824054</c:v>
                </c:pt>
                <c:pt idx="3382">
                  <c:v>0.88337019402779693</c:v>
                </c:pt>
                <c:pt idx="3383">
                  <c:v>0.96651394854777284</c:v>
                </c:pt>
                <c:pt idx="3384">
                  <c:v>0.91765766993922382</c:v>
                </c:pt>
                <c:pt idx="3385">
                  <c:v>0.85984497525210968</c:v>
                </c:pt>
                <c:pt idx="3386">
                  <c:v>0.91418280365998472</c:v>
                </c:pt>
                <c:pt idx="3387">
                  <c:v>0.93700052371818132</c:v>
                </c:pt>
                <c:pt idx="3388">
                  <c:v>0.90565979082981118</c:v>
                </c:pt>
                <c:pt idx="3389">
                  <c:v>0.93123360462853588</c:v>
                </c:pt>
                <c:pt idx="3390">
                  <c:v>0.8613096595569345</c:v>
                </c:pt>
                <c:pt idx="3391">
                  <c:v>0.88491637152363212</c:v>
                </c:pt>
                <c:pt idx="3392">
                  <c:v>0.89595773722698635</c:v>
                </c:pt>
                <c:pt idx="3393">
                  <c:v>0.8414712818667206</c:v>
                </c:pt>
                <c:pt idx="3394">
                  <c:v>0.81314482647762165</c:v>
                </c:pt>
                <c:pt idx="3395">
                  <c:v>0.73260431608942456</c:v>
                </c:pt>
                <c:pt idx="3396">
                  <c:v>0.86360518556872246</c:v>
                </c:pt>
                <c:pt idx="3397">
                  <c:v>0.67332020770288126</c:v>
                </c:pt>
                <c:pt idx="3398">
                  <c:v>0.9563611854153875</c:v>
                </c:pt>
                <c:pt idx="3399">
                  <c:v>0.8374687589327986</c:v>
                </c:pt>
                <c:pt idx="3400">
                  <c:v>0.73383308143402681</c:v>
                </c:pt>
                <c:pt idx="3401">
                  <c:v>0.86854147095179246</c:v>
                </c:pt>
                <c:pt idx="3402">
                  <c:v>0.93866415833537575</c:v>
                </c:pt>
                <c:pt idx="3409">
                  <c:v>0.91077138582025385</c:v>
                </c:pt>
                <c:pt idx="3410">
                  <c:v>0.84614141080891581</c:v>
                </c:pt>
                <c:pt idx="3411">
                  <c:v>0.985478173818926</c:v>
                </c:pt>
                <c:pt idx="3412">
                  <c:v>0.91525776173285189</c:v>
                </c:pt>
                <c:pt idx="3413">
                  <c:v>0.79555043784509449</c:v>
                </c:pt>
                <c:pt idx="3414">
                  <c:v>0.88943862987630817</c:v>
                </c:pt>
                <c:pt idx="3415">
                  <c:v>0.86423993912749408</c:v>
                </c:pt>
                <c:pt idx="3416">
                  <c:v>0.88001163008037209</c:v>
                </c:pt>
                <c:pt idx="3417">
                  <c:v>0.67493521036634152</c:v>
                </c:pt>
                <c:pt idx="3418">
                  <c:v>0.86364877262861095</c:v>
                </c:pt>
                <c:pt idx="3419">
                  <c:v>0.81297185601520838</c:v>
                </c:pt>
                <c:pt idx="3420">
                  <c:v>0.89040760164079136</c:v>
                </c:pt>
                <c:pt idx="3421">
                  <c:v>0.93781465792375096</c:v>
                </c:pt>
                <c:pt idx="3422">
                  <c:v>0.89380285093017653</c:v>
                </c:pt>
                <c:pt idx="3423">
                  <c:v>0.80684504764248788</c:v>
                </c:pt>
                <c:pt idx="3424">
                  <c:v>0.86576883069203914</c:v>
                </c:pt>
                <c:pt idx="3425">
                  <c:v>0.82743613473257782</c:v>
                </c:pt>
                <c:pt idx="3426">
                  <c:v>0.73910771412812237</c:v>
                </c:pt>
                <c:pt idx="3427">
                  <c:v>0.78174135612337858</c:v>
                </c:pt>
                <c:pt idx="3428">
                  <c:v>0.78263884025491981</c:v>
                </c:pt>
                <c:pt idx="3429">
                  <c:v>0.86655923110383826</c:v>
                </c:pt>
                <c:pt idx="3430">
                  <c:v>0.78609472085423671</c:v>
                </c:pt>
                <c:pt idx="3431">
                  <c:v>0.86092987070722049</c:v>
                </c:pt>
                <c:pt idx="3432">
                  <c:v>0.88381731059209867</c:v>
                </c:pt>
                <c:pt idx="3433">
                  <c:v>0.80502512562814066</c:v>
                </c:pt>
                <c:pt idx="3434">
                  <c:v>0.89120604475443177</c:v>
                </c:pt>
                <c:pt idx="3435">
                  <c:v>0.94671884304551257</c:v>
                </c:pt>
                <c:pt idx="3436">
                  <c:v>0.87775158658204888</c:v>
                </c:pt>
                <c:pt idx="3437">
                  <c:v>0.86310701630049591</c:v>
                </c:pt>
                <c:pt idx="3438">
                  <c:v>0.78380450811038538</c:v>
                </c:pt>
                <c:pt idx="3439">
                  <c:v>0.96971775082690181</c:v>
                </c:pt>
                <c:pt idx="3440">
                  <c:v>0.9018061385099686</c:v>
                </c:pt>
                <c:pt idx="3441">
                  <c:v>0.95157759589151025</c:v>
                </c:pt>
                <c:pt idx="3442">
                  <c:v>0.95245492521223551</c:v>
                </c:pt>
                <c:pt idx="3443">
                  <c:v>0.95790340671846474</c:v>
                </c:pt>
                <c:pt idx="3444">
                  <c:v>0.95277389362049858</c:v>
                </c:pt>
                <c:pt idx="3445">
                  <c:v>0.90452374496840282</c:v>
                </c:pt>
                <c:pt idx="3446">
                  <c:v>0.92767124921718902</c:v>
                </c:pt>
                <c:pt idx="3447">
                  <c:v>0.91358137949202711</c:v>
                </c:pt>
                <c:pt idx="3448">
                  <c:v>0.92637395165268865</c:v>
                </c:pt>
                <c:pt idx="3449">
                  <c:v>0.97859086442837129</c:v>
                </c:pt>
                <c:pt idx="3450">
                  <c:v>0.97714285714285709</c:v>
                </c:pt>
                <c:pt idx="3451">
                  <c:v>0.96922039112426228</c:v>
                </c:pt>
                <c:pt idx="3452">
                  <c:v>0.86508906358841675</c:v>
                </c:pt>
                <c:pt idx="3453">
                  <c:v>0.95440784095869202</c:v>
                </c:pt>
                <c:pt idx="3454">
                  <c:v>0.94919722657702066</c:v>
                </c:pt>
                <c:pt idx="3455">
                  <c:v>0.99003664604292252</c:v>
                </c:pt>
                <c:pt idx="3456">
                  <c:v>0.92292336661293162</c:v>
                </c:pt>
                <c:pt idx="3457">
                  <c:v>0.97217408517617798</c:v>
                </c:pt>
                <c:pt idx="3458">
                  <c:v>0.95548472214892599</c:v>
                </c:pt>
                <c:pt idx="3459">
                  <c:v>0.96533336148514903</c:v>
                </c:pt>
                <c:pt idx="3460">
                  <c:v>0.95418255190357359</c:v>
                </c:pt>
                <c:pt idx="3461">
                  <c:v>0.96660680876790228</c:v>
                </c:pt>
                <c:pt idx="3462">
                  <c:v>0.62095532503046691</c:v>
                </c:pt>
                <c:pt idx="3463">
                  <c:v>0.94982990681851776</c:v>
                </c:pt>
                <c:pt idx="3464">
                  <c:v>0.94638380409746647</c:v>
                </c:pt>
                <c:pt idx="3465">
                  <c:v>0.90966128191766549</c:v>
                </c:pt>
                <c:pt idx="3466">
                  <c:v>0.96441895017960932</c:v>
                </c:pt>
                <c:pt idx="3467">
                  <c:v>0.95574104856462572</c:v>
                </c:pt>
                <c:pt idx="3468">
                  <c:v>0.98364016037420643</c:v>
                </c:pt>
                <c:pt idx="3469">
                  <c:v>0.95580477453580914</c:v>
                </c:pt>
                <c:pt idx="3470">
                  <c:v>0.95631633335359556</c:v>
                </c:pt>
                <c:pt idx="3471">
                  <c:v>0.94207485226526577</c:v>
                </c:pt>
                <c:pt idx="3472">
                  <c:v>0.98177795532065248</c:v>
                </c:pt>
                <c:pt idx="3473">
                  <c:v>0.96247510022945615</c:v>
                </c:pt>
                <c:pt idx="3474">
                  <c:v>0.90425698906060081</c:v>
                </c:pt>
                <c:pt idx="3475">
                  <c:v>0.97411623406952697</c:v>
                </c:pt>
                <c:pt idx="3476">
                  <c:v>0.91506167763157886</c:v>
                </c:pt>
                <c:pt idx="3477">
                  <c:v>0.94693902217924697</c:v>
                </c:pt>
                <c:pt idx="3478">
                  <c:v>0.90684093236162144</c:v>
                </c:pt>
                <c:pt idx="3479">
                  <c:v>0.9392933104631217</c:v>
                </c:pt>
                <c:pt idx="3480">
                  <c:v>0.91464137013349356</c:v>
                </c:pt>
                <c:pt idx="3481">
                  <c:v>0.95887978953621567</c:v>
                </c:pt>
                <c:pt idx="3482">
                  <c:v>0.95096213324416967</c:v>
                </c:pt>
                <c:pt idx="3483">
                  <c:v>0.96417933048510074</c:v>
                </c:pt>
                <c:pt idx="3484">
                  <c:v>0.94725240061232996</c:v>
                </c:pt>
                <c:pt idx="3485">
                  <c:v>0.86993386467695455</c:v>
                </c:pt>
                <c:pt idx="3486">
                  <c:v>0.93189556242148508</c:v>
                </c:pt>
                <c:pt idx="3487">
                  <c:v>0.85483146067415727</c:v>
                </c:pt>
                <c:pt idx="3488">
                  <c:v>0.89721083674897528</c:v>
                </c:pt>
                <c:pt idx="3489">
                  <c:v>0.89893677787874848</c:v>
                </c:pt>
                <c:pt idx="3490">
                  <c:v>0.89454583958351719</c:v>
                </c:pt>
                <c:pt idx="3491">
                  <c:v>0.92491753456135783</c:v>
                </c:pt>
                <c:pt idx="3492">
                  <c:v>0.91094429347826078</c:v>
                </c:pt>
                <c:pt idx="3493">
                  <c:v>0.84435009444994147</c:v>
                </c:pt>
                <c:pt idx="3494">
                  <c:v>0.83527916165607285</c:v>
                </c:pt>
                <c:pt idx="3495">
                  <c:v>0.93208222490931081</c:v>
                </c:pt>
                <c:pt idx="3496">
                  <c:v>0.82715203426124206</c:v>
                </c:pt>
                <c:pt idx="3497">
                  <c:v>0.84385367215861495</c:v>
                </c:pt>
                <c:pt idx="3498">
                  <c:v>0.84057251908396935</c:v>
                </c:pt>
                <c:pt idx="3499">
                  <c:v>1</c:v>
                </c:pt>
                <c:pt idx="3500">
                  <c:v>0.94983619916877204</c:v>
                </c:pt>
                <c:pt idx="3501">
                  <c:v>0.98007993268826266</c:v>
                </c:pt>
                <c:pt idx="3502">
                  <c:v>0.95387805181641983</c:v>
                </c:pt>
                <c:pt idx="3503">
                  <c:v>0.93571264290062894</c:v>
                </c:pt>
                <c:pt idx="3504">
                  <c:v>0.96685101580135424</c:v>
                </c:pt>
                <c:pt idx="3505">
                  <c:v>0.93283758556316121</c:v>
                </c:pt>
                <c:pt idx="3506">
                  <c:v>0.94220843672456578</c:v>
                </c:pt>
                <c:pt idx="3507">
                  <c:v>0.94987580621595102</c:v>
                </c:pt>
                <c:pt idx="3508">
                  <c:v>0.9701232020392061</c:v>
                </c:pt>
                <c:pt idx="3509">
                  <c:v>0.91005104845676599</c:v>
                </c:pt>
                <c:pt idx="3510">
                  <c:v>0.86126185228845276</c:v>
                </c:pt>
                <c:pt idx="3511">
                  <c:v>0.96087351049508896</c:v>
                </c:pt>
                <c:pt idx="3512">
                  <c:v>0.92873949579831927</c:v>
                </c:pt>
                <c:pt idx="3513">
                  <c:v>0.89845202435017879</c:v>
                </c:pt>
                <c:pt idx="3514">
                  <c:v>1</c:v>
                </c:pt>
                <c:pt idx="3515">
                  <c:v>0.87328483660623435</c:v>
                </c:pt>
                <c:pt idx="3517">
                  <c:v>0.79235623885160966</c:v>
                </c:pt>
                <c:pt idx="3518">
                  <c:v>0.85752118717354464</c:v>
                </c:pt>
                <c:pt idx="3519">
                  <c:v>0.96065571701696728</c:v>
                </c:pt>
                <c:pt idx="3520">
                  <c:v>0.92209575122499632</c:v>
                </c:pt>
                <c:pt idx="3521">
                  <c:v>0.94762115013508297</c:v>
                </c:pt>
                <c:pt idx="3522">
                  <c:v>0.9252424975110225</c:v>
                </c:pt>
                <c:pt idx="3523">
                  <c:v>0.95379615952732633</c:v>
                </c:pt>
                <c:pt idx="3524">
                  <c:v>0.9506021224675103</c:v>
                </c:pt>
                <c:pt idx="3525">
                  <c:v>0.90021539688871155</c:v>
                </c:pt>
                <c:pt idx="3526">
                  <c:v>0.88062311090444056</c:v>
                </c:pt>
                <c:pt idx="3527">
                  <c:v>0.90244201312910288</c:v>
                </c:pt>
                <c:pt idx="3528">
                  <c:v>0.84105835991743261</c:v>
                </c:pt>
                <c:pt idx="3529">
                  <c:v>0.86276185513288151</c:v>
                </c:pt>
                <c:pt idx="3530">
                  <c:v>0.90772375093309998</c:v>
                </c:pt>
                <c:pt idx="3531">
                  <c:v>0.91434496089974526</c:v>
                </c:pt>
                <c:pt idx="3532">
                  <c:v>0.89468521975224846</c:v>
                </c:pt>
                <c:pt idx="3533">
                  <c:v>0.96484122852680898</c:v>
                </c:pt>
                <c:pt idx="3534">
                  <c:v>0.9052548243443842</c:v>
                </c:pt>
                <c:pt idx="3535">
                  <c:v>0.81076660988074944</c:v>
                </c:pt>
                <c:pt idx="3536">
                  <c:v>0.865253164556962</c:v>
                </c:pt>
                <c:pt idx="3537">
                  <c:v>0.95</c:v>
                </c:pt>
                <c:pt idx="3538">
                  <c:v>0.93830483531240516</c:v>
                </c:pt>
                <c:pt idx="3539">
                  <c:v>0.94358331302479115</c:v>
                </c:pt>
                <c:pt idx="3540">
                  <c:v>0.93466313879998597</c:v>
                </c:pt>
                <c:pt idx="3541">
                  <c:v>0.93080124622446325</c:v>
                </c:pt>
                <c:pt idx="3542">
                  <c:v>0.9290416284613976</c:v>
                </c:pt>
                <c:pt idx="3543">
                  <c:v>0.87848466805596903</c:v>
                </c:pt>
                <c:pt idx="3544">
                  <c:v>0.90230759202120725</c:v>
                </c:pt>
                <c:pt idx="3545">
                  <c:v>0.9346258489691448</c:v>
                </c:pt>
                <c:pt idx="3546">
                  <c:v>0.8956524300441826</c:v>
                </c:pt>
                <c:pt idx="3547">
                  <c:v>0.90796205080921089</c:v>
                </c:pt>
                <c:pt idx="3548">
                  <c:v>0.93421089449192474</c:v>
                </c:pt>
                <c:pt idx="3549">
                  <c:v>0.92562026638809103</c:v>
                </c:pt>
                <c:pt idx="3550">
                  <c:v>0.94543911752227405</c:v>
                </c:pt>
                <c:pt idx="3551">
                  <c:v>0.89153218495013609</c:v>
                </c:pt>
                <c:pt idx="3552">
                  <c:v>0.90888926862611075</c:v>
                </c:pt>
                <c:pt idx="3553">
                  <c:v>0.85205909173809946</c:v>
                </c:pt>
                <c:pt idx="3554">
                  <c:v>0.95531354461594675</c:v>
                </c:pt>
                <c:pt idx="3555">
                  <c:v>0.92252119465839211</c:v>
                </c:pt>
                <c:pt idx="3556">
                  <c:v>0.95757234726688112</c:v>
                </c:pt>
                <c:pt idx="3557">
                  <c:v>0.87951780081117636</c:v>
                </c:pt>
                <c:pt idx="3558">
                  <c:v>0.98385415593778958</c:v>
                </c:pt>
                <c:pt idx="3559">
                  <c:v>0.93415078707539367</c:v>
                </c:pt>
                <c:pt idx="3560">
                  <c:v>0.97343761990496158</c:v>
                </c:pt>
                <c:pt idx="3561">
                  <c:v>0.85671848669688844</c:v>
                </c:pt>
                <c:pt idx="3562">
                  <c:v>0.95524818174138104</c:v>
                </c:pt>
                <c:pt idx="3563">
                  <c:v>0.63680394837762999</c:v>
                </c:pt>
                <c:pt idx="3564">
                  <c:v>0.61064962279966506</c:v>
                </c:pt>
                <c:pt idx="3565">
                  <c:v>0.63278561877878503</c:v>
                </c:pt>
                <c:pt idx="3566">
                  <c:v>0.64806656877141411</c:v>
                </c:pt>
                <c:pt idx="3568">
                  <c:v>0.97726093445069495</c:v>
                </c:pt>
                <c:pt idx="3569">
                  <c:v>0.92320835591466699</c:v>
                </c:pt>
                <c:pt idx="3570">
                  <c:v>0.95646300822039509</c:v>
                </c:pt>
                <c:pt idx="3571">
                  <c:v>0.91423584905660404</c:v>
                </c:pt>
                <c:pt idx="3572">
                  <c:v>0.90124643584521391</c:v>
                </c:pt>
                <c:pt idx="3573">
                  <c:v>0.94610336693115993</c:v>
                </c:pt>
                <c:pt idx="3574">
                  <c:v>0.94164692059140298</c:v>
                </c:pt>
                <c:pt idx="3575">
                  <c:v>0.97457031438062702</c:v>
                </c:pt>
                <c:pt idx="3576">
                  <c:v>0.93327986145923503</c:v>
                </c:pt>
                <c:pt idx="3577">
                  <c:v>0.93029983645284409</c:v>
                </c:pt>
                <c:pt idx="3578">
                  <c:v>0.94654597291518205</c:v>
                </c:pt>
                <c:pt idx="3579">
                  <c:v>0.91713044622877404</c:v>
                </c:pt>
                <c:pt idx="3580">
                  <c:v>0.89328934345100608</c:v>
                </c:pt>
                <c:pt idx="3581">
                  <c:v>0.815252918287938</c:v>
                </c:pt>
                <c:pt idx="3582">
                  <c:v>0.982134886935914</c:v>
                </c:pt>
                <c:pt idx="3583">
                  <c:v>0.82057429467084608</c:v>
                </c:pt>
                <c:pt idx="3584">
                  <c:v>0.96585690515806999</c:v>
                </c:pt>
                <c:pt idx="3585">
                  <c:v>0.9684817886765239</c:v>
                </c:pt>
                <c:pt idx="3586">
                  <c:v>0.91436847423374901</c:v>
                </c:pt>
                <c:pt idx="3587">
                  <c:v>0.95512025787255095</c:v>
                </c:pt>
                <c:pt idx="3588">
                  <c:v>0.89037676842889002</c:v>
                </c:pt>
                <c:pt idx="3589">
                  <c:v>0.84580538757559098</c:v>
                </c:pt>
                <c:pt idx="3590">
                  <c:v>0.82003834442314205</c:v>
                </c:pt>
                <c:pt idx="3591">
                  <c:v>0.90845303867403304</c:v>
                </c:pt>
                <c:pt idx="3593">
                  <c:v>0.97779471023518194</c:v>
                </c:pt>
                <c:pt idx="3594">
                  <c:v>0.93959029649595704</c:v>
                </c:pt>
                <c:pt idx="3595">
                  <c:v>0.98699088145896696</c:v>
                </c:pt>
                <c:pt idx="3596">
                  <c:v>0.83608419891534203</c:v>
                </c:pt>
                <c:pt idx="3597">
                  <c:v>0.77020112630732096</c:v>
                </c:pt>
                <c:pt idx="3598">
                  <c:v>0.82962363919129101</c:v>
                </c:pt>
                <c:pt idx="3599">
                  <c:v>0.73944391179290503</c:v>
                </c:pt>
                <c:pt idx="3600">
                  <c:v>1.0160505764224599</c:v>
                </c:pt>
                <c:pt idx="3601">
                  <c:v>0.88443948689347396</c:v>
                </c:pt>
                <c:pt idx="3602">
                  <c:v>0.95448407400343305</c:v>
                </c:pt>
                <c:pt idx="3603">
                  <c:v>0.96741960540624505</c:v>
                </c:pt>
                <c:pt idx="3604">
                  <c:v>0.82856353591160203</c:v>
                </c:pt>
                <c:pt idx="3605">
                  <c:v>0.97040301536677309</c:v>
                </c:pt>
                <c:pt idx="3606">
                  <c:v>0.86176165803108806</c:v>
                </c:pt>
                <c:pt idx="3607">
                  <c:v>0.80754695664454101</c:v>
                </c:pt>
                <c:pt idx="3608">
                  <c:v>0.92034261241970006</c:v>
                </c:pt>
                <c:pt idx="3609">
                  <c:v>0.863908990361827</c:v>
                </c:pt>
                <c:pt idx="3610">
                  <c:v>0.89915218450544099</c:v>
                </c:pt>
                <c:pt idx="3615">
                  <c:v>0.67950309815308207</c:v>
                </c:pt>
                <c:pt idx="3616">
                  <c:v>0.6988519974635381</c:v>
                </c:pt>
                <c:pt idx="3617">
                  <c:v>0.62285089318264708</c:v>
                </c:pt>
                <c:pt idx="3618">
                  <c:v>0.73409145972138101</c:v>
                </c:pt>
                <c:pt idx="3619">
                  <c:v>0.76788002268478606</c:v>
                </c:pt>
                <c:pt idx="3620">
                  <c:v>0.72344864289515698</c:v>
                </c:pt>
                <c:pt idx="3621">
                  <c:v>0.786785848701543</c:v>
                </c:pt>
                <c:pt idx="3622">
                  <c:v>0.73222837326871304</c:v>
                </c:pt>
                <c:pt idx="3623">
                  <c:v>0.74145430649656707</c:v>
                </c:pt>
                <c:pt idx="3624">
                  <c:v>0.70657646620145897</c:v>
                </c:pt>
                <c:pt idx="3625">
                  <c:v>0.659126286718554</c:v>
                </c:pt>
                <c:pt idx="3626">
                  <c:v>0.71881289692232497</c:v>
                </c:pt>
                <c:pt idx="3627">
                  <c:v>0.64944422093223697</c:v>
                </c:pt>
                <c:pt idx="3628">
                  <c:v>0.67291112293773292</c:v>
                </c:pt>
                <c:pt idx="3629">
                  <c:v>0.69667349150909308</c:v>
                </c:pt>
                <c:pt idx="3630">
                  <c:v>0.66444743935310002</c:v>
                </c:pt>
                <c:pt idx="3631">
                  <c:v>0.68299255247122603</c:v>
                </c:pt>
                <c:pt idx="3632">
                  <c:v>0.67229474641801201</c:v>
                </c:pt>
                <c:pt idx="3633">
                  <c:v>0.63970204841713196</c:v>
                </c:pt>
                <c:pt idx="3634">
                  <c:v>0.71545339732255597</c:v>
                </c:pt>
                <c:pt idx="3635">
                  <c:v>0.84573782439240797</c:v>
                </c:pt>
                <c:pt idx="3636">
                  <c:v>0.753637854565679</c:v>
                </c:pt>
                <c:pt idx="3637">
                  <c:v>0.68778060099535909</c:v>
                </c:pt>
                <c:pt idx="3638">
                  <c:v>0.70137833446884401</c:v>
                </c:pt>
                <c:pt idx="3639">
                  <c:v>0.90769510175738499</c:v>
                </c:pt>
                <c:pt idx="3640">
                  <c:v>0.96027396123033493</c:v>
                </c:pt>
                <c:pt idx="3641">
                  <c:v>0.92454183113507293</c:v>
                </c:pt>
                <c:pt idx="3643">
                  <c:v>0.97924223208623995</c:v>
                </c:pt>
                <c:pt idx="3644">
                  <c:v>0.86588101661223904</c:v>
                </c:pt>
                <c:pt idx="3645">
                  <c:v>0.75559257263240398</c:v>
                </c:pt>
                <c:pt idx="3646">
                  <c:v>0.914884437596302</c:v>
                </c:pt>
                <c:pt idx="3647">
                  <c:v>0.85132422893969606</c:v>
                </c:pt>
                <c:pt idx="3648">
                  <c:v>0.59195379630933898</c:v>
                </c:pt>
                <c:pt idx="3649">
                  <c:v>0.89226766278096203</c:v>
                </c:pt>
                <c:pt idx="3650">
                  <c:v>0.70427127486142793</c:v>
                </c:pt>
                <c:pt idx="3651">
                  <c:v>0.99857095080235891</c:v>
                </c:pt>
                <c:pt idx="3652">
                  <c:v>0.993066132264529</c:v>
                </c:pt>
                <c:pt idx="3653">
                  <c:v>0.9623293839898569</c:v>
                </c:pt>
                <c:pt idx="3654">
                  <c:v>0.98569932959867801</c:v>
                </c:pt>
                <c:pt idx="3655">
                  <c:v>0.87539104477611895</c:v>
                </c:pt>
                <c:pt idx="3656">
                  <c:v>0.97043761891818403</c:v>
                </c:pt>
                <c:pt idx="3657">
                  <c:v>0.89587730061349702</c:v>
                </c:pt>
                <c:pt idx="3658">
                  <c:v>0.89375889781859896</c:v>
                </c:pt>
                <c:pt idx="3659">
                  <c:v>0.73829322971155309</c:v>
                </c:pt>
                <c:pt idx="3660">
                  <c:v>0.91876874094758409</c:v>
                </c:pt>
                <c:pt idx="3661">
                  <c:v>0.88714736842105291</c:v>
                </c:pt>
                <c:pt idx="3662">
                  <c:v>0.98516705499649437</c:v>
                </c:pt>
                <c:pt idx="3663">
                  <c:v>0.98134456370925627</c:v>
                </c:pt>
                <c:pt idx="3664">
                  <c:v>0.97981025629645635</c:v>
                </c:pt>
                <c:pt idx="3665">
                  <c:v>0.88989733816282302</c:v>
                </c:pt>
                <c:pt idx="3666">
                  <c:v>0.72501710427805088</c:v>
                </c:pt>
                <c:pt idx="3667">
                  <c:v>0.91603806319296355</c:v>
                </c:pt>
                <c:pt idx="3668">
                  <c:v>0.73966480943943513</c:v>
                </c:pt>
                <c:pt idx="3669">
                  <c:v>0.74814455394110424</c:v>
                </c:pt>
                <c:pt idx="3670">
                  <c:v>0.81262793825495905</c:v>
                </c:pt>
                <c:pt idx="3671">
                  <c:v>0.90960963317164445</c:v>
                </c:pt>
                <c:pt idx="3672">
                  <c:v>0.90005232876069607</c:v>
                </c:pt>
                <c:pt idx="3673">
                  <c:v>0.7815594412155642</c:v>
                </c:pt>
                <c:pt idx="3674">
                  <c:v>0.96823397087169316</c:v>
                </c:pt>
                <c:pt idx="3675">
                  <c:v>0.97403156758300635</c:v>
                </c:pt>
                <c:pt idx="3676">
                  <c:v>0.98006317040367397</c:v>
                </c:pt>
                <c:pt idx="3677">
                  <c:v>0.9700713927017468</c:v>
                </c:pt>
                <c:pt idx="3678">
                  <c:v>0.96691859255970047</c:v>
                </c:pt>
                <c:pt idx="3679">
                  <c:v>0.96521438316611097</c:v>
                </c:pt>
                <c:pt idx="3680">
                  <c:v>0.9738997354564225</c:v>
                </c:pt>
                <c:pt idx="3681">
                  <c:v>0.97584187609303252</c:v>
                </c:pt>
                <c:pt idx="3682">
                  <c:v>0.97718272314990662</c:v>
                </c:pt>
                <c:pt idx="3683">
                  <c:v>0.9760145137560805</c:v>
                </c:pt>
                <c:pt idx="3684">
                  <c:v>0.97264288081276162</c:v>
                </c:pt>
                <c:pt idx="3685">
                  <c:v>0.97310151701660585</c:v>
                </c:pt>
                <c:pt idx="3686">
                  <c:v>0.97550875534115333</c:v>
                </c:pt>
                <c:pt idx="3687">
                  <c:v>0.9801592396591724</c:v>
                </c:pt>
                <c:pt idx="3688">
                  <c:v>0.98504188272836057</c:v>
                </c:pt>
                <c:pt idx="3689">
                  <c:v>0.98737477700013732</c:v>
                </c:pt>
                <c:pt idx="3690">
                  <c:v>0.97996661101836391</c:v>
                </c:pt>
                <c:pt idx="3691">
                  <c:v>0.98607154162709709</c:v>
                </c:pt>
                <c:pt idx="3692">
                  <c:v>0.99089118660758257</c:v>
                </c:pt>
                <c:pt idx="3693">
                  <c:v>0.95794053662073964</c:v>
                </c:pt>
                <c:pt idx="3694">
                  <c:v>0.93676863980638847</c:v>
                </c:pt>
                <c:pt idx="3695">
                  <c:v>0.8784994537104569</c:v>
                </c:pt>
                <c:pt idx="3696">
                  <c:v>0.94032525920573984</c:v>
                </c:pt>
                <c:pt idx="3697">
                  <c:v>0.92052132536319742</c:v>
                </c:pt>
                <c:pt idx="3698">
                  <c:v>0.91663526017756369</c:v>
                </c:pt>
                <c:pt idx="3699">
                  <c:v>0.9694182105014244</c:v>
                </c:pt>
                <c:pt idx="3700">
                  <c:v>0.93548387096774188</c:v>
                </c:pt>
                <c:pt idx="3701">
                  <c:v>1</c:v>
                </c:pt>
                <c:pt idx="3702">
                  <c:v>1.0046912838228672</c:v>
                </c:pt>
                <c:pt idx="3703">
                  <c:v>1</c:v>
                </c:pt>
                <c:pt idx="3704">
                  <c:v>0.9795521050206949</c:v>
                </c:pt>
                <c:pt idx="3705">
                  <c:v>0.99099881761532049</c:v>
                </c:pt>
                <c:pt idx="3706">
                  <c:v>0.95951971748087095</c:v>
                </c:pt>
                <c:pt idx="3707">
                  <c:v>0.98448820784639879</c:v>
                </c:pt>
                <c:pt idx="3708">
                  <c:v>1.0014264566457645</c:v>
                </c:pt>
                <c:pt idx="3709">
                  <c:v>0.96331412137993311</c:v>
                </c:pt>
                <c:pt idx="3710">
                  <c:v>0.99705652678602819</c:v>
                </c:pt>
                <c:pt idx="3711">
                  <c:v>0.98698310777722087</c:v>
                </c:pt>
                <c:pt idx="3712">
                  <c:v>0.98013607157959937</c:v>
                </c:pt>
                <c:pt idx="3713">
                  <c:v>1</c:v>
                </c:pt>
                <c:pt idx="3714">
                  <c:v>0.99184625293606521</c:v>
                </c:pt>
                <c:pt idx="3715">
                  <c:v>1</c:v>
                </c:pt>
                <c:pt idx="3716">
                  <c:v>1</c:v>
                </c:pt>
                <c:pt idx="3717">
                  <c:v>0.96522586711375558</c:v>
                </c:pt>
                <c:pt idx="3718">
                  <c:v>0.96719370018033568</c:v>
                </c:pt>
                <c:pt idx="3719">
                  <c:v>1</c:v>
                </c:pt>
                <c:pt idx="3720">
                  <c:v>0.99515901971051424</c:v>
                </c:pt>
                <c:pt idx="3721">
                  <c:v>0.96244604694784341</c:v>
                </c:pt>
                <c:pt idx="3722">
                  <c:v>1.0033878116398542</c:v>
                </c:pt>
                <c:pt idx="3723">
                  <c:v>1.0000593231764865</c:v>
                </c:pt>
                <c:pt idx="3724">
                  <c:v>0.98774159255527594</c:v>
                </c:pt>
                <c:pt idx="3725">
                  <c:v>0.99509655532359076</c:v>
                </c:pt>
                <c:pt idx="3726">
                  <c:v>0.99223717217787932</c:v>
                </c:pt>
                <c:pt idx="3727">
                  <c:v>0.93875499714448873</c:v>
                </c:pt>
                <c:pt idx="3728">
                  <c:v>1</c:v>
                </c:pt>
                <c:pt idx="3729">
                  <c:v>0.98644269179555477</c:v>
                </c:pt>
                <c:pt idx="3730">
                  <c:v>0.97787994891443164</c:v>
                </c:pt>
                <c:pt idx="3731">
                  <c:v>0.9641807684650604</c:v>
                </c:pt>
                <c:pt idx="3732">
                  <c:v>0.97695469708382665</c:v>
                </c:pt>
                <c:pt idx="3733">
                  <c:v>0.98838986209467028</c:v>
                </c:pt>
                <c:pt idx="3734">
                  <c:v>1.0017088224615758</c:v>
                </c:pt>
                <c:pt idx="3735">
                  <c:v>1.0015352112676057</c:v>
                </c:pt>
                <c:pt idx="3736">
                  <c:v>1.001605547406321</c:v>
                </c:pt>
                <c:pt idx="3737">
                  <c:v>1.0031128198329577</c:v>
                </c:pt>
                <c:pt idx="3738">
                  <c:v>1</c:v>
                </c:pt>
                <c:pt idx="3739">
                  <c:v>1</c:v>
                </c:pt>
                <c:pt idx="3740">
                  <c:v>0.89395176993359626</c:v>
                </c:pt>
                <c:pt idx="3741">
                  <c:v>0.97441020191285854</c:v>
                </c:pt>
                <c:pt idx="3742">
                  <c:v>0.94323485227841752</c:v>
                </c:pt>
                <c:pt idx="3743">
                  <c:v>0.94865069356872656</c:v>
                </c:pt>
                <c:pt idx="3744">
                  <c:v>0.99884393063583843</c:v>
                </c:pt>
                <c:pt idx="3745">
                  <c:v>0.95678181818181829</c:v>
                </c:pt>
                <c:pt idx="3746">
                  <c:v>0.93782259724223083</c:v>
                </c:pt>
                <c:pt idx="3747">
                  <c:v>0.86573701147564219</c:v>
                </c:pt>
                <c:pt idx="3748">
                  <c:v>0.99858898174672706</c:v>
                </c:pt>
                <c:pt idx="3749">
                  <c:v>1.0000372978676415</c:v>
                </c:pt>
                <c:pt idx="3750">
                  <c:v>0.94954911255649876</c:v>
                </c:pt>
                <c:pt idx="3751">
                  <c:v>0.98508733624454137</c:v>
                </c:pt>
                <c:pt idx="3752">
                  <c:v>0.87394616556627713</c:v>
                </c:pt>
                <c:pt idx="3753">
                  <c:v>0.86435865504358655</c:v>
                </c:pt>
                <c:pt idx="3754">
                  <c:v>0.95942623582941311</c:v>
                </c:pt>
                <c:pt idx="3755">
                  <c:v>0.97342502515934237</c:v>
                </c:pt>
                <c:pt idx="3756">
                  <c:v>0.90791885115112803</c:v>
                </c:pt>
                <c:pt idx="3757">
                  <c:v>0.94554905948144397</c:v>
                </c:pt>
                <c:pt idx="3758">
                  <c:v>0.94932380372026737</c:v>
                </c:pt>
                <c:pt idx="3759">
                  <c:v>1.0018376029691323</c:v>
                </c:pt>
                <c:pt idx="3760">
                  <c:v>0.95821460445572826</c:v>
                </c:pt>
                <c:pt idx="3761">
                  <c:v>0.96832763714302272</c:v>
                </c:pt>
                <c:pt idx="3762">
                  <c:v>0.96415256962758111</c:v>
                </c:pt>
                <c:pt idx="3763">
                  <c:v>0.95550179696255355</c:v>
                </c:pt>
                <c:pt idx="3764">
                  <c:v>0.91180469123982766</c:v>
                </c:pt>
                <c:pt idx="3765">
                  <c:v>0.94307965860597465</c:v>
                </c:pt>
                <c:pt idx="3766">
                  <c:v>0.98992951005134477</c:v>
                </c:pt>
                <c:pt idx="3767">
                  <c:v>0.87968638631503937</c:v>
                </c:pt>
                <c:pt idx="3768">
                  <c:v>0.94415244848216273</c:v>
                </c:pt>
                <c:pt idx="3769">
                  <c:v>0.95451628585318449</c:v>
                </c:pt>
                <c:pt idx="3770">
                  <c:v>0.9986776859504134</c:v>
                </c:pt>
                <c:pt idx="3771">
                  <c:v>1.0024821389113945</c:v>
                </c:pt>
                <c:pt idx="3772">
                  <c:v>0.9636535187977241</c:v>
                </c:pt>
                <c:pt idx="3773">
                  <c:v>1.0009639435806093</c:v>
                </c:pt>
                <c:pt idx="3774">
                  <c:v>0.98495342268165165</c:v>
                </c:pt>
                <c:pt idx="3775">
                  <c:v>1</c:v>
                </c:pt>
                <c:pt idx="3776">
                  <c:v>0.9399675258778164</c:v>
                </c:pt>
                <c:pt idx="3777">
                  <c:v>0.99997095134350045</c:v>
                </c:pt>
                <c:pt idx="3778">
                  <c:v>1</c:v>
                </c:pt>
                <c:pt idx="3779">
                  <c:v>0.99484785030073497</c:v>
                </c:pt>
                <c:pt idx="3780">
                  <c:v>0.97187412352050306</c:v>
                </c:pt>
                <c:pt idx="3781">
                  <c:v>0.94382282881606894</c:v>
                </c:pt>
                <c:pt idx="3782">
                  <c:v>0.97770913520097391</c:v>
                </c:pt>
                <c:pt idx="3783">
                  <c:v>0.96130220322262405</c:v>
                </c:pt>
                <c:pt idx="3784">
                  <c:v>0.95972732165281305</c:v>
                </c:pt>
                <c:pt idx="3785">
                  <c:v>0.96904918032786891</c:v>
                </c:pt>
                <c:pt idx="3786">
                  <c:v>0.97845588396158301</c:v>
                </c:pt>
                <c:pt idx="3787">
                  <c:v>0.9772248378127899</c:v>
                </c:pt>
                <c:pt idx="3788">
                  <c:v>0.92175470008952498</c:v>
                </c:pt>
                <c:pt idx="3789">
                  <c:v>0.9814294613563681</c:v>
                </c:pt>
                <c:pt idx="3790">
                  <c:v>0.97096183379785006</c:v>
                </c:pt>
                <c:pt idx="3791">
                  <c:v>0.96406250000000004</c:v>
                </c:pt>
                <c:pt idx="3792">
                  <c:v>0.97743116240725403</c:v>
                </c:pt>
                <c:pt idx="3793">
                  <c:v>0.97676230040244105</c:v>
                </c:pt>
                <c:pt idx="3794">
                  <c:v>0.99150094654286502</c:v>
                </c:pt>
                <c:pt idx="3795">
                  <c:v>0.98409974527416499</c:v>
                </c:pt>
                <c:pt idx="3796">
                  <c:v>0.98047426257952597</c:v>
                </c:pt>
                <c:pt idx="3797">
                  <c:v>0.94686265286923799</c:v>
                </c:pt>
                <c:pt idx="3798">
                  <c:v>0.90063073138000405</c:v>
                </c:pt>
                <c:pt idx="3799">
                  <c:v>0.95507462686567191</c:v>
                </c:pt>
                <c:pt idx="3800">
                  <c:v>0.87346815183302695</c:v>
                </c:pt>
                <c:pt idx="3801">
                  <c:v>0.94955941626129303</c:v>
                </c:pt>
                <c:pt idx="3802">
                  <c:v>0.83949086161879904</c:v>
                </c:pt>
                <c:pt idx="3803">
                  <c:v>0.89529411764705902</c:v>
                </c:pt>
                <c:pt idx="3804">
                  <c:v>0.90432169686257202</c:v>
                </c:pt>
                <c:pt idx="3805">
                  <c:v>0.90594671403197191</c:v>
                </c:pt>
                <c:pt idx="3806">
                  <c:v>0.92740740740740701</c:v>
                </c:pt>
                <c:pt idx="3807">
                  <c:v>0.97769723480706106</c:v>
                </c:pt>
                <c:pt idx="3808">
                  <c:v>0.97176406335335896</c:v>
                </c:pt>
                <c:pt idx="3809">
                  <c:v>0.93760591263032889</c:v>
                </c:pt>
                <c:pt idx="3810">
                  <c:v>0.99027027027027004</c:v>
                </c:pt>
                <c:pt idx="3811">
                  <c:v>0.8557004160887659</c:v>
                </c:pt>
                <c:pt idx="3812">
                  <c:v>0.94779933110367909</c:v>
                </c:pt>
                <c:pt idx="3813">
                  <c:v>0.93214422871772995</c:v>
                </c:pt>
                <c:pt idx="3820">
                  <c:v>0.91521328489880605</c:v>
                </c:pt>
                <c:pt idx="3821">
                  <c:v>0.95657662791232001</c:v>
                </c:pt>
                <c:pt idx="3822">
                  <c:v>0.998230049773013</c:v>
                </c:pt>
                <c:pt idx="3823">
                  <c:v>1.0050067254521</c:v>
                </c:pt>
                <c:pt idx="3824">
                  <c:v>0.995723637612414</c:v>
                </c:pt>
                <c:pt idx="3825">
                  <c:v>0.99590934527140407</c:v>
                </c:pt>
                <c:pt idx="3826">
                  <c:v>0.99388587028545705</c:v>
                </c:pt>
                <c:pt idx="3827">
                  <c:v>0.98689635871762205</c:v>
                </c:pt>
                <c:pt idx="3828">
                  <c:v>0.99032505876282795</c:v>
                </c:pt>
                <c:pt idx="3829">
                  <c:v>1.0074146042135401</c:v>
                </c:pt>
                <c:pt idx="3830">
                  <c:v>1.0041768330507399</c:v>
                </c:pt>
                <c:pt idx="3831">
                  <c:v>0.99871440195280703</c:v>
                </c:pt>
                <c:pt idx="3832">
                  <c:v>1.0078329768324601</c:v>
                </c:pt>
                <c:pt idx="3833">
                  <c:v>0.99909469530907502</c:v>
                </c:pt>
                <c:pt idx="3834">
                  <c:v>0.99940272833695698</c:v>
                </c:pt>
                <c:pt idx="3835">
                  <c:v>1.0099648694058301</c:v>
                </c:pt>
                <c:pt idx="3836">
                  <c:v>1.01061628144351</c:v>
                </c:pt>
                <c:pt idx="3837">
                  <c:v>1.00476846354785</c:v>
                </c:pt>
                <c:pt idx="3838">
                  <c:v>0.87943183786592793</c:v>
                </c:pt>
                <c:pt idx="3839">
                  <c:v>0.987424553179022</c:v>
                </c:pt>
                <c:pt idx="3840">
                  <c:v>0.81128775834658196</c:v>
                </c:pt>
                <c:pt idx="3841">
                  <c:v>0.96910457963089602</c:v>
                </c:pt>
                <c:pt idx="3842">
                  <c:v>0.998449473448353</c:v>
                </c:pt>
                <c:pt idx="3843">
                  <c:v>1.0197298013245</c:v>
                </c:pt>
                <c:pt idx="3845">
                  <c:v>0.98109240246406604</c:v>
                </c:pt>
                <c:pt idx="3846">
                  <c:v>0.97165048543689292</c:v>
                </c:pt>
                <c:pt idx="3848">
                  <c:v>1.0126658476658499</c:v>
                </c:pt>
                <c:pt idx="3849">
                  <c:v>0.99875579086697497</c:v>
                </c:pt>
                <c:pt idx="3850">
                  <c:v>1.01603433476395</c:v>
                </c:pt>
                <c:pt idx="3851">
                  <c:v>0.99765951686170695</c:v>
                </c:pt>
                <c:pt idx="3852">
                  <c:v>0.99813614369987402</c:v>
                </c:pt>
                <c:pt idx="3853">
                  <c:v>1</c:v>
                </c:pt>
                <c:pt idx="3854">
                  <c:v>0.97272795356674779</c:v>
                </c:pt>
                <c:pt idx="3856">
                  <c:v>0.97629878362172362</c:v>
                </c:pt>
                <c:pt idx="3857">
                  <c:v>0.97666930436659227</c:v>
                </c:pt>
                <c:pt idx="3860">
                  <c:v>1</c:v>
                </c:pt>
                <c:pt idx="3861">
                  <c:v>0.92559999999999998</c:v>
                </c:pt>
                <c:pt idx="3862">
                  <c:v>0.6</c:v>
                </c:pt>
                <c:pt idx="3863">
                  <c:v>0.7</c:v>
                </c:pt>
                <c:pt idx="3864">
                  <c:v>0.71428571428571419</c:v>
                </c:pt>
                <c:pt idx="3865">
                  <c:v>0.83333333333333348</c:v>
                </c:pt>
                <c:pt idx="3866">
                  <c:v>0.66666666666666652</c:v>
                </c:pt>
                <c:pt idx="3867">
                  <c:v>0.7</c:v>
                </c:pt>
                <c:pt idx="3868">
                  <c:v>0.80769230769230771</c:v>
                </c:pt>
                <c:pt idx="3869">
                  <c:v>0.7</c:v>
                </c:pt>
                <c:pt idx="3870">
                  <c:v>0.95714285714285718</c:v>
                </c:pt>
                <c:pt idx="3871">
                  <c:v>0.85454545454545439</c:v>
                </c:pt>
                <c:pt idx="3872">
                  <c:v>0.7435897435897435</c:v>
                </c:pt>
                <c:pt idx="3873">
                  <c:v>0.92592592592592593</c:v>
                </c:pt>
                <c:pt idx="3874">
                  <c:v>0.66666666666666652</c:v>
                </c:pt>
                <c:pt idx="3875">
                  <c:v>0.52</c:v>
                </c:pt>
                <c:pt idx="3876">
                  <c:v>0.35</c:v>
                </c:pt>
                <c:pt idx="3877">
                  <c:v>0.7</c:v>
                </c:pt>
                <c:pt idx="3878">
                  <c:v>0.51428571428571423</c:v>
                </c:pt>
                <c:pt idx="3879">
                  <c:v>0.59090909090909094</c:v>
                </c:pt>
                <c:pt idx="3880">
                  <c:v>0.89655172413793105</c:v>
                </c:pt>
                <c:pt idx="3881">
                  <c:v>1</c:v>
                </c:pt>
                <c:pt idx="3882">
                  <c:v>0.81929347826086951</c:v>
                </c:pt>
                <c:pt idx="3883">
                  <c:v>0.84536082474226804</c:v>
                </c:pt>
                <c:pt idx="3884">
                  <c:v>0.84507042253521125</c:v>
                </c:pt>
                <c:pt idx="3885">
                  <c:v>0.84088176352705413</c:v>
                </c:pt>
                <c:pt idx="3886">
                  <c:v>0.78207810320781035</c:v>
                </c:pt>
                <c:pt idx="3887">
                  <c:v>0.62612518316935306</c:v>
                </c:pt>
                <c:pt idx="3921">
                  <c:v>0.98135647686225591</c:v>
                </c:pt>
                <c:pt idx="3922">
                  <c:v>0.91572848480079916</c:v>
                </c:pt>
                <c:pt idx="3923">
                  <c:v>0.9777330635124728</c:v>
                </c:pt>
                <c:pt idx="3924">
                  <c:v>0.97940453951631501</c:v>
                </c:pt>
                <c:pt idx="3925">
                  <c:v>0.98536525633443983</c:v>
                </c:pt>
                <c:pt idx="3926">
                  <c:v>0.98826479606126538</c:v>
                </c:pt>
                <c:pt idx="3927">
                  <c:v>0.98538584186922262</c:v>
                </c:pt>
                <c:pt idx="3928">
                  <c:v>0.9808901275065891</c:v>
                </c:pt>
                <c:pt idx="3929">
                  <c:v>0.96938038226496315</c:v>
                </c:pt>
                <c:pt idx="3930">
                  <c:v>0.97674938048308957</c:v>
                </c:pt>
                <c:pt idx="3931">
                  <c:v>0.94802718740956349</c:v>
                </c:pt>
                <c:pt idx="3932">
                  <c:v>0.92739953055435531</c:v>
                </c:pt>
                <c:pt idx="3933">
                  <c:v>0.94051190172401011</c:v>
                </c:pt>
                <c:pt idx="3934">
                  <c:v>0.9647275154313707</c:v>
                </c:pt>
                <c:pt idx="3935">
                  <c:v>0.93482917788858966</c:v>
                </c:pt>
                <c:pt idx="3936">
                  <c:v>0.97958162381934044</c:v>
                </c:pt>
                <c:pt idx="3937">
                  <c:v>0.98739986860433793</c:v>
                </c:pt>
                <c:pt idx="3938">
                  <c:v>0.99500855967454871</c:v>
                </c:pt>
                <c:pt idx="3939">
                  <c:v>0.98566988386184162</c:v>
                </c:pt>
                <c:pt idx="3940">
                  <c:v>0.99430195020107992</c:v>
                </c:pt>
                <c:pt idx="3985">
                  <c:v>0.94327731092436973</c:v>
                </c:pt>
                <c:pt idx="3986">
                  <c:v>1</c:v>
                </c:pt>
                <c:pt idx="3987">
                  <c:v>0.97699386503067487</c:v>
                </c:pt>
                <c:pt idx="3988">
                  <c:v>0.97147147147147139</c:v>
                </c:pt>
                <c:pt idx="3989">
                  <c:v>0.93447293447293478</c:v>
                </c:pt>
                <c:pt idx="3990">
                  <c:v>0.94899328859060406</c:v>
                </c:pt>
                <c:pt idx="3991">
                  <c:v>0.9545454545454547</c:v>
                </c:pt>
                <c:pt idx="3992">
                  <c:v>0.91714285714285704</c:v>
                </c:pt>
                <c:pt idx="3993">
                  <c:v>1</c:v>
                </c:pt>
                <c:pt idx="3994">
                  <c:v>0.9726618705035972</c:v>
                </c:pt>
                <c:pt idx="3995">
                  <c:v>0.95190713101160862</c:v>
                </c:pt>
                <c:pt idx="3996">
                  <c:v>0.94761904761904758</c:v>
                </c:pt>
                <c:pt idx="3997">
                  <c:v>0.92515592515592515</c:v>
                </c:pt>
                <c:pt idx="3998">
                  <c:v>0.95462184873949563</c:v>
                </c:pt>
                <c:pt idx="3999">
                  <c:v>1</c:v>
                </c:pt>
                <c:pt idx="4000">
                  <c:v>0.98604060913705593</c:v>
                </c:pt>
                <c:pt idx="4001">
                  <c:v>0.94094488188976366</c:v>
                </c:pt>
                <c:pt idx="4002">
                  <c:v>0.9162393162393162</c:v>
                </c:pt>
                <c:pt idx="4003">
                  <c:v>1</c:v>
                </c:pt>
                <c:pt idx="4004">
                  <c:v>0.95138888888888884</c:v>
                </c:pt>
                <c:pt idx="4005">
                  <c:v>0.97548161120840648</c:v>
                </c:pt>
                <c:pt idx="4006">
                  <c:v>1</c:v>
                </c:pt>
                <c:pt idx="4007">
                  <c:v>1</c:v>
                </c:pt>
                <c:pt idx="4008">
                  <c:v>0.97493403693931413</c:v>
                </c:pt>
                <c:pt idx="4009">
                  <c:v>0.93068035943517335</c:v>
                </c:pt>
                <c:pt idx="4010">
                  <c:v>1</c:v>
                </c:pt>
                <c:pt idx="4011">
                  <c:v>0.89267015706806285</c:v>
                </c:pt>
                <c:pt idx="4012">
                  <c:v>0.98066298342541447</c:v>
                </c:pt>
                <c:pt idx="4013">
                  <c:v>0.97709923664122134</c:v>
                </c:pt>
                <c:pt idx="4018">
                  <c:v>6.5934065934065936E-2</c:v>
                </c:pt>
                <c:pt idx="4019">
                  <c:v>7.6923076923076927E-2</c:v>
                </c:pt>
                <c:pt idx="4020">
                  <c:v>7.6923076923076927E-2</c:v>
                </c:pt>
                <c:pt idx="4021">
                  <c:v>8.6956521739130432E-2</c:v>
                </c:pt>
                <c:pt idx="4022">
                  <c:v>5.5555555555555552E-2</c:v>
                </c:pt>
                <c:pt idx="4023">
                  <c:v>7.7777777777777779E-2</c:v>
                </c:pt>
                <c:pt idx="4024">
                  <c:v>7.6923076923076927E-2</c:v>
                </c:pt>
                <c:pt idx="4025">
                  <c:v>8.8888888888888892E-2</c:v>
                </c:pt>
                <c:pt idx="4026">
                  <c:v>5.6179775280898875E-2</c:v>
                </c:pt>
                <c:pt idx="4027">
                  <c:v>4.5454545454545456E-2</c:v>
                </c:pt>
                <c:pt idx="4028">
                  <c:v>3.4090909090909088E-2</c:v>
                </c:pt>
                <c:pt idx="4029">
                  <c:v>7.7777777777777779E-2</c:v>
                </c:pt>
                <c:pt idx="4030">
                  <c:v>5.6818181818181816E-2</c:v>
                </c:pt>
                <c:pt idx="4031">
                  <c:v>6.8181818181818177E-2</c:v>
                </c:pt>
                <c:pt idx="4032">
                  <c:v>9.1954022988505746E-2</c:v>
                </c:pt>
                <c:pt idx="4033">
                  <c:v>6.8181818181818177E-2</c:v>
                </c:pt>
                <c:pt idx="4034">
                  <c:v>0.10465116279069768</c:v>
                </c:pt>
                <c:pt idx="4035">
                  <c:v>7.7777777777777779E-2</c:v>
                </c:pt>
                <c:pt idx="4036">
                  <c:v>9.7826086956521743E-2</c:v>
                </c:pt>
                <c:pt idx="4037">
                  <c:v>7.9545454545454544E-2</c:v>
                </c:pt>
                <c:pt idx="4038">
                  <c:v>8.8888888888888892E-2</c:v>
                </c:pt>
                <c:pt idx="4039">
                  <c:v>0.1111111111111111</c:v>
                </c:pt>
                <c:pt idx="4040">
                  <c:v>9.0909090909090912E-2</c:v>
                </c:pt>
                <c:pt idx="4041">
                  <c:v>0.11363636363636363</c:v>
                </c:pt>
                <c:pt idx="4042">
                  <c:v>0.13636363636363635</c:v>
                </c:pt>
                <c:pt idx="4043">
                  <c:v>0.12941176470588237</c:v>
                </c:pt>
                <c:pt idx="4044">
                  <c:v>0.1176470588235294</c:v>
                </c:pt>
                <c:pt idx="4045">
                  <c:v>0.24691358024691357</c:v>
                </c:pt>
                <c:pt idx="4046">
                  <c:v>0.18292682926829268</c:v>
                </c:pt>
                <c:pt idx="4047">
                  <c:v>0.13580246913580246</c:v>
                </c:pt>
                <c:pt idx="4048">
                  <c:v>0.19047619047619047</c:v>
                </c:pt>
                <c:pt idx="4049">
                  <c:v>0.23456790123456789</c:v>
                </c:pt>
                <c:pt idx="4050">
                  <c:v>0.2098765432098765</c:v>
                </c:pt>
                <c:pt idx="4051">
                  <c:v>0.16867469879518071</c:v>
                </c:pt>
                <c:pt idx="4052">
                  <c:v>0.12048192771084337</c:v>
                </c:pt>
                <c:pt idx="4053">
                  <c:v>0.14285714285714285</c:v>
                </c:pt>
                <c:pt idx="4054">
                  <c:v>0.12048192771084337</c:v>
                </c:pt>
                <c:pt idx="4055">
                  <c:v>9.5238095238095233E-2</c:v>
                </c:pt>
                <c:pt idx="4056">
                  <c:v>9.7560975609756101E-2</c:v>
                </c:pt>
                <c:pt idx="4057">
                  <c:v>4.8192771084337352E-2</c:v>
                </c:pt>
                <c:pt idx="4058">
                  <c:v>4.7619047619047616E-2</c:v>
                </c:pt>
                <c:pt idx="4059">
                  <c:v>0.11627906976744186</c:v>
                </c:pt>
                <c:pt idx="4060">
                  <c:v>0.20367220679536369</c:v>
                </c:pt>
                <c:pt idx="4061">
                  <c:v>0.3307192275378632</c:v>
                </c:pt>
                <c:pt idx="4062">
                  <c:v>0.13361660659729979</c:v>
                </c:pt>
                <c:pt idx="4063">
                  <c:v>0.1796199811401028</c:v>
                </c:pt>
                <c:pt idx="4829">
                  <c:v>0.86</c:v>
                </c:pt>
                <c:pt idx="4830">
                  <c:v>0.19</c:v>
                </c:pt>
                <c:pt idx="4831">
                  <c:v>0.49</c:v>
                </c:pt>
                <c:pt idx="4832">
                  <c:v>0.54</c:v>
                </c:pt>
                <c:pt idx="4833">
                  <c:v>0.74</c:v>
                </c:pt>
                <c:pt idx="4834">
                  <c:v>0.89</c:v>
                </c:pt>
                <c:pt idx="4835">
                  <c:v>0.89</c:v>
                </c:pt>
                <c:pt idx="4836">
                  <c:v>0.82</c:v>
                </c:pt>
                <c:pt idx="4837">
                  <c:v>0.49</c:v>
                </c:pt>
                <c:pt idx="4838">
                  <c:v>0.26</c:v>
                </c:pt>
                <c:pt idx="4839">
                  <c:v>0.65</c:v>
                </c:pt>
                <c:pt idx="4840">
                  <c:v>0.83</c:v>
                </c:pt>
                <c:pt idx="4841">
                  <c:v>0.89</c:v>
                </c:pt>
                <c:pt idx="4842">
                  <c:v>0.94</c:v>
                </c:pt>
                <c:pt idx="4843">
                  <c:v>0.55000000000000004</c:v>
                </c:pt>
                <c:pt idx="4844">
                  <c:v>0.24</c:v>
                </c:pt>
                <c:pt idx="4845">
                  <c:v>0.2</c:v>
                </c:pt>
                <c:pt idx="4846">
                  <c:v>0.62</c:v>
                </c:pt>
                <c:pt idx="4847">
                  <c:v>0.66</c:v>
                </c:pt>
                <c:pt idx="4848">
                  <c:v>0.74</c:v>
                </c:pt>
                <c:pt idx="4849">
                  <c:v>0.82</c:v>
                </c:pt>
                <c:pt idx="4850">
                  <c:v>0.87</c:v>
                </c:pt>
                <c:pt idx="4851">
                  <c:v>0.86</c:v>
                </c:pt>
                <c:pt idx="4852">
                  <c:v>0.74</c:v>
                </c:pt>
                <c:pt idx="4853">
                  <c:v>0.47</c:v>
                </c:pt>
                <c:pt idx="4854">
                  <c:v>0.22</c:v>
                </c:pt>
                <c:pt idx="4855">
                  <c:v>0.42</c:v>
                </c:pt>
                <c:pt idx="4856">
                  <c:v>0.41</c:v>
                </c:pt>
                <c:pt idx="4857">
                  <c:v>0.77</c:v>
                </c:pt>
                <c:pt idx="4858">
                  <c:v>0.89</c:v>
                </c:pt>
                <c:pt idx="4859">
                  <c:v>0.88</c:v>
                </c:pt>
                <c:pt idx="4860">
                  <c:v>0.8</c:v>
                </c:pt>
                <c:pt idx="4861">
                  <c:v>0.72</c:v>
                </c:pt>
                <c:pt idx="4862">
                  <c:v>0.66</c:v>
                </c:pt>
                <c:pt idx="4863">
                  <c:v>0.55000000000000004</c:v>
                </c:pt>
                <c:pt idx="4864">
                  <c:v>0.38</c:v>
                </c:pt>
                <c:pt idx="4865">
                  <c:v>0.39</c:v>
                </c:pt>
                <c:pt idx="4866">
                  <c:v>0.33</c:v>
                </c:pt>
                <c:pt idx="4867">
                  <c:v>0.86</c:v>
                </c:pt>
                <c:pt idx="4868">
                  <c:v>0.83</c:v>
                </c:pt>
                <c:pt idx="4869">
                  <c:v>0.86</c:v>
                </c:pt>
                <c:pt idx="4870">
                  <c:v>0.84</c:v>
                </c:pt>
                <c:pt idx="4871">
                  <c:v>0.82</c:v>
                </c:pt>
                <c:pt idx="4872">
                  <c:v>0.54</c:v>
                </c:pt>
                <c:pt idx="4873">
                  <c:v>0.54</c:v>
                </c:pt>
                <c:pt idx="4874">
                  <c:v>0.57999999999999996</c:v>
                </c:pt>
                <c:pt idx="4875">
                  <c:v>0.59</c:v>
                </c:pt>
                <c:pt idx="4876">
                  <c:v>0.56000000000000005</c:v>
                </c:pt>
                <c:pt idx="4877">
                  <c:v>0.37</c:v>
                </c:pt>
                <c:pt idx="4878">
                  <c:v>0.23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0.99</c:v>
                </c:pt>
                <c:pt idx="4883">
                  <c:v>0.91</c:v>
                </c:pt>
                <c:pt idx="4884">
                  <c:v>0.69</c:v>
                </c:pt>
                <c:pt idx="4885">
                  <c:v>0.28000000000000003</c:v>
                </c:pt>
                <c:pt idx="4886">
                  <c:v>1</c:v>
                </c:pt>
                <c:pt idx="4887">
                  <c:v>0.99</c:v>
                </c:pt>
                <c:pt idx="4888">
                  <c:v>0.95</c:v>
                </c:pt>
                <c:pt idx="4889">
                  <c:v>0.89</c:v>
                </c:pt>
                <c:pt idx="4890">
                  <c:v>0.75</c:v>
                </c:pt>
                <c:pt idx="4891">
                  <c:v>0.42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033-4DAD-897A-19FBEB1190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1075088"/>
        <c:axId val="851085256"/>
      </c:scatterChart>
      <c:valAx>
        <c:axId val="851075088"/>
        <c:scaling>
          <c:orientation val="minMax"/>
          <c:max val="1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Myriad pro"/>
                    <a:ea typeface="+mn-ea"/>
                    <a:cs typeface="+mn-cs"/>
                  </a:defRPr>
                </a:pPr>
                <a:r>
                  <a:rPr lang="en-GB"/>
                  <a:t>Total porosity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Myriad pro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in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Myriad pro"/>
                <a:ea typeface="+mn-ea"/>
                <a:cs typeface="+mn-cs"/>
              </a:defRPr>
            </a:pPr>
            <a:endParaRPr lang="en-US"/>
          </a:p>
        </c:txPr>
        <c:crossAx val="851085256"/>
        <c:crosses val="autoZero"/>
        <c:crossBetween val="midCat"/>
      </c:valAx>
      <c:valAx>
        <c:axId val="851085256"/>
        <c:scaling>
          <c:orientation val="minMax"/>
          <c:max val="1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Myriad pro"/>
                    <a:ea typeface="+mn-ea"/>
                    <a:cs typeface="+mn-cs"/>
                  </a:defRPr>
                </a:pPr>
                <a:r>
                  <a:rPr lang="en-GB"/>
                  <a:t>Connectivity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Myriad pro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in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Myriad pro"/>
                <a:ea typeface="+mn-ea"/>
                <a:cs typeface="+mn-cs"/>
              </a:defRPr>
            </a:pPr>
            <a:endParaRPr lang="en-US"/>
          </a:p>
        </c:txPr>
        <c:crossAx val="851075088"/>
        <c:crosses val="autoZero"/>
        <c:crossBetween val="midCat"/>
        <c:majorUnit val="0.2"/>
      </c:valAx>
      <c:spPr>
        <a:noFill/>
        <a:ln>
          <a:solidFill>
            <a:sysClr val="windowText" lastClr="000000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Myriad pro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4720363079615048"/>
          <c:y val="6.4191279887482425E-2"/>
          <c:w val="0.79639370078740168"/>
          <c:h val="0.7231132817258602"/>
        </c:manualLayout>
      </c:layout>
      <c:scatterChart>
        <c:scatterStyle val="lineMarker"/>
        <c:varyColors val="0"/>
        <c:ser>
          <c:idx val="0"/>
          <c:order val="0"/>
          <c:tx>
            <c:strRef>
              <c:f>FULL!$Q$1</c:f>
              <c:strCache>
                <c:ptCount val="1"/>
                <c:pt idx="0">
                  <c:v>Connectivity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4"/>
            <c:spPr>
              <a:noFill/>
              <a:ln w="6350">
                <a:solidFill>
                  <a:srgbClr val="4472C4">
                    <a:alpha val="50000"/>
                  </a:srgbClr>
                </a:solidFill>
              </a:ln>
              <a:effectLst/>
            </c:spPr>
          </c:marker>
          <c:xVal>
            <c:numRef>
              <c:f>FULL!$O$2:$O$4893</c:f>
              <c:numCache>
                <c:formatCode>0.00</c:formatCode>
                <c:ptCount val="4892"/>
                <c:pt idx="0">
                  <c:v>87.236335004765664</c:v>
                </c:pt>
                <c:pt idx="1">
                  <c:v>86.596831386837565</c:v>
                </c:pt>
                <c:pt idx="2">
                  <c:v>85.973115137346582</c:v>
                </c:pt>
                <c:pt idx="3">
                  <c:v>85.117817279867722</c:v>
                </c:pt>
                <c:pt idx="4">
                  <c:v>85.015966592974706</c:v>
                </c:pt>
                <c:pt idx="5">
                  <c:v>84.615896906529926</c:v>
                </c:pt>
                <c:pt idx="6">
                  <c:v>84.537615224501934</c:v>
                </c:pt>
                <c:pt idx="7">
                  <c:v>84.43507951644159</c:v>
                </c:pt>
                <c:pt idx="8">
                  <c:v>83.771066404186882</c:v>
                </c:pt>
                <c:pt idx="9">
                  <c:v>83.765179557114095</c:v>
                </c:pt>
                <c:pt idx="10">
                  <c:v>83.344339276542684</c:v>
                </c:pt>
                <c:pt idx="11">
                  <c:v>83.21540233667929</c:v>
                </c:pt>
                <c:pt idx="12">
                  <c:v>83.104791291307492</c:v>
                </c:pt>
                <c:pt idx="13">
                  <c:v>83.068632507514167</c:v>
                </c:pt>
                <c:pt idx="14">
                  <c:v>83.015463005555361</c:v>
                </c:pt>
                <c:pt idx="15">
                  <c:v>82.957720245855825</c:v>
                </c:pt>
                <c:pt idx="16">
                  <c:v>82.750248572155286</c:v>
                </c:pt>
                <c:pt idx="17">
                  <c:v>82.663438256658608</c:v>
                </c:pt>
                <c:pt idx="18">
                  <c:v>82.647296206618236</c:v>
                </c:pt>
                <c:pt idx="19">
                  <c:v>82.585576603522782</c:v>
                </c:pt>
                <c:pt idx="20">
                  <c:v>82.492084186999421</c:v>
                </c:pt>
                <c:pt idx="21">
                  <c:v>82.459597950335052</c:v>
                </c:pt>
                <c:pt idx="22">
                  <c:v>82.389986005286886</c:v>
                </c:pt>
                <c:pt idx="23">
                  <c:v>82.221168661846647</c:v>
                </c:pt>
                <c:pt idx="24">
                  <c:v>82.163457272162574</c:v>
                </c:pt>
                <c:pt idx="25">
                  <c:v>82.043380348465078</c:v>
                </c:pt>
                <c:pt idx="26">
                  <c:v>81.978116284059226</c:v>
                </c:pt>
                <c:pt idx="27">
                  <c:v>81.874783811829829</c:v>
                </c:pt>
                <c:pt idx="28">
                  <c:v>81.687122540424724</c:v>
                </c:pt>
                <c:pt idx="29">
                  <c:v>81.651376146788976</c:v>
                </c:pt>
                <c:pt idx="30">
                  <c:v>81.429624170965354</c:v>
                </c:pt>
                <c:pt idx="31">
                  <c:v>81.383717699360915</c:v>
                </c:pt>
                <c:pt idx="32">
                  <c:v>81.19603453789577</c:v>
                </c:pt>
                <c:pt idx="33">
                  <c:v>81.191222570532915</c:v>
                </c:pt>
                <c:pt idx="34">
                  <c:v>81.167608286252332</c:v>
                </c:pt>
                <c:pt idx="35">
                  <c:v>80.979284369114879</c:v>
                </c:pt>
                <c:pt idx="36">
                  <c:v>80.969372584002372</c:v>
                </c:pt>
                <c:pt idx="37">
                  <c:v>80.963164785393289</c:v>
                </c:pt>
                <c:pt idx="38">
                  <c:v>80.905997516489563</c:v>
                </c:pt>
                <c:pt idx="39">
                  <c:v>80.874497131174579</c:v>
                </c:pt>
                <c:pt idx="40">
                  <c:v>80.779081939464135</c:v>
                </c:pt>
                <c:pt idx="41">
                  <c:v>80.777180653162475</c:v>
                </c:pt>
                <c:pt idx="42">
                  <c:v>80.587648818251111</c:v>
                </c:pt>
                <c:pt idx="43">
                  <c:v>80.550152820227822</c:v>
                </c:pt>
                <c:pt idx="44">
                  <c:v>80.500974951252445</c:v>
                </c:pt>
                <c:pt idx="45">
                  <c:v>80.40477722949295</c:v>
                </c:pt>
                <c:pt idx="46">
                  <c:v>80.393953275309229</c:v>
                </c:pt>
                <c:pt idx="47">
                  <c:v>80.155367231638408</c:v>
                </c:pt>
                <c:pt idx="48">
                  <c:v>80.134864224530716</c:v>
                </c:pt>
                <c:pt idx="49">
                  <c:v>80.099926493304508</c:v>
                </c:pt>
                <c:pt idx="50">
                  <c:v>80.008691873098641</c:v>
                </c:pt>
                <c:pt idx="51">
                  <c:v>79.963211141768511</c:v>
                </c:pt>
                <c:pt idx="52">
                  <c:v>79.66101694915254</c:v>
                </c:pt>
                <c:pt idx="53">
                  <c:v>79.493617911697015</c:v>
                </c:pt>
                <c:pt idx="54">
                  <c:v>79.358952844436985</c:v>
                </c:pt>
                <c:pt idx="55">
                  <c:v>79.322033898305094</c:v>
                </c:pt>
                <c:pt idx="56">
                  <c:v>78.935621120178538</c:v>
                </c:pt>
                <c:pt idx="57">
                  <c:v>78.864610986318169</c:v>
                </c:pt>
                <c:pt idx="58">
                  <c:v>78.59876591423884</c:v>
                </c:pt>
                <c:pt idx="59">
                  <c:v>78.464606181455636</c:v>
                </c:pt>
                <c:pt idx="60">
                  <c:v>78.333042110781051</c:v>
                </c:pt>
                <c:pt idx="61">
                  <c:v>78.244371363521395</c:v>
                </c:pt>
                <c:pt idx="62">
                  <c:v>78.169491525423723</c:v>
                </c:pt>
                <c:pt idx="63">
                  <c:v>78.07909604519773</c:v>
                </c:pt>
                <c:pt idx="64">
                  <c:v>77.83572359843545</c:v>
                </c:pt>
                <c:pt idx="65">
                  <c:v>77.715003138731959</c:v>
                </c:pt>
                <c:pt idx="66">
                  <c:v>77.673733924883976</c:v>
                </c:pt>
                <c:pt idx="67">
                  <c:v>77.665135434817046</c:v>
                </c:pt>
                <c:pt idx="68">
                  <c:v>77.001856620949866</c:v>
                </c:pt>
                <c:pt idx="69">
                  <c:v>76.997578692493931</c:v>
                </c:pt>
                <c:pt idx="70">
                  <c:v>76.194144838212637</c:v>
                </c:pt>
                <c:pt idx="71">
                  <c:v>76.010430247718375</c:v>
                </c:pt>
                <c:pt idx="72">
                  <c:v>75.537305608946369</c:v>
                </c:pt>
                <c:pt idx="73">
                  <c:v>74.922172258734008</c:v>
                </c:pt>
                <c:pt idx="74">
                  <c:v>74.912267602478906</c:v>
                </c:pt>
                <c:pt idx="75">
                  <c:v>74.386339381003225</c:v>
                </c:pt>
                <c:pt idx="76">
                  <c:v>73.663624511082133</c:v>
                </c:pt>
                <c:pt idx="77">
                  <c:v>73.246180740290342</c:v>
                </c:pt>
                <c:pt idx="78">
                  <c:v>72.681334877355525</c:v>
                </c:pt>
                <c:pt idx="79">
                  <c:v>72.601369931503427</c:v>
                </c:pt>
                <c:pt idx="80">
                  <c:v>72.442385074990852</c:v>
                </c:pt>
                <c:pt idx="81">
                  <c:v>71.54356329006292</c:v>
                </c:pt>
                <c:pt idx="82">
                  <c:v>68.881355932203391</c:v>
                </c:pt>
                <c:pt idx="83">
                  <c:v>67.490969713809392</c:v>
                </c:pt>
                <c:pt idx="84">
                  <c:v>63.186607254403725</c:v>
                </c:pt>
                <c:pt idx="85">
                  <c:v>60.820089307149502</c:v>
                </c:pt>
                <c:pt idx="86">
                  <c:v>59.875475613974238</c:v>
                </c:pt>
                <c:pt idx="87">
                  <c:v>59.030882811687803</c:v>
                </c:pt>
                <c:pt idx="88">
                  <c:v>65.574778255905855</c:v>
                </c:pt>
                <c:pt idx="89">
                  <c:v>66.717010684119259</c:v>
                </c:pt>
                <c:pt idx="90">
                  <c:v>68.22395647434476</c:v>
                </c:pt>
                <c:pt idx="91">
                  <c:v>54.099766033826867</c:v>
                </c:pt>
                <c:pt idx="92">
                  <c:v>70.76908372626481</c:v>
                </c:pt>
                <c:pt idx="93">
                  <c:v>67.448304437337342</c:v>
                </c:pt>
                <c:pt idx="94">
                  <c:v>68.820455690830485</c:v>
                </c:pt>
                <c:pt idx="95">
                  <c:v>65.438582530967352</c:v>
                </c:pt>
                <c:pt idx="96">
                  <c:v>65.421208493478673</c:v>
                </c:pt>
                <c:pt idx="97">
                  <c:v>68.612110057831956</c:v>
                </c:pt>
                <c:pt idx="98">
                  <c:v>67.315962560080948</c:v>
                </c:pt>
                <c:pt idx="99">
                  <c:v>64.489939387704368</c:v>
                </c:pt>
                <c:pt idx="100">
                  <c:v>67.257318952234215</c:v>
                </c:pt>
                <c:pt idx="101">
                  <c:v>63.870414074233004</c:v>
                </c:pt>
                <c:pt idx="102">
                  <c:v>67.493671998915715</c:v>
                </c:pt>
                <c:pt idx="103">
                  <c:v>66.361668578791793</c:v>
                </c:pt>
                <c:pt idx="104">
                  <c:v>70.897033249409503</c:v>
                </c:pt>
                <c:pt idx="105">
                  <c:v>71.213737995384264</c:v>
                </c:pt>
                <c:pt idx="106">
                  <c:v>67.685887062430794</c:v>
                </c:pt>
                <c:pt idx="107">
                  <c:v>67.445984270665576</c:v>
                </c:pt>
                <c:pt idx="108">
                  <c:v>65.140765880885695</c:v>
                </c:pt>
                <c:pt idx="109">
                  <c:v>64.05826058328698</c:v>
                </c:pt>
                <c:pt idx="110">
                  <c:v>66.580650206244016</c:v>
                </c:pt>
                <c:pt idx="111">
                  <c:v>70.730284141759412</c:v>
                </c:pt>
                <c:pt idx="112">
                  <c:v>64.637405278764135</c:v>
                </c:pt>
                <c:pt idx="113">
                  <c:v>71.387260020885208</c:v>
                </c:pt>
                <c:pt idx="114">
                  <c:v>66.970589075942485</c:v>
                </c:pt>
                <c:pt idx="115">
                  <c:v>69.414022494302614</c:v>
                </c:pt>
                <c:pt idx="116">
                  <c:v>65.635204478308196</c:v>
                </c:pt>
                <c:pt idx="117">
                  <c:v>65.49119430475362</c:v>
                </c:pt>
                <c:pt idx="118">
                  <c:v>71.383746899963</c:v>
                </c:pt>
                <c:pt idx="119">
                  <c:v>70.384470041568107</c:v>
                </c:pt>
                <c:pt idx="120">
                  <c:v>67.089208564781842</c:v>
                </c:pt>
                <c:pt idx="121">
                  <c:v>65.2122350150714</c:v>
                </c:pt>
                <c:pt idx="122">
                  <c:v>68.374875373878368</c:v>
                </c:pt>
                <c:pt idx="123">
                  <c:v>66.214501254970529</c:v>
                </c:pt>
                <c:pt idx="124">
                  <c:v>67.492201886579721</c:v>
                </c:pt>
                <c:pt idx="125">
                  <c:v>66.454068148983396</c:v>
                </c:pt>
                <c:pt idx="126">
                  <c:v>69.783175157180082</c:v>
                </c:pt>
                <c:pt idx="127">
                  <c:v>67.193833616869341</c:v>
                </c:pt>
                <c:pt idx="128">
                  <c:v>59.811861623667596</c:v>
                </c:pt>
                <c:pt idx="129">
                  <c:v>65.701005729855353</c:v>
                </c:pt>
                <c:pt idx="130">
                  <c:v>69.281345153728012</c:v>
                </c:pt>
                <c:pt idx="131">
                  <c:v>65.151957919345421</c:v>
                </c:pt>
                <c:pt idx="132">
                  <c:v>68.25313533084956</c:v>
                </c:pt>
                <c:pt idx="133">
                  <c:v>60.172713797770186</c:v>
                </c:pt>
                <c:pt idx="134">
                  <c:v>66.380006122846567</c:v>
                </c:pt>
                <c:pt idx="135">
                  <c:v>66.047973354105764</c:v>
                </c:pt>
                <c:pt idx="136">
                  <c:v>66.047973354105679</c:v>
                </c:pt>
                <c:pt idx="137">
                  <c:v>70.035838430653982</c:v>
                </c:pt>
                <c:pt idx="138">
                  <c:v>69.408846630839193</c:v>
                </c:pt>
                <c:pt idx="139">
                  <c:v>61.581920903954803</c:v>
                </c:pt>
                <c:pt idx="140">
                  <c:v>57.181088314005343</c:v>
                </c:pt>
                <c:pt idx="141">
                  <c:v>62.113659022931202</c:v>
                </c:pt>
                <c:pt idx="142">
                  <c:v>60.943257184966846</c:v>
                </c:pt>
                <c:pt idx="143">
                  <c:v>54.802259887005647</c:v>
                </c:pt>
                <c:pt idx="144">
                  <c:v>63.453389830508478</c:v>
                </c:pt>
                <c:pt idx="145">
                  <c:v>63.543332267348895</c:v>
                </c:pt>
                <c:pt idx="146">
                  <c:v>57.869249394673126</c:v>
                </c:pt>
                <c:pt idx="147">
                  <c:v>61.393596986817322</c:v>
                </c:pt>
                <c:pt idx="148">
                  <c:v>57.757496740547595</c:v>
                </c:pt>
                <c:pt idx="149">
                  <c:v>55.932203389830512</c:v>
                </c:pt>
                <c:pt idx="150">
                  <c:v>62.113659022931202</c:v>
                </c:pt>
                <c:pt idx="151">
                  <c:v>64.146023468057351</c:v>
                </c:pt>
                <c:pt idx="152">
                  <c:v>58.911145351823322</c:v>
                </c:pt>
                <c:pt idx="153">
                  <c:v>58.568738229755176</c:v>
                </c:pt>
                <c:pt idx="154">
                  <c:v>60.290556900726401</c:v>
                </c:pt>
                <c:pt idx="155">
                  <c:v>59.576669053871242</c:v>
                </c:pt>
                <c:pt idx="156">
                  <c:v>54.269267668692045</c:v>
                </c:pt>
                <c:pt idx="157">
                  <c:v>50.99040228711457</c:v>
                </c:pt>
                <c:pt idx="158">
                  <c:v>55.228653661656544</c:v>
                </c:pt>
                <c:pt idx="159">
                  <c:v>63.020030816640983</c:v>
                </c:pt>
                <c:pt idx="160">
                  <c:v>56.086286594761184</c:v>
                </c:pt>
                <c:pt idx="161">
                  <c:v>57.627118644067799</c:v>
                </c:pt>
                <c:pt idx="162">
                  <c:v>63.714490331821438</c:v>
                </c:pt>
                <c:pt idx="163">
                  <c:v>61.259079903147708</c:v>
                </c:pt>
                <c:pt idx="164">
                  <c:v>56.610169491525419</c:v>
                </c:pt>
                <c:pt idx="165">
                  <c:v>62.160031533307055</c:v>
                </c:pt>
                <c:pt idx="166">
                  <c:v>54.802259887005647</c:v>
                </c:pt>
                <c:pt idx="167">
                  <c:v>62.288135593220332</c:v>
                </c:pt>
                <c:pt idx="168">
                  <c:v>56.654626285079203</c:v>
                </c:pt>
                <c:pt idx="169">
                  <c:v>55.811138014527863</c:v>
                </c:pt>
                <c:pt idx="170">
                  <c:v>59.322033898305079</c:v>
                </c:pt>
                <c:pt idx="171">
                  <c:v>58.073148974130248</c:v>
                </c:pt>
                <c:pt idx="172">
                  <c:v>61.743341404358354</c:v>
                </c:pt>
                <c:pt idx="173">
                  <c:v>57.627118644067799</c:v>
                </c:pt>
                <c:pt idx="174">
                  <c:v>58.660603555188096</c:v>
                </c:pt>
                <c:pt idx="175">
                  <c:v>58.321756043345374</c:v>
                </c:pt>
                <c:pt idx="176">
                  <c:v>53.598221728257855</c:v>
                </c:pt>
                <c:pt idx="177">
                  <c:v>54.504906333630686</c:v>
                </c:pt>
                <c:pt idx="178">
                  <c:v>58.64406779661018</c:v>
                </c:pt>
                <c:pt idx="179">
                  <c:v>61.079723791588201</c:v>
                </c:pt>
                <c:pt idx="180">
                  <c:v>55.466932535726166</c:v>
                </c:pt>
                <c:pt idx="181">
                  <c:v>55.829481253210076</c:v>
                </c:pt>
                <c:pt idx="182">
                  <c:v>69.632768361581924</c:v>
                </c:pt>
                <c:pt idx="183">
                  <c:v>59.510357815442561</c:v>
                </c:pt>
                <c:pt idx="184">
                  <c:v>59.148196436332022</c:v>
                </c:pt>
                <c:pt idx="185">
                  <c:v>57.627118644067799</c:v>
                </c:pt>
                <c:pt idx="186">
                  <c:v>46.731234866828089</c:v>
                </c:pt>
                <c:pt idx="187">
                  <c:v>61.259079903147708</c:v>
                </c:pt>
                <c:pt idx="188">
                  <c:v>57.690837262648145</c:v>
                </c:pt>
                <c:pt idx="189">
                  <c:v>66.101694915254242</c:v>
                </c:pt>
                <c:pt idx="190">
                  <c:v>58.722472039663323</c:v>
                </c:pt>
                <c:pt idx="191">
                  <c:v>59.600650104481076</c:v>
                </c:pt>
                <c:pt idx="192">
                  <c:v>59.502024898755067</c:v>
                </c:pt>
                <c:pt idx="193">
                  <c:v>59.502024898755067</c:v>
                </c:pt>
                <c:pt idx="194">
                  <c:v>57.409821816601479</c:v>
                </c:pt>
                <c:pt idx="195">
                  <c:v>60.025583626479047</c:v>
                </c:pt>
                <c:pt idx="196">
                  <c:v>54.802259887005654</c:v>
                </c:pt>
                <c:pt idx="197">
                  <c:v>57.375398556804832</c:v>
                </c:pt>
                <c:pt idx="198">
                  <c:v>59.857270294380029</c:v>
                </c:pt>
                <c:pt idx="199">
                  <c:v>56.171888375278201</c:v>
                </c:pt>
                <c:pt idx="200">
                  <c:v>66.101694915254242</c:v>
                </c:pt>
                <c:pt idx="201">
                  <c:v>67.113584619276494</c:v>
                </c:pt>
                <c:pt idx="202">
                  <c:v>58.382278905856701</c:v>
                </c:pt>
                <c:pt idx="203">
                  <c:v>54.285714285714292</c:v>
                </c:pt>
                <c:pt idx="204">
                  <c:v>58.125623130608176</c:v>
                </c:pt>
                <c:pt idx="205">
                  <c:v>57.223567393058914</c:v>
                </c:pt>
                <c:pt idx="206">
                  <c:v>57.116602001225246</c:v>
                </c:pt>
                <c:pt idx="207">
                  <c:v>56.416464891041166</c:v>
                </c:pt>
                <c:pt idx="208">
                  <c:v>57.296940347787803</c:v>
                </c:pt>
                <c:pt idx="209">
                  <c:v>53.819700319331851</c:v>
                </c:pt>
                <c:pt idx="210">
                  <c:v>52.629291612342463</c:v>
                </c:pt>
                <c:pt idx="211">
                  <c:v>58.058029301924741</c:v>
                </c:pt>
                <c:pt idx="212">
                  <c:v>56.416464891041173</c:v>
                </c:pt>
                <c:pt idx="213">
                  <c:v>60.613397901533503</c:v>
                </c:pt>
                <c:pt idx="214">
                  <c:v>65.331278890600927</c:v>
                </c:pt>
                <c:pt idx="215">
                  <c:v>57.77579542075528</c:v>
                </c:pt>
                <c:pt idx="216">
                  <c:v>55.991674100505506</c:v>
                </c:pt>
                <c:pt idx="217">
                  <c:v>57.062146892655377</c:v>
                </c:pt>
                <c:pt idx="218">
                  <c:v>64.164648910411628</c:v>
                </c:pt>
                <c:pt idx="219">
                  <c:v>60.234680573663638</c:v>
                </c:pt>
                <c:pt idx="220">
                  <c:v>61.77425171294626</c:v>
                </c:pt>
                <c:pt idx="221">
                  <c:v>64.797913950456334</c:v>
                </c:pt>
                <c:pt idx="222">
                  <c:v>62.335216572504713</c:v>
                </c:pt>
                <c:pt idx="223">
                  <c:v>54.028325980961235</c:v>
                </c:pt>
                <c:pt idx="224">
                  <c:v>49.890480807210317</c:v>
                </c:pt>
                <c:pt idx="225">
                  <c:v>56.860210420481891</c:v>
                </c:pt>
                <c:pt idx="226">
                  <c:v>56.906890732162744</c:v>
                </c:pt>
                <c:pt idx="227">
                  <c:v>57.897949657079252</c:v>
                </c:pt>
                <c:pt idx="228">
                  <c:v>60.034471614779704</c:v>
                </c:pt>
                <c:pt idx="229">
                  <c:v>54.361018348953294</c:v>
                </c:pt>
                <c:pt idx="230">
                  <c:v>55.129448095084207</c:v>
                </c:pt>
                <c:pt idx="231">
                  <c:v>63.424180401450691</c:v>
                </c:pt>
                <c:pt idx="232">
                  <c:v>56.547811411540813</c:v>
                </c:pt>
                <c:pt idx="233">
                  <c:v>57.919494416316574</c:v>
                </c:pt>
                <c:pt idx="234">
                  <c:v>49.384178965133408</c:v>
                </c:pt>
                <c:pt idx="235">
                  <c:v>57.087956464703673</c:v>
                </c:pt>
                <c:pt idx="236">
                  <c:v>49.409347398278541</c:v>
                </c:pt>
                <c:pt idx="237">
                  <c:v>62.812133390624446</c:v>
                </c:pt>
                <c:pt idx="238">
                  <c:v>67.174790039857029</c:v>
                </c:pt>
                <c:pt idx="239">
                  <c:v>46.114776306976346</c:v>
                </c:pt>
                <c:pt idx="240">
                  <c:v>40.980740465866319</c:v>
                </c:pt>
                <c:pt idx="241">
                  <c:v>72.579750047435127</c:v>
                </c:pt>
                <c:pt idx="242">
                  <c:v>70.852458811323686</c:v>
                </c:pt>
                <c:pt idx="243">
                  <c:v>46.962003612797957</c:v>
                </c:pt>
                <c:pt idx="244">
                  <c:v>52.888689747074679</c:v>
                </c:pt>
                <c:pt idx="245">
                  <c:v>88.22601311050532</c:v>
                </c:pt>
                <c:pt idx="246">
                  <c:v>50.664003138619762</c:v>
                </c:pt>
                <c:pt idx="247">
                  <c:v>83.381965854223068</c:v>
                </c:pt>
                <c:pt idx="248">
                  <c:v>92.643290585633508</c:v>
                </c:pt>
                <c:pt idx="249">
                  <c:v>83.266303202989121</c:v>
                </c:pt>
                <c:pt idx="250">
                  <c:v>89.716634439718561</c:v>
                </c:pt>
                <c:pt idx="251">
                  <c:v>89.639002172565839</c:v>
                </c:pt>
                <c:pt idx="252">
                  <c:v>89.197056898174111</c:v>
                </c:pt>
                <c:pt idx="253">
                  <c:v>88.400081421230695</c:v>
                </c:pt>
                <c:pt idx="254">
                  <c:v>56.509194357243743</c:v>
                </c:pt>
                <c:pt idx="255">
                  <c:v>82.529122279188826</c:v>
                </c:pt>
                <c:pt idx="256">
                  <c:v>79.942693531422947</c:v>
                </c:pt>
                <c:pt idx="257">
                  <c:v>74.791604694474429</c:v>
                </c:pt>
                <c:pt idx="258">
                  <c:v>77.616224903650149</c:v>
                </c:pt>
                <c:pt idx="259">
                  <c:v>85.789537412113475</c:v>
                </c:pt>
                <c:pt idx="260">
                  <c:v>66.420329766254326</c:v>
                </c:pt>
                <c:pt idx="261">
                  <c:v>89.389425831363383</c:v>
                </c:pt>
                <c:pt idx="262">
                  <c:v>90.913811596974853</c:v>
                </c:pt>
                <c:pt idx="263">
                  <c:v>72.60770881700401</c:v>
                </c:pt>
                <c:pt idx="264">
                  <c:v>72.283285608615742</c:v>
                </c:pt>
                <c:pt idx="265">
                  <c:v>72.008483428915085</c:v>
                </c:pt>
                <c:pt idx="266">
                  <c:v>75.354045500366098</c:v>
                </c:pt>
                <c:pt idx="267">
                  <c:v>78.675691566901222</c:v>
                </c:pt>
                <c:pt idx="268">
                  <c:v>68.320773698588027</c:v>
                </c:pt>
                <c:pt idx="269">
                  <c:v>55.341410481597308</c:v>
                </c:pt>
                <c:pt idx="270">
                  <c:v>73.97330768474022</c:v>
                </c:pt>
                <c:pt idx="271">
                  <c:v>70.255869827771193</c:v>
                </c:pt>
                <c:pt idx="272">
                  <c:v>66.001892587759997</c:v>
                </c:pt>
                <c:pt idx="273">
                  <c:v>42.36087803255743</c:v>
                </c:pt>
                <c:pt idx="274">
                  <c:v>81.171792620613232</c:v>
                </c:pt>
                <c:pt idx="275">
                  <c:v>47.265650749193973</c:v>
                </c:pt>
                <c:pt idx="276">
                  <c:v>91.458053598690384</c:v>
                </c:pt>
                <c:pt idx="277">
                  <c:v>67.837107068626196</c:v>
                </c:pt>
                <c:pt idx="278">
                  <c:v>69.551382272334322</c:v>
                </c:pt>
                <c:pt idx="279">
                  <c:v>90.111648610370253</c:v>
                </c:pt>
                <c:pt idx="280">
                  <c:v>77.431162285945504</c:v>
                </c:pt>
                <c:pt idx="281">
                  <c:v>88.721099196203582</c:v>
                </c:pt>
                <c:pt idx="282">
                  <c:v>78.420733165339271</c:v>
                </c:pt>
                <c:pt idx="283">
                  <c:v>73.193297404675633</c:v>
                </c:pt>
                <c:pt idx="284">
                  <c:v>86.565379734029818</c:v>
                </c:pt>
                <c:pt idx="285">
                  <c:v>80.672098883513897</c:v>
                </c:pt>
                <c:pt idx="286">
                  <c:v>81.657991060753758</c:v>
                </c:pt>
                <c:pt idx="287">
                  <c:v>82.776316515533324</c:v>
                </c:pt>
                <c:pt idx="288">
                  <c:v>75.288667141838914</c:v>
                </c:pt>
                <c:pt idx="289">
                  <c:v>49.875267284390588</c:v>
                </c:pt>
                <c:pt idx="290">
                  <c:v>79.027084818246621</c:v>
                </c:pt>
                <c:pt idx="291">
                  <c:v>38.859586600142556</c:v>
                </c:pt>
                <c:pt idx="292">
                  <c:v>71.379187455452595</c:v>
                </c:pt>
                <c:pt idx="293">
                  <c:v>80.320741268709909</c:v>
                </c:pt>
                <c:pt idx="294">
                  <c:v>78.970064148253741</c:v>
                </c:pt>
                <c:pt idx="295">
                  <c:v>77.950819672131146</c:v>
                </c:pt>
                <c:pt idx="296">
                  <c:v>75.808980755523876</c:v>
                </c:pt>
                <c:pt idx="297">
                  <c:v>86.963649322879547</c:v>
                </c:pt>
                <c:pt idx="298">
                  <c:v>73.061297220242338</c:v>
                </c:pt>
                <c:pt idx="299">
                  <c:v>73.684960798289382</c:v>
                </c:pt>
                <c:pt idx="300">
                  <c:v>67.25816922743995</c:v>
                </c:pt>
                <c:pt idx="301">
                  <c:v>62.215970569140879</c:v>
                </c:pt>
                <c:pt idx="302">
                  <c:v>69.205799610473917</c:v>
                </c:pt>
                <c:pt idx="303">
                  <c:v>66.19418596263435</c:v>
                </c:pt>
                <c:pt idx="304">
                  <c:v>71.113756041260913</c:v>
                </c:pt>
                <c:pt idx="305">
                  <c:v>62.320565534155669</c:v>
                </c:pt>
                <c:pt idx="306">
                  <c:v>71.766572891870453</c:v>
                </c:pt>
                <c:pt idx="307">
                  <c:v>73.620428478684261</c:v>
                </c:pt>
                <c:pt idx="308">
                  <c:v>74.489648705186468</c:v>
                </c:pt>
                <c:pt idx="309">
                  <c:v>66.994878453437209</c:v>
                </c:pt>
                <c:pt idx="310">
                  <c:v>73.537473851258738</c:v>
                </c:pt>
                <c:pt idx="311">
                  <c:v>53.314578374089308</c:v>
                </c:pt>
                <c:pt idx="312">
                  <c:v>67.411725457833654</c:v>
                </c:pt>
                <c:pt idx="313">
                  <c:v>76.078520885642547</c:v>
                </c:pt>
                <c:pt idx="314">
                  <c:v>57.856478148648883</c:v>
                </c:pt>
                <c:pt idx="315">
                  <c:v>78.178498059803701</c:v>
                </c:pt>
                <c:pt idx="316">
                  <c:v>49.347707759029376</c:v>
                </c:pt>
                <c:pt idx="317">
                  <c:v>50.450371358839739</c:v>
                </c:pt>
                <c:pt idx="318">
                  <c:v>64.279318034168526</c:v>
                </c:pt>
                <c:pt idx="319">
                  <c:v>54.892630765719097</c:v>
                </c:pt>
                <c:pt idx="320">
                  <c:v>68.689972433410006</c:v>
                </c:pt>
                <c:pt idx="321">
                  <c:v>48.287184169402842</c:v>
                </c:pt>
                <c:pt idx="322">
                  <c:v>63.857917932330167</c:v>
                </c:pt>
                <c:pt idx="323">
                  <c:v>66.867416992959107</c:v>
                </c:pt>
                <c:pt idx="324">
                  <c:v>59.438667733119402</c:v>
                </c:pt>
                <c:pt idx="325">
                  <c:v>49.540696585034013</c:v>
                </c:pt>
                <c:pt idx="326">
                  <c:v>49.935641607947154</c:v>
                </c:pt>
                <c:pt idx="327">
                  <c:v>38.485513948030622</c:v>
                </c:pt>
                <c:pt idx="328">
                  <c:v>81.955767597396161</c:v>
                </c:pt>
                <c:pt idx="329">
                  <c:v>62.319083608889116</c:v>
                </c:pt>
                <c:pt idx="330">
                  <c:v>60.733143971355787</c:v>
                </c:pt>
                <c:pt idx="331">
                  <c:v>61.835421051771519</c:v>
                </c:pt>
                <c:pt idx="332">
                  <c:v>42.529668135031848</c:v>
                </c:pt>
                <c:pt idx="333">
                  <c:v>55.358325282696121</c:v>
                </c:pt>
                <c:pt idx="334">
                  <c:v>72.91505679278886</c:v>
                </c:pt>
                <c:pt idx="335">
                  <c:v>57.513345752526732</c:v>
                </c:pt>
                <c:pt idx="336">
                  <c:v>89.456018096245742</c:v>
                </c:pt>
                <c:pt idx="337">
                  <c:v>90.262322594768136</c:v>
                </c:pt>
                <c:pt idx="338">
                  <c:v>89.707760224743708</c:v>
                </c:pt>
                <c:pt idx="339">
                  <c:v>89.331971250319242</c:v>
                </c:pt>
                <c:pt idx="340">
                  <c:v>75.668576015177493</c:v>
                </c:pt>
                <c:pt idx="341">
                  <c:v>89.040096318727436</c:v>
                </c:pt>
                <c:pt idx="342">
                  <c:v>88.091502791054026</c:v>
                </c:pt>
                <c:pt idx="343">
                  <c:v>75.212521434565289</c:v>
                </c:pt>
                <c:pt idx="344">
                  <c:v>89.215221277682517</c:v>
                </c:pt>
                <c:pt idx="345">
                  <c:v>90.29880696121711</c:v>
                </c:pt>
                <c:pt idx="346">
                  <c:v>84.97208945966652</c:v>
                </c:pt>
                <c:pt idx="347">
                  <c:v>89.58371337881718</c:v>
                </c:pt>
                <c:pt idx="348">
                  <c:v>77.515360315252906</c:v>
                </c:pt>
                <c:pt idx="349">
                  <c:v>77.541026820565648</c:v>
                </c:pt>
                <c:pt idx="350">
                  <c:v>70.09414092195604</c:v>
                </c:pt>
                <c:pt idx="351">
                  <c:v>83.376552288394663</c:v>
                </c:pt>
                <c:pt idx="352">
                  <c:v>77.572702448972848</c:v>
                </c:pt>
                <c:pt idx="353">
                  <c:v>71.423658342069245</c:v>
                </c:pt>
                <c:pt idx="354">
                  <c:v>74.898186507628637</c:v>
                </c:pt>
                <c:pt idx="355">
                  <c:v>62.322227267215467</c:v>
                </c:pt>
                <c:pt idx="356">
                  <c:v>62.216686489643521</c:v>
                </c:pt>
                <c:pt idx="357">
                  <c:v>78.200808428128639</c:v>
                </c:pt>
                <c:pt idx="358">
                  <c:v>45.642484897034855</c:v>
                </c:pt>
                <c:pt idx="359">
                  <c:v>79.253383981572483</c:v>
                </c:pt>
                <c:pt idx="360">
                  <c:v>78.634489962326128</c:v>
                </c:pt>
                <c:pt idx="361">
                  <c:v>81.487228017553008</c:v>
                </c:pt>
                <c:pt idx="362">
                  <c:v>52.584935385397579</c:v>
                </c:pt>
                <c:pt idx="363">
                  <c:v>77.249951211516958</c:v>
                </c:pt>
                <c:pt idx="364">
                  <c:v>56.607305153983447</c:v>
                </c:pt>
                <c:pt idx="365">
                  <c:v>55.385506554494825</c:v>
                </c:pt>
                <c:pt idx="366">
                  <c:v>79.177052592929542</c:v>
                </c:pt>
                <c:pt idx="367">
                  <c:v>66.134034243060199</c:v>
                </c:pt>
                <c:pt idx="368">
                  <c:v>50.313022341852978</c:v>
                </c:pt>
                <c:pt idx="369">
                  <c:v>49.994443750997533</c:v>
                </c:pt>
                <c:pt idx="370">
                  <c:v>77.624806011855568</c:v>
                </c:pt>
                <c:pt idx="371">
                  <c:v>77.408267244740955</c:v>
                </c:pt>
                <c:pt idx="372">
                  <c:v>81.292783482160303</c:v>
                </c:pt>
                <c:pt idx="373">
                  <c:v>85.568276501719154</c:v>
                </c:pt>
                <c:pt idx="374">
                  <c:v>77.292807343780552</c:v>
                </c:pt>
                <c:pt idx="375">
                  <c:v>78.158221471540969</c:v>
                </c:pt>
                <c:pt idx="376">
                  <c:v>82.701402782410099</c:v>
                </c:pt>
                <c:pt idx="377">
                  <c:v>77.157566903998969</c:v>
                </c:pt>
                <c:pt idx="378">
                  <c:v>74.128871787776859</c:v>
                </c:pt>
                <c:pt idx="379">
                  <c:v>80.138743811589606</c:v>
                </c:pt>
                <c:pt idx="380">
                  <c:v>74.004673314063268</c:v>
                </c:pt>
                <c:pt idx="381">
                  <c:v>72.179100665937383</c:v>
                </c:pt>
                <c:pt idx="382">
                  <c:v>56.476190482628816</c:v>
                </c:pt>
                <c:pt idx="383">
                  <c:v>67.384452491089334</c:v>
                </c:pt>
                <c:pt idx="384">
                  <c:v>71.946807056804914</c:v>
                </c:pt>
                <c:pt idx="385">
                  <c:v>64.803394861390444</c:v>
                </c:pt>
                <c:pt idx="386">
                  <c:v>76.024478198240246</c:v>
                </c:pt>
                <c:pt idx="387">
                  <c:v>75.787949236304186</c:v>
                </c:pt>
                <c:pt idx="388">
                  <c:v>79.21622054670226</c:v>
                </c:pt>
                <c:pt idx="389">
                  <c:v>61.195506051822726</c:v>
                </c:pt>
                <c:pt idx="390">
                  <c:v>50.517250271877089</c:v>
                </c:pt>
                <c:pt idx="391">
                  <c:v>84.595450144334222</c:v>
                </c:pt>
                <c:pt idx="392">
                  <c:v>86.360130272177628</c:v>
                </c:pt>
                <c:pt idx="393">
                  <c:v>62.629970729945953</c:v>
                </c:pt>
                <c:pt idx="394">
                  <c:v>72.099991855135272</c:v>
                </c:pt>
                <c:pt idx="395">
                  <c:v>78.961521597833169</c:v>
                </c:pt>
                <c:pt idx="396">
                  <c:v>68.415072577397879</c:v>
                </c:pt>
                <c:pt idx="397">
                  <c:v>84.666880729320482</c:v>
                </c:pt>
                <c:pt idx="398">
                  <c:v>64.743810667353401</c:v>
                </c:pt>
                <c:pt idx="399">
                  <c:v>53.703047751208601</c:v>
                </c:pt>
                <c:pt idx="400">
                  <c:v>69.08480159801617</c:v>
                </c:pt>
                <c:pt idx="401">
                  <c:v>84.052460511646075</c:v>
                </c:pt>
                <c:pt idx="402">
                  <c:v>66.440428147000787</c:v>
                </c:pt>
                <c:pt idx="403">
                  <c:v>73.70791691083744</c:v>
                </c:pt>
                <c:pt idx="404">
                  <c:v>82.465058786235943</c:v>
                </c:pt>
                <c:pt idx="405">
                  <c:v>80.260723194462528</c:v>
                </c:pt>
                <c:pt idx="406">
                  <c:v>82.135756269581194</c:v>
                </c:pt>
                <c:pt idx="407">
                  <c:v>79.033464207457186</c:v>
                </c:pt>
                <c:pt idx="408">
                  <c:v>81.775328006628584</c:v>
                </c:pt>
                <c:pt idx="409">
                  <c:v>77.874571003889471</c:v>
                </c:pt>
                <c:pt idx="410">
                  <c:v>68.174575925684394</c:v>
                </c:pt>
                <c:pt idx="411">
                  <c:v>60.285608832724137</c:v>
                </c:pt>
                <c:pt idx="412">
                  <c:v>67.080829837719975</c:v>
                </c:pt>
                <c:pt idx="413">
                  <c:v>47.170613087137809</c:v>
                </c:pt>
                <c:pt idx="414">
                  <c:v>65.761825608962795</c:v>
                </c:pt>
                <c:pt idx="415">
                  <c:v>46.862665798207665</c:v>
                </c:pt>
                <c:pt idx="416">
                  <c:v>59.113449131492523</c:v>
                </c:pt>
                <c:pt idx="417">
                  <c:v>78.380293383152704</c:v>
                </c:pt>
                <c:pt idx="418">
                  <c:v>92.000090916318896</c:v>
                </c:pt>
                <c:pt idx="419">
                  <c:v>56.712051267372921</c:v>
                </c:pt>
                <c:pt idx="420">
                  <c:v>71.92516801771896</c:v>
                </c:pt>
                <c:pt idx="421">
                  <c:v>47.986195915277982</c:v>
                </c:pt>
                <c:pt idx="422">
                  <c:v>53.672170592880555</c:v>
                </c:pt>
                <c:pt idx="423">
                  <c:v>60.755667680460654</c:v>
                </c:pt>
                <c:pt idx="424">
                  <c:v>68.476578588222225</c:v>
                </c:pt>
                <c:pt idx="425">
                  <c:v>60.004009025523132</c:v>
                </c:pt>
                <c:pt idx="426">
                  <c:v>69.847323873449511</c:v>
                </c:pt>
                <c:pt idx="427">
                  <c:v>55.265220985764309</c:v>
                </c:pt>
                <c:pt idx="428">
                  <c:v>58.45095297962456</c:v>
                </c:pt>
                <c:pt idx="429">
                  <c:v>53.686338734104389</c:v>
                </c:pt>
                <c:pt idx="430">
                  <c:v>63.157939128196475</c:v>
                </c:pt>
                <c:pt idx="431">
                  <c:v>58.775797856274615</c:v>
                </c:pt>
                <c:pt idx="432">
                  <c:v>54.36449926378851</c:v>
                </c:pt>
                <c:pt idx="433">
                  <c:v>63.137494226051757</c:v>
                </c:pt>
                <c:pt idx="434">
                  <c:v>68.34</c:v>
                </c:pt>
                <c:pt idx="435">
                  <c:v>75.73</c:v>
                </c:pt>
                <c:pt idx="436">
                  <c:v>68.290000000000006</c:v>
                </c:pt>
                <c:pt idx="437">
                  <c:v>65.89</c:v>
                </c:pt>
                <c:pt idx="438">
                  <c:v>69.22</c:v>
                </c:pt>
                <c:pt idx="439">
                  <c:v>76.319999999999993</c:v>
                </c:pt>
                <c:pt idx="440">
                  <c:v>70.459999999999994</c:v>
                </c:pt>
                <c:pt idx="441">
                  <c:v>73.78</c:v>
                </c:pt>
                <c:pt idx="442">
                  <c:v>70.63</c:v>
                </c:pt>
                <c:pt idx="443">
                  <c:v>71.47</c:v>
                </c:pt>
                <c:pt idx="444">
                  <c:v>71.39</c:v>
                </c:pt>
                <c:pt idx="445">
                  <c:v>72.13</c:v>
                </c:pt>
                <c:pt idx="446">
                  <c:v>68.08</c:v>
                </c:pt>
                <c:pt idx="447">
                  <c:v>71.05</c:v>
                </c:pt>
                <c:pt idx="448">
                  <c:v>74.23</c:v>
                </c:pt>
                <c:pt idx="449">
                  <c:v>66.489999999999995</c:v>
                </c:pt>
                <c:pt idx="450">
                  <c:v>70.709999999999994</c:v>
                </c:pt>
                <c:pt idx="451">
                  <c:v>70.239999999999995</c:v>
                </c:pt>
                <c:pt idx="452">
                  <c:v>63.13</c:v>
                </c:pt>
                <c:pt idx="453">
                  <c:v>68.239999999999995</c:v>
                </c:pt>
                <c:pt idx="454">
                  <c:v>76.23</c:v>
                </c:pt>
                <c:pt idx="455">
                  <c:v>71.27</c:v>
                </c:pt>
                <c:pt idx="456">
                  <c:v>70.08</c:v>
                </c:pt>
                <c:pt idx="457">
                  <c:v>71.16</c:v>
                </c:pt>
                <c:pt idx="458">
                  <c:v>75.099999999999994</c:v>
                </c:pt>
                <c:pt idx="459">
                  <c:v>65.239999999999995</c:v>
                </c:pt>
                <c:pt idx="460">
                  <c:v>69.8</c:v>
                </c:pt>
                <c:pt idx="461">
                  <c:v>66.010000000000005</c:v>
                </c:pt>
                <c:pt idx="462">
                  <c:v>67.58</c:v>
                </c:pt>
                <c:pt idx="463">
                  <c:v>70.459999999999994</c:v>
                </c:pt>
                <c:pt idx="464">
                  <c:v>65.98</c:v>
                </c:pt>
                <c:pt idx="465">
                  <c:v>65.73</c:v>
                </c:pt>
                <c:pt idx="466">
                  <c:v>72.260000000000005</c:v>
                </c:pt>
                <c:pt idx="467">
                  <c:v>70.319999999999993</c:v>
                </c:pt>
                <c:pt idx="468">
                  <c:v>66.36</c:v>
                </c:pt>
                <c:pt idx="469">
                  <c:v>66.98</c:v>
                </c:pt>
                <c:pt idx="470">
                  <c:v>70.66</c:v>
                </c:pt>
                <c:pt idx="471">
                  <c:v>64.5</c:v>
                </c:pt>
                <c:pt idx="472">
                  <c:v>66.95</c:v>
                </c:pt>
                <c:pt idx="473">
                  <c:v>65.2</c:v>
                </c:pt>
                <c:pt idx="474">
                  <c:v>71.52</c:v>
                </c:pt>
                <c:pt idx="475">
                  <c:v>65.14</c:v>
                </c:pt>
                <c:pt idx="476">
                  <c:v>61.19</c:v>
                </c:pt>
                <c:pt idx="477">
                  <c:v>61.47</c:v>
                </c:pt>
                <c:pt idx="478">
                  <c:v>66.680000000000007</c:v>
                </c:pt>
                <c:pt idx="479">
                  <c:v>64.09</c:v>
                </c:pt>
                <c:pt idx="480">
                  <c:v>73.58</c:v>
                </c:pt>
                <c:pt idx="481">
                  <c:v>63.78</c:v>
                </c:pt>
                <c:pt idx="482">
                  <c:v>65.930000000000007</c:v>
                </c:pt>
                <c:pt idx="483">
                  <c:v>64.28</c:v>
                </c:pt>
                <c:pt idx="484">
                  <c:v>66.989999999999995</c:v>
                </c:pt>
                <c:pt idx="485">
                  <c:v>62.51</c:v>
                </c:pt>
                <c:pt idx="486">
                  <c:v>61.27</c:v>
                </c:pt>
                <c:pt idx="487">
                  <c:v>63.59</c:v>
                </c:pt>
                <c:pt idx="488">
                  <c:v>69.98</c:v>
                </c:pt>
                <c:pt idx="489">
                  <c:v>65.53</c:v>
                </c:pt>
                <c:pt idx="490">
                  <c:v>67.760000000000005</c:v>
                </c:pt>
                <c:pt idx="491">
                  <c:v>62.37</c:v>
                </c:pt>
                <c:pt idx="492">
                  <c:v>66.989999999999995</c:v>
                </c:pt>
                <c:pt idx="493">
                  <c:v>64.489999999999995</c:v>
                </c:pt>
                <c:pt idx="494">
                  <c:v>65.09</c:v>
                </c:pt>
                <c:pt idx="495">
                  <c:v>68.7</c:v>
                </c:pt>
                <c:pt idx="496">
                  <c:v>66.37</c:v>
                </c:pt>
                <c:pt idx="497">
                  <c:v>67.69</c:v>
                </c:pt>
                <c:pt idx="498">
                  <c:v>63.75</c:v>
                </c:pt>
                <c:pt idx="499">
                  <c:v>59.21</c:v>
                </c:pt>
                <c:pt idx="500">
                  <c:v>68.08</c:v>
                </c:pt>
                <c:pt idx="501">
                  <c:v>68.48</c:v>
                </c:pt>
                <c:pt idx="502">
                  <c:v>68.260000000000005</c:v>
                </c:pt>
                <c:pt idx="503">
                  <c:v>69.66</c:v>
                </c:pt>
                <c:pt idx="504">
                  <c:v>70.430000000000007</c:v>
                </c:pt>
                <c:pt idx="505">
                  <c:v>65.34</c:v>
                </c:pt>
                <c:pt idx="506">
                  <c:v>62.48</c:v>
                </c:pt>
                <c:pt idx="507">
                  <c:v>67.02</c:v>
                </c:pt>
                <c:pt idx="508">
                  <c:v>70.41</c:v>
                </c:pt>
                <c:pt idx="509">
                  <c:v>63.96</c:v>
                </c:pt>
                <c:pt idx="510">
                  <c:v>66.91</c:v>
                </c:pt>
                <c:pt idx="511">
                  <c:v>69.459999999999994</c:v>
                </c:pt>
                <c:pt idx="512">
                  <c:v>65.37</c:v>
                </c:pt>
                <c:pt idx="513">
                  <c:v>75.540000000000006</c:v>
                </c:pt>
                <c:pt idx="514">
                  <c:v>62.78</c:v>
                </c:pt>
                <c:pt idx="515">
                  <c:v>65.05</c:v>
                </c:pt>
                <c:pt idx="516">
                  <c:v>72.88</c:v>
                </c:pt>
                <c:pt idx="517">
                  <c:v>70.84</c:v>
                </c:pt>
                <c:pt idx="518">
                  <c:v>72.88</c:v>
                </c:pt>
                <c:pt idx="519">
                  <c:v>70.58</c:v>
                </c:pt>
                <c:pt idx="520">
                  <c:v>74.63</c:v>
                </c:pt>
                <c:pt idx="521">
                  <c:v>73.58</c:v>
                </c:pt>
                <c:pt idx="522">
                  <c:v>73.52</c:v>
                </c:pt>
                <c:pt idx="523">
                  <c:v>69.48</c:v>
                </c:pt>
                <c:pt idx="524">
                  <c:v>69.09</c:v>
                </c:pt>
                <c:pt idx="525">
                  <c:v>75.12</c:v>
                </c:pt>
                <c:pt idx="526">
                  <c:v>75.44</c:v>
                </c:pt>
                <c:pt idx="527">
                  <c:v>71.489999999999995</c:v>
                </c:pt>
                <c:pt idx="528">
                  <c:v>61.61</c:v>
                </c:pt>
                <c:pt idx="529">
                  <c:v>69.819999999999993</c:v>
                </c:pt>
                <c:pt idx="530">
                  <c:v>67.69</c:v>
                </c:pt>
                <c:pt idx="531">
                  <c:v>63.74</c:v>
                </c:pt>
                <c:pt idx="532">
                  <c:v>63.31</c:v>
                </c:pt>
                <c:pt idx="533">
                  <c:v>66.680000000000007</c:v>
                </c:pt>
                <c:pt idx="534">
                  <c:v>62.21</c:v>
                </c:pt>
                <c:pt idx="535">
                  <c:v>57.59</c:v>
                </c:pt>
                <c:pt idx="536">
                  <c:v>63.72</c:v>
                </c:pt>
                <c:pt idx="537">
                  <c:v>59.77</c:v>
                </c:pt>
                <c:pt idx="538">
                  <c:v>65.53</c:v>
                </c:pt>
                <c:pt idx="539">
                  <c:v>68.77</c:v>
                </c:pt>
                <c:pt idx="540">
                  <c:v>65.819999999999993</c:v>
                </c:pt>
                <c:pt idx="541">
                  <c:v>83.49</c:v>
                </c:pt>
                <c:pt idx="542">
                  <c:v>73.28</c:v>
                </c:pt>
                <c:pt idx="543">
                  <c:v>55.7</c:v>
                </c:pt>
                <c:pt idx="544">
                  <c:v>56.4</c:v>
                </c:pt>
                <c:pt idx="545">
                  <c:v>52.3</c:v>
                </c:pt>
                <c:pt idx="546">
                  <c:v>58.8</c:v>
                </c:pt>
                <c:pt idx="547">
                  <c:v>57.4</c:v>
                </c:pt>
                <c:pt idx="548">
                  <c:v>10.3</c:v>
                </c:pt>
                <c:pt idx="549">
                  <c:v>9.6</c:v>
                </c:pt>
                <c:pt idx="550">
                  <c:v>27.2</c:v>
                </c:pt>
                <c:pt idx="551">
                  <c:v>24.1</c:v>
                </c:pt>
                <c:pt idx="552">
                  <c:v>23.069631324271384</c:v>
                </c:pt>
                <c:pt idx="553">
                  <c:v>22.973048754893441</c:v>
                </c:pt>
                <c:pt idx="554">
                  <c:v>46.323998801795142</c:v>
                </c:pt>
                <c:pt idx="555">
                  <c:v>41.417745499148303</c:v>
                </c:pt>
                <c:pt idx="556">
                  <c:v>46.743219760595842</c:v>
                </c:pt>
                <c:pt idx="557">
                  <c:v>44.162443805385308</c:v>
                </c:pt>
                <c:pt idx="558">
                  <c:v>45.35876710454508</c:v>
                </c:pt>
                <c:pt idx="559">
                  <c:v>43.933664600078373</c:v>
                </c:pt>
                <c:pt idx="560">
                  <c:v>44.461712897662984</c:v>
                </c:pt>
                <c:pt idx="561">
                  <c:v>45.492001672100294</c:v>
                </c:pt>
                <c:pt idx="562">
                  <c:v>44.999439729869614</c:v>
                </c:pt>
                <c:pt idx="563">
                  <c:v>49.39</c:v>
                </c:pt>
                <c:pt idx="564">
                  <c:v>71.95</c:v>
                </c:pt>
                <c:pt idx="565">
                  <c:v>58.7</c:v>
                </c:pt>
                <c:pt idx="566">
                  <c:v>62.3</c:v>
                </c:pt>
                <c:pt idx="567">
                  <c:v>80.5</c:v>
                </c:pt>
                <c:pt idx="568">
                  <c:v>66.05</c:v>
                </c:pt>
                <c:pt idx="569">
                  <c:v>44.47</c:v>
                </c:pt>
                <c:pt idx="570">
                  <c:v>46</c:v>
                </c:pt>
                <c:pt idx="571">
                  <c:v>18.02</c:v>
                </c:pt>
                <c:pt idx="572">
                  <c:v>7.5</c:v>
                </c:pt>
                <c:pt idx="573">
                  <c:v>2.4</c:v>
                </c:pt>
                <c:pt idx="574">
                  <c:v>5.8</c:v>
                </c:pt>
                <c:pt idx="575">
                  <c:v>9.6</c:v>
                </c:pt>
                <c:pt idx="576">
                  <c:v>9.6</c:v>
                </c:pt>
                <c:pt idx="577">
                  <c:v>6</c:v>
                </c:pt>
                <c:pt idx="578">
                  <c:v>24.8</c:v>
                </c:pt>
                <c:pt idx="579">
                  <c:v>12.5</c:v>
                </c:pt>
                <c:pt idx="580">
                  <c:v>9</c:v>
                </c:pt>
                <c:pt idx="581">
                  <c:v>1.5</c:v>
                </c:pt>
                <c:pt idx="582">
                  <c:v>1.1000000000000001</c:v>
                </c:pt>
                <c:pt idx="583">
                  <c:v>5.0999999999999996</c:v>
                </c:pt>
                <c:pt idx="584">
                  <c:v>7.5</c:v>
                </c:pt>
                <c:pt idx="585">
                  <c:v>9.6</c:v>
                </c:pt>
                <c:pt idx="586">
                  <c:v>18.100000000000001</c:v>
                </c:pt>
                <c:pt idx="587">
                  <c:v>9.4</c:v>
                </c:pt>
                <c:pt idx="588">
                  <c:v>5.8</c:v>
                </c:pt>
                <c:pt idx="589">
                  <c:v>5.5</c:v>
                </c:pt>
                <c:pt idx="590">
                  <c:v>0.8</c:v>
                </c:pt>
                <c:pt idx="591">
                  <c:v>1.8</c:v>
                </c:pt>
                <c:pt idx="592">
                  <c:v>5</c:v>
                </c:pt>
                <c:pt idx="593">
                  <c:v>12.1</c:v>
                </c:pt>
                <c:pt idx="594">
                  <c:v>32.9</c:v>
                </c:pt>
                <c:pt idx="595">
                  <c:v>26.2</c:v>
                </c:pt>
                <c:pt idx="596">
                  <c:v>47.9</c:v>
                </c:pt>
                <c:pt idx="597">
                  <c:v>44.1</c:v>
                </c:pt>
                <c:pt idx="598">
                  <c:v>26.2</c:v>
                </c:pt>
                <c:pt idx="599">
                  <c:v>27.2</c:v>
                </c:pt>
                <c:pt idx="600">
                  <c:v>46.8</c:v>
                </c:pt>
                <c:pt idx="601">
                  <c:v>48.7</c:v>
                </c:pt>
                <c:pt idx="602">
                  <c:v>45.9</c:v>
                </c:pt>
                <c:pt idx="603">
                  <c:v>56.7</c:v>
                </c:pt>
                <c:pt idx="604">
                  <c:v>50.5</c:v>
                </c:pt>
                <c:pt idx="605">
                  <c:v>52.3</c:v>
                </c:pt>
                <c:pt idx="606">
                  <c:v>47.8</c:v>
                </c:pt>
                <c:pt idx="607">
                  <c:v>61.9</c:v>
                </c:pt>
                <c:pt idx="608">
                  <c:v>65</c:v>
                </c:pt>
                <c:pt idx="609">
                  <c:v>43.5</c:v>
                </c:pt>
                <c:pt idx="610">
                  <c:v>62.8</c:v>
                </c:pt>
                <c:pt idx="611">
                  <c:v>38.1</c:v>
                </c:pt>
                <c:pt idx="612">
                  <c:v>40.299999999999997</c:v>
                </c:pt>
                <c:pt idx="613">
                  <c:v>45.5</c:v>
                </c:pt>
                <c:pt idx="614">
                  <c:v>51.2</c:v>
                </c:pt>
                <c:pt idx="615">
                  <c:v>49</c:v>
                </c:pt>
                <c:pt idx="616">
                  <c:v>49.9</c:v>
                </c:pt>
                <c:pt idx="617">
                  <c:v>44.8</c:v>
                </c:pt>
                <c:pt idx="618">
                  <c:v>47.7</c:v>
                </c:pt>
                <c:pt idx="619">
                  <c:v>41.2</c:v>
                </c:pt>
                <c:pt idx="620">
                  <c:v>21.9</c:v>
                </c:pt>
                <c:pt idx="621">
                  <c:v>37.799999999999997</c:v>
                </c:pt>
                <c:pt idx="622">
                  <c:v>50</c:v>
                </c:pt>
                <c:pt idx="623">
                  <c:v>48.8</c:v>
                </c:pt>
                <c:pt idx="624">
                  <c:v>56.7</c:v>
                </c:pt>
                <c:pt idx="625">
                  <c:v>52.8</c:v>
                </c:pt>
                <c:pt idx="626">
                  <c:v>58.2</c:v>
                </c:pt>
                <c:pt idx="627">
                  <c:v>60.7</c:v>
                </c:pt>
                <c:pt idx="628">
                  <c:v>23.6</c:v>
                </c:pt>
                <c:pt idx="629">
                  <c:v>30.6</c:v>
                </c:pt>
                <c:pt idx="630">
                  <c:v>37.799999999999997</c:v>
                </c:pt>
                <c:pt idx="631">
                  <c:v>46.4</c:v>
                </c:pt>
                <c:pt idx="632">
                  <c:v>67.7</c:v>
                </c:pt>
                <c:pt idx="633">
                  <c:v>47.9</c:v>
                </c:pt>
                <c:pt idx="634">
                  <c:v>68</c:v>
                </c:pt>
                <c:pt idx="635">
                  <c:v>59.9</c:v>
                </c:pt>
                <c:pt idx="636">
                  <c:v>55.5</c:v>
                </c:pt>
                <c:pt idx="637">
                  <c:v>35.4</c:v>
                </c:pt>
                <c:pt idx="638">
                  <c:v>67.2</c:v>
                </c:pt>
                <c:pt idx="639">
                  <c:v>64.900000000000006</c:v>
                </c:pt>
                <c:pt idx="640">
                  <c:v>69.099999999999994</c:v>
                </c:pt>
                <c:pt idx="641">
                  <c:v>61.7</c:v>
                </c:pt>
                <c:pt idx="642">
                  <c:v>75.7</c:v>
                </c:pt>
                <c:pt idx="643">
                  <c:v>59.1</c:v>
                </c:pt>
                <c:pt idx="644">
                  <c:v>70</c:v>
                </c:pt>
                <c:pt idx="645">
                  <c:v>59.5</c:v>
                </c:pt>
                <c:pt idx="646">
                  <c:v>58.1</c:v>
                </c:pt>
                <c:pt idx="647">
                  <c:v>71.900000000000006</c:v>
                </c:pt>
                <c:pt idx="648">
                  <c:v>43.1</c:v>
                </c:pt>
                <c:pt idx="649">
                  <c:v>69.3</c:v>
                </c:pt>
                <c:pt idx="650">
                  <c:v>72.599999999999994</c:v>
                </c:pt>
                <c:pt idx="651">
                  <c:v>66.400000000000006</c:v>
                </c:pt>
                <c:pt idx="652">
                  <c:v>68.3</c:v>
                </c:pt>
                <c:pt idx="653">
                  <c:v>73.3</c:v>
                </c:pt>
                <c:pt idx="654">
                  <c:v>67.7</c:v>
                </c:pt>
                <c:pt idx="655">
                  <c:v>65.5</c:v>
                </c:pt>
                <c:pt idx="656">
                  <c:v>52.2</c:v>
                </c:pt>
                <c:pt idx="657">
                  <c:v>53.1</c:v>
                </c:pt>
                <c:pt idx="658">
                  <c:v>75.2</c:v>
                </c:pt>
                <c:pt idx="659">
                  <c:v>75.3</c:v>
                </c:pt>
                <c:pt idx="660">
                  <c:v>73.348051699713295</c:v>
                </c:pt>
                <c:pt idx="661">
                  <c:v>71.115131687997547</c:v>
                </c:pt>
                <c:pt idx="662">
                  <c:v>72.095285753354375</c:v>
                </c:pt>
                <c:pt idx="663">
                  <c:v>60.843342982671295</c:v>
                </c:pt>
                <c:pt idx="664">
                  <c:v>70.517986649495029</c:v>
                </c:pt>
                <c:pt idx="665">
                  <c:v>67.246313732300464</c:v>
                </c:pt>
                <c:pt idx="666">
                  <c:v>65.048267988047172</c:v>
                </c:pt>
                <c:pt idx="667">
                  <c:v>70.019919119496635</c:v>
                </c:pt>
                <c:pt idx="668">
                  <c:v>71.670446466925398</c:v>
                </c:pt>
                <c:pt idx="669">
                  <c:v>70.991679239850811</c:v>
                </c:pt>
                <c:pt idx="670">
                  <c:v>83.510798892336041</c:v>
                </c:pt>
                <c:pt idx="671">
                  <c:v>77.745793778042</c:v>
                </c:pt>
                <c:pt idx="672">
                  <c:v>78.779887042019737</c:v>
                </c:pt>
                <c:pt idx="673">
                  <c:v>77.804161832218966</c:v>
                </c:pt>
                <c:pt idx="674">
                  <c:v>68.84072088847077</c:v>
                </c:pt>
                <c:pt idx="675">
                  <c:v>66.365759854069424</c:v>
                </c:pt>
                <c:pt idx="676">
                  <c:v>64.936255839605039</c:v>
                </c:pt>
                <c:pt idx="677">
                  <c:v>68.515225618201697</c:v>
                </c:pt>
                <c:pt idx="678">
                  <c:v>64.506851229179304</c:v>
                </c:pt>
                <c:pt idx="679">
                  <c:v>65.70099445254148</c:v>
                </c:pt>
                <c:pt idx="680">
                  <c:v>65.070690047899845</c:v>
                </c:pt>
                <c:pt idx="681">
                  <c:v>70.854296791488323</c:v>
                </c:pt>
                <c:pt idx="682">
                  <c:v>74.106325263902164</c:v>
                </c:pt>
                <c:pt idx="683">
                  <c:v>62.851957349255173</c:v>
                </c:pt>
                <c:pt idx="684">
                  <c:v>68.001076547960707</c:v>
                </c:pt>
                <c:pt idx="685">
                  <c:v>69.51896077398483</c:v>
                </c:pt>
                <c:pt idx="686">
                  <c:v>65.744268511960883</c:v>
                </c:pt>
                <c:pt idx="687">
                  <c:v>66.660151716411093</c:v>
                </c:pt>
                <c:pt idx="688">
                  <c:v>68.11671842013547</c:v>
                </c:pt>
                <c:pt idx="689">
                  <c:v>67.275725964966796</c:v>
                </c:pt>
                <c:pt idx="690">
                  <c:v>67.44622216231754</c:v>
                </c:pt>
                <c:pt idx="691">
                  <c:v>75.878380556030166</c:v>
                </c:pt>
                <c:pt idx="692">
                  <c:v>76.457106034702889</c:v>
                </c:pt>
                <c:pt idx="693">
                  <c:v>70.429418820262455</c:v>
                </c:pt>
                <c:pt idx="694">
                  <c:v>66.989375434227725</c:v>
                </c:pt>
                <c:pt idx="695">
                  <c:v>77.008799748577403</c:v>
                </c:pt>
                <c:pt idx="696">
                  <c:v>77.656974336035276</c:v>
                </c:pt>
                <c:pt idx="697">
                  <c:v>77.435653855719295</c:v>
                </c:pt>
                <c:pt idx="698">
                  <c:v>72.980283892171855</c:v>
                </c:pt>
                <c:pt idx="699">
                  <c:v>74.237750510971495</c:v>
                </c:pt>
                <c:pt idx="700">
                  <c:v>74.963870708854813</c:v>
                </c:pt>
                <c:pt idx="701">
                  <c:v>74.349273877960201</c:v>
                </c:pt>
                <c:pt idx="702">
                  <c:v>79.868506909953396</c:v>
                </c:pt>
                <c:pt idx="703">
                  <c:v>80.203747538364311</c:v>
                </c:pt>
                <c:pt idx="704">
                  <c:v>78.559900673064703</c:v>
                </c:pt>
                <c:pt idx="705">
                  <c:v>31.593343887810946</c:v>
                </c:pt>
                <c:pt idx="706">
                  <c:v>32.562981939859228</c:v>
                </c:pt>
                <c:pt idx="707">
                  <c:v>72.423138514991848</c:v>
                </c:pt>
                <c:pt idx="708">
                  <c:v>74.14041228593598</c:v>
                </c:pt>
                <c:pt idx="709">
                  <c:v>69.105345478177227</c:v>
                </c:pt>
                <c:pt idx="710">
                  <c:v>68.000723196329886</c:v>
                </c:pt>
                <c:pt idx="711">
                  <c:v>67.344933325076909</c:v>
                </c:pt>
                <c:pt idx="712">
                  <c:v>67.046646766747614</c:v>
                </c:pt>
                <c:pt idx="713">
                  <c:v>48.682022784072998</c:v>
                </c:pt>
                <c:pt idx="714">
                  <c:v>51.1502694237127</c:v>
                </c:pt>
                <c:pt idx="715">
                  <c:v>51.543415367568358</c:v>
                </c:pt>
                <c:pt idx="716">
                  <c:v>50.141186982785669</c:v>
                </c:pt>
                <c:pt idx="717">
                  <c:v>69.734777722080921</c:v>
                </c:pt>
                <c:pt idx="718">
                  <c:v>34.132555904461711</c:v>
                </c:pt>
                <c:pt idx="719">
                  <c:v>34.905814416125054</c:v>
                </c:pt>
                <c:pt idx="720">
                  <c:v>35.816214148681567</c:v>
                </c:pt>
                <c:pt idx="721">
                  <c:v>34.976754883259304</c:v>
                </c:pt>
                <c:pt idx="722">
                  <c:v>34.01994634380803</c:v>
                </c:pt>
                <c:pt idx="723">
                  <c:v>34.047327683403452</c:v>
                </c:pt>
                <c:pt idx="724">
                  <c:v>62.977843442965181</c:v>
                </c:pt>
                <c:pt idx="725">
                  <c:v>66.814236500088782</c:v>
                </c:pt>
                <c:pt idx="726">
                  <c:v>62.873799120722602</c:v>
                </c:pt>
                <c:pt idx="727">
                  <c:v>49.401134348127464</c:v>
                </c:pt>
                <c:pt idx="728">
                  <c:v>54.874499499218054</c:v>
                </c:pt>
                <c:pt idx="729">
                  <c:v>75.09752179909681</c:v>
                </c:pt>
                <c:pt idx="730">
                  <c:v>73.161888394504544</c:v>
                </c:pt>
                <c:pt idx="731">
                  <c:v>73.259742265202334</c:v>
                </c:pt>
                <c:pt idx="732">
                  <c:v>67.539378791707676</c:v>
                </c:pt>
                <c:pt idx="733">
                  <c:v>71.572785144836416</c:v>
                </c:pt>
                <c:pt idx="734">
                  <c:v>73.685467137455106</c:v>
                </c:pt>
                <c:pt idx="735">
                  <c:v>74.157444525951036</c:v>
                </c:pt>
                <c:pt idx="736">
                  <c:v>75.203871381522191</c:v>
                </c:pt>
                <c:pt idx="737">
                  <c:v>58.359244380030937</c:v>
                </c:pt>
                <c:pt idx="738">
                  <c:v>67.295864491845336</c:v>
                </c:pt>
                <c:pt idx="739">
                  <c:v>68.414650779993295</c:v>
                </c:pt>
                <c:pt idx="740">
                  <c:v>68.21912999950986</c:v>
                </c:pt>
                <c:pt idx="741">
                  <c:v>65.142275939483852</c:v>
                </c:pt>
                <c:pt idx="742">
                  <c:v>71.287004327230477</c:v>
                </c:pt>
                <c:pt idx="743">
                  <c:v>70.02708018037346</c:v>
                </c:pt>
                <c:pt idx="744">
                  <c:v>63.140304357674459</c:v>
                </c:pt>
                <c:pt idx="745">
                  <c:v>67.525909381351454</c:v>
                </c:pt>
                <c:pt idx="746">
                  <c:v>28.785553086266937</c:v>
                </c:pt>
                <c:pt idx="747">
                  <c:v>27.740998609240716</c:v>
                </c:pt>
                <c:pt idx="748">
                  <c:v>28.033647662144787</c:v>
                </c:pt>
                <c:pt idx="749">
                  <c:v>74.799216708223057</c:v>
                </c:pt>
                <c:pt idx="750">
                  <c:v>72.495743816519564</c:v>
                </c:pt>
                <c:pt idx="751">
                  <c:v>74.220699543144548</c:v>
                </c:pt>
                <c:pt idx="752">
                  <c:v>74.221975850589928</c:v>
                </c:pt>
                <c:pt idx="753">
                  <c:v>52.999661144659619</c:v>
                </c:pt>
                <c:pt idx="754">
                  <c:v>57.496297280964498</c:v>
                </c:pt>
                <c:pt idx="755">
                  <c:v>52.04658449028743</c:v>
                </c:pt>
                <c:pt idx="756">
                  <c:v>56.173113089560907</c:v>
                </c:pt>
                <c:pt idx="757">
                  <c:v>47.372995252849051</c:v>
                </c:pt>
                <c:pt idx="758">
                  <c:v>48.263803052269949</c:v>
                </c:pt>
                <c:pt idx="759">
                  <c:v>74.153473678190053</c:v>
                </c:pt>
                <c:pt idx="760">
                  <c:v>74.407542183686644</c:v>
                </c:pt>
                <c:pt idx="761">
                  <c:v>63.957466203248401</c:v>
                </c:pt>
                <c:pt idx="762">
                  <c:v>64.526138574623474</c:v>
                </c:pt>
                <c:pt idx="763">
                  <c:v>64.221992638480998</c:v>
                </c:pt>
                <c:pt idx="764">
                  <c:v>62.783931592174554</c:v>
                </c:pt>
                <c:pt idx="765">
                  <c:v>61.989398125501737</c:v>
                </c:pt>
                <c:pt idx="766">
                  <c:v>63.073903242221249</c:v>
                </c:pt>
                <c:pt idx="767">
                  <c:v>72.760264117050653</c:v>
                </c:pt>
                <c:pt idx="768">
                  <c:v>70.988578455862438</c:v>
                </c:pt>
                <c:pt idx="769">
                  <c:v>68.456482199113964</c:v>
                </c:pt>
                <c:pt idx="770">
                  <c:v>67.561818267722458</c:v>
                </c:pt>
                <c:pt idx="771">
                  <c:v>72.36086556396539</c:v>
                </c:pt>
                <c:pt idx="772">
                  <c:v>72.751614743995916</c:v>
                </c:pt>
                <c:pt idx="773">
                  <c:v>77.190301098871615</c:v>
                </c:pt>
                <c:pt idx="774">
                  <c:v>72.120092388450757</c:v>
                </c:pt>
                <c:pt idx="775">
                  <c:v>72.735205314125693</c:v>
                </c:pt>
                <c:pt idx="776">
                  <c:v>74.131802121337387</c:v>
                </c:pt>
                <c:pt idx="777">
                  <c:v>72.426856716603567</c:v>
                </c:pt>
                <c:pt idx="778">
                  <c:v>64.673555420169379</c:v>
                </c:pt>
                <c:pt idx="779">
                  <c:v>71.181110282189422</c:v>
                </c:pt>
                <c:pt idx="780">
                  <c:v>75.351548521643821</c:v>
                </c:pt>
                <c:pt idx="781">
                  <c:v>71.872138314977377</c:v>
                </c:pt>
                <c:pt idx="782">
                  <c:v>56.719093890704158</c:v>
                </c:pt>
                <c:pt idx="783">
                  <c:v>55.263868107910909</c:v>
                </c:pt>
                <c:pt idx="784">
                  <c:v>60.145814078216986</c:v>
                </c:pt>
                <c:pt idx="785">
                  <c:v>66.017044471318144</c:v>
                </c:pt>
                <c:pt idx="786">
                  <c:v>61.948756152303005</c:v>
                </c:pt>
                <c:pt idx="787">
                  <c:v>64.719444283439472</c:v>
                </c:pt>
                <c:pt idx="788">
                  <c:v>66.327039837272054</c:v>
                </c:pt>
                <c:pt idx="789">
                  <c:v>65.543130262118694</c:v>
                </c:pt>
                <c:pt idx="790">
                  <c:v>61.155611424634074</c:v>
                </c:pt>
                <c:pt idx="791">
                  <c:v>64.64329872655648</c:v>
                </c:pt>
                <c:pt idx="792">
                  <c:v>64.483973413778671</c:v>
                </c:pt>
                <c:pt idx="793">
                  <c:v>59.483053692584448</c:v>
                </c:pt>
                <c:pt idx="794">
                  <c:v>64.61442108310122</c:v>
                </c:pt>
                <c:pt idx="795">
                  <c:v>60.321407244629739</c:v>
                </c:pt>
                <c:pt idx="796">
                  <c:v>67.917996076719518</c:v>
                </c:pt>
                <c:pt idx="797">
                  <c:v>66.938120873783191</c:v>
                </c:pt>
                <c:pt idx="798">
                  <c:v>63.750393593326955</c:v>
                </c:pt>
                <c:pt idx="799">
                  <c:v>73.128806433736571</c:v>
                </c:pt>
                <c:pt idx="800">
                  <c:v>71.586121589244954</c:v>
                </c:pt>
                <c:pt idx="801">
                  <c:v>63.864918348375255</c:v>
                </c:pt>
                <c:pt idx="802">
                  <c:v>68.388490840364895</c:v>
                </c:pt>
                <c:pt idx="803">
                  <c:v>68.507329867195324</c:v>
                </c:pt>
                <c:pt idx="804">
                  <c:v>71.331587702344706</c:v>
                </c:pt>
                <c:pt idx="805">
                  <c:v>72.549936007896292</c:v>
                </c:pt>
                <c:pt idx="806">
                  <c:v>71.440282464748179</c:v>
                </c:pt>
                <c:pt idx="807">
                  <c:v>76.712887913442145</c:v>
                </c:pt>
                <c:pt idx="808">
                  <c:v>71.174044145811294</c:v>
                </c:pt>
                <c:pt idx="809">
                  <c:v>66.306334701515027</c:v>
                </c:pt>
                <c:pt idx="810">
                  <c:v>71.144012940804487</c:v>
                </c:pt>
                <c:pt idx="811">
                  <c:v>69.570057240215633</c:v>
                </c:pt>
                <c:pt idx="812">
                  <c:v>70.672383579090678</c:v>
                </c:pt>
                <c:pt idx="813">
                  <c:v>66.772626403242697</c:v>
                </c:pt>
                <c:pt idx="814">
                  <c:v>68.141466483728962</c:v>
                </c:pt>
                <c:pt idx="815">
                  <c:v>66.438622006832418</c:v>
                </c:pt>
                <c:pt idx="816">
                  <c:v>65.247921630143878</c:v>
                </c:pt>
                <c:pt idx="817">
                  <c:v>62.670663798633953</c:v>
                </c:pt>
                <c:pt idx="818">
                  <c:v>63.783595334050631</c:v>
                </c:pt>
                <c:pt idx="819">
                  <c:v>57.792462676742161</c:v>
                </c:pt>
                <c:pt idx="820">
                  <c:v>57.604521652329517</c:v>
                </c:pt>
                <c:pt idx="821">
                  <c:v>58.850536538905793</c:v>
                </c:pt>
                <c:pt idx="822">
                  <c:v>70.858894552297102</c:v>
                </c:pt>
                <c:pt idx="823">
                  <c:v>64.689257152048128</c:v>
                </c:pt>
                <c:pt idx="824">
                  <c:v>61.24978991792004</c:v>
                </c:pt>
                <c:pt idx="825">
                  <c:v>63.257054126427597</c:v>
                </c:pt>
                <c:pt idx="826">
                  <c:v>64.009517322605518</c:v>
                </c:pt>
                <c:pt idx="827">
                  <c:v>64.14359666707972</c:v>
                </c:pt>
                <c:pt idx="828">
                  <c:v>76.604257551647009</c:v>
                </c:pt>
                <c:pt idx="829">
                  <c:v>69.263337999926776</c:v>
                </c:pt>
                <c:pt idx="830">
                  <c:v>69.629086060093073</c:v>
                </c:pt>
                <c:pt idx="831">
                  <c:v>71.271969948196542</c:v>
                </c:pt>
                <c:pt idx="832">
                  <c:v>76.634195635478292</c:v>
                </c:pt>
                <c:pt idx="833">
                  <c:v>76.860901292814177</c:v>
                </c:pt>
                <c:pt idx="834">
                  <c:v>75.326801440178002</c:v>
                </c:pt>
                <c:pt idx="835">
                  <c:v>63.482241783099518</c:v>
                </c:pt>
                <c:pt idx="836">
                  <c:v>66.825396531036603</c:v>
                </c:pt>
                <c:pt idx="837">
                  <c:v>66.399286613597496</c:v>
                </c:pt>
                <c:pt idx="838">
                  <c:v>64.390074374479042</c:v>
                </c:pt>
                <c:pt idx="839">
                  <c:v>55.739041030355139</c:v>
                </c:pt>
                <c:pt idx="840">
                  <c:v>59.73109914855381</c:v>
                </c:pt>
                <c:pt idx="841">
                  <c:v>62.888641507036581</c:v>
                </c:pt>
                <c:pt idx="842">
                  <c:v>64.708327677935245</c:v>
                </c:pt>
                <c:pt idx="843">
                  <c:v>58.939971771383775</c:v>
                </c:pt>
                <c:pt idx="844">
                  <c:v>61.744169061782486</c:v>
                </c:pt>
                <c:pt idx="845">
                  <c:v>62.388447868047244</c:v>
                </c:pt>
                <c:pt idx="846">
                  <c:v>72.372353492533449</c:v>
                </c:pt>
                <c:pt idx="847">
                  <c:v>57.963772865667167</c:v>
                </c:pt>
                <c:pt idx="848">
                  <c:v>63.549682769805479</c:v>
                </c:pt>
                <c:pt idx="849">
                  <c:v>63.11323964988599</c:v>
                </c:pt>
                <c:pt idx="850">
                  <c:v>62.943434943124338</c:v>
                </c:pt>
                <c:pt idx="851">
                  <c:v>61.49190435460298</c:v>
                </c:pt>
                <c:pt idx="852">
                  <c:v>61.734913456161799</c:v>
                </c:pt>
                <c:pt idx="853">
                  <c:v>62.863852762778357</c:v>
                </c:pt>
                <c:pt idx="854">
                  <c:v>60.351753411477119</c:v>
                </c:pt>
                <c:pt idx="855">
                  <c:v>65.000044638407502</c:v>
                </c:pt>
                <c:pt idx="856">
                  <c:v>63.080873190719878</c:v>
                </c:pt>
                <c:pt idx="857">
                  <c:v>63.087911861094796</c:v>
                </c:pt>
                <c:pt idx="858">
                  <c:v>60.348535812413182</c:v>
                </c:pt>
                <c:pt idx="859">
                  <c:v>65.842283989093005</c:v>
                </c:pt>
                <c:pt idx="860">
                  <c:v>63.933020595757533</c:v>
                </c:pt>
                <c:pt idx="861">
                  <c:v>62.324011355130587</c:v>
                </c:pt>
                <c:pt idx="862">
                  <c:v>65.733671552989563</c:v>
                </c:pt>
                <c:pt idx="863">
                  <c:v>68.678077971716561</c:v>
                </c:pt>
                <c:pt idx="864">
                  <c:v>71.288373151528305</c:v>
                </c:pt>
                <c:pt idx="865">
                  <c:v>62.906737185275944</c:v>
                </c:pt>
                <c:pt idx="866">
                  <c:v>65.355623552245987</c:v>
                </c:pt>
                <c:pt idx="867">
                  <c:v>62.439842077483711</c:v>
                </c:pt>
                <c:pt idx="868">
                  <c:v>63.006952079075113</c:v>
                </c:pt>
                <c:pt idx="869">
                  <c:v>60.326740548019728</c:v>
                </c:pt>
                <c:pt idx="870">
                  <c:v>61.621756706979262</c:v>
                </c:pt>
                <c:pt idx="871">
                  <c:v>61.765105235373539</c:v>
                </c:pt>
                <c:pt idx="872">
                  <c:v>62.601362216854973</c:v>
                </c:pt>
                <c:pt idx="873">
                  <c:v>63.394877070126427</c:v>
                </c:pt>
                <c:pt idx="874">
                  <c:v>60.300453886032081</c:v>
                </c:pt>
                <c:pt idx="875">
                  <c:v>68.480726347999081</c:v>
                </c:pt>
                <c:pt idx="876">
                  <c:v>66.212307796645916</c:v>
                </c:pt>
                <c:pt idx="877">
                  <c:v>60.92032208279106</c:v>
                </c:pt>
                <c:pt idx="878">
                  <c:v>68.212331147417771</c:v>
                </c:pt>
                <c:pt idx="879">
                  <c:v>63.520497431134004</c:v>
                </c:pt>
                <c:pt idx="880">
                  <c:v>62.903564432768881</c:v>
                </c:pt>
                <c:pt idx="881">
                  <c:v>62.904986136154264</c:v>
                </c:pt>
                <c:pt idx="882">
                  <c:v>64.698305617692839</c:v>
                </c:pt>
                <c:pt idx="883">
                  <c:v>72.97221330675373</c:v>
                </c:pt>
                <c:pt idx="884">
                  <c:v>64.757791266602311</c:v>
                </c:pt>
                <c:pt idx="885">
                  <c:v>68.096245447131295</c:v>
                </c:pt>
                <c:pt idx="886">
                  <c:v>66.240342416871869</c:v>
                </c:pt>
                <c:pt idx="887">
                  <c:v>62.795645685915225</c:v>
                </c:pt>
                <c:pt idx="888">
                  <c:v>64.709405538051215</c:v>
                </c:pt>
                <c:pt idx="889">
                  <c:v>62.784492168509217</c:v>
                </c:pt>
                <c:pt idx="890">
                  <c:v>63.23365440568309</c:v>
                </c:pt>
                <c:pt idx="891">
                  <c:v>64.48626335537061</c:v>
                </c:pt>
                <c:pt idx="892">
                  <c:v>62.313170644559897</c:v>
                </c:pt>
                <c:pt idx="893">
                  <c:v>67.248311370949949</c:v>
                </c:pt>
                <c:pt idx="894">
                  <c:v>64.881995817305324</c:v>
                </c:pt>
                <c:pt idx="895">
                  <c:v>60.46806825101568</c:v>
                </c:pt>
                <c:pt idx="896">
                  <c:v>70.431397007678655</c:v>
                </c:pt>
                <c:pt idx="897">
                  <c:v>70.31261719932796</c:v>
                </c:pt>
                <c:pt idx="898">
                  <c:v>69.809881069432649</c:v>
                </c:pt>
                <c:pt idx="899">
                  <c:v>68.842804944469563</c:v>
                </c:pt>
                <c:pt idx="900">
                  <c:v>71.40405040132822</c:v>
                </c:pt>
                <c:pt idx="901">
                  <c:v>70.706407663345942</c:v>
                </c:pt>
                <c:pt idx="902">
                  <c:v>70.98271739571922</c:v>
                </c:pt>
                <c:pt idx="903">
                  <c:v>69.575226363166408</c:v>
                </c:pt>
                <c:pt idx="904">
                  <c:v>67.021802430968137</c:v>
                </c:pt>
                <c:pt idx="905">
                  <c:v>65.588626681572961</c:v>
                </c:pt>
                <c:pt idx="906">
                  <c:v>64.053061912383853</c:v>
                </c:pt>
                <c:pt idx="907">
                  <c:v>65.70866210513357</c:v>
                </c:pt>
                <c:pt idx="908">
                  <c:v>65.39848927975801</c:v>
                </c:pt>
                <c:pt idx="909">
                  <c:v>65.615090195941178</c:v>
                </c:pt>
                <c:pt idx="910">
                  <c:v>65.64182530793552</c:v>
                </c:pt>
                <c:pt idx="911">
                  <c:v>66.453961368532759</c:v>
                </c:pt>
                <c:pt idx="912">
                  <c:v>56.452326317141733</c:v>
                </c:pt>
                <c:pt idx="913">
                  <c:v>56.047211448216927</c:v>
                </c:pt>
                <c:pt idx="914">
                  <c:v>46.602885421386134</c:v>
                </c:pt>
                <c:pt idx="915">
                  <c:v>46.197775514976428</c:v>
                </c:pt>
                <c:pt idx="916">
                  <c:v>59.445039331890825</c:v>
                </c:pt>
                <c:pt idx="917">
                  <c:v>59.81050148943585</c:v>
                </c:pt>
                <c:pt idx="918">
                  <c:v>61.122796516162992</c:v>
                </c:pt>
                <c:pt idx="919">
                  <c:v>55.328577567738932</c:v>
                </c:pt>
                <c:pt idx="920">
                  <c:v>57.56179912107595</c:v>
                </c:pt>
                <c:pt idx="921">
                  <c:v>65.610721683657658</c:v>
                </c:pt>
                <c:pt idx="922">
                  <c:v>65.403358032362561</c:v>
                </c:pt>
                <c:pt idx="923">
                  <c:v>67.111223190510941</c:v>
                </c:pt>
                <c:pt idx="924">
                  <c:v>67.911966559868191</c:v>
                </c:pt>
                <c:pt idx="925">
                  <c:v>66.880362916300768</c:v>
                </c:pt>
                <c:pt idx="926">
                  <c:v>65.057748620249043</c:v>
                </c:pt>
                <c:pt idx="927">
                  <c:v>67.141480868925868</c:v>
                </c:pt>
                <c:pt idx="928">
                  <c:v>66.135434674037427</c:v>
                </c:pt>
                <c:pt idx="929">
                  <c:v>64.5187851608286</c:v>
                </c:pt>
                <c:pt idx="930">
                  <c:v>63.128465499315887</c:v>
                </c:pt>
                <c:pt idx="931">
                  <c:v>68.081815386664772</c:v>
                </c:pt>
                <c:pt idx="932">
                  <c:v>57.054943825850643</c:v>
                </c:pt>
                <c:pt idx="933">
                  <c:v>64.349203406577161</c:v>
                </c:pt>
                <c:pt idx="934">
                  <c:v>61.655711921709056</c:v>
                </c:pt>
                <c:pt idx="935">
                  <c:v>61.265811072513308</c:v>
                </c:pt>
                <c:pt idx="936">
                  <c:v>63.981979196882413</c:v>
                </c:pt>
                <c:pt idx="937">
                  <c:v>66.88023285513232</c:v>
                </c:pt>
                <c:pt idx="938">
                  <c:v>63.51816657346474</c:v>
                </c:pt>
                <c:pt idx="939">
                  <c:v>63.702516901960649</c:v>
                </c:pt>
                <c:pt idx="940">
                  <c:v>70.041921428407989</c:v>
                </c:pt>
                <c:pt idx="941">
                  <c:v>68.457990731527232</c:v>
                </c:pt>
                <c:pt idx="942">
                  <c:v>69.06854805662951</c:v>
                </c:pt>
                <c:pt idx="943">
                  <c:v>63.981508050604006</c:v>
                </c:pt>
                <c:pt idx="944">
                  <c:v>67.695506502336187</c:v>
                </c:pt>
                <c:pt idx="945">
                  <c:v>73.099770666864444</c:v>
                </c:pt>
                <c:pt idx="946">
                  <c:v>76.682658572327682</c:v>
                </c:pt>
                <c:pt idx="947">
                  <c:v>74.710049356819425</c:v>
                </c:pt>
                <c:pt idx="948">
                  <c:v>80.019423653771668</c:v>
                </c:pt>
                <c:pt idx="949">
                  <c:v>79.641931060493235</c:v>
                </c:pt>
                <c:pt idx="950">
                  <c:v>75.921983805338741</c:v>
                </c:pt>
                <c:pt idx="951">
                  <c:v>76.945096646814562</c:v>
                </c:pt>
                <c:pt idx="952">
                  <c:v>59.5</c:v>
                </c:pt>
                <c:pt idx="953">
                  <c:v>60</c:v>
                </c:pt>
                <c:pt idx="954">
                  <c:v>61.4</c:v>
                </c:pt>
                <c:pt idx="955">
                  <c:v>60.800000000000004</c:v>
                </c:pt>
                <c:pt idx="956">
                  <c:v>47.599999999999994</c:v>
                </c:pt>
                <c:pt idx="957">
                  <c:v>49</c:v>
                </c:pt>
                <c:pt idx="958">
                  <c:v>46.6</c:v>
                </c:pt>
                <c:pt idx="959">
                  <c:v>47.6</c:v>
                </c:pt>
                <c:pt idx="960">
                  <c:v>28.318296737208087</c:v>
                </c:pt>
                <c:pt idx="961">
                  <c:v>29.534349003710105</c:v>
                </c:pt>
                <c:pt idx="962">
                  <c:v>28.323946804820082</c:v>
                </c:pt>
                <c:pt idx="963">
                  <c:v>41.487232605903671</c:v>
                </c:pt>
                <c:pt idx="964">
                  <c:v>41.993643926414137</c:v>
                </c:pt>
                <c:pt idx="965">
                  <c:v>42.23588447010134</c:v>
                </c:pt>
                <c:pt idx="966">
                  <c:v>41.670108400185732</c:v>
                </c:pt>
                <c:pt idx="967">
                  <c:v>41.803914041405996</c:v>
                </c:pt>
                <c:pt idx="968">
                  <c:v>42.426256260894867</c:v>
                </c:pt>
                <c:pt idx="969">
                  <c:v>42.482197667650603</c:v>
                </c:pt>
                <c:pt idx="970">
                  <c:v>42.074909949479313</c:v>
                </c:pt>
                <c:pt idx="971">
                  <c:v>43.03419245741128</c:v>
                </c:pt>
                <c:pt idx="972">
                  <c:v>42.689933685949654</c:v>
                </c:pt>
                <c:pt idx="973">
                  <c:v>42.775105972069682</c:v>
                </c:pt>
                <c:pt idx="974">
                  <c:v>41.362865766498743</c:v>
                </c:pt>
                <c:pt idx="975">
                  <c:v>41.933639047991115</c:v>
                </c:pt>
                <c:pt idx="976">
                  <c:v>41.868687613254963</c:v>
                </c:pt>
                <c:pt idx="977">
                  <c:v>41.932853506815412</c:v>
                </c:pt>
                <c:pt idx="978">
                  <c:v>42.108865110539199</c:v>
                </c:pt>
                <c:pt idx="979">
                  <c:v>41.51095440557944</c:v>
                </c:pt>
                <c:pt idx="980">
                  <c:v>41.459238453073255</c:v>
                </c:pt>
                <c:pt idx="981">
                  <c:v>43.062510786698901</c:v>
                </c:pt>
                <c:pt idx="982">
                  <c:v>42.679769192124319</c:v>
                </c:pt>
                <c:pt idx="983">
                  <c:v>41.004844303881541</c:v>
                </c:pt>
                <c:pt idx="984">
                  <c:v>41.429452811383825</c:v>
                </c:pt>
                <c:pt idx="985">
                  <c:v>40.786864586055202</c:v>
                </c:pt>
                <c:pt idx="986">
                  <c:v>42.127494576335643</c:v>
                </c:pt>
                <c:pt idx="987">
                  <c:v>41.957120979129435</c:v>
                </c:pt>
                <c:pt idx="988">
                  <c:v>44.02838664363999</c:v>
                </c:pt>
                <c:pt idx="989">
                  <c:v>41.013041349625368</c:v>
                </c:pt>
                <c:pt idx="990">
                  <c:v>42.76234760219775</c:v>
                </c:pt>
                <c:pt idx="991">
                  <c:v>41.140113489574127</c:v>
                </c:pt>
                <c:pt idx="992">
                  <c:v>41.020882314233255</c:v>
                </c:pt>
                <c:pt idx="993">
                  <c:v>42.662117844429815</c:v>
                </c:pt>
                <c:pt idx="994">
                  <c:v>41.925355645325709</c:v>
                </c:pt>
                <c:pt idx="995">
                  <c:v>41.151184411864406</c:v>
                </c:pt>
                <c:pt idx="996">
                  <c:v>41.489139569164436</c:v>
                </c:pt>
                <c:pt idx="997">
                  <c:v>42.502807674497809</c:v>
                </c:pt>
                <c:pt idx="998">
                  <c:v>42.12426990004986</c:v>
                </c:pt>
                <c:pt idx="999">
                  <c:v>42.361066841081382</c:v>
                </c:pt>
                <c:pt idx="1000">
                  <c:v>65.7</c:v>
                </c:pt>
                <c:pt idx="1001">
                  <c:v>68.599999999999994</c:v>
                </c:pt>
                <c:pt idx="1002">
                  <c:v>67.400000000000006</c:v>
                </c:pt>
                <c:pt idx="1003">
                  <c:v>66.599999999999994</c:v>
                </c:pt>
                <c:pt idx="1004">
                  <c:v>66.400000000000006</c:v>
                </c:pt>
                <c:pt idx="1005">
                  <c:v>68.2</c:v>
                </c:pt>
                <c:pt idx="1006">
                  <c:v>69.7</c:v>
                </c:pt>
                <c:pt idx="1007">
                  <c:v>38.799999999999997</c:v>
                </c:pt>
                <c:pt idx="1008">
                  <c:v>29.6</c:v>
                </c:pt>
                <c:pt idx="1009">
                  <c:v>38.1</c:v>
                </c:pt>
                <c:pt idx="1010">
                  <c:v>72.400000000000006</c:v>
                </c:pt>
                <c:pt idx="1011">
                  <c:v>66.8</c:v>
                </c:pt>
                <c:pt idx="1012">
                  <c:v>65.7</c:v>
                </c:pt>
                <c:pt idx="1013">
                  <c:v>64.099999999999994</c:v>
                </c:pt>
                <c:pt idx="1014">
                  <c:v>64.7</c:v>
                </c:pt>
                <c:pt idx="1015">
                  <c:v>67.400000000000006</c:v>
                </c:pt>
                <c:pt idx="1016">
                  <c:v>68.099999999999994</c:v>
                </c:pt>
                <c:pt idx="1017">
                  <c:v>68.8</c:v>
                </c:pt>
                <c:pt idx="1018">
                  <c:v>70.900000000000006</c:v>
                </c:pt>
                <c:pt idx="1019">
                  <c:v>66.400000000000006</c:v>
                </c:pt>
                <c:pt idx="1020">
                  <c:v>63.3</c:v>
                </c:pt>
                <c:pt idx="1021">
                  <c:v>74.7</c:v>
                </c:pt>
                <c:pt idx="1022">
                  <c:v>68.400000000000006</c:v>
                </c:pt>
                <c:pt idx="1023">
                  <c:v>74.900000000000006</c:v>
                </c:pt>
                <c:pt idx="1024">
                  <c:v>69.099999999999994</c:v>
                </c:pt>
                <c:pt idx="1025">
                  <c:v>70.5</c:v>
                </c:pt>
                <c:pt idx="1026">
                  <c:v>69.099999999999994</c:v>
                </c:pt>
                <c:pt idx="1027">
                  <c:v>60.2</c:v>
                </c:pt>
                <c:pt idx="1028">
                  <c:v>58.6</c:v>
                </c:pt>
                <c:pt idx="1029">
                  <c:v>62.6</c:v>
                </c:pt>
                <c:pt idx="1030">
                  <c:v>61.3</c:v>
                </c:pt>
                <c:pt idx="1031">
                  <c:v>62</c:v>
                </c:pt>
                <c:pt idx="1032">
                  <c:v>18</c:v>
                </c:pt>
                <c:pt idx="1033">
                  <c:v>14.5</c:v>
                </c:pt>
                <c:pt idx="1034">
                  <c:v>21.1</c:v>
                </c:pt>
                <c:pt idx="1035">
                  <c:v>28.3</c:v>
                </c:pt>
                <c:pt idx="1036">
                  <c:v>29.5</c:v>
                </c:pt>
                <c:pt idx="1037">
                  <c:v>27.2</c:v>
                </c:pt>
                <c:pt idx="1038">
                  <c:v>45.7</c:v>
                </c:pt>
                <c:pt idx="1039">
                  <c:v>12.39</c:v>
                </c:pt>
                <c:pt idx="1040">
                  <c:v>16.93</c:v>
                </c:pt>
                <c:pt idx="1041">
                  <c:v>18.8</c:v>
                </c:pt>
                <c:pt idx="1042">
                  <c:v>20.32</c:v>
                </c:pt>
                <c:pt idx="1043">
                  <c:v>15.07</c:v>
                </c:pt>
                <c:pt idx="1044">
                  <c:v>17.34</c:v>
                </c:pt>
                <c:pt idx="1045">
                  <c:v>22.45</c:v>
                </c:pt>
                <c:pt idx="1046">
                  <c:v>22.78</c:v>
                </c:pt>
                <c:pt idx="1047">
                  <c:v>14.28</c:v>
                </c:pt>
                <c:pt idx="1048">
                  <c:v>14.99</c:v>
                </c:pt>
                <c:pt idx="1049">
                  <c:v>14.31</c:v>
                </c:pt>
                <c:pt idx="1050">
                  <c:v>15.06</c:v>
                </c:pt>
                <c:pt idx="1051">
                  <c:v>14.66</c:v>
                </c:pt>
                <c:pt idx="1052">
                  <c:v>14.65</c:v>
                </c:pt>
                <c:pt idx="1053">
                  <c:v>14.85</c:v>
                </c:pt>
                <c:pt idx="1054">
                  <c:v>15.51</c:v>
                </c:pt>
                <c:pt idx="1055">
                  <c:v>15.5</c:v>
                </c:pt>
                <c:pt idx="1056">
                  <c:v>14.81</c:v>
                </c:pt>
                <c:pt idx="1057">
                  <c:v>16.09</c:v>
                </c:pt>
                <c:pt idx="1058">
                  <c:v>16.91</c:v>
                </c:pt>
                <c:pt idx="1059">
                  <c:v>16.09</c:v>
                </c:pt>
                <c:pt idx="1060">
                  <c:v>14.51</c:v>
                </c:pt>
                <c:pt idx="1061">
                  <c:v>16.489999999999998</c:v>
                </c:pt>
                <c:pt idx="1062">
                  <c:v>23.73</c:v>
                </c:pt>
                <c:pt idx="1063">
                  <c:v>24.49</c:v>
                </c:pt>
                <c:pt idx="1064">
                  <c:v>19.27</c:v>
                </c:pt>
                <c:pt idx="1065">
                  <c:v>20.92</c:v>
                </c:pt>
                <c:pt idx="1066">
                  <c:v>23.39</c:v>
                </c:pt>
                <c:pt idx="1067">
                  <c:v>19</c:v>
                </c:pt>
                <c:pt idx="1068">
                  <c:v>32.130000000000003</c:v>
                </c:pt>
                <c:pt idx="1069">
                  <c:v>19.77</c:v>
                </c:pt>
                <c:pt idx="1070">
                  <c:v>23.17</c:v>
                </c:pt>
                <c:pt idx="1071">
                  <c:v>24.37</c:v>
                </c:pt>
                <c:pt idx="1072">
                  <c:v>21.52</c:v>
                </c:pt>
                <c:pt idx="1073">
                  <c:v>21.25</c:v>
                </c:pt>
                <c:pt idx="1074">
                  <c:v>18.43</c:v>
                </c:pt>
                <c:pt idx="1075">
                  <c:v>30.98</c:v>
                </c:pt>
                <c:pt idx="1076">
                  <c:v>31.94</c:v>
                </c:pt>
                <c:pt idx="1077">
                  <c:v>18.809999999999999</c:v>
                </c:pt>
                <c:pt idx="1078">
                  <c:v>27.15</c:v>
                </c:pt>
                <c:pt idx="1079">
                  <c:v>18.37</c:v>
                </c:pt>
                <c:pt idx="1080">
                  <c:v>24.77</c:v>
                </c:pt>
                <c:pt idx="1081">
                  <c:v>26.39</c:v>
                </c:pt>
                <c:pt idx="1082">
                  <c:v>22.55</c:v>
                </c:pt>
                <c:pt idx="1083">
                  <c:v>23.6</c:v>
                </c:pt>
                <c:pt idx="1084">
                  <c:v>21.03</c:v>
                </c:pt>
                <c:pt idx="1085">
                  <c:v>21.5</c:v>
                </c:pt>
                <c:pt idx="1086">
                  <c:v>21.89</c:v>
                </c:pt>
                <c:pt idx="1087">
                  <c:v>22.66</c:v>
                </c:pt>
                <c:pt idx="1088">
                  <c:v>21.58</c:v>
                </c:pt>
                <c:pt idx="1089">
                  <c:v>21.37</c:v>
                </c:pt>
                <c:pt idx="1090">
                  <c:v>20.87</c:v>
                </c:pt>
                <c:pt idx="1091">
                  <c:v>20.79</c:v>
                </c:pt>
                <c:pt idx="1092">
                  <c:v>43.85</c:v>
                </c:pt>
                <c:pt idx="1093">
                  <c:v>42.12</c:v>
                </c:pt>
                <c:pt idx="1094">
                  <c:v>43.59</c:v>
                </c:pt>
                <c:pt idx="1095">
                  <c:v>47.72</c:v>
                </c:pt>
                <c:pt idx="1096">
                  <c:v>46.79</c:v>
                </c:pt>
                <c:pt idx="1097">
                  <c:v>51.38</c:v>
                </c:pt>
                <c:pt idx="1098">
                  <c:v>46.53</c:v>
                </c:pt>
                <c:pt idx="1099">
                  <c:v>51.62</c:v>
                </c:pt>
                <c:pt idx="1100">
                  <c:v>42.06</c:v>
                </c:pt>
                <c:pt idx="1101">
                  <c:v>46.26</c:v>
                </c:pt>
                <c:pt idx="1102">
                  <c:v>20.2</c:v>
                </c:pt>
                <c:pt idx="1103">
                  <c:v>9.9</c:v>
                </c:pt>
                <c:pt idx="1104">
                  <c:v>5.7</c:v>
                </c:pt>
                <c:pt idx="1105">
                  <c:v>4.0999999999999996</c:v>
                </c:pt>
                <c:pt idx="1106">
                  <c:v>11.3</c:v>
                </c:pt>
                <c:pt idx="1107">
                  <c:v>9.4</c:v>
                </c:pt>
                <c:pt idx="1108">
                  <c:v>24.2</c:v>
                </c:pt>
                <c:pt idx="1109">
                  <c:v>27.4</c:v>
                </c:pt>
                <c:pt idx="1110">
                  <c:v>24.5</c:v>
                </c:pt>
                <c:pt idx="1111">
                  <c:v>11.5</c:v>
                </c:pt>
                <c:pt idx="1112">
                  <c:v>4.0999999999999996</c:v>
                </c:pt>
                <c:pt idx="1113">
                  <c:v>17.399999999999999</c:v>
                </c:pt>
                <c:pt idx="1114">
                  <c:v>10.5</c:v>
                </c:pt>
                <c:pt idx="1115">
                  <c:v>12.2</c:v>
                </c:pt>
                <c:pt idx="1116">
                  <c:v>4.0999999999999996</c:v>
                </c:pt>
                <c:pt idx="1117">
                  <c:v>5.0999999999999996</c:v>
                </c:pt>
                <c:pt idx="1118">
                  <c:v>13.5</c:v>
                </c:pt>
                <c:pt idx="1119">
                  <c:v>24.1</c:v>
                </c:pt>
                <c:pt idx="1120">
                  <c:v>15.2</c:v>
                </c:pt>
                <c:pt idx="1121">
                  <c:v>31.2</c:v>
                </c:pt>
                <c:pt idx="1122">
                  <c:v>11.8</c:v>
                </c:pt>
                <c:pt idx="1123">
                  <c:v>11.2</c:v>
                </c:pt>
                <c:pt idx="1124">
                  <c:v>13.3</c:v>
                </c:pt>
                <c:pt idx="1125">
                  <c:v>15.6</c:v>
                </c:pt>
                <c:pt idx="1126">
                  <c:v>15.4</c:v>
                </c:pt>
                <c:pt idx="1127">
                  <c:v>31.1</c:v>
                </c:pt>
                <c:pt idx="1128">
                  <c:v>32.5</c:v>
                </c:pt>
                <c:pt idx="1129">
                  <c:v>9.9</c:v>
                </c:pt>
                <c:pt idx="1130">
                  <c:v>20.2</c:v>
                </c:pt>
                <c:pt idx="1131">
                  <c:v>18</c:v>
                </c:pt>
                <c:pt idx="1132">
                  <c:v>19.2</c:v>
                </c:pt>
                <c:pt idx="1133">
                  <c:v>22.1</c:v>
                </c:pt>
                <c:pt idx="1134">
                  <c:v>15.8</c:v>
                </c:pt>
                <c:pt idx="1135">
                  <c:v>16.3</c:v>
                </c:pt>
                <c:pt idx="1136">
                  <c:v>31.2</c:v>
                </c:pt>
                <c:pt idx="1137">
                  <c:v>46.7</c:v>
                </c:pt>
                <c:pt idx="1138">
                  <c:v>42.8</c:v>
                </c:pt>
                <c:pt idx="1139">
                  <c:v>12.4</c:v>
                </c:pt>
                <c:pt idx="1140">
                  <c:v>19.899999999999999</c:v>
                </c:pt>
                <c:pt idx="1141">
                  <c:v>27.4</c:v>
                </c:pt>
                <c:pt idx="1142">
                  <c:v>29.4</c:v>
                </c:pt>
                <c:pt idx="1143">
                  <c:v>32.6</c:v>
                </c:pt>
                <c:pt idx="1144">
                  <c:v>10</c:v>
                </c:pt>
                <c:pt idx="1145">
                  <c:v>21.3</c:v>
                </c:pt>
                <c:pt idx="1146">
                  <c:v>23.7</c:v>
                </c:pt>
                <c:pt idx="1147">
                  <c:v>35.9</c:v>
                </c:pt>
                <c:pt idx="1148">
                  <c:v>42.8</c:v>
                </c:pt>
                <c:pt idx="1149">
                  <c:v>40.799999999999997</c:v>
                </c:pt>
                <c:pt idx="1150">
                  <c:v>10.19</c:v>
                </c:pt>
                <c:pt idx="1151">
                  <c:v>9.2899999999999991</c:v>
                </c:pt>
                <c:pt idx="1152">
                  <c:v>9.5500000000000007</c:v>
                </c:pt>
                <c:pt idx="1153">
                  <c:v>10.08</c:v>
                </c:pt>
                <c:pt idx="1154">
                  <c:v>37.94</c:v>
                </c:pt>
                <c:pt idx="1155">
                  <c:v>48.3</c:v>
                </c:pt>
                <c:pt idx="1156">
                  <c:v>50.65</c:v>
                </c:pt>
                <c:pt idx="1157">
                  <c:v>48.39</c:v>
                </c:pt>
                <c:pt idx="1158">
                  <c:v>48.59</c:v>
                </c:pt>
                <c:pt idx="1159">
                  <c:v>48.54</c:v>
                </c:pt>
                <c:pt idx="1160">
                  <c:v>46.31</c:v>
                </c:pt>
                <c:pt idx="1161">
                  <c:v>47.91</c:v>
                </c:pt>
                <c:pt idx="1162">
                  <c:v>46.66</c:v>
                </c:pt>
                <c:pt idx="1163">
                  <c:v>45.45</c:v>
                </c:pt>
                <c:pt idx="1164">
                  <c:v>45.16</c:v>
                </c:pt>
                <c:pt idx="1165">
                  <c:v>45.81</c:v>
                </c:pt>
                <c:pt idx="1166">
                  <c:v>45.64</c:v>
                </c:pt>
                <c:pt idx="1167">
                  <c:v>45.47</c:v>
                </c:pt>
                <c:pt idx="1168">
                  <c:v>45.76</c:v>
                </c:pt>
                <c:pt idx="1169">
                  <c:v>45.63</c:v>
                </c:pt>
                <c:pt idx="1170">
                  <c:v>46.44</c:v>
                </c:pt>
                <c:pt idx="1171">
                  <c:v>46.76</c:v>
                </c:pt>
                <c:pt idx="1172">
                  <c:v>46.71</c:v>
                </c:pt>
                <c:pt idx="1173">
                  <c:v>45.4</c:v>
                </c:pt>
                <c:pt idx="1174">
                  <c:v>45.76</c:v>
                </c:pt>
                <c:pt idx="1175">
                  <c:v>45.73</c:v>
                </c:pt>
                <c:pt idx="1176">
                  <c:v>45</c:v>
                </c:pt>
                <c:pt idx="1177">
                  <c:v>46.34</c:v>
                </c:pt>
                <c:pt idx="1178">
                  <c:v>46.29</c:v>
                </c:pt>
                <c:pt idx="1179">
                  <c:v>46.64</c:v>
                </c:pt>
                <c:pt idx="1180">
                  <c:v>47.7</c:v>
                </c:pt>
                <c:pt idx="1181">
                  <c:v>51.12</c:v>
                </c:pt>
                <c:pt idx="1182">
                  <c:v>54.53</c:v>
                </c:pt>
                <c:pt idx="1183">
                  <c:v>51.54</c:v>
                </c:pt>
                <c:pt idx="1184">
                  <c:v>50.46</c:v>
                </c:pt>
                <c:pt idx="1185">
                  <c:v>53.38</c:v>
                </c:pt>
                <c:pt idx="1186">
                  <c:v>55.36</c:v>
                </c:pt>
                <c:pt idx="1187">
                  <c:v>54.65</c:v>
                </c:pt>
                <c:pt idx="1188">
                  <c:v>60.98</c:v>
                </c:pt>
                <c:pt idx="1189">
                  <c:v>54.08</c:v>
                </c:pt>
                <c:pt idx="1190">
                  <c:v>57.56</c:v>
                </c:pt>
                <c:pt idx="1191">
                  <c:v>55.42</c:v>
                </c:pt>
                <c:pt idx="1192">
                  <c:v>51.51</c:v>
                </c:pt>
                <c:pt idx="1193">
                  <c:v>53.48</c:v>
                </c:pt>
                <c:pt idx="1194">
                  <c:v>54.68</c:v>
                </c:pt>
                <c:pt idx="1195">
                  <c:v>55.88</c:v>
                </c:pt>
                <c:pt idx="1196">
                  <c:v>57.76</c:v>
                </c:pt>
                <c:pt idx="1197">
                  <c:v>56.16</c:v>
                </c:pt>
                <c:pt idx="1198">
                  <c:v>13.68</c:v>
                </c:pt>
                <c:pt idx="1199">
                  <c:v>13.82</c:v>
                </c:pt>
                <c:pt idx="1200">
                  <c:v>13.61</c:v>
                </c:pt>
                <c:pt idx="1201">
                  <c:v>14.05</c:v>
                </c:pt>
                <c:pt idx="1202">
                  <c:v>33.42</c:v>
                </c:pt>
                <c:pt idx="1203">
                  <c:v>33.72</c:v>
                </c:pt>
                <c:pt idx="1204">
                  <c:v>33.43</c:v>
                </c:pt>
                <c:pt idx="1205">
                  <c:v>29.99</c:v>
                </c:pt>
                <c:pt idx="1206">
                  <c:v>36.35</c:v>
                </c:pt>
                <c:pt idx="1207">
                  <c:v>31.73</c:v>
                </c:pt>
                <c:pt idx="1208">
                  <c:v>35.729999999999997</c:v>
                </c:pt>
                <c:pt idx="1209">
                  <c:v>35.08</c:v>
                </c:pt>
                <c:pt idx="1210">
                  <c:v>35.299999999999997</c:v>
                </c:pt>
                <c:pt idx="1211">
                  <c:v>36.1</c:v>
                </c:pt>
                <c:pt idx="1212">
                  <c:v>45.86</c:v>
                </c:pt>
                <c:pt idx="1213">
                  <c:v>35.42</c:v>
                </c:pt>
                <c:pt idx="1214">
                  <c:v>45.93</c:v>
                </c:pt>
                <c:pt idx="1215">
                  <c:v>39.39</c:v>
                </c:pt>
                <c:pt idx="1216">
                  <c:v>45.53</c:v>
                </c:pt>
                <c:pt idx="1217">
                  <c:v>45.49</c:v>
                </c:pt>
                <c:pt idx="1218">
                  <c:v>44.76</c:v>
                </c:pt>
                <c:pt idx="1219">
                  <c:v>46.19</c:v>
                </c:pt>
                <c:pt idx="1220">
                  <c:v>45.9</c:v>
                </c:pt>
                <c:pt idx="1221">
                  <c:v>47.16</c:v>
                </c:pt>
                <c:pt idx="1222">
                  <c:v>75.3</c:v>
                </c:pt>
                <c:pt idx="1223">
                  <c:v>75.17</c:v>
                </c:pt>
                <c:pt idx="1224">
                  <c:v>84.19</c:v>
                </c:pt>
                <c:pt idx="1225">
                  <c:v>77.84</c:v>
                </c:pt>
                <c:pt idx="1226">
                  <c:v>65.2</c:v>
                </c:pt>
                <c:pt idx="1227">
                  <c:v>84.15</c:v>
                </c:pt>
                <c:pt idx="1228">
                  <c:v>74.510000000000005</c:v>
                </c:pt>
                <c:pt idx="1229">
                  <c:v>76.489999999999995</c:v>
                </c:pt>
                <c:pt idx="1230">
                  <c:v>66.44</c:v>
                </c:pt>
                <c:pt idx="1231">
                  <c:v>74.09</c:v>
                </c:pt>
                <c:pt idx="1232">
                  <c:v>62.54</c:v>
                </c:pt>
                <c:pt idx="1233">
                  <c:v>69.510000000000005</c:v>
                </c:pt>
                <c:pt idx="1234">
                  <c:v>70.180000000000007</c:v>
                </c:pt>
                <c:pt idx="1235">
                  <c:v>74.59</c:v>
                </c:pt>
                <c:pt idx="1236">
                  <c:v>74.34</c:v>
                </c:pt>
                <c:pt idx="1237">
                  <c:v>62.34</c:v>
                </c:pt>
                <c:pt idx="1238">
                  <c:v>59.31</c:v>
                </c:pt>
                <c:pt idx="1239">
                  <c:v>78.8</c:v>
                </c:pt>
                <c:pt idx="1240">
                  <c:v>62.36</c:v>
                </c:pt>
                <c:pt idx="1241">
                  <c:v>71.84</c:v>
                </c:pt>
                <c:pt idx="1242">
                  <c:v>76.67</c:v>
                </c:pt>
                <c:pt idx="1243">
                  <c:v>67.78</c:v>
                </c:pt>
                <c:pt idx="1244">
                  <c:v>56</c:v>
                </c:pt>
                <c:pt idx="1245">
                  <c:v>47</c:v>
                </c:pt>
                <c:pt idx="1246">
                  <c:v>57</c:v>
                </c:pt>
                <c:pt idx="1247">
                  <c:v>64</c:v>
                </c:pt>
                <c:pt idx="1248">
                  <c:v>55</c:v>
                </c:pt>
                <c:pt idx="1249">
                  <c:v>71</c:v>
                </c:pt>
                <c:pt idx="1250">
                  <c:v>62</c:v>
                </c:pt>
                <c:pt idx="1251">
                  <c:v>71</c:v>
                </c:pt>
                <c:pt idx="1252">
                  <c:v>71</c:v>
                </c:pt>
                <c:pt idx="1253">
                  <c:v>57.5</c:v>
                </c:pt>
                <c:pt idx="1254">
                  <c:v>57.3</c:v>
                </c:pt>
                <c:pt idx="1255">
                  <c:v>62.3</c:v>
                </c:pt>
                <c:pt idx="1256">
                  <c:v>67.5</c:v>
                </c:pt>
                <c:pt idx="1257">
                  <c:v>78.900000000000006</c:v>
                </c:pt>
                <c:pt idx="1258">
                  <c:v>71.5</c:v>
                </c:pt>
                <c:pt idx="1259">
                  <c:v>79.599999999999994</c:v>
                </c:pt>
                <c:pt idx="1260">
                  <c:v>72.3</c:v>
                </c:pt>
                <c:pt idx="1261">
                  <c:v>70.599999999999994</c:v>
                </c:pt>
                <c:pt idx="1262">
                  <c:v>75.8</c:v>
                </c:pt>
                <c:pt idx="1263">
                  <c:v>39.799999999999997</c:v>
                </c:pt>
                <c:pt idx="1264">
                  <c:v>53.42</c:v>
                </c:pt>
                <c:pt idx="1265">
                  <c:v>60.36</c:v>
                </c:pt>
                <c:pt idx="1266">
                  <c:v>59.75</c:v>
                </c:pt>
                <c:pt idx="1267">
                  <c:v>59.6</c:v>
                </c:pt>
                <c:pt idx="1268">
                  <c:v>60.1</c:v>
                </c:pt>
                <c:pt idx="1269">
                  <c:v>58.6</c:v>
                </c:pt>
                <c:pt idx="1270">
                  <c:v>60.38</c:v>
                </c:pt>
                <c:pt idx="1271">
                  <c:v>59.98</c:v>
                </c:pt>
                <c:pt idx="1272">
                  <c:v>61.2</c:v>
                </c:pt>
                <c:pt idx="1273">
                  <c:v>59.23</c:v>
                </c:pt>
                <c:pt idx="1274">
                  <c:v>59.23</c:v>
                </c:pt>
                <c:pt idx="1275">
                  <c:v>59.85</c:v>
                </c:pt>
                <c:pt idx="1276">
                  <c:v>58.88</c:v>
                </c:pt>
                <c:pt idx="1277">
                  <c:v>58.31</c:v>
                </c:pt>
                <c:pt idx="1278">
                  <c:v>58.29</c:v>
                </c:pt>
                <c:pt idx="1279">
                  <c:v>59.99</c:v>
                </c:pt>
                <c:pt idx="1280">
                  <c:v>59.36</c:v>
                </c:pt>
                <c:pt idx="1281">
                  <c:v>62.86</c:v>
                </c:pt>
                <c:pt idx="1282">
                  <c:v>62.22</c:v>
                </c:pt>
                <c:pt idx="1283">
                  <c:v>59.14</c:v>
                </c:pt>
                <c:pt idx="1284">
                  <c:v>43.66</c:v>
                </c:pt>
                <c:pt idx="1285">
                  <c:v>45.07</c:v>
                </c:pt>
                <c:pt idx="1286">
                  <c:v>43.83</c:v>
                </c:pt>
                <c:pt idx="1287">
                  <c:v>43.8</c:v>
                </c:pt>
                <c:pt idx="1288">
                  <c:v>45</c:v>
                </c:pt>
                <c:pt idx="1289">
                  <c:v>44.67</c:v>
                </c:pt>
                <c:pt idx="1290">
                  <c:v>43.49</c:v>
                </c:pt>
                <c:pt idx="1291">
                  <c:v>41.73</c:v>
                </c:pt>
                <c:pt idx="1292">
                  <c:v>44.76</c:v>
                </c:pt>
                <c:pt idx="1293">
                  <c:v>42.93</c:v>
                </c:pt>
                <c:pt idx="1294">
                  <c:v>42.83</c:v>
                </c:pt>
                <c:pt idx="1295">
                  <c:v>43.27</c:v>
                </c:pt>
                <c:pt idx="1296">
                  <c:v>43.34</c:v>
                </c:pt>
                <c:pt idx="1297">
                  <c:v>42.78</c:v>
                </c:pt>
                <c:pt idx="1298">
                  <c:v>44.17</c:v>
                </c:pt>
                <c:pt idx="1299">
                  <c:v>42.89</c:v>
                </c:pt>
                <c:pt idx="1300">
                  <c:v>44.07</c:v>
                </c:pt>
                <c:pt idx="1301">
                  <c:v>43.47</c:v>
                </c:pt>
                <c:pt idx="1302">
                  <c:v>43.46</c:v>
                </c:pt>
                <c:pt idx="1303">
                  <c:v>42.64</c:v>
                </c:pt>
                <c:pt idx="1304">
                  <c:v>43.52</c:v>
                </c:pt>
                <c:pt idx="1305">
                  <c:v>43.62</c:v>
                </c:pt>
                <c:pt idx="1306">
                  <c:v>60.6</c:v>
                </c:pt>
                <c:pt idx="1307">
                  <c:v>61.18</c:v>
                </c:pt>
                <c:pt idx="1308">
                  <c:v>59.45</c:v>
                </c:pt>
                <c:pt idx="1309">
                  <c:v>65.88</c:v>
                </c:pt>
                <c:pt idx="1310">
                  <c:v>67.63</c:v>
                </c:pt>
                <c:pt idx="1311">
                  <c:v>65.08</c:v>
                </c:pt>
                <c:pt idx="1312">
                  <c:v>64.61</c:v>
                </c:pt>
                <c:pt idx="1313">
                  <c:v>64.290000000000006</c:v>
                </c:pt>
                <c:pt idx="1314">
                  <c:v>63.65</c:v>
                </c:pt>
                <c:pt idx="1315">
                  <c:v>63.84</c:v>
                </c:pt>
                <c:pt idx="1316">
                  <c:v>58.16</c:v>
                </c:pt>
                <c:pt idx="1317">
                  <c:v>59.1</c:v>
                </c:pt>
                <c:pt idx="1318">
                  <c:v>57.36</c:v>
                </c:pt>
                <c:pt idx="1319">
                  <c:v>58.56</c:v>
                </c:pt>
                <c:pt idx="1320">
                  <c:v>55.77</c:v>
                </c:pt>
                <c:pt idx="1321">
                  <c:v>56.04</c:v>
                </c:pt>
                <c:pt idx="1322">
                  <c:v>78.489999999999995</c:v>
                </c:pt>
                <c:pt idx="1323">
                  <c:v>76.36</c:v>
                </c:pt>
                <c:pt idx="1324">
                  <c:v>74.97</c:v>
                </c:pt>
                <c:pt idx="1325">
                  <c:v>74.38</c:v>
                </c:pt>
                <c:pt idx="1326">
                  <c:v>74.55</c:v>
                </c:pt>
                <c:pt idx="1327">
                  <c:v>78.39</c:v>
                </c:pt>
                <c:pt idx="1328">
                  <c:v>77.989999999999995</c:v>
                </c:pt>
                <c:pt idx="1329">
                  <c:v>75.2</c:v>
                </c:pt>
                <c:pt idx="1330">
                  <c:v>77.27</c:v>
                </c:pt>
                <c:pt idx="1331">
                  <c:v>76.180000000000007</c:v>
                </c:pt>
                <c:pt idx="1332">
                  <c:v>73.89</c:v>
                </c:pt>
                <c:pt idx="1333">
                  <c:v>69.989999999999995</c:v>
                </c:pt>
                <c:pt idx="1334">
                  <c:v>74.14</c:v>
                </c:pt>
                <c:pt idx="1335">
                  <c:v>73.52</c:v>
                </c:pt>
                <c:pt idx="1336">
                  <c:v>1</c:v>
                </c:pt>
                <c:pt idx="1337">
                  <c:v>30</c:v>
                </c:pt>
                <c:pt idx="1338">
                  <c:v>40</c:v>
                </c:pt>
                <c:pt idx="1339">
                  <c:v>32</c:v>
                </c:pt>
                <c:pt idx="1340">
                  <c:v>4.5999999999999996</c:v>
                </c:pt>
                <c:pt idx="1341">
                  <c:v>4.5</c:v>
                </c:pt>
                <c:pt idx="1342">
                  <c:v>5.4</c:v>
                </c:pt>
                <c:pt idx="1343">
                  <c:v>6.1</c:v>
                </c:pt>
                <c:pt idx="1344">
                  <c:v>6.3</c:v>
                </c:pt>
                <c:pt idx="1345">
                  <c:v>7.12</c:v>
                </c:pt>
                <c:pt idx="1346">
                  <c:v>4.57</c:v>
                </c:pt>
                <c:pt idx="1347">
                  <c:v>4.04</c:v>
                </c:pt>
                <c:pt idx="1348">
                  <c:v>8.19</c:v>
                </c:pt>
                <c:pt idx="1349">
                  <c:v>4.33</c:v>
                </c:pt>
                <c:pt idx="1350">
                  <c:v>4.18</c:v>
                </c:pt>
                <c:pt idx="1351">
                  <c:v>6.64</c:v>
                </c:pt>
                <c:pt idx="1352">
                  <c:v>3.01</c:v>
                </c:pt>
                <c:pt idx="1353">
                  <c:v>5.9</c:v>
                </c:pt>
                <c:pt idx="1354">
                  <c:v>3.54</c:v>
                </c:pt>
                <c:pt idx="1355">
                  <c:v>3.57</c:v>
                </c:pt>
                <c:pt idx="1356">
                  <c:v>1.58</c:v>
                </c:pt>
                <c:pt idx="1357">
                  <c:v>3.1</c:v>
                </c:pt>
                <c:pt idx="1358">
                  <c:v>3.91</c:v>
                </c:pt>
                <c:pt idx="1359">
                  <c:v>4.72</c:v>
                </c:pt>
                <c:pt idx="1360">
                  <c:v>4.6100000000000003</c:v>
                </c:pt>
                <c:pt idx="1361">
                  <c:v>3.97</c:v>
                </c:pt>
                <c:pt idx="1362">
                  <c:v>5.48</c:v>
                </c:pt>
                <c:pt idx="1363">
                  <c:v>4.8600000000000003</c:v>
                </c:pt>
                <c:pt idx="1364">
                  <c:v>4.25</c:v>
                </c:pt>
                <c:pt idx="1365">
                  <c:v>5.33</c:v>
                </c:pt>
                <c:pt idx="1366">
                  <c:v>8.42</c:v>
                </c:pt>
                <c:pt idx="1367">
                  <c:v>8.82</c:v>
                </c:pt>
                <c:pt idx="1368">
                  <c:v>8.6</c:v>
                </c:pt>
                <c:pt idx="1369">
                  <c:v>8.1999999999999993</c:v>
                </c:pt>
                <c:pt idx="1370">
                  <c:v>9.6</c:v>
                </c:pt>
                <c:pt idx="1371">
                  <c:v>15.07</c:v>
                </c:pt>
                <c:pt idx="1372">
                  <c:v>14.84</c:v>
                </c:pt>
                <c:pt idx="1373">
                  <c:v>14.27</c:v>
                </c:pt>
                <c:pt idx="1374">
                  <c:v>13.47</c:v>
                </c:pt>
                <c:pt idx="1375">
                  <c:v>14.26</c:v>
                </c:pt>
                <c:pt idx="1376">
                  <c:v>14.23</c:v>
                </c:pt>
                <c:pt idx="1377">
                  <c:v>15.1</c:v>
                </c:pt>
                <c:pt idx="1378">
                  <c:v>13.79</c:v>
                </c:pt>
                <c:pt idx="1379">
                  <c:v>14.7</c:v>
                </c:pt>
                <c:pt idx="1380">
                  <c:v>14.44</c:v>
                </c:pt>
                <c:pt idx="1381">
                  <c:v>14.82</c:v>
                </c:pt>
                <c:pt idx="1382">
                  <c:v>15.47</c:v>
                </c:pt>
                <c:pt idx="1383">
                  <c:v>13.66</c:v>
                </c:pt>
                <c:pt idx="1384">
                  <c:v>14.45</c:v>
                </c:pt>
                <c:pt idx="1385">
                  <c:v>15.55</c:v>
                </c:pt>
                <c:pt idx="1386">
                  <c:v>15.79</c:v>
                </c:pt>
                <c:pt idx="1387">
                  <c:v>14.91</c:v>
                </c:pt>
                <c:pt idx="1388">
                  <c:v>15.01</c:v>
                </c:pt>
                <c:pt idx="1389">
                  <c:v>16.829999999999998</c:v>
                </c:pt>
                <c:pt idx="1390">
                  <c:v>14.67</c:v>
                </c:pt>
                <c:pt idx="1391">
                  <c:v>16</c:v>
                </c:pt>
                <c:pt idx="1392">
                  <c:v>15.24</c:v>
                </c:pt>
                <c:pt idx="1393">
                  <c:v>15.87</c:v>
                </c:pt>
                <c:pt idx="1394">
                  <c:v>15.4</c:v>
                </c:pt>
                <c:pt idx="1395">
                  <c:v>15.71</c:v>
                </c:pt>
                <c:pt idx="1396">
                  <c:v>21.12</c:v>
                </c:pt>
                <c:pt idx="1397">
                  <c:v>17.14</c:v>
                </c:pt>
                <c:pt idx="1398">
                  <c:v>16.61</c:v>
                </c:pt>
                <c:pt idx="1399">
                  <c:v>15.28</c:v>
                </c:pt>
                <c:pt idx="1400">
                  <c:v>15.33</c:v>
                </c:pt>
                <c:pt idx="1401">
                  <c:v>15.98</c:v>
                </c:pt>
                <c:pt idx="1402">
                  <c:v>16.96</c:v>
                </c:pt>
                <c:pt idx="1403">
                  <c:v>17.579999999999998</c:v>
                </c:pt>
                <c:pt idx="1404">
                  <c:v>14.7</c:v>
                </c:pt>
                <c:pt idx="1405">
                  <c:v>14.34</c:v>
                </c:pt>
                <c:pt idx="1406">
                  <c:v>15.66</c:v>
                </c:pt>
                <c:pt idx="1407">
                  <c:v>14.76</c:v>
                </c:pt>
                <c:pt idx="1408">
                  <c:v>15.13</c:v>
                </c:pt>
                <c:pt idx="1409">
                  <c:v>14.78</c:v>
                </c:pt>
                <c:pt idx="1410">
                  <c:v>16.559999999999999</c:v>
                </c:pt>
                <c:pt idx="1411">
                  <c:v>14.81</c:v>
                </c:pt>
                <c:pt idx="1412">
                  <c:v>15.59</c:v>
                </c:pt>
                <c:pt idx="1413">
                  <c:v>14.98</c:v>
                </c:pt>
                <c:pt idx="1414">
                  <c:v>15.36</c:v>
                </c:pt>
                <c:pt idx="1415">
                  <c:v>14.86</c:v>
                </c:pt>
                <c:pt idx="1416">
                  <c:v>15.87</c:v>
                </c:pt>
                <c:pt idx="1417">
                  <c:v>16.77</c:v>
                </c:pt>
                <c:pt idx="1418">
                  <c:v>16.899999999999999</c:v>
                </c:pt>
                <c:pt idx="1419">
                  <c:v>16.52</c:v>
                </c:pt>
                <c:pt idx="1420">
                  <c:v>17.73</c:v>
                </c:pt>
                <c:pt idx="1421">
                  <c:v>17.100000000000001</c:v>
                </c:pt>
                <c:pt idx="1422">
                  <c:v>16.260000000000002</c:v>
                </c:pt>
                <c:pt idx="1423">
                  <c:v>17.07</c:v>
                </c:pt>
                <c:pt idx="1424">
                  <c:v>17.170000000000002</c:v>
                </c:pt>
                <c:pt idx="1425">
                  <c:v>16.899999999999999</c:v>
                </c:pt>
                <c:pt idx="1426">
                  <c:v>16.399999999999999</c:v>
                </c:pt>
                <c:pt idx="1427">
                  <c:v>16.78</c:v>
                </c:pt>
                <c:pt idx="1428">
                  <c:v>17.03</c:v>
                </c:pt>
                <c:pt idx="1429">
                  <c:v>16.23</c:v>
                </c:pt>
                <c:pt idx="1430">
                  <c:v>16.579999999999998</c:v>
                </c:pt>
                <c:pt idx="1431">
                  <c:v>16.66</c:v>
                </c:pt>
                <c:pt idx="1432">
                  <c:v>15.73</c:v>
                </c:pt>
                <c:pt idx="1433">
                  <c:v>17.420000000000002</c:v>
                </c:pt>
                <c:pt idx="1434">
                  <c:v>16.88</c:v>
                </c:pt>
                <c:pt idx="1435">
                  <c:v>34.01</c:v>
                </c:pt>
                <c:pt idx="1436">
                  <c:v>34.479999999999997</c:v>
                </c:pt>
                <c:pt idx="1437">
                  <c:v>35.69</c:v>
                </c:pt>
                <c:pt idx="1438">
                  <c:v>34.909999999999997</c:v>
                </c:pt>
                <c:pt idx="1439">
                  <c:v>37.200000000000003</c:v>
                </c:pt>
                <c:pt idx="1440">
                  <c:v>30.9</c:v>
                </c:pt>
                <c:pt idx="1441">
                  <c:v>37.6</c:v>
                </c:pt>
                <c:pt idx="1442">
                  <c:v>36.43</c:v>
                </c:pt>
                <c:pt idx="1443">
                  <c:v>36.35</c:v>
                </c:pt>
                <c:pt idx="1444">
                  <c:v>37.549999999999997</c:v>
                </c:pt>
                <c:pt idx="1445">
                  <c:v>33.83</c:v>
                </c:pt>
                <c:pt idx="1446">
                  <c:v>35.869999999999997</c:v>
                </c:pt>
                <c:pt idx="1447">
                  <c:v>37.75</c:v>
                </c:pt>
                <c:pt idx="1448">
                  <c:v>35.86</c:v>
                </c:pt>
                <c:pt idx="1449">
                  <c:v>34.869999999999997</c:v>
                </c:pt>
                <c:pt idx="1450">
                  <c:v>35.65</c:v>
                </c:pt>
                <c:pt idx="1451">
                  <c:v>34</c:v>
                </c:pt>
                <c:pt idx="1452">
                  <c:v>36.369999999999997</c:v>
                </c:pt>
                <c:pt idx="1453">
                  <c:v>34.32</c:v>
                </c:pt>
                <c:pt idx="1454">
                  <c:v>38.71</c:v>
                </c:pt>
                <c:pt idx="1455">
                  <c:v>38.76</c:v>
                </c:pt>
                <c:pt idx="1456">
                  <c:v>44.19</c:v>
                </c:pt>
                <c:pt idx="1457">
                  <c:v>34.11</c:v>
                </c:pt>
                <c:pt idx="1458">
                  <c:v>38.17</c:v>
                </c:pt>
                <c:pt idx="1459">
                  <c:v>38.96</c:v>
                </c:pt>
                <c:pt idx="1460">
                  <c:v>33.630000000000003</c:v>
                </c:pt>
                <c:pt idx="1461">
                  <c:v>38.49</c:v>
                </c:pt>
                <c:pt idx="1462">
                  <c:v>35.83</c:v>
                </c:pt>
                <c:pt idx="1463">
                  <c:v>31.95</c:v>
                </c:pt>
                <c:pt idx="1464">
                  <c:v>36.08</c:v>
                </c:pt>
                <c:pt idx="1465">
                  <c:v>26.23</c:v>
                </c:pt>
                <c:pt idx="1466">
                  <c:v>34.56</c:v>
                </c:pt>
                <c:pt idx="1467">
                  <c:v>31.63</c:v>
                </c:pt>
                <c:pt idx="1468">
                  <c:v>39.24</c:v>
                </c:pt>
                <c:pt idx="1469">
                  <c:v>36.229999999999997</c:v>
                </c:pt>
                <c:pt idx="1470">
                  <c:v>36.68</c:v>
                </c:pt>
                <c:pt idx="1471">
                  <c:v>31.08</c:v>
                </c:pt>
                <c:pt idx="1472">
                  <c:v>36.090000000000003</c:v>
                </c:pt>
                <c:pt idx="1473">
                  <c:v>27.75</c:v>
                </c:pt>
                <c:pt idx="1474">
                  <c:v>26.37</c:v>
                </c:pt>
                <c:pt idx="1475">
                  <c:v>34.299999999999997</c:v>
                </c:pt>
                <c:pt idx="1476">
                  <c:v>37.68</c:v>
                </c:pt>
                <c:pt idx="1477">
                  <c:v>35.33</c:v>
                </c:pt>
                <c:pt idx="1478">
                  <c:v>31.38</c:v>
                </c:pt>
                <c:pt idx="1479">
                  <c:v>38.94</c:v>
                </c:pt>
                <c:pt idx="1480">
                  <c:v>41.37</c:v>
                </c:pt>
                <c:pt idx="1481">
                  <c:v>38.93</c:v>
                </c:pt>
                <c:pt idx="1482">
                  <c:v>28.56</c:v>
                </c:pt>
                <c:pt idx="1483">
                  <c:v>35.75</c:v>
                </c:pt>
                <c:pt idx="1484">
                  <c:v>32.61</c:v>
                </c:pt>
                <c:pt idx="1485">
                  <c:v>31.65</c:v>
                </c:pt>
                <c:pt idx="1486">
                  <c:v>41.69</c:v>
                </c:pt>
                <c:pt idx="1487">
                  <c:v>34.17</c:v>
                </c:pt>
                <c:pt idx="1488">
                  <c:v>41.23</c:v>
                </c:pt>
                <c:pt idx="1489">
                  <c:v>46.81</c:v>
                </c:pt>
                <c:pt idx="1490">
                  <c:v>41.81</c:v>
                </c:pt>
                <c:pt idx="1491">
                  <c:v>33.65</c:v>
                </c:pt>
                <c:pt idx="1492">
                  <c:v>30.47</c:v>
                </c:pt>
                <c:pt idx="1493">
                  <c:v>38.64</c:v>
                </c:pt>
                <c:pt idx="1494">
                  <c:v>31.33</c:v>
                </c:pt>
                <c:pt idx="1495">
                  <c:v>32.04</c:v>
                </c:pt>
                <c:pt idx="1496">
                  <c:v>34.909999999999997</c:v>
                </c:pt>
                <c:pt idx="1497">
                  <c:v>33.25</c:v>
                </c:pt>
                <c:pt idx="1498">
                  <c:v>37.96</c:v>
                </c:pt>
                <c:pt idx="1499">
                  <c:v>41.27</c:v>
                </c:pt>
                <c:pt idx="1500">
                  <c:v>41.04</c:v>
                </c:pt>
                <c:pt idx="1501">
                  <c:v>8.2200000000000006</c:v>
                </c:pt>
                <c:pt idx="1502">
                  <c:v>7.63</c:v>
                </c:pt>
                <c:pt idx="1503">
                  <c:v>8.43</c:v>
                </c:pt>
                <c:pt idx="1504">
                  <c:v>6.21</c:v>
                </c:pt>
                <c:pt idx="1505">
                  <c:v>8.08</c:v>
                </c:pt>
                <c:pt idx="1506">
                  <c:v>9.94</c:v>
                </c:pt>
                <c:pt idx="1507">
                  <c:v>6.58</c:v>
                </c:pt>
                <c:pt idx="1508">
                  <c:v>7.91</c:v>
                </c:pt>
                <c:pt idx="1509">
                  <c:v>8.8000000000000007</c:v>
                </c:pt>
                <c:pt idx="1510">
                  <c:v>5.33</c:v>
                </c:pt>
                <c:pt idx="1511">
                  <c:v>5.3</c:v>
                </c:pt>
                <c:pt idx="1512">
                  <c:v>6.19</c:v>
                </c:pt>
                <c:pt idx="1513">
                  <c:v>5.64</c:v>
                </c:pt>
                <c:pt idx="1514">
                  <c:v>5.15</c:v>
                </c:pt>
                <c:pt idx="1515">
                  <c:v>5.94</c:v>
                </c:pt>
                <c:pt idx="1516">
                  <c:v>6.18</c:v>
                </c:pt>
                <c:pt idx="1517">
                  <c:v>5.23</c:v>
                </c:pt>
                <c:pt idx="1518">
                  <c:v>9.49</c:v>
                </c:pt>
                <c:pt idx="1519">
                  <c:v>7.85</c:v>
                </c:pt>
                <c:pt idx="1520">
                  <c:v>4.92</c:v>
                </c:pt>
                <c:pt idx="1521">
                  <c:v>5.17</c:v>
                </c:pt>
                <c:pt idx="1522">
                  <c:v>7.34</c:v>
                </c:pt>
                <c:pt idx="1523">
                  <c:v>5.81</c:v>
                </c:pt>
                <c:pt idx="1524">
                  <c:v>8.65</c:v>
                </c:pt>
                <c:pt idx="1525">
                  <c:v>6.8</c:v>
                </c:pt>
                <c:pt idx="1526">
                  <c:v>6.25</c:v>
                </c:pt>
                <c:pt idx="1527">
                  <c:v>8.61</c:v>
                </c:pt>
                <c:pt idx="1528">
                  <c:v>8.74</c:v>
                </c:pt>
                <c:pt idx="1529">
                  <c:v>8.18</c:v>
                </c:pt>
                <c:pt idx="1530">
                  <c:v>5.98</c:v>
                </c:pt>
                <c:pt idx="1531">
                  <c:v>7.13</c:v>
                </c:pt>
                <c:pt idx="1532">
                  <c:v>4.6399999999999997</c:v>
                </c:pt>
                <c:pt idx="1533">
                  <c:v>5.78</c:v>
                </c:pt>
                <c:pt idx="1534">
                  <c:v>5.43</c:v>
                </c:pt>
                <c:pt idx="1535">
                  <c:v>6.13</c:v>
                </c:pt>
                <c:pt idx="1536">
                  <c:v>7.18</c:v>
                </c:pt>
                <c:pt idx="1537">
                  <c:v>5.66</c:v>
                </c:pt>
                <c:pt idx="1538">
                  <c:v>5.46</c:v>
                </c:pt>
                <c:pt idx="1539">
                  <c:v>6.13</c:v>
                </c:pt>
                <c:pt idx="1540">
                  <c:v>5.61</c:v>
                </c:pt>
                <c:pt idx="1541">
                  <c:v>5.24</c:v>
                </c:pt>
                <c:pt idx="1542">
                  <c:v>5.99</c:v>
                </c:pt>
                <c:pt idx="1543">
                  <c:v>7.43</c:v>
                </c:pt>
                <c:pt idx="1544">
                  <c:v>21.02</c:v>
                </c:pt>
                <c:pt idx="1545">
                  <c:v>21.83</c:v>
                </c:pt>
                <c:pt idx="1546">
                  <c:v>21.64</c:v>
                </c:pt>
                <c:pt idx="1547">
                  <c:v>21.93</c:v>
                </c:pt>
                <c:pt idx="1548">
                  <c:v>20.92</c:v>
                </c:pt>
                <c:pt idx="1549">
                  <c:v>22.47</c:v>
                </c:pt>
                <c:pt idx="1550">
                  <c:v>21.58</c:v>
                </c:pt>
                <c:pt idx="1551">
                  <c:v>20.78</c:v>
                </c:pt>
                <c:pt idx="1552">
                  <c:v>21.15</c:v>
                </c:pt>
                <c:pt idx="1553">
                  <c:v>21.28</c:v>
                </c:pt>
                <c:pt idx="1554">
                  <c:v>21.95</c:v>
                </c:pt>
                <c:pt idx="1555">
                  <c:v>20.41</c:v>
                </c:pt>
                <c:pt idx="1556">
                  <c:v>21.25</c:v>
                </c:pt>
                <c:pt idx="1557">
                  <c:v>21.1</c:v>
                </c:pt>
                <c:pt idx="1558">
                  <c:v>20.89</c:v>
                </c:pt>
                <c:pt idx="1559">
                  <c:v>21.84</c:v>
                </c:pt>
                <c:pt idx="1560">
                  <c:v>21.71</c:v>
                </c:pt>
                <c:pt idx="1561">
                  <c:v>21.4</c:v>
                </c:pt>
                <c:pt idx="1562">
                  <c:v>21.96</c:v>
                </c:pt>
                <c:pt idx="1563">
                  <c:v>21.01</c:v>
                </c:pt>
                <c:pt idx="1564">
                  <c:v>21.57</c:v>
                </c:pt>
                <c:pt idx="1565">
                  <c:v>22.02</c:v>
                </c:pt>
                <c:pt idx="1566">
                  <c:v>21.21</c:v>
                </c:pt>
                <c:pt idx="1567">
                  <c:v>21.3</c:v>
                </c:pt>
                <c:pt idx="1568">
                  <c:v>20.12</c:v>
                </c:pt>
                <c:pt idx="1569">
                  <c:v>21.13</c:v>
                </c:pt>
                <c:pt idx="1570">
                  <c:v>20.43</c:v>
                </c:pt>
                <c:pt idx="1571">
                  <c:v>21.12</c:v>
                </c:pt>
                <c:pt idx="1572">
                  <c:v>21.2</c:v>
                </c:pt>
                <c:pt idx="1573">
                  <c:v>20.96</c:v>
                </c:pt>
                <c:pt idx="1574">
                  <c:v>21.51</c:v>
                </c:pt>
                <c:pt idx="1575">
                  <c:v>21.82</c:v>
                </c:pt>
                <c:pt idx="1576">
                  <c:v>20.85</c:v>
                </c:pt>
                <c:pt idx="1577">
                  <c:v>20.41</c:v>
                </c:pt>
                <c:pt idx="1578">
                  <c:v>22.34</c:v>
                </c:pt>
                <c:pt idx="1579">
                  <c:v>21.57</c:v>
                </c:pt>
                <c:pt idx="1580">
                  <c:v>21.73</c:v>
                </c:pt>
                <c:pt idx="1581">
                  <c:v>21.81</c:v>
                </c:pt>
                <c:pt idx="1582">
                  <c:v>20.85</c:v>
                </c:pt>
                <c:pt idx="1583">
                  <c:v>20.5</c:v>
                </c:pt>
                <c:pt idx="1584">
                  <c:v>21.7</c:v>
                </c:pt>
                <c:pt idx="1585">
                  <c:v>21.83</c:v>
                </c:pt>
                <c:pt idx="1586">
                  <c:v>21.04</c:v>
                </c:pt>
                <c:pt idx="1587">
                  <c:v>22.97</c:v>
                </c:pt>
                <c:pt idx="1588">
                  <c:v>20.34</c:v>
                </c:pt>
                <c:pt idx="1589">
                  <c:v>20.21</c:v>
                </c:pt>
                <c:pt idx="1590">
                  <c:v>20.67</c:v>
                </c:pt>
                <c:pt idx="1591">
                  <c:v>13</c:v>
                </c:pt>
                <c:pt idx="1592">
                  <c:v>8.3000000000000007</c:v>
                </c:pt>
                <c:pt idx="1593">
                  <c:v>9.9</c:v>
                </c:pt>
                <c:pt idx="1594">
                  <c:v>21.4</c:v>
                </c:pt>
                <c:pt idx="1595">
                  <c:v>31.3</c:v>
                </c:pt>
                <c:pt idx="1596">
                  <c:v>11.5</c:v>
                </c:pt>
                <c:pt idx="1597">
                  <c:v>16.5</c:v>
                </c:pt>
                <c:pt idx="1598">
                  <c:v>16.399999999999999</c:v>
                </c:pt>
                <c:pt idx="1599">
                  <c:v>8.3000000000000007</c:v>
                </c:pt>
                <c:pt idx="1600">
                  <c:v>13.8</c:v>
                </c:pt>
                <c:pt idx="1601">
                  <c:v>18</c:v>
                </c:pt>
                <c:pt idx="1602">
                  <c:v>50.1</c:v>
                </c:pt>
                <c:pt idx="1603">
                  <c:v>41.7</c:v>
                </c:pt>
                <c:pt idx="1604">
                  <c:v>4.2</c:v>
                </c:pt>
                <c:pt idx="1605">
                  <c:v>54.81</c:v>
                </c:pt>
                <c:pt idx="1606">
                  <c:v>55.36</c:v>
                </c:pt>
                <c:pt idx="1607">
                  <c:v>51.07</c:v>
                </c:pt>
                <c:pt idx="1608">
                  <c:v>69.47</c:v>
                </c:pt>
                <c:pt idx="1609">
                  <c:v>68.45</c:v>
                </c:pt>
                <c:pt idx="1610">
                  <c:v>66.180000000000007</c:v>
                </c:pt>
                <c:pt idx="1611">
                  <c:v>66.97</c:v>
                </c:pt>
                <c:pt idx="1612">
                  <c:v>69.989999999999995</c:v>
                </c:pt>
                <c:pt idx="1613">
                  <c:v>54.52</c:v>
                </c:pt>
                <c:pt idx="1614">
                  <c:v>67.849999999999994</c:v>
                </c:pt>
                <c:pt idx="1615">
                  <c:v>52.98</c:v>
                </c:pt>
                <c:pt idx="1616">
                  <c:v>71.95</c:v>
                </c:pt>
                <c:pt idx="1617">
                  <c:v>78.930000000000007</c:v>
                </c:pt>
                <c:pt idx="1618">
                  <c:v>74.55</c:v>
                </c:pt>
                <c:pt idx="1619">
                  <c:v>75.31</c:v>
                </c:pt>
                <c:pt idx="1620">
                  <c:v>72.44</c:v>
                </c:pt>
                <c:pt idx="1621">
                  <c:v>73.23</c:v>
                </c:pt>
                <c:pt idx="1622">
                  <c:v>76.739999999999995</c:v>
                </c:pt>
                <c:pt idx="1623">
                  <c:v>76.25</c:v>
                </c:pt>
                <c:pt idx="1624">
                  <c:v>74.37</c:v>
                </c:pt>
                <c:pt idx="1625">
                  <c:v>64.72</c:v>
                </c:pt>
                <c:pt idx="1626">
                  <c:v>63.25</c:v>
                </c:pt>
                <c:pt idx="1627">
                  <c:v>80.260000000000005</c:v>
                </c:pt>
                <c:pt idx="1628">
                  <c:v>78.650000000000006</c:v>
                </c:pt>
                <c:pt idx="1629">
                  <c:v>79.11</c:v>
                </c:pt>
                <c:pt idx="1630">
                  <c:v>79.52</c:v>
                </c:pt>
                <c:pt idx="1631">
                  <c:v>79.150000000000006</c:v>
                </c:pt>
                <c:pt idx="1632">
                  <c:v>81.489999999999995</c:v>
                </c:pt>
                <c:pt idx="1633">
                  <c:v>81.010000000000005</c:v>
                </c:pt>
                <c:pt idx="1634">
                  <c:v>81.489999999999995</c:v>
                </c:pt>
                <c:pt idx="1635">
                  <c:v>78.28</c:v>
                </c:pt>
                <c:pt idx="1636">
                  <c:v>80.2</c:v>
                </c:pt>
                <c:pt idx="1637">
                  <c:v>82.83</c:v>
                </c:pt>
                <c:pt idx="1638">
                  <c:v>83.56</c:v>
                </c:pt>
                <c:pt idx="1639">
                  <c:v>82.34</c:v>
                </c:pt>
                <c:pt idx="1640">
                  <c:v>82.43</c:v>
                </c:pt>
                <c:pt idx="1641">
                  <c:v>80.97</c:v>
                </c:pt>
                <c:pt idx="1642">
                  <c:v>80.36</c:v>
                </c:pt>
                <c:pt idx="1643">
                  <c:v>79.239999999999995</c:v>
                </c:pt>
                <c:pt idx="1644">
                  <c:v>81.23</c:v>
                </c:pt>
                <c:pt idx="1645">
                  <c:v>66.56</c:v>
                </c:pt>
                <c:pt idx="1646">
                  <c:v>65.180000000000007</c:v>
                </c:pt>
                <c:pt idx="1647">
                  <c:v>62.91</c:v>
                </c:pt>
                <c:pt idx="1648">
                  <c:v>64.64</c:v>
                </c:pt>
                <c:pt idx="1649">
                  <c:v>61.52</c:v>
                </c:pt>
                <c:pt idx="1650">
                  <c:v>61.19</c:v>
                </c:pt>
                <c:pt idx="1651">
                  <c:v>71.27</c:v>
                </c:pt>
                <c:pt idx="1652">
                  <c:v>72.069999999999993</c:v>
                </c:pt>
                <c:pt idx="1653">
                  <c:v>63.77</c:v>
                </c:pt>
                <c:pt idx="1654">
                  <c:v>64.58</c:v>
                </c:pt>
                <c:pt idx="1655">
                  <c:v>61.07</c:v>
                </c:pt>
                <c:pt idx="1656">
                  <c:v>60.8</c:v>
                </c:pt>
                <c:pt idx="1657">
                  <c:v>61.66</c:v>
                </c:pt>
                <c:pt idx="1658">
                  <c:v>65.06</c:v>
                </c:pt>
                <c:pt idx="1659">
                  <c:v>65.11</c:v>
                </c:pt>
                <c:pt idx="1660">
                  <c:v>64.989999999999995</c:v>
                </c:pt>
                <c:pt idx="1661">
                  <c:v>60.84</c:v>
                </c:pt>
                <c:pt idx="1662">
                  <c:v>59.1</c:v>
                </c:pt>
                <c:pt idx="1663">
                  <c:v>65.680000000000007</c:v>
                </c:pt>
                <c:pt idx="1664">
                  <c:v>64.75</c:v>
                </c:pt>
                <c:pt idx="1665">
                  <c:v>64.11</c:v>
                </c:pt>
                <c:pt idx="1666">
                  <c:v>60.17</c:v>
                </c:pt>
                <c:pt idx="1667">
                  <c:v>61.47</c:v>
                </c:pt>
                <c:pt idx="1668">
                  <c:v>60.09</c:v>
                </c:pt>
                <c:pt idx="1669">
                  <c:v>69.86</c:v>
                </c:pt>
                <c:pt idx="1670">
                  <c:v>71.05</c:v>
                </c:pt>
                <c:pt idx="1671">
                  <c:v>64.09</c:v>
                </c:pt>
                <c:pt idx="1672">
                  <c:v>65.19</c:v>
                </c:pt>
                <c:pt idx="1673">
                  <c:v>62.18</c:v>
                </c:pt>
                <c:pt idx="1674">
                  <c:v>61.46</c:v>
                </c:pt>
                <c:pt idx="1675">
                  <c:v>65.36</c:v>
                </c:pt>
                <c:pt idx="1676">
                  <c:v>67.510000000000005</c:v>
                </c:pt>
                <c:pt idx="1677">
                  <c:v>64.819999999999993</c:v>
                </c:pt>
                <c:pt idx="1678">
                  <c:v>59.78</c:v>
                </c:pt>
                <c:pt idx="1679">
                  <c:v>78.59</c:v>
                </c:pt>
                <c:pt idx="1680">
                  <c:v>78.28</c:v>
                </c:pt>
                <c:pt idx="1681">
                  <c:v>77.88</c:v>
                </c:pt>
                <c:pt idx="1682">
                  <c:v>76.849999999999994</c:v>
                </c:pt>
                <c:pt idx="1683">
                  <c:v>76.27</c:v>
                </c:pt>
                <c:pt idx="1684">
                  <c:v>75.69</c:v>
                </c:pt>
                <c:pt idx="1685">
                  <c:v>75.510000000000005</c:v>
                </c:pt>
                <c:pt idx="1686">
                  <c:v>74.89</c:v>
                </c:pt>
                <c:pt idx="1687">
                  <c:v>74.31</c:v>
                </c:pt>
                <c:pt idx="1688">
                  <c:v>74.13</c:v>
                </c:pt>
                <c:pt idx="1689">
                  <c:v>73.819999999999993</c:v>
                </c:pt>
                <c:pt idx="1690">
                  <c:v>73.510000000000005</c:v>
                </c:pt>
                <c:pt idx="1691">
                  <c:v>73.459999999999994</c:v>
                </c:pt>
                <c:pt idx="1692">
                  <c:v>73.42</c:v>
                </c:pt>
                <c:pt idx="1693">
                  <c:v>73.06</c:v>
                </c:pt>
                <c:pt idx="1694">
                  <c:v>72.959999999999994</c:v>
                </c:pt>
                <c:pt idx="1695">
                  <c:v>72.61</c:v>
                </c:pt>
                <c:pt idx="1696">
                  <c:v>72.349999999999994</c:v>
                </c:pt>
                <c:pt idx="1697">
                  <c:v>71.989999999999995</c:v>
                </c:pt>
                <c:pt idx="1698">
                  <c:v>71.900000000000006</c:v>
                </c:pt>
                <c:pt idx="1699">
                  <c:v>71.14</c:v>
                </c:pt>
                <c:pt idx="1700">
                  <c:v>70.790000000000006</c:v>
                </c:pt>
                <c:pt idx="1701">
                  <c:v>70.34</c:v>
                </c:pt>
                <c:pt idx="1702">
                  <c:v>69.67</c:v>
                </c:pt>
                <c:pt idx="1703">
                  <c:v>69.05</c:v>
                </c:pt>
                <c:pt idx="1704">
                  <c:v>68.959999999999994</c:v>
                </c:pt>
                <c:pt idx="1705">
                  <c:v>68.91</c:v>
                </c:pt>
                <c:pt idx="1706">
                  <c:v>68.510000000000005</c:v>
                </c:pt>
                <c:pt idx="1707">
                  <c:v>68.290000000000006</c:v>
                </c:pt>
                <c:pt idx="1708">
                  <c:v>67.89</c:v>
                </c:pt>
                <c:pt idx="1709">
                  <c:v>67.84</c:v>
                </c:pt>
                <c:pt idx="1710">
                  <c:v>66.86</c:v>
                </c:pt>
                <c:pt idx="1711">
                  <c:v>66.28</c:v>
                </c:pt>
                <c:pt idx="1712">
                  <c:v>65.48</c:v>
                </c:pt>
                <c:pt idx="1713">
                  <c:v>65.12</c:v>
                </c:pt>
                <c:pt idx="1714">
                  <c:v>64.989999999999995</c:v>
                </c:pt>
                <c:pt idx="1715">
                  <c:v>64.94</c:v>
                </c:pt>
                <c:pt idx="1716">
                  <c:v>64.5</c:v>
                </c:pt>
                <c:pt idx="1717">
                  <c:v>63.96</c:v>
                </c:pt>
                <c:pt idx="1718">
                  <c:v>63.43</c:v>
                </c:pt>
                <c:pt idx="1719">
                  <c:v>62.8</c:v>
                </c:pt>
                <c:pt idx="1720">
                  <c:v>60.17</c:v>
                </c:pt>
                <c:pt idx="1721">
                  <c:v>60.04</c:v>
                </c:pt>
                <c:pt idx="1722">
                  <c:v>59.77</c:v>
                </c:pt>
                <c:pt idx="1723">
                  <c:v>57.63</c:v>
                </c:pt>
                <c:pt idx="1724">
                  <c:v>51.16</c:v>
                </c:pt>
                <c:pt idx="1725">
                  <c:v>48.53</c:v>
                </c:pt>
                <c:pt idx="1726">
                  <c:v>48.48</c:v>
                </c:pt>
                <c:pt idx="1727">
                  <c:v>47.59</c:v>
                </c:pt>
                <c:pt idx="1728">
                  <c:v>47.59</c:v>
                </c:pt>
                <c:pt idx="1729">
                  <c:v>77.81</c:v>
                </c:pt>
                <c:pt idx="1730">
                  <c:v>76.02</c:v>
                </c:pt>
                <c:pt idx="1731">
                  <c:v>76.86</c:v>
                </c:pt>
                <c:pt idx="1732">
                  <c:v>69.28</c:v>
                </c:pt>
                <c:pt idx="1733">
                  <c:v>77.760000000000005</c:v>
                </c:pt>
                <c:pt idx="1734">
                  <c:v>75.599999999999994</c:v>
                </c:pt>
                <c:pt idx="1735">
                  <c:v>78.69</c:v>
                </c:pt>
                <c:pt idx="1736">
                  <c:v>82.36</c:v>
                </c:pt>
                <c:pt idx="1737">
                  <c:v>68.349999999999994</c:v>
                </c:pt>
                <c:pt idx="1738">
                  <c:v>75.62</c:v>
                </c:pt>
                <c:pt idx="1739">
                  <c:v>73.650000000000006</c:v>
                </c:pt>
                <c:pt idx="1740">
                  <c:v>73.05</c:v>
                </c:pt>
                <c:pt idx="1741">
                  <c:v>84.31</c:v>
                </c:pt>
                <c:pt idx="1742">
                  <c:v>83.21</c:v>
                </c:pt>
                <c:pt idx="1743">
                  <c:v>80</c:v>
                </c:pt>
                <c:pt idx="1744">
                  <c:v>75</c:v>
                </c:pt>
                <c:pt idx="1745">
                  <c:v>79</c:v>
                </c:pt>
                <c:pt idx="1746">
                  <c:v>76</c:v>
                </c:pt>
                <c:pt idx="1747">
                  <c:v>77</c:v>
                </c:pt>
                <c:pt idx="1748">
                  <c:v>63</c:v>
                </c:pt>
                <c:pt idx="1749">
                  <c:v>60</c:v>
                </c:pt>
                <c:pt idx="1750">
                  <c:v>75.92</c:v>
                </c:pt>
                <c:pt idx="1751">
                  <c:v>76.319999999999993</c:v>
                </c:pt>
                <c:pt idx="1752">
                  <c:v>76.709999999999994</c:v>
                </c:pt>
                <c:pt idx="1753">
                  <c:v>76.81</c:v>
                </c:pt>
                <c:pt idx="1754">
                  <c:v>78.290000000000006</c:v>
                </c:pt>
                <c:pt idx="1755">
                  <c:v>78.48</c:v>
                </c:pt>
                <c:pt idx="1756">
                  <c:v>78.88</c:v>
                </c:pt>
                <c:pt idx="1757">
                  <c:v>79.069999999999993</c:v>
                </c:pt>
                <c:pt idx="1758">
                  <c:v>79.37</c:v>
                </c:pt>
                <c:pt idx="1759">
                  <c:v>79.959999999999994</c:v>
                </c:pt>
                <c:pt idx="1760">
                  <c:v>76.319999999999993</c:v>
                </c:pt>
                <c:pt idx="1761">
                  <c:v>76.81</c:v>
                </c:pt>
                <c:pt idx="1762">
                  <c:v>78.48</c:v>
                </c:pt>
                <c:pt idx="1763">
                  <c:v>78.58</c:v>
                </c:pt>
                <c:pt idx="1764">
                  <c:v>79.569999999999993</c:v>
                </c:pt>
                <c:pt idx="1765">
                  <c:v>80.45</c:v>
                </c:pt>
                <c:pt idx="1766">
                  <c:v>80.75</c:v>
                </c:pt>
                <c:pt idx="1767">
                  <c:v>81.14</c:v>
                </c:pt>
                <c:pt idx="1768">
                  <c:v>81.34</c:v>
                </c:pt>
                <c:pt idx="1769">
                  <c:v>82.91</c:v>
                </c:pt>
                <c:pt idx="1770">
                  <c:v>83.5</c:v>
                </c:pt>
                <c:pt idx="1771">
                  <c:v>83.7</c:v>
                </c:pt>
                <c:pt idx="1772">
                  <c:v>84.09</c:v>
                </c:pt>
                <c:pt idx="1773">
                  <c:v>84.29</c:v>
                </c:pt>
                <c:pt idx="1774">
                  <c:v>84.69</c:v>
                </c:pt>
                <c:pt idx="1775">
                  <c:v>85.77</c:v>
                </c:pt>
                <c:pt idx="1776">
                  <c:v>86.06</c:v>
                </c:pt>
                <c:pt idx="1777">
                  <c:v>86.85</c:v>
                </c:pt>
                <c:pt idx="1778">
                  <c:v>87.24</c:v>
                </c:pt>
                <c:pt idx="1779">
                  <c:v>88.43</c:v>
                </c:pt>
                <c:pt idx="1780">
                  <c:v>79.06</c:v>
                </c:pt>
                <c:pt idx="1781">
                  <c:v>78.400000000000006</c:v>
                </c:pt>
                <c:pt idx="1782">
                  <c:v>89.96</c:v>
                </c:pt>
                <c:pt idx="1783">
                  <c:v>88.59</c:v>
                </c:pt>
                <c:pt idx="1784">
                  <c:v>89.45</c:v>
                </c:pt>
                <c:pt idx="1785">
                  <c:v>89.79</c:v>
                </c:pt>
                <c:pt idx="1786">
                  <c:v>90.77</c:v>
                </c:pt>
                <c:pt idx="1787">
                  <c:v>90.17</c:v>
                </c:pt>
                <c:pt idx="1788">
                  <c:v>81.39</c:v>
                </c:pt>
                <c:pt idx="1789">
                  <c:v>82.03</c:v>
                </c:pt>
                <c:pt idx="1790">
                  <c:v>81.83</c:v>
                </c:pt>
                <c:pt idx="1791">
                  <c:v>78.34</c:v>
                </c:pt>
                <c:pt idx="1792">
                  <c:v>81.58</c:v>
                </c:pt>
                <c:pt idx="1793">
                  <c:v>84.42</c:v>
                </c:pt>
                <c:pt idx="1794">
                  <c:v>84.38</c:v>
                </c:pt>
                <c:pt idx="1795">
                  <c:v>83.52</c:v>
                </c:pt>
                <c:pt idx="1796">
                  <c:v>84.61</c:v>
                </c:pt>
                <c:pt idx="1797">
                  <c:v>73.900000000000006</c:v>
                </c:pt>
                <c:pt idx="1798">
                  <c:v>73</c:v>
                </c:pt>
                <c:pt idx="1799">
                  <c:v>72.8</c:v>
                </c:pt>
                <c:pt idx="1800">
                  <c:v>72.2</c:v>
                </c:pt>
                <c:pt idx="1801">
                  <c:v>72.599999999999994</c:v>
                </c:pt>
                <c:pt idx="1802">
                  <c:v>78.599999999999994</c:v>
                </c:pt>
                <c:pt idx="1803">
                  <c:v>79.7</c:v>
                </c:pt>
                <c:pt idx="1804">
                  <c:v>79.400000000000006</c:v>
                </c:pt>
                <c:pt idx="1805">
                  <c:v>72.8</c:v>
                </c:pt>
                <c:pt idx="1806">
                  <c:v>73.900000000000006</c:v>
                </c:pt>
                <c:pt idx="1807">
                  <c:v>73.3</c:v>
                </c:pt>
                <c:pt idx="1808">
                  <c:v>72.5</c:v>
                </c:pt>
                <c:pt idx="1809">
                  <c:v>68.599999999999994</c:v>
                </c:pt>
                <c:pt idx="1810">
                  <c:v>58.4</c:v>
                </c:pt>
                <c:pt idx="1811">
                  <c:v>50.6</c:v>
                </c:pt>
                <c:pt idx="1812">
                  <c:v>53.9</c:v>
                </c:pt>
                <c:pt idx="1813">
                  <c:v>53</c:v>
                </c:pt>
                <c:pt idx="1814">
                  <c:v>43.2</c:v>
                </c:pt>
                <c:pt idx="1815">
                  <c:v>90</c:v>
                </c:pt>
                <c:pt idx="1816">
                  <c:v>63</c:v>
                </c:pt>
                <c:pt idx="1817">
                  <c:v>84</c:v>
                </c:pt>
                <c:pt idx="1818">
                  <c:v>46.63</c:v>
                </c:pt>
                <c:pt idx="1819">
                  <c:v>48.6</c:v>
                </c:pt>
                <c:pt idx="1820">
                  <c:v>41.98</c:v>
                </c:pt>
                <c:pt idx="1821">
                  <c:v>36.28</c:v>
                </c:pt>
                <c:pt idx="1822">
                  <c:v>29.86</c:v>
                </c:pt>
                <c:pt idx="1823">
                  <c:v>30.57</c:v>
                </c:pt>
                <c:pt idx="1824">
                  <c:v>29.23</c:v>
                </c:pt>
                <c:pt idx="1825">
                  <c:v>54</c:v>
                </c:pt>
                <c:pt idx="1826">
                  <c:v>56</c:v>
                </c:pt>
                <c:pt idx="1827">
                  <c:v>55</c:v>
                </c:pt>
                <c:pt idx="1828">
                  <c:v>27</c:v>
                </c:pt>
                <c:pt idx="1829">
                  <c:v>28</c:v>
                </c:pt>
                <c:pt idx="1830">
                  <c:v>69</c:v>
                </c:pt>
                <c:pt idx="1831">
                  <c:v>70</c:v>
                </c:pt>
                <c:pt idx="1832">
                  <c:v>71</c:v>
                </c:pt>
                <c:pt idx="1833">
                  <c:v>22</c:v>
                </c:pt>
                <c:pt idx="1834">
                  <c:v>21</c:v>
                </c:pt>
                <c:pt idx="1835">
                  <c:v>58</c:v>
                </c:pt>
                <c:pt idx="1836">
                  <c:v>59</c:v>
                </c:pt>
                <c:pt idx="1837">
                  <c:v>39</c:v>
                </c:pt>
                <c:pt idx="1838">
                  <c:v>60</c:v>
                </c:pt>
                <c:pt idx="1839">
                  <c:v>62</c:v>
                </c:pt>
                <c:pt idx="1840">
                  <c:v>34</c:v>
                </c:pt>
                <c:pt idx="1841">
                  <c:v>38</c:v>
                </c:pt>
                <c:pt idx="1842">
                  <c:v>43</c:v>
                </c:pt>
                <c:pt idx="1843">
                  <c:v>43</c:v>
                </c:pt>
                <c:pt idx="1844">
                  <c:v>38</c:v>
                </c:pt>
                <c:pt idx="1845">
                  <c:v>47</c:v>
                </c:pt>
                <c:pt idx="1846">
                  <c:v>50</c:v>
                </c:pt>
                <c:pt idx="1847">
                  <c:v>47</c:v>
                </c:pt>
                <c:pt idx="1848">
                  <c:v>50</c:v>
                </c:pt>
                <c:pt idx="1849">
                  <c:v>31</c:v>
                </c:pt>
                <c:pt idx="1850">
                  <c:v>24</c:v>
                </c:pt>
                <c:pt idx="1851">
                  <c:v>32</c:v>
                </c:pt>
                <c:pt idx="1852">
                  <c:v>26</c:v>
                </c:pt>
                <c:pt idx="1853">
                  <c:v>29</c:v>
                </c:pt>
                <c:pt idx="1854">
                  <c:v>79.709999999999994</c:v>
                </c:pt>
                <c:pt idx="1855">
                  <c:v>81.95</c:v>
                </c:pt>
                <c:pt idx="1856">
                  <c:v>78.680000000000007</c:v>
                </c:pt>
                <c:pt idx="1857">
                  <c:v>76.599999999999994</c:v>
                </c:pt>
                <c:pt idx="1858">
                  <c:v>83.54</c:v>
                </c:pt>
                <c:pt idx="1859">
                  <c:v>85.89</c:v>
                </c:pt>
                <c:pt idx="1860">
                  <c:v>70.23</c:v>
                </c:pt>
                <c:pt idx="1861">
                  <c:v>80.260000000000005</c:v>
                </c:pt>
                <c:pt idx="1862">
                  <c:v>75.52</c:v>
                </c:pt>
                <c:pt idx="1863">
                  <c:v>82.75</c:v>
                </c:pt>
                <c:pt idx="1864">
                  <c:v>64.42</c:v>
                </c:pt>
                <c:pt idx="1865">
                  <c:v>75.989999999999995</c:v>
                </c:pt>
                <c:pt idx="1866">
                  <c:v>77.010000000000005</c:v>
                </c:pt>
                <c:pt idx="1867">
                  <c:v>66.59</c:v>
                </c:pt>
                <c:pt idx="1868">
                  <c:v>56.43</c:v>
                </c:pt>
                <c:pt idx="1869">
                  <c:v>62.79</c:v>
                </c:pt>
                <c:pt idx="1870">
                  <c:v>62.08</c:v>
                </c:pt>
                <c:pt idx="1871">
                  <c:v>69.67</c:v>
                </c:pt>
                <c:pt idx="1872">
                  <c:v>73.91</c:v>
                </c:pt>
                <c:pt idx="1873">
                  <c:v>66.53</c:v>
                </c:pt>
                <c:pt idx="1874">
                  <c:v>77.14</c:v>
                </c:pt>
                <c:pt idx="1875">
                  <c:v>70.64</c:v>
                </c:pt>
                <c:pt idx="1876">
                  <c:v>72.489999999999995</c:v>
                </c:pt>
                <c:pt idx="1877">
                  <c:v>72.59</c:v>
                </c:pt>
                <c:pt idx="1878">
                  <c:v>74.489999999999995</c:v>
                </c:pt>
                <c:pt idx="1879">
                  <c:v>69.06</c:v>
                </c:pt>
                <c:pt idx="1880">
                  <c:v>68.989999999999995</c:v>
                </c:pt>
                <c:pt idx="1881">
                  <c:v>62.08</c:v>
                </c:pt>
                <c:pt idx="1882">
                  <c:v>61.49</c:v>
                </c:pt>
                <c:pt idx="1883">
                  <c:v>70.959999999999994</c:v>
                </c:pt>
                <c:pt idx="1884">
                  <c:v>58.39</c:v>
                </c:pt>
                <c:pt idx="1885">
                  <c:v>70.28</c:v>
                </c:pt>
                <c:pt idx="1886">
                  <c:v>70.02</c:v>
                </c:pt>
                <c:pt idx="1887">
                  <c:v>72.09</c:v>
                </c:pt>
                <c:pt idx="1888">
                  <c:v>73.7</c:v>
                </c:pt>
                <c:pt idx="1889">
                  <c:v>81.96</c:v>
                </c:pt>
                <c:pt idx="1890">
                  <c:v>69.900000000000006</c:v>
                </c:pt>
                <c:pt idx="1891">
                  <c:v>81.45</c:v>
                </c:pt>
                <c:pt idx="1892">
                  <c:v>69.8</c:v>
                </c:pt>
                <c:pt idx="1893">
                  <c:v>84.1</c:v>
                </c:pt>
                <c:pt idx="1894">
                  <c:v>82.86</c:v>
                </c:pt>
                <c:pt idx="1895">
                  <c:v>80.28</c:v>
                </c:pt>
                <c:pt idx="1896">
                  <c:v>77.94</c:v>
                </c:pt>
                <c:pt idx="1897">
                  <c:v>81.319999999999993</c:v>
                </c:pt>
                <c:pt idx="1898">
                  <c:v>76.349999999999994</c:v>
                </c:pt>
                <c:pt idx="1899">
                  <c:v>71.94</c:v>
                </c:pt>
                <c:pt idx="1900">
                  <c:v>81.88</c:v>
                </c:pt>
                <c:pt idx="1901">
                  <c:v>78.040000000000006</c:v>
                </c:pt>
                <c:pt idx="1902">
                  <c:v>73.53</c:v>
                </c:pt>
                <c:pt idx="1903">
                  <c:v>75.2</c:v>
                </c:pt>
                <c:pt idx="1904">
                  <c:v>69.17</c:v>
                </c:pt>
                <c:pt idx="1905">
                  <c:v>69.56</c:v>
                </c:pt>
                <c:pt idx="1906">
                  <c:v>72.31</c:v>
                </c:pt>
                <c:pt idx="1907">
                  <c:v>73.59</c:v>
                </c:pt>
                <c:pt idx="1908">
                  <c:v>67.83</c:v>
                </c:pt>
                <c:pt idx="1909">
                  <c:v>79.08</c:v>
                </c:pt>
                <c:pt idx="1910">
                  <c:v>71.47</c:v>
                </c:pt>
                <c:pt idx="1911">
                  <c:v>67.45</c:v>
                </c:pt>
                <c:pt idx="1912">
                  <c:v>82.08</c:v>
                </c:pt>
                <c:pt idx="1913">
                  <c:v>81.42</c:v>
                </c:pt>
                <c:pt idx="1914">
                  <c:v>50.04</c:v>
                </c:pt>
                <c:pt idx="1915">
                  <c:v>57.29</c:v>
                </c:pt>
                <c:pt idx="1916">
                  <c:v>72.5</c:v>
                </c:pt>
                <c:pt idx="1917">
                  <c:v>54.08</c:v>
                </c:pt>
                <c:pt idx="1918">
                  <c:v>59.1</c:v>
                </c:pt>
                <c:pt idx="1919">
                  <c:v>62.07</c:v>
                </c:pt>
                <c:pt idx="1920">
                  <c:v>65.61</c:v>
                </c:pt>
                <c:pt idx="1921">
                  <c:v>51.95</c:v>
                </c:pt>
                <c:pt idx="1922">
                  <c:v>61.42</c:v>
                </c:pt>
                <c:pt idx="1923">
                  <c:v>64.48</c:v>
                </c:pt>
                <c:pt idx="1924">
                  <c:v>63.17</c:v>
                </c:pt>
                <c:pt idx="1925">
                  <c:v>67.47</c:v>
                </c:pt>
                <c:pt idx="1926">
                  <c:v>71.38</c:v>
                </c:pt>
                <c:pt idx="1927">
                  <c:v>56.78</c:v>
                </c:pt>
                <c:pt idx="1928">
                  <c:v>51.54</c:v>
                </c:pt>
                <c:pt idx="1929">
                  <c:v>72.150000000000006</c:v>
                </c:pt>
                <c:pt idx="1930">
                  <c:v>58.24</c:v>
                </c:pt>
                <c:pt idx="1931">
                  <c:v>59.73</c:v>
                </c:pt>
                <c:pt idx="1932">
                  <c:v>54.15</c:v>
                </c:pt>
                <c:pt idx="1933">
                  <c:v>65</c:v>
                </c:pt>
                <c:pt idx="1934">
                  <c:v>66.63</c:v>
                </c:pt>
                <c:pt idx="1935">
                  <c:v>62.91</c:v>
                </c:pt>
                <c:pt idx="1936">
                  <c:v>74.33</c:v>
                </c:pt>
                <c:pt idx="1937">
                  <c:v>54.24</c:v>
                </c:pt>
                <c:pt idx="1938">
                  <c:v>56.66</c:v>
                </c:pt>
                <c:pt idx="1939">
                  <c:v>52.25</c:v>
                </c:pt>
                <c:pt idx="1940">
                  <c:v>68.88</c:v>
                </c:pt>
                <c:pt idx="1941">
                  <c:v>54.04</c:v>
                </c:pt>
                <c:pt idx="1942">
                  <c:v>76.38</c:v>
                </c:pt>
                <c:pt idx="1943">
                  <c:v>60.52</c:v>
                </c:pt>
                <c:pt idx="1944">
                  <c:v>57.67</c:v>
                </c:pt>
                <c:pt idx="1945">
                  <c:v>63.31</c:v>
                </c:pt>
                <c:pt idx="1946">
                  <c:v>47.67</c:v>
                </c:pt>
                <c:pt idx="1947">
                  <c:v>58.53</c:v>
                </c:pt>
                <c:pt idx="1948">
                  <c:v>52.97</c:v>
                </c:pt>
                <c:pt idx="1949">
                  <c:v>45.87</c:v>
                </c:pt>
                <c:pt idx="1950">
                  <c:v>63.11</c:v>
                </c:pt>
                <c:pt idx="1951">
                  <c:v>60.95</c:v>
                </c:pt>
                <c:pt idx="1952">
                  <c:v>68.37</c:v>
                </c:pt>
                <c:pt idx="1953">
                  <c:v>61.7</c:v>
                </c:pt>
                <c:pt idx="1954">
                  <c:v>61.71</c:v>
                </c:pt>
                <c:pt idx="1955">
                  <c:v>67.27</c:v>
                </c:pt>
                <c:pt idx="1956">
                  <c:v>63.98</c:v>
                </c:pt>
                <c:pt idx="1957">
                  <c:v>63.36</c:v>
                </c:pt>
                <c:pt idx="1958">
                  <c:v>60.23</c:v>
                </c:pt>
                <c:pt idx="1959">
                  <c:v>64.989999999999995</c:v>
                </c:pt>
                <c:pt idx="1960">
                  <c:v>56.8</c:v>
                </c:pt>
                <c:pt idx="1961">
                  <c:v>63.36</c:v>
                </c:pt>
                <c:pt idx="1962">
                  <c:v>69.89</c:v>
                </c:pt>
                <c:pt idx="1963">
                  <c:v>58.22</c:v>
                </c:pt>
                <c:pt idx="1964">
                  <c:v>52.62</c:v>
                </c:pt>
                <c:pt idx="1965">
                  <c:v>73.819999999999993</c:v>
                </c:pt>
                <c:pt idx="1966">
                  <c:v>65.099999999999994</c:v>
                </c:pt>
                <c:pt idx="1967">
                  <c:v>69.83</c:v>
                </c:pt>
                <c:pt idx="1968">
                  <c:v>69.849999999999994</c:v>
                </c:pt>
                <c:pt idx="1969">
                  <c:v>55.33</c:v>
                </c:pt>
                <c:pt idx="1970">
                  <c:v>59.98</c:v>
                </c:pt>
                <c:pt idx="1971">
                  <c:v>55.29</c:v>
                </c:pt>
                <c:pt idx="1972">
                  <c:v>67.78</c:v>
                </c:pt>
                <c:pt idx="1973">
                  <c:v>51.76</c:v>
                </c:pt>
                <c:pt idx="1974">
                  <c:v>54.5</c:v>
                </c:pt>
                <c:pt idx="1975">
                  <c:v>54.4</c:v>
                </c:pt>
                <c:pt idx="1976">
                  <c:v>72.94</c:v>
                </c:pt>
                <c:pt idx="1977">
                  <c:v>56.06</c:v>
                </c:pt>
                <c:pt idx="1978">
                  <c:v>61.07</c:v>
                </c:pt>
                <c:pt idx="1979">
                  <c:v>62.26</c:v>
                </c:pt>
                <c:pt idx="1980">
                  <c:v>76.34</c:v>
                </c:pt>
                <c:pt idx="1981">
                  <c:v>54.64</c:v>
                </c:pt>
                <c:pt idx="1982">
                  <c:v>55.11</c:v>
                </c:pt>
                <c:pt idx="1983">
                  <c:v>70.19</c:v>
                </c:pt>
                <c:pt idx="1984">
                  <c:v>58.75</c:v>
                </c:pt>
                <c:pt idx="1985">
                  <c:v>71.459999999999994</c:v>
                </c:pt>
                <c:pt idx="1986">
                  <c:v>79.349999999999994</c:v>
                </c:pt>
                <c:pt idx="1987">
                  <c:v>70.97</c:v>
                </c:pt>
                <c:pt idx="1988">
                  <c:v>56.92</c:v>
                </c:pt>
                <c:pt idx="1989">
                  <c:v>76.14</c:v>
                </c:pt>
                <c:pt idx="1990">
                  <c:v>63.39</c:v>
                </c:pt>
                <c:pt idx="1991">
                  <c:v>78.540000000000006</c:v>
                </c:pt>
                <c:pt idx="1992">
                  <c:v>80.03</c:v>
                </c:pt>
                <c:pt idx="1993">
                  <c:v>69.88</c:v>
                </c:pt>
                <c:pt idx="1994">
                  <c:v>59.47</c:v>
                </c:pt>
                <c:pt idx="1995">
                  <c:v>46.66</c:v>
                </c:pt>
                <c:pt idx="1996">
                  <c:v>68.739999999999995</c:v>
                </c:pt>
                <c:pt idx="1997">
                  <c:v>72.959999999999994</c:v>
                </c:pt>
                <c:pt idx="1998">
                  <c:v>61.89</c:v>
                </c:pt>
                <c:pt idx="1999">
                  <c:v>49.96</c:v>
                </c:pt>
                <c:pt idx="2000">
                  <c:v>59.91</c:v>
                </c:pt>
                <c:pt idx="2001">
                  <c:v>30.91</c:v>
                </c:pt>
                <c:pt idx="2002">
                  <c:v>80.849999999999994</c:v>
                </c:pt>
                <c:pt idx="2003">
                  <c:v>81.5</c:v>
                </c:pt>
                <c:pt idx="2004">
                  <c:v>56.59</c:v>
                </c:pt>
                <c:pt idx="2005">
                  <c:v>57.06</c:v>
                </c:pt>
                <c:pt idx="2006">
                  <c:v>79.44</c:v>
                </c:pt>
                <c:pt idx="2007">
                  <c:v>68.069999999999993</c:v>
                </c:pt>
                <c:pt idx="2008">
                  <c:v>60.69</c:v>
                </c:pt>
                <c:pt idx="2009">
                  <c:v>56.67</c:v>
                </c:pt>
                <c:pt idx="2010">
                  <c:v>64.92</c:v>
                </c:pt>
                <c:pt idx="2011">
                  <c:v>54.35</c:v>
                </c:pt>
                <c:pt idx="2012">
                  <c:v>73.31</c:v>
                </c:pt>
                <c:pt idx="2013">
                  <c:v>74.17</c:v>
                </c:pt>
                <c:pt idx="2014">
                  <c:v>81.89</c:v>
                </c:pt>
                <c:pt idx="2015">
                  <c:v>42.6</c:v>
                </c:pt>
                <c:pt idx="2016">
                  <c:v>76.33</c:v>
                </c:pt>
                <c:pt idx="2017">
                  <c:v>45.86</c:v>
                </c:pt>
                <c:pt idx="2018">
                  <c:v>77.599999999999994</c:v>
                </c:pt>
                <c:pt idx="2019">
                  <c:v>55.44</c:v>
                </c:pt>
                <c:pt idx="2020">
                  <c:v>58.33</c:v>
                </c:pt>
                <c:pt idx="2021">
                  <c:v>53.24</c:v>
                </c:pt>
                <c:pt idx="2022">
                  <c:v>71.849999999999994</c:v>
                </c:pt>
                <c:pt idx="2023">
                  <c:v>57.43</c:v>
                </c:pt>
                <c:pt idx="2024">
                  <c:v>29.52</c:v>
                </c:pt>
                <c:pt idx="2025">
                  <c:v>51.53</c:v>
                </c:pt>
                <c:pt idx="2026">
                  <c:v>64.7</c:v>
                </c:pt>
                <c:pt idx="2027">
                  <c:v>70.08</c:v>
                </c:pt>
                <c:pt idx="2028">
                  <c:v>71.08</c:v>
                </c:pt>
                <c:pt idx="2029">
                  <c:v>44.94</c:v>
                </c:pt>
                <c:pt idx="2030">
                  <c:v>78.87</c:v>
                </c:pt>
                <c:pt idx="2031">
                  <c:v>79.319999999999993</c:v>
                </c:pt>
                <c:pt idx="2032">
                  <c:v>77.89</c:v>
                </c:pt>
                <c:pt idx="2033">
                  <c:v>55.94</c:v>
                </c:pt>
                <c:pt idx="2034">
                  <c:v>61.57</c:v>
                </c:pt>
                <c:pt idx="2035">
                  <c:v>66.45</c:v>
                </c:pt>
                <c:pt idx="2036">
                  <c:v>56.58</c:v>
                </c:pt>
                <c:pt idx="2037">
                  <c:v>46.77</c:v>
                </c:pt>
                <c:pt idx="2038">
                  <c:v>68.349999999999994</c:v>
                </c:pt>
                <c:pt idx="2039">
                  <c:v>80.87</c:v>
                </c:pt>
                <c:pt idx="2040">
                  <c:v>68.23</c:v>
                </c:pt>
                <c:pt idx="2041">
                  <c:v>79.319999999999993</c:v>
                </c:pt>
                <c:pt idx="2042">
                  <c:v>70.67</c:v>
                </c:pt>
                <c:pt idx="2043">
                  <c:v>71.349999999999994</c:v>
                </c:pt>
                <c:pt idx="2044">
                  <c:v>54.94</c:v>
                </c:pt>
                <c:pt idx="2045">
                  <c:v>48.73</c:v>
                </c:pt>
                <c:pt idx="2046">
                  <c:v>70.62</c:v>
                </c:pt>
                <c:pt idx="2047">
                  <c:v>59.91</c:v>
                </c:pt>
                <c:pt idx="2048">
                  <c:v>62.37</c:v>
                </c:pt>
                <c:pt idx="2049">
                  <c:v>64.89</c:v>
                </c:pt>
                <c:pt idx="2050">
                  <c:v>60.43</c:v>
                </c:pt>
                <c:pt idx="2051">
                  <c:v>74.05</c:v>
                </c:pt>
                <c:pt idx="2052">
                  <c:v>51.63</c:v>
                </c:pt>
                <c:pt idx="2053">
                  <c:v>45.9</c:v>
                </c:pt>
                <c:pt idx="2054">
                  <c:v>52.88</c:v>
                </c:pt>
                <c:pt idx="2055">
                  <c:v>46.15</c:v>
                </c:pt>
                <c:pt idx="2056">
                  <c:v>74.58</c:v>
                </c:pt>
                <c:pt idx="2057">
                  <c:v>54.86</c:v>
                </c:pt>
                <c:pt idx="2058">
                  <c:v>62.34</c:v>
                </c:pt>
                <c:pt idx="2059">
                  <c:v>54.98</c:v>
                </c:pt>
                <c:pt idx="2060">
                  <c:v>61.62</c:v>
                </c:pt>
                <c:pt idx="2061">
                  <c:v>60.98</c:v>
                </c:pt>
                <c:pt idx="2062">
                  <c:v>69.77</c:v>
                </c:pt>
                <c:pt idx="2063">
                  <c:v>63.89</c:v>
                </c:pt>
                <c:pt idx="2064">
                  <c:v>52.36</c:v>
                </c:pt>
                <c:pt idx="2065">
                  <c:v>54.19</c:v>
                </c:pt>
                <c:pt idx="2066">
                  <c:v>53.58</c:v>
                </c:pt>
                <c:pt idx="2067">
                  <c:v>65.12</c:v>
                </c:pt>
                <c:pt idx="2068">
                  <c:v>66.02</c:v>
                </c:pt>
                <c:pt idx="2069">
                  <c:v>47.02</c:v>
                </c:pt>
                <c:pt idx="2070">
                  <c:v>32.26</c:v>
                </c:pt>
                <c:pt idx="2071">
                  <c:v>69.23</c:v>
                </c:pt>
                <c:pt idx="2072">
                  <c:v>66.099999999999994</c:v>
                </c:pt>
                <c:pt idx="2073">
                  <c:v>54.55</c:v>
                </c:pt>
                <c:pt idx="2074">
                  <c:v>74.67</c:v>
                </c:pt>
                <c:pt idx="2075">
                  <c:v>62.01</c:v>
                </c:pt>
                <c:pt idx="2076">
                  <c:v>74.09</c:v>
                </c:pt>
                <c:pt idx="2077">
                  <c:v>60.48</c:v>
                </c:pt>
                <c:pt idx="2078">
                  <c:v>53.42</c:v>
                </c:pt>
                <c:pt idx="2079">
                  <c:v>66.63</c:v>
                </c:pt>
                <c:pt idx="2080">
                  <c:v>73.430000000000007</c:v>
                </c:pt>
                <c:pt idx="2081">
                  <c:v>71.209999999999994</c:v>
                </c:pt>
                <c:pt idx="2082">
                  <c:v>52.87</c:v>
                </c:pt>
                <c:pt idx="2083">
                  <c:v>49.16</c:v>
                </c:pt>
                <c:pt idx="2084">
                  <c:v>51.34</c:v>
                </c:pt>
                <c:pt idx="2085">
                  <c:v>57.35</c:v>
                </c:pt>
                <c:pt idx="2086">
                  <c:v>55.14</c:v>
                </c:pt>
                <c:pt idx="2087">
                  <c:v>62.32</c:v>
                </c:pt>
                <c:pt idx="2088">
                  <c:v>61.01</c:v>
                </c:pt>
                <c:pt idx="2089">
                  <c:v>49.03</c:v>
                </c:pt>
                <c:pt idx="2090">
                  <c:v>60.41</c:v>
                </c:pt>
                <c:pt idx="2091">
                  <c:v>56.9</c:v>
                </c:pt>
                <c:pt idx="2092">
                  <c:v>57.84</c:v>
                </c:pt>
                <c:pt idx="2093">
                  <c:v>49.67</c:v>
                </c:pt>
                <c:pt idx="2094">
                  <c:v>60.72</c:v>
                </c:pt>
                <c:pt idx="2095">
                  <c:v>54.89</c:v>
                </c:pt>
                <c:pt idx="2096">
                  <c:v>52.63</c:v>
                </c:pt>
                <c:pt idx="2097">
                  <c:v>60.07</c:v>
                </c:pt>
                <c:pt idx="2098">
                  <c:v>59.53</c:v>
                </c:pt>
                <c:pt idx="2099">
                  <c:v>53.84</c:v>
                </c:pt>
                <c:pt idx="2100">
                  <c:v>54.56</c:v>
                </c:pt>
                <c:pt idx="2101">
                  <c:v>53.64</c:v>
                </c:pt>
                <c:pt idx="2102">
                  <c:v>59.61</c:v>
                </c:pt>
                <c:pt idx="2103">
                  <c:v>54.43</c:v>
                </c:pt>
                <c:pt idx="2104">
                  <c:v>60.85</c:v>
                </c:pt>
                <c:pt idx="2105">
                  <c:v>60.94</c:v>
                </c:pt>
                <c:pt idx="2106">
                  <c:v>53.35</c:v>
                </c:pt>
                <c:pt idx="2107">
                  <c:v>53.46</c:v>
                </c:pt>
                <c:pt idx="2108">
                  <c:v>57.03</c:v>
                </c:pt>
                <c:pt idx="2109">
                  <c:v>56.37</c:v>
                </c:pt>
                <c:pt idx="2110">
                  <c:v>55.07</c:v>
                </c:pt>
                <c:pt idx="2111">
                  <c:v>72.12</c:v>
                </c:pt>
                <c:pt idx="2112">
                  <c:v>58.24</c:v>
                </c:pt>
                <c:pt idx="2113">
                  <c:v>57.22</c:v>
                </c:pt>
                <c:pt idx="2114">
                  <c:v>57.72</c:v>
                </c:pt>
                <c:pt idx="2115">
                  <c:v>54.57</c:v>
                </c:pt>
                <c:pt idx="2116">
                  <c:v>50.19</c:v>
                </c:pt>
                <c:pt idx="2117">
                  <c:v>49.01</c:v>
                </c:pt>
                <c:pt idx="2118">
                  <c:v>39</c:v>
                </c:pt>
                <c:pt idx="2119">
                  <c:v>50.62</c:v>
                </c:pt>
                <c:pt idx="2120">
                  <c:v>56.69</c:v>
                </c:pt>
                <c:pt idx="2121">
                  <c:v>50.01</c:v>
                </c:pt>
                <c:pt idx="2122">
                  <c:v>56.5</c:v>
                </c:pt>
                <c:pt idx="2123">
                  <c:v>46.09</c:v>
                </c:pt>
                <c:pt idx="2124">
                  <c:v>58.64</c:v>
                </c:pt>
                <c:pt idx="2125">
                  <c:v>45.95</c:v>
                </c:pt>
                <c:pt idx="2126">
                  <c:v>51.83</c:v>
                </c:pt>
                <c:pt idx="2127">
                  <c:v>51.69</c:v>
                </c:pt>
                <c:pt idx="2128">
                  <c:v>51.72</c:v>
                </c:pt>
                <c:pt idx="2129">
                  <c:v>54.12</c:v>
                </c:pt>
                <c:pt idx="2130">
                  <c:v>60.94</c:v>
                </c:pt>
                <c:pt idx="2131">
                  <c:v>56.34</c:v>
                </c:pt>
                <c:pt idx="2132">
                  <c:v>62.5</c:v>
                </c:pt>
                <c:pt idx="2133">
                  <c:v>56.66</c:v>
                </c:pt>
                <c:pt idx="2134">
                  <c:v>56.85</c:v>
                </c:pt>
                <c:pt idx="2135">
                  <c:v>53.94</c:v>
                </c:pt>
                <c:pt idx="2136">
                  <c:v>50.11</c:v>
                </c:pt>
                <c:pt idx="2137">
                  <c:v>56.04</c:v>
                </c:pt>
                <c:pt idx="2138">
                  <c:v>53.68</c:v>
                </c:pt>
                <c:pt idx="2139">
                  <c:v>49.02</c:v>
                </c:pt>
                <c:pt idx="2140">
                  <c:v>57.47</c:v>
                </c:pt>
                <c:pt idx="2141">
                  <c:v>61.24</c:v>
                </c:pt>
                <c:pt idx="2142">
                  <c:v>52.85</c:v>
                </c:pt>
                <c:pt idx="2143">
                  <c:v>58.71</c:v>
                </c:pt>
                <c:pt idx="2144">
                  <c:v>55.83</c:v>
                </c:pt>
                <c:pt idx="2145">
                  <c:v>61.59</c:v>
                </c:pt>
                <c:pt idx="2146">
                  <c:v>55.08</c:v>
                </c:pt>
                <c:pt idx="2147">
                  <c:v>55.06</c:v>
                </c:pt>
                <c:pt idx="2148">
                  <c:v>56.94</c:v>
                </c:pt>
                <c:pt idx="2149">
                  <c:v>58.37</c:v>
                </c:pt>
                <c:pt idx="2150">
                  <c:v>59.62</c:v>
                </c:pt>
                <c:pt idx="2151">
                  <c:v>58.62</c:v>
                </c:pt>
                <c:pt idx="2152">
                  <c:v>61.6</c:v>
                </c:pt>
                <c:pt idx="2153">
                  <c:v>57.36</c:v>
                </c:pt>
                <c:pt idx="2154">
                  <c:v>48.61</c:v>
                </c:pt>
                <c:pt idx="2155">
                  <c:v>46.74</c:v>
                </c:pt>
                <c:pt idx="2156">
                  <c:v>52.32</c:v>
                </c:pt>
                <c:pt idx="2157">
                  <c:v>63.22</c:v>
                </c:pt>
                <c:pt idx="2158">
                  <c:v>46.96</c:v>
                </c:pt>
                <c:pt idx="2159">
                  <c:v>59.43</c:v>
                </c:pt>
                <c:pt idx="2160">
                  <c:v>62.01</c:v>
                </c:pt>
                <c:pt idx="2161">
                  <c:v>62.87</c:v>
                </c:pt>
                <c:pt idx="2162">
                  <c:v>53.07</c:v>
                </c:pt>
                <c:pt idx="2163">
                  <c:v>53.34</c:v>
                </c:pt>
                <c:pt idx="2164">
                  <c:v>56.78</c:v>
                </c:pt>
                <c:pt idx="2165">
                  <c:v>54.71</c:v>
                </c:pt>
                <c:pt idx="2166">
                  <c:v>53.53</c:v>
                </c:pt>
                <c:pt idx="2167">
                  <c:v>45.68</c:v>
                </c:pt>
                <c:pt idx="2168">
                  <c:v>48.31</c:v>
                </c:pt>
                <c:pt idx="2169">
                  <c:v>53.71</c:v>
                </c:pt>
                <c:pt idx="2170">
                  <c:v>47.58</c:v>
                </c:pt>
                <c:pt idx="2171">
                  <c:v>52.35</c:v>
                </c:pt>
                <c:pt idx="2172">
                  <c:v>49.12</c:v>
                </c:pt>
                <c:pt idx="2173">
                  <c:v>44.14</c:v>
                </c:pt>
                <c:pt idx="2174">
                  <c:v>54.04</c:v>
                </c:pt>
                <c:pt idx="2175">
                  <c:v>55.3</c:v>
                </c:pt>
                <c:pt idx="2176">
                  <c:v>55.49</c:v>
                </c:pt>
                <c:pt idx="2177">
                  <c:v>56.42</c:v>
                </c:pt>
                <c:pt idx="2178">
                  <c:v>53.73</c:v>
                </c:pt>
                <c:pt idx="2179">
                  <c:v>48.42</c:v>
                </c:pt>
                <c:pt idx="2180">
                  <c:v>42.34</c:v>
                </c:pt>
                <c:pt idx="2181">
                  <c:v>35.01</c:v>
                </c:pt>
                <c:pt idx="2182">
                  <c:v>57.39</c:v>
                </c:pt>
                <c:pt idx="2183">
                  <c:v>61.48</c:v>
                </c:pt>
                <c:pt idx="2184">
                  <c:v>54.33</c:v>
                </c:pt>
                <c:pt idx="2185">
                  <c:v>49.01</c:v>
                </c:pt>
                <c:pt idx="2186">
                  <c:v>51.88</c:v>
                </c:pt>
                <c:pt idx="2187">
                  <c:v>50.46</c:v>
                </c:pt>
                <c:pt idx="2188">
                  <c:v>55.97</c:v>
                </c:pt>
                <c:pt idx="2189">
                  <c:v>40.380000000000003</c:v>
                </c:pt>
                <c:pt idx="2190">
                  <c:v>49.86</c:v>
                </c:pt>
                <c:pt idx="2191">
                  <c:v>33.96</c:v>
                </c:pt>
                <c:pt idx="2192">
                  <c:v>51.28</c:v>
                </c:pt>
                <c:pt idx="2193">
                  <c:v>54.82</c:v>
                </c:pt>
                <c:pt idx="2194">
                  <c:v>42.04</c:v>
                </c:pt>
                <c:pt idx="2195">
                  <c:v>44</c:v>
                </c:pt>
                <c:pt idx="2196">
                  <c:v>42.13</c:v>
                </c:pt>
                <c:pt idx="2197">
                  <c:v>46.71</c:v>
                </c:pt>
                <c:pt idx="2198">
                  <c:v>51.08</c:v>
                </c:pt>
                <c:pt idx="2199">
                  <c:v>53.72</c:v>
                </c:pt>
                <c:pt idx="2200">
                  <c:v>58.05</c:v>
                </c:pt>
                <c:pt idx="2201">
                  <c:v>50.26</c:v>
                </c:pt>
                <c:pt idx="2202">
                  <c:v>46.73</c:v>
                </c:pt>
                <c:pt idx="2203">
                  <c:v>58.16</c:v>
                </c:pt>
                <c:pt idx="2204">
                  <c:v>58.39</c:v>
                </c:pt>
                <c:pt idx="2205">
                  <c:v>63.42</c:v>
                </c:pt>
                <c:pt idx="2206">
                  <c:v>48.57</c:v>
                </c:pt>
                <c:pt idx="2207">
                  <c:v>56.75</c:v>
                </c:pt>
                <c:pt idx="2208">
                  <c:v>50.24</c:v>
                </c:pt>
                <c:pt idx="2209">
                  <c:v>50.3</c:v>
                </c:pt>
                <c:pt idx="2210">
                  <c:v>52.93</c:v>
                </c:pt>
                <c:pt idx="2211">
                  <c:v>48.89</c:v>
                </c:pt>
                <c:pt idx="2212">
                  <c:v>62.42</c:v>
                </c:pt>
                <c:pt idx="2213">
                  <c:v>68.010000000000005</c:v>
                </c:pt>
                <c:pt idx="2214">
                  <c:v>57.16</c:v>
                </c:pt>
                <c:pt idx="2215">
                  <c:v>59.68</c:v>
                </c:pt>
                <c:pt idx="2216">
                  <c:v>52.58</c:v>
                </c:pt>
                <c:pt idx="2217">
                  <c:v>45.14</c:v>
                </c:pt>
                <c:pt idx="2218">
                  <c:v>57.49</c:v>
                </c:pt>
                <c:pt idx="2219">
                  <c:v>47.51</c:v>
                </c:pt>
                <c:pt idx="2220">
                  <c:v>64.44</c:v>
                </c:pt>
                <c:pt idx="2221">
                  <c:v>53.35</c:v>
                </c:pt>
                <c:pt idx="2222">
                  <c:v>55.05</c:v>
                </c:pt>
                <c:pt idx="2223">
                  <c:v>53.85</c:v>
                </c:pt>
                <c:pt idx="2224">
                  <c:v>24.3</c:v>
                </c:pt>
                <c:pt idx="2225">
                  <c:v>41.63</c:v>
                </c:pt>
                <c:pt idx="2226">
                  <c:v>43.9</c:v>
                </c:pt>
                <c:pt idx="2227">
                  <c:v>46.8</c:v>
                </c:pt>
                <c:pt idx="2228">
                  <c:v>50.78</c:v>
                </c:pt>
                <c:pt idx="2229">
                  <c:v>59.41</c:v>
                </c:pt>
                <c:pt idx="2230">
                  <c:v>64.27</c:v>
                </c:pt>
                <c:pt idx="2231">
                  <c:v>53.6</c:v>
                </c:pt>
                <c:pt idx="2232">
                  <c:v>53.34</c:v>
                </c:pt>
                <c:pt idx="2233">
                  <c:v>79.14</c:v>
                </c:pt>
                <c:pt idx="2234">
                  <c:v>60.5</c:v>
                </c:pt>
                <c:pt idx="2235">
                  <c:v>54.28</c:v>
                </c:pt>
                <c:pt idx="2236">
                  <c:v>65.400000000000006</c:v>
                </c:pt>
                <c:pt idx="2237">
                  <c:v>68.91</c:v>
                </c:pt>
                <c:pt idx="2238">
                  <c:v>61.98</c:v>
                </c:pt>
                <c:pt idx="2239">
                  <c:v>56.99</c:v>
                </c:pt>
                <c:pt idx="2240">
                  <c:v>63.19</c:v>
                </c:pt>
                <c:pt idx="2241">
                  <c:v>57.46</c:v>
                </c:pt>
                <c:pt idx="2242">
                  <c:v>59.88</c:v>
                </c:pt>
                <c:pt idx="2243">
                  <c:v>55.01</c:v>
                </c:pt>
                <c:pt idx="2244">
                  <c:v>54.72</c:v>
                </c:pt>
                <c:pt idx="2245">
                  <c:v>74.16</c:v>
                </c:pt>
                <c:pt idx="2246">
                  <c:v>56.1</c:v>
                </c:pt>
                <c:pt idx="2247">
                  <c:v>61.22</c:v>
                </c:pt>
                <c:pt idx="2248">
                  <c:v>60.49</c:v>
                </c:pt>
                <c:pt idx="2249">
                  <c:v>71.63</c:v>
                </c:pt>
                <c:pt idx="2250">
                  <c:v>69.02</c:v>
                </c:pt>
                <c:pt idx="2251">
                  <c:v>50.69</c:v>
                </c:pt>
                <c:pt idx="2252">
                  <c:v>64.05</c:v>
                </c:pt>
                <c:pt idx="2253">
                  <c:v>57.45</c:v>
                </c:pt>
                <c:pt idx="2254">
                  <c:v>50.15</c:v>
                </c:pt>
                <c:pt idx="2255">
                  <c:v>65.42</c:v>
                </c:pt>
                <c:pt idx="2256">
                  <c:v>63.39</c:v>
                </c:pt>
                <c:pt idx="2257">
                  <c:v>47.48</c:v>
                </c:pt>
                <c:pt idx="2258">
                  <c:v>53.27</c:v>
                </c:pt>
                <c:pt idx="2259">
                  <c:v>57.09</c:v>
                </c:pt>
                <c:pt idx="2260">
                  <c:v>57.12</c:v>
                </c:pt>
                <c:pt idx="2261">
                  <c:v>51.05</c:v>
                </c:pt>
                <c:pt idx="2262">
                  <c:v>57.77</c:v>
                </c:pt>
                <c:pt idx="2263">
                  <c:v>59.35</c:v>
                </c:pt>
                <c:pt idx="2264">
                  <c:v>61.78</c:v>
                </c:pt>
                <c:pt idx="2265">
                  <c:v>69.25</c:v>
                </c:pt>
                <c:pt idx="2266">
                  <c:v>63.41</c:v>
                </c:pt>
                <c:pt idx="2267">
                  <c:v>59.67</c:v>
                </c:pt>
                <c:pt idx="2268">
                  <c:v>59.82</c:v>
                </c:pt>
                <c:pt idx="2269">
                  <c:v>62.31</c:v>
                </c:pt>
                <c:pt idx="2270">
                  <c:v>61.4</c:v>
                </c:pt>
                <c:pt idx="2271">
                  <c:v>64.72</c:v>
                </c:pt>
                <c:pt idx="2272">
                  <c:v>62.57</c:v>
                </c:pt>
                <c:pt idx="2273">
                  <c:v>62.74</c:v>
                </c:pt>
                <c:pt idx="2274">
                  <c:v>72.66</c:v>
                </c:pt>
                <c:pt idx="2275">
                  <c:v>67.83</c:v>
                </c:pt>
                <c:pt idx="2276">
                  <c:v>68.489999999999995</c:v>
                </c:pt>
                <c:pt idx="2277">
                  <c:v>70.27</c:v>
                </c:pt>
                <c:pt idx="2278">
                  <c:v>70.33</c:v>
                </c:pt>
                <c:pt idx="2279">
                  <c:v>68.91</c:v>
                </c:pt>
                <c:pt idx="2280">
                  <c:v>69.930000000000007</c:v>
                </c:pt>
                <c:pt idx="2281">
                  <c:v>68.790000000000006</c:v>
                </c:pt>
                <c:pt idx="2282">
                  <c:v>70.760000000000005</c:v>
                </c:pt>
                <c:pt idx="2283">
                  <c:v>61.67</c:v>
                </c:pt>
                <c:pt idx="2284">
                  <c:v>58.05</c:v>
                </c:pt>
                <c:pt idx="2285">
                  <c:v>57.19</c:v>
                </c:pt>
                <c:pt idx="2286">
                  <c:v>60.23</c:v>
                </c:pt>
                <c:pt idx="2287">
                  <c:v>56.34</c:v>
                </c:pt>
                <c:pt idx="2288">
                  <c:v>49.43</c:v>
                </c:pt>
                <c:pt idx="2289">
                  <c:v>66.260000000000005</c:v>
                </c:pt>
                <c:pt idx="2290">
                  <c:v>50.78</c:v>
                </c:pt>
                <c:pt idx="2291">
                  <c:v>69.73</c:v>
                </c:pt>
                <c:pt idx="2292">
                  <c:v>62.07</c:v>
                </c:pt>
                <c:pt idx="2293">
                  <c:v>58.85</c:v>
                </c:pt>
                <c:pt idx="2294">
                  <c:v>64.64</c:v>
                </c:pt>
                <c:pt idx="2295">
                  <c:v>42.71</c:v>
                </c:pt>
                <c:pt idx="2296">
                  <c:v>43.92</c:v>
                </c:pt>
                <c:pt idx="2297">
                  <c:v>62.49</c:v>
                </c:pt>
                <c:pt idx="2298">
                  <c:v>69.31</c:v>
                </c:pt>
                <c:pt idx="2299">
                  <c:v>69.47</c:v>
                </c:pt>
                <c:pt idx="2300">
                  <c:v>65.88</c:v>
                </c:pt>
                <c:pt idx="2301">
                  <c:v>61.89</c:v>
                </c:pt>
                <c:pt idx="2302">
                  <c:v>72.680000000000007</c:v>
                </c:pt>
                <c:pt idx="2303">
                  <c:v>56.15</c:v>
                </c:pt>
                <c:pt idx="2304">
                  <c:v>62.58</c:v>
                </c:pt>
                <c:pt idx="2305">
                  <c:v>57.67</c:v>
                </c:pt>
                <c:pt idx="2306">
                  <c:v>51.87</c:v>
                </c:pt>
                <c:pt idx="2307">
                  <c:v>47.78</c:v>
                </c:pt>
                <c:pt idx="2308">
                  <c:v>55.61</c:v>
                </c:pt>
                <c:pt idx="2309">
                  <c:v>59.94</c:v>
                </c:pt>
                <c:pt idx="2310">
                  <c:v>61.77</c:v>
                </c:pt>
                <c:pt idx="2311">
                  <c:v>69.45</c:v>
                </c:pt>
                <c:pt idx="2312">
                  <c:v>62.46</c:v>
                </c:pt>
                <c:pt idx="2313">
                  <c:v>51.83</c:v>
                </c:pt>
                <c:pt idx="2314">
                  <c:v>44.51</c:v>
                </c:pt>
                <c:pt idx="2315">
                  <c:v>65.08</c:v>
                </c:pt>
                <c:pt idx="2316">
                  <c:v>69.239999999999995</c:v>
                </c:pt>
                <c:pt idx="2317">
                  <c:v>65.989999999999995</c:v>
                </c:pt>
                <c:pt idx="2318">
                  <c:v>57.21</c:v>
                </c:pt>
                <c:pt idx="2319">
                  <c:v>50.9</c:v>
                </c:pt>
                <c:pt idx="2320">
                  <c:v>61.2</c:v>
                </c:pt>
                <c:pt idx="2321">
                  <c:v>56.89</c:v>
                </c:pt>
                <c:pt idx="2322">
                  <c:v>68.290000000000006</c:v>
                </c:pt>
                <c:pt idx="2323">
                  <c:v>55.69</c:v>
                </c:pt>
                <c:pt idx="2324">
                  <c:v>59.8</c:v>
                </c:pt>
                <c:pt idx="2325">
                  <c:v>51.16</c:v>
                </c:pt>
                <c:pt idx="2326">
                  <c:v>62.76</c:v>
                </c:pt>
                <c:pt idx="2327">
                  <c:v>18.559999999999999</c:v>
                </c:pt>
                <c:pt idx="2328">
                  <c:v>13.6</c:v>
                </c:pt>
                <c:pt idx="2329">
                  <c:v>15.33</c:v>
                </c:pt>
                <c:pt idx="2330">
                  <c:v>26.47</c:v>
                </c:pt>
                <c:pt idx="2331">
                  <c:v>10.71</c:v>
                </c:pt>
                <c:pt idx="2332">
                  <c:v>15.02</c:v>
                </c:pt>
                <c:pt idx="2333">
                  <c:v>32.64</c:v>
                </c:pt>
                <c:pt idx="2334">
                  <c:v>21.82</c:v>
                </c:pt>
                <c:pt idx="2335">
                  <c:v>15.77</c:v>
                </c:pt>
                <c:pt idx="2336">
                  <c:v>34.54</c:v>
                </c:pt>
                <c:pt idx="2337">
                  <c:v>14.03</c:v>
                </c:pt>
                <c:pt idx="2338">
                  <c:v>21.55</c:v>
                </c:pt>
                <c:pt idx="2339">
                  <c:v>41.6</c:v>
                </c:pt>
                <c:pt idx="2340">
                  <c:v>17.23</c:v>
                </c:pt>
                <c:pt idx="2341">
                  <c:v>28.71</c:v>
                </c:pt>
                <c:pt idx="2342">
                  <c:v>19.57</c:v>
                </c:pt>
                <c:pt idx="2343">
                  <c:v>16.72</c:v>
                </c:pt>
                <c:pt idx="2344">
                  <c:v>22.09</c:v>
                </c:pt>
                <c:pt idx="2345">
                  <c:v>20.48</c:v>
                </c:pt>
                <c:pt idx="2346">
                  <c:v>18.079999999999998</c:v>
                </c:pt>
                <c:pt idx="2347">
                  <c:v>16.79</c:v>
                </c:pt>
                <c:pt idx="2348">
                  <c:v>22.82</c:v>
                </c:pt>
                <c:pt idx="2349">
                  <c:v>22.59</c:v>
                </c:pt>
                <c:pt idx="2350">
                  <c:v>23.25</c:v>
                </c:pt>
                <c:pt idx="2351">
                  <c:v>27.18</c:v>
                </c:pt>
                <c:pt idx="2352">
                  <c:v>16.329999999999998</c:v>
                </c:pt>
                <c:pt idx="2353">
                  <c:v>38.35</c:v>
                </c:pt>
                <c:pt idx="2354">
                  <c:v>24.78</c:v>
                </c:pt>
                <c:pt idx="2355">
                  <c:v>32.99</c:v>
                </c:pt>
                <c:pt idx="2356">
                  <c:v>15.63</c:v>
                </c:pt>
                <c:pt idx="2357">
                  <c:v>39.299999999999997</c:v>
                </c:pt>
                <c:pt idx="2358">
                  <c:v>17.920000000000002</c:v>
                </c:pt>
                <c:pt idx="2359">
                  <c:v>16.68</c:v>
                </c:pt>
                <c:pt idx="2360">
                  <c:v>16.77</c:v>
                </c:pt>
                <c:pt idx="2361">
                  <c:v>43.99</c:v>
                </c:pt>
                <c:pt idx="2362">
                  <c:v>18.260000000000002</c:v>
                </c:pt>
                <c:pt idx="2363">
                  <c:v>19.39</c:v>
                </c:pt>
                <c:pt idx="2364">
                  <c:v>28.27</c:v>
                </c:pt>
                <c:pt idx="2365">
                  <c:v>44.96</c:v>
                </c:pt>
                <c:pt idx="2366">
                  <c:v>34.299999999999997</c:v>
                </c:pt>
                <c:pt idx="2367">
                  <c:v>15.02</c:v>
                </c:pt>
                <c:pt idx="2368">
                  <c:v>26.84</c:v>
                </c:pt>
                <c:pt idx="2369">
                  <c:v>15.4</c:v>
                </c:pt>
                <c:pt idx="2370">
                  <c:v>31.69</c:v>
                </c:pt>
                <c:pt idx="2371">
                  <c:v>28.49</c:v>
                </c:pt>
                <c:pt idx="2372">
                  <c:v>19.309999999999999</c:v>
                </c:pt>
                <c:pt idx="2373">
                  <c:v>23.19</c:v>
                </c:pt>
                <c:pt idx="2374">
                  <c:v>20.16</c:v>
                </c:pt>
                <c:pt idx="2375">
                  <c:v>39.08</c:v>
                </c:pt>
                <c:pt idx="2376">
                  <c:v>21.53</c:v>
                </c:pt>
                <c:pt idx="2377">
                  <c:v>21.27</c:v>
                </c:pt>
                <c:pt idx="2378">
                  <c:v>25.73</c:v>
                </c:pt>
                <c:pt idx="2379">
                  <c:v>22.37</c:v>
                </c:pt>
                <c:pt idx="2380">
                  <c:v>34.47</c:v>
                </c:pt>
                <c:pt idx="2381">
                  <c:v>32.47</c:v>
                </c:pt>
                <c:pt idx="2382">
                  <c:v>32.200000000000003</c:v>
                </c:pt>
                <c:pt idx="2383">
                  <c:v>22.93</c:v>
                </c:pt>
                <c:pt idx="2384">
                  <c:v>22.69</c:v>
                </c:pt>
                <c:pt idx="2385">
                  <c:v>25.99</c:v>
                </c:pt>
                <c:pt idx="2386">
                  <c:v>24.86</c:v>
                </c:pt>
                <c:pt idx="2387">
                  <c:v>44.87</c:v>
                </c:pt>
                <c:pt idx="2388">
                  <c:v>28.71</c:v>
                </c:pt>
                <c:pt idx="2389">
                  <c:v>22.24</c:v>
                </c:pt>
                <c:pt idx="2390">
                  <c:v>12.17</c:v>
                </c:pt>
                <c:pt idx="2391">
                  <c:v>24.28</c:v>
                </c:pt>
                <c:pt idx="2392">
                  <c:v>28.71</c:v>
                </c:pt>
                <c:pt idx="2393">
                  <c:v>15.72</c:v>
                </c:pt>
                <c:pt idx="2394">
                  <c:v>34.729999999999997</c:v>
                </c:pt>
                <c:pt idx="2395">
                  <c:v>27.17</c:v>
                </c:pt>
                <c:pt idx="2396">
                  <c:v>33.31</c:v>
                </c:pt>
                <c:pt idx="2397">
                  <c:v>35.049999999999997</c:v>
                </c:pt>
                <c:pt idx="2398">
                  <c:v>12.24</c:v>
                </c:pt>
                <c:pt idx="2399">
                  <c:v>26.2</c:v>
                </c:pt>
                <c:pt idx="2400">
                  <c:v>23.78</c:v>
                </c:pt>
                <c:pt idx="2401">
                  <c:v>30.28</c:v>
                </c:pt>
                <c:pt idx="2402">
                  <c:v>12.46</c:v>
                </c:pt>
                <c:pt idx="2403">
                  <c:v>49.03</c:v>
                </c:pt>
                <c:pt idx="2404">
                  <c:v>49.54</c:v>
                </c:pt>
                <c:pt idx="2405">
                  <c:v>55.78</c:v>
                </c:pt>
                <c:pt idx="2406">
                  <c:v>45.82</c:v>
                </c:pt>
                <c:pt idx="2407">
                  <c:v>58.63</c:v>
                </c:pt>
                <c:pt idx="2408">
                  <c:v>46.79</c:v>
                </c:pt>
                <c:pt idx="2409">
                  <c:v>43.51</c:v>
                </c:pt>
                <c:pt idx="2410">
                  <c:v>36.71</c:v>
                </c:pt>
                <c:pt idx="2411">
                  <c:v>44.28</c:v>
                </c:pt>
                <c:pt idx="2412">
                  <c:v>39.07</c:v>
                </c:pt>
                <c:pt idx="2413">
                  <c:v>58.4</c:v>
                </c:pt>
                <c:pt idx="2414">
                  <c:v>49.5</c:v>
                </c:pt>
                <c:pt idx="2415">
                  <c:v>45.68</c:v>
                </c:pt>
                <c:pt idx="2416">
                  <c:v>54.35</c:v>
                </c:pt>
                <c:pt idx="2417">
                  <c:v>49.27</c:v>
                </c:pt>
                <c:pt idx="2418">
                  <c:v>50.5</c:v>
                </c:pt>
                <c:pt idx="2419">
                  <c:v>49.53</c:v>
                </c:pt>
                <c:pt idx="2420">
                  <c:v>51.01</c:v>
                </c:pt>
                <c:pt idx="2421">
                  <c:v>35.840000000000003</c:v>
                </c:pt>
                <c:pt idx="2422">
                  <c:v>44.23</c:v>
                </c:pt>
                <c:pt idx="2423">
                  <c:v>51.02</c:v>
                </c:pt>
                <c:pt idx="2424">
                  <c:v>39.450000000000003</c:v>
                </c:pt>
                <c:pt idx="2425">
                  <c:v>32.6</c:v>
                </c:pt>
                <c:pt idx="2426">
                  <c:v>57.59</c:v>
                </c:pt>
                <c:pt idx="2427">
                  <c:v>49.55</c:v>
                </c:pt>
                <c:pt idx="2428">
                  <c:v>49.95</c:v>
                </c:pt>
                <c:pt idx="2429">
                  <c:v>52.66</c:v>
                </c:pt>
                <c:pt idx="2430">
                  <c:v>48.58</c:v>
                </c:pt>
                <c:pt idx="2431">
                  <c:v>44.11</c:v>
                </c:pt>
                <c:pt idx="2432">
                  <c:v>41.44</c:v>
                </c:pt>
                <c:pt idx="2433">
                  <c:v>39.6</c:v>
                </c:pt>
                <c:pt idx="2434">
                  <c:v>52.4</c:v>
                </c:pt>
                <c:pt idx="2435">
                  <c:v>50.41</c:v>
                </c:pt>
                <c:pt idx="2436">
                  <c:v>60.15</c:v>
                </c:pt>
                <c:pt idx="2437">
                  <c:v>47.69</c:v>
                </c:pt>
                <c:pt idx="2438">
                  <c:v>41.39</c:v>
                </c:pt>
                <c:pt idx="2439">
                  <c:v>55.84</c:v>
                </c:pt>
                <c:pt idx="2440">
                  <c:v>62.42</c:v>
                </c:pt>
                <c:pt idx="2441">
                  <c:v>58.79</c:v>
                </c:pt>
                <c:pt idx="2442">
                  <c:v>56.64</c:v>
                </c:pt>
                <c:pt idx="2443">
                  <c:v>61.34</c:v>
                </c:pt>
                <c:pt idx="2444">
                  <c:v>56.61</c:v>
                </c:pt>
                <c:pt idx="2445">
                  <c:v>58.34</c:v>
                </c:pt>
                <c:pt idx="2446">
                  <c:v>56.61</c:v>
                </c:pt>
                <c:pt idx="2447">
                  <c:v>57.43</c:v>
                </c:pt>
                <c:pt idx="2448">
                  <c:v>59.1</c:v>
                </c:pt>
                <c:pt idx="2449">
                  <c:v>48.37</c:v>
                </c:pt>
                <c:pt idx="2450">
                  <c:v>46.01</c:v>
                </c:pt>
                <c:pt idx="2451">
                  <c:v>11.37</c:v>
                </c:pt>
                <c:pt idx="2452">
                  <c:v>43.75</c:v>
                </c:pt>
                <c:pt idx="2453">
                  <c:v>48.81</c:v>
                </c:pt>
                <c:pt idx="2454">
                  <c:v>43.93</c:v>
                </c:pt>
                <c:pt idx="2455">
                  <c:v>34.85</c:v>
                </c:pt>
                <c:pt idx="2456">
                  <c:v>21.61</c:v>
                </c:pt>
                <c:pt idx="2457">
                  <c:v>8.98</c:v>
                </c:pt>
                <c:pt idx="2458">
                  <c:v>28.78</c:v>
                </c:pt>
                <c:pt idx="2459">
                  <c:v>16.98</c:v>
                </c:pt>
                <c:pt idx="2460">
                  <c:v>48.48</c:v>
                </c:pt>
                <c:pt idx="2461">
                  <c:v>41.39</c:v>
                </c:pt>
                <c:pt idx="2462">
                  <c:v>48.76</c:v>
                </c:pt>
                <c:pt idx="2463">
                  <c:v>28.96</c:v>
                </c:pt>
                <c:pt idx="2464">
                  <c:v>10.68</c:v>
                </c:pt>
                <c:pt idx="2465">
                  <c:v>33.19</c:v>
                </c:pt>
                <c:pt idx="2466">
                  <c:v>40.67</c:v>
                </c:pt>
                <c:pt idx="2467">
                  <c:v>38.44</c:v>
                </c:pt>
                <c:pt idx="2468">
                  <c:v>31.01</c:v>
                </c:pt>
                <c:pt idx="2469">
                  <c:v>46.99</c:v>
                </c:pt>
                <c:pt idx="2470">
                  <c:v>28.98</c:v>
                </c:pt>
                <c:pt idx="2471">
                  <c:v>29.17</c:v>
                </c:pt>
                <c:pt idx="2472">
                  <c:v>36.31</c:v>
                </c:pt>
                <c:pt idx="2473">
                  <c:v>12.57</c:v>
                </c:pt>
                <c:pt idx="2474">
                  <c:v>23.47</c:v>
                </c:pt>
                <c:pt idx="2475">
                  <c:v>20.12</c:v>
                </c:pt>
                <c:pt idx="2476">
                  <c:v>8.57</c:v>
                </c:pt>
                <c:pt idx="2477">
                  <c:v>37.65</c:v>
                </c:pt>
                <c:pt idx="2478">
                  <c:v>17.43</c:v>
                </c:pt>
                <c:pt idx="2479">
                  <c:v>31.04</c:v>
                </c:pt>
                <c:pt idx="2480">
                  <c:v>23</c:v>
                </c:pt>
                <c:pt idx="2481">
                  <c:v>32.29</c:v>
                </c:pt>
                <c:pt idx="2482">
                  <c:v>16.36</c:v>
                </c:pt>
                <c:pt idx="2483">
                  <c:v>14.76</c:v>
                </c:pt>
                <c:pt idx="2484">
                  <c:v>23.12</c:v>
                </c:pt>
                <c:pt idx="2485">
                  <c:v>26.29</c:v>
                </c:pt>
                <c:pt idx="2486">
                  <c:v>24.87</c:v>
                </c:pt>
                <c:pt idx="2487">
                  <c:v>24.8</c:v>
                </c:pt>
                <c:pt idx="2488">
                  <c:v>41.34</c:v>
                </c:pt>
                <c:pt idx="2489">
                  <c:v>17.579999999999998</c:v>
                </c:pt>
                <c:pt idx="2490">
                  <c:v>32.24</c:v>
                </c:pt>
                <c:pt idx="2491">
                  <c:v>18.440000000000001</c:v>
                </c:pt>
                <c:pt idx="2492">
                  <c:v>28.97</c:v>
                </c:pt>
                <c:pt idx="2493">
                  <c:v>28.35</c:v>
                </c:pt>
                <c:pt idx="2494">
                  <c:v>32.14</c:v>
                </c:pt>
                <c:pt idx="2495">
                  <c:v>51.62</c:v>
                </c:pt>
                <c:pt idx="2496">
                  <c:v>18.600000000000001</c:v>
                </c:pt>
                <c:pt idx="2497">
                  <c:v>18.010000000000002</c:v>
                </c:pt>
                <c:pt idx="2498">
                  <c:v>29.88</c:v>
                </c:pt>
                <c:pt idx="2499">
                  <c:v>15.66</c:v>
                </c:pt>
                <c:pt idx="2500">
                  <c:v>39.36</c:v>
                </c:pt>
                <c:pt idx="2501">
                  <c:v>51.65</c:v>
                </c:pt>
                <c:pt idx="2502">
                  <c:v>46.03</c:v>
                </c:pt>
                <c:pt idx="2503">
                  <c:v>45.85</c:v>
                </c:pt>
                <c:pt idx="2504">
                  <c:v>20.9</c:v>
                </c:pt>
                <c:pt idx="2505">
                  <c:v>23.84</c:v>
                </c:pt>
                <c:pt idx="2506">
                  <c:v>41.13</c:v>
                </c:pt>
                <c:pt idx="2507">
                  <c:v>21.38</c:v>
                </c:pt>
                <c:pt idx="2508">
                  <c:v>24.17</c:v>
                </c:pt>
                <c:pt idx="2509">
                  <c:v>30.88</c:v>
                </c:pt>
                <c:pt idx="2510">
                  <c:v>33.51</c:v>
                </c:pt>
                <c:pt idx="2511">
                  <c:v>46</c:v>
                </c:pt>
                <c:pt idx="2512">
                  <c:v>43</c:v>
                </c:pt>
                <c:pt idx="2513">
                  <c:v>78</c:v>
                </c:pt>
                <c:pt idx="2514">
                  <c:v>77</c:v>
                </c:pt>
                <c:pt idx="2515">
                  <c:v>67</c:v>
                </c:pt>
                <c:pt idx="2516">
                  <c:v>80</c:v>
                </c:pt>
                <c:pt idx="2517">
                  <c:v>86</c:v>
                </c:pt>
                <c:pt idx="2518">
                  <c:v>89</c:v>
                </c:pt>
                <c:pt idx="2519">
                  <c:v>83</c:v>
                </c:pt>
                <c:pt idx="2520">
                  <c:v>85</c:v>
                </c:pt>
                <c:pt idx="2521">
                  <c:v>85</c:v>
                </c:pt>
                <c:pt idx="2522">
                  <c:v>79</c:v>
                </c:pt>
                <c:pt idx="2523">
                  <c:v>83</c:v>
                </c:pt>
                <c:pt idx="2524">
                  <c:v>92</c:v>
                </c:pt>
                <c:pt idx="2525">
                  <c:v>85</c:v>
                </c:pt>
                <c:pt idx="2526">
                  <c:v>90</c:v>
                </c:pt>
                <c:pt idx="2527">
                  <c:v>23.677099999999999</c:v>
                </c:pt>
                <c:pt idx="2528">
                  <c:v>24.875599999999999</c:v>
                </c:pt>
                <c:pt idx="2529">
                  <c:v>29</c:v>
                </c:pt>
                <c:pt idx="2530">
                  <c:v>32.228700000000003</c:v>
                </c:pt>
                <c:pt idx="2531">
                  <c:v>43.093499999999999</c:v>
                </c:pt>
                <c:pt idx="2532">
                  <c:v>18</c:v>
                </c:pt>
                <c:pt idx="2533">
                  <c:v>26</c:v>
                </c:pt>
                <c:pt idx="2534">
                  <c:v>32</c:v>
                </c:pt>
                <c:pt idx="2535">
                  <c:v>38</c:v>
                </c:pt>
                <c:pt idx="2536">
                  <c:v>43</c:v>
                </c:pt>
                <c:pt idx="2537">
                  <c:v>33</c:v>
                </c:pt>
                <c:pt idx="2538">
                  <c:v>35</c:v>
                </c:pt>
                <c:pt idx="2539">
                  <c:v>37</c:v>
                </c:pt>
                <c:pt idx="2540">
                  <c:v>0.08</c:v>
                </c:pt>
                <c:pt idx="2541">
                  <c:v>0.11</c:v>
                </c:pt>
                <c:pt idx="2542">
                  <c:v>0.28000000000000003</c:v>
                </c:pt>
                <c:pt idx="2543">
                  <c:v>0.51</c:v>
                </c:pt>
                <c:pt idx="2544">
                  <c:v>0.71</c:v>
                </c:pt>
                <c:pt idx="2545">
                  <c:v>0.74</c:v>
                </c:pt>
                <c:pt idx="2546">
                  <c:v>0.75</c:v>
                </c:pt>
                <c:pt idx="2547">
                  <c:v>0.42</c:v>
                </c:pt>
                <c:pt idx="2548">
                  <c:v>0.41</c:v>
                </c:pt>
                <c:pt idx="2549">
                  <c:v>0.16</c:v>
                </c:pt>
                <c:pt idx="2550">
                  <c:v>0.12</c:v>
                </c:pt>
                <c:pt idx="2551">
                  <c:v>0.43</c:v>
                </c:pt>
                <c:pt idx="2552">
                  <c:v>0.38</c:v>
                </c:pt>
                <c:pt idx="2553">
                  <c:v>0.28000000000000003</c:v>
                </c:pt>
                <c:pt idx="2554">
                  <c:v>0.19</c:v>
                </c:pt>
                <c:pt idx="2555">
                  <c:v>0.11</c:v>
                </c:pt>
                <c:pt idx="2556">
                  <c:v>0.12</c:v>
                </c:pt>
                <c:pt idx="2557">
                  <c:v>0.41</c:v>
                </c:pt>
                <c:pt idx="2558">
                  <c:v>0.38</c:v>
                </c:pt>
                <c:pt idx="2559">
                  <c:v>0.31</c:v>
                </c:pt>
                <c:pt idx="2560">
                  <c:v>0.28999999999999998</c:v>
                </c:pt>
                <c:pt idx="2561">
                  <c:v>0.13</c:v>
                </c:pt>
                <c:pt idx="2562">
                  <c:v>0.14000000000000001</c:v>
                </c:pt>
                <c:pt idx="2563">
                  <c:v>0.14000000000000001</c:v>
                </c:pt>
                <c:pt idx="2564">
                  <c:v>0.28999999999999998</c:v>
                </c:pt>
                <c:pt idx="2565">
                  <c:v>0.34</c:v>
                </c:pt>
                <c:pt idx="2566">
                  <c:v>0.27</c:v>
                </c:pt>
                <c:pt idx="2567">
                  <c:v>0.32</c:v>
                </c:pt>
                <c:pt idx="2568">
                  <c:v>0.37</c:v>
                </c:pt>
                <c:pt idx="2569">
                  <c:v>0.34</c:v>
                </c:pt>
                <c:pt idx="2570">
                  <c:v>0.36</c:v>
                </c:pt>
                <c:pt idx="2571">
                  <c:v>0.3</c:v>
                </c:pt>
                <c:pt idx="2572">
                  <c:v>0.34</c:v>
                </c:pt>
                <c:pt idx="2573">
                  <c:v>0.33</c:v>
                </c:pt>
                <c:pt idx="2574">
                  <c:v>0.25</c:v>
                </c:pt>
                <c:pt idx="2575">
                  <c:v>0.35</c:v>
                </c:pt>
                <c:pt idx="2576">
                  <c:v>0.15</c:v>
                </c:pt>
                <c:pt idx="2577">
                  <c:v>0.3</c:v>
                </c:pt>
                <c:pt idx="2578">
                  <c:v>0.1</c:v>
                </c:pt>
                <c:pt idx="2579">
                  <c:v>0.26</c:v>
                </c:pt>
                <c:pt idx="2580">
                  <c:v>0.25</c:v>
                </c:pt>
                <c:pt idx="2581">
                  <c:v>0.25</c:v>
                </c:pt>
                <c:pt idx="2582">
                  <c:v>0.21</c:v>
                </c:pt>
                <c:pt idx="2583">
                  <c:v>7.0000000000000007E-2</c:v>
                </c:pt>
                <c:pt idx="2584">
                  <c:v>0.09</c:v>
                </c:pt>
                <c:pt idx="2585">
                  <c:v>0.06</c:v>
                </c:pt>
                <c:pt idx="2586">
                  <c:v>0.06</c:v>
                </c:pt>
                <c:pt idx="2587">
                  <c:v>0.05</c:v>
                </c:pt>
                <c:pt idx="2588">
                  <c:v>0.05</c:v>
                </c:pt>
                <c:pt idx="2589">
                  <c:v>0.31</c:v>
                </c:pt>
                <c:pt idx="2590">
                  <c:v>0.25</c:v>
                </c:pt>
                <c:pt idx="2591">
                  <c:v>0.18</c:v>
                </c:pt>
                <c:pt idx="2592">
                  <c:v>0.13</c:v>
                </c:pt>
                <c:pt idx="2593">
                  <c:v>0.09</c:v>
                </c:pt>
                <c:pt idx="2594">
                  <c:v>0.82</c:v>
                </c:pt>
                <c:pt idx="2595">
                  <c:v>0.82</c:v>
                </c:pt>
                <c:pt idx="2596">
                  <c:v>0.83</c:v>
                </c:pt>
                <c:pt idx="2597">
                  <c:v>0.83</c:v>
                </c:pt>
                <c:pt idx="2598">
                  <c:v>0.83</c:v>
                </c:pt>
                <c:pt idx="2599">
                  <c:v>0.83</c:v>
                </c:pt>
                <c:pt idx="2600">
                  <c:v>0.82</c:v>
                </c:pt>
                <c:pt idx="2601">
                  <c:v>0.83</c:v>
                </c:pt>
                <c:pt idx="2602">
                  <c:v>0.84</c:v>
                </c:pt>
                <c:pt idx="2603">
                  <c:v>0.81</c:v>
                </c:pt>
                <c:pt idx="2604">
                  <c:v>0.83</c:v>
                </c:pt>
                <c:pt idx="2605">
                  <c:v>0.83</c:v>
                </c:pt>
                <c:pt idx="2606">
                  <c:v>0.82</c:v>
                </c:pt>
                <c:pt idx="2607">
                  <c:v>0.84</c:v>
                </c:pt>
                <c:pt idx="2608">
                  <c:v>0.84</c:v>
                </c:pt>
                <c:pt idx="2609">
                  <c:v>0.83</c:v>
                </c:pt>
                <c:pt idx="2610">
                  <c:v>0.83</c:v>
                </c:pt>
                <c:pt idx="2611">
                  <c:v>0.82</c:v>
                </c:pt>
                <c:pt idx="2612">
                  <c:v>0.77</c:v>
                </c:pt>
                <c:pt idx="2613">
                  <c:v>0.77</c:v>
                </c:pt>
                <c:pt idx="2614">
                  <c:v>0.77</c:v>
                </c:pt>
                <c:pt idx="2615">
                  <c:v>0.78</c:v>
                </c:pt>
                <c:pt idx="2616">
                  <c:v>0.75</c:v>
                </c:pt>
                <c:pt idx="2617">
                  <c:v>0.66</c:v>
                </c:pt>
                <c:pt idx="2618">
                  <c:v>0.65</c:v>
                </c:pt>
                <c:pt idx="2619">
                  <c:v>0.68</c:v>
                </c:pt>
                <c:pt idx="2620">
                  <c:v>0.63</c:v>
                </c:pt>
                <c:pt idx="2621">
                  <c:v>0.67</c:v>
                </c:pt>
                <c:pt idx="2622">
                  <c:v>0.67</c:v>
                </c:pt>
                <c:pt idx="2623">
                  <c:v>0.61</c:v>
                </c:pt>
                <c:pt idx="2624">
                  <c:v>0.41</c:v>
                </c:pt>
                <c:pt idx="2625">
                  <c:v>0.41</c:v>
                </c:pt>
                <c:pt idx="2626">
                  <c:v>0.37</c:v>
                </c:pt>
                <c:pt idx="2627">
                  <c:v>0.25</c:v>
                </c:pt>
                <c:pt idx="2628">
                  <c:v>0.73</c:v>
                </c:pt>
                <c:pt idx="2629">
                  <c:v>0.71</c:v>
                </c:pt>
                <c:pt idx="2630">
                  <c:v>0.72</c:v>
                </c:pt>
                <c:pt idx="2631">
                  <c:v>0.72</c:v>
                </c:pt>
                <c:pt idx="2632">
                  <c:v>0.73</c:v>
                </c:pt>
                <c:pt idx="2633">
                  <c:v>0.72</c:v>
                </c:pt>
                <c:pt idx="2634">
                  <c:v>0.73</c:v>
                </c:pt>
                <c:pt idx="2635">
                  <c:v>0.71</c:v>
                </c:pt>
                <c:pt idx="2636">
                  <c:v>0.61</c:v>
                </c:pt>
                <c:pt idx="2637">
                  <c:v>0.46</c:v>
                </c:pt>
                <c:pt idx="2638">
                  <c:v>0.47</c:v>
                </c:pt>
                <c:pt idx="2639">
                  <c:v>0.41</c:v>
                </c:pt>
                <c:pt idx="2640">
                  <c:v>0.4</c:v>
                </c:pt>
                <c:pt idx="2641">
                  <c:v>0.36</c:v>
                </c:pt>
                <c:pt idx="2642">
                  <c:v>0.36</c:v>
                </c:pt>
                <c:pt idx="2643">
                  <c:v>0.27</c:v>
                </c:pt>
                <c:pt idx="2644">
                  <c:v>0.61</c:v>
                </c:pt>
                <c:pt idx="2645">
                  <c:v>0.1323</c:v>
                </c:pt>
                <c:pt idx="2646">
                  <c:v>0.1958</c:v>
                </c:pt>
                <c:pt idx="2647">
                  <c:v>0.16769999999999999</c:v>
                </c:pt>
                <c:pt idx="2648">
                  <c:v>0.17630000000000001</c:v>
                </c:pt>
                <c:pt idx="2649">
                  <c:v>0.156</c:v>
                </c:pt>
                <c:pt idx="2650">
                  <c:v>0.1817</c:v>
                </c:pt>
                <c:pt idx="2651">
                  <c:v>0.128</c:v>
                </c:pt>
                <c:pt idx="2652">
                  <c:v>0.17849999999999999</c:v>
                </c:pt>
                <c:pt idx="2653">
                  <c:v>0.2243</c:v>
                </c:pt>
                <c:pt idx="2654">
                  <c:v>0.18490000000000001</c:v>
                </c:pt>
                <c:pt idx="2655">
                  <c:v>0.22600000000000001</c:v>
                </c:pt>
                <c:pt idx="2656">
                  <c:v>0.17460000000000001</c:v>
                </c:pt>
                <c:pt idx="2657">
                  <c:v>0.1986</c:v>
                </c:pt>
                <c:pt idx="2658">
                  <c:v>0.1973</c:v>
                </c:pt>
                <c:pt idx="2659">
                  <c:v>0.18210000000000001</c:v>
                </c:pt>
                <c:pt idx="2660">
                  <c:v>0.215</c:v>
                </c:pt>
                <c:pt idx="2661">
                  <c:v>0.2109</c:v>
                </c:pt>
                <c:pt idx="2662">
                  <c:v>6.4899999999999999E-2</c:v>
                </c:pt>
                <c:pt idx="2663">
                  <c:v>5.6800000000000003E-2</c:v>
                </c:pt>
                <c:pt idx="2664">
                  <c:v>7.6300000000000007E-2</c:v>
                </c:pt>
                <c:pt idx="2665">
                  <c:v>9.98E-2</c:v>
                </c:pt>
                <c:pt idx="2666">
                  <c:v>7.2599999999999998E-2</c:v>
                </c:pt>
                <c:pt idx="2667">
                  <c:v>3.56E-2</c:v>
                </c:pt>
                <c:pt idx="2668">
                  <c:v>5.3699999999999998E-2</c:v>
                </c:pt>
                <c:pt idx="2669">
                  <c:v>0.15970000000000001</c:v>
                </c:pt>
                <c:pt idx="2670">
                  <c:v>5.2999999999999999E-2</c:v>
                </c:pt>
                <c:pt idx="2671">
                  <c:v>0.1245</c:v>
                </c:pt>
                <c:pt idx="2672">
                  <c:v>7.2900000000000006E-2</c:v>
                </c:pt>
                <c:pt idx="2673">
                  <c:v>0.14560000000000001</c:v>
                </c:pt>
                <c:pt idx="2674">
                  <c:v>0.1288</c:v>
                </c:pt>
                <c:pt idx="2675">
                  <c:v>0.122</c:v>
                </c:pt>
                <c:pt idx="2676">
                  <c:v>0.15920000000000001</c:v>
                </c:pt>
                <c:pt idx="2677">
                  <c:v>0.1552</c:v>
                </c:pt>
                <c:pt idx="2678">
                  <c:v>0.10630000000000001</c:v>
                </c:pt>
                <c:pt idx="2679">
                  <c:v>0.1085</c:v>
                </c:pt>
                <c:pt idx="2680">
                  <c:v>0.12759999999999999</c:v>
                </c:pt>
                <c:pt idx="2681">
                  <c:v>0.15229999999999999</c:v>
                </c:pt>
                <c:pt idx="2682">
                  <c:v>0.15770000000000001</c:v>
                </c:pt>
                <c:pt idx="2683">
                  <c:v>0.161</c:v>
                </c:pt>
                <c:pt idx="2684">
                  <c:v>0.15429999999999999</c:v>
                </c:pt>
                <c:pt idx="2685">
                  <c:v>0.16259999999999999</c:v>
                </c:pt>
                <c:pt idx="2686">
                  <c:v>0.16450000000000001</c:v>
                </c:pt>
                <c:pt idx="2687">
                  <c:v>4.0399999999999998E-2</c:v>
                </c:pt>
                <c:pt idx="2688">
                  <c:v>9.64E-2</c:v>
                </c:pt>
                <c:pt idx="2689">
                  <c:v>0.1837</c:v>
                </c:pt>
                <c:pt idx="2690">
                  <c:v>0.1699</c:v>
                </c:pt>
                <c:pt idx="2691">
                  <c:v>6.7500000000000004E-2</c:v>
                </c:pt>
                <c:pt idx="2692">
                  <c:v>6.5500000000000003E-2</c:v>
                </c:pt>
                <c:pt idx="2693">
                  <c:v>0.16880000000000001</c:v>
                </c:pt>
                <c:pt idx="2694">
                  <c:v>0.18779999999999999</c:v>
                </c:pt>
                <c:pt idx="2695">
                  <c:v>0.17119999999999999</c:v>
                </c:pt>
                <c:pt idx="2696">
                  <c:v>0.20100000000000001</c:v>
                </c:pt>
                <c:pt idx="2697">
                  <c:v>0.15770000000000001</c:v>
                </c:pt>
                <c:pt idx="2698">
                  <c:v>0.16619999999999999</c:v>
                </c:pt>
                <c:pt idx="2699">
                  <c:v>0.39529999999999998</c:v>
                </c:pt>
                <c:pt idx="2700">
                  <c:v>0.38819999999999999</c:v>
                </c:pt>
                <c:pt idx="2701">
                  <c:v>0.40350000000000003</c:v>
                </c:pt>
                <c:pt idx="2702">
                  <c:v>0.37569999999999998</c:v>
                </c:pt>
                <c:pt idx="2703">
                  <c:v>0.39400000000000002</c:v>
                </c:pt>
                <c:pt idx="2704">
                  <c:v>0.34329999999999999</c:v>
                </c:pt>
                <c:pt idx="2705">
                  <c:v>0.33079999999999998</c:v>
                </c:pt>
                <c:pt idx="2706">
                  <c:v>0.318</c:v>
                </c:pt>
                <c:pt idx="2707">
                  <c:v>0.36159999999999998</c:v>
                </c:pt>
                <c:pt idx="2708">
                  <c:v>0.33750000000000002</c:v>
                </c:pt>
                <c:pt idx="2709">
                  <c:v>0.27439999999999998</c:v>
                </c:pt>
                <c:pt idx="2710">
                  <c:v>0.24510000000000001</c:v>
                </c:pt>
                <c:pt idx="2711">
                  <c:v>0.2387</c:v>
                </c:pt>
                <c:pt idx="2712">
                  <c:v>0.45029999999999998</c:v>
                </c:pt>
                <c:pt idx="2713">
                  <c:v>0.161</c:v>
                </c:pt>
                <c:pt idx="2714">
                  <c:v>0.18049999999999999</c:v>
                </c:pt>
                <c:pt idx="2715">
                  <c:v>0.16070000000000001</c:v>
                </c:pt>
                <c:pt idx="2716">
                  <c:v>0.21049999999999999</c:v>
                </c:pt>
                <c:pt idx="2717">
                  <c:v>0.21709999999999999</c:v>
                </c:pt>
                <c:pt idx="2718">
                  <c:v>0.19900000000000001</c:v>
                </c:pt>
                <c:pt idx="2719">
                  <c:v>0.1951</c:v>
                </c:pt>
                <c:pt idx="2720">
                  <c:v>0.42109999999999997</c:v>
                </c:pt>
                <c:pt idx="2721">
                  <c:v>0.42070000000000002</c:v>
                </c:pt>
                <c:pt idx="2722">
                  <c:v>0.39760000000000001</c:v>
                </c:pt>
                <c:pt idx="2723">
                  <c:v>0.37769999999999998</c:v>
                </c:pt>
                <c:pt idx="2724">
                  <c:v>0.4355</c:v>
                </c:pt>
                <c:pt idx="2725">
                  <c:v>0.34060000000000001</c:v>
                </c:pt>
                <c:pt idx="2726">
                  <c:v>0.29859999999999998</c:v>
                </c:pt>
                <c:pt idx="2727">
                  <c:v>0.35499999999999998</c:v>
                </c:pt>
                <c:pt idx="2728">
                  <c:v>0.27839999999999998</c:v>
                </c:pt>
                <c:pt idx="2729">
                  <c:v>0.33689999999999998</c:v>
                </c:pt>
                <c:pt idx="2730">
                  <c:v>0.32200000000000001</c:v>
                </c:pt>
                <c:pt idx="2731">
                  <c:v>0.30480000000000002</c:v>
                </c:pt>
                <c:pt idx="2732">
                  <c:v>0.28260000000000002</c:v>
                </c:pt>
                <c:pt idx="2733">
                  <c:v>0.25490000000000002</c:v>
                </c:pt>
                <c:pt idx="2734">
                  <c:v>0.2429</c:v>
                </c:pt>
                <c:pt idx="2735">
                  <c:v>0.34</c:v>
                </c:pt>
                <c:pt idx="2736">
                  <c:v>0.33810000000000001</c:v>
                </c:pt>
                <c:pt idx="2737">
                  <c:v>0.3508</c:v>
                </c:pt>
                <c:pt idx="2738">
                  <c:v>0.36570000000000003</c:v>
                </c:pt>
                <c:pt idx="2739">
                  <c:v>0.76221000000000005</c:v>
                </c:pt>
                <c:pt idx="2740">
                  <c:v>0.76909000000000005</c:v>
                </c:pt>
                <c:pt idx="2741">
                  <c:v>0.77697000000000005</c:v>
                </c:pt>
                <c:pt idx="2742">
                  <c:v>0.78188999999999997</c:v>
                </c:pt>
                <c:pt idx="2743">
                  <c:v>0.78483999999999998</c:v>
                </c:pt>
                <c:pt idx="2744">
                  <c:v>0.78976000000000002</c:v>
                </c:pt>
                <c:pt idx="2745">
                  <c:v>0.80059000000000002</c:v>
                </c:pt>
                <c:pt idx="2746">
                  <c:v>0.81142000000000003</c:v>
                </c:pt>
                <c:pt idx="2747">
                  <c:v>8.6999999999999993</c:v>
                </c:pt>
                <c:pt idx="2748">
                  <c:v>8.7999999999999989</c:v>
                </c:pt>
                <c:pt idx="2749">
                  <c:v>9.7000000000000011</c:v>
                </c:pt>
                <c:pt idx="2750">
                  <c:v>9.9</c:v>
                </c:pt>
                <c:pt idx="2751">
                  <c:v>12.3</c:v>
                </c:pt>
                <c:pt idx="2752">
                  <c:v>10.9</c:v>
                </c:pt>
                <c:pt idx="2753">
                  <c:v>11.200000000000001</c:v>
                </c:pt>
                <c:pt idx="2754">
                  <c:v>12.1</c:v>
                </c:pt>
                <c:pt idx="2755">
                  <c:v>12.5</c:v>
                </c:pt>
                <c:pt idx="2756">
                  <c:v>12.3</c:v>
                </c:pt>
                <c:pt idx="2757">
                  <c:v>12.9</c:v>
                </c:pt>
                <c:pt idx="2758">
                  <c:v>13.3</c:v>
                </c:pt>
                <c:pt idx="2759">
                  <c:v>13</c:v>
                </c:pt>
                <c:pt idx="2760">
                  <c:v>13.700000000000001</c:v>
                </c:pt>
                <c:pt idx="2761">
                  <c:v>13.600000000000001</c:v>
                </c:pt>
                <c:pt idx="2762">
                  <c:v>13.8</c:v>
                </c:pt>
                <c:pt idx="2763">
                  <c:v>14.799999999999999</c:v>
                </c:pt>
                <c:pt idx="2764">
                  <c:v>16.3</c:v>
                </c:pt>
                <c:pt idx="2765">
                  <c:v>15.5</c:v>
                </c:pt>
                <c:pt idx="2766">
                  <c:v>16.100000000000001</c:v>
                </c:pt>
                <c:pt idx="2767">
                  <c:v>18.3</c:v>
                </c:pt>
                <c:pt idx="2768">
                  <c:v>16.7</c:v>
                </c:pt>
                <c:pt idx="2769">
                  <c:v>18.099999999999998</c:v>
                </c:pt>
                <c:pt idx="2770">
                  <c:v>18.2</c:v>
                </c:pt>
                <c:pt idx="2771">
                  <c:v>18.5</c:v>
                </c:pt>
                <c:pt idx="2772">
                  <c:v>19.7</c:v>
                </c:pt>
                <c:pt idx="2773">
                  <c:v>18.7</c:v>
                </c:pt>
                <c:pt idx="2774">
                  <c:v>20.100000000000001</c:v>
                </c:pt>
                <c:pt idx="2775">
                  <c:v>21.5</c:v>
                </c:pt>
                <c:pt idx="2776">
                  <c:v>20.9</c:v>
                </c:pt>
                <c:pt idx="2777">
                  <c:v>21.099999999999998</c:v>
                </c:pt>
                <c:pt idx="2778">
                  <c:v>23.400000000000002</c:v>
                </c:pt>
                <c:pt idx="2779">
                  <c:v>24.6</c:v>
                </c:pt>
                <c:pt idx="2780">
                  <c:v>25.900000000000002</c:v>
                </c:pt>
                <c:pt idx="2781">
                  <c:v>0.26</c:v>
                </c:pt>
                <c:pt idx="2782">
                  <c:v>0.28999999999999998</c:v>
                </c:pt>
                <c:pt idx="2783">
                  <c:v>0.32</c:v>
                </c:pt>
                <c:pt idx="2784">
                  <c:v>0.27</c:v>
                </c:pt>
                <c:pt idx="2785">
                  <c:v>0.26</c:v>
                </c:pt>
                <c:pt idx="2786">
                  <c:v>0.28000000000000003</c:v>
                </c:pt>
                <c:pt idx="2787">
                  <c:v>0.25</c:v>
                </c:pt>
                <c:pt idx="2788">
                  <c:v>0.32</c:v>
                </c:pt>
                <c:pt idx="2789">
                  <c:v>0.39</c:v>
                </c:pt>
                <c:pt idx="2790">
                  <c:v>0.4</c:v>
                </c:pt>
                <c:pt idx="2791">
                  <c:v>0.38</c:v>
                </c:pt>
                <c:pt idx="2792">
                  <c:v>0.39</c:v>
                </c:pt>
                <c:pt idx="2793">
                  <c:v>0.4</c:v>
                </c:pt>
                <c:pt idx="2794">
                  <c:v>0.43</c:v>
                </c:pt>
                <c:pt idx="2795">
                  <c:v>0.35</c:v>
                </c:pt>
                <c:pt idx="2796">
                  <c:v>0.3</c:v>
                </c:pt>
                <c:pt idx="2797">
                  <c:v>0.27</c:v>
                </c:pt>
                <c:pt idx="2798">
                  <c:v>0.37</c:v>
                </c:pt>
                <c:pt idx="2799">
                  <c:v>0.39</c:v>
                </c:pt>
                <c:pt idx="2800">
                  <c:v>0.4</c:v>
                </c:pt>
                <c:pt idx="2801">
                  <c:v>0.42</c:v>
                </c:pt>
                <c:pt idx="2802">
                  <c:v>0.34</c:v>
                </c:pt>
                <c:pt idx="2803">
                  <c:v>0.41</c:v>
                </c:pt>
                <c:pt idx="2804">
                  <c:v>0.56999999999999995</c:v>
                </c:pt>
                <c:pt idx="2805">
                  <c:v>0.53</c:v>
                </c:pt>
                <c:pt idx="2806">
                  <c:v>0.49</c:v>
                </c:pt>
                <c:pt idx="2807">
                  <c:v>0.5</c:v>
                </c:pt>
                <c:pt idx="2808">
                  <c:v>0.45</c:v>
                </c:pt>
                <c:pt idx="2809">
                  <c:v>0.56000000000000005</c:v>
                </c:pt>
                <c:pt idx="2810">
                  <c:v>0.55000000000000004</c:v>
                </c:pt>
                <c:pt idx="2811">
                  <c:v>0.45</c:v>
                </c:pt>
                <c:pt idx="2812">
                  <c:v>0.43</c:v>
                </c:pt>
                <c:pt idx="2813">
                  <c:v>0.48</c:v>
                </c:pt>
                <c:pt idx="2814">
                  <c:v>0.56999999999999995</c:v>
                </c:pt>
                <c:pt idx="2815">
                  <c:v>0.56999999999999995</c:v>
                </c:pt>
                <c:pt idx="2816">
                  <c:v>0.54</c:v>
                </c:pt>
                <c:pt idx="2817">
                  <c:v>0.51</c:v>
                </c:pt>
                <c:pt idx="2818">
                  <c:v>0.5</c:v>
                </c:pt>
                <c:pt idx="2819">
                  <c:v>0.55000000000000004</c:v>
                </c:pt>
                <c:pt idx="2820">
                  <c:v>0.57999999999999996</c:v>
                </c:pt>
                <c:pt idx="2821">
                  <c:v>0.55000000000000004</c:v>
                </c:pt>
                <c:pt idx="2822">
                  <c:v>0.56000000000000005</c:v>
                </c:pt>
                <c:pt idx="2823">
                  <c:v>88.52</c:v>
                </c:pt>
                <c:pt idx="2824">
                  <c:v>89.94</c:v>
                </c:pt>
                <c:pt idx="2825">
                  <c:v>90.02</c:v>
                </c:pt>
                <c:pt idx="2826">
                  <c:v>78.25</c:v>
                </c:pt>
                <c:pt idx="2827">
                  <c:v>71.150000000000006</c:v>
                </c:pt>
                <c:pt idx="2828">
                  <c:v>84.11</c:v>
                </c:pt>
                <c:pt idx="2829">
                  <c:v>84.84</c:v>
                </c:pt>
                <c:pt idx="2830">
                  <c:v>84.4</c:v>
                </c:pt>
                <c:pt idx="2831">
                  <c:v>85.56</c:v>
                </c:pt>
                <c:pt idx="2832">
                  <c:v>84.52</c:v>
                </c:pt>
                <c:pt idx="2833">
                  <c:v>83.17</c:v>
                </c:pt>
                <c:pt idx="2834">
                  <c:v>85.15</c:v>
                </c:pt>
                <c:pt idx="2835">
                  <c:v>84.36</c:v>
                </c:pt>
                <c:pt idx="2836">
                  <c:v>87.04</c:v>
                </c:pt>
                <c:pt idx="2837">
                  <c:v>87.41</c:v>
                </c:pt>
                <c:pt idx="2838">
                  <c:v>85.23</c:v>
                </c:pt>
                <c:pt idx="2839">
                  <c:v>84.35</c:v>
                </c:pt>
                <c:pt idx="2840">
                  <c:v>86.52</c:v>
                </c:pt>
                <c:pt idx="2841">
                  <c:v>84.7</c:v>
                </c:pt>
                <c:pt idx="2842">
                  <c:v>77.59</c:v>
                </c:pt>
                <c:pt idx="2843">
                  <c:v>75.930000000000007</c:v>
                </c:pt>
                <c:pt idx="2844">
                  <c:v>84.99</c:v>
                </c:pt>
                <c:pt idx="2845">
                  <c:v>85.31</c:v>
                </c:pt>
                <c:pt idx="2846">
                  <c:v>85.04</c:v>
                </c:pt>
                <c:pt idx="2847">
                  <c:v>85.54</c:v>
                </c:pt>
                <c:pt idx="2848">
                  <c:v>87.12</c:v>
                </c:pt>
                <c:pt idx="2849">
                  <c:v>83.49</c:v>
                </c:pt>
                <c:pt idx="2850">
                  <c:v>85.49</c:v>
                </c:pt>
                <c:pt idx="2851">
                  <c:v>88.85</c:v>
                </c:pt>
                <c:pt idx="2852">
                  <c:v>89.87</c:v>
                </c:pt>
                <c:pt idx="2853">
                  <c:v>87.38</c:v>
                </c:pt>
                <c:pt idx="2854">
                  <c:v>89.43</c:v>
                </c:pt>
                <c:pt idx="2855">
                  <c:v>88.4</c:v>
                </c:pt>
                <c:pt idx="2856">
                  <c:v>68.37</c:v>
                </c:pt>
                <c:pt idx="2857">
                  <c:v>90.18</c:v>
                </c:pt>
                <c:pt idx="2858">
                  <c:v>90.14</c:v>
                </c:pt>
                <c:pt idx="2859">
                  <c:v>89.83</c:v>
                </c:pt>
                <c:pt idx="2860">
                  <c:v>84.42</c:v>
                </c:pt>
                <c:pt idx="2861">
                  <c:v>78.510000000000005</c:v>
                </c:pt>
                <c:pt idx="2862">
                  <c:v>82.76</c:v>
                </c:pt>
                <c:pt idx="2863">
                  <c:v>82.53</c:v>
                </c:pt>
                <c:pt idx="2864">
                  <c:v>85.74</c:v>
                </c:pt>
                <c:pt idx="2865">
                  <c:v>85.09</c:v>
                </c:pt>
                <c:pt idx="2866">
                  <c:v>79.760000000000005</c:v>
                </c:pt>
                <c:pt idx="2867">
                  <c:v>80.709999999999994</c:v>
                </c:pt>
                <c:pt idx="2868">
                  <c:v>87.25</c:v>
                </c:pt>
                <c:pt idx="2869">
                  <c:v>87.4</c:v>
                </c:pt>
                <c:pt idx="2870">
                  <c:v>81.56</c:v>
                </c:pt>
                <c:pt idx="2871">
                  <c:v>79.94</c:v>
                </c:pt>
                <c:pt idx="2872">
                  <c:v>81.34</c:v>
                </c:pt>
                <c:pt idx="2873">
                  <c:v>82.92</c:v>
                </c:pt>
                <c:pt idx="2874">
                  <c:v>84.41</c:v>
                </c:pt>
                <c:pt idx="2875">
                  <c:v>83.02</c:v>
                </c:pt>
                <c:pt idx="2876">
                  <c:v>79.81</c:v>
                </c:pt>
                <c:pt idx="2877">
                  <c:v>87.75</c:v>
                </c:pt>
                <c:pt idx="2878">
                  <c:v>85.92</c:v>
                </c:pt>
                <c:pt idx="2879">
                  <c:v>82.94</c:v>
                </c:pt>
                <c:pt idx="2880">
                  <c:v>79.45</c:v>
                </c:pt>
                <c:pt idx="2881">
                  <c:v>81.67</c:v>
                </c:pt>
                <c:pt idx="2882">
                  <c:v>81.3</c:v>
                </c:pt>
                <c:pt idx="2883">
                  <c:v>80.11</c:v>
                </c:pt>
                <c:pt idx="2884">
                  <c:v>81.849999999999994</c:v>
                </c:pt>
                <c:pt idx="2885">
                  <c:v>81.5</c:v>
                </c:pt>
                <c:pt idx="2886">
                  <c:v>81.61</c:v>
                </c:pt>
                <c:pt idx="2887">
                  <c:v>79.06</c:v>
                </c:pt>
                <c:pt idx="2888">
                  <c:v>78.209999999999994</c:v>
                </c:pt>
                <c:pt idx="2889">
                  <c:v>80.31</c:v>
                </c:pt>
                <c:pt idx="2890">
                  <c:v>78.62</c:v>
                </c:pt>
                <c:pt idx="2891">
                  <c:v>74.8</c:v>
                </c:pt>
                <c:pt idx="2892">
                  <c:v>79.489999999999995</c:v>
                </c:pt>
                <c:pt idx="2893">
                  <c:v>74.73</c:v>
                </c:pt>
                <c:pt idx="2894">
                  <c:v>80.55</c:v>
                </c:pt>
                <c:pt idx="2895">
                  <c:v>79.59</c:v>
                </c:pt>
                <c:pt idx="2896">
                  <c:v>60.9</c:v>
                </c:pt>
                <c:pt idx="2897">
                  <c:v>79.930000000000007</c:v>
                </c:pt>
                <c:pt idx="2898">
                  <c:v>78.5</c:v>
                </c:pt>
                <c:pt idx="2899">
                  <c:v>77.69</c:v>
                </c:pt>
                <c:pt idx="2900">
                  <c:v>79.239999999999995</c:v>
                </c:pt>
                <c:pt idx="2901">
                  <c:v>78.73</c:v>
                </c:pt>
                <c:pt idx="2902">
                  <c:v>76.63</c:v>
                </c:pt>
                <c:pt idx="2903">
                  <c:v>80.23</c:v>
                </c:pt>
                <c:pt idx="2904">
                  <c:v>80.28</c:v>
                </c:pt>
                <c:pt idx="2905">
                  <c:v>79.94</c:v>
                </c:pt>
                <c:pt idx="2906">
                  <c:v>78.06</c:v>
                </c:pt>
                <c:pt idx="2907">
                  <c:v>83.02</c:v>
                </c:pt>
                <c:pt idx="2908">
                  <c:v>78.709999999999994</c:v>
                </c:pt>
                <c:pt idx="2909">
                  <c:v>77.040000000000006</c:v>
                </c:pt>
                <c:pt idx="2910">
                  <c:v>77.150000000000006</c:v>
                </c:pt>
                <c:pt idx="2911">
                  <c:v>77.39</c:v>
                </c:pt>
                <c:pt idx="2912">
                  <c:v>80.16</c:v>
                </c:pt>
                <c:pt idx="2913">
                  <c:v>77.900000000000006</c:v>
                </c:pt>
                <c:pt idx="2914">
                  <c:v>76.739999999999995</c:v>
                </c:pt>
                <c:pt idx="2915">
                  <c:v>87.06</c:v>
                </c:pt>
                <c:pt idx="2916">
                  <c:v>86.84</c:v>
                </c:pt>
                <c:pt idx="2917">
                  <c:v>85.85</c:v>
                </c:pt>
                <c:pt idx="2918">
                  <c:v>88.9</c:v>
                </c:pt>
                <c:pt idx="2919">
                  <c:v>90.6</c:v>
                </c:pt>
                <c:pt idx="2920">
                  <c:v>89.01</c:v>
                </c:pt>
                <c:pt idx="2921">
                  <c:v>85.37</c:v>
                </c:pt>
                <c:pt idx="2922">
                  <c:v>89.86</c:v>
                </c:pt>
                <c:pt idx="2923">
                  <c:v>87.3</c:v>
                </c:pt>
                <c:pt idx="2924">
                  <c:v>71.25</c:v>
                </c:pt>
                <c:pt idx="2925">
                  <c:v>80.260000000000005</c:v>
                </c:pt>
                <c:pt idx="2926">
                  <c:v>87.25</c:v>
                </c:pt>
                <c:pt idx="2927">
                  <c:v>62.63</c:v>
                </c:pt>
                <c:pt idx="2928">
                  <c:v>79.069999999999993</c:v>
                </c:pt>
                <c:pt idx="2929">
                  <c:v>83.18</c:v>
                </c:pt>
                <c:pt idx="2930">
                  <c:v>90.9</c:v>
                </c:pt>
                <c:pt idx="2931">
                  <c:v>87.05</c:v>
                </c:pt>
                <c:pt idx="2932">
                  <c:v>89.02</c:v>
                </c:pt>
                <c:pt idx="2933">
                  <c:v>86.64</c:v>
                </c:pt>
                <c:pt idx="2934">
                  <c:v>85.7</c:v>
                </c:pt>
                <c:pt idx="2935">
                  <c:v>87.41</c:v>
                </c:pt>
                <c:pt idx="2936">
                  <c:v>86.34</c:v>
                </c:pt>
                <c:pt idx="2937">
                  <c:v>78.349999999999994</c:v>
                </c:pt>
                <c:pt idx="2938">
                  <c:v>80.790000000000006</c:v>
                </c:pt>
                <c:pt idx="2939">
                  <c:v>75.8</c:v>
                </c:pt>
                <c:pt idx="2940">
                  <c:v>82.49</c:v>
                </c:pt>
                <c:pt idx="2941">
                  <c:v>81.96</c:v>
                </c:pt>
                <c:pt idx="2942">
                  <c:v>76.13</c:v>
                </c:pt>
                <c:pt idx="2943">
                  <c:v>91.37</c:v>
                </c:pt>
                <c:pt idx="2944">
                  <c:v>91.51</c:v>
                </c:pt>
                <c:pt idx="2945">
                  <c:v>91.32</c:v>
                </c:pt>
                <c:pt idx="2946">
                  <c:v>87.7</c:v>
                </c:pt>
                <c:pt idx="2947">
                  <c:v>87.26</c:v>
                </c:pt>
                <c:pt idx="2948">
                  <c:v>85.62</c:v>
                </c:pt>
                <c:pt idx="2949">
                  <c:v>85.83</c:v>
                </c:pt>
                <c:pt idx="2950">
                  <c:v>89.04</c:v>
                </c:pt>
                <c:pt idx="2951">
                  <c:v>88.88</c:v>
                </c:pt>
                <c:pt idx="2952">
                  <c:v>88.9</c:v>
                </c:pt>
                <c:pt idx="2953">
                  <c:v>76.94</c:v>
                </c:pt>
                <c:pt idx="2954">
                  <c:v>88.86</c:v>
                </c:pt>
                <c:pt idx="2955">
                  <c:v>88.38</c:v>
                </c:pt>
                <c:pt idx="2956">
                  <c:v>89.13</c:v>
                </c:pt>
                <c:pt idx="2957">
                  <c:v>89.29</c:v>
                </c:pt>
                <c:pt idx="2958">
                  <c:v>89.62</c:v>
                </c:pt>
                <c:pt idx="2959">
                  <c:v>87.71</c:v>
                </c:pt>
                <c:pt idx="2960">
                  <c:v>88.43</c:v>
                </c:pt>
                <c:pt idx="2961">
                  <c:v>84.47</c:v>
                </c:pt>
                <c:pt idx="2962">
                  <c:v>88.32</c:v>
                </c:pt>
                <c:pt idx="2963">
                  <c:v>84.12</c:v>
                </c:pt>
                <c:pt idx="2964">
                  <c:v>90.55</c:v>
                </c:pt>
                <c:pt idx="2965">
                  <c:v>88.75</c:v>
                </c:pt>
                <c:pt idx="2966">
                  <c:v>89.81</c:v>
                </c:pt>
                <c:pt idx="2967">
                  <c:v>75.98</c:v>
                </c:pt>
                <c:pt idx="2968">
                  <c:v>85.83</c:v>
                </c:pt>
                <c:pt idx="2969">
                  <c:v>89.6</c:v>
                </c:pt>
                <c:pt idx="2970">
                  <c:v>73.77</c:v>
                </c:pt>
                <c:pt idx="2971">
                  <c:v>90.5</c:v>
                </c:pt>
                <c:pt idx="2972">
                  <c:v>81.11</c:v>
                </c:pt>
                <c:pt idx="2973">
                  <c:v>81.900000000000006</c:v>
                </c:pt>
                <c:pt idx="2974">
                  <c:v>89.53</c:v>
                </c:pt>
                <c:pt idx="2975">
                  <c:v>86.54</c:v>
                </c:pt>
                <c:pt idx="2976">
                  <c:v>13.975811048498365</c:v>
                </c:pt>
                <c:pt idx="2977">
                  <c:v>15.556516741412253</c:v>
                </c:pt>
                <c:pt idx="2978">
                  <c:v>15.340884780905849</c:v>
                </c:pt>
                <c:pt idx="2979">
                  <c:v>38.044709739628146</c:v>
                </c:pt>
                <c:pt idx="2980">
                  <c:v>35.266412634436591</c:v>
                </c:pt>
                <c:pt idx="2981">
                  <c:v>37.830876112305212</c:v>
                </c:pt>
                <c:pt idx="2982">
                  <c:v>34.821992394013193</c:v>
                </c:pt>
                <c:pt idx="2983">
                  <c:v>34.94979860874642</c:v>
                </c:pt>
                <c:pt idx="2984">
                  <c:v>37.933682868522325</c:v>
                </c:pt>
                <c:pt idx="2985">
                  <c:v>37.71328454394672</c:v>
                </c:pt>
                <c:pt idx="2986">
                  <c:v>37.186978680825931</c:v>
                </c:pt>
                <c:pt idx="2987">
                  <c:v>38.484962526701452</c:v>
                </c:pt>
                <c:pt idx="2988">
                  <c:v>37.067556390611614</c:v>
                </c:pt>
                <c:pt idx="2989">
                  <c:v>24.808270344696925</c:v>
                </c:pt>
                <c:pt idx="2990">
                  <c:v>23.246169936483685</c:v>
                </c:pt>
                <c:pt idx="2991">
                  <c:v>21.834511335899766</c:v>
                </c:pt>
                <c:pt idx="2992">
                  <c:v>20.493803043518955</c:v>
                </c:pt>
                <c:pt idx="2993">
                  <c:v>46.672333953815347</c:v>
                </c:pt>
                <c:pt idx="2994">
                  <c:v>53.908342328105107</c:v>
                </c:pt>
                <c:pt idx="2995">
                  <c:v>49.109691147250722</c:v>
                </c:pt>
                <c:pt idx="2996">
                  <c:v>33.246805920961286</c:v>
                </c:pt>
                <c:pt idx="2997">
                  <c:v>38.913184800436227</c:v>
                </c:pt>
                <c:pt idx="2998">
                  <c:v>30.193279567838093</c:v>
                </c:pt>
                <c:pt idx="2999">
                  <c:v>32.684575983164912</c:v>
                </c:pt>
                <c:pt idx="3000">
                  <c:v>32.297126039865063</c:v>
                </c:pt>
                <c:pt idx="3001">
                  <c:v>23.981964400038645</c:v>
                </c:pt>
                <c:pt idx="3002">
                  <c:v>32.416539097719955</c:v>
                </c:pt>
                <c:pt idx="3003">
                  <c:v>38.967311159439213</c:v>
                </c:pt>
                <c:pt idx="3004">
                  <c:v>33.362619409094897</c:v>
                </c:pt>
                <c:pt idx="3005">
                  <c:v>26.02574267206127</c:v>
                </c:pt>
                <c:pt idx="3006">
                  <c:v>35.901818509315945</c:v>
                </c:pt>
                <c:pt idx="3007">
                  <c:v>50.190137204608185</c:v>
                </c:pt>
                <c:pt idx="3008">
                  <c:v>49.255778783841919</c:v>
                </c:pt>
                <c:pt idx="3009">
                  <c:v>48.080762403673013</c:v>
                </c:pt>
                <c:pt idx="3010">
                  <c:v>25.968451627157339</c:v>
                </c:pt>
                <c:pt idx="3011">
                  <c:v>26.659814893247813</c:v>
                </c:pt>
                <c:pt idx="3012">
                  <c:v>35.531518753966154</c:v>
                </c:pt>
                <c:pt idx="3013">
                  <c:v>29.635513257356827</c:v>
                </c:pt>
                <c:pt idx="3014">
                  <c:v>27.64254430148253</c:v>
                </c:pt>
                <c:pt idx="3015">
                  <c:v>34.449542868268615</c:v>
                </c:pt>
                <c:pt idx="3016">
                  <c:v>37.874478907318519</c:v>
                </c:pt>
                <c:pt idx="3017">
                  <c:v>38.564372330247785</c:v>
                </c:pt>
                <c:pt idx="3018">
                  <c:v>40.200045192717859</c:v>
                </c:pt>
                <c:pt idx="3019">
                  <c:v>29.467750677506778</c:v>
                </c:pt>
                <c:pt idx="3020">
                  <c:v>24.949960031974406</c:v>
                </c:pt>
                <c:pt idx="3021">
                  <c:v>27.295391923990497</c:v>
                </c:pt>
                <c:pt idx="3022">
                  <c:v>25.87712418300654</c:v>
                </c:pt>
                <c:pt idx="3023">
                  <c:v>32.96842105263157</c:v>
                </c:pt>
                <c:pt idx="3024">
                  <c:v>40.05852292614631</c:v>
                </c:pt>
                <c:pt idx="3025">
                  <c:v>27.437385620915045</c:v>
                </c:pt>
                <c:pt idx="3026">
                  <c:v>29.713377192982449</c:v>
                </c:pt>
                <c:pt idx="3027">
                  <c:v>41.560273972602737</c:v>
                </c:pt>
                <c:pt idx="3028">
                  <c:v>13.273563218390805</c:v>
                </c:pt>
                <c:pt idx="3029">
                  <c:v>42.739726027397261</c:v>
                </c:pt>
                <c:pt idx="3030">
                  <c:v>34.20823970037452</c:v>
                </c:pt>
                <c:pt idx="3031">
                  <c:v>32.996325459317575</c:v>
                </c:pt>
                <c:pt idx="3032">
                  <c:v>23.890285714285721</c:v>
                </c:pt>
                <c:pt idx="3033">
                  <c:v>31.213654618473907</c:v>
                </c:pt>
                <c:pt idx="3034">
                  <c:v>34.772800000000004</c:v>
                </c:pt>
                <c:pt idx="3035">
                  <c:v>37.599999999999987</c:v>
                </c:pt>
                <c:pt idx="3036">
                  <c:v>59.501602959309487</c:v>
                </c:pt>
                <c:pt idx="3037">
                  <c:v>34.059523809523817</c:v>
                </c:pt>
                <c:pt idx="3038">
                  <c:v>29.899130434782606</c:v>
                </c:pt>
                <c:pt idx="3039">
                  <c:v>37.769738339021607</c:v>
                </c:pt>
                <c:pt idx="3040">
                  <c:v>34.702392344497603</c:v>
                </c:pt>
                <c:pt idx="3041">
                  <c:v>36.107784431137723</c:v>
                </c:pt>
                <c:pt idx="3042">
                  <c:v>29.712000000000003</c:v>
                </c:pt>
                <c:pt idx="3043">
                  <c:v>24.545454545454547</c:v>
                </c:pt>
                <c:pt idx="3044">
                  <c:v>22.322705314009649</c:v>
                </c:pt>
                <c:pt idx="3045">
                  <c:v>27.052100840336134</c:v>
                </c:pt>
                <c:pt idx="3046">
                  <c:v>50.582352941176481</c:v>
                </c:pt>
                <c:pt idx="3047">
                  <c:v>37.723008849557516</c:v>
                </c:pt>
                <c:pt idx="3048">
                  <c:v>44.961884368308361</c:v>
                </c:pt>
                <c:pt idx="3049">
                  <c:v>34.584126984126982</c:v>
                </c:pt>
                <c:pt idx="3050">
                  <c:v>50.587234042553185</c:v>
                </c:pt>
                <c:pt idx="3051">
                  <c:v>41.517241379310342</c:v>
                </c:pt>
                <c:pt idx="3052">
                  <c:v>24.295729764181008</c:v>
                </c:pt>
                <c:pt idx="3053">
                  <c:v>22.573856209150335</c:v>
                </c:pt>
                <c:pt idx="3054">
                  <c:v>14.168824940047964</c:v>
                </c:pt>
                <c:pt idx="3055">
                  <c:v>26.787462082912029</c:v>
                </c:pt>
                <c:pt idx="3056">
                  <c:v>29.023145400593474</c:v>
                </c:pt>
                <c:pt idx="3057">
                  <c:v>28.142222222222223</c:v>
                </c:pt>
                <c:pt idx="3058">
                  <c:v>24.594979079497914</c:v>
                </c:pt>
                <c:pt idx="3059">
                  <c:v>19.819497487437175</c:v>
                </c:pt>
                <c:pt idx="3060">
                  <c:v>21.539158576051786</c:v>
                </c:pt>
                <c:pt idx="3061">
                  <c:v>39.323252496433668</c:v>
                </c:pt>
                <c:pt idx="3062">
                  <c:v>7.2792626728110594</c:v>
                </c:pt>
                <c:pt idx="3063">
                  <c:v>11.162831858407074</c:v>
                </c:pt>
                <c:pt idx="3064">
                  <c:v>25.941176470588236</c:v>
                </c:pt>
                <c:pt idx="3065">
                  <c:v>26.589944134078223</c:v>
                </c:pt>
                <c:pt idx="3066">
                  <c:v>26.814561027837257</c:v>
                </c:pt>
                <c:pt idx="3067">
                  <c:v>8.9445221445221375</c:v>
                </c:pt>
                <c:pt idx="3068">
                  <c:v>9.9934156378600925</c:v>
                </c:pt>
                <c:pt idx="3069">
                  <c:v>25.03488943488944</c:v>
                </c:pt>
                <c:pt idx="3070">
                  <c:v>23.331182795698936</c:v>
                </c:pt>
                <c:pt idx="3071">
                  <c:v>23.858456486042702</c:v>
                </c:pt>
                <c:pt idx="3072">
                  <c:v>21.461237785016284</c:v>
                </c:pt>
                <c:pt idx="3073">
                  <c:v>17.468032786885257</c:v>
                </c:pt>
                <c:pt idx="3074">
                  <c:v>33.269999999999996</c:v>
                </c:pt>
                <c:pt idx="3075">
                  <c:v>25.181502890173402</c:v>
                </c:pt>
                <c:pt idx="3076">
                  <c:v>9.6216058394160484</c:v>
                </c:pt>
                <c:pt idx="3077">
                  <c:v>10.55432098765433</c:v>
                </c:pt>
                <c:pt idx="3078">
                  <c:v>10.859685863874347</c:v>
                </c:pt>
                <c:pt idx="3079">
                  <c:v>10.780769230769227</c:v>
                </c:pt>
                <c:pt idx="3080">
                  <c:v>38.926004228329816</c:v>
                </c:pt>
                <c:pt idx="3081">
                  <c:v>43.061452513966479</c:v>
                </c:pt>
                <c:pt idx="3082">
                  <c:v>21.95851851851852</c:v>
                </c:pt>
                <c:pt idx="3083">
                  <c:v>29.908571428571442</c:v>
                </c:pt>
                <c:pt idx="3084">
                  <c:v>51.984496124031018</c:v>
                </c:pt>
                <c:pt idx="3085">
                  <c:v>19.127061105722611</c:v>
                </c:pt>
                <c:pt idx="3086">
                  <c:v>17.076842105263157</c:v>
                </c:pt>
                <c:pt idx="3087">
                  <c:v>7.8679841897233089</c:v>
                </c:pt>
                <c:pt idx="3088">
                  <c:v>17.147245762711862</c:v>
                </c:pt>
                <c:pt idx="3089">
                  <c:v>8.6647482014388544</c:v>
                </c:pt>
                <c:pt idx="3090">
                  <c:v>11.770994684889901</c:v>
                </c:pt>
                <c:pt idx="3091">
                  <c:v>11.291295116772837</c:v>
                </c:pt>
                <c:pt idx="3092">
                  <c:v>20.218633540372689</c:v>
                </c:pt>
                <c:pt idx="3093">
                  <c:v>12.565544554455432</c:v>
                </c:pt>
                <c:pt idx="3094">
                  <c:v>19.359546313799626</c:v>
                </c:pt>
                <c:pt idx="3095">
                  <c:v>15.489168765743077</c:v>
                </c:pt>
                <c:pt idx="3096">
                  <c:v>14.885350318471335</c:v>
                </c:pt>
                <c:pt idx="3097">
                  <c:v>25.28</c:v>
                </c:pt>
                <c:pt idx="3098">
                  <c:v>10.29693251533741</c:v>
                </c:pt>
                <c:pt idx="3099">
                  <c:v>26.409589041095892</c:v>
                </c:pt>
                <c:pt idx="3100">
                  <c:v>8.5844444444444612</c:v>
                </c:pt>
                <c:pt idx="3101">
                  <c:v>12.424427480916034</c:v>
                </c:pt>
                <c:pt idx="3102">
                  <c:v>33.071657754010694</c:v>
                </c:pt>
                <c:pt idx="3103">
                  <c:v>22.732203389830509</c:v>
                </c:pt>
                <c:pt idx="3104">
                  <c:v>16.223175965665238</c:v>
                </c:pt>
                <c:pt idx="3105">
                  <c:v>88.624325985679448</c:v>
                </c:pt>
                <c:pt idx="3106">
                  <c:v>67.716135526903585</c:v>
                </c:pt>
                <c:pt idx="3107">
                  <c:v>72.436466950428382</c:v>
                </c:pt>
                <c:pt idx="3108">
                  <c:v>86.229192975897448</c:v>
                </c:pt>
                <c:pt idx="3109">
                  <c:v>83.870036766997572</c:v>
                </c:pt>
                <c:pt idx="3110">
                  <c:v>73.301771911778204</c:v>
                </c:pt>
                <c:pt idx="3111">
                  <c:v>77.437985533880791</c:v>
                </c:pt>
                <c:pt idx="3112">
                  <c:v>71.362301932381285</c:v>
                </c:pt>
                <c:pt idx="3113">
                  <c:v>69.880828352916907</c:v>
                </c:pt>
                <c:pt idx="3114">
                  <c:v>76.93324242936454</c:v>
                </c:pt>
                <c:pt idx="3115">
                  <c:v>77.300626029576975</c:v>
                </c:pt>
                <c:pt idx="3116">
                  <c:v>82.536654650497439</c:v>
                </c:pt>
                <c:pt idx="3117">
                  <c:v>72.62081885952739</c:v>
                </c:pt>
                <c:pt idx="3118">
                  <c:v>82.208594277078404</c:v>
                </c:pt>
                <c:pt idx="3119">
                  <c:v>76.885616736051944</c:v>
                </c:pt>
                <c:pt idx="3120">
                  <c:v>70.628188964592283</c:v>
                </c:pt>
                <c:pt idx="3121">
                  <c:v>67.112043567403092</c:v>
                </c:pt>
                <c:pt idx="3122">
                  <c:v>63.884110878306629</c:v>
                </c:pt>
                <c:pt idx="3123">
                  <c:v>70.907580196800993</c:v>
                </c:pt>
                <c:pt idx="3124">
                  <c:v>55.074771818002901</c:v>
                </c:pt>
                <c:pt idx="3125">
                  <c:v>76.399704898046068</c:v>
                </c:pt>
                <c:pt idx="3126">
                  <c:v>65.216683562216076</c:v>
                </c:pt>
                <c:pt idx="3127">
                  <c:v>84.321961182614885</c:v>
                </c:pt>
                <c:pt idx="3128">
                  <c:v>73.7332122034788</c:v>
                </c:pt>
                <c:pt idx="3129">
                  <c:v>0.8</c:v>
                </c:pt>
                <c:pt idx="3130">
                  <c:v>12.3</c:v>
                </c:pt>
                <c:pt idx="3131">
                  <c:v>2.6</c:v>
                </c:pt>
                <c:pt idx="3132">
                  <c:v>25.9</c:v>
                </c:pt>
                <c:pt idx="3133">
                  <c:v>31.8</c:v>
                </c:pt>
                <c:pt idx="3134">
                  <c:v>33.1</c:v>
                </c:pt>
                <c:pt idx="3135">
                  <c:v>51.4</c:v>
                </c:pt>
                <c:pt idx="3136">
                  <c:v>58.8</c:v>
                </c:pt>
                <c:pt idx="3137">
                  <c:v>62.9</c:v>
                </c:pt>
                <c:pt idx="3138">
                  <c:v>61.1</c:v>
                </c:pt>
                <c:pt idx="3139">
                  <c:v>60.5</c:v>
                </c:pt>
                <c:pt idx="3140">
                  <c:v>73.599999999999994</c:v>
                </c:pt>
                <c:pt idx="3141">
                  <c:v>44.1</c:v>
                </c:pt>
                <c:pt idx="3142">
                  <c:v>41.9</c:v>
                </c:pt>
                <c:pt idx="3143">
                  <c:v>31.6</c:v>
                </c:pt>
                <c:pt idx="3144">
                  <c:v>38.299999999999997</c:v>
                </c:pt>
                <c:pt idx="3145">
                  <c:v>32.200000000000003</c:v>
                </c:pt>
                <c:pt idx="3146">
                  <c:v>4.2</c:v>
                </c:pt>
                <c:pt idx="3147">
                  <c:v>14.1</c:v>
                </c:pt>
                <c:pt idx="3148">
                  <c:v>22.7</c:v>
                </c:pt>
                <c:pt idx="3149">
                  <c:v>17.899999999999999</c:v>
                </c:pt>
                <c:pt idx="3150">
                  <c:v>28.6</c:v>
                </c:pt>
                <c:pt idx="3151">
                  <c:v>44.9</c:v>
                </c:pt>
                <c:pt idx="3152">
                  <c:v>49.3</c:v>
                </c:pt>
                <c:pt idx="3153">
                  <c:v>50.1</c:v>
                </c:pt>
                <c:pt idx="3154">
                  <c:v>74.09</c:v>
                </c:pt>
                <c:pt idx="3155">
                  <c:v>91.46</c:v>
                </c:pt>
                <c:pt idx="3156">
                  <c:v>79.66</c:v>
                </c:pt>
                <c:pt idx="3157">
                  <c:v>75.430000000000007</c:v>
                </c:pt>
                <c:pt idx="3158">
                  <c:v>91.7</c:v>
                </c:pt>
                <c:pt idx="3159">
                  <c:v>91.6</c:v>
                </c:pt>
                <c:pt idx="3160">
                  <c:v>90.51</c:v>
                </c:pt>
                <c:pt idx="3161">
                  <c:v>69.989999999999995</c:v>
                </c:pt>
                <c:pt idx="3162">
                  <c:v>68.11</c:v>
                </c:pt>
                <c:pt idx="3163">
                  <c:v>85.62</c:v>
                </c:pt>
                <c:pt idx="3164">
                  <c:v>87.59</c:v>
                </c:pt>
                <c:pt idx="3165">
                  <c:v>82.59</c:v>
                </c:pt>
                <c:pt idx="3166">
                  <c:v>84.08</c:v>
                </c:pt>
                <c:pt idx="3167">
                  <c:v>88.98</c:v>
                </c:pt>
                <c:pt idx="3168">
                  <c:v>73.14</c:v>
                </c:pt>
                <c:pt idx="3169">
                  <c:v>72.040000000000006</c:v>
                </c:pt>
                <c:pt idx="3170">
                  <c:v>81.97</c:v>
                </c:pt>
                <c:pt idx="3171">
                  <c:v>70.489999999999995</c:v>
                </c:pt>
                <c:pt idx="3172">
                  <c:v>66.67</c:v>
                </c:pt>
                <c:pt idx="3173">
                  <c:v>67.28</c:v>
                </c:pt>
                <c:pt idx="3174">
                  <c:v>83.09</c:v>
                </c:pt>
                <c:pt idx="3175">
                  <c:v>69.069999999999993</c:v>
                </c:pt>
                <c:pt idx="3176">
                  <c:v>79.5</c:v>
                </c:pt>
                <c:pt idx="3177">
                  <c:v>23.33</c:v>
                </c:pt>
                <c:pt idx="3178">
                  <c:v>26.79</c:v>
                </c:pt>
                <c:pt idx="3179">
                  <c:v>79.98</c:v>
                </c:pt>
                <c:pt idx="3180">
                  <c:v>65.77</c:v>
                </c:pt>
                <c:pt idx="3181">
                  <c:v>61.74</c:v>
                </c:pt>
                <c:pt idx="3182">
                  <c:v>60.66</c:v>
                </c:pt>
                <c:pt idx="3183">
                  <c:v>61.07</c:v>
                </c:pt>
                <c:pt idx="3184">
                  <c:v>63.74</c:v>
                </c:pt>
                <c:pt idx="3185">
                  <c:v>74.11</c:v>
                </c:pt>
                <c:pt idx="3186">
                  <c:v>75.010000000000005</c:v>
                </c:pt>
                <c:pt idx="3187">
                  <c:v>75.23</c:v>
                </c:pt>
                <c:pt idx="3188">
                  <c:v>75.569999999999993</c:v>
                </c:pt>
                <c:pt idx="3189">
                  <c:v>75.08</c:v>
                </c:pt>
                <c:pt idx="3190">
                  <c:v>72.959999999999994</c:v>
                </c:pt>
                <c:pt idx="3191">
                  <c:v>75.7</c:v>
                </c:pt>
                <c:pt idx="3192">
                  <c:v>53.5</c:v>
                </c:pt>
                <c:pt idx="3193">
                  <c:v>68.38</c:v>
                </c:pt>
                <c:pt idx="3194">
                  <c:v>69.17</c:v>
                </c:pt>
                <c:pt idx="3195">
                  <c:v>74.680000000000007</c:v>
                </c:pt>
                <c:pt idx="3196">
                  <c:v>77.47</c:v>
                </c:pt>
                <c:pt idx="3197">
                  <c:v>68.709999999999994</c:v>
                </c:pt>
                <c:pt idx="3198">
                  <c:v>68.92</c:v>
                </c:pt>
                <c:pt idx="3199">
                  <c:v>67.61</c:v>
                </c:pt>
                <c:pt idx="3200">
                  <c:v>73.75</c:v>
                </c:pt>
                <c:pt idx="3201">
                  <c:v>67.209999999999994</c:v>
                </c:pt>
                <c:pt idx="3202">
                  <c:v>46.89</c:v>
                </c:pt>
                <c:pt idx="3214">
                  <c:v>68.599999999999994</c:v>
                </c:pt>
                <c:pt idx="3218">
                  <c:v>71.600000000000009</c:v>
                </c:pt>
                <c:pt idx="3222">
                  <c:v>79.199999999999989</c:v>
                </c:pt>
                <c:pt idx="3230">
                  <c:v>70.5</c:v>
                </c:pt>
                <c:pt idx="3240">
                  <c:v>36.815199999999997</c:v>
                </c:pt>
                <c:pt idx="3241">
                  <c:v>56.9893</c:v>
                </c:pt>
                <c:pt idx="3242">
                  <c:v>60.132300000000001</c:v>
                </c:pt>
                <c:pt idx="3243">
                  <c:v>63.227800000000002</c:v>
                </c:pt>
                <c:pt idx="3244">
                  <c:v>72.915000000000006</c:v>
                </c:pt>
                <c:pt idx="3245">
                  <c:v>74.326899999999995</c:v>
                </c:pt>
                <c:pt idx="3246">
                  <c:v>81.116600000000005</c:v>
                </c:pt>
                <c:pt idx="3247">
                  <c:v>79.694699999999997</c:v>
                </c:pt>
                <c:pt idx="3248">
                  <c:v>76.808300000000003</c:v>
                </c:pt>
                <c:pt idx="3249">
                  <c:v>78.043199999999999</c:v>
                </c:pt>
                <c:pt idx="3250">
                  <c:v>80.317099999999996</c:v>
                </c:pt>
                <c:pt idx="3251">
                  <c:v>81.454599999999999</c:v>
                </c:pt>
                <c:pt idx="3252">
                  <c:v>78.736999999999995</c:v>
                </c:pt>
                <c:pt idx="3253">
                  <c:v>80.956400000000002</c:v>
                </c:pt>
                <c:pt idx="3254">
                  <c:v>85.913300000000007</c:v>
                </c:pt>
                <c:pt idx="3255">
                  <c:v>84.817499999999995</c:v>
                </c:pt>
                <c:pt idx="3256">
                  <c:v>84.435699999999997</c:v>
                </c:pt>
                <c:pt idx="3257">
                  <c:v>87.558999999999997</c:v>
                </c:pt>
                <c:pt idx="3258">
                  <c:v>87.013099999999994</c:v>
                </c:pt>
                <c:pt idx="3259">
                  <c:v>86.141199999999998</c:v>
                </c:pt>
                <c:pt idx="3260">
                  <c:v>83.286900000000003</c:v>
                </c:pt>
                <c:pt idx="3261">
                  <c:v>83.610100000000003</c:v>
                </c:pt>
                <c:pt idx="3262">
                  <c:v>83.986599999999996</c:v>
                </c:pt>
                <c:pt idx="3263">
                  <c:v>84.471500000000006</c:v>
                </c:pt>
                <c:pt idx="3264">
                  <c:v>77.531199999999998</c:v>
                </c:pt>
                <c:pt idx="3265">
                  <c:v>76.427300000000002</c:v>
                </c:pt>
                <c:pt idx="3266">
                  <c:v>78.760599999999997</c:v>
                </c:pt>
                <c:pt idx="3267">
                  <c:v>80.444100000000006</c:v>
                </c:pt>
                <c:pt idx="3268">
                  <c:v>81.199799999999996</c:v>
                </c:pt>
                <c:pt idx="3269">
                  <c:v>81.548299999999998</c:v>
                </c:pt>
                <c:pt idx="3270">
                  <c:v>81.273200000000003</c:v>
                </c:pt>
                <c:pt idx="3271">
                  <c:v>81.382499999999993</c:v>
                </c:pt>
                <c:pt idx="3272">
                  <c:v>79.070599999999999</c:v>
                </c:pt>
                <c:pt idx="3273">
                  <c:v>77.058000000000007</c:v>
                </c:pt>
                <c:pt idx="3274">
                  <c:v>80.572400000000002</c:v>
                </c:pt>
                <c:pt idx="3275">
                  <c:v>80.147900000000007</c:v>
                </c:pt>
                <c:pt idx="3276">
                  <c:v>78.741900000000001</c:v>
                </c:pt>
                <c:pt idx="3277">
                  <c:v>78.247399999999999</c:v>
                </c:pt>
                <c:pt idx="3278">
                  <c:v>77.811099999999996</c:v>
                </c:pt>
                <c:pt idx="3279">
                  <c:v>81.473600000000005</c:v>
                </c:pt>
                <c:pt idx="3280">
                  <c:v>75.927999999999997</c:v>
                </c:pt>
                <c:pt idx="3281">
                  <c:v>75.1387</c:v>
                </c:pt>
                <c:pt idx="3282">
                  <c:v>32.900199999999998</c:v>
                </c:pt>
                <c:pt idx="3283">
                  <c:v>31.634899999999998</c:v>
                </c:pt>
                <c:pt idx="3284">
                  <c:v>30.8385</c:v>
                </c:pt>
                <c:pt idx="3285">
                  <c:v>31.996700000000001</c:v>
                </c:pt>
                <c:pt idx="3286">
                  <c:v>34.649500000000003</c:v>
                </c:pt>
                <c:pt idx="3287">
                  <c:v>36.965800000000002</c:v>
                </c:pt>
                <c:pt idx="3288">
                  <c:v>40.133299999999998</c:v>
                </c:pt>
                <c:pt idx="3289">
                  <c:v>41.278700000000001</c:v>
                </c:pt>
                <c:pt idx="3290">
                  <c:v>42.863900000000001</c:v>
                </c:pt>
                <c:pt idx="3291">
                  <c:v>45.575600000000001</c:v>
                </c:pt>
                <c:pt idx="3292">
                  <c:v>44.97</c:v>
                </c:pt>
                <c:pt idx="3293">
                  <c:v>48.066299999999998</c:v>
                </c:pt>
                <c:pt idx="3294">
                  <c:v>49.646099999999997</c:v>
                </c:pt>
                <c:pt idx="3295">
                  <c:v>52.667299999999997</c:v>
                </c:pt>
                <c:pt idx="3296">
                  <c:v>42.185699999999997</c:v>
                </c:pt>
                <c:pt idx="3297">
                  <c:v>38.648400000000002</c:v>
                </c:pt>
                <c:pt idx="3298">
                  <c:v>39.988100000000003</c:v>
                </c:pt>
                <c:pt idx="3299">
                  <c:v>39.702500000000001</c:v>
                </c:pt>
                <c:pt idx="3300">
                  <c:v>43.079099999999997</c:v>
                </c:pt>
                <c:pt idx="3301">
                  <c:v>43.363900000000001</c:v>
                </c:pt>
                <c:pt idx="3302">
                  <c:v>45.717199999999998</c:v>
                </c:pt>
                <c:pt idx="3303">
                  <c:v>47.436900000000001</c:v>
                </c:pt>
                <c:pt idx="3304">
                  <c:v>48.690899999999999</c:v>
                </c:pt>
                <c:pt idx="3305">
                  <c:v>92.263300000000001</c:v>
                </c:pt>
                <c:pt idx="3306">
                  <c:v>84.385900000000007</c:v>
                </c:pt>
                <c:pt idx="3307">
                  <c:v>62.293399999999998</c:v>
                </c:pt>
                <c:pt idx="3308">
                  <c:v>65.4846</c:v>
                </c:pt>
                <c:pt idx="3309">
                  <c:v>66.884</c:v>
                </c:pt>
                <c:pt idx="3310">
                  <c:v>69.326999999999998</c:v>
                </c:pt>
                <c:pt idx="3311">
                  <c:v>81.745000000000005</c:v>
                </c:pt>
                <c:pt idx="3312">
                  <c:v>80.506100000000004</c:v>
                </c:pt>
                <c:pt idx="3313">
                  <c:v>79.210599999999999</c:v>
                </c:pt>
                <c:pt idx="3314">
                  <c:v>80.409899999999993</c:v>
                </c:pt>
                <c:pt idx="3315">
                  <c:v>64.889819987585355</c:v>
                </c:pt>
                <c:pt idx="3316">
                  <c:v>64.880195080576769</c:v>
                </c:pt>
                <c:pt idx="3317">
                  <c:v>84.953300846966002</c:v>
                </c:pt>
                <c:pt idx="3318">
                  <c:v>72.120843471208445</c:v>
                </c:pt>
                <c:pt idx="3319">
                  <c:v>86.208027673406093</c:v>
                </c:pt>
                <c:pt idx="3320">
                  <c:v>76.684027777777771</c:v>
                </c:pt>
                <c:pt idx="3321">
                  <c:v>76.420138888888886</c:v>
                </c:pt>
                <c:pt idx="3322">
                  <c:v>67.149305555555557</c:v>
                </c:pt>
                <c:pt idx="3323">
                  <c:v>69.45965125709651</c:v>
                </c:pt>
                <c:pt idx="3324">
                  <c:v>73.91366495140079</c:v>
                </c:pt>
                <c:pt idx="3325">
                  <c:v>64.236111111111114</c:v>
                </c:pt>
                <c:pt idx="3326">
                  <c:v>66.965277777777771</c:v>
                </c:pt>
                <c:pt idx="3327">
                  <c:v>79.027777777777771</c:v>
                </c:pt>
                <c:pt idx="3328">
                  <c:v>81.048611111111114</c:v>
                </c:pt>
                <c:pt idx="3329">
                  <c:v>78.34375</c:v>
                </c:pt>
                <c:pt idx="3330">
                  <c:v>84.072916666666657</c:v>
                </c:pt>
                <c:pt idx="3331">
                  <c:v>68.0763888888889</c:v>
                </c:pt>
                <c:pt idx="3332">
                  <c:v>61.444444444444436</c:v>
                </c:pt>
                <c:pt idx="3333">
                  <c:v>60.725694444444443</c:v>
                </c:pt>
                <c:pt idx="3334">
                  <c:v>67.8576388888889</c:v>
                </c:pt>
                <c:pt idx="3335">
                  <c:v>79.052083333333329</c:v>
                </c:pt>
                <c:pt idx="3336">
                  <c:v>59.395833333333336</c:v>
                </c:pt>
                <c:pt idx="3337">
                  <c:v>67.006944444444443</c:v>
                </c:pt>
                <c:pt idx="3338">
                  <c:v>66.850694444444443</c:v>
                </c:pt>
                <c:pt idx="3339">
                  <c:v>89.166666666666657</c:v>
                </c:pt>
                <c:pt idx="3340">
                  <c:v>61.895833333333329</c:v>
                </c:pt>
                <c:pt idx="3341">
                  <c:v>88.680555555555557</c:v>
                </c:pt>
                <c:pt idx="3342">
                  <c:v>87.21875</c:v>
                </c:pt>
                <c:pt idx="3343">
                  <c:v>72.694444444444443</c:v>
                </c:pt>
                <c:pt idx="3344">
                  <c:v>84</c:v>
                </c:pt>
                <c:pt idx="3345">
                  <c:v>83</c:v>
                </c:pt>
                <c:pt idx="3346">
                  <c:v>73</c:v>
                </c:pt>
                <c:pt idx="3347">
                  <c:v>92</c:v>
                </c:pt>
                <c:pt idx="3348">
                  <c:v>53.0625</c:v>
                </c:pt>
                <c:pt idx="3349">
                  <c:v>56.909722222222214</c:v>
                </c:pt>
                <c:pt idx="3350">
                  <c:v>86.569444444444443</c:v>
                </c:pt>
                <c:pt idx="3351">
                  <c:v>91.847222222222229</c:v>
                </c:pt>
                <c:pt idx="3352">
                  <c:v>63.770138888888894</c:v>
                </c:pt>
                <c:pt idx="3353">
                  <c:v>85.388888888888886</c:v>
                </c:pt>
                <c:pt idx="3354">
                  <c:v>68.909722222222229</c:v>
                </c:pt>
                <c:pt idx="3355">
                  <c:v>70.15625</c:v>
                </c:pt>
                <c:pt idx="3356">
                  <c:v>77.170138888888886</c:v>
                </c:pt>
                <c:pt idx="3357">
                  <c:v>68.2048611111111</c:v>
                </c:pt>
                <c:pt idx="3358">
                  <c:v>65.104166666666671</c:v>
                </c:pt>
                <c:pt idx="3359">
                  <c:v>82.163194444444443</c:v>
                </c:pt>
                <c:pt idx="3360">
                  <c:v>71.666666666666671</c:v>
                </c:pt>
                <c:pt idx="3361">
                  <c:v>68.236111111111114</c:v>
                </c:pt>
                <c:pt idx="3362">
                  <c:v>58.159722222222207</c:v>
                </c:pt>
                <c:pt idx="3363">
                  <c:v>67.1875</c:v>
                </c:pt>
                <c:pt idx="3364">
                  <c:v>77.927083333333343</c:v>
                </c:pt>
                <c:pt idx="3365">
                  <c:v>51.145833333333336</c:v>
                </c:pt>
                <c:pt idx="3366">
                  <c:v>80.621527777777786</c:v>
                </c:pt>
                <c:pt idx="3367">
                  <c:v>63.389216042917404</c:v>
                </c:pt>
                <c:pt idx="3368">
                  <c:v>63.045138888888886</c:v>
                </c:pt>
                <c:pt idx="3369">
                  <c:v>61.534438719337651</c:v>
                </c:pt>
                <c:pt idx="3370">
                  <c:v>67.391784940531466</c:v>
                </c:pt>
                <c:pt idx="3371">
                  <c:v>53.456409856519031</c:v>
                </c:pt>
                <c:pt idx="3372">
                  <c:v>54.480013550135496</c:v>
                </c:pt>
                <c:pt idx="3373">
                  <c:v>61.403570096942573</c:v>
                </c:pt>
                <c:pt idx="3374">
                  <c:v>61.249796051558157</c:v>
                </c:pt>
                <c:pt idx="3375">
                  <c:v>55.847222222222229</c:v>
                </c:pt>
                <c:pt idx="3376">
                  <c:v>66.072916666666657</c:v>
                </c:pt>
                <c:pt idx="3377">
                  <c:v>60.649305555555557</c:v>
                </c:pt>
                <c:pt idx="3378">
                  <c:v>65.579002214406671</c:v>
                </c:pt>
                <c:pt idx="3379">
                  <c:v>60.114583333333329</c:v>
                </c:pt>
                <c:pt idx="3380">
                  <c:v>64.888888888888886</c:v>
                </c:pt>
                <c:pt idx="3381">
                  <c:v>63.454861111111114</c:v>
                </c:pt>
                <c:pt idx="3382">
                  <c:v>69.875</c:v>
                </c:pt>
                <c:pt idx="3383">
                  <c:v>68.097222222222214</c:v>
                </c:pt>
                <c:pt idx="3384">
                  <c:v>66.84375</c:v>
                </c:pt>
                <c:pt idx="3385">
                  <c:v>62.003472222222221</c:v>
                </c:pt>
                <c:pt idx="3386">
                  <c:v>57.916666666666657</c:v>
                </c:pt>
                <c:pt idx="3387">
                  <c:v>57.322916666666671</c:v>
                </c:pt>
                <c:pt idx="3388">
                  <c:v>67.177083333333329</c:v>
                </c:pt>
                <c:pt idx="3389">
                  <c:v>67.131944444444429</c:v>
                </c:pt>
                <c:pt idx="3390">
                  <c:v>54.986111111111114</c:v>
                </c:pt>
                <c:pt idx="3391">
                  <c:v>58.423611111111107</c:v>
                </c:pt>
                <c:pt idx="3392">
                  <c:v>57.979166666666671</c:v>
                </c:pt>
                <c:pt idx="3393">
                  <c:v>61.243055555555557</c:v>
                </c:pt>
                <c:pt idx="3394">
                  <c:v>50.857638888888893</c:v>
                </c:pt>
                <c:pt idx="3395">
                  <c:v>54.579861111111107</c:v>
                </c:pt>
                <c:pt idx="3396">
                  <c:v>50.774305555555557</c:v>
                </c:pt>
                <c:pt idx="3397">
                  <c:v>57.260416666666657</c:v>
                </c:pt>
                <c:pt idx="3398">
                  <c:v>51.819444444444443</c:v>
                </c:pt>
                <c:pt idx="3399">
                  <c:v>54.854166666666671</c:v>
                </c:pt>
                <c:pt idx="3400">
                  <c:v>63.197916666666664</c:v>
                </c:pt>
                <c:pt idx="3401">
                  <c:v>50.5625</c:v>
                </c:pt>
                <c:pt idx="3402">
                  <c:v>67.451388888888886</c:v>
                </c:pt>
                <c:pt idx="3403">
                  <c:v>56.158309998062727</c:v>
                </c:pt>
                <c:pt idx="3404">
                  <c:v>69.182234596730694</c:v>
                </c:pt>
                <c:pt idx="3405">
                  <c:v>64.539887454485267</c:v>
                </c:pt>
                <c:pt idx="3406">
                  <c:v>61.996679528571811</c:v>
                </c:pt>
                <c:pt idx="3407">
                  <c:v>46.497742547842591</c:v>
                </c:pt>
                <c:pt idx="3408">
                  <c:v>72.091836734693885</c:v>
                </c:pt>
                <c:pt idx="3409">
                  <c:v>73.672483347405944</c:v>
                </c:pt>
                <c:pt idx="3410">
                  <c:v>65.252549716100205</c:v>
                </c:pt>
                <c:pt idx="3411">
                  <c:v>72.56937742606533</c:v>
                </c:pt>
                <c:pt idx="3412">
                  <c:v>77.984234234234222</c:v>
                </c:pt>
                <c:pt idx="3413">
                  <c:v>72.236423540104525</c:v>
                </c:pt>
                <c:pt idx="3414">
                  <c:v>73.335326953748009</c:v>
                </c:pt>
                <c:pt idx="3415">
                  <c:v>80.037894167005007</c:v>
                </c:pt>
                <c:pt idx="3416">
                  <c:v>75.737699760916072</c:v>
                </c:pt>
                <c:pt idx="3417">
                  <c:v>69.178840194776441</c:v>
                </c:pt>
                <c:pt idx="3418">
                  <c:v>76.438492063492063</c:v>
                </c:pt>
                <c:pt idx="3419">
                  <c:v>74.516506528701655</c:v>
                </c:pt>
                <c:pt idx="3420">
                  <c:v>76.170700838474929</c:v>
                </c:pt>
                <c:pt idx="3421">
                  <c:v>70.603900360537537</c:v>
                </c:pt>
                <c:pt idx="3422">
                  <c:v>82.343579031134979</c:v>
                </c:pt>
                <c:pt idx="3423">
                  <c:v>84.857978279030917</c:v>
                </c:pt>
                <c:pt idx="3424">
                  <c:v>58.539293645676629</c:v>
                </c:pt>
                <c:pt idx="3425">
                  <c:v>79.381514748281205</c:v>
                </c:pt>
                <c:pt idx="3426">
                  <c:v>74.060457516339866</c:v>
                </c:pt>
                <c:pt idx="3427">
                  <c:v>75.389194139194132</c:v>
                </c:pt>
                <c:pt idx="3428">
                  <c:v>63.310277556087598</c:v>
                </c:pt>
                <c:pt idx="3429">
                  <c:v>84.767874701503018</c:v>
                </c:pt>
                <c:pt idx="3430">
                  <c:v>66.541100085752774</c:v>
                </c:pt>
                <c:pt idx="3431">
                  <c:v>82.125471583302911</c:v>
                </c:pt>
                <c:pt idx="3432">
                  <c:v>81.833388175935056</c:v>
                </c:pt>
                <c:pt idx="3433">
                  <c:v>77.71146478043029</c:v>
                </c:pt>
                <c:pt idx="3434">
                  <c:v>85.682270916334659</c:v>
                </c:pt>
                <c:pt idx="3435">
                  <c:v>75.936692506459949</c:v>
                </c:pt>
                <c:pt idx="3436">
                  <c:v>77.240896358543424</c:v>
                </c:pt>
                <c:pt idx="3437">
                  <c:v>76.851851851851848</c:v>
                </c:pt>
                <c:pt idx="3438">
                  <c:v>74.497802887633384</c:v>
                </c:pt>
                <c:pt idx="3439">
                  <c:v>70.473970473970482</c:v>
                </c:pt>
                <c:pt idx="3440">
                  <c:v>76.247624762476249</c:v>
                </c:pt>
                <c:pt idx="3441">
                  <c:v>75.018059234288472</c:v>
                </c:pt>
                <c:pt idx="3442">
                  <c:v>63.23278800272665</c:v>
                </c:pt>
                <c:pt idx="3443">
                  <c:v>75.295285298614189</c:v>
                </c:pt>
                <c:pt idx="3444">
                  <c:v>75.649796680953955</c:v>
                </c:pt>
                <c:pt idx="3445">
                  <c:v>61.889456836018162</c:v>
                </c:pt>
                <c:pt idx="3446">
                  <c:v>80.786836272525775</c:v>
                </c:pt>
                <c:pt idx="3447">
                  <c:v>78.071767324816108</c:v>
                </c:pt>
                <c:pt idx="3448">
                  <c:v>73.124098124098126</c:v>
                </c:pt>
                <c:pt idx="3449">
                  <c:v>73.788557447274201</c:v>
                </c:pt>
                <c:pt idx="3450">
                  <c:v>75.423881673881681</c:v>
                </c:pt>
                <c:pt idx="3451">
                  <c:v>76.146695650447654</c:v>
                </c:pt>
                <c:pt idx="3452">
                  <c:v>76.686507936507937</c:v>
                </c:pt>
                <c:pt idx="3453">
                  <c:v>74.789292497625823</c:v>
                </c:pt>
                <c:pt idx="3454">
                  <c:v>79.275574005740054</c:v>
                </c:pt>
                <c:pt idx="3455">
                  <c:v>75.841317184863826</c:v>
                </c:pt>
                <c:pt idx="3456">
                  <c:v>77.261785146110697</c:v>
                </c:pt>
                <c:pt idx="3457">
                  <c:v>69.937898026185664</c:v>
                </c:pt>
                <c:pt idx="3458">
                  <c:v>76.953378817413906</c:v>
                </c:pt>
                <c:pt idx="3459">
                  <c:v>71.754461715601607</c:v>
                </c:pt>
                <c:pt idx="3460">
                  <c:v>71.859737484737479</c:v>
                </c:pt>
                <c:pt idx="3461">
                  <c:v>78.323606951803214</c:v>
                </c:pt>
                <c:pt idx="3462">
                  <c:v>75.486896427930361</c:v>
                </c:pt>
                <c:pt idx="3463">
                  <c:v>77.39239926739927</c:v>
                </c:pt>
                <c:pt idx="3464">
                  <c:v>76.210273466371021</c:v>
                </c:pt>
                <c:pt idx="3465">
                  <c:v>75.432389937106919</c:v>
                </c:pt>
                <c:pt idx="3466">
                  <c:v>78.312418993755145</c:v>
                </c:pt>
                <c:pt idx="3467">
                  <c:v>77.872236216064934</c:v>
                </c:pt>
                <c:pt idx="3468">
                  <c:v>82.725262576008845</c:v>
                </c:pt>
                <c:pt idx="3469">
                  <c:v>80.555555555555557</c:v>
                </c:pt>
                <c:pt idx="3470">
                  <c:v>77.321865012220343</c:v>
                </c:pt>
                <c:pt idx="3471">
                  <c:v>78.760342789598113</c:v>
                </c:pt>
                <c:pt idx="3472">
                  <c:v>76.091937897493438</c:v>
                </c:pt>
                <c:pt idx="3473">
                  <c:v>79.027179977682124</c:v>
                </c:pt>
                <c:pt idx="3474">
                  <c:v>78.417755991285404</c:v>
                </c:pt>
                <c:pt idx="3475">
                  <c:v>80.523318289275736</c:v>
                </c:pt>
                <c:pt idx="3476">
                  <c:v>72.445635984509977</c:v>
                </c:pt>
                <c:pt idx="3477">
                  <c:v>79.660119391488536</c:v>
                </c:pt>
                <c:pt idx="3478">
                  <c:v>74.028000713393965</c:v>
                </c:pt>
                <c:pt idx="3479">
                  <c:v>78.997289972899736</c:v>
                </c:pt>
                <c:pt idx="3480">
                  <c:v>80.690634524799108</c:v>
                </c:pt>
                <c:pt idx="3481">
                  <c:v>75.073267074413863</c:v>
                </c:pt>
                <c:pt idx="3482">
                  <c:v>76.74493199897357</c:v>
                </c:pt>
                <c:pt idx="3483">
                  <c:v>72.753383695310035</c:v>
                </c:pt>
                <c:pt idx="3484">
                  <c:v>56.008002256666067</c:v>
                </c:pt>
                <c:pt idx="3485">
                  <c:v>46.53566919191919</c:v>
                </c:pt>
                <c:pt idx="3486">
                  <c:v>58.522095056429826</c:v>
                </c:pt>
                <c:pt idx="3487">
                  <c:v>52.276064610866371</c:v>
                </c:pt>
                <c:pt idx="3488">
                  <c:v>69.814349525404793</c:v>
                </c:pt>
                <c:pt idx="3489">
                  <c:v>78.378103378103376</c:v>
                </c:pt>
                <c:pt idx="3490">
                  <c:v>73.552699896157833</c:v>
                </c:pt>
                <c:pt idx="3491">
                  <c:v>75.248215082552434</c:v>
                </c:pt>
                <c:pt idx="3492">
                  <c:v>70.195517405817824</c:v>
                </c:pt>
                <c:pt idx="3493">
                  <c:v>65.424905838041425</c:v>
                </c:pt>
                <c:pt idx="3494">
                  <c:v>68.514595103578159</c:v>
                </c:pt>
                <c:pt idx="3495">
                  <c:v>71.788194444444443</c:v>
                </c:pt>
                <c:pt idx="3496">
                  <c:v>58.964646464646449</c:v>
                </c:pt>
                <c:pt idx="3497">
                  <c:v>68.131659056316579</c:v>
                </c:pt>
                <c:pt idx="3498">
                  <c:v>81.18636564851704</c:v>
                </c:pt>
                <c:pt idx="3499">
                  <c:v>65.892330383480825</c:v>
                </c:pt>
                <c:pt idx="3500">
                  <c:v>75.300687285223361</c:v>
                </c:pt>
                <c:pt idx="3501">
                  <c:v>73.335096302172857</c:v>
                </c:pt>
                <c:pt idx="3502">
                  <c:v>81.488726598272763</c:v>
                </c:pt>
                <c:pt idx="3503">
                  <c:v>76.32693102023957</c:v>
                </c:pt>
                <c:pt idx="3504">
                  <c:v>66.317365269461078</c:v>
                </c:pt>
                <c:pt idx="3505">
                  <c:v>83.178053830227739</c:v>
                </c:pt>
                <c:pt idx="3506">
                  <c:v>79.554427523970674</c:v>
                </c:pt>
                <c:pt idx="3507">
                  <c:v>76.307658002038735</c:v>
                </c:pt>
                <c:pt idx="3508">
                  <c:v>75.402709134175367</c:v>
                </c:pt>
                <c:pt idx="3509">
                  <c:v>73.994653649465363</c:v>
                </c:pt>
                <c:pt idx="3510">
                  <c:v>80.173405654174871</c:v>
                </c:pt>
                <c:pt idx="3511">
                  <c:v>73.115339749198014</c:v>
                </c:pt>
                <c:pt idx="3512">
                  <c:v>58.892081736909319</c:v>
                </c:pt>
                <c:pt idx="3513">
                  <c:v>66.237839221710175</c:v>
                </c:pt>
                <c:pt idx="3514">
                  <c:v>55.594982506361326</c:v>
                </c:pt>
                <c:pt idx="3515">
                  <c:v>77.223774595412749</c:v>
                </c:pt>
                <c:pt idx="3516">
                  <c:v>64.319356817385213</c:v>
                </c:pt>
                <c:pt idx="3517">
                  <c:v>77.083742552216322</c:v>
                </c:pt>
                <c:pt idx="3518">
                  <c:v>62.867519137091165</c:v>
                </c:pt>
                <c:pt idx="3519">
                  <c:v>71.257778497176361</c:v>
                </c:pt>
                <c:pt idx="3520">
                  <c:v>81.185851071157941</c:v>
                </c:pt>
                <c:pt idx="3521">
                  <c:v>76.56619385342789</c:v>
                </c:pt>
                <c:pt idx="3522">
                  <c:v>63.308121735998554</c:v>
                </c:pt>
                <c:pt idx="3523">
                  <c:v>51.996927803379414</c:v>
                </c:pt>
                <c:pt idx="3524">
                  <c:v>59.740303770002697</c:v>
                </c:pt>
                <c:pt idx="3525">
                  <c:v>62.177579365079374</c:v>
                </c:pt>
                <c:pt idx="3526">
                  <c:v>55.311213991769549</c:v>
                </c:pt>
                <c:pt idx="3527">
                  <c:v>47.016460905349788</c:v>
                </c:pt>
                <c:pt idx="3528">
                  <c:v>56.071127946127945</c:v>
                </c:pt>
                <c:pt idx="3529">
                  <c:v>51.255341880341888</c:v>
                </c:pt>
                <c:pt idx="3530">
                  <c:v>72.718253968253961</c:v>
                </c:pt>
                <c:pt idx="3531">
                  <c:v>70.883158943697055</c:v>
                </c:pt>
                <c:pt idx="3532">
                  <c:v>76.851851851851848</c:v>
                </c:pt>
                <c:pt idx="3533">
                  <c:v>72.600151171579739</c:v>
                </c:pt>
                <c:pt idx="3534">
                  <c:v>76.379440665154945</c:v>
                </c:pt>
                <c:pt idx="3535">
                  <c:v>71.612237237237238</c:v>
                </c:pt>
                <c:pt idx="3536">
                  <c:v>71.655328798185948</c:v>
                </c:pt>
                <c:pt idx="3537">
                  <c:v>45.3125</c:v>
                </c:pt>
                <c:pt idx="3538">
                  <c:v>80.476846094629011</c:v>
                </c:pt>
                <c:pt idx="3539">
                  <c:v>81.310347312292848</c:v>
                </c:pt>
                <c:pt idx="3540">
                  <c:v>74.339483268054707</c:v>
                </c:pt>
                <c:pt idx="3541">
                  <c:v>71.786860615993987</c:v>
                </c:pt>
                <c:pt idx="3542">
                  <c:v>77.811073059360723</c:v>
                </c:pt>
                <c:pt idx="3543">
                  <c:v>64.795524691358025</c:v>
                </c:pt>
                <c:pt idx="3544">
                  <c:v>79.799556110417541</c:v>
                </c:pt>
                <c:pt idx="3545">
                  <c:v>80.886476264997384</c:v>
                </c:pt>
                <c:pt idx="3546">
                  <c:v>74.69746974697469</c:v>
                </c:pt>
                <c:pt idx="3547">
                  <c:v>75.915487768936046</c:v>
                </c:pt>
                <c:pt idx="3548">
                  <c:v>78.462676594119898</c:v>
                </c:pt>
                <c:pt idx="3549">
                  <c:v>78.883395138030494</c:v>
                </c:pt>
                <c:pt idx="3550">
                  <c:v>71.815965874466798</c:v>
                </c:pt>
                <c:pt idx="3551">
                  <c:v>77.240896358543424</c:v>
                </c:pt>
                <c:pt idx="3552">
                  <c:v>66.484889797773235</c:v>
                </c:pt>
                <c:pt idx="3553">
                  <c:v>78.23915525114154</c:v>
                </c:pt>
                <c:pt idx="3554">
                  <c:v>70.078084997439845</c:v>
                </c:pt>
                <c:pt idx="3555">
                  <c:v>59.71477731453907</c:v>
                </c:pt>
                <c:pt idx="3556">
                  <c:v>54.228421970357445</c:v>
                </c:pt>
                <c:pt idx="3557">
                  <c:v>55.908289241622569</c:v>
                </c:pt>
                <c:pt idx="3558">
                  <c:v>68.450366610265093</c:v>
                </c:pt>
                <c:pt idx="3559">
                  <c:v>73.958333333333329</c:v>
                </c:pt>
                <c:pt idx="3560">
                  <c:v>55.491679769392022</c:v>
                </c:pt>
                <c:pt idx="3561">
                  <c:v>81.958061002178653</c:v>
                </c:pt>
                <c:pt idx="3562">
                  <c:v>76.758512544802898</c:v>
                </c:pt>
                <c:pt idx="3563">
                  <c:v>50.729124374069599</c:v>
                </c:pt>
                <c:pt idx="3564">
                  <c:v>50.115521949170301</c:v>
                </c:pt>
                <c:pt idx="3565">
                  <c:v>51.554840686274503</c:v>
                </c:pt>
                <c:pt idx="3566">
                  <c:v>62.040692377771002</c:v>
                </c:pt>
                <c:pt idx="3567">
                  <c:v>74.221802901343594</c:v>
                </c:pt>
                <c:pt idx="3568">
                  <c:v>74.224608043626404</c:v>
                </c:pt>
                <c:pt idx="3569">
                  <c:v>80.314181703070602</c:v>
                </c:pt>
                <c:pt idx="3570">
                  <c:v>80.720946915351504</c:v>
                </c:pt>
                <c:pt idx="3571">
                  <c:v>75.177304964539005</c:v>
                </c:pt>
                <c:pt idx="3572">
                  <c:v>80.228758169934693</c:v>
                </c:pt>
                <c:pt idx="3573">
                  <c:v>81.979606188466903</c:v>
                </c:pt>
                <c:pt idx="3574">
                  <c:v>79.244258224705106</c:v>
                </c:pt>
                <c:pt idx="3575">
                  <c:v>73.406135142776407</c:v>
                </c:pt>
                <c:pt idx="3576">
                  <c:v>77.351240834743393</c:v>
                </c:pt>
                <c:pt idx="3577">
                  <c:v>77.202581369247994</c:v>
                </c:pt>
                <c:pt idx="3578">
                  <c:v>81.192129629629605</c:v>
                </c:pt>
                <c:pt idx="3579">
                  <c:v>76.183313277176097</c:v>
                </c:pt>
                <c:pt idx="3580">
                  <c:v>77.598566308243704</c:v>
                </c:pt>
                <c:pt idx="3581">
                  <c:v>76.2016229712859</c:v>
                </c:pt>
                <c:pt idx="3582">
                  <c:v>58.362148455509399</c:v>
                </c:pt>
                <c:pt idx="3583">
                  <c:v>73.842592592592595</c:v>
                </c:pt>
                <c:pt idx="3584">
                  <c:v>68.607305936073004</c:v>
                </c:pt>
                <c:pt idx="3585">
                  <c:v>78.599773242630405</c:v>
                </c:pt>
                <c:pt idx="3586">
                  <c:v>79.300213675213698</c:v>
                </c:pt>
                <c:pt idx="3587">
                  <c:v>77.438556067588294</c:v>
                </c:pt>
                <c:pt idx="3588">
                  <c:v>77.719907407407405</c:v>
                </c:pt>
                <c:pt idx="3589">
                  <c:v>63.959212376933898</c:v>
                </c:pt>
                <c:pt idx="3590">
                  <c:v>76.492408557626007</c:v>
                </c:pt>
                <c:pt idx="3591">
                  <c:v>78.3549783549784</c:v>
                </c:pt>
                <c:pt idx="3592">
                  <c:v>85.680251419302493</c:v>
                </c:pt>
                <c:pt idx="3593">
                  <c:v>70.999791926758206</c:v>
                </c:pt>
                <c:pt idx="3594">
                  <c:v>84.126984126984098</c:v>
                </c:pt>
                <c:pt idx="3595">
                  <c:v>72.939488784559202</c:v>
                </c:pt>
                <c:pt idx="3596">
                  <c:v>83.0204517704518</c:v>
                </c:pt>
                <c:pt idx="3597">
                  <c:v>74.520383693045602</c:v>
                </c:pt>
                <c:pt idx="3598">
                  <c:v>77.657004830917899</c:v>
                </c:pt>
                <c:pt idx="3599">
                  <c:v>76.242690058479496</c:v>
                </c:pt>
                <c:pt idx="3600">
                  <c:v>69.5910973084886</c:v>
                </c:pt>
                <c:pt idx="3601">
                  <c:v>79.056437389770693</c:v>
                </c:pt>
                <c:pt idx="3602">
                  <c:v>77.467494089834503</c:v>
                </c:pt>
                <c:pt idx="3603">
                  <c:v>61.234779299847801</c:v>
                </c:pt>
                <c:pt idx="3604">
                  <c:v>78.3549783549784</c:v>
                </c:pt>
                <c:pt idx="3605">
                  <c:v>71.496683250414605</c:v>
                </c:pt>
                <c:pt idx="3606">
                  <c:v>83.492714025500902</c:v>
                </c:pt>
                <c:pt idx="3607">
                  <c:v>79.957091237578993</c:v>
                </c:pt>
                <c:pt idx="3608">
                  <c:v>78.885135135135101</c:v>
                </c:pt>
                <c:pt idx="3609">
                  <c:v>82.152128764278302</c:v>
                </c:pt>
                <c:pt idx="3610">
                  <c:v>80.673480083857399</c:v>
                </c:pt>
                <c:pt idx="3611">
                  <c:v>73.9583333333333</c:v>
                </c:pt>
                <c:pt idx="3612">
                  <c:v>80.854101765316699</c:v>
                </c:pt>
                <c:pt idx="3613">
                  <c:v>82.339559386973207</c:v>
                </c:pt>
                <c:pt idx="3614">
                  <c:v>81.708829365079396</c:v>
                </c:pt>
                <c:pt idx="3615">
                  <c:v>61.373824221046398</c:v>
                </c:pt>
                <c:pt idx="3616">
                  <c:v>62.579365079365097</c:v>
                </c:pt>
                <c:pt idx="3617">
                  <c:v>60.048161120840597</c:v>
                </c:pt>
                <c:pt idx="3618">
                  <c:v>66.345187864175202</c:v>
                </c:pt>
                <c:pt idx="3619">
                  <c:v>65.501348302239805</c:v>
                </c:pt>
                <c:pt idx="3620">
                  <c:v>59.261984861227901</c:v>
                </c:pt>
                <c:pt idx="3621">
                  <c:v>75.762760193897904</c:v>
                </c:pt>
                <c:pt idx="3622">
                  <c:v>69.836893090569504</c:v>
                </c:pt>
                <c:pt idx="3623">
                  <c:v>68.2550730017322</c:v>
                </c:pt>
                <c:pt idx="3624">
                  <c:v>63.749660418364599</c:v>
                </c:pt>
                <c:pt idx="3625">
                  <c:v>60.048243630333197</c:v>
                </c:pt>
                <c:pt idx="3626">
                  <c:v>65.830519376105499</c:v>
                </c:pt>
                <c:pt idx="3627">
                  <c:v>54.672574157868297</c:v>
                </c:pt>
                <c:pt idx="3628">
                  <c:v>64.703856749311299</c:v>
                </c:pt>
                <c:pt idx="3629">
                  <c:v>66.275542784163505</c:v>
                </c:pt>
                <c:pt idx="3630">
                  <c:v>67.948717948717999</c:v>
                </c:pt>
                <c:pt idx="3631">
                  <c:v>67.075386012715697</c:v>
                </c:pt>
                <c:pt idx="3632">
                  <c:v>65.902278177458001</c:v>
                </c:pt>
                <c:pt idx="3633">
                  <c:v>58.881578947368403</c:v>
                </c:pt>
                <c:pt idx="3634">
                  <c:v>76.369598765432102</c:v>
                </c:pt>
                <c:pt idx="3635">
                  <c:v>71.426308165851907</c:v>
                </c:pt>
                <c:pt idx="3636">
                  <c:v>68.681437078827798</c:v>
                </c:pt>
                <c:pt idx="3637">
                  <c:v>59.159461339693898</c:v>
                </c:pt>
                <c:pt idx="3638">
                  <c:v>64.558803627013106</c:v>
                </c:pt>
                <c:pt idx="3639">
                  <c:v>86.287794985250699</c:v>
                </c:pt>
                <c:pt idx="3640">
                  <c:v>66.520322509388095</c:v>
                </c:pt>
                <c:pt idx="3641">
                  <c:v>77.561230585424099</c:v>
                </c:pt>
                <c:pt idx="3642">
                  <c:v>83.596303104575199</c:v>
                </c:pt>
                <c:pt idx="3643">
                  <c:v>83.738218505243594</c:v>
                </c:pt>
                <c:pt idx="3644">
                  <c:v>82.201213818860893</c:v>
                </c:pt>
                <c:pt idx="3645">
                  <c:v>73.063430698740007</c:v>
                </c:pt>
                <c:pt idx="3646">
                  <c:v>76.442873969375697</c:v>
                </c:pt>
                <c:pt idx="3647">
                  <c:v>81.544044044044</c:v>
                </c:pt>
                <c:pt idx="3648">
                  <c:v>69.434663536776199</c:v>
                </c:pt>
                <c:pt idx="3649">
                  <c:v>68.244549929676495</c:v>
                </c:pt>
                <c:pt idx="3650">
                  <c:v>69.831511839708597</c:v>
                </c:pt>
                <c:pt idx="3651">
                  <c:v>73.858120991506297</c:v>
                </c:pt>
                <c:pt idx="3652">
                  <c:v>73.901892790059193</c:v>
                </c:pt>
                <c:pt idx="3653">
                  <c:v>71.819266515950801</c:v>
                </c:pt>
                <c:pt idx="3654">
                  <c:v>71.337788259958103</c:v>
                </c:pt>
                <c:pt idx="3655">
                  <c:v>79.761904761904802</c:v>
                </c:pt>
                <c:pt idx="3656">
                  <c:v>75.0203915171289</c:v>
                </c:pt>
                <c:pt idx="3657">
                  <c:v>82.323232323232304</c:v>
                </c:pt>
                <c:pt idx="3658">
                  <c:v>67.206790123456798</c:v>
                </c:pt>
                <c:pt idx="3659">
                  <c:v>72.6019965277778</c:v>
                </c:pt>
                <c:pt idx="3660">
                  <c:v>83.745301162689003</c:v>
                </c:pt>
                <c:pt idx="3661">
                  <c:v>79.1666666666667</c:v>
                </c:pt>
                <c:pt idx="3662">
                  <c:v>98.368877453959826</c:v>
                </c:pt>
                <c:pt idx="3663">
                  <c:v>98.421584337668506</c:v>
                </c:pt>
                <c:pt idx="3664">
                  <c:v>98.341059374060023</c:v>
                </c:pt>
                <c:pt idx="3665">
                  <c:v>69.477648083220856</c:v>
                </c:pt>
                <c:pt idx="3666">
                  <c:v>57.141134766534243</c:v>
                </c:pt>
                <c:pt idx="3667">
                  <c:v>69.071302484995584</c:v>
                </c:pt>
                <c:pt idx="3668">
                  <c:v>65.116217245940106</c:v>
                </c:pt>
                <c:pt idx="3669">
                  <c:v>55.017774202955508</c:v>
                </c:pt>
                <c:pt idx="3670">
                  <c:v>60.385997110286915</c:v>
                </c:pt>
                <c:pt idx="3671">
                  <c:v>69.974378881110241</c:v>
                </c:pt>
                <c:pt idx="3672">
                  <c:v>69.54647825866742</c:v>
                </c:pt>
                <c:pt idx="3673">
                  <c:v>59.122398495780338</c:v>
                </c:pt>
                <c:pt idx="3674">
                  <c:v>51.613621191777156</c:v>
                </c:pt>
                <c:pt idx="3675">
                  <c:v>53.261328905831171</c:v>
                </c:pt>
                <c:pt idx="3676">
                  <c:v>66.079988422888334</c:v>
                </c:pt>
                <c:pt idx="3677">
                  <c:v>54.883730399960044</c:v>
                </c:pt>
                <c:pt idx="3678">
                  <c:v>51.986838980122862</c:v>
                </c:pt>
                <c:pt idx="3679">
                  <c:v>47.037062907307572</c:v>
                </c:pt>
                <c:pt idx="3680">
                  <c:v>55.229709627997892</c:v>
                </c:pt>
                <c:pt idx="3681">
                  <c:v>58.867849938755135</c:v>
                </c:pt>
                <c:pt idx="3682">
                  <c:v>65.145800774508615</c:v>
                </c:pt>
                <c:pt idx="3683">
                  <c:v>60.802299036747343</c:v>
                </c:pt>
                <c:pt idx="3684">
                  <c:v>62.933718434336974</c:v>
                </c:pt>
                <c:pt idx="3685">
                  <c:v>60.38546028123082</c:v>
                </c:pt>
                <c:pt idx="3686">
                  <c:v>64.668106799241713</c:v>
                </c:pt>
                <c:pt idx="3687">
                  <c:v>74.777932396988362</c:v>
                </c:pt>
                <c:pt idx="3688">
                  <c:v>50.14</c:v>
                </c:pt>
                <c:pt idx="3689">
                  <c:v>72.87</c:v>
                </c:pt>
                <c:pt idx="3690">
                  <c:v>59.9</c:v>
                </c:pt>
                <c:pt idx="3691">
                  <c:v>63.18</c:v>
                </c:pt>
                <c:pt idx="3692">
                  <c:v>81.239999999999995</c:v>
                </c:pt>
                <c:pt idx="3693">
                  <c:v>68.95</c:v>
                </c:pt>
                <c:pt idx="3694">
                  <c:v>83.247698862262283</c:v>
                </c:pt>
                <c:pt idx="3695">
                  <c:v>78.941064162720977</c:v>
                </c:pt>
                <c:pt idx="3696">
                  <c:v>84.096535876559557</c:v>
                </c:pt>
                <c:pt idx="3697">
                  <c:v>79.794274142251936</c:v>
                </c:pt>
                <c:pt idx="3698">
                  <c:v>84.124398187571998</c:v>
                </c:pt>
                <c:pt idx="3699">
                  <c:v>65.635204478308196</c:v>
                </c:pt>
                <c:pt idx="3700">
                  <c:v>31</c:v>
                </c:pt>
                <c:pt idx="3701">
                  <c:v>53.113116227615301</c:v>
                </c:pt>
                <c:pt idx="3702">
                  <c:v>50.741291887125215</c:v>
                </c:pt>
                <c:pt idx="3703">
                  <c:v>47.53819444444445</c:v>
                </c:pt>
                <c:pt idx="3704">
                  <c:v>60.711331679073609</c:v>
                </c:pt>
                <c:pt idx="3705">
                  <c:v>60.952113729891508</c:v>
                </c:pt>
                <c:pt idx="3706">
                  <c:v>51.578627808136005</c:v>
                </c:pt>
                <c:pt idx="3707">
                  <c:v>56.698797877102116</c:v>
                </c:pt>
                <c:pt idx="3708">
                  <c:v>61.039026965562051</c:v>
                </c:pt>
                <c:pt idx="3709">
                  <c:v>60.182086051035576</c:v>
                </c:pt>
                <c:pt idx="3710">
                  <c:v>60.675716054125587</c:v>
                </c:pt>
                <c:pt idx="3711">
                  <c:v>53.003472222222229</c:v>
                </c:pt>
                <c:pt idx="3712">
                  <c:v>59.47569444444445</c:v>
                </c:pt>
                <c:pt idx="3713">
                  <c:v>48.635416666666664</c:v>
                </c:pt>
                <c:pt idx="3714">
                  <c:v>55.49305555555555</c:v>
                </c:pt>
                <c:pt idx="3715">
                  <c:v>55</c:v>
                </c:pt>
                <c:pt idx="3716">
                  <c:v>58.746527777777779</c:v>
                </c:pt>
                <c:pt idx="3717">
                  <c:v>58.99305555555555</c:v>
                </c:pt>
                <c:pt idx="3718">
                  <c:v>57.076388888888886</c:v>
                </c:pt>
                <c:pt idx="3719">
                  <c:v>47.100694444444436</c:v>
                </c:pt>
                <c:pt idx="3720">
                  <c:v>48.340277777777771</c:v>
                </c:pt>
                <c:pt idx="3721">
                  <c:v>45.420138888888886</c:v>
                </c:pt>
                <c:pt idx="3722">
                  <c:v>55.642361111111107</c:v>
                </c:pt>
                <c:pt idx="3723">
                  <c:v>63.983781918564532</c:v>
                </c:pt>
                <c:pt idx="3724">
                  <c:v>51.995264495264479</c:v>
                </c:pt>
                <c:pt idx="3725">
                  <c:v>51.734845416497912</c:v>
                </c:pt>
                <c:pt idx="3726">
                  <c:v>39.292114695340508</c:v>
                </c:pt>
                <c:pt idx="3727">
                  <c:v>58.837365591397848</c:v>
                </c:pt>
                <c:pt idx="3728">
                  <c:v>57.030721342536204</c:v>
                </c:pt>
                <c:pt idx="3729">
                  <c:v>62.232279449260588</c:v>
                </c:pt>
                <c:pt idx="3730">
                  <c:v>51.92307692307692</c:v>
                </c:pt>
                <c:pt idx="3731">
                  <c:v>47.62040197193781</c:v>
                </c:pt>
                <c:pt idx="3732">
                  <c:v>58.935819381024857</c:v>
                </c:pt>
                <c:pt idx="3733">
                  <c:v>64.526214526214531</c:v>
                </c:pt>
                <c:pt idx="3734">
                  <c:v>64.113904407200494</c:v>
                </c:pt>
                <c:pt idx="3735">
                  <c:v>56.349206349206348</c:v>
                </c:pt>
                <c:pt idx="3736">
                  <c:v>62.366932801064536</c:v>
                </c:pt>
                <c:pt idx="3737">
                  <c:v>61.990466798159105</c:v>
                </c:pt>
                <c:pt idx="3738">
                  <c:v>52.197488584474883</c:v>
                </c:pt>
                <c:pt idx="3739">
                  <c:v>57.010582010581999</c:v>
                </c:pt>
                <c:pt idx="3740">
                  <c:v>76.144312652068123</c:v>
                </c:pt>
                <c:pt idx="3741">
                  <c:v>58.230198019801982</c:v>
                </c:pt>
                <c:pt idx="3742">
                  <c:v>50.276938569989937</c:v>
                </c:pt>
                <c:pt idx="3743">
                  <c:v>40.294715447154474</c:v>
                </c:pt>
                <c:pt idx="3744">
                  <c:v>36.512799564270146</c:v>
                </c:pt>
                <c:pt idx="3745">
                  <c:v>61.111111111111107</c:v>
                </c:pt>
                <c:pt idx="3746">
                  <c:v>55.316484517304197</c:v>
                </c:pt>
                <c:pt idx="3747">
                  <c:v>52.909491990062527</c:v>
                </c:pt>
                <c:pt idx="3748">
                  <c:v>55.240374555346307</c:v>
                </c:pt>
                <c:pt idx="3749">
                  <c:v>64.210310707758239</c:v>
                </c:pt>
                <c:pt idx="3750">
                  <c:v>51.846136259716502</c:v>
                </c:pt>
                <c:pt idx="3751">
                  <c:v>51.144611948632047</c:v>
                </c:pt>
                <c:pt idx="3752">
                  <c:v>52.590811965811966</c:v>
                </c:pt>
                <c:pt idx="3753">
                  <c:v>58.698830409356717</c:v>
                </c:pt>
                <c:pt idx="3754">
                  <c:v>49.888427208371809</c:v>
                </c:pt>
                <c:pt idx="3755">
                  <c:v>52.243252716438839</c:v>
                </c:pt>
                <c:pt idx="3756">
                  <c:v>50.35583103764921</c:v>
                </c:pt>
                <c:pt idx="3757">
                  <c:v>60.208142026323841</c:v>
                </c:pt>
                <c:pt idx="3758">
                  <c:v>64.249216966608259</c:v>
                </c:pt>
                <c:pt idx="3759">
                  <c:v>47.984536530275378</c:v>
                </c:pt>
                <c:pt idx="3760">
                  <c:v>61.4699187656744</c:v>
                </c:pt>
                <c:pt idx="3761">
                  <c:v>59.347497249724967</c:v>
                </c:pt>
                <c:pt idx="3762">
                  <c:v>53.84801884178443</c:v>
                </c:pt>
                <c:pt idx="3763">
                  <c:v>60.812652754277117</c:v>
                </c:pt>
                <c:pt idx="3764">
                  <c:v>58.613916947250289</c:v>
                </c:pt>
                <c:pt idx="3765">
                  <c:v>55.007824726134579</c:v>
                </c:pt>
                <c:pt idx="3766">
                  <c:v>52.672350568390172</c:v>
                </c:pt>
                <c:pt idx="3767">
                  <c:v>60.266323024054991</c:v>
                </c:pt>
                <c:pt idx="3768">
                  <c:v>60.269764957264961</c:v>
                </c:pt>
                <c:pt idx="3769">
                  <c:v>51.016865079365083</c:v>
                </c:pt>
                <c:pt idx="3770">
                  <c:v>49.186991869918693</c:v>
                </c:pt>
                <c:pt idx="3771">
                  <c:v>54.303655707543385</c:v>
                </c:pt>
                <c:pt idx="3772">
                  <c:v>61.67806575473962</c:v>
                </c:pt>
                <c:pt idx="3773">
                  <c:v>55.059902459711616</c:v>
                </c:pt>
                <c:pt idx="3774">
                  <c:v>48.703313429340824</c:v>
                </c:pt>
                <c:pt idx="3775">
                  <c:v>48.582553490619915</c:v>
                </c:pt>
                <c:pt idx="3776">
                  <c:v>58.991858237547888</c:v>
                </c:pt>
                <c:pt idx="3777">
                  <c:v>53.957680250783703</c:v>
                </c:pt>
                <c:pt idx="3778">
                  <c:v>50.327932098765437</c:v>
                </c:pt>
                <c:pt idx="3779">
                  <c:v>64.275486827033205</c:v>
                </c:pt>
                <c:pt idx="3780">
                  <c:v>70.877067430025406</c:v>
                </c:pt>
                <c:pt idx="3781">
                  <c:v>72.556988041853501</c:v>
                </c:pt>
                <c:pt idx="3782">
                  <c:v>69.107744107744097</c:v>
                </c:pt>
                <c:pt idx="3783">
                  <c:v>71.284575714955494</c:v>
                </c:pt>
                <c:pt idx="3784">
                  <c:v>75.166307083782797</c:v>
                </c:pt>
                <c:pt idx="3785">
                  <c:v>72.781506338553299</c:v>
                </c:pt>
                <c:pt idx="3786">
                  <c:v>67.037721459579998</c:v>
                </c:pt>
                <c:pt idx="3787">
                  <c:v>74.9305555555556</c:v>
                </c:pt>
                <c:pt idx="3788">
                  <c:v>57.307241278217496</c:v>
                </c:pt>
                <c:pt idx="3789">
                  <c:v>73.179552637977196</c:v>
                </c:pt>
                <c:pt idx="3790">
                  <c:v>61.351898380792797</c:v>
                </c:pt>
                <c:pt idx="3791">
                  <c:v>65.753424657534197</c:v>
                </c:pt>
                <c:pt idx="3792">
                  <c:v>58.093869731800801</c:v>
                </c:pt>
                <c:pt idx="3793">
                  <c:v>66.245270037839703</c:v>
                </c:pt>
                <c:pt idx="3794">
                  <c:v>52.404572940287203</c:v>
                </c:pt>
                <c:pt idx="3795">
                  <c:v>64.951236502960597</c:v>
                </c:pt>
                <c:pt idx="3796">
                  <c:v>49.343607305936096</c:v>
                </c:pt>
                <c:pt idx="3797">
                  <c:v>69.682071451982907</c:v>
                </c:pt>
                <c:pt idx="3798">
                  <c:v>81.350072780203803</c:v>
                </c:pt>
                <c:pt idx="3799">
                  <c:v>66.383581033262601</c:v>
                </c:pt>
                <c:pt idx="3800">
                  <c:v>72.971906565656596</c:v>
                </c:pt>
                <c:pt idx="3801">
                  <c:v>74.022633744855995</c:v>
                </c:pt>
                <c:pt idx="3802">
                  <c:v>68.637992831541197</c:v>
                </c:pt>
                <c:pt idx="3803">
                  <c:v>80.314960629921302</c:v>
                </c:pt>
                <c:pt idx="3804">
                  <c:v>68.826034063260295</c:v>
                </c:pt>
                <c:pt idx="3805">
                  <c:v>67.995169082125599</c:v>
                </c:pt>
                <c:pt idx="3806">
                  <c:v>51.923076923076898</c:v>
                </c:pt>
                <c:pt idx="3807">
                  <c:v>56.267580872011301</c:v>
                </c:pt>
                <c:pt idx="3808">
                  <c:v>71.635367762128297</c:v>
                </c:pt>
                <c:pt idx="3809">
                  <c:v>74.635539795114298</c:v>
                </c:pt>
                <c:pt idx="3810">
                  <c:v>62.322695035461003</c:v>
                </c:pt>
                <c:pt idx="3811">
                  <c:v>80.46875</c:v>
                </c:pt>
                <c:pt idx="3812">
                  <c:v>59.325396825396801</c:v>
                </c:pt>
                <c:pt idx="3813">
                  <c:v>44.587138508371403</c:v>
                </c:pt>
                <c:pt idx="3814">
                  <c:v>82.522371364653196</c:v>
                </c:pt>
                <c:pt idx="3815">
                  <c:v>74.537037037036995</c:v>
                </c:pt>
                <c:pt idx="3816">
                  <c:v>67.623873873873904</c:v>
                </c:pt>
                <c:pt idx="3817">
                  <c:v>73.083548664944004</c:v>
                </c:pt>
                <c:pt idx="3818">
                  <c:v>72.380050505050505</c:v>
                </c:pt>
                <c:pt idx="3819">
                  <c:v>60.973370064279202</c:v>
                </c:pt>
                <c:pt idx="3820">
                  <c:v>65.2777777777778</c:v>
                </c:pt>
                <c:pt idx="3821">
                  <c:v>65.2777777777778</c:v>
                </c:pt>
                <c:pt idx="3822">
                  <c:v>65.2777777777778</c:v>
                </c:pt>
                <c:pt idx="3823">
                  <c:v>53.459571748162297</c:v>
                </c:pt>
                <c:pt idx="3824">
                  <c:v>56.122916064373101</c:v>
                </c:pt>
                <c:pt idx="3825">
                  <c:v>55.205437133148003</c:v>
                </c:pt>
                <c:pt idx="3826">
                  <c:v>54.755892255892299</c:v>
                </c:pt>
                <c:pt idx="3827">
                  <c:v>64.082177586481706</c:v>
                </c:pt>
                <c:pt idx="3828">
                  <c:v>61.488296672306802</c:v>
                </c:pt>
                <c:pt idx="3829">
                  <c:v>52.774179620034502</c:v>
                </c:pt>
                <c:pt idx="3830">
                  <c:v>52.503474031613699</c:v>
                </c:pt>
                <c:pt idx="3831">
                  <c:v>53.3420138888889</c:v>
                </c:pt>
                <c:pt idx="3832">
                  <c:v>53.051080424498103</c:v>
                </c:pt>
                <c:pt idx="3833">
                  <c:v>51.046212375517499</c:v>
                </c:pt>
                <c:pt idx="3834">
                  <c:v>56.386733484211703</c:v>
                </c:pt>
                <c:pt idx="3835">
                  <c:v>47.195790080738199</c:v>
                </c:pt>
                <c:pt idx="3836">
                  <c:v>51.197277963582302</c:v>
                </c:pt>
                <c:pt idx="3837">
                  <c:v>58.195135433941402</c:v>
                </c:pt>
                <c:pt idx="3838">
                  <c:v>56.332943013270899</c:v>
                </c:pt>
                <c:pt idx="3839">
                  <c:v>54.277989821882997</c:v>
                </c:pt>
                <c:pt idx="3840">
                  <c:v>58.977965307079202</c:v>
                </c:pt>
                <c:pt idx="3841">
                  <c:v>61.264656616415401</c:v>
                </c:pt>
                <c:pt idx="3842">
                  <c:v>59.602029914529901</c:v>
                </c:pt>
                <c:pt idx="3843">
                  <c:v>52.4305555555556</c:v>
                </c:pt>
                <c:pt idx="3844">
                  <c:v>47.443181818181799</c:v>
                </c:pt>
                <c:pt idx="3845">
                  <c:v>50.102880658436199</c:v>
                </c:pt>
                <c:pt idx="3846">
                  <c:v>58.837365591397798</c:v>
                </c:pt>
                <c:pt idx="3847">
                  <c:v>66.506882989183893</c:v>
                </c:pt>
                <c:pt idx="3848">
                  <c:v>40.925087983911503</c:v>
                </c:pt>
                <c:pt idx="3849">
                  <c:v>55.226608187134502</c:v>
                </c:pt>
                <c:pt idx="3850">
                  <c:v>49.786324786324798</c:v>
                </c:pt>
                <c:pt idx="3851">
                  <c:v>61.312158772318135</c:v>
                </c:pt>
                <c:pt idx="3852">
                  <c:v>62.055774925962481</c:v>
                </c:pt>
                <c:pt idx="3853">
                  <c:v>54.097222222222221</c:v>
                </c:pt>
                <c:pt idx="3854">
                  <c:v>59.108012394864986</c:v>
                </c:pt>
                <c:pt idx="3855">
                  <c:v>57.978880475057835</c:v>
                </c:pt>
                <c:pt idx="3856">
                  <c:v>50.353692201518285</c:v>
                </c:pt>
                <c:pt idx="3857">
                  <c:v>50.409776617348413</c:v>
                </c:pt>
                <c:pt idx="3858">
                  <c:v>47.580495585725949</c:v>
                </c:pt>
                <c:pt idx="3859">
                  <c:v>46.559044233807278</c:v>
                </c:pt>
                <c:pt idx="3860">
                  <c:v>29.836919398907114</c:v>
                </c:pt>
                <c:pt idx="3861">
                  <c:v>82.986111111111114</c:v>
                </c:pt>
                <c:pt idx="3862">
                  <c:v>25</c:v>
                </c:pt>
                <c:pt idx="3863">
                  <c:v>30</c:v>
                </c:pt>
                <c:pt idx="3864">
                  <c:v>28.000000000000004</c:v>
                </c:pt>
                <c:pt idx="3865">
                  <c:v>18</c:v>
                </c:pt>
                <c:pt idx="3866">
                  <c:v>12</c:v>
                </c:pt>
                <c:pt idx="3867">
                  <c:v>20</c:v>
                </c:pt>
                <c:pt idx="3868">
                  <c:v>26</c:v>
                </c:pt>
                <c:pt idx="3869">
                  <c:v>20</c:v>
                </c:pt>
                <c:pt idx="3870">
                  <c:v>70</c:v>
                </c:pt>
                <c:pt idx="3871">
                  <c:v>55.000000000000007</c:v>
                </c:pt>
                <c:pt idx="3872">
                  <c:v>39</c:v>
                </c:pt>
                <c:pt idx="3873">
                  <c:v>27</c:v>
                </c:pt>
                <c:pt idx="3874">
                  <c:v>36</c:v>
                </c:pt>
                <c:pt idx="3875">
                  <c:v>25</c:v>
                </c:pt>
                <c:pt idx="3876">
                  <c:v>20</c:v>
                </c:pt>
                <c:pt idx="3877">
                  <c:v>30</c:v>
                </c:pt>
                <c:pt idx="3878">
                  <c:v>35</c:v>
                </c:pt>
                <c:pt idx="3879">
                  <c:v>22</c:v>
                </c:pt>
                <c:pt idx="3880">
                  <c:v>2.61</c:v>
                </c:pt>
                <c:pt idx="3881">
                  <c:v>2.61</c:v>
                </c:pt>
                <c:pt idx="3882">
                  <c:v>7.36</c:v>
                </c:pt>
                <c:pt idx="3883">
                  <c:v>19.399999999999999</c:v>
                </c:pt>
                <c:pt idx="3884">
                  <c:v>21.3</c:v>
                </c:pt>
                <c:pt idx="3885">
                  <c:v>24.95</c:v>
                </c:pt>
                <c:pt idx="3886">
                  <c:v>28.68</c:v>
                </c:pt>
                <c:pt idx="3887">
                  <c:v>47.77</c:v>
                </c:pt>
                <c:pt idx="3921">
                  <c:v>32.604973024321367</c:v>
                </c:pt>
                <c:pt idx="3922">
                  <c:v>11.577910411345293</c:v>
                </c:pt>
                <c:pt idx="3923">
                  <c:v>48.374731442669102</c:v>
                </c:pt>
                <c:pt idx="3924">
                  <c:v>47.825596426550987</c:v>
                </c:pt>
                <c:pt idx="3925">
                  <c:v>40.140707290103052</c:v>
                </c:pt>
                <c:pt idx="3926">
                  <c:v>33.695282765686549</c:v>
                </c:pt>
                <c:pt idx="3927">
                  <c:v>55.863641774483554</c:v>
                </c:pt>
                <c:pt idx="3928">
                  <c:v>63.632488379791361</c:v>
                </c:pt>
                <c:pt idx="3929">
                  <c:v>59.453063445251097</c:v>
                </c:pt>
                <c:pt idx="3930">
                  <c:v>50.179103465905015</c:v>
                </c:pt>
                <c:pt idx="3931">
                  <c:v>36.545179279579656</c:v>
                </c:pt>
                <c:pt idx="3932">
                  <c:v>32.808601378820534</c:v>
                </c:pt>
                <c:pt idx="3933">
                  <c:v>33.473764613018673</c:v>
                </c:pt>
                <c:pt idx="3934">
                  <c:v>39.900630156883942</c:v>
                </c:pt>
                <c:pt idx="3935">
                  <c:v>35.23113064635448</c:v>
                </c:pt>
                <c:pt idx="3936">
                  <c:v>61.526026511477539</c:v>
                </c:pt>
                <c:pt idx="3937">
                  <c:v>44.390559327513742</c:v>
                </c:pt>
                <c:pt idx="3938">
                  <c:v>55.059812479793081</c:v>
                </c:pt>
                <c:pt idx="3939">
                  <c:v>53.766569673456189</c:v>
                </c:pt>
                <c:pt idx="3940">
                  <c:v>50.53346265761396</c:v>
                </c:pt>
                <c:pt idx="3941">
                  <c:v>3.9181429968956571</c:v>
                </c:pt>
                <c:pt idx="3942">
                  <c:v>2.5986795099104731</c:v>
                </c:pt>
                <c:pt idx="3943">
                  <c:v>4.8316556742882373</c:v>
                </c:pt>
                <c:pt idx="3944">
                  <c:v>3.7712343641180035</c:v>
                </c:pt>
                <c:pt idx="3945">
                  <c:v>4.7222938093984812</c:v>
                </c:pt>
                <c:pt idx="3946">
                  <c:v>6.2277393983699803</c:v>
                </c:pt>
                <c:pt idx="3947">
                  <c:v>3.6422210621637863</c:v>
                </c:pt>
                <c:pt idx="3948">
                  <c:v>40.935764331754065</c:v>
                </c:pt>
                <c:pt idx="3949">
                  <c:v>40.69299111582567</c:v>
                </c:pt>
                <c:pt idx="3950">
                  <c:v>46.580764434129115</c:v>
                </c:pt>
                <c:pt idx="3951">
                  <c:v>35.050195070422305</c:v>
                </c:pt>
                <c:pt idx="3952">
                  <c:v>36.668720911928474</c:v>
                </c:pt>
                <c:pt idx="3953">
                  <c:v>37.587661511747115</c:v>
                </c:pt>
                <c:pt idx="3954">
                  <c:v>42.500625590216757</c:v>
                </c:pt>
                <c:pt idx="3955">
                  <c:v>32.156095802853343</c:v>
                </c:pt>
                <c:pt idx="3956">
                  <c:v>43.671573081401249</c:v>
                </c:pt>
                <c:pt idx="3957">
                  <c:v>27.361708167419131</c:v>
                </c:pt>
                <c:pt idx="3958">
                  <c:v>25.786739789864754</c:v>
                </c:pt>
                <c:pt idx="3959">
                  <c:v>30.336595282867407</c:v>
                </c:pt>
                <c:pt idx="3960">
                  <c:v>30.591972184170192</c:v>
                </c:pt>
                <c:pt idx="3961">
                  <c:v>22.880926744306596</c:v>
                </c:pt>
                <c:pt idx="3962">
                  <c:v>22.242483565360704</c:v>
                </c:pt>
                <c:pt idx="3963">
                  <c:v>25.375351303613868</c:v>
                </c:pt>
                <c:pt idx="3964">
                  <c:v>28.089426369183514</c:v>
                </c:pt>
                <c:pt idx="3965">
                  <c:v>30.861130327533516</c:v>
                </c:pt>
                <c:pt idx="3966">
                  <c:v>33.700094598217632</c:v>
                </c:pt>
                <c:pt idx="3967">
                  <c:v>23.388094572438689</c:v>
                </c:pt>
                <c:pt idx="3968">
                  <c:v>18.128254139953015</c:v>
                </c:pt>
                <c:pt idx="3969">
                  <c:v>17.255828629271576</c:v>
                </c:pt>
                <c:pt idx="3970">
                  <c:v>24.276589323628116</c:v>
                </c:pt>
                <c:pt idx="3971">
                  <c:v>25.658471669356341</c:v>
                </c:pt>
                <c:pt idx="3972">
                  <c:v>28.990436338519508</c:v>
                </c:pt>
                <c:pt idx="3973">
                  <c:v>25.434524480619991</c:v>
                </c:pt>
                <c:pt idx="3974">
                  <c:v>24.812407944715474</c:v>
                </c:pt>
                <c:pt idx="3975">
                  <c:v>19.106429203983655</c:v>
                </c:pt>
                <c:pt idx="3976">
                  <c:v>21.876392506395437</c:v>
                </c:pt>
                <c:pt idx="3977">
                  <c:v>4.0877176769333108</c:v>
                </c:pt>
                <c:pt idx="3978">
                  <c:v>13.820918177838781</c:v>
                </c:pt>
                <c:pt idx="3979">
                  <c:v>12.74886820503065</c:v>
                </c:pt>
                <c:pt idx="3980">
                  <c:v>16.102814577796753</c:v>
                </c:pt>
                <c:pt idx="3981">
                  <c:v>15.250360539609142</c:v>
                </c:pt>
                <c:pt idx="3982">
                  <c:v>12.906948668120288</c:v>
                </c:pt>
                <c:pt idx="3983">
                  <c:v>12.496904380455465</c:v>
                </c:pt>
                <c:pt idx="3984">
                  <c:v>14.289847049444715</c:v>
                </c:pt>
                <c:pt idx="3985">
                  <c:v>47.599999999999994</c:v>
                </c:pt>
                <c:pt idx="3986">
                  <c:v>53.7</c:v>
                </c:pt>
                <c:pt idx="3987">
                  <c:v>65.2</c:v>
                </c:pt>
                <c:pt idx="3988">
                  <c:v>66.600000000000009</c:v>
                </c:pt>
                <c:pt idx="3989">
                  <c:v>70.199999999999989</c:v>
                </c:pt>
                <c:pt idx="3990">
                  <c:v>74.5</c:v>
                </c:pt>
                <c:pt idx="3991">
                  <c:v>70.399999999999991</c:v>
                </c:pt>
                <c:pt idx="3992">
                  <c:v>70</c:v>
                </c:pt>
                <c:pt idx="3993">
                  <c:v>67.7</c:v>
                </c:pt>
                <c:pt idx="3994">
                  <c:v>69.5</c:v>
                </c:pt>
                <c:pt idx="3995">
                  <c:v>60.3</c:v>
                </c:pt>
                <c:pt idx="3996">
                  <c:v>63</c:v>
                </c:pt>
                <c:pt idx="3997">
                  <c:v>48.1</c:v>
                </c:pt>
                <c:pt idx="3998">
                  <c:v>59.5</c:v>
                </c:pt>
                <c:pt idx="3999">
                  <c:v>69.599999999999994</c:v>
                </c:pt>
                <c:pt idx="4000">
                  <c:v>78.8</c:v>
                </c:pt>
                <c:pt idx="4001">
                  <c:v>50.8</c:v>
                </c:pt>
                <c:pt idx="4002">
                  <c:v>58.5</c:v>
                </c:pt>
                <c:pt idx="4003">
                  <c:v>81.99</c:v>
                </c:pt>
                <c:pt idx="4004">
                  <c:v>72</c:v>
                </c:pt>
                <c:pt idx="4005">
                  <c:v>57.099999999999994</c:v>
                </c:pt>
                <c:pt idx="4006">
                  <c:v>64.7</c:v>
                </c:pt>
                <c:pt idx="4007">
                  <c:v>57.3</c:v>
                </c:pt>
                <c:pt idx="4008">
                  <c:v>75.8</c:v>
                </c:pt>
                <c:pt idx="4009">
                  <c:v>77.900000000000006</c:v>
                </c:pt>
                <c:pt idx="4010">
                  <c:v>68.600000000000009</c:v>
                </c:pt>
                <c:pt idx="4011">
                  <c:v>76.400000000000006</c:v>
                </c:pt>
                <c:pt idx="4012">
                  <c:v>72.399999999999991</c:v>
                </c:pt>
                <c:pt idx="4013">
                  <c:v>65.5</c:v>
                </c:pt>
                <c:pt idx="4014">
                  <c:v>68.600000000000009</c:v>
                </c:pt>
                <c:pt idx="4015">
                  <c:v>31.900000000000002</c:v>
                </c:pt>
                <c:pt idx="4016">
                  <c:v>35</c:v>
                </c:pt>
                <c:pt idx="4017">
                  <c:v>55.000000000000007</c:v>
                </c:pt>
                <c:pt idx="4018">
                  <c:v>91</c:v>
                </c:pt>
                <c:pt idx="4019">
                  <c:v>91</c:v>
                </c:pt>
                <c:pt idx="4020">
                  <c:v>91</c:v>
                </c:pt>
                <c:pt idx="4021">
                  <c:v>92</c:v>
                </c:pt>
                <c:pt idx="4022">
                  <c:v>90</c:v>
                </c:pt>
                <c:pt idx="4023">
                  <c:v>90</c:v>
                </c:pt>
                <c:pt idx="4024">
                  <c:v>91</c:v>
                </c:pt>
                <c:pt idx="4025">
                  <c:v>90</c:v>
                </c:pt>
                <c:pt idx="4026">
                  <c:v>89</c:v>
                </c:pt>
                <c:pt idx="4027">
                  <c:v>88</c:v>
                </c:pt>
                <c:pt idx="4028">
                  <c:v>88</c:v>
                </c:pt>
                <c:pt idx="4029">
                  <c:v>90</c:v>
                </c:pt>
                <c:pt idx="4030">
                  <c:v>88</c:v>
                </c:pt>
                <c:pt idx="4031">
                  <c:v>88</c:v>
                </c:pt>
                <c:pt idx="4032">
                  <c:v>87</c:v>
                </c:pt>
                <c:pt idx="4033">
                  <c:v>88</c:v>
                </c:pt>
                <c:pt idx="4034">
                  <c:v>86</c:v>
                </c:pt>
                <c:pt idx="4035">
                  <c:v>90</c:v>
                </c:pt>
                <c:pt idx="4036">
                  <c:v>92</c:v>
                </c:pt>
                <c:pt idx="4037">
                  <c:v>88</c:v>
                </c:pt>
                <c:pt idx="4038">
                  <c:v>90</c:v>
                </c:pt>
                <c:pt idx="4039">
                  <c:v>90</c:v>
                </c:pt>
                <c:pt idx="4040">
                  <c:v>88</c:v>
                </c:pt>
                <c:pt idx="4041">
                  <c:v>88</c:v>
                </c:pt>
                <c:pt idx="4042">
                  <c:v>88</c:v>
                </c:pt>
                <c:pt idx="4043">
                  <c:v>85</c:v>
                </c:pt>
                <c:pt idx="4044">
                  <c:v>85</c:v>
                </c:pt>
                <c:pt idx="4045">
                  <c:v>81</c:v>
                </c:pt>
                <c:pt idx="4046">
                  <c:v>82</c:v>
                </c:pt>
                <c:pt idx="4047">
                  <c:v>81</c:v>
                </c:pt>
                <c:pt idx="4048">
                  <c:v>84</c:v>
                </c:pt>
                <c:pt idx="4049">
                  <c:v>81</c:v>
                </c:pt>
                <c:pt idx="4050">
                  <c:v>81</c:v>
                </c:pt>
                <c:pt idx="4051">
                  <c:v>83</c:v>
                </c:pt>
                <c:pt idx="4052">
                  <c:v>83</c:v>
                </c:pt>
                <c:pt idx="4053">
                  <c:v>84</c:v>
                </c:pt>
                <c:pt idx="4054">
                  <c:v>83</c:v>
                </c:pt>
                <c:pt idx="4055">
                  <c:v>84</c:v>
                </c:pt>
                <c:pt idx="4056">
                  <c:v>82</c:v>
                </c:pt>
                <c:pt idx="4057">
                  <c:v>83</c:v>
                </c:pt>
                <c:pt idx="4058">
                  <c:v>84</c:v>
                </c:pt>
                <c:pt idx="4059">
                  <c:v>86</c:v>
                </c:pt>
                <c:pt idx="4060">
                  <c:v>95.281415542575559</c:v>
                </c:pt>
                <c:pt idx="4061">
                  <c:v>95.320351776308627</c:v>
                </c:pt>
                <c:pt idx="4062">
                  <c:v>95.278044422763969</c:v>
                </c:pt>
                <c:pt idx="4063">
                  <c:v>95.038007704079604</c:v>
                </c:pt>
                <c:pt idx="4064">
                  <c:v>93.899999999999991</c:v>
                </c:pt>
                <c:pt idx="4065">
                  <c:v>71.2</c:v>
                </c:pt>
                <c:pt idx="4066">
                  <c:v>90.4</c:v>
                </c:pt>
                <c:pt idx="4067">
                  <c:v>70.599999999999994</c:v>
                </c:pt>
                <c:pt idx="4068">
                  <c:v>89.2</c:v>
                </c:pt>
                <c:pt idx="4069">
                  <c:v>59.5</c:v>
                </c:pt>
                <c:pt idx="4070">
                  <c:v>90.8</c:v>
                </c:pt>
                <c:pt idx="4071">
                  <c:v>76.2</c:v>
                </c:pt>
                <c:pt idx="4072">
                  <c:v>57.9</c:v>
                </c:pt>
                <c:pt idx="4073">
                  <c:v>64.600000000000009</c:v>
                </c:pt>
                <c:pt idx="4074">
                  <c:v>91.9</c:v>
                </c:pt>
                <c:pt idx="4075">
                  <c:v>82</c:v>
                </c:pt>
                <c:pt idx="4076">
                  <c:v>81.100000000000009</c:v>
                </c:pt>
                <c:pt idx="4077">
                  <c:v>88.8</c:v>
                </c:pt>
                <c:pt idx="4078">
                  <c:v>62.5</c:v>
                </c:pt>
                <c:pt idx="4079">
                  <c:v>50</c:v>
                </c:pt>
                <c:pt idx="4080">
                  <c:v>46.400000000000006</c:v>
                </c:pt>
                <c:pt idx="4081">
                  <c:v>50</c:v>
                </c:pt>
                <c:pt idx="4082">
                  <c:v>67.5</c:v>
                </c:pt>
                <c:pt idx="4083">
                  <c:v>78.900000000000006</c:v>
                </c:pt>
                <c:pt idx="4084">
                  <c:v>81.399999999999991</c:v>
                </c:pt>
                <c:pt idx="4085">
                  <c:v>80.7</c:v>
                </c:pt>
                <c:pt idx="4086">
                  <c:v>42.8</c:v>
                </c:pt>
                <c:pt idx="4087">
                  <c:v>57.000000000000007</c:v>
                </c:pt>
                <c:pt idx="4088">
                  <c:v>61.1</c:v>
                </c:pt>
                <c:pt idx="4089">
                  <c:v>53.2</c:v>
                </c:pt>
                <c:pt idx="4090">
                  <c:v>50</c:v>
                </c:pt>
                <c:pt idx="4091">
                  <c:v>55.1</c:v>
                </c:pt>
                <c:pt idx="4092">
                  <c:v>90.100000000000009</c:v>
                </c:pt>
                <c:pt idx="4093">
                  <c:v>87.9</c:v>
                </c:pt>
                <c:pt idx="4094">
                  <c:v>85.7</c:v>
                </c:pt>
                <c:pt idx="4095">
                  <c:v>59.5</c:v>
                </c:pt>
                <c:pt idx="4096">
                  <c:v>90.600000000000009</c:v>
                </c:pt>
                <c:pt idx="4097">
                  <c:v>65</c:v>
                </c:pt>
                <c:pt idx="4098">
                  <c:v>64</c:v>
                </c:pt>
                <c:pt idx="4099">
                  <c:v>76</c:v>
                </c:pt>
                <c:pt idx="4100">
                  <c:v>77</c:v>
                </c:pt>
                <c:pt idx="4101">
                  <c:v>78</c:v>
                </c:pt>
                <c:pt idx="4102">
                  <c:v>88</c:v>
                </c:pt>
                <c:pt idx="4103">
                  <c:v>89</c:v>
                </c:pt>
                <c:pt idx="4104">
                  <c:v>98</c:v>
                </c:pt>
                <c:pt idx="4105">
                  <c:v>88</c:v>
                </c:pt>
                <c:pt idx="4106">
                  <c:v>67</c:v>
                </c:pt>
                <c:pt idx="4107">
                  <c:v>71</c:v>
                </c:pt>
                <c:pt idx="4108">
                  <c:v>77</c:v>
                </c:pt>
                <c:pt idx="4109">
                  <c:v>60.650000000000006</c:v>
                </c:pt>
                <c:pt idx="4110">
                  <c:v>20.9</c:v>
                </c:pt>
                <c:pt idx="4111">
                  <c:v>66</c:v>
                </c:pt>
                <c:pt idx="4112">
                  <c:v>41.699999999999996</c:v>
                </c:pt>
                <c:pt idx="4113">
                  <c:v>79.8</c:v>
                </c:pt>
                <c:pt idx="4114">
                  <c:v>74.099999999999994</c:v>
                </c:pt>
                <c:pt idx="4115">
                  <c:v>67.2</c:v>
                </c:pt>
                <c:pt idx="4116">
                  <c:v>55.2</c:v>
                </c:pt>
                <c:pt idx="4117">
                  <c:v>91.3</c:v>
                </c:pt>
                <c:pt idx="4118">
                  <c:v>79.400000000000006</c:v>
                </c:pt>
                <c:pt idx="4119">
                  <c:v>73.5</c:v>
                </c:pt>
                <c:pt idx="4120">
                  <c:v>66.400000000000006</c:v>
                </c:pt>
                <c:pt idx="4121">
                  <c:v>55.8</c:v>
                </c:pt>
                <c:pt idx="4122">
                  <c:v>88.8</c:v>
                </c:pt>
                <c:pt idx="4123">
                  <c:v>79.5</c:v>
                </c:pt>
                <c:pt idx="4124">
                  <c:v>68.400000000000006</c:v>
                </c:pt>
                <c:pt idx="4125">
                  <c:v>65.900000000000006</c:v>
                </c:pt>
                <c:pt idx="4126">
                  <c:v>47.8</c:v>
                </c:pt>
                <c:pt idx="4127">
                  <c:v>20</c:v>
                </c:pt>
                <c:pt idx="4128">
                  <c:v>23</c:v>
                </c:pt>
                <c:pt idx="4129">
                  <c:v>1</c:v>
                </c:pt>
                <c:pt idx="4130">
                  <c:v>35</c:v>
                </c:pt>
                <c:pt idx="4131">
                  <c:v>41</c:v>
                </c:pt>
                <c:pt idx="4132">
                  <c:v>39</c:v>
                </c:pt>
                <c:pt idx="4133">
                  <c:v>31</c:v>
                </c:pt>
                <c:pt idx="4134">
                  <c:v>44</c:v>
                </c:pt>
                <c:pt idx="4135">
                  <c:v>36</c:v>
                </c:pt>
                <c:pt idx="4136">
                  <c:v>48</c:v>
                </c:pt>
                <c:pt idx="4137">
                  <c:v>9</c:v>
                </c:pt>
                <c:pt idx="4138">
                  <c:v>21</c:v>
                </c:pt>
                <c:pt idx="4139">
                  <c:v>26</c:v>
                </c:pt>
                <c:pt idx="4140">
                  <c:v>9</c:v>
                </c:pt>
                <c:pt idx="4141">
                  <c:v>1</c:v>
                </c:pt>
                <c:pt idx="4142">
                  <c:v>48</c:v>
                </c:pt>
                <c:pt idx="4143">
                  <c:v>27</c:v>
                </c:pt>
                <c:pt idx="4144">
                  <c:v>14.000000000000002</c:v>
                </c:pt>
                <c:pt idx="4145">
                  <c:v>32</c:v>
                </c:pt>
                <c:pt idx="4146">
                  <c:v>22</c:v>
                </c:pt>
                <c:pt idx="4147">
                  <c:v>31</c:v>
                </c:pt>
                <c:pt idx="4148">
                  <c:v>30</c:v>
                </c:pt>
                <c:pt idx="4149">
                  <c:v>41</c:v>
                </c:pt>
                <c:pt idx="4150">
                  <c:v>20</c:v>
                </c:pt>
                <c:pt idx="4151">
                  <c:v>37</c:v>
                </c:pt>
                <c:pt idx="4152">
                  <c:v>45</c:v>
                </c:pt>
                <c:pt idx="4153">
                  <c:v>25</c:v>
                </c:pt>
                <c:pt idx="4154">
                  <c:v>32</c:v>
                </c:pt>
                <c:pt idx="4155">
                  <c:v>37</c:v>
                </c:pt>
                <c:pt idx="4156">
                  <c:v>12</c:v>
                </c:pt>
                <c:pt idx="4157">
                  <c:v>46</c:v>
                </c:pt>
                <c:pt idx="4158">
                  <c:v>54</c:v>
                </c:pt>
                <c:pt idx="4159">
                  <c:v>20</c:v>
                </c:pt>
                <c:pt idx="4160">
                  <c:v>56.999999999999993</c:v>
                </c:pt>
                <c:pt idx="4161">
                  <c:v>45</c:v>
                </c:pt>
                <c:pt idx="4162">
                  <c:v>12</c:v>
                </c:pt>
                <c:pt idx="4163">
                  <c:v>56.999999999999993</c:v>
                </c:pt>
                <c:pt idx="4164">
                  <c:v>34</c:v>
                </c:pt>
                <c:pt idx="4165">
                  <c:v>13</c:v>
                </c:pt>
                <c:pt idx="4166">
                  <c:v>76</c:v>
                </c:pt>
                <c:pt idx="4167">
                  <c:v>66</c:v>
                </c:pt>
                <c:pt idx="4168">
                  <c:v>67</c:v>
                </c:pt>
                <c:pt idx="4169">
                  <c:v>59</c:v>
                </c:pt>
                <c:pt idx="4170">
                  <c:v>52</c:v>
                </c:pt>
                <c:pt idx="4171">
                  <c:v>43</c:v>
                </c:pt>
                <c:pt idx="4172">
                  <c:v>59</c:v>
                </c:pt>
                <c:pt idx="4173">
                  <c:v>68</c:v>
                </c:pt>
                <c:pt idx="4174">
                  <c:v>63</c:v>
                </c:pt>
                <c:pt idx="4175">
                  <c:v>74</c:v>
                </c:pt>
                <c:pt idx="4176">
                  <c:v>63</c:v>
                </c:pt>
                <c:pt idx="4177">
                  <c:v>67</c:v>
                </c:pt>
                <c:pt idx="4178">
                  <c:v>65</c:v>
                </c:pt>
                <c:pt idx="4179">
                  <c:v>68</c:v>
                </c:pt>
                <c:pt idx="4180">
                  <c:v>74</c:v>
                </c:pt>
                <c:pt idx="4181">
                  <c:v>42</c:v>
                </c:pt>
                <c:pt idx="4182">
                  <c:v>56.999999999999993</c:v>
                </c:pt>
                <c:pt idx="4183">
                  <c:v>41</c:v>
                </c:pt>
                <c:pt idx="4184">
                  <c:v>61</c:v>
                </c:pt>
                <c:pt idx="4185">
                  <c:v>65</c:v>
                </c:pt>
                <c:pt idx="4186">
                  <c:v>53</c:v>
                </c:pt>
                <c:pt idx="4187">
                  <c:v>52</c:v>
                </c:pt>
                <c:pt idx="4188">
                  <c:v>56.999999999999993</c:v>
                </c:pt>
                <c:pt idx="4189">
                  <c:v>44</c:v>
                </c:pt>
                <c:pt idx="4190">
                  <c:v>54</c:v>
                </c:pt>
                <c:pt idx="4191">
                  <c:v>52</c:v>
                </c:pt>
                <c:pt idx="4192">
                  <c:v>50</c:v>
                </c:pt>
                <c:pt idx="4193">
                  <c:v>56.000000000000007</c:v>
                </c:pt>
                <c:pt idx="4194">
                  <c:v>56.999999999999993</c:v>
                </c:pt>
                <c:pt idx="4195">
                  <c:v>44</c:v>
                </c:pt>
                <c:pt idx="4196">
                  <c:v>51</c:v>
                </c:pt>
                <c:pt idx="4197">
                  <c:v>52</c:v>
                </c:pt>
                <c:pt idx="4198">
                  <c:v>51</c:v>
                </c:pt>
                <c:pt idx="4199">
                  <c:v>47</c:v>
                </c:pt>
                <c:pt idx="4200">
                  <c:v>31</c:v>
                </c:pt>
                <c:pt idx="4201">
                  <c:v>39</c:v>
                </c:pt>
                <c:pt idx="4202">
                  <c:v>45</c:v>
                </c:pt>
                <c:pt idx="4203">
                  <c:v>32</c:v>
                </c:pt>
                <c:pt idx="4204">
                  <c:v>28.000000000000004</c:v>
                </c:pt>
                <c:pt idx="4205">
                  <c:v>28.000000000000004</c:v>
                </c:pt>
                <c:pt idx="4206">
                  <c:v>41</c:v>
                </c:pt>
                <c:pt idx="4207">
                  <c:v>22</c:v>
                </c:pt>
                <c:pt idx="4208">
                  <c:v>18</c:v>
                </c:pt>
                <c:pt idx="4209">
                  <c:v>53</c:v>
                </c:pt>
                <c:pt idx="4210">
                  <c:v>14.000000000000002</c:v>
                </c:pt>
                <c:pt idx="4211">
                  <c:v>15</c:v>
                </c:pt>
                <c:pt idx="4212">
                  <c:v>22</c:v>
                </c:pt>
                <c:pt idx="4213">
                  <c:v>18</c:v>
                </c:pt>
                <c:pt idx="4214">
                  <c:v>31</c:v>
                </c:pt>
                <c:pt idx="4215">
                  <c:v>23</c:v>
                </c:pt>
                <c:pt idx="4216">
                  <c:v>21</c:v>
                </c:pt>
                <c:pt idx="4217">
                  <c:v>18</c:v>
                </c:pt>
                <c:pt idx="4218">
                  <c:v>38</c:v>
                </c:pt>
                <c:pt idx="4219">
                  <c:v>21</c:v>
                </c:pt>
                <c:pt idx="4220">
                  <c:v>28.000000000000004</c:v>
                </c:pt>
                <c:pt idx="4221">
                  <c:v>34</c:v>
                </c:pt>
                <c:pt idx="4222">
                  <c:v>25</c:v>
                </c:pt>
                <c:pt idx="4223">
                  <c:v>37</c:v>
                </c:pt>
                <c:pt idx="4224">
                  <c:v>38</c:v>
                </c:pt>
                <c:pt idx="4225">
                  <c:v>43</c:v>
                </c:pt>
                <c:pt idx="4226">
                  <c:v>25</c:v>
                </c:pt>
                <c:pt idx="4227">
                  <c:v>36</c:v>
                </c:pt>
                <c:pt idx="4228">
                  <c:v>35</c:v>
                </c:pt>
                <c:pt idx="4229">
                  <c:v>39</c:v>
                </c:pt>
                <c:pt idx="4230">
                  <c:v>32</c:v>
                </c:pt>
                <c:pt idx="4231">
                  <c:v>58.5</c:v>
                </c:pt>
                <c:pt idx="4232">
                  <c:v>39.4</c:v>
                </c:pt>
                <c:pt idx="4233">
                  <c:v>41</c:v>
                </c:pt>
                <c:pt idx="4234">
                  <c:v>17.7</c:v>
                </c:pt>
                <c:pt idx="4235">
                  <c:v>35.1</c:v>
                </c:pt>
                <c:pt idx="4236">
                  <c:v>18.5</c:v>
                </c:pt>
                <c:pt idx="4237">
                  <c:v>38</c:v>
                </c:pt>
                <c:pt idx="4238">
                  <c:v>57.999999999999993</c:v>
                </c:pt>
                <c:pt idx="4239">
                  <c:v>89</c:v>
                </c:pt>
                <c:pt idx="4240">
                  <c:v>21</c:v>
                </c:pt>
                <c:pt idx="4241">
                  <c:v>56.999999999999993</c:v>
                </c:pt>
                <c:pt idx="4242">
                  <c:v>75</c:v>
                </c:pt>
                <c:pt idx="4243">
                  <c:v>37</c:v>
                </c:pt>
                <c:pt idx="4244">
                  <c:v>63</c:v>
                </c:pt>
                <c:pt idx="4245">
                  <c:v>89</c:v>
                </c:pt>
                <c:pt idx="4246">
                  <c:v>37</c:v>
                </c:pt>
                <c:pt idx="4247">
                  <c:v>70</c:v>
                </c:pt>
                <c:pt idx="4248">
                  <c:v>84</c:v>
                </c:pt>
                <c:pt idx="4249">
                  <c:v>35</c:v>
                </c:pt>
                <c:pt idx="4250">
                  <c:v>53</c:v>
                </c:pt>
                <c:pt idx="4251">
                  <c:v>70</c:v>
                </c:pt>
                <c:pt idx="4252">
                  <c:v>37</c:v>
                </c:pt>
                <c:pt idx="4253">
                  <c:v>55.000000000000007</c:v>
                </c:pt>
                <c:pt idx="4254">
                  <c:v>71</c:v>
                </c:pt>
                <c:pt idx="4255">
                  <c:v>33</c:v>
                </c:pt>
                <c:pt idx="4256">
                  <c:v>55.000000000000007</c:v>
                </c:pt>
                <c:pt idx="4257">
                  <c:v>46</c:v>
                </c:pt>
                <c:pt idx="4258">
                  <c:v>42</c:v>
                </c:pt>
                <c:pt idx="4259">
                  <c:v>47</c:v>
                </c:pt>
                <c:pt idx="4260">
                  <c:v>50</c:v>
                </c:pt>
                <c:pt idx="4261">
                  <c:v>38</c:v>
                </c:pt>
                <c:pt idx="4262">
                  <c:v>37</c:v>
                </c:pt>
                <c:pt idx="4263">
                  <c:v>57.999999999999993</c:v>
                </c:pt>
                <c:pt idx="4264">
                  <c:v>32</c:v>
                </c:pt>
                <c:pt idx="4265">
                  <c:v>41</c:v>
                </c:pt>
                <c:pt idx="4266">
                  <c:v>32</c:v>
                </c:pt>
                <c:pt idx="4267">
                  <c:v>34</c:v>
                </c:pt>
                <c:pt idx="4268">
                  <c:v>35</c:v>
                </c:pt>
                <c:pt idx="4269">
                  <c:v>28.999999999999996</c:v>
                </c:pt>
                <c:pt idx="4270">
                  <c:v>49</c:v>
                </c:pt>
                <c:pt idx="4271">
                  <c:v>62</c:v>
                </c:pt>
                <c:pt idx="4272">
                  <c:v>43</c:v>
                </c:pt>
                <c:pt idx="4273">
                  <c:v>47</c:v>
                </c:pt>
                <c:pt idx="4274">
                  <c:v>47</c:v>
                </c:pt>
                <c:pt idx="4275">
                  <c:v>36</c:v>
                </c:pt>
                <c:pt idx="4276">
                  <c:v>46</c:v>
                </c:pt>
                <c:pt idx="4277">
                  <c:v>60</c:v>
                </c:pt>
                <c:pt idx="4278">
                  <c:v>28.000000000000004</c:v>
                </c:pt>
                <c:pt idx="4279">
                  <c:v>38</c:v>
                </c:pt>
                <c:pt idx="4280">
                  <c:v>38</c:v>
                </c:pt>
                <c:pt idx="4281">
                  <c:v>45</c:v>
                </c:pt>
                <c:pt idx="4282">
                  <c:v>46</c:v>
                </c:pt>
                <c:pt idx="4283">
                  <c:v>43</c:v>
                </c:pt>
                <c:pt idx="4284">
                  <c:v>45</c:v>
                </c:pt>
                <c:pt idx="4285">
                  <c:v>17</c:v>
                </c:pt>
                <c:pt idx="4286">
                  <c:v>43</c:v>
                </c:pt>
                <c:pt idx="4287">
                  <c:v>42</c:v>
                </c:pt>
                <c:pt idx="4288">
                  <c:v>65</c:v>
                </c:pt>
                <c:pt idx="4289">
                  <c:v>56.000000000000007</c:v>
                </c:pt>
                <c:pt idx="4290">
                  <c:v>54</c:v>
                </c:pt>
                <c:pt idx="4291">
                  <c:v>47</c:v>
                </c:pt>
                <c:pt idx="4292">
                  <c:v>65</c:v>
                </c:pt>
                <c:pt idx="4293">
                  <c:v>65</c:v>
                </c:pt>
                <c:pt idx="4294">
                  <c:v>56.000000000000007</c:v>
                </c:pt>
                <c:pt idx="4295">
                  <c:v>56.000000000000007</c:v>
                </c:pt>
                <c:pt idx="4296">
                  <c:v>54</c:v>
                </c:pt>
                <c:pt idx="4297">
                  <c:v>47</c:v>
                </c:pt>
                <c:pt idx="4298">
                  <c:v>43</c:v>
                </c:pt>
                <c:pt idx="4299">
                  <c:v>42</c:v>
                </c:pt>
                <c:pt idx="4300">
                  <c:v>42</c:v>
                </c:pt>
                <c:pt idx="4301">
                  <c:v>4.8499999999999996</c:v>
                </c:pt>
                <c:pt idx="4302">
                  <c:v>2.91</c:v>
                </c:pt>
                <c:pt idx="4303">
                  <c:v>2.7</c:v>
                </c:pt>
                <c:pt idx="4304">
                  <c:v>2.65</c:v>
                </c:pt>
                <c:pt idx="4305">
                  <c:v>2.75</c:v>
                </c:pt>
                <c:pt idx="4306">
                  <c:v>2.61</c:v>
                </c:pt>
                <c:pt idx="4307">
                  <c:v>51.5</c:v>
                </c:pt>
                <c:pt idx="4308">
                  <c:v>1.06</c:v>
                </c:pt>
                <c:pt idx="4309">
                  <c:v>0.09</c:v>
                </c:pt>
                <c:pt idx="4310">
                  <c:v>0.93999999999999984</c:v>
                </c:pt>
                <c:pt idx="4311">
                  <c:v>0.43</c:v>
                </c:pt>
                <c:pt idx="4312">
                  <c:v>2.1</c:v>
                </c:pt>
                <c:pt idx="4313">
                  <c:v>1.47</c:v>
                </c:pt>
                <c:pt idx="4314">
                  <c:v>0.54</c:v>
                </c:pt>
                <c:pt idx="4315">
                  <c:v>16.5</c:v>
                </c:pt>
                <c:pt idx="4316">
                  <c:v>2.25</c:v>
                </c:pt>
                <c:pt idx="4317">
                  <c:v>2.0099999999999998</c:v>
                </c:pt>
                <c:pt idx="4318">
                  <c:v>1.21</c:v>
                </c:pt>
                <c:pt idx="4319">
                  <c:v>0.31</c:v>
                </c:pt>
                <c:pt idx="4320">
                  <c:v>1.92</c:v>
                </c:pt>
                <c:pt idx="4321">
                  <c:v>0.69</c:v>
                </c:pt>
                <c:pt idx="4322">
                  <c:v>0.14000000000000001</c:v>
                </c:pt>
                <c:pt idx="4323">
                  <c:v>9.89</c:v>
                </c:pt>
                <c:pt idx="4324">
                  <c:v>0.34</c:v>
                </c:pt>
                <c:pt idx="4325">
                  <c:v>0.81999999999999984</c:v>
                </c:pt>
                <c:pt idx="4326">
                  <c:v>0.26</c:v>
                </c:pt>
                <c:pt idx="4327">
                  <c:v>0.1</c:v>
                </c:pt>
                <c:pt idx="4328">
                  <c:v>0.04</c:v>
                </c:pt>
                <c:pt idx="4329">
                  <c:v>1.41</c:v>
                </c:pt>
                <c:pt idx="4330">
                  <c:v>0.97</c:v>
                </c:pt>
                <c:pt idx="4331">
                  <c:v>0.78</c:v>
                </c:pt>
                <c:pt idx="4332">
                  <c:v>0.16</c:v>
                </c:pt>
                <c:pt idx="4333">
                  <c:v>0.81000000000000016</c:v>
                </c:pt>
                <c:pt idx="4334">
                  <c:v>0.88</c:v>
                </c:pt>
                <c:pt idx="4335">
                  <c:v>0.08</c:v>
                </c:pt>
                <c:pt idx="4336">
                  <c:v>0.37</c:v>
                </c:pt>
                <c:pt idx="4337">
                  <c:v>3.12</c:v>
                </c:pt>
                <c:pt idx="4338">
                  <c:v>2.48</c:v>
                </c:pt>
                <c:pt idx="4339">
                  <c:v>0.15</c:v>
                </c:pt>
                <c:pt idx="4340">
                  <c:v>2.0499999999999998</c:v>
                </c:pt>
                <c:pt idx="4341">
                  <c:v>0.74</c:v>
                </c:pt>
                <c:pt idx="4342">
                  <c:v>1.5</c:v>
                </c:pt>
                <c:pt idx="4343">
                  <c:v>2.74</c:v>
                </c:pt>
                <c:pt idx="4344">
                  <c:v>9.8000000000000007</c:v>
                </c:pt>
                <c:pt idx="4345">
                  <c:v>16.850000000000001</c:v>
                </c:pt>
                <c:pt idx="4346">
                  <c:v>3.26</c:v>
                </c:pt>
                <c:pt idx="4347">
                  <c:v>0.86</c:v>
                </c:pt>
                <c:pt idx="4348">
                  <c:v>0.03</c:v>
                </c:pt>
                <c:pt idx="4349">
                  <c:v>0.19</c:v>
                </c:pt>
                <c:pt idx="4350">
                  <c:v>3.9999999999999996E-4</c:v>
                </c:pt>
                <c:pt idx="4351">
                  <c:v>0.17</c:v>
                </c:pt>
                <c:pt idx="4352">
                  <c:v>0.02</c:v>
                </c:pt>
                <c:pt idx="4353">
                  <c:v>0.09</c:v>
                </c:pt>
                <c:pt idx="4354">
                  <c:v>0.03</c:v>
                </c:pt>
                <c:pt idx="4355">
                  <c:v>0.09</c:v>
                </c:pt>
                <c:pt idx="4356">
                  <c:v>0.25</c:v>
                </c:pt>
                <c:pt idx="4357">
                  <c:v>3.0000000000000001E-3</c:v>
                </c:pt>
                <c:pt idx="4358">
                  <c:v>7.0000000000000007E-2</c:v>
                </c:pt>
                <c:pt idx="4359">
                  <c:v>0.6</c:v>
                </c:pt>
                <c:pt idx="4360">
                  <c:v>0.16</c:v>
                </c:pt>
                <c:pt idx="4361">
                  <c:v>0.04</c:v>
                </c:pt>
                <c:pt idx="4362">
                  <c:v>1.1299999999999999</c:v>
                </c:pt>
                <c:pt idx="4363">
                  <c:v>1.1100000000000001</c:v>
                </c:pt>
                <c:pt idx="4364">
                  <c:v>0.46999999999999992</c:v>
                </c:pt>
                <c:pt idx="4365">
                  <c:v>0.93</c:v>
                </c:pt>
                <c:pt idx="4366">
                  <c:v>1.6399999999999997</c:v>
                </c:pt>
                <c:pt idx="4367">
                  <c:v>1.23</c:v>
                </c:pt>
                <c:pt idx="4368">
                  <c:v>0.51</c:v>
                </c:pt>
                <c:pt idx="4369">
                  <c:v>1.06</c:v>
                </c:pt>
                <c:pt idx="4370">
                  <c:v>1.0900000000000001</c:v>
                </c:pt>
                <c:pt idx="4371">
                  <c:v>0.49</c:v>
                </c:pt>
                <c:pt idx="4372">
                  <c:v>0.88</c:v>
                </c:pt>
                <c:pt idx="4373">
                  <c:v>1.17</c:v>
                </c:pt>
                <c:pt idx="4374">
                  <c:v>1.25</c:v>
                </c:pt>
                <c:pt idx="4375">
                  <c:v>0.91</c:v>
                </c:pt>
                <c:pt idx="4376">
                  <c:v>0.65</c:v>
                </c:pt>
                <c:pt idx="4377">
                  <c:v>0.24</c:v>
                </c:pt>
                <c:pt idx="4378">
                  <c:v>0.90000000000000013</c:v>
                </c:pt>
                <c:pt idx="4379">
                  <c:v>0.89</c:v>
                </c:pt>
                <c:pt idx="4380">
                  <c:v>1.0900000000000001</c:v>
                </c:pt>
                <c:pt idx="4381">
                  <c:v>1.08</c:v>
                </c:pt>
                <c:pt idx="4382">
                  <c:v>0.96</c:v>
                </c:pt>
                <c:pt idx="4383">
                  <c:v>0.67</c:v>
                </c:pt>
                <c:pt idx="4384">
                  <c:v>1.19</c:v>
                </c:pt>
                <c:pt idx="4385">
                  <c:v>0.35</c:v>
                </c:pt>
                <c:pt idx="4386">
                  <c:v>7.0000000000000007E-2</c:v>
                </c:pt>
                <c:pt idx="4387">
                  <c:v>0.66</c:v>
                </c:pt>
                <c:pt idx="4388">
                  <c:v>0.56000000000000005</c:v>
                </c:pt>
                <c:pt idx="4389">
                  <c:v>1.1299999999999999</c:v>
                </c:pt>
                <c:pt idx="4390">
                  <c:v>0.4</c:v>
                </c:pt>
                <c:pt idx="4391">
                  <c:v>1.04</c:v>
                </c:pt>
                <c:pt idx="4392">
                  <c:v>1.02</c:v>
                </c:pt>
                <c:pt idx="4393">
                  <c:v>0.98999999999999988</c:v>
                </c:pt>
                <c:pt idx="4394">
                  <c:v>1.06</c:v>
                </c:pt>
                <c:pt idx="4395">
                  <c:v>1.1299999999999999</c:v>
                </c:pt>
                <c:pt idx="4396">
                  <c:v>0.95</c:v>
                </c:pt>
                <c:pt idx="4397">
                  <c:v>0.86</c:v>
                </c:pt>
                <c:pt idx="4398">
                  <c:v>0.6</c:v>
                </c:pt>
                <c:pt idx="4399">
                  <c:v>0.95</c:v>
                </c:pt>
                <c:pt idx="4400">
                  <c:v>1.07</c:v>
                </c:pt>
                <c:pt idx="4401">
                  <c:v>0.93</c:v>
                </c:pt>
                <c:pt idx="4402">
                  <c:v>0.61</c:v>
                </c:pt>
                <c:pt idx="4403">
                  <c:v>1.27</c:v>
                </c:pt>
                <c:pt idx="4404">
                  <c:v>0.97</c:v>
                </c:pt>
                <c:pt idx="4405">
                  <c:v>0.88</c:v>
                </c:pt>
                <c:pt idx="4406">
                  <c:v>1.06</c:v>
                </c:pt>
                <c:pt idx="4407">
                  <c:v>0.17</c:v>
                </c:pt>
                <c:pt idx="4408">
                  <c:v>0.38</c:v>
                </c:pt>
                <c:pt idx="4409">
                  <c:v>0.38</c:v>
                </c:pt>
                <c:pt idx="4410">
                  <c:v>1.34</c:v>
                </c:pt>
                <c:pt idx="4411">
                  <c:v>0.93</c:v>
                </c:pt>
                <c:pt idx="4412">
                  <c:v>0.68</c:v>
                </c:pt>
                <c:pt idx="4413">
                  <c:v>0.83</c:v>
                </c:pt>
                <c:pt idx="4414">
                  <c:v>1.19</c:v>
                </c:pt>
                <c:pt idx="4415">
                  <c:v>20</c:v>
                </c:pt>
                <c:pt idx="4416">
                  <c:v>7.0000000000000009</c:v>
                </c:pt>
                <c:pt idx="4417">
                  <c:v>1.6400000000000001</c:v>
                </c:pt>
                <c:pt idx="4418">
                  <c:v>0.7</c:v>
                </c:pt>
                <c:pt idx="4419">
                  <c:v>1.2</c:v>
                </c:pt>
                <c:pt idx="4420">
                  <c:v>1.1000000000000001</c:v>
                </c:pt>
                <c:pt idx="4421">
                  <c:v>0.4</c:v>
                </c:pt>
                <c:pt idx="4422">
                  <c:v>0.90000000000000013</c:v>
                </c:pt>
                <c:pt idx="4423">
                  <c:v>0.90000000000000013</c:v>
                </c:pt>
                <c:pt idx="4424">
                  <c:v>0.5</c:v>
                </c:pt>
                <c:pt idx="4425">
                  <c:v>0.7</c:v>
                </c:pt>
                <c:pt idx="4426">
                  <c:v>0.2</c:v>
                </c:pt>
                <c:pt idx="4427">
                  <c:v>13.600000000000001</c:v>
                </c:pt>
                <c:pt idx="4428">
                  <c:v>13.200000000000001</c:v>
                </c:pt>
                <c:pt idx="4429">
                  <c:v>18.7</c:v>
                </c:pt>
                <c:pt idx="4430">
                  <c:v>19.7</c:v>
                </c:pt>
                <c:pt idx="4431">
                  <c:v>5.2</c:v>
                </c:pt>
                <c:pt idx="4432">
                  <c:v>9.1</c:v>
                </c:pt>
                <c:pt idx="4433">
                  <c:v>12.9</c:v>
                </c:pt>
                <c:pt idx="4434">
                  <c:v>8.6999999999999993</c:v>
                </c:pt>
                <c:pt idx="4435">
                  <c:v>7.1</c:v>
                </c:pt>
                <c:pt idx="4436">
                  <c:v>15.6</c:v>
                </c:pt>
                <c:pt idx="4437">
                  <c:v>12.8</c:v>
                </c:pt>
                <c:pt idx="4438">
                  <c:v>9.8000000000000007</c:v>
                </c:pt>
                <c:pt idx="4439">
                  <c:v>11.3</c:v>
                </c:pt>
                <c:pt idx="4440">
                  <c:v>20.100000000000001</c:v>
                </c:pt>
                <c:pt idx="4441">
                  <c:v>82.7</c:v>
                </c:pt>
                <c:pt idx="4442">
                  <c:v>91</c:v>
                </c:pt>
                <c:pt idx="4443">
                  <c:v>82</c:v>
                </c:pt>
                <c:pt idx="4444">
                  <c:v>77.7</c:v>
                </c:pt>
                <c:pt idx="4445">
                  <c:v>72.7</c:v>
                </c:pt>
                <c:pt idx="4446">
                  <c:v>67.400000000000006</c:v>
                </c:pt>
                <c:pt idx="4447">
                  <c:v>83.1</c:v>
                </c:pt>
                <c:pt idx="4448">
                  <c:v>85.8</c:v>
                </c:pt>
                <c:pt idx="4449">
                  <c:v>82.2</c:v>
                </c:pt>
                <c:pt idx="4450">
                  <c:v>73.400000000000006</c:v>
                </c:pt>
                <c:pt idx="4451">
                  <c:v>88.8</c:v>
                </c:pt>
                <c:pt idx="4452">
                  <c:v>76.900000000000006</c:v>
                </c:pt>
                <c:pt idx="4453">
                  <c:v>72.099999999999994</c:v>
                </c:pt>
                <c:pt idx="4454">
                  <c:v>82.6</c:v>
                </c:pt>
                <c:pt idx="4455">
                  <c:v>80.8</c:v>
                </c:pt>
                <c:pt idx="4456">
                  <c:v>61.6</c:v>
                </c:pt>
                <c:pt idx="4457">
                  <c:v>55.7</c:v>
                </c:pt>
                <c:pt idx="4458">
                  <c:v>42.8</c:v>
                </c:pt>
                <c:pt idx="4459">
                  <c:v>34.700000000000003</c:v>
                </c:pt>
                <c:pt idx="4460">
                  <c:v>87.2</c:v>
                </c:pt>
                <c:pt idx="4461">
                  <c:v>81.900000000000006</c:v>
                </c:pt>
                <c:pt idx="4462">
                  <c:v>77.3</c:v>
                </c:pt>
                <c:pt idx="4463">
                  <c:v>85.6</c:v>
                </c:pt>
                <c:pt idx="4464">
                  <c:v>79.599999999999994</c:v>
                </c:pt>
                <c:pt idx="4465">
                  <c:v>69.599999999999994</c:v>
                </c:pt>
                <c:pt idx="4466">
                  <c:v>88.6</c:v>
                </c:pt>
                <c:pt idx="4467">
                  <c:v>80.8</c:v>
                </c:pt>
                <c:pt idx="4468">
                  <c:v>75.2</c:v>
                </c:pt>
                <c:pt idx="4469">
                  <c:v>80.3</c:v>
                </c:pt>
                <c:pt idx="4470">
                  <c:v>69.2</c:v>
                </c:pt>
                <c:pt idx="4471">
                  <c:v>82.3</c:v>
                </c:pt>
                <c:pt idx="4472">
                  <c:v>78.099999999999994</c:v>
                </c:pt>
                <c:pt idx="4473">
                  <c:v>55.5</c:v>
                </c:pt>
                <c:pt idx="4474">
                  <c:v>58</c:v>
                </c:pt>
                <c:pt idx="4475">
                  <c:v>71.7</c:v>
                </c:pt>
                <c:pt idx="4476">
                  <c:v>58.9</c:v>
                </c:pt>
                <c:pt idx="4477">
                  <c:v>60</c:v>
                </c:pt>
                <c:pt idx="4478">
                  <c:v>9</c:v>
                </c:pt>
                <c:pt idx="4479">
                  <c:v>3</c:v>
                </c:pt>
                <c:pt idx="4480">
                  <c:v>40</c:v>
                </c:pt>
                <c:pt idx="4481">
                  <c:v>17</c:v>
                </c:pt>
                <c:pt idx="4482">
                  <c:v>9</c:v>
                </c:pt>
                <c:pt idx="4483">
                  <c:v>16</c:v>
                </c:pt>
                <c:pt idx="4484">
                  <c:v>26</c:v>
                </c:pt>
                <c:pt idx="4485">
                  <c:v>10</c:v>
                </c:pt>
                <c:pt idx="4486">
                  <c:v>81.400000000000006</c:v>
                </c:pt>
                <c:pt idx="4487">
                  <c:v>66.400000000000006</c:v>
                </c:pt>
                <c:pt idx="4488">
                  <c:v>62.1</c:v>
                </c:pt>
                <c:pt idx="4489">
                  <c:v>84.3</c:v>
                </c:pt>
                <c:pt idx="4490">
                  <c:v>78.900000000000006</c:v>
                </c:pt>
                <c:pt idx="4491">
                  <c:v>78</c:v>
                </c:pt>
                <c:pt idx="4492">
                  <c:v>78.099999999999994</c:v>
                </c:pt>
                <c:pt idx="4493">
                  <c:v>77</c:v>
                </c:pt>
                <c:pt idx="4494">
                  <c:v>70.900000000000006</c:v>
                </c:pt>
                <c:pt idx="4495">
                  <c:v>76.900000000000006</c:v>
                </c:pt>
                <c:pt idx="4496">
                  <c:v>64.5</c:v>
                </c:pt>
                <c:pt idx="4497">
                  <c:v>63.7</c:v>
                </c:pt>
                <c:pt idx="4498">
                  <c:v>54.8</c:v>
                </c:pt>
                <c:pt idx="4499">
                  <c:v>50.1</c:v>
                </c:pt>
                <c:pt idx="4500">
                  <c:v>80</c:v>
                </c:pt>
                <c:pt idx="4501">
                  <c:v>79.099999999999994</c:v>
                </c:pt>
                <c:pt idx="4502">
                  <c:v>72</c:v>
                </c:pt>
                <c:pt idx="4503">
                  <c:v>70.099999999999994</c:v>
                </c:pt>
                <c:pt idx="4504">
                  <c:v>58.6</c:v>
                </c:pt>
                <c:pt idx="4505">
                  <c:v>55.7</c:v>
                </c:pt>
                <c:pt idx="4506">
                  <c:v>84.6</c:v>
                </c:pt>
                <c:pt idx="4507">
                  <c:v>82.8</c:v>
                </c:pt>
                <c:pt idx="4508">
                  <c:v>73.099999999999994</c:v>
                </c:pt>
                <c:pt idx="4509">
                  <c:v>71.599999999999994</c:v>
                </c:pt>
                <c:pt idx="4510">
                  <c:v>62.9</c:v>
                </c:pt>
                <c:pt idx="4511">
                  <c:v>62.4</c:v>
                </c:pt>
                <c:pt idx="4512">
                  <c:v>45.5</c:v>
                </c:pt>
                <c:pt idx="4513">
                  <c:v>45.5</c:v>
                </c:pt>
                <c:pt idx="4514">
                  <c:v>45.5</c:v>
                </c:pt>
                <c:pt idx="4515">
                  <c:v>45.5</c:v>
                </c:pt>
                <c:pt idx="4516">
                  <c:v>45.5</c:v>
                </c:pt>
                <c:pt idx="4517">
                  <c:v>45.5</c:v>
                </c:pt>
                <c:pt idx="4518">
                  <c:v>65.900000000000006</c:v>
                </c:pt>
                <c:pt idx="4519">
                  <c:v>65.900000000000006</c:v>
                </c:pt>
                <c:pt idx="4520">
                  <c:v>65.900000000000006</c:v>
                </c:pt>
                <c:pt idx="4521">
                  <c:v>65.900000000000006</c:v>
                </c:pt>
                <c:pt idx="4522">
                  <c:v>65.900000000000006</c:v>
                </c:pt>
                <c:pt idx="4523">
                  <c:v>65.900000000000006</c:v>
                </c:pt>
                <c:pt idx="4524">
                  <c:v>77</c:v>
                </c:pt>
                <c:pt idx="4525">
                  <c:v>77</c:v>
                </c:pt>
                <c:pt idx="4526">
                  <c:v>77</c:v>
                </c:pt>
                <c:pt idx="4527">
                  <c:v>77</c:v>
                </c:pt>
                <c:pt idx="4528">
                  <c:v>77</c:v>
                </c:pt>
                <c:pt idx="4529">
                  <c:v>77</c:v>
                </c:pt>
                <c:pt idx="4530">
                  <c:v>85</c:v>
                </c:pt>
                <c:pt idx="4531">
                  <c:v>76</c:v>
                </c:pt>
                <c:pt idx="4532">
                  <c:v>65</c:v>
                </c:pt>
                <c:pt idx="4533">
                  <c:v>85</c:v>
                </c:pt>
                <c:pt idx="4534">
                  <c:v>76</c:v>
                </c:pt>
                <c:pt idx="4535">
                  <c:v>60</c:v>
                </c:pt>
                <c:pt idx="4536">
                  <c:v>93</c:v>
                </c:pt>
                <c:pt idx="4537">
                  <c:v>75</c:v>
                </c:pt>
                <c:pt idx="4538">
                  <c:v>65</c:v>
                </c:pt>
                <c:pt idx="4539">
                  <c:v>90</c:v>
                </c:pt>
                <c:pt idx="4540">
                  <c:v>75</c:v>
                </c:pt>
                <c:pt idx="4541">
                  <c:v>58</c:v>
                </c:pt>
                <c:pt idx="4542">
                  <c:v>63</c:v>
                </c:pt>
                <c:pt idx="4543">
                  <c:v>44</c:v>
                </c:pt>
                <c:pt idx="4544">
                  <c:v>52</c:v>
                </c:pt>
                <c:pt idx="4545">
                  <c:v>25</c:v>
                </c:pt>
                <c:pt idx="4546">
                  <c:v>88</c:v>
                </c:pt>
                <c:pt idx="4547">
                  <c:v>75</c:v>
                </c:pt>
                <c:pt idx="4548">
                  <c:v>79</c:v>
                </c:pt>
                <c:pt idx="4549">
                  <c:v>71</c:v>
                </c:pt>
                <c:pt idx="4550">
                  <c:v>90</c:v>
                </c:pt>
                <c:pt idx="4551">
                  <c:v>81</c:v>
                </c:pt>
                <c:pt idx="4552">
                  <c:v>81</c:v>
                </c:pt>
                <c:pt idx="4553">
                  <c:v>69</c:v>
                </c:pt>
                <c:pt idx="4554">
                  <c:v>93</c:v>
                </c:pt>
                <c:pt idx="4555">
                  <c:v>87</c:v>
                </c:pt>
                <c:pt idx="4556">
                  <c:v>89</c:v>
                </c:pt>
                <c:pt idx="4557">
                  <c:v>76</c:v>
                </c:pt>
                <c:pt idx="4558">
                  <c:v>73</c:v>
                </c:pt>
                <c:pt idx="4559">
                  <c:v>64</c:v>
                </c:pt>
                <c:pt idx="4560">
                  <c:v>58</c:v>
                </c:pt>
                <c:pt idx="4561">
                  <c:v>77.599999999999994</c:v>
                </c:pt>
                <c:pt idx="4562">
                  <c:v>85.2</c:v>
                </c:pt>
                <c:pt idx="4563">
                  <c:v>88.1</c:v>
                </c:pt>
                <c:pt idx="4564">
                  <c:v>86.2</c:v>
                </c:pt>
                <c:pt idx="4565">
                  <c:v>88.5</c:v>
                </c:pt>
                <c:pt idx="4566">
                  <c:v>86.2</c:v>
                </c:pt>
                <c:pt idx="4567">
                  <c:v>86.6</c:v>
                </c:pt>
                <c:pt idx="4568">
                  <c:v>83.4</c:v>
                </c:pt>
                <c:pt idx="4569">
                  <c:v>83.6</c:v>
                </c:pt>
                <c:pt idx="4570">
                  <c:v>87.8</c:v>
                </c:pt>
                <c:pt idx="4571">
                  <c:v>87.3</c:v>
                </c:pt>
                <c:pt idx="4572">
                  <c:v>72.5</c:v>
                </c:pt>
                <c:pt idx="4573">
                  <c:v>65.8</c:v>
                </c:pt>
                <c:pt idx="4574">
                  <c:v>56.6</c:v>
                </c:pt>
                <c:pt idx="4575">
                  <c:v>50.1</c:v>
                </c:pt>
                <c:pt idx="4576">
                  <c:v>31.2</c:v>
                </c:pt>
                <c:pt idx="4577">
                  <c:v>16.7</c:v>
                </c:pt>
                <c:pt idx="4578">
                  <c:v>8.6</c:v>
                </c:pt>
                <c:pt idx="4579">
                  <c:v>38.1</c:v>
                </c:pt>
                <c:pt idx="4580">
                  <c:v>27.3</c:v>
                </c:pt>
                <c:pt idx="4581">
                  <c:v>17.7</c:v>
                </c:pt>
                <c:pt idx="4582">
                  <c:v>58.3</c:v>
                </c:pt>
                <c:pt idx="4583">
                  <c:v>65.400000000000006</c:v>
                </c:pt>
                <c:pt idx="4584">
                  <c:v>51.7</c:v>
                </c:pt>
                <c:pt idx="4585">
                  <c:v>63.5</c:v>
                </c:pt>
                <c:pt idx="4586">
                  <c:v>75.2</c:v>
                </c:pt>
                <c:pt idx="4587">
                  <c:v>72.2</c:v>
                </c:pt>
                <c:pt idx="4588">
                  <c:v>66</c:v>
                </c:pt>
                <c:pt idx="4589">
                  <c:v>67</c:v>
                </c:pt>
                <c:pt idx="4590">
                  <c:v>74</c:v>
                </c:pt>
                <c:pt idx="4591">
                  <c:v>73.400000000000006</c:v>
                </c:pt>
                <c:pt idx="4592">
                  <c:v>45</c:v>
                </c:pt>
                <c:pt idx="4593">
                  <c:v>47</c:v>
                </c:pt>
                <c:pt idx="4594">
                  <c:v>42</c:v>
                </c:pt>
                <c:pt idx="4595">
                  <c:v>38</c:v>
                </c:pt>
                <c:pt idx="4596">
                  <c:v>34</c:v>
                </c:pt>
                <c:pt idx="4597">
                  <c:v>34</c:v>
                </c:pt>
                <c:pt idx="4598">
                  <c:v>34</c:v>
                </c:pt>
                <c:pt idx="4599">
                  <c:v>31</c:v>
                </c:pt>
                <c:pt idx="4600">
                  <c:v>29</c:v>
                </c:pt>
                <c:pt idx="4601">
                  <c:v>27</c:v>
                </c:pt>
                <c:pt idx="4602">
                  <c:v>28</c:v>
                </c:pt>
                <c:pt idx="4603">
                  <c:v>18</c:v>
                </c:pt>
                <c:pt idx="4604">
                  <c:v>70</c:v>
                </c:pt>
                <c:pt idx="4605">
                  <c:v>67</c:v>
                </c:pt>
                <c:pt idx="4606">
                  <c:v>47</c:v>
                </c:pt>
                <c:pt idx="4607">
                  <c:v>52</c:v>
                </c:pt>
                <c:pt idx="4608">
                  <c:v>39</c:v>
                </c:pt>
                <c:pt idx="4609">
                  <c:v>57</c:v>
                </c:pt>
                <c:pt idx="4610">
                  <c:v>40</c:v>
                </c:pt>
                <c:pt idx="4611">
                  <c:v>23</c:v>
                </c:pt>
                <c:pt idx="4612">
                  <c:v>71</c:v>
                </c:pt>
                <c:pt idx="4613">
                  <c:v>48</c:v>
                </c:pt>
                <c:pt idx="4614">
                  <c:v>31</c:v>
                </c:pt>
                <c:pt idx="4615">
                  <c:v>80</c:v>
                </c:pt>
                <c:pt idx="4616">
                  <c:v>60</c:v>
                </c:pt>
                <c:pt idx="4617">
                  <c:v>11</c:v>
                </c:pt>
                <c:pt idx="4618">
                  <c:v>76</c:v>
                </c:pt>
                <c:pt idx="4619">
                  <c:v>83</c:v>
                </c:pt>
                <c:pt idx="4620">
                  <c:v>54</c:v>
                </c:pt>
                <c:pt idx="4621">
                  <c:v>76</c:v>
                </c:pt>
                <c:pt idx="4622">
                  <c:v>58</c:v>
                </c:pt>
                <c:pt idx="4623">
                  <c:v>28</c:v>
                </c:pt>
                <c:pt idx="4624">
                  <c:v>63</c:v>
                </c:pt>
                <c:pt idx="4625">
                  <c:v>52</c:v>
                </c:pt>
                <c:pt idx="4626">
                  <c:v>38</c:v>
                </c:pt>
                <c:pt idx="4627">
                  <c:v>70</c:v>
                </c:pt>
                <c:pt idx="4628">
                  <c:v>50</c:v>
                </c:pt>
                <c:pt idx="4629">
                  <c:v>25</c:v>
                </c:pt>
                <c:pt idx="4630">
                  <c:v>59</c:v>
                </c:pt>
                <c:pt idx="4631">
                  <c:v>61</c:v>
                </c:pt>
                <c:pt idx="4632">
                  <c:v>24</c:v>
                </c:pt>
                <c:pt idx="4633">
                  <c:v>55</c:v>
                </c:pt>
                <c:pt idx="4634">
                  <c:v>58</c:v>
                </c:pt>
                <c:pt idx="4635">
                  <c:v>33</c:v>
                </c:pt>
                <c:pt idx="4636">
                  <c:v>69</c:v>
                </c:pt>
                <c:pt idx="4637">
                  <c:v>54</c:v>
                </c:pt>
                <c:pt idx="4638">
                  <c:v>22</c:v>
                </c:pt>
                <c:pt idx="4639">
                  <c:v>85</c:v>
                </c:pt>
                <c:pt idx="4640">
                  <c:v>56</c:v>
                </c:pt>
                <c:pt idx="4641">
                  <c:v>47</c:v>
                </c:pt>
                <c:pt idx="4642">
                  <c:v>47</c:v>
                </c:pt>
                <c:pt idx="4643">
                  <c:v>56</c:v>
                </c:pt>
                <c:pt idx="4644">
                  <c:v>35</c:v>
                </c:pt>
                <c:pt idx="4645">
                  <c:v>59</c:v>
                </c:pt>
                <c:pt idx="4646">
                  <c:v>48</c:v>
                </c:pt>
                <c:pt idx="4647">
                  <c:v>32</c:v>
                </c:pt>
                <c:pt idx="4648">
                  <c:v>55</c:v>
                </c:pt>
                <c:pt idx="4649">
                  <c:v>53</c:v>
                </c:pt>
                <c:pt idx="4650">
                  <c:v>32</c:v>
                </c:pt>
                <c:pt idx="4651">
                  <c:v>25</c:v>
                </c:pt>
                <c:pt idx="4652">
                  <c:v>25</c:v>
                </c:pt>
                <c:pt idx="4653">
                  <c:v>15</c:v>
                </c:pt>
                <c:pt idx="4654">
                  <c:v>15</c:v>
                </c:pt>
                <c:pt idx="4655">
                  <c:v>45</c:v>
                </c:pt>
                <c:pt idx="4656">
                  <c:v>25</c:v>
                </c:pt>
                <c:pt idx="4657">
                  <c:v>25</c:v>
                </c:pt>
                <c:pt idx="4658">
                  <c:v>35</c:v>
                </c:pt>
                <c:pt idx="4659">
                  <c:v>35</c:v>
                </c:pt>
                <c:pt idx="4660">
                  <c:v>43</c:v>
                </c:pt>
                <c:pt idx="4661">
                  <c:v>49</c:v>
                </c:pt>
                <c:pt idx="4662">
                  <c:v>46</c:v>
                </c:pt>
                <c:pt idx="4663">
                  <c:v>39</c:v>
                </c:pt>
                <c:pt idx="4664">
                  <c:v>42</c:v>
                </c:pt>
                <c:pt idx="4665">
                  <c:v>44</c:v>
                </c:pt>
                <c:pt idx="4666">
                  <c:v>43</c:v>
                </c:pt>
                <c:pt idx="4667">
                  <c:v>42</c:v>
                </c:pt>
                <c:pt idx="4668">
                  <c:v>42</c:v>
                </c:pt>
                <c:pt idx="4669">
                  <c:v>44</c:v>
                </c:pt>
                <c:pt idx="4670">
                  <c:v>0</c:v>
                </c:pt>
                <c:pt idx="4671">
                  <c:v>21</c:v>
                </c:pt>
                <c:pt idx="4672">
                  <c:v>66</c:v>
                </c:pt>
                <c:pt idx="4673">
                  <c:v>50</c:v>
                </c:pt>
                <c:pt idx="4674">
                  <c:v>32</c:v>
                </c:pt>
                <c:pt idx="4675">
                  <c:v>21</c:v>
                </c:pt>
                <c:pt idx="4676">
                  <c:v>39</c:v>
                </c:pt>
                <c:pt idx="4677">
                  <c:v>52</c:v>
                </c:pt>
                <c:pt idx="4678">
                  <c:v>0</c:v>
                </c:pt>
                <c:pt idx="4679">
                  <c:v>44</c:v>
                </c:pt>
                <c:pt idx="4680">
                  <c:v>14.000000000000002</c:v>
                </c:pt>
                <c:pt idx="4681">
                  <c:v>24</c:v>
                </c:pt>
                <c:pt idx="4682">
                  <c:v>26</c:v>
                </c:pt>
                <c:pt idx="4683">
                  <c:v>0</c:v>
                </c:pt>
                <c:pt idx="4684">
                  <c:v>31</c:v>
                </c:pt>
                <c:pt idx="4685">
                  <c:v>33</c:v>
                </c:pt>
                <c:pt idx="4686">
                  <c:v>46</c:v>
                </c:pt>
                <c:pt idx="4687">
                  <c:v>27</c:v>
                </c:pt>
                <c:pt idx="4688">
                  <c:v>59.310344827586214</c:v>
                </c:pt>
                <c:pt idx="4689">
                  <c:v>74.137931034482762</c:v>
                </c:pt>
                <c:pt idx="4690">
                  <c:v>57.586206896551715</c:v>
                </c:pt>
                <c:pt idx="4691">
                  <c:v>31.379310344827584</c:v>
                </c:pt>
                <c:pt idx="4692">
                  <c:v>78.2</c:v>
                </c:pt>
                <c:pt idx="4693">
                  <c:v>79.5</c:v>
                </c:pt>
                <c:pt idx="4694">
                  <c:v>78.5</c:v>
                </c:pt>
                <c:pt idx="4695">
                  <c:v>81.400000000000006</c:v>
                </c:pt>
                <c:pt idx="4696">
                  <c:v>85</c:v>
                </c:pt>
                <c:pt idx="4697">
                  <c:v>61</c:v>
                </c:pt>
                <c:pt idx="4698">
                  <c:v>80</c:v>
                </c:pt>
                <c:pt idx="4699">
                  <c:v>88</c:v>
                </c:pt>
                <c:pt idx="4700">
                  <c:v>90</c:v>
                </c:pt>
                <c:pt idx="4701">
                  <c:v>87</c:v>
                </c:pt>
                <c:pt idx="4702">
                  <c:v>89</c:v>
                </c:pt>
                <c:pt idx="4703">
                  <c:v>78.099999999999994</c:v>
                </c:pt>
                <c:pt idx="4704">
                  <c:v>79.400000000000006</c:v>
                </c:pt>
                <c:pt idx="4705">
                  <c:v>85.2</c:v>
                </c:pt>
                <c:pt idx="4706">
                  <c:v>68.5</c:v>
                </c:pt>
                <c:pt idx="4707">
                  <c:v>81</c:v>
                </c:pt>
                <c:pt idx="4708">
                  <c:v>75</c:v>
                </c:pt>
                <c:pt idx="4709">
                  <c:v>63.7</c:v>
                </c:pt>
                <c:pt idx="4710">
                  <c:v>75.7</c:v>
                </c:pt>
                <c:pt idx="4711">
                  <c:v>67.2</c:v>
                </c:pt>
                <c:pt idx="4712">
                  <c:v>73.599999999999994</c:v>
                </c:pt>
                <c:pt idx="4713">
                  <c:v>79.099999999999994</c:v>
                </c:pt>
                <c:pt idx="4714">
                  <c:v>79.099999999999994</c:v>
                </c:pt>
                <c:pt idx="4715">
                  <c:v>41.9</c:v>
                </c:pt>
                <c:pt idx="4716">
                  <c:v>53.8</c:v>
                </c:pt>
                <c:pt idx="4717">
                  <c:v>25.6</c:v>
                </c:pt>
                <c:pt idx="4718">
                  <c:v>28.4</c:v>
                </c:pt>
                <c:pt idx="4719">
                  <c:v>85.4</c:v>
                </c:pt>
                <c:pt idx="4720">
                  <c:v>74.7</c:v>
                </c:pt>
                <c:pt idx="4721">
                  <c:v>82.4</c:v>
                </c:pt>
                <c:pt idx="4722">
                  <c:v>82</c:v>
                </c:pt>
                <c:pt idx="4723">
                  <c:v>61.2</c:v>
                </c:pt>
                <c:pt idx="4724">
                  <c:v>84.2</c:v>
                </c:pt>
                <c:pt idx="4725">
                  <c:v>80.099999999999994</c:v>
                </c:pt>
                <c:pt idx="4726">
                  <c:v>79.7</c:v>
                </c:pt>
                <c:pt idx="4727">
                  <c:v>71</c:v>
                </c:pt>
                <c:pt idx="4728">
                  <c:v>80.2</c:v>
                </c:pt>
                <c:pt idx="4729">
                  <c:v>64.7</c:v>
                </c:pt>
                <c:pt idx="4730">
                  <c:v>58.1</c:v>
                </c:pt>
                <c:pt idx="4731">
                  <c:v>46.1</c:v>
                </c:pt>
                <c:pt idx="4732">
                  <c:v>1.3</c:v>
                </c:pt>
                <c:pt idx="4733">
                  <c:v>3.1</c:v>
                </c:pt>
                <c:pt idx="4734">
                  <c:v>20.399999999999999</c:v>
                </c:pt>
                <c:pt idx="4735">
                  <c:v>34.5</c:v>
                </c:pt>
                <c:pt idx="4736">
                  <c:v>59.5</c:v>
                </c:pt>
                <c:pt idx="4737">
                  <c:v>73.2</c:v>
                </c:pt>
                <c:pt idx="4738">
                  <c:v>0</c:v>
                </c:pt>
                <c:pt idx="4739">
                  <c:v>6.5</c:v>
                </c:pt>
                <c:pt idx="4740">
                  <c:v>16</c:v>
                </c:pt>
                <c:pt idx="4741">
                  <c:v>17.399999999999999</c:v>
                </c:pt>
                <c:pt idx="4742">
                  <c:v>31</c:v>
                </c:pt>
                <c:pt idx="4743">
                  <c:v>49</c:v>
                </c:pt>
                <c:pt idx="4744">
                  <c:v>61</c:v>
                </c:pt>
                <c:pt idx="4745">
                  <c:v>78</c:v>
                </c:pt>
                <c:pt idx="4746">
                  <c:v>74</c:v>
                </c:pt>
                <c:pt idx="4747">
                  <c:v>23.5</c:v>
                </c:pt>
                <c:pt idx="4748">
                  <c:v>11</c:v>
                </c:pt>
                <c:pt idx="4749">
                  <c:v>68.3</c:v>
                </c:pt>
                <c:pt idx="4750">
                  <c:v>66</c:v>
                </c:pt>
                <c:pt idx="4751">
                  <c:v>63.5</c:v>
                </c:pt>
                <c:pt idx="4752">
                  <c:v>67</c:v>
                </c:pt>
                <c:pt idx="4753">
                  <c:v>73.3</c:v>
                </c:pt>
                <c:pt idx="4754">
                  <c:v>83.2</c:v>
                </c:pt>
                <c:pt idx="4755">
                  <c:v>36.700000000000003</c:v>
                </c:pt>
                <c:pt idx="4756">
                  <c:v>25.6</c:v>
                </c:pt>
                <c:pt idx="4757">
                  <c:v>57.8</c:v>
                </c:pt>
                <c:pt idx="4758">
                  <c:v>64.5</c:v>
                </c:pt>
                <c:pt idx="4759">
                  <c:v>75</c:v>
                </c:pt>
                <c:pt idx="4760">
                  <c:v>77</c:v>
                </c:pt>
                <c:pt idx="4761">
                  <c:v>12.5</c:v>
                </c:pt>
                <c:pt idx="4762">
                  <c:v>33.5</c:v>
                </c:pt>
                <c:pt idx="4763">
                  <c:v>9</c:v>
                </c:pt>
                <c:pt idx="4764">
                  <c:v>18.8</c:v>
                </c:pt>
                <c:pt idx="4765">
                  <c:v>51.2</c:v>
                </c:pt>
                <c:pt idx="4766">
                  <c:v>75.599999999999994</c:v>
                </c:pt>
                <c:pt idx="4767">
                  <c:v>73.900000000000006</c:v>
                </c:pt>
                <c:pt idx="4768">
                  <c:v>76.599999999999994</c:v>
                </c:pt>
                <c:pt idx="4769">
                  <c:v>23.8</c:v>
                </c:pt>
                <c:pt idx="4770">
                  <c:v>6.8</c:v>
                </c:pt>
                <c:pt idx="4771">
                  <c:v>29.7</c:v>
                </c:pt>
                <c:pt idx="4772">
                  <c:v>37</c:v>
                </c:pt>
                <c:pt idx="4773">
                  <c:v>38</c:v>
                </c:pt>
                <c:pt idx="4774">
                  <c:v>39</c:v>
                </c:pt>
                <c:pt idx="4775">
                  <c:v>45</c:v>
                </c:pt>
                <c:pt idx="4776">
                  <c:v>56</c:v>
                </c:pt>
                <c:pt idx="4777">
                  <c:v>49</c:v>
                </c:pt>
                <c:pt idx="4778">
                  <c:v>62</c:v>
                </c:pt>
                <c:pt idx="4779">
                  <c:v>63</c:v>
                </c:pt>
                <c:pt idx="4780">
                  <c:v>1.9</c:v>
                </c:pt>
                <c:pt idx="4781">
                  <c:v>3.5</c:v>
                </c:pt>
                <c:pt idx="4782">
                  <c:v>24.1</c:v>
                </c:pt>
                <c:pt idx="4783">
                  <c:v>45.7</c:v>
                </c:pt>
                <c:pt idx="4784">
                  <c:v>48</c:v>
                </c:pt>
                <c:pt idx="4785">
                  <c:v>37.4</c:v>
                </c:pt>
                <c:pt idx="4786">
                  <c:v>37.6</c:v>
                </c:pt>
                <c:pt idx="4787">
                  <c:v>55.7</c:v>
                </c:pt>
                <c:pt idx="4788">
                  <c:v>33.6</c:v>
                </c:pt>
                <c:pt idx="4789">
                  <c:v>57.1</c:v>
                </c:pt>
                <c:pt idx="4790">
                  <c:v>36.4</c:v>
                </c:pt>
                <c:pt idx="4791">
                  <c:v>63.2</c:v>
                </c:pt>
                <c:pt idx="4792">
                  <c:v>9.5</c:v>
                </c:pt>
                <c:pt idx="4793">
                  <c:v>23</c:v>
                </c:pt>
                <c:pt idx="4794">
                  <c:v>63</c:v>
                </c:pt>
                <c:pt idx="4795">
                  <c:v>14.9</c:v>
                </c:pt>
                <c:pt idx="4796">
                  <c:v>43.9</c:v>
                </c:pt>
                <c:pt idx="4797">
                  <c:v>55.5</c:v>
                </c:pt>
                <c:pt idx="4798">
                  <c:v>39.799999999999997</c:v>
                </c:pt>
                <c:pt idx="4799">
                  <c:v>30.9</c:v>
                </c:pt>
                <c:pt idx="4800">
                  <c:v>51.5</c:v>
                </c:pt>
                <c:pt idx="4801">
                  <c:v>34.6</c:v>
                </c:pt>
                <c:pt idx="4802">
                  <c:v>39.700000000000003</c:v>
                </c:pt>
                <c:pt idx="4803">
                  <c:v>39.700000000000003</c:v>
                </c:pt>
                <c:pt idx="4804">
                  <c:v>2.9</c:v>
                </c:pt>
                <c:pt idx="4805">
                  <c:v>21.2</c:v>
                </c:pt>
                <c:pt idx="4806">
                  <c:v>13.9</c:v>
                </c:pt>
                <c:pt idx="4807">
                  <c:v>21.1</c:v>
                </c:pt>
                <c:pt idx="4808">
                  <c:v>40.200000000000003</c:v>
                </c:pt>
                <c:pt idx="4809">
                  <c:v>62.9</c:v>
                </c:pt>
                <c:pt idx="4810">
                  <c:v>69.7</c:v>
                </c:pt>
                <c:pt idx="4811">
                  <c:v>9.1</c:v>
                </c:pt>
                <c:pt idx="4812">
                  <c:v>30.1</c:v>
                </c:pt>
                <c:pt idx="4813">
                  <c:v>34.700000000000003</c:v>
                </c:pt>
                <c:pt idx="4814">
                  <c:v>40.9</c:v>
                </c:pt>
                <c:pt idx="4815">
                  <c:v>51.9</c:v>
                </c:pt>
                <c:pt idx="4816">
                  <c:v>62.2</c:v>
                </c:pt>
                <c:pt idx="4817">
                  <c:v>54.9</c:v>
                </c:pt>
                <c:pt idx="4818">
                  <c:v>56.3</c:v>
                </c:pt>
                <c:pt idx="4819">
                  <c:v>77.400000000000006</c:v>
                </c:pt>
                <c:pt idx="4820">
                  <c:v>69.400000000000006</c:v>
                </c:pt>
                <c:pt idx="4821">
                  <c:v>22.8</c:v>
                </c:pt>
                <c:pt idx="4822">
                  <c:v>29.2</c:v>
                </c:pt>
                <c:pt idx="4823">
                  <c:v>41.2</c:v>
                </c:pt>
                <c:pt idx="4824">
                  <c:v>51.9</c:v>
                </c:pt>
                <c:pt idx="4825">
                  <c:v>57.1</c:v>
                </c:pt>
                <c:pt idx="4826">
                  <c:v>60.5</c:v>
                </c:pt>
                <c:pt idx="4827">
                  <c:v>69.3</c:v>
                </c:pt>
                <c:pt idx="4828">
                  <c:v>69.3</c:v>
                </c:pt>
                <c:pt idx="4829">
                  <c:v>4</c:v>
                </c:pt>
                <c:pt idx="4830">
                  <c:v>5</c:v>
                </c:pt>
                <c:pt idx="4831">
                  <c:v>9</c:v>
                </c:pt>
                <c:pt idx="4832">
                  <c:v>11</c:v>
                </c:pt>
                <c:pt idx="4833">
                  <c:v>15</c:v>
                </c:pt>
                <c:pt idx="4834">
                  <c:v>16</c:v>
                </c:pt>
                <c:pt idx="4835">
                  <c:v>18</c:v>
                </c:pt>
                <c:pt idx="4836">
                  <c:v>15</c:v>
                </c:pt>
                <c:pt idx="4837">
                  <c:v>13</c:v>
                </c:pt>
                <c:pt idx="4838">
                  <c:v>4</c:v>
                </c:pt>
                <c:pt idx="4839">
                  <c:v>9</c:v>
                </c:pt>
                <c:pt idx="4840">
                  <c:v>15</c:v>
                </c:pt>
                <c:pt idx="4841">
                  <c:v>19</c:v>
                </c:pt>
                <c:pt idx="4842">
                  <c:v>23</c:v>
                </c:pt>
                <c:pt idx="4843">
                  <c:v>14</c:v>
                </c:pt>
                <c:pt idx="4844">
                  <c:v>15</c:v>
                </c:pt>
                <c:pt idx="4845">
                  <c:v>18</c:v>
                </c:pt>
                <c:pt idx="4846">
                  <c:v>10</c:v>
                </c:pt>
                <c:pt idx="4847">
                  <c:v>11</c:v>
                </c:pt>
                <c:pt idx="4848">
                  <c:v>13</c:v>
                </c:pt>
                <c:pt idx="4849">
                  <c:v>15</c:v>
                </c:pt>
                <c:pt idx="4850">
                  <c:v>16</c:v>
                </c:pt>
                <c:pt idx="4851">
                  <c:v>16</c:v>
                </c:pt>
                <c:pt idx="4852">
                  <c:v>15</c:v>
                </c:pt>
                <c:pt idx="4853">
                  <c:v>13</c:v>
                </c:pt>
                <c:pt idx="4854">
                  <c:v>19</c:v>
                </c:pt>
                <c:pt idx="4855">
                  <c:v>5</c:v>
                </c:pt>
                <c:pt idx="4856">
                  <c:v>5</c:v>
                </c:pt>
                <c:pt idx="4857">
                  <c:v>11</c:v>
                </c:pt>
                <c:pt idx="4858">
                  <c:v>15</c:v>
                </c:pt>
                <c:pt idx="4859">
                  <c:v>15</c:v>
                </c:pt>
                <c:pt idx="4860">
                  <c:v>15</c:v>
                </c:pt>
                <c:pt idx="4861">
                  <c:v>15</c:v>
                </c:pt>
                <c:pt idx="4862">
                  <c:v>16</c:v>
                </c:pt>
                <c:pt idx="4863">
                  <c:v>26</c:v>
                </c:pt>
                <c:pt idx="4864">
                  <c:v>37</c:v>
                </c:pt>
                <c:pt idx="4865">
                  <c:v>5</c:v>
                </c:pt>
                <c:pt idx="4866">
                  <c:v>5</c:v>
                </c:pt>
                <c:pt idx="4867">
                  <c:v>13</c:v>
                </c:pt>
                <c:pt idx="4868">
                  <c:v>16</c:v>
                </c:pt>
                <c:pt idx="4869">
                  <c:v>16</c:v>
                </c:pt>
                <c:pt idx="4870">
                  <c:v>16</c:v>
                </c:pt>
                <c:pt idx="4871">
                  <c:v>16</c:v>
                </c:pt>
                <c:pt idx="4872">
                  <c:v>16</c:v>
                </c:pt>
                <c:pt idx="4873">
                  <c:v>26</c:v>
                </c:pt>
                <c:pt idx="4874">
                  <c:v>6</c:v>
                </c:pt>
                <c:pt idx="4875">
                  <c:v>16</c:v>
                </c:pt>
                <c:pt idx="4876">
                  <c:v>22</c:v>
                </c:pt>
                <c:pt idx="4877">
                  <c:v>26</c:v>
                </c:pt>
                <c:pt idx="4878">
                  <c:v>28</c:v>
                </c:pt>
                <c:pt idx="4879">
                  <c:v>34</c:v>
                </c:pt>
                <c:pt idx="4880">
                  <c:v>33</c:v>
                </c:pt>
                <c:pt idx="4881">
                  <c:v>25</c:v>
                </c:pt>
                <c:pt idx="4882">
                  <c:v>18</c:v>
                </c:pt>
                <c:pt idx="4883">
                  <c:v>9</c:v>
                </c:pt>
                <c:pt idx="4884">
                  <c:v>4</c:v>
                </c:pt>
                <c:pt idx="4885">
                  <c:v>2</c:v>
                </c:pt>
                <c:pt idx="4886">
                  <c:v>38</c:v>
                </c:pt>
                <c:pt idx="4887">
                  <c:v>25</c:v>
                </c:pt>
                <c:pt idx="4888">
                  <c:v>18</c:v>
                </c:pt>
                <c:pt idx="4889">
                  <c:v>14</c:v>
                </c:pt>
                <c:pt idx="4890">
                  <c:v>10</c:v>
                </c:pt>
                <c:pt idx="4891">
                  <c:v>8</c:v>
                </c:pt>
              </c:numCache>
            </c:numRef>
          </c:xVal>
          <c:yVal>
            <c:numRef>
              <c:f>FULL!$Q$2:$Q$4893</c:f>
              <c:numCache>
                <c:formatCode>0.000</c:formatCode>
                <c:ptCount val="4892"/>
                <c:pt idx="0">
                  <c:v>0.95417326415124204</c:v>
                </c:pt>
                <c:pt idx="1">
                  <c:v>0.98744445974958017</c:v>
                </c:pt>
                <c:pt idx="2">
                  <c:v>0.95779741672331742</c:v>
                </c:pt>
                <c:pt idx="3">
                  <c:v>0.8453469702596923</c:v>
                </c:pt>
                <c:pt idx="4">
                  <c:v>0.93774976465873194</c:v>
                </c:pt>
                <c:pt idx="5">
                  <c:v>0.94457193056496047</c:v>
                </c:pt>
                <c:pt idx="6">
                  <c:v>0.93012667132686544</c:v>
                </c:pt>
                <c:pt idx="7">
                  <c:v>0.95579359533817265</c:v>
                </c:pt>
                <c:pt idx="8">
                  <c:v>0.91409219416678555</c:v>
                </c:pt>
                <c:pt idx="9">
                  <c:v>0.94900891047794267</c:v>
                </c:pt>
                <c:pt idx="10">
                  <c:v>0.97374152654282942</c:v>
                </c:pt>
                <c:pt idx="11">
                  <c:v>0.91678801917876462</c:v>
                </c:pt>
                <c:pt idx="12">
                  <c:v>0.95991634705408635</c:v>
                </c:pt>
                <c:pt idx="13">
                  <c:v>0.94744840919418605</c:v>
                </c:pt>
                <c:pt idx="14">
                  <c:v>0.95854070401049052</c:v>
                </c:pt>
                <c:pt idx="15">
                  <c:v>0.94744312330391844</c:v>
                </c:pt>
                <c:pt idx="16">
                  <c:v>0.9582319530768687</c:v>
                </c:pt>
                <c:pt idx="17">
                  <c:v>0.95102281089762586</c:v>
                </c:pt>
                <c:pt idx="18">
                  <c:v>0.92900512695312498</c:v>
                </c:pt>
                <c:pt idx="19">
                  <c:v>0.95228199951151993</c:v>
                </c:pt>
                <c:pt idx="20">
                  <c:v>0.88180968662018877</c:v>
                </c:pt>
                <c:pt idx="21">
                  <c:v>0.92574756111350964</c:v>
                </c:pt>
                <c:pt idx="22">
                  <c:v>0.9561127835917258</c:v>
                </c:pt>
                <c:pt idx="23">
                  <c:v>0.93015569644301077</c:v>
                </c:pt>
                <c:pt idx="24">
                  <c:v>0.94158863839491858</c:v>
                </c:pt>
                <c:pt idx="25">
                  <c:v>0.94291197188787856</c:v>
                </c:pt>
                <c:pt idx="26">
                  <c:v>0.94941706051695729</c:v>
                </c:pt>
                <c:pt idx="27">
                  <c:v>0.93705120783913154</c:v>
                </c:pt>
                <c:pt idx="28">
                  <c:v>0.95997133075182006</c:v>
                </c:pt>
                <c:pt idx="29">
                  <c:v>0.81911590774689524</c:v>
                </c:pt>
                <c:pt idx="30">
                  <c:v>0.89853118691263478</c:v>
                </c:pt>
                <c:pt idx="31">
                  <c:v>0.91843511412610501</c:v>
                </c:pt>
                <c:pt idx="32">
                  <c:v>0.93084851984714112</c:v>
                </c:pt>
                <c:pt idx="33">
                  <c:v>0.92976833976833972</c:v>
                </c:pt>
                <c:pt idx="34">
                  <c:v>0.9450924034121736</c:v>
                </c:pt>
                <c:pt idx="35">
                  <c:v>0.95295719476744201</c:v>
                </c:pt>
                <c:pt idx="36">
                  <c:v>0.89305189412130292</c:v>
                </c:pt>
                <c:pt idx="37">
                  <c:v>0.94990590741965686</c:v>
                </c:pt>
                <c:pt idx="38">
                  <c:v>0.95660228427913663</c:v>
                </c:pt>
                <c:pt idx="39">
                  <c:v>0.94596508709236726</c:v>
                </c:pt>
                <c:pt idx="40">
                  <c:v>0.96427025853793713</c:v>
                </c:pt>
                <c:pt idx="41">
                  <c:v>0.9455270006951324</c:v>
                </c:pt>
                <c:pt idx="42">
                  <c:v>0.96295247798559058</c:v>
                </c:pt>
                <c:pt idx="43">
                  <c:v>0.90082835981177645</c:v>
                </c:pt>
                <c:pt idx="44">
                  <c:v>0.89133269531536696</c:v>
                </c:pt>
                <c:pt idx="45">
                  <c:v>0.92287052872279451</c:v>
                </c:pt>
                <c:pt idx="46">
                  <c:v>0.91713342830009492</c:v>
                </c:pt>
                <c:pt idx="47">
                  <c:v>0.95426143063984459</c:v>
                </c:pt>
                <c:pt idx="48">
                  <c:v>0.93594520464289632</c:v>
                </c:pt>
                <c:pt idx="49">
                  <c:v>0.96353643388383803</c:v>
                </c:pt>
                <c:pt idx="50">
                  <c:v>0.94279172974909575</c:v>
                </c:pt>
                <c:pt idx="51">
                  <c:v>0.93892499178442324</c:v>
                </c:pt>
                <c:pt idx="52">
                  <c:v>0.8952707930367505</c:v>
                </c:pt>
                <c:pt idx="53">
                  <c:v>0.98166563273599505</c:v>
                </c:pt>
                <c:pt idx="54">
                  <c:v>0.94385652357792338</c:v>
                </c:pt>
                <c:pt idx="55">
                  <c:v>0.88485766473669691</c:v>
                </c:pt>
                <c:pt idx="56">
                  <c:v>0.92803024151658942</c:v>
                </c:pt>
                <c:pt idx="57">
                  <c:v>0.94856798739194514</c:v>
                </c:pt>
                <c:pt idx="58">
                  <c:v>0.94559559063613519</c:v>
                </c:pt>
                <c:pt idx="59">
                  <c:v>0.87035442003993435</c:v>
                </c:pt>
                <c:pt idx="60">
                  <c:v>0.92191612759312958</c:v>
                </c:pt>
                <c:pt idx="61">
                  <c:v>0.9274640453070907</c:v>
                </c:pt>
                <c:pt idx="62">
                  <c:v>0.96110079083955446</c:v>
                </c:pt>
                <c:pt idx="63">
                  <c:v>0.92157550429723256</c:v>
                </c:pt>
                <c:pt idx="64">
                  <c:v>0.88336719831039245</c:v>
                </c:pt>
                <c:pt idx="65">
                  <c:v>0.85361849430205683</c:v>
                </c:pt>
                <c:pt idx="66">
                  <c:v>0.96905902881304407</c:v>
                </c:pt>
                <c:pt idx="67">
                  <c:v>0.93812767693249044</c:v>
                </c:pt>
                <c:pt idx="68">
                  <c:v>0.93720037994665106</c:v>
                </c:pt>
                <c:pt idx="69">
                  <c:v>0.92791613238077786</c:v>
                </c:pt>
                <c:pt idx="70">
                  <c:v>0.96647759031013181</c:v>
                </c:pt>
                <c:pt idx="71">
                  <c:v>0.90574614065180081</c:v>
                </c:pt>
                <c:pt idx="72">
                  <c:v>0.87633356465417556</c:v>
                </c:pt>
                <c:pt idx="73">
                  <c:v>0.9345071560480146</c:v>
                </c:pt>
                <c:pt idx="74">
                  <c:v>0.93363929800887835</c:v>
                </c:pt>
                <c:pt idx="75">
                  <c:v>0.90207324037832037</c:v>
                </c:pt>
                <c:pt idx="76">
                  <c:v>0.79564439052240921</c:v>
                </c:pt>
                <c:pt idx="77">
                  <c:v>0.94790598734045872</c:v>
                </c:pt>
                <c:pt idx="78">
                  <c:v>0.96571439294698003</c:v>
                </c:pt>
                <c:pt idx="79">
                  <c:v>0.96413337924385389</c:v>
                </c:pt>
                <c:pt idx="80">
                  <c:v>0.89864470054517154</c:v>
                </c:pt>
                <c:pt idx="81">
                  <c:v>0.91029561877554943</c:v>
                </c:pt>
                <c:pt idx="82">
                  <c:v>0.9734419291338583</c:v>
                </c:pt>
                <c:pt idx="83">
                  <c:v>0.91072523459348953</c:v>
                </c:pt>
                <c:pt idx="84">
                  <c:v>0.96969094288785518</c:v>
                </c:pt>
                <c:pt idx="85">
                  <c:v>0.95927586473835769</c:v>
                </c:pt>
                <c:pt idx="86">
                  <c:v>0.93406330091459311</c:v>
                </c:pt>
                <c:pt idx="87">
                  <c:v>0.9136076837260565</c:v>
                </c:pt>
                <c:pt idx="88">
                  <c:v>0.96177208011799742</c:v>
                </c:pt>
                <c:pt idx="89">
                  <c:v>0.96705701705662739</c:v>
                </c:pt>
                <c:pt idx="90">
                  <c:v>0.96451850409877593</c:v>
                </c:pt>
                <c:pt idx="91">
                  <c:v>0.94014301241695508</c:v>
                </c:pt>
                <c:pt idx="92">
                  <c:v>0.96971075361617831</c:v>
                </c:pt>
                <c:pt idx="93">
                  <c:v>0.96194705196742125</c:v>
                </c:pt>
                <c:pt idx="94">
                  <c:v>0.97150533099108671</c:v>
                </c:pt>
                <c:pt idx="95">
                  <c:v>0.97330776140445041</c:v>
                </c:pt>
                <c:pt idx="96">
                  <c:v>0.97158088019548949</c:v>
                </c:pt>
                <c:pt idx="97">
                  <c:v>0.97005581851474654</c:v>
                </c:pt>
                <c:pt idx="98">
                  <c:v>0.96610300430509288</c:v>
                </c:pt>
                <c:pt idx="99">
                  <c:v>0.96496984397894903</c:v>
                </c:pt>
                <c:pt idx="100">
                  <c:v>0.97071672199199899</c:v>
                </c:pt>
                <c:pt idx="101">
                  <c:v>0.95805846359742697</c:v>
                </c:pt>
                <c:pt idx="102">
                  <c:v>0.96431167155069697</c:v>
                </c:pt>
                <c:pt idx="103">
                  <c:v>0.96534639956748092</c:v>
                </c:pt>
                <c:pt idx="104">
                  <c:v>0.9696415142175504</c:v>
                </c:pt>
                <c:pt idx="105">
                  <c:v>0.96784821809719968</c:v>
                </c:pt>
                <c:pt idx="106">
                  <c:v>0.97127507328154283</c:v>
                </c:pt>
                <c:pt idx="107">
                  <c:v>0.96906230869259091</c:v>
                </c:pt>
                <c:pt idx="108">
                  <c:v>0.9657793174875029</c:v>
                </c:pt>
                <c:pt idx="109">
                  <c:v>0.96255896305998645</c:v>
                </c:pt>
                <c:pt idx="110">
                  <c:v>0.96889714505911551</c:v>
                </c:pt>
                <c:pt idx="111">
                  <c:v>0.97073998513492221</c:v>
                </c:pt>
                <c:pt idx="112">
                  <c:v>0.96254196884058651</c:v>
                </c:pt>
                <c:pt idx="113">
                  <c:v>0.97171809163729406</c:v>
                </c:pt>
                <c:pt idx="114">
                  <c:v>0.96810075932059514</c:v>
                </c:pt>
                <c:pt idx="115">
                  <c:v>0.9717365107338326</c:v>
                </c:pt>
                <c:pt idx="116">
                  <c:v>0.96941821050142429</c:v>
                </c:pt>
                <c:pt idx="117">
                  <c:v>0.96666981969396082</c:v>
                </c:pt>
                <c:pt idx="118">
                  <c:v>0.97540872916992172</c:v>
                </c:pt>
                <c:pt idx="119">
                  <c:v>0.96715105323174322</c:v>
                </c:pt>
                <c:pt idx="120">
                  <c:v>0.96990719486678811</c:v>
                </c:pt>
                <c:pt idx="121">
                  <c:v>0.97092697787619442</c:v>
                </c:pt>
                <c:pt idx="122">
                  <c:v>0.96977135571595219</c:v>
                </c:pt>
                <c:pt idx="123">
                  <c:v>0.97237883498729349</c:v>
                </c:pt>
                <c:pt idx="124">
                  <c:v>0.96893841527924718</c:v>
                </c:pt>
                <c:pt idx="125">
                  <c:v>0.97154939286282405</c:v>
                </c:pt>
                <c:pt idx="126">
                  <c:v>0.97337534675877446</c:v>
                </c:pt>
                <c:pt idx="127">
                  <c:v>0.96915867185780658</c:v>
                </c:pt>
                <c:pt idx="128">
                  <c:v>0.96165889249660497</c:v>
                </c:pt>
                <c:pt idx="129">
                  <c:v>0.97030678037310347</c:v>
                </c:pt>
                <c:pt idx="130">
                  <c:v>0.97436205912247287</c:v>
                </c:pt>
                <c:pt idx="131">
                  <c:v>0.96383394943797562</c:v>
                </c:pt>
                <c:pt idx="132">
                  <c:v>0.97215795962620788</c:v>
                </c:pt>
                <c:pt idx="133">
                  <c:v>0.96376566348934356</c:v>
                </c:pt>
                <c:pt idx="134">
                  <c:v>0.96615751005313089</c:v>
                </c:pt>
                <c:pt idx="135">
                  <c:v>0.96471080693586697</c:v>
                </c:pt>
                <c:pt idx="136">
                  <c:v>0.96683313676847349</c:v>
                </c:pt>
                <c:pt idx="137">
                  <c:v>0.97012030196614829</c:v>
                </c:pt>
                <c:pt idx="138">
                  <c:v>0.7328401762441803</c:v>
                </c:pt>
                <c:pt idx="139">
                  <c:v>0.96096374810724161</c:v>
                </c:pt>
                <c:pt idx="140">
                  <c:v>0.95633385335413412</c:v>
                </c:pt>
                <c:pt idx="141">
                  <c:v>0.95882825040128405</c:v>
                </c:pt>
                <c:pt idx="142">
                  <c:v>0.9640114873035065</c:v>
                </c:pt>
                <c:pt idx="143">
                  <c:v>0.9383230240549828</c:v>
                </c:pt>
                <c:pt idx="144">
                  <c:v>0.94262103505843031</c:v>
                </c:pt>
                <c:pt idx="145">
                  <c:v>0.95199714070662844</c:v>
                </c:pt>
                <c:pt idx="146">
                  <c:v>0.93289121338912118</c:v>
                </c:pt>
                <c:pt idx="147">
                  <c:v>0.95535659509202464</c:v>
                </c:pt>
                <c:pt idx="148">
                  <c:v>0.95754891813026466</c:v>
                </c:pt>
                <c:pt idx="149">
                  <c:v>0.94757575757575752</c:v>
                </c:pt>
                <c:pt idx="150">
                  <c:v>0.9323515248796147</c:v>
                </c:pt>
                <c:pt idx="151">
                  <c:v>0.9491620558566698</c:v>
                </c:pt>
                <c:pt idx="152">
                  <c:v>0.97068669551138009</c:v>
                </c:pt>
                <c:pt idx="153">
                  <c:v>0.91377277599142559</c:v>
                </c:pt>
                <c:pt idx="154">
                  <c:v>0.91888353413654589</c:v>
                </c:pt>
                <c:pt idx="155">
                  <c:v>0.96374014927876539</c:v>
                </c:pt>
                <c:pt idx="156">
                  <c:v>0.95919417916584782</c:v>
                </c:pt>
                <c:pt idx="157">
                  <c:v>0.94724486740951952</c:v>
                </c:pt>
                <c:pt idx="158">
                  <c:v>0.94035517272801505</c:v>
                </c:pt>
                <c:pt idx="159">
                  <c:v>0.94508165179921022</c:v>
                </c:pt>
                <c:pt idx="160">
                  <c:v>0.94108514074672611</c:v>
                </c:pt>
                <c:pt idx="161">
                  <c:v>0.9401686531537139</c:v>
                </c:pt>
                <c:pt idx="162">
                  <c:v>0.94676891112666939</c:v>
                </c:pt>
                <c:pt idx="163">
                  <c:v>0.94195531254218512</c:v>
                </c:pt>
                <c:pt idx="164">
                  <c:v>0.94799884441481641</c:v>
                </c:pt>
                <c:pt idx="165">
                  <c:v>0.9342482876964513</c:v>
                </c:pt>
                <c:pt idx="166">
                  <c:v>0.94295585599496801</c:v>
                </c:pt>
                <c:pt idx="167">
                  <c:v>1.0637199798058543</c:v>
                </c:pt>
                <c:pt idx="168">
                  <c:v>0.9511181951937222</c:v>
                </c:pt>
                <c:pt idx="169">
                  <c:v>0.94835140997830791</c:v>
                </c:pt>
                <c:pt idx="170">
                  <c:v>0.9513047619047621</c:v>
                </c:pt>
                <c:pt idx="171">
                  <c:v>0.93394009216589857</c:v>
                </c:pt>
                <c:pt idx="172">
                  <c:v>0.9509411764705884</c:v>
                </c:pt>
                <c:pt idx="173">
                  <c:v>0.9598747276688453</c:v>
                </c:pt>
                <c:pt idx="174">
                  <c:v>0.97002818886539821</c:v>
                </c:pt>
                <c:pt idx="175">
                  <c:v>0.93826584087660803</c:v>
                </c:pt>
                <c:pt idx="176">
                  <c:v>0.95932348367029519</c:v>
                </c:pt>
                <c:pt idx="177">
                  <c:v>0.93569558101472994</c:v>
                </c:pt>
                <c:pt idx="178">
                  <c:v>0.94911560693641595</c:v>
                </c:pt>
                <c:pt idx="179">
                  <c:v>0.9541264131551902</c:v>
                </c:pt>
                <c:pt idx="180">
                  <c:v>0.90744757339724358</c:v>
                </c:pt>
                <c:pt idx="181">
                  <c:v>0.91946642134314605</c:v>
                </c:pt>
                <c:pt idx="182">
                  <c:v>0.93586206896551705</c:v>
                </c:pt>
                <c:pt idx="183">
                  <c:v>0.94661392405063272</c:v>
                </c:pt>
                <c:pt idx="184">
                  <c:v>0.9524099926524614</c:v>
                </c:pt>
                <c:pt idx="185">
                  <c:v>0.90813725490196096</c:v>
                </c:pt>
                <c:pt idx="186">
                  <c:v>0.8743005181347151</c:v>
                </c:pt>
                <c:pt idx="187">
                  <c:v>0.94563241106719353</c:v>
                </c:pt>
                <c:pt idx="188">
                  <c:v>0.95518223989396933</c:v>
                </c:pt>
                <c:pt idx="189">
                  <c:v>0.9688328545589957</c:v>
                </c:pt>
                <c:pt idx="190">
                  <c:v>0.93811505988611821</c:v>
                </c:pt>
                <c:pt idx="191">
                  <c:v>0.96762758083365807</c:v>
                </c:pt>
                <c:pt idx="192">
                  <c:v>0.95616586841441886</c:v>
                </c:pt>
                <c:pt idx="193">
                  <c:v>0.95869422737585075</c:v>
                </c:pt>
                <c:pt idx="194">
                  <c:v>0.94641180923542778</c:v>
                </c:pt>
                <c:pt idx="195">
                  <c:v>0.96641182738412368</c:v>
                </c:pt>
                <c:pt idx="196">
                  <c:v>0.97291940018744139</c:v>
                </c:pt>
                <c:pt idx="197">
                  <c:v>0.96222287218484948</c:v>
                </c:pt>
                <c:pt idx="198">
                  <c:v>0.9661140089418776</c:v>
                </c:pt>
                <c:pt idx="199">
                  <c:v>0.94569033831149052</c:v>
                </c:pt>
                <c:pt idx="200">
                  <c:v>0.94949392712550584</c:v>
                </c:pt>
                <c:pt idx="201">
                  <c:v>0.93070109310214866</c:v>
                </c:pt>
                <c:pt idx="202">
                  <c:v>0.96546996263294016</c:v>
                </c:pt>
                <c:pt idx="203">
                  <c:v>0.98273684210526313</c:v>
                </c:pt>
                <c:pt idx="204">
                  <c:v>0.94622641509433969</c:v>
                </c:pt>
                <c:pt idx="205">
                  <c:v>0.94491537376586743</c:v>
                </c:pt>
                <c:pt idx="206">
                  <c:v>0.96484090096532005</c:v>
                </c:pt>
                <c:pt idx="207">
                  <c:v>0.9669796137339054</c:v>
                </c:pt>
                <c:pt idx="208">
                  <c:v>0.9512985017287745</c:v>
                </c:pt>
                <c:pt idx="209">
                  <c:v>0.93979917845732541</c:v>
                </c:pt>
                <c:pt idx="210">
                  <c:v>0.94443848059454993</c:v>
                </c:pt>
                <c:pt idx="211">
                  <c:v>0.92776843146956955</c:v>
                </c:pt>
                <c:pt idx="212">
                  <c:v>0.95109012875536469</c:v>
                </c:pt>
                <c:pt idx="213">
                  <c:v>0.96772569906790917</c:v>
                </c:pt>
                <c:pt idx="214">
                  <c:v>0.9650117924528302</c:v>
                </c:pt>
                <c:pt idx="215">
                  <c:v>0.94861554297478123</c:v>
                </c:pt>
                <c:pt idx="216">
                  <c:v>0.96317578332448217</c:v>
                </c:pt>
                <c:pt idx="217">
                  <c:v>0.95334653465346531</c:v>
                </c:pt>
                <c:pt idx="218">
                  <c:v>0.93687547169811303</c:v>
                </c:pt>
                <c:pt idx="219">
                  <c:v>0.95428030303030287</c:v>
                </c:pt>
                <c:pt idx="220">
                  <c:v>0.94510215995329849</c:v>
                </c:pt>
                <c:pt idx="221">
                  <c:v>0.952665995975855</c:v>
                </c:pt>
                <c:pt idx="222">
                  <c:v>0.95235217954251161</c:v>
                </c:pt>
                <c:pt idx="223">
                  <c:v>0.955358831113021</c:v>
                </c:pt>
                <c:pt idx="224">
                  <c:v>0.57503060235216519</c:v>
                </c:pt>
                <c:pt idx="225">
                  <c:v>0.70117781746516006</c:v>
                </c:pt>
                <c:pt idx="226">
                  <c:v>0.76956102278859329</c:v>
                </c:pt>
                <c:pt idx="227">
                  <c:v>0.70418524238089109</c:v>
                </c:pt>
                <c:pt idx="228">
                  <c:v>0.79244564224506342</c:v>
                </c:pt>
                <c:pt idx="229">
                  <c:v>0.6279270000902436</c:v>
                </c:pt>
                <c:pt idx="230">
                  <c:v>0.72261787617393447</c:v>
                </c:pt>
                <c:pt idx="231">
                  <c:v>0.88322770873680012</c:v>
                </c:pt>
                <c:pt idx="232">
                  <c:v>0.70101139541352708</c:v>
                </c:pt>
                <c:pt idx="233">
                  <c:v>0.69976112486999398</c:v>
                </c:pt>
                <c:pt idx="234">
                  <c:v>0.86093910100681947</c:v>
                </c:pt>
                <c:pt idx="235">
                  <c:v>0.88077368025733294</c:v>
                </c:pt>
                <c:pt idx="236">
                  <c:v>0.92298703523995518</c:v>
                </c:pt>
                <c:pt idx="237">
                  <c:v>0.86214799981439083</c:v>
                </c:pt>
                <c:pt idx="238">
                  <c:v>0.84880278010855181</c:v>
                </c:pt>
                <c:pt idx="239">
                  <c:v>0.95079503506860752</c:v>
                </c:pt>
                <c:pt idx="240">
                  <c:v>0.88103736456921122</c:v>
                </c:pt>
                <c:pt idx="241">
                  <c:v>0.60250354005898332</c:v>
                </c:pt>
                <c:pt idx="242">
                  <c:v>0.93664026236485576</c:v>
                </c:pt>
                <c:pt idx="243">
                  <c:v>0.75373226434950313</c:v>
                </c:pt>
                <c:pt idx="244">
                  <c:v>0.84739987502527681</c:v>
                </c:pt>
                <c:pt idx="245">
                  <c:v>0.94180233108546374</c:v>
                </c:pt>
                <c:pt idx="246">
                  <c:v>0.78414216761856848</c:v>
                </c:pt>
                <c:pt idx="247">
                  <c:v>0.88476111601170382</c:v>
                </c:pt>
                <c:pt idx="248">
                  <c:v>0.93169765203613708</c:v>
                </c:pt>
                <c:pt idx="249">
                  <c:v>0.89495114278574917</c:v>
                </c:pt>
                <c:pt idx="250">
                  <c:v>0.8694304303941347</c:v>
                </c:pt>
                <c:pt idx="251">
                  <c:v>0.9221388087009541</c:v>
                </c:pt>
                <c:pt idx="252">
                  <c:v>0.9549548253082687</c:v>
                </c:pt>
                <c:pt idx="253">
                  <c:v>0.91462871610612317</c:v>
                </c:pt>
                <c:pt idx="254">
                  <c:v>0.9498544316208517</c:v>
                </c:pt>
                <c:pt idx="255">
                  <c:v>0.93265222141574522</c:v>
                </c:pt>
                <c:pt idx="256">
                  <c:v>0.92309503366335888</c:v>
                </c:pt>
                <c:pt idx="257">
                  <c:v>0.8995865821406297</c:v>
                </c:pt>
                <c:pt idx="258">
                  <c:v>0.87897843151560318</c:v>
                </c:pt>
                <c:pt idx="259">
                  <c:v>0.95018322364047436</c:v>
                </c:pt>
                <c:pt idx="260">
                  <c:v>0.87560412208930083</c:v>
                </c:pt>
                <c:pt idx="261">
                  <c:v>0.95966590065243917</c:v>
                </c:pt>
                <c:pt idx="262">
                  <c:v>0.94737200871520122</c:v>
                </c:pt>
                <c:pt idx="263">
                  <c:v>0.85488301977588332</c:v>
                </c:pt>
                <c:pt idx="264">
                  <c:v>0.78720369833368875</c:v>
                </c:pt>
                <c:pt idx="265">
                  <c:v>0.76890509282650177</c:v>
                </c:pt>
                <c:pt idx="266">
                  <c:v>0.9078072235209429</c:v>
                </c:pt>
                <c:pt idx="267">
                  <c:v>0.90519559688511964</c:v>
                </c:pt>
                <c:pt idx="268">
                  <c:v>0.84755832546932464</c:v>
                </c:pt>
                <c:pt idx="269">
                  <c:v>0.67171460454613119</c:v>
                </c:pt>
                <c:pt idx="270">
                  <c:v>0.86189769074168598</c:v>
                </c:pt>
                <c:pt idx="271">
                  <c:v>0.95907974004418917</c:v>
                </c:pt>
                <c:pt idx="272">
                  <c:v>0.89713643490700445</c:v>
                </c:pt>
                <c:pt idx="273">
                  <c:v>0.6534790673759806</c:v>
                </c:pt>
                <c:pt idx="274">
                  <c:v>0.96515667385130144</c:v>
                </c:pt>
                <c:pt idx="275">
                  <c:v>0.61143531876516666</c:v>
                </c:pt>
                <c:pt idx="276">
                  <c:v>0.93537150624607379</c:v>
                </c:pt>
                <c:pt idx="277">
                  <c:v>0.90238127442276583</c:v>
                </c:pt>
                <c:pt idx="278">
                  <c:v>0.79851733508634415</c:v>
                </c:pt>
                <c:pt idx="279">
                  <c:v>0.97138102045487806</c:v>
                </c:pt>
                <c:pt idx="280">
                  <c:v>0.92017108663025393</c:v>
                </c:pt>
                <c:pt idx="281">
                  <c:v>0.94537953058521351</c:v>
                </c:pt>
                <c:pt idx="282">
                  <c:v>0.89127876015752505</c:v>
                </c:pt>
                <c:pt idx="283">
                  <c:v>0.89138484072998503</c:v>
                </c:pt>
                <c:pt idx="284">
                  <c:v>0.94080195662698252</c:v>
                </c:pt>
                <c:pt idx="285">
                  <c:v>0.87996697236301691</c:v>
                </c:pt>
                <c:pt idx="286">
                  <c:v>0.88200003885071576</c:v>
                </c:pt>
                <c:pt idx="287">
                  <c:v>0.92331967736682086</c:v>
                </c:pt>
                <c:pt idx="288">
                  <c:v>0.95436589283849682</c:v>
                </c:pt>
                <c:pt idx="289">
                  <c:v>0.71736795369362716</c:v>
                </c:pt>
                <c:pt idx="290">
                  <c:v>0.95018230772550938</c:v>
                </c:pt>
                <c:pt idx="291">
                  <c:v>0.8947357945487342</c:v>
                </c:pt>
                <c:pt idx="292">
                  <c:v>0.94580727172872059</c:v>
                </c:pt>
                <c:pt idx="293">
                  <c:v>0.95113306859526114</c:v>
                </c:pt>
                <c:pt idx="294">
                  <c:v>0.91873628455521084</c:v>
                </c:pt>
                <c:pt idx="295">
                  <c:v>0.94085948839678923</c:v>
                </c:pt>
                <c:pt idx="296">
                  <c:v>0.96726027391141967</c:v>
                </c:pt>
                <c:pt idx="297">
                  <c:v>0.97118197421530028</c:v>
                </c:pt>
                <c:pt idx="298">
                  <c:v>0.90736452952423974</c:v>
                </c:pt>
                <c:pt idx="299">
                  <c:v>0.9264984908115641</c:v>
                </c:pt>
                <c:pt idx="300">
                  <c:v>0.88881766599856182</c:v>
                </c:pt>
                <c:pt idx="301">
                  <c:v>0.90955362895379743</c:v>
                </c:pt>
                <c:pt idx="302">
                  <c:v>0.89081224040190199</c:v>
                </c:pt>
                <c:pt idx="303">
                  <c:v>0.85940943018855698</c:v>
                </c:pt>
                <c:pt idx="304">
                  <c:v>0.97241741938340076</c:v>
                </c:pt>
                <c:pt idx="305">
                  <c:v>0.89723369139805409</c:v>
                </c:pt>
                <c:pt idx="306">
                  <c:v>0.93618030425997545</c:v>
                </c:pt>
                <c:pt idx="307">
                  <c:v>0.89198637434232209</c:v>
                </c:pt>
                <c:pt idx="308">
                  <c:v>0.95272662434224209</c:v>
                </c:pt>
                <c:pt idx="309">
                  <c:v>0.83787680592743485</c:v>
                </c:pt>
                <c:pt idx="310">
                  <c:v>0.95718619528672455</c:v>
                </c:pt>
                <c:pt idx="311">
                  <c:v>0.86232273215085009</c:v>
                </c:pt>
                <c:pt idx="312">
                  <c:v>0.83645505411801846</c:v>
                </c:pt>
                <c:pt idx="313">
                  <c:v>0.88279304212719767</c:v>
                </c:pt>
                <c:pt idx="314">
                  <c:v>0.91286457531533793</c:v>
                </c:pt>
                <c:pt idx="315">
                  <c:v>0.96547571412853184</c:v>
                </c:pt>
                <c:pt idx="316">
                  <c:v>0.76219258108341859</c:v>
                </c:pt>
                <c:pt idx="317">
                  <c:v>0.68221198548191853</c:v>
                </c:pt>
                <c:pt idx="318">
                  <c:v>0.87281707971367906</c:v>
                </c:pt>
                <c:pt idx="319">
                  <c:v>0.74224253365210957</c:v>
                </c:pt>
                <c:pt idx="320">
                  <c:v>0.85751924114344036</c:v>
                </c:pt>
                <c:pt idx="321">
                  <c:v>0.72242619232072136</c:v>
                </c:pt>
                <c:pt idx="322">
                  <c:v>0.89151090379887088</c:v>
                </c:pt>
                <c:pt idx="323">
                  <c:v>0.82797793671290709</c:v>
                </c:pt>
                <c:pt idx="324">
                  <c:v>0.85021327682388703</c:v>
                </c:pt>
                <c:pt idx="325">
                  <c:v>0.94706109443932696</c:v>
                </c:pt>
                <c:pt idx="326">
                  <c:v>0.70413552519066069</c:v>
                </c:pt>
                <c:pt idx="327">
                  <c:v>0.80416922286023163</c:v>
                </c:pt>
                <c:pt idx="328">
                  <c:v>0.96406247837030468</c:v>
                </c:pt>
                <c:pt idx="329">
                  <c:v>0.8349529384476686</c:v>
                </c:pt>
                <c:pt idx="330">
                  <c:v>0.99267295266458944</c:v>
                </c:pt>
                <c:pt idx="331">
                  <c:v>0.80078660968641613</c:v>
                </c:pt>
                <c:pt idx="332">
                  <c:v>0.62851552286111567</c:v>
                </c:pt>
                <c:pt idx="333">
                  <c:v>0.99684635289875556</c:v>
                </c:pt>
                <c:pt idx="334">
                  <c:v>0.93607814908213016</c:v>
                </c:pt>
                <c:pt idx="335">
                  <c:v>0.77793443521725547</c:v>
                </c:pt>
                <c:pt idx="336">
                  <c:v>0.94964919373133816</c:v>
                </c:pt>
                <c:pt idx="337">
                  <c:v>0.97517082917945586</c:v>
                </c:pt>
                <c:pt idx="338">
                  <c:v>0.96701807180235277</c:v>
                </c:pt>
                <c:pt idx="339">
                  <c:v>0.98784877858842968</c:v>
                </c:pt>
                <c:pt idx="340">
                  <c:v>0.9651085696728916</c:v>
                </c:pt>
                <c:pt idx="341">
                  <c:v>0.96479361047421175</c:v>
                </c:pt>
                <c:pt idx="342">
                  <c:v>0.96841586358231424</c:v>
                </c:pt>
                <c:pt idx="343">
                  <c:v>0.96369155849581301</c:v>
                </c:pt>
                <c:pt idx="344">
                  <c:v>0.97129868982548095</c:v>
                </c:pt>
                <c:pt idx="345">
                  <c:v>0.95306928161887283</c:v>
                </c:pt>
                <c:pt idx="346">
                  <c:v>0.93325311716396242</c:v>
                </c:pt>
                <c:pt idx="347">
                  <c:v>0.96739256153757625</c:v>
                </c:pt>
                <c:pt idx="348">
                  <c:v>0.91882462125018438</c:v>
                </c:pt>
                <c:pt idx="349">
                  <c:v>0.96119312231495879</c:v>
                </c:pt>
                <c:pt idx="350">
                  <c:v>0.88265770344652961</c:v>
                </c:pt>
                <c:pt idx="351">
                  <c:v>0.97677517876791919</c:v>
                </c:pt>
                <c:pt idx="352">
                  <c:v>0.94460522763385502</c:v>
                </c:pt>
                <c:pt idx="353">
                  <c:v>0.93131359360585841</c:v>
                </c:pt>
                <c:pt idx="354">
                  <c:v>0.87971504735009542</c:v>
                </c:pt>
                <c:pt idx="355">
                  <c:v>0.83916850966307466</c:v>
                </c:pt>
                <c:pt idx="356">
                  <c:v>0.73477928294723061</c:v>
                </c:pt>
                <c:pt idx="357">
                  <c:v>0.92332299937025175</c:v>
                </c:pt>
                <c:pt idx="358">
                  <c:v>0.92091758649401856</c:v>
                </c:pt>
                <c:pt idx="359">
                  <c:v>0.94425198112127362</c:v>
                </c:pt>
                <c:pt idx="360">
                  <c:v>0.92954611573506141</c:v>
                </c:pt>
                <c:pt idx="361">
                  <c:v>0.93732152127218982</c:v>
                </c:pt>
                <c:pt idx="362">
                  <c:v>0.65650092693878104</c:v>
                </c:pt>
                <c:pt idx="363">
                  <c:v>0.91711561834357769</c:v>
                </c:pt>
                <c:pt idx="364">
                  <c:v>0.69035060514890234</c:v>
                </c:pt>
                <c:pt idx="365">
                  <c:v>0.71954247549930617</c:v>
                </c:pt>
                <c:pt idx="366">
                  <c:v>0.92983998082232855</c:v>
                </c:pt>
                <c:pt idx="367">
                  <c:v>0.74494901941573743</c:v>
                </c:pt>
                <c:pt idx="368">
                  <c:v>0.70997922057858454</c:v>
                </c:pt>
                <c:pt idx="369">
                  <c:v>0.61444074935164061</c:v>
                </c:pt>
                <c:pt idx="370">
                  <c:v>0.90463664785080056</c:v>
                </c:pt>
                <c:pt idx="371">
                  <c:v>0.94261559657191041</c:v>
                </c:pt>
                <c:pt idx="372">
                  <c:v>0.98003863229623978</c:v>
                </c:pt>
                <c:pt idx="373">
                  <c:v>0.9825891556220937</c:v>
                </c:pt>
                <c:pt idx="374">
                  <c:v>0.95542329056459019</c:v>
                </c:pt>
                <c:pt idx="375">
                  <c:v>0.95769011547253968</c:v>
                </c:pt>
                <c:pt idx="376">
                  <c:v>0.97530326673962364</c:v>
                </c:pt>
                <c:pt idx="377">
                  <c:v>0.96570846770323726</c:v>
                </c:pt>
                <c:pt idx="378">
                  <c:v>0.92991993978402809</c:v>
                </c:pt>
                <c:pt idx="379">
                  <c:v>0.96100686689616277</c:v>
                </c:pt>
                <c:pt idx="380">
                  <c:v>0.94202953323964711</c:v>
                </c:pt>
                <c:pt idx="381">
                  <c:v>0.94055837539958909</c:v>
                </c:pt>
                <c:pt idx="382">
                  <c:v>0.70500856724925676</c:v>
                </c:pt>
                <c:pt idx="383">
                  <c:v>0.95437686347388906</c:v>
                </c:pt>
                <c:pt idx="384">
                  <c:v>0.90480253820336654</c:v>
                </c:pt>
                <c:pt idx="385">
                  <c:v>0.90400208449442854</c:v>
                </c:pt>
                <c:pt idx="386">
                  <c:v>0.82011748167240728</c:v>
                </c:pt>
                <c:pt idx="387">
                  <c:v>0.85253357164831778</c:v>
                </c:pt>
                <c:pt idx="388">
                  <c:v>0.95219794391971735</c:v>
                </c:pt>
                <c:pt idx="389">
                  <c:v>0.77393488681124734</c:v>
                </c:pt>
                <c:pt idx="390">
                  <c:v>0.82545553253311421</c:v>
                </c:pt>
                <c:pt idx="391">
                  <c:v>0.94574204466700651</c:v>
                </c:pt>
                <c:pt idx="392">
                  <c:v>0.94912403698799896</c:v>
                </c:pt>
                <c:pt idx="393">
                  <c:v>0.69690138506868282</c:v>
                </c:pt>
                <c:pt idx="394">
                  <c:v>0.77621382015669083</c:v>
                </c:pt>
                <c:pt idx="395">
                  <c:v>0.87470989701835322</c:v>
                </c:pt>
                <c:pt idx="396">
                  <c:v>0.74407409809272396</c:v>
                </c:pt>
                <c:pt idx="397">
                  <c:v>0.83783664431996219</c:v>
                </c:pt>
                <c:pt idx="398">
                  <c:v>0.71051072258584413</c:v>
                </c:pt>
                <c:pt idx="399">
                  <c:v>0.51419757012917999</c:v>
                </c:pt>
                <c:pt idx="400">
                  <c:v>0.8407588618884454</c:v>
                </c:pt>
                <c:pt idx="401">
                  <c:v>0.86838248076786162</c:v>
                </c:pt>
                <c:pt idx="402">
                  <c:v>0.65101033984607215</c:v>
                </c:pt>
                <c:pt idx="403">
                  <c:v>0.85933598120707044</c:v>
                </c:pt>
                <c:pt idx="404">
                  <c:v>0.93499940614925448</c:v>
                </c:pt>
                <c:pt idx="405">
                  <c:v>0.8952369971165588</c:v>
                </c:pt>
                <c:pt idx="406">
                  <c:v>0.82196356107879287</c:v>
                </c:pt>
                <c:pt idx="407">
                  <c:v>0.79750681615662478</c:v>
                </c:pt>
                <c:pt idx="408">
                  <c:v>0.89820104525648337</c:v>
                </c:pt>
                <c:pt idx="409">
                  <c:v>0.88780251757022921</c:v>
                </c:pt>
                <c:pt idx="410">
                  <c:v>0.63625955866880879</c:v>
                </c:pt>
                <c:pt idx="411">
                  <c:v>0.68878693164633098</c:v>
                </c:pt>
                <c:pt idx="412">
                  <c:v>0.57601401867623137</c:v>
                </c:pt>
                <c:pt idx="413">
                  <c:v>0.38592009549077599</c:v>
                </c:pt>
                <c:pt idx="414">
                  <c:v>0.73828187974718706</c:v>
                </c:pt>
                <c:pt idx="415">
                  <c:v>0.85160217178213371</c:v>
                </c:pt>
                <c:pt idx="416">
                  <c:v>0.79470495207106273</c:v>
                </c:pt>
                <c:pt idx="417">
                  <c:v>0.87545149356744689</c:v>
                </c:pt>
                <c:pt idx="418">
                  <c:v>0.87515483523276116</c:v>
                </c:pt>
                <c:pt idx="419">
                  <c:v>0.7306953673965606</c:v>
                </c:pt>
                <c:pt idx="420">
                  <c:v>0.7609954512755156</c:v>
                </c:pt>
                <c:pt idx="421">
                  <c:v>0.32448285361834767</c:v>
                </c:pt>
                <c:pt idx="422">
                  <c:v>0.70658429303699977</c:v>
                </c:pt>
                <c:pt idx="423">
                  <c:v>0.78658705751366753</c:v>
                </c:pt>
                <c:pt idx="424">
                  <c:v>0.73672386957434721</c:v>
                </c:pt>
                <c:pt idx="425">
                  <c:v>0.77393268986625929</c:v>
                </c:pt>
                <c:pt idx="426">
                  <c:v>0.84059746857054385</c:v>
                </c:pt>
                <c:pt idx="427">
                  <c:v>0.6239318070672496</c:v>
                </c:pt>
                <c:pt idx="428">
                  <c:v>0.84140491828708575</c:v>
                </c:pt>
                <c:pt idx="429">
                  <c:v>0.74379083124703904</c:v>
                </c:pt>
                <c:pt idx="430">
                  <c:v>0.85504220189647162</c:v>
                </c:pt>
                <c:pt idx="431">
                  <c:v>0.58329175219205764</c:v>
                </c:pt>
                <c:pt idx="432">
                  <c:v>0.74544361851464136</c:v>
                </c:pt>
                <c:pt idx="433">
                  <c:v>0.86411112399734769</c:v>
                </c:pt>
                <c:pt idx="434">
                  <c:v>0.9512730465320457</c:v>
                </c:pt>
                <c:pt idx="435">
                  <c:v>0.98006074211012806</c:v>
                </c:pt>
                <c:pt idx="436">
                  <c:v>0.88314540928393614</c:v>
                </c:pt>
                <c:pt idx="437">
                  <c:v>0.8180300500834724</c:v>
                </c:pt>
                <c:pt idx="438">
                  <c:v>0.90017336030049122</c:v>
                </c:pt>
                <c:pt idx="439">
                  <c:v>0.91666666666666663</c:v>
                </c:pt>
                <c:pt idx="440">
                  <c:v>0.93570820323587844</c:v>
                </c:pt>
                <c:pt idx="441">
                  <c:v>0.9650311737598265</c:v>
                </c:pt>
                <c:pt idx="442">
                  <c:v>0.81339374203596204</c:v>
                </c:pt>
                <c:pt idx="443">
                  <c:v>0.882887925003498</c:v>
                </c:pt>
                <c:pt idx="444">
                  <c:v>0.87743381425970024</c:v>
                </c:pt>
                <c:pt idx="445">
                  <c:v>0.95910162207126015</c:v>
                </c:pt>
                <c:pt idx="446">
                  <c:v>0.90672737955346649</c:v>
                </c:pt>
                <c:pt idx="447">
                  <c:v>0.97002111189303308</c:v>
                </c:pt>
                <c:pt idx="448">
                  <c:v>0.93452781894112891</c:v>
                </c:pt>
                <c:pt idx="449">
                  <c:v>0.89396901789742822</c:v>
                </c:pt>
                <c:pt idx="450">
                  <c:v>0.96803846697779661</c:v>
                </c:pt>
                <c:pt idx="451">
                  <c:v>0.87257972665148054</c:v>
                </c:pt>
                <c:pt idx="452">
                  <c:v>0.6876287026770157</c:v>
                </c:pt>
                <c:pt idx="453">
                  <c:v>0.8943434935521688</c:v>
                </c:pt>
                <c:pt idx="454">
                  <c:v>0.91118982028072948</c:v>
                </c:pt>
                <c:pt idx="455">
                  <c:v>0.92100463027921997</c:v>
                </c:pt>
                <c:pt idx="456">
                  <c:v>0.92751141552511418</c:v>
                </c:pt>
                <c:pt idx="457">
                  <c:v>0.94477234401349064</c:v>
                </c:pt>
                <c:pt idx="458">
                  <c:v>0.9320905459387484</c:v>
                </c:pt>
                <c:pt idx="459">
                  <c:v>0.85423053341508282</c:v>
                </c:pt>
                <c:pt idx="460">
                  <c:v>0.84641833810888256</c:v>
                </c:pt>
                <c:pt idx="461">
                  <c:v>0.83138918345705193</c:v>
                </c:pt>
                <c:pt idx="462">
                  <c:v>0.85261911808227286</c:v>
                </c:pt>
                <c:pt idx="463">
                  <c:v>0.89625319330116371</c:v>
                </c:pt>
                <c:pt idx="464">
                  <c:v>0.76371627765989691</c:v>
                </c:pt>
                <c:pt idx="465">
                  <c:v>0.77194583903849079</c:v>
                </c:pt>
                <c:pt idx="466">
                  <c:v>0.93149737060614446</c:v>
                </c:pt>
                <c:pt idx="467">
                  <c:v>0.92960750853242313</c:v>
                </c:pt>
                <c:pt idx="468">
                  <c:v>0.83845690174804099</c:v>
                </c:pt>
                <c:pt idx="469">
                  <c:v>0.77650044789489403</c:v>
                </c:pt>
                <c:pt idx="470">
                  <c:v>0.90914237192187941</c:v>
                </c:pt>
                <c:pt idx="471">
                  <c:v>0.61596899224806212</c:v>
                </c:pt>
                <c:pt idx="472">
                  <c:v>0.84495892457057498</c:v>
                </c:pt>
                <c:pt idx="473">
                  <c:v>0.79647239263803693</c:v>
                </c:pt>
                <c:pt idx="474">
                  <c:v>0.92967002237136465</c:v>
                </c:pt>
                <c:pt idx="475">
                  <c:v>0.84080442124654597</c:v>
                </c:pt>
                <c:pt idx="476">
                  <c:v>0.63016832815819579</c:v>
                </c:pt>
                <c:pt idx="477">
                  <c:v>0.58760370912640314</c:v>
                </c:pt>
                <c:pt idx="478">
                  <c:v>0.85617876424715056</c:v>
                </c:pt>
                <c:pt idx="479">
                  <c:v>0.75362771103136217</c:v>
                </c:pt>
                <c:pt idx="480">
                  <c:v>0.8821690676814351</c:v>
                </c:pt>
                <c:pt idx="481">
                  <c:v>0.72703041705863913</c:v>
                </c:pt>
                <c:pt idx="482">
                  <c:v>0.86531169422114362</c:v>
                </c:pt>
                <c:pt idx="483">
                  <c:v>0.82109520846297446</c:v>
                </c:pt>
                <c:pt idx="484">
                  <c:v>0.82818331094193165</c:v>
                </c:pt>
                <c:pt idx="485">
                  <c:v>0.73636218205087189</c:v>
                </c:pt>
                <c:pt idx="486">
                  <c:v>0.7212338828137751</c:v>
                </c:pt>
                <c:pt idx="487">
                  <c:v>0.76018241861927982</c:v>
                </c:pt>
                <c:pt idx="488">
                  <c:v>0.89296941983423828</c:v>
                </c:pt>
                <c:pt idx="489">
                  <c:v>0.87791851060582937</c:v>
                </c:pt>
                <c:pt idx="490">
                  <c:v>0.91558441558441561</c:v>
                </c:pt>
                <c:pt idx="491">
                  <c:v>0.70755170755170749</c:v>
                </c:pt>
                <c:pt idx="492">
                  <c:v>0.79758172861621135</c:v>
                </c:pt>
                <c:pt idx="493">
                  <c:v>0.78911459140952078</c:v>
                </c:pt>
                <c:pt idx="494">
                  <c:v>0.81041634659701944</c:v>
                </c:pt>
                <c:pt idx="495">
                  <c:v>0.91950509461426488</c:v>
                </c:pt>
                <c:pt idx="496">
                  <c:v>0.89980412837125212</c:v>
                </c:pt>
                <c:pt idx="497">
                  <c:v>0.84473334318215398</c:v>
                </c:pt>
                <c:pt idx="498">
                  <c:v>0.82713725490196088</c:v>
                </c:pt>
                <c:pt idx="499">
                  <c:v>0.50836007431177166</c:v>
                </c:pt>
                <c:pt idx="500">
                  <c:v>0.80772620446533483</c:v>
                </c:pt>
                <c:pt idx="501">
                  <c:v>0.80519859813084105</c:v>
                </c:pt>
                <c:pt idx="502">
                  <c:v>0.79167887489012601</c:v>
                </c:pt>
                <c:pt idx="503">
                  <c:v>0.94157335630203853</c:v>
                </c:pt>
                <c:pt idx="504">
                  <c:v>0.83487150362061624</c:v>
                </c:pt>
                <c:pt idx="505">
                  <c:v>0.80884603611876338</c:v>
                </c:pt>
                <c:pt idx="506">
                  <c:v>0.76712548015364912</c:v>
                </c:pt>
                <c:pt idx="507">
                  <c:v>0.90898239331542818</c:v>
                </c:pt>
                <c:pt idx="508">
                  <c:v>0.95909671921602047</c:v>
                </c:pt>
                <c:pt idx="509">
                  <c:v>0.72388993120700429</c:v>
                </c:pt>
                <c:pt idx="510">
                  <c:v>0.80286952622926322</c:v>
                </c:pt>
                <c:pt idx="511">
                  <c:v>0.81831269795565797</c:v>
                </c:pt>
                <c:pt idx="512">
                  <c:v>0.83295089490592011</c:v>
                </c:pt>
                <c:pt idx="513">
                  <c:v>0.92904421498543821</c:v>
                </c:pt>
                <c:pt idx="514">
                  <c:v>0.95778910481044921</c:v>
                </c:pt>
                <c:pt idx="515">
                  <c:v>0.88470407378939275</c:v>
                </c:pt>
                <c:pt idx="516">
                  <c:v>0.95101536772777173</c:v>
                </c:pt>
                <c:pt idx="517">
                  <c:v>0.99096555618294746</c:v>
                </c:pt>
                <c:pt idx="518">
                  <c:v>0.92672886937431387</c:v>
                </c:pt>
                <c:pt idx="519">
                  <c:v>0.86540096344573536</c:v>
                </c:pt>
                <c:pt idx="520">
                  <c:v>0.95725579525659921</c:v>
                </c:pt>
                <c:pt idx="521">
                  <c:v>0.93870617015493329</c:v>
                </c:pt>
                <c:pt idx="522">
                  <c:v>0.96014689880304671</c:v>
                </c:pt>
                <c:pt idx="523">
                  <c:v>0.97164651698330462</c:v>
                </c:pt>
                <c:pt idx="524">
                  <c:v>0.93993342017658121</c:v>
                </c:pt>
                <c:pt idx="525">
                  <c:v>0.98362619808306706</c:v>
                </c:pt>
                <c:pt idx="526">
                  <c:v>0.99164899257688233</c:v>
                </c:pt>
                <c:pt idx="527">
                  <c:v>0.87900405651140023</c:v>
                </c:pt>
                <c:pt idx="528">
                  <c:v>0.51842233403668236</c:v>
                </c:pt>
                <c:pt idx="529">
                  <c:v>0.85190489830993976</c:v>
                </c:pt>
                <c:pt idx="530">
                  <c:v>0.80647067513665238</c:v>
                </c:pt>
                <c:pt idx="531">
                  <c:v>0.67822403514276752</c:v>
                </c:pt>
                <c:pt idx="532">
                  <c:v>0.68298846943610803</c:v>
                </c:pt>
                <c:pt idx="533">
                  <c:v>0.78029394121175766</c:v>
                </c:pt>
                <c:pt idx="534">
                  <c:v>0.7042276161388844</c:v>
                </c:pt>
                <c:pt idx="535">
                  <c:v>0.55113735023441568</c:v>
                </c:pt>
                <c:pt idx="536">
                  <c:v>0.68236032642812317</c:v>
                </c:pt>
                <c:pt idx="537">
                  <c:v>0.59578383804584234</c:v>
                </c:pt>
                <c:pt idx="538">
                  <c:v>0.85197619410956804</c:v>
                </c:pt>
                <c:pt idx="539">
                  <c:v>0.87058310309728082</c:v>
                </c:pt>
                <c:pt idx="540">
                  <c:v>0.80461865694317836</c:v>
                </c:pt>
                <c:pt idx="541">
                  <c:v>0.99970000000000003</c:v>
                </c:pt>
                <c:pt idx="542">
                  <c:v>0.99939999999999996</c:v>
                </c:pt>
                <c:pt idx="543">
                  <c:v>0.99461400359066421</c:v>
                </c:pt>
                <c:pt idx="544">
                  <c:v>1</c:v>
                </c:pt>
                <c:pt idx="545">
                  <c:v>0.99808795411089879</c:v>
                </c:pt>
                <c:pt idx="546">
                  <c:v>1.0017006802721089</c:v>
                </c:pt>
                <c:pt idx="547">
                  <c:v>0.99477351916376311</c:v>
                </c:pt>
                <c:pt idx="548">
                  <c:v>0.9126213592233009</c:v>
                </c:pt>
                <c:pt idx="549">
                  <c:v>0.91666666666666674</c:v>
                </c:pt>
                <c:pt idx="550">
                  <c:v>0.97426470588235292</c:v>
                </c:pt>
                <c:pt idx="551">
                  <c:v>0.96680497925311204</c:v>
                </c:pt>
                <c:pt idx="552">
                  <c:v>0.98248024659602096</c:v>
                </c:pt>
                <c:pt idx="553">
                  <c:v>0.92937852060264625</c:v>
                </c:pt>
                <c:pt idx="554">
                  <c:v>0.97704438531247007</c:v>
                </c:pt>
                <c:pt idx="555">
                  <c:v>1.0006974910090007</c:v>
                </c:pt>
                <c:pt idx="556">
                  <c:v>0.99191482646489004</c:v>
                </c:pt>
                <c:pt idx="557">
                  <c:v>0.99110894549356987</c:v>
                </c:pt>
                <c:pt idx="558">
                  <c:v>0.99601825061859517</c:v>
                </c:pt>
                <c:pt idx="559">
                  <c:v>0.99525031188462032</c:v>
                </c:pt>
                <c:pt idx="560">
                  <c:v>0.99379733256782732</c:v>
                </c:pt>
                <c:pt idx="561">
                  <c:v>0.99471375571530274</c:v>
                </c:pt>
                <c:pt idx="562">
                  <c:v>0.99269716753825266</c:v>
                </c:pt>
                <c:pt idx="563">
                  <c:v>1.0151852601741242</c:v>
                </c:pt>
                <c:pt idx="564">
                  <c:v>1.012786657400973</c:v>
                </c:pt>
                <c:pt idx="565">
                  <c:v>1.020442930153322</c:v>
                </c:pt>
                <c:pt idx="566">
                  <c:v>1.0141252006420547</c:v>
                </c:pt>
                <c:pt idx="567">
                  <c:v>1.0091925465838509</c:v>
                </c:pt>
                <c:pt idx="568">
                  <c:v>1.0439061317183953</c:v>
                </c:pt>
                <c:pt idx="569">
                  <c:v>0.92720000000000002</c:v>
                </c:pt>
                <c:pt idx="570">
                  <c:v>0.98670000000000002</c:v>
                </c:pt>
                <c:pt idx="571">
                  <c:v>0.95310000000000006</c:v>
                </c:pt>
                <c:pt idx="594">
                  <c:v>0.67173252279635265</c:v>
                </c:pt>
                <c:pt idx="595">
                  <c:v>0.90458015267175573</c:v>
                </c:pt>
                <c:pt idx="596">
                  <c:v>0.86430062630480164</c:v>
                </c:pt>
                <c:pt idx="597">
                  <c:v>0.82993197278911568</c:v>
                </c:pt>
                <c:pt idx="598">
                  <c:v>0.86641221374045796</c:v>
                </c:pt>
                <c:pt idx="599">
                  <c:v>0.95220588235294112</c:v>
                </c:pt>
                <c:pt idx="600">
                  <c:v>0.84615384615384626</c:v>
                </c:pt>
                <c:pt idx="601">
                  <c:v>0.9199178644763859</c:v>
                </c:pt>
                <c:pt idx="602">
                  <c:v>0.94771241830065367</c:v>
                </c:pt>
                <c:pt idx="603">
                  <c:v>0.8306878306878307</c:v>
                </c:pt>
                <c:pt idx="604">
                  <c:v>0.83960396039603957</c:v>
                </c:pt>
                <c:pt idx="605">
                  <c:v>0.85659655831739956</c:v>
                </c:pt>
                <c:pt idx="606">
                  <c:v>0.81171548117154813</c:v>
                </c:pt>
                <c:pt idx="607">
                  <c:v>0.87560581583198716</c:v>
                </c:pt>
                <c:pt idx="608">
                  <c:v>0.83538461538461539</c:v>
                </c:pt>
                <c:pt idx="609">
                  <c:v>0.81149425287356314</c:v>
                </c:pt>
                <c:pt idx="610">
                  <c:v>0.87738853503184722</c:v>
                </c:pt>
                <c:pt idx="611">
                  <c:v>0.79790026246719148</c:v>
                </c:pt>
                <c:pt idx="612">
                  <c:v>0.80893300248138966</c:v>
                </c:pt>
                <c:pt idx="613">
                  <c:v>0.81318681318681318</c:v>
                </c:pt>
                <c:pt idx="614">
                  <c:v>0.87499999999999989</c:v>
                </c:pt>
                <c:pt idx="615">
                  <c:v>0.84285714285714275</c:v>
                </c:pt>
                <c:pt idx="616">
                  <c:v>0.74549098196392793</c:v>
                </c:pt>
                <c:pt idx="617">
                  <c:v>0.85714285714285721</c:v>
                </c:pt>
                <c:pt idx="618">
                  <c:v>0.84486373165618434</c:v>
                </c:pt>
                <c:pt idx="619">
                  <c:v>0.80825242718446588</c:v>
                </c:pt>
                <c:pt idx="620">
                  <c:v>0.89497716894977186</c:v>
                </c:pt>
                <c:pt idx="621">
                  <c:v>0.86507936507936523</c:v>
                </c:pt>
                <c:pt idx="622">
                  <c:v>0.86799999999999999</c:v>
                </c:pt>
                <c:pt idx="623">
                  <c:v>0.86885245901639352</c:v>
                </c:pt>
                <c:pt idx="624">
                  <c:v>0.93650793650793651</c:v>
                </c:pt>
                <c:pt idx="625">
                  <c:v>0.90530303030303028</c:v>
                </c:pt>
                <c:pt idx="626">
                  <c:v>0.84536082474226804</c:v>
                </c:pt>
                <c:pt idx="627">
                  <c:v>0.90444810543657328</c:v>
                </c:pt>
                <c:pt idx="628">
                  <c:v>1.0042372881355932</c:v>
                </c:pt>
                <c:pt idx="629">
                  <c:v>1.0294117647058822</c:v>
                </c:pt>
                <c:pt idx="630">
                  <c:v>0.92857142857142871</c:v>
                </c:pt>
                <c:pt idx="631">
                  <c:v>0.98275862068965525</c:v>
                </c:pt>
                <c:pt idx="632">
                  <c:v>0.94977843426883302</c:v>
                </c:pt>
                <c:pt idx="633">
                  <c:v>0.94363256784968697</c:v>
                </c:pt>
                <c:pt idx="634">
                  <c:v>0.93382352941176472</c:v>
                </c:pt>
                <c:pt idx="635">
                  <c:v>0.96494156928213692</c:v>
                </c:pt>
                <c:pt idx="636">
                  <c:v>0.87387387387387383</c:v>
                </c:pt>
                <c:pt idx="637">
                  <c:v>0.903954802259887</c:v>
                </c:pt>
                <c:pt idx="638">
                  <c:v>0.8794642857142857</c:v>
                </c:pt>
                <c:pt idx="639">
                  <c:v>0.90909090909090906</c:v>
                </c:pt>
                <c:pt idx="640">
                  <c:v>0.87843704775687426</c:v>
                </c:pt>
                <c:pt idx="641">
                  <c:v>0.88492706645056729</c:v>
                </c:pt>
                <c:pt idx="642">
                  <c:v>0.91149273447820345</c:v>
                </c:pt>
                <c:pt idx="643">
                  <c:v>0.86294416243654826</c:v>
                </c:pt>
                <c:pt idx="644">
                  <c:v>0.88285714285714278</c:v>
                </c:pt>
                <c:pt idx="645">
                  <c:v>0.74957983193277311</c:v>
                </c:pt>
                <c:pt idx="646">
                  <c:v>0.97246127366609292</c:v>
                </c:pt>
                <c:pt idx="647">
                  <c:v>0.89290681502086233</c:v>
                </c:pt>
                <c:pt idx="648">
                  <c:v>0.91879350348027844</c:v>
                </c:pt>
                <c:pt idx="649">
                  <c:v>0.95815295815295831</c:v>
                </c:pt>
                <c:pt idx="650">
                  <c:v>0.85812672176308546</c:v>
                </c:pt>
                <c:pt idx="651">
                  <c:v>0.8599397590361445</c:v>
                </c:pt>
                <c:pt idx="652">
                  <c:v>0.8565153733528551</c:v>
                </c:pt>
                <c:pt idx="653">
                  <c:v>0.87994542974079126</c:v>
                </c:pt>
                <c:pt idx="654">
                  <c:v>0.92023633677991135</c:v>
                </c:pt>
                <c:pt idx="655">
                  <c:v>0.92977099236641214</c:v>
                </c:pt>
                <c:pt idx="656">
                  <c:v>0.95402298850574707</c:v>
                </c:pt>
                <c:pt idx="657">
                  <c:v>0.94538606403013181</c:v>
                </c:pt>
                <c:pt idx="658">
                  <c:v>0.92021276595744683</c:v>
                </c:pt>
                <c:pt idx="659">
                  <c:v>0.91102257636122175</c:v>
                </c:pt>
                <c:pt idx="660">
                  <c:v>0.99033899996031727</c:v>
                </c:pt>
                <c:pt idx="661">
                  <c:v>0.98207068607760561</c:v>
                </c:pt>
                <c:pt idx="662">
                  <c:v>0.97018178347791317</c:v>
                </c:pt>
                <c:pt idx="663">
                  <c:v>0.91634480999697554</c:v>
                </c:pt>
                <c:pt idx="664">
                  <c:v>0.96436468386609397</c:v>
                </c:pt>
                <c:pt idx="665">
                  <c:v>0.93037194438337545</c:v>
                </c:pt>
                <c:pt idx="666">
                  <c:v>0.92437563643012111</c:v>
                </c:pt>
                <c:pt idx="667">
                  <c:v>0.93330106927030132</c:v>
                </c:pt>
                <c:pt idx="668">
                  <c:v>0.93182757631665003</c:v>
                </c:pt>
                <c:pt idx="669">
                  <c:v>0.93013885524395346</c:v>
                </c:pt>
                <c:pt idx="670">
                  <c:v>0.98300198805975636</c:v>
                </c:pt>
                <c:pt idx="671">
                  <c:v>0.96184517445777173</c:v>
                </c:pt>
                <c:pt idx="672">
                  <c:v>0.9757893649676973</c:v>
                </c:pt>
                <c:pt idx="673">
                  <c:v>0.98353638088152162</c:v>
                </c:pt>
                <c:pt idx="674">
                  <c:v>0.91880438844531009</c:v>
                </c:pt>
                <c:pt idx="675">
                  <c:v>0.9284890044303139</c:v>
                </c:pt>
                <c:pt idx="676">
                  <c:v>0.91235212127851628</c:v>
                </c:pt>
                <c:pt idx="677">
                  <c:v>0.91841005808573728</c:v>
                </c:pt>
                <c:pt idx="678">
                  <c:v>0.90854363656812109</c:v>
                </c:pt>
                <c:pt idx="679">
                  <c:v>0.91593360187792361</c:v>
                </c:pt>
                <c:pt idx="680">
                  <c:v>0.91547275923760496</c:v>
                </c:pt>
                <c:pt idx="681">
                  <c:v>0.97576965567863572</c:v>
                </c:pt>
                <c:pt idx="682">
                  <c:v>0.9772529220287538</c:v>
                </c:pt>
                <c:pt idx="683">
                  <c:v>0.96891355762058573</c:v>
                </c:pt>
                <c:pt idx="684">
                  <c:v>0.96401641543321881</c:v>
                </c:pt>
                <c:pt idx="685">
                  <c:v>0.99288897904348661</c:v>
                </c:pt>
                <c:pt idx="686">
                  <c:v>0.93432190850209917</c:v>
                </c:pt>
                <c:pt idx="687">
                  <c:v>0.93448536142609562</c:v>
                </c:pt>
                <c:pt idx="688">
                  <c:v>0.94334756738480396</c:v>
                </c:pt>
                <c:pt idx="689">
                  <c:v>0.92445904252537181</c:v>
                </c:pt>
                <c:pt idx="690">
                  <c:v>0.93299151550478787</c:v>
                </c:pt>
                <c:pt idx="691">
                  <c:v>0.92253792512679034</c:v>
                </c:pt>
                <c:pt idx="692">
                  <c:v>0.93703629469952421</c:v>
                </c:pt>
                <c:pt idx="693">
                  <c:v>0.96198017866320873</c:v>
                </c:pt>
                <c:pt idx="694">
                  <c:v>0.98789803759060713</c:v>
                </c:pt>
                <c:pt idx="695">
                  <c:v>0.97416808426661916</c:v>
                </c:pt>
                <c:pt idx="696">
                  <c:v>0.97803135070935587</c:v>
                </c:pt>
                <c:pt idx="697">
                  <c:v>0.97663332814229087</c:v>
                </c:pt>
                <c:pt idx="698">
                  <c:v>0.96491093785302007</c:v>
                </c:pt>
                <c:pt idx="699">
                  <c:v>0.96779984753282078</c:v>
                </c:pt>
                <c:pt idx="700">
                  <c:v>0.97420764880608213</c:v>
                </c:pt>
                <c:pt idx="701">
                  <c:v>0.96772177292733352</c:v>
                </c:pt>
                <c:pt idx="702">
                  <c:v>0.98543064843915629</c:v>
                </c:pt>
                <c:pt idx="703">
                  <c:v>0.98581043017022374</c:v>
                </c:pt>
                <c:pt idx="704">
                  <c:v>0.98294307428986194</c:v>
                </c:pt>
                <c:pt idx="705">
                  <c:v>0.91740648121490831</c:v>
                </c:pt>
                <c:pt idx="706">
                  <c:v>0.91950786932805317</c:v>
                </c:pt>
                <c:pt idx="707">
                  <c:v>0.93399680292220522</c:v>
                </c:pt>
                <c:pt idx="708">
                  <c:v>0.9567468607874744</c:v>
                </c:pt>
                <c:pt idx="709">
                  <c:v>0.94005447722983759</c:v>
                </c:pt>
                <c:pt idx="710">
                  <c:v>0.93625363599046529</c:v>
                </c:pt>
                <c:pt idx="711">
                  <c:v>0.93769781084009929</c:v>
                </c:pt>
                <c:pt idx="712">
                  <c:v>0.94234375899601575</c:v>
                </c:pt>
                <c:pt idx="713">
                  <c:v>0.91997169387490685</c:v>
                </c:pt>
                <c:pt idx="714">
                  <c:v>0.92162529999651011</c:v>
                </c:pt>
                <c:pt idx="715">
                  <c:v>0.93633254480144767</c:v>
                </c:pt>
                <c:pt idx="716">
                  <c:v>0.9193818988815774</c:v>
                </c:pt>
                <c:pt idx="717">
                  <c:v>0.98605022901038564</c:v>
                </c:pt>
                <c:pt idx="718">
                  <c:v>0.90433279103180952</c:v>
                </c:pt>
                <c:pt idx="719">
                  <c:v>0.91301697040192331</c:v>
                </c:pt>
                <c:pt idx="720">
                  <c:v>0.91366219161587769</c:v>
                </c:pt>
                <c:pt idx="721">
                  <c:v>0.91433735090079538</c:v>
                </c:pt>
                <c:pt idx="722">
                  <c:v>0.90514145340476515</c:v>
                </c:pt>
                <c:pt idx="723">
                  <c:v>0.88314333254738098</c:v>
                </c:pt>
                <c:pt idx="724">
                  <c:v>0.97036134359389448</c:v>
                </c:pt>
                <c:pt idx="725">
                  <c:v>0.9642565391286112</c:v>
                </c:pt>
                <c:pt idx="726">
                  <c:v>0.96035874439457958</c:v>
                </c:pt>
                <c:pt idx="727">
                  <c:v>0.92870511029099101</c:v>
                </c:pt>
                <c:pt idx="728">
                  <c:v>0.95542319371008899</c:v>
                </c:pt>
                <c:pt idx="729">
                  <c:v>0.97465449708846486</c:v>
                </c:pt>
                <c:pt idx="730">
                  <c:v>0.94418011498499477</c:v>
                </c:pt>
                <c:pt idx="731">
                  <c:v>0.92468764866515141</c:v>
                </c:pt>
                <c:pt idx="732">
                  <c:v>0.95612785618995177</c:v>
                </c:pt>
                <c:pt idx="733">
                  <c:v>0.96433551201549728</c:v>
                </c:pt>
                <c:pt idx="734">
                  <c:v>0.87890880361993262</c:v>
                </c:pt>
                <c:pt idx="735">
                  <c:v>0.93982635681171511</c:v>
                </c:pt>
                <c:pt idx="736">
                  <c:v>0.95993470528285119</c:v>
                </c:pt>
                <c:pt idx="737">
                  <c:v>0.93781498273539576</c:v>
                </c:pt>
                <c:pt idx="738">
                  <c:v>0.92087971664076929</c:v>
                </c:pt>
                <c:pt idx="739">
                  <c:v>0.98391588429735899</c:v>
                </c:pt>
                <c:pt idx="740">
                  <c:v>0.97843324561970191</c:v>
                </c:pt>
                <c:pt idx="741">
                  <c:v>0.97328855286964144</c:v>
                </c:pt>
                <c:pt idx="742">
                  <c:v>0.97356679129937274</c:v>
                </c:pt>
                <c:pt idx="743">
                  <c:v>0.98173439808907559</c:v>
                </c:pt>
                <c:pt idx="744">
                  <c:v>0.98876775946438777</c:v>
                </c:pt>
                <c:pt idx="745">
                  <c:v>0.9857299173020273</c:v>
                </c:pt>
                <c:pt idx="746">
                  <c:v>0.98102002095795826</c:v>
                </c:pt>
                <c:pt idx="747">
                  <c:v>0.98641260934337527</c:v>
                </c:pt>
                <c:pt idx="748">
                  <c:v>0.98502109505989865</c:v>
                </c:pt>
                <c:pt idx="749">
                  <c:v>0.93108740717298755</c:v>
                </c:pt>
                <c:pt idx="750">
                  <c:v>0.90900496462509484</c:v>
                </c:pt>
                <c:pt idx="751">
                  <c:v>0.97699844034635053</c:v>
                </c:pt>
                <c:pt idx="752">
                  <c:v>0.98043086829497683</c:v>
                </c:pt>
                <c:pt idx="753">
                  <c:v>0.93985488927976468</c:v>
                </c:pt>
                <c:pt idx="754">
                  <c:v>0.94156696935295381</c:v>
                </c:pt>
                <c:pt idx="755">
                  <c:v>0.93047133295209961</c:v>
                </c:pt>
                <c:pt idx="756">
                  <c:v>0.92515785362597547</c:v>
                </c:pt>
                <c:pt idx="757">
                  <c:v>0.93032389348104083</c:v>
                </c:pt>
                <c:pt idx="758">
                  <c:v>0.91302411145034201</c:v>
                </c:pt>
                <c:pt idx="759">
                  <c:v>0.97544214536830154</c:v>
                </c:pt>
                <c:pt idx="760">
                  <c:v>0.9766468160216244</c:v>
                </c:pt>
                <c:pt idx="761">
                  <c:v>0.95239511597518522</c:v>
                </c:pt>
                <c:pt idx="762">
                  <c:v>0.95152259643620885</c:v>
                </c:pt>
                <c:pt idx="763">
                  <c:v>0.96332991685719938</c:v>
                </c:pt>
                <c:pt idx="764">
                  <c:v>0.95905816310586522</c:v>
                </c:pt>
                <c:pt idx="765">
                  <c:v>0.9570145724495841</c:v>
                </c:pt>
                <c:pt idx="766">
                  <c:v>0.9641888783733078</c:v>
                </c:pt>
                <c:pt idx="767">
                  <c:v>0.90859705677796077</c:v>
                </c:pt>
                <c:pt idx="768">
                  <c:v>0.89849901124951681</c:v>
                </c:pt>
                <c:pt idx="769">
                  <c:v>0.89987258845716878</c:v>
                </c:pt>
                <c:pt idx="770">
                  <c:v>0.90468848002635371</c:v>
                </c:pt>
                <c:pt idx="771">
                  <c:v>0.92168150486925338</c:v>
                </c:pt>
                <c:pt idx="772">
                  <c:v>0.92591035266215349</c:v>
                </c:pt>
                <c:pt idx="773">
                  <c:v>0.95233158256410932</c:v>
                </c:pt>
                <c:pt idx="774">
                  <c:v>0.93404024089474713</c:v>
                </c:pt>
                <c:pt idx="775">
                  <c:v>0.94256254832480957</c:v>
                </c:pt>
                <c:pt idx="776">
                  <c:v>0.94780758502167595</c:v>
                </c:pt>
                <c:pt idx="777">
                  <c:v>0.94399747337255369</c:v>
                </c:pt>
                <c:pt idx="778">
                  <c:v>0.90251424872865194</c:v>
                </c:pt>
                <c:pt idx="779">
                  <c:v>0.97094633973080802</c:v>
                </c:pt>
                <c:pt idx="780">
                  <c:v>0.9647138461010849</c:v>
                </c:pt>
                <c:pt idx="781">
                  <c:v>0.96366880474139527</c:v>
                </c:pt>
                <c:pt idx="782">
                  <c:v>0.95352980877502125</c:v>
                </c:pt>
                <c:pt idx="783">
                  <c:v>0.96138805046363962</c:v>
                </c:pt>
                <c:pt idx="784">
                  <c:v>0.96312899988564959</c:v>
                </c:pt>
                <c:pt idx="785">
                  <c:v>0.92347934252827446</c:v>
                </c:pt>
                <c:pt idx="786">
                  <c:v>0.91894180698676586</c:v>
                </c:pt>
                <c:pt idx="787">
                  <c:v>0.86795878673055749</c:v>
                </c:pt>
                <c:pt idx="788">
                  <c:v>0.8926854093669393</c:v>
                </c:pt>
                <c:pt idx="789">
                  <c:v>0.8889793351980454</c:v>
                </c:pt>
                <c:pt idx="790">
                  <c:v>0.9222632511477985</c:v>
                </c:pt>
                <c:pt idx="791">
                  <c:v>0.91893654507876854</c:v>
                </c:pt>
                <c:pt idx="792">
                  <c:v>0.92004620469243559</c:v>
                </c:pt>
                <c:pt idx="793">
                  <c:v>0.95364070007085611</c:v>
                </c:pt>
                <c:pt idx="794">
                  <c:v>0.94582933925850032</c:v>
                </c:pt>
                <c:pt idx="795">
                  <c:v>0.95572729294818637</c:v>
                </c:pt>
                <c:pt idx="796">
                  <c:v>0.96762415117466583</c:v>
                </c:pt>
                <c:pt idx="797">
                  <c:v>0.97467117474712428</c:v>
                </c:pt>
                <c:pt idx="798">
                  <c:v>0.94478262473981667</c:v>
                </c:pt>
                <c:pt idx="799">
                  <c:v>0.95493776064412905</c:v>
                </c:pt>
                <c:pt idx="800">
                  <c:v>0.94601631158200017</c:v>
                </c:pt>
                <c:pt idx="801">
                  <c:v>0.94385007319482161</c:v>
                </c:pt>
                <c:pt idx="802">
                  <c:v>0.93793243153072714</c:v>
                </c:pt>
                <c:pt idx="803">
                  <c:v>0.940152669833621</c:v>
                </c:pt>
                <c:pt idx="804">
                  <c:v>0.90808340606516902</c:v>
                </c:pt>
                <c:pt idx="805">
                  <c:v>0.91750655169551365</c:v>
                </c:pt>
                <c:pt idx="806">
                  <c:v>0.90894513968979029</c:v>
                </c:pt>
                <c:pt idx="807">
                  <c:v>0.94425403849882039</c:v>
                </c:pt>
                <c:pt idx="808">
                  <c:v>0.99578081146978048</c:v>
                </c:pt>
                <c:pt idx="809">
                  <c:v>0.98967838085522597</c:v>
                </c:pt>
                <c:pt idx="810">
                  <c:v>0.98403876252663369</c:v>
                </c:pt>
                <c:pt idx="811">
                  <c:v>0.99515404983460765</c:v>
                </c:pt>
                <c:pt idx="812">
                  <c:v>0.97922528726639402</c:v>
                </c:pt>
                <c:pt idx="813">
                  <c:v>0.90372890029596709</c:v>
                </c:pt>
                <c:pt idx="814">
                  <c:v>0.92789596958162046</c:v>
                </c:pt>
                <c:pt idx="815">
                  <c:v>0.92678027909537974</c:v>
                </c:pt>
                <c:pt idx="816">
                  <c:v>0.89611085143137659</c:v>
                </c:pt>
                <c:pt idx="817">
                  <c:v>0.91591329577216118</c:v>
                </c:pt>
                <c:pt idx="818">
                  <c:v>0.92953318258411244</c:v>
                </c:pt>
                <c:pt idx="819">
                  <c:v>0.87112536030647703</c:v>
                </c:pt>
                <c:pt idx="820">
                  <c:v>0.87723691532011805</c:v>
                </c:pt>
                <c:pt idx="821">
                  <c:v>0.91183164446816756</c:v>
                </c:pt>
                <c:pt idx="822">
                  <c:v>0.86268887242776593</c:v>
                </c:pt>
                <c:pt idx="823">
                  <c:v>0.9332218288236438</c:v>
                </c:pt>
                <c:pt idx="824">
                  <c:v>0.92412735351859931</c:v>
                </c:pt>
                <c:pt idx="825">
                  <c:v>0.95733659585574193</c:v>
                </c:pt>
                <c:pt idx="826">
                  <c:v>0.93941890249116056</c:v>
                </c:pt>
                <c:pt idx="827">
                  <c:v>0.92377913069710971</c:v>
                </c:pt>
                <c:pt idx="828">
                  <c:v>0.99924954823030787</c:v>
                </c:pt>
                <c:pt idx="829">
                  <c:v>0.98660300813230173</c:v>
                </c:pt>
                <c:pt idx="830">
                  <c:v>0.98130061271665292</c:v>
                </c:pt>
                <c:pt idx="831">
                  <c:v>0.98289664282352129</c:v>
                </c:pt>
                <c:pt idx="832">
                  <c:v>0.976194641496545</c:v>
                </c:pt>
                <c:pt idx="833">
                  <c:v>0.97644157085616345</c:v>
                </c:pt>
                <c:pt idx="834">
                  <c:v>0.96943321458409415</c:v>
                </c:pt>
                <c:pt idx="835">
                  <c:v>0.94084757780147155</c:v>
                </c:pt>
                <c:pt idx="836">
                  <c:v>0.94385504290378452</c:v>
                </c:pt>
                <c:pt idx="837">
                  <c:v>0.95182199935396006</c:v>
                </c:pt>
                <c:pt idx="838">
                  <c:v>0.93183491108898464</c:v>
                </c:pt>
                <c:pt idx="839">
                  <c:v>0.95219182795594914</c:v>
                </c:pt>
                <c:pt idx="840">
                  <c:v>0.91793963450045513</c:v>
                </c:pt>
                <c:pt idx="841">
                  <c:v>0.92569982170716769</c:v>
                </c:pt>
                <c:pt idx="842">
                  <c:v>0.90688435519845267</c:v>
                </c:pt>
                <c:pt idx="843">
                  <c:v>0.93596270289088679</c:v>
                </c:pt>
                <c:pt idx="844">
                  <c:v>0.91998897176620176</c:v>
                </c:pt>
                <c:pt idx="845">
                  <c:v>0.97189693711026748</c:v>
                </c:pt>
                <c:pt idx="846">
                  <c:v>0.97444094459395403</c:v>
                </c:pt>
                <c:pt idx="847">
                  <c:v>0.94373966097514339</c:v>
                </c:pt>
                <c:pt idx="848">
                  <c:v>0.94246765059329918</c:v>
                </c:pt>
                <c:pt idx="849">
                  <c:v>0.93708428328127991</c:v>
                </c:pt>
                <c:pt idx="850">
                  <c:v>0.94321323945069802</c:v>
                </c:pt>
                <c:pt idx="851">
                  <c:v>0.933759171350518</c:v>
                </c:pt>
                <c:pt idx="852">
                  <c:v>0.9647546625472575</c:v>
                </c:pt>
                <c:pt idx="853">
                  <c:v>0.97481873420619913</c:v>
                </c:pt>
                <c:pt idx="854">
                  <c:v>0.95564999773148174</c:v>
                </c:pt>
                <c:pt idx="855">
                  <c:v>0.97816824486690135</c:v>
                </c:pt>
                <c:pt idx="856">
                  <c:v>0.98006269500596821</c:v>
                </c:pt>
                <c:pt idx="857">
                  <c:v>0.97854765242340802</c:v>
                </c:pt>
                <c:pt idx="858">
                  <c:v>0.96842855283950113</c:v>
                </c:pt>
                <c:pt idx="859">
                  <c:v>0.92300480854761324</c:v>
                </c:pt>
                <c:pt idx="860">
                  <c:v>0.91081966980673623</c:v>
                </c:pt>
                <c:pt idx="861">
                  <c:v>0.92263400973040899</c:v>
                </c:pt>
                <c:pt idx="862">
                  <c:v>0.91395431354883616</c:v>
                </c:pt>
                <c:pt idx="863">
                  <c:v>0.92615412473395908</c:v>
                </c:pt>
                <c:pt idx="864">
                  <c:v>0.93192388252477409</c:v>
                </c:pt>
                <c:pt idx="865">
                  <c:v>0.89470157146502205</c:v>
                </c:pt>
                <c:pt idx="866">
                  <c:v>0.97990355593524814</c:v>
                </c:pt>
                <c:pt idx="867">
                  <c:v>0.94793709892921074</c:v>
                </c:pt>
                <c:pt idx="868">
                  <c:v>0.94863936858603337</c:v>
                </c:pt>
                <c:pt idx="869">
                  <c:v>0.94644579244977212</c:v>
                </c:pt>
                <c:pt idx="870">
                  <c:v>0.95385507740192044</c:v>
                </c:pt>
                <c:pt idx="871">
                  <c:v>0.96856571916445522</c:v>
                </c:pt>
                <c:pt idx="872">
                  <c:v>0.94960885214098456</c:v>
                </c:pt>
                <c:pt idx="873">
                  <c:v>0.95832774059076631</c:v>
                </c:pt>
                <c:pt idx="874">
                  <c:v>0.95289500068856392</c:v>
                </c:pt>
                <c:pt idx="875">
                  <c:v>0.94529498165655323</c:v>
                </c:pt>
                <c:pt idx="876">
                  <c:v>0.97706773870983021</c:v>
                </c:pt>
                <c:pt idx="877">
                  <c:v>0.96648397392799057</c:v>
                </c:pt>
                <c:pt idx="878">
                  <c:v>0.96245079654788768</c:v>
                </c:pt>
                <c:pt idx="879">
                  <c:v>0.98151813251268405</c:v>
                </c:pt>
                <c:pt idx="880">
                  <c:v>0.97660350500214577</c:v>
                </c:pt>
                <c:pt idx="881">
                  <c:v>0.97620382226403135</c:v>
                </c:pt>
                <c:pt idx="882">
                  <c:v>0.97698327472712998</c:v>
                </c:pt>
                <c:pt idx="883">
                  <c:v>0.97691978307569161</c:v>
                </c:pt>
                <c:pt idx="884">
                  <c:v>0.95932421528305611</c:v>
                </c:pt>
                <c:pt idx="885">
                  <c:v>0.96164157535679862</c:v>
                </c:pt>
                <c:pt idx="886">
                  <c:v>0.95284235341572532</c:v>
                </c:pt>
                <c:pt idx="887">
                  <c:v>0.95196863600654846</c:v>
                </c:pt>
                <c:pt idx="888">
                  <c:v>0.95012278833881258</c:v>
                </c:pt>
                <c:pt idx="889">
                  <c:v>0.93184719750636646</c:v>
                </c:pt>
                <c:pt idx="890">
                  <c:v>0.94932015789221535</c:v>
                </c:pt>
                <c:pt idx="891">
                  <c:v>0.93880847618605912</c:v>
                </c:pt>
                <c:pt idx="892">
                  <c:v>0.94479036048517828</c:v>
                </c:pt>
                <c:pt idx="893">
                  <c:v>0.95119975952212188</c:v>
                </c:pt>
                <c:pt idx="894">
                  <c:v>0.95038058547527138</c:v>
                </c:pt>
                <c:pt idx="895">
                  <c:v>0.93794863046910149</c:v>
                </c:pt>
                <c:pt idx="896">
                  <c:v>1.0609491971158835</c:v>
                </c:pt>
                <c:pt idx="897">
                  <c:v>1.085907577308473</c:v>
                </c:pt>
                <c:pt idx="898">
                  <c:v>1.0617890017731697</c:v>
                </c:pt>
                <c:pt idx="899">
                  <c:v>1.0380869196805373</c:v>
                </c:pt>
                <c:pt idx="900">
                  <c:v>1.0779479265680472</c:v>
                </c:pt>
                <c:pt idx="901">
                  <c:v>1.0563797129271455</c:v>
                </c:pt>
                <c:pt idx="902">
                  <c:v>1.0761086962251853</c:v>
                </c:pt>
                <c:pt idx="903">
                  <c:v>1.0248503070866712</c:v>
                </c:pt>
                <c:pt idx="904">
                  <c:v>1.0000034611964139</c:v>
                </c:pt>
                <c:pt idx="905">
                  <c:v>1.0278885046362376</c:v>
                </c:pt>
                <c:pt idx="906">
                  <c:v>1.0057524698169971</c:v>
                </c:pt>
                <c:pt idx="907">
                  <c:v>0.86152741764120566</c:v>
                </c:pt>
                <c:pt idx="908">
                  <c:v>0.87034971534912065</c:v>
                </c:pt>
                <c:pt idx="909">
                  <c:v>0.87173389165271331</c:v>
                </c:pt>
                <c:pt idx="910">
                  <c:v>0.86481653244028955</c:v>
                </c:pt>
                <c:pt idx="911">
                  <c:v>0.85549289390887129</c:v>
                </c:pt>
                <c:pt idx="912">
                  <c:v>1.04848013407678</c:v>
                </c:pt>
                <c:pt idx="913">
                  <c:v>1.0800088302841284</c:v>
                </c:pt>
                <c:pt idx="914">
                  <c:v>1.1438821974445019</c:v>
                </c:pt>
                <c:pt idx="915">
                  <c:v>1.1491905446866151</c:v>
                </c:pt>
                <c:pt idx="916">
                  <c:v>1.0790002306793023</c:v>
                </c:pt>
                <c:pt idx="917">
                  <c:v>1.1024670866092885</c:v>
                </c:pt>
                <c:pt idx="918">
                  <c:v>1.0721152134111722</c:v>
                </c:pt>
                <c:pt idx="919">
                  <c:v>1.0845192803795844</c:v>
                </c:pt>
                <c:pt idx="920">
                  <c:v>1.052322062106402</c:v>
                </c:pt>
                <c:pt idx="921">
                  <c:v>1.007738465656614</c:v>
                </c:pt>
                <c:pt idx="922">
                  <c:v>1.0076723503355776</c:v>
                </c:pt>
                <c:pt idx="923">
                  <c:v>1.0000026719401736</c:v>
                </c:pt>
                <c:pt idx="924">
                  <c:v>1.0133843064388011</c:v>
                </c:pt>
                <c:pt idx="925">
                  <c:v>1.0053417105131939</c:v>
                </c:pt>
                <c:pt idx="926">
                  <c:v>1.0009543207219187</c:v>
                </c:pt>
                <c:pt idx="927">
                  <c:v>1.0064838491516217</c:v>
                </c:pt>
                <c:pt idx="928">
                  <c:v>1.0144567848619179</c:v>
                </c:pt>
                <c:pt idx="929">
                  <c:v>1.0084144061683884</c:v>
                </c:pt>
                <c:pt idx="930">
                  <c:v>0.9995325088186604</c:v>
                </c:pt>
                <c:pt idx="931">
                  <c:v>1.0106597339012804</c:v>
                </c:pt>
                <c:pt idx="932">
                  <c:v>1.059208312270788</c:v>
                </c:pt>
                <c:pt idx="933">
                  <c:v>1.0081783661705113</c:v>
                </c:pt>
                <c:pt idx="934">
                  <c:v>1.0095456332050745</c:v>
                </c:pt>
                <c:pt idx="935">
                  <c:v>0.99364710361120434</c:v>
                </c:pt>
                <c:pt idx="936">
                  <c:v>0.99300229408035867</c:v>
                </c:pt>
                <c:pt idx="937">
                  <c:v>1.0074489496500487</c:v>
                </c:pt>
                <c:pt idx="938">
                  <c:v>1.026509025717641</c:v>
                </c:pt>
                <c:pt idx="939">
                  <c:v>0.9947734980342513</c:v>
                </c:pt>
                <c:pt idx="940">
                  <c:v>1.0296810954663154</c:v>
                </c:pt>
                <c:pt idx="941">
                  <c:v>1.0275674252334048</c:v>
                </c:pt>
                <c:pt idx="942">
                  <c:v>1.000601789004808</c:v>
                </c:pt>
                <c:pt idx="943">
                  <c:v>1.0014481393819987</c:v>
                </c:pt>
                <c:pt idx="944">
                  <c:v>0.99986663201152914</c:v>
                </c:pt>
                <c:pt idx="945">
                  <c:v>0.93786894861192083</c:v>
                </c:pt>
                <c:pt idx="946">
                  <c:v>0.91969636113810593</c:v>
                </c:pt>
                <c:pt idx="947">
                  <c:v>0.92887479350859681</c:v>
                </c:pt>
                <c:pt idx="948">
                  <c:v>0.94407335173167117</c:v>
                </c:pt>
                <c:pt idx="949">
                  <c:v>0.94807987241622738</c:v>
                </c:pt>
                <c:pt idx="950">
                  <c:v>0.91422074786775598</c:v>
                </c:pt>
                <c:pt idx="951">
                  <c:v>0.91450443611198917</c:v>
                </c:pt>
                <c:pt idx="952">
                  <c:v>0.96638655462184875</c:v>
                </c:pt>
                <c:pt idx="953">
                  <c:v>0.96499999999999997</c:v>
                </c:pt>
                <c:pt idx="954">
                  <c:v>0.96742671009771986</c:v>
                </c:pt>
                <c:pt idx="955">
                  <c:v>0.96381578947368418</c:v>
                </c:pt>
                <c:pt idx="956">
                  <c:v>0.98319327731092443</c:v>
                </c:pt>
                <c:pt idx="957">
                  <c:v>0.98163265306122449</c:v>
                </c:pt>
                <c:pt idx="958">
                  <c:v>0.96351931330472096</c:v>
                </c:pt>
                <c:pt idx="959">
                  <c:v>0.97899159663865543</c:v>
                </c:pt>
                <c:pt idx="960">
                  <c:v>0.90118143070817969</c:v>
                </c:pt>
                <c:pt idx="961">
                  <c:v>0.90126913095855876</c:v>
                </c:pt>
                <c:pt idx="962">
                  <c:v>0.88581712577096983</c:v>
                </c:pt>
                <c:pt idx="963">
                  <c:v>0.91681214825242796</c:v>
                </c:pt>
                <c:pt idx="964">
                  <c:v>0.9171975188204059</c:v>
                </c:pt>
                <c:pt idx="965">
                  <c:v>0.91664537193200857</c:v>
                </c:pt>
                <c:pt idx="966">
                  <c:v>0.91411849701932191</c:v>
                </c:pt>
                <c:pt idx="967">
                  <c:v>0.91830188216292785</c:v>
                </c:pt>
                <c:pt idx="968">
                  <c:v>0.918470029442227</c:v>
                </c:pt>
                <c:pt idx="969">
                  <c:v>0.92116563318222777</c:v>
                </c:pt>
                <c:pt idx="970">
                  <c:v>0.91272188622174655</c:v>
                </c:pt>
                <c:pt idx="971">
                  <c:v>0.91523693663998817</c:v>
                </c:pt>
                <c:pt idx="972">
                  <c:v>0.91778199841127273</c:v>
                </c:pt>
                <c:pt idx="973">
                  <c:v>0.91563028800404522</c:v>
                </c:pt>
                <c:pt idx="974">
                  <c:v>0.91635127630079438</c:v>
                </c:pt>
                <c:pt idx="975">
                  <c:v>0.91296065816349492</c:v>
                </c:pt>
                <c:pt idx="976">
                  <c:v>0.91749646882923952</c:v>
                </c:pt>
                <c:pt idx="977">
                  <c:v>0.91456086420469085</c:v>
                </c:pt>
                <c:pt idx="978">
                  <c:v>0.91535531290358529</c:v>
                </c:pt>
                <c:pt idx="979">
                  <c:v>0.9143605897727054</c:v>
                </c:pt>
                <c:pt idx="980">
                  <c:v>0.91749990414280802</c:v>
                </c:pt>
                <c:pt idx="981">
                  <c:v>0.91596073156535462</c:v>
                </c:pt>
                <c:pt idx="982">
                  <c:v>0.91462274272069777</c:v>
                </c:pt>
                <c:pt idx="983">
                  <c:v>0.91805376175409148</c:v>
                </c:pt>
                <c:pt idx="984">
                  <c:v>0.91907063836297498</c:v>
                </c:pt>
                <c:pt idx="985">
                  <c:v>0.91401268400291036</c:v>
                </c:pt>
                <c:pt idx="986">
                  <c:v>0.91505302724741888</c:v>
                </c:pt>
                <c:pt idx="987">
                  <c:v>0.92208444730238681</c:v>
                </c:pt>
                <c:pt idx="988">
                  <c:v>0.93061519429310968</c:v>
                </c:pt>
                <c:pt idx="989">
                  <c:v>0.92367884184977267</c:v>
                </c:pt>
                <c:pt idx="990">
                  <c:v>0.92852738219999376</c:v>
                </c:pt>
                <c:pt idx="991">
                  <c:v>0.92887838505840514</c:v>
                </c:pt>
                <c:pt idx="992">
                  <c:v>0.92662276490609996</c:v>
                </c:pt>
                <c:pt idx="993">
                  <c:v>0.92198018744029409</c:v>
                </c:pt>
                <c:pt idx="994">
                  <c:v>0.92516256221959481</c:v>
                </c:pt>
                <c:pt idx="995">
                  <c:v>0.9217731639326936</c:v>
                </c:pt>
                <c:pt idx="996">
                  <c:v>0.9237947389292438</c:v>
                </c:pt>
                <c:pt idx="997">
                  <c:v>0.9275478710011642</c:v>
                </c:pt>
                <c:pt idx="998">
                  <c:v>0.92539602736405746</c:v>
                </c:pt>
                <c:pt idx="999">
                  <c:v>0.9158748828570944</c:v>
                </c:pt>
                <c:pt idx="1000">
                  <c:v>0.83257229832572299</c:v>
                </c:pt>
                <c:pt idx="1001">
                  <c:v>0.78134110787172018</c:v>
                </c:pt>
                <c:pt idx="1002">
                  <c:v>0.85163204747774468</c:v>
                </c:pt>
                <c:pt idx="1003">
                  <c:v>0.86186186186186187</c:v>
                </c:pt>
                <c:pt idx="1004">
                  <c:v>0.87048192771084321</c:v>
                </c:pt>
                <c:pt idx="1005">
                  <c:v>0.85777126099706746</c:v>
                </c:pt>
                <c:pt idx="1006">
                  <c:v>0.88522238163558109</c:v>
                </c:pt>
                <c:pt idx="1007">
                  <c:v>0.93556701030927836</c:v>
                </c:pt>
                <c:pt idx="1008">
                  <c:v>0.94594594594594594</c:v>
                </c:pt>
                <c:pt idx="1009">
                  <c:v>0.92388451443569553</c:v>
                </c:pt>
                <c:pt idx="1010">
                  <c:v>0.97099447513812143</c:v>
                </c:pt>
                <c:pt idx="1011">
                  <c:v>0.95059880239520966</c:v>
                </c:pt>
                <c:pt idx="1012">
                  <c:v>0.94368340943683404</c:v>
                </c:pt>
                <c:pt idx="1013">
                  <c:v>0.94695787831513278</c:v>
                </c:pt>
                <c:pt idx="1014">
                  <c:v>0.9381761978361669</c:v>
                </c:pt>
                <c:pt idx="1015">
                  <c:v>0.93768545994065278</c:v>
                </c:pt>
                <c:pt idx="1016">
                  <c:v>0.9324522760646109</c:v>
                </c:pt>
                <c:pt idx="1017">
                  <c:v>0.93459302325581395</c:v>
                </c:pt>
                <c:pt idx="1018">
                  <c:v>0.93794076163610707</c:v>
                </c:pt>
                <c:pt idx="1019">
                  <c:v>0.96837349397590344</c:v>
                </c:pt>
                <c:pt idx="1020">
                  <c:v>0.95576619273301744</c:v>
                </c:pt>
                <c:pt idx="1021">
                  <c:v>0.95716198125836671</c:v>
                </c:pt>
                <c:pt idx="1022">
                  <c:v>0.90643274853801159</c:v>
                </c:pt>
                <c:pt idx="1023">
                  <c:v>0.96528704939919885</c:v>
                </c:pt>
                <c:pt idx="1024">
                  <c:v>0.9638205499276411</c:v>
                </c:pt>
                <c:pt idx="1025">
                  <c:v>0.94751773049645382</c:v>
                </c:pt>
                <c:pt idx="1026">
                  <c:v>0.97539797395079608</c:v>
                </c:pt>
                <c:pt idx="1027">
                  <c:v>0.93023255813953487</c:v>
                </c:pt>
                <c:pt idx="1028">
                  <c:v>0.93856655290102387</c:v>
                </c:pt>
                <c:pt idx="1029">
                  <c:v>0.92332268370607018</c:v>
                </c:pt>
                <c:pt idx="1030">
                  <c:v>0.91843393148450247</c:v>
                </c:pt>
                <c:pt idx="1031">
                  <c:v>0.967741935483871</c:v>
                </c:pt>
                <c:pt idx="1032">
                  <c:v>1</c:v>
                </c:pt>
                <c:pt idx="1033">
                  <c:v>1.0413793103448277</c:v>
                </c:pt>
                <c:pt idx="1034">
                  <c:v>1.033175355450237</c:v>
                </c:pt>
                <c:pt idx="1035">
                  <c:v>1.010600706713781</c:v>
                </c:pt>
                <c:pt idx="1036">
                  <c:v>1.0203389830508476</c:v>
                </c:pt>
                <c:pt idx="1037">
                  <c:v>1</c:v>
                </c:pt>
                <c:pt idx="1038">
                  <c:v>0.99562363238512031</c:v>
                </c:pt>
                <c:pt idx="1039">
                  <c:v>0.76190476190476186</c:v>
                </c:pt>
                <c:pt idx="1040">
                  <c:v>0.87536916715888957</c:v>
                </c:pt>
                <c:pt idx="1041">
                  <c:v>0.86329787234042554</c:v>
                </c:pt>
                <c:pt idx="1042">
                  <c:v>0.9040354330708662</c:v>
                </c:pt>
                <c:pt idx="1043">
                  <c:v>0.82747179827471806</c:v>
                </c:pt>
                <c:pt idx="1044">
                  <c:v>0.85005767012687428</c:v>
                </c:pt>
                <c:pt idx="1045">
                  <c:v>0.92828507795100224</c:v>
                </c:pt>
                <c:pt idx="1046">
                  <c:v>0.9512730465320457</c:v>
                </c:pt>
                <c:pt idx="1047">
                  <c:v>1.0056022408963585</c:v>
                </c:pt>
                <c:pt idx="1048">
                  <c:v>1.0140093395597065</c:v>
                </c:pt>
                <c:pt idx="1049">
                  <c:v>0.99720475192173297</c:v>
                </c:pt>
                <c:pt idx="1050">
                  <c:v>1.0119521912350598</c:v>
                </c:pt>
                <c:pt idx="1051">
                  <c:v>1.004092769440655</c:v>
                </c:pt>
                <c:pt idx="1052">
                  <c:v>1.009556313993174</c:v>
                </c:pt>
                <c:pt idx="1053">
                  <c:v>0.9993265993265994</c:v>
                </c:pt>
                <c:pt idx="1054">
                  <c:v>1.0045132172791746</c:v>
                </c:pt>
                <c:pt idx="1055">
                  <c:v>1.0019354838709678</c:v>
                </c:pt>
                <c:pt idx="1056">
                  <c:v>1.00067521944632</c:v>
                </c:pt>
                <c:pt idx="1057">
                  <c:v>1.0074580484773152</c:v>
                </c:pt>
                <c:pt idx="1058">
                  <c:v>1</c:v>
                </c:pt>
                <c:pt idx="1059">
                  <c:v>1.0031075201988813</c:v>
                </c:pt>
                <c:pt idx="1060">
                  <c:v>1.0192970365265335</c:v>
                </c:pt>
                <c:pt idx="1061">
                  <c:v>0.99575500303214093</c:v>
                </c:pt>
                <c:pt idx="1062">
                  <c:v>0.99157184997892966</c:v>
                </c:pt>
                <c:pt idx="1063">
                  <c:v>0.99714169048591272</c:v>
                </c:pt>
                <c:pt idx="1064">
                  <c:v>0.98287493513233015</c:v>
                </c:pt>
                <c:pt idx="1065">
                  <c:v>0.98757170172084119</c:v>
                </c:pt>
                <c:pt idx="1066">
                  <c:v>0.99358700299273184</c:v>
                </c:pt>
                <c:pt idx="1067">
                  <c:v>0.99789473684210528</c:v>
                </c:pt>
                <c:pt idx="1068">
                  <c:v>0.99937752878929342</c:v>
                </c:pt>
                <c:pt idx="1069">
                  <c:v>0.99393019726858867</c:v>
                </c:pt>
                <c:pt idx="1070">
                  <c:v>0.99568407423392313</c:v>
                </c:pt>
                <c:pt idx="1071">
                  <c:v>0.99917931883463273</c:v>
                </c:pt>
                <c:pt idx="1072">
                  <c:v>0.99302973977695175</c:v>
                </c:pt>
                <c:pt idx="1073">
                  <c:v>1.0004705882352942</c:v>
                </c:pt>
                <c:pt idx="1074">
                  <c:v>0.99023331524688007</c:v>
                </c:pt>
                <c:pt idx="1075">
                  <c:v>0.99580374435119434</c:v>
                </c:pt>
                <c:pt idx="1076">
                  <c:v>1.0046963055729494</c:v>
                </c:pt>
                <c:pt idx="1077">
                  <c:v>0.99096225412014893</c:v>
                </c:pt>
                <c:pt idx="1078">
                  <c:v>1.0003683241252304</c:v>
                </c:pt>
                <c:pt idx="1079">
                  <c:v>0.98965704953728895</c:v>
                </c:pt>
                <c:pt idx="1080">
                  <c:v>1.0044408558740412</c:v>
                </c:pt>
                <c:pt idx="1081">
                  <c:v>0.99848427434634335</c:v>
                </c:pt>
                <c:pt idx="1082">
                  <c:v>1.0035476718403546</c:v>
                </c:pt>
                <c:pt idx="1083">
                  <c:v>1.0029661016949152</c:v>
                </c:pt>
                <c:pt idx="1084">
                  <c:v>0.99667142177841173</c:v>
                </c:pt>
                <c:pt idx="1085">
                  <c:v>1.0009302325581395</c:v>
                </c:pt>
                <c:pt idx="1086">
                  <c:v>1.0146185472818638</c:v>
                </c:pt>
                <c:pt idx="1087">
                  <c:v>0.99867608120035301</c:v>
                </c:pt>
                <c:pt idx="1088">
                  <c:v>1.0027803521779426</c:v>
                </c:pt>
                <c:pt idx="1089">
                  <c:v>1.0051474029012635</c:v>
                </c:pt>
                <c:pt idx="1090">
                  <c:v>1.0023957834211787</c:v>
                </c:pt>
                <c:pt idx="1091">
                  <c:v>0.99615199615199623</c:v>
                </c:pt>
                <c:pt idx="1092">
                  <c:v>0.91607753705815276</c:v>
                </c:pt>
                <c:pt idx="1093">
                  <c:v>0.91714150047483389</c:v>
                </c:pt>
                <c:pt idx="1094">
                  <c:v>0.92062399632943337</c:v>
                </c:pt>
                <c:pt idx="1095">
                  <c:v>0.92623637887678134</c:v>
                </c:pt>
                <c:pt idx="1096">
                  <c:v>0.93417396879675152</c:v>
                </c:pt>
                <c:pt idx="1097">
                  <c:v>0.94861813935383421</c:v>
                </c:pt>
                <c:pt idx="1098">
                  <c:v>0.93251665592091126</c:v>
                </c:pt>
                <c:pt idx="1099">
                  <c:v>0.94885703215807826</c:v>
                </c:pt>
                <c:pt idx="1100">
                  <c:v>0.92082738944365183</c:v>
                </c:pt>
                <c:pt idx="1101">
                  <c:v>0.92542153047989628</c:v>
                </c:pt>
                <c:pt idx="1102">
                  <c:v>0.91584158415841588</c:v>
                </c:pt>
                <c:pt idx="1103">
                  <c:v>0.96969696969696961</c:v>
                </c:pt>
                <c:pt idx="1104">
                  <c:v>0.80701754385964908</c:v>
                </c:pt>
                <c:pt idx="1105">
                  <c:v>0.85365853658536595</c:v>
                </c:pt>
                <c:pt idx="1106">
                  <c:v>0.93805309734513265</c:v>
                </c:pt>
                <c:pt idx="1107">
                  <c:v>0.90425531914893609</c:v>
                </c:pt>
                <c:pt idx="1108">
                  <c:v>0.96694214876033058</c:v>
                </c:pt>
                <c:pt idx="1109">
                  <c:v>1</c:v>
                </c:pt>
                <c:pt idx="1110">
                  <c:v>1</c:v>
                </c:pt>
                <c:pt idx="1111">
                  <c:v>0.88695652173913042</c:v>
                </c:pt>
                <c:pt idx="1112">
                  <c:v>0.92682926829268297</c:v>
                </c:pt>
                <c:pt idx="1113">
                  <c:v>0.88505747126436796</c:v>
                </c:pt>
                <c:pt idx="1114">
                  <c:v>0.93333333333333335</c:v>
                </c:pt>
                <c:pt idx="1115">
                  <c:v>0.99180327868852458</c:v>
                </c:pt>
                <c:pt idx="1116">
                  <c:v>0.75609756097560987</c:v>
                </c:pt>
                <c:pt idx="1117">
                  <c:v>0.68627450980392157</c:v>
                </c:pt>
                <c:pt idx="1118">
                  <c:v>0.99259259259259258</c:v>
                </c:pt>
                <c:pt idx="1119">
                  <c:v>0.99585062240663891</c:v>
                </c:pt>
                <c:pt idx="1120">
                  <c:v>0.95394736842105265</c:v>
                </c:pt>
                <c:pt idx="1121">
                  <c:v>0.92628205128205121</c:v>
                </c:pt>
                <c:pt idx="1122">
                  <c:v>0.94067796610169485</c:v>
                </c:pt>
                <c:pt idx="1123">
                  <c:v>0.91964285714285732</c:v>
                </c:pt>
                <c:pt idx="1124">
                  <c:v>0.99248120300751874</c:v>
                </c:pt>
                <c:pt idx="1125">
                  <c:v>0.95512820512820518</c:v>
                </c:pt>
                <c:pt idx="1126">
                  <c:v>0.94805194805194803</c:v>
                </c:pt>
                <c:pt idx="1127">
                  <c:v>0.98070739549839225</c:v>
                </c:pt>
                <c:pt idx="1128">
                  <c:v>0.98769230769230776</c:v>
                </c:pt>
                <c:pt idx="1129">
                  <c:v>1</c:v>
                </c:pt>
                <c:pt idx="1130">
                  <c:v>0.8366336633663366</c:v>
                </c:pt>
                <c:pt idx="1131">
                  <c:v>0.87222222222222223</c:v>
                </c:pt>
                <c:pt idx="1132">
                  <c:v>0.90625</c:v>
                </c:pt>
                <c:pt idx="1133">
                  <c:v>0.85972850678733026</c:v>
                </c:pt>
                <c:pt idx="1134">
                  <c:v>1</c:v>
                </c:pt>
                <c:pt idx="1135">
                  <c:v>0.89570552147239257</c:v>
                </c:pt>
                <c:pt idx="1136">
                  <c:v>1</c:v>
                </c:pt>
                <c:pt idx="1137">
                  <c:v>0.88865096359743034</c:v>
                </c:pt>
                <c:pt idx="1138">
                  <c:v>1</c:v>
                </c:pt>
                <c:pt idx="1139">
                  <c:v>0.95967741935483875</c:v>
                </c:pt>
                <c:pt idx="1140">
                  <c:v>0.98994974874371866</c:v>
                </c:pt>
                <c:pt idx="1141">
                  <c:v>0.91605839416058399</c:v>
                </c:pt>
                <c:pt idx="1142">
                  <c:v>0.93197278911564629</c:v>
                </c:pt>
                <c:pt idx="1143">
                  <c:v>0.93251533742331283</c:v>
                </c:pt>
                <c:pt idx="1144">
                  <c:v>0.99</c:v>
                </c:pt>
                <c:pt idx="1145">
                  <c:v>1</c:v>
                </c:pt>
                <c:pt idx="1146">
                  <c:v>0.97890295358649793</c:v>
                </c:pt>
                <c:pt idx="1147">
                  <c:v>0.91364902506963785</c:v>
                </c:pt>
                <c:pt idx="1148">
                  <c:v>0.95327102803738317</c:v>
                </c:pt>
                <c:pt idx="1149">
                  <c:v>0.86519607843137258</c:v>
                </c:pt>
                <c:pt idx="1150">
                  <c:v>0.95682041216879299</c:v>
                </c:pt>
                <c:pt idx="1151">
                  <c:v>1.0129171151776104</c:v>
                </c:pt>
                <c:pt idx="1152">
                  <c:v>1.0115183246073298</c:v>
                </c:pt>
                <c:pt idx="1153">
                  <c:v>1.0059523809523809</c:v>
                </c:pt>
                <c:pt idx="1154">
                  <c:v>0.98023194517659462</c:v>
                </c:pt>
                <c:pt idx="1155">
                  <c:v>0.99482401656314701</c:v>
                </c:pt>
                <c:pt idx="1156">
                  <c:v>0.99308983218163871</c:v>
                </c:pt>
                <c:pt idx="1157">
                  <c:v>0.99669353172142994</c:v>
                </c:pt>
                <c:pt idx="1158">
                  <c:v>0.99753035604033746</c:v>
                </c:pt>
                <c:pt idx="1159">
                  <c:v>0.99732179645653063</c:v>
                </c:pt>
                <c:pt idx="1160">
                  <c:v>0.99654502267328859</c:v>
                </c:pt>
                <c:pt idx="1161">
                  <c:v>0.99686912961803387</c:v>
                </c:pt>
                <c:pt idx="1162">
                  <c:v>0.99764252036005141</c:v>
                </c:pt>
                <c:pt idx="1163">
                  <c:v>0.99625962596259621</c:v>
                </c:pt>
                <c:pt idx="1164">
                  <c:v>0.99822852081488045</c:v>
                </c:pt>
                <c:pt idx="1165">
                  <c:v>0.99803536345776023</c:v>
                </c:pt>
                <c:pt idx="1166">
                  <c:v>0.9737072743207712</c:v>
                </c:pt>
                <c:pt idx="1167">
                  <c:v>0.99890037387288333</c:v>
                </c:pt>
                <c:pt idx="1168">
                  <c:v>0.99759615384615385</c:v>
                </c:pt>
                <c:pt idx="1169">
                  <c:v>0.99758930528161294</c:v>
                </c:pt>
                <c:pt idx="1170">
                  <c:v>1</c:v>
                </c:pt>
                <c:pt idx="1171">
                  <c:v>0.97733105218135163</c:v>
                </c:pt>
                <c:pt idx="1172">
                  <c:v>0.99015200171269535</c:v>
                </c:pt>
                <c:pt idx="1173">
                  <c:v>0.99977973568281941</c:v>
                </c:pt>
                <c:pt idx="1174">
                  <c:v>0.99912587412587417</c:v>
                </c:pt>
                <c:pt idx="1175">
                  <c:v>0.99606385305051393</c:v>
                </c:pt>
                <c:pt idx="1176">
                  <c:v>0.99577777777777787</c:v>
                </c:pt>
                <c:pt idx="1177">
                  <c:v>0.99503668536901158</c:v>
                </c:pt>
                <c:pt idx="1178">
                  <c:v>0.99567941240008651</c:v>
                </c:pt>
                <c:pt idx="1179">
                  <c:v>0.99764150943396224</c:v>
                </c:pt>
                <c:pt idx="1180">
                  <c:v>0.99517819706498944</c:v>
                </c:pt>
                <c:pt idx="1181">
                  <c:v>0.99510954616588421</c:v>
                </c:pt>
                <c:pt idx="1182">
                  <c:v>0.99669906473500824</c:v>
                </c:pt>
                <c:pt idx="1183">
                  <c:v>0.99320915793558395</c:v>
                </c:pt>
                <c:pt idx="1184">
                  <c:v>0.99603646452635741</c:v>
                </c:pt>
                <c:pt idx="1185">
                  <c:v>0.99437991757212429</c:v>
                </c:pt>
                <c:pt idx="1186">
                  <c:v>0.99241329479768781</c:v>
                </c:pt>
                <c:pt idx="1187">
                  <c:v>0.99524245196706318</c:v>
                </c:pt>
                <c:pt idx="1188">
                  <c:v>0.99180059035749424</c:v>
                </c:pt>
                <c:pt idx="1189">
                  <c:v>0.98594674556213024</c:v>
                </c:pt>
                <c:pt idx="1190">
                  <c:v>0.98523280055594165</c:v>
                </c:pt>
                <c:pt idx="1191">
                  <c:v>0.99260194875496199</c:v>
                </c:pt>
                <c:pt idx="1192">
                  <c:v>0.99495243642011266</c:v>
                </c:pt>
                <c:pt idx="1193">
                  <c:v>0.99532535527299926</c:v>
                </c:pt>
                <c:pt idx="1194">
                  <c:v>0.99012435991221659</c:v>
                </c:pt>
                <c:pt idx="1195">
                  <c:v>0.9906943450250536</c:v>
                </c:pt>
                <c:pt idx="1196">
                  <c:v>0.99394044321329633</c:v>
                </c:pt>
                <c:pt idx="1197">
                  <c:v>0.99519230769230771</c:v>
                </c:pt>
                <c:pt idx="1198">
                  <c:v>1.010233918128655</c:v>
                </c:pt>
                <c:pt idx="1199">
                  <c:v>1.0311143270622287</c:v>
                </c:pt>
                <c:pt idx="1200">
                  <c:v>1.033063923585599</c:v>
                </c:pt>
                <c:pt idx="1201">
                  <c:v>0.97580071174377225</c:v>
                </c:pt>
                <c:pt idx="1202">
                  <c:v>0.98025134649910217</c:v>
                </c:pt>
                <c:pt idx="1203">
                  <c:v>0.99644128113879016</c:v>
                </c:pt>
                <c:pt idx="1204">
                  <c:v>0.99820520490577314</c:v>
                </c:pt>
                <c:pt idx="1205">
                  <c:v>0.98899633211070359</c:v>
                </c:pt>
                <c:pt idx="1206">
                  <c:v>1.0112792297111415</c:v>
                </c:pt>
                <c:pt idx="1207">
                  <c:v>1</c:v>
                </c:pt>
                <c:pt idx="1208">
                  <c:v>0.99020431010355459</c:v>
                </c:pt>
                <c:pt idx="1209">
                  <c:v>0.99173318129988597</c:v>
                </c:pt>
                <c:pt idx="1210">
                  <c:v>0.99036827195467436</c:v>
                </c:pt>
                <c:pt idx="1211">
                  <c:v>0.98310249307479225</c:v>
                </c:pt>
                <c:pt idx="1212">
                  <c:v>0.98778892280854769</c:v>
                </c:pt>
                <c:pt idx="1213">
                  <c:v>0.99689440993788825</c:v>
                </c:pt>
                <c:pt idx="1214">
                  <c:v>1.0041367298062269</c:v>
                </c:pt>
                <c:pt idx="1215">
                  <c:v>1.017771007870018</c:v>
                </c:pt>
                <c:pt idx="1216">
                  <c:v>0.99055567757522511</c:v>
                </c:pt>
                <c:pt idx="1217">
                  <c:v>0.99208617278522748</c:v>
                </c:pt>
                <c:pt idx="1218">
                  <c:v>0.98860589812332444</c:v>
                </c:pt>
                <c:pt idx="1219">
                  <c:v>0.99393808183589516</c:v>
                </c:pt>
                <c:pt idx="1220">
                  <c:v>1.0002178649237472</c:v>
                </c:pt>
                <c:pt idx="1221">
                  <c:v>0.99427480916030542</c:v>
                </c:pt>
                <c:pt idx="1222">
                  <c:v>0.93984063745019919</c:v>
                </c:pt>
                <c:pt idx="1223">
                  <c:v>0.94545696421444714</c:v>
                </c:pt>
                <c:pt idx="1224">
                  <c:v>0.97363107257393988</c:v>
                </c:pt>
                <c:pt idx="1225">
                  <c:v>0.93769270298047269</c:v>
                </c:pt>
                <c:pt idx="1226">
                  <c:v>0.92653374233128827</c:v>
                </c:pt>
                <c:pt idx="1227">
                  <c:v>0.96387403446226971</c:v>
                </c:pt>
                <c:pt idx="1228">
                  <c:v>0.92417125218091523</c:v>
                </c:pt>
                <c:pt idx="1229">
                  <c:v>0.90966139364622833</c:v>
                </c:pt>
                <c:pt idx="1230">
                  <c:v>0.89689945815773642</c:v>
                </c:pt>
                <c:pt idx="1231">
                  <c:v>0.83709002564448642</c:v>
                </c:pt>
                <c:pt idx="1232">
                  <c:v>0.98193156379916846</c:v>
                </c:pt>
                <c:pt idx="1233">
                  <c:v>0.89656164580635878</c:v>
                </c:pt>
                <c:pt idx="1234">
                  <c:v>0.93131946423482459</c:v>
                </c:pt>
                <c:pt idx="1235">
                  <c:v>0.87008982437324045</c:v>
                </c:pt>
                <c:pt idx="1236">
                  <c:v>0.85041700295937583</c:v>
                </c:pt>
                <c:pt idx="1237">
                  <c:v>0.85129932627526461</c:v>
                </c:pt>
                <c:pt idx="1238">
                  <c:v>0.91401112797167428</c:v>
                </c:pt>
                <c:pt idx="1239">
                  <c:v>0.94187817258883255</c:v>
                </c:pt>
                <c:pt idx="1240">
                  <c:v>0.90618986529826806</c:v>
                </c:pt>
                <c:pt idx="1241">
                  <c:v>0.91383630289532303</c:v>
                </c:pt>
                <c:pt idx="1242">
                  <c:v>0.93478544411112563</c:v>
                </c:pt>
                <c:pt idx="1243">
                  <c:v>0.90439657716140454</c:v>
                </c:pt>
                <c:pt idx="1244">
                  <c:v>0.7857142857142857</c:v>
                </c:pt>
                <c:pt idx="1245">
                  <c:v>0.74468085106382975</c:v>
                </c:pt>
                <c:pt idx="1246">
                  <c:v>0.80701754385964908</c:v>
                </c:pt>
                <c:pt idx="1247">
                  <c:v>0.890625</c:v>
                </c:pt>
                <c:pt idx="1248">
                  <c:v>0.8545454545454545</c:v>
                </c:pt>
                <c:pt idx="1249">
                  <c:v>0.88732394366197187</c:v>
                </c:pt>
                <c:pt idx="1250">
                  <c:v>0.85483870967741937</c:v>
                </c:pt>
                <c:pt idx="1251">
                  <c:v>0.88732394366197187</c:v>
                </c:pt>
                <c:pt idx="1252">
                  <c:v>0.87323943661971826</c:v>
                </c:pt>
                <c:pt idx="1253">
                  <c:v>0.91826086956521735</c:v>
                </c:pt>
                <c:pt idx="1254">
                  <c:v>0.92321116928446778</c:v>
                </c:pt>
                <c:pt idx="1255">
                  <c:v>0.8715890850722311</c:v>
                </c:pt>
                <c:pt idx="1256">
                  <c:v>0.87259259259259259</c:v>
                </c:pt>
                <c:pt idx="1257">
                  <c:v>0.95310519645120406</c:v>
                </c:pt>
                <c:pt idx="1258">
                  <c:v>0.94405594405594406</c:v>
                </c:pt>
                <c:pt idx="1259">
                  <c:v>0.87562814070351769</c:v>
                </c:pt>
                <c:pt idx="1260">
                  <c:v>0.95573997233748265</c:v>
                </c:pt>
                <c:pt idx="1261">
                  <c:v>0.86260623229461764</c:v>
                </c:pt>
                <c:pt idx="1262">
                  <c:v>0.85883905013192607</c:v>
                </c:pt>
                <c:pt idx="1263">
                  <c:v>0.83417085427135695</c:v>
                </c:pt>
                <c:pt idx="1264">
                  <c:v>0.85454885810557835</c:v>
                </c:pt>
                <c:pt idx="1265">
                  <c:v>0.90026507620941032</c:v>
                </c:pt>
                <c:pt idx="1266">
                  <c:v>0.90108786610878666</c:v>
                </c:pt>
                <c:pt idx="1267">
                  <c:v>0.89161073825503356</c:v>
                </c:pt>
                <c:pt idx="1268">
                  <c:v>0.90133111480865225</c:v>
                </c:pt>
                <c:pt idx="1269">
                  <c:v>0.9032423208191126</c:v>
                </c:pt>
                <c:pt idx="1270">
                  <c:v>0.89450149055978789</c:v>
                </c:pt>
                <c:pt idx="1271">
                  <c:v>0.89196398799599874</c:v>
                </c:pt>
                <c:pt idx="1272">
                  <c:v>0.91274509803921566</c:v>
                </c:pt>
                <c:pt idx="1273">
                  <c:v>0.89262198210366372</c:v>
                </c:pt>
                <c:pt idx="1274">
                  <c:v>0.90460915076819182</c:v>
                </c:pt>
                <c:pt idx="1275">
                  <c:v>0.89657477025898069</c:v>
                </c:pt>
                <c:pt idx="1276">
                  <c:v>0.90438179347826086</c:v>
                </c:pt>
                <c:pt idx="1277">
                  <c:v>0.89487223460812892</c:v>
                </c:pt>
                <c:pt idx="1278">
                  <c:v>0.89826728426831359</c:v>
                </c:pt>
                <c:pt idx="1279">
                  <c:v>0.90048341390231712</c:v>
                </c:pt>
                <c:pt idx="1280">
                  <c:v>0.90566037735849059</c:v>
                </c:pt>
                <c:pt idx="1281">
                  <c:v>0.9158447343302577</c:v>
                </c:pt>
                <c:pt idx="1282">
                  <c:v>0.89601414336226293</c:v>
                </c:pt>
                <c:pt idx="1283">
                  <c:v>0.89685492052756166</c:v>
                </c:pt>
                <c:pt idx="1284">
                  <c:v>0.8483737975263399</c:v>
                </c:pt>
                <c:pt idx="1285">
                  <c:v>0.86443310406035057</c:v>
                </c:pt>
                <c:pt idx="1286">
                  <c:v>0.85443759981747669</c:v>
                </c:pt>
                <c:pt idx="1287">
                  <c:v>0.84863013698630141</c:v>
                </c:pt>
                <c:pt idx="1288">
                  <c:v>0.86844444444444435</c:v>
                </c:pt>
                <c:pt idx="1289">
                  <c:v>0.86411461831206626</c:v>
                </c:pt>
                <c:pt idx="1290">
                  <c:v>0.86801563577833984</c:v>
                </c:pt>
                <c:pt idx="1291">
                  <c:v>0.84184040258806625</c:v>
                </c:pt>
                <c:pt idx="1292">
                  <c:v>0.85969615728328863</c:v>
                </c:pt>
                <c:pt idx="1293">
                  <c:v>0.85907290938737491</c:v>
                </c:pt>
                <c:pt idx="1294">
                  <c:v>0.85687602148027098</c:v>
                </c:pt>
                <c:pt idx="1295">
                  <c:v>0.84515830829674132</c:v>
                </c:pt>
                <c:pt idx="1296">
                  <c:v>0.85971389017074284</c:v>
                </c:pt>
                <c:pt idx="1297">
                  <c:v>0.8648901355773726</c:v>
                </c:pt>
                <c:pt idx="1298">
                  <c:v>0.85442608105048679</c:v>
                </c:pt>
                <c:pt idx="1299">
                  <c:v>0.84844952203310797</c:v>
                </c:pt>
                <c:pt idx="1300">
                  <c:v>0.85704560925799866</c:v>
                </c:pt>
                <c:pt idx="1301">
                  <c:v>0.85829307568438007</c:v>
                </c:pt>
                <c:pt idx="1302">
                  <c:v>0.83317993557294068</c:v>
                </c:pt>
                <c:pt idx="1303">
                  <c:v>0.83278611632270161</c:v>
                </c:pt>
                <c:pt idx="1304">
                  <c:v>0.8540900735294118</c:v>
                </c:pt>
                <c:pt idx="1305">
                  <c:v>0.85602934433746003</c:v>
                </c:pt>
                <c:pt idx="1306">
                  <c:v>0.99306930693069306</c:v>
                </c:pt>
                <c:pt idx="1307">
                  <c:v>0.98577966655769866</c:v>
                </c:pt>
                <c:pt idx="1308">
                  <c:v>0.98267451640033643</c:v>
                </c:pt>
                <c:pt idx="1309">
                  <c:v>0.77959927140255014</c:v>
                </c:pt>
                <c:pt idx="1310">
                  <c:v>0.79594854354576372</c:v>
                </c:pt>
                <c:pt idx="1311">
                  <c:v>0.78933620159803319</c:v>
                </c:pt>
                <c:pt idx="1312">
                  <c:v>0.81705618325336637</c:v>
                </c:pt>
                <c:pt idx="1313">
                  <c:v>0.80836833100015548</c:v>
                </c:pt>
                <c:pt idx="1314">
                  <c:v>0.81649646504320506</c:v>
                </c:pt>
                <c:pt idx="1315">
                  <c:v>0.8164160401002506</c:v>
                </c:pt>
                <c:pt idx="1316">
                  <c:v>0.81911966987620366</c:v>
                </c:pt>
                <c:pt idx="1317">
                  <c:v>0.88646362098138742</c:v>
                </c:pt>
                <c:pt idx="1318">
                  <c:v>0.89034170153417014</c:v>
                </c:pt>
                <c:pt idx="1319">
                  <c:v>0.87909836065573765</c:v>
                </c:pt>
                <c:pt idx="1320">
                  <c:v>0.90909090909090906</c:v>
                </c:pt>
                <c:pt idx="1321">
                  <c:v>0.90310492505353324</c:v>
                </c:pt>
                <c:pt idx="1322">
                  <c:v>0.97260797553828526</c:v>
                </c:pt>
                <c:pt idx="1323">
                  <c:v>0.95809324253535877</c:v>
                </c:pt>
                <c:pt idx="1324">
                  <c:v>0.94944644524476463</c:v>
                </c:pt>
                <c:pt idx="1325">
                  <c:v>0.96961548803441799</c:v>
                </c:pt>
                <c:pt idx="1326">
                  <c:v>0.95841716968477542</c:v>
                </c:pt>
                <c:pt idx="1327">
                  <c:v>0.98048220436280131</c:v>
                </c:pt>
                <c:pt idx="1328">
                  <c:v>0.97781766893191446</c:v>
                </c:pt>
                <c:pt idx="1329">
                  <c:v>0.97061170212765946</c:v>
                </c:pt>
                <c:pt idx="1330">
                  <c:v>0.97023424356153753</c:v>
                </c:pt>
                <c:pt idx="1331">
                  <c:v>0.96061958519296409</c:v>
                </c:pt>
                <c:pt idx="1332">
                  <c:v>0.9426174042495602</c:v>
                </c:pt>
                <c:pt idx="1333">
                  <c:v>0.934847835405058</c:v>
                </c:pt>
                <c:pt idx="1334">
                  <c:v>0.9063933099541408</c:v>
                </c:pt>
                <c:pt idx="1335">
                  <c:v>0.92274211099020687</c:v>
                </c:pt>
                <c:pt idx="1336">
                  <c:v>1</c:v>
                </c:pt>
                <c:pt idx="1337">
                  <c:v>0.96666666666666667</c:v>
                </c:pt>
                <c:pt idx="1338">
                  <c:v>0.875</c:v>
                </c:pt>
                <c:pt idx="1339">
                  <c:v>0.9375</c:v>
                </c:pt>
                <c:pt idx="1340">
                  <c:v>0.67391304347826098</c:v>
                </c:pt>
                <c:pt idx="1341">
                  <c:v>0.75555555555555554</c:v>
                </c:pt>
                <c:pt idx="1342">
                  <c:v>0.7407407407407407</c:v>
                </c:pt>
                <c:pt idx="1343">
                  <c:v>0.7213114754098362</c:v>
                </c:pt>
                <c:pt idx="1344">
                  <c:v>0.79365079365079372</c:v>
                </c:pt>
                <c:pt idx="1345">
                  <c:v>0.9115168539325843</c:v>
                </c:pt>
                <c:pt idx="1346">
                  <c:v>0.85995623632385121</c:v>
                </c:pt>
                <c:pt idx="1347">
                  <c:v>0.87376237623762376</c:v>
                </c:pt>
                <c:pt idx="1348">
                  <c:v>0.8998778998778999</c:v>
                </c:pt>
                <c:pt idx="1349">
                  <c:v>0.89145496535796764</c:v>
                </c:pt>
                <c:pt idx="1350">
                  <c:v>0.8421052631578948</c:v>
                </c:pt>
                <c:pt idx="1351">
                  <c:v>0.92319277108433739</c:v>
                </c:pt>
                <c:pt idx="1352">
                  <c:v>0.81395348837209314</c:v>
                </c:pt>
                <c:pt idx="1353">
                  <c:v>0.88644067796610171</c:v>
                </c:pt>
                <c:pt idx="1354">
                  <c:v>0.81638418079096053</c:v>
                </c:pt>
                <c:pt idx="1355">
                  <c:v>0.79271708683473396</c:v>
                </c:pt>
                <c:pt idx="1356">
                  <c:v>0.68354430379746833</c:v>
                </c:pt>
                <c:pt idx="1357">
                  <c:v>0.90322580645161277</c:v>
                </c:pt>
                <c:pt idx="1358">
                  <c:v>0.83631713554987208</c:v>
                </c:pt>
                <c:pt idx="1359">
                  <c:v>0.88983050847457634</c:v>
                </c:pt>
                <c:pt idx="1360">
                  <c:v>0.88720173535791746</c:v>
                </c:pt>
                <c:pt idx="1361">
                  <c:v>1.1108312342569269</c:v>
                </c:pt>
                <c:pt idx="1362">
                  <c:v>0.87226277372262773</c:v>
                </c:pt>
                <c:pt idx="1363">
                  <c:v>0.86831275720164602</c:v>
                </c:pt>
                <c:pt idx="1364">
                  <c:v>0.86352941176470588</c:v>
                </c:pt>
                <c:pt idx="1365">
                  <c:v>0.87054409005628508</c:v>
                </c:pt>
                <c:pt idx="1366">
                  <c:v>1.0522565320665083</c:v>
                </c:pt>
                <c:pt idx="1367">
                  <c:v>1.0464852607709751</c:v>
                </c:pt>
                <c:pt idx="1368">
                  <c:v>1.016279069767442</c:v>
                </c:pt>
                <c:pt idx="1369">
                  <c:v>1.0292682926829269</c:v>
                </c:pt>
                <c:pt idx="1370">
                  <c:v>1.0541666666666667</c:v>
                </c:pt>
                <c:pt idx="1371">
                  <c:v>0.84339747843397483</c:v>
                </c:pt>
                <c:pt idx="1372">
                  <c:v>0.83355795148247969</c:v>
                </c:pt>
                <c:pt idx="1373">
                  <c:v>0.81079187105816397</c:v>
                </c:pt>
                <c:pt idx="1374">
                  <c:v>0.80178173719376389</c:v>
                </c:pt>
                <c:pt idx="1375">
                  <c:v>0.83099579242636745</c:v>
                </c:pt>
                <c:pt idx="1376">
                  <c:v>0.80885453267744201</c:v>
                </c:pt>
                <c:pt idx="1377">
                  <c:v>0.8443708609271523</c:v>
                </c:pt>
                <c:pt idx="1378">
                  <c:v>0.82813633067440173</c:v>
                </c:pt>
                <c:pt idx="1379">
                  <c:v>0.82448979591836735</c:v>
                </c:pt>
                <c:pt idx="1380">
                  <c:v>0.85664819944598336</c:v>
                </c:pt>
                <c:pt idx="1381">
                  <c:v>0.81646423751686903</c:v>
                </c:pt>
                <c:pt idx="1382">
                  <c:v>0.82288299935358755</c:v>
                </c:pt>
                <c:pt idx="1383">
                  <c:v>0.80527086383601754</c:v>
                </c:pt>
                <c:pt idx="1384">
                  <c:v>0.81799307958477518</c:v>
                </c:pt>
                <c:pt idx="1385">
                  <c:v>0.86881028938906746</c:v>
                </c:pt>
                <c:pt idx="1386">
                  <c:v>0.87397086763774545</c:v>
                </c:pt>
                <c:pt idx="1387">
                  <c:v>0.84104627766599593</c:v>
                </c:pt>
                <c:pt idx="1388">
                  <c:v>0.84410393071285805</c:v>
                </c:pt>
                <c:pt idx="1389">
                  <c:v>0.89067142008318489</c:v>
                </c:pt>
                <c:pt idx="1390">
                  <c:v>0.86094069529652362</c:v>
                </c:pt>
                <c:pt idx="1391">
                  <c:v>0.89624999999999999</c:v>
                </c:pt>
                <c:pt idx="1392">
                  <c:v>0.85236220472440949</c:v>
                </c:pt>
                <c:pt idx="1393">
                  <c:v>0.87082545683679902</c:v>
                </c:pt>
                <c:pt idx="1394">
                  <c:v>0.86298701298701286</c:v>
                </c:pt>
                <c:pt idx="1395">
                  <c:v>0.8733290897517505</c:v>
                </c:pt>
                <c:pt idx="1396">
                  <c:v>0.96070075757575746</c:v>
                </c:pt>
                <c:pt idx="1397">
                  <c:v>0.88973162193698951</c:v>
                </c:pt>
                <c:pt idx="1398">
                  <c:v>0.87537627934978923</c:v>
                </c:pt>
                <c:pt idx="1399">
                  <c:v>0.85732984293193715</c:v>
                </c:pt>
                <c:pt idx="1400">
                  <c:v>0.85583822570123935</c:v>
                </c:pt>
                <c:pt idx="1401">
                  <c:v>0.86107634543178968</c:v>
                </c:pt>
                <c:pt idx="1402">
                  <c:v>0.85790094339622647</c:v>
                </c:pt>
                <c:pt idx="1403">
                  <c:v>0.88850967007963599</c:v>
                </c:pt>
                <c:pt idx="1404">
                  <c:v>0.83061224489795926</c:v>
                </c:pt>
                <c:pt idx="1405">
                  <c:v>0.81380753138075312</c:v>
                </c:pt>
                <c:pt idx="1406">
                  <c:v>0.83269476372924645</c:v>
                </c:pt>
                <c:pt idx="1407">
                  <c:v>0.84146341463414631</c:v>
                </c:pt>
                <c:pt idx="1408">
                  <c:v>0.84203569068076667</c:v>
                </c:pt>
                <c:pt idx="1409">
                  <c:v>0.8288227334235454</c:v>
                </c:pt>
                <c:pt idx="1410">
                  <c:v>0.83393719806763289</c:v>
                </c:pt>
                <c:pt idx="1411">
                  <c:v>0.83862255232950711</c:v>
                </c:pt>
                <c:pt idx="1412">
                  <c:v>0.83579217447081455</c:v>
                </c:pt>
                <c:pt idx="1413">
                  <c:v>0.84979973297730305</c:v>
                </c:pt>
                <c:pt idx="1414">
                  <c:v>0.84765625</c:v>
                </c:pt>
                <c:pt idx="1415">
                  <c:v>0.81628532974428003</c:v>
                </c:pt>
                <c:pt idx="1416">
                  <c:v>0.83427851291745436</c:v>
                </c:pt>
                <c:pt idx="1417">
                  <c:v>0.84794275491949922</c:v>
                </c:pt>
                <c:pt idx="1418">
                  <c:v>0.84911242603550297</c:v>
                </c:pt>
                <c:pt idx="1419">
                  <c:v>0.82566585956416472</c:v>
                </c:pt>
                <c:pt idx="1420">
                  <c:v>0.8697123519458545</c:v>
                </c:pt>
                <c:pt idx="1421">
                  <c:v>0.85789473684210515</c:v>
                </c:pt>
                <c:pt idx="1422">
                  <c:v>0.85301353013530123</c:v>
                </c:pt>
                <c:pt idx="1423">
                  <c:v>0.85061511423550085</c:v>
                </c:pt>
                <c:pt idx="1424">
                  <c:v>0.85439720442632494</c:v>
                </c:pt>
                <c:pt idx="1425">
                  <c:v>0.84911242603550297</c:v>
                </c:pt>
                <c:pt idx="1426">
                  <c:v>0.85182926829268302</c:v>
                </c:pt>
                <c:pt idx="1427">
                  <c:v>0.86174016686531585</c:v>
                </c:pt>
                <c:pt idx="1428">
                  <c:v>0.85848502642395763</c:v>
                </c:pt>
                <c:pt idx="1429">
                  <c:v>0.83918669131238444</c:v>
                </c:pt>
                <c:pt idx="1430">
                  <c:v>0.85886610373944516</c:v>
                </c:pt>
                <c:pt idx="1431">
                  <c:v>0.84993997599039617</c:v>
                </c:pt>
                <c:pt idx="1432">
                  <c:v>0.81436745073108707</c:v>
                </c:pt>
                <c:pt idx="1433">
                  <c:v>0.85476463834672789</c:v>
                </c:pt>
                <c:pt idx="1434">
                  <c:v>0.86078199052132698</c:v>
                </c:pt>
                <c:pt idx="1435">
                  <c:v>0.9364892678623935</c:v>
                </c:pt>
                <c:pt idx="1436">
                  <c:v>0.93387470997679833</c:v>
                </c:pt>
                <c:pt idx="1437">
                  <c:v>0.938918464555898</c:v>
                </c:pt>
                <c:pt idx="1438">
                  <c:v>0.93784016041248941</c:v>
                </c:pt>
                <c:pt idx="1439">
                  <c:v>0.97526881720430103</c:v>
                </c:pt>
                <c:pt idx="1440">
                  <c:v>0.92621359223300981</c:v>
                </c:pt>
                <c:pt idx="1441">
                  <c:v>0.95452127659574471</c:v>
                </c:pt>
                <c:pt idx="1442">
                  <c:v>0.94894317869887457</c:v>
                </c:pt>
                <c:pt idx="1443">
                  <c:v>0.94030261348005495</c:v>
                </c:pt>
                <c:pt idx="1444">
                  <c:v>0.94460719041278296</c:v>
                </c:pt>
                <c:pt idx="1445">
                  <c:v>0.93762932308601832</c:v>
                </c:pt>
                <c:pt idx="1446">
                  <c:v>0.94312796208530802</c:v>
                </c:pt>
                <c:pt idx="1447">
                  <c:v>0.94728476821192042</c:v>
                </c:pt>
                <c:pt idx="1448">
                  <c:v>0.9422755158951478</c:v>
                </c:pt>
                <c:pt idx="1449">
                  <c:v>0.94637223974763418</c:v>
                </c:pt>
                <c:pt idx="1450">
                  <c:v>0.94221598877980373</c:v>
                </c:pt>
                <c:pt idx="1451">
                  <c:v>0.93205882352941183</c:v>
                </c:pt>
                <c:pt idx="1452">
                  <c:v>0.92356337640912856</c:v>
                </c:pt>
                <c:pt idx="1453">
                  <c:v>0.95483682983682994</c:v>
                </c:pt>
                <c:pt idx="1454">
                  <c:v>0.79901834151382067</c:v>
                </c:pt>
                <c:pt idx="1455">
                  <c:v>0.96207430340557276</c:v>
                </c:pt>
                <c:pt idx="1456">
                  <c:v>0.9678660330391492</c:v>
                </c:pt>
                <c:pt idx="1457">
                  <c:v>0.9586631486367635</c:v>
                </c:pt>
                <c:pt idx="1458">
                  <c:v>0.96358396646581079</c:v>
                </c:pt>
                <c:pt idx="1459">
                  <c:v>0.96842915811088282</c:v>
                </c:pt>
                <c:pt idx="1460">
                  <c:v>0.95688373476063027</c:v>
                </c:pt>
                <c:pt idx="1461">
                  <c:v>0.96336710833982842</c:v>
                </c:pt>
                <c:pt idx="1462">
                  <c:v>0.96288026793190074</c:v>
                </c:pt>
                <c:pt idx="1463">
                  <c:v>0.96932707355242564</c:v>
                </c:pt>
                <c:pt idx="1464">
                  <c:v>0.96646341463414631</c:v>
                </c:pt>
                <c:pt idx="1465">
                  <c:v>0.95691955775829207</c:v>
                </c:pt>
                <c:pt idx="1466">
                  <c:v>0.96209490740740733</c:v>
                </c:pt>
                <c:pt idx="1467">
                  <c:v>0.95004742333227954</c:v>
                </c:pt>
                <c:pt idx="1468">
                  <c:v>0.96100917431192656</c:v>
                </c:pt>
                <c:pt idx="1469">
                  <c:v>0.97598675131106827</c:v>
                </c:pt>
                <c:pt idx="1470">
                  <c:v>0.98146128680479827</c:v>
                </c:pt>
                <c:pt idx="1471">
                  <c:v>0.95270270270270274</c:v>
                </c:pt>
                <c:pt idx="1472">
                  <c:v>0.96647270712108613</c:v>
                </c:pt>
                <c:pt idx="1473">
                  <c:v>0.94918918918918915</c:v>
                </c:pt>
                <c:pt idx="1474">
                  <c:v>0.94122108456579445</c:v>
                </c:pt>
                <c:pt idx="1475">
                  <c:v>0.96618075801749281</c:v>
                </c:pt>
                <c:pt idx="1476">
                  <c:v>0.96974522292993626</c:v>
                </c:pt>
                <c:pt idx="1477">
                  <c:v>0.95726011887913964</c:v>
                </c:pt>
                <c:pt idx="1478">
                  <c:v>0.96080305927342258</c:v>
                </c:pt>
                <c:pt idx="1479">
                  <c:v>0.96892655367231639</c:v>
                </c:pt>
                <c:pt idx="1480">
                  <c:v>0.97268552090887128</c:v>
                </c:pt>
                <c:pt idx="1481">
                  <c:v>0.97328538402260467</c:v>
                </c:pt>
                <c:pt idx="1482">
                  <c:v>0.94922969187675077</c:v>
                </c:pt>
                <c:pt idx="1483">
                  <c:v>0.96587412587412591</c:v>
                </c:pt>
                <c:pt idx="1484">
                  <c:v>0.95860165593376268</c:v>
                </c:pt>
                <c:pt idx="1485">
                  <c:v>0.95860979462875207</c:v>
                </c:pt>
                <c:pt idx="1486">
                  <c:v>0.96881746222115617</c:v>
                </c:pt>
                <c:pt idx="1487">
                  <c:v>0.95522388059701491</c:v>
                </c:pt>
                <c:pt idx="1488">
                  <c:v>0.96822701916080534</c:v>
                </c:pt>
                <c:pt idx="1489">
                  <c:v>0.97799615466780598</c:v>
                </c:pt>
                <c:pt idx="1490">
                  <c:v>0.95981822530495098</c:v>
                </c:pt>
                <c:pt idx="1491">
                  <c:v>0.95869242199108473</c:v>
                </c:pt>
                <c:pt idx="1492">
                  <c:v>0.94289465047587795</c:v>
                </c:pt>
                <c:pt idx="1493">
                  <c:v>0.96195652173913049</c:v>
                </c:pt>
                <c:pt idx="1494">
                  <c:v>0.96010213852537507</c:v>
                </c:pt>
                <c:pt idx="1495">
                  <c:v>0.95724094881398258</c:v>
                </c:pt>
                <c:pt idx="1496">
                  <c:v>0.96104268118017766</c:v>
                </c:pt>
                <c:pt idx="1497">
                  <c:v>0.95789473684210535</c:v>
                </c:pt>
                <c:pt idx="1498">
                  <c:v>0.96364594309799778</c:v>
                </c:pt>
                <c:pt idx="1499">
                  <c:v>0.96220014538405618</c:v>
                </c:pt>
                <c:pt idx="1500">
                  <c:v>0.9685672514619883</c:v>
                </c:pt>
                <c:pt idx="1501">
                  <c:v>0.95255474452554734</c:v>
                </c:pt>
                <c:pt idx="1502">
                  <c:v>0.95281782437745732</c:v>
                </c:pt>
                <c:pt idx="1503">
                  <c:v>0.95492289442467393</c:v>
                </c:pt>
                <c:pt idx="1504">
                  <c:v>0.95652173913043481</c:v>
                </c:pt>
                <c:pt idx="1505">
                  <c:v>0.92202970297029707</c:v>
                </c:pt>
                <c:pt idx="1506">
                  <c:v>0.94567404426559365</c:v>
                </c:pt>
                <c:pt idx="1507">
                  <c:v>0.93920972644376899</c:v>
                </c:pt>
                <c:pt idx="1508">
                  <c:v>0.97471554993678888</c:v>
                </c:pt>
                <c:pt idx="1509">
                  <c:v>0.92727272727272725</c:v>
                </c:pt>
                <c:pt idx="1510">
                  <c:v>0.94746716697936206</c:v>
                </c:pt>
                <c:pt idx="1511">
                  <c:v>0.96415094339622653</c:v>
                </c:pt>
                <c:pt idx="1512">
                  <c:v>0.95476575121163165</c:v>
                </c:pt>
                <c:pt idx="1513">
                  <c:v>0.95567375886524819</c:v>
                </c:pt>
                <c:pt idx="1514">
                  <c:v>0.95922330097087383</c:v>
                </c:pt>
                <c:pt idx="1515">
                  <c:v>0.94612794612794604</c:v>
                </c:pt>
                <c:pt idx="1516">
                  <c:v>0.94983818770226547</c:v>
                </c:pt>
                <c:pt idx="1517">
                  <c:v>0.96367112810707445</c:v>
                </c:pt>
                <c:pt idx="1518">
                  <c:v>0.94415173867228663</c:v>
                </c:pt>
                <c:pt idx="1519">
                  <c:v>0.92484076433121021</c:v>
                </c:pt>
                <c:pt idx="1520">
                  <c:v>0.95934959349593496</c:v>
                </c:pt>
                <c:pt idx="1521">
                  <c:v>1.0251450676982592</c:v>
                </c:pt>
                <c:pt idx="1522">
                  <c:v>0.94005449591280665</c:v>
                </c:pt>
                <c:pt idx="1523">
                  <c:v>0.94148020654044751</c:v>
                </c:pt>
                <c:pt idx="1524">
                  <c:v>0.93179190751445085</c:v>
                </c:pt>
                <c:pt idx="1525">
                  <c:v>0.92941176470588238</c:v>
                </c:pt>
                <c:pt idx="1526">
                  <c:v>0.95680000000000009</c:v>
                </c:pt>
                <c:pt idx="1527">
                  <c:v>0.94192799070847855</c:v>
                </c:pt>
                <c:pt idx="1528">
                  <c:v>0.93592677345537756</c:v>
                </c:pt>
                <c:pt idx="1529">
                  <c:v>0.96088019559902205</c:v>
                </c:pt>
                <c:pt idx="1530">
                  <c:v>0.96989966555183937</c:v>
                </c:pt>
                <c:pt idx="1531">
                  <c:v>0.95091164095371672</c:v>
                </c:pt>
                <c:pt idx="1532">
                  <c:v>0.99137931034482762</c:v>
                </c:pt>
                <c:pt idx="1533">
                  <c:v>0.95328719723183386</c:v>
                </c:pt>
                <c:pt idx="1534">
                  <c:v>0.99263351749539597</c:v>
                </c:pt>
                <c:pt idx="1535">
                  <c:v>0.97389885807504073</c:v>
                </c:pt>
                <c:pt idx="1536">
                  <c:v>0.94011142061281339</c:v>
                </c:pt>
                <c:pt idx="1537">
                  <c:v>0.98939929328621901</c:v>
                </c:pt>
                <c:pt idx="1538">
                  <c:v>0.98351648351648358</c:v>
                </c:pt>
                <c:pt idx="1539">
                  <c:v>0.98858075040783033</c:v>
                </c:pt>
                <c:pt idx="1540">
                  <c:v>0.910873440285205</c:v>
                </c:pt>
                <c:pt idx="1541">
                  <c:v>0.94274809160305351</c:v>
                </c:pt>
                <c:pt idx="1542">
                  <c:v>0.93155258764607674</c:v>
                </c:pt>
                <c:pt idx="1543">
                  <c:v>0.96500672947510102</c:v>
                </c:pt>
                <c:pt idx="1544">
                  <c:v>0.96051379638439593</c:v>
                </c:pt>
                <c:pt idx="1545">
                  <c:v>0.9601465872652315</c:v>
                </c:pt>
                <c:pt idx="1546">
                  <c:v>0.96210720887245837</c:v>
                </c:pt>
                <c:pt idx="1547">
                  <c:v>0.95850433196534424</c:v>
                </c:pt>
                <c:pt idx="1548">
                  <c:v>0.94550669216061178</c:v>
                </c:pt>
                <c:pt idx="1549">
                  <c:v>0.95282599020916781</c:v>
                </c:pt>
                <c:pt idx="1550">
                  <c:v>0.96014828544949027</c:v>
                </c:pt>
                <c:pt idx="1551">
                  <c:v>0.95909528392685273</c:v>
                </c:pt>
                <c:pt idx="1552">
                  <c:v>0.94940898345153668</c:v>
                </c:pt>
                <c:pt idx="1553">
                  <c:v>0.95770676691729317</c:v>
                </c:pt>
                <c:pt idx="1554">
                  <c:v>0.96082004555808653</c:v>
                </c:pt>
                <c:pt idx="1555">
                  <c:v>0.96815286624203833</c:v>
                </c:pt>
                <c:pt idx="1556">
                  <c:v>0.95858823529411774</c:v>
                </c:pt>
                <c:pt idx="1557">
                  <c:v>0.96161137440758282</c:v>
                </c:pt>
                <c:pt idx="1558">
                  <c:v>0.95213020584011487</c:v>
                </c:pt>
                <c:pt idx="1559">
                  <c:v>0.96428571428571419</c:v>
                </c:pt>
                <c:pt idx="1560">
                  <c:v>0.96361123906034085</c:v>
                </c:pt>
                <c:pt idx="1561">
                  <c:v>0.96074766355140184</c:v>
                </c:pt>
                <c:pt idx="1562">
                  <c:v>0.96857923497267751</c:v>
                </c:pt>
                <c:pt idx="1563">
                  <c:v>0.95954307472632072</c:v>
                </c:pt>
                <c:pt idx="1564">
                  <c:v>0.96152063050533143</c:v>
                </c:pt>
                <c:pt idx="1565">
                  <c:v>0.96684831970935514</c:v>
                </c:pt>
                <c:pt idx="1566">
                  <c:v>0.97123998114097132</c:v>
                </c:pt>
                <c:pt idx="1567">
                  <c:v>0.96103286384976516</c:v>
                </c:pt>
                <c:pt idx="1568">
                  <c:v>0.96371769383697814</c:v>
                </c:pt>
                <c:pt idx="1569">
                  <c:v>0.96450544249881687</c:v>
                </c:pt>
                <c:pt idx="1570">
                  <c:v>0.95741556534508077</c:v>
                </c:pt>
                <c:pt idx="1571">
                  <c:v>0.95975378787878785</c:v>
                </c:pt>
                <c:pt idx="1572">
                  <c:v>0.96603773584905661</c:v>
                </c:pt>
                <c:pt idx="1573">
                  <c:v>0.96660305343511455</c:v>
                </c:pt>
                <c:pt idx="1574">
                  <c:v>0.95583449558344946</c:v>
                </c:pt>
                <c:pt idx="1575">
                  <c:v>0.9578368469294225</c:v>
                </c:pt>
                <c:pt idx="1576">
                  <c:v>0.95731414868105513</c:v>
                </c:pt>
                <c:pt idx="1577">
                  <c:v>0.96423321901028902</c:v>
                </c:pt>
                <c:pt idx="1578">
                  <c:v>0.94762757385854979</c:v>
                </c:pt>
                <c:pt idx="1579">
                  <c:v>0.94714881780250348</c:v>
                </c:pt>
                <c:pt idx="1580">
                  <c:v>0.95260009203865614</c:v>
                </c:pt>
                <c:pt idx="1581">
                  <c:v>0.94956441999082997</c:v>
                </c:pt>
                <c:pt idx="1582">
                  <c:v>0.95875299760191834</c:v>
                </c:pt>
                <c:pt idx="1583">
                  <c:v>0.95560975609756094</c:v>
                </c:pt>
                <c:pt idx="1584">
                  <c:v>0.95806451612903221</c:v>
                </c:pt>
                <c:pt idx="1585">
                  <c:v>0.96472743930371052</c:v>
                </c:pt>
                <c:pt idx="1586">
                  <c:v>0.96245247148288982</c:v>
                </c:pt>
                <c:pt idx="1587">
                  <c:v>0.97257292120156735</c:v>
                </c:pt>
                <c:pt idx="1588">
                  <c:v>0.96066863323500484</c:v>
                </c:pt>
                <c:pt idx="1589">
                  <c:v>0.95744680851063835</c:v>
                </c:pt>
                <c:pt idx="1590">
                  <c:v>0.94775036284470238</c:v>
                </c:pt>
                <c:pt idx="1591">
                  <c:v>0.93846153846153846</c:v>
                </c:pt>
                <c:pt idx="1592">
                  <c:v>0.92771084337349397</c:v>
                </c:pt>
                <c:pt idx="1593">
                  <c:v>0.93939393939393945</c:v>
                </c:pt>
                <c:pt idx="1594">
                  <c:v>0.99065420560747663</c:v>
                </c:pt>
                <c:pt idx="1595">
                  <c:v>1.0159744408945688</c:v>
                </c:pt>
                <c:pt idx="1596">
                  <c:v>0.93913043478260871</c:v>
                </c:pt>
                <c:pt idx="1597">
                  <c:v>0.9939393939393939</c:v>
                </c:pt>
                <c:pt idx="1598">
                  <c:v>0.96341463414634154</c:v>
                </c:pt>
                <c:pt idx="1599">
                  <c:v>0.90361445783132521</c:v>
                </c:pt>
                <c:pt idx="1600">
                  <c:v>0.93478260869565211</c:v>
                </c:pt>
                <c:pt idx="1601">
                  <c:v>0.97222222222222221</c:v>
                </c:pt>
                <c:pt idx="1602">
                  <c:v>0.97005988023952094</c:v>
                </c:pt>
                <c:pt idx="1603">
                  <c:v>0.97841726618705027</c:v>
                </c:pt>
                <c:pt idx="1604">
                  <c:v>0.90476190476190466</c:v>
                </c:pt>
                <c:pt idx="1605">
                  <c:v>0.51961320926838162</c:v>
                </c:pt>
                <c:pt idx="1606">
                  <c:v>0.59447254335260113</c:v>
                </c:pt>
                <c:pt idx="1607">
                  <c:v>0.59898178970041116</c:v>
                </c:pt>
                <c:pt idx="1608">
                  <c:v>0.67079314812149127</c:v>
                </c:pt>
                <c:pt idx="1609">
                  <c:v>0.64879474068663245</c:v>
                </c:pt>
                <c:pt idx="1610">
                  <c:v>0.40374735569658499</c:v>
                </c:pt>
                <c:pt idx="1611">
                  <c:v>0.5287442138270867</c:v>
                </c:pt>
                <c:pt idx="1612">
                  <c:v>0.63723389055579371</c:v>
                </c:pt>
                <c:pt idx="1613">
                  <c:v>0.77696258253851791</c:v>
                </c:pt>
                <c:pt idx="1614">
                  <c:v>0.69462048636698615</c:v>
                </c:pt>
                <c:pt idx="1615">
                  <c:v>0.44922612306530768</c:v>
                </c:pt>
                <c:pt idx="1616">
                  <c:v>0.54273801250868647</c:v>
                </c:pt>
                <c:pt idx="1617">
                  <c:v>0.98428987710629656</c:v>
                </c:pt>
                <c:pt idx="1618">
                  <c:v>0.66358148893360158</c:v>
                </c:pt>
                <c:pt idx="1619">
                  <c:v>0.77851546939317484</c:v>
                </c:pt>
                <c:pt idx="1620">
                  <c:v>0.62396466040861409</c:v>
                </c:pt>
                <c:pt idx="1621">
                  <c:v>0.39847057216987569</c:v>
                </c:pt>
                <c:pt idx="1622">
                  <c:v>0.95673703414125633</c:v>
                </c:pt>
                <c:pt idx="1623">
                  <c:v>0.96196721311475397</c:v>
                </c:pt>
                <c:pt idx="1624">
                  <c:v>0.68172650262202505</c:v>
                </c:pt>
                <c:pt idx="1625">
                  <c:v>0.60398640296662554</c:v>
                </c:pt>
                <c:pt idx="1626">
                  <c:v>0.22592885375494071</c:v>
                </c:pt>
                <c:pt idx="1627">
                  <c:v>0.94891602292549204</c:v>
                </c:pt>
                <c:pt idx="1628">
                  <c:v>0.93286713286713285</c:v>
                </c:pt>
                <c:pt idx="1629">
                  <c:v>0.93831374036152204</c:v>
                </c:pt>
                <c:pt idx="1630">
                  <c:v>0.97937625754527158</c:v>
                </c:pt>
                <c:pt idx="1631">
                  <c:v>0.9874921036007579</c:v>
                </c:pt>
                <c:pt idx="1632">
                  <c:v>0.95275493925635057</c:v>
                </c:pt>
                <c:pt idx="1633">
                  <c:v>0.98617454635230217</c:v>
                </c:pt>
                <c:pt idx="1634">
                  <c:v>0.84108479568045169</c:v>
                </c:pt>
                <c:pt idx="1635">
                  <c:v>0.97904956566172707</c:v>
                </c:pt>
                <c:pt idx="1636">
                  <c:v>0.9458852867830424</c:v>
                </c:pt>
                <c:pt idx="1637">
                  <c:v>0.82675359169383078</c:v>
                </c:pt>
                <c:pt idx="1638">
                  <c:v>0.97391096218286255</c:v>
                </c:pt>
                <c:pt idx="1639">
                  <c:v>0.86422152052465384</c:v>
                </c:pt>
                <c:pt idx="1640">
                  <c:v>0.8009219944195074</c:v>
                </c:pt>
                <c:pt idx="1641">
                  <c:v>0.90132147709028043</c:v>
                </c:pt>
                <c:pt idx="1642">
                  <c:v>0.79006968641114983</c:v>
                </c:pt>
                <c:pt idx="1643">
                  <c:v>0.90749621403331648</c:v>
                </c:pt>
                <c:pt idx="1644">
                  <c:v>0.9906438507940416</c:v>
                </c:pt>
                <c:pt idx="1645">
                  <c:v>0.97445913461538458</c:v>
                </c:pt>
                <c:pt idx="1646">
                  <c:v>0.98327707885854554</c:v>
                </c:pt>
                <c:pt idx="1647">
                  <c:v>0.96550627881099993</c:v>
                </c:pt>
                <c:pt idx="1648">
                  <c:v>0.91135519801980192</c:v>
                </c:pt>
                <c:pt idx="1649">
                  <c:v>0.89499349804941486</c:v>
                </c:pt>
                <c:pt idx="1650">
                  <c:v>0.86206896551724144</c:v>
                </c:pt>
                <c:pt idx="1651">
                  <c:v>0.938262943735092</c:v>
                </c:pt>
                <c:pt idx="1652">
                  <c:v>0.9382544748161511</c:v>
                </c:pt>
                <c:pt idx="1653">
                  <c:v>0.93539281793946993</c:v>
                </c:pt>
                <c:pt idx="1654">
                  <c:v>0.93031898420563641</c:v>
                </c:pt>
                <c:pt idx="1655">
                  <c:v>0.84149336826592436</c:v>
                </c:pt>
                <c:pt idx="1656">
                  <c:v>0.83667763157894737</c:v>
                </c:pt>
                <c:pt idx="1657">
                  <c:v>0.83992864093415509</c:v>
                </c:pt>
                <c:pt idx="1658">
                  <c:v>0.90839225330464191</c:v>
                </c:pt>
                <c:pt idx="1659">
                  <c:v>0.93856550453079401</c:v>
                </c:pt>
                <c:pt idx="1660">
                  <c:v>0.84889983074319131</c:v>
                </c:pt>
                <c:pt idx="1661">
                  <c:v>0.84894806048652194</c:v>
                </c:pt>
                <c:pt idx="1662">
                  <c:v>0.87038917089678502</c:v>
                </c:pt>
                <c:pt idx="1663">
                  <c:v>0.95736906211936657</c:v>
                </c:pt>
                <c:pt idx="1664">
                  <c:v>0.92046332046332047</c:v>
                </c:pt>
                <c:pt idx="1665">
                  <c:v>0.93885509280923407</c:v>
                </c:pt>
                <c:pt idx="1666">
                  <c:v>0.81618746883829152</c:v>
                </c:pt>
                <c:pt idx="1667">
                  <c:v>0.84724255734504639</c:v>
                </c:pt>
                <c:pt idx="1668">
                  <c:v>0.80911965385255447</c:v>
                </c:pt>
                <c:pt idx="1669">
                  <c:v>0.89879759519038072</c:v>
                </c:pt>
                <c:pt idx="1670">
                  <c:v>0.93863476425052783</c:v>
                </c:pt>
                <c:pt idx="1671">
                  <c:v>0.90762989545951001</c:v>
                </c:pt>
                <c:pt idx="1672">
                  <c:v>0.94262923761313089</c:v>
                </c:pt>
                <c:pt idx="1673">
                  <c:v>0.83917658411064655</c:v>
                </c:pt>
                <c:pt idx="1674">
                  <c:v>0.8307842499186463</c:v>
                </c:pt>
                <c:pt idx="1675">
                  <c:v>0.92732558139534882</c:v>
                </c:pt>
                <c:pt idx="1676">
                  <c:v>0.88757221152421861</c:v>
                </c:pt>
                <c:pt idx="1677">
                  <c:v>0.84248688676334471</c:v>
                </c:pt>
                <c:pt idx="1678">
                  <c:v>0.87002341920374704</c:v>
                </c:pt>
                <c:pt idx="1679">
                  <c:v>0.82669550833439365</c:v>
                </c:pt>
                <c:pt idx="1680">
                  <c:v>0.82268778742973947</c:v>
                </c:pt>
                <c:pt idx="1681">
                  <c:v>0.8185670261941449</c:v>
                </c:pt>
                <c:pt idx="1682">
                  <c:v>0.86389069616135339</c:v>
                </c:pt>
                <c:pt idx="1683">
                  <c:v>0.84817097154844634</c:v>
                </c:pt>
                <c:pt idx="1684">
                  <c:v>0.81595983617386714</c:v>
                </c:pt>
                <c:pt idx="1685">
                  <c:v>0.83525360879353727</c:v>
                </c:pt>
                <c:pt idx="1686">
                  <c:v>0.79182801442115103</c:v>
                </c:pt>
                <c:pt idx="1687">
                  <c:v>0.78172520522137001</c:v>
                </c:pt>
                <c:pt idx="1688">
                  <c:v>0.72372858491838665</c:v>
                </c:pt>
                <c:pt idx="1689">
                  <c:v>0.83405581143321605</c:v>
                </c:pt>
                <c:pt idx="1690">
                  <c:v>0.78642361583458031</c:v>
                </c:pt>
                <c:pt idx="1691">
                  <c:v>0.77239313912333252</c:v>
                </c:pt>
                <c:pt idx="1692">
                  <c:v>0.84391174067011709</c:v>
                </c:pt>
                <c:pt idx="1693">
                  <c:v>0.78319189707090064</c:v>
                </c:pt>
                <c:pt idx="1694">
                  <c:v>0.76384320175438603</c:v>
                </c:pt>
                <c:pt idx="1695">
                  <c:v>0.76036358628288114</c:v>
                </c:pt>
                <c:pt idx="1696">
                  <c:v>0.79875604699378033</c:v>
                </c:pt>
                <c:pt idx="1697">
                  <c:v>0.89581886373107378</c:v>
                </c:pt>
                <c:pt idx="1698">
                  <c:v>0.76842837273991649</c:v>
                </c:pt>
                <c:pt idx="1699">
                  <c:v>0.79687939274669661</c:v>
                </c:pt>
                <c:pt idx="1700">
                  <c:v>0.76493855064274607</c:v>
                </c:pt>
                <c:pt idx="1701">
                  <c:v>0.70344043218652252</c:v>
                </c:pt>
                <c:pt idx="1702">
                  <c:v>0.80508109659824889</c:v>
                </c:pt>
                <c:pt idx="1703">
                  <c:v>0.75380159304851557</c:v>
                </c:pt>
                <c:pt idx="1704">
                  <c:v>0.65139211136890962</c:v>
                </c:pt>
                <c:pt idx="1705">
                  <c:v>0.78566245827891457</c:v>
                </c:pt>
                <c:pt idx="1706">
                  <c:v>0.75069332944095746</c:v>
                </c:pt>
                <c:pt idx="1707">
                  <c:v>0.82442524527749295</c:v>
                </c:pt>
                <c:pt idx="1708">
                  <c:v>0.88157313300927975</c:v>
                </c:pt>
                <c:pt idx="1709">
                  <c:v>0.83254716981132071</c:v>
                </c:pt>
                <c:pt idx="1710">
                  <c:v>0.74184863894705355</c:v>
                </c:pt>
                <c:pt idx="1711">
                  <c:v>0.74788774894387444</c:v>
                </c:pt>
                <c:pt idx="1712">
                  <c:v>0.8370494807574832</c:v>
                </c:pt>
                <c:pt idx="1713">
                  <c:v>0.78240171990171992</c:v>
                </c:pt>
                <c:pt idx="1714">
                  <c:v>0.69333743652869684</c:v>
                </c:pt>
                <c:pt idx="1715">
                  <c:v>0.7161995688327687</c:v>
                </c:pt>
                <c:pt idx="1716">
                  <c:v>0.83348837209302318</c:v>
                </c:pt>
                <c:pt idx="1717">
                  <c:v>0.75171982489055655</c:v>
                </c:pt>
                <c:pt idx="1718">
                  <c:v>0.89563298123916135</c:v>
                </c:pt>
                <c:pt idx="1719">
                  <c:v>0.66226114649681533</c:v>
                </c:pt>
                <c:pt idx="1720">
                  <c:v>0.71613761010470334</c:v>
                </c:pt>
                <c:pt idx="1721">
                  <c:v>0.78997335109926714</c:v>
                </c:pt>
                <c:pt idx="1722">
                  <c:v>0.66404550777982263</c:v>
                </c:pt>
                <c:pt idx="1723">
                  <c:v>0.83168488634391802</c:v>
                </c:pt>
                <c:pt idx="1724">
                  <c:v>0.54730258014073496</c:v>
                </c:pt>
                <c:pt idx="1725">
                  <c:v>0.76715433752318141</c:v>
                </c:pt>
                <c:pt idx="1726">
                  <c:v>0.50783828382838292</c:v>
                </c:pt>
                <c:pt idx="1727">
                  <c:v>0.81277579323387261</c:v>
                </c:pt>
                <c:pt idx="1728">
                  <c:v>0.80268964068081528</c:v>
                </c:pt>
                <c:pt idx="1729">
                  <c:v>0.84128004112581922</c:v>
                </c:pt>
                <c:pt idx="1730">
                  <c:v>0.73677979479084454</c:v>
                </c:pt>
                <c:pt idx="1731">
                  <c:v>0.75487900078064019</c:v>
                </c:pt>
                <c:pt idx="1732">
                  <c:v>0.65617782909930711</c:v>
                </c:pt>
                <c:pt idx="1733">
                  <c:v>0.81712962962962954</c:v>
                </c:pt>
                <c:pt idx="1734">
                  <c:v>0.7858465608465609</c:v>
                </c:pt>
                <c:pt idx="1735">
                  <c:v>0.80327868852459017</c:v>
                </c:pt>
                <c:pt idx="1736">
                  <c:v>0.85332685769791161</c:v>
                </c:pt>
                <c:pt idx="1737">
                  <c:v>0.72421360643745436</c:v>
                </c:pt>
                <c:pt idx="1738">
                  <c:v>0.88177730759058459</c:v>
                </c:pt>
                <c:pt idx="1739">
                  <c:v>0.86639511201629327</c:v>
                </c:pt>
                <c:pt idx="1740">
                  <c:v>0.87132101300479126</c:v>
                </c:pt>
                <c:pt idx="1741">
                  <c:v>0.85968449768710709</c:v>
                </c:pt>
                <c:pt idx="1742">
                  <c:v>0.84184593197932944</c:v>
                </c:pt>
                <c:pt idx="1743">
                  <c:v>0.95</c:v>
                </c:pt>
                <c:pt idx="1744">
                  <c:v>0.94666666666666666</c:v>
                </c:pt>
                <c:pt idx="1745">
                  <c:v>0.96202531645569622</c:v>
                </c:pt>
                <c:pt idx="1746">
                  <c:v>0.96052631578947367</c:v>
                </c:pt>
                <c:pt idx="1747">
                  <c:v>0.94805194805194803</c:v>
                </c:pt>
                <c:pt idx="1748">
                  <c:v>0.95238095238095233</c:v>
                </c:pt>
                <c:pt idx="1749">
                  <c:v>0.93333333333333335</c:v>
                </c:pt>
                <c:pt idx="1750">
                  <c:v>0.93532665964172823</c:v>
                </c:pt>
                <c:pt idx="1751">
                  <c:v>0.92911425576519924</c:v>
                </c:pt>
                <c:pt idx="1752">
                  <c:v>0.93077825576847883</c:v>
                </c:pt>
                <c:pt idx="1753">
                  <c:v>0.88829579481838306</c:v>
                </c:pt>
                <c:pt idx="1754">
                  <c:v>0.88274364542087103</c:v>
                </c:pt>
                <c:pt idx="1755">
                  <c:v>0.89449541284403666</c:v>
                </c:pt>
                <c:pt idx="1756">
                  <c:v>0.87994421906693709</c:v>
                </c:pt>
                <c:pt idx="1757">
                  <c:v>0.89667383331225514</c:v>
                </c:pt>
                <c:pt idx="1758">
                  <c:v>0.89945823358951738</c:v>
                </c:pt>
                <c:pt idx="1759">
                  <c:v>0.88781890945472741</c:v>
                </c:pt>
                <c:pt idx="1760">
                  <c:v>0.97982180293501053</c:v>
                </c:pt>
                <c:pt idx="1761">
                  <c:v>0.96575966671006386</c:v>
                </c:pt>
                <c:pt idx="1762">
                  <c:v>0.99311926605504575</c:v>
                </c:pt>
                <c:pt idx="1763">
                  <c:v>0.94387884958004586</c:v>
                </c:pt>
                <c:pt idx="1764">
                  <c:v>0.96330275229357809</c:v>
                </c:pt>
                <c:pt idx="1765">
                  <c:v>0.94655065257924176</c:v>
                </c:pt>
                <c:pt idx="1766">
                  <c:v>0.95900928792569662</c:v>
                </c:pt>
                <c:pt idx="1767">
                  <c:v>0.9910032043381809</c:v>
                </c:pt>
                <c:pt idx="1768">
                  <c:v>0.92758790263093194</c:v>
                </c:pt>
                <c:pt idx="1769">
                  <c:v>0.93631648775780962</c:v>
                </c:pt>
                <c:pt idx="1770">
                  <c:v>0.99377245508982037</c:v>
                </c:pt>
                <c:pt idx="1771">
                  <c:v>0.99259259259259258</c:v>
                </c:pt>
                <c:pt idx="1772">
                  <c:v>0.99274586752289218</c:v>
                </c:pt>
                <c:pt idx="1773">
                  <c:v>0.95859532566140693</c:v>
                </c:pt>
                <c:pt idx="1774">
                  <c:v>0.97508560632896446</c:v>
                </c:pt>
                <c:pt idx="1775">
                  <c:v>0.98122886790253006</c:v>
                </c:pt>
                <c:pt idx="1776">
                  <c:v>0.97106669765280029</c:v>
                </c:pt>
                <c:pt idx="1777">
                  <c:v>0.96787564766839385</c:v>
                </c:pt>
                <c:pt idx="1778">
                  <c:v>0.97489683631361768</c:v>
                </c:pt>
                <c:pt idx="1779">
                  <c:v>0.97851407893248887</c:v>
                </c:pt>
                <c:pt idx="1780">
                  <c:v>0.99607892739691373</c:v>
                </c:pt>
                <c:pt idx="1781">
                  <c:v>0.9971938775510204</c:v>
                </c:pt>
                <c:pt idx="1782">
                  <c:v>0.9420853712761228</c:v>
                </c:pt>
                <c:pt idx="1783">
                  <c:v>0.92978891522745233</c:v>
                </c:pt>
                <c:pt idx="1784">
                  <c:v>0.94264952487423126</c:v>
                </c:pt>
                <c:pt idx="1785">
                  <c:v>0.94186435015035064</c:v>
                </c:pt>
                <c:pt idx="1786">
                  <c:v>0.94910212625316748</c:v>
                </c:pt>
                <c:pt idx="1787">
                  <c:v>0.9469890207386048</c:v>
                </c:pt>
                <c:pt idx="1788">
                  <c:v>0.90133923086374246</c:v>
                </c:pt>
                <c:pt idx="1789">
                  <c:v>0.91637205900280383</c:v>
                </c:pt>
                <c:pt idx="1790">
                  <c:v>0.9184895515092264</c:v>
                </c:pt>
                <c:pt idx="1791">
                  <c:v>0.89507275976512635</c:v>
                </c:pt>
                <c:pt idx="1792">
                  <c:v>0.91750429026722236</c:v>
                </c:pt>
                <c:pt idx="1793">
                  <c:v>0.94574745321013975</c:v>
                </c:pt>
                <c:pt idx="1794">
                  <c:v>0.94429959706091504</c:v>
                </c:pt>
                <c:pt idx="1795">
                  <c:v>0.94133141762452122</c:v>
                </c:pt>
                <c:pt idx="1796">
                  <c:v>0.94657841862663994</c:v>
                </c:pt>
                <c:pt idx="1797">
                  <c:v>1.0257104194857916</c:v>
                </c:pt>
                <c:pt idx="1798">
                  <c:v>0.95890410958904104</c:v>
                </c:pt>
                <c:pt idx="1799">
                  <c:v>1.0027472527472527</c:v>
                </c:pt>
                <c:pt idx="1800">
                  <c:v>1.002770083102493</c:v>
                </c:pt>
                <c:pt idx="1801">
                  <c:v>1.0220385674931132</c:v>
                </c:pt>
                <c:pt idx="1802">
                  <c:v>1.0445292620865141</c:v>
                </c:pt>
                <c:pt idx="1803">
                  <c:v>1.0175658720200751</c:v>
                </c:pt>
                <c:pt idx="1804">
                  <c:v>1.0151133501259444</c:v>
                </c:pt>
                <c:pt idx="1805">
                  <c:v>0.97527472527472536</c:v>
                </c:pt>
                <c:pt idx="1806">
                  <c:v>0.82949932341001342</c:v>
                </c:pt>
                <c:pt idx="1807">
                  <c:v>0.97817189631650758</c:v>
                </c:pt>
                <c:pt idx="1808">
                  <c:v>1.0689655172413792</c:v>
                </c:pt>
                <c:pt idx="1809">
                  <c:v>1.0262390670553938</c:v>
                </c:pt>
                <c:pt idx="1810">
                  <c:v>0.87328767123287676</c:v>
                </c:pt>
                <c:pt idx="1811">
                  <c:v>1.0118577075098814</c:v>
                </c:pt>
                <c:pt idx="1812">
                  <c:v>0.9721706864564007</c:v>
                </c:pt>
                <c:pt idx="1813">
                  <c:v>1.0433962264150942</c:v>
                </c:pt>
                <c:pt idx="1814">
                  <c:v>1.0925925925925926</c:v>
                </c:pt>
                <c:pt idx="1815">
                  <c:v>0.9555555555555556</c:v>
                </c:pt>
                <c:pt idx="1816">
                  <c:v>0.55555555555555558</c:v>
                </c:pt>
                <c:pt idx="1817">
                  <c:v>0.63095238095238093</c:v>
                </c:pt>
                <c:pt idx="1818">
                  <c:v>0.74994638644649358</c:v>
                </c:pt>
                <c:pt idx="1819">
                  <c:v>0.77510288065843624</c:v>
                </c:pt>
                <c:pt idx="1820">
                  <c:v>0.68365888518342066</c:v>
                </c:pt>
                <c:pt idx="1821">
                  <c:v>0.65159867695700113</c:v>
                </c:pt>
                <c:pt idx="1822">
                  <c:v>0.58405894172806438</c:v>
                </c:pt>
                <c:pt idx="1823">
                  <c:v>0.65096499836440946</c:v>
                </c:pt>
                <c:pt idx="1824">
                  <c:v>0.57817310981867942</c:v>
                </c:pt>
                <c:pt idx="1825">
                  <c:v>0.80240740740740735</c:v>
                </c:pt>
                <c:pt idx="1826">
                  <c:v>0.9464285714285714</c:v>
                </c:pt>
                <c:pt idx="1827">
                  <c:v>0.96363636363636362</c:v>
                </c:pt>
                <c:pt idx="1828">
                  <c:v>0.88888888888888884</c:v>
                </c:pt>
                <c:pt idx="1829">
                  <c:v>0.8571428571428571</c:v>
                </c:pt>
                <c:pt idx="1830">
                  <c:v>0.97101449275362317</c:v>
                </c:pt>
                <c:pt idx="1831">
                  <c:v>0.97142857142857142</c:v>
                </c:pt>
                <c:pt idx="1832">
                  <c:v>0.95774647887323938</c:v>
                </c:pt>
                <c:pt idx="1833">
                  <c:v>0.90909090909090906</c:v>
                </c:pt>
                <c:pt idx="1834">
                  <c:v>0.90476190476190477</c:v>
                </c:pt>
                <c:pt idx="1835">
                  <c:v>0.94827586206896552</c:v>
                </c:pt>
                <c:pt idx="1836">
                  <c:v>0.94915254237288138</c:v>
                </c:pt>
                <c:pt idx="1837">
                  <c:v>0.94871794871794868</c:v>
                </c:pt>
                <c:pt idx="1838">
                  <c:v>1</c:v>
                </c:pt>
                <c:pt idx="1839">
                  <c:v>0.967741935483871</c:v>
                </c:pt>
                <c:pt idx="1840">
                  <c:v>0.94117647058823528</c:v>
                </c:pt>
                <c:pt idx="1841">
                  <c:v>0.94736842105263153</c:v>
                </c:pt>
                <c:pt idx="1842">
                  <c:v>0.93023255813953487</c:v>
                </c:pt>
                <c:pt idx="1843">
                  <c:v>0.90697674418604646</c:v>
                </c:pt>
                <c:pt idx="1844">
                  <c:v>0.89473684210526316</c:v>
                </c:pt>
                <c:pt idx="1845">
                  <c:v>0.95744680851063835</c:v>
                </c:pt>
                <c:pt idx="1846">
                  <c:v>0.84</c:v>
                </c:pt>
                <c:pt idx="1847">
                  <c:v>0.80851063829787229</c:v>
                </c:pt>
                <c:pt idx="1848">
                  <c:v>0.94</c:v>
                </c:pt>
                <c:pt idx="1849">
                  <c:v>0.83870967741935487</c:v>
                </c:pt>
                <c:pt idx="1850">
                  <c:v>0.91666666666666663</c:v>
                </c:pt>
                <c:pt idx="1851">
                  <c:v>0.90625</c:v>
                </c:pt>
                <c:pt idx="1852">
                  <c:v>0.92307692307692313</c:v>
                </c:pt>
                <c:pt idx="1853">
                  <c:v>0.93103448275862066</c:v>
                </c:pt>
                <c:pt idx="1854">
                  <c:v>0.9984945427173505</c:v>
                </c:pt>
                <c:pt idx="1855">
                  <c:v>1.0034167175106772</c:v>
                </c:pt>
                <c:pt idx="1856">
                  <c:v>0.99885612608032537</c:v>
                </c:pt>
                <c:pt idx="1857">
                  <c:v>0.93655352480417753</c:v>
                </c:pt>
                <c:pt idx="1858">
                  <c:v>0.98156571702178586</c:v>
                </c:pt>
                <c:pt idx="1859">
                  <c:v>0.99196646873908489</c:v>
                </c:pt>
                <c:pt idx="1860">
                  <c:v>0.90972518866581231</c:v>
                </c:pt>
                <c:pt idx="1861">
                  <c:v>0.87428357837029647</c:v>
                </c:pt>
                <c:pt idx="1862">
                  <c:v>1.0006620762711864</c:v>
                </c:pt>
                <c:pt idx="1863">
                  <c:v>1.0099093655589122</c:v>
                </c:pt>
                <c:pt idx="1864">
                  <c:v>0.99720583669667795</c:v>
                </c:pt>
                <c:pt idx="1865">
                  <c:v>1.013817607579945</c:v>
                </c:pt>
                <c:pt idx="1866">
                  <c:v>0.98026230359693534</c:v>
                </c:pt>
                <c:pt idx="1867">
                  <c:v>1.0363417930620213</c:v>
                </c:pt>
                <c:pt idx="1868">
                  <c:v>1.0202020202020201</c:v>
                </c:pt>
                <c:pt idx="1869">
                  <c:v>1.0114667940754898</c:v>
                </c:pt>
                <c:pt idx="1870">
                  <c:v>1.0454252577319589</c:v>
                </c:pt>
                <c:pt idx="1871">
                  <c:v>1.0185158604851441</c:v>
                </c:pt>
                <c:pt idx="1872">
                  <c:v>1.0067649844405357</c:v>
                </c:pt>
                <c:pt idx="1873">
                  <c:v>1.0163835863520216</c:v>
                </c:pt>
                <c:pt idx="1874">
                  <c:v>1.0055742805289083</c:v>
                </c:pt>
                <c:pt idx="1875">
                  <c:v>1.014580973952435</c:v>
                </c:pt>
                <c:pt idx="1876">
                  <c:v>1.0172437577596909</c:v>
                </c:pt>
                <c:pt idx="1877">
                  <c:v>1.0137760022041604</c:v>
                </c:pt>
                <c:pt idx="1878">
                  <c:v>1.0159752986978119</c:v>
                </c:pt>
                <c:pt idx="1879">
                  <c:v>1.0086880973066898</c:v>
                </c:pt>
                <c:pt idx="1880">
                  <c:v>1.0150746484997826</c:v>
                </c:pt>
                <c:pt idx="1881">
                  <c:v>0.9726159793814434</c:v>
                </c:pt>
                <c:pt idx="1882">
                  <c:v>1.00439095787933</c:v>
                </c:pt>
                <c:pt idx="1883">
                  <c:v>1.0109921082299886</c:v>
                </c:pt>
                <c:pt idx="1884">
                  <c:v>0.98338756636410352</c:v>
                </c:pt>
                <c:pt idx="1885">
                  <c:v>1.0149402390438247</c:v>
                </c:pt>
                <c:pt idx="1886">
                  <c:v>0.96972293630391326</c:v>
                </c:pt>
                <c:pt idx="1887">
                  <c:v>0.95824663614925776</c:v>
                </c:pt>
                <c:pt idx="1888">
                  <c:v>0.95915875169606502</c:v>
                </c:pt>
                <c:pt idx="1889">
                  <c:v>0.9679111761835042</c:v>
                </c:pt>
                <c:pt idx="1890">
                  <c:v>0.95035765379113024</c:v>
                </c:pt>
                <c:pt idx="1891">
                  <c:v>0.8435850214855739</c:v>
                </c:pt>
                <c:pt idx="1892">
                  <c:v>0.95802292263610322</c:v>
                </c:pt>
                <c:pt idx="1893">
                  <c:v>0.97657550535077287</c:v>
                </c:pt>
                <c:pt idx="1894">
                  <c:v>0.98141443398503492</c:v>
                </c:pt>
                <c:pt idx="1895">
                  <c:v>0.97222222222222221</c:v>
                </c:pt>
                <c:pt idx="1896">
                  <c:v>0.97510905824993588</c:v>
                </c:pt>
                <c:pt idx="1897">
                  <c:v>0.8121003443187409</c:v>
                </c:pt>
                <c:pt idx="1898">
                  <c:v>0.94433529796987559</c:v>
                </c:pt>
                <c:pt idx="1899">
                  <c:v>0.91131498470948014</c:v>
                </c:pt>
                <c:pt idx="1900">
                  <c:v>0.81399609184171973</c:v>
                </c:pt>
                <c:pt idx="1901">
                  <c:v>0.97385955920041001</c:v>
                </c:pt>
                <c:pt idx="1902">
                  <c:v>0.94696042431660543</c:v>
                </c:pt>
                <c:pt idx="1903">
                  <c:v>0.96117021276595738</c:v>
                </c:pt>
                <c:pt idx="1904">
                  <c:v>0.95980916582333375</c:v>
                </c:pt>
                <c:pt idx="1905">
                  <c:v>0.95485911443358251</c:v>
                </c:pt>
                <c:pt idx="1906">
                  <c:v>0.92144931544737929</c:v>
                </c:pt>
                <c:pt idx="1907">
                  <c:v>0.94401413235493947</c:v>
                </c:pt>
                <c:pt idx="1908">
                  <c:v>0.78785198289842251</c:v>
                </c:pt>
                <c:pt idx="1909">
                  <c:v>0.9616843702579666</c:v>
                </c:pt>
                <c:pt idx="1910">
                  <c:v>0.96669931439764945</c:v>
                </c:pt>
                <c:pt idx="1911">
                  <c:v>0.92957746478873238</c:v>
                </c:pt>
                <c:pt idx="1912">
                  <c:v>0.96479044834307992</c:v>
                </c:pt>
                <c:pt idx="1913">
                  <c:v>0.78518791451731762</c:v>
                </c:pt>
                <c:pt idx="1914">
                  <c:v>1.0001998401278975</c:v>
                </c:pt>
                <c:pt idx="1915">
                  <c:v>0.97119916215744462</c:v>
                </c:pt>
                <c:pt idx="1916">
                  <c:v>0.98620689655172411</c:v>
                </c:pt>
                <c:pt idx="1917">
                  <c:v>1.0576923076923077</c:v>
                </c:pt>
                <c:pt idx="1918">
                  <c:v>0.96463620981387477</c:v>
                </c:pt>
                <c:pt idx="1919">
                  <c:v>0.96536168841630421</c:v>
                </c:pt>
                <c:pt idx="1920">
                  <c:v>0.96235329980185946</c:v>
                </c:pt>
                <c:pt idx="1921">
                  <c:v>0.87122232916265629</c:v>
                </c:pt>
                <c:pt idx="1922">
                  <c:v>0.95604037772712469</c:v>
                </c:pt>
                <c:pt idx="1923">
                  <c:v>0.98030397022332505</c:v>
                </c:pt>
                <c:pt idx="1924">
                  <c:v>0.97815418711413638</c:v>
                </c:pt>
                <c:pt idx="1925">
                  <c:v>0.95598043574922187</c:v>
                </c:pt>
                <c:pt idx="1926">
                  <c:v>0.97492294760437104</c:v>
                </c:pt>
                <c:pt idx="1927">
                  <c:v>0.96988376188798875</c:v>
                </c:pt>
                <c:pt idx="1928">
                  <c:v>0.96080714008537071</c:v>
                </c:pt>
                <c:pt idx="1929">
                  <c:v>0.96742896742896733</c:v>
                </c:pt>
                <c:pt idx="1930">
                  <c:v>0.94522664835164827</c:v>
                </c:pt>
                <c:pt idx="1931">
                  <c:v>0.96283274736313407</c:v>
                </c:pt>
                <c:pt idx="1932">
                  <c:v>0.94293628808864272</c:v>
                </c:pt>
                <c:pt idx="1933">
                  <c:v>0.96246153846153848</c:v>
                </c:pt>
                <c:pt idx="1934">
                  <c:v>0.97118415128320579</c:v>
                </c:pt>
                <c:pt idx="1935">
                  <c:v>0.9562867588618662</c:v>
                </c:pt>
                <c:pt idx="1936">
                  <c:v>0.96851876765774247</c:v>
                </c:pt>
                <c:pt idx="1937">
                  <c:v>0.96460176991150437</c:v>
                </c:pt>
                <c:pt idx="1938">
                  <c:v>0.97229085774797042</c:v>
                </c:pt>
                <c:pt idx="1939">
                  <c:v>0.94755980861244016</c:v>
                </c:pt>
                <c:pt idx="1940">
                  <c:v>0.97154471544715459</c:v>
                </c:pt>
                <c:pt idx="1941">
                  <c:v>0.94744633604737238</c:v>
                </c:pt>
                <c:pt idx="1942">
                  <c:v>0.97695731866980895</c:v>
                </c:pt>
                <c:pt idx="1943">
                  <c:v>0.95323859881031059</c:v>
                </c:pt>
                <c:pt idx="1944">
                  <c:v>0.96636032599271715</c:v>
                </c:pt>
                <c:pt idx="1945">
                  <c:v>0.97362186068551571</c:v>
                </c:pt>
                <c:pt idx="1946">
                  <c:v>0.93580868470736311</c:v>
                </c:pt>
                <c:pt idx="1947">
                  <c:v>0.9581411242098069</c:v>
                </c:pt>
                <c:pt idx="1948">
                  <c:v>0.9505380404002266</c:v>
                </c:pt>
                <c:pt idx="1949">
                  <c:v>0.92980161325485067</c:v>
                </c:pt>
                <c:pt idx="1950">
                  <c:v>0.98859134843923313</c:v>
                </c:pt>
                <c:pt idx="1951">
                  <c:v>0.9683347005742412</c:v>
                </c:pt>
                <c:pt idx="1952">
                  <c:v>0.98391107210764939</c:v>
                </c:pt>
                <c:pt idx="1953">
                  <c:v>0.97277147487844406</c:v>
                </c:pt>
                <c:pt idx="1954">
                  <c:v>0.96953492140657915</c:v>
                </c:pt>
                <c:pt idx="1955">
                  <c:v>0.96893117288538744</c:v>
                </c:pt>
                <c:pt idx="1956">
                  <c:v>0.97592997811816196</c:v>
                </c:pt>
                <c:pt idx="1957">
                  <c:v>0.96638257575757569</c:v>
                </c:pt>
                <c:pt idx="1958">
                  <c:v>0.95068902540262334</c:v>
                </c:pt>
                <c:pt idx="1959">
                  <c:v>0.96784120633943693</c:v>
                </c:pt>
                <c:pt idx="1960">
                  <c:v>0.96866197183098601</c:v>
                </c:pt>
                <c:pt idx="1961">
                  <c:v>0.9627525252525253</c:v>
                </c:pt>
                <c:pt idx="1962">
                  <c:v>0.97252825869223058</c:v>
                </c:pt>
                <c:pt idx="1963">
                  <c:v>0.97440742013053927</c:v>
                </c:pt>
                <c:pt idx="1964">
                  <c:v>0.94697833523375141</c:v>
                </c:pt>
                <c:pt idx="1965">
                  <c:v>0.96613383906800321</c:v>
                </c:pt>
                <c:pt idx="1966">
                  <c:v>0.95683563748079881</c:v>
                </c:pt>
                <c:pt idx="1967">
                  <c:v>0.97622798224258922</c:v>
                </c:pt>
                <c:pt idx="1968">
                  <c:v>0.96707229778095927</c:v>
                </c:pt>
                <c:pt idx="1969">
                  <c:v>0.9618651726007591</c:v>
                </c:pt>
                <c:pt idx="1970">
                  <c:v>0.96348782927642551</c:v>
                </c:pt>
                <c:pt idx="1971">
                  <c:v>0.96491228070175439</c:v>
                </c:pt>
                <c:pt idx="1972">
                  <c:v>0.95308350545883735</c:v>
                </c:pt>
                <c:pt idx="1973">
                  <c:v>0.93489180834621333</c:v>
                </c:pt>
                <c:pt idx="1974">
                  <c:v>0.968256880733945</c:v>
                </c:pt>
                <c:pt idx="1975">
                  <c:v>0.951654411764706</c:v>
                </c:pt>
                <c:pt idx="1976">
                  <c:v>0.96449136276391545</c:v>
                </c:pt>
                <c:pt idx="1977">
                  <c:v>0.99215126650017826</c:v>
                </c:pt>
                <c:pt idx="1978">
                  <c:v>0.96037334206648106</c:v>
                </c:pt>
                <c:pt idx="1979">
                  <c:v>0.97590748474140698</c:v>
                </c:pt>
                <c:pt idx="1980">
                  <c:v>0.92847786219544137</c:v>
                </c:pt>
                <c:pt idx="1981">
                  <c:v>0.89073938506588579</c:v>
                </c:pt>
                <c:pt idx="1982">
                  <c:v>0.92433315187806198</c:v>
                </c:pt>
                <c:pt idx="1983">
                  <c:v>0.91309303319561197</c:v>
                </c:pt>
                <c:pt idx="1984">
                  <c:v>0.94434042553191488</c:v>
                </c:pt>
                <c:pt idx="1985">
                  <c:v>0.94472432129862871</c:v>
                </c:pt>
                <c:pt idx="1986">
                  <c:v>0.96811594202898554</c:v>
                </c:pt>
                <c:pt idx="1987">
                  <c:v>1.0984923206988868</c:v>
                </c:pt>
                <c:pt idx="1988">
                  <c:v>0.93306394940267035</c:v>
                </c:pt>
                <c:pt idx="1989">
                  <c:v>0.95101129498292614</c:v>
                </c:pt>
                <c:pt idx="1990">
                  <c:v>0.92774885628648052</c:v>
                </c:pt>
                <c:pt idx="1991">
                  <c:v>0.94639674051438749</c:v>
                </c:pt>
                <c:pt idx="1992">
                  <c:v>0.94164688241909278</c:v>
                </c:pt>
                <c:pt idx="1993">
                  <c:v>0.92601602747567258</c:v>
                </c:pt>
                <c:pt idx="1994">
                  <c:v>0.93189843618631252</c:v>
                </c:pt>
                <c:pt idx="1995">
                  <c:v>0.97085297899699963</c:v>
                </c:pt>
                <c:pt idx="1996">
                  <c:v>0.94442828047716043</c:v>
                </c:pt>
                <c:pt idx="1997">
                  <c:v>0.94174890350877194</c:v>
                </c:pt>
                <c:pt idx="1998">
                  <c:v>0.94667959282598158</c:v>
                </c:pt>
                <c:pt idx="1999">
                  <c:v>0.89851881505204167</c:v>
                </c:pt>
                <c:pt idx="2000">
                  <c:v>0.90201969621098321</c:v>
                </c:pt>
                <c:pt idx="2001">
                  <c:v>0.96441281138790036</c:v>
                </c:pt>
                <c:pt idx="2002">
                  <c:v>0.95794681508967239</c:v>
                </c:pt>
                <c:pt idx="2003">
                  <c:v>0.96368098159509208</c:v>
                </c:pt>
                <c:pt idx="2004">
                  <c:v>0.95652942215939207</c:v>
                </c:pt>
                <c:pt idx="2005">
                  <c:v>0.9214861549246407</c:v>
                </c:pt>
                <c:pt idx="2006">
                  <c:v>0.96059919436052377</c:v>
                </c:pt>
                <c:pt idx="2007">
                  <c:v>0.88408990744821514</c:v>
                </c:pt>
                <c:pt idx="2008">
                  <c:v>0.9556763882023398</c:v>
                </c:pt>
                <c:pt idx="2009">
                  <c:v>0.93929768837127214</c:v>
                </c:pt>
                <c:pt idx="2010">
                  <c:v>0.94531731361675897</c:v>
                </c:pt>
                <c:pt idx="2011">
                  <c:v>0.91481140754369816</c:v>
                </c:pt>
                <c:pt idx="2012">
                  <c:v>0.95253035056608915</c:v>
                </c:pt>
                <c:pt idx="2013">
                  <c:v>0.97114736416340841</c:v>
                </c:pt>
                <c:pt idx="2014">
                  <c:v>0.96067895957992433</c:v>
                </c:pt>
                <c:pt idx="2015">
                  <c:v>0.92488262910798114</c:v>
                </c:pt>
                <c:pt idx="2016">
                  <c:v>0.94353465216821697</c:v>
                </c:pt>
                <c:pt idx="2017">
                  <c:v>0.88246838203227207</c:v>
                </c:pt>
                <c:pt idx="2018">
                  <c:v>0.95695876288659809</c:v>
                </c:pt>
                <c:pt idx="2019">
                  <c:v>0.95598845598845605</c:v>
                </c:pt>
                <c:pt idx="2020">
                  <c:v>0.93639636550660033</c:v>
                </c:pt>
                <c:pt idx="2021">
                  <c:v>0.89030803906836964</c:v>
                </c:pt>
                <c:pt idx="2022">
                  <c:v>0.78037578288100218</c:v>
                </c:pt>
                <c:pt idx="2023">
                  <c:v>0.89796273724534215</c:v>
                </c:pt>
                <c:pt idx="2024">
                  <c:v>0.9474932249322493</c:v>
                </c:pt>
                <c:pt idx="2025">
                  <c:v>0.9477973995730643</c:v>
                </c:pt>
                <c:pt idx="2026">
                  <c:v>0.94884080370942814</c:v>
                </c:pt>
                <c:pt idx="2027">
                  <c:v>0.92808219178082207</c:v>
                </c:pt>
                <c:pt idx="2028">
                  <c:v>0.95498030388294874</c:v>
                </c:pt>
                <c:pt idx="2029">
                  <c:v>0.92367601246105924</c:v>
                </c:pt>
                <c:pt idx="2030">
                  <c:v>0.96335742360846965</c:v>
                </c:pt>
                <c:pt idx="2031">
                  <c:v>0.9677256681795261</c:v>
                </c:pt>
                <c:pt idx="2032">
                  <c:v>0.95865964822185135</c:v>
                </c:pt>
                <c:pt idx="2033">
                  <c:v>0.93904183053271373</c:v>
                </c:pt>
                <c:pt idx="2034">
                  <c:v>0.94656488549618323</c:v>
                </c:pt>
                <c:pt idx="2035">
                  <c:v>0.95184349134687729</c:v>
                </c:pt>
                <c:pt idx="2036">
                  <c:v>0.93601979498055854</c:v>
                </c:pt>
                <c:pt idx="2037">
                  <c:v>0.94996792815907627</c:v>
                </c:pt>
                <c:pt idx="2038">
                  <c:v>0.93430870519385523</c:v>
                </c:pt>
                <c:pt idx="2039">
                  <c:v>0.97069370594781745</c:v>
                </c:pt>
                <c:pt idx="2040">
                  <c:v>0.9431335189799207</c:v>
                </c:pt>
                <c:pt idx="2041">
                  <c:v>0.97478567826525464</c:v>
                </c:pt>
                <c:pt idx="2042">
                  <c:v>0.9499080232064524</c:v>
                </c:pt>
                <c:pt idx="2043">
                  <c:v>0.9449194113524878</c:v>
                </c:pt>
                <c:pt idx="2044">
                  <c:v>0.92773935202038593</c:v>
                </c:pt>
                <c:pt idx="2045">
                  <c:v>0.85758259798891856</c:v>
                </c:pt>
                <c:pt idx="2046">
                  <c:v>0.93160577740016992</c:v>
                </c:pt>
                <c:pt idx="2047">
                  <c:v>0.94658654648639629</c:v>
                </c:pt>
                <c:pt idx="2048">
                  <c:v>0.95558762225428895</c:v>
                </c:pt>
                <c:pt idx="2049">
                  <c:v>0.95268916628139932</c:v>
                </c:pt>
                <c:pt idx="2050">
                  <c:v>0.93231838490815822</c:v>
                </c:pt>
                <c:pt idx="2051">
                  <c:v>0.95449020931802853</c:v>
                </c:pt>
                <c:pt idx="2052">
                  <c:v>0.914584543869843</c:v>
                </c:pt>
                <c:pt idx="2053">
                  <c:v>0.84705882352941186</c:v>
                </c:pt>
                <c:pt idx="2054">
                  <c:v>0.931732223903177</c:v>
                </c:pt>
                <c:pt idx="2055">
                  <c:v>0.92502708559046587</c:v>
                </c:pt>
                <c:pt idx="2056">
                  <c:v>0.94234379190131401</c:v>
                </c:pt>
                <c:pt idx="2057">
                  <c:v>0.90083849799489613</c:v>
                </c:pt>
                <c:pt idx="2058">
                  <c:v>0.88049406480590309</c:v>
                </c:pt>
                <c:pt idx="2059">
                  <c:v>0.91324117861040388</c:v>
                </c:pt>
                <c:pt idx="2060">
                  <c:v>0.94790652385589091</c:v>
                </c:pt>
                <c:pt idx="2061">
                  <c:v>0.92981305346015097</c:v>
                </c:pt>
                <c:pt idx="2062">
                  <c:v>0.94711193922889492</c:v>
                </c:pt>
                <c:pt idx="2063">
                  <c:v>0.90170605728596021</c:v>
                </c:pt>
                <c:pt idx="2064">
                  <c:v>0.89228418640183349</c:v>
                </c:pt>
                <c:pt idx="2065">
                  <c:v>0.95903303192470934</c:v>
                </c:pt>
                <c:pt idx="2066">
                  <c:v>0.92721164613661822</c:v>
                </c:pt>
                <c:pt idx="2067">
                  <c:v>0.94886363636363624</c:v>
                </c:pt>
                <c:pt idx="2068">
                  <c:v>0.95062102393214176</c:v>
                </c:pt>
                <c:pt idx="2069">
                  <c:v>0.93321990642279884</c:v>
                </c:pt>
                <c:pt idx="2070">
                  <c:v>0.97458152510849361</c:v>
                </c:pt>
                <c:pt idx="2071">
                  <c:v>0.95839953777264175</c:v>
                </c:pt>
                <c:pt idx="2072">
                  <c:v>0.94583963691376716</c:v>
                </c:pt>
                <c:pt idx="2073">
                  <c:v>0.9593033913840513</c:v>
                </c:pt>
                <c:pt idx="2074">
                  <c:v>0.96384089995982314</c:v>
                </c:pt>
                <c:pt idx="2075">
                  <c:v>0.60812772133526849</c:v>
                </c:pt>
                <c:pt idx="2076">
                  <c:v>0.9543798083412065</c:v>
                </c:pt>
                <c:pt idx="2077">
                  <c:v>0.9553571428571429</c:v>
                </c:pt>
                <c:pt idx="2078">
                  <c:v>0.94159490827405457</c:v>
                </c:pt>
                <c:pt idx="2079">
                  <c:v>0.95317424583520938</c:v>
                </c:pt>
                <c:pt idx="2080">
                  <c:v>0.95628489718098864</c:v>
                </c:pt>
                <c:pt idx="2081">
                  <c:v>0.94846229462154208</c:v>
                </c:pt>
                <c:pt idx="2082">
                  <c:v>1.0191034613202195</c:v>
                </c:pt>
                <c:pt idx="2083">
                  <c:v>1.0205451586655818</c:v>
                </c:pt>
                <c:pt idx="2084">
                  <c:v>1.0126606934164395</c:v>
                </c:pt>
                <c:pt idx="2085">
                  <c:v>1.0181342632955537</c:v>
                </c:pt>
                <c:pt idx="2086">
                  <c:v>1.0295611171563295</c:v>
                </c:pt>
                <c:pt idx="2087">
                  <c:v>1.013157894736842</c:v>
                </c:pt>
                <c:pt idx="2088">
                  <c:v>1.0145877724963122</c:v>
                </c:pt>
                <c:pt idx="2089">
                  <c:v>1.0222312869671628</c:v>
                </c:pt>
                <c:pt idx="2090">
                  <c:v>1.0104287369640788</c:v>
                </c:pt>
                <c:pt idx="2091">
                  <c:v>1.023725834797891</c:v>
                </c:pt>
                <c:pt idx="2092">
                  <c:v>1.0102005532503457</c:v>
                </c:pt>
                <c:pt idx="2093">
                  <c:v>1.0183209180591906</c:v>
                </c:pt>
                <c:pt idx="2094">
                  <c:v>1.016798418972332</c:v>
                </c:pt>
                <c:pt idx="2095">
                  <c:v>1.0224084532701767</c:v>
                </c:pt>
                <c:pt idx="2096">
                  <c:v>1.0153904617138514</c:v>
                </c:pt>
                <c:pt idx="2097">
                  <c:v>1.0076577326452472</c:v>
                </c:pt>
                <c:pt idx="2098">
                  <c:v>1.0090710566101124</c:v>
                </c:pt>
                <c:pt idx="2099">
                  <c:v>1.0009286775631501</c:v>
                </c:pt>
                <c:pt idx="2100">
                  <c:v>1.001466275659824</c:v>
                </c:pt>
                <c:pt idx="2101">
                  <c:v>1.0195749440715882</c:v>
                </c:pt>
                <c:pt idx="2102">
                  <c:v>0.99094111726220435</c:v>
                </c:pt>
                <c:pt idx="2103">
                  <c:v>1.0091861106007716</c:v>
                </c:pt>
                <c:pt idx="2104">
                  <c:v>1.0014790468364831</c:v>
                </c:pt>
                <c:pt idx="2105">
                  <c:v>1.00754840827043</c:v>
                </c:pt>
                <c:pt idx="2106">
                  <c:v>1.0144329896907216</c:v>
                </c:pt>
                <c:pt idx="2107">
                  <c:v>1.0158997381219603</c:v>
                </c:pt>
                <c:pt idx="2108">
                  <c:v>1.0152551288795371</c:v>
                </c:pt>
                <c:pt idx="2109">
                  <c:v>1.0085151676423629</c:v>
                </c:pt>
                <c:pt idx="2110">
                  <c:v>1.001997457781006</c:v>
                </c:pt>
                <c:pt idx="2111">
                  <c:v>1.0178868552412645</c:v>
                </c:pt>
                <c:pt idx="2112">
                  <c:v>1.008070054945055</c:v>
                </c:pt>
                <c:pt idx="2113">
                  <c:v>1.0064662705347782</c:v>
                </c:pt>
                <c:pt idx="2114">
                  <c:v>1.0161122661122661</c:v>
                </c:pt>
                <c:pt idx="2115">
                  <c:v>1.0236393622869708</c:v>
                </c:pt>
                <c:pt idx="2116">
                  <c:v>1.0145447300259016</c:v>
                </c:pt>
                <c:pt idx="2117">
                  <c:v>1.0144868394205264</c:v>
                </c:pt>
                <c:pt idx="2118">
                  <c:v>1.0133333333333334</c:v>
                </c:pt>
                <c:pt idx="2119">
                  <c:v>1.0120505728960885</c:v>
                </c:pt>
                <c:pt idx="2120">
                  <c:v>1.002116775445405</c:v>
                </c:pt>
                <c:pt idx="2121">
                  <c:v>1.0117976404719058</c:v>
                </c:pt>
                <c:pt idx="2122">
                  <c:v>1.012212389380531</c:v>
                </c:pt>
                <c:pt idx="2123">
                  <c:v>1.0154046430896071</c:v>
                </c:pt>
                <c:pt idx="2124">
                  <c:v>0.99965893587994537</c:v>
                </c:pt>
                <c:pt idx="2125">
                  <c:v>1.0165397170837867</c:v>
                </c:pt>
                <c:pt idx="2126">
                  <c:v>1.0108045533474821</c:v>
                </c:pt>
                <c:pt idx="2127">
                  <c:v>1.0034822983168892</c:v>
                </c:pt>
                <c:pt idx="2128">
                  <c:v>1.0106341840680588</c:v>
                </c:pt>
                <c:pt idx="2129">
                  <c:v>1.0175535846267554</c:v>
                </c:pt>
                <c:pt idx="2130">
                  <c:v>1.0142763373810306</c:v>
                </c:pt>
                <c:pt idx="2131">
                  <c:v>1.0209442669506568</c:v>
                </c:pt>
                <c:pt idx="2132">
                  <c:v>1.02064</c:v>
                </c:pt>
                <c:pt idx="2133">
                  <c:v>1.0144722908577479</c:v>
                </c:pt>
                <c:pt idx="2134">
                  <c:v>1.0158311345646438</c:v>
                </c:pt>
                <c:pt idx="2135">
                  <c:v>1.0203930292918058</c:v>
                </c:pt>
                <c:pt idx="2136">
                  <c:v>1.0227499501097586</c:v>
                </c:pt>
                <c:pt idx="2137">
                  <c:v>1.0226623840114204</c:v>
                </c:pt>
                <c:pt idx="2138">
                  <c:v>1.0162071535022354</c:v>
                </c:pt>
                <c:pt idx="2139">
                  <c:v>1.0157078743370052</c:v>
                </c:pt>
                <c:pt idx="2140">
                  <c:v>1.0191404210892641</c:v>
                </c:pt>
                <c:pt idx="2141">
                  <c:v>1.0137165251469626</c:v>
                </c:pt>
                <c:pt idx="2142">
                  <c:v>1.0346263008514665</c:v>
                </c:pt>
                <c:pt idx="2143">
                  <c:v>1.0105603815363651</c:v>
                </c:pt>
                <c:pt idx="2144">
                  <c:v>1.0116424861185742</c:v>
                </c:pt>
                <c:pt idx="2145">
                  <c:v>1.0077934729663907</c:v>
                </c:pt>
                <c:pt idx="2146">
                  <c:v>1.018155410312273</c:v>
                </c:pt>
                <c:pt idx="2147">
                  <c:v>1.01507446422085</c:v>
                </c:pt>
                <c:pt idx="2148">
                  <c:v>1.0228310502283107</c:v>
                </c:pt>
                <c:pt idx="2149">
                  <c:v>1.0149049169093713</c:v>
                </c:pt>
                <c:pt idx="2150">
                  <c:v>1.0124119423012412</c:v>
                </c:pt>
                <c:pt idx="2151">
                  <c:v>1.0114295462299556</c:v>
                </c:pt>
                <c:pt idx="2152">
                  <c:v>1.0136363636363637</c:v>
                </c:pt>
                <c:pt idx="2153">
                  <c:v>1.0148186889818689</c:v>
                </c:pt>
                <c:pt idx="2154">
                  <c:v>1.0248919975313722</c:v>
                </c:pt>
                <c:pt idx="2155">
                  <c:v>1.0207531022678649</c:v>
                </c:pt>
                <c:pt idx="2156">
                  <c:v>1.0198776758409787</c:v>
                </c:pt>
                <c:pt idx="2157">
                  <c:v>0.97105346409364124</c:v>
                </c:pt>
                <c:pt idx="2158">
                  <c:v>0.95144804088586032</c:v>
                </c:pt>
                <c:pt idx="2159">
                  <c:v>0.96971226653205456</c:v>
                </c:pt>
                <c:pt idx="2160">
                  <c:v>0.96419932268988873</c:v>
                </c:pt>
                <c:pt idx="2161">
                  <c:v>0.96023540639414662</c:v>
                </c:pt>
                <c:pt idx="2162">
                  <c:v>0.95270397588091205</c:v>
                </c:pt>
                <c:pt idx="2163">
                  <c:v>0.95069366329208849</c:v>
                </c:pt>
                <c:pt idx="2164">
                  <c:v>0.95931666079605493</c:v>
                </c:pt>
                <c:pt idx="2165">
                  <c:v>0.95211113142021575</c:v>
                </c:pt>
                <c:pt idx="2166">
                  <c:v>0.95516532785354014</c:v>
                </c:pt>
                <c:pt idx="2167">
                  <c:v>0.9507443082311734</c:v>
                </c:pt>
                <c:pt idx="2168">
                  <c:v>0.94866487269716404</c:v>
                </c:pt>
                <c:pt idx="2169">
                  <c:v>0.9653695773598957</c:v>
                </c:pt>
                <c:pt idx="2170">
                  <c:v>0.94766708701134938</c:v>
                </c:pt>
                <c:pt idx="2171">
                  <c:v>0.95663801337153764</c:v>
                </c:pt>
                <c:pt idx="2172">
                  <c:v>0.95846905537459282</c:v>
                </c:pt>
                <c:pt idx="2173">
                  <c:v>0.9515178975985501</c:v>
                </c:pt>
                <c:pt idx="2174">
                  <c:v>0.95336787564766845</c:v>
                </c:pt>
                <c:pt idx="2175">
                  <c:v>0.97631103074141057</c:v>
                </c:pt>
                <c:pt idx="2176">
                  <c:v>0.97134618850243282</c:v>
                </c:pt>
                <c:pt idx="2177">
                  <c:v>0.97181850407656856</c:v>
                </c:pt>
                <c:pt idx="2178">
                  <c:v>0.96910478317513504</c:v>
                </c:pt>
                <c:pt idx="2179">
                  <c:v>0.95456422965716636</c:v>
                </c:pt>
                <c:pt idx="2180">
                  <c:v>0.92985356636750105</c:v>
                </c:pt>
                <c:pt idx="2181">
                  <c:v>0.90145672664952869</c:v>
                </c:pt>
                <c:pt idx="2182">
                  <c:v>0.9719463321136087</c:v>
                </c:pt>
                <c:pt idx="2183">
                  <c:v>0.99121665582303187</c:v>
                </c:pt>
                <c:pt idx="2184">
                  <c:v>0.96484446898582743</c:v>
                </c:pt>
                <c:pt idx="2185">
                  <c:v>0.95572332177106722</c:v>
                </c:pt>
                <c:pt idx="2186">
                  <c:v>0.97089437162683101</c:v>
                </c:pt>
                <c:pt idx="2187">
                  <c:v>0.96848989298454213</c:v>
                </c:pt>
                <c:pt idx="2188">
                  <c:v>0.97141325710201887</c:v>
                </c:pt>
                <c:pt idx="2189">
                  <c:v>0.95170876671619609</c:v>
                </c:pt>
                <c:pt idx="2190">
                  <c:v>0.97934215804251901</c:v>
                </c:pt>
                <c:pt idx="2191">
                  <c:v>0.95318021201413416</c:v>
                </c:pt>
                <c:pt idx="2192">
                  <c:v>0.95807332293291736</c:v>
                </c:pt>
                <c:pt idx="2193">
                  <c:v>0.9556731120029186</c:v>
                </c:pt>
                <c:pt idx="2194">
                  <c:v>0.98715509039010463</c:v>
                </c:pt>
                <c:pt idx="2195">
                  <c:v>0.95704545454545453</c:v>
                </c:pt>
                <c:pt idx="2196">
                  <c:v>0.93164016140517436</c:v>
                </c:pt>
                <c:pt idx="2197">
                  <c:v>0.92977949047313202</c:v>
                </c:pt>
                <c:pt idx="2198">
                  <c:v>0.95438527799530148</c:v>
                </c:pt>
                <c:pt idx="2199">
                  <c:v>0.94322412509307529</c:v>
                </c:pt>
                <c:pt idx="2200">
                  <c:v>0.95934539190353141</c:v>
                </c:pt>
                <c:pt idx="2201">
                  <c:v>0.94986072423398338</c:v>
                </c:pt>
                <c:pt idx="2202">
                  <c:v>0.95142306869248883</c:v>
                </c:pt>
                <c:pt idx="2203">
                  <c:v>0.96268913342503448</c:v>
                </c:pt>
                <c:pt idx="2204">
                  <c:v>0.97020037677684534</c:v>
                </c:pt>
                <c:pt idx="2205">
                  <c:v>0.97335225480920839</c:v>
                </c:pt>
                <c:pt idx="2206">
                  <c:v>0.94605723697755817</c:v>
                </c:pt>
                <c:pt idx="2207">
                  <c:v>0.98942731277533036</c:v>
                </c:pt>
                <c:pt idx="2208">
                  <c:v>0.95999203821656043</c:v>
                </c:pt>
                <c:pt idx="2209">
                  <c:v>0.96918489065606372</c:v>
                </c:pt>
                <c:pt idx="2210">
                  <c:v>0.95654638201398079</c:v>
                </c:pt>
                <c:pt idx="2211">
                  <c:v>0.95786459398650026</c:v>
                </c:pt>
                <c:pt idx="2212">
                  <c:v>0.96267222044216605</c:v>
                </c:pt>
                <c:pt idx="2213">
                  <c:v>0.97368034112630486</c:v>
                </c:pt>
                <c:pt idx="2214">
                  <c:v>0.97113365990202938</c:v>
                </c:pt>
                <c:pt idx="2215">
                  <c:v>0.97436327077747986</c:v>
                </c:pt>
                <c:pt idx="2216">
                  <c:v>0.96937999239254469</c:v>
                </c:pt>
                <c:pt idx="2217">
                  <c:v>0.94085068675232608</c:v>
                </c:pt>
                <c:pt idx="2218">
                  <c:v>0.96138458862410858</c:v>
                </c:pt>
                <c:pt idx="2219">
                  <c:v>0.94106503893917071</c:v>
                </c:pt>
                <c:pt idx="2220">
                  <c:v>0.97330850403476099</c:v>
                </c:pt>
                <c:pt idx="2221">
                  <c:v>0.95332708528584809</c:v>
                </c:pt>
                <c:pt idx="2222">
                  <c:v>0.96439600363306099</c:v>
                </c:pt>
                <c:pt idx="2223">
                  <c:v>0.95283194057567322</c:v>
                </c:pt>
                <c:pt idx="2224">
                  <c:v>0.83991769547325101</c:v>
                </c:pt>
                <c:pt idx="2225">
                  <c:v>0.930098486668268</c:v>
                </c:pt>
                <c:pt idx="2226">
                  <c:v>0.94191343963553542</c:v>
                </c:pt>
                <c:pt idx="2227">
                  <c:v>0.95128205128205146</c:v>
                </c:pt>
                <c:pt idx="2228">
                  <c:v>0.96671918077983465</c:v>
                </c:pt>
                <c:pt idx="2229">
                  <c:v>0.97643494361218652</c:v>
                </c:pt>
                <c:pt idx="2230">
                  <c:v>0.95534463980084028</c:v>
                </c:pt>
                <c:pt idx="2231">
                  <c:v>0.9255597014925373</c:v>
                </c:pt>
                <c:pt idx="2232">
                  <c:v>0.93644544431946009</c:v>
                </c:pt>
                <c:pt idx="2233">
                  <c:v>0.96676775334849641</c:v>
                </c:pt>
                <c:pt idx="2234">
                  <c:v>0.94925619834710739</c:v>
                </c:pt>
                <c:pt idx="2235">
                  <c:v>0.9255711127487104</c:v>
                </c:pt>
                <c:pt idx="2236">
                  <c:v>0.95902140672782865</c:v>
                </c:pt>
                <c:pt idx="2237">
                  <c:v>0.98998693948628647</c:v>
                </c:pt>
                <c:pt idx="2238">
                  <c:v>0.94546627944498229</c:v>
                </c:pt>
                <c:pt idx="2239">
                  <c:v>0.9478855939638533</c:v>
                </c:pt>
                <c:pt idx="2240">
                  <c:v>0.9522076277892072</c:v>
                </c:pt>
                <c:pt idx="2241">
                  <c:v>0.94744169857292027</c:v>
                </c:pt>
                <c:pt idx="2242">
                  <c:v>0.95457581830327309</c:v>
                </c:pt>
                <c:pt idx="2243">
                  <c:v>0.95019087438647531</c:v>
                </c:pt>
                <c:pt idx="2244">
                  <c:v>1.1273757309941521</c:v>
                </c:pt>
                <c:pt idx="2245">
                  <c:v>0.87918015102481128</c:v>
                </c:pt>
                <c:pt idx="2246">
                  <c:v>0.96131907308377895</c:v>
                </c:pt>
                <c:pt idx="2247">
                  <c:v>0.9671675922901013</c:v>
                </c:pt>
                <c:pt idx="2248">
                  <c:v>0.96594478426186148</c:v>
                </c:pt>
                <c:pt idx="2249">
                  <c:v>0.97766299036716464</c:v>
                </c:pt>
                <c:pt idx="2250">
                  <c:v>1.0024630541871922</c:v>
                </c:pt>
                <c:pt idx="2251">
                  <c:v>0.96251726178733477</c:v>
                </c:pt>
                <c:pt idx="2252">
                  <c:v>0.98501170960187368</c:v>
                </c:pt>
                <c:pt idx="2253">
                  <c:v>0.9690165361183638</c:v>
                </c:pt>
                <c:pt idx="2254">
                  <c:v>0.95194416749750754</c:v>
                </c:pt>
                <c:pt idx="2255">
                  <c:v>0.97202690308774076</c:v>
                </c:pt>
                <c:pt idx="2256">
                  <c:v>0.96971131093232366</c:v>
                </c:pt>
                <c:pt idx="2257">
                  <c:v>0.96630160067396809</c:v>
                </c:pt>
                <c:pt idx="2258">
                  <c:v>0.95250610099493149</c:v>
                </c:pt>
                <c:pt idx="2259">
                  <c:v>0.97898055701523901</c:v>
                </c:pt>
                <c:pt idx="2260">
                  <c:v>0.96708683473389367</c:v>
                </c:pt>
                <c:pt idx="2261">
                  <c:v>0.96532810969637617</c:v>
                </c:pt>
                <c:pt idx="2262">
                  <c:v>0.97316946512030456</c:v>
                </c:pt>
                <c:pt idx="2263">
                  <c:v>0.95619208087615837</c:v>
                </c:pt>
                <c:pt idx="2264">
                  <c:v>0.96924571058595022</c:v>
                </c:pt>
                <c:pt idx="2265">
                  <c:v>0.96953068592057767</c:v>
                </c:pt>
                <c:pt idx="2266">
                  <c:v>0.96782841823056298</c:v>
                </c:pt>
                <c:pt idx="2267">
                  <c:v>0.96648231942349594</c:v>
                </c:pt>
                <c:pt idx="2268">
                  <c:v>0.96790371113340012</c:v>
                </c:pt>
                <c:pt idx="2269">
                  <c:v>0.9722355962124859</c:v>
                </c:pt>
                <c:pt idx="2270">
                  <c:v>0.96465798045602602</c:v>
                </c:pt>
                <c:pt idx="2271">
                  <c:v>0.95271940667490729</c:v>
                </c:pt>
                <c:pt idx="2272">
                  <c:v>0.95796707687390115</c:v>
                </c:pt>
                <c:pt idx="2273">
                  <c:v>0.95967484858144725</c:v>
                </c:pt>
                <c:pt idx="2274">
                  <c:v>0.97027250206440963</c:v>
                </c:pt>
                <c:pt idx="2275">
                  <c:v>0.95400265369305615</c:v>
                </c:pt>
                <c:pt idx="2276">
                  <c:v>0.96233026719229087</c:v>
                </c:pt>
                <c:pt idx="2277">
                  <c:v>0.96029600113846603</c:v>
                </c:pt>
                <c:pt idx="2278">
                  <c:v>0.96274704962320479</c:v>
                </c:pt>
                <c:pt idx="2279">
                  <c:v>0.96618778116383686</c:v>
                </c:pt>
                <c:pt idx="2280">
                  <c:v>0.96310596310596297</c:v>
                </c:pt>
                <c:pt idx="2281">
                  <c:v>0.96860008722197977</c:v>
                </c:pt>
                <c:pt idx="2282">
                  <c:v>0.95958168456755233</c:v>
                </c:pt>
                <c:pt idx="2283">
                  <c:v>0.96238041186962864</c:v>
                </c:pt>
                <c:pt idx="2284">
                  <c:v>0.94797588285960388</c:v>
                </c:pt>
                <c:pt idx="2285">
                  <c:v>0.96328029375765001</c:v>
                </c:pt>
                <c:pt idx="2286">
                  <c:v>0.97227295367756938</c:v>
                </c:pt>
                <c:pt idx="2287">
                  <c:v>0.94604188853390125</c:v>
                </c:pt>
                <c:pt idx="2288">
                  <c:v>0.94537730123406827</c:v>
                </c:pt>
                <c:pt idx="2289">
                  <c:v>0.97087232115907018</c:v>
                </c:pt>
                <c:pt idx="2290">
                  <c:v>0.94604174871996849</c:v>
                </c:pt>
                <c:pt idx="2291">
                  <c:v>0.96472106697260851</c:v>
                </c:pt>
                <c:pt idx="2292">
                  <c:v>0.96197841147091989</c:v>
                </c:pt>
                <c:pt idx="2293">
                  <c:v>0.96686491079014436</c:v>
                </c:pt>
                <c:pt idx="2294">
                  <c:v>0.96890470297029707</c:v>
                </c:pt>
                <c:pt idx="2295">
                  <c:v>0.94404120814797465</c:v>
                </c:pt>
                <c:pt idx="2296">
                  <c:v>0.96470856102003633</c:v>
                </c:pt>
                <c:pt idx="2297">
                  <c:v>0.9667146743478956</c:v>
                </c:pt>
                <c:pt idx="2298">
                  <c:v>0.97186553166931178</c:v>
                </c:pt>
                <c:pt idx="2299">
                  <c:v>0.97668058154599102</c:v>
                </c:pt>
                <c:pt idx="2300">
                  <c:v>0.97874924104432315</c:v>
                </c:pt>
                <c:pt idx="2301">
                  <c:v>0.95443528841492975</c:v>
                </c:pt>
                <c:pt idx="2302">
                  <c:v>0.98335167859108408</c:v>
                </c:pt>
                <c:pt idx="2303">
                  <c:v>0.96687444345503115</c:v>
                </c:pt>
                <c:pt idx="2304">
                  <c:v>0.96788111217641426</c:v>
                </c:pt>
                <c:pt idx="2305">
                  <c:v>0.96185191607421527</c:v>
                </c:pt>
                <c:pt idx="2306">
                  <c:v>0.93387314439946023</c:v>
                </c:pt>
                <c:pt idx="2307">
                  <c:v>0.91502720803683546</c:v>
                </c:pt>
                <c:pt idx="2308">
                  <c:v>0.93526344182700949</c:v>
                </c:pt>
                <c:pt idx="2309">
                  <c:v>0.9773106439773106</c:v>
                </c:pt>
                <c:pt idx="2310">
                  <c:v>0.97879229399384815</c:v>
                </c:pt>
                <c:pt idx="2311">
                  <c:v>0.98603311735061194</c:v>
                </c:pt>
                <c:pt idx="2312">
                  <c:v>0.97486391290425867</c:v>
                </c:pt>
                <c:pt idx="2313">
                  <c:v>0.95716766351533866</c:v>
                </c:pt>
                <c:pt idx="2314">
                  <c:v>0.95843630644798916</c:v>
                </c:pt>
                <c:pt idx="2315">
                  <c:v>0.97341733251382923</c:v>
                </c:pt>
                <c:pt idx="2316">
                  <c:v>0.97978047371461596</c:v>
                </c:pt>
                <c:pt idx="2317">
                  <c:v>0.98908925594787089</c:v>
                </c:pt>
                <c:pt idx="2318">
                  <c:v>0.96556546058381398</c:v>
                </c:pt>
                <c:pt idx="2319">
                  <c:v>0.96424361493123767</c:v>
                </c:pt>
                <c:pt idx="2320">
                  <c:v>0.97516339869281043</c:v>
                </c:pt>
                <c:pt idx="2321">
                  <c:v>0.97714888381086307</c:v>
                </c:pt>
                <c:pt idx="2322">
                  <c:v>0.98667447649729079</c:v>
                </c:pt>
                <c:pt idx="2323">
                  <c:v>0.97845214580714679</c:v>
                </c:pt>
                <c:pt idx="2324">
                  <c:v>0.97240802675585292</c:v>
                </c:pt>
                <c:pt idx="2325">
                  <c:v>0.95738858483189992</c:v>
                </c:pt>
                <c:pt idx="2326">
                  <c:v>0.98103887826641178</c:v>
                </c:pt>
                <c:pt idx="2327">
                  <c:v>0.93857758620689669</c:v>
                </c:pt>
                <c:pt idx="2328">
                  <c:v>0.85073529411764715</c:v>
                </c:pt>
                <c:pt idx="2329">
                  <c:v>0.79973907371167641</c:v>
                </c:pt>
                <c:pt idx="2330">
                  <c:v>0.95353230071779371</c:v>
                </c:pt>
                <c:pt idx="2331">
                  <c:v>0.84033613445378141</c:v>
                </c:pt>
                <c:pt idx="2332">
                  <c:v>0.89480692410119844</c:v>
                </c:pt>
                <c:pt idx="2333">
                  <c:v>0.90962009803921573</c:v>
                </c:pt>
                <c:pt idx="2334">
                  <c:v>0.94179651695692024</c:v>
                </c:pt>
                <c:pt idx="2335">
                  <c:v>0.81483830057070383</c:v>
                </c:pt>
                <c:pt idx="2336">
                  <c:v>0.91314418066010428</c:v>
                </c:pt>
                <c:pt idx="2337">
                  <c:v>0.88595866001425516</c:v>
                </c:pt>
                <c:pt idx="2338">
                  <c:v>0.94385150812064966</c:v>
                </c:pt>
                <c:pt idx="2339">
                  <c:v>0.91105769230769229</c:v>
                </c:pt>
                <c:pt idx="2340">
                  <c:v>0.90191526407428901</c:v>
                </c:pt>
                <c:pt idx="2341">
                  <c:v>0.94775339602925812</c:v>
                </c:pt>
                <c:pt idx="2342">
                  <c:v>0.80633622892181911</c:v>
                </c:pt>
                <c:pt idx="2343">
                  <c:v>0.92165071770334939</c:v>
                </c:pt>
                <c:pt idx="2344">
                  <c:v>1.0067904028972385</c:v>
                </c:pt>
                <c:pt idx="2345">
                  <c:v>0.9755859375</c:v>
                </c:pt>
                <c:pt idx="2346">
                  <c:v>0.98174778761061954</c:v>
                </c:pt>
                <c:pt idx="2347">
                  <c:v>0.9606908874329958</c:v>
                </c:pt>
                <c:pt idx="2348">
                  <c:v>0.95486415425065729</c:v>
                </c:pt>
                <c:pt idx="2349">
                  <c:v>0.96989818503762726</c:v>
                </c:pt>
                <c:pt idx="2350">
                  <c:v>0.97376344086021505</c:v>
                </c:pt>
                <c:pt idx="2351">
                  <c:v>0.9668874172185431</c:v>
                </c:pt>
                <c:pt idx="2352">
                  <c:v>0.97979179424372331</c:v>
                </c:pt>
                <c:pt idx="2353">
                  <c:v>0.96949152542372874</c:v>
                </c:pt>
                <c:pt idx="2354">
                  <c:v>0.93987086359967709</c:v>
                </c:pt>
                <c:pt idx="2355">
                  <c:v>0.94634737799333124</c:v>
                </c:pt>
                <c:pt idx="2356">
                  <c:v>0.96801023672424824</c:v>
                </c:pt>
                <c:pt idx="2357">
                  <c:v>0.94707379134860059</c:v>
                </c:pt>
                <c:pt idx="2358">
                  <c:v>0.98046874999999989</c:v>
                </c:pt>
                <c:pt idx="2359">
                  <c:v>0.89508393285371701</c:v>
                </c:pt>
                <c:pt idx="2360">
                  <c:v>0.97376267143708994</c:v>
                </c:pt>
                <c:pt idx="2361">
                  <c:v>0.85678563309843137</c:v>
                </c:pt>
                <c:pt idx="2362">
                  <c:v>1.0345016429353777</c:v>
                </c:pt>
                <c:pt idx="2363">
                  <c:v>0.98607529654461068</c:v>
                </c:pt>
                <c:pt idx="2364">
                  <c:v>0.95967456667845774</c:v>
                </c:pt>
                <c:pt idx="2365">
                  <c:v>0.95529359430604988</c:v>
                </c:pt>
                <c:pt idx="2366">
                  <c:v>0.96122448979591846</c:v>
                </c:pt>
                <c:pt idx="2367">
                  <c:v>0.91078561917443412</c:v>
                </c:pt>
                <c:pt idx="2368">
                  <c:v>0.93964232488822652</c:v>
                </c:pt>
                <c:pt idx="2369">
                  <c:v>0.9870129870129869</c:v>
                </c:pt>
                <c:pt idx="2370">
                  <c:v>0.90659514042284628</c:v>
                </c:pt>
                <c:pt idx="2371">
                  <c:v>0.89856089856089871</c:v>
                </c:pt>
                <c:pt idx="2372">
                  <c:v>0.98757120662868991</c:v>
                </c:pt>
                <c:pt idx="2373">
                  <c:v>0.90383786114704612</c:v>
                </c:pt>
                <c:pt idx="2374">
                  <c:v>0.97123015873015861</c:v>
                </c:pt>
                <c:pt idx="2375">
                  <c:v>0.95061412487205732</c:v>
                </c:pt>
                <c:pt idx="2376">
                  <c:v>0.95587552252670682</c:v>
                </c:pt>
                <c:pt idx="2377">
                  <c:v>0.97085096379877756</c:v>
                </c:pt>
                <c:pt idx="2378">
                  <c:v>0.94869801787796348</c:v>
                </c:pt>
                <c:pt idx="2379">
                  <c:v>0.99776486365668304</c:v>
                </c:pt>
                <c:pt idx="2380">
                  <c:v>0.95706411372207723</c:v>
                </c:pt>
                <c:pt idx="2381">
                  <c:v>0.95195565137049587</c:v>
                </c:pt>
                <c:pt idx="2382">
                  <c:v>0.96366459627329193</c:v>
                </c:pt>
                <c:pt idx="2383">
                  <c:v>0.99956389010030533</c:v>
                </c:pt>
                <c:pt idx="2384">
                  <c:v>0.89995592772146327</c:v>
                </c:pt>
                <c:pt idx="2385">
                  <c:v>0.89726818006925746</c:v>
                </c:pt>
                <c:pt idx="2386">
                  <c:v>0.96983105390185032</c:v>
                </c:pt>
                <c:pt idx="2387">
                  <c:v>0.95542678850011142</c:v>
                </c:pt>
                <c:pt idx="2388">
                  <c:v>0.91152908394287713</c:v>
                </c:pt>
                <c:pt idx="2389">
                  <c:v>0.94829136690647486</c:v>
                </c:pt>
                <c:pt idx="2390">
                  <c:v>0.96302382908792117</c:v>
                </c:pt>
                <c:pt idx="2391">
                  <c:v>0.8562602965403624</c:v>
                </c:pt>
                <c:pt idx="2392">
                  <c:v>0.93382096830372685</c:v>
                </c:pt>
                <c:pt idx="2393">
                  <c:v>1.0095419847328244</c:v>
                </c:pt>
                <c:pt idx="2394">
                  <c:v>0.94154909300316747</c:v>
                </c:pt>
                <c:pt idx="2395">
                  <c:v>0.95546558704453444</c:v>
                </c:pt>
                <c:pt idx="2396">
                  <c:v>0.90153107175022518</c:v>
                </c:pt>
                <c:pt idx="2397">
                  <c:v>0.96205420827389443</c:v>
                </c:pt>
                <c:pt idx="2398">
                  <c:v>1.0196078431372548</c:v>
                </c:pt>
                <c:pt idx="2399">
                  <c:v>0.93358778625954209</c:v>
                </c:pt>
                <c:pt idx="2400">
                  <c:v>0.97182506307821692</c:v>
                </c:pt>
                <c:pt idx="2401">
                  <c:v>0.97622192866578594</c:v>
                </c:pt>
                <c:pt idx="2402">
                  <c:v>0.90609951845906889</c:v>
                </c:pt>
                <c:pt idx="2403">
                  <c:v>0.9787884968386702</c:v>
                </c:pt>
                <c:pt idx="2404">
                  <c:v>0.98324586192975372</c:v>
                </c:pt>
                <c:pt idx="2405">
                  <c:v>0.98565794191466471</c:v>
                </c:pt>
                <c:pt idx="2406">
                  <c:v>0.97970318638149279</c:v>
                </c:pt>
                <c:pt idx="2407">
                  <c:v>0.98192051850588435</c:v>
                </c:pt>
                <c:pt idx="2408">
                  <c:v>0.97862791194699728</c:v>
                </c:pt>
                <c:pt idx="2409">
                  <c:v>0.98092392553435992</c:v>
                </c:pt>
                <c:pt idx="2410">
                  <c:v>0.97412149278125848</c:v>
                </c:pt>
                <c:pt idx="2411">
                  <c:v>0.98464317976513094</c:v>
                </c:pt>
                <c:pt idx="2412">
                  <c:v>1.0601484514973125</c:v>
                </c:pt>
                <c:pt idx="2413">
                  <c:v>0.9880136986301371</c:v>
                </c:pt>
                <c:pt idx="2414">
                  <c:v>0.97898989898989897</c:v>
                </c:pt>
                <c:pt idx="2415">
                  <c:v>0.99036777583187396</c:v>
                </c:pt>
                <c:pt idx="2416">
                  <c:v>0.98564857405703765</c:v>
                </c:pt>
                <c:pt idx="2417">
                  <c:v>0.97523848183478778</c:v>
                </c:pt>
                <c:pt idx="2418">
                  <c:v>0.98514851485148514</c:v>
                </c:pt>
                <c:pt idx="2419">
                  <c:v>0.97435897435897434</c:v>
                </c:pt>
                <c:pt idx="2420">
                  <c:v>0.97549500098019992</c:v>
                </c:pt>
                <c:pt idx="2421">
                  <c:v>0.9606584821428571</c:v>
                </c:pt>
                <c:pt idx="2422">
                  <c:v>0.98123445625141315</c:v>
                </c:pt>
                <c:pt idx="2423">
                  <c:v>0.9823598588788709</c:v>
                </c:pt>
                <c:pt idx="2424">
                  <c:v>0.98783269961977171</c:v>
                </c:pt>
                <c:pt idx="2425">
                  <c:v>0.9840490797546011</c:v>
                </c:pt>
                <c:pt idx="2426">
                  <c:v>0.99149157839902757</c:v>
                </c:pt>
                <c:pt idx="2427">
                  <c:v>0.97255297679112007</c:v>
                </c:pt>
                <c:pt idx="2428">
                  <c:v>0.98498498498498499</c:v>
                </c:pt>
                <c:pt idx="2429">
                  <c:v>0.98082035700721615</c:v>
                </c:pt>
                <c:pt idx="2430">
                  <c:v>0.97859201317414579</c:v>
                </c:pt>
                <c:pt idx="2431">
                  <c:v>0.97664928587621846</c:v>
                </c:pt>
                <c:pt idx="2432">
                  <c:v>0.97249034749034746</c:v>
                </c:pt>
                <c:pt idx="2433">
                  <c:v>0.96035353535353529</c:v>
                </c:pt>
                <c:pt idx="2434">
                  <c:v>0.99293893129770994</c:v>
                </c:pt>
                <c:pt idx="2435">
                  <c:v>1.0005951200158698</c:v>
                </c:pt>
                <c:pt idx="2436">
                  <c:v>1.0024937655860349</c:v>
                </c:pt>
                <c:pt idx="2437">
                  <c:v>1.0056615642692388</c:v>
                </c:pt>
                <c:pt idx="2438">
                  <c:v>0.99057743416284127</c:v>
                </c:pt>
                <c:pt idx="2439">
                  <c:v>1.0026862464183381</c:v>
                </c:pt>
                <c:pt idx="2440">
                  <c:v>0.99727651393784045</c:v>
                </c:pt>
                <c:pt idx="2441">
                  <c:v>0.99880932131314848</c:v>
                </c:pt>
                <c:pt idx="2442">
                  <c:v>1.0111228813559323</c:v>
                </c:pt>
                <c:pt idx="2443">
                  <c:v>1.0013042060645583</c:v>
                </c:pt>
                <c:pt idx="2444">
                  <c:v>0.99929341105811698</c:v>
                </c:pt>
                <c:pt idx="2445">
                  <c:v>1.0073705862187179</c:v>
                </c:pt>
                <c:pt idx="2446">
                  <c:v>0.99841017488076322</c:v>
                </c:pt>
                <c:pt idx="2447">
                  <c:v>1.0029601253700158</c:v>
                </c:pt>
                <c:pt idx="2448">
                  <c:v>1.0153976311336717</c:v>
                </c:pt>
                <c:pt idx="2449">
                  <c:v>0.95451726276617743</c:v>
                </c:pt>
                <c:pt idx="2450">
                  <c:v>0.96544229515322766</c:v>
                </c:pt>
                <c:pt idx="2451">
                  <c:v>0.93139841688654357</c:v>
                </c:pt>
                <c:pt idx="2452">
                  <c:v>0.98125714285714283</c:v>
                </c:pt>
                <c:pt idx="2453">
                  <c:v>0.95390288875230489</c:v>
                </c:pt>
                <c:pt idx="2454">
                  <c:v>0.93694513999544726</c:v>
                </c:pt>
                <c:pt idx="2455">
                  <c:v>0.93084648493543753</c:v>
                </c:pt>
                <c:pt idx="2456">
                  <c:v>0.90791300323924118</c:v>
                </c:pt>
                <c:pt idx="2457">
                  <c:v>0.76503340757238303</c:v>
                </c:pt>
                <c:pt idx="2458">
                  <c:v>0.84398888116747739</c:v>
                </c:pt>
                <c:pt idx="2459">
                  <c:v>0.99705535924617195</c:v>
                </c:pt>
                <c:pt idx="2460">
                  <c:v>0.95606435643564369</c:v>
                </c:pt>
                <c:pt idx="2461">
                  <c:v>0.96303454940806954</c:v>
                </c:pt>
                <c:pt idx="2462">
                  <c:v>0.99487284659557018</c:v>
                </c:pt>
                <c:pt idx="2463">
                  <c:v>0.89537292817679559</c:v>
                </c:pt>
                <c:pt idx="2464">
                  <c:v>0.51872659176029967</c:v>
                </c:pt>
                <c:pt idx="2465">
                  <c:v>0.95390177764386874</c:v>
                </c:pt>
                <c:pt idx="2466">
                  <c:v>0.93582493238259157</c:v>
                </c:pt>
                <c:pt idx="2467">
                  <c:v>0.96305931321540073</c:v>
                </c:pt>
                <c:pt idx="2468">
                  <c:v>0.92196065785230563</c:v>
                </c:pt>
                <c:pt idx="2469">
                  <c:v>0.9574377527133433</c:v>
                </c:pt>
                <c:pt idx="2470">
                  <c:v>0.93892339544513459</c:v>
                </c:pt>
                <c:pt idx="2471">
                  <c:v>0.95269112101474107</c:v>
                </c:pt>
                <c:pt idx="2472">
                  <c:v>0.95042687964747996</c:v>
                </c:pt>
                <c:pt idx="2473">
                  <c:v>0.88703261734287986</c:v>
                </c:pt>
                <c:pt idx="2474">
                  <c:v>0.93821900298253091</c:v>
                </c:pt>
                <c:pt idx="2475">
                  <c:v>0.88220675944333993</c:v>
                </c:pt>
                <c:pt idx="2476">
                  <c:v>0.90198366394399065</c:v>
                </c:pt>
                <c:pt idx="2477">
                  <c:v>0.97051792828685257</c:v>
                </c:pt>
                <c:pt idx="2478">
                  <c:v>0.94606999426276528</c:v>
                </c:pt>
                <c:pt idx="2479">
                  <c:v>0.89336340206185572</c:v>
                </c:pt>
                <c:pt idx="2480">
                  <c:v>0.95913043478260862</c:v>
                </c:pt>
                <c:pt idx="2481">
                  <c:v>0.9575720037163209</c:v>
                </c:pt>
                <c:pt idx="2482">
                  <c:v>0.79462102689486558</c:v>
                </c:pt>
                <c:pt idx="2483">
                  <c:v>0.90785907859078596</c:v>
                </c:pt>
                <c:pt idx="2484">
                  <c:v>0.93425605536332179</c:v>
                </c:pt>
                <c:pt idx="2485">
                  <c:v>0.96995055154050969</c:v>
                </c:pt>
                <c:pt idx="2486">
                  <c:v>0.94290309609971845</c:v>
                </c:pt>
                <c:pt idx="2487">
                  <c:v>0.93588709677419357</c:v>
                </c:pt>
                <c:pt idx="2488">
                  <c:v>0.92138364779874216</c:v>
                </c:pt>
                <c:pt idx="2489">
                  <c:v>0.88054607508532434</c:v>
                </c:pt>
                <c:pt idx="2490">
                  <c:v>0.88833746898263022</c:v>
                </c:pt>
                <c:pt idx="2491">
                  <c:v>0.90347071583514094</c:v>
                </c:pt>
                <c:pt idx="2492">
                  <c:v>0.9644459785985503</c:v>
                </c:pt>
                <c:pt idx="2493">
                  <c:v>0.97742504409171072</c:v>
                </c:pt>
                <c:pt idx="2494">
                  <c:v>0.97915370255133782</c:v>
                </c:pt>
                <c:pt idx="2495">
                  <c:v>0.95156915924060437</c:v>
                </c:pt>
                <c:pt idx="2496">
                  <c:v>0.98010752688172043</c:v>
                </c:pt>
                <c:pt idx="2497">
                  <c:v>1.0099944475291505</c:v>
                </c:pt>
                <c:pt idx="2498">
                  <c:v>0.93072289156626509</c:v>
                </c:pt>
                <c:pt idx="2499">
                  <c:v>0.92273307790549164</c:v>
                </c:pt>
                <c:pt idx="2500">
                  <c:v>0.97713414634146345</c:v>
                </c:pt>
                <c:pt idx="2501">
                  <c:v>0.96592449177153927</c:v>
                </c:pt>
                <c:pt idx="2502">
                  <c:v>0.94547034542689556</c:v>
                </c:pt>
                <c:pt idx="2503">
                  <c:v>0.95027262813522351</c:v>
                </c:pt>
                <c:pt idx="2504">
                  <c:v>0.94641148325358859</c:v>
                </c:pt>
                <c:pt idx="2505">
                  <c:v>0.87038590604026844</c:v>
                </c:pt>
                <c:pt idx="2506">
                  <c:v>0.98322392414296123</c:v>
                </c:pt>
                <c:pt idx="2507">
                  <c:v>0.94808231992516367</c:v>
                </c:pt>
                <c:pt idx="2508">
                  <c:v>0.96400496483243692</c:v>
                </c:pt>
                <c:pt idx="2509">
                  <c:v>0.95822538860103634</c:v>
                </c:pt>
                <c:pt idx="2510">
                  <c:v>0.99074903014025684</c:v>
                </c:pt>
                <c:pt idx="2511">
                  <c:v>0.41304347826086957</c:v>
                </c:pt>
                <c:pt idx="2512">
                  <c:v>0.16279069767441862</c:v>
                </c:pt>
                <c:pt idx="2513">
                  <c:v>0.58974358974358976</c:v>
                </c:pt>
                <c:pt idx="2514">
                  <c:v>9.0909090909090912E-2</c:v>
                </c:pt>
                <c:pt idx="2515">
                  <c:v>0.16417910447761194</c:v>
                </c:pt>
                <c:pt idx="2516">
                  <c:v>0.9375</c:v>
                </c:pt>
                <c:pt idx="2517">
                  <c:v>0.97674418604651159</c:v>
                </c:pt>
                <c:pt idx="2518">
                  <c:v>0.93258426966292129</c:v>
                </c:pt>
                <c:pt idx="2519">
                  <c:v>1.3373493975903614</c:v>
                </c:pt>
                <c:pt idx="2520">
                  <c:v>1.0941176470588236</c:v>
                </c:pt>
                <c:pt idx="2521">
                  <c:v>0.96470588235294119</c:v>
                </c:pt>
                <c:pt idx="2522">
                  <c:v>0.98734177215189878</c:v>
                </c:pt>
                <c:pt idx="2523">
                  <c:v>1.1325301204819278</c:v>
                </c:pt>
                <c:pt idx="2524">
                  <c:v>0.90217391304347827</c:v>
                </c:pt>
                <c:pt idx="2525">
                  <c:v>1.5176470588235293</c:v>
                </c:pt>
                <c:pt idx="2526">
                  <c:v>1.0111111111111111</c:v>
                </c:pt>
                <c:pt idx="2527">
                  <c:v>0.28699999999999998</c:v>
                </c:pt>
                <c:pt idx="2528">
                  <c:v>2.5000000000000005E-2</c:v>
                </c:pt>
                <c:pt idx="2529">
                  <c:v>0.14000000000000001</c:v>
                </c:pt>
                <c:pt idx="2530">
                  <c:v>0.6</c:v>
                </c:pt>
                <c:pt idx="2531">
                  <c:v>0.83</c:v>
                </c:pt>
                <c:pt idx="2532">
                  <c:v>0.01</c:v>
                </c:pt>
                <c:pt idx="2533">
                  <c:v>0.01</c:v>
                </c:pt>
                <c:pt idx="2534">
                  <c:v>0.03</c:v>
                </c:pt>
                <c:pt idx="2535">
                  <c:v>0.36</c:v>
                </c:pt>
                <c:pt idx="2536">
                  <c:v>0.5</c:v>
                </c:pt>
                <c:pt idx="2537">
                  <c:v>0</c:v>
                </c:pt>
                <c:pt idx="2538">
                  <c:v>3.0000000000000002E-2</c:v>
                </c:pt>
                <c:pt idx="2539">
                  <c:v>0.02</c:v>
                </c:pt>
                <c:pt idx="2540">
                  <c:v>0.6</c:v>
                </c:pt>
                <c:pt idx="2541">
                  <c:v>0.79</c:v>
                </c:pt>
                <c:pt idx="2542">
                  <c:v>0.93999999999999984</c:v>
                </c:pt>
                <c:pt idx="2543">
                  <c:v>0.98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0.97619047619047616</c:v>
                </c:pt>
                <c:pt idx="2548">
                  <c:v>0.97560975609756106</c:v>
                </c:pt>
                <c:pt idx="2549">
                  <c:v>0.5625</c:v>
                </c:pt>
                <c:pt idx="2550">
                  <c:v>0.25</c:v>
                </c:pt>
                <c:pt idx="2551">
                  <c:v>0.97674418604651159</c:v>
                </c:pt>
                <c:pt idx="2552">
                  <c:v>0.94736842105263153</c:v>
                </c:pt>
                <c:pt idx="2553">
                  <c:v>0.92857142857142849</c:v>
                </c:pt>
                <c:pt idx="2554">
                  <c:v>0.73684210526315796</c:v>
                </c:pt>
                <c:pt idx="2555">
                  <c:v>0.36363636363636365</c:v>
                </c:pt>
                <c:pt idx="2556">
                  <c:v>0.33333333333333337</c:v>
                </c:pt>
                <c:pt idx="2557">
                  <c:v>0.97560975609756106</c:v>
                </c:pt>
                <c:pt idx="2558">
                  <c:v>0.97368421052631582</c:v>
                </c:pt>
                <c:pt idx="2559">
                  <c:v>0.93548387096774188</c:v>
                </c:pt>
                <c:pt idx="2560">
                  <c:v>0.89655172413793116</c:v>
                </c:pt>
                <c:pt idx="2561">
                  <c:v>0.61538461538461542</c:v>
                </c:pt>
                <c:pt idx="2562">
                  <c:v>0.5714285714285714</c:v>
                </c:pt>
                <c:pt idx="2563">
                  <c:v>0.5714285714285714</c:v>
                </c:pt>
                <c:pt idx="2564">
                  <c:v>0.9655172413793105</c:v>
                </c:pt>
                <c:pt idx="2565">
                  <c:v>0.82352941176470595</c:v>
                </c:pt>
                <c:pt idx="2566">
                  <c:v>0.70370370370370372</c:v>
                </c:pt>
                <c:pt idx="2567">
                  <c:v>0.8125</c:v>
                </c:pt>
                <c:pt idx="2568">
                  <c:v>0.891891891891892</c:v>
                </c:pt>
                <c:pt idx="2569">
                  <c:v>0.88235294117647045</c:v>
                </c:pt>
                <c:pt idx="2570">
                  <c:v>0.88888888888888895</c:v>
                </c:pt>
                <c:pt idx="2571">
                  <c:v>0.8666666666666667</c:v>
                </c:pt>
                <c:pt idx="2572">
                  <c:v>0.85294117647058809</c:v>
                </c:pt>
                <c:pt idx="2573">
                  <c:v>0.87878787878787867</c:v>
                </c:pt>
                <c:pt idx="2574">
                  <c:v>0.68</c:v>
                </c:pt>
                <c:pt idx="2575">
                  <c:v>0.85714285714285721</c:v>
                </c:pt>
                <c:pt idx="2576">
                  <c:v>0.66666666666666674</c:v>
                </c:pt>
                <c:pt idx="2577">
                  <c:v>0.8666666666666667</c:v>
                </c:pt>
                <c:pt idx="2578">
                  <c:v>0.5</c:v>
                </c:pt>
                <c:pt idx="2579">
                  <c:v>0.92307692307692302</c:v>
                </c:pt>
                <c:pt idx="2580">
                  <c:v>0.92</c:v>
                </c:pt>
                <c:pt idx="2581">
                  <c:v>0.88</c:v>
                </c:pt>
                <c:pt idx="2582">
                  <c:v>0.90476190476190477</c:v>
                </c:pt>
                <c:pt idx="2583">
                  <c:v>0.5714285714285714</c:v>
                </c:pt>
                <c:pt idx="2584">
                  <c:v>0.66666666666666663</c:v>
                </c:pt>
                <c:pt idx="2585">
                  <c:v>0.16666666666666669</c:v>
                </c:pt>
                <c:pt idx="2586">
                  <c:v>0</c:v>
                </c:pt>
                <c:pt idx="2587">
                  <c:v>0.19999999999999998</c:v>
                </c:pt>
                <c:pt idx="2588">
                  <c:v>0.19999999999999998</c:v>
                </c:pt>
                <c:pt idx="2589">
                  <c:v>0.96774193548387089</c:v>
                </c:pt>
                <c:pt idx="2590">
                  <c:v>0.92</c:v>
                </c:pt>
                <c:pt idx="2591">
                  <c:v>0.88888888888888895</c:v>
                </c:pt>
                <c:pt idx="2592">
                  <c:v>0.76923076923076927</c:v>
                </c:pt>
                <c:pt idx="2593">
                  <c:v>0.44444444444444448</c:v>
                </c:pt>
                <c:pt idx="2594">
                  <c:v>0.76829268292682928</c:v>
                </c:pt>
                <c:pt idx="2595">
                  <c:v>0.76829268292682928</c:v>
                </c:pt>
                <c:pt idx="2596">
                  <c:v>0.77108433734939763</c:v>
                </c:pt>
                <c:pt idx="2597">
                  <c:v>0.77108433734939763</c:v>
                </c:pt>
                <c:pt idx="2598">
                  <c:v>0.78313253012048201</c:v>
                </c:pt>
                <c:pt idx="2599">
                  <c:v>0.75903614457831325</c:v>
                </c:pt>
                <c:pt idx="2600">
                  <c:v>0.81707317073170738</c:v>
                </c:pt>
                <c:pt idx="2601">
                  <c:v>0.73493975903614461</c:v>
                </c:pt>
                <c:pt idx="2602">
                  <c:v>0.78571428571428581</c:v>
                </c:pt>
                <c:pt idx="2603">
                  <c:v>0.8271604938271605</c:v>
                </c:pt>
                <c:pt idx="2604">
                  <c:v>0.77108433734939763</c:v>
                </c:pt>
                <c:pt idx="2605">
                  <c:v>0.74698795180722899</c:v>
                </c:pt>
                <c:pt idx="2606">
                  <c:v>0.74390243902439024</c:v>
                </c:pt>
                <c:pt idx="2607">
                  <c:v>0.80952380952380965</c:v>
                </c:pt>
                <c:pt idx="2608">
                  <c:v>0.76190476190476197</c:v>
                </c:pt>
                <c:pt idx="2609">
                  <c:v>0.74698795180722899</c:v>
                </c:pt>
                <c:pt idx="2610">
                  <c:v>0.6987951807228916</c:v>
                </c:pt>
                <c:pt idx="2611">
                  <c:v>0.96341463414634154</c:v>
                </c:pt>
                <c:pt idx="2612">
                  <c:v>0.89610389610389607</c:v>
                </c:pt>
                <c:pt idx="2613">
                  <c:v>0.90909090909090906</c:v>
                </c:pt>
                <c:pt idx="2614">
                  <c:v>0.92207792207792205</c:v>
                </c:pt>
                <c:pt idx="2615">
                  <c:v>0.91025641025641013</c:v>
                </c:pt>
                <c:pt idx="2616">
                  <c:v>0.89333333333333342</c:v>
                </c:pt>
                <c:pt idx="2617">
                  <c:v>0.96969696969696972</c:v>
                </c:pt>
                <c:pt idx="2618">
                  <c:v>0.86153846153846159</c:v>
                </c:pt>
                <c:pt idx="2619">
                  <c:v>0.91176470588235292</c:v>
                </c:pt>
                <c:pt idx="2620">
                  <c:v>0.90476190476190466</c:v>
                </c:pt>
                <c:pt idx="2621">
                  <c:v>0.9850746268656716</c:v>
                </c:pt>
                <c:pt idx="2622">
                  <c:v>0.85074626865671632</c:v>
                </c:pt>
                <c:pt idx="2623">
                  <c:v>0.95081967213114749</c:v>
                </c:pt>
                <c:pt idx="2624">
                  <c:v>0.87804878048780488</c:v>
                </c:pt>
                <c:pt idx="2625">
                  <c:v>0.90243902439024393</c:v>
                </c:pt>
                <c:pt idx="2626">
                  <c:v>0.891891891891892</c:v>
                </c:pt>
                <c:pt idx="2627">
                  <c:v>0.88</c:v>
                </c:pt>
                <c:pt idx="2628">
                  <c:v>0.86301369863013699</c:v>
                </c:pt>
                <c:pt idx="2629">
                  <c:v>0.84507042253521125</c:v>
                </c:pt>
                <c:pt idx="2630">
                  <c:v>0.81944444444444442</c:v>
                </c:pt>
                <c:pt idx="2631">
                  <c:v>0.875</c:v>
                </c:pt>
                <c:pt idx="2632">
                  <c:v>0.86301369863013699</c:v>
                </c:pt>
                <c:pt idx="2633">
                  <c:v>0.86111111111111116</c:v>
                </c:pt>
                <c:pt idx="2634">
                  <c:v>0.82191780821917804</c:v>
                </c:pt>
                <c:pt idx="2635">
                  <c:v>0.78873239436619724</c:v>
                </c:pt>
                <c:pt idx="2636">
                  <c:v>0.85245901639344268</c:v>
                </c:pt>
                <c:pt idx="2637">
                  <c:v>0.84782608695652173</c:v>
                </c:pt>
                <c:pt idx="2638">
                  <c:v>0.8085106382978724</c:v>
                </c:pt>
                <c:pt idx="2639">
                  <c:v>0.92682926829268297</c:v>
                </c:pt>
                <c:pt idx="2640">
                  <c:v>0.89999999999999991</c:v>
                </c:pt>
                <c:pt idx="2641">
                  <c:v>0.83333333333333337</c:v>
                </c:pt>
                <c:pt idx="2642">
                  <c:v>0.97222222222222221</c:v>
                </c:pt>
                <c:pt idx="2643">
                  <c:v>0.70370370370370372</c:v>
                </c:pt>
                <c:pt idx="2644">
                  <c:v>0.90163934426229519</c:v>
                </c:pt>
                <c:pt idx="2645">
                  <c:v>1.0929705215419501</c:v>
                </c:pt>
                <c:pt idx="2646">
                  <c:v>1.0408580183861083</c:v>
                </c:pt>
                <c:pt idx="2647">
                  <c:v>1.041144901610018</c:v>
                </c:pt>
                <c:pt idx="2648">
                  <c:v>0.95689166193987507</c:v>
                </c:pt>
                <c:pt idx="2649">
                  <c:v>0.98974358974358978</c:v>
                </c:pt>
                <c:pt idx="2650">
                  <c:v>1.0451293340671437</c:v>
                </c:pt>
                <c:pt idx="2651">
                  <c:v>0.93671875000000004</c:v>
                </c:pt>
                <c:pt idx="2652">
                  <c:v>0.90756302521008414</c:v>
                </c:pt>
                <c:pt idx="2653">
                  <c:v>0.86000891662951395</c:v>
                </c:pt>
                <c:pt idx="2654">
                  <c:v>1.0086533261222281</c:v>
                </c:pt>
                <c:pt idx="2655">
                  <c:v>0.94955752212389388</c:v>
                </c:pt>
                <c:pt idx="2656">
                  <c:v>1.0211912943871706</c:v>
                </c:pt>
                <c:pt idx="2657">
                  <c:v>1.0110775427995973</c:v>
                </c:pt>
                <c:pt idx="2658">
                  <c:v>0.96958945767866189</c:v>
                </c:pt>
                <c:pt idx="2659">
                  <c:v>1.0203185063152114</c:v>
                </c:pt>
                <c:pt idx="2660">
                  <c:v>0.93767441860465117</c:v>
                </c:pt>
                <c:pt idx="2661">
                  <c:v>0.95353247984826928</c:v>
                </c:pt>
                <c:pt idx="2662">
                  <c:v>0.74268104776579358</c:v>
                </c:pt>
                <c:pt idx="2663">
                  <c:v>0.83978873239436613</c:v>
                </c:pt>
                <c:pt idx="2664">
                  <c:v>0.85190039318479682</c:v>
                </c:pt>
                <c:pt idx="2665">
                  <c:v>0.92484969939879758</c:v>
                </c:pt>
                <c:pt idx="2666">
                  <c:v>1.0371900826446283</c:v>
                </c:pt>
                <c:pt idx="2667">
                  <c:v>1.1376404494382022</c:v>
                </c:pt>
                <c:pt idx="2668">
                  <c:v>0.72625698324022347</c:v>
                </c:pt>
                <c:pt idx="2669">
                  <c:v>0.94051346274264236</c:v>
                </c:pt>
                <c:pt idx="2670">
                  <c:v>0.71320754716981138</c:v>
                </c:pt>
                <c:pt idx="2671">
                  <c:v>0.78554216867469884</c:v>
                </c:pt>
                <c:pt idx="2672">
                  <c:v>0.73388203017832643</c:v>
                </c:pt>
                <c:pt idx="2673">
                  <c:v>0.9505494505494505</c:v>
                </c:pt>
                <c:pt idx="2674">
                  <c:v>0.94798136645962738</c:v>
                </c:pt>
                <c:pt idx="2675">
                  <c:v>1.0163934426229508</c:v>
                </c:pt>
                <c:pt idx="2676">
                  <c:v>0.94974874371859297</c:v>
                </c:pt>
                <c:pt idx="2677">
                  <c:v>0.90335051546391743</c:v>
                </c:pt>
                <c:pt idx="2678">
                  <c:v>0.99717779868297263</c:v>
                </c:pt>
                <c:pt idx="2679">
                  <c:v>0.94654377880184337</c:v>
                </c:pt>
                <c:pt idx="2680">
                  <c:v>0.87931034482758619</c:v>
                </c:pt>
                <c:pt idx="2681">
                  <c:v>1.0650032829940907</c:v>
                </c:pt>
                <c:pt idx="2682">
                  <c:v>1.0247305009511731</c:v>
                </c:pt>
                <c:pt idx="2683">
                  <c:v>1.008695652173913</c:v>
                </c:pt>
                <c:pt idx="2684">
                  <c:v>1.1082307193778356</c:v>
                </c:pt>
                <c:pt idx="2685">
                  <c:v>0.98892988929889303</c:v>
                </c:pt>
                <c:pt idx="2686">
                  <c:v>1.0036474164133737</c:v>
                </c:pt>
                <c:pt idx="2687">
                  <c:v>0.95049504950495045</c:v>
                </c:pt>
                <c:pt idx="2688">
                  <c:v>1.1400414937759336</c:v>
                </c:pt>
                <c:pt idx="2689">
                  <c:v>0.9314099074578116</c:v>
                </c:pt>
                <c:pt idx="2690">
                  <c:v>1.0729841082989995</c:v>
                </c:pt>
                <c:pt idx="2691">
                  <c:v>0.91999999999999993</c:v>
                </c:pt>
                <c:pt idx="2692">
                  <c:v>0.65954198473282444</c:v>
                </c:pt>
                <c:pt idx="2693">
                  <c:v>0.96208530805687198</c:v>
                </c:pt>
                <c:pt idx="2694">
                  <c:v>0.91799787007454736</c:v>
                </c:pt>
                <c:pt idx="2695">
                  <c:v>0.93808411214953269</c:v>
                </c:pt>
                <c:pt idx="2696">
                  <c:v>1.0661691542288556</c:v>
                </c:pt>
                <c:pt idx="2697">
                  <c:v>0.9778059606848446</c:v>
                </c:pt>
                <c:pt idx="2698">
                  <c:v>1.0210589651022863</c:v>
                </c:pt>
                <c:pt idx="2699">
                  <c:v>0.97976220591955476</c:v>
                </c:pt>
                <c:pt idx="2700">
                  <c:v>0.84518289541473468</c:v>
                </c:pt>
                <c:pt idx="2701">
                  <c:v>0.82057001239157368</c:v>
                </c:pt>
                <c:pt idx="2702">
                  <c:v>0.81873835507053505</c:v>
                </c:pt>
                <c:pt idx="2703">
                  <c:v>0.83984771573604067</c:v>
                </c:pt>
                <c:pt idx="2704">
                  <c:v>0.82376929799009613</c:v>
                </c:pt>
                <c:pt idx="2705">
                  <c:v>0.86124546553808945</c:v>
                </c:pt>
                <c:pt idx="2706">
                  <c:v>0.87735849056603776</c:v>
                </c:pt>
                <c:pt idx="2707">
                  <c:v>0.84817477876106195</c:v>
                </c:pt>
                <c:pt idx="2708">
                  <c:v>0.8435555555555555</c:v>
                </c:pt>
                <c:pt idx="2709">
                  <c:v>0.83527696793002915</c:v>
                </c:pt>
                <c:pt idx="2710">
                  <c:v>0.84822521419828634</c:v>
                </c:pt>
                <c:pt idx="2711">
                  <c:v>0.83745286971093424</c:v>
                </c:pt>
                <c:pt idx="2712">
                  <c:v>0.99578059071729963</c:v>
                </c:pt>
                <c:pt idx="2713">
                  <c:v>0.90248447204968951</c:v>
                </c:pt>
                <c:pt idx="2714">
                  <c:v>0.87867036011080335</c:v>
                </c:pt>
                <c:pt idx="2715">
                  <c:v>0.90416925948973248</c:v>
                </c:pt>
                <c:pt idx="2716">
                  <c:v>0.90213776722090266</c:v>
                </c:pt>
                <c:pt idx="2717">
                  <c:v>0.78811607554122531</c:v>
                </c:pt>
                <c:pt idx="2718">
                  <c:v>0.78090452261306531</c:v>
                </c:pt>
                <c:pt idx="2719">
                  <c:v>0.79651460789338813</c:v>
                </c:pt>
                <c:pt idx="2720">
                  <c:v>0.97720256471146993</c:v>
                </c:pt>
                <c:pt idx="2721">
                  <c:v>0.98050867601616343</c:v>
                </c:pt>
                <c:pt idx="2722">
                  <c:v>0.99371227364185111</c:v>
                </c:pt>
                <c:pt idx="2723">
                  <c:v>0.98888006354249414</c:v>
                </c:pt>
                <c:pt idx="2724">
                  <c:v>0.99862227324913899</c:v>
                </c:pt>
                <c:pt idx="2725">
                  <c:v>0.93834409864944213</c:v>
                </c:pt>
                <c:pt idx="2726">
                  <c:v>0.90924313462826534</c:v>
                </c:pt>
                <c:pt idx="2727">
                  <c:v>0.88957746478873256</c:v>
                </c:pt>
                <c:pt idx="2728">
                  <c:v>0.9030172413793105</c:v>
                </c:pt>
                <c:pt idx="2729">
                  <c:v>0.92549718017215798</c:v>
                </c:pt>
                <c:pt idx="2730">
                  <c:v>0.94875776397515521</c:v>
                </c:pt>
                <c:pt idx="2731">
                  <c:v>1.0026246719160103</c:v>
                </c:pt>
                <c:pt idx="2732">
                  <c:v>0.9741684359518753</c:v>
                </c:pt>
                <c:pt idx="2733">
                  <c:v>0.98116908591604546</c:v>
                </c:pt>
                <c:pt idx="2734">
                  <c:v>1.0333470564018115</c:v>
                </c:pt>
                <c:pt idx="2735">
                  <c:v>0.93911764705882339</c:v>
                </c:pt>
                <c:pt idx="2736">
                  <c:v>0.94498669032830518</c:v>
                </c:pt>
                <c:pt idx="2737">
                  <c:v>0.90735461801596362</c:v>
                </c:pt>
                <c:pt idx="2738">
                  <c:v>0.92507519824993156</c:v>
                </c:pt>
                <c:pt idx="2739">
                  <c:v>0.96413062017029427</c:v>
                </c:pt>
                <c:pt idx="2740">
                  <c:v>0.97223991990534253</c:v>
                </c:pt>
                <c:pt idx="2741">
                  <c:v>0.97128589263420717</c:v>
                </c:pt>
                <c:pt idx="2742">
                  <c:v>0.96768087582652285</c:v>
                </c:pt>
                <c:pt idx="2743">
                  <c:v>0.97667040415880957</c:v>
                </c:pt>
                <c:pt idx="2744">
                  <c:v>0.96805358589951385</c:v>
                </c:pt>
                <c:pt idx="2745">
                  <c:v>0.97967748785270858</c:v>
                </c:pt>
                <c:pt idx="2746">
                  <c:v>0.97144512089916435</c:v>
                </c:pt>
                <c:pt idx="2747">
                  <c:v>0.82758620699999996</c:v>
                </c:pt>
                <c:pt idx="2748">
                  <c:v>0.85227272700000001</c:v>
                </c:pt>
                <c:pt idx="2749">
                  <c:v>0.87628866000000005</c:v>
                </c:pt>
                <c:pt idx="2750">
                  <c:v>0.87878787899999999</c:v>
                </c:pt>
                <c:pt idx="2751">
                  <c:v>0.79674796699999995</c:v>
                </c:pt>
                <c:pt idx="2752">
                  <c:v>0.89908256900000005</c:v>
                </c:pt>
                <c:pt idx="2753">
                  <c:v>0.928571429</c:v>
                </c:pt>
                <c:pt idx="2754">
                  <c:v>0.91735537199999995</c:v>
                </c:pt>
                <c:pt idx="2755">
                  <c:v>0.92</c:v>
                </c:pt>
                <c:pt idx="2756">
                  <c:v>0.93495934999999997</c:v>
                </c:pt>
                <c:pt idx="2757">
                  <c:v>0.937984496</c:v>
                </c:pt>
                <c:pt idx="2758">
                  <c:v>0.93233082700000003</c:v>
                </c:pt>
                <c:pt idx="2759">
                  <c:v>0.96153846200000004</c:v>
                </c:pt>
                <c:pt idx="2760">
                  <c:v>0.94890510900000002</c:v>
                </c:pt>
                <c:pt idx="2761">
                  <c:v>0.95588235300000002</c:v>
                </c:pt>
                <c:pt idx="2762">
                  <c:v>0.95652173900000004</c:v>
                </c:pt>
                <c:pt idx="2763">
                  <c:v>0.95945945899999996</c:v>
                </c:pt>
                <c:pt idx="2764">
                  <c:v>0.90184049099999997</c:v>
                </c:pt>
                <c:pt idx="2765">
                  <c:v>0.95483870999999998</c:v>
                </c:pt>
                <c:pt idx="2766">
                  <c:v>0.931677019</c:v>
                </c:pt>
                <c:pt idx="2767">
                  <c:v>0.90163934400000001</c:v>
                </c:pt>
                <c:pt idx="2768">
                  <c:v>0.95209580800000004</c:v>
                </c:pt>
                <c:pt idx="2769">
                  <c:v>0.89502762400000002</c:v>
                </c:pt>
                <c:pt idx="2770">
                  <c:v>0.91758241799999996</c:v>
                </c:pt>
                <c:pt idx="2771">
                  <c:v>0.92972973000000003</c:v>
                </c:pt>
                <c:pt idx="2772">
                  <c:v>0.90862944199999995</c:v>
                </c:pt>
                <c:pt idx="2773">
                  <c:v>0.97860962600000001</c:v>
                </c:pt>
                <c:pt idx="2774">
                  <c:v>0.91044776100000002</c:v>
                </c:pt>
                <c:pt idx="2775">
                  <c:v>0.88372092999999996</c:v>
                </c:pt>
                <c:pt idx="2776">
                  <c:v>0.93301435399999999</c:v>
                </c:pt>
                <c:pt idx="2777">
                  <c:v>0.99526066400000002</c:v>
                </c:pt>
                <c:pt idx="2778">
                  <c:v>0.91880341899999995</c:v>
                </c:pt>
                <c:pt idx="2779">
                  <c:v>0.94715447200000003</c:v>
                </c:pt>
                <c:pt idx="2780">
                  <c:v>0.94208494200000004</c:v>
                </c:pt>
                <c:pt idx="2781">
                  <c:v>0.73953559300000005</c:v>
                </c:pt>
                <c:pt idx="2782">
                  <c:v>0.863742864</c:v>
                </c:pt>
                <c:pt idx="2783">
                  <c:v>0.85377567099999996</c:v>
                </c:pt>
                <c:pt idx="2784">
                  <c:v>0.91804852100000001</c:v>
                </c:pt>
                <c:pt idx="2785">
                  <c:v>0.91611620199999999</c:v>
                </c:pt>
                <c:pt idx="2786">
                  <c:v>0.86687742599999995</c:v>
                </c:pt>
                <c:pt idx="2787">
                  <c:v>0.73513008199999996</c:v>
                </c:pt>
                <c:pt idx="2788">
                  <c:v>0.77069672300000003</c:v>
                </c:pt>
                <c:pt idx="2789">
                  <c:v>0.943521995</c:v>
                </c:pt>
                <c:pt idx="2790">
                  <c:v>0.91899044799999996</c:v>
                </c:pt>
                <c:pt idx="2791">
                  <c:v>0.93740803500000003</c:v>
                </c:pt>
                <c:pt idx="2792">
                  <c:v>0.95145215900000002</c:v>
                </c:pt>
                <c:pt idx="2793">
                  <c:v>0.98779693300000004</c:v>
                </c:pt>
                <c:pt idx="2794">
                  <c:v>0.91681393899999997</c:v>
                </c:pt>
                <c:pt idx="2795">
                  <c:v>0.97485234300000001</c:v>
                </c:pt>
                <c:pt idx="2796">
                  <c:v>0.97953957300000005</c:v>
                </c:pt>
                <c:pt idx="2797">
                  <c:v>0.76026153200000002</c:v>
                </c:pt>
                <c:pt idx="2798">
                  <c:v>0.84802432500000002</c:v>
                </c:pt>
                <c:pt idx="2799">
                  <c:v>0.94863006100000002</c:v>
                </c:pt>
                <c:pt idx="2800">
                  <c:v>0.93979723900000001</c:v>
                </c:pt>
                <c:pt idx="2801">
                  <c:v>1.011559672</c:v>
                </c:pt>
                <c:pt idx="2802">
                  <c:v>0.97140156600000005</c:v>
                </c:pt>
                <c:pt idx="2803">
                  <c:v>0.96227177900000005</c:v>
                </c:pt>
                <c:pt idx="2804">
                  <c:v>0.89688263700000004</c:v>
                </c:pt>
                <c:pt idx="2805">
                  <c:v>0.92673134099999999</c:v>
                </c:pt>
                <c:pt idx="2806">
                  <c:v>0.91922809900000002</c:v>
                </c:pt>
                <c:pt idx="2807">
                  <c:v>0.94867745999999997</c:v>
                </c:pt>
                <c:pt idx="2808">
                  <c:v>0.90300540100000004</c:v>
                </c:pt>
                <c:pt idx="2809">
                  <c:v>0.94709236900000004</c:v>
                </c:pt>
                <c:pt idx="2810">
                  <c:v>0.88236804099999999</c:v>
                </c:pt>
                <c:pt idx="2811">
                  <c:v>0.94216266800000004</c:v>
                </c:pt>
                <c:pt idx="2812">
                  <c:v>0.86297541300000002</c:v>
                </c:pt>
                <c:pt idx="2813">
                  <c:v>0.82830187499999997</c:v>
                </c:pt>
                <c:pt idx="2814">
                  <c:v>0.91526450500000001</c:v>
                </c:pt>
                <c:pt idx="2815">
                  <c:v>0.96450166100000001</c:v>
                </c:pt>
                <c:pt idx="2816">
                  <c:v>0.92594683799999999</c:v>
                </c:pt>
                <c:pt idx="2817">
                  <c:v>0.95622780699999999</c:v>
                </c:pt>
                <c:pt idx="2818">
                  <c:v>0.92191184900000001</c:v>
                </c:pt>
                <c:pt idx="2819">
                  <c:v>0.88821179699999997</c:v>
                </c:pt>
                <c:pt idx="2820">
                  <c:v>0.91531750899999997</c:v>
                </c:pt>
                <c:pt idx="2821">
                  <c:v>0.91912943999999996</c:v>
                </c:pt>
                <c:pt idx="2822">
                  <c:v>0.91937008499999995</c:v>
                </c:pt>
                <c:pt idx="2823">
                  <c:v>0.98226389516493451</c:v>
                </c:pt>
                <c:pt idx="2824">
                  <c:v>0.9898821436513231</c:v>
                </c:pt>
                <c:pt idx="2825">
                  <c:v>0.98589202399466791</c:v>
                </c:pt>
                <c:pt idx="2826">
                  <c:v>0.47642172523961662</c:v>
                </c:pt>
                <c:pt idx="2827">
                  <c:v>1.1810260014054812</c:v>
                </c:pt>
                <c:pt idx="2828">
                  <c:v>0.9638568541196052</c:v>
                </c:pt>
                <c:pt idx="2829">
                  <c:v>0.97406883545497402</c:v>
                </c:pt>
                <c:pt idx="2830">
                  <c:v>0.98175355450236956</c:v>
                </c:pt>
                <c:pt idx="2831">
                  <c:v>0.98200093501636276</c:v>
                </c:pt>
                <c:pt idx="2832">
                  <c:v>0.98663038334122111</c:v>
                </c:pt>
                <c:pt idx="2833">
                  <c:v>0.96597330768305878</c:v>
                </c:pt>
                <c:pt idx="2834">
                  <c:v>0.97768643570170277</c:v>
                </c:pt>
                <c:pt idx="2835">
                  <c:v>0.97309151256519677</c:v>
                </c:pt>
                <c:pt idx="2836">
                  <c:v>0.97897518382352922</c:v>
                </c:pt>
                <c:pt idx="2837">
                  <c:v>0.97952179384509785</c:v>
                </c:pt>
                <c:pt idx="2838">
                  <c:v>0.97453948140326174</c:v>
                </c:pt>
                <c:pt idx="2839">
                  <c:v>0.9786603438055721</c:v>
                </c:pt>
                <c:pt idx="2840">
                  <c:v>0.98855755894590847</c:v>
                </c:pt>
                <c:pt idx="2841">
                  <c:v>0.97780401416765039</c:v>
                </c:pt>
                <c:pt idx="2842">
                  <c:v>0.93723417966232758</c:v>
                </c:pt>
                <c:pt idx="2843">
                  <c:v>0.95864612142763073</c:v>
                </c:pt>
                <c:pt idx="2844">
                  <c:v>0.97093775738322152</c:v>
                </c:pt>
                <c:pt idx="2845">
                  <c:v>0.97854882194350024</c:v>
                </c:pt>
                <c:pt idx="2846">
                  <c:v>0.97271872060206954</c:v>
                </c:pt>
                <c:pt idx="2847">
                  <c:v>0.98059387421089539</c:v>
                </c:pt>
                <c:pt idx="2848">
                  <c:v>0.98278236914600547</c:v>
                </c:pt>
                <c:pt idx="2849">
                  <c:v>0.9661037249970057</c:v>
                </c:pt>
                <c:pt idx="2850">
                  <c:v>0.97719031465668516</c:v>
                </c:pt>
                <c:pt idx="2851">
                  <c:v>0.98919527293190779</c:v>
                </c:pt>
                <c:pt idx="2852">
                  <c:v>0.99365750528541219</c:v>
                </c:pt>
                <c:pt idx="2853">
                  <c:v>0.99095902952620751</c:v>
                </c:pt>
                <c:pt idx="2854">
                  <c:v>1.003690036900369</c:v>
                </c:pt>
                <c:pt idx="2855">
                  <c:v>0.99479638009049765</c:v>
                </c:pt>
                <c:pt idx="2856">
                  <c:v>0.94471259324265022</c:v>
                </c:pt>
                <c:pt idx="2857">
                  <c:v>0.99467731204258147</c:v>
                </c:pt>
                <c:pt idx="2858">
                  <c:v>0.99423119591746179</c:v>
                </c:pt>
                <c:pt idx="2859">
                  <c:v>0.99621507291550704</c:v>
                </c:pt>
                <c:pt idx="2860">
                  <c:v>0.96624022743425719</c:v>
                </c:pt>
                <c:pt idx="2861">
                  <c:v>0.94879633167749322</c:v>
                </c:pt>
                <c:pt idx="2862">
                  <c:v>0.96060898985016907</c:v>
                </c:pt>
                <c:pt idx="2863">
                  <c:v>0.97237368229734644</c:v>
                </c:pt>
                <c:pt idx="2864">
                  <c:v>0.98110566829951029</c:v>
                </c:pt>
                <c:pt idx="2865">
                  <c:v>0.97896345046421429</c:v>
                </c:pt>
                <c:pt idx="2866">
                  <c:v>0.95875125376128378</c:v>
                </c:pt>
                <c:pt idx="2867">
                  <c:v>0.97113121050675255</c:v>
                </c:pt>
                <c:pt idx="2868">
                  <c:v>0.98659025787965615</c:v>
                </c:pt>
                <c:pt idx="2869">
                  <c:v>1.0250572082379863</c:v>
                </c:pt>
                <c:pt idx="2870">
                  <c:v>0.95561549779303578</c:v>
                </c:pt>
                <c:pt idx="2871">
                  <c:v>0.94283212409306993</c:v>
                </c:pt>
                <c:pt idx="2872">
                  <c:v>0.95168428817310047</c:v>
                </c:pt>
                <c:pt idx="2873">
                  <c:v>0.97021225277375789</c:v>
                </c:pt>
                <c:pt idx="2874">
                  <c:v>0.9752399004857244</c:v>
                </c:pt>
                <c:pt idx="2875">
                  <c:v>0.96579137557215144</c:v>
                </c:pt>
                <c:pt idx="2876">
                  <c:v>0.94637263500814428</c:v>
                </c:pt>
                <c:pt idx="2877">
                  <c:v>1.0044444444444445</c:v>
                </c:pt>
                <c:pt idx="2878">
                  <c:v>0.98289106145251393</c:v>
                </c:pt>
                <c:pt idx="2879">
                  <c:v>0.96648179406800094</c:v>
                </c:pt>
                <c:pt idx="2880">
                  <c:v>0.96563876651982372</c:v>
                </c:pt>
                <c:pt idx="2881">
                  <c:v>0.97012366842169706</c:v>
                </c:pt>
                <c:pt idx="2882">
                  <c:v>0.96063960639606394</c:v>
                </c:pt>
                <c:pt idx="2883">
                  <c:v>0.9545624765946823</c:v>
                </c:pt>
                <c:pt idx="2884">
                  <c:v>0.96359193646915098</c:v>
                </c:pt>
                <c:pt idx="2885">
                  <c:v>0.96331288343558286</c:v>
                </c:pt>
                <c:pt idx="2886">
                  <c:v>0.97733120941061147</c:v>
                </c:pt>
                <c:pt idx="2887">
                  <c:v>0.96698709840627373</c:v>
                </c:pt>
                <c:pt idx="2888">
                  <c:v>1.0089502621148192</c:v>
                </c:pt>
                <c:pt idx="2889">
                  <c:v>1.0117046445025526</c:v>
                </c:pt>
                <c:pt idx="2890">
                  <c:v>0.99643856525057239</c:v>
                </c:pt>
                <c:pt idx="2891">
                  <c:v>0.97780748663101613</c:v>
                </c:pt>
                <c:pt idx="2892">
                  <c:v>0.99572273241917231</c:v>
                </c:pt>
                <c:pt idx="2893">
                  <c:v>0.9840760069583836</c:v>
                </c:pt>
                <c:pt idx="2894">
                  <c:v>1.0012414649286159</c:v>
                </c:pt>
                <c:pt idx="2895">
                  <c:v>1.0005025757004649</c:v>
                </c:pt>
                <c:pt idx="2896">
                  <c:v>0.59096880131362894</c:v>
                </c:pt>
                <c:pt idx="2897">
                  <c:v>0.99974978105842605</c:v>
                </c:pt>
                <c:pt idx="2898">
                  <c:v>1.0011464968152866</c:v>
                </c:pt>
                <c:pt idx="2899">
                  <c:v>0.98339554640236848</c:v>
                </c:pt>
                <c:pt idx="2900">
                  <c:v>0.99444724886420999</c:v>
                </c:pt>
                <c:pt idx="2901">
                  <c:v>0.98844150895465499</c:v>
                </c:pt>
                <c:pt idx="2902">
                  <c:v>0.97807647135586595</c:v>
                </c:pt>
                <c:pt idx="2903">
                  <c:v>0.99302006730649384</c:v>
                </c:pt>
                <c:pt idx="2904">
                  <c:v>0.99489287493771805</c:v>
                </c:pt>
                <c:pt idx="2905">
                  <c:v>0.99487115336502385</c:v>
                </c:pt>
                <c:pt idx="2906">
                  <c:v>0.99013579297975918</c:v>
                </c:pt>
                <c:pt idx="2907">
                  <c:v>1.0139725367381356</c:v>
                </c:pt>
                <c:pt idx="2908">
                  <c:v>1.0259179265658749</c:v>
                </c:pt>
                <c:pt idx="2909">
                  <c:v>1.0048026998961577</c:v>
                </c:pt>
                <c:pt idx="2910">
                  <c:v>1.008295528191834</c:v>
                </c:pt>
                <c:pt idx="2911">
                  <c:v>1.0077529396562863</c:v>
                </c:pt>
                <c:pt idx="2912">
                  <c:v>1.0165918163672654</c:v>
                </c:pt>
                <c:pt idx="2913">
                  <c:v>1.0037227214377407</c:v>
                </c:pt>
                <c:pt idx="2914">
                  <c:v>1.0050820953870212</c:v>
                </c:pt>
                <c:pt idx="2915">
                  <c:v>1.0049391224442912</c:v>
                </c:pt>
                <c:pt idx="2916">
                  <c:v>1.0107093505297098</c:v>
                </c:pt>
                <c:pt idx="2917">
                  <c:v>1.0011648223645895</c:v>
                </c:pt>
                <c:pt idx="2918">
                  <c:v>1.0380202474690663</c:v>
                </c:pt>
                <c:pt idx="2919">
                  <c:v>1.0285871964679911</c:v>
                </c:pt>
                <c:pt idx="2920">
                  <c:v>1.0330299966295922</c:v>
                </c:pt>
                <c:pt idx="2921">
                  <c:v>0.99625161063605472</c:v>
                </c:pt>
                <c:pt idx="2922">
                  <c:v>1.0070109058535499</c:v>
                </c:pt>
                <c:pt idx="2923">
                  <c:v>1.0272623138602521</c:v>
                </c:pt>
                <c:pt idx="2924">
                  <c:v>0.81698245614035092</c:v>
                </c:pt>
                <c:pt idx="2925">
                  <c:v>0.839521554946424</c:v>
                </c:pt>
                <c:pt idx="2926">
                  <c:v>1.0055014326647564</c:v>
                </c:pt>
                <c:pt idx="2927">
                  <c:v>0.54989621587098825</c:v>
                </c:pt>
                <c:pt idx="2928">
                  <c:v>0.89490325028455808</c:v>
                </c:pt>
                <c:pt idx="2929">
                  <c:v>0.94878576580908869</c:v>
                </c:pt>
                <c:pt idx="2930">
                  <c:v>1.0397139713971397</c:v>
                </c:pt>
                <c:pt idx="2931">
                  <c:v>1.0264215967834578</c:v>
                </c:pt>
                <c:pt idx="2932">
                  <c:v>1.0195461694001349</c:v>
                </c:pt>
                <c:pt idx="2933">
                  <c:v>1.0265466297322252</c:v>
                </c:pt>
                <c:pt idx="2934">
                  <c:v>1.0156359393232206</c:v>
                </c:pt>
                <c:pt idx="2935">
                  <c:v>0.9982839492048966</c:v>
                </c:pt>
                <c:pt idx="2936">
                  <c:v>0.97799397729905024</c:v>
                </c:pt>
                <c:pt idx="2937">
                  <c:v>0.90823229100191449</c:v>
                </c:pt>
                <c:pt idx="2938">
                  <c:v>0.98997400668399549</c:v>
                </c:pt>
                <c:pt idx="2939">
                  <c:v>0.49577836411609499</c:v>
                </c:pt>
                <c:pt idx="2940">
                  <c:v>0.43156746272275431</c:v>
                </c:pt>
                <c:pt idx="2941">
                  <c:v>0.3456564177647633</c:v>
                </c:pt>
                <c:pt idx="2942">
                  <c:v>0.3407329567844477</c:v>
                </c:pt>
                <c:pt idx="2943">
                  <c:v>0.92864178614424853</c:v>
                </c:pt>
                <c:pt idx="2944">
                  <c:v>0.91640257895311983</c:v>
                </c:pt>
                <c:pt idx="2945">
                  <c:v>0.92882172579938682</c:v>
                </c:pt>
                <c:pt idx="2946">
                  <c:v>0.84789053591790187</c:v>
                </c:pt>
                <c:pt idx="2947">
                  <c:v>0.81366032546413014</c:v>
                </c:pt>
                <c:pt idx="2948">
                  <c:v>0.92688624153235222</c:v>
                </c:pt>
                <c:pt idx="2949">
                  <c:v>0.89257835255738083</c:v>
                </c:pt>
                <c:pt idx="2950">
                  <c:v>0.91599281221922724</c:v>
                </c:pt>
                <c:pt idx="2951">
                  <c:v>0.91156615661566154</c:v>
                </c:pt>
                <c:pt idx="2952">
                  <c:v>0.94645669291338574</c:v>
                </c:pt>
                <c:pt idx="2953">
                  <c:v>0.41915778528723679</c:v>
                </c:pt>
                <c:pt idx="2954">
                  <c:v>0.91751069097456672</c:v>
                </c:pt>
                <c:pt idx="2955">
                  <c:v>0.92645394885720755</c:v>
                </c:pt>
                <c:pt idx="2956">
                  <c:v>0.94524851340738247</c:v>
                </c:pt>
                <c:pt idx="2957">
                  <c:v>0.94008287602195084</c:v>
                </c:pt>
                <c:pt idx="2958">
                  <c:v>0.9455478687792902</c:v>
                </c:pt>
                <c:pt idx="2959">
                  <c:v>0.91574506897731156</c:v>
                </c:pt>
                <c:pt idx="2960">
                  <c:v>0.94775528666742048</c:v>
                </c:pt>
                <c:pt idx="2961">
                  <c:v>0.76607079436486325</c:v>
                </c:pt>
                <c:pt idx="2962">
                  <c:v>0.90591032608695665</c:v>
                </c:pt>
                <c:pt idx="2963">
                  <c:v>0.67653352353780305</c:v>
                </c:pt>
                <c:pt idx="2964">
                  <c:v>0.95461071231363892</c:v>
                </c:pt>
                <c:pt idx="2965">
                  <c:v>0.92856338028169005</c:v>
                </c:pt>
                <c:pt idx="2966">
                  <c:v>0.96626210889655939</c:v>
                </c:pt>
                <c:pt idx="2967">
                  <c:v>0.47644116872861281</c:v>
                </c:pt>
                <c:pt idx="2968">
                  <c:v>0.70546428987533494</c:v>
                </c:pt>
                <c:pt idx="2969">
                  <c:v>0.93627232142857153</c:v>
                </c:pt>
                <c:pt idx="2970">
                  <c:v>0.50264335095567303</c:v>
                </c:pt>
                <c:pt idx="2971">
                  <c:v>0.94906077348066298</c:v>
                </c:pt>
                <c:pt idx="2972">
                  <c:v>0.53729503143878676</c:v>
                </c:pt>
                <c:pt idx="2973">
                  <c:v>0.56446886446886435</c:v>
                </c:pt>
                <c:pt idx="2974">
                  <c:v>0.98279906176700538</c:v>
                </c:pt>
                <c:pt idx="2975">
                  <c:v>0.90536168245897841</c:v>
                </c:pt>
                <c:pt idx="2976">
                  <c:v>1.0109343501453754</c:v>
                </c:pt>
                <c:pt idx="2977">
                  <c:v>1.0119294154655265</c:v>
                </c:pt>
                <c:pt idx="2978">
                  <c:v>1.0138166146941827</c:v>
                </c:pt>
                <c:pt idx="2979">
                  <c:v>0.66392087659983368</c:v>
                </c:pt>
                <c:pt idx="2980">
                  <c:v>0.6235422087620569</c:v>
                </c:pt>
                <c:pt idx="2981">
                  <c:v>0.68092493724001557</c:v>
                </c:pt>
                <c:pt idx="2982">
                  <c:v>1.0346423988098965</c:v>
                </c:pt>
                <c:pt idx="2983">
                  <c:v>1.0277925481479746</c:v>
                </c:pt>
                <c:pt idx="2984">
                  <c:v>1.0234185351660221</c:v>
                </c:pt>
                <c:pt idx="2985">
                  <c:v>0.83474044624403754</c:v>
                </c:pt>
                <c:pt idx="2986">
                  <c:v>0.81575162181151628</c:v>
                </c:pt>
                <c:pt idx="2987">
                  <c:v>0.81115592157949967</c:v>
                </c:pt>
                <c:pt idx="2988">
                  <c:v>0.8161657441380793</c:v>
                </c:pt>
                <c:pt idx="2989">
                  <c:v>1.075601720682738</c:v>
                </c:pt>
                <c:pt idx="2990">
                  <c:v>1.0905949316915704</c:v>
                </c:pt>
                <c:pt idx="2991">
                  <c:v>1.0498837570956869</c:v>
                </c:pt>
                <c:pt idx="2992">
                  <c:v>1.069143715195775</c:v>
                </c:pt>
                <c:pt idx="2993">
                  <c:v>0.92934450537293767</c:v>
                </c:pt>
                <c:pt idx="2994">
                  <c:v>0.996859806770648</c:v>
                </c:pt>
                <c:pt idx="2995">
                  <c:v>0.93064758380433354</c:v>
                </c:pt>
                <c:pt idx="2996">
                  <c:v>0.8202367044835458</c:v>
                </c:pt>
                <c:pt idx="2997">
                  <c:v>0.91118163373870076</c:v>
                </c:pt>
                <c:pt idx="2998">
                  <c:v>0.94077726803618789</c:v>
                </c:pt>
                <c:pt idx="2999">
                  <c:v>0.94489378671307167</c:v>
                </c:pt>
                <c:pt idx="3000">
                  <c:v>0.94349425186055669</c:v>
                </c:pt>
                <c:pt idx="3001">
                  <c:v>1.0398162706894654</c:v>
                </c:pt>
                <c:pt idx="3002">
                  <c:v>0.81090232849933863</c:v>
                </c:pt>
                <c:pt idx="3003">
                  <c:v>1.1323537789873335</c:v>
                </c:pt>
                <c:pt idx="3004">
                  <c:v>1.1651743302219693</c:v>
                </c:pt>
                <c:pt idx="3005">
                  <c:v>0.76278209743463765</c:v>
                </c:pt>
                <c:pt idx="3006">
                  <c:v>0.87231945273100142</c:v>
                </c:pt>
                <c:pt idx="3007">
                  <c:v>1.0276876576706218</c:v>
                </c:pt>
                <c:pt idx="3008">
                  <c:v>1.0307632371660083</c:v>
                </c:pt>
                <c:pt idx="3009">
                  <c:v>1.0408223452647325</c:v>
                </c:pt>
                <c:pt idx="3010">
                  <c:v>1.1395480586927442</c:v>
                </c:pt>
                <c:pt idx="3011">
                  <c:v>1.1337515447127928</c:v>
                </c:pt>
                <c:pt idx="3012">
                  <c:v>1.0952299629819136</c:v>
                </c:pt>
                <c:pt idx="3013">
                  <c:v>1.0974140470993776</c:v>
                </c:pt>
                <c:pt idx="3014">
                  <c:v>1.155406979808276</c:v>
                </c:pt>
                <c:pt idx="3015">
                  <c:v>0.48333345657584059</c:v>
                </c:pt>
                <c:pt idx="3016">
                  <c:v>0.56272520402535231</c:v>
                </c:pt>
                <c:pt idx="3017">
                  <c:v>0.51203997358180364</c:v>
                </c:pt>
                <c:pt idx="3018">
                  <c:v>0.65160369705860821</c:v>
                </c:pt>
                <c:pt idx="3019">
                  <c:v>0.89823057680988783</c:v>
                </c:pt>
                <c:pt idx="3020">
                  <c:v>0.82279799054222114</c:v>
                </c:pt>
                <c:pt idx="3021">
                  <c:v>0.85215326993497675</c:v>
                </c:pt>
                <c:pt idx="3022">
                  <c:v>0.82845019195796876</c:v>
                </c:pt>
                <c:pt idx="3023">
                  <c:v>0.86845466155810991</c:v>
                </c:pt>
                <c:pt idx="3024">
                  <c:v>0.90839269112743726</c:v>
                </c:pt>
                <c:pt idx="3025">
                  <c:v>0.89048862293707376</c:v>
                </c:pt>
                <c:pt idx="3026">
                  <c:v>0.89657768297993234</c:v>
                </c:pt>
                <c:pt idx="3027">
                  <c:v>0.83143808299548339</c:v>
                </c:pt>
                <c:pt idx="3028">
                  <c:v>0.44740792056344991</c:v>
                </c:pt>
                <c:pt idx="3029">
                  <c:v>0.81282051282050971</c:v>
                </c:pt>
                <c:pt idx="3030">
                  <c:v>0.73355522466497358</c:v>
                </c:pt>
                <c:pt idx="3031">
                  <c:v>0.79623914219351566</c:v>
                </c:pt>
                <c:pt idx="3032">
                  <c:v>0.74626865671641784</c:v>
                </c:pt>
                <c:pt idx="3033">
                  <c:v>0.80163917552301434</c:v>
                </c:pt>
                <c:pt idx="3034">
                  <c:v>0.6798417153637325</c:v>
                </c:pt>
                <c:pt idx="3035">
                  <c:v>0.71942446043165476</c:v>
                </c:pt>
                <c:pt idx="3036">
                  <c:v>0.93585641518739737</c:v>
                </c:pt>
                <c:pt idx="3037">
                  <c:v>0.7042991960852848</c:v>
                </c:pt>
                <c:pt idx="3038">
                  <c:v>0.76198231735691013</c:v>
                </c:pt>
                <c:pt idx="3039">
                  <c:v>0.78497933710044454</c:v>
                </c:pt>
                <c:pt idx="3040">
                  <c:v>0.60528347672622973</c:v>
                </c:pt>
                <c:pt idx="3041">
                  <c:v>0.79436152570480911</c:v>
                </c:pt>
                <c:pt idx="3042">
                  <c:v>0.74872623337889788</c:v>
                </c:pt>
                <c:pt idx="3043">
                  <c:v>0.70634920634920673</c:v>
                </c:pt>
                <c:pt idx="3044">
                  <c:v>0.76501904432132228</c:v>
                </c:pt>
                <c:pt idx="3045">
                  <c:v>0.76727137176938376</c:v>
                </c:pt>
                <c:pt idx="3046">
                  <c:v>0.93382951505989231</c:v>
                </c:pt>
                <c:pt idx="3047">
                  <c:v>0.80116475473291471</c:v>
                </c:pt>
                <c:pt idx="3048">
                  <c:v>0.86487722172480153</c:v>
                </c:pt>
                <c:pt idx="3049">
                  <c:v>0.84220671929502489</c:v>
                </c:pt>
                <c:pt idx="3050">
                  <c:v>0.77599259757738337</c:v>
                </c:pt>
                <c:pt idx="3051">
                  <c:v>0.82433554817275745</c:v>
                </c:pt>
                <c:pt idx="3052">
                  <c:v>0.85941762854144665</c:v>
                </c:pt>
                <c:pt idx="3053">
                  <c:v>0.80815333835195979</c:v>
                </c:pt>
                <c:pt idx="3054">
                  <c:v>0.76512535824701711</c:v>
                </c:pt>
                <c:pt idx="3055">
                  <c:v>0.86895307404275723</c:v>
                </c:pt>
                <c:pt idx="3056">
                  <c:v>0.84655651889415839</c:v>
                </c:pt>
                <c:pt idx="3057">
                  <c:v>0.75015792798483916</c:v>
                </c:pt>
                <c:pt idx="3058">
                  <c:v>0.86622322026016796</c:v>
                </c:pt>
                <c:pt idx="3059">
                  <c:v>0.84232571347436569</c:v>
                </c:pt>
                <c:pt idx="3060">
                  <c:v>0.8619245447442756</c:v>
                </c:pt>
                <c:pt idx="3061">
                  <c:v>0.75895318803145828</c:v>
                </c:pt>
                <c:pt idx="3062">
                  <c:v>3.7984299822730133E-2</c:v>
                </c:pt>
                <c:pt idx="3063">
                  <c:v>0.92357697796099136</c:v>
                </c:pt>
                <c:pt idx="3064">
                  <c:v>0.79591836734693866</c:v>
                </c:pt>
                <c:pt idx="3065">
                  <c:v>0.79208336835028115</c:v>
                </c:pt>
                <c:pt idx="3066">
                  <c:v>0.67558934389573888</c:v>
                </c:pt>
                <c:pt idx="3067">
                  <c:v>0.23715209006567822</c:v>
                </c:pt>
                <c:pt idx="3068">
                  <c:v>1.3424477021907415</c:v>
                </c:pt>
                <c:pt idx="3069">
                  <c:v>0.68896478624426361</c:v>
                </c:pt>
                <c:pt idx="3070">
                  <c:v>0.45856760991796475</c:v>
                </c:pt>
                <c:pt idx="3071">
                  <c:v>0.8479469779350004</c:v>
                </c:pt>
                <c:pt idx="3072">
                  <c:v>0.74219105728075296</c:v>
                </c:pt>
                <c:pt idx="3073">
                  <c:v>0.51616536061189278</c:v>
                </c:pt>
                <c:pt idx="3074">
                  <c:v>0.78674481514878059</c:v>
                </c:pt>
                <c:pt idx="3075">
                  <c:v>0.52872402289352471</c:v>
                </c:pt>
                <c:pt idx="3076">
                  <c:v>0.32772956242034285</c:v>
                </c:pt>
                <c:pt idx="3077">
                  <c:v>0.2836589074745568</c:v>
                </c:pt>
                <c:pt idx="3078">
                  <c:v>0.92565808504483627</c:v>
                </c:pt>
                <c:pt idx="3079">
                  <c:v>0.33892258294684308</c:v>
                </c:pt>
                <c:pt idx="3080">
                  <c:v>0.79133174016945684</c:v>
                </c:pt>
                <c:pt idx="3081">
                  <c:v>0.89193046185781011</c:v>
                </c:pt>
                <c:pt idx="3082">
                  <c:v>0.91418162191337238</c:v>
                </c:pt>
                <c:pt idx="3083">
                  <c:v>0.68644576669031765</c:v>
                </c:pt>
                <c:pt idx="3084">
                  <c:v>0.76349537727408279</c:v>
                </c:pt>
                <c:pt idx="3085">
                  <c:v>0.82256592292088904</c:v>
                </c:pt>
                <c:pt idx="3086">
                  <c:v>0.77975713493189136</c:v>
                </c:pt>
                <c:pt idx="3087">
                  <c:v>1.1227770521450837</c:v>
                </c:pt>
                <c:pt idx="3088">
                  <c:v>0.88960276765305046</c:v>
                </c:pt>
                <c:pt idx="3089">
                  <c:v>0.9769733200486892</c:v>
                </c:pt>
                <c:pt idx="3090">
                  <c:v>0.79219991743213702</c:v>
                </c:pt>
                <c:pt idx="3091">
                  <c:v>0.79641608062877933</c:v>
                </c:pt>
                <c:pt idx="3092">
                  <c:v>0.86477021381175234</c:v>
                </c:pt>
                <c:pt idx="3093">
                  <c:v>1.0290595057992862</c:v>
                </c:pt>
                <c:pt idx="3094">
                  <c:v>0.92274342850447311</c:v>
                </c:pt>
                <c:pt idx="3095">
                  <c:v>0.50413061861705588</c:v>
                </c:pt>
                <c:pt idx="3096">
                  <c:v>1.2387676508343883</c:v>
                </c:pt>
                <c:pt idx="3097">
                  <c:v>0.83681325851494182</c:v>
                </c:pt>
                <c:pt idx="3098">
                  <c:v>0.83412774070543427</c:v>
                </c:pt>
                <c:pt idx="3099">
                  <c:v>0.77026816743607018</c:v>
                </c:pt>
                <c:pt idx="3100">
                  <c:v>0.31063939943049407</c:v>
                </c:pt>
                <c:pt idx="3101">
                  <c:v>0.43622511673629849</c:v>
                </c:pt>
                <c:pt idx="3102">
                  <c:v>0.79231615031369285</c:v>
                </c:pt>
                <c:pt idx="3103">
                  <c:v>0.69340888756337582</c:v>
                </c:pt>
                <c:pt idx="3104">
                  <c:v>0.62169312169312474</c:v>
                </c:pt>
                <c:pt idx="3105">
                  <c:v>0.84816804786025868</c:v>
                </c:pt>
                <c:pt idx="3106">
                  <c:v>0.2850910709746407</c:v>
                </c:pt>
                <c:pt idx="3107">
                  <c:v>0.38935770410731618</c:v>
                </c:pt>
                <c:pt idx="3108">
                  <c:v>0.82642103045088167</c:v>
                </c:pt>
                <c:pt idx="3109">
                  <c:v>0.55033957972690128</c:v>
                </c:pt>
                <c:pt idx="3110">
                  <c:v>0.26940813908652977</c:v>
                </c:pt>
                <c:pt idx="3111">
                  <c:v>0.36739192634983259</c:v>
                </c:pt>
                <c:pt idx="3112">
                  <c:v>0.22414563162993983</c:v>
                </c:pt>
                <c:pt idx="3113">
                  <c:v>0.24461436922691859</c:v>
                </c:pt>
                <c:pt idx="3114">
                  <c:v>0.45460444839533209</c:v>
                </c:pt>
                <c:pt idx="3115">
                  <c:v>0.44374714534017884</c:v>
                </c:pt>
                <c:pt idx="3116">
                  <c:v>0.5615221311605233</c:v>
                </c:pt>
                <c:pt idx="3117">
                  <c:v>0.47823103549250856</c:v>
                </c:pt>
                <c:pt idx="3118">
                  <c:v>0.51767692401396881</c:v>
                </c:pt>
                <c:pt idx="3119">
                  <c:v>0.93437925714944858</c:v>
                </c:pt>
                <c:pt idx="3120">
                  <c:v>0.99229018469878161</c:v>
                </c:pt>
                <c:pt idx="3121">
                  <c:v>1.0227298276193859</c:v>
                </c:pt>
                <c:pt idx="3122">
                  <c:v>1.0201082179514107</c:v>
                </c:pt>
                <c:pt idx="3123">
                  <c:v>0.97172479204928164</c:v>
                </c:pt>
                <c:pt idx="3124">
                  <c:v>0.47565604491637703</c:v>
                </c:pt>
                <c:pt idx="3125">
                  <c:v>0.9561409768450424</c:v>
                </c:pt>
                <c:pt idx="3126">
                  <c:v>0.78001081998531407</c:v>
                </c:pt>
                <c:pt idx="3127">
                  <c:v>1.0139868660829106</c:v>
                </c:pt>
                <c:pt idx="3128">
                  <c:v>0.90346277411319187</c:v>
                </c:pt>
                <c:pt idx="3129">
                  <c:v>0</c:v>
                </c:pt>
                <c:pt idx="3130">
                  <c:v>7.3170731707317069E-2</c:v>
                </c:pt>
                <c:pt idx="3131">
                  <c:v>0</c:v>
                </c:pt>
                <c:pt idx="3132">
                  <c:v>1.1583011583011582E-2</c:v>
                </c:pt>
                <c:pt idx="3133">
                  <c:v>1.2578616352201259E-2</c:v>
                </c:pt>
                <c:pt idx="3134">
                  <c:v>2.7190332326283987E-2</c:v>
                </c:pt>
                <c:pt idx="3135">
                  <c:v>0.37937743190661477</c:v>
                </c:pt>
                <c:pt idx="3136">
                  <c:v>0.36224489795918369</c:v>
                </c:pt>
                <c:pt idx="3137">
                  <c:v>0.58664546899841019</c:v>
                </c:pt>
                <c:pt idx="3138">
                  <c:v>0.40589198036006546</c:v>
                </c:pt>
                <c:pt idx="3139">
                  <c:v>0.54545454545454541</c:v>
                </c:pt>
                <c:pt idx="3140">
                  <c:v>0.75951086956521741</c:v>
                </c:pt>
                <c:pt idx="3141">
                  <c:v>0.19727891156462582</c:v>
                </c:pt>
                <c:pt idx="3142">
                  <c:v>0.1909307875894988</c:v>
                </c:pt>
                <c:pt idx="3143">
                  <c:v>0.24683544303797467</c:v>
                </c:pt>
                <c:pt idx="3144">
                  <c:v>0.1566579634464752</c:v>
                </c:pt>
                <c:pt idx="3145">
                  <c:v>9.6273291925465826E-2</c:v>
                </c:pt>
                <c:pt idx="3146">
                  <c:v>2.3809523809523808E-2</c:v>
                </c:pt>
                <c:pt idx="3147">
                  <c:v>2.8368794326241138E-2</c:v>
                </c:pt>
                <c:pt idx="3148">
                  <c:v>3.0837004405286344E-2</c:v>
                </c:pt>
                <c:pt idx="3149">
                  <c:v>5.5865921787709508E-3</c:v>
                </c:pt>
                <c:pt idx="3150">
                  <c:v>9.0909090909090912E-2</c:v>
                </c:pt>
                <c:pt idx="3151">
                  <c:v>0.17149220489977729</c:v>
                </c:pt>
                <c:pt idx="3152">
                  <c:v>0.38945233265720081</c:v>
                </c:pt>
                <c:pt idx="3153">
                  <c:v>0.2375249500998004</c:v>
                </c:pt>
                <c:pt idx="3154">
                  <c:v>0.81819999999999993</c:v>
                </c:pt>
                <c:pt idx="3155">
                  <c:v>0.96660000000000001</c:v>
                </c:pt>
                <c:pt idx="3156">
                  <c:v>0.84819999999999995</c:v>
                </c:pt>
                <c:pt idx="3157">
                  <c:v>0.86030000000000006</c:v>
                </c:pt>
                <c:pt idx="3158">
                  <c:v>0.97340000000000004</c:v>
                </c:pt>
                <c:pt idx="3159">
                  <c:v>0.94930000000000003</c:v>
                </c:pt>
                <c:pt idx="3160">
                  <c:v>0.95379999999999998</c:v>
                </c:pt>
                <c:pt idx="3161">
                  <c:v>0.64590000000000003</c:v>
                </c:pt>
                <c:pt idx="3162">
                  <c:v>0.59520000000000006</c:v>
                </c:pt>
                <c:pt idx="3163">
                  <c:v>0.94420000000000004</c:v>
                </c:pt>
                <c:pt idx="3164">
                  <c:v>0.94099999999999995</c:v>
                </c:pt>
                <c:pt idx="3165">
                  <c:v>0.97160000000000002</c:v>
                </c:pt>
                <c:pt idx="3166">
                  <c:v>0.97420000000000007</c:v>
                </c:pt>
                <c:pt idx="3167">
                  <c:v>0.98140000000000005</c:v>
                </c:pt>
                <c:pt idx="3168">
                  <c:v>0.95379999999999998</c:v>
                </c:pt>
                <c:pt idx="3169">
                  <c:v>0.90269999999999995</c:v>
                </c:pt>
                <c:pt idx="3170">
                  <c:v>0.97989999999999999</c:v>
                </c:pt>
                <c:pt idx="3171">
                  <c:v>0.8417</c:v>
                </c:pt>
                <c:pt idx="3172">
                  <c:v>0.94430000000000003</c:v>
                </c:pt>
                <c:pt idx="3173">
                  <c:v>0.79290000000000005</c:v>
                </c:pt>
                <c:pt idx="3174">
                  <c:v>0.91150000000000009</c:v>
                </c:pt>
                <c:pt idx="3175">
                  <c:v>0.80110000000000003</c:v>
                </c:pt>
                <c:pt idx="3176">
                  <c:v>0.94840000000000002</c:v>
                </c:pt>
                <c:pt idx="3177">
                  <c:v>0.753</c:v>
                </c:pt>
                <c:pt idx="3178">
                  <c:v>0.91269999999999996</c:v>
                </c:pt>
                <c:pt idx="3179">
                  <c:v>0.94330000000000003</c:v>
                </c:pt>
                <c:pt idx="3180">
                  <c:v>0.78459999999999996</c:v>
                </c:pt>
                <c:pt idx="3181">
                  <c:v>0.71329999999999993</c:v>
                </c:pt>
                <c:pt idx="3182">
                  <c:v>0.70840000000000003</c:v>
                </c:pt>
                <c:pt idx="3183">
                  <c:v>0.71140000000000003</c:v>
                </c:pt>
                <c:pt idx="3184">
                  <c:v>0.72709999999999997</c:v>
                </c:pt>
                <c:pt idx="3185">
                  <c:v>0.93129999999999991</c:v>
                </c:pt>
                <c:pt idx="3186">
                  <c:v>0.91269999999999996</c:v>
                </c:pt>
                <c:pt idx="3187">
                  <c:v>0.91890000000000005</c:v>
                </c:pt>
                <c:pt idx="3188">
                  <c:v>0.91620000000000001</c:v>
                </c:pt>
                <c:pt idx="3189">
                  <c:v>0.90349999999999997</c:v>
                </c:pt>
                <c:pt idx="3190">
                  <c:v>0.90189999999999992</c:v>
                </c:pt>
                <c:pt idx="3191">
                  <c:v>0.9043000000000001</c:v>
                </c:pt>
                <c:pt idx="3192">
                  <c:v>0.81090000000000007</c:v>
                </c:pt>
                <c:pt idx="3193">
                  <c:v>0.89419999999999999</c:v>
                </c:pt>
                <c:pt idx="3194">
                  <c:v>0.80959999999999999</c:v>
                </c:pt>
                <c:pt idx="3195">
                  <c:v>0.93359999999999999</c:v>
                </c:pt>
                <c:pt idx="3196">
                  <c:v>0.91879999999999995</c:v>
                </c:pt>
                <c:pt idx="3197">
                  <c:v>0.84329999999999994</c:v>
                </c:pt>
                <c:pt idx="3198">
                  <c:v>0.90659999999999996</c:v>
                </c:pt>
                <c:pt idx="3199">
                  <c:v>0.85060000000000002</c:v>
                </c:pt>
                <c:pt idx="3200">
                  <c:v>0.90610000000000002</c:v>
                </c:pt>
                <c:pt idx="3201">
                  <c:v>0.88060000000000005</c:v>
                </c:pt>
                <c:pt idx="3202">
                  <c:v>0.88049999999999995</c:v>
                </c:pt>
                <c:pt idx="3214">
                  <c:v>0.98833819241982512</c:v>
                </c:pt>
                <c:pt idx="3218">
                  <c:v>0.88966480446927365</c:v>
                </c:pt>
                <c:pt idx="3222">
                  <c:v>0.98611111111111116</c:v>
                </c:pt>
                <c:pt idx="3230">
                  <c:v>0.98297872340425529</c:v>
                </c:pt>
                <c:pt idx="3316">
                  <c:v>0.86068263491822972</c:v>
                </c:pt>
                <c:pt idx="3317">
                  <c:v>0.91817294706552444</c:v>
                </c:pt>
                <c:pt idx="3318">
                  <c:v>0.86511740140875271</c:v>
                </c:pt>
                <c:pt idx="3319">
                  <c:v>0.92458651775540657</c:v>
                </c:pt>
                <c:pt idx="3320">
                  <c:v>0.91694035220759218</c:v>
                </c:pt>
                <c:pt idx="3321">
                  <c:v>0.92050661609968731</c:v>
                </c:pt>
                <c:pt idx="3322">
                  <c:v>0.81728699674367267</c:v>
                </c:pt>
                <c:pt idx="3323">
                  <c:v>0.92247537035685612</c:v>
                </c:pt>
                <c:pt idx="3324">
                  <c:v>0.92309804679945873</c:v>
                </c:pt>
                <c:pt idx="3325">
                  <c:v>0.83569571873895288</c:v>
                </c:pt>
                <c:pt idx="3326">
                  <c:v>0.87593671528098582</c:v>
                </c:pt>
                <c:pt idx="3327">
                  <c:v>0.89226064860162724</c:v>
                </c:pt>
                <c:pt idx="3328">
                  <c:v>0.88611121081856015</c:v>
                </c:pt>
                <c:pt idx="3329">
                  <c:v>0.93315131145745278</c:v>
                </c:pt>
                <c:pt idx="3330">
                  <c:v>0.90682401685045222</c:v>
                </c:pt>
                <c:pt idx="3331">
                  <c:v>0.92987285053747082</c:v>
                </c:pt>
                <c:pt idx="3332">
                  <c:v>0.77605199188996676</c:v>
                </c:pt>
                <c:pt idx="3333">
                  <c:v>0.88877231081545593</c:v>
                </c:pt>
                <c:pt idx="3334">
                  <c:v>0.84883626003792967</c:v>
                </c:pt>
                <c:pt idx="3335">
                  <c:v>0.92137717685096221</c:v>
                </c:pt>
                <c:pt idx="3336">
                  <c:v>0.79151194704979344</c:v>
                </c:pt>
                <c:pt idx="3337">
                  <c:v>0.86007190076805362</c:v>
                </c:pt>
                <c:pt idx="3338">
                  <c:v>0.77641791548482164</c:v>
                </c:pt>
                <c:pt idx="3339">
                  <c:v>0.86924451996601537</c:v>
                </c:pt>
                <c:pt idx="3340">
                  <c:v>0.59589255505388383</c:v>
                </c:pt>
                <c:pt idx="3341">
                  <c:v>0.89342181452063996</c:v>
                </c:pt>
                <c:pt idx="3342">
                  <c:v>0.84676055177355802</c:v>
                </c:pt>
                <c:pt idx="3343">
                  <c:v>0.57253063735808241</c:v>
                </c:pt>
                <c:pt idx="3348">
                  <c:v>0.8486307000188289</c:v>
                </c:pt>
                <c:pt idx="3349">
                  <c:v>0.97990161568444623</c:v>
                </c:pt>
                <c:pt idx="3350">
                  <c:v>0.94269892336948014</c:v>
                </c:pt>
                <c:pt idx="3351">
                  <c:v>0.954973400841854</c:v>
                </c:pt>
                <c:pt idx="3352">
                  <c:v>0.94308112235103025</c:v>
                </c:pt>
                <c:pt idx="3353">
                  <c:v>0.88688320358014239</c:v>
                </c:pt>
                <c:pt idx="3354">
                  <c:v>0.65771435007541257</c:v>
                </c:pt>
                <c:pt idx="3355">
                  <c:v>0.69076202760396055</c:v>
                </c:pt>
                <c:pt idx="3356">
                  <c:v>0.75992606783006977</c:v>
                </c:pt>
                <c:pt idx="3357">
                  <c:v>0.62965685866418009</c:v>
                </c:pt>
                <c:pt idx="3358">
                  <c:v>0.59576007866273362</c:v>
                </c:pt>
                <c:pt idx="3359">
                  <c:v>0.88755608167231548</c:v>
                </c:pt>
                <c:pt idx="3360">
                  <c:v>0.65311327831957999</c:v>
                </c:pt>
                <c:pt idx="3361">
                  <c:v>0.78846071945667262</c:v>
                </c:pt>
                <c:pt idx="3362">
                  <c:v>0.60706732006442099</c:v>
                </c:pt>
                <c:pt idx="3363">
                  <c:v>0.63657403805496804</c:v>
                </c:pt>
                <c:pt idx="3364">
                  <c:v>0.87822900690267636</c:v>
                </c:pt>
                <c:pt idx="3365">
                  <c:v>0.81637764016251924</c:v>
                </c:pt>
                <c:pt idx="3366">
                  <c:v>0.97565379703397792</c:v>
                </c:pt>
                <c:pt idx="3367">
                  <c:v>0.99760034291361355</c:v>
                </c:pt>
                <c:pt idx="3368">
                  <c:v>0.976407003282589</c:v>
                </c:pt>
                <c:pt idx="3369">
                  <c:v>0.9245281810353867</c:v>
                </c:pt>
                <c:pt idx="3370">
                  <c:v>0.92116848182653188</c:v>
                </c:pt>
                <c:pt idx="3371">
                  <c:v>0.96053389737792216</c:v>
                </c:pt>
                <c:pt idx="3372">
                  <c:v>0.97659343891728467</c:v>
                </c:pt>
                <c:pt idx="3373">
                  <c:v>0.92922569888878681</c:v>
                </c:pt>
                <c:pt idx="3374">
                  <c:v>0.93811839259711371</c:v>
                </c:pt>
                <c:pt idx="3375">
                  <c:v>0.82735156777284236</c:v>
                </c:pt>
                <c:pt idx="3376">
                  <c:v>0.92803415129162303</c:v>
                </c:pt>
                <c:pt idx="3377">
                  <c:v>0.95501719594603585</c:v>
                </c:pt>
                <c:pt idx="3378">
                  <c:v>0.96327976958983019</c:v>
                </c:pt>
                <c:pt idx="3379">
                  <c:v>0.95780593614243725</c:v>
                </c:pt>
                <c:pt idx="3380">
                  <c:v>0.94150361225583667</c:v>
                </c:pt>
                <c:pt idx="3381">
                  <c:v>0.96161431192824054</c:v>
                </c:pt>
                <c:pt idx="3382">
                  <c:v>0.88337019402779693</c:v>
                </c:pt>
                <c:pt idx="3383">
                  <c:v>0.96651394854777284</c:v>
                </c:pt>
                <c:pt idx="3384">
                  <c:v>0.91765766993922382</c:v>
                </c:pt>
                <c:pt idx="3385">
                  <c:v>0.85984497525210968</c:v>
                </c:pt>
                <c:pt idx="3386">
                  <c:v>0.91418280365998472</c:v>
                </c:pt>
                <c:pt idx="3387">
                  <c:v>0.93700052371818132</c:v>
                </c:pt>
                <c:pt idx="3388">
                  <c:v>0.90565979082981118</c:v>
                </c:pt>
                <c:pt idx="3389">
                  <c:v>0.93123360462853588</c:v>
                </c:pt>
                <c:pt idx="3390">
                  <c:v>0.8613096595569345</c:v>
                </c:pt>
                <c:pt idx="3391">
                  <c:v>0.88491637152363212</c:v>
                </c:pt>
                <c:pt idx="3392">
                  <c:v>0.89595773722698635</c:v>
                </c:pt>
                <c:pt idx="3393">
                  <c:v>0.8414712818667206</c:v>
                </c:pt>
                <c:pt idx="3394">
                  <c:v>0.81314482647762165</c:v>
                </c:pt>
                <c:pt idx="3395">
                  <c:v>0.73260431608942456</c:v>
                </c:pt>
                <c:pt idx="3396">
                  <c:v>0.86360518556872246</c:v>
                </c:pt>
                <c:pt idx="3397">
                  <c:v>0.67332020770288126</c:v>
                </c:pt>
                <c:pt idx="3398">
                  <c:v>0.9563611854153875</c:v>
                </c:pt>
                <c:pt idx="3399">
                  <c:v>0.8374687589327986</c:v>
                </c:pt>
                <c:pt idx="3400">
                  <c:v>0.73383308143402681</c:v>
                </c:pt>
                <c:pt idx="3401">
                  <c:v>0.86854147095179246</c:v>
                </c:pt>
                <c:pt idx="3402">
                  <c:v>0.93866415833537575</c:v>
                </c:pt>
                <c:pt idx="3409">
                  <c:v>0.91077138582025385</c:v>
                </c:pt>
                <c:pt idx="3410">
                  <c:v>0.84614141080891581</c:v>
                </c:pt>
                <c:pt idx="3411">
                  <c:v>0.985478173818926</c:v>
                </c:pt>
                <c:pt idx="3412">
                  <c:v>0.91525776173285189</c:v>
                </c:pt>
                <c:pt idx="3413">
                  <c:v>0.79555043784509449</c:v>
                </c:pt>
                <c:pt idx="3414">
                  <c:v>0.88943862987630817</c:v>
                </c:pt>
                <c:pt idx="3415">
                  <c:v>0.86423993912749408</c:v>
                </c:pt>
                <c:pt idx="3416">
                  <c:v>0.88001163008037209</c:v>
                </c:pt>
                <c:pt idx="3417">
                  <c:v>0.67493521036634152</c:v>
                </c:pt>
                <c:pt idx="3418">
                  <c:v>0.86364877262861095</c:v>
                </c:pt>
                <c:pt idx="3419">
                  <c:v>0.81297185601520838</c:v>
                </c:pt>
                <c:pt idx="3420">
                  <c:v>0.89040760164079136</c:v>
                </c:pt>
                <c:pt idx="3421">
                  <c:v>0.93781465792375096</c:v>
                </c:pt>
                <c:pt idx="3422">
                  <c:v>0.89380285093017653</c:v>
                </c:pt>
                <c:pt idx="3423">
                  <c:v>0.80684504764248788</c:v>
                </c:pt>
                <c:pt idx="3424">
                  <c:v>0.86576883069203914</c:v>
                </c:pt>
                <c:pt idx="3425">
                  <c:v>0.82743613473257782</c:v>
                </c:pt>
                <c:pt idx="3426">
                  <c:v>0.73910771412812237</c:v>
                </c:pt>
                <c:pt idx="3427">
                  <c:v>0.78174135612337858</c:v>
                </c:pt>
                <c:pt idx="3428">
                  <c:v>0.78263884025491981</c:v>
                </c:pt>
                <c:pt idx="3429">
                  <c:v>0.86655923110383826</c:v>
                </c:pt>
                <c:pt idx="3430">
                  <c:v>0.78609472085423671</c:v>
                </c:pt>
                <c:pt idx="3431">
                  <c:v>0.86092987070722049</c:v>
                </c:pt>
                <c:pt idx="3432">
                  <c:v>0.88381731059209867</c:v>
                </c:pt>
                <c:pt idx="3433">
                  <c:v>0.80502512562814066</c:v>
                </c:pt>
                <c:pt idx="3434">
                  <c:v>0.89120604475443177</c:v>
                </c:pt>
                <c:pt idx="3435">
                  <c:v>0.94671884304551257</c:v>
                </c:pt>
                <c:pt idx="3436">
                  <c:v>0.87775158658204888</c:v>
                </c:pt>
                <c:pt idx="3437">
                  <c:v>0.86310701630049591</c:v>
                </c:pt>
                <c:pt idx="3438">
                  <c:v>0.78380450811038538</c:v>
                </c:pt>
                <c:pt idx="3439">
                  <c:v>0.96971775082690181</c:v>
                </c:pt>
                <c:pt idx="3440">
                  <c:v>0.9018061385099686</c:v>
                </c:pt>
                <c:pt idx="3441">
                  <c:v>0.95157759589151025</c:v>
                </c:pt>
                <c:pt idx="3442">
                  <c:v>0.95245492521223551</c:v>
                </c:pt>
                <c:pt idx="3443">
                  <c:v>0.95790340671846474</c:v>
                </c:pt>
                <c:pt idx="3444">
                  <c:v>0.95277389362049858</c:v>
                </c:pt>
                <c:pt idx="3445">
                  <c:v>0.90452374496840282</c:v>
                </c:pt>
                <c:pt idx="3446">
                  <c:v>0.92767124921718902</c:v>
                </c:pt>
                <c:pt idx="3447">
                  <c:v>0.91358137949202711</c:v>
                </c:pt>
                <c:pt idx="3448">
                  <c:v>0.92637395165268865</c:v>
                </c:pt>
                <c:pt idx="3449">
                  <c:v>0.97859086442837129</c:v>
                </c:pt>
                <c:pt idx="3450">
                  <c:v>0.97714285714285709</c:v>
                </c:pt>
                <c:pt idx="3451">
                  <c:v>0.96922039112426228</c:v>
                </c:pt>
                <c:pt idx="3452">
                  <c:v>0.86508906358841675</c:v>
                </c:pt>
                <c:pt idx="3453">
                  <c:v>0.95440784095869202</c:v>
                </c:pt>
                <c:pt idx="3454">
                  <c:v>0.94919722657702066</c:v>
                </c:pt>
                <c:pt idx="3455">
                  <c:v>0.99003664604292252</c:v>
                </c:pt>
                <c:pt idx="3456">
                  <c:v>0.92292336661293162</c:v>
                </c:pt>
                <c:pt idx="3457">
                  <c:v>0.97217408517617798</c:v>
                </c:pt>
                <c:pt idx="3458">
                  <c:v>0.95548472214892599</c:v>
                </c:pt>
                <c:pt idx="3459">
                  <c:v>0.96533336148514903</c:v>
                </c:pt>
                <c:pt idx="3460">
                  <c:v>0.95418255190357359</c:v>
                </c:pt>
                <c:pt idx="3461">
                  <c:v>0.96660680876790228</c:v>
                </c:pt>
                <c:pt idx="3462">
                  <c:v>0.62095532503046691</c:v>
                </c:pt>
                <c:pt idx="3463">
                  <c:v>0.94982990681851776</c:v>
                </c:pt>
                <c:pt idx="3464">
                  <c:v>0.94638380409746647</c:v>
                </c:pt>
                <c:pt idx="3465">
                  <c:v>0.90966128191766549</c:v>
                </c:pt>
                <c:pt idx="3466">
                  <c:v>0.96441895017960932</c:v>
                </c:pt>
                <c:pt idx="3467">
                  <c:v>0.95574104856462572</c:v>
                </c:pt>
                <c:pt idx="3468">
                  <c:v>0.98364016037420643</c:v>
                </c:pt>
                <c:pt idx="3469">
                  <c:v>0.95580477453580914</c:v>
                </c:pt>
                <c:pt idx="3470">
                  <c:v>0.95631633335359556</c:v>
                </c:pt>
                <c:pt idx="3471">
                  <c:v>0.94207485226526577</c:v>
                </c:pt>
                <c:pt idx="3472">
                  <c:v>0.98177795532065248</c:v>
                </c:pt>
                <c:pt idx="3473">
                  <c:v>0.96247510022945615</c:v>
                </c:pt>
                <c:pt idx="3474">
                  <c:v>0.90425698906060081</c:v>
                </c:pt>
                <c:pt idx="3475">
                  <c:v>0.97411623406952697</c:v>
                </c:pt>
                <c:pt idx="3476">
                  <c:v>0.91506167763157886</c:v>
                </c:pt>
                <c:pt idx="3477">
                  <c:v>0.94693902217924697</c:v>
                </c:pt>
                <c:pt idx="3478">
                  <c:v>0.90684093236162144</c:v>
                </c:pt>
                <c:pt idx="3479">
                  <c:v>0.9392933104631217</c:v>
                </c:pt>
                <c:pt idx="3480">
                  <c:v>0.91464137013349356</c:v>
                </c:pt>
                <c:pt idx="3481">
                  <c:v>0.95887978953621567</c:v>
                </c:pt>
                <c:pt idx="3482">
                  <c:v>0.95096213324416967</c:v>
                </c:pt>
                <c:pt idx="3483">
                  <c:v>0.96417933048510074</c:v>
                </c:pt>
                <c:pt idx="3484">
                  <c:v>0.94725240061232996</c:v>
                </c:pt>
                <c:pt idx="3485">
                  <c:v>0.86993386467695455</c:v>
                </c:pt>
                <c:pt idx="3486">
                  <c:v>0.93189556242148508</c:v>
                </c:pt>
                <c:pt idx="3487">
                  <c:v>0.85483146067415727</c:v>
                </c:pt>
                <c:pt idx="3488">
                  <c:v>0.89721083674897528</c:v>
                </c:pt>
                <c:pt idx="3489">
                  <c:v>0.89893677787874848</c:v>
                </c:pt>
                <c:pt idx="3490">
                  <c:v>0.89454583958351719</c:v>
                </c:pt>
                <c:pt idx="3491">
                  <c:v>0.92491753456135783</c:v>
                </c:pt>
                <c:pt idx="3492">
                  <c:v>0.91094429347826078</c:v>
                </c:pt>
                <c:pt idx="3493">
                  <c:v>0.84435009444994147</c:v>
                </c:pt>
                <c:pt idx="3494">
                  <c:v>0.83527916165607285</c:v>
                </c:pt>
                <c:pt idx="3495">
                  <c:v>0.93208222490931081</c:v>
                </c:pt>
                <c:pt idx="3496">
                  <c:v>0.82715203426124206</c:v>
                </c:pt>
                <c:pt idx="3497">
                  <c:v>0.84385367215861495</c:v>
                </c:pt>
                <c:pt idx="3498">
                  <c:v>0.84057251908396935</c:v>
                </c:pt>
                <c:pt idx="3499">
                  <c:v>1</c:v>
                </c:pt>
                <c:pt idx="3500">
                  <c:v>0.94983619916877204</c:v>
                </c:pt>
                <c:pt idx="3501">
                  <c:v>0.98007993268826266</c:v>
                </c:pt>
                <c:pt idx="3502">
                  <c:v>0.95387805181641983</c:v>
                </c:pt>
                <c:pt idx="3503">
                  <c:v>0.93571264290062894</c:v>
                </c:pt>
                <c:pt idx="3504">
                  <c:v>0.96685101580135424</c:v>
                </c:pt>
                <c:pt idx="3505">
                  <c:v>0.93283758556316121</c:v>
                </c:pt>
                <c:pt idx="3506">
                  <c:v>0.94220843672456578</c:v>
                </c:pt>
                <c:pt idx="3507">
                  <c:v>0.94987580621595102</c:v>
                </c:pt>
                <c:pt idx="3508">
                  <c:v>0.9701232020392061</c:v>
                </c:pt>
                <c:pt idx="3509">
                  <c:v>0.91005104845676599</c:v>
                </c:pt>
                <c:pt idx="3510">
                  <c:v>0.86126185228845276</c:v>
                </c:pt>
                <c:pt idx="3511">
                  <c:v>0.96087351049508896</c:v>
                </c:pt>
                <c:pt idx="3512">
                  <c:v>0.92873949579831927</c:v>
                </c:pt>
                <c:pt idx="3513">
                  <c:v>0.89845202435017879</c:v>
                </c:pt>
                <c:pt idx="3514">
                  <c:v>1</c:v>
                </c:pt>
                <c:pt idx="3515">
                  <c:v>0.87328483660623435</c:v>
                </c:pt>
                <c:pt idx="3517">
                  <c:v>0.79235623885160966</c:v>
                </c:pt>
                <c:pt idx="3518">
                  <c:v>0.85752118717354464</c:v>
                </c:pt>
                <c:pt idx="3519">
                  <c:v>0.96065571701696728</c:v>
                </c:pt>
                <c:pt idx="3520">
                  <c:v>0.92209575122499632</c:v>
                </c:pt>
                <c:pt idx="3521">
                  <c:v>0.94762115013508297</c:v>
                </c:pt>
                <c:pt idx="3522">
                  <c:v>0.9252424975110225</c:v>
                </c:pt>
                <c:pt idx="3523">
                  <c:v>0.95379615952732633</c:v>
                </c:pt>
                <c:pt idx="3524">
                  <c:v>0.9506021224675103</c:v>
                </c:pt>
                <c:pt idx="3525">
                  <c:v>0.90021539688871155</c:v>
                </c:pt>
                <c:pt idx="3526">
                  <c:v>0.88062311090444056</c:v>
                </c:pt>
                <c:pt idx="3527">
                  <c:v>0.90244201312910288</c:v>
                </c:pt>
                <c:pt idx="3528">
                  <c:v>0.84105835991743261</c:v>
                </c:pt>
                <c:pt idx="3529">
                  <c:v>0.86276185513288151</c:v>
                </c:pt>
                <c:pt idx="3530">
                  <c:v>0.90772375093309998</c:v>
                </c:pt>
                <c:pt idx="3531">
                  <c:v>0.91434496089974526</c:v>
                </c:pt>
                <c:pt idx="3532">
                  <c:v>0.89468521975224846</c:v>
                </c:pt>
                <c:pt idx="3533">
                  <c:v>0.96484122852680898</c:v>
                </c:pt>
                <c:pt idx="3534">
                  <c:v>0.9052548243443842</c:v>
                </c:pt>
                <c:pt idx="3535">
                  <c:v>0.81076660988074944</c:v>
                </c:pt>
                <c:pt idx="3536">
                  <c:v>0.865253164556962</c:v>
                </c:pt>
                <c:pt idx="3537">
                  <c:v>0.95</c:v>
                </c:pt>
                <c:pt idx="3538">
                  <c:v>0.93830483531240516</c:v>
                </c:pt>
                <c:pt idx="3539">
                  <c:v>0.94358331302479115</c:v>
                </c:pt>
                <c:pt idx="3540">
                  <c:v>0.93466313879998597</c:v>
                </c:pt>
                <c:pt idx="3541">
                  <c:v>0.93080124622446325</c:v>
                </c:pt>
                <c:pt idx="3542">
                  <c:v>0.9290416284613976</c:v>
                </c:pt>
                <c:pt idx="3543">
                  <c:v>0.87848466805596903</c:v>
                </c:pt>
                <c:pt idx="3544">
                  <c:v>0.90230759202120725</c:v>
                </c:pt>
                <c:pt idx="3545">
                  <c:v>0.9346258489691448</c:v>
                </c:pt>
                <c:pt idx="3546">
                  <c:v>0.8956524300441826</c:v>
                </c:pt>
                <c:pt idx="3547">
                  <c:v>0.90796205080921089</c:v>
                </c:pt>
                <c:pt idx="3548">
                  <c:v>0.93421089449192474</c:v>
                </c:pt>
                <c:pt idx="3549">
                  <c:v>0.92562026638809103</c:v>
                </c:pt>
                <c:pt idx="3550">
                  <c:v>0.94543911752227405</c:v>
                </c:pt>
                <c:pt idx="3551">
                  <c:v>0.89153218495013609</c:v>
                </c:pt>
                <c:pt idx="3552">
                  <c:v>0.90888926862611075</c:v>
                </c:pt>
                <c:pt idx="3553">
                  <c:v>0.85205909173809946</c:v>
                </c:pt>
                <c:pt idx="3554">
                  <c:v>0.95531354461594675</c:v>
                </c:pt>
                <c:pt idx="3555">
                  <c:v>0.92252119465839211</c:v>
                </c:pt>
                <c:pt idx="3556">
                  <c:v>0.95757234726688112</c:v>
                </c:pt>
                <c:pt idx="3557">
                  <c:v>0.87951780081117636</c:v>
                </c:pt>
                <c:pt idx="3558">
                  <c:v>0.98385415593778958</c:v>
                </c:pt>
                <c:pt idx="3559">
                  <c:v>0.93415078707539367</c:v>
                </c:pt>
                <c:pt idx="3560">
                  <c:v>0.97343761990496158</c:v>
                </c:pt>
                <c:pt idx="3561">
                  <c:v>0.85671848669688844</c:v>
                </c:pt>
                <c:pt idx="3562">
                  <c:v>0.95524818174138104</c:v>
                </c:pt>
                <c:pt idx="3563">
                  <c:v>0.63680394837762999</c:v>
                </c:pt>
                <c:pt idx="3564">
                  <c:v>0.61064962279966506</c:v>
                </c:pt>
                <c:pt idx="3565">
                  <c:v>0.63278561877878503</c:v>
                </c:pt>
                <c:pt idx="3566">
                  <c:v>0.64806656877141411</c:v>
                </c:pt>
                <c:pt idx="3568">
                  <c:v>0.97726093445069495</c:v>
                </c:pt>
                <c:pt idx="3569">
                  <c:v>0.92320835591466699</c:v>
                </c:pt>
                <c:pt idx="3570">
                  <c:v>0.95646300822039509</c:v>
                </c:pt>
                <c:pt idx="3571">
                  <c:v>0.91423584905660404</c:v>
                </c:pt>
                <c:pt idx="3572">
                  <c:v>0.90124643584521391</c:v>
                </c:pt>
                <c:pt idx="3573">
                  <c:v>0.94610336693115993</c:v>
                </c:pt>
                <c:pt idx="3574">
                  <c:v>0.94164692059140298</c:v>
                </c:pt>
                <c:pt idx="3575">
                  <c:v>0.97457031438062702</c:v>
                </c:pt>
                <c:pt idx="3576">
                  <c:v>0.93327986145923503</c:v>
                </c:pt>
                <c:pt idx="3577">
                  <c:v>0.93029983645284409</c:v>
                </c:pt>
                <c:pt idx="3578">
                  <c:v>0.94654597291518205</c:v>
                </c:pt>
                <c:pt idx="3579">
                  <c:v>0.91713044622877404</c:v>
                </c:pt>
                <c:pt idx="3580">
                  <c:v>0.89328934345100608</c:v>
                </c:pt>
                <c:pt idx="3581">
                  <c:v>0.815252918287938</c:v>
                </c:pt>
                <c:pt idx="3582">
                  <c:v>0.982134886935914</c:v>
                </c:pt>
                <c:pt idx="3583">
                  <c:v>0.82057429467084608</c:v>
                </c:pt>
                <c:pt idx="3584">
                  <c:v>0.96585690515806999</c:v>
                </c:pt>
                <c:pt idx="3585">
                  <c:v>0.9684817886765239</c:v>
                </c:pt>
                <c:pt idx="3586">
                  <c:v>0.91436847423374901</c:v>
                </c:pt>
                <c:pt idx="3587">
                  <c:v>0.95512025787255095</c:v>
                </c:pt>
                <c:pt idx="3588">
                  <c:v>0.89037676842889002</c:v>
                </c:pt>
                <c:pt idx="3589">
                  <c:v>0.84580538757559098</c:v>
                </c:pt>
                <c:pt idx="3590">
                  <c:v>0.82003834442314205</c:v>
                </c:pt>
                <c:pt idx="3591">
                  <c:v>0.90845303867403304</c:v>
                </c:pt>
                <c:pt idx="3593">
                  <c:v>0.97779471023518194</c:v>
                </c:pt>
                <c:pt idx="3594">
                  <c:v>0.93959029649595704</c:v>
                </c:pt>
                <c:pt idx="3595">
                  <c:v>0.98699088145896696</c:v>
                </c:pt>
                <c:pt idx="3596">
                  <c:v>0.83608419891534203</c:v>
                </c:pt>
                <c:pt idx="3597">
                  <c:v>0.77020112630732096</c:v>
                </c:pt>
                <c:pt idx="3598">
                  <c:v>0.82962363919129101</c:v>
                </c:pt>
                <c:pt idx="3599">
                  <c:v>0.73944391179290503</c:v>
                </c:pt>
                <c:pt idx="3600">
                  <c:v>1.0160505764224599</c:v>
                </c:pt>
                <c:pt idx="3601">
                  <c:v>0.88443948689347396</c:v>
                </c:pt>
                <c:pt idx="3602">
                  <c:v>0.95448407400343305</c:v>
                </c:pt>
                <c:pt idx="3603">
                  <c:v>0.96741960540624505</c:v>
                </c:pt>
                <c:pt idx="3604">
                  <c:v>0.82856353591160203</c:v>
                </c:pt>
                <c:pt idx="3605">
                  <c:v>0.97040301536677309</c:v>
                </c:pt>
                <c:pt idx="3606">
                  <c:v>0.86176165803108806</c:v>
                </c:pt>
                <c:pt idx="3607">
                  <c:v>0.80754695664454101</c:v>
                </c:pt>
                <c:pt idx="3608">
                  <c:v>0.92034261241970006</c:v>
                </c:pt>
                <c:pt idx="3609">
                  <c:v>0.863908990361827</c:v>
                </c:pt>
                <c:pt idx="3610">
                  <c:v>0.89915218450544099</c:v>
                </c:pt>
                <c:pt idx="3615">
                  <c:v>0.67950309815308207</c:v>
                </c:pt>
                <c:pt idx="3616">
                  <c:v>0.6988519974635381</c:v>
                </c:pt>
                <c:pt idx="3617">
                  <c:v>0.62285089318264708</c:v>
                </c:pt>
                <c:pt idx="3618">
                  <c:v>0.73409145972138101</c:v>
                </c:pt>
                <c:pt idx="3619">
                  <c:v>0.76788002268478606</c:v>
                </c:pt>
                <c:pt idx="3620">
                  <c:v>0.72344864289515698</c:v>
                </c:pt>
                <c:pt idx="3621">
                  <c:v>0.786785848701543</c:v>
                </c:pt>
                <c:pt idx="3622">
                  <c:v>0.73222837326871304</c:v>
                </c:pt>
                <c:pt idx="3623">
                  <c:v>0.74145430649656707</c:v>
                </c:pt>
                <c:pt idx="3624">
                  <c:v>0.70657646620145897</c:v>
                </c:pt>
                <c:pt idx="3625">
                  <c:v>0.659126286718554</c:v>
                </c:pt>
                <c:pt idx="3626">
                  <c:v>0.71881289692232497</c:v>
                </c:pt>
                <c:pt idx="3627">
                  <c:v>0.64944422093223697</c:v>
                </c:pt>
                <c:pt idx="3628">
                  <c:v>0.67291112293773292</c:v>
                </c:pt>
                <c:pt idx="3629">
                  <c:v>0.69667349150909308</c:v>
                </c:pt>
                <c:pt idx="3630">
                  <c:v>0.66444743935310002</c:v>
                </c:pt>
                <c:pt idx="3631">
                  <c:v>0.68299255247122603</c:v>
                </c:pt>
                <c:pt idx="3632">
                  <c:v>0.67229474641801201</c:v>
                </c:pt>
                <c:pt idx="3633">
                  <c:v>0.63970204841713196</c:v>
                </c:pt>
                <c:pt idx="3634">
                  <c:v>0.71545339732255597</c:v>
                </c:pt>
                <c:pt idx="3635">
                  <c:v>0.84573782439240797</c:v>
                </c:pt>
                <c:pt idx="3636">
                  <c:v>0.753637854565679</c:v>
                </c:pt>
                <c:pt idx="3637">
                  <c:v>0.68778060099535909</c:v>
                </c:pt>
                <c:pt idx="3638">
                  <c:v>0.70137833446884401</c:v>
                </c:pt>
                <c:pt idx="3639">
                  <c:v>0.90769510175738499</c:v>
                </c:pt>
                <c:pt idx="3640">
                  <c:v>0.96027396123033493</c:v>
                </c:pt>
                <c:pt idx="3641">
                  <c:v>0.92454183113507293</c:v>
                </c:pt>
                <c:pt idx="3643">
                  <c:v>0.97924223208623995</c:v>
                </c:pt>
                <c:pt idx="3644">
                  <c:v>0.86588101661223904</c:v>
                </c:pt>
                <c:pt idx="3645">
                  <c:v>0.75559257263240398</c:v>
                </c:pt>
                <c:pt idx="3646">
                  <c:v>0.914884437596302</c:v>
                </c:pt>
                <c:pt idx="3647">
                  <c:v>0.85132422893969606</c:v>
                </c:pt>
                <c:pt idx="3648">
                  <c:v>0.59195379630933898</c:v>
                </c:pt>
                <c:pt idx="3649">
                  <c:v>0.89226766278096203</c:v>
                </c:pt>
                <c:pt idx="3650">
                  <c:v>0.70427127486142793</c:v>
                </c:pt>
                <c:pt idx="3651">
                  <c:v>0.99857095080235891</c:v>
                </c:pt>
                <c:pt idx="3652">
                  <c:v>0.993066132264529</c:v>
                </c:pt>
                <c:pt idx="3653">
                  <c:v>0.9623293839898569</c:v>
                </c:pt>
                <c:pt idx="3654">
                  <c:v>0.98569932959867801</c:v>
                </c:pt>
                <c:pt idx="3655">
                  <c:v>0.87539104477611895</c:v>
                </c:pt>
                <c:pt idx="3656">
                  <c:v>0.97043761891818403</c:v>
                </c:pt>
                <c:pt idx="3657">
                  <c:v>0.89587730061349702</c:v>
                </c:pt>
                <c:pt idx="3658">
                  <c:v>0.89375889781859896</c:v>
                </c:pt>
                <c:pt idx="3659">
                  <c:v>0.73829322971155309</c:v>
                </c:pt>
                <c:pt idx="3660">
                  <c:v>0.91876874094758409</c:v>
                </c:pt>
                <c:pt idx="3661">
                  <c:v>0.88714736842105291</c:v>
                </c:pt>
                <c:pt idx="3662">
                  <c:v>0.98516705499649437</c:v>
                </c:pt>
                <c:pt idx="3663">
                  <c:v>0.98134456370925627</c:v>
                </c:pt>
                <c:pt idx="3664">
                  <c:v>0.97981025629645635</c:v>
                </c:pt>
                <c:pt idx="3665">
                  <c:v>0.88989733816282302</c:v>
                </c:pt>
                <c:pt idx="3666">
                  <c:v>0.72501710427805088</c:v>
                </c:pt>
                <c:pt idx="3667">
                  <c:v>0.91603806319296355</c:v>
                </c:pt>
                <c:pt idx="3668">
                  <c:v>0.73966480943943513</c:v>
                </c:pt>
                <c:pt idx="3669">
                  <c:v>0.74814455394110424</c:v>
                </c:pt>
                <c:pt idx="3670">
                  <c:v>0.81262793825495905</c:v>
                </c:pt>
                <c:pt idx="3671">
                  <c:v>0.90960963317164445</c:v>
                </c:pt>
                <c:pt idx="3672">
                  <c:v>0.90005232876069607</c:v>
                </c:pt>
                <c:pt idx="3673">
                  <c:v>0.7815594412155642</c:v>
                </c:pt>
                <c:pt idx="3674">
                  <c:v>0.96823397087169316</c:v>
                </c:pt>
                <c:pt idx="3675">
                  <c:v>0.97403156758300635</c:v>
                </c:pt>
                <c:pt idx="3676">
                  <c:v>0.98006317040367397</c:v>
                </c:pt>
                <c:pt idx="3677">
                  <c:v>0.9700713927017468</c:v>
                </c:pt>
                <c:pt idx="3678">
                  <c:v>0.96691859255970047</c:v>
                </c:pt>
                <c:pt idx="3679">
                  <c:v>0.96521438316611097</c:v>
                </c:pt>
                <c:pt idx="3680">
                  <c:v>0.9738997354564225</c:v>
                </c:pt>
                <c:pt idx="3681">
                  <c:v>0.97584187609303252</c:v>
                </c:pt>
                <c:pt idx="3682">
                  <c:v>0.97718272314990662</c:v>
                </c:pt>
                <c:pt idx="3683">
                  <c:v>0.9760145137560805</c:v>
                </c:pt>
                <c:pt idx="3684">
                  <c:v>0.97264288081276162</c:v>
                </c:pt>
                <c:pt idx="3685">
                  <c:v>0.97310151701660585</c:v>
                </c:pt>
                <c:pt idx="3686">
                  <c:v>0.97550875534115333</c:v>
                </c:pt>
                <c:pt idx="3687">
                  <c:v>0.9801592396591724</c:v>
                </c:pt>
                <c:pt idx="3688">
                  <c:v>0.98504188272836057</c:v>
                </c:pt>
                <c:pt idx="3689">
                  <c:v>0.98737477700013732</c:v>
                </c:pt>
                <c:pt idx="3690">
                  <c:v>0.97996661101836391</c:v>
                </c:pt>
                <c:pt idx="3691">
                  <c:v>0.98607154162709709</c:v>
                </c:pt>
                <c:pt idx="3692">
                  <c:v>0.99089118660758257</c:v>
                </c:pt>
                <c:pt idx="3693">
                  <c:v>0.95794053662073964</c:v>
                </c:pt>
                <c:pt idx="3694">
                  <c:v>0.93676863980638847</c:v>
                </c:pt>
                <c:pt idx="3695">
                  <c:v>0.8784994537104569</c:v>
                </c:pt>
                <c:pt idx="3696">
                  <c:v>0.94032525920573984</c:v>
                </c:pt>
                <c:pt idx="3697">
                  <c:v>0.92052132536319742</c:v>
                </c:pt>
                <c:pt idx="3698">
                  <c:v>0.91663526017756369</c:v>
                </c:pt>
                <c:pt idx="3699">
                  <c:v>0.9694182105014244</c:v>
                </c:pt>
                <c:pt idx="3700">
                  <c:v>0.93548387096774188</c:v>
                </c:pt>
                <c:pt idx="3701">
                  <c:v>1</c:v>
                </c:pt>
                <c:pt idx="3702">
                  <c:v>1.0046912838228672</c:v>
                </c:pt>
                <c:pt idx="3703">
                  <c:v>1</c:v>
                </c:pt>
                <c:pt idx="3704">
                  <c:v>0.9795521050206949</c:v>
                </c:pt>
                <c:pt idx="3705">
                  <c:v>0.99099881761532049</c:v>
                </c:pt>
                <c:pt idx="3706">
                  <c:v>0.95951971748087095</c:v>
                </c:pt>
                <c:pt idx="3707">
                  <c:v>0.98448820784639879</c:v>
                </c:pt>
                <c:pt idx="3708">
                  <c:v>1.0014264566457645</c:v>
                </c:pt>
                <c:pt idx="3709">
                  <c:v>0.96331412137993311</c:v>
                </c:pt>
                <c:pt idx="3710">
                  <c:v>0.99705652678602819</c:v>
                </c:pt>
                <c:pt idx="3711">
                  <c:v>0.98698310777722087</c:v>
                </c:pt>
                <c:pt idx="3712">
                  <c:v>0.98013607157959937</c:v>
                </c:pt>
                <c:pt idx="3713">
                  <c:v>1</c:v>
                </c:pt>
                <c:pt idx="3714">
                  <c:v>0.99184625293606521</c:v>
                </c:pt>
                <c:pt idx="3715">
                  <c:v>1</c:v>
                </c:pt>
                <c:pt idx="3716">
                  <c:v>1</c:v>
                </c:pt>
                <c:pt idx="3717">
                  <c:v>0.96522586711375558</c:v>
                </c:pt>
                <c:pt idx="3718">
                  <c:v>0.96719370018033568</c:v>
                </c:pt>
                <c:pt idx="3719">
                  <c:v>1</c:v>
                </c:pt>
                <c:pt idx="3720">
                  <c:v>0.99515901971051424</c:v>
                </c:pt>
                <c:pt idx="3721">
                  <c:v>0.96244604694784341</c:v>
                </c:pt>
                <c:pt idx="3722">
                  <c:v>1.0033878116398542</c:v>
                </c:pt>
                <c:pt idx="3723">
                  <c:v>1.0000593231764865</c:v>
                </c:pt>
                <c:pt idx="3724">
                  <c:v>0.98774159255527594</c:v>
                </c:pt>
                <c:pt idx="3725">
                  <c:v>0.99509655532359076</c:v>
                </c:pt>
                <c:pt idx="3726">
                  <c:v>0.99223717217787932</c:v>
                </c:pt>
                <c:pt idx="3727">
                  <c:v>0.93875499714448873</c:v>
                </c:pt>
                <c:pt idx="3728">
                  <c:v>1</c:v>
                </c:pt>
                <c:pt idx="3729">
                  <c:v>0.98644269179555477</c:v>
                </c:pt>
                <c:pt idx="3730">
                  <c:v>0.97787994891443164</c:v>
                </c:pt>
                <c:pt idx="3731">
                  <c:v>0.9641807684650604</c:v>
                </c:pt>
                <c:pt idx="3732">
                  <c:v>0.97695469708382665</c:v>
                </c:pt>
                <c:pt idx="3733">
                  <c:v>0.98838986209467028</c:v>
                </c:pt>
                <c:pt idx="3734">
                  <c:v>1.0017088224615758</c:v>
                </c:pt>
                <c:pt idx="3735">
                  <c:v>1.0015352112676057</c:v>
                </c:pt>
                <c:pt idx="3736">
                  <c:v>1.001605547406321</c:v>
                </c:pt>
                <c:pt idx="3737">
                  <c:v>1.0031128198329577</c:v>
                </c:pt>
                <c:pt idx="3738">
                  <c:v>1</c:v>
                </c:pt>
                <c:pt idx="3739">
                  <c:v>1</c:v>
                </c:pt>
                <c:pt idx="3740">
                  <c:v>0.89395176993359626</c:v>
                </c:pt>
                <c:pt idx="3741">
                  <c:v>0.97441020191285854</c:v>
                </c:pt>
                <c:pt idx="3742">
                  <c:v>0.94323485227841752</c:v>
                </c:pt>
                <c:pt idx="3743">
                  <c:v>0.94865069356872656</c:v>
                </c:pt>
                <c:pt idx="3744">
                  <c:v>0.99884393063583843</c:v>
                </c:pt>
                <c:pt idx="3745">
                  <c:v>0.95678181818181829</c:v>
                </c:pt>
                <c:pt idx="3746">
                  <c:v>0.93782259724223083</c:v>
                </c:pt>
                <c:pt idx="3747">
                  <c:v>0.86573701147564219</c:v>
                </c:pt>
                <c:pt idx="3748">
                  <c:v>0.99858898174672706</c:v>
                </c:pt>
                <c:pt idx="3749">
                  <c:v>1.0000372978676415</c:v>
                </c:pt>
                <c:pt idx="3750">
                  <c:v>0.94954911255649876</c:v>
                </c:pt>
                <c:pt idx="3751">
                  <c:v>0.98508733624454137</c:v>
                </c:pt>
                <c:pt idx="3752">
                  <c:v>0.87394616556627713</c:v>
                </c:pt>
                <c:pt idx="3753">
                  <c:v>0.86435865504358655</c:v>
                </c:pt>
                <c:pt idx="3754">
                  <c:v>0.95942623582941311</c:v>
                </c:pt>
                <c:pt idx="3755">
                  <c:v>0.97342502515934237</c:v>
                </c:pt>
                <c:pt idx="3756">
                  <c:v>0.90791885115112803</c:v>
                </c:pt>
                <c:pt idx="3757">
                  <c:v>0.94554905948144397</c:v>
                </c:pt>
                <c:pt idx="3758">
                  <c:v>0.94932380372026737</c:v>
                </c:pt>
                <c:pt idx="3759">
                  <c:v>1.0018376029691323</c:v>
                </c:pt>
                <c:pt idx="3760">
                  <c:v>0.95821460445572826</c:v>
                </c:pt>
                <c:pt idx="3761">
                  <c:v>0.96832763714302272</c:v>
                </c:pt>
                <c:pt idx="3762">
                  <c:v>0.96415256962758111</c:v>
                </c:pt>
                <c:pt idx="3763">
                  <c:v>0.95550179696255355</c:v>
                </c:pt>
                <c:pt idx="3764">
                  <c:v>0.91180469123982766</c:v>
                </c:pt>
                <c:pt idx="3765">
                  <c:v>0.94307965860597465</c:v>
                </c:pt>
                <c:pt idx="3766">
                  <c:v>0.98992951005134477</c:v>
                </c:pt>
                <c:pt idx="3767">
                  <c:v>0.87968638631503937</c:v>
                </c:pt>
                <c:pt idx="3768">
                  <c:v>0.94415244848216273</c:v>
                </c:pt>
                <c:pt idx="3769">
                  <c:v>0.95451628585318449</c:v>
                </c:pt>
                <c:pt idx="3770">
                  <c:v>0.9986776859504134</c:v>
                </c:pt>
                <c:pt idx="3771">
                  <c:v>1.0024821389113945</c:v>
                </c:pt>
                <c:pt idx="3772">
                  <c:v>0.9636535187977241</c:v>
                </c:pt>
                <c:pt idx="3773">
                  <c:v>1.0009639435806093</c:v>
                </c:pt>
                <c:pt idx="3774">
                  <c:v>0.98495342268165165</c:v>
                </c:pt>
                <c:pt idx="3775">
                  <c:v>1</c:v>
                </c:pt>
                <c:pt idx="3776">
                  <c:v>0.9399675258778164</c:v>
                </c:pt>
                <c:pt idx="3777">
                  <c:v>0.99997095134350045</c:v>
                </c:pt>
                <c:pt idx="3778">
                  <c:v>1</c:v>
                </c:pt>
                <c:pt idx="3779">
                  <c:v>0.99484785030073497</c:v>
                </c:pt>
                <c:pt idx="3780">
                  <c:v>0.97187412352050306</c:v>
                </c:pt>
                <c:pt idx="3781">
                  <c:v>0.94382282881606894</c:v>
                </c:pt>
                <c:pt idx="3782">
                  <c:v>0.97770913520097391</c:v>
                </c:pt>
                <c:pt idx="3783">
                  <c:v>0.96130220322262405</c:v>
                </c:pt>
                <c:pt idx="3784">
                  <c:v>0.95972732165281305</c:v>
                </c:pt>
                <c:pt idx="3785">
                  <c:v>0.96904918032786891</c:v>
                </c:pt>
                <c:pt idx="3786">
                  <c:v>0.97845588396158301</c:v>
                </c:pt>
                <c:pt idx="3787">
                  <c:v>0.9772248378127899</c:v>
                </c:pt>
                <c:pt idx="3788">
                  <c:v>0.92175470008952498</c:v>
                </c:pt>
                <c:pt idx="3789">
                  <c:v>0.9814294613563681</c:v>
                </c:pt>
                <c:pt idx="3790">
                  <c:v>0.97096183379785006</c:v>
                </c:pt>
                <c:pt idx="3791">
                  <c:v>0.96406250000000004</c:v>
                </c:pt>
                <c:pt idx="3792">
                  <c:v>0.97743116240725403</c:v>
                </c:pt>
                <c:pt idx="3793">
                  <c:v>0.97676230040244105</c:v>
                </c:pt>
                <c:pt idx="3794">
                  <c:v>0.99150094654286502</c:v>
                </c:pt>
                <c:pt idx="3795">
                  <c:v>0.98409974527416499</c:v>
                </c:pt>
                <c:pt idx="3796">
                  <c:v>0.98047426257952597</c:v>
                </c:pt>
                <c:pt idx="3797">
                  <c:v>0.94686265286923799</c:v>
                </c:pt>
                <c:pt idx="3798">
                  <c:v>0.90063073138000405</c:v>
                </c:pt>
                <c:pt idx="3799">
                  <c:v>0.95507462686567191</c:v>
                </c:pt>
                <c:pt idx="3800">
                  <c:v>0.87346815183302695</c:v>
                </c:pt>
                <c:pt idx="3801">
                  <c:v>0.94955941626129303</c:v>
                </c:pt>
                <c:pt idx="3802">
                  <c:v>0.83949086161879904</c:v>
                </c:pt>
                <c:pt idx="3803">
                  <c:v>0.89529411764705902</c:v>
                </c:pt>
                <c:pt idx="3804">
                  <c:v>0.90432169686257202</c:v>
                </c:pt>
                <c:pt idx="3805">
                  <c:v>0.90594671403197191</c:v>
                </c:pt>
                <c:pt idx="3806">
                  <c:v>0.92740740740740701</c:v>
                </c:pt>
                <c:pt idx="3807">
                  <c:v>0.97769723480706106</c:v>
                </c:pt>
                <c:pt idx="3808">
                  <c:v>0.97176406335335896</c:v>
                </c:pt>
                <c:pt idx="3809">
                  <c:v>0.93760591263032889</c:v>
                </c:pt>
                <c:pt idx="3810">
                  <c:v>0.99027027027027004</c:v>
                </c:pt>
                <c:pt idx="3811">
                  <c:v>0.8557004160887659</c:v>
                </c:pt>
                <c:pt idx="3812">
                  <c:v>0.94779933110367909</c:v>
                </c:pt>
                <c:pt idx="3813">
                  <c:v>0.93214422871772995</c:v>
                </c:pt>
                <c:pt idx="3820">
                  <c:v>0.91521328489880605</c:v>
                </c:pt>
                <c:pt idx="3821">
                  <c:v>0.95657662791232001</c:v>
                </c:pt>
                <c:pt idx="3822">
                  <c:v>0.998230049773013</c:v>
                </c:pt>
                <c:pt idx="3823">
                  <c:v>1.0050067254521</c:v>
                </c:pt>
                <c:pt idx="3824">
                  <c:v>0.995723637612414</c:v>
                </c:pt>
                <c:pt idx="3825">
                  <c:v>0.99590934527140407</c:v>
                </c:pt>
                <c:pt idx="3826">
                  <c:v>0.99388587028545705</c:v>
                </c:pt>
                <c:pt idx="3827">
                  <c:v>0.98689635871762205</c:v>
                </c:pt>
                <c:pt idx="3828">
                  <c:v>0.99032505876282795</c:v>
                </c:pt>
                <c:pt idx="3829">
                  <c:v>1.0074146042135401</c:v>
                </c:pt>
                <c:pt idx="3830">
                  <c:v>1.0041768330507399</c:v>
                </c:pt>
                <c:pt idx="3831">
                  <c:v>0.99871440195280703</c:v>
                </c:pt>
                <c:pt idx="3832">
                  <c:v>1.0078329768324601</c:v>
                </c:pt>
                <c:pt idx="3833">
                  <c:v>0.99909469530907502</c:v>
                </c:pt>
                <c:pt idx="3834">
                  <c:v>0.99940272833695698</c:v>
                </c:pt>
                <c:pt idx="3835">
                  <c:v>1.0099648694058301</c:v>
                </c:pt>
                <c:pt idx="3836">
                  <c:v>1.01061628144351</c:v>
                </c:pt>
                <c:pt idx="3837">
                  <c:v>1.00476846354785</c:v>
                </c:pt>
                <c:pt idx="3838">
                  <c:v>0.87943183786592793</c:v>
                </c:pt>
                <c:pt idx="3839">
                  <c:v>0.987424553179022</c:v>
                </c:pt>
                <c:pt idx="3840">
                  <c:v>0.81128775834658196</c:v>
                </c:pt>
                <c:pt idx="3841">
                  <c:v>0.96910457963089602</c:v>
                </c:pt>
                <c:pt idx="3842">
                  <c:v>0.998449473448353</c:v>
                </c:pt>
                <c:pt idx="3843">
                  <c:v>1.0197298013245</c:v>
                </c:pt>
                <c:pt idx="3845">
                  <c:v>0.98109240246406604</c:v>
                </c:pt>
                <c:pt idx="3846">
                  <c:v>0.97165048543689292</c:v>
                </c:pt>
                <c:pt idx="3848">
                  <c:v>1.0126658476658499</c:v>
                </c:pt>
                <c:pt idx="3849">
                  <c:v>0.99875579086697497</c:v>
                </c:pt>
                <c:pt idx="3850">
                  <c:v>1.01603433476395</c:v>
                </c:pt>
                <c:pt idx="3851">
                  <c:v>0.99765951686170695</c:v>
                </c:pt>
                <c:pt idx="3852">
                  <c:v>0.99813614369987402</c:v>
                </c:pt>
                <c:pt idx="3853">
                  <c:v>1</c:v>
                </c:pt>
                <c:pt idx="3854">
                  <c:v>0.97272795356674779</c:v>
                </c:pt>
                <c:pt idx="3856">
                  <c:v>0.97629878362172362</c:v>
                </c:pt>
                <c:pt idx="3857">
                  <c:v>0.97666930436659227</c:v>
                </c:pt>
                <c:pt idx="3860">
                  <c:v>1</c:v>
                </c:pt>
                <c:pt idx="3861">
                  <c:v>0.92559999999999998</c:v>
                </c:pt>
                <c:pt idx="3862">
                  <c:v>0.6</c:v>
                </c:pt>
                <c:pt idx="3863">
                  <c:v>0.7</c:v>
                </c:pt>
                <c:pt idx="3864">
                  <c:v>0.71428571428571419</c:v>
                </c:pt>
                <c:pt idx="3865">
                  <c:v>0.83333333333333348</c:v>
                </c:pt>
                <c:pt idx="3866">
                  <c:v>0.66666666666666652</c:v>
                </c:pt>
                <c:pt idx="3867">
                  <c:v>0.7</c:v>
                </c:pt>
                <c:pt idx="3868">
                  <c:v>0.80769230769230771</c:v>
                </c:pt>
                <c:pt idx="3869">
                  <c:v>0.7</c:v>
                </c:pt>
                <c:pt idx="3870">
                  <c:v>0.95714285714285718</c:v>
                </c:pt>
                <c:pt idx="3871">
                  <c:v>0.85454545454545439</c:v>
                </c:pt>
                <c:pt idx="3872">
                  <c:v>0.7435897435897435</c:v>
                </c:pt>
                <c:pt idx="3873">
                  <c:v>0.92592592592592593</c:v>
                </c:pt>
                <c:pt idx="3874">
                  <c:v>0.66666666666666652</c:v>
                </c:pt>
                <c:pt idx="3875">
                  <c:v>0.52</c:v>
                </c:pt>
                <c:pt idx="3876">
                  <c:v>0.35</c:v>
                </c:pt>
                <c:pt idx="3877">
                  <c:v>0.7</c:v>
                </c:pt>
                <c:pt idx="3878">
                  <c:v>0.51428571428571423</c:v>
                </c:pt>
                <c:pt idx="3879">
                  <c:v>0.59090909090909094</c:v>
                </c:pt>
                <c:pt idx="3880">
                  <c:v>0.89655172413793105</c:v>
                </c:pt>
                <c:pt idx="3881">
                  <c:v>1</c:v>
                </c:pt>
                <c:pt idx="3882">
                  <c:v>0.81929347826086951</c:v>
                </c:pt>
                <c:pt idx="3883">
                  <c:v>0.84536082474226804</c:v>
                </c:pt>
                <c:pt idx="3884">
                  <c:v>0.84507042253521125</c:v>
                </c:pt>
                <c:pt idx="3885">
                  <c:v>0.84088176352705413</c:v>
                </c:pt>
                <c:pt idx="3886">
                  <c:v>0.78207810320781035</c:v>
                </c:pt>
                <c:pt idx="3887">
                  <c:v>0.62612518316935306</c:v>
                </c:pt>
                <c:pt idx="3921">
                  <c:v>0.98135647686225591</c:v>
                </c:pt>
                <c:pt idx="3922">
                  <c:v>0.91572848480079916</c:v>
                </c:pt>
                <c:pt idx="3923">
                  <c:v>0.9777330635124728</c:v>
                </c:pt>
                <c:pt idx="3924">
                  <c:v>0.97940453951631501</c:v>
                </c:pt>
                <c:pt idx="3925">
                  <c:v>0.98536525633443983</c:v>
                </c:pt>
                <c:pt idx="3926">
                  <c:v>0.98826479606126538</c:v>
                </c:pt>
                <c:pt idx="3927">
                  <c:v>0.98538584186922262</c:v>
                </c:pt>
                <c:pt idx="3928">
                  <c:v>0.9808901275065891</c:v>
                </c:pt>
                <c:pt idx="3929">
                  <c:v>0.96938038226496315</c:v>
                </c:pt>
                <c:pt idx="3930">
                  <c:v>0.97674938048308957</c:v>
                </c:pt>
                <c:pt idx="3931">
                  <c:v>0.94802718740956349</c:v>
                </c:pt>
                <c:pt idx="3932">
                  <c:v>0.92739953055435531</c:v>
                </c:pt>
                <c:pt idx="3933">
                  <c:v>0.94051190172401011</c:v>
                </c:pt>
                <c:pt idx="3934">
                  <c:v>0.9647275154313707</c:v>
                </c:pt>
                <c:pt idx="3935">
                  <c:v>0.93482917788858966</c:v>
                </c:pt>
                <c:pt idx="3936">
                  <c:v>0.97958162381934044</c:v>
                </c:pt>
                <c:pt idx="3937">
                  <c:v>0.98739986860433793</c:v>
                </c:pt>
                <c:pt idx="3938">
                  <c:v>0.99500855967454871</c:v>
                </c:pt>
                <c:pt idx="3939">
                  <c:v>0.98566988386184162</c:v>
                </c:pt>
                <c:pt idx="3940">
                  <c:v>0.99430195020107992</c:v>
                </c:pt>
                <c:pt idx="3985">
                  <c:v>0.94327731092436973</c:v>
                </c:pt>
                <c:pt idx="3986">
                  <c:v>1</c:v>
                </c:pt>
                <c:pt idx="3987">
                  <c:v>0.97699386503067487</c:v>
                </c:pt>
                <c:pt idx="3988">
                  <c:v>0.97147147147147139</c:v>
                </c:pt>
                <c:pt idx="3989">
                  <c:v>0.93447293447293478</c:v>
                </c:pt>
                <c:pt idx="3990">
                  <c:v>0.94899328859060406</c:v>
                </c:pt>
                <c:pt idx="3991">
                  <c:v>0.9545454545454547</c:v>
                </c:pt>
                <c:pt idx="3992">
                  <c:v>0.91714285714285704</c:v>
                </c:pt>
                <c:pt idx="3993">
                  <c:v>1</c:v>
                </c:pt>
                <c:pt idx="3994">
                  <c:v>0.9726618705035972</c:v>
                </c:pt>
                <c:pt idx="3995">
                  <c:v>0.95190713101160862</c:v>
                </c:pt>
                <c:pt idx="3996">
                  <c:v>0.94761904761904758</c:v>
                </c:pt>
                <c:pt idx="3997">
                  <c:v>0.92515592515592515</c:v>
                </c:pt>
                <c:pt idx="3998">
                  <c:v>0.95462184873949563</c:v>
                </c:pt>
                <c:pt idx="3999">
                  <c:v>1</c:v>
                </c:pt>
                <c:pt idx="4000">
                  <c:v>0.98604060913705593</c:v>
                </c:pt>
                <c:pt idx="4001">
                  <c:v>0.94094488188976366</c:v>
                </c:pt>
                <c:pt idx="4002">
                  <c:v>0.9162393162393162</c:v>
                </c:pt>
                <c:pt idx="4003">
                  <c:v>1</c:v>
                </c:pt>
                <c:pt idx="4004">
                  <c:v>0.95138888888888884</c:v>
                </c:pt>
                <c:pt idx="4005">
                  <c:v>0.97548161120840648</c:v>
                </c:pt>
                <c:pt idx="4006">
                  <c:v>1</c:v>
                </c:pt>
                <c:pt idx="4007">
                  <c:v>1</c:v>
                </c:pt>
                <c:pt idx="4008">
                  <c:v>0.97493403693931413</c:v>
                </c:pt>
                <c:pt idx="4009">
                  <c:v>0.93068035943517335</c:v>
                </c:pt>
                <c:pt idx="4010">
                  <c:v>1</c:v>
                </c:pt>
                <c:pt idx="4011">
                  <c:v>0.89267015706806285</c:v>
                </c:pt>
                <c:pt idx="4012">
                  <c:v>0.98066298342541447</c:v>
                </c:pt>
                <c:pt idx="4013">
                  <c:v>0.97709923664122134</c:v>
                </c:pt>
                <c:pt idx="4018">
                  <c:v>6.5934065934065936E-2</c:v>
                </c:pt>
                <c:pt idx="4019">
                  <c:v>7.6923076923076927E-2</c:v>
                </c:pt>
                <c:pt idx="4020">
                  <c:v>7.6923076923076927E-2</c:v>
                </c:pt>
                <c:pt idx="4021">
                  <c:v>8.6956521739130432E-2</c:v>
                </c:pt>
                <c:pt idx="4022">
                  <c:v>5.5555555555555552E-2</c:v>
                </c:pt>
                <c:pt idx="4023">
                  <c:v>7.7777777777777779E-2</c:v>
                </c:pt>
                <c:pt idx="4024">
                  <c:v>7.6923076923076927E-2</c:v>
                </c:pt>
                <c:pt idx="4025">
                  <c:v>8.8888888888888892E-2</c:v>
                </c:pt>
                <c:pt idx="4026">
                  <c:v>5.6179775280898875E-2</c:v>
                </c:pt>
                <c:pt idx="4027">
                  <c:v>4.5454545454545456E-2</c:v>
                </c:pt>
                <c:pt idx="4028">
                  <c:v>3.4090909090909088E-2</c:v>
                </c:pt>
                <c:pt idx="4029">
                  <c:v>7.7777777777777779E-2</c:v>
                </c:pt>
                <c:pt idx="4030">
                  <c:v>5.6818181818181816E-2</c:v>
                </c:pt>
                <c:pt idx="4031">
                  <c:v>6.8181818181818177E-2</c:v>
                </c:pt>
                <c:pt idx="4032">
                  <c:v>9.1954022988505746E-2</c:v>
                </c:pt>
                <c:pt idx="4033">
                  <c:v>6.8181818181818177E-2</c:v>
                </c:pt>
                <c:pt idx="4034">
                  <c:v>0.10465116279069768</c:v>
                </c:pt>
                <c:pt idx="4035">
                  <c:v>7.7777777777777779E-2</c:v>
                </c:pt>
                <c:pt idx="4036">
                  <c:v>9.7826086956521743E-2</c:v>
                </c:pt>
                <c:pt idx="4037">
                  <c:v>7.9545454545454544E-2</c:v>
                </c:pt>
                <c:pt idx="4038">
                  <c:v>8.8888888888888892E-2</c:v>
                </c:pt>
                <c:pt idx="4039">
                  <c:v>0.1111111111111111</c:v>
                </c:pt>
                <c:pt idx="4040">
                  <c:v>9.0909090909090912E-2</c:v>
                </c:pt>
                <c:pt idx="4041">
                  <c:v>0.11363636363636363</c:v>
                </c:pt>
                <c:pt idx="4042">
                  <c:v>0.13636363636363635</c:v>
                </c:pt>
                <c:pt idx="4043">
                  <c:v>0.12941176470588237</c:v>
                </c:pt>
                <c:pt idx="4044">
                  <c:v>0.1176470588235294</c:v>
                </c:pt>
                <c:pt idx="4045">
                  <c:v>0.24691358024691357</c:v>
                </c:pt>
                <c:pt idx="4046">
                  <c:v>0.18292682926829268</c:v>
                </c:pt>
                <c:pt idx="4047">
                  <c:v>0.13580246913580246</c:v>
                </c:pt>
                <c:pt idx="4048">
                  <c:v>0.19047619047619047</c:v>
                </c:pt>
                <c:pt idx="4049">
                  <c:v>0.23456790123456789</c:v>
                </c:pt>
                <c:pt idx="4050">
                  <c:v>0.2098765432098765</c:v>
                </c:pt>
                <c:pt idx="4051">
                  <c:v>0.16867469879518071</c:v>
                </c:pt>
                <c:pt idx="4052">
                  <c:v>0.12048192771084337</c:v>
                </c:pt>
                <c:pt idx="4053">
                  <c:v>0.14285714285714285</c:v>
                </c:pt>
                <c:pt idx="4054">
                  <c:v>0.12048192771084337</c:v>
                </c:pt>
                <c:pt idx="4055">
                  <c:v>9.5238095238095233E-2</c:v>
                </c:pt>
                <c:pt idx="4056">
                  <c:v>9.7560975609756101E-2</c:v>
                </c:pt>
                <c:pt idx="4057">
                  <c:v>4.8192771084337352E-2</c:v>
                </c:pt>
                <c:pt idx="4058">
                  <c:v>4.7619047619047616E-2</c:v>
                </c:pt>
                <c:pt idx="4059">
                  <c:v>0.11627906976744186</c:v>
                </c:pt>
                <c:pt idx="4060">
                  <c:v>0.20367220679536369</c:v>
                </c:pt>
                <c:pt idx="4061">
                  <c:v>0.3307192275378632</c:v>
                </c:pt>
                <c:pt idx="4062">
                  <c:v>0.13361660659729979</c:v>
                </c:pt>
                <c:pt idx="4063">
                  <c:v>0.1796199811401028</c:v>
                </c:pt>
                <c:pt idx="4829">
                  <c:v>0.86</c:v>
                </c:pt>
                <c:pt idx="4830">
                  <c:v>0.19</c:v>
                </c:pt>
                <c:pt idx="4831">
                  <c:v>0.49</c:v>
                </c:pt>
                <c:pt idx="4832">
                  <c:v>0.54</c:v>
                </c:pt>
                <c:pt idx="4833">
                  <c:v>0.74</c:v>
                </c:pt>
                <c:pt idx="4834">
                  <c:v>0.89</c:v>
                </c:pt>
                <c:pt idx="4835">
                  <c:v>0.89</c:v>
                </c:pt>
                <c:pt idx="4836">
                  <c:v>0.82</c:v>
                </c:pt>
                <c:pt idx="4837">
                  <c:v>0.49</c:v>
                </c:pt>
                <c:pt idx="4838">
                  <c:v>0.26</c:v>
                </c:pt>
                <c:pt idx="4839">
                  <c:v>0.65</c:v>
                </c:pt>
                <c:pt idx="4840">
                  <c:v>0.83</c:v>
                </c:pt>
                <c:pt idx="4841">
                  <c:v>0.89</c:v>
                </c:pt>
                <c:pt idx="4842">
                  <c:v>0.94</c:v>
                </c:pt>
                <c:pt idx="4843">
                  <c:v>0.55000000000000004</c:v>
                </c:pt>
                <c:pt idx="4844">
                  <c:v>0.24</c:v>
                </c:pt>
                <c:pt idx="4845">
                  <c:v>0.2</c:v>
                </c:pt>
                <c:pt idx="4846">
                  <c:v>0.62</c:v>
                </c:pt>
                <c:pt idx="4847">
                  <c:v>0.66</c:v>
                </c:pt>
                <c:pt idx="4848">
                  <c:v>0.74</c:v>
                </c:pt>
                <c:pt idx="4849">
                  <c:v>0.82</c:v>
                </c:pt>
                <c:pt idx="4850">
                  <c:v>0.87</c:v>
                </c:pt>
                <c:pt idx="4851">
                  <c:v>0.86</c:v>
                </c:pt>
                <c:pt idx="4852">
                  <c:v>0.74</c:v>
                </c:pt>
                <c:pt idx="4853">
                  <c:v>0.47</c:v>
                </c:pt>
                <c:pt idx="4854">
                  <c:v>0.22</c:v>
                </c:pt>
                <c:pt idx="4855">
                  <c:v>0.42</c:v>
                </c:pt>
                <c:pt idx="4856">
                  <c:v>0.41</c:v>
                </c:pt>
                <c:pt idx="4857">
                  <c:v>0.77</c:v>
                </c:pt>
                <c:pt idx="4858">
                  <c:v>0.89</c:v>
                </c:pt>
                <c:pt idx="4859">
                  <c:v>0.88</c:v>
                </c:pt>
                <c:pt idx="4860">
                  <c:v>0.8</c:v>
                </c:pt>
                <c:pt idx="4861">
                  <c:v>0.72</c:v>
                </c:pt>
                <c:pt idx="4862">
                  <c:v>0.66</c:v>
                </c:pt>
                <c:pt idx="4863">
                  <c:v>0.55000000000000004</c:v>
                </c:pt>
                <c:pt idx="4864">
                  <c:v>0.38</c:v>
                </c:pt>
                <c:pt idx="4865">
                  <c:v>0.39</c:v>
                </c:pt>
                <c:pt idx="4866">
                  <c:v>0.33</c:v>
                </c:pt>
                <c:pt idx="4867">
                  <c:v>0.86</c:v>
                </c:pt>
                <c:pt idx="4868">
                  <c:v>0.83</c:v>
                </c:pt>
                <c:pt idx="4869">
                  <c:v>0.86</c:v>
                </c:pt>
                <c:pt idx="4870">
                  <c:v>0.84</c:v>
                </c:pt>
                <c:pt idx="4871">
                  <c:v>0.82</c:v>
                </c:pt>
                <c:pt idx="4872">
                  <c:v>0.54</c:v>
                </c:pt>
                <c:pt idx="4873">
                  <c:v>0.54</c:v>
                </c:pt>
                <c:pt idx="4874">
                  <c:v>0.57999999999999996</c:v>
                </c:pt>
                <c:pt idx="4875">
                  <c:v>0.59</c:v>
                </c:pt>
                <c:pt idx="4876">
                  <c:v>0.56000000000000005</c:v>
                </c:pt>
                <c:pt idx="4877">
                  <c:v>0.37</c:v>
                </c:pt>
                <c:pt idx="4878">
                  <c:v>0.23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0.99</c:v>
                </c:pt>
                <c:pt idx="4883">
                  <c:v>0.91</c:v>
                </c:pt>
                <c:pt idx="4884">
                  <c:v>0.69</c:v>
                </c:pt>
                <c:pt idx="4885">
                  <c:v>0.28000000000000003</c:v>
                </c:pt>
                <c:pt idx="4886">
                  <c:v>1</c:v>
                </c:pt>
                <c:pt idx="4887">
                  <c:v>0.99</c:v>
                </c:pt>
                <c:pt idx="4888">
                  <c:v>0.95</c:v>
                </c:pt>
                <c:pt idx="4889">
                  <c:v>0.89</c:v>
                </c:pt>
                <c:pt idx="4890">
                  <c:v>0.75</c:v>
                </c:pt>
                <c:pt idx="4891">
                  <c:v>0.42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446-488D-86C2-B271D1C157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1075088"/>
        <c:axId val="851085256"/>
      </c:scatterChart>
      <c:valAx>
        <c:axId val="851075088"/>
        <c:scaling>
          <c:orientation val="minMax"/>
          <c:max val="1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Myriad pro"/>
                    <a:ea typeface="+mn-ea"/>
                    <a:cs typeface="+mn-cs"/>
                  </a:defRPr>
                </a:pPr>
                <a:r>
                  <a:rPr lang="en-GB"/>
                  <a:t>Total porosity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Myriad pro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in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Myriad pro"/>
                <a:ea typeface="+mn-ea"/>
                <a:cs typeface="+mn-cs"/>
              </a:defRPr>
            </a:pPr>
            <a:endParaRPr lang="en-US"/>
          </a:p>
        </c:txPr>
        <c:crossAx val="851085256"/>
        <c:crosses val="autoZero"/>
        <c:crossBetween val="midCat"/>
      </c:valAx>
      <c:valAx>
        <c:axId val="851085256"/>
        <c:scaling>
          <c:orientation val="minMax"/>
          <c:max val="1"/>
          <c:min val="0.75000000000000011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Myriad pro"/>
                    <a:ea typeface="+mn-ea"/>
                    <a:cs typeface="+mn-cs"/>
                  </a:defRPr>
                </a:pPr>
                <a:r>
                  <a:rPr lang="en-GB"/>
                  <a:t>Connectivity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Myriad pro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in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Myriad pro"/>
                <a:ea typeface="+mn-ea"/>
                <a:cs typeface="+mn-cs"/>
              </a:defRPr>
            </a:pPr>
            <a:endParaRPr lang="en-US"/>
          </a:p>
        </c:txPr>
        <c:crossAx val="851075088"/>
        <c:crosses val="autoZero"/>
        <c:crossBetween val="midCat"/>
        <c:majorUnit val="5.000000000000001E-2"/>
      </c:valAx>
      <c:spPr>
        <a:noFill/>
        <a:ln w="19050">
          <a:solidFill>
            <a:srgbClr val="FF0000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Myriad pro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4720363079615048"/>
          <c:y val="6.4191279887482425E-2"/>
          <c:w val="0.79639370078740168"/>
          <c:h val="0.7231132817258602"/>
        </c:manualLayout>
      </c:layout>
      <c:scatterChart>
        <c:scatterStyle val="lineMarker"/>
        <c:varyColors val="0"/>
        <c:ser>
          <c:idx val="0"/>
          <c:order val="0"/>
          <c:tx>
            <c:strRef>
              <c:f>FULL!$P$1</c:f>
              <c:strCache>
                <c:ptCount val="1"/>
                <c:pt idx="0">
                  <c:v>Connected porosity (%)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noFill/>
              <a:ln w="6350">
                <a:solidFill>
                  <a:srgbClr val="4472C4">
                    <a:alpha val="50000"/>
                  </a:srgbClr>
                </a:solidFill>
              </a:ln>
              <a:effectLst/>
            </c:spPr>
          </c:marker>
          <c:xVal>
            <c:numRef>
              <c:f>FULL!$O$2:$O$4893</c:f>
              <c:numCache>
                <c:formatCode>0.00</c:formatCode>
                <c:ptCount val="4892"/>
                <c:pt idx="0">
                  <c:v>87.236335004765664</c:v>
                </c:pt>
                <c:pt idx="1">
                  <c:v>86.596831386837565</c:v>
                </c:pt>
                <c:pt idx="2">
                  <c:v>85.973115137346582</c:v>
                </c:pt>
                <c:pt idx="3">
                  <c:v>85.117817279867722</c:v>
                </c:pt>
                <c:pt idx="4">
                  <c:v>85.015966592974706</c:v>
                </c:pt>
                <c:pt idx="5">
                  <c:v>84.615896906529926</c:v>
                </c:pt>
                <c:pt idx="6">
                  <c:v>84.537615224501934</c:v>
                </c:pt>
                <c:pt idx="7">
                  <c:v>84.43507951644159</c:v>
                </c:pt>
                <c:pt idx="8">
                  <c:v>83.771066404186882</c:v>
                </c:pt>
                <c:pt idx="9">
                  <c:v>83.765179557114095</c:v>
                </c:pt>
                <c:pt idx="10">
                  <c:v>83.344339276542684</c:v>
                </c:pt>
                <c:pt idx="11">
                  <c:v>83.21540233667929</c:v>
                </c:pt>
                <c:pt idx="12">
                  <c:v>83.104791291307492</c:v>
                </c:pt>
                <c:pt idx="13">
                  <c:v>83.068632507514167</c:v>
                </c:pt>
                <c:pt idx="14">
                  <c:v>83.015463005555361</c:v>
                </c:pt>
                <c:pt idx="15">
                  <c:v>82.957720245855825</c:v>
                </c:pt>
                <c:pt idx="16">
                  <c:v>82.750248572155286</c:v>
                </c:pt>
                <c:pt idx="17">
                  <c:v>82.663438256658608</c:v>
                </c:pt>
                <c:pt idx="18">
                  <c:v>82.647296206618236</c:v>
                </c:pt>
                <c:pt idx="19">
                  <c:v>82.585576603522782</c:v>
                </c:pt>
                <c:pt idx="20">
                  <c:v>82.492084186999421</c:v>
                </c:pt>
                <c:pt idx="21">
                  <c:v>82.459597950335052</c:v>
                </c:pt>
                <c:pt idx="22">
                  <c:v>82.389986005286886</c:v>
                </c:pt>
                <c:pt idx="23">
                  <c:v>82.221168661846647</c:v>
                </c:pt>
                <c:pt idx="24">
                  <c:v>82.163457272162574</c:v>
                </c:pt>
                <c:pt idx="25">
                  <c:v>82.043380348465078</c:v>
                </c:pt>
                <c:pt idx="26">
                  <c:v>81.978116284059226</c:v>
                </c:pt>
                <c:pt idx="27">
                  <c:v>81.874783811829829</c:v>
                </c:pt>
                <c:pt idx="28">
                  <c:v>81.687122540424724</c:v>
                </c:pt>
                <c:pt idx="29">
                  <c:v>81.651376146788976</c:v>
                </c:pt>
                <c:pt idx="30">
                  <c:v>81.429624170965354</c:v>
                </c:pt>
                <c:pt idx="31">
                  <c:v>81.383717699360915</c:v>
                </c:pt>
                <c:pt idx="32">
                  <c:v>81.19603453789577</c:v>
                </c:pt>
                <c:pt idx="33">
                  <c:v>81.191222570532915</c:v>
                </c:pt>
                <c:pt idx="34">
                  <c:v>81.167608286252332</c:v>
                </c:pt>
                <c:pt idx="35">
                  <c:v>80.979284369114879</c:v>
                </c:pt>
                <c:pt idx="36">
                  <c:v>80.969372584002372</c:v>
                </c:pt>
                <c:pt idx="37">
                  <c:v>80.963164785393289</c:v>
                </c:pt>
                <c:pt idx="38">
                  <c:v>80.905997516489563</c:v>
                </c:pt>
                <c:pt idx="39">
                  <c:v>80.874497131174579</c:v>
                </c:pt>
                <c:pt idx="40">
                  <c:v>80.779081939464135</c:v>
                </c:pt>
                <c:pt idx="41">
                  <c:v>80.777180653162475</c:v>
                </c:pt>
                <c:pt idx="42">
                  <c:v>80.587648818251111</c:v>
                </c:pt>
                <c:pt idx="43">
                  <c:v>80.550152820227822</c:v>
                </c:pt>
                <c:pt idx="44">
                  <c:v>80.500974951252445</c:v>
                </c:pt>
                <c:pt idx="45">
                  <c:v>80.40477722949295</c:v>
                </c:pt>
                <c:pt idx="46">
                  <c:v>80.393953275309229</c:v>
                </c:pt>
                <c:pt idx="47">
                  <c:v>80.155367231638408</c:v>
                </c:pt>
                <c:pt idx="48">
                  <c:v>80.134864224530716</c:v>
                </c:pt>
                <c:pt idx="49">
                  <c:v>80.099926493304508</c:v>
                </c:pt>
                <c:pt idx="50">
                  <c:v>80.008691873098641</c:v>
                </c:pt>
                <c:pt idx="51">
                  <c:v>79.963211141768511</c:v>
                </c:pt>
                <c:pt idx="52">
                  <c:v>79.66101694915254</c:v>
                </c:pt>
                <c:pt idx="53">
                  <c:v>79.493617911697015</c:v>
                </c:pt>
                <c:pt idx="54">
                  <c:v>79.358952844436985</c:v>
                </c:pt>
                <c:pt idx="55">
                  <c:v>79.322033898305094</c:v>
                </c:pt>
                <c:pt idx="56">
                  <c:v>78.935621120178538</c:v>
                </c:pt>
                <c:pt idx="57">
                  <c:v>78.864610986318169</c:v>
                </c:pt>
                <c:pt idx="58">
                  <c:v>78.59876591423884</c:v>
                </c:pt>
                <c:pt idx="59">
                  <c:v>78.464606181455636</c:v>
                </c:pt>
                <c:pt idx="60">
                  <c:v>78.333042110781051</c:v>
                </c:pt>
                <c:pt idx="61">
                  <c:v>78.244371363521395</c:v>
                </c:pt>
                <c:pt idx="62">
                  <c:v>78.169491525423723</c:v>
                </c:pt>
                <c:pt idx="63">
                  <c:v>78.07909604519773</c:v>
                </c:pt>
                <c:pt idx="64">
                  <c:v>77.83572359843545</c:v>
                </c:pt>
                <c:pt idx="65">
                  <c:v>77.715003138731959</c:v>
                </c:pt>
                <c:pt idx="66">
                  <c:v>77.673733924883976</c:v>
                </c:pt>
                <c:pt idx="67">
                  <c:v>77.665135434817046</c:v>
                </c:pt>
                <c:pt idx="68">
                  <c:v>77.001856620949866</c:v>
                </c:pt>
                <c:pt idx="69">
                  <c:v>76.997578692493931</c:v>
                </c:pt>
                <c:pt idx="70">
                  <c:v>76.194144838212637</c:v>
                </c:pt>
                <c:pt idx="71">
                  <c:v>76.010430247718375</c:v>
                </c:pt>
                <c:pt idx="72">
                  <c:v>75.537305608946369</c:v>
                </c:pt>
                <c:pt idx="73">
                  <c:v>74.922172258734008</c:v>
                </c:pt>
                <c:pt idx="74">
                  <c:v>74.912267602478906</c:v>
                </c:pt>
                <c:pt idx="75">
                  <c:v>74.386339381003225</c:v>
                </c:pt>
                <c:pt idx="76">
                  <c:v>73.663624511082133</c:v>
                </c:pt>
                <c:pt idx="77">
                  <c:v>73.246180740290342</c:v>
                </c:pt>
                <c:pt idx="78">
                  <c:v>72.681334877355525</c:v>
                </c:pt>
                <c:pt idx="79">
                  <c:v>72.601369931503427</c:v>
                </c:pt>
                <c:pt idx="80">
                  <c:v>72.442385074990852</c:v>
                </c:pt>
                <c:pt idx="81">
                  <c:v>71.54356329006292</c:v>
                </c:pt>
                <c:pt idx="82">
                  <c:v>68.881355932203391</c:v>
                </c:pt>
                <c:pt idx="83">
                  <c:v>67.490969713809392</c:v>
                </c:pt>
                <c:pt idx="84">
                  <c:v>63.186607254403725</c:v>
                </c:pt>
                <c:pt idx="85">
                  <c:v>60.820089307149502</c:v>
                </c:pt>
                <c:pt idx="86">
                  <c:v>59.875475613974238</c:v>
                </c:pt>
                <c:pt idx="87">
                  <c:v>59.030882811687803</c:v>
                </c:pt>
                <c:pt idx="88">
                  <c:v>65.574778255905855</c:v>
                </c:pt>
                <c:pt idx="89">
                  <c:v>66.717010684119259</c:v>
                </c:pt>
                <c:pt idx="90">
                  <c:v>68.22395647434476</c:v>
                </c:pt>
                <c:pt idx="91">
                  <c:v>54.099766033826867</c:v>
                </c:pt>
                <c:pt idx="92">
                  <c:v>70.76908372626481</c:v>
                </c:pt>
                <c:pt idx="93">
                  <c:v>67.448304437337342</c:v>
                </c:pt>
                <c:pt idx="94">
                  <c:v>68.820455690830485</c:v>
                </c:pt>
                <c:pt idx="95">
                  <c:v>65.438582530967352</c:v>
                </c:pt>
                <c:pt idx="96">
                  <c:v>65.421208493478673</c:v>
                </c:pt>
                <c:pt idx="97">
                  <c:v>68.612110057831956</c:v>
                </c:pt>
                <c:pt idx="98">
                  <c:v>67.315962560080948</c:v>
                </c:pt>
                <c:pt idx="99">
                  <c:v>64.489939387704368</c:v>
                </c:pt>
                <c:pt idx="100">
                  <c:v>67.257318952234215</c:v>
                </c:pt>
                <c:pt idx="101">
                  <c:v>63.870414074233004</c:v>
                </c:pt>
                <c:pt idx="102">
                  <c:v>67.493671998915715</c:v>
                </c:pt>
                <c:pt idx="103">
                  <c:v>66.361668578791793</c:v>
                </c:pt>
                <c:pt idx="104">
                  <c:v>70.897033249409503</c:v>
                </c:pt>
                <c:pt idx="105">
                  <c:v>71.213737995384264</c:v>
                </c:pt>
                <c:pt idx="106">
                  <c:v>67.685887062430794</c:v>
                </c:pt>
                <c:pt idx="107">
                  <c:v>67.445984270665576</c:v>
                </c:pt>
                <c:pt idx="108">
                  <c:v>65.140765880885695</c:v>
                </c:pt>
                <c:pt idx="109">
                  <c:v>64.05826058328698</c:v>
                </c:pt>
                <c:pt idx="110">
                  <c:v>66.580650206244016</c:v>
                </c:pt>
                <c:pt idx="111">
                  <c:v>70.730284141759412</c:v>
                </c:pt>
                <c:pt idx="112">
                  <c:v>64.637405278764135</c:v>
                </c:pt>
                <c:pt idx="113">
                  <c:v>71.387260020885208</c:v>
                </c:pt>
                <c:pt idx="114">
                  <c:v>66.970589075942485</c:v>
                </c:pt>
                <c:pt idx="115">
                  <c:v>69.414022494302614</c:v>
                </c:pt>
                <c:pt idx="116">
                  <c:v>65.635204478308196</c:v>
                </c:pt>
                <c:pt idx="117">
                  <c:v>65.49119430475362</c:v>
                </c:pt>
                <c:pt idx="118">
                  <c:v>71.383746899963</c:v>
                </c:pt>
                <c:pt idx="119">
                  <c:v>70.384470041568107</c:v>
                </c:pt>
                <c:pt idx="120">
                  <c:v>67.089208564781842</c:v>
                </c:pt>
                <c:pt idx="121">
                  <c:v>65.2122350150714</c:v>
                </c:pt>
                <c:pt idx="122">
                  <c:v>68.374875373878368</c:v>
                </c:pt>
                <c:pt idx="123">
                  <c:v>66.214501254970529</c:v>
                </c:pt>
                <c:pt idx="124">
                  <c:v>67.492201886579721</c:v>
                </c:pt>
                <c:pt idx="125">
                  <c:v>66.454068148983396</c:v>
                </c:pt>
                <c:pt idx="126">
                  <c:v>69.783175157180082</c:v>
                </c:pt>
                <c:pt idx="127">
                  <c:v>67.193833616869341</c:v>
                </c:pt>
                <c:pt idx="128">
                  <c:v>59.811861623667596</c:v>
                </c:pt>
                <c:pt idx="129">
                  <c:v>65.701005729855353</c:v>
                </c:pt>
                <c:pt idx="130">
                  <c:v>69.281345153728012</c:v>
                </c:pt>
                <c:pt idx="131">
                  <c:v>65.151957919345421</c:v>
                </c:pt>
                <c:pt idx="132">
                  <c:v>68.25313533084956</c:v>
                </c:pt>
                <c:pt idx="133">
                  <c:v>60.172713797770186</c:v>
                </c:pt>
                <c:pt idx="134">
                  <c:v>66.380006122846567</c:v>
                </c:pt>
                <c:pt idx="135">
                  <c:v>66.047973354105764</c:v>
                </c:pt>
                <c:pt idx="136">
                  <c:v>66.047973354105679</c:v>
                </c:pt>
                <c:pt idx="137">
                  <c:v>70.035838430653982</c:v>
                </c:pt>
                <c:pt idx="138">
                  <c:v>69.408846630839193</c:v>
                </c:pt>
                <c:pt idx="139">
                  <c:v>61.581920903954803</c:v>
                </c:pt>
                <c:pt idx="140">
                  <c:v>57.181088314005343</c:v>
                </c:pt>
                <c:pt idx="141">
                  <c:v>62.113659022931202</c:v>
                </c:pt>
                <c:pt idx="142">
                  <c:v>60.943257184966846</c:v>
                </c:pt>
                <c:pt idx="143">
                  <c:v>54.802259887005647</c:v>
                </c:pt>
                <c:pt idx="144">
                  <c:v>63.453389830508478</c:v>
                </c:pt>
                <c:pt idx="145">
                  <c:v>63.543332267348895</c:v>
                </c:pt>
                <c:pt idx="146">
                  <c:v>57.869249394673126</c:v>
                </c:pt>
                <c:pt idx="147">
                  <c:v>61.393596986817322</c:v>
                </c:pt>
                <c:pt idx="148">
                  <c:v>57.757496740547595</c:v>
                </c:pt>
                <c:pt idx="149">
                  <c:v>55.932203389830512</c:v>
                </c:pt>
                <c:pt idx="150">
                  <c:v>62.113659022931202</c:v>
                </c:pt>
                <c:pt idx="151">
                  <c:v>64.146023468057351</c:v>
                </c:pt>
                <c:pt idx="152">
                  <c:v>58.911145351823322</c:v>
                </c:pt>
                <c:pt idx="153">
                  <c:v>58.568738229755176</c:v>
                </c:pt>
                <c:pt idx="154">
                  <c:v>60.290556900726401</c:v>
                </c:pt>
                <c:pt idx="155">
                  <c:v>59.576669053871242</c:v>
                </c:pt>
                <c:pt idx="156">
                  <c:v>54.269267668692045</c:v>
                </c:pt>
                <c:pt idx="157">
                  <c:v>50.99040228711457</c:v>
                </c:pt>
                <c:pt idx="158">
                  <c:v>55.228653661656544</c:v>
                </c:pt>
                <c:pt idx="159">
                  <c:v>63.020030816640983</c:v>
                </c:pt>
                <c:pt idx="160">
                  <c:v>56.086286594761184</c:v>
                </c:pt>
                <c:pt idx="161">
                  <c:v>57.627118644067799</c:v>
                </c:pt>
                <c:pt idx="162">
                  <c:v>63.714490331821438</c:v>
                </c:pt>
                <c:pt idx="163">
                  <c:v>61.259079903147708</c:v>
                </c:pt>
                <c:pt idx="164">
                  <c:v>56.610169491525419</c:v>
                </c:pt>
                <c:pt idx="165">
                  <c:v>62.160031533307055</c:v>
                </c:pt>
                <c:pt idx="166">
                  <c:v>54.802259887005647</c:v>
                </c:pt>
                <c:pt idx="167">
                  <c:v>62.288135593220332</c:v>
                </c:pt>
                <c:pt idx="168">
                  <c:v>56.654626285079203</c:v>
                </c:pt>
                <c:pt idx="169">
                  <c:v>55.811138014527863</c:v>
                </c:pt>
                <c:pt idx="170">
                  <c:v>59.322033898305079</c:v>
                </c:pt>
                <c:pt idx="171">
                  <c:v>58.073148974130248</c:v>
                </c:pt>
                <c:pt idx="172">
                  <c:v>61.743341404358354</c:v>
                </c:pt>
                <c:pt idx="173">
                  <c:v>57.627118644067799</c:v>
                </c:pt>
                <c:pt idx="174">
                  <c:v>58.660603555188096</c:v>
                </c:pt>
                <c:pt idx="175">
                  <c:v>58.321756043345374</c:v>
                </c:pt>
                <c:pt idx="176">
                  <c:v>53.598221728257855</c:v>
                </c:pt>
                <c:pt idx="177">
                  <c:v>54.504906333630686</c:v>
                </c:pt>
                <c:pt idx="178">
                  <c:v>58.64406779661018</c:v>
                </c:pt>
                <c:pt idx="179">
                  <c:v>61.079723791588201</c:v>
                </c:pt>
                <c:pt idx="180">
                  <c:v>55.466932535726166</c:v>
                </c:pt>
                <c:pt idx="181">
                  <c:v>55.829481253210076</c:v>
                </c:pt>
                <c:pt idx="182">
                  <c:v>69.632768361581924</c:v>
                </c:pt>
                <c:pt idx="183">
                  <c:v>59.510357815442561</c:v>
                </c:pt>
                <c:pt idx="184">
                  <c:v>59.148196436332022</c:v>
                </c:pt>
                <c:pt idx="185">
                  <c:v>57.627118644067799</c:v>
                </c:pt>
                <c:pt idx="186">
                  <c:v>46.731234866828089</c:v>
                </c:pt>
                <c:pt idx="187">
                  <c:v>61.259079903147708</c:v>
                </c:pt>
                <c:pt idx="188">
                  <c:v>57.690837262648145</c:v>
                </c:pt>
                <c:pt idx="189">
                  <c:v>66.101694915254242</c:v>
                </c:pt>
                <c:pt idx="190">
                  <c:v>58.722472039663323</c:v>
                </c:pt>
                <c:pt idx="191">
                  <c:v>59.600650104481076</c:v>
                </c:pt>
                <c:pt idx="192">
                  <c:v>59.502024898755067</c:v>
                </c:pt>
                <c:pt idx="193">
                  <c:v>59.502024898755067</c:v>
                </c:pt>
                <c:pt idx="194">
                  <c:v>57.409821816601479</c:v>
                </c:pt>
                <c:pt idx="195">
                  <c:v>60.025583626479047</c:v>
                </c:pt>
                <c:pt idx="196">
                  <c:v>54.802259887005654</c:v>
                </c:pt>
                <c:pt idx="197">
                  <c:v>57.375398556804832</c:v>
                </c:pt>
                <c:pt idx="198">
                  <c:v>59.857270294380029</c:v>
                </c:pt>
                <c:pt idx="199">
                  <c:v>56.171888375278201</c:v>
                </c:pt>
                <c:pt idx="200">
                  <c:v>66.101694915254242</c:v>
                </c:pt>
                <c:pt idx="201">
                  <c:v>67.113584619276494</c:v>
                </c:pt>
                <c:pt idx="202">
                  <c:v>58.382278905856701</c:v>
                </c:pt>
                <c:pt idx="203">
                  <c:v>54.285714285714292</c:v>
                </c:pt>
                <c:pt idx="204">
                  <c:v>58.125623130608176</c:v>
                </c:pt>
                <c:pt idx="205">
                  <c:v>57.223567393058914</c:v>
                </c:pt>
                <c:pt idx="206">
                  <c:v>57.116602001225246</c:v>
                </c:pt>
                <c:pt idx="207">
                  <c:v>56.416464891041166</c:v>
                </c:pt>
                <c:pt idx="208">
                  <c:v>57.296940347787803</c:v>
                </c:pt>
                <c:pt idx="209">
                  <c:v>53.819700319331851</c:v>
                </c:pt>
                <c:pt idx="210">
                  <c:v>52.629291612342463</c:v>
                </c:pt>
                <c:pt idx="211">
                  <c:v>58.058029301924741</c:v>
                </c:pt>
                <c:pt idx="212">
                  <c:v>56.416464891041173</c:v>
                </c:pt>
                <c:pt idx="213">
                  <c:v>60.613397901533503</c:v>
                </c:pt>
                <c:pt idx="214">
                  <c:v>65.331278890600927</c:v>
                </c:pt>
                <c:pt idx="215">
                  <c:v>57.77579542075528</c:v>
                </c:pt>
                <c:pt idx="216">
                  <c:v>55.991674100505506</c:v>
                </c:pt>
                <c:pt idx="217">
                  <c:v>57.062146892655377</c:v>
                </c:pt>
                <c:pt idx="218">
                  <c:v>64.164648910411628</c:v>
                </c:pt>
                <c:pt idx="219">
                  <c:v>60.234680573663638</c:v>
                </c:pt>
                <c:pt idx="220">
                  <c:v>61.77425171294626</c:v>
                </c:pt>
                <c:pt idx="221">
                  <c:v>64.797913950456334</c:v>
                </c:pt>
                <c:pt idx="222">
                  <c:v>62.335216572504713</c:v>
                </c:pt>
                <c:pt idx="223">
                  <c:v>54.028325980961235</c:v>
                </c:pt>
                <c:pt idx="224">
                  <c:v>49.890480807210317</c:v>
                </c:pt>
                <c:pt idx="225">
                  <c:v>56.860210420481891</c:v>
                </c:pt>
                <c:pt idx="226">
                  <c:v>56.906890732162744</c:v>
                </c:pt>
                <c:pt idx="227">
                  <c:v>57.897949657079252</c:v>
                </c:pt>
                <c:pt idx="228">
                  <c:v>60.034471614779704</c:v>
                </c:pt>
                <c:pt idx="229">
                  <c:v>54.361018348953294</c:v>
                </c:pt>
                <c:pt idx="230">
                  <c:v>55.129448095084207</c:v>
                </c:pt>
                <c:pt idx="231">
                  <c:v>63.424180401450691</c:v>
                </c:pt>
                <c:pt idx="232">
                  <c:v>56.547811411540813</c:v>
                </c:pt>
                <c:pt idx="233">
                  <c:v>57.919494416316574</c:v>
                </c:pt>
                <c:pt idx="234">
                  <c:v>49.384178965133408</c:v>
                </c:pt>
                <c:pt idx="235">
                  <c:v>57.087956464703673</c:v>
                </c:pt>
                <c:pt idx="236">
                  <c:v>49.409347398278541</c:v>
                </c:pt>
                <c:pt idx="237">
                  <c:v>62.812133390624446</c:v>
                </c:pt>
                <c:pt idx="238">
                  <c:v>67.174790039857029</c:v>
                </c:pt>
                <c:pt idx="239">
                  <c:v>46.114776306976346</c:v>
                </c:pt>
                <c:pt idx="240">
                  <c:v>40.980740465866319</c:v>
                </c:pt>
                <c:pt idx="241">
                  <c:v>72.579750047435127</c:v>
                </c:pt>
                <c:pt idx="242">
                  <c:v>70.852458811323686</c:v>
                </c:pt>
                <c:pt idx="243">
                  <c:v>46.962003612797957</c:v>
                </c:pt>
                <c:pt idx="244">
                  <c:v>52.888689747074679</c:v>
                </c:pt>
                <c:pt idx="245">
                  <c:v>88.22601311050532</c:v>
                </c:pt>
                <c:pt idx="246">
                  <c:v>50.664003138619762</c:v>
                </c:pt>
                <c:pt idx="247">
                  <c:v>83.381965854223068</c:v>
                </c:pt>
                <c:pt idx="248">
                  <c:v>92.643290585633508</c:v>
                </c:pt>
                <c:pt idx="249">
                  <c:v>83.266303202989121</c:v>
                </c:pt>
                <c:pt idx="250">
                  <c:v>89.716634439718561</c:v>
                </c:pt>
                <c:pt idx="251">
                  <c:v>89.639002172565839</c:v>
                </c:pt>
                <c:pt idx="252">
                  <c:v>89.197056898174111</c:v>
                </c:pt>
                <c:pt idx="253">
                  <c:v>88.400081421230695</c:v>
                </c:pt>
                <c:pt idx="254">
                  <c:v>56.509194357243743</c:v>
                </c:pt>
                <c:pt idx="255">
                  <c:v>82.529122279188826</c:v>
                </c:pt>
                <c:pt idx="256">
                  <c:v>79.942693531422947</c:v>
                </c:pt>
                <c:pt idx="257">
                  <c:v>74.791604694474429</c:v>
                </c:pt>
                <c:pt idx="258">
                  <c:v>77.616224903650149</c:v>
                </c:pt>
                <c:pt idx="259">
                  <c:v>85.789537412113475</c:v>
                </c:pt>
                <c:pt idx="260">
                  <c:v>66.420329766254326</c:v>
                </c:pt>
                <c:pt idx="261">
                  <c:v>89.389425831363383</c:v>
                </c:pt>
                <c:pt idx="262">
                  <c:v>90.913811596974853</c:v>
                </c:pt>
                <c:pt idx="263">
                  <c:v>72.60770881700401</c:v>
                </c:pt>
                <c:pt idx="264">
                  <c:v>72.283285608615742</c:v>
                </c:pt>
                <c:pt idx="265">
                  <c:v>72.008483428915085</c:v>
                </c:pt>
                <c:pt idx="266">
                  <c:v>75.354045500366098</c:v>
                </c:pt>
                <c:pt idx="267">
                  <c:v>78.675691566901222</c:v>
                </c:pt>
                <c:pt idx="268">
                  <c:v>68.320773698588027</c:v>
                </c:pt>
                <c:pt idx="269">
                  <c:v>55.341410481597308</c:v>
                </c:pt>
                <c:pt idx="270">
                  <c:v>73.97330768474022</c:v>
                </c:pt>
                <c:pt idx="271">
                  <c:v>70.255869827771193</c:v>
                </c:pt>
                <c:pt idx="272">
                  <c:v>66.001892587759997</c:v>
                </c:pt>
                <c:pt idx="273">
                  <c:v>42.36087803255743</c:v>
                </c:pt>
                <c:pt idx="274">
                  <c:v>81.171792620613232</c:v>
                </c:pt>
                <c:pt idx="275">
                  <c:v>47.265650749193973</c:v>
                </c:pt>
                <c:pt idx="276">
                  <c:v>91.458053598690384</c:v>
                </c:pt>
                <c:pt idx="277">
                  <c:v>67.837107068626196</c:v>
                </c:pt>
                <c:pt idx="278">
                  <c:v>69.551382272334322</c:v>
                </c:pt>
                <c:pt idx="279">
                  <c:v>90.111648610370253</c:v>
                </c:pt>
                <c:pt idx="280">
                  <c:v>77.431162285945504</c:v>
                </c:pt>
                <c:pt idx="281">
                  <c:v>88.721099196203582</c:v>
                </c:pt>
                <c:pt idx="282">
                  <c:v>78.420733165339271</c:v>
                </c:pt>
                <c:pt idx="283">
                  <c:v>73.193297404675633</c:v>
                </c:pt>
                <c:pt idx="284">
                  <c:v>86.565379734029818</c:v>
                </c:pt>
                <c:pt idx="285">
                  <c:v>80.672098883513897</c:v>
                </c:pt>
                <c:pt idx="286">
                  <c:v>81.657991060753758</c:v>
                </c:pt>
                <c:pt idx="287">
                  <c:v>82.776316515533324</c:v>
                </c:pt>
                <c:pt idx="288">
                  <c:v>75.288667141838914</c:v>
                </c:pt>
                <c:pt idx="289">
                  <c:v>49.875267284390588</c:v>
                </c:pt>
                <c:pt idx="290">
                  <c:v>79.027084818246621</c:v>
                </c:pt>
                <c:pt idx="291">
                  <c:v>38.859586600142556</c:v>
                </c:pt>
                <c:pt idx="292">
                  <c:v>71.379187455452595</c:v>
                </c:pt>
                <c:pt idx="293">
                  <c:v>80.320741268709909</c:v>
                </c:pt>
                <c:pt idx="294">
                  <c:v>78.970064148253741</c:v>
                </c:pt>
                <c:pt idx="295">
                  <c:v>77.950819672131146</c:v>
                </c:pt>
                <c:pt idx="296">
                  <c:v>75.808980755523876</c:v>
                </c:pt>
                <c:pt idx="297">
                  <c:v>86.963649322879547</c:v>
                </c:pt>
                <c:pt idx="298">
                  <c:v>73.061297220242338</c:v>
                </c:pt>
                <c:pt idx="299">
                  <c:v>73.684960798289382</c:v>
                </c:pt>
                <c:pt idx="300">
                  <c:v>67.25816922743995</c:v>
                </c:pt>
                <c:pt idx="301">
                  <c:v>62.215970569140879</c:v>
                </c:pt>
                <c:pt idx="302">
                  <c:v>69.205799610473917</c:v>
                </c:pt>
                <c:pt idx="303">
                  <c:v>66.19418596263435</c:v>
                </c:pt>
                <c:pt idx="304">
                  <c:v>71.113756041260913</c:v>
                </c:pt>
                <c:pt idx="305">
                  <c:v>62.320565534155669</c:v>
                </c:pt>
                <c:pt idx="306">
                  <c:v>71.766572891870453</c:v>
                </c:pt>
                <c:pt idx="307">
                  <c:v>73.620428478684261</c:v>
                </c:pt>
                <c:pt idx="308">
                  <c:v>74.489648705186468</c:v>
                </c:pt>
                <c:pt idx="309">
                  <c:v>66.994878453437209</c:v>
                </c:pt>
                <c:pt idx="310">
                  <c:v>73.537473851258738</c:v>
                </c:pt>
                <c:pt idx="311">
                  <c:v>53.314578374089308</c:v>
                </c:pt>
                <c:pt idx="312">
                  <c:v>67.411725457833654</c:v>
                </c:pt>
                <c:pt idx="313">
                  <c:v>76.078520885642547</c:v>
                </c:pt>
                <c:pt idx="314">
                  <c:v>57.856478148648883</c:v>
                </c:pt>
                <c:pt idx="315">
                  <c:v>78.178498059803701</c:v>
                </c:pt>
                <c:pt idx="316">
                  <c:v>49.347707759029376</c:v>
                </c:pt>
                <c:pt idx="317">
                  <c:v>50.450371358839739</c:v>
                </c:pt>
                <c:pt idx="318">
                  <c:v>64.279318034168526</c:v>
                </c:pt>
                <c:pt idx="319">
                  <c:v>54.892630765719097</c:v>
                </c:pt>
                <c:pt idx="320">
                  <c:v>68.689972433410006</c:v>
                </c:pt>
                <c:pt idx="321">
                  <c:v>48.287184169402842</c:v>
                </c:pt>
                <c:pt idx="322">
                  <c:v>63.857917932330167</c:v>
                </c:pt>
                <c:pt idx="323">
                  <c:v>66.867416992959107</c:v>
                </c:pt>
                <c:pt idx="324">
                  <c:v>59.438667733119402</c:v>
                </c:pt>
                <c:pt idx="325">
                  <c:v>49.540696585034013</c:v>
                </c:pt>
                <c:pt idx="326">
                  <c:v>49.935641607947154</c:v>
                </c:pt>
                <c:pt idx="327">
                  <c:v>38.485513948030622</c:v>
                </c:pt>
                <c:pt idx="328">
                  <c:v>81.955767597396161</c:v>
                </c:pt>
                <c:pt idx="329">
                  <c:v>62.319083608889116</c:v>
                </c:pt>
                <c:pt idx="330">
                  <c:v>60.733143971355787</c:v>
                </c:pt>
                <c:pt idx="331">
                  <c:v>61.835421051771519</c:v>
                </c:pt>
                <c:pt idx="332">
                  <c:v>42.529668135031848</c:v>
                </c:pt>
                <c:pt idx="333">
                  <c:v>55.358325282696121</c:v>
                </c:pt>
                <c:pt idx="334">
                  <c:v>72.91505679278886</c:v>
                </c:pt>
                <c:pt idx="335">
                  <c:v>57.513345752526732</c:v>
                </c:pt>
                <c:pt idx="336">
                  <c:v>89.456018096245742</c:v>
                </c:pt>
                <c:pt idx="337">
                  <c:v>90.262322594768136</c:v>
                </c:pt>
                <c:pt idx="338">
                  <c:v>89.707760224743708</c:v>
                </c:pt>
                <c:pt idx="339">
                  <c:v>89.331971250319242</c:v>
                </c:pt>
                <c:pt idx="340">
                  <c:v>75.668576015177493</c:v>
                </c:pt>
                <c:pt idx="341">
                  <c:v>89.040096318727436</c:v>
                </c:pt>
                <c:pt idx="342">
                  <c:v>88.091502791054026</c:v>
                </c:pt>
                <c:pt idx="343">
                  <c:v>75.212521434565289</c:v>
                </c:pt>
                <c:pt idx="344">
                  <c:v>89.215221277682517</c:v>
                </c:pt>
                <c:pt idx="345">
                  <c:v>90.29880696121711</c:v>
                </c:pt>
                <c:pt idx="346">
                  <c:v>84.97208945966652</c:v>
                </c:pt>
                <c:pt idx="347">
                  <c:v>89.58371337881718</c:v>
                </c:pt>
                <c:pt idx="348">
                  <c:v>77.515360315252906</c:v>
                </c:pt>
                <c:pt idx="349">
                  <c:v>77.541026820565648</c:v>
                </c:pt>
                <c:pt idx="350">
                  <c:v>70.09414092195604</c:v>
                </c:pt>
                <c:pt idx="351">
                  <c:v>83.376552288394663</c:v>
                </c:pt>
                <c:pt idx="352">
                  <c:v>77.572702448972848</c:v>
                </c:pt>
                <c:pt idx="353">
                  <c:v>71.423658342069245</c:v>
                </c:pt>
                <c:pt idx="354">
                  <c:v>74.898186507628637</c:v>
                </c:pt>
                <c:pt idx="355">
                  <c:v>62.322227267215467</c:v>
                </c:pt>
                <c:pt idx="356">
                  <c:v>62.216686489643521</c:v>
                </c:pt>
                <c:pt idx="357">
                  <c:v>78.200808428128639</c:v>
                </c:pt>
                <c:pt idx="358">
                  <c:v>45.642484897034855</c:v>
                </c:pt>
                <c:pt idx="359">
                  <c:v>79.253383981572483</c:v>
                </c:pt>
                <c:pt idx="360">
                  <c:v>78.634489962326128</c:v>
                </c:pt>
                <c:pt idx="361">
                  <c:v>81.487228017553008</c:v>
                </c:pt>
                <c:pt idx="362">
                  <c:v>52.584935385397579</c:v>
                </c:pt>
                <c:pt idx="363">
                  <c:v>77.249951211516958</c:v>
                </c:pt>
                <c:pt idx="364">
                  <c:v>56.607305153983447</c:v>
                </c:pt>
                <c:pt idx="365">
                  <c:v>55.385506554494825</c:v>
                </c:pt>
                <c:pt idx="366">
                  <c:v>79.177052592929542</c:v>
                </c:pt>
                <c:pt idx="367">
                  <c:v>66.134034243060199</c:v>
                </c:pt>
                <c:pt idx="368">
                  <c:v>50.313022341852978</c:v>
                </c:pt>
                <c:pt idx="369">
                  <c:v>49.994443750997533</c:v>
                </c:pt>
                <c:pt idx="370">
                  <c:v>77.624806011855568</c:v>
                </c:pt>
                <c:pt idx="371">
                  <c:v>77.408267244740955</c:v>
                </c:pt>
                <c:pt idx="372">
                  <c:v>81.292783482160303</c:v>
                </c:pt>
                <c:pt idx="373">
                  <c:v>85.568276501719154</c:v>
                </c:pt>
                <c:pt idx="374">
                  <c:v>77.292807343780552</c:v>
                </c:pt>
                <c:pt idx="375">
                  <c:v>78.158221471540969</c:v>
                </c:pt>
                <c:pt idx="376">
                  <c:v>82.701402782410099</c:v>
                </c:pt>
                <c:pt idx="377">
                  <c:v>77.157566903998969</c:v>
                </c:pt>
                <c:pt idx="378">
                  <c:v>74.128871787776859</c:v>
                </c:pt>
                <c:pt idx="379">
                  <c:v>80.138743811589606</c:v>
                </c:pt>
                <c:pt idx="380">
                  <c:v>74.004673314063268</c:v>
                </c:pt>
                <c:pt idx="381">
                  <c:v>72.179100665937383</c:v>
                </c:pt>
                <c:pt idx="382">
                  <c:v>56.476190482628816</c:v>
                </c:pt>
                <c:pt idx="383">
                  <c:v>67.384452491089334</c:v>
                </c:pt>
                <c:pt idx="384">
                  <c:v>71.946807056804914</c:v>
                </c:pt>
                <c:pt idx="385">
                  <c:v>64.803394861390444</c:v>
                </c:pt>
                <c:pt idx="386">
                  <c:v>76.024478198240246</c:v>
                </c:pt>
                <c:pt idx="387">
                  <c:v>75.787949236304186</c:v>
                </c:pt>
                <c:pt idx="388">
                  <c:v>79.21622054670226</c:v>
                </c:pt>
                <c:pt idx="389">
                  <c:v>61.195506051822726</c:v>
                </c:pt>
                <c:pt idx="390">
                  <c:v>50.517250271877089</c:v>
                </c:pt>
                <c:pt idx="391">
                  <c:v>84.595450144334222</c:v>
                </c:pt>
                <c:pt idx="392">
                  <c:v>86.360130272177628</c:v>
                </c:pt>
                <c:pt idx="393">
                  <c:v>62.629970729945953</c:v>
                </c:pt>
                <c:pt idx="394">
                  <c:v>72.099991855135272</c:v>
                </c:pt>
                <c:pt idx="395">
                  <c:v>78.961521597833169</c:v>
                </c:pt>
                <c:pt idx="396">
                  <c:v>68.415072577397879</c:v>
                </c:pt>
                <c:pt idx="397">
                  <c:v>84.666880729320482</c:v>
                </c:pt>
                <c:pt idx="398">
                  <c:v>64.743810667353401</c:v>
                </c:pt>
                <c:pt idx="399">
                  <c:v>53.703047751208601</c:v>
                </c:pt>
                <c:pt idx="400">
                  <c:v>69.08480159801617</c:v>
                </c:pt>
                <c:pt idx="401">
                  <c:v>84.052460511646075</c:v>
                </c:pt>
                <c:pt idx="402">
                  <c:v>66.440428147000787</c:v>
                </c:pt>
                <c:pt idx="403">
                  <c:v>73.70791691083744</c:v>
                </c:pt>
                <c:pt idx="404">
                  <c:v>82.465058786235943</c:v>
                </c:pt>
                <c:pt idx="405">
                  <c:v>80.260723194462528</c:v>
                </c:pt>
                <c:pt idx="406">
                  <c:v>82.135756269581194</c:v>
                </c:pt>
                <c:pt idx="407">
                  <c:v>79.033464207457186</c:v>
                </c:pt>
                <c:pt idx="408">
                  <c:v>81.775328006628584</c:v>
                </c:pt>
                <c:pt idx="409">
                  <c:v>77.874571003889471</c:v>
                </c:pt>
                <c:pt idx="410">
                  <c:v>68.174575925684394</c:v>
                </c:pt>
                <c:pt idx="411">
                  <c:v>60.285608832724137</c:v>
                </c:pt>
                <c:pt idx="412">
                  <c:v>67.080829837719975</c:v>
                </c:pt>
                <c:pt idx="413">
                  <c:v>47.170613087137809</c:v>
                </c:pt>
                <c:pt idx="414">
                  <c:v>65.761825608962795</c:v>
                </c:pt>
                <c:pt idx="415">
                  <c:v>46.862665798207665</c:v>
                </c:pt>
                <c:pt idx="416">
                  <c:v>59.113449131492523</c:v>
                </c:pt>
                <c:pt idx="417">
                  <c:v>78.380293383152704</c:v>
                </c:pt>
                <c:pt idx="418">
                  <c:v>92.000090916318896</c:v>
                </c:pt>
                <c:pt idx="419">
                  <c:v>56.712051267372921</c:v>
                </c:pt>
                <c:pt idx="420">
                  <c:v>71.92516801771896</c:v>
                </c:pt>
                <c:pt idx="421">
                  <c:v>47.986195915277982</c:v>
                </c:pt>
                <c:pt idx="422">
                  <c:v>53.672170592880555</c:v>
                </c:pt>
                <c:pt idx="423">
                  <c:v>60.755667680460654</c:v>
                </c:pt>
                <c:pt idx="424">
                  <c:v>68.476578588222225</c:v>
                </c:pt>
                <c:pt idx="425">
                  <c:v>60.004009025523132</c:v>
                </c:pt>
                <c:pt idx="426">
                  <c:v>69.847323873449511</c:v>
                </c:pt>
                <c:pt idx="427">
                  <c:v>55.265220985764309</c:v>
                </c:pt>
                <c:pt idx="428">
                  <c:v>58.45095297962456</c:v>
                </c:pt>
                <c:pt idx="429">
                  <c:v>53.686338734104389</c:v>
                </c:pt>
                <c:pt idx="430">
                  <c:v>63.157939128196475</c:v>
                </c:pt>
                <c:pt idx="431">
                  <c:v>58.775797856274615</c:v>
                </c:pt>
                <c:pt idx="432">
                  <c:v>54.36449926378851</c:v>
                </c:pt>
                <c:pt idx="433">
                  <c:v>63.137494226051757</c:v>
                </c:pt>
                <c:pt idx="434">
                  <c:v>68.34</c:v>
                </c:pt>
                <c:pt idx="435">
                  <c:v>75.73</c:v>
                </c:pt>
                <c:pt idx="436">
                  <c:v>68.290000000000006</c:v>
                </c:pt>
                <c:pt idx="437">
                  <c:v>65.89</c:v>
                </c:pt>
                <c:pt idx="438">
                  <c:v>69.22</c:v>
                </c:pt>
                <c:pt idx="439">
                  <c:v>76.319999999999993</c:v>
                </c:pt>
                <c:pt idx="440">
                  <c:v>70.459999999999994</c:v>
                </c:pt>
                <c:pt idx="441">
                  <c:v>73.78</c:v>
                </c:pt>
                <c:pt idx="442">
                  <c:v>70.63</c:v>
                </c:pt>
                <c:pt idx="443">
                  <c:v>71.47</c:v>
                </c:pt>
                <c:pt idx="444">
                  <c:v>71.39</c:v>
                </c:pt>
                <c:pt idx="445">
                  <c:v>72.13</c:v>
                </c:pt>
                <c:pt idx="446">
                  <c:v>68.08</c:v>
                </c:pt>
                <c:pt idx="447">
                  <c:v>71.05</c:v>
                </c:pt>
                <c:pt idx="448">
                  <c:v>74.23</c:v>
                </c:pt>
                <c:pt idx="449">
                  <c:v>66.489999999999995</c:v>
                </c:pt>
                <c:pt idx="450">
                  <c:v>70.709999999999994</c:v>
                </c:pt>
                <c:pt idx="451">
                  <c:v>70.239999999999995</c:v>
                </c:pt>
                <c:pt idx="452">
                  <c:v>63.13</c:v>
                </c:pt>
                <c:pt idx="453">
                  <c:v>68.239999999999995</c:v>
                </c:pt>
                <c:pt idx="454">
                  <c:v>76.23</c:v>
                </c:pt>
                <c:pt idx="455">
                  <c:v>71.27</c:v>
                </c:pt>
                <c:pt idx="456">
                  <c:v>70.08</c:v>
                </c:pt>
                <c:pt idx="457">
                  <c:v>71.16</c:v>
                </c:pt>
                <c:pt idx="458">
                  <c:v>75.099999999999994</c:v>
                </c:pt>
                <c:pt idx="459">
                  <c:v>65.239999999999995</c:v>
                </c:pt>
                <c:pt idx="460">
                  <c:v>69.8</c:v>
                </c:pt>
                <c:pt idx="461">
                  <c:v>66.010000000000005</c:v>
                </c:pt>
                <c:pt idx="462">
                  <c:v>67.58</c:v>
                </c:pt>
                <c:pt idx="463">
                  <c:v>70.459999999999994</c:v>
                </c:pt>
                <c:pt idx="464">
                  <c:v>65.98</c:v>
                </c:pt>
                <c:pt idx="465">
                  <c:v>65.73</c:v>
                </c:pt>
                <c:pt idx="466">
                  <c:v>72.260000000000005</c:v>
                </c:pt>
                <c:pt idx="467">
                  <c:v>70.319999999999993</c:v>
                </c:pt>
                <c:pt idx="468">
                  <c:v>66.36</c:v>
                </c:pt>
                <c:pt idx="469">
                  <c:v>66.98</c:v>
                </c:pt>
                <c:pt idx="470">
                  <c:v>70.66</c:v>
                </c:pt>
                <c:pt idx="471">
                  <c:v>64.5</c:v>
                </c:pt>
                <c:pt idx="472">
                  <c:v>66.95</c:v>
                </c:pt>
                <c:pt idx="473">
                  <c:v>65.2</c:v>
                </c:pt>
                <c:pt idx="474">
                  <c:v>71.52</c:v>
                </c:pt>
                <c:pt idx="475">
                  <c:v>65.14</c:v>
                </c:pt>
                <c:pt idx="476">
                  <c:v>61.19</c:v>
                </c:pt>
                <c:pt idx="477">
                  <c:v>61.47</c:v>
                </c:pt>
                <c:pt idx="478">
                  <c:v>66.680000000000007</c:v>
                </c:pt>
                <c:pt idx="479">
                  <c:v>64.09</c:v>
                </c:pt>
                <c:pt idx="480">
                  <c:v>73.58</c:v>
                </c:pt>
                <c:pt idx="481">
                  <c:v>63.78</c:v>
                </c:pt>
                <c:pt idx="482">
                  <c:v>65.930000000000007</c:v>
                </c:pt>
                <c:pt idx="483">
                  <c:v>64.28</c:v>
                </c:pt>
                <c:pt idx="484">
                  <c:v>66.989999999999995</c:v>
                </c:pt>
                <c:pt idx="485">
                  <c:v>62.51</c:v>
                </c:pt>
                <c:pt idx="486">
                  <c:v>61.27</c:v>
                </c:pt>
                <c:pt idx="487">
                  <c:v>63.59</c:v>
                </c:pt>
                <c:pt idx="488">
                  <c:v>69.98</c:v>
                </c:pt>
                <c:pt idx="489">
                  <c:v>65.53</c:v>
                </c:pt>
                <c:pt idx="490">
                  <c:v>67.760000000000005</c:v>
                </c:pt>
                <c:pt idx="491">
                  <c:v>62.37</c:v>
                </c:pt>
                <c:pt idx="492">
                  <c:v>66.989999999999995</c:v>
                </c:pt>
                <c:pt idx="493">
                  <c:v>64.489999999999995</c:v>
                </c:pt>
                <c:pt idx="494">
                  <c:v>65.09</c:v>
                </c:pt>
                <c:pt idx="495">
                  <c:v>68.7</c:v>
                </c:pt>
                <c:pt idx="496">
                  <c:v>66.37</c:v>
                </c:pt>
                <c:pt idx="497">
                  <c:v>67.69</c:v>
                </c:pt>
                <c:pt idx="498">
                  <c:v>63.75</c:v>
                </c:pt>
                <c:pt idx="499">
                  <c:v>59.21</c:v>
                </c:pt>
                <c:pt idx="500">
                  <c:v>68.08</c:v>
                </c:pt>
                <c:pt idx="501">
                  <c:v>68.48</c:v>
                </c:pt>
                <c:pt idx="502">
                  <c:v>68.260000000000005</c:v>
                </c:pt>
                <c:pt idx="503">
                  <c:v>69.66</c:v>
                </c:pt>
                <c:pt idx="504">
                  <c:v>70.430000000000007</c:v>
                </c:pt>
                <c:pt idx="505">
                  <c:v>65.34</c:v>
                </c:pt>
                <c:pt idx="506">
                  <c:v>62.48</c:v>
                </c:pt>
                <c:pt idx="507">
                  <c:v>67.02</c:v>
                </c:pt>
                <c:pt idx="508">
                  <c:v>70.41</c:v>
                </c:pt>
                <c:pt idx="509">
                  <c:v>63.96</c:v>
                </c:pt>
                <c:pt idx="510">
                  <c:v>66.91</c:v>
                </c:pt>
                <c:pt idx="511">
                  <c:v>69.459999999999994</c:v>
                </c:pt>
                <c:pt idx="512">
                  <c:v>65.37</c:v>
                </c:pt>
                <c:pt idx="513">
                  <c:v>75.540000000000006</c:v>
                </c:pt>
                <c:pt idx="514">
                  <c:v>62.78</c:v>
                </c:pt>
                <c:pt idx="515">
                  <c:v>65.05</c:v>
                </c:pt>
                <c:pt idx="516">
                  <c:v>72.88</c:v>
                </c:pt>
                <c:pt idx="517">
                  <c:v>70.84</c:v>
                </c:pt>
                <c:pt idx="518">
                  <c:v>72.88</c:v>
                </c:pt>
                <c:pt idx="519">
                  <c:v>70.58</c:v>
                </c:pt>
                <c:pt idx="520">
                  <c:v>74.63</c:v>
                </c:pt>
                <c:pt idx="521">
                  <c:v>73.58</c:v>
                </c:pt>
                <c:pt idx="522">
                  <c:v>73.52</c:v>
                </c:pt>
                <c:pt idx="523">
                  <c:v>69.48</c:v>
                </c:pt>
                <c:pt idx="524">
                  <c:v>69.09</c:v>
                </c:pt>
                <c:pt idx="525">
                  <c:v>75.12</c:v>
                </c:pt>
                <c:pt idx="526">
                  <c:v>75.44</c:v>
                </c:pt>
                <c:pt idx="527">
                  <c:v>71.489999999999995</c:v>
                </c:pt>
                <c:pt idx="528">
                  <c:v>61.61</c:v>
                </c:pt>
                <c:pt idx="529">
                  <c:v>69.819999999999993</c:v>
                </c:pt>
                <c:pt idx="530">
                  <c:v>67.69</c:v>
                </c:pt>
                <c:pt idx="531">
                  <c:v>63.74</c:v>
                </c:pt>
                <c:pt idx="532">
                  <c:v>63.31</c:v>
                </c:pt>
                <c:pt idx="533">
                  <c:v>66.680000000000007</c:v>
                </c:pt>
                <c:pt idx="534">
                  <c:v>62.21</c:v>
                </c:pt>
                <c:pt idx="535">
                  <c:v>57.59</c:v>
                </c:pt>
                <c:pt idx="536">
                  <c:v>63.72</c:v>
                </c:pt>
                <c:pt idx="537">
                  <c:v>59.77</c:v>
                </c:pt>
                <c:pt idx="538">
                  <c:v>65.53</c:v>
                </c:pt>
                <c:pt idx="539">
                  <c:v>68.77</c:v>
                </c:pt>
                <c:pt idx="540">
                  <c:v>65.819999999999993</c:v>
                </c:pt>
                <c:pt idx="541">
                  <c:v>83.49</c:v>
                </c:pt>
                <c:pt idx="542">
                  <c:v>73.28</c:v>
                </c:pt>
                <c:pt idx="543">
                  <c:v>55.7</c:v>
                </c:pt>
                <c:pt idx="544">
                  <c:v>56.4</c:v>
                </c:pt>
                <c:pt idx="545">
                  <c:v>52.3</c:v>
                </c:pt>
                <c:pt idx="546">
                  <c:v>58.8</c:v>
                </c:pt>
                <c:pt idx="547">
                  <c:v>57.4</c:v>
                </c:pt>
                <c:pt idx="548">
                  <c:v>10.3</c:v>
                </c:pt>
                <c:pt idx="549">
                  <c:v>9.6</c:v>
                </c:pt>
                <c:pt idx="550">
                  <c:v>27.2</c:v>
                </c:pt>
                <c:pt idx="551">
                  <c:v>24.1</c:v>
                </c:pt>
                <c:pt idx="552">
                  <c:v>23.069631324271384</c:v>
                </c:pt>
                <c:pt idx="553">
                  <c:v>22.973048754893441</c:v>
                </c:pt>
                <c:pt idx="554">
                  <c:v>46.323998801795142</c:v>
                </c:pt>
                <c:pt idx="555">
                  <c:v>41.417745499148303</c:v>
                </c:pt>
                <c:pt idx="556">
                  <c:v>46.743219760595842</c:v>
                </c:pt>
                <c:pt idx="557">
                  <c:v>44.162443805385308</c:v>
                </c:pt>
                <c:pt idx="558">
                  <c:v>45.35876710454508</c:v>
                </c:pt>
                <c:pt idx="559">
                  <c:v>43.933664600078373</c:v>
                </c:pt>
                <c:pt idx="560">
                  <c:v>44.461712897662984</c:v>
                </c:pt>
                <c:pt idx="561">
                  <c:v>45.492001672100294</c:v>
                </c:pt>
                <c:pt idx="562">
                  <c:v>44.999439729869614</c:v>
                </c:pt>
                <c:pt idx="563">
                  <c:v>49.39</c:v>
                </c:pt>
                <c:pt idx="564">
                  <c:v>71.95</c:v>
                </c:pt>
                <c:pt idx="565">
                  <c:v>58.7</c:v>
                </c:pt>
                <c:pt idx="566">
                  <c:v>62.3</c:v>
                </c:pt>
                <c:pt idx="567">
                  <c:v>80.5</c:v>
                </c:pt>
                <c:pt idx="568">
                  <c:v>66.05</c:v>
                </c:pt>
                <c:pt idx="569">
                  <c:v>44.47</c:v>
                </c:pt>
                <c:pt idx="570">
                  <c:v>46</c:v>
                </c:pt>
                <c:pt idx="571">
                  <c:v>18.02</c:v>
                </c:pt>
                <c:pt idx="572">
                  <c:v>7.5</c:v>
                </c:pt>
                <c:pt idx="573">
                  <c:v>2.4</c:v>
                </c:pt>
                <c:pt idx="574">
                  <c:v>5.8</c:v>
                </c:pt>
                <c:pt idx="575">
                  <c:v>9.6</c:v>
                </c:pt>
                <c:pt idx="576">
                  <c:v>9.6</c:v>
                </c:pt>
                <c:pt idx="577">
                  <c:v>6</c:v>
                </c:pt>
                <c:pt idx="578">
                  <c:v>24.8</c:v>
                </c:pt>
                <c:pt idx="579">
                  <c:v>12.5</c:v>
                </c:pt>
                <c:pt idx="580">
                  <c:v>9</c:v>
                </c:pt>
                <c:pt idx="581">
                  <c:v>1.5</c:v>
                </c:pt>
                <c:pt idx="582">
                  <c:v>1.1000000000000001</c:v>
                </c:pt>
                <c:pt idx="583">
                  <c:v>5.0999999999999996</c:v>
                </c:pt>
                <c:pt idx="584">
                  <c:v>7.5</c:v>
                </c:pt>
                <c:pt idx="585">
                  <c:v>9.6</c:v>
                </c:pt>
                <c:pt idx="586">
                  <c:v>18.100000000000001</c:v>
                </c:pt>
                <c:pt idx="587">
                  <c:v>9.4</c:v>
                </c:pt>
                <c:pt idx="588">
                  <c:v>5.8</c:v>
                </c:pt>
                <c:pt idx="589">
                  <c:v>5.5</c:v>
                </c:pt>
                <c:pt idx="590">
                  <c:v>0.8</c:v>
                </c:pt>
                <c:pt idx="591">
                  <c:v>1.8</c:v>
                </c:pt>
                <c:pt idx="592">
                  <c:v>5</c:v>
                </c:pt>
                <c:pt idx="593">
                  <c:v>12.1</c:v>
                </c:pt>
                <c:pt idx="594">
                  <c:v>32.9</c:v>
                </c:pt>
                <c:pt idx="595">
                  <c:v>26.2</c:v>
                </c:pt>
                <c:pt idx="596">
                  <c:v>47.9</c:v>
                </c:pt>
                <c:pt idx="597">
                  <c:v>44.1</c:v>
                </c:pt>
                <c:pt idx="598">
                  <c:v>26.2</c:v>
                </c:pt>
                <c:pt idx="599">
                  <c:v>27.2</c:v>
                </c:pt>
                <c:pt idx="600">
                  <c:v>46.8</c:v>
                </c:pt>
                <c:pt idx="601">
                  <c:v>48.7</c:v>
                </c:pt>
                <c:pt idx="602">
                  <c:v>45.9</c:v>
                </c:pt>
                <c:pt idx="603">
                  <c:v>56.7</c:v>
                </c:pt>
                <c:pt idx="604">
                  <c:v>50.5</c:v>
                </c:pt>
                <c:pt idx="605">
                  <c:v>52.3</c:v>
                </c:pt>
                <c:pt idx="606">
                  <c:v>47.8</c:v>
                </c:pt>
                <c:pt idx="607">
                  <c:v>61.9</c:v>
                </c:pt>
                <c:pt idx="608">
                  <c:v>65</c:v>
                </c:pt>
                <c:pt idx="609">
                  <c:v>43.5</c:v>
                </c:pt>
                <c:pt idx="610">
                  <c:v>62.8</c:v>
                </c:pt>
                <c:pt idx="611">
                  <c:v>38.1</c:v>
                </c:pt>
                <c:pt idx="612">
                  <c:v>40.299999999999997</c:v>
                </c:pt>
                <c:pt idx="613">
                  <c:v>45.5</c:v>
                </c:pt>
                <c:pt idx="614">
                  <c:v>51.2</c:v>
                </c:pt>
                <c:pt idx="615">
                  <c:v>49</c:v>
                </c:pt>
                <c:pt idx="616">
                  <c:v>49.9</c:v>
                </c:pt>
                <c:pt idx="617">
                  <c:v>44.8</c:v>
                </c:pt>
                <c:pt idx="618">
                  <c:v>47.7</c:v>
                </c:pt>
                <c:pt idx="619">
                  <c:v>41.2</c:v>
                </c:pt>
                <c:pt idx="620">
                  <c:v>21.9</c:v>
                </c:pt>
                <c:pt idx="621">
                  <c:v>37.799999999999997</c:v>
                </c:pt>
                <c:pt idx="622">
                  <c:v>50</c:v>
                </c:pt>
                <c:pt idx="623">
                  <c:v>48.8</c:v>
                </c:pt>
                <c:pt idx="624">
                  <c:v>56.7</c:v>
                </c:pt>
                <c:pt idx="625">
                  <c:v>52.8</c:v>
                </c:pt>
                <c:pt idx="626">
                  <c:v>58.2</c:v>
                </c:pt>
                <c:pt idx="627">
                  <c:v>60.7</c:v>
                </c:pt>
                <c:pt idx="628">
                  <c:v>23.6</c:v>
                </c:pt>
                <c:pt idx="629">
                  <c:v>30.6</c:v>
                </c:pt>
                <c:pt idx="630">
                  <c:v>37.799999999999997</c:v>
                </c:pt>
                <c:pt idx="631">
                  <c:v>46.4</c:v>
                </c:pt>
                <c:pt idx="632">
                  <c:v>67.7</c:v>
                </c:pt>
                <c:pt idx="633">
                  <c:v>47.9</c:v>
                </c:pt>
                <c:pt idx="634">
                  <c:v>68</c:v>
                </c:pt>
                <c:pt idx="635">
                  <c:v>59.9</c:v>
                </c:pt>
                <c:pt idx="636">
                  <c:v>55.5</c:v>
                </c:pt>
                <c:pt idx="637">
                  <c:v>35.4</c:v>
                </c:pt>
                <c:pt idx="638">
                  <c:v>67.2</c:v>
                </c:pt>
                <c:pt idx="639">
                  <c:v>64.900000000000006</c:v>
                </c:pt>
                <c:pt idx="640">
                  <c:v>69.099999999999994</c:v>
                </c:pt>
                <c:pt idx="641">
                  <c:v>61.7</c:v>
                </c:pt>
                <c:pt idx="642">
                  <c:v>75.7</c:v>
                </c:pt>
                <c:pt idx="643">
                  <c:v>59.1</c:v>
                </c:pt>
                <c:pt idx="644">
                  <c:v>70</c:v>
                </c:pt>
                <c:pt idx="645">
                  <c:v>59.5</c:v>
                </c:pt>
                <c:pt idx="646">
                  <c:v>58.1</c:v>
                </c:pt>
                <c:pt idx="647">
                  <c:v>71.900000000000006</c:v>
                </c:pt>
                <c:pt idx="648">
                  <c:v>43.1</c:v>
                </c:pt>
                <c:pt idx="649">
                  <c:v>69.3</c:v>
                </c:pt>
                <c:pt idx="650">
                  <c:v>72.599999999999994</c:v>
                </c:pt>
                <c:pt idx="651">
                  <c:v>66.400000000000006</c:v>
                </c:pt>
                <c:pt idx="652">
                  <c:v>68.3</c:v>
                </c:pt>
                <c:pt idx="653">
                  <c:v>73.3</c:v>
                </c:pt>
                <c:pt idx="654">
                  <c:v>67.7</c:v>
                </c:pt>
                <c:pt idx="655">
                  <c:v>65.5</c:v>
                </c:pt>
                <c:pt idx="656">
                  <c:v>52.2</c:v>
                </c:pt>
                <c:pt idx="657">
                  <c:v>53.1</c:v>
                </c:pt>
                <c:pt idx="658">
                  <c:v>75.2</c:v>
                </c:pt>
                <c:pt idx="659">
                  <c:v>75.3</c:v>
                </c:pt>
                <c:pt idx="660">
                  <c:v>73.348051699713295</c:v>
                </c:pt>
                <c:pt idx="661">
                  <c:v>71.115131687997547</c:v>
                </c:pt>
                <c:pt idx="662">
                  <c:v>72.095285753354375</c:v>
                </c:pt>
                <c:pt idx="663">
                  <c:v>60.843342982671295</c:v>
                </c:pt>
                <c:pt idx="664">
                  <c:v>70.517986649495029</c:v>
                </c:pt>
                <c:pt idx="665">
                  <c:v>67.246313732300464</c:v>
                </c:pt>
                <c:pt idx="666">
                  <c:v>65.048267988047172</c:v>
                </c:pt>
                <c:pt idx="667">
                  <c:v>70.019919119496635</c:v>
                </c:pt>
                <c:pt idx="668">
                  <c:v>71.670446466925398</c:v>
                </c:pt>
                <c:pt idx="669">
                  <c:v>70.991679239850811</c:v>
                </c:pt>
                <c:pt idx="670">
                  <c:v>83.510798892336041</c:v>
                </c:pt>
                <c:pt idx="671">
                  <c:v>77.745793778042</c:v>
                </c:pt>
                <c:pt idx="672">
                  <c:v>78.779887042019737</c:v>
                </c:pt>
                <c:pt idx="673">
                  <c:v>77.804161832218966</c:v>
                </c:pt>
                <c:pt idx="674">
                  <c:v>68.84072088847077</c:v>
                </c:pt>
                <c:pt idx="675">
                  <c:v>66.365759854069424</c:v>
                </c:pt>
                <c:pt idx="676">
                  <c:v>64.936255839605039</c:v>
                </c:pt>
                <c:pt idx="677">
                  <c:v>68.515225618201697</c:v>
                </c:pt>
                <c:pt idx="678">
                  <c:v>64.506851229179304</c:v>
                </c:pt>
                <c:pt idx="679">
                  <c:v>65.70099445254148</c:v>
                </c:pt>
                <c:pt idx="680">
                  <c:v>65.070690047899845</c:v>
                </c:pt>
                <c:pt idx="681">
                  <c:v>70.854296791488323</c:v>
                </c:pt>
                <c:pt idx="682">
                  <c:v>74.106325263902164</c:v>
                </c:pt>
                <c:pt idx="683">
                  <c:v>62.851957349255173</c:v>
                </c:pt>
                <c:pt idx="684">
                  <c:v>68.001076547960707</c:v>
                </c:pt>
                <c:pt idx="685">
                  <c:v>69.51896077398483</c:v>
                </c:pt>
                <c:pt idx="686">
                  <c:v>65.744268511960883</c:v>
                </c:pt>
                <c:pt idx="687">
                  <c:v>66.660151716411093</c:v>
                </c:pt>
                <c:pt idx="688">
                  <c:v>68.11671842013547</c:v>
                </c:pt>
                <c:pt idx="689">
                  <c:v>67.275725964966796</c:v>
                </c:pt>
                <c:pt idx="690">
                  <c:v>67.44622216231754</c:v>
                </c:pt>
                <c:pt idx="691">
                  <c:v>75.878380556030166</c:v>
                </c:pt>
                <c:pt idx="692">
                  <c:v>76.457106034702889</c:v>
                </c:pt>
                <c:pt idx="693">
                  <c:v>70.429418820262455</c:v>
                </c:pt>
                <c:pt idx="694">
                  <c:v>66.989375434227725</c:v>
                </c:pt>
                <c:pt idx="695">
                  <c:v>77.008799748577403</c:v>
                </c:pt>
                <c:pt idx="696">
                  <c:v>77.656974336035276</c:v>
                </c:pt>
                <c:pt idx="697">
                  <c:v>77.435653855719295</c:v>
                </c:pt>
                <c:pt idx="698">
                  <c:v>72.980283892171855</c:v>
                </c:pt>
                <c:pt idx="699">
                  <c:v>74.237750510971495</c:v>
                </c:pt>
                <c:pt idx="700">
                  <c:v>74.963870708854813</c:v>
                </c:pt>
                <c:pt idx="701">
                  <c:v>74.349273877960201</c:v>
                </c:pt>
                <c:pt idx="702">
                  <c:v>79.868506909953396</c:v>
                </c:pt>
                <c:pt idx="703">
                  <c:v>80.203747538364311</c:v>
                </c:pt>
                <c:pt idx="704">
                  <c:v>78.559900673064703</c:v>
                </c:pt>
                <c:pt idx="705">
                  <c:v>31.593343887810946</c:v>
                </c:pt>
                <c:pt idx="706">
                  <c:v>32.562981939859228</c:v>
                </c:pt>
                <c:pt idx="707">
                  <c:v>72.423138514991848</c:v>
                </c:pt>
                <c:pt idx="708">
                  <c:v>74.14041228593598</c:v>
                </c:pt>
                <c:pt idx="709">
                  <c:v>69.105345478177227</c:v>
                </c:pt>
                <c:pt idx="710">
                  <c:v>68.000723196329886</c:v>
                </c:pt>
                <c:pt idx="711">
                  <c:v>67.344933325076909</c:v>
                </c:pt>
                <c:pt idx="712">
                  <c:v>67.046646766747614</c:v>
                </c:pt>
                <c:pt idx="713">
                  <c:v>48.682022784072998</c:v>
                </c:pt>
                <c:pt idx="714">
                  <c:v>51.1502694237127</c:v>
                </c:pt>
                <c:pt idx="715">
                  <c:v>51.543415367568358</c:v>
                </c:pt>
                <c:pt idx="716">
                  <c:v>50.141186982785669</c:v>
                </c:pt>
                <c:pt idx="717">
                  <c:v>69.734777722080921</c:v>
                </c:pt>
                <c:pt idx="718">
                  <c:v>34.132555904461711</c:v>
                </c:pt>
                <c:pt idx="719">
                  <c:v>34.905814416125054</c:v>
                </c:pt>
                <c:pt idx="720">
                  <c:v>35.816214148681567</c:v>
                </c:pt>
                <c:pt idx="721">
                  <c:v>34.976754883259304</c:v>
                </c:pt>
                <c:pt idx="722">
                  <c:v>34.01994634380803</c:v>
                </c:pt>
                <c:pt idx="723">
                  <c:v>34.047327683403452</c:v>
                </c:pt>
                <c:pt idx="724">
                  <c:v>62.977843442965181</c:v>
                </c:pt>
                <c:pt idx="725">
                  <c:v>66.814236500088782</c:v>
                </c:pt>
                <c:pt idx="726">
                  <c:v>62.873799120722602</c:v>
                </c:pt>
                <c:pt idx="727">
                  <c:v>49.401134348127464</c:v>
                </c:pt>
                <c:pt idx="728">
                  <c:v>54.874499499218054</c:v>
                </c:pt>
                <c:pt idx="729">
                  <c:v>75.09752179909681</c:v>
                </c:pt>
                <c:pt idx="730">
                  <c:v>73.161888394504544</c:v>
                </c:pt>
                <c:pt idx="731">
                  <c:v>73.259742265202334</c:v>
                </c:pt>
                <c:pt idx="732">
                  <c:v>67.539378791707676</c:v>
                </c:pt>
                <c:pt idx="733">
                  <c:v>71.572785144836416</c:v>
                </c:pt>
                <c:pt idx="734">
                  <c:v>73.685467137455106</c:v>
                </c:pt>
                <c:pt idx="735">
                  <c:v>74.157444525951036</c:v>
                </c:pt>
                <c:pt idx="736">
                  <c:v>75.203871381522191</c:v>
                </c:pt>
                <c:pt idx="737">
                  <c:v>58.359244380030937</c:v>
                </c:pt>
                <c:pt idx="738">
                  <c:v>67.295864491845336</c:v>
                </c:pt>
                <c:pt idx="739">
                  <c:v>68.414650779993295</c:v>
                </c:pt>
                <c:pt idx="740">
                  <c:v>68.21912999950986</c:v>
                </c:pt>
                <c:pt idx="741">
                  <c:v>65.142275939483852</c:v>
                </c:pt>
                <c:pt idx="742">
                  <c:v>71.287004327230477</c:v>
                </c:pt>
                <c:pt idx="743">
                  <c:v>70.02708018037346</c:v>
                </c:pt>
                <c:pt idx="744">
                  <c:v>63.140304357674459</c:v>
                </c:pt>
                <c:pt idx="745">
                  <c:v>67.525909381351454</c:v>
                </c:pt>
                <c:pt idx="746">
                  <c:v>28.785553086266937</c:v>
                </c:pt>
                <c:pt idx="747">
                  <c:v>27.740998609240716</c:v>
                </c:pt>
                <c:pt idx="748">
                  <c:v>28.033647662144787</c:v>
                </c:pt>
                <c:pt idx="749">
                  <c:v>74.799216708223057</c:v>
                </c:pt>
                <c:pt idx="750">
                  <c:v>72.495743816519564</c:v>
                </c:pt>
                <c:pt idx="751">
                  <c:v>74.220699543144548</c:v>
                </c:pt>
                <c:pt idx="752">
                  <c:v>74.221975850589928</c:v>
                </c:pt>
                <c:pt idx="753">
                  <c:v>52.999661144659619</c:v>
                </c:pt>
                <c:pt idx="754">
                  <c:v>57.496297280964498</c:v>
                </c:pt>
                <c:pt idx="755">
                  <c:v>52.04658449028743</c:v>
                </c:pt>
                <c:pt idx="756">
                  <c:v>56.173113089560907</c:v>
                </c:pt>
                <c:pt idx="757">
                  <c:v>47.372995252849051</c:v>
                </c:pt>
                <c:pt idx="758">
                  <c:v>48.263803052269949</c:v>
                </c:pt>
                <c:pt idx="759">
                  <c:v>74.153473678190053</c:v>
                </c:pt>
                <c:pt idx="760">
                  <c:v>74.407542183686644</c:v>
                </c:pt>
                <c:pt idx="761">
                  <c:v>63.957466203248401</c:v>
                </c:pt>
                <c:pt idx="762">
                  <c:v>64.526138574623474</c:v>
                </c:pt>
                <c:pt idx="763">
                  <c:v>64.221992638480998</c:v>
                </c:pt>
                <c:pt idx="764">
                  <c:v>62.783931592174554</c:v>
                </c:pt>
                <c:pt idx="765">
                  <c:v>61.989398125501737</c:v>
                </c:pt>
                <c:pt idx="766">
                  <c:v>63.073903242221249</c:v>
                </c:pt>
                <c:pt idx="767">
                  <c:v>72.760264117050653</c:v>
                </c:pt>
                <c:pt idx="768">
                  <c:v>70.988578455862438</c:v>
                </c:pt>
                <c:pt idx="769">
                  <c:v>68.456482199113964</c:v>
                </c:pt>
                <c:pt idx="770">
                  <c:v>67.561818267722458</c:v>
                </c:pt>
                <c:pt idx="771">
                  <c:v>72.36086556396539</c:v>
                </c:pt>
                <c:pt idx="772">
                  <c:v>72.751614743995916</c:v>
                </c:pt>
                <c:pt idx="773">
                  <c:v>77.190301098871615</c:v>
                </c:pt>
                <c:pt idx="774">
                  <c:v>72.120092388450757</c:v>
                </c:pt>
                <c:pt idx="775">
                  <c:v>72.735205314125693</c:v>
                </c:pt>
                <c:pt idx="776">
                  <c:v>74.131802121337387</c:v>
                </c:pt>
                <c:pt idx="777">
                  <c:v>72.426856716603567</c:v>
                </c:pt>
                <c:pt idx="778">
                  <c:v>64.673555420169379</c:v>
                </c:pt>
                <c:pt idx="779">
                  <c:v>71.181110282189422</c:v>
                </c:pt>
                <c:pt idx="780">
                  <c:v>75.351548521643821</c:v>
                </c:pt>
                <c:pt idx="781">
                  <c:v>71.872138314977377</c:v>
                </c:pt>
                <c:pt idx="782">
                  <c:v>56.719093890704158</c:v>
                </c:pt>
                <c:pt idx="783">
                  <c:v>55.263868107910909</c:v>
                </c:pt>
                <c:pt idx="784">
                  <c:v>60.145814078216986</c:v>
                </c:pt>
                <c:pt idx="785">
                  <c:v>66.017044471318144</c:v>
                </c:pt>
                <c:pt idx="786">
                  <c:v>61.948756152303005</c:v>
                </c:pt>
                <c:pt idx="787">
                  <c:v>64.719444283439472</c:v>
                </c:pt>
                <c:pt idx="788">
                  <c:v>66.327039837272054</c:v>
                </c:pt>
                <c:pt idx="789">
                  <c:v>65.543130262118694</c:v>
                </c:pt>
                <c:pt idx="790">
                  <c:v>61.155611424634074</c:v>
                </c:pt>
                <c:pt idx="791">
                  <c:v>64.64329872655648</c:v>
                </c:pt>
                <c:pt idx="792">
                  <c:v>64.483973413778671</c:v>
                </c:pt>
                <c:pt idx="793">
                  <c:v>59.483053692584448</c:v>
                </c:pt>
                <c:pt idx="794">
                  <c:v>64.61442108310122</c:v>
                </c:pt>
                <c:pt idx="795">
                  <c:v>60.321407244629739</c:v>
                </c:pt>
                <c:pt idx="796">
                  <c:v>67.917996076719518</c:v>
                </c:pt>
                <c:pt idx="797">
                  <c:v>66.938120873783191</c:v>
                </c:pt>
                <c:pt idx="798">
                  <c:v>63.750393593326955</c:v>
                </c:pt>
                <c:pt idx="799">
                  <c:v>73.128806433736571</c:v>
                </c:pt>
                <c:pt idx="800">
                  <c:v>71.586121589244954</c:v>
                </c:pt>
                <c:pt idx="801">
                  <c:v>63.864918348375255</c:v>
                </c:pt>
                <c:pt idx="802">
                  <c:v>68.388490840364895</c:v>
                </c:pt>
                <c:pt idx="803">
                  <c:v>68.507329867195324</c:v>
                </c:pt>
                <c:pt idx="804">
                  <c:v>71.331587702344706</c:v>
                </c:pt>
                <c:pt idx="805">
                  <c:v>72.549936007896292</c:v>
                </c:pt>
                <c:pt idx="806">
                  <c:v>71.440282464748179</c:v>
                </c:pt>
                <c:pt idx="807">
                  <c:v>76.712887913442145</c:v>
                </c:pt>
                <c:pt idx="808">
                  <c:v>71.174044145811294</c:v>
                </c:pt>
                <c:pt idx="809">
                  <c:v>66.306334701515027</c:v>
                </c:pt>
                <c:pt idx="810">
                  <c:v>71.144012940804487</c:v>
                </c:pt>
                <c:pt idx="811">
                  <c:v>69.570057240215633</c:v>
                </c:pt>
                <c:pt idx="812">
                  <c:v>70.672383579090678</c:v>
                </c:pt>
                <c:pt idx="813">
                  <c:v>66.772626403242697</c:v>
                </c:pt>
                <c:pt idx="814">
                  <c:v>68.141466483728962</c:v>
                </c:pt>
                <c:pt idx="815">
                  <c:v>66.438622006832418</c:v>
                </c:pt>
                <c:pt idx="816">
                  <c:v>65.247921630143878</c:v>
                </c:pt>
                <c:pt idx="817">
                  <c:v>62.670663798633953</c:v>
                </c:pt>
                <c:pt idx="818">
                  <c:v>63.783595334050631</c:v>
                </c:pt>
                <c:pt idx="819">
                  <c:v>57.792462676742161</c:v>
                </c:pt>
                <c:pt idx="820">
                  <c:v>57.604521652329517</c:v>
                </c:pt>
                <c:pt idx="821">
                  <c:v>58.850536538905793</c:v>
                </c:pt>
                <c:pt idx="822">
                  <c:v>70.858894552297102</c:v>
                </c:pt>
                <c:pt idx="823">
                  <c:v>64.689257152048128</c:v>
                </c:pt>
                <c:pt idx="824">
                  <c:v>61.24978991792004</c:v>
                </c:pt>
                <c:pt idx="825">
                  <c:v>63.257054126427597</c:v>
                </c:pt>
                <c:pt idx="826">
                  <c:v>64.009517322605518</c:v>
                </c:pt>
                <c:pt idx="827">
                  <c:v>64.14359666707972</c:v>
                </c:pt>
                <c:pt idx="828">
                  <c:v>76.604257551647009</c:v>
                </c:pt>
                <c:pt idx="829">
                  <c:v>69.263337999926776</c:v>
                </c:pt>
                <c:pt idx="830">
                  <c:v>69.629086060093073</c:v>
                </c:pt>
                <c:pt idx="831">
                  <c:v>71.271969948196542</c:v>
                </c:pt>
                <c:pt idx="832">
                  <c:v>76.634195635478292</c:v>
                </c:pt>
                <c:pt idx="833">
                  <c:v>76.860901292814177</c:v>
                </c:pt>
                <c:pt idx="834">
                  <c:v>75.326801440178002</c:v>
                </c:pt>
                <c:pt idx="835">
                  <c:v>63.482241783099518</c:v>
                </c:pt>
                <c:pt idx="836">
                  <c:v>66.825396531036603</c:v>
                </c:pt>
                <c:pt idx="837">
                  <c:v>66.399286613597496</c:v>
                </c:pt>
                <c:pt idx="838">
                  <c:v>64.390074374479042</c:v>
                </c:pt>
                <c:pt idx="839">
                  <c:v>55.739041030355139</c:v>
                </c:pt>
                <c:pt idx="840">
                  <c:v>59.73109914855381</c:v>
                </c:pt>
                <c:pt idx="841">
                  <c:v>62.888641507036581</c:v>
                </c:pt>
                <c:pt idx="842">
                  <c:v>64.708327677935245</c:v>
                </c:pt>
                <c:pt idx="843">
                  <c:v>58.939971771383775</c:v>
                </c:pt>
                <c:pt idx="844">
                  <c:v>61.744169061782486</c:v>
                </c:pt>
                <c:pt idx="845">
                  <c:v>62.388447868047244</c:v>
                </c:pt>
                <c:pt idx="846">
                  <c:v>72.372353492533449</c:v>
                </c:pt>
                <c:pt idx="847">
                  <c:v>57.963772865667167</c:v>
                </c:pt>
                <c:pt idx="848">
                  <c:v>63.549682769805479</c:v>
                </c:pt>
                <c:pt idx="849">
                  <c:v>63.11323964988599</c:v>
                </c:pt>
                <c:pt idx="850">
                  <c:v>62.943434943124338</c:v>
                </c:pt>
                <c:pt idx="851">
                  <c:v>61.49190435460298</c:v>
                </c:pt>
                <c:pt idx="852">
                  <c:v>61.734913456161799</c:v>
                </c:pt>
                <c:pt idx="853">
                  <c:v>62.863852762778357</c:v>
                </c:pt>
                <c:pt idx="854">
                  <c:v>60.351753411477119</c:v>
                </c:pt>
                <c:pt idx="855">
                  <c:v>65.000044638407502</c:v>
                </c:pt>
                <c:pt idx="856">
                  <c:v>63.080873190719878</c:v>
                </c:pt>
                <c:pt idx="857">
                  <c:v>63.087911861094796</c:v>
                </c:pt>
                <c:pt idx="858">
                  <c:v>60.348535812413182</c:v>
                </c:pt>
                <c:pt idx="859">
                  <c:v>65.842283989093005</c:v>
                </c:pt>
                <c:pt idx="860">
                  <c:v>63.933020595757533</c:v>
                </c:pt>
                <c:pt idx="861">
                  <c:v>62.324011355130587</c:v>
                </c:pt>
                <c:pt idx="862">
                  <c:v>65.733671552989563</c:v>
                </c:pt>
                <c:pt idx="863">
                  <c:v>68.678077971716561</c:v>
                </c:pt>
                <c:pt idx="864">
                  <c:v>71.288373151528305</c:v>
                </c:pt>
                <c:pt idx="865">
                  <c:v>62.906737185275944</c:v>
                </c:pt>
                <c:pt idx="866">
                  <c:v>65.355623552245987</c:v>
                </c:pt>
                <c:pt idx="867">
                  <c:v>62.439842077483711</c:v>
                </c:pt>
                <c:pt idx="868">
                  <c:v>63.006952079075113</c:v>
                </c:pt>
                <c:pt idx="869">
                  <c:v>60.326740548019728</c:v>
                </c:pt>
                <c:pt idx="870">
                  <c:v>61.621756706979262</c:v>
                </c:pt>
                <c:pt idx="871">
                  <c:v>61.765105235373539</c:v>
                </c:pt>
                <c:pt idx="872">
                  <c:v>62.601362216854973</c:v>
                </c:pt>
                <c:pt idx="873">
                  <c:v>63.394877070126427</c:v>
                </c:pt>
                <c:pt idx="874">
                  <c:v>60.300453886032081</c:v>
                </c:pt>
                <c:pt idx="875">
                  <c:v>68.480726347999081</c:v>
                </c:pt>
                <c:pt idx="876">
                  <c:v>66.212307796645916</c:v>
                </c:pt>
                <c:pt idx="877">
                  <c:v>60.92032208279106</c:v>
                </c:pt>
                <c:pt idx="878">
                  <c:v>68.212331147417771</c:v>
                </c:pt>
                <c:pt idx="879">
                  <c:v>63.520497431134004</c:v>
                </c:pt>
                <c:pt idx="880">
                  <c:v>62.903564432768881</c:v>
                </c:pt>
                <c:pt idx="881">
                  <c:v>62.904986136154264</c:v>
                </c:pt>
                <c:pt idx="882">
                  <c:v>64.698305617692839</c:v>
                </c:pt>
                <c:pt idx="883">
                  <c:v>72.97221330675373</c:v>
                </c:pt>
                <c:pt idx="884">
                  <c:v>64.757791266602311</c:v>
                </c:pt>
                <c:pt idx="885">
                  <c:v>68.096245447131295</c:v>
                </c:pt>
                <c:pt idx="886">
                  <c:v>66.240342416871869</c:v>
                </c:pt>
                <c:pt idx="887">
                  <c:v>62.795645685915225</c:v>
                </c:pt>
                <c:pt idx="888">
                  <c:v>64.709405538051215</c:v>
                </c:pt>
                <c:pt idx="889">
                  <c:v>62.784492168509217</c:v>
                </c:pt>
                <c:pt idx="890">
                  <c:v>63.23365440568309</c:v>
                </c:pt>
                <c:pt idx="891">
                  <c:v>64.48626335537061</c:v>
                </c:pt>
                <c:pt idx="892">
                  <c:v>62.313170644559897</c:v>
                </c:pt>
                <c:pt idx="893">
                  <c:v>67.248311370949949</c:v>
                </c:pt>
                <c:pt idx="894">
                  <c:v>64.881995817305324</c:v>
                </c:pt>
                <c:pt idx="895">
                  <c:v>60.46806825101568</c:v>
                </c:pt>
                <c:pt idx="896">
                  <c:v>70.431397007678655</c:v>
                </c:pt>
                <c:pt idx="897">
                  <c:v>70.31261719932796</c:v>
                </c:pt>
                <c:pt idx="898">
                  <c:v>69.809881069432649</c:v>
                </c:pt>
                <c:pt idx="899">
                  <c:v>68.842804944469563</c:v>
                </c:pt>
                <c:pt idx="900">
                  <c:v>71.40405040132822</c:v>
                </c:pt>
                <c:pt idx="901">
                  <c:v>70.706407663345942</c:v>
                </c:pt>
                <c:pt idx="902">
                  <c:v>70.98271739571922</c:v>
                </c:pt>
                <c:pt idx="903">
                  <c:v>69.575226363166408</c:v>
                </c:pt>
                <c:pt idx="904">
                  <c:v>67.021802430968137</c:v>
                </c:pt>
                <c:pt idx="905">
                  <c:v>65.588626681572961</c:v>
                </c:pt>
                <c:pt idx="906">
                  <c:v>64.053061912383853</c:v>
                </c:pt>
                <c:pt idx="907">
                  <c:v>65.70866210513357</c:v>
                </c:pt>
                <c:pt idx="908">
                  <c:v>65.39848927975801</c:v>
                </c:pt>
                <c:pt idx="909">
                  <c:v>65.615090195941178</c:v>
                </c:pt>
                <c:pt idx="910">
                  <c:v>65.64182530793552</c:v>
                </c:pt>
                <c:pt idx="911">
                  <c:v>66.453961368532759</c:v>
                </c:pt>
                <c:pt idx="912">
                  <c:v>56.452326317141733</c:v>
                </c:pt>
                <c:pt idx="913">
                  <c:v>56.047211448216927</c:v>
                </c:pt>
                <c:pt idx="914">
                  <c:v>46.602885421386134</c:v>
                </c:pt>
                <c:pt idx="915">
                  <c:v>46.197775514976428</c:v>
                </c:pt>
                <c:pt idx="916">
                  <c:v>59.445039331890825</c:v>
                </c:pt>
                <c:pt idx="917">
                  <c:v>59.81050148943585</c:v>
                </c:pt>
                <c:pt idx="918">
                  <c:v>61.122796516162992</c:v>
                </c:pt>
                <c:pt idx="919">
                  <c:v>55.328577567738932</c:v>
                </c:pt>
                <c:pt idx="920">
                  <c:v>57.56179912107595</c:v>
                </c:pt>
                <c:pt idx="921">
                  <c:v>65.610721683657658</c:v>
                </c:pt>
                <c:pt idx="922">
                  <c:v>65.403358032362561</c:v>
                </c:pt>
                <c:pt idx="923">
                  <c:v>67.111223190510941</c:v>
                </c:pt>
                <c:pt idx="924">
                  <c:v>67.911966559868191</c:v>
                </c:pt>
                <c:pt idx="925">
                  <c:v>66.880362916300768</c:v>
                </c:pt>
                <c:pt idx="926">
                  <c:v>65.057748620249043</c:v>
                </c:pt>
                <c:pt idx="927">
                  <c:v>67.141480868925868</c:v>
                </c:pt>
                <c:pt idx="928">
                  <c:v>66.135434674037427</c:v>
                </c:pt>
                <c:pt idx="929">
                  <c:v>64.5187851608286</c:v>
                </c:pt>
                <c:pt idx="930">
                  <c:v>63.128465499315887</c:v>
                </c:pt>
                <c:pt idx="931">
                  <c:v>68.081815386664772</c:v>
                </c:pt>
                <c:pt idx="932">
                  <c:v>57.054943825850643</c:v>
                </c:pt>
                <c:pt idx="933">
                  <c:v>64.349203406577161</c:v>
                </c:pt>
                <c:pt idx="934">
                  <c:v>61.655711921709056</c:v>
                </c:pt>
                <c:pt idx="935">
                  <c:v>61.265811072513308</c:v>
                </c:pt>
                <c:pt idx="936">
                  <c:v>63.981979196882413</c:v>
                </c:pt>
                <c:pt idx="937">
                  <c:v>66.88023285513232</c:v>
                </c:pt>
                <c:pt idx="938">
                  <c:v>63.51816657346474</c:v>
                </c:pt>
                <c:pt idx="939">
                  <c:v>63.702516901960649</c:v>
                </c:pt>
                <c:pt idx="940">
                  <c:v>70.041921428407989</c:v>
                </c:pt>
                <c:pt idx="941">
                  <c:v>68.457990731527232</c:v>
                </c:pt>
                <c:pt idx="942">
                  <c:v>69.06854805662951</c:v>
                </c:pt>
                <c:pt idx="943">
                  <c:v>63.981508050604006</c:v>
                </c:pt>
                <c:pt idx="944">
                  <c:v>67.695506502336187</c:v>
                </c:pt>
                <c:pt idx="945">
                  <c:v>73.099770666864444</c:v>
                </c:pt>
                <c:pt idx="946">
                  <c:v>76.682658572327682</c:v>
                </c:pt>
                <c:pt idx="947">
                  <c:v>74.710049356819425</c:v>
                </c:pt>
                <c:pt idx="948">
                  <c:v>80.019423653771668</c:v>
                </c:pt>
                <c:pt idx="949">
                  <c:v>79.641931060493235</c:v>
                </c:pt>
                <c:pt idx="950">
                  <c:v>75.921983805338741</c:v>
                </c:pt>
                <c:pt idx="951">
                  <c:v>76.945096646814562</c:v>
                </c:pt>
                <c:pt idx="952">
                  <c:v>59.5</c:v>
                </c:pt>
                <c:pt idx="953">
                  <c:v>60</c:v>
                </c:pt>
                <c:pt idx="954">
                  <c:v>61.4</c:v>
                </c:pt>
                <c:pt idx="955">
                  <c:v>60.800000000000004</c:v>
                </c:pt>
                <c:pt idx="956">
                  <c:v>47.599999999999994</c:v>
                </c:pt>
                <c:pt idx="957">
                  <c:v>49</c:v>
                </c:pt>
                <c:pt idx="958">
                  <c:v>46.6</c:v>
                </c:pt>
                <c:pt idx="959">
                  <c:v>47.6</c:v>
                </c:pt>
                <c:pt idx="960">
                  <c:v>28.318296737208087</c:v>
                </c:pt>
                <c:pt idx="961">
                  <c:v>29.534349003710105</c:v>
                </c:pt>
                <c:pt idx="962">
                  <c:v>28.323946804820082</c:v>
                </c:pt>
                <c:pt idx="963">
                  <c:v>41.487232605903671</c:v>
                </c:pt>
                <c:pt idx="964">
                  <c:v>41.993643926414137</c:v>
                </c:pt>
                <c:pt idx="965">
                  <c:v>42.23588447010134</c:v>
                </c:pt>
                <c:pt idx="966">
                  <c:v>41.670108400185732</c:v>
                </c:pt>
                <c:pt idx="967">
                  <c:v>41.803914041405996</c:v>
                </c:pt>
                <c:pt idx="968">
                  <c:v>42.426256260894867</c:v>
                </c:pt>
                <c:pt idx="969">
                  <c:v>42.482197667650603</c:v>
                </c:pt>
                <c:pt idx="970">
                  <c:v>42.074909949479313</c:v>
                </c:pt>
                <c:pt idx="971">
                  <c:v>43.03419245741128</c:v>
                </c:pt>
                <c:pt idx="972">
                  <c:v>42.689933685949654</c:v>
                </c:pt>
                <c:pt idx="973">
                  <c:v>42.775105972069682</c:v>
                </c:pt>
                <c:pt idx="974">
                  <c:v>41.362865766498743</c:v>
                </c:pt>
                <c:pt idx="975">
                  <c:v>41.933639047991115</c:v>
                </c:pt>
                <c:pt idx="976">
                  <c:v>41.868687613254963</c:v>
                </c:pt>
                <c:pt idx="977">
                  <c:v>41.932853506815412</c:v>
                </c:pt>
                <c:pt idx="978">
                  <c:v>42.108865110539199</c:v>
                </c:pt>
                <c:pt idx="979">
                  <c:v>41.51095440557944</c:v>
                </c:pt>
                <c:pt idx="980">
                  <c:v>41.459238453073255</c:v>
                </c:pt>
                <c:pt idx="981">
                  <c:v>43.062510786698901</c:v>
                </c:pt>
                <c:pt idx="982">
                  <c:v>42.679769192124319</c:v>
                </c:pt>
                <c:pt idx="983">
                  <c:v>41.004844303881541</c:v>
                </c:pt>
                <c:pt idx="984">
                  <c:v>41.429452811383825</c:v>
                </c:pt>
                <c:pt idx="985">
                  <c:v>40.786864586055202</c:v>
                </c:pt>
                <c:pt idx="986">
                  <c:v>42.127494576335643</c:v>
                </c:pt>
                <c:pt idx="987">
                  <c:v>41.957120979129435</c:v>
                </c:pt>
                <c:pt idx="988">
                  <c:v>44.02838664363999</c:v>
                </c:pt>
                <c:pt idx="989">
                  <c:v>41.013041349625368</c:v>
                </c:pt>
                <c:pt idx="990">
                  <c:v>42.76234760219775</c:v>
                </c:pt>
                <c:pt idx="991">
                  <c:v>41.140113489574127</c:v>
                </c:pt>
                <c:pt idx="992">
                  <c:v>41.020882314233255</c:v>
                </c:pt>
                <c:pt idx="993">
                  <c:v>42.662117844429815</c:v>
                </c:pt>
                <c:pt idx="994">
                  <c:v>41.925355645325709</c:v>
                </c:pt>
                <c:pt idx="995">
                  <c:v>41.151184411864406</c:v>
                </c:pt>
                <c:pt idx="996">
                  <c:v>41.489139569164436</c:v>
                </c:pt>
                <c:pt idx="997">
                  <c:v>42.502807674497809</c:v>
                </c:pt>
                <c:pt idx="998">
                  <c:v>42.12426990004986</c:v>
                </c:pt>
                <c:pt idx="999">
                  <c:v>42.361066841081382</c:v>
                </c:pt>
                <c:pt idx="1000">
                  <c:v>65.7</c:v>
                </c:pt>
                <c:pt idx="1001">
                  <c:v>68.599999999999994</c:v>
                </c:pt>
                <c:pt idx="1002">
                  <c:v>67.400000000000006</c:v>
                </c:pt>
                <c:pt idx="1003">
                  <c:v>66.599999999999994</c:v>
                </c:pt>
                <c:pt idx="1004">
                  <c:v>66.400000000000006</c:v>
                </c:pt>
                <c:pt idx="1005">
                  <c:v>68.2</c:v>
                </c:pt>
                <c:pt idx="1006">
                  <c:v>69.7</c:v>
                </c:pt>
                <c:pt idx="1007">
                  <c:v>38.799999999999997</c:v>
                </c:pt>
                <c:pt idx="1008">
                  <c:v>29.6</c:v>
                </c:pt>
                <c:pt idx="1009">
                  <c:v>38.1</c:v>
                </c:pt>
                <c:pt idx="1010">
                  <c:v>72.400000000000006</c:v>
                </c:pt>
                <c:pt idx="1011">
                  <c:v>66.8</c:v>
                </c:pt>
                <c:pt idx="1012">
                  <c:v>65.7</c:v>
                </c:pt>
                <c:pt idx="1013">
                  <c:v>64.099999999999994</c:v>
                </c:pt>
                <c:pt idx="1014">
                  <c:v>64.7</c:v>
                </c:pt>
                <c:pt idx="1015">
                  <c:v>67.400000000000006</c:v>
                </c:pt>
                <c:pt idx="1016">
                  <c:v>68.099999999999994</c:v>
                </c:pt>
                <c:pt idx="1017">
                  <c:v>68.8</c:v>
                </c:pt>
                <c:pt idx="1018">
                  <c:v>70.900000000000006</c:v>
                </c:pt>
                <c:pt idx="1019">
                  <c:v>66.400000000000006</c:v>
                </c:pt>
                <c:pt idx="1020">
                  <c:v>63.3</c:v>
                </c:pt>
                <c:pt idx="1021">
                  <c:v>74.7</c:v>
                </c:pt>
                <c:pt idx="1022">
                  <c:v>68.400000000000006</c:v>
                </c:pt>
                <c:pt idx="1023">
                  <c:v>74.900000000000006</c:v>
                </c:pt>
                <c:pt idx="1024">
                  <c:v>69.099999999999994</c:v>
                </c:pt>
                <c:pt idx="1025">
                  <c:v>70.5</c:v>
                </c:pt>
                <c:pt idx="1026">
                  <c:v>69.099999999999994</c:v>
                </c:pt>
                <c:pt idx="1027">
                  <c:v>60.2</c:v>
                </c:pt>
                <c:pt idx="1028">
                  <c:v>58.6</c:v>
                </c:pt>
                <c:pt idx="1029">
                  <c:v>62.6</c:v>
                </c:pt>
                <c:pt idx="1030">
                  <c:v>61.3</c:v>
                </c:pt>
                <c:pt idx="1031">
                  <c:v>62</c:v>
                </c:pt>
                <c:pt idx="1032">
                  <c:v>18</c:v>
                </c:pt>
                <c:pt idx="1033">
                  <c:v>14.5</c:v>
                </c:pt>
                <c:pt idx="1034">
                  <c:v>21.1</c:v>
                </c:pt>
                <c:pt idx="1035">
                  <c:v>28.3</c:v>
                </c:pt>
                <c:pt idx="1036">
                  <c:v>29.5</c:v>
                </c:pt>
                <c:pt idx="1037">
                  <c:v>27.2</c:v>
                </c:pt>
                <c:pt idx="1038">
                  <c:v>45.7</c:v>
                </c:pt>
                <c:pt idx="1039">
                  <c:v>12.39</c:v>
                </c:pt>
                <c:pt idx="1040">
                  <c:v>16.93</c:v>
                </c:pt>
                <c:pt idx="1041">
                  <c:v>18.8</c:v>
                </c:pt>
                <c:pt idx="1042">
                  <c:v>20.32</c:v>
                </c:pt>
                <c:pt idx="1043">
                  <c:v>15.07</c:v>
                </c:pt>
                <c:pt idx="1044">
                  <c:v>17.34</c:v>
                </c:pt>
                <c:pt idx="1045">
                  <c:v>22.45</c:v>
                </c:pt>
                <c:pt idx="1046">
                  <c:v>22.78</c:v>
                </c:pt>
                <c:pt idx="1047">
                  <c:v>14.28</c:v>
                </c:pt>
                <c:pt idx="1048">
                  <c:v>14.99</c:v>
                </c:pt>
                <c:pt idx="1049">
                  <c:v>14.31</c:v>
                </c:pt>
                <c:pt idx="1050">
                  <c:v>15.06</c:v>
                </c:pt>
                <c:pt idx="1051">
                  <c:v>14.66</c:v>
                </c:pt>
                <c:pt idx="1052">
                  <c:v>14.65</c:v>
                </c:pt>
                <c:pt idx="1053">
                  <c:v>14.85</c:v>
                </c:pt>
                <c:pt idx="1054">
                  <c:v>15.51</c:v>
                </c:pt>
                <c:pt idx="1055">
                  <c:v>15.5</c:v>
                </c:pt>
                <c:pt idx="1056">
                  <c:v>14.81</c:v>
                </c:pt>
                <c:pt idx="1057">
                  <c:v>16.09</c:v>
                </c:pt>
                <c:pt idx="1058">
                  <c:v>16.91</c:v>
                </c:pt>
                <c:pt idx="1059">
                  <c:v>16.09</c:v>
                </c:pt>
                <c:pt idx="1060">
                  <c:v>14.51</c:v>
                </c:pt>
                <c:pt idx="1061">
                  <c:v>16.489999999999998</c:v>
                </c:pt>
                <c:pt idx="1062">
                  <c:v>23.73</c:v>
                </c:pt>
                <c:pt idx="1063">
                  <c:v>24.49</c:v>
                </c:pt>
                <c:pt idx="1064">
                  <c:v>19.27</c:v>
                </c:pt>
                <c:pt idx="1065">
                  <c:v>20.92</c:v>
                </c:pt>
                <c:pt idx="1066">
                  <c:v>23.39</c:v>
                </c:pt>
                <c:pt idx="1067">
                  <c:v>19</c:v>
                </c:pt>
                <c:pt idx="1068">
                  <c:v>32.130000000000003</c:v>
                </c:pt>
                <c:pt idx="1069">
                  <c:v>19.77</c:v>
                </c:pt>
                <c:pt idx="1070">
                  <c:v>23.17</c:v>
                </c:pt>
                <c:pt idx="1071">
                  <c:v>24.37</c:v>
                </c:pt>
                <c:pt idx="1072">
                  <c:v>21.52</c:v>
                </c:pt>
                <c:pt idx="1073">
                  <c:v>21.25</c:v>
                </c:pt>
                <c:pt idx="1074">
                  <c:v>18.43</c:v>
                </c:pt>
                <c:pt idx="1075">
                  <c:v>30.98</c:v>
                </c:pt>
                <c:pt idx="1076">
                  <c:v>31.94</c:v>
                </c:pt>
                <c:pt idx="1077">
                  <c:v>18.809999999999999</c:v>
                </c:pt>
                <c:pt idx="1078">
                  <c:v>27.15</c:v>
                </c:pt>
                <c:pt idx="1079">
                  <c:v>18.37</c:v>
                </c:pt>
                <c:pt idx="1080">
                  <c:v>24.77</c:v>
                </c:pt>
                <c:pt idx="1081">
                  <c:v>26.39</c:v>
                </c:pt>
                <c:pt idx="1082">
                  <c:v>22.55</c:v>
                </c:pt>
                <c:pt idx="1083">
                  <c:v>23.6</c:v>
                </c:pt>
                <c:pt idx="1084">
                  <c:v>21.03</c:v>
                </c:pt>
                <c:pt idx="1085">
                  <c:v>21.5</c:v>
                </c:pt>
                <c:pt idx="1086">
                  <c:v>21.89</c:v>
                </c:pt>
                <c:pt idx="1087">
                  <c:v>22.66</c:v>
                </c:pt>
                <c:pt idx="1088">
                  <c:v>21.58</c:v>
                </c:pt>
                <c:pt idx="1089">
                  <c:v>21.37</c:v>
                </c:pt>
                <c:pt idx="1090">
                  <c:v>20.87</c:v>
                </c:pt>
                <c:pt idx="1091">
                  <c:v>20.79</c:v>
                </c:pt>
                <c:pt idx="1092">
                  <c:v>43.85</c:v>
                </c:pt>
                <c:pt idx="1093">
                  <c:v>42.12</c:v>
                </c:pt>
                <c:pt idx="1094">
                  <c:v>43.59</c:v>
                </c:pt>
                <c:pt idx="1095">
                  <c:v>47.72</c:v>
                </c:pt>
                <c:pt idx="1096">
                  <c:v>46.79</c:v>
                </c:pt>
                <c:pt idx="1097">
                  <c:v>51.38</c:v>
                </c:pt>
                <c:pt idx="1098">
                  <c:v>46.53</c:v>
                </c:pt>
                <c:pt idx="1099">
                  <c:v>51.62</c:v>
                </c:pt>
                <c:pt idx="1100">
                  <c:v>42.06</c:v>
                </c:pt>
                <c:pt idx="1101">
                  <c:v>46.26</c:v>
                </c:pt>
                <c:pt idx="1102">
                  <c:v>20.2</c:v>
                </c:pt>
                <c:pt idx="1103">
                  <c:v>9.9</c:v>
                </c:pt>
                <c:pt idx="1104">
                  <c:v>5.7</c:v>
                </c:pt>
                <c:pt idx="1105">
                  <c:v>4.0999999999999996</c:v>
                </c:pt>
                <c:pt idx="1106">
                  <c:v>11.3</c:v>
                </c:pt>
                <c:pt idx="1107">
                  <c:v>9.4</c:v>
                </c:pt>
                <c:pt idx="1108">
                  <c:v>24.2</c:v>
                </c:pt>
                <c:pt idx="1109">
                  <c:v>27.4</c:v>
                </c:pt>
                <c:pt idx="1110">
                  <c:v>24.5</c:v>
                </c:pt>
                <c:pt idx="1111">
                  <c:v>11.5</c:v>
                </c:pt>
                <c:pt idx="1112">
                  <c:v>4.0999999999999996</c:v>
                </c:pt>
                <c:pt idx="1113">
                  <c:v>17.399999999999999</c:v>
                </c:pt>
                <c:pt idx="1114">
                  <c:v>10.5</c:v>
                </c:pt>
                <c:pt idx="1115">
                  <c:v>12.2</c:v>
                </c:pt>
                <c:pt idx="1116">
                  <c:v>4.0999999999999996</c:v>
                </c:pt>
                <c:pt idx="1117">
                  <c:v>5.0999999999999996</c:v>
                </c:pt>
                <c:pt idx="1118">
                  <c:v>13.5</c:v>
                </c:pt>
                <c:pt idx="1119">
                  <c:v>24.1</c:v>
                </c:pt>
                <c:pt idx="1120">
                  <c:v>15.2</c:v>
                </c:pt>
                <c:pt idx="1121">
                  <c:v>31.2</c:v>
                </c:pt>
                <c:pt idx="1122">
                  <c:v>11.8</c:v>
                </c:pt>
                <c:pt idx="1123">
                  <c:v>11.2</c:v>
                </c:pt>
                <c:pt idx="1124">
                  <c:v>13.3</c:v>
                </c:pt>
                <c:pt idx="1125">
                  <c:v>15.6</c:v>
                </c:pt>
                <c:pt idx="1126">
                  <c:v>15.4</c:v>
                </c:pt>
                <c:pt idx="1127">
                  <c:v>31.1</c:v>
                </c:pt>
                <c:pt idx="1128">
                  <c:v>32.5</c:v>
                </c:pt>
                <c:pt idx="1129">
                  <c:v>9.9</c:v>
                </c:pt>
                <c:pt idx="1130">
                  <c:v>20.2</c:v>
                </c:pt>
                <c:pt idx="1131">
                  <c:v>18</c:v>
                </c:pt>
                <c:pt idx="1132">
                  <c:v>19.2</c:v>
                </c:pt>
                <c:pt idx="1133">
                  <c:v>22.1</c:v>
                </c:pt>
                <c:pt idx="1134">
                  <c:v>15.8</c:v>
                </c:pt>
                <c:pt idx="1135">
                  <c:v>16.3</c:v>
                </c:pt>
                <c:pt idx="1136">
                  <c:v>31.2</c:v>
                </c:pt>
                <c:pt idx="1137">
                  <c:v>46.7</c:v>
                </c:pt>
                <c:pt idx="1138">
                  <c:v>42.8</c:v>
                </c:pt>
                <c:pt idx="1139">
                  <c:v>12.4</c:v>
                </c:pt>
                <c:pt idx="1140">
                  <c:v>19.899999999999999</c:v>
                </c:pt>
                <c:pt idx="1141">
                  <c:v>27.4</c:v>
                </c:pt>
                <c:pt idx="1142">
                  <c:v>29.4</c:v>
                </c:pt>
                <c:pt idx="1143">
                  <c:v>32.6</c:v>
                </c:pt>
                <c:pt idx="1144">
                  <c:v>10</c:v>
                </c:pt>
                <c:pt idx="1145">
                  <c:v>21.3</c:v>
                </c:pt>
                <c:pt idx="1146">
                  <c:v>23.7</c:v>
                </c:pt>
                <c:pt idx="1147">
                  <c:v>35.9</c:v>
                </c:pt>
                <c:pt idx="1148">
                  <c:v>42.8</c:v>
                </c:pt>
                <c:pt idx="1149">
                  <c:v>40.799999999999997</c:v>
                </c:pt>
                <c:pt idx="1150">
                  <c:v>10.19</c:v>
                </c:pt>
                <c:pt idx="1151">
                  <c:v>9.2899999999999991</c:v>
                </c:pt>
                <c:pt idx="1152">
                  <c:v>9.5500000000000007</c:v>
                </c:pt>
                <c:pt idx="1153">
                  <c:v>10.08</c:v>
                </c:pt>
                <c:pt idx="1154">
                  <c:v>37.94</c:v>
                </c:pt>
                <c:pt idx="1155">
                  <c:v>48.3</c:v>
                </c:pt>
                <c:pt idx="1156">
                  <c:v>50.65</c:v>
                </c:pt>
                <c:pt idx="1157">
                  <c:v>48.39</c:v>
                </c:pt>
                <c:pt idx="1158">
                  <c:v>48.59</c:v>
                </c:pt>
                <c:pt idx="1159">
                  <c:v>48.54</c:v>
                </c:pt>
                <c:pt idx="1160">
                  <c:v>46.31</c:v>
                </c:pt>
                <c:pt idx="1161">
                  <c:v>47.91</c:v>
                </c:pt>
                <c:pt idx="1162">
                  <c:v>46.66</c:v>
                </c:pt>
                <c:pt idx="1163">
                  <c:v>45.45</c:v>
                </c:pt>
                <c:pt idx="1164">
                  <c:v>45.16</c:v>
                </c:pt>
                <c:pt idx="1165">
                  <c:v>45.81</c:v>
                </c:pt>
                <c:pt idx="1166">
                  <c:v>45.64</c:v>
                </c:pt>
                <c:pt idx="1167">
                  <c:v>45.47</c:v>
                </c:pt>
                <c:pt idx="1168">
                  <c:v>45.76</c:v>
                </c:pt>
                <c:pt idx="1169">
                  <c:v>45.63</c:v>
                </c:pt>
                <c:pt idx="1170">
                  <c:v>46.44</c:v>
                </c:pt>
                <c:pt idx="1171">
                  <c:v>46.76</c:v>
                </c:pt>
                <c:pt idx="1172">
                  <c:v>46.71</c:v>
                </c:pt>
                <c:pt idx="1173">
                  <c:v>45.4</c:v>
                </c:pt>
                <c:pt idx="1174">
                  <c:v>45.76</c:v>
                </c:pt>
                <c:pt idx="1175">
                  <c:v>45.73</c:v>
                </c:pt>
                <c:pt idx="1176">
                  <c:v>45</c:v>
                </c:pt>
                <c:pt idx="1177">
                  <c:v>46.34</c:v>
                </c:pt>
                <c:pt idx="1178">
                  <c:v>46.29</c:v>
                </c:pt>
                <c:pt idx="1179">
                  <c:v>46.64</c:v>
                </c:pt>
                <c:pt idx="1180">
                  <c:v>47.7</c:v>
                </c:pt>
                <c:pt idx="1181">
                  <c:v>51.12</c:v>
                </c:pt>
                <c:pt idx="1182">
                  <c:v>54.53</c:v>
                </c:pt>
                <c:pt idx="1183">
                  <c:v>51.54</c:v>
                </c:pt>
                <c:pt idx="1184">
                  <c:v>50.46</c:v>
                </c:pt>
                <c:pt idx="1185">
                  <c:v>53.38</c:v>
                </c:pt>
                <c:pt idx="1186">
                  <c:v>55.36</c:v>
                </c:pt>
                <c:pt idx="1187">
                  <c:v>54.65</c:v>
                </c:pt>
                <c:pt idx="1188">
                  <c:v>60.98</c:v>
                </c:pt>
                <c:pt idx="1189">
                  <c:v>54.08</c:v>
                </c:pt>
                <c:pt idx="1190">
                  <c:v>57.56</c:v>
                </c:pt>
                <c:pt idx="1191">
                  <c:v>55.42</c:v>
                </c:pt>
                <c:pt idx="1192">
                  <c:v>51.51</c:v>
                </c:pt>
                <c:pt idx="1193">
                  <c:v>53.48</c:v>
                </c:pt>
                <c:pt idx="1194">
                  <c:v>54.68</c:v>
                </c:pt>
                <c:pt idx="1195">
                  <c:v>55.88</c:v>
                </c:pt>
                <c:pt idx="1196">
                  <c:v>57.76</c:v>
                </c:pt>
                <c:pt idx="1197">
                  <c:v>56.16</c:v>
                </c:pt>
                <c:pt idx="1198">
                  <c:v>13.68</c:v>
                </c:pt>
                <c:pt idx="1199">
                  <c:v>13.82</c:v>
                </c:pt>
                <c:pt idx="1200">
                  <c:v>13.61</c:v>
                </c:pt>
                <c:pt idx="1201">
                  <c:v>14.05</c:v>
                </c:pt>
                <c:pt idx="1202">
                  <c:v>33.42</c:v>
                </c:pt>
                <c:pt idx="1203">
                  <c:v>33.72</c:v>
                </c:pt>
                <c:pt idx="1204">
                  <c:v>33.43</c:v>
                </c:pt>
                <c:pt idx="1205">
                  <c:v>29.99</c:v>
                </c:pt>
                <c:pt idx="1206">
                  <c:v>36.35</c:v>
                </c:pt>
                <c:pt idx="1207">
                  <c:v>31.73</c:v>
                </c:pt>
                <c:pt idx="1208">
                  <c:v>35.729999999999997</c:v>
                </c:pt>
                <c:pt idx="1209">
                  <c:v>35.08</c:v>
                </c:pt>
                <c:pt idx="1210">
                  <c:v>35.299999999999997</c:v>
                </c:pt>
                <c:pt idx="1211">
                  <c:v>36.1</c:v>
                </c:pt>
                <c:pt idx="1212">
                  <c:v>45.86</c:v>
                </c:pt>
                <c:pt idx="1213">
                  <c:v>35.42</c:v>
                </c:pt>
                <c:pt idx="1214">
                  <c:v>45.93</c:v>
                </c:pt>
                <c:pt idx="1215">
                  <c:v>39.39</c:v>
                </c:pt>
                <c:pt idx="1216">
                  <c:v>45.53</c:v>
                </c:pt>
                <c:pt idx="1217">
                  <c:v>45.49</c:v>
                </c:pt>
                <c:pt idx="1218">
                  <c:v>44.76</c:v>
                </c:pt>
                <c:pt idx="1219">
                  <c:v>46.19</c:v>
                </c:pt>
                <c:pt idx="1220">
                  <c:v>45.9</c:v>
                </c:pt>
                <c:pt idx="1221">
                  <c:v>47.16</c:v>
                </c:pt>
                <c:pt idx="1222">
                  <c:v>75.3</c:v>
                </c:pt>
                <c:pt idx="1223">
                  <c:v>75.17</c:v>
                </c:pt>
                <c:pt idx="1224">
                  <c:v>84.19</c:v>
                </c:pt>
                <c:pt idx="1225">
                  <c:v>77.84</c:v>
                </c:pt>
                <c:pt idx="1226">
                  <c:v>65.2</c:v>
                </c:pt>
                <c:pt idx="1227">
                  <c:v>84.15</c:v>
                </c:pt>
                <c:pt idx="1228">
                  <c:v>74.510000000000005</c:v>
                </c:pt>
                <c:pt idx="1229">
                  <c:v>76.489999999999995</c:v>
                </c:pt>
                <c:pt idx="1230">
                  <c:v>66.44</c:v>
                </c:pt>
                <c:pt idx="1231">
                  <c:v>74.09</c:v>
                </c:pt>
                <c:pt idx="1232">
                  <c:v>62.54</c:v>
                </c:pt>
                <c:pt idx="1233">
                  <c:v>69.510000000000005</c:v>
                </c:pt>
                <c:pt idx="1234">
                  <c:v>70.180000000000007</c:v>
                </c:pt>
                <c:pt idx="1235">
                  <c:v>74.59</c:v>
                </c:pt>
                <c:pt idx="1236">
                  <c:v>74.34</c:v>
                </c:pt>
                <c:pt idx="1237">
                  <c:v>62.34</c:v>
                </c:pt>
                <c:pt idx="1238">
                  <c:v>59.31</c:v>
                </c:pt>
                <c:pt idx="1239">
                  <c:v>78.8</c:v>
                </c:pt>
                <c:pt idx="1240">
                  <c:v>62.36</c:v>
                </c:pt>
                <c:pt idx="1241">
                  <c:v>71.84</c:v>
                </c:pt>
                <c:pt idx="1242">
                  <c:v>76.67</c:v>
                </c:pt>
                <c:pt idx="1243">
                  <c:v>67.78</c:v>
                </c:pt>
                <c:pt idx="1244">
                  <c:v>56</c:v>
                </c:pt>
                <c:pt idx="1245">
                  <c:v>47</c:v>
                </c:pt>
                <c:pt idx="1246">
                  <c:v>57</c:v>
                </c:pt>
                <c:pt idx="1247">
                  <c:v>64</c:v>
                </c:pt>
                <c:pt idx="1248">
                  <c:v>55</c:v>
                </c:pt>
                <c:pt idx="1249">
                  <c:v>71</c:v>
                </c:pt>
                <c:pt idx="1250">
                  <c:v>62</c:v>
                </c:pt>
                <c:pt idx="1251">
                  <c:v>71</c:v>
                </c:pt>
                <c:pt idx="1252">
                  <c:v>71</c:v>
                </c:pt>
                <c:pt idx="1253">
                  <c:v>57.5</c:v>
                </c:pt>
                <c:pt idx="1254">
                  <c:v>57.3</c:v>
                </c:pt>
                <c:pt idx="1255">
                  <c:v>62.3</c:v>
                </c:pt>
                <c:pt idx="1256">
                  <c:v>67.5</c:v>
                </c:pt>
                <c:pt idx="1257">
                  <c:v>78.900000000000006</c:v>
                </c:pt>
                <c:pt idx="1258">
                  <c:v>71.5</c:v>
                </c:pt>
                <c:pt idx="1259">
                  <c:v>79.599999999999994</c:v>
                </c:pt>
                <c:pt idx="1260">
                  <c:v>72.3</c:v>
                </c:pt>
                <c:pt idx="1261">
                  <c:v>70.599999999999994</c:v>
                </c:pt>
                <c:pt idx="1262">
                  <c:v>75.8</c:v>
                </c:pt>
                <c:pt idx="1263">
                  <c:v>39.799999999999997</c:v>
                </c:pt>
                <c:pt idx="1264">
                  <c:v>53.42</c:v>
                </c:pt>
                <c:pt idx="1265">
                  <c:v>60.36</c:v>
                </c:pt>
                <c:pt idx="1266">
                  <c:v>59.75</c:v>
                </c:pt>
                <c:pt idx="1267">
                  <c:v>59.6</c:v>
                </c:pt>
                <c:pt idx="1268">
                  <c:v>60.1</c:v>
                </c:pt>
                <c:pt idx="1269">
                  <c:v>58.6</c:v>
                </c:pt>
                <c:pt idx="1270">
                  <c:v>60.38</c:v>
                </c:pt>
                <c:pt idx="1271">
                  <c:v>59.98</c:v>
                </c:pt>
                <c:pt idx="1272">
                  <c:v>61.2</c:v>
                </c:pt>
                <c:pt idx="1273">
                  <c:v>59.23</c:v>
                </c:pt>
                <c:pt idx="1274">
                  <c:v>59.23</c:v>
                </c:pt>
                <c:pt idx="1275">
                  <c:v>59.85</c:v>
                </c:pt>
                <c:pt idx="1276">
                  <c:v>58.88</c:v>
                </c:pt>
                <c:pt idx="1277">
                  <c:v>58.31</c:v>
                </c:pt>
                <c:pt idx="1278">
                  <c:v>58.29</c:v>
                </c:pt>
                <c:pt idx="1279">
                  <c:v>59.99</c:v>
                </c:pt>
                <c:pt idx="1280">
                  <c:v>59.36</c:v>
                </c:pt>
                <c:pt idx="1281">
                  <c:v>62.86</c:v>
                </c:pt>
                <c:pt idx="1282">
                  <c:v>62.22</c:v>
                </c:pt>
                <c:pt idx="1283">
                  <c:v>59.14</c:v>
                </c:pt>
                <c:pt idx="1284">
                  <c:v>43.66</c:v>
                </c:pt>
                <c:pt idx="1285">
                  <c:v>45.07</c:v>
                </c:pt>
                <c:pt idx="1286">
                  <c:v>43.83</c:v>
                </c:pt>
                <c:pt idx="1287">
                  <c:v>43.8</c:v>
                </c:pt>
                <c:pt idx="1288">
                  <c:v>45</c:v>
                </c:pt>
                <c:pt idx="1289">
                  <c:v>44.67</c:v>
                </c:pt>
                <c:pt idx="1290">
                  <c:v>43.49</c:v>
                </c:pt>
                <c:pt idx="1291">
                  <c:v>41.73</c:v>
                </c:pt>
                <c:pt idx="1292">
                  <c:v>44.76</c:v>
                </c:pt>
                <c:pt idx="1293">
                  <c:v>42.93</c:v>
                </c:pt>
                <c:pt idx="1294">
                  <c:v>42.83</c:v>
                </c:pt>
                <c:pt idx="1295">
                  <c:v>43.27</c:v>
                </c:pt>
                <c:pt idx="1296">
                  <c:v>43.34</c:v>
                </c:pt>
                <c:pt idx="1297">
                  <c:v>42.78</c:v>
                </c:pt>
                <c:pt idx="1298">
                  <c:v>44.17</c:v>
                </c:pt>
                <c:pt idx="1299">
                  <c:v>42.89</c:v>
                </c:pt>
                <c:pt idx="1300">
                  <c:v>44.07</c:v>
                </c:pt>
                <c:pt idx="1301">
                  <c:v>43.47</c:v>
                </c:pt>
                <c:pt idx="1302">
                  <c:v>43.46</c:v>
                </c:pt>
                <c:pt idx="1303">
                  <c:v>42.64</c:v>
                </c:pt>
                <c:pt idx="1304">
                  <c:v>43.52</c:v>
                </c:pt>
                <c:pt idx="1305">
                  <c:v>43.62</c:v>
                </c:pt>
                <c:pt idx="1306">
                  <c:v>60.6</c:v>
                </c:pt>
                <c:pt idx="1307">
                  <c:v>61.18</c:v>
                </c:pt>
                <c:pt idx="1308">
                  <c:v>59.45</c:v>
                </c:pt>
                <c:pt idx="1309">
                  <c:v>65.88</c:v>
                </c:pt>
                <c:pt idx="1310">
                  <c:v>67.63</c:v>
                </c:pt>
                <c:pt idx="1311">
                  <c:v>65.08</c:v>
                </c:pt>
                <c:pt idx="1312">
                  <c:v>64.61</c:v>
                </c:pt>
                <c:pt idx="1313">
                  <c:v>64.290000000000006</c:v>
                </c:pt>
                <c:pt idx="1314">
                  <c:v>63.65</c:v>
                </c:pt>
                <c:pt idx="1315">
                  <c:v>63.84</c:v>
                </c:pt>
                <c:pt idx="1316">
                  <c:v>58.16</c:v>
                </c:pt>
                <c:pt idx="1317">
                  <c:v>59.1</c:v>
                </c:pt>
                <c:pt idx="1318">
                  <c:v>57.36</c:v>
                </c:pt>
                <c:pt idx="1319">
                  <c:v>58.56</c:v>
                </c:pt>
                <c:pt idx="1320">
                  <c:v>55.77</c:v>
                </c:pt>
                <c:pt idx="1321">
                  <c:v>56.04</c:v>
                </c:pt>
                <c:pt idx="1322">
                  <c:v>78.489999999999995</c:v>
                </c:pt>
                <c:pt idx="1323">
                  <c:v>76.36</c:v>
                </c:pt>
                <c:pt idx="1324">
                  <c:v>74.97</c:v>
                </c:pt>
                <c:pt idx="1325">
                  <c:v>74.38</c:v>
                </c:pt>
                <c:pt idx="1326">
                  <c:v>74.55</c:v>
                </c:pt>
                <c:pt idx="1327">
                  <c:v>78.39</c:v>
                </c:pt>
                <c:pt idx="1328">
                  <c:v>77.989999999999995</c:v>
                </c:pt>
                <c:pt idx="1329">
                  <c:v>75.2</c:v>
                </c:pt>
                <c:pt idx="1330">
                  <c:v>77.27</c:v>
                </c:pt>
                <c:pt idx="1331">
                  <c:v>76.180000000000007</c:v>
                </c:pt>
                <c:pt idx="1332">
                  <c:v>73.89</c:v>
                </c:pt>
                <c:pt idx="1333">
                  <c:v>69.989999999999995</c:v>
                </c:pt>
                <c:pt idx="1334">
                  <c:v>74.14</c:v>
                </c:pt>
                <c:pt idx="1335">
                  <c:v>73.52</c:v>
                </c:pt>
                <c:pt idx="1336">
                  <c:v>1</c:v>
                </c:pt>
                <c:pt idx="1337">
                  <c:v>30</c:v>
                </c:pt>
                <c:pt idx="1338">
                  <c:v>40</c:v>
                </c:pt>
                <c:pt idx="1339">
                  <c:v>32</c:v>
                </c:pt>
                <c:pt idx="1340">
                  <c:v>4.5999999999999996</c:v>
                </c:pt>
                <c:pt idx="1341">
                  <c:v>4.5</c:v>
                </c:pt>
                <c:pt idx="1342">
                  <c:v>5.4</c:v>
                </c:pt>
                <c:pt idx="1343">
                  <c:v>6.1</c:v>
                </c:pt>
                <c:pt idx="1344">
                  <c:v>6.3</c:v>
                </c:pt>
                <c:pt idx="1345">
                  <c:v>7.12</c:v>
                </c:pt>
                <c:pt idx="1346">
                  <c:v>4.57</c:v>
                </c:pt>
                <c:pt idx="1347">
                  <c:v>4.04</c:v>
                </c:pt>
                <c:pt idx="1348">
                  <c:v>8.19</c:v>
                </c:pt>
                <c:pt idx="1349">
                  <c:v>4.33</c:v>
                </c:pt>
                <c:pt idx="1350">
                  <c:v>4.18</c:v>
                </c:pt>
                <c:pt idx="1351">
                  <c:v>6.64</c:v>
                </c:pt>
                <c:pt idx="1352">
                  <c:v>3.01</c:v>
                </c:pt>
                <c:pt idx="1353">
                  <c:v>5.9</c:v>
                </c:pt>
                <c:pt idx="1354">
                  <c:v>3.54</c:v>
                </c:pt>
                <c:pt idx="1355">
                  <c:v>3.57</c:v>
                </c:pt>
                <c:pt idx="1356">
                  <c:v>1.58</c:v>
                </c:pt>
                <c:pt idx="1357">
                  <c:v>3.1</c:v>
                </c:pt>
                <c:pt idx="1358">
                  <c:v>3.91</c:v>
                </c:pt>
                <c:pt idx="1359">
                  <c:v>4.72</c:v>
                </c:pt>
                <c:pt idx="1360">
                  <c:v>4.6100000000000003</c:v>
                </c:pt>
                <c:pt idx="1361">
                  <c:v>3.97</c:v>
                </c:pt>
                <c:pt idx="1362">
                  <c:v>5.48</c:v>
                </c:pt>
                <c:pt idx="1363">
                  <c:v>4.8600000000000003</c:v>
                </c:pt>
                <c:pt idx="1364">
                  <c:v>4.25</c:v>
                </c:pt>
                <c:pt idx="1365">
                  <c:v>5.33</c:v>
                </c:pt>
                <c:pt idx="1366">
                  <c:v>8.42</c:v>
                </c:pt>
                <c:pt idx="1367">
                  <c:v>8.82</c:v>
                </c:pt>
                <c:pt idx="1368">
                  <c:v>8.6</c:v>
                </c:pt>
                <c:pt idx="1369">
                  <c:v>8.1999999999999993</c:v>
                </c:pt>
                <c:pt idx="1370">
                  <c:v>9.6</c:v>
                </c:pt>
                <c:pt idx="1371">
                  <c:v>15.07</c:v>
                </c:pt>
                <c:pt idx="1372">
                  <c:v>14.84</c:v>
                </c:pt>
                <c:pt idx="1373">
                  <c:v>14.27</c:v>
                </c:pt>
                <c:pt idx="1374">
                  <c:v>13.47</c:v>
                </c:pt>
                <c:pt idx="1375">
                  <c:v>14.26</c:v>
                </c:pt>
                <c:pt idx="1376">
                  <c:v>14.23</c:v>
                </c:pt>
                <c:pt idx="1377">
                  <c:v>15.1</c:v>
                </c:pt>
                <c:pt idx="1378">
                  <c:v>13.79</c:v>
                </c:pt>
                <c:pt idx="1379">
                  <c:v>14.7</c:v>
                </c:pt>
                <c:pt idx="1380">
                  <c:v>14.44</c:v>
                </c:pt>
                <c:pt idx="1381">
                  <c:v>14.82</c:v>
                </c:pt>
                <c:pt idx="1382">
                  <c:v>15.47</c:v>
                </c:pt>
                <c:pt idx="1383">
                  <c:v>13.66</c:v>
                </c:pt>
                <c:pt idx="1384">
                  <c:v>14.45</c:v>
                </c:pt>
                <c:pt idx="1385">
                  <c:v>15.55</c:v>
                </c:pt>
                <c:pt idx="1386">
                  <c:v>15.79</c:v>
                </c:pt>
                <c:pt idx="1387">
                  <c:v>14.91</c:v>
                </c:pt>
                <c:pt idx="1388">
                  <c:v>15.01</c:v>
                </c:pt>
                <c:pt idx="1389">
                  <c:v>16.829999999999998</c:v>
                </c:pt>
                <c:pt idx="1390">
                  <c:v>14.67</c:v>
                </c:pt>
                <c:pt idx="1391">
                  <c:v>16</c:v>
                </c:pt>
                <c:pt idx="1392">
                  <c:v>15.24</c:v>
                </c:pt>
                <c:pt idx="1393">
                  <c:v>15.87</c:v>
                </c:pt>
                <c:pt idx="1394">
                  <c:v>15.4</c:v>
                </c:pt>
                <c:pt idx="1395">
                  <c:v>15.71</c:v>
                </c:pt>
                <c:pt idx="1396">
                  <c:v>21.12</c:v>
                </c:pt>
                <c:pt idx="1397">
                  <c:v>17.14</c:v>
                </c:pt>
                <c:pt idx="1398">
                  <c:v>16.61</c:v>
                </c:pt>
                <c:pt idx="1399">
                  <c:v>15.28</c:v>
                </c:pt>
                <c:pt idx="1400">
                  <c:v>15.33</c:v>
                </c:pt>
                <c:pt idx="1401">
                  <c:v>15.98</c:v>
                </c:pt>
                <c:pt idx="1402">
                  <c:v>16.96</c:v>
                </c:pt>
                <c:pt idx="1403">
                  <c:v>17.579999999999998</c:v>
                </c:pt>
                <c:pt idx="1404">
                  <c:v>14.7</c:v>
                </c:pt>
                <c:pt idx="1405">
                  <c:v>14.34</c:v>
                </c:pt>
                <c:pt idx="1406">
                  <c:v>15.66</c:v>
                </c:pt>
                <c:pt idx="1407">
                  <c:v>14.76</c:v>
                </c:pt>
                <c:pt idx="1408">
                  <c:v>15.13</c:v>
                </c:pt>
                <c:pt idx="1409">
                  <c:v>14.78</c:v>
                </c:pt>
                <c:pt idx="1410">
                  <c:v>16.559999999999999</c:v>
                </c:pt>
                <c:pt idx="1411">
                  <c:v>14.81</c:v>
                </c:pt>
                <c:pt idx="1412">
                  <c:v>15.59</c:v>
                </c:pt>
                <c:pt idx="1413">
                  <c:v>14.98</c:v>
                </c:pt>
                <c:pt idx="1414">
                  <c:v>15.36</c:v>
                </c:pt>
                <c:pt idx="1415">
                  <c:v>14.86</c:v>
                </c:pt>
                <c:pt idx="1416">
                  <c:v>15.87</c:v>
                </c:pt>
                <c:pt idx="1417">
                  <c:v>16.77</c:v>
                </c:pt>
                <c:pt idx="1418">
                  <c:v>16.899999999999999</c:v>
                </c:pt>
                <c:pt idx="1419">
                  <c:v>16.52</c:v>
                </c:pt>
                <c:pt idx="1420">
                  <c:v>17.73</c:v>
                </c:pt>
                <c:pt idx="1421">
                  <c:v>17.100000000000001</c:v>
                </c:pt>
                <c:pt idx="1422">
                  <c:v>16.260000000000002</c:v>
                </c:pt>
                <c:pt idx="1423">
                  <c:v>17.07</c:v>
                </c:pt>
                <c:pt idx="1424">
                  <c:v>17.170000000000002</c:v>
                </c:pt>
                <c:pt idx="1425">
                  <c:v>16.899999999999999</c:v>
                </c:pt>
                <c:pt idx="1426">
                  <c:v>16.399999999999999</c:v>
                </c:pt>
                <c:pt idx="1427">
                  <c:v>16.78</c:v>
                </c:pt>
                <c:pt idx="1428">
                  <c:v>17.03</c:v>
                </c:pt>
                <c:pt idx="1429">
                  <c:v>16.23</c:v>
                </c:pt>
                <c:pt idx="1430">
                  <c:v>16.579999999999998</c:v>
                </c:pt>
                <c:pt idx="1431">
                  <c:v>16.66</c:v>
                </c:pt>
                <c:pt idx="1432">
                  <c:v>15.73</c:v>
                </c:pt>
                <c:pt idx="1433">
                  <c:v>17.420000000000002</c:v>
                </c:pt>
                <c:pt idx="1434">
                  <c:v>16.88</c:v>
                </c:pt>
                <c:pt idx="1435">
                  <c:v>34.01</c:v>
                </c:pt>
                <c:pt idx="1436">
                  <c:v>34.479999999999997</c:v>
                </c:pt>
                <c:pt idx="1437">
                  <c:v>35.69</c:v>
                </c:pt>
                <c:pt idx="1438">
                  <c:v>34.909999999999997</c:v>
                </c:pt>
                <c:pt idx="1439">
                  <c:v>37.200000000000003</c:v>
                </c:pt>
                <c:pt idx="1440">
                  <c:v>30.9</c:v>
                </c:pt>
                <c:pt idx="1441">
                  <c:v>37.6</c:v>
                </c:pt>
                <c:pt idx="1442">
                  <c:v>36.43</c:v>
                </c:pt>
                <c:pt idx="1443">
                  <c:v>36.35</c:v>
                </c:pt>
                <c:pt idx="1444">
                  <c:v>37.549999999999997</c:v>
                </c:pt>
                <c:pt idx="1445">
                  <c:v>33.83</c:v>
                </c:pt>
                <c:pt idx="1446">
                  <c:v>35.869999999999997</c:v>
                </c:pt>
                <c:pt idx="1447">
                  <c:v>37.75</c:v>
                </c:pt>
                <c:pt idx="1448">
                  <c:v>35.86</c:v>
                </c:pt>
                <c:pt idx="1449">
                  <c:v>34.869999999999997</c:v>
                </c:pt>
                <c:pt idx="1450">
                  <c:v>35.65</c:v>
                </c:pt>
                <c:pt idx="1451">
                  <c:v>34</c:v>
                </c:pt>
                <c:pt idx="1452">
                  <c:v>36.369999999999997</c:v>
                </c:pt>
                <c:pt idx="1453">
                  <c:v>34.32</c:v>
                </c:pt>
                <c:pt idx="1454">
                  <c:v>38.71</c:v>
                </c:pt>
                <c:pt idx="1455">
                  <c:v>38.76</c:v>
                </c:pt>
                <c:pt idx="1456">
                  <c:v>44.19</c:v>
                </c:pt>
                <c:pt idx="1457">
                  <c:v>34.11</c:v>
                </c:pt>
                <c:pt idx="1458">
                  <c:v>38.17</c:v>
                </c:pt>
                <c:pt idx="1459">
                  <c:v>38.96</c:v>
                </c:pt>
                <c:pt idx="1460">
                  <c:v>33.630000000000003</c:v>
                </c:pt>
                <c:pt idx="1461">
                  <c:v>38.49</c:v>
                </c:pt>
                <c:pt idx="1462">
                  <c:v>35.83</c:v>
                </c:pt>
                <c:pt idx="1463">
                  <c:v>31.95</c:v>
                </c:pt>
                <c:pt idx="1464">
                  <c:v>36.08</c:v>
                </c:pt>
                <c:pt idx="1465">
                  <c:v>26.23</c:v>
                </c:pt>
                <c:pt idx="1466">
                  <c:v>34.56</c:v>
                </c:pt>
                <c:pt idx="1467">
                  <c:v>31.63</c:v>
                </c:pt>
                <c:pt idx="1468">
                  <c:v>39.24</c:v>
                </c:pt>
                <c:pt idx="1469">
                  <c:v>36.229999999999997</c:v>
                </c:pt>
                <c:pt idx="1470">
                  <c:v>36.68</c:v>
                </c:pt>
                <c:pt idx="1471">
                  <c:v>31.08</c:v>
                </c:pt>
                <c:pt idx="1472">
                  <c:v>36.090000000000003</c:v>
                </c:pt>
                <c:pt idx="1473">
                  <c:v>27.75</c:v>
                </c:pt>
                <c:pt idx="1474">
                  <c:v>26.37</c:v>
                </c:pt>
                <c:pt idx="1475">
                  <c:v>34.299999999999997</c:v>
                </c:pt>
                <c:pt idx="1476">
                  <c:v>37.68</c:v>
                </c:pt>
                <c:pt idx="1477">
                  <c:v>35.33</c:v>
                </c:pt>
                <c:pt idx="1478">
                  <c:v>31.38</c:v>
                </c:pt>
                <c:pt idx="1479">
                  <c:v>38.94</c:v>
                </c:pt>
                <c:pt idx="1480">
                  <c:v>41.37</c:v>
                </c:pt>
                <c:pt idx="1481">
                  <c:v>38.93</c:v>
                </c:pt>
                <c:pt idx="1482">
                  <c:v>28.56</c:v>
                </c:pt>
                <c:pt idx="1483">
                  <c:v>35.75</c:v>
                </c:pt>
                <c:pt idx="1484">
                  <c:v>32.61</c:v>
                </c:pt>
                <c:pt idx="1485">
                  <c:v>31.65</c:v>
                </c:pt>
                <c:pt idx="1486">
                  <c:v>41.69</c:v>
                </c:pt>
                <c:pt idx="1487">
                  <c:v>34.17</c:v>
                </c:pt>
                <c:pt idx="1488">
                  <c:v>41.23</c:v>
                </c:pt>
                <c:pt idx="1489">
                  <c:v>46.81</c:v>
                </c:pt>
                <c:pt idx="1490">
                  <c:v>41.81</c:v>
                </c:pt>
                <c:pt idx="1491">
                  <c:v>33.65</c:v>
                </c:pt>
                <c:pt idx="1492">
                  <c:v>30.47</c:v>
                </c:pt>
                <c:pt idx="1493">
                  <c:v>38.64</c:v>
                </c:pt>
                <c:pt idx="1494">
                  <c:v>31.33</c:v>
                </c:pt>
                <c:pt idx="1495">
                  <c:v>32.04</c:v>
                </c:pt>
                <c:pt idx="1496">
                  <c:v>34.909999999999997</c:v>
                </c:pt>
                <c:pt idx="1497">
                  <c:v>33.25</c:v>
                </c:pt>
                <c:pt idx="1498">
                  <c:v>37.96</c:v>
                </c:pt>
                <c:pt idx="1499">
                  <c:v>41.27</c:v>
                </c:pt>
                <c:pt idx="1500">
                  <c:v>41.04</c:v>
                </c:pt>
                <c:pt idx="1501">
                  <c:v>8.2200000000000006</c:v>
                </c:pt>
                <c:pt idx="1502">
                  <c:v>7.63</c:v>
                </c:pt>
                <c:pt idx="1503">
                  <c:v>8.43</c:v>
                </c:pt>
                <c:pt idx="1504">
                  <c:v>6.21</c:v>
                </c:pt>
                <c:pt idx="1505">
                  <c:v>8.08</c:v>
                </c:pt>
                <c:pt idx="1506">
                  <c:v>9.94</c:v>
                </c:pt>
                <c:pt idx="1507">
                  <c:v>6.58</c:v>
                </c:pt>
                <c:pt idx="1508">
                  <c:v>7.91</c:v>
                </c:pt>
                <c:pt idx="1509">
                  <c:v>8.8000000000000007</c:v>
                </c:pt>
                <c:pt idx="1510">
                  <c:v>5.33</c:v>
                </c:pt>
                <c:pt idx="1511">
                  <c:v>5.3</c:v>
                </c:pt>
                <c:pt idx="1512">
                  <c:v>6.19</c:v>
                </c:pt>
                <c:pt idx="1513">
                  <c:v>5.64</c:v>
                </c:pt>
                <c:pt idx="1514">
                  <c:v>5.15</c:v>
                </c:pt>
                <c:pt idx="1515">
                  <c:v>5.94</c:v>
                </c:pt>
                <c:pt idx="1516">
                  <c:v>6.18</c:v>
                </c:pt>
                <c:pt idx="1517">
                  <c:v>5.23</c:v>
                </c:pt>
                <c:pt idx="1518">
                  <c:v>9.49</c:v>
                </c:pt>
                <c:pt idx="1519">
                  <c:v>7.85</c:v>
                </c:pt>
                <c:pt idx="1520">
                  <c:v>4.92</c:v>
                </c:pt>
                <c:pt idx="1521">
                  <c:v>5.17</c:v>
                </c:pt>
                <c:pt idx="1522">
                  <c:v>7.34</c:v>
                </c:pt>
                <c:pt idx="1523">
                  <c:v>5.81</c:v>
                </c:pt>
                <c:pt idx="1524">
                  <c:v>8.65</c:v>
                </c:pt>
                <c:pt idx="1525">
                  <c:v>6.8</c:v>
                </c:pt>
                <c:pt idx="1526">
                  <c:v>6.25</c:v>
                </c:pt>
                <c:pt idx="1527">
                  <c:v>8.61</c:v>
                </c:pt>
                <c:pt idx="1528">
                  <c:v>8.74</c:v>
                </c:pt>
                <c:pt idx="1529">
                  <c:v>8.18</c:v>
                </c:pt>
                <c:pt idx="1530">
                  <c:v>5.98</c:v>
                </c:pt>
                <c:pt idx="1531">
                  <c:v>7.13</c:v>
                </c:pt>
                <c:pt idx="1532">
                  <c:v>4.6399999999999997</c:v>
                </c:pt>
                <c:pt idx="1533">
                  <c:v>5.78</c:v>
                </c:pt>
                <c:pt idx="1534">
                  <c:v>5.43</c:v>
                </c:pt>
                <c:pt idx="1535">
                  <c:v>6.13</c:v>
                </c:pt>
                <c:pt idx="1536">
                  <c:v>7.18</c:v>
                </c:pt>
                <c:pt idx="1537">
                  <c:v>5.66</c:v>
                </c:pt>
                <c:pt idx="1538">
                  <c:v>5.46</c:v>
                </c:pt>
                <c:pt idx="1539">
                  <c:v>6.13</c:v>
                </c:pt>
                <c:pt idx="1540">
                  <c:v>5.61</c:v>
                </c:pt>
                <c:pt idx="1541">
                  <c:v>5.24</c:v>
                </c:pt>
                <c:pt idx="1542">
                  <c:v>5.99</c:v>
                </c:pt>
                <c:pt idx="1543">
                  <c:v>7.43</c:v>
                </c:pt>
                <c:pt idx="1544">
                  <c:v>21.02</c:v>
                </c:pt>
                <c:pt idx="1545">
                  <c:v>21.83</c:v>
                </c:pt>
                <c:pt idx="1546">
                  <c:v>21.64</c:v>
                </c:pt>
                <c:pt idx="1547">
                  <c:v>21.93</c:v>
                </c:pt>
                <c:pt idx="1548">
                  <c:v>20.92</c:v>
                </c:pt>
                <c:pt idx="1549">
                  <c:v>22.47</c:v>
                </c:pt>
                <c:pt idx="1550">
                  <c:v>21.58</c:v>
                </c:pt>
                <c:pt idx="1551">
                  <c:v>20.78</c:v>
                </c:pt>
                <c:pt idx="1552">
                  <c:v>21.15</c:v>
                </c:pt>
                <c:pt idx="1553">
                  <c:v>21.28</c:v>
                </c:pt>
                <c:pt idx="1554">
                  <c:v>21.95</c:v>
                </c:pt>
                <c:pt idx="1555">
                  <c:v>20.41</c:v>
                </c:pt>
                <c:pt idx="1556">
                  <c:v>21.25</c:v>
                </c:pt>
                <c:pt idx="1557">
                  <c:v>21.1</c:v>
                </c:pt>
                <c:pt idx="1558">
                  <c:v>20.89</c:v>
                </c:pt>
                <c:pt idx="1559">
                  <c:v>21.84</c:v>
                </c:pt>
                <c:pt idx="1560">
                  <c:v>21.71</c:v>
                </c:pt>
                <c:pt idx="1561">
                  <c:v>21.4</c:v>
                </c:pt>
                <c:pt idx="1562">
                  <c:v>21.96</c:v>
                </c:pt>
                <c:pt idx="1563">
                  <c:v>21.01</c:v>
                </c:pt>
                <c:pt idx="1564">
                  <c:v>21.57</c:v>
                </c:pt>
                <c:pt idx="1565">
                  <c:v>22.02</c:v>
                </c:pt>
                <c:pt idx="1566">
                  <c:v>21.21</c:v>
                </c:pt>
                <c:pt idx="1567">
                  <c:v>21.3</c:v>
                </c:pt>
                <c:pt idx="1568">
                  <c:v>20.12</c:v>
                </c:pt>
                <c:pt idx="1569">
                  <c:v>21.13</c:v>
                </c:pt>
                <c:pt idx="1570">
                  <c:v>20.43</c:v>
                </c:pt>
                <c:pt idx="1571">
                  <c:v>21.12</c:v>
                </c:pt>
                <c:pt idx="1572">
                  <c:v>21.2</c:v>
                </c:pt>
                <c:pt idx="1573">
                  <c:v>20.96</c:v>
                </c:pt>
                <c:pt idx="1574">
                  <c:v>21.51</c:v>
                </c:pt>
                <c:pt idx="1575">
                  <c:v>21.82</c:v>
                </c:pt>
                <c:pt idx="1576">
                  <c:v>20.85</c:v>
                </c:pt>
                <c:pt idx="1577">
                  <c:v>20.41</c:v>
                </c:pt>
                <c:pt idx="1578">
                  <c:v>22.34</c:v>
                </c:pt>
                <c:pt idx="1579">
                  <c:v>21.57</c:v>
                </c:pt>
                <c:pt idx="1580">
                  <c:v>21.73</c:v>
                </c:pt>
                <c:pt idx="1581">
                  <c:v>21.81</c:v>
                </c:pt>
                <c:pt idx="1582">
                  <c:v>20.85</c:v>
                </c:pt>
                <c:pt idx="1583">
                  <c:v>20.5</c:v>
                </c:pt>
                <c:pt idx="1584">
                  <c:v>21.7</c:v>
                </c:pt>
                <c:pt idx="1585">
                  <c:v>21.83</c:v>
                </c:pt>
                <c:pt idx="1586">
                  <c:v>21.04</c:v>
                </c:pt>
                <c:pt idx="1587">
                  <c:v>22.97</c:v>
                </c:pt>
                <c:pt idx="1588">
                  <c:v>20.34</c:v>
                </c:pt>
                <c:pt idx="1589">
                  <c:v>20.21</c:v>
                </c:pt>
                <c:pt idx="1590">
                  <c:v>20.67</c:v>
                </c:pt>
                <c:pt idx="1591">
                  <c:v>13</c:v>
                </c:pt>
                <c:pt idx="1592">
                  <c:v>8.3000000000000007</c:v>
                </c:pt>
                <c:pt idx="1593">
                  <c:v>9.9</c:v>
                </c:pt>
                <c:pt idx="1594">
                  <c:v>21.4</c:v>
                </c:pt>
                <c:pt idx="1595">
                  <c:v>31.3</c:v>
                </c:pt>
                <c:pt idx="1596">
                  <c:v>11.5</c:v>
                </c:pt>
                <c:pt idx="1597">
                  <c:v>16.5</c:v>
                </c:pt>
                <c:pt idx="1598">
                  <c:v>16.399999999999999</c:v>
                </c:pt>
                <c:pt idx="1599">
                  <c:v>8.3000000000000007</c:v>
                </c:pt>
                <c:pt idx="1600">
                  <c:v>13.8</c:v>
                </c:pt>
                <c:pt idx="1601">
                  <c:v>18</c:v>
                </c:pt>
                <c:pt idx="1602">
                  <c:v>50.1</c:v>
                </c:pt>
                <c:pt idx="1603">
                  <c:v>41.7</c:v>
                </c:pt>
                <c:pt idx="1604">
                  <c:v>4.2</c:v>
                </c:pt>
                <c:pt idx="1605">
                  <c:v>54.81</c:v>
                </c:pt>
                <c:pt idx="1606">
                  <c:v>55.36</c:v>
                </c:pt>
                <c:pt idx="1607">
                  <c:v>51.07</c:v>
                </c:pt>
                <c:pt idx="1608">
                  <c:v>69.47</c:v>
                </c:pt>
                <c:pt idx="1609">
                  <c:v>68.45</c:v>
                </c:pt>
                <c:pt idx="1610">
                  <c:v>66.180000000000007</c:v>
                </c:pt>
                <c:pt idx="1611">
                  <c:v>66.97</c:v>
                </c:pt>
                <c:pt idx="1612">
                  <c:v>69.989999999999995</c:v>
                </c:pt>
                <c:pt idx="1613">
                  <c:v>54.52</c:v>
                </c:pt>
                <c:pt idx="1614">
                  <c:v>67.849999999999994</c:v>
                </c:pt>
                <c:pt idx="1615">
                  <c:v>52.98</c:v>
                </c:pt>
                <c:pt idx="1616">
                  <c:v>71.95</c:v>
                </c:pt>
                <c:pt idx="1617">
                  <c:v>78.930000000000007</c:v>
                </c:pt>
                <c:pt idx="1618">
                  <c:v>74.55</c:v>
                </c:pt>
                <c:pt idx="1619">
                  <c:v>75.31</c:v>
                </c:pt>
                <c:pt idx="1620">
                  <c:v>72.44</c:v>
                </c:pt>
                <c:pt idx="1621">
                  <c:v>73.23</c:v>
                </c:pt>
                <c:pt idx="1622">
                  <c:v>76.739999999999995</c:v>
                </c:pt>
                <c:pt idx="1623">
                  <c:v>76.25</c:v>
                </c:pt>
                <c:pt idx="1624">
                  <c:v>74.37</c:v>
                </c:pt>
                <c:pt idx="1625">
                  <c:v>64.72</c:v>
                </c:pt>
                <c:pt idx="1626">
                  <c:v>63.25</c:v>
                </c:pt>
                <c:pt idx="1627">
                  <c:v>80.260000000000005</c:v>
                </c:pt>
                <c:pt idx="1628">
                  <c:v>78.650000000000006</c:v>
                </c:pt>
                <c:pt idx="1629">
                  <c:v>79.11</c:v>
                </c:pt>
                <c:pt idx="1630">
                  <c:v>79.52</c:v>
                </c:pt>
                <c:pt idx="1631">
                  <c:v>79.150000000000006</c:v>
                </c:pt>
                <c:pt idx="1632">
                  <c:v>81.489999999999995</c:v>
                </c:pt>
                <c:pt idx="1633">
                  <c:v>81.010000000000005</c:v>
                </c:pt>
                <c:pt idx="1634">
                  <c:v>81.489999999999995</c:v>
                </c:pt>
                <c:pt idx="1635">
                  <c:v>78.28</c:v>
                </c:pt>
                <c:pt idx="1636">
                  <c:v>80.2</c:v>
                </c:pt>
                <c:pt idx="1637">
                  <c:v>82.83</c:v>
                </c:pt>
                <c:pt idx="1638">
                  <c:v>83.56</c:v>
                </c:pt>
                <c:pt idx="1639">
                  <c:v>82.34</c:v>
                </c:pt>
                <c:pt idx="1640">
                  <c:v>82.43</c:v>
                </c:pt>
                <c:pt idx="1641">
                  <c:v>80.97</c:v>
                </c:pt>
                <c:pt idx="1642">
                  <c:v>80.36</c:v>
                </c:pt>
                <c:pt idx="1643">
                  <c:v>79.239999999999995</c:v>
                </c:pt>
                <c:pt idx="1644">
                  <c:v>81.23</c:v>
                </c:pt>
                <c:pt idx="1645">
                  <c:v>66.56</c:v>
                </c:pt>
                <c:pt idx="1646">
                  <c:v>65.180000000000007</c:v>
                </c:pt>
                <c:pt idx="1647">
                  <c:v>62.91</c:v>
                </c:pt>
                <c:pt idx="1648">
                  <c:v>64.64</c:v>
                </c:pt>
                <c:pt idx="1649">
                  <c:v>61.52</c:v>
                </c:pt>
                <c:pt idx="1650">
                  <c:v>61.19</c:v>
                </c:pt>
                <c:pt idx="1651">
                  <c:v>71.27</c:v>
                </c:pt>
                <c:pt idx="1652">
                  <c:v>72.069999999999993</c:v>
                </c:pt>
                <c:pt idx="1653">
                  <c:v>63.77</c:v>
                </c:pt>
                <c:pt idx="1654">
                  <c:v>64.58</c:v>
                </c:pt>
                <c:pt idx="1655">
                  <c:v>61.07</c:v>
                </c:pt>
                <c:pt idx="1656">
                  <c:v>60.8</c:v>
                </c:pt>
                <c:pt idx="1657">
                  <c:v>61.66</c:v>
                </c:pt>
                <c:pt idx="1658">
                  <c:v>65.06</c:v>
                </c:pt>
                <c:pt idx="1659">
                  <c:v>65.11</c:v>
                </c:pt>
                <c:pt idx="1660">
                  <c:v>64.989999999999995</c:v>
                </c:pt>
                <c:pt idx="1661">
                  <c:v>60.84</c:v>
                </c:pt>
                <c:pt idx="1662">
                  <c:v>59.1</c:v>
                </c:pt>
                <c:pt idx="1663">
                  <c:v>65.680000000000007</c:v>
                </c:pt>
                <c:pt idx="1664">
                  <c:v>64.75</c:v>
                </c:pt>
                <c:pt idx="1665">
                  <c:v>64.11</c:v>
                </c:pt>
                <c:pt idx="1666">
                  <c:v>60.17</c:v>
                </c:pt>
                <c:pt idx="1667">
                  <c:v>61.47</c:v>
                </c:pt>
                <c:pt idx="1668">
                  <c:v>60.09</c:v>
                </c:pt>
                <c:pt idx="1669">
                  <c:v>69.86</c:v>
                </c:pt>
                <c:pt idx="1670">
                  <c:v>71.05</c:v>
                </c:pt>
                <c:pt idx="1671">
                  <c:v>64.09</c:v>
                </c:pt>
                <c:pt idx="1672">
                  <c:v>65.19</c:v>
                </c:pt>
                <c:pt idx="1673">
                  <c:v>62.18</c:v>
                </c:pt>
                <c:pt idx="1674">
                  <c:v>61.46</c:v>
                </c:pt>
                <c:pt idx="1675">
                  <c:v>65.36</c:v>
                </c:pt>
                <c:pt idx="1676">
                  <c:v>67.510000000000005</c:v>
                </c:pt>
                <c:pt idx="1677">
                  <c:v>64.819999999999993</c:v>
                </c:pt>
                <c:pt idx="1678">
                  <c:v>59.78</c:v>
                </c:pt>
                <c:pt idx="1679">
                  <c:v>78.59</c:v>
                </c:pt>
                <c:pt idx="1680">
                  <c:v>78.28</c:v>
                </c:pt>
                <c:pt idx="1681">
                  <c:v>77.88</c:v>
                </c:pt>
                <c:pt idx="1682">
                  <c:v>76.849999999999994</c:v>
                </c:pt>
                <c:pt idx="1683">
                  <c:v>76.27</c:v>
                </c:pt>
                <c:pt idx="1684">
                  <c:v>75.69</c:v>
                </c:pt>
                <c:pt idx="1685">
                  <c:v>75.510000000000005</c:v>
                </c:pt>
                <c:pt idx="1686">
                  <c:v>74.89</c:v>
                </c:pt>
                <c:pt idx="1687">
                  <c:v>74.31</c:v>
                </c:pt>
                <c:pt idx="1688">
                  <c:v>74.13</c:v>
                </c:pt>
                <c:pt idx="1689">
                  <c:v>73.819999999999993</c:v>
                </c:pt>
                <c:pt idx="1690">
                  <c:v>73.510000000000005</c:v>
                </c:pt>
                <c:pt idx="1691">
                  <c:v>73.459999999999994</c:v>
                </c:pt>
                <c:pt idx="1692">
                  <c:v>73.42</c:v>
                </c:pt>
                <c:pt idx="1693">
                  <c:v>73.06</c:v>
                </c:pt>
                <c:pt idx="1694">
                  <c:v>72.959999999999994</c:v>
                </c:pt>
                <c:pt idx="1695">
                  <c:v>72.61</c:v>
                </c:pt>
                <c:pt idx="1696">
                  <c:v>72.349999999999994</c:v>
                </c:pt>
                <c:pt idx="1697">
                  <c:v>71.989999999999995</c:v>
                </c:pt>
                <c:pt idx="1698">
                  <c:v>71.900000000000006</c:v>
                </c:pt>
                <c:pt idx="1699">
                  <c:v>71.14</c:v>
                </c:pt>
                <c:pt idx="1700">
                  <c:v>70.790000000000006</c:v>
                </c:pt>
                <c:pt idx="1701">
                  <c:v>70.34</c:v>
                </c:pt>
                <c:pt idx="1702">
                  <c:v>69.67</c:v>
                </c:pt>
                <c:pt idx="1703">
                  <c:v>69.05</c:v>
                </c:pt>
                <c:pt idx="1704">
                  <c:v>68.959999999999994</c:v>
                </c:pt>
                <c:pt idx="1705">
                  <c:v>68.91</c:v>
                </c:pt>
                <c:pt idx="1706">
                  <c:v>68.510000000000005</c:v>
                </c:pt>
                <c:pt idx="1707">
                  <c:v>68.290000000000006</c:v>
                </c:pt>
                <c:pt idx="1708">
                  <c:v>67.89</c:v>
                </c:pt>
                <c:pt idx="1709">
                  <c:v>67.84</c:v>
                </c:pt>
                <c:pt idx="1710">
                  <c:v>66.86</c:v>
                </c:pt>
                <c:pt idx="1711">
                  <c:v>66.28</c:v>
                </c:pt>
                <c:pt idx="1712">
                  <c:v>65.48</c:v>
                </c:pt>
                <c:pt idx="1713">
                  <c:v>65.12</c:v>
                </c:pt>
                <c:pt idx="1714">
                  <c:v>64.989999999999995</c:v>
                </c:pt>
                <c:pt idx="1715">
                  <c:v>64.94</c:v>
                </c:pt>
                <c:pt idx="1716">
                  <c:v>64.5</c:v>
                </c:pt>
                <c:pt idx="1717">
                  <c:v>63.96</c:v>
                </c:pt>
                <c:pt idx="1718">
                  <c:v>63.43</c:v>
                </c:pt>
                <c:pt idx="1719">
                  <c:v>62.8</c:v>
                </c:pt>
                <c:pt idx="1720">
                  <c:v>60.17</c:v>
                </c:pt>
                <c:pt idx="1721">
                  <c:v>60.04</c:v>
                </c:pt>
                <c:pt idx="1722">
                  <c:v>59.77</c:v>
                </c:pt>
                <c:pt idx="1723">
                  <c:v>57.63</c:v>
                </c:pt>
                <c:pt idx="1724">
                  <c:v>51.16</c:v>
                </c:pt>
                <c:pt idx="1725">
                  <c:v>48.53</c:v>
                </c:pt>
                <c:pt idx="1726">
                  <c:v>48.48</c:v>
                </c:pt>
                <c:pt idx="1727">
                  <c:v>47.59</c:v>
                </c:pt>
                <c:pt idx="1728">
                  <c:v>47.59</c:v>
                </c:pt>
                <c:pt idx="1729">
                  <c:v>77.81</c:v>
                </c:pt>
                <c:pt idx="1730">
                  <c:v>76.02</c:v>
                </c:pt>
                <c:pt idx="1731">
                  <c:v>76.86</c:v>
                </c:pt>
                <c:pt idx="1732">
                  <c:v>69.28</c:v>
                </c:pt>
                <c:pt idx="1733">
                  <c:v>77.760000000000005</c:v>
                </c:pt>
                <c:pt idx="1734">
                  <c:v>75.599999999999994</c:v>
                </c:pt>
                <c:pt idx="1735">
                  <c:v>78.69</c:v>
                </c:pt>
                <c:pt idx="1736">
                  <c:v>82.36</c:v>
                </c:pt>
                <c:pt idx="1737">
                  <c:v>68.349999999999994</c:v>
                </c:pt>
                <c:pt idx="1738">
                  <c:v>75.62</c:v>
                </c:pt>
                <c:pt idx="1739">
                  <c:v>73.650000000000006</c:v>
                </c:pt>
                <c:pt idx="1740">
                  <c:v>73.05</c:v>
                </c:pt>
                <c:pt idx="1741">
                  <c:v>84.31</c:v>
                </c:pt>
                <c:pt idx="1742">
                  <c:v>83.21</c:v>
                </c:pt>
                <c:pt idx="1743">
                  <c:v>80</c:v>
                </c:pt>
                <c:pt idx="1744">
                  <c:v>75</c:v>
                </c:pt>
                <c:pt idx="1745">
                  <c:v>79</c:v>
                </c:pt>
                <c:pt idx="1746">
                  <c:v>76</c:v>
                </c:pt>
                <c:pt idx="1747">
                  <c:v>77</c:v>
                </c:pt>
                <c:pt idx="1748">
                  <c:v>63</c:v>
                </c:pt>
                <c:pt idx="1749">
                  <c:v>60</c:v>
                </c:pt>
                <c:pt idx="1750">
                  <c:v>75.92</c:v>
                </c:pt>
                <c:pt idx="1751">
                  <c:v>76.319999999999993</c:v>
                </c:pt>
                <c:pt idx="1752">
                  <c:v>76.709999999999994</c:v>
                </c:pt>
                <c:pt idx="1753">
                  <c:v>76.81</c:v>
                </c:pt>
                <c:pt idx="1754">
                  <c:v>78.290000000000006</c:v>
                </c:pt>
                <c:pt idx="1755">
                  <c:v>78.48</c:v>
                </c:pt>
                <c:pt idx="1756">
                  <c:v>78.88</c:v>
                </c:pt>
                <c:pt idx="1757">
                  <c:v>79.069999999999993</c:v>
                </c:pt>
                <c:pt idx="1758">
                  <c:v>79.37</c:v>
                </c:pt>
                <c:pt idx="1759">
                  <c:v>79.959999999999994</c:v>
                </c:pt>
                <c:pt idx="1760">
                  <c:v>76.319999999999993</c:v>
                </c:pt>
                <c:pt idx="1761">
                  <c:v>76.81</c:v>
                </c:pt>
                <c:pt idx="1762">
                  <c:v>78.48</c:v>
                </c:pt>
                <c:pt idx="1763">
                  <c:v>78.58</c:v>
                </c:pt>
                <c:pt idx="1764">
                  <c:v>79.569999999999993</c:v>
                </c:pt>
                <c:pt idx="1765">
                  <c:v>80.45</c:v>
                </c:pt>
                <c:pt idx="1766">
                  <c:v>80.75</c:v>
                </c:pt>
                <c:pt idx="1767">
                  <c:v>81.14</c:v>
                </c:pt>
                <c:pt idx="1768">
                  <c:v>81.34</c:v>
                </c:pt>
                <c:pt idx="1769">
                  <c:v>82.91</c:v>
                </c:pt>
                <c:pt idx="1770">
                  <c:v>83.5</c:v>
                </c:pt>
                <c:pt idx="1771">
                  <c:v>83.7</c:v>
                </c:pt>
                <c:pt idx="1772">
                  <c:v>84.09</c:v>
                </c:pt>
                <c:pt idx="1773">
                  <c:v>84.29</c:v>
                </c:pt>
                <c:pt idx="1774">
                  <c:v>84.69</c:v>
                </c:pt>
                <c:pt idx="1775">
                  <c:v>85.77</c:v>
                </c:pt>
                <c:pt idx="1776">
                  <c:v>86.06</c:v>
                </c:pt>
                <c:pt idx="1777">
                  <c:v>86.85</c:v>
                </c:pt>
                <c:pt idx="1778">
                  <c:v>87.24</c:v>
                </c:pt>
                <c:pt idx="1779">
                  <c:v>88.43</c:v>
                </c:pt>
                <c:pt idx="1780">
                  <c:v>79.06</c:v>
                </c:pt>
                <c:pt idx="1781">
                  <c:v>78.400000000000006</c:v>
                </c:pt>
                <c:pt idx="1782">
                  <c:v>89.96</c:v>
                </c:pt>
                <c:pt idx="1783">
                  <c:v>88.59</c:v>
                </c:pt>
                <c:pt idx="1784">
                  <c:v>89.45</c:v>
                </c:pt>
                <c:pt idx="1785">
                  <c:v>89.79</c:v>
                </c:pt>
                <c:pt idx="1786">
                  <c:v>90.77</c:v>
                </c:pt>
                <c:pt idx="1787">
                  <c:v>90.17</c:v>
                </c:pt>
                <c:pt idx="1788">
                  <c:v>81.39</c:v>
                </c:pt>
                <c:pt idx="1789">
                  <c:v>82.03</c:v>
                </c:pt>
                <c:pt idx="1790">
                  <c:v>81.83</c:v>
                </c:pt>
                <c:pt idx="1791">
                  <c:v>78.34</c:v>
                </c:pt>
                <c:pt idx="1792">
                  <c:v>81.58</c:v>
                </c:pt>
                <c:pt idx="1793">
                  <c:v>84.42</c:v>
                </c:pt>
                <c:pt idx="1794">
                  <c:v>84.38</c:v>
                </c:pt>
                <c:pt idx="1795">
                  <c:v>83.52</c:v>
                </c:pt>
                <c:pt idx="1796">
                  <c:v>84.61</c:v>
                </c:pt>
                <c:pt idx="1797">
                  <c:v>73.900000000000006</c:v>
                </c:pt>
                <c:pt idx="1798">
                  <c:v>73</c:v>
                </c:pt>
                <c:pt idx="1799">
                  <c:v>72.8</c:v>
                </c:pt>
                <c:pt idx="1800">
                  <c:v>72.2</c:v>
                </c:pt>
                <c:pt idx="1801">
                  <c:v>72.599999999999994</c:v>
                </c:pt>
                <c:pt idx="1802">
                  <c:v>78.599999999999994</c:v>
                </c:pt>
                <c:pt idx="1803">
                  <c:v>79.7</c:v>
                </c:pt>
                <c:pt idx="1804">
                  <c:v>79.400000000000006</c:v>
                </c:pt>
                <c:pt idx="1805">
                  <c:v>72.8</c:v>
                </c:pt>
                <c:pt idx="1806">
                  <c:v>73.900000000000006</c:v>
                </c:pt>
                <c:pt idx="1807">
                  <c:v>73.3</c:v>
                </c:pt>
                <c:pt idx="1808">
                  <c:v>72.5</c:v>
                </c:pt>
                <c:pt idx="1809">
                  <c:v>68.599999999999994</c:v>
                </c:pt>
                <c:pt idx="1810">
                  <c:v>58.4</c:v>
                </c:pt>
                <c:pt idx="1811">
                  <c:v>50.6</c:v>
                </c:pt>
                <c:pt idx="1812">
                  <c:v>53.9</c:v>
                </c:pt>
                <c:pt idx="1813">
                  <c:v>53</c:v>
                </c:pt>
                <c:pt idx="1814">
                  <c:v>43.2</c:v>
                </c:pt>
                <c:pt idx="1815">
                  <c:v>90</c:v>
                </c:pt>
                <c:pt idx="1816">
                  <c:v>63</c:v>
                </c:pt>
                <c:pt idx="1817">
                  <c:v>84</c:v>
                </c:pt>
                <c:pt idx="1818">
                  <c:v>46.63</c:v>
                </c:pt>
                <c:pt idx="1819">
                  <c:v>48.6</c:v>
                </c:pt>
                <c:pt idx="1820">
                  <c:v>41.98</c:v>
                </c:pt>
                <c:pt idx="1821">
                  <c:v>36.28</c:v>
                </c:pt>
                <c:pt idx="1822">
                  <c:v>29.86</c:v>
                </c:pt>
                <c:pt idx="1823">
                  <c:v>30.57</c:v>
                </c:pt>
                <c:pt idx="1824">
                  <c:v>29.23</c:v>
                </c:pt>
                <c:pt idx="1825">
                  <c:v>54</c:v>
                </c:pt>
                <c:pt idx="1826">
                  <c:v>56</c:v>
                </c:pt>
                <c:pt idx="1827">
                  <c:v>55</c:v>
                </c:pt>
                <c:pt idx="1828">
                  <c:v>27</c:v>
                </c:pt>
                <c:pt idx="1829">
                  <c:v>28</c:v>
                </c:pt>
                <c:pt idx="1830">
                  <c:v>69</c:v>
                </c:pt>
                <c:pt idx="1831">
                  <c:v>70</c:v>
                </c:pt>
                <c:pt idx="1832">
                  <c:v>71</c:v>
                </c:pt>
                <c:pt idx="1833">
                  <c:v>22</c:v>
                </c:pt>
                <c:pt idx="1834">
                  <c:v>21</c:v>
                </c:pt>
                <c:pt idx="1835">
                  <c:v>58</c:v>
                </c:pt>
                <c:pt idx="1836">
                  <c:v>59</c:v>
                </c:pt>
                <c:pt idx="1837">
                  <c:v>39</c:v>
                </c:pt>
                <c:pt idx="1838">
                  <c:v>60</c:v>
                </c:pt>
                <c:pt idx="1839">
                  <c:v>62</c:v>
                </c:pt>
                <c:pt idx="1840">
                  <c:v>34</c:v>
                </c:pt>
                <c:pt idx="1841">
                  <c:v>38</c:v>
                </c:pt>
                <c:pt idx="1842">
                  <c:v>43</c:v>
                </c:pt>
                <c:pt idx="1843">
                  <c:v>43</c:v>
                </c:pt>
                <c:pt idx="1844">
                  <c:v>38</c:v>
                </c:pt>
                <c:pt idx="1845">
                  <c:v>47</c:v>
                </c:pt>
                <c:pt idx="1846">
                  <c:v>50</c:v>
                </c:pt>
                <c:pt idx="1847">
                  <c:v>47</c:v>
                </c:pt>
                <c:pt idx="1848">
                  <c:v>50</c:v>
                </c:pt>
                <c:pt idx="1849">
                  <c:v>31</c:v>
                </c:pt>
                <c:pt idx="1850">
                  <c:v>24</c:v>
                </c:pt>
                <c:pt idx="1851">
                  <c:v>32</c:v>
                </c:pt>
                <c:pt idx="1852">
                  <c:v>26</c:v>
                </c:pt>
                <c:pt idx="1853">
                  <c:v>29</c:v>
                </c:pt>
                <c:pt idx="1854">
                  <c:v>79.709999999999994</c:v>
                </c:pt>
                <c:pt idx="1855">
                  <c:v>81.95</c:v>
                </c:pt>
                <c:pt idx="1856">
                  <c:v>78.680000000000007</c:v>
                </c:pt>
                <c:pt idx="1857">
                  <c:v>76.599999999999994</c:v>
                </c:pt>
                <c:pt idx="1858">
                  <c:v>83.54</c:v>
                </c:pt>
                <c:pt idx="1859">
                  <c:v>85.89</c:v>
                </c:pt>
                <c:pt idx="1860">
                  <c:v>70.23</c:v>
                </c:pt>
                <c:pt idx="1861">
                  <c:v>80.260000000000005</c:v>
                </c:pt>
                <c:pt idx="1862">
                  <c:v>75.52</c:v>
                </c:pt>
                <c:pt idx="1863">
                  <c:v>82.75</c:v>
                </c:pt>
                <c:pt idx="1864">
                  <c:v>64.42</c:v>
                </c:pt>
                <c:pt idx="1865">
                  <c:v>75.989999999999995</c:v>
                </c:pt>
                <c:pt idx="1866">
                  <c:v>77.010000000000005</c:v>
                </c:pt>
                <c:pt idx="1867">
                  <c:v>66.59</c:v>
                </c:pt>
                <c:pt idx="1868">
                  <c:v>56.43</c:v>
                </c:pt>
                <c:pt idx="1869">
                  <c:v>62.79</c:v>
                </c:pt>
                <c:pt idx="1870">
                  <c:v>62.08</c:v>
                </c:pt>
                <c:pt idx="1871">
                  <c:v>69.67</c:v>
                </c:pt>
                <c:pt idx="1872">
                  <c:v>73.91</c:v>
                </c:pt>
                <c:pt idx="1873">
                  <c:v>66.53</c:v>
                </c:pt>
                <c:pt idx="1874">
                  <c:v>77.14</c:v>
                </c:pt>
                <c:pt idx="1875">
                  <c:v>70.64</c:v>
                </c:pt>
                <c:pt idx="1876">
                  <c:v>72.489999999999995</c:v>
                </c:pt>
                <c:pt idx="1877">
                  <c:v>72.59</c:v>
                </c:pt>
                <c:pt idx="1878">
                  <c:v>74.489999999999995</c:v>
                </c:pt>
                <c:pt idx="1879">
                  <c:v>69.06</c:v>
                </c:pt>
                <c:pt idx="1880">
                  <c:v>68.989999999999995</c:v>
                </c:pt>
                <c:pt idx="1881">
                  <c:v>62.08</c:v>
                </c:pt>
                <c:pt idx="1882">
                  <c:v>61.49</c:v>
                </c:pt>
                <c:pt idx="1883">
                  <c:v>70.959999999999994</c:v>
                </c:pt>
                <c:pt idx="1884">
                  <c:v>58.39</c:v>
                </c:pt>
                <c:pt idx="1885">
                  <c:v>70.28</c:v>
                </c:pt>
                <c:pt idx="1886">
                  <c:v>70.02</c:v>
                </c:pt>
                <c:pt idx="1887">
                  <c:v>72.09</c:v>
                </c:pt>
                <c:pt idx="1888">
                  <c:v>73.7</c:v>
                </c:pt>
                <c:pt idx="1889">
                  <c:v>81.96</c:v>
                </c:pt>
                <c:pt idx="1890">
                  <c:v>69.900000000000006</c:v>
                </c:pt>
                <c:pt idx="1891">
                  <c:v>81.45</c:v>
                </c:pt>
                <c:pt idx="1892">
                  <c:v>69.8</c:v>
                </c:pt>
                <c:pt idx="1893">
                  <c:v>84.1</c:v>
                </c:pt>
                <c:pt idx="1894">
                  <c:v>82.86</c:v>
                </c:pt>
                <c:pt idx="1895">
                  <c:v>80.28</c:v>
                </c:pt>
                <c:pt idx="1896">
                  <c:v>77.94</c:v>
                </c:pt>
                <c:pt idx="1897">
                  <c:v>81.319999999999993</c:v>
                </c:pt>
                <c:pt idx="1898">
                  <c:v>76.349999999999994</c:v>
                </c:pt>
                <c:pt idx="1899">
                  <c:v>71.94</c:v>
                </c:pt>
                <c:pt idx="1900">
                  <c:v>81.88</c:v>
                </c:pt>
                <c:pt idx="1901">
                  <c:v>78.040000000000006</c:v>
                </c:pt>
                <c:pt idx="1902">
                  <c:v>73.53</c:v>
                </c:pt>
                <c:pt idx="1903">
                  <c:v>75.2</c:v>
                </c:pt>
                <c:pt idx="1904">
                  <c:v>69.17</c:v>
                </c:pt>
                <c:pt idx="1905">
                  <c:v>69.56</c:v>
                </c:pt>
                <c:pt idx="1906">
                  <c:v>72.31</c:v>
                </c:pt>
                <c:pt idx="1907">
                  <c:v>73.59</c:v>
                </c:pt>
                <c:pt idx="1908">
                  <c:v>67.83</c:v>
                </c:pt>
                <c:pt idx="1909">
                  <c:v>79.08</c:v>
                </c:pt>
                <c:pt idx="1910">
                  <c:v>71.47</c:v>
                </c:pt>
                <c:pt idx="1911">
                  <c:v>67.45</c:v>
                </c:pt>
                <c:pt idx="1912">
                  <c:v>82.08</c:v>
                </c:pt>
                <c:pt idx="1913">
                  <c:v>81.42</c:v>
                </c:pt>
                <c:pt idx="1914">
                  <c:v>50.04</c:v>
                </c:pt>
                <c:pt idx="1915">
                  <c:v>57.29</c:v>
                </c:pt>
                <c:pt idx="1916">
                  <c:v>72.5</c:v>
                </c:pt>
                <c:pt idx="1917">
                  <c:v>54.08</c:v>
                </c:pt>
                <c:pt idx="1918">
                  <c:v>59.1</c:v>
                </c:pt>
                <c:pt idx="1919">
                  <c:v>62.07</c:v>
                </c:pt>
                <c:pt idx="1920">
                  <c:v>65.61</c:v>
                </c:pt>
                <c:pt idx="1921">
                  <c:v>51.95</c:v>
                </c:pt>
                <c:pt idx="1922">
                  <c:v>61.42</c:v>
                </c:pt>
                <c:pt idx="1923">
                  <c:v>64.48</c:v>
                </c:pt>
                <c:pt idx="1924">
                  <c:v>63.17</c:v>
                </c:pt>
                <c:pt idx="1925">
                  <c:v>67.47</c:v>
                </c:pt>
                <c:pt idx="1926">
                  <c:v>71.38</c:v>
                </c:pt>
                <c:pt idx="1927">
                  <c:v>56.78</c:v>
                </c:pt>
                <c:pt idx="1928">
                  <c:v>51.54</c:v>
                </c:pt>
                <c:pt idx="1929">
                  <c:v>72.150000000000006</c:v>
                </c:pt>
                <c:pt idx="1930">
                  <c:v>58.24</c:v>
                </c:pt>
                <c:pt idx="1931">
                  <c:v>59.73</c:v>
                </c:pt>
                <c:pt idx="1932">
                  <c:v>54.15</c:v>
                </c:pt>
                <c:pt idx="1933">
                  <c:v>65</c:v>
                </c:pt>
                <c:pt idx="1934">
                  <c:v>66.63</c:v>
                </c:pt>
                <c:pt idx="1935">
                  <c:v>62.91</c:v>
                </c:pt>
                <c:pt idx="1936">
                  <c:v>74.33</c:v>
                </c:pt>
                <c:pt idx="1937">
                  <c:v>54.24</c:v>
                </c:pt>
                <c:pt idx="1938">
                  <c:v>56.66</c:v>
                </c:pt>
                <c:pt idx="1939">
                  <c:v>52.25</c:v>
                </c:pt>
                <c:pt idx="1940">
                  <c:v>68.88</c:v>
                </c:pt>
                <c:pt idx="1941">
                  <c:v>54.04</c:v>
                </c:pt>
                <c:pt idx="1942">
                  <c:v>76.38</c:v>
                </c:pt>
                <c:pt idx="1943">
                  <c:v>60.52</c:v>
                </c:pt>
                <c:pt idx="1944">
                  <c:v>57.67</c:v>
                </c:pt>
                <c:pt idx="1945">
                  <c:v>63.31</c:v>
                </c:pt>
                <c:pt idx="1946">
                  <c:v>47.67</c:v>
                </c:pt>
                <c:pt idx="1947">
                  <c:v>58.53</c:v>
                </c:pt>
                <c:pt idx="1948">
                  <c:v>52.97</c:v>
                </c:pt>
                <c:pt idx="1949">
                  <c:v>45.87</c:v>
                </c:pt>
                <c:pt idx="1950">
                  <c:v>63.11</c:v>
                </c:pt>
                <c:pt idx="1951">
                  <c:v>60.95</c:v>
                </c:pt>
                <c:pt idx="1952">
                  <c:v>68.37</c:v>
                </c:pt>
                <c:pt idx="1953">
                  <c:v>61.7</c:v>
                </c:pt>
                <c:pt idx="1954">
                  <c:v>61.71</c:v>
                </c:pt>
                <c:pt idx="1955">
                  <c:v>67.27</c:v>
                </c:pt>
                <c:pt idx="1956">
                  <c:v>63.98</c:v>
                </c:pt>
                <c:pt idx="1957">
                  <c:v>63.36</c:v>
                </c:pt>
                <c:pt idx="1958">
                  <c:v>60.23</c:v>
                </c:pt>
                <c:pt idx="1959">
                  <c:v>64.989999999999995</c:v>
                </c:pt>
                <c:pt idx="1960">
                  <c:v>56.8</c:v>
                </c:pt>
                <c:pt idx="1961">
                  <c:v>63.36</c:v>
                </c:pt>
                <c:pt idx="1962">
                  <c:v>69.89</c:v>
                </c:pt>
                <c:pt idx="1963">
                  <c:v>58.22</c:v>
                </c:pt>
                <c:pt idx="1964">
                  <c:v>52.62</c:v>
                </c:pt>
                <c:pt idx="1965">
                  <c:v>73.819999999999993</c:v>
                </c:pt>
                <c:pt idx="1966">
                  <c:v>65.099999999999994</c:v>
                </c:pt>
                <c:pt idx="1967">
                  <c:v>69.83</c:v>
                </c:pt>
                <c:pt idx="1968">
                  <c:v>69.849999999999994</c:v>
                </c:pt>
                <c:pt idx="1969">
                  <c:v>55.33</c:v>
                </c:pt>
                <c:pt idx="1970">
                  <c:v>59.98</c:v>
                </c:pt>
                <c:pt idx="1971">
                  <c:v>55.29</c:v>
                </c:pt>
                <c:pt idx="1972">
                  <c:v>67.78</c:v>
                </c:pt>
                <c:pt idx="1973">
                  <c:v>51.76</c:v>
                </c:pt>
                <c:pt idx="1974">
                  <c:v>54.5</c:v>
                </c:pt>
                <c:pt idx="1975">
                  <c:v>54.4</c:v>
                </c:pt>
                <c:pt idx="1976">
                  <c:v>72.94</c:v>
                </c:pt>
                <c:pt idx="1977">
                  <c:v>56.06</c:v>
                </c:pt>
                <c:pt idx="1978">
                  <c:v>61.07</c:v>
                </c:pt>
                <c:pt idx="1979">
                  <c:v>62.26</c:v>
                </c:pt>
                <c:pt idx="1980">
                  <c:v>76.34</c:v>
                </c:pt>
                <c:pt idx="1981">
                  <c:v>54.64</c:v>
                </c:pt>
                <c:pt idx="1982">
                  <c:v>55.11</c:v>
                </c:pt>
                <c:pt idx="1983">
                  <c:v>70.19</c:v>
                </c:pt>
                <c:pt idx="1984">
                  <c:v>58.75</c:v>
                </c:pt>
                <c:pt idx="1985">
                  <c:v>71.459999999999994</c:v>
                </c:pt>
                <c:pt idx="1986">
                  <c:v>79.349999999999994</c:v>
                </c:pt>
                <c:pt idx="1987">
                  <c:v>70.97</c:v>
                </c:pt>
                <c:pt idx="1988">
                  <c:v>56.92</c:v>
                </c:pt>
                <c:pt idx="1989">
                  <c:v>76.14</c:v>
                </c:pt>
                <c:pt idx="1990">
                  <c:v>63.39</c:v>
                </c:pt>
                <c:pt idx="1991">
                  <c:v>78.540000000000006</c:v>
                </c:pt>
                <c:pt idx="1992">
                  <c:v>80.03</c:v>
                </c:pt>
                <c:pt idx="1993">
                  <c:v>69.88</c:v>
                </c:pt>
                <c:pt idx="1994">
                  <c:v>59.47</c:v>
                </c:pt>
                <c:pt idx="1995">
                  <c:v>46.66</c:v>
                </c:pt>
                <c:pt idx="1996">
                  <c:v>68.739999999999995</c:v>
                </c:pt>
                <c:pt idx="1997">
                  <c:v>72.959999999999994</c:v>
                </c:pt>
                <c:pt idx="1998">
                  <c:v>61.89</c:v>
                </c:pt>
                <c:pt idx="1999">
                  <c:v>49.96</c:v>
                </c:pt>
                <c:pt idx="2000">
                  <c:v>59.91</c:v>
                </c:pt>
                <c:pt idx="2001">
                  <c:v>30.91</c:v>
                </c:pt>
                <c:pt idx="2002">
                  <c:v>80.849999999999994</c:v>
                </c:pt>
                <c:pt idx="2003">
                  <c:v>81.5</c:v>
                </c:pt>
                <c:pt idx="2004">
                  <c:v>56.59</c:v>
                </c:pt>
                <c:pt idx="2005">
                  <c:v>57.06</c:v>
                </c:pt>
                <c:pt idx="2006">
                  <c:v>79.44</c:v>
                </c:pt>
                <c:pt idx="2007">
                  <c:v>68.069999999999993</c:v>
                </c:pt>
                <c:pt idx="2008">
                  <c:v>60.69</c:v>
                </c:pt>
                <c:pt idx="2009">
                  <c:v>56.67</c:v>
                </c:pt>
                <c:pt idx="2010">
                  <c:v>64.92</c:v>
                </c:pt>
                <c:pt idx="2011">
                  <c:v>54.35</c:v>
                </c:pt>
                <c:pt idx="2012">
                  <c:v>73.31</c:v>
                </c:pt>
                <c:pt idx="2013">
                  <c:v>74.17</c:v>
                </c:pt>
                <c:pt idx="2014">
                  <c:v>81.89</c:v>
                </c:pt>
                <c:pt idx="2015">
                  <c:v>42.6</c:v>
                </c:pt>
                <c:pt idx="2016">
                  <c:v>76.33</c:v>
                </c:pt>
                <c:pt idx="2017">
                  <c:v>45.86</c:v>
                </c:pt>
                <c:pt idx="2018">
                  <c:v>77.599999999999994</c:v>
                </c:pt>
                <c:pt idx="2019">
                  <c:v>55.44</c:v>
                </c:pt>
                <c:pt idx="2020">
                  <c:v>58.33</c:v>
                </c:pt>
                <c:pt idx="2021">
                  <c:v>53.24</c:v>
                </c:pt>
                <c:pt idx="2022">
                  <c:v>71.849999999999994</c:v>
                </c:pt>
                <c:pt idx="2023">
                  <c:v>57.43</c:v>
                </c:pt>
                <c:pt idx="2024">
                  <c:v>29.52</c:v>
                </c:pt>
                <c:pt idx="2025">
                  <c:v>51.53</c:v>
                </c:pt>
                <c:pt idx="2026">
                  <c:v>64.7</c:v>
                </c:pt>
                <c:pt idx="2027">
                  <c:v>70.08</c:v>
                </c:pt>
                <c:pt idx="2028">
                  <c:v>71.08</c:v>
                </c:pt>
                <c:pt idx="2029">
                  <c:v>44.94</c:v>
                </c:pt>
                <c:pt idx="2030">
                  <c:v>78.87</c:v>
                </c:pt>
                <c:pt idx="2031">
                  <c:v>79.319999999999993</c:v>
                </c:pt>
                <c:pt idx="2032">
                  <c:v>77.89</c:v>
                </c:pt>
                <c:pt idx="2033">
                  <c:v>55.94</c:v>
                </c:pt>
                <c:pt idx="2034">
                  <c:v>61.57</c:v>
                </c:pt>
                <c:pt idx="2035">
                  <c:v>66.45</c:v>
                </c:pt>
                <c:pt idx="2036">
                  <c:v>56.58</c:v>
                </c:pt>
                <c:pt idx="2037">
                  <c:v>46.77</c:v>
                </c:pt>
                <c:pt idx="2038">
                  <c:v>68.349999999999994</c:v>
                </c:pt>
                <c:pt idx="2039">
                  <c:v>80.87</c:v>
                </c:pt>
                <c:pt idx="2040">
                  <c:v>68.23</c:v>
                </c:pt>
                <c:pt idx="2041">
                  <c:v>79.319999999999993</c:v>
                </c:pt>
                <c:pt idx="2042">
                  <c:v>70.67</c:v>
                </c:pt>
                <c:pt idx="2043">
                  <c:v>71.349999999999994</c:v>
                </c:pt>
                <c:pt idx="2044">
                  <c:v>54.94</c:v>
                </c:pt>
                <c:pt idx="2045">
                  <c:v>48.73</c:v>
                </c:pt>
                <c:pt idx="2046">
                  <c:v>70.62</c:v>
                </c:pt>
                <c:pt idx="2047">
                  <c:v>59.91</c:v>
                </c:pt>
                <c:pt idx="2048">
                  <c:v>62.37</c:v>
                </c:pt>
                <c:pt idx="2049">
                  <c:v>64.89</c:v>
                </c:pt>
                <c:pt idx="2050">
                  <c:v>60.43</c:v>
                </c:pt>
                <c:pt idx="2051">
                  <c:v>74.05</c:v>
                </c:pt>
                <c:pt idx="2052">
                  <c:v>51.63</c:v>
                </c:pt>
                <c:pt idx="2053">
                  <c:v>45.9</c:v>
                </c:pt>
                <c:pt idx="2054">
                  <c:v>52.88</c:v>
                </c:pt>
                <c:pt idx="2055">
                  <c:v>46.15</c:v>
                </c:pt>
                <c:pt idx="2056">
                  <c:v>74.58</c:v>
                </c:pt>
                <c:pt idx="2057">
                  <c:v>54.86</c:v>
                </c:pt>
                <c:pt idx="2058">
                  <c:v>62.34</c:v>
                </c:pt>
                <c:pt idx="2059">
                  <c:v>54.98</c:v>
                </c:pt>
                <c:pt idx="2060">
                  <c:v>61.62</c:v>
                </c:pt>
                <c:pt idx="2061">
                  <c:v>60.98</c:v>
                </c:pt>
                <c:pt idx="2062">
                  <c:v>69.77</c:v>
                </c:pt>
                <c:pt idx="2063">
                  <c:v>63.89</c:v>
                </c:pt>
                <c:pt idx="2064">
                  <c:v>52.36</c:v>
                </c:pt>
                <c:pt idx="2065">
                  <c:v>54.19</c:v>
                </c:pt>
                <c:pt idx="2066">
                  <c:v>53.58</c:v>
                </c:pt>
                <c:pt idx="2067">
                  <c:v>65.12</c:v>
                </c:pt>
                <c:pt idx="2068">
                  <c:v>66.02</c:v>
                </c:pt>
                <c:pt idx="2069">
                  <c:v>47.02</c:v>
                </c:pt>
                <c:pt idx="2070">
                  <c:v>32.26</c:v>
                </c:pt>
                <c:pt idx="2071">
                  <c:v>69.23</c:v>
                </c:pt>
                <c:pt idx="2072">
                  <c:v>66.099999999999994</c:v>
                </c:pt>
                <c:pt idx="2073">
                  <c:v>54.55</c:v>
                </c:pt>
                <c:pt idx="2074">
                  <c:v>74.67</c:v>
                </c:pt>
                <c:pt idx="2075">
                  <c:v>62.01</c:v>
                </c:pt>
                <c:pt idx="2076">
                  <c:v>74.09</c:v>
                </c:pt>
                <c:pt idx="2077">
                  <c:v>60.48</c:v>
                </c:pt>
                <c:pt idx="2078">
                  <c:v>53.42</c:v>
                </c:pt>
                <c:pt idx="2079">
                  <c:v>66.63</c:v>
                </c:pt>
                <c:pt idx="2080">
                  <c:v>73.430000000000007</c:v>
                </c:pt>
                <c:pt idx="2081">
                  <c:v>71.209999999999994</c:v>
                </c:pt>
                <c:pt idx="2082">
                  <c:v>52.87</c:v>
                </c:pt>
                <c:pt idx="2083">
                  <c:v>49.16</c:v>
                </c:pt>
                <c:pt idx="2084">
                  <c:v>51.34</c:v>
                </c:pt>
                <c:pt idx="2085">
                  <c:v>57.35</c:v>
                </c:pt>
                <c:pt idx="2086">
                  <c:v>55.14</c:v>
                </c:pt>
                <c:pt idx="2087">
                  <c:v>62.32</c:v>
                </c:pt>
                <c:pt idx="2088">
                  <c:v>61.01</c:v>
                </c:pt>
                <c:pt idx="2089">
                  <c:v>49.03</c:v>
                </c:pt>
                <c:pt idx="2090">
                  <c:v>60.41</c:v>
                </c:pt>
                <c:pt idx="2091">
                  <c:v>56.9</c:v>
                </c:pt>
                <c:pt idx="2092">
                  <c:v>57.84</c:v>
                </c:pt>
                <c:pt idx="2093">
                  <c:v>49.67</c:v>
                </c:pt>
                <c:pt idx="2094">
                  <c:v>60.72</c:v>
                </c:pt>
                <c:pt idx="2095">
                  <c:v>54.89</c:v>
                </c:pt>
                <c:pt idx="2096">
                  <c:v>52.63</c:v>
                </c:pt>
                <c:pt idx="2097">
                  <c:v>60.07</c:v>
                </c:pt>
                <c:pt idx="2098">
                  <c:v>59.53</c:v>
                </c:pt>
                <c:pt idx="2099">
                  <c:v>53.84</c:v>
                </c:pt>
                <c:pt idx="2100">
                  <c:v>54.56</c:v>
                </c:pt>
                <c:pt idx="2101">
                  <c:v>53.64</c:v>
                </c:pt>
                <c:pt idx="2102">
                  <c:v>59.61</c:v>
                </c:pt>
                <c:pt idx="2103">
                  <c:v>54.43</c:v>
                </c:pt>
                <c:pt idx="2104">
                  <c:v>60.85</c:v>
                </c:pt>
                <c:pt idx="2105">
                  <c:v>60.94</c:v>
                </c:pt>
                <c:pt idx="2106">
                  <c:v>53.35</c:v>
                </c:pt>
                <c:pt idx="2107">
                  <c:v>53.46</c:v>
                </c:pt>
                <c:pt idx="2108">
                  <c:v>57.03</c:v>
                </c:pt>
                <c:pt idx="2109">
                  <c:v>56.37</c:v>
                </c:pt>
                <c:pt idx="2110">
                  <c:v>55.07</c:v>
                </c:pt>
                <c:pt idx="2111">
                  <c:v>72.12</c:v>
                </c:pt>
                <c:pt idx="2112">
                  <c:v>58.24</c:v>
                </c:pt>
                <c:pt idx="2113">
                  <c:v>57.22</c:v>
                </c:pt>
                <c:pt idx="2114">
                  <c:v>57.72</c:v>
                </c:pt>
                <c:pt idx="2115">
                  <c:v>54.57</c:v>
                </c:pt>
                <c:pt idx="2116">
                  <c:v>50.19</c:v>
                </c:pt>
                <c:pt idx="2117">
                  <c:v>49.01</c:v>
                </c:pt>
                <c:pt idx="2118">
                  <c:v>39</c:v>
                </c:pt>
                <c:pt idx="2119">
                  <c:v>50.62</c:v>
                </c:pt>
                <c:pt idx="2120">
                  <c:v>56.69</c:v>
                </c:pt>
                <c:pt idx="2121">
                  <c:v>50.01</c:v>
                </c:pt>
                <c:pt idx="2122">
                  <c:v>56.5</c:v>
                </c:pt>
                <c:pt idx="2123">
                  <c:v>46.09</c:v>
                </c:pt>
                <c:pt idx="2124">
                  <c:v>58.64</c:v>
                </c:pt>
                <c:pt idx="2125">
                  <c:v>45.95</c:v>
                </c:pt>
                <c:pt idx="2126">
                  <c:v>51.83</c:v>
                </c:pt>
                <c:pt idx="2127">
                  <c:v>51.69</c:v>
                </c:pt>
                <c:pt idx="2128">
                  <c:v>51.72</c:v>
                </c:pt>
                <c:pt idx="2129">
                  <c:v>54.12</c:v>
                </c:pt>
                <c:pt idx="2130">
                  <c:v>60.94</c:v>
                </c:pt>
                <c:pt idx="2131">
                  <c:v>56.34</c:v>
                </c:pt>
                <c:pt idx="2132">
                  <c:v>62.5</c:v>
                </c:pt>
                <c:pt idx="2133">
                  <c:v>56.66</c:v>
                </c:pt>
                <c:pt idx="2134">
                  <c:v>56.85</c:v>
                </c:pt>
                <c:pt idx="2135">
                  <c:v>53.94</c:v>
                </c:pt>
                <c:pt idx="2136">
                  <c:v>50.11</c:v>
                </c:pt>
                <c:pt idx="2137">
                  <c:v>56.04</c:v>
                </c:pt>
                <c:pt idx="2138">
                  <c:v>53.68</c:v>
                </c:pt>
                <c:pt idx="2139">
                  <c:v>49.02</c:v>
                </c:pt>
                <c:pt idx="2140">
                  <c:v>57.47</c:v>
                </c:pt>
                <c:pt idx="2141">
                  <c:v>61.24</c:v>
                </c:pt>
                <c:pt idx="2142">
                  <c:v>52.85</c:v>
                </c:pt>
                <c:pt idx="2143">
                  <c:v>58.71</c:v>
                </c:pt>
                <c:pt idx="2144">
                  <c:v>55.83</c:v>
                </c:pt>
                <c:pt idx="2145">
                  <c:v>61.59</c:v>
                </c:pt>
                <c:pt idx="2146">
                  <c:v>55.08</c:v>
                </c:pt>
                <c:pt idx="2147">
                  <c:v>55.06</c:v>
                </c:pt>
                <c:pt idx="2148">
                  <c:v>56.94</c:v>
                </c:pt>
                <c:pt idx="2149">
                  <c:v>58.37</c:v>
                </c:pt>
                <c:pt idx="2150">
                  <c:v>59.62</c:v>
                </c:pt>
                <c:pt idx="2151">
                  <c:v>58.62</c:v>
                </c:pt>
                <c:pt idx="2152">
                  <c:v>61.6</c:v>
                </c:pt>
                <c:pt idx="2153">
                  <c:v>57.36</c:v>
                </c:pt>
                <c:pt idx="2154">
                  <c:v>48.61</c:v>
                </c:pt>
                <c:pt idx="2155">
                  <c:v>46.74</c:v>
                </c:pt>
                <c:pt idx="2156">
                  <c:v>52.32</c:v>
                </c:pt>
                <c:pt idx="2157">
                  <c:v>63.22</c:v>
                </c:pt>
                <c:pt idx="2158">
                  <c:v>46.96</c:v>
                </c:pt>
                <c:pt idx="2159">
                  <c:v>59.43</c:v>
                </c:pt>
                <c:pt idx="2160">
                  <c:v>62.01</c:v>
                </c:pt>
                <c:pt idx="2161">
                  <c:v>62.87</c:v>
                </c:pt>
                <c:pt idx="2162">
                  <c:v>53.07</c:v>
                </c:pt>
                <c:pt idx="2163">
                  <c:v>53.34</c:v>
                </c:pt>
                <c:pt idx="2164">
                  <c:v>56.78</c:v>
                </c:pt>
                <c:pt idx="2165">
                  <c:v>54.71</c:v>
                </c:pt>
                <c:pt idx="2166">
                  <c:v>53.53</c:v>
                </c:pt>
                <c:pt idx="2167">
                  <c:v>45.68</c:v>
                </c:pt>
                <c:pt idx="2168">
                  <c:v>48.31</c:v>
                </c:pt>
                <c:pt idx="2169">
                  <c:v>53.71</c:v>
                </c:pt>
                <c:pt idx="2170">
                  <c:v>47.58</c:v>
                </c:pt>
                <c:pt idx="2171">
                  <c:v>52.35</c:v>
                </c:pt>
                <c:pt idx="2172">
                  <c:v>49.12</c:v>
                </c:pt>
                <c:pt idx="2173">
                  <c:v>44.14</c:v>
                </c:pt>
                <c:pt idx="2174">
                  <c:v>54.04</c:v>
                </c:pt>
                <c:pt idx="2175">
                  <c:v>55.3</c:v>
                </c:pt>
                <c:pt idx="2176">
                  <c:v>55.49</c:v>
                </c:pt>
                <c:pt idx="2177">
                  <c:v>56.42</c:v>
                </c:pt>
                <c:pt idx="2178">
                  <c:v>53.73</c:v>
                </c:pt>
                <c:pt idx="2179">
                  <c:v>48.42</c:v>
                </c:pt>
                <c:pt idx="2180">
                  <c:v>42.34</c:v>
                </c:pt>
                <c:pt idx="2181">
                  <c:v>35.01</c:v>
                </c:pt>
                <c:pt idx="2182">
                  <c:v>57.39</c:v>
                </c:pt>
                <c:pt idx="2183">
                  <c:v>61.48</c:v>
                </c:pt>
                <c:pt idx="2184">
                  <c:v>54.33</c:v>
                </c:pt>
                <c:pt idx="2185">
                  <c:v>49.01</c:v>
                </c:pt>
                <c:pt idx="2186">
                  <c:v>51.88</c:v>
                </c:pt>
                <c:pt idx="2187">
                  <c:v>50.46</c:v>
                </c:pt>
                <c:pt idx="2188">
                  <c:v>55.97</c:v>
                </c:pt>
                <c:pt idx="2189">
                  <c:v>40.380000000000003</c:v>
                </c:pt>
                <c:pt idx="2190">
                  <c:v>49.86</c:v>
                </c:pt>
                <c:pt idx="2191">
                  <c:v>33.96</c:v>
                </c:pt>
                <c:pt idx="2192">
                  <c:v>51.28</c:v>
                </c:pt>
                <c:pt idx="2193">
                  <c:v>54.82</c:v>
                </c:pt>
                <c:pt idx="2194">
                  <c:v>42.04</c:v>
                </c:pt>
                <c:pt idx="2195">
                  <c:v>44</c:v>
                </c:pt>
                <c:pt idx="2196">
                  <c:v>42.13</c:v>
                </c:pt>
                <c:pt idx="2197">
                  <c:v>46.71</c:v>
                </c:pt>
                <c:pt idx="2198">
                  <c:v>51.08</c:v>
                </c:pt>
                <c:pt idx="2199">
                  <c:v>53.72</c:v>
                </c:pt>
                <c:pt idx="2200">
                  <c:v>58.05</c:v>
                </c:pt>
                <c:pt idx="2201">
                  <c:v>50.26</c:v>
                </c:pt>
                <c:pt idx="2202">
                  <c:v>46.73</c:v>
                </c:pt>
                <c:pt idx="2203">
                  <c:v>58.16</c:v>
                </c:pt>
                <c:pt idx="2204">
                  <c:v>58.39</c:v>
                </c:pt>
                <c:pt idx="2205">
                  <c:v>63.42</c:v>
                </c:pt>
                <c:pt idx="2206">
                  <c:v>48.57</c:v>
                </c:pt>
                <c:pt idx="2207">
                  <c:v>56.75</c:v>
                </c:pt>
                <c:pt idx="2208">
                  <c:v>50.24</c:v>
                </c:pt>
                <c:pt idx="2209">
                  <c:v>50.3</c:v>
                </c:pt>
                <c:pt idx="2210">
                  <c:v>52.93</c:v>
                </c:pt>
                <c:pt idx="2211">
                  <c:v>48.89</c:v>
                </c:pt>
                <c:pt idx="2212">
                  <c:v>62.42</c:v>
                </c:pt>
                <c:pt idx="2213">
                  <c:v>68.010000000000005</c:v>
                </c:pt>
                <c:pt idx="2214">
                  <c:v>57.16</c:v>
                </c:pt>
                <c:pt idx="2215">
                  <c:v>59.68</c:v>
                </c:pt>
                <c:pt idx="2216">
                  <c:v>52.58</c:v>
                </c:pt>
                <c:pt idx="2217">
                  <c:v>45.14</c:v>
                </c:pt>
                <c:pt idx="2218">
                  <c:v>57.49</c:v>
                </c:pt>
                <c:pt idx="2219">
                  <c:v>47.51</c:v>
                </c:pt>
                <c:pt idx="2220">
                  <c:v>64.44</c:v>
                </c:pt>
                <c:pt idx="2221">
                  <c:v>53.35</c:v>
                </c:pt>
                <c:pt idx="2222">
                  <c:v>55.05</c:v>
                </c:pt>
                <c:pt idx="2223">
                  <c:v>53.85</c:v>
                </c:pt>
                <c:pt idx="2224">
                  <c:v>24.3</c:v>
                </c:pt>
                <c:pt idx="2225">
                  <c:v>41.63</c:v>
                </c:pt>
                <c:pt idx="2226">
                  <c:v>43.9</c:v>
                </c:pt>
                <c:pt idx="2227">
                  <c:v>46.8</c:v>
                </c:pt>
                <c:pt idx="2228">
                  <c:v>50.78</c:v>
                </c:pt>
                <c:pt idx="2229">
                  <c:v>59.41</c:v>
                </c:pt>
                <c:pt idx="2230">
                  <c:v>64.27</c:v>
                </c:pt>
                <c:pt idx="2231">
                  <c:v>53.6</c:v>
                </c:pt>
                <c:pt idx="2232">
                  <c:v>53.34</c:v>
                </c:pt>
                <c:pt idx="2233">
                  <c:v>79.14</c:v>
                </c:pt>
                <c:pt idx="2234">
                  <c:v>60.5</c:v>
                </c:pt>
                <c:pt idx="2235">
                  <c:v>54.28</c:v>
                </c:pt>
                <c:pt idx="2236">
                  <c:v>65.400000000000006</c:v>
                </c:pt>
                <c:pt idx="2237">
                  <c:v>68.91</c:v>
                </c:pt>
                <c:pt idx="2238">
                  <c:v>61.98</c:v>
                </c:pt>
                <c:pt idx="2239">
                  <c:v>56.99</c:v>
                </c:pt>
                <c:pt idx="2240">
                  <c:v>63.19</c:v>
                </c:pt>
                <c:pt idx="2241">
                  <c:v>57.46</c:v>
                </c:pt>
                <c:pt idx="2242">
                  <c:v>59.88</c:v>
                </c:pt>
                <c:pt idx="2243">
                  <c:v>55.01</c:v>
                </c:pt>
                <c:pt idx="2244">
                  <c:v>54.72</c:v>
                </c:pt>
                <c:pt idx="2245">
                  <c:v>74.16</c:v>
                </c:pt>
                <c:pt idx="2246">
                  <c:v>56.1</c:v>
                </c:pt>
                <c:pt idx="2247">
                  <c:v>61.22</c:v>
                </c:pt>
                <c:pt idx="2248">
                  <c:v>60.49</c:v>
                </c:pt>
                <c:pt idx="2249">
                  <c:v>71.63</c:v>
                </c:pt>
                <c:pt idx="2250">
                  <c:v>69.02</c:v>
                </c:pt>
                <c:pt idx="2251">
                  <c:v>50.69</c:v>
                </c:pt>
                <c:pt idx="2252">
                  <c:v>64.05</c:v>
                </c:pt>
                <c:pt idx="2253">
                  <c:v>57.45</c:v>
                </c:pt>
                <c:pt idx="2254">
                  <c:v>50.15</c:v>
                </c:pt>
                <c:pt idx="2255">
                  <c:v>65.42</c:v>
                </c:pt>
                <c:pt idx="2256">
                  <c:v>63.39</c:v>
                </c:pt>
                <c:pt idx="2257">
                  <c:v>47.48</c:v>
                </c:pt>
                <c:pt idx="2258">
                  <c:v>53.27</c:v>
                </c:pt>
                <c:pt idx="2259">
                  <c:v>57.09</c:v>
                </c:pt>
                <c:pt idx="2260">
                  <c:v>57.12</c:v>
                </c:pt>
                <c:pt idx="2261">
                  <c:v>51.05</c:v>
                </c:pt>
                <c:pt idx="2262">
                  <c:v>57.77</c:v>
                </c:pt>
                <c:pt idx="2263">
                  <c:v>59.35</c:v>
                </c:pt>
                <c:pt idx="2264">
                  <c:v>61.78</c:v>
                </c:pt>
                <c:pt idx="2265">
                  <c:v>69.25</c:v>
                </c:pt>
                <c:pt idx="2266">
                  <c:v>63.41</c:v>
                </c:pt>
                <c:pt idx="2267">
                  <c:v>59.67</c:v>
                </c:pt>
                <c:pt idx="2268">
                  <c:v>59.82</c:v>
                </c:pt>
                <c:pt idx="2269">
                  <c:v>62.31</c:v>
                </c:pt>
                <c:pt idx="2270">
                  <c:v>61.4</c:v>
                </c:pt>
                <c:pt idx="2271">
                  <c:v>64.72</c:v>
                </c:pt>
                <c:pt idx="2272">
                  <c:v>62.57</c:v>
                </c:pt>
                <c:pt idx="2273">
                  <c:v>62.74</c:v>
                </c:pt>
                <c:pt idx="2274">
                  <c:v>72.66</c:v>
                </c:pt>
                <c:pt idx="2275">
                  <c:v>67.83</c:v>
                </c:pt>
                <c:pt idx="2276">
                  <c:v>68.489999999999995</c:v>
                </c:pt>
                <c:pt idx="2277">
                  <c:v>70.27</c:v>
                </c:pt>
                <c:pt idx="2278">
                  <c:v>70.33</c:v>
                </c:pt>
                <c:pt idx="2279">
                  <c:v>68.91</c:v>
                </c:pt>
                <c:pt idx="2280">
                  <c:v>69.930000000000007</c:v>
                </c:pt>
                <c:pt idx="2281">
                  <c:v>68.790000000000006</c:v>
                </c:pt>
                <c:pt idx="2282">
                  <c:v>70.760000000000005</c:v>
                </c:pt>
                <c:pt idx="2283">
                  <c:v>61.67</c:v>
                </c:pt>
                <c:pt idx="2284">
                  <c:v>58.05</c:v>
                </c:pt>
                <c:pt idx="2285">
                  <c:v>57.19</c:v>
                </c:pt>
                <c:pt idx="2286">
                  <c:v>60.23</c:v>
                </c:pt>
                <c:pt idx="2287">
                  <c:v>56.34</c:v>
                </c:pt>
                <c:pt idx="2288">
                  <c:v>49.43</c:v>
                </c:pt>
                <c:pt idx="2289">
                  <c:v>66.260000000000005</c:v>
                </c:pt>
                <c:pt idx="2290">
                  <c:v>50.78</c:v>
                </c:pt>
                <c:pt idx="2291">
                  <c:v>69.73</c:v>
                </c:pt>
                <c:pt idx="2292">
                  <c:v>62.07</c:v>
                </c:pt>
                <c:pt idx="2293">
                  <c:v>58.85</c:v>
                </c:pt>
                <c:pt idx="2294">
                  <c:v>64.64</c:v>
                </c:pt>
                <c:pt idx="2295">
                  <c:v>42.71</c:v>
                </c:pt>
                <c:pt idx="2296">
                  <c:v>43.92</c:v>
                </c:pt>
                <c:pt idx="2297">
                  <c:v>62.49</c:v>
                </c:pt>
                <c:pt idx="2298">
                  <c:v>69.31</c:v>
                </c:pt>
                <c:pt idx="2299">
                  <c:v>69.47</c:v>
                </c:pt>
                <c:pt idx="2300">
                  <c:v>65.88</c:v>
                </c:pt>
                <c:pt idx="2301">
                  <c:v>61.89</c:v>
                </c:pt>
                <c:pt idx="2302">
                  <c:v>72.680000000000007</c:v>
                </c:pt>
                <c:pt idx="2303">
                  <c:v>56.15</c:v>
                </c:pt>
                <c:pt idx="2304">
                  <c:v>62.58</c:v>
                </c:pt>
                <c:pt idx="2305">
                  <c:v>57.67</c:v>
                </c:pt>
                <c:pt idx="2306">
                  <c:v>51.87</c:v>
                </c:pt>
                <c:pt idx="2307">
                  <c:v>47.78</c:v>
                </c:pt>
                <c:pt idx="2308">
                  <c:v>55.61</c:v>
                </c:pt>
                <c:pt idx="2309">
                  <c:v>59.94</c:v>
                </c:pt>
                <c:pt idx="2310">
                  <c:v>61.77</c:v>
                </c:pt>
                <c:pt idx="2311">
                  <c:v>69.45</c:v>
                </c:pt>
                <c:pt idx="2312">
                  <c:v>62.46</c:v>
                </c:pt>
                <c:pt idx="2313">
                  <c:v>51.83</c:v>
                </c:pt>
                <c:pt idx="2314">
                  <c:v>44.51</c:v>
                </c:pt>
                <c:pt idx="2315">
                  <c:v>65.08</c:v>
                </c:pt>
                <c:pt idx="2316">
                  <c:v>69.239999999999995</c:v>
                </c:pt>
                <c:pt idx="2317">
                  <c:v>65.989999999999995</c:v>
                </c:pt>
                <c:pt idx="2318">
                  <c:v>57.21</c:v>
                </c:pt>
                <c:pt idx="2319">
                  <c:v>50.9</c:v>
                </c:pt>
                <c:pt idx="2320">
                  <c:v>61.2</c:v>
                </c:pt>
                <c:pt idx="2321">
                  <c:v>56.89</c:v>
                </c:pt>
                <c:pt idx="2322">
                  <c:v>68.290000000000006</c:v>
                </c:pt>
                <c:pt idx="2323">
                  <c:v>55.69</c:v>
                </c:pt>
                <c:pt idx="2324">
                  <c:v>59.8</c:v>
                </c:pt>
                <c:pt idx="2325">
                  <c:v>51.16</c:v>
                </c:pt>
                <c:pt idx="2326">
                  <c:v>62.76</c:v>
                </c:pt>
                <c:pt idx="2327">
                  <c:v>18.559999999999999</c:v>
                </c:pt>
                <c:pt idx="2328">
                  <c:v>13.6</c:v>
                </c:pt>
                <c:pt idx="2329">
                  <c:v>15.33</c:v>
                </c:pt>
                <c:pt idx="2330">
                  <c:v>26.47</c:v>
                </c:pt>
                <c:pt idx="2331">
                  <c:v>10.71</c:v>
                </c:pt>
                <c:pt idx="2332">
                  <c:v>15.02</c:v>
                </c:pt>
                <c:pt idx="2333">
                  <c:v>32.64</c:v>
                </c:pt>
                <c:pt idx="2334">
                  <c:v>21.82</c:v>
                </c:pt>
                <c:pt idx="2335">
                  <c:v>15.77</c:v>
                </c:pt>
                <c:pt idx="2336">
                  <c:v>34.54</c:v>
                </c:pt>
                <c:pt idx="2337">
                  <c:v>14.03</c:v>
                </c:pt>
                <c:pt idx="2338">
                  <c:v>21.55</c:v>
                </c:pt>
                <c:pt idx="2339">
                  <c:v>41.6</c:v>
                </c:pt>
                <c:pt idx="2340">
                  <c:v>17.23</c:v>
                </c:pt>
                <c:pt idx="2341">
                  <c:v>28.71</c:v>
                </c:pt>
                <c:pt idx="2342">
                  <c:v>19.57</c:v>
                </c:pt>
                <c:pt idx="2343">
                  <c:v>16.72</c:v>
                </c:pt>
                <c:pt idx="2344">
                  <c:v>22.09</c:v>
                </c:pt>
                <c:pt idx="2345">
                  <c:v>20.48</c:v>
                </c:pt>
                <c:pt idx="2346">
                  <c:v>18.079999999999998</c:v>
                </c:pt>
                <c:pt idx="2347">
                  <c:v>16.79</c:v>
                </c:pt>
                <c:pt idx="2348">
                  <c:v>22.82</c:v>
                </c:pt>
                <c:pt idx="2349">
                  <c:v>22.59</c:v>
                </c:pt>
                <c:pt idx="2350">
                  <c:v>23.25</c:v>
                </c:pt>
                <c:pt idx="2351">
                  <c:v>27.18</c:v>
                </c:pt>
                <c:pt idx="2352">
                  <c:v>16.329999999999998</c:v>
                </c:pt>
                <c:pt idx="2353">
                  <c:v>38.35</c:v>
                </c:pt>
                <c:pt idx="2354">
                  <c:v>24.78</c:v>
                </c:pt>
                <c:pt idx="2355">
                  <c:v>32.99</c:v>
                </c:pt>
                <c:pt idx="2356">
                  <c:v>15.63</c:v>
                </c:pt>
                <c:pt idx="2357">
                  <c:v>39.299999999999997</c:v>
                </c:pt>
                <c:pt idx="2358">
                  <c:v>17.920000000000002</c:v>
                </c:pt>
                <c:pt idx="2359">
                  <c:v>16.68</c:v>
                </c:pt>
                <c:pt idx="2360">
                  <c:v>16.77</c:v>
                </c:pt>
                <c:pt idx="2361">
                  <c:v>43.99</c:v>
                </c:pt>
                <c:pt idx="2362">
                  <c:v>18.260000000000002</c:v>
                </c:pt>
                <c:pt idx="2363">
                  <c:v>19.39</c:v>
                </c:pt>
                <c:pt idx="2364">
                  <c:v>28.27</c:v>
                </c:pt>
                <c:pt idx="2365">
                  <c:v>44.96</c:v>
                </c:pt>
                <c:pt idx="2366">
                  <c:v>34.299999999999997</c:v>
                </c:pt>
                <c:pt idx="2367">
                  <c:v>15.02</c:v>
                </c:pt>
                <c:pt idx="2368">
                  <c:v>26.84</c:v>
                </c:pt>
                <c:pt idx="2369">
                  <c:v>15.4</c:v>
                </c:pt>
                <c:pt idx="2370">
                  <c:v>31.69</c:v>
                </c:pt>
                <c:pt idx="2371">
                  <c:v>28.49</c:v>
                </c:pt>
                <c:pt idx="2372">
                  <c:v>19.309999999999999</c:v>
                </c:pt>
                <c:pt idx="2373">
                  <c:v>23.19</c:v>
                </c:pt>
                <c:pt idx="2374">
                  <c:v>20.16</c:v>
                </c:pt>
                <c:pt idx="2375">
                  <c:v>39.08</c:v>
                </c:pt>
                <c:pt idx="2376">
                  <c:v>21.53</c:v>
                </c:pt>
                <c:pt idx="2377">
                  <c:v>21.27</c:v>
                </c:pt>
                <c:pt idx="2378">
                  <c:v>25.73</c:v>
                </c:pt>
                <c:pt idx="2379">
                  <c:v>22.37</c:v>
                </c:pt>
                <c:pt idx="2380">
                  <c:v>34.47</c:v>
                </c:pt>
                <c:pt idx="2381">
                  <c:v>32.47</c:v>
                </c:pt>
                <c:pt idx="2382">
                  <c:v>32.200000000000003</c:v>
                </c:pt>
                <c:pt idx="2383">
                  <c:v>22.93</c:v>
                </c:pt>
                <c:pt idx="2384">
                  <c:v>22.69</c:v>
                </c:pt>
                <c:pt idx="2385">
                  <c:v>25.99</c:v>
                </c:pt>
                <c:pt idx="2386">
                  <c:v>24.86</c:v>
                </c:pt>
                <c:pt idx="2387">
                  <c:v>44.87</c:v>
                </c:pt>
                <c:pt idx="2388">
                  <c:v>28.71</c:v>
                </c:pt>
                <c:pt idx="2389">
                  <c:v>22.24</c:v>
                </c:pt>
                <c:pt idx="2390">
                  <c:v>12.17</c:v>
                </c:pt>
                <c:pt idx="2391">
                  <c:v>24.28</c:v>
                </c:pt>
                <c:pt idx="2392">
                  <c:v>28.71</c:v>
                </c:pt>
                <c:pt idx="2393">
                  <c:v>15.72</c:v>
                </c:pt>
                <c:pt idx="2394">
                  <c:v>34.729999999999997</c:v>
                </c:pt>
                <c:pt idx="2395">
                  <c:v>27.17</c:v>
                </c:pt>
                <c:pt idx="2396">
                  <c:v>33.31</c:v>
                </c:pt>
                <c:pt idx="2397">
                  <c:v>35.049999999999997</c:v>
                </c:pt>
                <c:pt idx="2398">
                  <c:v>12.24</c:v>
                </c:pt>
                <c:pt idx="2399">
                  <c:v>26.2</c:v>
                </c:pt>
                <c:pt idx="2400">
                  <c:v>23.78</c:v>
                </c:pt>
                <c:pt idx="2401">
                  <c:v>30.28</c:v>
                </c:pt>
                <c:pt idx="2402">
                  <c:v>12.46</c:v>
                </c:pt>
                <c:pt idx="2403">
                  <c:v>49.03</c:v>
                </c:pt>
                <c:pt idx="2404">
                  <c:v>49.54</c:v>
                </c:pt>
                <c:pt idx="2405">
                  <c:v>55.78</c:v>
                </c:pt>
                <c:pt idx="2406">
                  <c:v>45.82</c:v>
                </c:pt>
                <c:pt idx="2407">
                  <c:v>58.63</c:v>
                </c:pt>
                <c:pt idx="2408">
                  <c:v>46.79</c:v>
                </c:pt>
                <c:pt idx="2409">
                  <c:v>43.51</c:v>
                </c:pt>
                <c:pt idx="2410">
                  <c:v>36.71</c:v>
                </c:pt>
                <c:pt idx="2411">
                  <c:v>44.28</c:v>
                </c:pt>
                <c:pt idx="2412">
                  <c:v>39.07</c:v>
                </c:pt>
                <c:pt idx="2413">
                  <c:v>58.4</c:v>
                </c:pt>
                <c:pt idx="2414">
                  <c:v>49.5</c:v>
                </c:pt>
                <c:pt idx="2415">
                  <c:v>45.68</c:v>
                </c:pt>
                <c:pt idx="2416">
                  <c:v>54.35</c:v>
                </c:pt>
                <c:pt idx="2417">
                  <c:v>49.27</c:v>
                </c:pt>
                <c:pt idx="2418">
                  <c:v>50.5</c:v>
                </c:pt>
                <c:pt idx="2419">
                  <c:v>49.53</c:v>
                </c:pt>
                <c:pt idx="2420">
                  <c:v>51.01</c:v>
                </c:pt>
                <c:pt idx="2421">
                  <c:v>35.840000000000003</c:v>
                </c:pt>
                <c:pt idx="2422">
                  <c:v>44.23</c:v>
                </c:pt>
                <c:pt idx="2423">
                  <c:v>51.02</c:v>
                </c:pt>
                <c:pt idx="2424">
                  <c:v>39.450000000000003</c:v>
                </c:pt>
                <c:pt idx="2425">
                  <c:v>32.6</c:v>
                </c:pt>
                <c:pt idx="2426">
                  <c:v>57.59</c:v>
                </c:pt>
                <c:pt idx="2427">
                  <c:v>49.55</c:v>
                </c:pt>
                <c:pt idx="2428">
                  <c:v>49.95</c:v>
                </c:pt>
                <c:pt idx="2429">
                  <c:v>52.66</c:v>
                </c:pt>
                <c:pt idx="2430">
                  <c:v>48.58</c:v>
                </c:pt>
                <c:pt idx="2431">
                  <c:v>44.11</c:v>
                </c:pt>
                <c:pt idx="2432">
                  <c:v>41.44</c:v>
                </c:pt>
                <c:pt idx="2433">
                  <c:v>39.6</c:v>
                </c:pt>
                <c:pt idx="2434">
                  <c:v>52.4</c:v>
                </c:pt>
                <c:pt idx="2435">
                  <c:v>50.41</c:v>
                </c:pt>
                <c:pt idx="2436">
                  <c:v>60.15</c:v>
                </c:pt>
                <c:pt idx="2437">
                  <c:v>47.69</c:v>
                </c:pt>
                <c:pt idx="2438">
                  <c:v>41.39</c:v>
                </c:pt>
                <c:pt idx="2439">
                  <c:v>55.84</c:v>
                </c:pt>
                <c:pt idx="2440">
                  <c:v>62.42</c:v>
                </c:pt>
                <c:pt idx="2441">
                  <c:v>58.79</c:v>
                </c:pt>
                <c:pt idx="2442">
                  <c:v>56.64</c:v>
                </c:pt>
                <c:pt idx="2443">
                  <c:v>61.34</c:v>
                </c:pt>
                <c:pt idx="2444">
                  <c:v>56.61</c:v>
                </c:pt>
                <c:pt idx="2445">
                  <c:v>58.34</c:v>
                </c:pt>
                <c:pt idx="2446">
                  <c:v>56.61</c:v>
                </c:pt>
                <c:pt idx="2447">
                  <c:v>57.43</c:v>
                </c:pt>
                <c:pt idx="2448">
                  <c:v>59.1</c:v>
                </c:pt>
                <c:pt idx="2449">
                  <c:v>48.37</c:v>
                </c:pt>
                <c:pt idx="2450">
                  <c:v>46.01</c:v>
                </c:pt>
                <c:pt idx="2451">
                  <c:v>11.37</c:v>
                </c:pt>
                <c:pt idx="2452">
                  <c:v>43.75</c:v>
                </c:pt>
                <c:pt idx="2453">
                  <c:v>48.81</c:v>
                </c:pt>
                <c:pt idx="2454">
                  <c:v>43.93</c:v>
                </c:pt>
                <c:pt idx="2455">
                  <c:v>34.85</c:v>
                </c:pt>
                <c:pt idx="2456">
                  <c:v>21.61</c:v>
                </c:pt>
                <c:pt idx="2457">
                  <c:v>8.98</c:v>
                </c:pt>
                <c:pt idx="2458">
                  <c:v>28.78</c:v>
                </c:pt>
                <c:pt idx="2459">
                  <c:v>16.98</c:v>
                </c:pt>
                <c:pt idx="2460">
                  <c:v>48.48</c:v>
                </c:pt>
                <c:pt idx="2461">
                  <c:v>41.39</c:v>
                </c:pt>
                <c:pt idx="2462">
                  <c:v>48.76</c:v>
                </c:pt>
                <c:pt idx="2463">
                  <c:v>28.96</c:v>
                </c:pt>
                <c:pt idx="2464">
                  <c:v>10.68</c:v>
                </c:pt>
                <c:pt idx="2465">
                  <c:v>33.19</c:v>
                </c:pt>
                <c:pt idx="2466">
                  <c:v>40.67</c:v>
                </c:pt>
                <c:pt idx="2467">
                  <c:v>38.44</c:v>
                </c:pt>
                <c:pt idx="2468">
                  <c:v>31.01</c:v>
                </c:pt>
                <c:pt idx="2469">
                  <c:v>46.99</c:v>
                </c:pt>
                <c:pt idx="2470">
                  <c:v>28.98</c:v>
                </c:pt>
                <c:pt idx="2471">
                  <c:v>29.17</c:v>
                </c:pt>
                <c:pt idx="2472">
                  <c:v>36.31</c:v>
                </c:pt>
                <c:pt idx="2473">
                  <c:v>12.57</c:v>
                </c:pt>
                <c:pt idx="2474">
                  <c:v>23.47</c:v>
                </c:pt>
                <c:pt idx="2475">
                  <c:v>20.12</c:v>
                </c:pt>
                <c:pt idx="2476">
                  <c:v>8.57</c:v>
                </c:pt>
                <c:pt idx="2477">
                  <c:v>37.65</c:v>
                </c:pt>
                <c:pt idx="2478">
                  <c:v>17.43</c:v>
                </c:pt>
                <c:pt idx="2479">
                  <c:v>31.04</c:v>
                </c:pt>
                <c:pt idx="2480">
                  <c:v>23</c:v>
                </c:pt>
                <c:pt idx="2481">
                  <c:v>32.29</c:v>
                </c:pt>
                <c:pt idx="2482">
                  <c:v>16.36</c:v>
                </c:pt>
                <c:pt idx="2483">
                  <c:v>14.76</c:v>
                </c:pt>
                <c:pt idx="2484">
                  <c:v>23.12</c:v>
                </c:pt>
                <c:pt idx="2485">
                  <c:v>26.29</c:v>
                </c:pt>
                <c:pt idx="2486">
                  <c:v>24.87</c:v>
                </c:pt>
                <c:pt idx="2487">
                  <c:v>24.8</c:v>
                </c:pt>
                <c:pt idx="2488">
                  <c:v>41.34</c:v>
                </c:pt>
                <c:pt idx="2489">
                  <c:v>17.579999999999998</c:v>
                </c:pt>
                <c:pt idx="2490">
                  <c:v>32.24</c:v>
                </c:pt>
                <c:pt idx="2491">
                  <c:v>18.440000000000001</c:v>
                </c:pt>
                <c:pt idx="2492">
                  <c:v>28.97</c:v>
                </c:pt>
                <c:pt idx="2493">
                  <c:v>28.35</c:v>
                </c:pt>
                <c:pt idx="2494">
                  <c:v>32.14</c:v>
                </c:pt>
                <c:pt idx="2495">
                  <c:v>51.62</c:v>
                </c:pt>
                <c:pt idx="2496">
                  <c:v>18.600000000000001</c:v>
                </c:pt>
                <c:pt idx="2497">
                  <c:v>18.010000000000002</c:v>
                </c:pt>
                <c:pt idx="2498">
                  <c:v>29.88</c:v>
                </c:pt>
                <c:pt idx="2499">
                  <c:v>15.66</c:v>
                </c:pt>
                <c:pt idx="2500">
                  <c:v>39.36</c:v>
                </c:pt>
                <c:pt idx="2501">
                  <c:v>51.65</c:v>
                </c:pt>
                <c:pt idx="2502">
                  <c:v>46.03</c:v>
                </c:pt>
                <c:pt idx="2503">
                  <c:v>45.85</c:v>
                </c:pt>
                <c:pt idx="2504">
                  <c:v>20.9</c:v>
                </c:pt>
                <c:pt idx="2505">
                  <c:v>23.84</c:v>
                </c:pt>
                <c:pt idx="2506">
                  <c:v>41.13</c:v>
                </c:pt>
                <c:pt idx="2507">
                  <c:v>21.38</c:v>
                </c:pt>
                <c:pt idx="2508">
                  <c:v>24.17</c:v>
                </c:pt>
                <c:pt idx="2509">
                  <c:v>30.88</c:v>
                </c:pt>
                <c:pt idx="2510">
                  <c:v>33.51</c:v>
                </c:pt>
                <c:pt idx="2511">
                  <c:v>46</c:v>
                </c:pt>
                <c:pt idx="2512">
                  <c:v>43</c:v>
                </c:pt>
                <c:pt idx="2513">
                  <c:v>78</c:v>
                </c:pt>
                <c:pt idx="2514">
                  <c:v>77</c:v>
                </c:pt>
                <c:pt idx="2515">
                  <c:v>67</c:v>
                </c:pt>
                <c:pt idx="2516">
                  <c:v>80</c:v>
                </c:pt>
                <c:pt idx="2517">
                  <c:v>86</c:v>
                </c:pt>
                <c:pt idx="2518">
                  <c:v>89</c:v>
                </c:pt>
                <c:pt idx="2519">
                  <c:v>83</c:v>
                </c:pt>
                <c:pt idx="2520">
                  <c:v>85</c:v>
                </c:pt>
                <c:pt idx="2521">
                  <c:v>85</c:v>
                </c:pt>
                <c:pt idx="2522">
                  <c:v>79</c:v>
                </c:pt>
                <c:pt idx="2523">
                  <c:v>83</c:v>
                </c:pt>
                <c:pt idx="2524">
                  <c:v>92</c:v>
                </c:pt>
                <c:pt idx="2525">
                  <c:v>85</c:v>
                </c:pt>
                <c:pt idx="2526">
                  <c:v>90</c:v>
                </c:pt>
                <c:pt idx="2527">
                  <c:v>23.677099999999999</c:v>
                </c:pt>
                <c:pt idx="2528">
                  <c:v>24.875599999999999</c:v>
                </c:pt>
                <c:pt idx="2529">
                  <c:v>29</c:v>
                </c:pt>
                <c:pt idx="2530">
                  <c:v>32.228700000000003</c:v>
                </c:pt>
                <c:pt idx="2531">
                  <c:v>43.093499999999999</c:v>
                </c:pt>
                <c:pt idx="2532">
                  <c:v>18</c:v>
                </c:pt>
                <c:pt idx="2533">
                  <c:v>26</c:v>
                </c:pt>
                <c:pt idx="2534">
                  <c:v>32</c:v>
                </c:pt>
                <c:pt idx="2535">
                  <c:v>38</c:v>
                </c:pt>
                <c:pt idx="2536">
                  <c:v>43</c:v>
                </c:pt>
                <c:pt idx="2537">
                  <c:v>33</c:v>
                </c:pt>
                <c:pt idx="2538">
                  <c:v>35</c:v>
                </c:pt>
                <c:pt idx="2539">
                  <c:v>37</c:v>
                </c:pt>
                <c:pt idx="2540">
                  <c:v>0.08</c:v>
                </c:pt>
                <c:pt idx="2541">
                  <c:v>0.11</c:v>
                </c:pt>
                <c:pt idx="2542">
                  <c:v>0.28000000000000003</c:v>
                </c:pt>
                <c:pt idx="2543">
                  <c:v>0.51</c:v>
                </c:pt>
                <c:pt idx="2544">
                  <c:v>0.71</c:v>
                </c:pt>
                <c:pt idx="2545">
                  <c:v>0.74</c:v>
                </c:pt>
                <c:pt idx="2546">
                  <c:v>0.75</c:v>
                </c:pt>
                <c:pt idx="2547">
                  <c:v>0.42</c:v>
                </c:pt>
                <c:pt idx="2548">
                  <c:v>0.41</c:v>
                </c:pt>
                <c:pt idx="2549">
                  <c:v>0.16</c:v>
                </c:pt>
                <c:pt idx="2550">
                  <c:v>0.12</c:v>
                </c:pt>
                <c:pt idx="2551">
                  <c:v>0.43</c:v>
                </c:pt>
                <c:pt idx="2552">
                  <c:v>0.38</c:v>
                </c:pt>
                <c:pt idx="2553">
                  <c:v>0.28000000000000003</c:v>
                </c:pt>
                <c:pt idx="2554">
                  <c:v>0.19</c:v>
                </c:pt>
                <c:pt idx="2555">
                  <c:v>0.11</c:v>
                </c:pt>
                <c:pt idx="2556">
                  <c:v>0.12</c:v>
                </c:pt>
                <c:pt idx="2557">
                  <c:v>0.41</c:v>
                </c:pt>
                <c:pt idx="2558">
                  <c:v>0.38</c:v>
                </c:pt>
                <c:pt idx="2559">
                  <c:v>0.31</c:v>
                </c:pt>
                <c:pt idx="2560">
                  <c:v>0.28999999999999998</c:v>
                </c:pt>
                <c:pt idx="2561">
                  <c:v>0.13</c:v>
                </c:pt>
                <c:pt idx="2562">
                  <c:v>0.14000000000000001</c:v>
                </c:pt>
                <c:pt idx="2563">
                  <c:v>0.14000000000000001</c:v>
                </c:pt>
                <c:pt idx="2564">
                  <c:v>0.28999999999999998</c:v>
                </c:pt>
                <c:pt idx="2565">
                  <c:v>0.34</c:v>
                </c:pt>
                <c:pt idx="2566">
                  <c:v>0.27</c:v>
                </c:pt>
                <c:pt idx="2567">
                  <c:v>0.32</c:v>
                </c:pt>
                <c:pt idx="2568">
                  <c:v>0.37</c:v>
                </c:pt>
                <c:pt idx="2569">
                  <c:v>0.34</c:v>
                </c:pt>
                <c:pt idx="2570">
                  <c:v>0.36</c:v>
                </c:pt>
                <c:pt idx="2571">
                  <c:v>0.3</c:v>
                </c:pt>
                <c:pt idx="2572">
                  <c:v>0.34</c:v>
                </c:pt>
                <c:pt idx="2573">
                  <c:v>0.33</c:v>
                </c:pt>
                <c:pt idx="2574">
                  <c:v>0.25</c:v>
                </c:pt>
                <c:pt idx="2575">
                  <c:v>0.35</c:v>
                </c:pt>
                <c:pt idx="2576">
                  <c:v>0.15</c:v>
                </c:pt>
                <c:pt idx="2577">
                  <c:v>0.3</c:v>
                </c:pt>
                <c:pt idx="2578">
                  <c:v>0.1</c:v>
                </c:pt>
                <c:pt idx="2579">
                  <c:v>0.26</c:v>
                </c:pt>
                <c:pt idx="2580">
                  <c:v>0.25</c:v>
                </c:pt>
                <c:pt idx="2581">
                  <c:v>0.25</c:v>
                </c:pt>
                <c:pt idx="2582">
                  <c:v>0.21</c:v>
                </c:pt>
                <c:pt idx="2583">
                  <c:v>7.0000000000000007E-2</c:v>
                </c:pt>
                <c:pt idx="2584">
                  <c:v>0.09</c:v>
                </c:pt>
                <c:pt idx="2585">
                  <c:v>0.06</c:v>
                </c:pt>
                <c:pt idx="2586">
                  <c:v>0.06</c:v>
                </c:pt>
                <c:pt idx="2587">
                  <c:v>0.05</c:v>
                </c:pt>
                <c:pt idx="2588">
                  <c:v>0.05</c:v>
                </c:pt>
                <c:pt idx="2589">
                  <c:v>0.31</c:v>
                </c:pt>
                <c:pt idx="2590">
                  <c:v>0.25</c:v>
                </c:pt>
                <c:pt idx="2591">
                  <c:v>0.18</c:v>
                </c:pt>
                <c:pt idx="2592">
                  <c:v>0.13</c:v>
                </c:pt>
                <c:pt idx="2593">
                  <c:v>0.09</c:v>
                </c:pt>
                <c:pt idx="2594">
                  <c:v>0.82</c:v>
                </c:pt>
                <c:pt idx="2595">
                  <c:v>0.82</c:v>
                </c:pt>
                <c:pt idx="2596">
                  <c:v>0.83</c:v>
                </c:pt>
                <c:pt idx="2597">
                  <c:v>0.83</c:v>
                </c:pt>
                <c:pt idx="2598">
                  <c:v>0.83</c:v>
                </c:pt>
                <c:pt idx="2599">
                  <c:v>0.83</c:v>
                </c:pt>
                <c:pt idx="2600">
                  <c:v>0.82</c:v>
                </c:pt>
                <c:pt idx="2601">
                  <c:v>0.83</c:v>
                </c:pt>
                <c:pt idx="2602">
                  <c:v>0.84</c:v>
                </c:pt>
                <c:pt idx="2603">
                  <c:v>0.81</c:v>
                </c:pt>
                <c:pt idx="2604">
                  <c:v>0.83</c:v>
                </c:pt>
                <c:pt idx="2605">
                  <c:v>0.83</c:v>
                </c:pt>
                <c:pt idx="2606">
                  <c:v>0.82</c:v>
                </c:pt>
                <c:pt idx="2607">
                  <c:v>0.84</c:v>
                </c:pt>
                <c:pt idx="2608">
                  <c:v>0.84</c:v>
                </c:pt>
                <c:pt idx="2609">
                  <c:v>0.83</c:v>
                </c:pt>
                <c:pt idx="2610">
                  <c:v>0.83</c:v>
                </c:pt>
                <c:pt idx="2611">
                  <c:v>0.82</c:v>
                </c:pt>
                <c:pt idx="2612">
                  <c:v>0.77</c:v>
                </c:pt>
                <c:pt idx="2613">
                  <c:v>0.77</c:v>
                </c:pt>
                <c:pt idx="2614">
                  <c:v>0.77</c:v>
                </c:pt>
                <c:pt idx="2615">
                  <c:v>0.78</c:v>
                </c:pt>
                <c:pt idx="2616">
                  <c:v>0.75</c:v>
                </c:pt>
                <c:pt idx="2617">
                  <c:v>0.66</c:v>
                </c:pt>
                <c:pt idx="2618">
                  <c:v>0.65</c:v>
                </c:pt>
                <c:pt idx="2619">
                  <c:v>0.68</c:v>
                </c:pt>
                <c:pt idx="2620">
                  <c:v>0.63</c:v>
                </c:pt>
                <c:pt idx="2621">
                  <c:v>0.67</c:v>
                </c:pt>
                <c:pt idx="2622">
                  <c:v>0.67</c:v>
                </c:pt>
                <c:pt idx="2623">
                  <c:v>0.61</c:v>
                </c:pt>
                <c:pt idx="2624">
                  <c:v>0.41</c:v>
                </c:pt>
                <c:pt idx="2625">
                  <c:v>0.41</c:v>
                </c:pt>
                <c:pt idx="2626">
                  <c:v>0.37</c:v>
                </c:pt>
                <c:pt idx="2627">
                  <c:v>0.25</c:v>
                </c:pt>
                <c:pt idx="2628">
                  <c:v>0.73</c:v>
                </c:pt>
                <c:pt idx="2629">
                  <c:v>0.71</c:v>
                </c:pt>
                <c:pt idx="2630">
                  <c:v>0.72</c:v>
                </c:pt>
                <c:pt idx="2631">
                  <c:v>0.72</c:v>
                </c:pt>
                <c:pt idx="2632">
                  <c:v>0.73</c:v>
                </c:pt>
                <c:pt idx="2633">
                  <c:v>0.72</c:v>
                </c:pt>
                <c:pt idx="2634">
                  <c:v>0.73</c:v>
                </c:pt>
                <c:pt idx="2635">
                  <c:v>0.71</c:v>
                </c:pt>
                <c:pt idx="2636">
                  <c:v>0.61</c:v>
                </c:pt>
                <c:pt idx="2637">
                  <c:v>0.46</c:v>
                </c:pt>
                <c:pt idx="2638">
                  <c:v>0.47</c:v>
                </c:pt>
                <c:pt idx="2639">
                  <c:v>0.41</c:v>
                </c:pt>
                <c:pt idx="2640">
                  <c:v>0.4</c:v>
                </c:pt>
                <c:pt idx="2641">
                  <c:v>0.36</c:v>
                </c:pt>
                <c:pt idx="2642">
                  <c:v>0.36</c:v>
                </c:pt>
                <c:pt idx="2643">
                  <c:v>0.27</c:v>
                </c:pt>
                <c:pt idx="2644">
                  <c:v>0.61</c:v>
                </c:pt>
                <c:pt idx="2645">
                  <c:v>0.1323</c:v>
                </c:pt>
                <c:pt idx="2646">
                  <c:v>0.1958</c:v>
                </c:pt>
                <c:pt idx="2647">
                  <c:v>0.16769999999999999</c:v>
                </c:pt>
                <c:pt idx="2648">
                  <c:v>0.17630000000000001</c:v>
                </c:pt>
                <c:pt idx="2649">
                  <c:v>0.156</c:v>
                </c:pt>
                <c:pt idx="2650">
                  <c:v>0.1817</c:v>
                </c:pt>
                <c:pt idx="2651">
                  <c:v>0.128</c:v>
                </c:pt>
                <c:pt idx="2652">
                  <c:v>0.17849999999999999</c:v>
                </c:pt>
                <c:pt idx="2653">
                  <c:v>0.2243</c:v>
                </c:pt>
                <c:pt idx="2654">
                  <c:v>0.18490000000000001</c:v>
                </c:pt>
                <c:pt idx="2655">
                  <c:v>0.22600000000000001</c:v>
                </c:pt>
                <c:pt idx="2656">
                  <c:v>0.17460000000000001</c:v>
                </c:pt>
                <c:pt idx="2657">
                  <c:v>0.1986</c:v>
                </c:pt>
                <c:pt idx="2658">
                  <c:v>0.1973</c:v>
                </c:pt>
                <c:pt idx="2659">
                  <c:v>0.18210000000000001</c:v>
                </c:pt>
                <c:pt idx="2660">
                  <c:v>0.215</c:v>
                </c:pt>
                <c:pt idx="2661">
                  <c:v>0.2109</c:v>
                </c:pt>
                <c:pt idx="2662">
                  <c:v>6.4899999999999999E-2</c:v>
                </c:pt>
                <c:pt idx="2663">
                  <c:v>5.6800000000000003E-2</c:v>
                </c:pt>
                <c:pt idx="2664">
                  <c:v>7.6300000000000007E-2</c:v>
                </c:pt>
                <c:pt idx="2665">
                  <c:v>9.98E-2</c:v>
                </c:pt>
                <c:pt idx="2666">
                  <c:v>7.2599999999999998E-2</c:v>
                </c:pt>
                <c:pt idx="2667">
                  <c:v>3.56E-2</c:v>
                </c:pt>
                <c:pt idx="2668">
                  <c:v>5.3699999999999998E-2</c:v>
                </c:pt>
                <c:pt idx="2669">
                  <c:v>0.15970000000000001</c:v>
                </c:pt>
                <c:pt idx="2670">
                  <c:v>5.2999999999999999E-2</c:v>
                </c:pt>
                <c:pt idx="2671">
                  <c:v>0.1245</c:v>
                </c:pt>
                <c:pt idx="2672">
                  <c:v>7.2900000000000006E-2</c:v>
                </c:pt>
                <c:pt idx="2673">
                  <c:v>0.14560000000000001</c:v>
                </c:pt>
                <c:pt idx="2674">
                  <c:v>0.1288</c:v>
                </c:pt>
                <c:pt idx="2675">
                  <c:v>0.122</c:v>
                </c:pt>
                <c:pt idx="2676">
                  <c:v>0.15920000000000001</c:v>
                </c:pt>
                <c:pt idx="2677">
                  <c:v>0.1552</c:v>
                </c:pt>
                <c:pt idx="2678">
                  <c:v>0.10630000000000001</c:v>
                </c:pt>
                <c:pt idx="2679">
                  <c:v>0.1085</c:v>
                </c:pt>
                <c:pt idx="2680">
                  <c:v>0.12759999999999999</c:v>
                </c:pt>
                <c:pt idx="2681">
                  <c:v>0.15229999999999999</c:v>
                </c:pt>
                <c:pt idx="2682">
                  <c:v>0.15770000000000001</c:v>
                </c:pt>
                <c:pt idx="2683">
                  <c:v>0.161</c:v>
                </c:pt>
                <c:pt idx="2684">
                  <c:v>0.15429999999999999</c:v>
                </c:pt>
                <c:pt idx="2685">
                  <c:v>0.16259999999999999</c:v>
                </c:pt>
                <c:pt idx="2686">
                  <c:v>0.16450000000000001</c:v>
                </c:pt>
                <c:pt idx="2687">
                  <c:v>4.0399999999999998E-2</c:v>
                </c:pt>
                <c:pt idx="2688">
                  <c:v>9.64E-2</c:v>
                </c:pt>
                <c:pt idx="2689">
                  <c:v>0.1837</c:v>
                </c:pt>
                <c:pt idx="2690">
                  <c:v>0.1699</c:v>
                </c:pt>
                <c:pt idx="2691">
                  <c:v>6.7500000000000004E-2</c:v>
                </c:pt>
                <c:pt idx="2692">
                  <c:v>6.5500000000000003E-2</c:v>
                </c:pt>
                <c:pt idx="2693">
                  <c:v>0.16880000000000001</c:v>
                </c:pt>
                <c:pt idx="2694">
                  <c:v>0.18779999999999999</c:v>
                </c:pt>
                <c:pt idx="2695">
                  <c:v>0.17119999999999999</c:v>
                </c:pt>
                <c:pt idx="2696">
                  <c:v>0.20100000000000001</c:v>
                </c:pt>
                <c:pt idx="2697">
                  <c:v>0.15770000000000001</c:v>
                </c:pt>
                <c:pt idx="2698">
                  <c:v>0.16619999999999999</c:v>
                </c:pt>
                <c:pt idx="2699">
                  <c:v>0.39529999999999998</c:v>
                </c:pt>
                <c:pt idx="2700">
                  <c:v>0.38819999999999999</c:v>
                </c:pt>
                <c:pt idx="2701">
                  <c:v>0.40350000000000003</c:v>
                </c:pt>
                <c:pt idx="2702">
                  <c:v>0.37569999999999998</c:v>
                </c:pt>
                <c:pt idx="2703">
                  <c:v>0.39400000000000002</c:v>
                </c:pt>
                <c:pt idx="2704">
                  <c:v>0.34329999999999999</c:v>
                </c:pt>
                <c:pt idx="2705">
                  <c:v>0.33079999999999998</c:v>
                </c:pt>
                <c:pt idx="2706">
                  <c:v>0.318</c:v>
                </c:pt>
                <c:pt idx="2707">
                  <c:v>0.36159999999999998</c:v>
                </c:pt>
                <c:pt idx="2708">
                  <c:v>0.33750000000000002</c:v>
                </c:pt>
                <c:pt idx="2709">
                  <c:v>0.27439999999999998</c:v>
                </c:pt>
                <c:pt idx="2710">
                  <c:v>0.24510000000000001</c:v>
                </c:pt>
                <c:pt idx="2711">
                  <c:v>0.2387</c:v>
                </c:pt>
                <c:pt idx="2712">
                  <c:v>0.45029999999999998</c:v>
                </c:pt>
                <c:pt idx="2713">
                  <c:v>0.161</c:v>
                </c:pt>
                <c:pt idx="2714">
                  <c:v>0.18049999999999999</c:v>
                </c:pt>
                <c:pt idx="2715">
                  <c:v>0.16070000000000001</c:v>
                </c:pt>
                <c:pt idx="2716">
                  <c:v>0.21049999999999999</c:v>
                </c:pt>
                <c:pt idx="2717">
                  <c:v>0.21709999999999999</c:v>
                </c:pt>
                <c:pt idx="2718">
                  <c:v>0.19900000000000001</c:v>
                </c:pt>
                <c:pt idx="2719">
                  <c:v>0.1951</c:v>
                </c:pt>
                <c:pt idx="2720">
                  <c:v>0.42109999999999997</c:v>
                </c:pt>
                <c:pt idx="2721">
                  <c:v>0.42070000000000002</c:v>
                </c:pt>
                <c:pt idx="2722">
                  <c:v>0.39760000000000001</c:v>
                </c:pt>
                <c:pt idx="2723">
                  <c:v>0.37769999999999998</c:v>
                </c:pt>
                <c:pt idx="2724">
                  <c:v>0.4355</c:v>
                </c:pt>
                <c:pt idx="2725">
                  <c:v>0.34060000000000001</c:v>
                </c:pt>
                <c:pt idx="2726">
                  <c:v>0.29859999999999998</c:v>
                </c:pt>
                <c:pt idx="2727">
                  <c:v>0.35499999999999998</c:v>
                </c:pt>
                <c:pt idx="2728">
                  <c:v>0.27839999999999998</c:v>
                </c:pt>
                <c:pt idx="2729">
                  <c:v>0.33689999999999998</c:v>
                </c:pt>
                <c:pt idx="2730">
                  <c:v>0.32200000000000001</c:v>
                </c:pt>
                <c:pt idx="2731">
                  <c:v>0.30480000000000002</c:v>
                </c:pt>
                <c:pt idx="2732">
                  <c:v>0.28260000000000002</c:v>
                </c:pt>
                <c:pt idx="2733">
                  <c:v>0.25490000000000002</c:v>
                </c:pt>
                <c:pt idx="2734">
                  <c:v>0.2429</c:v>
                </c:pt>
                <c:pt idx="2735">
                  <c:v>0.34</c:v>
                </c:pt>
                <c:pt idx="2736">
                  <c:v>0.33810000000000001</c:v>
                </c:pt>
                <c:pt idx="2737">
                  <c:v>0.3508</c:v>
                </c:pt>
                <c:pt idx="2738">
                  <c:v>0.36570000000000003</c:v>
                </c:pt>
                <c:pt idx="2739">
                  <c:v>0.76221000000000005</c:v>
                </c:pt>
                <c:pt idx="2740">
                  <c:v>0.76909000000000005</c:v>
                </c:pt>
                <c:pt idx="2741">
                  <c:v>0.77697000000000005</c:v>
                </c:pt>
                <c:pt idx="2742">
                  <c:v>0.78188999999999997</c:v>
                </c:pt>
                <c:pt idx="2743">
                  <c:v>0.78483999999999998</c:v>
                </c:pt>
                <c:pt idx="2744">
                  <c:v>0.78976000000000002</c:v>
                </c:pt>
                <c:pt idx="2745">
                  <c:v>0.80059000000000002</c:v>
                </c:pt>
                <c:pt idx="2746">
                  <c:v>0.81142000000000003</c:v>
                </c:pt>
                <c:pt idx="2747">
                  <c:v>8.6999999999999993</c:v>
                </c:pt>
                <c:pt idx="2748">
                  <c:v>8.7999999999999989</c:v>
                </c:pt>
                <c:pt idx="2749">
                  <c:v>9.7000000000000011</c:v>
                </c:pt>
                <c:pt idx="2750">
                  <c:v>9.9</c:v>
                </c:pt>
                <c:pt idx="2751">
                  <c:v>12.3</c:v>
                </c:pt>
                <c:pt idx="2752">
                  <c:v>10.9</c:v>
                </c:pt>
                <c:pt idx="2753">
                  <c:v>11.200000000000001</c:v>
                </c:pt>
                <c:pt idx="2754">
                  <c:v>12.1</c:v>
                </c:pt>
                <c:pt idx="2755">
                  <c:v>12.5</c:v>
                </c:pt>
                <c:pt idx="2756">
                  <c:v>12.3</c:v>
                </c:pt>
                <c:pt idx="2757">
                  <c:v>12.9</c:v>
                </c:pt>
                <c:pt idx="2758">
                  <c:v>13.3</c:v>
                </c:pt>
                <c:pt idx="2759">
                  <c:v>13</c:v>
                </c:pt>
                <c:pt idx="2760">
                  <c:v>13.700000000000001</c:v>
                </c:pt>
                <c:pt idx="2761">
                  <c:v>13.600000000000001</c:v>
                </c:pt>
                <c:pt idx="2762">
                  <c:v>13.8</c:v>
                </c:pt>
                <c:pt idx="2763">
                  <c:v>14.799999999999999</c:v>
                </c:pt>
                <c:pt idx="2764">
                  <c:v>16.3</c:v>
                </c:pt>
                <c:pt idx="2765">
                  <c:v>15.5</c:v>
                </c:pt>
                <c:pt idx="2766">
                  <c:v>16.100000000000001</c:v>
                </c:pt>
                <c:pt idx="2767">
                  <c:v>18.3</c:v>
                </c:pt>
                <c:pt idx="2768">
                  <c:v>16.7</c:v>
                </c:pt>
                <c:pt idx="2769">
                  <c:v>18.099999999999998</c:v>
                </c:pt>
                <c:pt idx="2770">
                  <c:v>18.2</c:v>
                </c:pt>
                <c:pt idx="2771">
                  <c:v>18.5</c:v>
                </c:pt>
                <c:pt idx="2772">
                  <c:v>19.7</c:v>
                </c:pt>
                <c:pt idx="2773">
                  <c:v>18.7</c:v>
                </c:pt>
                <c:pt idx="2774">
                  <c:v>20.100000000000001</c:v>
                </c:pt>
                <c:pt idx="2775">
                  <c:v>21.5</c:v>
                </c:pt>
                <c:pt idx="2776">
                  <c:v>20.9</c:v>
                </c:pt>
                <c:pt idx="2777">
                  <c:v>21.099999999999998</c:v>
                </c:pt>
                <c:pt idx="2778">
                  <c:v>23.400000000000002</c:v>
                </c:pt>
                <c:pt idx="2779">
                  <c:v>24.6</c:v>
                </c:pt>
                <c:pt idx="2780">
                  <c:v>25.900000000000002</c:v>
                </c:pt>
                <c:pt idx="2781">
                  <c:v>0.26</c:v>
                </c:pt>
                <c:pt idx="2782">
                  <c:v>0.28999999999999998</c:v>
                </c:pt>
                <c:pt idx="2783">
                  <c:v>0.32</c:v>
                </c:pt>
                <c:pt idx="2784">
                  <c:v>0.27</c:v>
                </c:pt>
                <c:pt idx="2785">
                  <c:v>0.26</c:v>
                </c:pt>
                <c:pt idx="2786">
                  <c:v>0.28000000000000003</c:v>
                </c:pt>
                <c:pt idx="2787">
                  <c:v>0.25</c:v>
                </c:pt>
                <c:pt idx="2788">
                  <c:v>0.32</c:v>
                </c:pt>
                <c:pt idx="2789">
                  <c:v>0.39</c:v>
                </c:pt>
                <c:pt idx="2790">
                  <c:v>0.4</c:v>
                </c:pt>
                <c:pt idx="2791">
                  <c:v>0.38</c:v>
                </c:pt>
                <c:pt idx="2792">
                  <c:v>0.39</c:v>
                </c:pt>
                <c:pt idx="2793">
                  <c:v>0.4</c:v>
                </c:pt>
                <c:pt idx="2794">
                  <c:v>0.43</c:v>
                </c:pt>
                <c:pt idx="2795">
                  <c:v>0.35</c:v>
                </c:pt>
                <c:pt idx="2796">
                  <c:v>0.3</c:v>
                </c:pt>
                <c:pt idx="2797">
                  <c:v>0.27</c:v>
                </c:pt>
                <c:pt idx="2798">
                  <c:v>0.37</c:v>
                </c:pt>
                <c:pt idx="2799">
                  <c:v>0.39</c:v>
                </c:pt>
                <c:pt idx="2800">
                  <c:v>0.4</c:v>
                </c:pt>
                <c:pt idx="2801">
                  <c:v>0.42</c:v>
                </c:pt>
                <c:pt idx="2802">
                  <c:v>0.34</c:v>
                </c:pt>
                <c:pt idx="2803">
                  <c:v>0.41</c:v>
                </c:pt>
                <c:pt idx="2804">
                  <c:v>0.56999999999999995</c:v>
                </c:pt>
                <c:pt idx="2805">
                  <c:v>0.53</c:v>
                </c:pt>
                <c:pt idx="2806">
                  <c:v>0.49</c:v>
                </c:pt>
                <c:pt idx="2807">
                  <c:v>0.5</c:v>
                </c:pt>
                <c:pt idx="2808">
                  <c:v>0.45</c:v>
                </c:pt>
                <c:pt idx="2809">
                  <c:v>0.56000000000000005</c:v>
                </c:pt>
                <c:pt idx="2810">
                  <c:v>0.55000000000000004</c:v>
                </c:pt>
                <c:pt idx="2811">
                  <c:v>0.45</c:v>
                </c:pt>
                <c:pt idx="2812">
                  <c:v>0.43</c:v>
                </c:pt>
                <c:pt idx="2813">
                  <c:v>0.48</c:v>
                </c:pt>
                <c:pt idx="2814">
                  <c:v>0.56999999999999995</c:v>
                </c:pt>
                <c:pt idx="2815">
                  <c:v>0.56999999999999995</c:v>
                </c:pt>
                <c:pt idx="2816">
                  <c:v>0.54</c:v>
                </c:pt>
                <c:pt idx="2817">
                  <c:v>0.51</c:v>
                </c:pt>
                <c:pt idx="2818">
                  <c:v>0.5</c:v>
                </c:pt>
                <c:pt idx="2819">
                  <c:v>0.55000000000000004</c:v>
                </c:pt>
                <c:pt idx="2820">
                  <c:v>0.57999999999999996</c:v>
                </c:pt>
                <c:pt idx="2821">
                  <c:v>0.55000000000000004</c:v>
                </c:pt>
                <c:pt idx="2822">
                  <c:v>0.56000000000000005</c:v>
                </c:pt>
                <c:pt idx="2823">
                  <c:v>88.52</c:v>
                </c:pt>
                <c:pt idx="2824">
                  <c:v>89.94</c:v>
                </c:pt>
                <c:pt idx="2825">
                  <c:v>90.02</c:v>
                </c:pt>
                <c:pt idx="2826">
                  <c:v>78.25</c:v>
                </c:pt>
                <c:pt idx="2827">
                  <c:v>71.150000000000006</c:v>
                </c:pt>
                <c:pt idx="2828">
                  <c:v>84.11</c:v>
                </c:pt>
                <c:pt idx="2829">
                  <c:v>84.84</c:v>
                </c:pt>
                <c:pt idx="2830">
                  <c:v>84.4</c:v>
                </c:pt>
                <c:pt idx="2831">
                  <c:v>85.56</c:v>
                </c:pt>
                <c:pt idx="2832">
                  <c:v>84.52</c:v>
                </c:pt>
                <c:pt idx="2833">
                  <c:v>83.17</c:v>
                </c:pt>
                <c:pt idx="2834">
                  <c:v>85.15</c:v>
                </c:pt>
                <c:pt idx="2835">
                  <c:v>84.36</c:v>
                </c:pt>
                <c:pt idx="2836">
                  <c:v>87.04</c:v>
                </c:pt>
                <c:pt idx="2837">
                  <c:v>87.41</c:v>
                </c:pt>
                <c:pt idx="2838">
                  <c:v>85.23</c:v>
                </c:pt>
                <c:pt idx="2839">
                  <c:v>84.35</c:v>
                </c:pt>
                <c:pt idx="2840">
                  <c:v>86.52</c:v>
                </c:pt>
                <c:pt idx="2841">
                  <c:v>84.7</c:v>
                </c:pt>
                <c:pt idx="2842">
                  <c:v>77.59</c:v>
                </c:pt>
                <c:pt idx="2843">
                  <c:v>75.930000000000007</c:v>
                </c:pt>
                <c:pt idx="2844">
                  <c:v>84.99</c:v>
                </c:pt>
                <c:pt idx="2845">
                  <c:v>85.31</c:v>
                </c:pt>
                <c:pt idx="2846">
                  <c:v>85.04</c:v>
                </c:pt>
                <c:pt idx="2847">
                  <c:v>85.54</c:v>
                </c:pt>
                <c:pt idx="2848">
                  <c:v>87.12</c:v>
                </c:pt>
                <c:pt idx="2849">
                  <c:v>83.49</c:v>
                </c:pt>
                <c:pt idx="2850">
                  <c:v>85.49</c:v>
                </c:pt>
                <c:pt idx="2851">
                  <c:v>88.85</c:v>
                </c:pt>
                <c:pt idx="2852">
                  <c:v>89.87</c:v>
                </c:pt>
                <c:pt idx="2853">
                  <c:v>87.38</c:v>
                </c:pt>
                <c:pt idx="2854">
                  <c:v>89.43</c:v>
                </c:pt>
                <c:pt idx="2855">
                  <c:v>88.4</c:v>
                </c:pt>
                <c:pt idx="2856">
                  <c:v>68.37</c:v>
                </c:pt>
                <c:pt idx="2857">
                  <c:v>90.18</c:v>
                </c:pt>
                <c:pt idx="2858">
                  <c:v>90.14</c:v>
                </c:pt>
                <c:pt idx="2859">
                  <c:v>89.83</c:v>
                </c:pt>
                <c:pt idx="2860">
                  <c:v>84.42</c:v>
                </c:pt>
                <c:pt idx="2861">
                  <c:v>78.510000000000005</c:v>
                </c:pt>
                <c:pt idx="2862">
                  <c:v>82.76</c:v>
                </c:pt>
                <c:pt idx="2863">
                  <c:v>82.53</c:v>
                </c:pt>
                <c:pt idx="2864">
                  <c:v>85.74</c:v>
                </c:pt>
                <c:pt idx="2865">
                  <c:v>85.09</c:v>
                </c:pt>
                <c:pt idx="2866">
                  <c:v>79.760000000000005</c:v>
                </c:pt>
                <c:pt idx="2867">
                  <c:v>80.709999999999994</c:v>
                </c:pt>
                <c:pt idx="2868">
                  <c:v>87.25</c:v>
                </c:pt>
                <c:pt idx="2869">
                  <c:v>87.4</c:v>
                </c:pt>
                <c:pt idx="2870">
                  <c:v>81.56</c:v>
                </c:pt>
                <c:pt idx="2871">
                  <c:v>79.94</c:v>
                </c:pt>
                <c:pt idx="2872">
                  <c:v>81.34</c:v>
                </c:pt>
                <c:pt idx="2873">
                  <c:v>82.92</c:v>
                </c:pt>
                <c:pt idx="2874">
                  <c:v>84.41</c:v>
                </c:pt>
                <c:pt idx="2875">
                  <c:v>83.02</c:v>
                </c:pt>
                <c:pt idx="2876">
                  <c:v>79.81</c:v>
                </c:pt>
                <c:pt idx="2877">
                  <c:v>87.75</c:v>
                </c:pt>
                <c:pt idx="2878">
                  <c:v>85.92</c:v>
                </c:pt>
                <c:pt idx="2879">
                  <c:v>82.94</c:v>
                </c:pt>
                <c:pt idx="2880">
                  <c:v>79.45</c:v>
                </c:pt>
                <c:pt idx="2881">
                  <c:v>81.67</c:v>
                </c:pt>
                <c:pt idx="2882">
                  <c:v>81.3</c:v>
                </c:pt>
                <c:pt idx="2883">
                  <c:v>80.11</c:v>
                </c:pt>
                <c:pt idx="2884">
                  <c:v>81.849999999999994</c:v>
                </c:pt>
                <c:pt idx="2885">
                  <c:v>81.5</c:v>
                </c:pt>
                <c:pt idx="2886">
                  <c:v>81.61</c:v>
                </c:pt>
                <c:pt idx="2887">
                  <c:v>79.06</c:v>
                </c:pt>
                <c:pt idx="2888">
                  <c:v>78.209999999999994</c:v>
                </c:pt>
                <c:pt idx="2889">
                  <c:v>80.31</c:v>
                </c:pt>
                <c:pt idx="2890">
                  <c:v>78.62</c:v>
                </c:pt>
                <c:pt idx="2891">
                  <c:v>74.8</c:v>
                </c:pt>
                <c:pt idx="2892">
                  <c:v>79.489999999999995</c:v>
                </c:pt>
                <c:pt idx="2893">
                  <c:v>74.73</c:v>
                </c:pt>
                <c:pt idx="2894">
                  <c:v>80.55</c:v>
                </c:pt>
                <c:pt idx="2895">
                  <c:v>79.59</c:v>
                </c:pt>
                <c:pt idx="2896">
                  <c:v>60.9</c:v>
                </c:pt>
                <c:pt idx="2897">
                  <c:v>79.930000000000007</c:v>
                </c:pt>
                <c:pt idx="2898">
                  <c:v>78.5</c:v>
                </c:pt>
                <c:pt idx="2899">
                  <c:v>77.69</c:v>
                </c:pt>
                <c:pt idx="2900">
                  <c:v>79.239999999999995</c:v>
                </c:pt>
                <c:pt idx="2901">
                  <c:v>78.73</c:v>
                </c:pt>
                <c:pt idx="2902">
                  <c:v>76.63</c:v>
                </c:pt>
                <c:pt idx="2903">
                  <c:v>80.23</c:v>
                </c:pt>
                <c:pt idx="2904">
                  <c:v>80.28</c:v>
                </c:pt>
                <c:pt idx="2905">
                  <c:v>79.94</c:v>
                </c:pt>
                <c:pt idx="2906">
                  <c:v>78.06</c:v>
                </c:pt>
                <c:pt idx="2907">
                  <c:v>83.02</c:v>
                </c:pt>
                <c:pt idx="2908">
                  <c:v>78.709999999999994</c:v>
                </c:pt>
                <c:pt idx="2909">
                  <c:v>77.040000000000006</c:v>
                </c:pt>
                <c:pt idx="2910">
                  <c:v>77.150000000000006</c:v>
                </c:pt>
                <c:pt idx="2911">
                  <c:v>77.39</c:v>
                </c:pt>
                <c:pt idx="2912">
                  <c:v>80.16</c:v>
                </c:pt>
                <c:pt idx="2913">
                  <c:v>77.900000000000006</c:v>
                </c:pt>
                <c:pt idx="2914">
                  <c:v>76.739999999999995</c:v>
                </c:pt>
                <c:pt idx="2915">
                  <c:v>87.06</c:v>
                </c:pt>
                <c:pt idx="2916">
                  <c:v>86.84</c:v>
                </c:pt>
                <c:pt idx="2917">
                  <c:v>85.85</c:v>
                </c:pt>
                <c:pt idx="2918">
                  <c:v>88.9</c:v>
                </c:pt>
                <c:pt idx="2919">
                  <c:v>90.6</c:v>
                </c:pt>
                <c:pt idx="2920">
                  <c:v>89.01</c:v>
                </c:pt>
                <c:pt idx="2921">
                  <c:v>85.37</c:v>
                </c:pt>
                <c:pt idx="2922">
                  <c:v>89.86</c:v>
                </c:pt>
                <c:pt idx="2923">
                  <c:v>87.3</c:v>
                </c:pt>
                <c:pt idx="2924">
                  <c:v>71.25</c:v>
                </c:pt>
                <c:pt idx="2925">
                  <c:v>80.260000000000005</c:v>
                </c:pt>
                <c:pt idx="2926">
                  <c:v>87.25</c:v>
                </c:pt>
                <c:pt idx="2927">
                  <c:v>62.63</c:v>
                </c:pt>
                <c:pt idx="2928">
                  <c:v>79.069999999999993</c:v>
                </c:pt>
                <c:pt idx="2929">
                  <c:v>83.18</c:v>
                </c:pt>
                <c:pt idx="2930">
                  <c:v>90.9</c:v>
                </c:pt>
                <c:pt idx="2931">
                  <c:v>87.05</c:v>
                </c:pt>
                <c:pt idx="2932">
                  <c:v>89.02</c:v>
                </c:pt>
                <c:pt idx="2933">
                  <c:v>86.64</c:v>
                </c:pt>
                <c:pt idx="2934">
                  <c:v>85.7</c:v>
                </c:pt>
                <c:pt idx="2935">
                  <c:v>87.41</c:v>
                </c:pt>
                <c:pt idx="2936">
                  <c:v>86.34</c:v>
                </c:pt>
                <c:pt idx="2937">
                  <c:v>78.349999999999994</c:v>
                </c:pt>
                <c:pt idx="2938">
                  <c:v>80.790000000000006</c:v>
                </c:pt>
                <c:pt idx="2939">
                  <c:v>75.8</c:v>
                </c:pt>
                <c:pt idx="2940">
                  <c:v>82.49</c:v>
                </c:pt>
                <c:pt idx="2941">
                  <c:v>81.96</c:v>
                </c:pt>
                <c:pt idx="2942">
                  <c:v>76.13</c:v>
                </c:pt>
                <c:pt idx="2943">
                  <c:v>91.37</c:v>
                </c:pt>
                <c:pt idx="2944">
                  <c:v>91.51</c:v>
                </c:pt>
                <c:pt idx="2945">
                  <c:v>91.32</c:v>
                </c:pt>
                <c:pt idx="2946">
                  <c:v>87.7</c:v>
                </c:pt>
                <c:pt idx="2947">
                  <c:v>87.26</c:v>
                </c:pt>
                <c:pt idx="2948">
                  <c:v>85.62</c:v>
                </c:pt>
                <c:pt idx="2949">
                  <c:v>85.83</c:v>
                </c:pt>
                <c:pt idx="2950">
                  <c:v>89.04</c:v>
                </c:pt>
                <c:pt idx="2951">
                  <c:v>88.88</c:v>
                </c:pt>
                <c:pt idx="2952">
                  <c:v>88.9</c:v>
                </c:pt>
                <c:pt idx="2953">
                  <c:v>76.94</c:v>
                </c:pt>
                <c:pt idx="2954">
                  <c:v>88.86</c:v>
                </c:pt>
                <c:pt idx="2955">
                  <c:v>88.38</c:v>
                </c:pt>
                <c:pt idx="2956">
                  <c:v>89.13</c:v>
                </c:pt>
                <c:pt idx="2957">
                  <c:v>89.29</c:v>
                </c:pt>
                <c:pt idx="2958">
                  <c:v>89.62</c:v>
                </c:pt>
                <c:pt idx="2959">
                  <c:v>87.71</c:v>
                </c:pt>
                <c:pt idx="2960">
                  <c:v>88.43</c:v>
                </c:pt>
                <c:pt idx="2961">
                  <c:v>84.47</c:v>
                </c:pt>
                <c:pt idx="2962">
                  <c:v>88.32</c:v>
                </c:pt>
                <c:pt idx="2963">
                  <c:v>84.12</c:v>
                </c:pt>
                <c:pt idx="2964">
                  <c:v>90.55</c:v>
                </c:pt>
                <c:pt idx="2965">
                  <c:v>88.75</c:v>
                </c:pt>
                <c:pt idx="2966">
                  <c:v>89.81</c:v>
                </c:pt>
                <c:pt idx="2967">
                  <c:v>75.98</c:v>
                </c:pt>
                <c:pt idx="2968">
                  <c:v>85.83</c:v>
                </c:pt>
                <c:pt idx="2969">
                  <c:v>89.6</c:v>
                </c:pt>
                <c:pt idx="2970">
                  <c:v>73.77</c:v>
                </c:pt>
                <c:pt idx="2971">
                  <c:v>90.5</c:v>
                </c:pt>
                <c:pt idx="2972">
                  <c:v>81.11</c:v>
                </c:pt>
                <c:pt idx="2973">
                  <c:v>81.900000000000006</c:v>
                </c:pt>
                <c:pt idx="2974">
                  <c:v>89.53</c:v>
                </c:pt>
                <c:pt idx="2975">
                  <c:v>86.54</c:v>
                </c:pt>
                <c:pt idx="2976">
                  <c:v>13.975811048498365</c:v>
                </c:pt>
                <c:pt idx="2977">
                  <c:v>15.556516741412253</c:v>
                </c:pt>
                <c:pt idx="2978">
                  <c:v>15.340884780905849</c:v>
                </c:pt>
                <c:pt idx="2979">
                  <c:v>38.044709739628146</c:v>
                </c:pt>
                <c:pt idx="2980">
                  <c:v>35.266412634436591</c:v>
                </c:pt>
                <c:pt idx="2981">
                  <c:v>37.830876112305212</c:v>
                </c:pt>
                <c:pt idx="2982">
                  <c:v>34.821992394013193</c:v>
                </c:pt>
                <c:pt idx="2983">
                  <c:v>34.94979860874642</c:v>
                </c:pt>
                <c:pt idx="2984">
                  <c:v>37.933682868522325</c:v>
                </c:pt>
                <c:pt idx="2985">
                  <c:v>37.71328454394672</c:v>
                </c:pt>
                <c:pt idx="2986">
                  <c:v>37.186978680825931</c:v>
                </c:pt>
                <c:pt idx="2987">
                  <c:v>38.484962526701452</c:v>
                </c:pt>
                <c:pt idx="2988">
                  <c:v>37.067556390611614</c:v>
                </c:pt>
                <c:pt idx="2989">
                  <c:v>24.808270344696925</c:v>
                </c:pt>
                <c:pt idx="2990">
                  <c:v>23.246169936483685</c:v>
                </c:pt>
                <c:pt idx="2991">
                  <c:v>21.834511335899766</c:v>
                </c:pt>
                <c:pt idx="2992">
                  <c:v>20.493803043518955</c:v>
                </c:pt>
                <c:pt idx="2993">
                  <c:v>46.672333953815347</c:v>
                </c:pt>
                <c:pt idx="2994">
                  <c:v>53.908342328105107</c:v>
                </c:pt>
                <c:pt idx="2995">
                  <c:v>49.109691147250722</c:v>
                </c:pt>
                <c:pt idx="2996">
                  <c:v>33.246805920961286</c:v>
                </c:pt>
                <c:pt idx="2997">
                  <c:v>38.913184800436227</c:v>
                </c:pt>
                <c:pt idx="2998">
                  <c:v>30.193279567838093</c:v>
                </c:pt>
                <c:pt idx="2999">
                  <c:v>32.684575983164912</c:v>
                </c:pt>
                <c:pt idx="3000">
                  <c:v>32.297126039865063</c:v>
                </c:pt>
                <c:pt idx="3001">
                  <c:v>23.981964400038645</c:v>
                </c:pt>
                <c:pt idx="3002">
                  <c:v>32.416539097719955</c:v>
                </c:pt>
                <c:pt idx="3003">
                  <c:v>38.967311159439213</c:v>
                </c:pt>
                <c:pt idx="3004">
                  <c:v>33.362619409094897</c:v>
                </c:pt>
                <c:pt idx="3005">
                  <c:v>26.02574267206127</c:v>
                </c:pt>
                <c:pt idx="3006">
                  <c:v>35.901818509315945</c:v>
                </c:pt>
                <c:pt idx="3007">
                  <c:v>50.190137204608185</c:v>
                </c:pt>
                <c:pt idx="3008">
                  <c:v>49.255778783841919</c:v>
                </c:pt>
                <c:pt idx="3009">
                  <c:v>48.080762403673013</c:v>
                </c:pt>
                <c:pt idx="3010">
                  <c:v>25.968451627157339</c:v>
                </c:pt>
                <c:pt idx="3011">
                  <c:v>26.659814893247813</c:v>
                </c:pt>
                <c:pt idx="3012">
                  <c:v>35.531518753966154</c:v>
                </c:pt>
                <c:pt idx="3013">
                  <c:v>29.635513257356827</c:v>
                </c:pt>
                <c:pt idx="3014">
                  <c:v>27.64254430148253</c:v>
                </c:pt>
                <c:pt idx="3015">
                  <c:v>34.449542868268615</c:v>
                </c:pt>
                <c:pt idx="3016">
                  <c:v>37.874478907318519</c:v>
                </c:pt>
                <c:pt idx="3017">
                  <c:v>38.564372330247785</c:v>
                </c:pt>
                <c:pt idx="3018">
                  <c:v>40.200045192717859</c:v>
                </c:pt>
                <c:pt idx="3019">
                  <c:v>29.467750677506778</c:v>
                </c:pt>
                <c:pt idx="3020">
                  <c:v>24.949960031974406</c:v>
                </c:pt>
                <c:pt idx="3021">
                  <c:v>27.295391923990497</c:v>
                </c:pt>
                <c:pt idx="3022">
                  <c:v>25.87712418300654</c:v>
                </c:pt>
                <c:pt idx="3023">
                  <c:v>32.96842105263157</c:v>
                </c:pt>
                <c:pt idx="3024">
                  <c:v>40.05852292614631</c:v>
                </c:pt>
                <c:pt idx="3025">
                  <c:v>27.437385620915045</c:v>
                </c:pt>
                <c:pt idx="3026">
                  <c:v>29.713377192982449</c:v>
                </c:pt>
                <c:pt idx="3027">
                  <c:v>41.560273972602737</c:v>
                </c:pt>
                <c:pt idx="3028">
                  <c:v>13.273563218390805</c:v>
                </c:pt>
                <c:pt idx="3029">
                  <c:v>42.739726027397261</c:v>
                </c:pt>
                <c:pt idx="3030">
                  <c:v>34.20823970037452</c:v>
                </c:pt>
                <c:pt idx="3031">
                  <c:v>32.996325459317575</c:v>
                </c:pt>
                <c:pt idx="3032">
                  <c:v>23.890285714285721</c:v>
                </c:pt>
                <c:pt idx="3033">
                  <c:v>31.213654618473907</c:v>
                </c:pt>
                <c:pt idx="3034">
                  <c:v>34.772800000000004</c:v>
                </c:pt>
                <c:pt idx="3035">
                  <c:v>37.599999999999987</c:v>
                </c:pt>
                <c:pt idx="3036">
                  <c:v>59.501602959309487</c:v>
                </c:pt>
                <c:pt idx="3037">
                  <c:v>34.059523809523817</c:v>
                </c:pt>
                <c:pt idx="3038">
                  <c:v>29.899130434782606</c:v>
                </c:pt>
                <c:pt idx="3039">
                  <c:v>37.769738339021607</c:v>
                </c:pt>
                <c:pt idx="3040">
                  <c:v>34.702392344497603</c:v>
                </c:pt>
                <c:pt idx="3041">
                  <c:v>36.107784431137723</c:v>
                </c:pt>
                <c:pt idx="3042">
                  <c:v>29.712000000000003</c:v>
                </c:pt>
                <c:pt idx="3043">
                  <c:v>24.545454545454547</c:v>
                </c:pt>
                <c:pt idx="3044">
                  <c:v>22.322705314009649</c:v>
                </c:pt>
                <c:pt idx="3045">
                  <c:v>27.052100840336134</c:v>
                </c:pt>
                <c:pt idx="3046">
                  <c:v>50.582352941176481</c:v>
                </c:pt>
                <c:pt idx="3047">
                  <c:v>37.723008849557516</c:v>
                </c:pt>
                <c:pt idx="3048">
                  <c:v>44.961884368308361</c:v>
                </c:pt>
                <c:pt idx="3049">
                  <c:v>34.584126984126982</c:v>
                </c:pt>
                <c:pt idx="3050">
                  <c:v>50.587234042553185</c:v>
                </c:pt>
                <c:pt idx="3051">
                  <c:v>41.517241379310342</c:v>
                </c:pt>
                <c:pt idx="3052">
                  <c:v>24.295729764181008</c:v>
                </c:pt>
                <c:pt idx="3053">
                  <c:v>22.573856209150335</c:v>
                </c:pt>
                <c:pt idx="3054">
                  <c:v>14.168824940047964</c:v>
                </c:pt>
                <c:pt idx="3055">
                  <c:v>26.787462082912029</c:v>
                </c:pt>
                <c:pt idx="3056">
                  <c:v>29.023145400593474</c:v>
                </c:pt>
                <c:pt idx="3057">
                  <c:v>28.142222222222223</c:v>
                </c:pt>
                <c:pt idx="3058">
                  <c:v>24.594979079497914</c:v>
                </c:pt>
                <c:pt idx="3059">
                  <c:v>19.819497487437175</c:v>
                </c:pt>
                <c:pt idx="3060">
                  <c:v>21.539158576051786</c:v>
                </c:pt>
                <c:pt idx="3061">
                  <c:v>39.323252496433668</c:v>
                </c:pt>
                <c:pt idx="3062">
                  <c:v>7.2792626728110594</c:v>
                </c:pt>
                <c:pt idx="3063">
                  <c:v>11.162831858407074</c:v>
                </c:pt>
                <c:pt idx="3064">
                  <c:v>25.941176470588236</c:v>
                </c:pt>
                <c:pt idx="3065">
                  <c:v>26.589944134078223</c:v>
                </c:pt>
                <c:pt idx="3066">
                  <c:v>26.814561027837257</c:v>
                </c:pt>
                <c:pt idx="3067">
                  <c:v>8.9445221445221375</c:v>
                </c:pt>
                <c:pt idx="3068">
                  <c:v>9.9934156378600925</c:v>
                </c:pt>
                <c:pt idx="3069">
                  <c:v>25.03488943488944</c:v>
                </c:pt>
                <c:pt idx="3070">
                  <c:v>23.331182795698936</c:v>
                </c:pt>
                <c:pt idx="3071">
                  <c:v>23.858456486042702</c:v>
                </c:pt>
                <c:pt idx="3072">
                  <c:v>21.461237785016284</c:v>
                </c:pt>
                <c:pt idx="3073">
                  <c:v>17.468032786885257</c:v>
                </c:pt>
                <c:pt idx="3074">
                  <c:v>33.269999999999996</c:v>
                </c:pt>
                <c:pt idx="3075">
                  <c:v>25.181502890173402</c:v>
                </c:pt>
                <c:pt idx="3076">
                  <c:v>9.6216058394160484</c:v>
                </c:pt>
                <c:pt idx="3077">
                  <c:v>10.55432098765433</c:v>
                </c:pt>
                <c:pt idx="3078">
                  <c:v>10.859685863874347</c:v>
                </c:pt>
                <c:pt idx="3079">
                  <c:v>10.780769230769227</c:v>
                </c:pt>
                <c:pt idx="3080">
                  <c:v>38.926004228329816</c:v>
                </c:pt>
                <c:pt idx="3081">
                  <c:v>43.061452513966479</c:v>
                </c:pt>
                <c:pt idx="3082">
                  <c:v>21.95851851851852</c:v>
                </c:pt>
                <c:pt idx="3083">
                  <c:v>29.908571428571442</c:v>
                </c:pt>
                <c:pt idx="3084">
                  <c:v>51.984496124031018</c:v>
                </c:pt>
                <c:pt idx="3085">
                  <c:v>19.127061105722611</c:v>
                </c:pt>
                <c:pt idx="3086">
                  <c:v>17.076842105263157</c:v>
                </c:pt>
                <c:pt idx="3087">
                  <c:v>7.8679841897233089</c:v>
                </c:pt>
                <c:pt idx="3088">
                  <c:v>17.147245762711862</c:v>
                </c:pt>
                <c:pt idx="3089">
                  <c:v>8.6647482014388544</c:v>
                </c:pt>
                <c:pt idx="3090">
                  <c:v>11.770994684889901</c:v>
                </c:pt>
                <c:pt idx="3091">
                  <c:v>11.291295116772837</c:v>
                </c:pt>
                <c:pt idx="3092">
                  <c:v>20.218633540372689</c:v>
                </c:pt>
                <c:pt idx="3093">
                  <c:v>12.565544554455432</c:v>
                </c:pt>
                <c:pt idx="3094">
                  <c:v>19.359546313799626</c:v>
                </c:pt>
                <c:pt idx="3095">
                  <c:v>15.489168765743077</c:v>
                </c:pt>
                <c:pt idx="3096">
                  <c:v>14.885350318471335</c:v>
                </c:pt>
                <c:pt idx="3097">
                  <c:v>25.28</c:v>
                </c:pt>
                <c:pt idx="3098">
                  <c:v>10.29693251533741</c:v>
                </c:pt>
                <c:pt idx="3099">
                  <c:v>26.409589041095892</c:v>
                </c:pt>
                <c:pt idx="3100">
                  <c:v>8.5844444444444612</c:v>
                </c:pt>
                <c:pt idx="3101">
                  <c:v>12.424427480916034</c:v>
                </c:pt>
                <c:pt idx="3102">
                  <c:v>33.071657754010694</c:v>
                </c:pt>
                <c:pt idx="3103">
                  <c:v>22.732203389830509</c:v>
                </c:pt>
                <c:pt idx="3104">
                  <c:v>16.223175965665238</c:v>
                </c:pt>
                <c:pt idx="3105">
                  <c:v>88.624325985679448</c:v>
                </c:pt>
                <c:pt idx="3106">
                  <c:v>67.716135526903585</c:v>
                </c:pt>
                <c:pt idx="3107">
                  <c:v>72.436466950428382</c:v>
                </c:pt>
                <c:pt idx="3108">
                  <c:v>86.229192975897448</c:v>
                </c:pt>
                <c:pt idx="3109">
                  <c:v>83.870036766997572</c:v>
                </c:pt>
                <c:pt idx="3110">
                  <c:v>73.301771911778204</c:v>
                </c:pt>
                <c:pt idx="3111">
                  <c:v>77.437985533880791</c:v>
                </c:pt>
                <c:pt idx="3112">
                  <c:v>71.362301932381285</c:v>
                </c:pt>
                <c:pt idx="3113">
                  <c:v>69.880828352916907</c:v>
                </c:pt>
                <c:pt idx="3114">
                  <c:v>76.93324242936454</c:v>
                </c:pt>
                <c:pt idx="3115">
                  <c:v>77.300626029576975</c:v>
                </c:pt>
                <c:pt idx="3116">
                  <c:v>82.536654650497439</c:v>
                </c:pt>
                <c:pt idx="3117">
                  <c:v>72.62081885952739</c:v>
                </c:pt>
                <c:pt idx="3118">
                  <c:v>82.208594277078404</c:v>
                </c:pt>
                <c:pt idx="3119">
                  <c:v>76.885616736051944</c:v>
                </c:pt>
                <c:pt idx="3120">
                  <c:v>70.628188964592283</c:v>
                </c:pt>
                <c:pt idx="3121">
                  <c:v>67.112043567403092</c:v>
                </c:pt>
                <c:pt idx="3122">
                  <c:v>63.884110878306629</c:v>
                </c:pt>
                <c:pt idx="3123">
                  <c:v>70.907580196800993</c:v>
                </c:pt>
                <c:pt idx="3124">
                  <c:v>55.074771818002901</c:v>
                </c:pt>
                <c:pt idx="3125">
                  <c:v>76.399704898046068</c:v>
                </c:pt>
                <c:pt idx="3126">
                  <c:v>65.216683562216076</c:v>
                </c:pt>
                <c:pt idx="3127">
                  <c:v>84.321961182614885</c:v>
                </c:pt>
                <c:pt idx="3128">
                  <c:v>73.7332122034788</c:v>
                </c:pt>
                <c:pt idx="3129">
                  <c:v>0.8</c:v>
                </c:pt>
                <c:pt idx="3130">
                  <c:v>12.3</c:v>
                </c:pt>
                <c:pt idx="3131">
                  <c:v>2.6</c:v>
                </c:pt>
                <c:pt idx="3132">
                  <c:v>25.9</c:v>
                </c:pt>
                <c:pt idx="3133">
                  <c:v>31.8</c:v>
                </c:pt>
                <c:pt idx="3134">
                  <c:v>33.1</c:v>
                </c:pt>
                <c:pt idx="3135">
                  <c:v>51.4</c:v>
                </c:pt>
                <c:pt idx="3136">
                  <c:v>58.8</c:v>
                </c:pt>
                <c:pt idx="3137">
                  <c:v>62.9</c:v>
                </c:pt>
                <c:pt idx="3138">
                  <c:v>61.1</c:v>
                </c:pt>
                <c:pt idx="3139">
                  <c:v>60.5</c:v>
                </c:pt>
                <c:pt idx="3140">
                  <c:v>73.599999999999994</c:v>
                </c:pt>
                <c:pt idx="3141">
                  <c:v>44.1</c:v>
                </c:pt>
                <c:pt idx="3142">
                  <c:v>41.9</c:v>
                </c:pt>
                <c:pt idx="3143">
                  <c:v>31.6</c:v>
                </c:pt>
                <c:pt idx="3144">
                  <c:v>38.299999999999997</c:v>
                </c:pt>
                <c:pt idx="3145">
                  <c:v>32.200000000000003</c:v>
                </c:pt>
                <c:pt idx="3146">
                  <c:v>4.2</c:v>
                </c:pt>
                <c:pt idx="3147">
                  <c:v>14.1</c:v>
                </c:pt>
                <c:pt idx="3148">
                  <c:v>22.7</c:v>
                </c:pt>
                <c:pt idx="3149">
                  <c:v>17.899999999999999</c:v>
                </c:pt>
                <c:pt idx="3150">
                  <c:v>28.6</c:v>
                </c:pt>
                <c:pt idx="3151">
                  <c:v>44.9</c:v>
                </c:pt>
                <c:pt idx="3152">
                  <c:v>49.3</c:v>
                </c:pt>
                <c:pt idx="3153">
                  <c:v>50.1</c:v>
                </c:pt>
                <c:pt idx="3154">
                  <c:v>74.09</c:v>
                </c:pt>
                <c:pt idx="3155">
                  <c:v>91.46</c:v>
                </c:pt>
                <c:pt idx="3156">
                  <c:v>79.66</c:v>
                </c:pt>
                <c:pt idx="3157">
                  <c:v>75.430000000000007</c:v>
                </c:pt>
                <c:pt idx="3158">
                  <c:v>91.7</c:v>
                </c:pt>
                <c:pt idx="3159">
                  <c:v>91.6</c:v>
                </c:pt>
                <c:pt idx="3160">
                  <c:v>90.51</c:v>
                </c:pt>
                <c:pt idx="3161">
                  <c:v>69.989999999999995</c:v>
                </c:pt>
                <c:pt idx="3162">
                  <c:v>68.11</c:v>
                </c:pt>
                <c:pt idx="3163">
                  <c:v>85.62</c:v>
                </c:pt>
                <c:pt idx="3164">
                  <c:v>87.59</c:v>
                </c:pt>
                <c:pt idx="3165">
                  <c:v>82.59</c:v>
                </c:pt>
                <c:pt idx="3166">
                  <c:v>84.08</c:v>
                </c:pt>
                <c:pt idx="3167">
                  <c:v>88.98</c:v>
                </c:pt>
                <c:pt idx="3168">
                  <c:v>73.14</c:v>
                </c:pt>
                <c:pt idx="3169">
                  <c:v>72.040000000000006</c:v>
                </c:pt>
                <c:pt idx="3170">
                  <c:v>81.97</c:v>
                </c:pt>
                <c:pt idx="3171">
                  <c:v>70.489999999999995</c:v>
                </c:pt>
                <c:pt idx="3172">
                  <c:v>66.67</c:v>
                </c:pt>
                <c:pt idx="3173">
                  <c:v>67.28</c:v>
                </c:pt>
                <c:pt idx="3174">
                  <c:v>83.09</c:v>
                </c:pt>
                <c:pt idx="3175">
                  <c:v>69.069999999999993</c:v>
                </c:pt>
                <c:pt idx="3176">
                  <c:v>79.5</c:v>
                </c:pt>
                <c:pt idx="3177">
                  <c:v>23.33</c:v>
                </c:pt>
                <c:pt idx="3178">
                  <c:v>26.79</c:v>
                </c:pt>
                <c:pt idx="3179">
                  <c:v>79.98</c:v>
                </c:pt>
                <c:pt idx="3180">
                  <c:v>65.77</c:v>
                </c:pt>
                <c:pt idx="3181">
                  <c:v>61.74</c:v>
                </c:pt>
                <c:pt idx="3182">
                  <c:v>60.66</c:v>
                </c:pt>
                <c:pt idx="3183">
                  <c:v>61.07</c:v>
                </c:pt>
                <c:pt idx="3184">
                  <c:v>63.74</c:v>
                </c:pt>
                <c:pt idx="3185">
                  <c:v>74.11</c:v>
                </c:pt>
                <c:pt idx="3186">
                  <c:v>75.010000000000005</c:v>
                </c:pt>
                <c:pt idx="3187">
                  <c:v>75.23</c:v>
                </c:pt>
                <c:pt idx="3188">
                  <c:v>75.569999999999993</c:v>
                </c:pt>
                <c:pt idx="3189">
                  <c:v>75.08</c:v>
                </c:pt>
                <c:pt idx="3190">
                  <c:v>72.959999999999994</c:v>
                </c:pt>
                <c:pt idx="3191">
                  <c:v>75.7</c:v>
                </c:pt>
                <c:pt idx="3192">
                  <c:v>53.5</c:v>
                </c:pt>
                <c:pt idx="3193">
                  <c:v>68.38</c:v>
                </c:pt>
                <c:pt idx="3194">
                  <c:v>69.17</c:v>
                </c:pt>
                <c:pt idx="3195">
                  <c:v>74.680000000000007</c:v>
                </c:pt>
                <c:pt idx="3196">
                  <c:v>77.47</c:v>
                </c:pt>
                <c:pt idx="3197">
                  <c:v>68.709999999999994</c:v>
                </c:pt>
                <c:pt idx="3198">
                  <c:v>68.92</c:v>
                </c:pt>
                <c:pt idx="3199">
                  <c:v>67.61</c:v>
                </c:pt>
                <c:pt idx="3200">
                  <c:v>73.75</c:v>
                </c:pt>
                <c:pt idx="3201">
                  <c:v>67.209999999999994</c:v>
                </c:pt>
                <c:pt idx="3202">
                  <c:v>46.89</c:v>
                </c:pt>
                <c:pt idx="3214">
                  <c:v>68.599999999999994</c:v>
                </c:pt>
                <c:pt idx="3218">
                  <c:v>71.600000000000009</c:v>
                </c:pt>
                <c:pt idx="3222">
                  <c:v>79.199999999999989</c:v>
                </c:pt>
                <c:pt idx="3230">
                  <c:v>70.5</c:v>
                </c:pt>
                <c:pt idx="3240">
                  <c:v>36.815199999999997</c:v>
                </c:pt>
                <c:pt idx="3241">
                  <c:v>56.9893</c:v>
                </c:pt>
                <c:pt idx="3242">
                  <c:v>60.132300000000001</c:v>
                </c:pt>
                <c:pt idx="3243">
                  <c:v>63.227800000000002</c:v>
                </c:pt>
                <c:pt idx="3244">
                  <c:v>72.915000000000006</c:v>
                </c:pt>
                <c:pt idx="3245">
                  <c:v>74.326899999999995</c:v>
                </c:pt>
                <c:pt idx="3246">
                  <c:v>81.116600000000005</c:v>
                </c:pt>
                <c:pt idx="3247">
                  <c:v>79.694699999999997</c:v>
                </c:pt>
                <c:pt idx="3248">
                  <c:v>76.808300000000003</c:v>
                </c:pt>
                <c:pt idx="3249">
                  <c:v>78.043199999999999</c:v>
                </c:pt>
                <c:pt idx="3250">
                  <c:v>80.317099999999996</c:v>
                </c:pt>
                <c:pt idx="3251">
                  <c:v>81.454599999999999</c:v>
                </c:pt>
                <c:pt idx="3252">
                  <c:v>78.736999999999995</c:v>
                </c:pt>
                <c:pt idx="3253">
                  <c:v>80.956400000000002</c:v>
                </c:pt>
                <c:pt idx="3254">
                  <c:v>85.913300000000007</c:v>
                </c:pt>
                <c:pt idx="3255">
                  <c:v>84.817499999999995</c:v>
                </c:pt>
                <c:pt idx="3256">
                  <c:v>84.435699999999997</c:v>
                </c:pt>
                <c:pt idx="3257">
                  <c:v>87.558999999999997</c:v>
                </c:pt>
                <c:pt idx="3258">
                  <c:v>87.013099999999994</c:v>
                </c:pt>
                <c:pt idx="3259">
                  <c:v>86.141199999999998</c:v>
                </c:pt>
                <c:pt idx="3260">
                  <c:v>83.286900000000003</c:v>
                </c:pt>
                <c:pt idx="3261">
                  <c:v>83.610100000000003</c:v>
                </c:pt>
                <c:pt idx="3262">
                  <c:v>83.986599999999996</c:v>
                </c:pt>
                <c:pt idx="3263">
                  <c:v>84.471500000000006</c:v>
                </c:pt>
                <c:pt idx="3264">
                  <c:v>77.531199999999998</c:v>
                </c:pt>
                <c:pt idx="3265">
                  <c:v>76.427300000000002</c:v>
                </c:pt>
                <c:pt idx="3266">
                  <c:v>78.760599999999997</c:v>
                </c:pt>
                <c:pt idx="3267">
                  <c:v>80.444100000000006</c:v>
                </c:pt>
                <c:pt idx="3268">
                  <c:v>81.199799999999996</c:v>
                </c:pt>
                <c:pt idx="3269">
                  <c:v>81.548299999999998</c:v>
                </c:pt>
                <c:pt idx="3270">
                  <c:v>81.273200000000003</c:v>
                </c:pt>
                <c:pt idx="3271">
                  <c:v>81.382499999999993</c:v>
                </c:pt>
                <c:pt idx="3272">
                  <c:v>79.070599999999999</c:v>
                </c:pt>
                <c:pt idx="3273">
                  <c:v>77.058000000000007</c:v>
                </c:pt>
                <c:pt idx="3274">
                  <c:v>80.572400000000002</c:v>
                </c:pt>
                <c:pt idx="3275">
                  <c:v>80.147900000000007</c:v>
                </c:pt>
                <c:pt idx="3276">
                  <c:v>78.741900000000001</c:v>
                </c:pt>
                <c:pt idx="3277">
                  <c:v>78.247399999999999</c:v>
                </c:pt>
                <c:pt idx="3278">
                  <c:v>77.811099999999996</c:v>
                </c:pt>
                <c:pt idx="3279">
                  <c:v>81.473600000000005</c:v>
                </c:pt>
                <c:pt idx="3280">
                  <c:v>75.927999999999997</c:v>
                </c:pt>
                <c:pt idx="3281">
                  <c:v>75.1387</c:v>
                </c:pt>
                <c:pt idx="3282">
                  <c:v>32.900199999999998</c:v>
                </c:pt>
                <c:pt idx="3283">
                  <c:v>31.634899999999998</c:v>
                </c:pt>
                <c:pt idx="3284">
                  <c:v>30.8385</c:v>
                </c:pt>
                <c:pt idx="3285">
                  <c:v>31.996700000000001</c:v>
                </c:pt>
                <c:pt idx="3286">
                  <c:v>34.649500000000003</c:v>
                </c:pt>
                <c:pt idx="3287">
                  <c:v>36.965800000000002</c:v>
                </c:pt>
                <c:pt idx="3288">
                  <c:v>40.133299999999998</c:v>
                </c:pt>
                <c:pt idx="3289">
                  <c:v>41.278700000000001</c:v>
                </c:pt>
                <c:pt idx="3290">
                  <c:v>42.863900000000001</c:v>
                </c:pt>
                <c:pt idx="3291">
                  <c:v>45.575600000000001</c:v>
                </c:pt>
                <c:pt idx="3292">
                  <c:v>44.97</c:v>
                </c:pt>
                <c:pt idx="3293">
                  <c:v>48.066299999999998</c:v>
                </c:pt>
                <c:pt idx="3294">
                  <c:v>49.646099999999997</c:v>
                </c:pt>
                <c:pt idx="3295">
                  <c:v>52.667299999999997</c:v>
                </c:pt>
                <c:pt idx="3296">
                  <c:v>42.185699999999997</c:v>
                </c:pt>
                <c:pt idx="3297">
                  <c:v>38.648400000000002</c:v>
                </c:pt>
                <c:pt idx="3298">
                  <c:v>39.988100000000003</c:v>
                </c:pt>
                <c:pt idx="3299">
                  <c:v>39.702500000000001</c:v>
                </c:pt>
                <c:pt idx="3300">
                  <c:v>43.079099999999997</c:v>
                </c:pt>
                <c:pt idx="3301">
                  <c:v>43.363900000000001</c:v>
                </c:pt>
                <c:pt idx="3302">
                  <c:v>45.717199999999998</c:v>
                </c:pt>
                <c:pt idx="3303">
                  <c:v>47.436900000000001</c:v>
                </c:pt>
                <c:pt idx="3304">
                  <c:v>48.690899999999999</c:v>
                </c:pt>
                <c:pt idx="3305">
                  <c:v>92.263300000000001</c:v>
                </c:pt>
                <c:pt idx="3306">
                  <c:v>84.385900000000007</c:v>
                </c:pt>
                <c:pt idx="3307">
                  <c:v>62.293399999999998</c:v>
                </c:pt>
                <c:pt idx="3308">
                  <c:v>65.4846</c:v>
                </c:pt>
                <c:pt idx="3309">
                  <c:v>66.884</c:v>
                </c:pt>
                <c:pt idx="3310">
                  <c:v>69.326999999999998</c:v>
                </c:pt>
                <c:pt idx="3311">
                  <c:v>81.745000000000005</c:v>
                </c:pt>
                <c:pt idx="3312">
                  <c:v>80.506100000000004</c:v>
                </c:pt>
                <c:pt idx="3313">
                  <c:v>79.210599999999999</c:v>
                </c:pt>
                <c:pt idx="3314">
                  <c:v>80.409899999999993</c:v>
                </c:pt>
                <c:pt idx="3315">
                  <c:v>64.889819987585355</c:v>
                </c:pt>
                <c:pt idx="3316">
                  <c:v>64.880195080576769</c:v>
                </c:pt>
                <c:pt idx="3317">
                  <c:v>84.953300846966002</c:v>
                </c:pt>
                <c:pt idx="3318">
                  <c:v>72.120843471208445</c:v>
                </c:pt>
                <c:pt idx="3319">
                  <c:v>86.208027673406093</c:v>
                </c:pt>
                <c:pt idx="3320">
                  <c:v>76.684027777777771</c:v>
                </c:pt>
                <c:pt idx="3321">
                  <c:v>76.420138888888886</c:v>
                </c:pt>
                <c:pt idx="3322">
                  <c:v>67.149305555555557</c:v>
                </c:pt>
                <c:pt idx="3323">
                  <c:v>69.45965125709651</c:v>
                </c:pt>
                <c:pt idx="3324">
                  <c:v>73.91366495140079</c:v>
                </c:pt>
                <c:pt idx="3325">
                  <c:v>64.236111111111114</c:v>
                </c:pt>
                <c:pt idx="3326">
                  <c:v>66.965277777777771</c:v>
                </c:pt>
                <c:pt idx="3327">
                  <c:v>79.027777777777771</c:v>
                </c:pt>
                <c:pt idx="3328">
                  <c:v>81.048611111111114</c:v>
                </c:pt>
                <c:pt idx="3329">
                  <c:v>78.34375</c:v>
                </c:pt>
                <c:pt idx="3330">
                  <c:v>84.072916666666657</c:v>
                </c:pt>
                <c:pt idx="3331">
                  <c:v>68.0763888888889</c:v>
                </c:pt>
                <c:pt idx="3332">
                  <c:v>61.444444444444436</c:v>
                </c:pt>
                <c:pt idx="3333">
                  <c:v>60.725694444444443</c:v>
                </c:pt>
                <c:pt idx="3334">
                  <c:v>67.8576388888889</c:v>
                </c:pt>
                <c:pt idx="3335">
                  <c:v>79.052083333333329</c:v>
                </c:pt>
                <c:pt idx="3336">
                  <c:v>59.395833333333336</c:v>
                </c:pt>
                <c:pt idx="3337">
                  <c:v>67.006944444444443</c:v>
                </c:pt>
                <c:pt idx="3338">
                  <c:v>66.850694444444443</c:v>
                </c:pt>
                <c:pt idx="3339">
                  <c:v>89.166666666666657</c:v>
                </c:pt>
                <c:pt idx="3340">
                  <c:v>61.895833333333329</c:v>
                </c:pt>
                <c:pt idx="3341">
                  <c:v>88.680555555555557</c:v>
                </c:pt>
                <c:pt idx="3342">
                  <c:v>87.21875</c:v>
                </c:pt>
                <c:pt idx="3343">
                  <c:v>72.694444444444443</c:v>
                </c:pt>
                <c:pt idx="3344">
                  <c:v>84</c:v>
                </c:pt>
                <c:pt idx="3345">
                  <c:v>83</c:v>
                </c:pt>
                <c:pt idx="3346">
                  <c:v>73</c:v>
                </c:pt>
                <c:pt idx="3347">
                  <c:v>92</c:v>
                </c:pt>
                <c:pt idx="3348">
                  <c:v>53.0625</c:v>
                </c:pt>
                <c:pt idx="3349">
                  <c:v>56.909722222222214</c:v>
                </c:pt>
                <c:pt idx="3350">
                  <c:v>86.569444444444443</c:v>
                </c:pt>
                <c:pt idx="3351">
                  <c:v>91.847222222222229</c:v>
                </c:pt>
                <c:pt idx="3352">
                  <c:v>63.770138888888894</c:v>
                </c:pt>
                <c:pt idx="3353">
                  <c:v>85.388888888888886</c:v>
                </c:pt>
                <c:pt idx="3354">
                  <c:v>68.909722222222229</c:v>
                </c:pt>
                <c:pt idx="3355">
                  <c:v>70.15625</c:v>
                </c:pt>
                <c:pt idx="3356">
                  <c:v>77.170138888888886</c:v>
                </c:pt>
                <c:pt idx="3357">
                  <c:v>68.2048611111111</c:v>
                </c:pt>
                <c:pt idx="3358">
                  <c:v>65.104166666666671</c:v>
                </c:pt>
                <c:pt idx="3359">
                  <c:v>82.163194444444443</c:v>
                </c:pt>
                <c:pt idx="3360">
                  <c:v>71.666666666666671</c:v>
                </c:pt>
                <c:pt idx="3361">
                  <c:v>68.236111111111114</c:v>
                </c:pt>
                <c:pt idx="3362">
                  <c:v>58.159722222222207</c:v>
                </c:pt>
                <c:pt idx="3363">
                  <c:v>67.1875</c:v>
                </c:pt>
                <c:pt idx="3364">
                  <c:v>77.927083333333343</c:v>
                </c:pt>
                <c:pt idx="3365">
                  <c:v>51.145833333333336</c:v>
                </c:pt>
                <c:pt idx="3366">
                  <c:v>80.621527777777786</c:v>
                </c:pt>
                <c:pt idx="3367">
                  <c:v>63.389216042917404</c:v>
                </c:pt>
                <c:pt idx="3368">
                  <c:v>63.045138888888886</c:v>
                </c:pt>
                <c:pt idx="3369">
                  <c:v>61.534438719337651</c:v>
                </c:pt>
                <c:pt idx="3370">
                  <c:v>67.391784940531466</c:v>
                </c:pt>
                <c:pt idx="3371">
                  <c:v>53.456409856519031</c:v>
                </c:pt>
                <c:pt idx="3372">
                  <c:v>54.480013550135496</c:v>
                </c:pt>
                <c:pt idx="3373">
                  <c:v>61.403570096942573</c:v>
                </c:pt>
                <c:pt idx="3374">
                  <c:v>61.249796051558157</c:v>
                </c:pt>
                <c:pt idx="3375">
                  <c:v>55.847222222222229</c:v>
                </c:pt>
                <c:pt idx="3376">
                  <c:v>66.072916666666657</c:v>
                </c:pt>
                <c:pt idx="3377">
                  <c:v>60.649305555555557</c:v>
                </c:pt>
                <c:pt idx="3378">
                  <c:v>65.579002214406671</c:v>
                </c:pt>
                <c:pt idx="3379">
                  <c:v>60.114583333333329</c:v>
                </c:pt>
                <c:pt idx="3380">
                  <c:v>64.888888888888886</c:v>
                </c:pt>
                <c:pt idx="3381">
                  <c:v>63.454861111111114</c:v>
                </c:pt>
                <c:pt idx="3382">
                  <c:v>69.875</c:v>
                </c:pt>
                <c:pt idx="3383">
                  <c:v>68.097222222222214</c:v>
                </c:pt>
                <c:pt idx="3384">
                  <c:v>66.84375</c:v>
                </c:pt>
                <c:pt idx="3385">
                  <c:v>62.003472222222221</c:v>
                </c:pt>
                <c:pt idx="3386">
                  <c:v>57.916666666666657</c:v>
                </c:pt>
                <c:pt idx="3387">
                  <c:v>57.322916666666671</c:v>
                </c:pt>
                <c:pt idx="3388">
                  <c:v>67.177083333333329</c:v>
                </c:pt>
                <c:pt idx="3389">
                  <c:v>67.131944444444429</c:v>
                </c:pt>
                <c:pt idx="3390">
                  <c:v>54.986111111111114</c:v>
                </c:pt>
                <c:pt idx="3391">
                  <c:v>58.423611111111107</c:v>
                </c:pt>
                <c:pt idx="3392">
                  <c:v>57.979166666666671</c:v>
                </c:pt>
                <c:pt idx="3393">
                  <c:v>61.243055555555557</c:v>
                </c:pt>
                <c:pt idx="3394">
                  <c:v>50.857638888888893</c:v>
                </c:pt>
                <c:pt idx="3395">
                  <c:v>54.579861111111107</c:v>
                </c:pt>
                <c:pt idx="3396">
                  <c:v>50.774305555555557</c:v>
                </c:pt>
                <c:pt idx="3397">
                  <c:v>57.260416666666657</c:v>
                </c:pt>
                <c:pt idx="3398">
                  <c:v>51.819444444444443</c:v>
                </c:pt>
                <c:pt idx="3399">
                  <c:v>54.854166666666671</c:v>
                </c:pt>
                <c:pt idx="3400">
                  <c:v>63.197916666666664</c:v>
                </c:pt>
                <c:pt idx="3401">
                  <c:v>50.5625</c:v>
                </c:pt>
                <c:pt idx="3402">
                  <c:v>67.451388888888886</c:v>
                </c:pt>
                <c:pt idx="3403">
                  <c:v>56.158309998062727</c:v>
                </c:pt>
                <c:pt idx="3404">
                  <c:v>69.182234596730694</c:v>
                </c:pt>
                <c:pt idx="3405">
                  <c:v>64.539887454485267</c:v>
                </c:pt>
                <c:pt idx="3406">
                  <c:v>61.996679528571811</c:v>
                </c:pt>
                <c:pt idx="3407">
                  <c:v>46.497742547842591</c:v>
                </c:pt>
                <c:pt idx="3408">
                  <c:v>72.091836734693885</c:v>
                </c:pt>
                <c:pt idx="3409">
                  <c:v>73.672483347405944</c:v>
                </c:pt>
                <c:pt idx="3410">
                  <c:v>65.252549716100205</c:v>
                </c:pt>
                <c:pt idx="3411">
                  <c:v>72.56937742606533</c:v>
                </c:pt>
                <c:pt idx="3412">
                  <c:v>77.984234234234222</c:v>
                </c:pt>
                <c:pt idx="3413">
                  <c:v>72.236423540104525</c:v>
                </c:pt>
                <c:pt idx="3414">
                  <c:v>73.335326953748009</c:v>
                </c:pt>
                <c:pt idx="3415">
                  <c:v>80.037894167005007</c:v>
                </c:pt>
                <c:pt idx="3416">
                  <c:v>75.737699760916072</c:v>
                </c:pt>
                <c:pt idx="3417">
                  <c:v>69.178840194776441</c:v>
                </c:pt>
                <c:pt idx="3418">
                  <c:v>76.438492063492063</c:v>
                </c:pt>
                <c:pt idx="3419">
                  <c:v>74.516506528701655</c:v>
                </c:pt>
                <c:pt idx="3420">
                  <c:v>76.170700838474929</c:v>
                </c:pt>
                <c:pt idx="3421">
                  <c:v>70.603900360537537</c:v>
                </c:pt>
                <c:pt idx="3422">
                  <c:v>82.343579031134979</c:v>
                </c:pt>
                <c:pt idx="3423">
                  <c:v>84.857978279030917</c:v>
                </c:pt>
                <c:pt idx="3424">
                  <c:v>58.539293645676629</c:v>
                </c:pt>
                <c:pt idx="3425">
                  <c:v>79.381514748281205</c:v>
                </c:pt>
                <c:pt idx="3426">
                  <c:v>74.060457516339866</c:v>
                </c:pt>
                <c:pt idx="3427">
                  <c:v>75.389194139194132</c:v>
                </c:pt>
                <c:pt idx="3428">
                  <c:v>63.310277556087598</c:v>
                </c:pt>
                <c:pt idx="3429">
                  <c:v>84.767874701503018</c:v>
                </c:pt>
                <c:pt idx="3430">
                  <c:v>66.541100085752774</c:v>
                </c:pt>
                <c:pt idx="3431">
                  <c:v>82.125471583302911</c:v>
                </c:pt>
                <c:pt idx="3432">
                  <c:v>81.833388175935056</c:v>
                </c:pt>
                <c:pt idx="3433">
                  <c:v>77.71146478043029</c:v>
                </c:pt>
                <c:pt idx="3434">
                  <c:v>85.682270916334659</c:v>
                </c:pt>
                <c:pt idx="3435">
                  <c:v>75.936692506459949</c:v>
                </c:pt>
                <c:pt idx="3436">
                  <c:v>77.240896358543424</c:v>
                </c:pt>
                <c:pt idx="3437">
                  <c:v>76.851851851851848</c:v>
                </c:pt>
                <c:pt idx="3438">
                  <c:v>74.497802887633384</c:v>
                </c:pt>
                <c:pt idx="3439">
                  <c:v>70.473970473970482</c:v>
                </c:pt>
                <c:pt idx="3440">
                  <c:v>76.247624762476249</c:v>
                </c:pt>
                <c:pt idx="3441">
                  <c:v>75.018059234288472</c:v>
                </c:pt>
                <c:pt idx="3442">
                  <c:v>63.23278800272665</c:v>
                </c:pt>
                <c:pt idx="3443">
                  <c:v>75.295285298614189</c:v>
                </c:pt>
                <c:pt idx="3444">
                  <c:v>75.649796680953955</c:v>
                </c:pt>
                <c:pt idx="3445">
                  <c:v>61.889456836018162</c:v>
                </c:pt>
                <c:pt idx="3446">
                  <c:v>80.786836272525775</c:v>
                </c:pt>
                <c:pt idx="3447">
                  <c:v>78.071767324816108</c:v>
                </c:pt>
                <c:pt idx="3448">
                  <c:v>73.124098124098126</c:v>
                </c:pt>
                <c:pt idx="3449">
                  <c:v>73.788557447274201</c:v>
                </c:pt>
                <c:pt idx="3450">
                  <c:v>75.423881673881681</c:v>
                </c:pt>
                <c:pt idx="3451">
                  <c:v>76.146695650447654</c:v>
                </c:pt>
                <c:pt idx="3452">
                  <c:v>76.686507936507937</c:v>
                </c:pt>
                <c:pt idx="3453">
                  <c:v>74.789292497625823</c:v>
                </c:pt>
                <c:pt idx="3454">
                  <c:v>79.275574005740054</c:v>
                </c:pt>
                <c:pt idx="3455">
                  <c:v>75.841317184863826</c:v>
                </c:pt>
                <c:pt idx="3456">
                  <c:v>77.261785146110697</c:v>
                </c:pt>
                <c:pt idx="3457">
                  <c:v>69.937898026185664</c:v>
                </c:pt>
                <c:pt idx="3458">
                  <c:v>76.953378817413906</c:v>
                </c:pt>
                <c:pt idx="3459">
                  <c:v>71.754461715601607</c:v>
                </c:pt>
                <c:pt idx="3460">
                  <c:v>71.859737484737479</c:v>
                </c:pt>
                <c:pt idx="3461">
                  <c:v>78.323606951803214</c:v>
                </c:pt>
                <c:pt idx="3462">
                  <c:v>75.486896427930361</c:v>
                </c:pt>
                <c:pt idx="3463">
                  <c:v>77.39239926739927</c:v>
                </c:pt>
                <c:pt idx="3464">
                  <c:v>76.210273466371021</c:v>
                </c:pt>
                <c:pt idx="3465">
                  <c:v>75.432389937106919</c:v>
                </c:pt>
                <c:pt idx="3466">
                  <c:v>78.312418993755145</c:v>
                </c:pt>
                <c:pt idx="3467">
                  <c:v>77.872236216064934</c:v>
                </c:pt>
                <c:pt idx="3468">
                  <c:v>82.725262576008845</c:v>
                </c:pt>
                <c:pt idx="3469">
                  <c:v>80.555555555555557</c:v>
                </c:pt>
                <c:pt idx="3470">
                  <c:v>77.321865012220343</c:v>
                </c:pt>
                <c:pt idx="3471">
                  <c:v>78.760342789598113</c:v>
                </c:pt>
                <c:pt idx="3472">
                  <c:v>76.091937897493438</c:v>
                </c:pt>
                <c:pt idx="3473">
                  <c:v>79.027179977682124</c:v>
                </c:pt>
                <c:pt idx="3474">
                  <c:v>78.417755991285404</c:v>
                </c:pt>
                <c:pt idx="3475">
                  <c:v>80.523318289275736</c:v>
                </c:pt>
                <c:pt idx="3476">
                  <c:v>72.445635984509977</c:v>
                </c:pt>
                <c:pt idx="3477">
                  <c:v>79.660119391488536</c:v>
                </c:pt>
                <c:pt idx="3478">
                  <c:v>74.028000713393965</c:v>
                </c:pt>
                <c:pt idx="3479">
                  <c:v>78.997289972899736</c:v>
                </c:pt>
                <c:pt idx="3480">
                  <c:v>80.690634524799108</c:v>
                </c:pt>
                <c:pt idx="3481">
                  <c:v>75.073267074413863</c:v>
                </c:pt>
                <c:pt idx="3482">
                  <c:v>76.74493199897357</c:v>
                </c:pt>
                <c:pt idx="3483">
                  <c:v>72.753383695310035</c:v>
                </c:pt>
                <c:pt idx="3484">
                  <c:v>56.008002256666067</c:v>
                </c:pt>
                <c:pt idx="3485">
                  <c:v>46.53566919191919</c:v>
                </c:pt>
                <c:pt idx="3486">
                  <c:v>58.522095056429826</c:v>
                </c:pt>
                <c:pt idx="3487">
                  <c:v>52.276064610866371</c:v>
                </c:pt>
                <c:pt idx="3488">
                  <c:v>69.814349525404793</c:v>
                </c:pt>
                <c:pt idx="3489">
                  <c:v>78.378103378103376</c:v>
                </c:pt>
                <c:pt idx="3490">
                  <c:v>73.552699896157833</c:v>
                </c:pt>
                <c:pt idx="3491">
                  <c:v>75.248215082552434</c:v>
                </c:pt>
                <c:pt idx="3492">
                  <c:v>70.195517405817824</c:v>
                </c:pt>
                <c:pt idx="3493">
                  <c:v>65.424905838041425</c:v>
                </c:pt>
                <c:pt idx="3494">
                  <c:v>68.514595103578159</c:v>
                </c:pt>
                <c:pt idx="3495">
                  <c:v>71.788194444444443</c:v>
                </c:pt>
                <c:pt idx="3496">
                  <c:v>58.964646464646449</c:v>
                </c:pt>
                <c:pt idx="3497">
                  <c:v>68.131659056316579</c:v>
                </c:pt>
                <c:pt idx="3498">
                  <c:v>81.18636564851704</c:v>
                </c:pt>
                <c:pt idx="3499">
                  <c:v>65.892330383480825</c:v>
                </c:pt>
                <c:pt idx="3500">
                  <c:v>75.300687285223361</c:v>
                </c:pt>
                <c:pt idx="3501">
                  <c:v>73.335096302172857</c:v>
                </c:pt>
                <c:pt idx="3502">
                  <c:v>81.488726598272763</c:v>
                </c:pt>
                <c:pt idx="3503">
                  <c:v>76.32693102023957</c:v>
                </c:pt>
                <c:pt idx="3504">
                  <c:v>66.317365269461078</c:v>
                </c:pt>
                <c:pt idx="3505">
                  <c:v>83.178053830227739</c:v>
                </c:pt>
                <c:pt idx="3506">
                  <c:v>79.554427523970674</c:v>
                </c:pt>
                <c:pt idx="3507">
                  <c:v>76.307658002038735</c:v>
                </c:pt>
                <c:pt idx="3508">
                  <c:v>75.402709134175367</c:v>
                </c:pt>
                <c:pt idx="3509">
                  <c:v>73.994653649465363</c:v>
                </c:pt>
                <c:pt idx="3510">
                  <c:v>80.173405654174871</c:v>
                </c:pt>
                <c:pt idx="3511">
                  <c:v>73.115339749198014</c:v>
                </c:pt>
                <c:pt idx="3512">
                  <c:v>58.892081736909319</c:v>
                </c:pt>
                <c:pt idx="3513">
                  <c:v>66.237839221710175</c:v>
                </c:pt>
                <c:pt idx="3514">
                  <c:v>55.594982506361326</c:v>
                </c:pt>
                <c:pt idx="3515">
                  <c:v>77.223774595412749</c:v>
                </c:pt>
                <c:pt idx="3516">
                  <c:v>64.319356817385213</c:v>
                </c:pt>
                <c:pt idx="3517">
                  <c:v>77.083742552216322</c:v>
                </c:pt>
                <c:pt idx="3518">
                  <c:v>62.867519137091165</c:v>
                </c:pt>
                <c:pt idx="3519">
                  <c:v>71.257778497176361</c:v>
                </c:pt>
                <c:pt idx="3520">
                  <c:v>81.185851071157941</c:v>
                </c:pt>
                <c:pt idx="3521">
                  <c:v>76.56619385342789</c:v>
                </c:pt>
                <c:pt idx="3522">
                  <c:v>63.308121735998554</c:v>
                </c:pt>
                <c:pt idx="3523">
                  <c:v>51.996927803379414</c:v>
                </c:pt>
                <c:pt idx="3524">
                  <c:v>59.740303770002697</c:v>
                </c:pt>
                <c:pt idx="3525">
                  <c:v>62.177579365079374</c:v>
                </c:pt>
                <c:pt idx="3526">
                  <c:v>55.311213991769549</c:v>
                </c:pt>
                <c:pt idx="3527">
                  <c:v>47.016460905349788</c:v>
                </c:pt>
                <c:pt idx="3528">
                  <c:v>56.071127946127945</c:v>
                </c:pt>
                <c:pt idx="3529">
                  <c:v>51.255341880341888</c:v>
                </c:pt>
                <c:pt idx="3530">
                  <c:v>72.718253968253961</c:v>
                </c:pt>
                <c:pt idx="3531">
                  <c:v>70.883158943697055</c:v>
                </c:pt>
                <c:pt idx="3532">
                  <c:v>76.851851851851848</c:v>
                </c:pt>
                <c:pt idx="3533">
                  <c:v>72.600151171579739</c:v>
                </c:pt>
                <c:pt idx="3534">
                  <c:v>76.379440665154945</c:v>
                </c:pt>
                <c:pt idx="3535">
                  <c:v>71.612237237237238</c:v>
                </c:pt>
                <c:pt idx="3536">
                  <c:v>71.655328798185948</c:v>
                </c:pt>
                <c:pt idx="3537">
                  <c:v>45.3125</c:v>
                </c:pt>
                <c:pt idx="3538">
                  <c:v>80.476846094629011</c:v>
                </c:pt>
                <c:pt idx="3539">
                  <c:v>81.310347312292848</c:v>
                </c:pt>
                <c:pt idx="3540">
                  <c:v>74.339483268054707</c:v>
                </c:pt>
                <c:pt idx="3541">
                  <c:v>71.786860615993987</c:v>
                </c:pt>
                <c:pt idx="3542">
                  <c:v>77.811073059360723</c:v>
                </c:pt>
                <c:pt idx="3543">
                  <c:v>64.795524691358025</c:v>
                </c:pt>
                <c:pt idx="3544">
                  <c:v>79.799556110417541</c:v>
                </c:pt>
                <c:pt idx="3545">
                  <c:v>80.886476264997384</c:v>
                </c:pt>
                <c:pt idx="3546">
                  <c:v>74.69746974697469</c:v>
                </c:pt>
                <c:pt idx="3547">
                  <c:v>75.915487768936046</c:v>
                </c:pt>
                <c:pt idx="3548">
                  <c:v>78.462676594119898</c:v>
                </c:pt>
                <c:pt idx="3549">
                  <c:v>78.883395138030494</c:v>
                </c:pt>
                <c:pt idx="3550">
                  <c:v>71.815965874466798</c:v>
                </c:pt>
                <c:pt idx="3551">
                  <c:v>77.240896358543424</c:v>
                </c:pt>
                <c:pt idx="3552">
                  <c:v>66.484889797773235</c:v>
                </c:pt>
                <c:pt idx="3553">
                  <c:v>78.23915525114154</c:v>
                </c:pt>
                <c:pt idx="3554">
                  <c:v>70.078084997439845</c:v>
                </c:pt>
                <c:pt idx="3555">
                  <c:v>59.71477731453907</c:v>
                </c:pt>
                <c:pt idx="3556">
                  <c:v>54.228421970357445</c:v>
                </c:pt>
                <c:pt idx="3557">
                  <c:v>55.908289241622569</c:v>
                </c:pt>
                <c:pt idx="3558">
                  <c:v>68.450366610265093</c:v>
                </c:pt>
                <c:pt idx="3559">
                  <c:v>73.958333333333329</c:v>
                </c:pt>
                <c:pt idx="3560">
                  <c:v>55.491679769392022</c:v>
                </c:pt>
                <c:pt idx="3561">
                  <c:v>81.958061002178653</c:v>
                </c:pt>
                <c:pt idx="3562">
                  <c:v>76.758512544802898</c:v>
                </c:pt>
                <c:pt idx="3563">
                  <c:v>50.729124374069599</c:v>
                </c:pt>
                <c:pt idx="3564">
                  <c:v>50.115521949170301</c:v>
                </c:pt>
                <c:pt idx="3565">
                  <c:v>51.554840686274503</c:v>
                </c:pt>
                <c:pt idx="3566">
                  <c:v>62.040692377771002</c:v>
                </c:pt>
                <c:pt idx="3567">
                  <c:v>74.221802901343594</c:v>
                </c:pt>
                <c:pt idx="3568">
                  <c:v>74.224608043626404</c:v>
                </c:pt>
                <c:pt idx="3569">
                  <c:v>80.314181703070602</c:v>
                </c:pt>
                <c:pt idx="3570">
                  <c:v>80.720946915351504</c:v>
                </c:pt>
                <c:pt idx="3571">
                  <c:v>75.177304964539005</c:v>
                </c:pt>
                <c:pt idx="3572">
                  <c:v>80.228758169934693</c:v>
                </c:pt>
                <c:pt idx="3573">
                  <c:v>81.979606188466903</c:v>
                </c:pt>
                <c:pt idx="3574">
                  <c:v>79.244258224705106</c:v>
                </c:pt>
                <c:pt idx="3575">
                  <c:v>73.406135142776407</c:v>
                </c:pt>
                <c:pt idx="3576">
                  <c:v>77.351240834743393</c:v>
                </c:pt>
                <c:pt idx="3577">
                  <c:v>77.202581369247994</c:v>
                </c:pt>
                <c:pt idx="3578">
                  <c:v>81.192129629629605</c:v>
                </c:pt>
                <c:pt idx="3579">
                  <c:v>76.183313277176097</c:v>
                </c:pt>
                <c:pt idx="3580">
                  <c:v>77.598566308243704</c:v>
                </c:pt>
                <c:pt idx="3581">
                  <c:v>76.2016229712859</c:v>
                </c:pt>
                <c:pt idx="3582">
                  <c:v>58.362148455509399</c:v>
                </c:pt>
                <c:pt idx="3583">
                  <c:v>73.842592592592595</c:v>
                </c:pt>
                <c:pt idx="3584">
                  <c:v>68.607305936073004</c:v>
                </c:pt>
                <c:pt idx="3585">
                  <c:v>78.599773242630405</c:v>
                </c:pt>
                <c:pt idx="3586">
                  <c:v>79.300213675213698</c:v>
                </c:pt>
                <c:pt idx="3587">
                  <c:v>77.438556067588294</c:v>
                </c:pt>
                <c:pt idx="3588">
                  <c:v>77.719907407407405</c:v>
                </c:pt>
                <c:pt idx="3589">
                  <c:v>63.959212376933898</c:v>
                </c:pt>
                <c:pt idx="3590">
                  <c:v>76.492408557626007</c:v>
                </c:pt>
                <c:pt idx="3591">
                  <c:v>78.3549783549784</c:v>
                </c:pt>
                <c:pt idx="3592">
                  <c:v>85.680251419302493</c:v>
                </c:pt>
                <c:pt idx="3593">
                  <c:v>70.999791926758206</c:v>
                </c:pt>
                <c:pt idx="3594">
                  <c:v>84.126984126984098</c:v>
                </c:pt>
                <c:pt idx="3595">
                  <c:v>72.939488784559202</c:v>
                </c:pt>
                <c:pt idx="3596">
                  <c:v>83.0204517704518</c:v>
                </c:pt>
                <c:pt idx="3597">
                  <c:v>74.520383693045602</c:v>
                </c:pt>
                <c:pt idx="3598">
                  <c:v>77.657004830917899</c:v>
                </c:pt>
                <c:pt idx="3599">
                  <c:v>76.242690058479496</c:v>
                </c:pt>
                <c:pt idx="3600">
                  <c:v>69.5910973084886</c:v>
                </c:pt>
                <c:pt idx="3601">
                  <c:v>79.056437389770693</c:v>
                </c:pt>
                <c:pt idx="3602">
                  <c:v>77.467494089834503</c:v>
                </c:pt>
                <c:pt idx="3603">
                  <c:v>61.234779299847801</c:v>
                </c:pt>
                <c:pt idx="3604">
                  <c:v>78.3549783549784</c:v>
                </c:pt>
                <c:pt idx="3605">
                  <c:v>71.496683250414605</c:v>
                </c:pt>
                <c:pt idx="3606">
                  <c:v>83.492714025500902</c:v>
                </c:pt>
                <c:pt idx="3607">
                  <c:v>79.957091237578993</c:v>
                </c:pt>
                <c:pt idx="3608">
                  <c:v>78.885135135135101</c:v>
                </c:pt>
                <c:pt idx="3609">
                  <c:v>82.152128764278302</c:v>
                </c:pt>
                <c:pt idx="3610">
                  <c:v>80.673480083857399</c:v>
                </c:pt>
                <c:pt idx="3611">
                  <c:v>73.9583333333333</c:v>
                </c:pt>
                <c:pt idx="3612">
                  <c:v>80.854101765316699</c:v>
                </c:pt>
                <c:pt idx="3613">
                  <c:v>82.339559386973207</c:v>
                </c:pt>
                <c:pt idx="3614">
                  <c:v>81.708829365079396</c:v>
                </c:pt>
                <c:pt idx="3615">
                  <c:v>61.373824221046398</c:v>
                </c:pt>
                <c:pt idx="3616">
                  <c:v>62.579365079365097</c:v>
                </c:pt>
                <c:pt idx="3617">
                  <c:v>60.048161120840597</c:v>
                </c:pt>
                <c:pt idx="3618">
                  <c:v>66.345187864175202</c:v>
                </c:pt>
                <c:pt idx="3619">
                  <c:v>65.501348302239805</c:v>
                </c:pt>
                <c:pt idx="3620">
                  <c:v>59.261984861227901</c:v>
                </c:pt>
                <c:pt idx="3621">
                  <c:v>75.762760193897904</c:v>
                </c:pt>
                <c:pt idx="3622">
                  <c:v>69.836893090569504</c:v>
                </c:pt>
                <c:pt idx="3623">
                  <c:v>68.2550730017322</c:v>
                </c:pt>
                <c:pt idx="3624">
                  <c:v>63.749660418364599</c:v>
                </c:pt>
                <c:pt idx="3625">
                  <c:v>60.048243630333197</c:v>
                </c:pt>
                <c:pt idx="3626">
                  <c:v>65.830519376105499</c:v>
                </c:pt>
                <c:pt idx="3627">
                  <c:v>54.672574157868297</c:v>
                </c:pt>
                <c:pt idx="3628">
                  <c:v>64.703856749311299</c:v>
                </c:pt>
                <c:pt idx="3629">
                  <c:v>66.275542784163505</c:v>
                </c:pt>
                <c:pt idx="3630">
                  <c:v>67.948717948717999</c:v>
                </c:pt>
                <c:pt idx="3631">
                  <c:v>67.075386012715697</c:v>
                </c:pt>
                <c:pt idx="3632">
                  <c:v>65.902278177458001</c:v>
                </c:pt>
                <c:pt idx="3633">
                  <c:v>58.881578947368403</c:v>
                </c:pt>
                <c:pt idx="3634">
                  <c:v>76.369598765432102</c:v>
                </c:pt>
                <c:pt idx="3635">
                  <c:v>71.426308165851907</c:v>
                </c:pt>
                <c:pt idx="3636">
                  <c:v>68.681437078827798</c:v>
                </c:pt>
                <c:pt idx="3637">
                  <c:v>59.159461339693898</c:v>
                </c:pt>
                <c:pt idx="3638">
                  <c:v>64.558803627013106</c:v>
                </c:pt>
                <c:pt idx="3639">
                  <c:v>86.287794985250699</c:v>
                </c:pt>
                <c:pt idx="3640">
                  <c:v>66.520322509388095</c:v>
                </c:pt>
                <c:pt idx="3641">
                  <c:v>77.561230585424099</c:v>
                </c:pt>
                <c:pt idx="3642">
                  <c:v>83.596303104575199</c:v>
                </c:pt>
                <c:pt idx="3643">
                  <c:v>83.738218505243594</c:v>
                </c:pt>
                <c:pt idx="3644">
                  <c:v>82.201213818860893</c:v>
                </c:pt>
                <c:pt idx="3645">
                  <c:v>73.063430698740007</c:v>
                </c:pt>
                <c:pt idx="3646">
                  <c:v>76.442873969375697</c:v>
                </c:pt>
                <c:pt idx="3647">
                  <c:v>81.544044044044</c:v>
                </c:pt>
                <c:pt idx="3648">
                  <c:v>69.434663536776199</c:v>
                </c:pt>
                <c:pt idx="3649">
                  <c:v>68.244549929676495</c:v>
                </c:pt>
                <c:pt idx="3650">
                  <c:v>69.831511839708597</c:v>
                </c:pt>
                <c:pt idx="3651">
                  <c:v>73.858120991506297</c:v>
                </c:pt>
                <c:pt idx="3652">
                  <c:v>73.901892790059193</c:v>
                </c:pt>
                <c:pt idx="3653">
                  <c:v>71.819266515950801</c:v>
                </c:pt>
                <c:pt idx="3654">
                  <c:v>71.337788259958103</c:v>
                </c:pt>
                <c:pt idx="3655">
                  <c:v>79.761904761904802</c:v>
                </c:pt>
                <c:pt idx="3656">
                  <c:v>75.0203915171289</c:v>
                </c:pt>
                <c:pt idx="3657">
                  <c:v>82.323232323232304</c:v>
                </c:pt>
                <c:pt idx="3658">
                  <c:v>67.206790123456798</c:v>
                </c:pt>
                <c:pt idx="3659">
                  <c:v>72.6019965277778</c:v>
                </c:pt>
                <c:pt idx="3660">
                  <c:v>83.745301162689003</c:v>
                </c:pt>
                <c:pt idx="3661">
                  <c:v>79.1666666666667</c:v>
                </c:pt>
                <c:pt idx="3662">
                  <c:v>98.368877453959826</c:v>
                </c:pt>
                <c:pt idx="3663">
                  <c:v>98.421584337668506</c:v>
                </c:pt>
                <c:pt idx="3664">
                  <c:v>98.341059374060023</c:v>
                </c:pt>
                <c:pt idx="3665">
                  <c:v>69.477648083220856</c:v>
                </c:pt>
                <c:pt idx="3666">
                  <c:v>57.141134766534243</c:v>
                </c:pt>
                <c:pt idx="3667">
                  <c:v>69.071302484995584</c:v>
                </c:pt>
                <c:pt idx="3668">
                  <c:v>65.116217245940106</c:v>
                </c:pt>
                <c:pt idx="3669">
                  <c:v>55.017774202955508</c:v>
                </c:pt>
                <c:pt idx="3670">
                  <c:v>60.385997110286915</c:v>
                </c:pt>
                <c:pt idx="3671">
                  <c:v>69.974378881110241</c:v>
                </c:pt>
                <c:pt idx="3672">
                  <c:v>69.54647825866742</c:v>
                </c:pt>
                <c:pt idx="3673">
                  <c:v>59.122398495780338</c:v>
                </c:pt>
                <c:pt idx="3674">
                  <c:v>51.613621191777156</c:v>
                </c:pt>
                <c:pt idx="3675">
                  <c:v>53.261328905831171</c:v>
                </c:pt>
                <c:pt idx="3676">
                  <c:v>66.079988422888334</c:v>
                </c:pt>
                <c:pt idx="3677">
                  <c:v>54.883730399960044</c:v>
                </c:pt>
                <c:pt idx="3678">
                  <c:v>51.986838980122862</c:v>
                </c:pt>
                <c:pt idx="3679">
                  <c:v>47.037062907307572</c:v>
                </c:pt>
                <c:pt idx="3680">
                  <c:v>55.229709627997892</c:v>
                </c:pt>
                <c:pt idx="3681">
                  <c:v>58.867849938755135</c:v>
                </c:pt>
                <c:pt idx="3682">
                  <c:v>65.145800774508615</c:v>
                </c:pt>
                <c:pt idx="3683">
                  <c:v>60.802299036747343</c:v>
                </c:pt>
                <c:pt idx="3684">
                  <c:v>62.933718434336974</c:v>
                </c:pt>
                <c:pt idx="3685">
                  <c:v>60.38546028123082</c:v>
                </c:pt>
                <c:pt idx="3686">
                  <c:v>64.668106799241713</c:v>
                </c:pt>
                <c:pt idx="3687">
                  <c:v>74.777932396988362</c:v>
                </c:pt>
                <c:pt idx="3688">
                  <c:v>50.14</c:v>
                </c:pt>
                <c:pt idx="3689">
                  <c:v>72.87</c:v>
                </c:pt>
                <c:pt idx="3690">
                  <c:v>59.9</c:v>
                </c:pt>
                <c:pt idx="3691">
                  <c:v>63.18</c:v>
                </c:pt>
                <c:pt idx="3692">
                  <c:v>81.239999999999995</c:v>
                </c:pt>
                <c:pt idx="3693">
                  <c:v>68.95</c:v>
                </c:pt>
                <c:pt idx="3694">
                  <c:v>83.247698862262283</c:v>
                </c:pt>
                <c:pt idx="3695">
                  <c:v>78.941064162720977</c:v>
                </c:pt>
                <c:pt idx="3696">
                  <c:v>84.096535876559557</c:v>
                </c:pt>
                <c:pt idx="3697">
                  <c:v>79.794274142251936</c:v>
                </c:pt>
                <c:pt idx="3698">
                  <c:v>84.124398187571998</c:v>
                </c:pt>
                <c:pt idx="3699">
                  <c:v>65.635204478308196</c:v>
                </c:pt>
                <c:pt idx="3700">
                  <c:v>31</c:v>
                </c:pt>
                <c:pt idx="3701">
                  <c:v>53.113116227615301</c:v>
                </c:pt>
                <c:pt idx="3702">
                  <c:v>50.741291887125215</c:v>
                </c:pt>
                <c:pt idx="3703">
                  <c:v>47.53819444444445</c:v>
                </c:pt>
                <c:pt idx="3704">
                  <c:v>60.711331679073609</c:v>
                </c:pt>
                <c:pt idx="3705">
                  <c:v>60.952113729891508</c:v>
                </c:pt>
                <c:pt idx="3706">
                  <c:v>51.578627808136005</c:v>
                </c:pt>
                <c:pt idx="3707">
                  <c:v>56.698797877102116</c:v>
                </c:pt>
                <c:pt idx="3708">
                  <c:v>61.039026965562051</c:v>
                </c:pt>
                <c:pt idx="3709">
                  <c:v>60.182086051035576</c:v>
                </c:pt>
                <c:pt idx="3710">
                  <c:v>60.675716054125587</c:v>
                </c:pt>
                <c:pt idx="3711">
                  <c:v>53.003472222222229</c:v>
                </c:pt>
                <c:pt idx="3712">
                  <c:v>59.47569444444445</c:v>
                </c:pt>
                <c:pt idx="3713">
                  <c:v>48.635416666666664</c:v>
                </c:pt>
                <c:pt idx="3714">
                  <c:v>55.49305555555555</c:v>
                </c:pt>
                <c:pt idx="3715">
                  <c:v>55</c:v>
                </c:pt>
                <c:pt idx="3716">
                  <c:v>58.746527777777779</c:v>
                </c:pt>
                <c:pt idx="3717">
                  <c:v>58.99305555555555</c:v>
                </c:pt>
                <c:pt idx="3718">
                  <c:v>57.076388888888886</c:v>
                </c:pt>
                <c:pt idx="3719">
                  <c:v>47.100694444444436</c:v>
                </c:pt>
                <c:pt idx="3720">
                  <c:v>48.340277777777771</c:v>
                </c:pt>
                <c:pt idx="3721">
                  <c:v>45.420138888888886</c:v>
                </c:pt>
                <c:pt idx="3722">
                  <c:v>55.642361111111107</c:v>
                </c:pt>
                <c:pt idx="3723">
                  <c:v>63.983781918564532</c:v>
                </c:pt>
                <c:pt idx="3724">
                  <c:v>51.995264495264479</c:v>
                </c:pt>
                <c:pt idx="3725">
                  <c:v>51.734845416497912</c:v>
                </c:pt>
                <c:pt idx="3726">
                  <c:v>39.292114695340508</c:v>
                </c:pt>
                <c:pt idx="3727">
                  <c:v>58.837365591397848</c:v>
                </c:pt>
                <c:pt idx="3728">
                  <c:v>57.030721342536204</c:v>
                </c:pt>
                <c:pt idx="3729">
                  <c:v>62.232279449260588</c:v>
                </c:pt>
                <c:pt idx="3730">
                  <c:v>51.92307692307692</c:v>
                </c:pt>
                <c:pt idx="3731">
                  <c:v>47.62040197193781</c:v>
                </c:pt>
                <c:pt idx="3732">
                  <c:v>58.935819381024857</c:v>
                </c:pt>
                <c:pt idx="3733">
                  <c:v>64.526214526214531</c:v>
                </c:pt>
                <c:pt idx="3734">
                  <c:v>64.113904407200494</c:v>
                </c:pt>
                <c:pt idx="3735">
                  <c:v>56.349206349206348</c:v>
                </c:pt>
                <c:pt idx="3736">
                  <c:v>62.366932801064536</c:v>
                </c:pt>
                <c:pt idx="3737">
                  <c:v>61.990466798159105</c:v>
                </c:pt>
                <c:pt idx="3738">
                  <c:v>52.197488584474883</c:v>
                </c:pt>
                <c:pt idx="3739">
                  <c:v>57.010582010581999</c:v>
                </c:pt>
                <c:pt idx="3740">
                  <c:v>76.144312652068123</c:v>
                </c:pt>
                <c:pt idx="3741">
                  <c:v>58.230198019801982</c:v>
                </c:pt>
                <c:pt idx="3742">
                  <c:v>50.276938569989937</c:v>
                </c:pt>
                <c:pt idx="3743">
                  <c:v>40.294715447154474</c:v>
                </c:pt>
                <c:pt idx="3744">
                  <c:v>36.512799564270146</c:v>
                </c:pt>
                <c:pt idx="3745">
                  <c:v>61.111111111111107</c:v>
                </c:pt>
                <c:pt idx="3746">
                  <c:v>55.316484517304197</c:v>
                </c:pt>
                <c:pt idx="3747">
                  <c:v>52.909491990062527</c:v>
                </c:pt>
                <c:pt idx="3748">
                  <c:v>55.240374555346307</c:v>
                </c:pt>
                <c:pt idx="3749">
                  <c:v>64.210310707758239</c:v>
                </c:pt>
                <c:pt idx="3750">
                  <c:v>51.846136259716502</c:v>
                </c:pt>
                <c:pt idx="3751">
                  <c:v>51.144611948632047</c:v>
                </c:pt>
                <c:pt idx="3752">
                  <c:v>52.590811965811966</c:v>
                </c:pt>
                <c:pt idx="3753">
                  <c:v>58.698830409356717</c:v>
                </c:pt>
                <c:pt idx="3754">
                  <c:v>49.888427208371809</c:v>
                </c:pt>
                <c:pt idx="3755">
                  <c:v>52.243252716438839</c:v>
                </c:pt>
                <c:pt idx="3756">
                  <c:v>50.35583103764921</c:v>
                </c:pt>
                <c:pt idx="3757">
                  <c:v>60.208142026323841</c:v>
                </c:pt>
                <c:pt idx="3758">
                  <c:v>64.249216966608259</c:v>
                </c:pt>
                <c:pt idx="3759">
                  <c:v>47.984536530275378</c:v>
                </c:pt>
                <c:pt idx="3760">
                  <c:v>61.4699187656744</c:v>
                </c:pt>
                <c:pt idx="3761">
                  <c:v>59.347497249724967</c:v>
                </c:pt>
                <c:pt idx="3762">
                  <c:v>53.84801884178443</c:v>
                </c:pt>
                <c:pt idx="3763">
                  <c:v>60.812652754277117</c:v>
                </c:pt>
                <c:pt idx="3764">
                  <c:v>58.613916947250289</c:v>
                </c:pt>
                <c:pt idx="3765">
                  <c:v>55.007824726134579</c:v>
                </c:pt>
                <c:pt idx="3766">
                  <c:v>52.672350568390172</c:v>
                </c:pt>
                <c:pt idx="3767">
                  <c:v>60.266323024054991</c:v>
                </c:pt>
                <c:pt idx="3768">
                  <c:v>60.269764957264961</c:v>
                </c:pt>
                <c:pt idx="3769">
                  <c:v>51.016865079365083</c:v>
                </c:pt>
                <c:pt idx="3770">
                  <c:v>49.186991869918693</c:v>
                </c:pt>
                <c:pt idx="3771">
                  <c:v>54.303655707543385</c:v>
                </c:pt>
                <c:pt idx="3772">
                  <c:v>61.67806575473962</c:v>
                </c:pt>
                <c:pt idx="3773">
                  <c:v>55.059902459711616</c:v>
                </c:pt>
                <c:pt idx="3774">
                  <c:v>48.703313429340824</c:v>
                </c:pt>
                <c:pt idx="3775">
                  <c:v>48.582553490619915</c:v>
                </c:pt>
                <c:pt idx="3776">
                  <c:v>58.991858237547888</c:v>
                </c:pt>
                <c:pt idx="3777">
                  <c:v>53.957680250783703</c:v>
                </c:pt>
                <c:pt idx="3778">
                  <c:v>50.327932098765437</c:v>
                </c:pt>
                <c:pt idx="3779">
                  <c:v>64.275486827033205</c:v>
                </c:pt>
                <c:pt idx="3780">
                  <c:v>70.877067430025406</c:v>
                </c:pt>
                <c:pt idx="3781">
                  <c:v>72.556988041853501</c:v>
                </c:pt>
                <c:pt idx="3782">
                  <c:v>69.107744107744097</c:v>
                </c:pt>
                <c:pt idx="3783">
                  <c:v>71.284575714955494</c:v>
                </c:pt>
                <c:pt idx="3784">
                  <c:v>75.166307083782797</c:v>
                </c:pt>
                <c:pt idx="3785">
                  <c:v>72.781506338553299</c:v>
                </c:pt>
                <c:pt idx="3786">
                  <c:v>67.037721459579998</c:v>
                </c:pt>
                <c:pt idx="3787">
                  <c:v>74.9305555555556</c:v>
                </c:pt>
                <c:pt idx="3788">
                  <c:v>57.307241278217496</c:v>
                </c:pt>
                <c:pt idx="3789">
                  <c:v>73.179552637977196</c:v>
                </c:pt>
                <c:pt idx="3790">
                  <c:v>61.351898380792797</c:v>
                </c:pt>
                <c:pt idx="3791">
                  <c:v>65.753424657534197</c:v>
                </c:pt>
                <c:pt idx="3792">
                  <c:v>58.093869731800801</c:v>
                </c:pt>
                <c:pt idx="3793">
                  <c:v>66.245270037839703</c:v>
                </c:pt>
                <c:pt idx="3794">
                  <c:v>52.404572940287203</c:v>
                </c:pt>
                <c:pt idx="3795">
                  <c:v>64.951236502960597</c:v>
                </c:pt>
                <c:pt idx="3796">
                  <c:v>49.343607305936096</c:v>
                </c:pt>
                <c:pt idx="3797">
                  <c:v>69.682071451982907</c:v>
                </c:pt>
                <c:pt idx="3798">
                  <c:v>81.350072780203803</c:v>
                </c:pt>
                <c:pt idx="3799">
                  <c:v>66.383581033262601</c:v>
                </c:pt>
                <c:pt idx="3800">
                  <c:v>72.971906565656596</c:v>
                </c:pt>
                <c:pt idx="3801">
                  <c:v>74.022633744855995</c:v>
                </c:pt>
                <c:pt idx="3802">
                  <c:v>68.637992831541197</c:v>
                </c:pt>
                <c:pt idx="3803">
                  <c:v>80.314960629921302</c:v>
                </c:pt>
                <c:pt idx="3804">
                  <c:v>68.826034063260295</c:v>
                </c:pt>
                <c:pt idx="3805">
                  <c:v>67.995169082125599</c:v>
                </c:pt>
                <c:pt idx="3806">
                  <c:v>51.923076923076898</c:v>
                </c:pt>
                <c:pt idx="3807">
                  <c:v>56.267580872011301</c:v>
                </c:pt>
                <c:pt idx="3808">
                  <c:v>71.635367762128297</c:v>
                </c:pt>
                <c:pt idx="3809">
                  <c:v>74.635539795114298</c:v>
                </c:pt>
                <c:pt idx="3810">
                  <c:v>62.322695035461003</c:v>
                </c:pt>
                <c:pt idx="3811">
                  <c:v>80.46875</c:v>
                </c:pt>
                <c:pt idx="3812">
                  <c:v>59.325396825396801</c:v>
                </c:pt>
                <c:pt idx="3813">
                  <c:v>44.587138508371403</c:v>
                </c:pt>
                <c:pt idx="3814">
                  <c:v>82.522371364653196</c:v>
                </c:pt>
                <c:pt idx="3815">
                  <c:v>74.537037037036995</c:v>
                </c:pt>
                <c:pt idx="3816">
                  <c:v>67.623873873873904</c:v>
                </c:pt>
                <c:pt idx="3817">
                  <c:v>73.083548664944004</c:v>
                </c:pt>
                <c:pt idx="3818">
                  <c:v>72.380050505050505</c:v>
                </c:pt>
                <c:pt idx="3819">
                  <c:v>60.973370064279202</c:v>
                </c:pt>
                <c:pt idx="3820">
                  <c:v>65.2777777777778</c:v>
                </c:pt>
                <c:pt idx="3821">
                  <c:v>65.2777777777778</c:v>
                </c:pt>
                <c:pt idx="3822">
                  <c:v>65.2777777777778</c:v>
                </c:pt>
                <c:pt idx="3823">
                  <c:v>53.459571748162297</c:v>
                </c:pt>
                <c:pt idx="3824">
                  <c:v>56.122916064373101</c:v>
                </c:pt>
                <c:pt idx="3825">
                  <c:v>55.205437133148003</c:v>
                </c:pt>
                <c:pt idx="3826">
                  <c:v>54.755892255892299</c:v>
                </c:pt>
                <c:pt idx="3827">
                  <c:v>64.082177586481706</c:v>
                </c:pt>
                <c:pt idx="3828">
                  <c:v>61.488296672306802</c:v>
                </c:pt>
                <c:pt idx="3829">
                  <c:v>52.774179620034502</c:v>
                </c:pt>
                <c:pt idx="3830">
                  <c:v>52.503474031613699</c:v>
                </c:pt>
                <c:pt idx="3831">
                  <c:v>53.3420138888889</c:v>
                </c:pt>
                <c:pt idx="3832">
                  <c:v>53.051080424498103</c:v>
                </c:pt>
                <c:pt idx="3833">
                  <c:v>51.046212375517499</c:v>
                </c:pt>
                <c:pt idx="3834">
                  <c:v>56.386733484211703</c:v>
                </c:pt>
                <c:pt idx="3835">
                  <c:v>47.195790080738199</c:v>
                </c:pt>
                <c:pt idx="3836">
                  <c:v>51.197277963582302</c:v>
                </c:pt>
                <c:pt idx="3837">
                  <c:v>58.195135433941402</c:v>
                </c:pt>
                <c:pt idx="3838">
                  <c:v>56.332943013270899</c:v>
                </c:pt>
                <c:pt idx="3839">
                  <c:v>54.277989821882997</c:v>
                </c:pt>
                <c:pt idx="3840">
                  <c:v>58.977965307079202</c:v>
                </c:pt>
                <c:pt idx="3841">
                  <c:v>61.264656616415401</c:v>
                </c:pt>
                <c:pt idx="3842">
                  <c:v>59.602029914529901</c:v>
                </c:pt>
                <c:pt idx="3843">
                  <c:v>52.4305555555556</c:v>
                </c:pt>
                <c:pt idx="3844">
                  <c:v>47.443181818181799</c:v>
                </c:pt>
                <c:pt idx="3845">
                  <c:v>50.102880658436199</c:v>
                </c:pt>
                <c:pt idx="3846">
                  <c:v>58.837365591397798</c:v>
                </c:pt>
                <c:pt idx="3847">
                  <c:v>66.506882989183893</c:v>
                </c:pt>
                <c:pt idx="3848">
                  <c:v>40.925087983911503</c:v>
                </c:pt>
                <c:pt idx="3849">
                  <c:v>55.226608187134502</c:v>
                </c:pt>
                <c:pt idx="3850">
                  <c:v>49.786324786324798</c:v>
                </c:pt>
                <c:pt idx="3851">
                  <c:v>61.312158772318135</c:v>
                </c:pt>
                <c:pt idx="3852">
                  <c:v>62.055774925962481</c:v>
                </c:pt>
                <c:pt idx="3853">
                  <c:v>54.097222222222221</c:v>
                </c:pt>
                <c:pt idx="3854">
                  <c:v>59.108012394864986</c:v>
                </c:pt>
                <c:pt idx="3855">
                  <c:v>57.978880475057835</c:v>
                </c:pt>
                <c:pt idx="3856">
                  <c:v>50.353692201518285</c:v>
                </c:pt>
                <c:pt idx="3857">
                  <c:v>50.409776617348413</c:v>
                </c:pt>
                <c:pt idx="3858">
                  <c:v>47.580495585725949</c:v>
                </c:pt>
                <c:pt idx="3859">
                  <c:v>46.559044233807278</c:v>
                </c:pt>
                <c:pt idx="3860">
                  <c:v>29.836919398907114</c:v>
                </c:pt>
                <c:pt idx="3861">
                  <c:v>82.986111111111114</c:v>
                </c:pt>
                <c:pt idx="3862">
                  <c:v>25</c:v>
                </c:pt>
                <c:pt idx="3863">
                  <c:v>30</c:v>
                </c:pt>
                <c:pt idx="3864">
                  <c:v>28.000000000000004</c:v>
                </c:pt>
                <c:pt idx="3865">
                  <c:v>18</c:v>
                </c:pt>
                <c:pt idx="3866">
                  <c:v>12</c:v>
                </c:pt>
                <c:pt idx="3867">
                  <c:v>20</c:v>
                </c:pt>
                <c:pt idx="3868">
                  <c:v>26</c:v>
                </c:pt>
                <c:pt idx="3869">
                  <c:v>20</c:v>
                </c:pt>
                <c:pt idx="3870">
                  <c:v>70</c:v>
                </c:pt>
                <c:pt idx="3871">
                  <c:v>55.000000000000007</c:v>
                </c:pt>
                <c:pt idx="3872">
                  <c:v>39</c:v>
                </c:pt>
                <c:pt idx="3873">
                  <c:v>27</c:v>
                </c:pt>
                <c:pt idx="3874">
                  <c:v>36</c:v>
                </c:pt>
                <c:pt idx="3875">
                  <c:v>25</c:v>
                </c:pt>
                <c:pt idx="3876">
                  <c:v>20</c:v>
                </c:pt>
                <c:pt idx="3877">
                  <c:v>30</c:v>
                </c:pt>
                <c:pt idx="3878">
                  <c:v>35</c:v>
                </c:pt>
                <c:pt idx="3879">
                  <c:v>22</c:v>
                </c:pt>
                <c:pt idx="3880">
                  <c:v>2.61</c:v>
                </c:pt>
                <c:pt idx="3881">
                  <c:v>2.61</c:v>
                </c:pt>
                <c:pt idx="3882">
                  <c:v>7.36</c:v>
                </c:pt>
                <c:pt idx="3883">
                  <c:v>19.399999999999999</c:v>
                </c:pt>
                <c:pt idx="3884">
                  <c:v>21.3</c:v>
                </c:pt>
                <c:pt idx="3885">
                  <c:v>24.95</c:v>
                </c:pt>
                <c:pt idx="3886">
                  <c:v>28.68</c:v>
                </c:pt>
                <c:pt idx="3887">
                  <c:v>47.77</c:v>
                </c:pt>
                <c:pt idx="3921">
                  <c:v>32.604973024321367</c:v>
                </c:pt>
                <c:pt idx="3922">
                  <c:v>11.577910411345293</c:v>
                </c:pt>
                <c:pt idx="3923">
                  <c:v>48.374731442669102</c:v>
                </c:pt>
                <c:pt idx="3924">
                  <c:v>47.825596426550987</c:v>
                </c:pt>
                <c:pt idx="3925">
                  <c:v>40.140707290103052</c:v>
                </c:pt>
                <c:pt idx="3926">
                  <c:v>33.695282765686549</c:v>
                </c:pt>
                <c:pt idx="3927">
                  <c:v>55.863641774483554</c:v>
                </c:pt>
                <c:pt idx="3928">
                  <c:v>63.632488379791361</c:v>
                </c:pt>
                <c:pt idx="3929">
                  <c:v>59.453063445251097</c:v>
                </c:pt>
                <c:pt idx="3930">
                  <c:v>50.179103465905015</c:v>
                </c:pt>
                <c:pt idx="3931">
                  <c:v>36.545179279579656</c:v>
                </c:pt>
                <c:pt idx="3932">
                  <c:v>32.808601378820534</c:v>
                </c:pt>
                <c:pt idx="3933">
                  <c:v>33.473764613018673</c:v>
                </c:pt>
                <c:pt idx="3934">
                  <c:v>39.900630156883942</c:v>
                </c:pt>
                <c:pt idx="3935">
                  <c:v>35.23113064635448</c:v>
                </c:pt>
                <c:pt idx="3936">
                  <c:v>61.526026511477539</c:v>
                </c:pt>
                <c:pt idx="3937">
                  <c:v>44.390559327513742</c:v>
                </c:pt>
                <c:pt idx="3938">
                  <c:v>55.059812479793081</c:v>
                </c:pt>
                <c:pt idx="3939">
                  <c:v>53.766569673456189</c:v>
                </c:pt>
                <c:pt idx="3940">
                  <c:v>50.53346265761396</c:v>
                </c:pt>
                <c:pt idx="3941">
                  <c:v>3.9181429968956571</c:v>
                </c:pt>
                <c:pt idx="3942">
                  <c:v>2.5986795099104731</c:v>
                </c:pt>
                <c:pt idx="3943">
                  <c:v>4.8316556742882373</c:v>
                </c:pt>
                <c:pt idx="3944">
                  <c:v>3.7712343641180035</c:v>
                </c:pt>
                <c:pt idx="3945">
                  <c:v>4.7222938093984812</c:v>
                </c:pt>
                <c:pt idx="3946">
                  <c:v>6.2277393983699803</c:v>
                </c:pt>
                <c:pt idx="3947">
                  <c:v>3.6422210621637863</c:v>
                </c:pt>
                <c:pt idx="3948">
                  <c:v>40.935764331754065</c:v>
                </c:pt>
                <c:pt idx="3949">
                  <c:v>40.69299111582567</c:v>
                </c:pt>
                <c:pt idx="3950">
                  <c:v>46.580764434129115</c:v>
                </c:pt>
                <c:pt idx="3951">
                  <c:v>35.050195070422305</c:v>
                </c:pt>
                <c:pt idx="3952">
                  <c:v>36.668720911928474</c:v>
                </c:pt>
                <c:pt idx="3953">
                  <c:v>37.587661511747115</c:v>
                </c:pt>
                <c:pt idx="3954">
                  <c:v>42.500625590216757</c:v>
                </c:pt>
                <c:pt idx="3955">
                  <c:v>32.156095802853343</c:v>
                </c:pt>
                <c:pt idx="3956">
                  <c:v>43.671573081401249</c:v>
                </c:pt>
                <c:pt idx="3957">
                  <c:v>27.361708167419131</c:v>
                </c:pt>
                <c:pt idx="3958">
                  <c:v>25.786739789864754</c:v>
                </c:pt>
                <c:pt idx="3959">
                  <c:v>30.336595282867407</c:v>
                </c:pt>
                <c:pt idx="3960">
                  <c:v>30.591972184170192</c:v>
                </c:pt>
                <c:pt idx="3961">
                  <c:v>22.880926744306596</c:v>
                </c:pt>
                <c:pt idx="3962">
                  <c:v>22.242483565360704</c:v>
                </c:pt>
                <c:pt idx="3963">
                  <c:v>25.375351303613868</c:v>
                </c:pt>
                <c:pt idx="3964">
                  <c:v>28.089426369183514</c:v>
                </c:pt>
                <c:pt idx="3965">
                  <c:v>30.861130327533516</c:v>
                </c:pt>
                <c:pt idx="3966">
                  <c:v>33.700094598217632</c:v>
                </c:pt>
                <c:pt idx="3967">
                  <c:v>23.388094572438689</c:v>
                </c:pt>
                <c:pt idx="3968">
                  <c:v>18.128254139953015</c:v>
                </c:pt>
                <c:pt idx="3969">
                  <c:v>17.255828629271576</c:v>
                </c:pt>
                <c:pt idx="3970">
                  <c:v>24.276589323628116</c:v>
                </c:pt>
                <c:pt idx="3971">
                  <c:v>25.658471669356341</c:v>
                </c:pt>
                <c:pt idx="3972">
                  <c:v>28.990436338519508</c:v>
                </c:pt>
                <c:pt idx="3973">
                  <c:v>25.434524480619991</c:v>
                </c:pt>
                <c:pt idx="3974">
                  <c:v>24.812407944715474</c:v>
                </c:pt>
                <c:pt idx="3975">
                  <c:v>19.106429203983655</c:v>
                </c:pt>
                <c:pt idx="3976">
                  <c:v>21.876392506395437</c:v>
                </c:pt>
                <c:pt idx="3977">
                  <c:v>4.0877176769333108</c:v>
                </c:pt>
                <c:pt idx="3978">
                  <c:v>13.820918177838781</c:v>
                </c:pt>
                <c:pt idx="3979">
                  <c:v>12.74886820503065</c:v>
                </c:pt>
                <c:pt idx="3980">
                  <c:v>16.102814577796753</c:v>
                </c:pt>
                <c:pt idx="3981">
                  <c:v>15.250360539609142</c:v>
                </c:pt>
                <c:pt idx="3982">
                  <c:v>12.906948668120288</c:v>
                </c:pt>
                <c:pt idx="3983">
                  <c:v>12.496904380455465</c:v>
                </c:pt>
                <c:pt idx="3984">
                  <c:v>14.289847049444715</c:v>
                </c:pt>
                <c:pt idx="3985">
                  <c:v>47.599999999999994</c:v>
                </c:pt>
                <c:pt idx="3986">
                  <c:v>53.7</c:v>
                </c:pt>
                <c:pt idx="3987">
                  <c:v>65.2</c:v>
                </c:pt>
                <c:pt idx="3988">
                  <c:v>66.600000000000009</c:v>
                </c:pt>
                <c:pt idx="3989">
                  <c:v>70.199999999999989</c:v>
                </c:pt>
                <c:pt idx="3990">
                  <c:v>74.5</c:v>
                </c:pt>
                <c:pt idx="3991">
                  <c:v>70.399999999999991</c:v>
                </c:pt>
                <c:pt idx="3992">
                  <c:v>70</c:v>
                </c:pt>
                <c:pt idx="3993">
                  <c:v>67.7</c:v>
                </c:pt>
                <c:pt idx="3994">
                  <c:v>69.5</c:v>
                </c:pt>
                <c:pt idx="3995">
                  <c:v>60.3</c:v>
                </c:pt>
                <c:pt idx="3996">
                  <c:v>63</c:v>
                </c:pt>
                <c:pt idx="3997">
                  <c:v>48.1</c:v>
                </c:pt>
                <c:pt idx="3998">
                  <c:v>59.5</c:v>
                </c:pt>
                <c:pt idx="3999">
                  <c:v>69.599999999999994</c:v>
                </c:pt>
                <c:pt idx="4000">
                  <c:v>78.8</c:v>
                </c:pt>
                <c:pt idx="4001">
                  <c:v>50.8</c:v>
                </c:pt>
                <c:pt idx="4002">
                  <c:v>58.5</c:v>
                </c:pt>
                <c:pt idx="4003">
                  <c:v>81.99</c:v>
                </c:pt>
                <c:pt idx="4004">
                  <c:v>72</c:v>
                </c:pt>
                <c:pt idx="4005">
                  <c:v>57.099999999999994</c:v>
                </c:pt>
                <c:pt idx="4006">
                  <c:v>64.7</c:v>
                </c:pt>
                <c:pt idx="4007">
                  <c:v>57.3</c:v>
                </c:pt>
                <c:pt idx="4008">
                  <c:v>75.8</c:v>
                </c:pt>
                <c:pt idx="4009">
                  <c:v>77.900000000000006</c:v>
                </c:pt>
                <c:pt idx="4010">
                  <c:v>68.600000000000009</c:v>
                </c:pt>
                <c:pt idx="4011">
                  <c:v>76.400000000000006</c:v>
                </c:pt>
                <c:pt idx="4012">
                  <c:v>72.399999999999991</c:v>
                </c:pt>
                <c:pt idx="4013">
                  <c:v>65.5</c:v>
                </c:pt>
                <c:pt idx="4014">
                  <c:v>68.600000000000009</c:v>
                </c:pt>
                <c:pt idx="4015">
                  <c:v>31.900000000000002</c:v>
                </c:pt>
                <c:pt idx="4016">
                  <c:v>35</c:v>
                </c:pt>
                <c:pt idx="4017">
                  <c:v>55.000000000000007</c:v>
                </c:pt>
                <c:pt idx="4018">
                  <c:v>91</c:v>
                </c:pt>
                <c:pt idx="4019">
                  <c:v>91</c:v>
                </c:pt>
                <c:pt idx="4020">
                  <c:v>91</c:v>
                </c:pt>
                <c:pt idx="4021">
                  <c:v>92</c:v>
                </c:pt>
                <c:pt idx="4022">
                  <c:v>90</c:v>
                </c:pt>
                <c:pt idx="4023">
                  <c:v>90</c:v>
                </c:pt>
                <c:pt idx="4024">
                  <c:v>91</c:v>
                </c:pt>
                <c:pt idx="4025">
                  <c:v>90</c:v>
                </c:pt>
                <c:pt idx="4026">
                  <c:v>89</c:v>
                </c:pt>
                <c:pt idx="4027">
                  <c:v>88</c:v>
                </c:pt>
                <c:pt idx="4028">
                  <c:v>88</c:v>
                </c:pt>
                <c:pt idx="4029">
                  <c:v>90</c:v>
                </c:pt>
                <c:pt idx="4030">
                  <c:v>88</c:v>
                </c:pt>
                <c:pt idx="4031">
                  <c:v>88</c:v>
                </c:pt>
                <c:pt idx="4032">
                  <c:v>87</c:v>
                </c:pt>
                <c:pt idx="4033">
                  <c:v>88</c:v>
                </c:pt>
                <c:pt idx="4034">
                  <c:v>86</c:v>
                </c:pt>
                <c:pt idx="4035">
                  <c:v>90</c:v>
                </c:pt>
                <c:pt idx="4036">
                  <c:v>92</c:v>
                </c:pt>
                <c:pt idx="4037">
                  <c:v>88</c:v>
                </c:pt>
                <c:pt idx="4038">
                  <c:v>90</c:v>
                </c:pt>
                <c:pt idx="4039">
                  <c:v>90</c:v>
                </c:pt>
                <c:pt idx="4040">
                  <c:v>88</c:v>
                </c:pt>
                <c:pt idx="4041">
                  <c:v>88</c:v>
                </c:pt>
                <c:pt idx="4042">
                  <c:v>88</c:v>
                </c:pt>
                <c:pt idx="4043">
                  <c:v>85</c:v>
                </c:pt>
                <c:pt idx="4044">
                  <c:v>85</c:v>
                </c:pt>
                <c:pt idx="4045">
                  <c:v>81</c:v>
                </c:pt>
                <c:pt idx="4046">
                  <c:v>82</c:v>
                </c:pt>
                <c:pt idx="4047">
                  <c:v>81</c:v>
                </c:pt>
                <c:pt idx="4048">
                  <c:v>84</c:v>
                </c:pt>
                <c:pt idx="4049">
                  <c:v>81</c:v>
                </c:pt>
                <c:pt idx="4050">
                  <c:v>81</c:v>
                </c:pt>
                <c:pt idx="4051">
                  <c:v>83</c:v>
                </c:pt>
                <c:pt idx="4052">
                  <c:v>83</c:v>
                </c:pt>
                <c:pt idx="4053">
                  <c:v>84</c:v>
                </c:pt>
                <c:pt idx="4054">
                  <c:v>83</c:v>
                </c:pt>
                <c:pt idx="4055">
                  <c:v>84</c:v>
                </c:pt>
                <c:pt idx="4056">
                  <c:v>82</c:v>
                </c:pt>
                <c:pt idx="4057">
                  <c:v>83</c:v>
                </c:pt>
                <c:pt idx="4058">
                  <c:v>84</c:v>
                </c:pt>
                <c:pt idx="4059">
                  <c:v>86</c:v>
                </c:pt>
                <c:pt idx="4060">
                  <c:v>95.281415542575559</c:v>
                </c:pt>
                <c:pt idx="4061">
                  <c:v>95.320351776308627</c:v>
                </c:pt>
                <c:pt idx="4062">
                  <c:v>95.278044422763969</c:v>
                </c:pt>
                <c:pt idx="4063">
                  <c:v>95.038007704079604</c:v>
                </c:pt>
                <c:pt idx="4064">
                  <c:v>93.899999999999991</c:v>
                </c:pt>
                <c:pt idx="4065">
                  <c:v>71.2</c:v>
                </c:pt>
                <c:pt idx="4066">
                  <c:v>90.4</c:v>
                </c:pt>
                <c:pt idx="4067">
                  <c:v>70.599999999999994</c:v>
                </c:pt>
                <c:pt idx="4068">
                  <c:v>89.2</c:v>
                </c:pt>
                <c:pt idx="4069">
                  <c:v>59.5</c:v>
                </c:pt>
                <c:pt idx="4070">
                  <c:v>90.8</c:v>
                </c:pt>
                <c:pt idx="4071">
                  <c:v>76.2</c:v>
                </c:pt>
                <c:pt idx="4072">
                  <c:v>57.9</c:v>
                </c:pt>
                <c:pt idx="4073">
                  <c:v>64.600000000000009</c:v>
                </c:pt>
                <c:pt idx="4074">
                  <c:v>91.9</c:v>
                </c:pt>
                <c:pt idx="4075">
                  <c:v>82</c:v>
                </c:pt>
                <c:pt idx="4076">
                  <c:v>81.100000000000009</c:v>
                </c:pt>
                <c:pt idx="4077">
                  <c:v>88.8</c:v>
                </c:pt>
                <c:pt idx="4078">
                  <c:v>62.5</c:v>
                </c:pt>
                <c:pt idx="4079">
                  <c:v>50</c:v>
                </c:pt>
                <c:pt idx="4080">
                  <c:v>46.400000000000006</c:v>
                </c:pt>
                <c:pt idx="4081">
                  <c:v>50</c:v>
                </c:pt>
                <c:pt idx="4082">
                  <c:v>67.5</c:v>
                </c:pt>
                <c:pt idx="4083">
                  <c:v>78.900000000000006</c:v>
                </c:pt>
                <c:pt idx="4084">
                  <c:v>81.399999999999991</c:v>
                </c:pt>
                <c:pt idx="4085">
                  <c:v>80.7</c:v>
                </c:pt>
                <c:pt idx="4086">
                  <c:v>42.8</c:v>
                </c:pt>
                <c:pt idx="4087">
                  <c:v>57.000000000000007</c:v>
                </c:pt>
                <c:pt idx="4088">
                  <c:v>61.1</c:v>
                </c:pt>
                <c:pt idx="4089">
                  <c:v>53.2</c:v>
                </c:pt>
                <c:pt idx="4090">
                  <c:v>50</c:v>
                </c:pt>
                <c:pt idx="4091">
                  <c:v>55.1</c:v>
                </c:pt>
                <c:pt idx="4092">
                  <c:v>90.100000000000009</c:v>
                </c:pt>
                <c:pt idx="4093">
                  <c:v>87.9</c:v>
                </c:pt>
                <c:pt idx="4094">
                  <c:v>85.7</c:v>
                </c:pt>
                <c:pt idx="4095">
                  <c:v>59.5</c:v>
                </c:pt>
                <c:pt idx="4096">
                  <c:v>90.600000000000009</c:v>
                </c:pt>
                <c:pt idx="4097">
                  <c:v>65</c:v>
                </c:pt>
                <c:pt idx="4098">
                  <c:v>64</c:v>
                </c:pt>
                <c:pt idx="4099">
                  <c:v>76</c:v>
                </c:pt>
                <c:pt idx="4100">
                  <c:v>77</c:v>
                </c:pt>
                <c:pt idx="4101">
                  <c:v>78</c:v>
                </c:pt>
                <c:pt idx="4102">
                  <c:v>88</c:v>
                </c:pt>
                <c:pt idx="4103">
                  <c:v>89</c:v>
                </c:pt>
                <c:pt idx="4104">
                  <c:v>98</c:v>
                </c:pt>
                <c:pt idx="4105">
                  <c:v>88</c:v>
                </c:pt>
                <c:pt idx="4106">
                  <c:v>67</c:v>
                </c:pt>
                <c:pt idx="4107">
                  <c:v>71</c:v>
                </c:pt>
                <c:pt idx="4108">
                  <c:v>77</c:v>
                </c:pt>
                <c:pt idx="4109">
                  <c:v>60.650000000000006</c:v>
                </c:pt>
                <c:pt idx="4110">
                  <c:v>20.9</c:v>
                </c:pt>
                <c:pt idx="4111">
                  <c:v>66</c:v>
                </c:pt>
                <c:pt idx="4112">
                  <c:v>41.699999999999996</c:v>
                </c:pt>
                <c:pt idx="4113">
                  <c:v>79.8</c:v>
                </c:pt>
                <c:pt idx="4114">
                  <c:v>74.099999999999994</c:v>
                </c:pt>
                <c:pt idx="4115">
                  <c:v>67.2</c:v>
                </c:pt>
                <c:pt idx="4116">
                  <c:v>55.2</c:v>
                </c:pt>
                <c:pt idx="4117">
                  <c:v>91.3</c:v>
                </c:pt>
                <c:pt idx="4118">
                  <c:v>79.400000000000006</c:v>
                </c:pt>
                <c:pt idx="4119">
                  <c:v>73.5</c:v>
                </c:pt>
                <c:pt idx="4120">
                  <c:v>66.400000000000006</c:v>
                </c:pt>
                <c:pt idx="4121">
                  <c:v>55.8</c:v>
                </c:pt>
                <c:pt idx="4122">
                  <c:v>88.8</c:v>
                </c:pt>
                <c:pt idx="4123">
                  <c:v>79.5</c:v>
                </c:pt>
                <c:pt idx="4124">
                  <c:v>68.400000000000006</c:v>
                </c:pt>
                <c:pt idx="4125">
                  <c:v>65.900000000000006</c:v>
                </c:pt>
                <c:pt idx="4126">
                  <c:v>47.8</c:v>
                </c:pt>
                <c:pt idx="4127">
                  <c:v>20</c:v>
                </c:pt>
                <c:pt idx="4128">
                  <c:v>23</c:v>
                </c:pt>
                <c:pt idx="4129">
                  <c:v>1</c:v>
                </c:pt>
                <c:pt idx="4130">
                  <c:v>35</c:v>
                </c:pt>
                <c:pt idx="4131">
                  <c:v>41</c:v>
                </c:pt>
                <c:pt idx="4132">
                  <c:v>39</c:v>
                </c:pt>
                <c:pt idx="4133">
                  <c:v>31</c:v>
                </c:pt>
                <c:pt idx="4134">
                  <c:v>44</c:v>
                </c:pt>
                <c:pt idx="4135">
                  <c:v>36</c:v>
                </c:pt>
                <c:pt idx="4136">
                  <c:v>48</c:v>
                </c:pt>
                <c:pt idx="4137">
                  <c:v>9</c:v>
                </c:pt>
                <c:pt idx="4138">
                  <c:v>21</c:v>
                </c:pt>
                <c:pt idx="4139">
                  <c:v>26</c:v>
                </c:pt>
                <c:pt idx="4140">
                  <c:v>9</c:v>
                </c:pt>
                <c:pt idx="4141">
                  <c:v>1</c:v>
                </c:pt>
                <c:pt idx="4142">
                  <c:v>48</c:v>
                </c:pt>
                <c:pt idx="4143">
                  <c:v>27</c:v>
                </c:pt>
                <c:pt idx="4144">
                  <c:v>14.000000000000002</c:v>
                </c:pt>
                <c:pt idx="4145">
                  <c:v>32</c:v>
                </c:pt>
                <c:pt idx="4146">
                  <c:v>22</c:v>
                </c:pt>
                <c:pt idx="4147">
                  <c:v>31</c:v>
                </c:pt>
                <c:pt idx="4148">
                  <c:v>30</c:v>
                </c:pt>
                <c:pt idx="4149">
                  <c:v>41</c:v>
                </c:pt>
                <c:pt idx="4150">
                  <c:v>20</c:v>
                </c:pt>
                <c:pt idx="4151">
                  <c:v>37</c:v>
                </c:pt>
                <c:pt idx="4152">
                  <c:v>45</c:v>
                </c:pt>
                <c:pt idx="4153">
                  <c:v>25</c:v>
                </c:pt>
                <c:pt idx="4154">
                  <c:v>32</c:v>
                </c:pt>
                <c:pt idx="4155">
                  <c:v>37</c:v>
                </c:pt>
                <c:pt idx="4156">
                  <c:v>12</c:v>
                </c:pt>
                <c:pt idx="4157">
                  <c:v>46</c:v>
                </c:pt>
                <c:pt idx="4158">
                  <c:v>54</c:v>
                </c:pt>
                <c:pt idx="4159">
                  <c:v>20</c:v>
                </c:pt>
                <c:pt idx="4160">
                  <c:v>56.999999999999993</c:v>
                </c:pt>
                <c:pt idx="4161">
                  <c:v>45</c:v>
                </c:pt>
                <c:pt idx="4162">
                  <c:v>12</c:v>
                </c:pt>
                <c:pt idx="4163">
                  <c:v>56.999999999999993</c:v>
                </c:pt>
                <c:pt idx="4164">
                  <c:v>34</c:v>
                </c:pt>
                <c:pt idx="4165">
                  <c:v>13</c:v>
                </c:pt>
                <c:pt idx="4166">
                  <c:v>76</c:v>
                </c:pt>
                <c:pt idx="4167">
                  <c:v>66</c:v>
                </c:pt>
                <c:pt idx="4168">
                  <c:v>67</c:v>
                </c:pt>
                <c:pt idx="4169">
                  <c:v>59</c:v>
                </c:pt>
                <c:pt idx="4170">
                  <c:v>52</c:v>
                </c:pt>
                <c:pt idx="4171">
                  <c:v>43</c:v>
                </c:pt>
                <c:pt idx="4172">
                  <c:v>59</c:v>
                </c:pt>
                <c:pt idx="4173">
                  <c:v>68</c:v>
                </c:pt>
                <c:pt idx="4174">
                  <c:v>63</c:v>
                </c:pt>
                <c:pt idx="4175">
                  <c:v>74</c:v>
                </c:pt>
                <c:pt idx="4176">
                  <c:v>63</c:v>
                </c:pt>
                <c:pt idx="4177">
                  <c:v>67</c:v>
                </c:pt>
                <c:pt idx="4178">
                  <c:v>65</c:v>
                </c:pt>
                <c:pt idx="4179">
                  <c:v>68</c:v>
                </c:pt>
                <c:pt idx="4180">
                  <c:v>74</c:v>
                </c:pt>
                <c:pt idx="4181">
                  <c:v>42</c:v>
                </c:pt>
                <c:pt idx="4182">
                  <c:v>56.999999999999993</c:v>
                </c:pt>
                <c:pt idx="4183">
                  <c:v>41</c:v>
                </c:pt>
                <c:pt idx="4184">
                  <c:v>61</c:v>
                </c:pt>
                <c:pt idx="4185">
                  <c:v>65</c:v>
                </c:pt>
                <c:pt idx="4186">
                  <c:v>53</c:v>
                </c:pt>
                <c:pt idx="4187">
                  <c:v>52</c:v>
                </c:pt>
                <c:pt idx="4188">
                  <c:v>56.999999999999993</c:v>
                </c:pt>
                <c:pt idx="4189">
                  <c:v>44</c:v>
                </c:pt>
                <c:pt idx="4190">
                  <c:v>54</c:v>
                </c:pt>
                <c:pt idx="4191">
                  <c:v>52</c:v>
                </c:pt>
                <c:pt idx="4192">
                  <c:v>50</c:v>
                </c:pt>
                <c:pt idx="4193">
                  <c:v>56.000000000000007</c:v>
                </c:pt>
                <c:pt idx="4194">
                  <c:v>56.999999999999993</c:v>
                </c:pt>
                <c:pt idx="4195">
                  <c:v>44</c:v>
                </c:pt>
                <c:pt idx="4196">
                  <c:v>51</c:v>
                </c:pt>
                <c:pt idx="4197">
                  <c:v>52</c:v>
                </c:pt>
                <c:pt idx="4198">
                  <c:v>51</c:v>
                </c:pt>
                <c:pt idx="4199">
                  <c:v>47</c:v>
                </c:pt>
                <c:pt idx="4200">
                  <c:v>31</c:v>
                </c:pt>
                <c:pt idx="4201">
                  <c:v>39</c:v>
                </c:pt>
                <c:pt idx="4202">
                  <c:v>45</c:v>
                </c:pt>
                <c:pt idx="4203">
                  <c:v>32</c:v>
                </c:pt>
                <c:pt idx="4204">
                  <c:v>28.000000000000004</c:v>
                </c:pt>
                <c:pt idx="4205">
                  <c:v>28.000000000000004</c:v>
                </c:pt>
                <c:pt idx="4206">
                  <c:v>41</c:v>
                </c:pt>
                <c:pt idx="4207">
                  <c:v>22</c:v>
                </c:pt>
                <c:pt idx="4208">
                  <c:v>18</c:v>
                </c:pt>
                <c:pt idx="4209">
                  <c:v>53</c:v>
                </c:pt>
                <c:pt idx="4210">
                  <c:v>14.000000000000002</c:v>
                </c:pt>
                <c:pt idx="4211">
                  <c:v>15</c:v>
                </c:pt>
                <c:pt idx="4212">
                  <c:v>22</c:v>
                </c:pt>
                <c:pt idx="4213">
                  <c:v>18</c:v>
                </c:pt>
                <c:pt idx="4214">
                  <c:v>31</c:v>
                </c:pt>
                <c:pt idx="4215">
                  <c:v>23</c:v>
                </c:pt>
                <c:pt idx="4216">
                  <c:v>21</c:v>
                </c:pt>
                <c:pt idx="4217">
                  <c:v>18</c:v>
                </c:pt>
                <c:pt idx="4218">
                  <c:v>38</c:v>
                </c:pt>
                <c:pt idx="4219">
                  <c:v>21</c:v>
                </c:pt>
                <c:pt idx="4220">
                  <c:v>28.000000000000004</c:v>
                </c:pt>
                <c:pt idx="4221">
                  <c:v>34</c:v>
                </c:pt>
                <c:pt idx="4222">
                  <c:v>25</c:v>
                </c:pt>
                <c:pt idx="4223">
                  <c:v>37</c:v>
                </c:pt>
                <c:pt idx="4224">
                  <c:v>38</c:v>
                </c:pt>
                <c:pt idx="4225">
                  <c:v>43</c:v>
                </c:pt>
                <c:pt idx="4226">
                  <c:v>25</c:v>
                </c:pt>
                <c:pt idx="4227">
                  <c:v>36</c:v>
                </c:pt>
                <c:pt idx="4228">
                  <c:v>35</c:v>
                </c:pt>
                <c:pt idx="4229">
                  <c:v>39</c:v>
                </c:pt>
                <c:pt idx="4230">
                  <c:v>32</c:v>
                </c:pt>
                <c:pt idx="4231">
                  <c:v>58.5</c:v>
                </c:pt>
                <c:pt idx="4232">
                  <c:v>39.4</c:v>
                </c:pt>
                <c:pt idx="4233">
                  <c:v>41</c:v>
                </c:pt>
                <c:pt idx="4234">
                  <c:v>17.7</c:v>
                </c:pt>
                <c:pt idx="4235">
                  <c:v>35.1</c:v>
                </c:pt>
                <c:pt idx="4236">
                  <c:v>18.5</c:v>
                </c:pt>
                <c:pt idx="4237">
                  <c:v>38</c:v>
                </c:pt>
                <c:pt idx="4238">
                  <c:v>57.999999999999993</c:v>
                </c:pt>
                <c:pt idx="4239">
                  <c:v>89</c:v>
                </c:pt>
                <c:pt idx="4240">
                  <c:v>21</c:v>
                </c:pt>
                <c:pt idx="4241">
                  <c:v>56.999999999999993</c:v>
                </c:pt>
                <c:pt idx="4242">
                  <c:v>75</c:v>
                </c:pt>
                <c:pt idx="4243">
                  <c:v>37</c:v>
                </c:pt>
                <c:pt idx="4244">
                  <c:v>63</c:v>
                </c:pt>
                <c:pt idx="4245">
                  <c:v>89</c:v>
                </c:pt>
                <c:pt idx="4246">
                  <c:v>37</c:v>
                </c:pt>
                <c:pt idx="4247">
                  <c:v>70</c:v>
                </c:pt>
                <c:pt idx="4248">
                  <c:v>84</c:v>
                </c:pt>
                <c:pt idx="4249">
                  <c:v>35</c:v>
                </c:pt>
                <c:pt idx="4250">
                  <c:v>53</c:v>
                </c:pt>
                <c:pt idx="4251">
                  <c:v>70</c:v>
                </c:pt>
                <c:pt idx="4252">
                  <c:v>37</c:v>
                </c:pt>
                <c:pt idx="4253">
                  <c:v>55.000000000000007</c:v>
                </c:pt>
                <c:pt idx="4254">
                  <c:v>71</c:v>
                </c:pt>
                <c:pt idx="4255">
                  <c:v>33</c:v>
                </c:pt>
                <c:pt idx="4256">
                  <c:v>55.000000000000007</c:v>
                </c:pt>
                <c:pt idx="4257">
                  <c:v>46</c:v>
                </c:pt>
                <c:pt idx="4258">
                  <c:v>42</c:v>
                </c:pt>
                <c:pt idx="4259">
                  <c:v>47</c:v>
                </c:pt>
                <c:pt idx="4260">
                  <c:v>50</c:v>
                </c:pt>
                <c:pt idx="4261">
                  <c:v>38</c:v>
                </c:pt>
                <c:pt idx="4262">
                  <c:v>37</c:v>
                </c:pt>
                <c:pt idx="4263">
                  <c:v>57.999999999999993</c:v>
                </c:pt>
                <c:pt idx="4264">
                  <c:v>32</c:v>
                </c:pt>
                <c:pt idx="4265">
                  <c:v>41</c:v>
                </c:pt>
                <c:pt idx="4266">
                  <c:v>32</c:v>
                </c:pt>
                <c:pt idx="4267">
                  <c:v>34</c:v>
                </c:pt>
                <c:pt idx="4268">
                  <c:v>35</c:v>
                </c:pt>
                <c:pt idx="4269">
                  <c:v>28.999999999999996</c:v>
                </c:pt>
                <c:pt idx="4270">
                  <c:v>49</c:v>
                </c:pt>
                <c:pt idx="4271">
                  <c:v>62</c:v>
                </c:pt>
                <c:pt idx="4272">
                  <c:v>43</c:v>
                </c:pt>
                <c:pt idx="4273">
                  <c:v>47</c:v>
                </c:pt>
                <c:pt idx="4274">
                  <c:v>47</c:v>
                </c:pt>
                <c:pt idx="4275">
                  <c:v>36</c:v>
                </c:pt>
                <c:pt idx="4276">
                  <c:v>46</c:v>
                </c:pt>
                <c:pt idx="4277">
                  <c:v>60</c:v>
                </c:pt>
                <c:pt idx="4278">
                  <c:v>28.000000000000004</c:v>
                </c:pt>
                <c:pt idx="4279">
                  <c:v>38</c:v>
                </c:pt>
                <c:pt idx="4280">
                  <c:v>38</c:v>
                </c:pt>
                <c:pt idx="4281">
                  <c:v>45</c:v>
                </c:pt>
                <c:pt idx="4282">
                  <c:v>46</c:v>
                </c:pt>
                <c:pt idx="4283">
                  <c:v>43</c:v>
                </c:pt>
                <c:pt idx="4284">
                  <c:v>45</c:v>
                </c:pt>
                <c:pt idx="4285">
                  <c:v>17</c:v>
                </c:pt>
                <c:pt idx="4286">
                  <c:v>43</c:v>
                </c:pt>
                <c:pt idx="4287">
                  <c:v>42</c:v>
                </c:pt>
                <c:pt idx="4288">
                  <c:v>65</c:v>
                </c:pt>
                <c:pt idx="4289">
                  <c:v>56.000000000000007</c:v>
                </c:pt>
                <c:pt idx="4290">
                  <c:v>54</c:v>
                </c:pt>
                <c:pt idx="4291">
                  <c:v>47</c:v>
                </c:pt>
                <c:pt idx="4292">
                  <c:v>65</c:v>
                </c:pt>
                <c:pt idx="4293">
                  <c:v>65</c:v>
                </c:pt>
                <c:pt idx="4294">
                  <c:v>56.000000000000007</c:v>
                </c:pt>
                <c:pt idx="4295">
                  <c:v>56.000000000000007</c:v>
                </c:pt>
                <c:pt idx="4296">
                  <c:v>54</c:v>
                </c:pt>
                <c:pt idx="4297">
                  <c:v>47</c:v>
                </c:pt>
                <c:pt idx="4298">
                  <c:v>43</c:v>
                </c:pt>
                <c:pt idx="4299">
                  <c:v>42</c:v>
                </c:pt>
                <c:pt idx="4300">
                  <c:v>42</c:v>
                </c:pt>
                <c:pt idx="4301">
                  <c:v>4.8499999999999996</c:v>
                </c:pt>
                <c:pt idx="4302">
                  <c:v>2.91</c:v>
                </c:pt>
                <c:pt idx="4303">
                  <c:v>2.7</c:v>
                </c:pt>
                <c:pt idx="4304">
                  <c:v>2.65</c:v>
                </c:pt>
                <c:pt idx="4305">
                  <c:v>2.75</c:v>
                </c:pt>
                <c:pt idx="4306">
                  <c:v>2.61</c:v>
                </c:pt>
                <c:pt idx="4307">
                  <c:v>51.5</c:v>
                </c:pt>
                <c:pt idx="4308">
                  <c:v>1.06</c:v>
                </c:pt>
                <c:pt idx="4309">
                  <c:v>0.09</c:v>
                </c:pt>
                <c:pt idx="4310">
                  <c:v>0.93999999999999984</c:v>
                </c:pt>
                <c:pt idx="4311">
                  <c:v>0.43</c:v>
                </c:pt>
                <c:pt idx="4312">
                  <c:v>2.1</c:v>
                </c:pt>
                <c:pt idx="4313">
                  <c:v>1.47</c:v>
                </c:pt>
                <c:pt idx="4314">
                  <c:v>0.54</c:v>
                </c:pt>
                <c:pt idx="4315">
                  <c:v>16.5</c:v>
                </c:pt>
                <c:pt idx="4316">
                  <c:v>2.25</c:v>
                </c:pt>
                <c:pt idx="4317">
                  <c:v>2.0099999999999998</c:v>
                </c:pt>
                <c:pt idx="4318">
                  <c:v>1.21</c:v>
                </c:pt>
                <c:pt idx="4319">
                  <c:v>0.31</c:v>
                </c:pt>
                <c:pt idx="4320">
                  <c:v>1.92</c:v>
                </c:pt>
                <c:pt idx="4321">
                  <c:v>0.69</c:v>
                </c:pt>
                <c:pt idx="4322">
                  <c:v>0.14000000000000001</c:v>
                </c:pt>
                <c:pt idx="4323">
                  <c:v>9.89</c:v>
                </c:pt>
                <c:pt idx="4324">
                  <c:v>0.34</c:v>
                </c:pt>
                <c:pt idx="4325">
                  <c:v>0.81999999999999984</c:v>
                </c:pt>
                <c:pt idx="4326">
                  <c:v>0.26</c:v>
                </c:pt>
                <c:pt idx="4327">
                  <c:v>0.1</c:v>
                </c:pt>
                <c:pt idx="4328">
                  <c:v>0.04</c:v>
                </c:pt>
                <c:pt idx="4329">
                  <c:v>1.41</c:v>
                </c:pt>
                <c:pt idx="4330">
                  <c:v>0.97</c:v>
                </c:pt>
                <c:pt idx="4331">
                  <c:v>0.78</c:v>
                </c:pt>
                <c:pt idx="4332">
                  <c:v>0.16</c:v>
                </c:pt>
                <c:pt idx="4333">
                  <c:v>0.81000000000000016</c:v>
                </c:pt>
                <c:pt idx="4334">
                  <c:v>0.88</c:v>
                </c:pt>
                <c:pt idx="4335">
                  <c:v>0.08</c:v>
                </c:pt>
                <c:pt idx="4336">
                  <c:v>0.37</c:v>
                </c:pt>
                <c:pt idx="4337">
                  <c:v>3.12</c:v>
                </c:pt>
                <c:pt idx="4338">
                  <c:v>2.48</c:v>
                </c:pt>
                <c:pt idx="4339">
                  <c:v>0.15</c:v>
                </c:pt>
                <c:pt idx="4340">
                  <c:v>2.0499999999999998</c:v>
                </c:pt>
                <c:pt idx="4341">
                  <c:v>0.74</c:v>
                </c:pt>
                <c:pt idx="4342">
                  <c:v>1.5</c:v>
                </c:pt>
                <c:pt idx="4343">
                  <c:v>2.74</c:v>
                </c:pt>
                <c:pt idx="4344">
                  <c:v>9.8000000000000007</c:v>
                </c:pt>
                <c:pt idx="4345">
                  <c:v>16.850000000000001</c:v>
                </c:pt>
                <c:pt idx="4346">
                  <c:v>3.26</c:v>
                </c:pt>
                <c:pt idx="4347">
                  <c:v>0.86</c:v>
                </c:pt>
                <c:pt idx="4348">
                  <c:v>0.03</c:v>
                </c:pt>
                <c:pt idx="4349">
                  <c:v>0.19</c:v>
                </c:pt>
                <c:pt idx="4350">
                  <c:v>3.9999999999999996E-4</c:v>
                </c:pt>
                <c:pt idx="4351">
                  <c:v>0.17</c:v>
                </c:pt>
                <c:pt idx="4352">
                  <c:v>0.02</c:v>
                </c:pt>
                <c:pt idx="4353">
                  <c:v>0.09</c:v>
                </c:pt>
                <c:pt idx="4354">
                  <c:v>0.03</c:v>
                </c:pt>
                <c:pt idx="4355">
                  <c:v>0.09</c:v>
                </c:pt>
                <c:pt idx="4356">
                  <c:v>0.25</c:v>
                </c:pt>
                <c:pt idx="4357">
                  <c:v>3.0000000000000001E-3</c:v>
                </c:pt>
                <c:pt idx="4358">
                  <c:v>7.0000000000000007E-2</c:v>
                </c:pt>
                <c:pt idx="4359">
                  <c:v>0.6</c:v>
                </c:pt>
                <c:pt idx="4360">
                  <c:v>0.16</c:v>
                </c:pt>
                <c:pt idx="4361">
                  <c:v>0.04</c:v>
                </c:pt>
                <c:pt idx="4362">
                  <c:v>1.1299999999999999</c:v>
                </c:pt>
                <c:pt idx="4363">
                  <c:v>1.1100000000000001</c:v>
                </c:pt>
                <c:pt idx="4364">
                  <c:v>0.46999999999999992</c:v>
                </c:pt>
                <c:pt idx="4365">
                  <c:v>0.93</c:v>
                </c:pt>
                <c:pt idx="4366">
                  <c:v>1.6399999999999997</c:v>
                </c:pt>
                <c:pt idx="4367">
                  <c:v>1.23</c:v>
                </c:pt>
                <c:pt idx="4368">
                  <c:v>0.51</c:v>
                </c:pt>
                <c:pt idx="4369">
                  <c:v>1.06</c:v>
                </c:pt>
                <c:pt idx="4370">
                  <c:v>1.0900000000000001</c:v>
                </c:pt>
                <c:pt idx="4371">
                  <c:v>0.49</c:v>
                </c:pt>
                <c:pt idx="4372">
                  <c:v>0.88</c:v>
                </c:pt>
                <c:pt idx="4373">
                  <c:v>1.17</c:v>
                </c:pt>
                <c:pt idx="4374">
                  <c:v>1.25</c:v>
                </c:pt>
                <c:pt idx="4375">
                  <c:v>0.91</c:v>
                </c:pt>
                <c:pt idx="4376">
                  <c:v>0.65</c:v>
                </c:pt>
                <c:pt idx="4377">
                  <c:v>0.24</c:v>
                </c:pt>
                <c:pt idx="4378">
                  <c:v>0.90000000000000013</c:v>
                </c:pt>
                <c:pt idx="4379">
                  <c:v>0.89</c:v>
                </c:pt>
                <c:pt idx="4380">
                  <c:v>1.0900000000000001</c:v>
                </c:pt>
                <c:pt idx="4381">
                  <c:v>1.08</c:v>
                </c:pt>
                <c:pt idx="4382">
                  <c:v>0.96</c:v>
                </c:pt>
                <c:pt idx="4383">
                  <c:v>0.67</c:v>
                </c:pt>
                <c:pt idx="4384">
                  <c:v>1.19</c:v>
                </c:pt>
                <c:pt idx="4385">
                  <c:v>0.35</c:v>
                </c:pt>
                <c:pt idx="4386">
                  <c:v>7.0000000000000007E-2</c:v>
                </c:pt>
                <c:pt idx="4387">
                  <c:v>0.66</c:v>
                </c:pt>
                <c:pt idx="4388">
                  <c:v>0.56000000000000005</c:v>
                </c:pt>
                <c:pt idx="4389">
                  <c:v>1.1299999999999999</c:v>
                </c:pt>
                <c:pt idx="4390">
                  <c:v>0.4</c:v>
                </c:pt>
                <c:pt idx="4391">
                  <c:v>1.04</c:v>
                </c:pt>
                <c:pt idx="4392">
                  <c:v>1.02</c:v>
                </c:pt>
                <c:pt idx="4393">
                  <c:v>0.98999999999999988</c:v>
                </c:pt>
                <c:pt idx="4394">
                  <c:v>1.06</c:v>
                </c:pt>
                <c:pt idx="4395">
                  <c:v>1.1299999999999999</c:v>
                </c:pt>
                <c:pt idx="4396">
                  <c:v>0.95</c:v>
                </c:pt>
                <c:pt idx="4397">
                  <c:v>0.86</c:v>
                </c:pt>
                <c:pt idx="4398">
                  <c:v>0.6</c:v>
                </c:pt>
                <c:pt idx="4399">
                  <c:v>0.95</c:v>
                </c:pt>
                <c:pt idx="4400">
                  <c:v>1.07</c:v>
                </c:pt>
                <c:pt idx="4401">
                  <c:v>0.93</c:v>
                </c:pt>
                <c:pt idx="4402">
                  <c:v>0.61</c:v>
                </c:pt>
                <c:pt idx="4403">
                  <c:v>1.27</c:v>
                </c:pt>
                <c:pt idx="4404">
                  <c:v>0.97</c:v>
                </c:pt>
                <c:pt idx="4405">
                  <c:v>0.88</c:v>
                </c:pt>
                <c:pt idx="4406">
                  <c:v>1.06</c:v>
                </c:pt>
                <c:pt idx="4407">
                  <c:v>0.17</c:v>
                </c:pt>
                <c:pt idx="4408">
                  <c:v>0.38</c:v>
                </c:pt>
                <c:pt idx="4409">
                  <c:v>0.38</c:v>
                </c:pt>
                <c:pt idx="4410">
                  <c:v>1.34</c:v>
                </c:pt>
                <c:pt idx="4411">
                  <c:v>0.93</c:v>
                </c:pt>
                <c:pt idx="4412">
                  <c:v>0.68</c:v>
                </c:pt>
                <c:pt idx="4413">
                  <c:v>0.83</c:v>
                </c:pt>
                <c:pt idx="4414">
                  <c:v>1.19</c:v>
                </c:pt>
                <c:pt idx="4415">
                  <c:v>20</c:v>
                </c:pt>
                <c:pt idx="4416">
                  <c:v>7.0000000000000009</c:v>
                </c:pt>
                <c:pt idx="4417">
                  <c:v>1.6400000000000001</c:v>
                </c:pt>
                <c:pt idx="4418">
                  <c:v>0.7</c:v>
                </c:pt>
                <c:pt idx="4419">
                  <c:v>1.2</c:v>
                </c:pt>
                <c:pt idx="4420">
                  <c:v>1.1000000000000001</c:v>
                </c:pt>
                <c:pt idx="4421">
                  <c:v>0.4</c:v>
                </c:pt>
                <c:pt idx="4422">
                  <c:v>0.90000000000000013</c:v>
                </c:pt>
                <c:pt idx="4423">
                  <c:v>0.90000000000000013</c:v>
                </c:pt>
                <c:pt idx="4424">
                  <c:v>0.5</c:v>
                </c:pt>
                <c:pt idx="4425">
                  <c:v>0.7</c:v>
                </c:pt>
                <c:pt idx="4426">
                  <c:v>0.2</c:v>
                </c:pt>
                <c:pt idx="4427">
                  <c:v>13.600000000000001</c:v>
                </c:pt>
                <c:pt idx="4428">
                  <c:v>13.200000000000001</c:v>
                </c:pt>
                <c:pt idx="4429">
                  <c:v>18.7</c:v>
                </c:pt>
                <c:pt idx="4430">
                  <c:v>19.7</c:v>
                </c:pt>
                <c:pt idx="4431">
                  <c:v>5.2</c:v>
                </c:pt>
                <c:pt idx="4432">
                  <c:v>9.1</c:v>
                </c:pt>
                <c:pt idx="4433">
                  <c:v>12.9</c:v>
                </c:pt>
                <c:pt idx="4434">
                  <c:v>8.6999999999999993</c:v>
                </c:pt>
                <c:pt idx="4435">
                  <c:v>7.1</c:v>
                </c:pt>
                <c:pt idx="4436">
                  <c:v>15.6</c:v>
                </c:pt>
                <c:pt idx="4437">
                  <c:v>12.8</c:v>
                </c:pt>
                <c:pt idx="4438">
                  <c:v>9.8000000000000007</c:v>
                </c:pt>
                <c:pt idx="4439">
                  <c:v>11.3</c:v>
                </c:pt>
                <c:pt idx="4440">
                  <c:v>20.100000000000001</c:v>
                </c:pt>
                <c:pt idx="4441">
                  <c:v>82.7</c:v>
                </c:pt>
                <c:pt idx="4442">
                  <c:v>91</c:v>
                </c:pt>
                <c:pt idx="4443">
                  <c:v>82</c:v>
                </c:pt>
                <c:pt idx="4444">
                  <c:v>77.7</c:v>
                </c:pt>
                <c:pt idx="4445">
                  <c:v>72.7</c:v>
                </c:pt>
                <c:pt idx="4446">
                  <c:v>67.400000000000006</c:v>
                </c:pt>
                <c:pt idx="4447">
                  <c:v>83.1</c:v>
                </c:pt>
                <c:pt idx="4448">
                  <c:v>85.8</c:v>
                </c:pt>
                <c:pt idx="4449">
                  <c:v>82.2</c:v>
                </c:pt>
                <c:pt idx="4450">
                  <c:v>73.400000000000006</c:v>
                </c:pt>
                <c:pt idx="4451">
                  <c:v>88.8</c:v>
                </c:pt>
                <c:pt idx="4452">
                  <c:v>76.900000000000006</c:v>
                </c:pt>
                <c:pt idx="4453">
                  <c:v>72.099999999999994</c:v>
                </c:pt>
                <c:pt idx="4454">
                  <c:v>82.6</c:v>
                </c:pt>
                <c:pt idx="4455">
                  <c:v>80.8</c:v>
                </c:pt>
                <c:pt idx="4456">
                  <c:v>61.6</c:v>
                </c:pt>
                <c:pt idx="4457">
                  <c:v>55.7</c:v>
                </c:pt>
                <c:pt idx="4458">
                  <c:v>42.8</c:v>
                </c:pt>
                <c:pt idx="4459">
                  <c:v>34.700000000000003</c:v>
                </c:pt>
                <c:pt idx="4460">
                  <c:v>87.2</c:v>
                </c:pt>
                <c:pt idx="4461">
                  <c:v>81.900000000000006</c:v>
                </c:pt>
                <c:pt idx="4462">
                  <c:v>77.3</c:v>
                </c:pt>
                <c:pt idx="4463">
                  <c:v>85.6</c:v>
                </c:pt>
                <c:pt idx="4464">
                  <c:v>79.599999999999994</c:v>
                </c:pt>
                <c:pt idx="4465">
                  <c:v>69.599999999999994</c:v>
                </c:pt>
                <c:pt idx="4466">
                  <c:v>88.6</c:v>
                </c:pt>
                <c:pt idx="4467">
                  <c:v>80.8</c:v>
                </c:pt>
                <c:pt idx="4468">
                  <c:v>75.2</c:v>
                </c:pt>
                <c:pt idx="4469">
                  <c:v>80.3</c:v>
                </c:pt>
                <c:pt idx="4470">
                  <c:v>69.2</c:v>
                </c:pt>
                <c:pt idx="4471">
                  <c:v>82.3</c:v>
                </c:pt>
                <c:pt idx="4472">
                  <c:v>78.099999999999994</c:v>
                </c:pt>
                <c:pt idx="4473">
                  <c:v>55.5</c:v>
                </c:pt>
                <c:pt idx="4474">
                  <c:v>58</c:v>
                </c:pt>
                <c:pt idx="4475">
                  <c:v>71.7</c:v>
                </c:pt>
                <c:pt idx="4476">
                  <c:v>58.9</c:v>
                </c:pt>
                <c:pt idx="4477">
                  <c:v>60</c:v>
                </c:pt>
                <c:pt idx="4478">
                  <c:v>9</c:v>
                </c:pt>
                <c:pt idx="4479">
                  <c:v>3</c:v>
                </c:pt>
                <c:pt idx="4480">
                  <c:v>40</c:v>
                </c:pt>
                <c:pt idx="4481">
                  <c:v>17</c:v>
                </c:pt>
                <c:pt idx="4482">
                  <c:v>9</c:v>
                </c:pt>
                <c:pt idx="4483">
                  <c:v>16</c:v>
                </c:pt>
                <c:pt idx="4484">
                  <c:v>26</c:v>
                </c:pt>
                <c:pt idx="4485">
                  <c:v>10</c:v>
                </c:pt>
                <c:pt idx="4486">
                  <c:v>81.400000000000006</c:v>
                </c:pt>
                <c:pt idx="4487">
                  <c:v>66.400000000000006</c:v>
                </c:pt>
                <c:pt idx="4488">
                  <c:v>62.1</c:v>
                </c:pt>
                <c:pt idx="4489">
                  <c:v>84.3</c:v>
                </c:pt>
                <c:pt idx="4490">
                  <c:v>78.900000000000006</c:v>
                </c:pt>
                <c:pt idx="4491">
                  <c:v>78</c:v>
                </c:pt>
                <c:pt idx="4492">
                  <c:v>78.099999999999994</c:v>
                </c:pt>
                <c:pt idx="4493">
                  <c:v>77</c:v>
                </c:pt>
                <c:pt idx="4494">
                  <c:v>70.900000000000006</c:v>
                </c:pt>
                <c:pt idx="4495">
                  <c:v>76.900000000000006</c:v>
                </c:pt>
                <c:pt idx="4496">
                  <c:v>64.5</c:v>
                </c:pt>
                <c:pt idx="4497">
                  <c:v>63.7</c:v>
                </c:pt>
                <c:pt idx="4498">
                  <c:v>54.8</c:v>
                </c:pt>
                <c:pt idx="4499">
                  <c:v>50.1</c:v>
                </c:pt>
                <c:pt idx="4500">
                  <c:v>80</c:v>
                </c:pt>
                <c:pt idx="4501">
                  <c:v>79.099999999999994</c:v>
                </c:pt>
                <c:pt idx="4502">
                  <c:v>72</c:v>
                </c:pt>
                <c:pt idx="4503">
                  <c:v>70.099999999999994</c:v>
                </c:pt>
                <c:pt idx="4504">
                  <c:v>58.6</c:v>
                </c:pt>
                <c:pt idx="4505">
                  <c:v>55.7</c:v>
                </c:pt>
                <c:pt idx="4506">
                  <c:v>84.6</c:v>
                </c:pt>
                <c:pt idx="4507">
                  <c:v>82.8</c:v>
                </c:pt>
                <c:pt idx="4508">
                  <c:v>73.099999999999994</c:v>
                </c:pt>
                <c:pt idx="4509">
                  <c:v>71.599999999999994</c:v>
                </c:pt>
                <c:pt idx="4510">
                  <c:v>62.9</c:v>
                </c:pt>
                <c:pt idx="4511">
                  <c:v>62.4</c:v>
                </c:pt>
                <c:pt idx="4512">
                  <c:v>45.5</c:v>
                </c:pt>
                <c:pt idx="4513">
                  <c:v>45.5</c:v>
                </c:pt>
                <c:pt idx="4514">
                  <c:v>45.5</c:v>
                </c:pt>
                <c:pt idx="4515">
                  <c:v>45.5</c:v>
                </c:pt>
                <c:pt idx="4516">
                  <c:v>45.5</c:v>
                </c:pt>
                <c:pt idx="4517">
                  <c:v>45.5</c:v>
                </c:pt>
                <c:pt idx="4518">
                  <c:v>65.900000000000006</c:v>
                </c:pt>
                <c:pt idx="4519">
                  <c:v>65.900000000000006</c:v>
                </c:pt>
                <c:pt idx="4520">
                  <c:v>65.900000000000006</c:v>
                </c:pt>
                <c:pt idx="4521">
                  <c:v>65.900000000000006</c:v>
                </c:pt>
                <c:pt idx="4522">
                  <c:v>65.900000000000006</c:v>
                </c:pt>
                <c:pt idx="4523">
                  <c:v>65.900000000000006</c:v>
                </c:pt>
                <c:pt idx="4524">
                  <c:v>77</c:v>
                </c:pt>
                <c:pt idx="4525">
                  <c:v>77</c:v>
                </c:pt>
                <c:pt idx="4526">
                  <c:v>77</c:v>
                </c:pt>
                <c:pt idx="4527">
                  <c:v>77</c:v>
                </c:pt>
                <c:pt idx="4528">
                  <c:v>77</c:v>
                </c:pt>
                <c:pt idx="4529">
                  <c:v>77</c:v>
                </c:pt>
                <c:pt idx="4530">
                  <c:v>85</c:v>
                </c:pt>
                <c:pt idx="4531">
                  <c:v>76</c:v>
                </c:pt>
                <c:pt idx="4532">
                  <c:v>65</c:v>
                </c:pt>
                <c:pt idx="4533">
                  <c:v>85</c:v>
                </c:pt>
                <c:pt idx="4534">
                  <c:v>76</c:v>
                </c:pt>
                <c:pt idx="4535">
                  <c:v>60</c:v>
                </c:pt>
                <c:pt idx="4536">
                  <c:v>93</c:v>
                </c:pt>
                <c:pt idx="4537">
                  <c:v>75</c:v>
                </c:pt>
                <c:pt idx="4538">
                  <c:v>65</c:v>
                </c:pt>
                <c:pt idx="4539">
                  <c:v>90</c:v>
                </c:pt>
                <c:pt idx="4540">
                  <c:v>75</c:v>
                </c:pt>
                <c:pt idx="4541">
                  <c:v>58</c:v>
                </c:pt>
                <c:pt idx="4542">
                  <c:v>63</c:v>
                </c:pt>
                <c:pt idx="4543">
                  <c:v>44</c:v>
                </c:pt>
                <c:pt idx="4544">
                  <c:v>52</c:v>
                </c:pt>
                <c:pt idx="4545">
                  <c:v>25</c:v>
                </c:pt>
                <c:pt idx="4546">
                  <c:v>88</c:v>
                </c:pt>
                <c:pt idx="4547">
                  <c:v>75</c:v>
                </c:pt>
                <c:pt idx="4548">
                  <c:v>79</c:v>
                </c:pt>
                <c:pt idx="4549">
                  <c:v>71</c:v>
                </c:pt>
                <c:pt idx="4550">
                  <c:v>90</c:v>
                </c:pt>
                <c:pt idx="4551">
                  <c:v>81</c:v>
                </c:pt>
                <c:pt idx="4552">
                  <c:v>81</c:v>
                </c:pt>
                <c:pt idx="4553">
                  <c:v>69</c:v>
                </c:pt>
                <c:pt idx="4554">
                  <c:v>93</c:v>
                </c:pt>
                <c:pt idx="4555">
                  <c:v>87</c:v>
                </c:pt>
                <c:pt idx="4556">
                  <c:v>89</c:v>
                </c:pt>
                <c:pt idx="4557">
                  <c:v>76</c:v>
                </c:pt>
                <c:pt idx="4558">
                  <c:v>73</c:v>
                </c:pt>
                <c:pt idx="4559">
                  <c:v>64</c:v>
                </c:pt>
                <c:pt idx="4560">
                  <c:v>58</c:v>
                </c:pt>
                <c:pt idx="4561">
                  <c:v>77.599999999999994</c:v>
                </c:pt>
                <c:pt idx="4562">
                  <c:v>85.2</c:v>
                </c:pt>
                <c:pt idx="4563">
                  <c:v>88.1</c:v>
                </c:pt>
                <c:pt idx="4564">
                  <c:v>86.2</c:v>
                </c:pt>
                <c:pt idx="4565">
                  <c:v>88.5</c:v>
                </c:pt>
                <c:pt idx="4566">
                  <c:v>86.2</c:v>
                </c:pt>
                <c:pt idx="4567">
                  <c:v>86.6</c:v>
                </c:pt>
                <c:pt idx="4568">
                  <c:v>83.4</c:v>
                </c:pt>
                <c:pt idx="4569">
                  <c:v>83.6</c:v>
                </c:pt>
                <c:pt idx="4570">
                  <c:v>87.8</c:v>
                </c:pt>
                <c:pt idx="4571">
                  <c:v>87.3</c:v>
                </c:pt>
                <c:pt idx="4572">
                  <c:v>72.5</c:v>
                </c:pt>
                <c:pt idx="4573">
                  <c:v>65.8</c:v>
                </c:pt>
                <c:pt idx="4574">
                  <c:v>56.6</c:v>
                </c:pt>
                <c:pt idx="4575">
                  <c:v>50.1</c:v>
                </c:pt>
                <c:pt idx="4576">
                  <c:v>31.2</c:v>
                </c:pt>
                <c:pt idx="4577">
                  <c:v>16.7</c:v>
                </c:pt>
                <c:pt idx="4578">
                  <c:v>8.6</c:v>
                </c:pt>
                <c:pt idx="4579">
                  <c:v>38.1</c:v>
                </c:pt>
                <c:pt idx="4580">
                  <c:v>27.3</c:v>
                </c:pt>
                <c:pt idx="4581">
                  <c:v>17.7</c:v>
                </c:pt>
                <c:pt idx="4582">
                  <c:v>58.3</c:v>
                </c:pt>
                <c:pt idx="4583">
                  <c:v>65.400000000000006</c:v>
                </c:pt>
                <c:pt idx="4584">
                  <c:v>51.7</c:v>
                </c:pt>
                <c:pt idx="4585">
                  <c:v>63.5</c:v>
                </c:pt>
                <c:pt idx="4586">
                  <c:v>75.2</c:v>
                </c:pt>
                <c:pt idx="4587">
                  <c:v>72.2</c:v>
                </c:pt>
                <c:pt idx="4588">
                  <c:v>66</c:v>
                </c:pt>
                <c:pt idx="4589">
                  <c:v>67</c:v>
                </c:pt>
                <c:pt idx="4590">
                  <c:v>74</c:v>
                </c:pt>
                <c:pt idx="4591">
                  <c:v>73.400000000000006</c:v>
                </c:pt>
                <c:pt idx="4592">
                  <c:v>45</c:v>
                </c:pt>
                <c:pt idx="4593">
                  <c:v>47</c:v>
                </c:pt>
                <c:pt idx="4594">
                  <c:v>42</c:v>
                </c:pt>
                <c:pt idx="4595">
                  <c:v>38</c:v>
                </c:pt>
                <c:pt idx="4596">
                  <c:v>34</c:v>
                </c:pt>
                <c:pt idx="4597">
                  <c:v>34</c:v>
                </c:pt>
                <c:pt idx="4598">
                  <c:v>34</c:v>
                </c:pt>
                <c:pt idx="4599">
                  <c:v>31</c:v>
                </c:pt>
                <c:pt idx="4600">
                  <c:v>29</c:v>
                </c:pt>
                <c:pt idx="4601">
                  <c:v>27</c:v>
                </c:pt>
                <c:pt idx="4602">
                  <c:v>28</c:v>
                </c:pt>
                <c:pt idx="4603">
                  <c:v>18</c:v>
                </c:pt>
                <c:pt idx="4604">
                  <c:v>70</c:v>
                </c:pt>
                <c:pt idx="4605">
                  <c:v>67</c:v>
                </c:pt>
                <c:pt idx="4606">
                  <c:v>47</c:v>
                </c:pt>
                <c:pt idx="4607">
                  <c:v>52</c:v>
                </c:pt>
                <c:pt idx="4608">
                  <c:v>39</c:v>
                </c:pt>
                <c:pt idx="4609">
                  <c:v>57</c:v>
                </c:pt>
                <c:pt idx="4610">
                  <c:v>40</c:v>
                </c:pt>
                <c:pt idx="4611">
                  <c:v>23</c:v>
                </c:pt>
                <c:pt idx="4612">
                  <c:v>71</c:v>
                </c:pt>
                <c:pt idx="4613">
                  <c:v>48</c:v>
                </c:pt>
                <c:pt idx="4614">
                  <c:v>31</c:v>
                </c:pt>
                <c:pt idx="4615">
                  <c:v>80</c:v>
                </c:pt>
                <c:pt idx="4616">
                  <c:v>60</c:v>
                </c:pt>
                <c:pt idx="4617">
                  <c:v>11</c:v>
                </c:pt>
                <c:pt idx="4618">
                  <c:v>76</c:v>
                </c:pt>
                <c:pt idx="4619">
                  <c:v>83</c:v>
                </c:pt>
                <c:pt idx="4620">
                  <c:v>54</c:v>
                </c:pt>
                <c:pt idx="4621">
                  <c:v>76</c:v>
                </c:pt>
                <c:pt idx="4622">
                  <c:v>58</c:v>
                </c:pt>
                <c:pt idx="4623">
                  <c:v>28</c:v>
                </c:pt>
                <c:pt idx="4624">
                  <c:v>63</c:v>
                </c:pt>
                <c:pt idx="4625">
                  <c:v>52</c:v>
                </c:pt>
                <c:pt idx="4626">
                  <c:v>38</c:v>
                </c:pt>
                <c:pt idx="4627">
                  <c:v>70</c:v>
                </c:pt>
                <c:pt idx="4628">
                  <c:v>50</c:v>
                </c:pt>
                <c:pt idx="4629">
                  <c:v>25</c:v>
                </c:pt>
                <c:pt idx="4630">
                  <c:v>59</c:v>
                </c:pt>
                <c:pt idx="4631">
                  <c:v>61</c:v>
                </c:pt>
                <c:pt idx="4632">
                  <c:v>24</c:v>
                </c:pt>
                <c:pt idx="4633">
                  <c:v>55</c:v>
                </c:pt>
                <c:pt idx="4634">
                  <c:v>58</c:v>
                </c:pt>
                <c:pt idx="4635">
                  <c:v>33</c:v>
                </c:pt>
                <c:pt idx="4636">
                  <c:v>69</c:v>
                </c:pt>
                <c:pt idx="4637">
                  <c:v>54</c:v>
                </c:pt>
                <c:pt idx="4638">
                  <c:v>22</c:v>
                </c:pt>
                <c:pt idx="4639">
                  <c:v>85</c:v>
                </c:pt>
                <c:pt idx="4640">
                  <c:v>56</c:v>
                </c:pt>
                <c:pt idx="4641">
                  <c:v>47</c:v>
                </c:pt>
                <c:pt idx="4642">
                  <c:v>47</c:v>
                </c:pt>
                <c:pt idx="4643">
                  <c:v>56</c:v>
                </c:pt>
                <c:pt idx="4644">
                  <c:v>35</c:v>
                </c:pt>
                <c:pt idx="4645">
                  <c:v>59</c:v>
                </c:pt>
                <c:pt idx="4646">
                  <c:v>48</c:v>
                </c:pt>
                <c:pt idx="4647">
                  <c:v>32</c:v>
                </c:pt>
                <c:pt idx="4648">
                  <c:v>55</c:v>
                </c:pt>
                <c:pt idx="4649">
                  <c:v>53</c:v>
                </c:pt>
                <c:pt idx="4650">
                  <c:v>32</c:v>
                </c:pt>
                <c:pt idx="4651">
                  <c:v>25</c:v>
                </c:pt>
                <c:pt idx="4652">
                  <c:v>25</c:v>
                </c:pt>
                <c:pt idx="4653">
                  <c:v>15</c:v>
                </c:pt>
                <c:pt idx="4654">
                  <c:v>15</c:v>
                </c:pt>
                <c:pt idx="4655">
                  <c:v>45</c:v>
                </c:pt>
                <c:pt idx="4656">
                  <c:v>25</c:v>
                </c:pt>
                <c:pt idx="4657">
                  <c:v>25</c:v>
                </c:pt>
                <c:pt idx="4658">
                  <c:v>35</c:v>
                </c:pt>
                <c:pt idx="4659">
                  <c:v>35</c:v>
                </c:pt>
                <c:pt idx="4660">
                  <c:v>43</c:v>
                </c:pt>
                <c:pt idx="4661">
                  <c:v>49</c:v>
                </c:pt>
                <c:pt idx="4662">
                  <c:v>46</c:v>
                </c:pt>
                <c:pt idx="4663">
                  <c:v>39</c:v>
                </c:pt>
                <c:pt idx="4664">
                  <c:v>42</c:v>
                </c:pt>
                <c:pt idx="4665">
                  <c:v>44</c:v>
                </c:pt>
                <c:pt idx="4666">
                  <c:v>43</c:v>
                </c:pt>
                <c:pt idx="4667">
                  <c:v>42</c:v>
                </c:pt>
                <c:pt idx="4668">
                  <c:v>42</c:v>
                </c:pt>
                <c:pt idx="4669">
                  <c:v>44</c:v>
                </c:pt>
                <c:pt idx="4670">
                  <c:v>0</c:v>
                </c:pt>
                <c:pt idx="4671">
                  <c:v>21</c:v>
                </c:pt>
                <c:pt idx="4672">
                  <c:v>66</c:v>
                </c:pt>
                <c:pt idx="4673">
                  <c:v>50</c:v>
                </c:pt>
                <c:pt idx="4674">
                  <c:v>32</c:v>
                </c:pt>
                <c:pt idx="4675">
                  <c:v>21</c:v>
                </c:pt>
                <c:pt idx="4676">
                  <c:v>39</c:v>
                </c:pt>
                <c:pt idx="4677">
                  <c:v>52</c:v>
                </c:pt>
                <c:pt idx="4678">
                  <c:v>0</c:v>
                </c:pt>
                <c:pt idx="4679">
                  <c:v>44</c:v>
                </c:pt>
                <c:pt idx="4680">
                  <c:v>14.000000000000002</c:v>
                </c:pt>
                <c:pt idx="4681">
                  <c:v>24</c:v>
                </c:pt>
                <c:pt idx="4682">
                  <c:v>26</c:v>
                </c:pt>
                <c:pt idx="4683">
                  <c:v>0</c:v>
                </c:pt>
                <c:pt idx="4684">
                  <c:v>31</c:v>
                </c:pt>
                <c:pt idx="4685">
                  <c:v>33</c:v>
                </c:pt>
                <c:pt idx="4686">
                  <c:v>46</c:v>
                </c:pt>
                <c:pt idx="4687">
                  <c:v>27</c:v>
                </c:pt>
                <c:pt idx="4688">
                  <c:v>59.310344827586214</c:v>
                </c:pt>
                <c:pt idx="4689">
                  <c:v>74.137931034482762</c:v>
                </c:pt>
                <c:pt idx="4690">
                  <c:v>57.586206896551715</c:v>
                </c:pt>
                <c:pt idx="4691">
                  <c:v>31.379310344827584</c:v>
                </c:pt>
                <c:pt idx="4692">
                  <c:v>78.2</c:v>
                </c:pt>
                <c:pt idx="4693">
                  <c:v>79.5</c:v>
                </c:pt>
                <c:pt idx="4694">
                  <c:v>78.5</c:v>
                </c:pt>
                <c:pt idx="4695">
                  <c:v>81.400000000000006</c:v>
                </c:pt>
                <c:pt idx="4696">
                  <c:v>85</c:v>
                </c:pt>
                <c:pt idx="4697">
                  <c:v>61</c:v>
                </c:pt>
                <c:pt idx="4698">
                  <c:v>80</c:v>
                </c:pt>
                <c:pt idx="4699">
                  <c:v>88</c:v>
                </c:pt>
                <c:pt idx="4700">
                  <c:v>90</c:v>
                </c:pt>
                <c:pt idx="4701">
                  <c:v>87</c:v>
                </c:pt>
                <c:pt idx="4702">
                  <c:v>89</c:v>
                </c:pt>
                <c:pt idx="4703">
                  <c:v>78.099999999999994</c:v>
                </c:pt>
                <c:pt idx="4704">
                  <c:v>79.400000000000006</c:v>
                </c:pt>
                <c:pt idx="4705">
                  <c:v>85.2</c:v>
                </c:pt>
                <c:pt idx="4706">
                  <c:v>68.5</c:v>
                </c:pt>
                <c:pt idx="4707">
                  <c:v>81</c:v>
                </c:pt>
                <c:pt idx="4708">
                  <c:v>75</c:v>
                </c:pt>
                <c:pt idx="4709">
                  <c:v>63.7</c:v>
                </c:pt>
                <c:pt idx="4710">
                  <c:v>75.7</c:v>
                </c:pt>
                <c:pt idx="4711">
                  <c:v>67.2</c:v>
                </c:pt>
                <c:pt idx="4712">
                  <c:v>73.599999999999994</c:v>
                </c:pt>
                <c:pt idx="4713">
                  <c:v>79.099999999999994</c:v>
                </c:pt>
                <c:pt idx="4714">
                  <c:v>79.099999999999994</c:v>
                </c:pt>
                <c:pt idx="4715">
                  <c:v>41.9</c:v>
                </c:pt>
                <c:pt idx="4716">
                  <c:v>53.8</c:v>
                </c:pt>
                <c:pt idx="4717">
                  <c:v>25.6</c:v>
                </c:pt>
                <c:pt idx="4718">
                  <c:v>28.4</c:v>
                </c:pt>
                <c:pt idx="4719">
                  <c:v>85.4</c:v>
                </c:pt>
                <c:pt idx="4720">
                  <c:v>74.7</c:v>
                </c:pt>
                <c:pt idx="4721">
                  <c:v>82.4</c:v>
                </c:pt>
                <c:pt idx="4722">
                  <c:v>82</c:v>
                </c:pt>
                <c:pt idx="4723">
                  <c:v>61.2</c:v>
                </c:pt>
                <c:pt idx="4724">
                  <c:v>84.2</c:v>
                </c:pt>
                <c:pt idx="4725">
                  <c:v>80.099999999999994</c:v>
                </c:pt>
                <c:pt idx="4726">
                  <c:v>79.7</c:v>
                </c:pt>
                <c:pt idx="4727">
                  <c:v>71</c:v>
                </c:pt>
                <c:pt idx="4728">
                  <c:v>80.2</c:v>
                </c:pt>
                <c:pt idx="4729">
                  <c:v>64.7</c:v>
                </c:pt>
                <c:pt idx="4730">
                  <c:v>58.1</c:v>
                </c:pt>
                <c:pt idx="4731">
                  <c:v>46.1</c:v>
                </c:pt>
                <c:pt idx="4732">
                  <c:v>1.3</c:v>
                </c:pt>
                <c:pt idx="4733">
                  <c:v>3.1</c:v>
                </c:pt>
                <c:pt idx="4734">
                  <c:v>20.399999999999999</c:v>
                </c:pt>
                <c:pt idx="4735">
                  <c:v>34.5</c:v>
                </c:pt>
                <c:pt idx="4736">
                  <c:v>59.5</c:v>
                </c:pt>
                <c:pt idx="4737">
                  <c:v>73.2</c:v>
                </c:pt>
                <c:pt idx="4738">
                  <c:v>0</c:v>
                </c:pt>
                <c:pt idx="4739">
                  <c:v>6.5</c:v>
                </c:pt>
                <c:pt idx="4740">
                  <c:v>16</c:v>
                </c:pt>
                <c:pt idx="4741">
                  <c:v>17.399999999999999</c:v>
                </c:pt>
                <c:pt idx="4742">
                  <c:v>31</c:v>
                </c:pt>
                <c:pt idx="4743">
                  <c:v>49</c:v>
                </c:pt>
                <c:pt idx="4744">
                  <c:v>61</c:v>
                </c:pt>
                <c:pt idx="4745">
                  <c:v>78</c:v>
                </c:pt>
                <c:pt idx="4746">
                  <c:v>74</c:v>
                </c:pt>
                <c:pt idx="4747">
                  <c:v>23.5</c:v>
                </c:pt>
                <c:pt idx="4748">
                  <c:v>11</c:v>
                </c:pt>
                <c:pt idx="4749">
                  <c:v>68.3</c:v>
                </c:pt>
                <c:pt idx="4750">
                  <c:v>66</c:v>
                </c:pt>
                <c:pt idx="4751">
                  <c:v>63.5</c:v>
                </c:pt>
                <c:pt idx="4752">
                  <c:v>67</c:v>
                </c:pt>
                <c:pt idx="4753">
                  <c:v>73.3</c:v>
                </c:pt>
                <c:pt idx="4754">
                  <c:v>83.2</c:v>
                </c:pt>
                <c:pt idx="4755">
                  <c:v>36.700000000000003</c:v>
                </c:pt>
                <c:pt idx="4756">
                  <c:v>25.6</c:v>
                </c:pt>
                <c:pt idx="4757">
                  <c:v>57.8</c:v>
                </c:pt>
                <c:pt idx="4758">
                  <c:v>64.5</c:v>
                </c:pt>
                <c:pt idx="4759">
                  <c:v>75</c:v>
                </c:pt>
                <c:pt idx="4760">
                  <c:v>77</c:v>
                </c:pt>
                <c:pt idx="4761">
                  <c:v>12.5</c:v>
                </c:pt>
                <c:pt idx="4762">
                  <c:v>33.5</c:v>
                </c:pt>
                <c:pt idx="4763">
                  <c:v>9</c:v>
                </c:pt>
                <c:pt idx="4764">
                  <c:v>18.8</c:v>
                </c:pt>
                <c:pt idx="4765">
                  <c:v>51.2</c:v>
                </c:pt>
                <c:pt idx="4766">
                  <c:v>75.599999999999994</c:v>
                </c:pt>
                <c:pt idx="4767">
                  <c:v>73.900000000000006</c:v>
                </c:pt>
                <c:pt idx="4768">
                  <c:v>76.599999999999994</c:v>
                </c:pt>
                <c:pt idx="4769">
                  <c:v>23.8</c:v>
                </c:pt>
                <c:pt idx="4770">
                  <c:v>6.8</c:v>
                </c:pt>
                <c:pt idx="4771">
                  <c:v>29.7</c:v>
                </c:pt>
                <c:pt idx="4772">
                  <c:v>37</c:v>
                </c:pt>
                <c:pt idx="4773">
                  <c:v>38</c:v>
                </c:pt>
                <c:pt idx="4774">
                  <c:v>39</c:v>
                </c:pt>
                <c:pt idx="4775">
                  <c:v>45</c:v>
                </c:pt>
                <c:pt idx="4776">
                  <c:v>56</c:v>
                </c:pt>
                <c:pt idx="4777">
                  <c:v>49</c:v>
                </c:pt>
                <c:pt idx="4778">
                  <c:v>62</c:v>
                </c:pt>
                <c:pt idx="4779">
                  <c:v>63</c:v>
                </c:pt>
                <c:pt idx="4780">
                  <c:v>1.9</c:v>
                </c:pt>
                <c:pt idx="4781">
                  <c:v>3.5</c:v>
                </c:pt>
                <c:pt idx="4782">
                  <c:v>24.1</c:v>
                </c:pt>
                <c:pt idx="4783">
                  <c:v>45.7</c:v>
                </c:pt>
                <c:pt idx="4784">
                  <c:v>48</c:v>
                </c:pt>
                <c:pt idx="4785">
                  <c:v>37.4</c:v>
                </c:pt>
                <c:pt idx="4786">
                  <c:v>37.6</c:v>
                </c:pt>
                <c:pt idx="4787">
                  <c:v>55.7</c:v>
                </c:pt>
                <c:pt idx="4788">
                  <c:v>33.6</c:v>
                </c:pt>
                <c:pt idx="4789">
                  <c:v>57.1</c:v>
                </c:pt>
                <c:pt idx="4790">
                  <c:v>36.4</c:v>
                </c:pt>
                <c:pt idx="4791">
                  <c:v>63.2</c:v>
                </c:pt>
                <c:pt idx="4792">
                  <c:v>9.5</c:v>
                </c:pt>
                <c:pt idx="4793">
                  <c:v>23</c:v>
                </c:pt>
                <c:pt idx="4794">
                  <c:v>63</c:v>
                </c:pt>
                <c:pt idx="4795">
                  <c:v>14.9</c:v>
                </c:pt>
                <c:pt idx="4796">
                  <c:v>43.9</c:v>
                </c:pt>
                <c:pt idx="4797">
                  <c:v>55.5</c:v>
                </c:pt>
                <c:pt idx="4798">
                  <c:v>39.799999999999997</c:v>
                </c:pt>
                <c:pt idx="4799">
                  <c:v>30.9</c:v>
                </c:pt>
                <c:pt idx="4800">
                  <c:v>51.5</c:v>
                </c:pt>
                <c:pt idx="4801">
                  <c:v>34.6</c:v>
                </c:pt>
                <c:pt idx="4802">
                  <c:v>39.700000000000003</c:v>
                </c:pt>
                <c:pt idx="4803">
                  <c:v>39.700000000000003</c:v>
                </c:pt>
                <c:pt idx="4804">
                  <c:v>2.9</c:v>
                </c:pt>
                <c:pt idx="4805">
                  <c:v>21.2</c:v>
                </c:pt>
                <c:pt idx="4806">
                  <c:v>13.9</c:v>
                </c:pt>
                <c:pt idx="4807">
                  <c:v>21.1</c:v>
                </c:pt>
                <c:pt idx="4808">
                  <c:v>40.200000000000003</c:v>
                </c:pt>
                <c:pt idx="4809">
                  <c:v>62.9</c:v>
                </c:pt>
                <c:pt idx="4810">
                  <c:v>69.7</c:v>
                </c:pt>
                <c:pt idx="4811">
                  <c:v>9.1</c:v>
                </c:pt>
                <c:pt idx="4812">
                  <c:v>30.1</c:v>
                </c:pt>
                <c:pt idx="4813">
                  <c:v>34.700000000000003</c:v>
                </c:pt>
                <c:pt idx="4814">
                  <c:v>40.9</c:v>
                </c:pt>
                <c:pt idx="4815">
                  <c:v>51.9</c:v>
                </c:pt>
                <c:pt idx="4816">
                  <c:v>62.2</c:v>
                </c:pt>
                <c:pt idx="4817">
                  <c:v>54.9</c:v>
                </c:pt>
                <c:pt idx="4818">
                  <c:v>56.3</c:v>
                </c:pt>
                <c:pt idx="4819">
                  <c:v>77.400000000000006</c:v>
                </c:pt>
                <c:pt idx="4820">
                  <c:v>69.400000000000006</c:v>
                </c:pt>
                <c:pt idx="4821">
                  <c:v>22.8</c:v>
                </c:pt>
                <c:pt idx="4822">
                  <c:v>29.2</c:v>
                </c:pt>
                <c:pt idx="4823">
                  <c:v>41.2</c:v>
                </c:pt>
                <c:pt idx="4824">
                  <c:v>51.9</c:v>
                </c:pt>
                <c:pt idx="4825">
                  <c:v>57.1</c:v>
                </c:pt>
                <c:pt idx="4826">
                  <c:v>60.5</c:v>
                </c:pt>
                <c:pt idx="4827">
                  <c:v>69.3</c:v>
                </c:pt>
                <c:pt idx="4828">
                  <c:v>69.3</c:v>
                </c:pt>
                <c:pt idx="4829">
                  <c:v>4</c:v>
                </c:pt>
                <c:pt idx="4830">
                  <c:v>5</c:v>
                </c:pt>
                <c:pt idx="4831">
                  <c:v>9</c:v>
                </c:pt>
                <c:pt idx="4832">
                  <c:v>11</c:v>
                </c:pt>
                <c:pt idx="4833">
                  <c:v>15</c:v>
                </c:pt>
                <c:pt idx="4834">
                  <c:v>16</c:v>
                </c:pt>
                <c:pt idx="4835">
                  <c:v>18</c:v>
                </c:pt>
                <c:pt idx="4836">
                  <c:v>15</c:v>
                </c:pt>
                <c:pt idx="4837">
                  <c:v>13</c:v>
                </c:pt>
                <c:pt idx="4838">
                  <c:v>4</c:v>
                </c:pt>
                <c:pt idx="4839">
                  <c:v>9</c:v>
                </c:pt>
                <c:pt idx="4840">
                  <c:v>15</c:v>
                </c:pt>
                <c:pt idx="4841">
                  <c:v>19</c:v>
                </c:pt>
                <c:pt idx="4842">
                  <c:v>23</c:v>
                </c:pt>
                <c:pt idx="4843">
                  <c:v>14</c:v>
                </c:pt>
                <c:pt idx="4844">
                  <c:v>15</c:v>
                </c:pt>
                <c:pt idx="4845">
                  <c:v>18</c:v>
                </c:pt>
                <c:pt idx="4846">
                  <c:v>10</c:v>
                </c:pt>
                <c:pt idx="4847">
                  <c:v>11</c:v>
                </c:pt>
                <c:pt idx="4848">
                  <c:v>13</c:v>
                </c:pt>
                <c:pt idx="4849">
                  <c:v>15</c:v>
                </c:pt>
                <c:pt idx="4850">
                  <c:v>16</c:v>
                </c:pt>
                <c:pt idx="4851">
                  <c:v>16</c:v>
                </c:pt>
                <c:pt idx="4852">
                  <c:v>15</c:v>
                </c:pt>
                <c:pt idx="4853">
                  <c:v>13</c:v>
                </c:pt>
                <c:pt idx="4854">
                  <c:v>19</c:v>
                </c:pt>
                <c:pt idx="4855">
                  <c:v>5</c:v>
                </c:pt>
                <c:pt idx="4856">
                  <c:v>5</c:v>
                </c:pt>
                <c:pt idx="4857">
                  <c:v>11</c:v>
                </c:pt>
                <c:pt idx="4858">
                  <c:v>15</c:v>
                </c:pt>
                <c:pt idx="4859">
                  <c:v>15</c:v>
                </c:pt>
                <c:pt idx="4860">
                  <c:v>15</c:v>
                </c:pt>
                <c:pt idx="4861">
                  <c:v>15</c:v>
                </c:pt>
                <c:pt idx="4862">
                  <c:v>16</c:v>
                </c:pt>
                <c:pt idx="4863">
                  <c:v>26</c:v>
                </c:pt>
                <c:pt idx="4864">
                  <c:v>37</c:v>
                </c:pt>
                <c:pt idx="4865">
                  <c:v>5</c:v>
                </c:pt>
                <c:pt idx="4866">
                  <c:v>5</c:v>
                </c:pt>
                <c:pt idx="4867">
                  <c:v>13</c:v>
                </c:pt>
                <c:pt idx="4868">
                  <c:v>16</c:v>
                </c:pt>
                <c:pt idx="4869">
                  <c:v>16</c:v>
                </c:pt>
                <c:pt idx="4870">
                  <c:v>16</c:v>
                </c:pt>
                <c:pt idx="4871">
                  <c:v>16</c:v>
                </c:pt>
                <c:pt idx="4872">
                  <c:v>16</c:v>
                </c:pt>
                <c:pt idx="4873">
                  <c:v>26</c:v>
                </c:pt>
                <c:pt idx="4874">
                  <c:v>6</c:v>
                </c:pt>
                <c:pt idx="4875">
                  <c:v>16</c:v>
                </c:pt>
                <c:pt idx="4876">
                  <c:v>22</c:v>
                </c:pt>
                <c:pt idx="4877">
                  <c:v>26</c:v>
                </c:pt>
                <c:pt idx="4878">
                  <c:v>28</c:v>
                </c:pt>
                <c:pt idx="4879">
                  <c:v>34</c:v>
                </c:pt>
                <c:pt idx="4880">
                  <c:v>33</c:v>
                </c:pt>
                <c:pt idx="4881">
                  <c:v>25</c:v>
                </c:pt>
                <c:pt idx="4882">
                  <c:v>18</c:v>
                </c:pt>
                <c:pt idx="4883">
                  <c:v>9</c:v>
                </c:pt>
                <c:pt idx="4884">
                  <c:v>4</c:v>
                </c:pt>
                <c:pt idx="4885">
                  <c:v>2</c:v>
                </c:pt>
                <c:pt idx="4886">
                  <c:v>38</c:v>
                </c:pt>
                <c:pt idx="4887">
                  <c:v>25</c:v>
                </c:pt>
                <c:pt idx="4888">
                  <c:v>18</c:v>
                </c:pt>
                <c:pt idx="4889">
                  <c:v>14</c:v>
                </c:pt>
                <c:pt idx="4890">
                  <c:v>10</c:v>
                </c:pt>
                <c:pt idx="4891">
                  <c:v>8</c:v>
                </c:pt>
              </c:numCache>
            </c:numRef>
          </c:xVal>
          <c:yVal>
            <c:numRef>
              <c:f>FULL!$P$2:$P$4893</c:f>
              <c:numCache>
                <c:formatCode>0.00</c:formatCode>
                <c:ptCount val="4892"/>
                <c:pt idx="0">
                  <c:v>83.23857852408851</c:v>
                </c:pt>
                <c:pt idx="1">
                  <c:v>85.509561384801302</c:v>
                </c:pt>
                <c:pt idx="2">
                  <c:v>82.34482758620689</c:v>
                </c:pt>
                <c:pt idx="3">
                  <c:v>71.95408895265426</c:v>
                </c:pt>
                <c:pt idx="4">
                  <c:v>79.723702664796647</c:v>
                </c:pt>
                <c:pt idx="5">
                  <c:v>79.925801097486641</c:v>
                </c:pt>
                <c:pt idx="6">
                  <c:v>78.630690650677323</c:v>
                </c:pt>
                <c:pt idx="7">
                  <c:v>80.702508223684205</c:v>
                </c:pt>
                <c:pt idx="8">
                  <c:v>76.574477897094681</c:v>
                </c:pt>
                <c:pt idx="9">
                  <c:v>79.493901787486081</c:v>
                </c:pt>
                <c:pt idx="10">
                  <c:v>81.155844155844164</c:v>
                </c:pt>
                <c:pt idx="11">
                  <c:v>76.290883873408148</c:v>
                </c:pt>
                <c:pt idx="12">
                  <c:v>79.773647679044132</c:v>
                </c:pt>
                <c:pt idx="13">
                  <c:v>78.703243723180748</c:v>
                </c:pt>
                <c:pt idx="14">
                  <c:v>79.57370035310187</c:v>
                </c:pt>
                <c:pt idx="15">
                  <c:v>78.597721571906348</c:v>
                </c:pt>
                <c:pt idx="16">
                  <c:v>79.293932306892728</c:v>
                </c:pt>
                <c:pt idx="17">
                  <c:v>78.614815409309813</c:v>
                </c:pt>
                <c:pt idx="18">
                  <c:v>76.779761904761898</c:v>
                </c:pt>
                <c:pt idx="19">
                  <c:v>78.644758018814471</c:v>
                </c:pt>
                <c:pt idx="20">
                  <c:v>72.742318905584185</c:v>
                </c:pt>
                <c:pt idx="21">
                  <c:v>76.336771692923236</c:v>
                </c:pt>
                <c:pt idx="22">
                  <c:v>78.774118859598175</c:v>
                </c:pt>
                <c:pt idx="23">
                  <c:v>76.478488399018218</c:v>
                </c:pt>
                <c:pt idx="24">
                  <c:v>77.364177858714626</c:v>
                </c:pt>
                <c:pt idx="25">
                  <c:v>77.359685544718431</c:v>
                </c:pt>
                <c:pt idx="26">
                  <c:v>77.831422189128816</c:v>
                </c:pt>
                <c:pt idx="27">
                  <c:v>76.720865062442911</c:v>
                </c:pt>
                <c:pt idx="28">
                  <c:v>78.417295730418516</c:v>
                </c:pt>
                <c:pt idx="29">
                  <c:v>66.881941091260245</c:v>
                </c:pt>
                <c:pt idx="30">
                  <c:v>73.167056856187273</c:v>
                </c:pt>
                <c:pt idx="31">
                  <c:v>74.745664053219258</c:v>
                </c:pt>
                <c:pt idx="32">
                  <c:v>75.581208567057629</c:v>
                </c:pt>
                <c:pt idx="33">
                  <c:v>75.489028213166137</c:v>
                </c:pt>
                <c:pt idx="34">
                  <c:v>76.710889994472069</c:v>
                </c:pt>
                <c:pt idx="35">
                  <c:v>77.169791666666683</c:v>
                </c:pt>
                <c:pt idx="36">
                  <c:v>72.309851551956811</c:v>
                </c:pt>
                <c:pt idx="37">
                  <c:v>76.907388513036224</c:v>
                </c:pt>
                <c:pt idx="38">
                  <c:v>77.39486203615607</c:v>
                </c:pt>
                <c:pt idx="39">
                  <c:v>76.504450722242964</c:v>
                </c:pt>
                <c:pt idx="40">
                  <c:v>77.892866226224285</c:v>
                </c:pt>
                <c:pt idx="41">
                  <c:v>76.377005347593595</c:v>
                </c:pt>
                <c:pt idx="42">
                  <c:v>77.602076124567461</c:v>
                </c:pt>
                <c:pt idx="43">
                  <c:v>72.561862047633767</c:v>
                </c:pt>
                <c:pt idx="44">
                  <c:v>71.753150978814688</c:v>
                </c:pt>
                <c:pt idx="45">
                  <c:v>74.203199273620669</c:v>
                </c:pt>
                <c:pt idx="46">
                  <c:v>73.731981981982003</c:v>
                </c:pt>
                <c:pt idx="47">
                  <c:v>76.489175407925387</c:v>
                </c:pt>
                <c:pt idx="48">
                  <c:v>75.001841895659112</c:v>
                </c:pt>
                <c:pt idx="49">
                  <c:v>77.179197527716184</c:v>
                </c:pt>
                <c:pt idx="50">
                  <c:v>75.431533006001089</c:v>
                </c:pt>
                <c:pt idx="51">
                  <c:v>75.079457364341096</c:v>
                </c:pt>
                <c:pt idx="52">
                  <c:v>71.318181818181813</c:v>
                </c:pt>
                <c:pt idx="53">
                  <c:v>78.036152725759479</c:v>
                </c:pt>
                <c:pt idx="54">
                  <c:v>74.903465346534645</c:v>
                </c:pt>
                <c:pt idx="55">
                  <c:v>70.188709677419354</c:v>
                </c:pt>
                <c:pt idx="56">
                  <c:v>73.254643532421284</c:v>
                </c:pt>
                <c:pt idx="57">
                  <c:v>74.808445319740514</c:v>
                </c:pt>
                <c:pt idx="58">
                  <c:v>74.322646477946009</c:v>
                </c:pt>
                <c:pt idx="59">
                  <c:v>68.292016806722671</c:v>
                </c:pt>
                <c:pt idx="60">
                  <c:v>72.216494845360813</c:v>
                </c:pt>
                <c:pt idx="61">
                  <c:v>72.568841187321837</c:v>
                </c:pt>
                <c:pt idx="62">
                  <c:v>75.128760124610594</c:v>
                </c:pt>
                <c:pt idx="63">
                  <c:v>71.955782312925152</c:v>
                </c:pt>
                <c:pt idx="64">
                  <c:v>68.757525083612023</c:v>
                </c:pt>
                <c:pt idx="65">
                  <c:v>66.338963963963991</c:v>
                </c:pt>
                <c:pt idx="66">
                  <c:v>75.27043316153086</c:v>
                </c:pt>
                <c:pt idx="67">
                  <c:v>72.859813084112162</c:v>
                </c:pt>
                <c:pt idx="68">
                  <c:v>72.166169281751763</c:v>
                </c:pt>
                <c:pt idx="69">
                  <c:v>71.447295423023562</c:v>
                </c:pt>
                <c:pt idx="70">
                  <c:v>73.639933498976916</c:v>
                </c:pt>
                <c:pt idx="71">
                  <c:v>68.846153846153825</c:v>
                </c:pt>
                <c:pt idx="72">
                  <c:v>66.195876288659818</c:v>
                </c:pt>
                <c:pt idx="73">
                  <c:v>70.015306122448976</c:v>
                </c:pt>
                <c:pt idx="74">
                  <c:v>69.941036936631647</c:v>
                </c:pt>
                <c:pt idx="75">
                  <c:v>67.101926205303045</c:v>
                </c:pt>
                <c:pt idx="76">
                  <c:v>58.610049627791547</c:v>
                </c:pt>
                <c:pt idx="77">
                  <c:v>69.430493273542609</c:v>
                </c:pt>
                <c:pt idx="78">
                  <c:v>70.189411189661556</c:v>
                </c:pt>
                <c:pt idx="79">
                  <c:v>69.997404129793523</c:v>
                </c:pt>
                <c:pt idx="80">
                  <c:v>65.099965442493158</c:v>
                </c:pt>
                <c:pt idx="81">
                  <c:v>65.125792214535508</c:v>
                </c:pt>
                <c:pt idx="82">
                  <c:v>67.052000000000007</c:v>
                </c:pt>
                <c:pt idx="83">
                  <c:v>61.465729225551158</c:v>
                </c:pt>
                <c:pt idx="84">
                  <c:v>61.271480766407336</c:v>
                </c:pt>
                <c:pt idx="85">
                  <c:v>58.343243763579977</c:v>
                </c:pt>
                <c:pt idx="86">
                  <c:v>55.927484395820002</c:v>
                </c:pt>
                <c:pt idx="87">
                  <c:v>53.931068113890376</c:v>
                </c:pt>
                <c:pt idx="88">
                  <c:v>63.067990886459</c:v>
                </c:pt>
                <c:pt idx="89">
                  <c:v>64.519153339119512</c:v>
                </c:pt>
                <c:pt idx="90">
                  <c:v>65.80326844233501</c:v>
                </c:pt>
                <c:pt idx="91">
                  <c:v>50.86151701009446</c:v>
                </c:pt>
                <c:pt idx="92">
                  <c:v>68.625541512922666</c:v>
                </c:pt>
                <c:pt idx="93">
                  <c:v>64.881697613697796</c:v>
                </c:pt>
                <c:pt idx="94">
                  <c:v>66.859439584877691</c:v>
                </c:pt>
                <c:pt idx="95">
                  <c:v>63.69188027269621</c:v>
                </c:pt>
                <c:pt idx="96">
                  <c:v>63.56199533154664</c:v>
                </c:pt>
                <c:pt idx="97">
                  <c:v>66.55757658217405</c:v>
                </c:pt>
                <c:pt idx="98">
                  <c:v>65.034153666983357</c:v>
                </c:pt>
                <c:pt idx="99">
                  <c:v>62.230846749164961</c:v>
                </c:pt>
                <c:pt idx="100">
                  <c:v>65.287804183283143</c:v>
                </c:pt>
                <c:pt idx="101">
                  <c:v>61.191590777291147</c:v>
                </c:pt>
                <c:pt idx="102">
                  <c:v>65.084935664368885</c:v>
                </c:pt>
                <c:pt idx="103">
                  <c:v>64.061997831827085</c:v>
                </c:pt>
                <c:pt idx="104">
                  <c:v>68.744706673489446</c:v>
                </c:pt>
                <c:pt idx="105">
                  <c:v>68.924089422873507</c:v>
                </c:pt>
                <c:pt idx="106">
                  <c:v>65.741614916688704</c:v>
                </c:pt>
                <c:pt idx="107">
                  <c:v>65.359361229375352</c:v>
                </c:pt>
                <c:pt idx="108">
                  <c:v>62.911604413055002</c:v>
                </c:pt>
                <c:pt idx="109">
                  <c:v>61.659852882475121</c:v>
                </c:pt>
                <c:pt idx="110">
                  <c:v>64.509801901009439</c:v>
                </c:pt>
                <c:pt idx="111">
                  <c:v>68.660714976360353</c:v>
                </c:pt>
                <c:pt idx="112">
                  <c:v>62.216215337768553</c:v>
                </c:pt>
                <c:pt idx="113">
                  <c:v>69.368292074709871</c:v>
                </c:pt>
                <c:pt idx="114">
                  <c:v>64.834278136567477</c:v>
                </c:pt>
                <c:pt idx="115">
                  <c:v>67.452140014613391</c:v>
                </c:pt>
                <c:pt idx="116">
                  <c:v>63.627962471256602</c:v>
                </c:pt>
                <c:pt idx="117">
                  <c:v>63.308360990118338</c:v>
                </c:pt>
                <c:pt idx="118">
                  <c:v>69.628329847080252</c:v>
                </c:pt>
                <c:pt idx="119">
                  <c:v>68.072414331860671</c:v>
                </c:pt>
                <c:pt idx="120">
                  <c:v>65.070306084900452</c:v>
                </c:pt>
                <c:pt idx="121">
                  <c:v>63.316318263735418</c:v>
                </c:pt>
                <c:pt idx="122">
                  <c:v>66.3079955882353</c:v>
                </c:pt>
                <c:pt idx="123">
                  <c:v>64.385579589572927</c:v>
                </c:pt>
                <c:pt idx="124">
                  <c:v>65.395787139689574</c:v>
                </c:pt>
                <c:pt idx="125">
                  <c:v>64.56340956340955</c:v>
                </c:pt>
                <c:pt idx="126">
                  <c:v>67.925222316548457</c:v>
                </c:pt>
                <c:pt idx="127">
                  <c:v>65.121486545159527</c:v>
                </c:pt>
                <c:pt idx="128">
                  <c:v>57.518608607176368</c:v>
                </c:pt>
                <c:pt idx="129">
                  <c:v>63.750131337010771</c:v>
                </c:pt>
                <c:pt idx="130">
                  <c:v>67.505114122761185</c:v>
                </c:pt>
                <c:pt idx="131">
                  <c:v>62.79566891501949</c:v>
                </c:pt>
                <c:pt idx="132">
                  <c:v>66.352828781330146</c:v>
                </c:pt>
                <c:pt idx="133">
                  <c:v>57.99239543726236</c:v>
                </c:pt>
                <c:pt idx="134">
                  <c:v>64.133541432961024</c:v>
                </c:pt>
                <c:pt idx="135">
                  <c:v>63.717193670918014</c:v>
                </c:pt>
                <c:pt idx="136">
                  <c:v>63.857369255150552</c:v>
                </c:pt>
                <c:pt idx="137">
                  <c:v>67.943188726798411</c:v>
                </c:pt>
                <c:pt idx="138">
                  <c:v>50.865591397849471</c:v>
                </c:pt>
                <c:pt idx="139">
                  <c:v>59.1779935275081</c:v>
                </c:pt>
                <c:pt idx="140">
                  <c:v>54.68421052631578</c:v>
                </c:pt>
                <c:pt idx="141">
                  <c:v>59.556331006979057</c:v>
                </c:pt>
                <c:pt idx="142">
                  <c:v>58.75</c:v>
                </c:pt>
                <c:pt idx="143">
                  <c:v>51.422222222222217</c:v>
                </c:pt>
                <c:pt idx="144">
                  <c:v>59.812499999999979</c:v>
                </c:pt>
                <c:pt idx="145">
                  <c:v>60.493070629487391</c:v>
                </c:pt>
                <c:pt idx="146">
                  <c:v>53.98571428571428</c:v>
                </c:pt>
                <c:pt idx="147">
                  <c:v>58.652777777777779</c:v>
                </c:pt>
                <c:pt idx="148">
                  <c:v>55.305628517823635</c:v>
                </c:pt>
                <c:pt idx="149">
                  <c:v>53</c:v>
                </c:pt>
                <c:pt idx="150">
                  <c:v>57.911764705882348</c:v>
                </c:pt>
                <c:pt idx="151">
                  <c:v>60.8849715099715</c:v>
                </c:pt>
                <c:pt idx="152">
                  <c:v>57.184265010351979</c:v>
                </c:pt>
                <c:pt idx="153">
                  <c:v>53.518518518518519</c:v>
                </c:pt>
                <c:pt idx="154">
                  <c:v>55.399999999999991</c:v>
                </c:pt>
                <c:pt idx="155">
                  <c:v>57.416427927509474</c:v>
                </c:pt>
                <c:pt idx="156">
                  <c:v>52.054765655402747</c:v>
                </c:pt>
                <c:pt idx="157">
                  <c:v>48.300396853615901</c:v>
                </c:pt>
                <c:pt idx="158">
                  <c:v>51.934550153542759</c:v>
                </c:pt>
                <c:pt idx="159">
                  <c:v>59.55907482062819</c:v>
                </c:pt>
                <c:pt idx="160">
                  <c:v>52.781970913992048</c:v>
                </c:pt>
                <c:pt idx="161">
                  <c:v>54.179210520722499</c:v>
                </c:pt>
                <c:pt idx="162">
                  <c:v>60.322898634449288</c:v>
                </c:pt>
                <c:pt idx="163">
                  <c:v>57.703315756216192</c:v>
                </c:pt>
                <c:pt idx="164">
                  <c:v>53.666375260092991</c:v>
                </c:pt>
                <c:pt idx="165">
                  <c:v>58.072903023149536</c:v>
                </c:pt>
                <c:pt idx="166">
                  <c:v>51.676111882210108</c:v>
                </c:pt>
                <c:pt idx="167">
                  <c:v>66.25713433536464</c:v>
                </c:pt>
                <c:pt idx="168">
                  <c:v>53.885245901639344</c:v>
                </c:pt>
                <c:pt idx="169">
                  <c:v>52.928571428571438</c:v>
                </c:pt>
                <c:pt idx="170">
                  <c:v>56.433333333333337</c:v>
                </c:pt>
                <c:pt idx="171">
                  <c:v>54.236842105263165</c:v>
                </c:pt>
                <c:pt idx="172">
                  <c:v>58.714285714285722</c:v>
                </c:pt>
                <c:pt idx="173">
                  <c:v>55.314814814814817</c:v>
                </c:pt>
                <c:pt idx="174">
                  <c:v>56.902439024390247</c:v>
                </c:pt>
                <c:pt idx="175">
                  <c:v>54.721311475409841</c:v>
                </c:pt>
                <c:pt idx="176">
                  <c:v>51.418032786885234</c:v>
                </c:pt>
                <c:pt idx="177">
                  <c:v>51</c:v>
                </c:pt>
                <c:pt idx="178">
                  <c:v>55.66</c:v>
                </c:pt>
                <c:pt idx="179">
                  <c:v>58.277777777777786</c:v>
                </c:pt>
                <c:pt idx="180">
                  <c:v>50.333333333333329</c:v>
                </c:pt>
                <c:pt idx="181">
                  <c:v>51.333333333333329</c:v>
                </c:pt>
                <c:pt idx="182">
                  <c:v>65.166666666666657</c:v>
                </c:pt>
                <c:pt idx="183">
                  <c:v>56.333333333333321</c:v>
                </c:pt>
                <c:pt idx="184">
                  <c:v>56.333333333333321</c:v>
                </c:pt>
                <c:pt idx="185">
                  <c:v>52.333333333333343</c:v>
                </c:pt>
                <c:pt idx="186">
                  <c:v>40.857142857142861</c:v>
                </c:pt>
                <c:pt idx="187">
                  <c:v>57.928571428571431</c:v>
                </c:pt>
                <c:pt idx="188">
                  <c:v>55.105263157894726</c:v>
                </c:pt>
                <c:pt idx="189">
                  <c:v>64.041493775933617</c:v>
                </c:pt>
                <c:pt idx="190">
                  <c:v>55.088435374149661</c:v>
                </c:pt>
                <c:pt idx="191">
                  <c:v>57.671232876712331</c:v>
                </c:pt>
                <c:pt idx="192">
                  <c:v>56.89380530973451</c:v>
                </c:pt>
                <c:pt idx="193">
                  <c:v>57.044247787610622</c:v>
                </c:pt>
                <c:pt idx="194">
                  <c:v>54.333333333333336</c:v>
                </c:pt>
                <c:pt idx="195">
                  <c:v>58.009433962264147</c:v>
                </c:pt>
                <c:pt idx="196">
                  <c:v>53.31818181818182</c:v>
                </c:pt>
                <c:pt idx="197">
                  <c:v>55.207920792079214</c:v>
                </c:pt>
                <c:pt idx="198">
                  <c:v>57.828947368421055</c:v>
                </c:pt>
                <c:pt idx="199">
                  <c:v>53.121212121212125</c:v>
                </c:pt>
                <c:pt idx="200">
                  <c:v>62.763157894736835</c:v>
                </c:pt>
                <c:pt idx="201">
                  <c:v>62.462686567164184</c:v>
                </c:pt>
                <c:pt idx="202">
                  <c:v>56.366336633663359</c:v>
                </c:pt>
                <c:pt idx="203">
                  <c:v>53.348571428571432</c:v>
                </c:pt>
                <c:pt idx="204">
                  <c:v>55.000000000000007</c:v>
                </c:pt>
                <c:pt idx="205">
                  <c:v>54.071428571428569</c:v>
                </c:pt>
                <c:pt idx="206">
                  <c:v>55.108433734939766</c:v>
                </c:pt>
                <c:pt idx="207">
                  <c:v>54.553571428571423</c:v>
                </c:pt>
                <c:pt idx="208">
                  <c:v>54.506493506493506</c:v>
                </c:pt>
                <c:pt idx="209">
                  <c:v>50.579710144927525</c:v>
                </c:pt>
                <c:pt idx="210">
                  <c:v>49.705128205128204</c:v>
                </c:pt>
                <c:pt idx="211">
                  <c:v>53.864406779661024</c:v>
                </c:pt>
                <c:pt idx="212">
                  <c:v>53.657142857142858</c:v>
                </c:pt>
                <c:pt idx="213">
                  <c:v>58.657142857142851</c:v>
                </c:pt>
                <c:pt idx="214">
                  <c:v>63.045454545454547</c:v>
                </c:pt>
                <c:pt idx="215">
                  <c:v>54.807017543859651</c:v>
                </c:pt>
                <c:pt idx="216">
                  <c:v>53.929824561403514</c:v>
                </c:pt>
                <c:pt idx="217">
                  <c:v>54.400000000000006</c:v>
                </c:pt>
                <c:pt idx="218">
                  <c:v>60.114285714285707</c:v>
                </c:pt>
                <c:pt idx="219">
                  <c:v>57.480769230769234</c:v>
                </c:pt>
                <c:pt idx="220">
                  <c:v>58.382978723404257</c:v>
                </c:pt>
                <c:pt idx="221">
                  <c:v>61.730769230769234</c:v>
                </c:pt>
                <c:pt idx="222">
                  <c:v>59.365079365079353</c:v>
                </c:pt>
                <c:pt idx="223">
                  <c:v>51.616438356164387</c:v>
                </c:pt>
                <c:pt idx="224">
                  <c:v>28.688553230209283</c:v>
                </c:pt>
                <c:pt idx="225">
                  <c:v>39.869118243243243</c:v>
                </c:pt>
                <c:pt idx="226">
                  <c:v>43.793325035561878</c:v>
                </c:pt>
                <c:pt idx="227">
                  <c:v>40.770881712626981</c:v>
                </c:pt>
                <c:pt idx="228">
                  <c:v>47.574055415617131</c:v>
                </c:pt>
                <c:pt idx="229">
                  <c:v>34.134751173708928</c:v>
                </c:pt>
                <c:pt idx="230">
                  <c:v>39.837524697110908</c:v>
                </c:pt>
                <c:pt idx="231">
                  <c:v>56.017993534482756</c:v>
                </c:pt>
                <c:pt idx="232">
                  <c:v>39.640660185185197</c:v>
                </c:pt>
                <c:pt idx="233">
                  <c:v>40.529810564663023</c:v>
                </c:pt>
                <c:pt idx="234">
                  <c:v>42.516770642201841</c:v>
                </c:pt>
                <c:pt idx="235">
                  <c:v>50.281569513787453</c:v>
                </c:pt>
                <c:pt idx="236">
                  <c:v>45.604187068278101</c:v>
                </c:pt>
                <c:pt idx="237">
                  <c:v>54.153355166801575</c:v>
                </c:pt>
                <c:pt idx="238">
                  <c:v>57.018148539038904</c:v>
                </c:pt>
                <c:pt idx="239">
                  <c:v>43.845700355972568</c:v>
                </c:pt>
                <c:pt idx="240">
                  <c:v>36.105563578141691</c:v>
                </c:pt>
                <c:pt idx="241">
                  <c:v>43.729556340175826</c:v>
                </c:pt>
                <c:pt idx="242">
                  <c:v>66.363265610233356</c:v>
                </c:pt>
                <c:pt idx="243">
                  <c:v>35.396777321463752</c:v>
                </c:pt>
                <c:pt idx="244">
                  <c:v>44.817869081921721</c:v>
                </c:pt>
                <c:pt idx="245">
                  <c:v>83.091464809850592</c:v>
                </c:pt>
                <c:pt idx="246">
                  <c:v>39.727781241351259</c:v>
                </c:pt>
                <c:pt idx="247">
                  <c:v>73.773121164432183</c:v>
                </c:pt>
                <c:pt idx="248">
                  <c:v>86.315536315536306</c:v>
                </c:pt>
                <c:pt idx="249">
                  <c:v>74.519273207059797</c:v>
                </c:pt>
                <c:pt idx="250">
                  <c:v>78.00237209443776</c:v>
                </c:pt>
                <c:pt idx="251">
                  <c:v>82.659602676552097</c:v>
                </c:pt>
                <c:pt idx="252">
                  <c:v>85.179159888207565</c:v>
                </c:pt>
                <c:pt idx="253">
                  <c:v>80.853252973976979</c:v>
                </c:pt>
                <c:pt idx="254">
                  <c:v>53.675508687551996</c:v>
                </c:pt>
                <c:pt idx="255">
                  <c:v>76.970969225177129</c:v>
                </c:pt>
                <c:pt idx="256">
                  <c:v>73.794703376528446</c:v>
                </c:pt>
                <c:pt idx="257">
                  <c:v>67.281524039915325</c:v>
                </c:pt>
                <c:pt idx="258">
                  <c:v>68.222987625972706</c:v>
                </c:pt>
                <c:pt idx="259">
                  <c:v>81.515779212867059</c:v>
                </c:pt>
                <c:pt idx="260">
                  <c:v>58.157914533862979</c:v>
                </c:pt>
                <c:pt idx="261">
                  <c:v>85.783983849259755</c:v>
                </c:pt>
                <c:pt idx="262">
                  <c:v>86.129200312581418</c:v>
                </c:pt>
                <c:pt idx="263">
                  <c:v>62.071097372488417</c:v>
                </c:pt>
                <c:pt idx="264">
                  <c:v>56.901669758812609</c:v>
                </c:pt>
                <c:pt idx="265">
                  <c:v>55.367689635205565</c:v>
                </c:pt>
                <c:pt idx="266">
                  <c:v>68.406946826758144</c:v>
                </c:pt>
                <c:pt idx="267">
                  <c:v>71.216889588250723</c:v>
                </c:pt>
                <c:pt idx="268">
                  <c:v>57.905840550743946</c:v>
                </c:pt>
                <c:pt idx="269">
                  <c:v>37.173633656671257</c:v>
                </c:pt>
                <c:pt idx="270">
                  <c:v>63.757423070001806</c:v>
                </c:pt>
                <c:pt idx="271">
                  <c:v>67.380981370997191</c:v>
                </c:pt>
                <c:pt idx="272">
                  <c:v>59.212702613298049</c:v>
                </c:pt>
                <c:pt idx="273">
                  <c:v>27.681947069943291</c:v>
                </c:pt>
                <c:pt idx="274">
                  <c:v>78.343497376258682</c:v>
                </c:pt>
                <c:pt idx="275">
                  <c:v>28.899888232476457</c:v>
                </c:pt>
                <c:pt idx="276">
                  <c:v>85.547257352941173</c:v>
                </c:pt>
                <c:pt idx="277">
                  <c:v>61.214935129740525</c:v>
                </c:pt>
                <c:pt idx="278">
                  <c:v>55.537984423676001</c:v>
                </c:pt>
                <c:pt idx="279">
                  <c:v>87.532745182012846</c:v>
                </c:pt>
                <c:pt idx="280">
                  <c:v>71.249916739702016</c:v>
                </c:pt>
                <c:pt idx="281">
                  <c:v>83.87511111111111</c:v>
                </c:pt>
                <c:pt idx="282">
                  <c:v>69.894733826247688</c:v>
                </c:pt>
                <c:pt idx="283">
                  <c:v>65.243395749569217</c:v>
                </c:pt>
                <c:pt idx="284">
                  <c:v>81.440878629932996</c:v>
                </c:pt>
                <c:pt idx="285">
                  <c:v>70.988782608695644</c:v>
                </c:pt>
                <c:pt idx="286">
                  <c:v>72.022351288056214</c:v>
                </c:pt>
                <c:pt idx="287">
                  <c:v>76.429001858736072</c:v>
                </c:pt>
                <c:pt idx="288">
                  <c:v>71.852936037441495</c:v>
                </c:pt>
                <c:pt idx="289">
                  <c:v>35.778918431725984</c:v>
                </c:pt>
                <c:pt idx="290">
                  <c:v>75.090137825421138</c:v>
                </c:pt>
                <c:pt idx="291">
                  <c:v>34.769063092513896</c:v>
                </c:pt>
                <c:pt idx="292">
                  <c:v>67.510954545454538</c:v>
                </c:pt>
                <c:pt idx="293">
                  <c:v>76.395713114754088</c:v>
                </c:pt>
                <c:pt idx="294">
                  <c:v>72.552663326653303</c:v>
                </c:pt>
                <c:pt idx="295">
                  <c:v>73.340768316831685</c:v>
                </c:pt>
                <c:pt idx="296">
                  <c:v>73.327015490533569</c:v>
                </c:pt>
                <c:pt idx="297">
                  <c:v>84.457528634361225</c:v>
                </c:pt>
                <c:pt idx="298">
                  <c:v>66.293229578675835</c:v>
                </c:pt>
                <c:pt idx="299">
                  <c:v>68.269004975124375</c:v>
                </c:pt>
                <c:pt idx="300">
                  <c:v>59.780248992069474</c:v>
                </c:pt>
                <c:pt idx="301">
                  <c:v>56.588761810044744</c:v>
                </c:pt>
                <c:pt idx="302">
                  <c:v>61.649373399811346</c:v>
                </c:pt>
                <c:pt idx="303">
                  <c:v>56.887907639942966</c:v>
                </c:pt>
                <c:pt idx="304">
                  <c:v>69.152255132303665</c:v>
                </c:pt>
                <c:pt idx="305">
                  <c:v>55.916111064224836</c:v>
                </c:pt>
                <c:pt idx="306">
                  <c:v>67.186452045606984</c:v>
                </c:pt>
                <c:pt idx="307">
                  <c:v>65.66841907622981</c:v>
                </c:pt>
                <c:pt idx="308">
                  <c:v>70.968271559331768</c:v>
                </c:pt>
                <c:pt idx="309">
                  <c:v>56.133454772062699</c:v>
                </c:pt>
                <c:pt idx="310">
                  <c:v>70.389054806683347</c:v>
                </c:pt>
                <c:pt idx="311">
                  <c:v>45.974372887015321</c:v>
                </c:pt>
                <c:pt idx="312">
                  <c:v>56.386878466021251</c:v>
                </c:pt>
                <c:pt idx="313">
                  <c:v>67.161588893173928</c:v>
                </c:pt>
                <c:pt idx="314">
                  <c:v>52.815129354407489</c:v>
                </c:pt>
                <c:pt idx="315">
                  <c:v>75.479441243785018</c:v>
                </c:pt>
                <c:pt idx="316">
                  <c:v>37.612456747404842</c:v>
                </c:pt>
                <c:pt idx="317">
                  <c:v>34.417848013014172</c:v>
                </c:pt>
                <c:pt idx="318">
                  <c:v>56.104086652569798</c:v>
                </c:pt>
                <c:pt idx="319">
                  <c:v>40.743645338377085</c:v>
                </c:pt>
                <c:pt idx="320">
                  <c:v>58.902973035261589</c:v>
                </c:pt>
                <c:pt idx="321">
                  <c:v>34.88392659739111</c:v>
                </c:pt>
                <c:pt idx="322">
                  <c:v>56.93003013056579</c:v>
                </c:pt>
                <c:pt idx="323">
                  <c:v>55.364745955151861</c:v>
                </c:pt>
                <c:pt idx="324">
                  <c:v>50.535544463421687</c:v>
                </c:pt>
                <c:pt idx="325">
                  <c:v>46.918066327108939</c:v>
                </c:pt>
                <c:pt idx="326">
                  <c:v>35.16145922934448</c:v>
                </c:pt>
                <c:pt idx="327">
                  <c:v>30.948865842964391</c:v>
                </c:pt>
                <c:pt idx="328">
                  <c:v>79.010480426686456</c:v>
                </c:pt>
                <c:pt idx="329">
                  <c:v>52.033501980607909</c:v>
                </c:pt>
                <c:pt idx="330">
                  <c:v>60.288149350649356</c:v>
                </c:pt>
                <c:pt idx="331">
                  <c:v>49.516977182580156</c:v>
                </c:pt>
                <c:pt idx="332">
                  <c:v>26.730556604999272</c:v>
                </c:pt>
                <c:pt idx="333">
                  <c:v>55.183744660638602</c:v>
                </c:pt>
                <c:pt idx="334">
                  <c:v>68.254191402812197</c:v>
                </c:pt>
                <c:pt idx="335">
                  <c:v>44.741612145446624</c:v>
                </c:pt>
                <c:pt idx="336">
                  <c:v>84.951835459515763</c:v>
                </c:pt>
                <c:pt idx="337">
                  <c:v>88.021183968403577</c:v>
                </c:pt>
                <c:pt idx="338">
                  <c:v>86.749025318239461</c:v>
                </c:pt>
                <c:pt idx="339">
                  <c:v>88.246478688524576</c:v>
                </c:pt>
                <c:pt idx="340">
                  <c:v>73.028391167192424</c:v>
                </c:pt>
                <c:pt idx="341">
                  <c:v>85.905316004316617</c:v>
                </c:pt>
                <c:pt idx="342">
                  <c:v>85.309208749662432</c:v>
                </c:pt>
                <c:pt idx="343">
                  <c:v>72.481671999675967</c:v>
                </c:pt>
                <c:pt idx="344">
                  <c:v>86.654627539503394</c:v>
                </c:pt>
                <c:pt idx="345">
                  <c:v>86.06101908156846</c:v>
                </c:pt>
                <c:pt idx="346">
                  <c:v>79.300467360168852</c:v>
                </c:pt>
                <c:pt idx="347">
                  <c:v>86.662617957581986</c:v>
                </c:pt>
                <c:pt idx="348">
                  <c:v>71.223021582733821</c:v>
                </c:pt>
                <c:pt idx="349">
                  <c:v>74.531901677167454</c:v>
                </c:pt>
                <c:pt idx="350">
                  <c:v>61.869133451231129</c:v>
                </c:pt>
                <c:pt idx="351">
                  <c:v>81.440146766549461</c:v>
                </c:pt>
                <c:pt idx="352">
                  <c:v>73.2755802549853</c:v>
                </c:pt>
                <c:pt idx="353">
                  <c:v>66.517823919029553</c:v>
                </c:pt>
                <c:pt idx="354">
                  <c:v>65.889061689994804</c:v>
                </c:pt>
                <c:pt idx="355">
                  <c:v>52.298850574712638</c:v>
                </c:pt>
                <c:pt idx="356">
                  <c:v>45.71553228621292</c:v>
                </c:pt>
                <c:pt idx="357">
                  <c:v>72.204604991038195</c:v>
                </c:pt>
                <c:pt idx="358">
                  <c:v>42.032967032967029</c:v>
                </c:pt>
                <c:pt idx="359">
                  <c:v>74.835164835164832</c:v>
                </c:pt>
                <c:pt idx="360">
                  <c:v>73.094384707287929</c:v>
                </c:pt>
                <c:pt idx="361">
                  <c:v>76.379732529666597</c:v>
                </c:pt>
                <c:pt idx="362">
                  <c:v>34.52205882352942</c:v>
                </c:pt>
                <c:pt idx="363">
                  <c:v>70.84713677236158</c:v>
                </c:pt>
                <c:pt idx="364">
                  <c:v>39.07888736890105</c:v>
                </c:pt>
                <c:pt idx="365">
                  <c:v>39.85222449300425</c:v>
                </c:pt>
                <c:pt idx="366">
                  <c:v>73.621989064578102</c:v>
                </c:pt>
                <c:pt idx="367">
                  <c:v>49.266483959374497</c:v>
                </c:pt>
                <c:pt idx="368">
                  <c:v>35.721200387221685</c:v>
                </c:pt>
                <c:pt idx="369">
                  <c:v>30.718623481781371</c:v>
                </c:pt>
                <c:pt idx="370">
                  <c:v>70.22224430063369</c:v>
                </c:pt>
                <c:pt idx="371">
                  <c:v>72.966240008499369</c:v>
                </c:pt>
                <c:pt idx="372">
                  <c:v>79.670068339410733</c:v>
                </c:pt>
                <c:pt idx="373">
                  <c:v>84.078460555862065</c:v>
                </c:pt>
                <c:pt idx="374">
                  <c:v>73.847348329369737</c:v>
                </c:pt>
                <c:pt idx="375">
                  <c:v>74.851356146208403</c:v>
                </c:pt>
                <c:pt idx="376">
                  <c:v>80.65894829763397</c:v>
                </c:pt>
                <c:pt idx="377">
                  <c:v>74.511715706570854</c:v>
                </c:pt>
                <c:pt idx="378">
                  <c:v>68.933915989147394</c:v>
                </c:pt>
                <c:pt idx="379">
                  <c:v>77.013883107369978</c:v>
                </c:pt>
                <c:pt idx="380">
                  <c:v>69.71458785959959</c:v>
                </c:pt>
                <c:pt idx="381">
                  <c:v>67.888657660157463</c:v>
                </c:pt>
                <c:pt idx="382">
                  <c:v>39.81619813585425</c:v>
                </c:pt>
                <c:pt idx="383">
                  <c:v>64.31016241535113</c:v>
                </c:pt>
                <c:pt idx="384">
                  <c:v>65.097653640624969</c:v>
                </c:pt>
                <c:pt idx="385">
                  <c:v>58.582404037012502</c:v>
                </c:pt>
                <c:pt idx="386">
                  <c:v>62.349003605399623</c:v>
                </c:pt>
                <c:pt idx="387">
                  <c:v>64.611771050327803</c:v>
                </c:pt>
                <c:pt idx="388">
                  <c:v>75.429522329660756</c:v>
                </c:pt>
                <c:pt idx="389">
                  <c:v>47.361337049574423</c:v>
                </c:pt>
                <c:pt idx="390">
                  <c:v>41.699743725280911</c:v>
                </c:pt>
                <c:pt idx="391">
                  <c:v>80.005473989028459</c:v>
                </c:pt>
                <c:pt idx="392">
                  <c:v>81.96647547873873</c:v>
                </c:pt>
                <c:pt idx="393">
                  <c:v>43.646913348510395</c:v>
                </c:pt>
                <c:pt idx="394">
                  <c:v>55.965010111140842</c:v>
                </c:pt>
                <c:pt idx="395">
                  <c:v>69.068424425253127</c:v>
                </c:pt>
                <c:pt idx="396">
                  <c:v>50.905883423975581</c:v>
                </c:pt>
                <c:pt idx="397">
                  <c:v>70.93701523529235</c:v>
                </c:pt>
                <c:pt idx="398">
                  <c:v>46.001171700222351</c:v>
                </c:pt>
                <c:pt idx="399">
                  <c:v>27.613976662202784</c:v>
                </c:pt>
                <c:pt idx="400">
                  <c:v>58.083659165337131</c:v>
                </c:pt>
                <c:pt idx="401">
                  <c:v>72.989684173745943</c:v>
                </c:pt>
                <c:pt idx="402">
                  <c:v>43.253405707497521</c:v>
                </c:pt>
                <c:pt idx="403">
                  <c:v>63.339865101303715</c:v>
                </c:pt>
                <c:pt idx="404">
                  <c:v>77.10478099319397</c:v>
                </c:pt>
                <c:pt idx="405">
                  <c:v>71.852368819013975</c:v>
                </c:pt>
                <c:pt idx="406">
                  <c:v>67.512598715244749</c:v>
                </c:pt>
                <c:pt idx="407">
                  <c:v>63.029726409917743</c:v>
                </c:pt>
                <c:pt idx="408">
                  <c:v>73.450685091745569</c:v>
                </c:pt>
                <c:pt idx="409">
                  <c:v>69.137240191954646</c:v>
                </c:pt>
                <c:pt idx="410">
                  <c:v>43.376725590909146</c:v>
                </c:pt>
                <c:pt idx="411">
                  <c:v>41.523939530323005</c:v>
                </c:pt>
                <c:pt idx="412">
                  <c:v>38.639498370961533</c:v>
                </c:pt>
                <c:pt idx="413">
                  <c:v>18.204087506946671</c:v>
                </c:pt>
                <c:pt idx="414">
                  <c:v>48.55076422619176</c:v>
                </c:pt>
                <c:pt idx="415">
                  <c:v>39.908347969253967</c:v>
                </c:pt>
                <c:pt idx="416">
                  <c:v>46.977750758797967</c:v>
                </c:pt>
                <c:pt idx="417">
                  <c:v>68.618144908535712</c:v>
                </c:pt>
                <c:pt idx="418">
                  <c:v>80.514324407270109</c:v>
                </c:pt>
                <c:pt idx="419">
                  <c:v>41.439233136625639</c:v>
                </c:pt>
                <c:pt idx="420">
                  <c:v>54.734725693711319</c:v>
                </c:pt>
                <c:pt idx="421">
                  <c:v>15.570697784878499</c:v>
                </c:pt>
                <c:pt idx="422">
                  <c:v>37.923912714131752</c:v>
                </c:pt>
                <c:pt idx="423">
                  <c:v>47.789621868051775</c:v>
                </c:pt>
                <c:pt idx="424">
                  <c:v>50.448329952726965</c:v>
                </c:pt>
                <c:pt idx="425">
                  <c:v>46.439064107882416</c:v>
                </c:pt>
                <c:pt idx="426">
                  <c:v>58.713483634448572</c:v>
                </c:pt>
                <c:pt idx="427">
                  <c:v>34.481729197618812</c:v>
                </c:pt>
                <c:pt idx="428">
                  <c:v>49.180919315623292</c:v>
                </c:pt>
                <c:pt idx="429">
                  <c:v>39.931406513649613</c:v>
                </c:pt>
                <c:pt idx="430">
                  <c:v>54.002703339416435</c:v>
                </c:pt>
                <c:pt idx="431">
                  <c:v>34.283438118072603</c:v>
                </c:pt>
                <c:pt idx="432">
                  <c:v>40.525669049935061</c:v>
                </c:pt>
                <c:pt idx="433">
                  <c:v>54.557811102049634</c:v>
                </c:pt>
                <c:pt idx="434">
                  <c:v>65.010000000000005</c:v>
                </c:pt>
                <c:pt idx="435">
                  <c:v>74.22</c:v>
                </c:pt>
                <c:pt idx="436">
                  <c:v>60.31</c:v>
                </c:pt>
                <c:pt idx="437">
                  <c:v>53.9</c:v>
                </c:pt>
                <c:pt idx="438">
                  <c:v>62.31</c:v>
                </c:pt>
                <c:pt idx="439">
                  <c:v>69.959999999999994</c:v>
                </c:pt>
                <c:pt idx="440">
                  <c:v>65.929999999999993</c:v>
                </c:pt>
                <c:pt idx="441">
                  <c:v>71.2</c:v>
                </c:pt>
                <c:pt idx="442">
                  <c:v>57.449999999999996</c:v>
                </c:pt>
                <c:pt idx="443">
                  <c:v>63.1</c:v>
                </c:pt>
                <c:pt idx="444">
                  <c:v>62.64</c:v>
                </c:pt>
                <c:pt idx="445">
                  <c:v>69.179999999999993</c:v>
                </c:pt>
                <c:pt idx="446">
                  <c:v>61.73</c:v>
                </c:pt>
                <c:pt idx="447">
                  <c:v>68.92</c:v>
                </c:pt>
                <c:pt idx="448">
                  <c:v>69.37</c:v>
                </c:pt>
                <c:pt idx="449">
                  <c:v>59.44</c:v>
                </c:pt>
                <c:pt idx="450">
                  <c:v>68.449999999999989</c:v>
                </c:pt>
                <c:pt idx="451">
                  <c:v>61.289999999999992</c:v>
                </c:pt>
                <c:pt idx="452">
                  <c:v>43.410000000000004</c:v>
                </c:pt>
                <c:pt idx="453">
                  <c:v>61.029999999999994</c:v>
                </c:pt>
                <c:pt idx="454">
                  <c:v>69.460000000000008</c:v>
                </c:pt>
                <c:pt idx="455">
                  <c:v>65.64</c:v>
                </c:pt>
                <c:pt idx="456">
                  <c:v>65</c:v>
                </c:pt>
                <c:pt idx="457">
                  <c:v>67.22999999999999</c:v>
                </c:pt>
                <c:pt idx="458">
                  <c:v>70</c:v>
                </c:pt>
                <c:pt idx="459">
                  <c:v>55.73</c:v>
                </c:pt>
                <c:pt idx="460">
                  <c:v>59.08</c:v>
                </c:pt>
                <c:pt idx="461">
                  <c:v>54.88</c:v>
                </c:pt>
                <c:pt idx="462">
                  <c:v>57.62</c:v>
                </c:pt>
                <c:pt idx="463">
                  <c:v>63.149999999999991</c:v>
                </c:pt>
                <c:pt idx="464">
                  <c:v>50.39</c:v>
                </c:pt>
                <c:pt idx="465">
                  <c:v>50.74</c:v>
                </c:pt>
                <c:pt idx="466">
                  <c:v>67.31</c:v>
                </c:pt>
                <c:pt idx="467">
                  <c:v>65.36999999999999</c:v>
                </c:pt>
                <c:pt idx="468">
                  <c:v>55.64</c:v>
                </c:pt>
                <c:pt idx="469">
                  <c:v>52.010000000000005</c:v>
                </c:pt>
                <c:pt idx="470">
                  <c:v>64.239999999999995</c:v>
                </c:pt>
                <c:pt idx="471">
                  <c:v>39.730000000000004</c:v>
                </c:pt>
                <c:pt idx="472">
                  <c:v>56.57</c:v>
                </c:pt>
                <c:pt idx="473">
                  <c:v>51.930000000000007</c:v>
                </c:pt>
                <c:pt idx="474">
                  <c:v>66.489999999999995</c:v>
                </c:pt>
                <c:pt idx="475">
                  <c:v>54.77</c:v>
                </c:pt>
                <c:pt idx="476">
                  <c:v>38.56</c:v>
                </c:pt>
                <c:pt idx="477">
                  <c:v>36.119999999999997</c:v>
                </c:pt>
                <c:pt idx="478">
                  <c:v>57.09</c:v>
                </c:pt>
                <c:pt idx="479">
                  <c:v>48.300000000000004</c:v>
                </c:pt>
                <c:pt idx="480">
                  <c:v>64.91</c:v>
                </c:pt>
                <c:pt idx="481">
                  <c:v>46.370000000000005</c:v>
                </c:pt>
                <c:pt idx="482">
                  <c:v>57.050000000000004</c:v>
                </c:pt>
                <c:pt idx="483">
                  <c:v>52.78</c:v>
                </c:pt>
                <c:pt idx="484">
                  <c:v>55.48</c:v>
                </c:pt>
                <c:pt idx="485">
                  <c:v>46.03</c:v>
                </c:pt>
                <c:pt idx="486">
                  <c:v>44.190000000000005</c:v>
                </c:pt>
                <c:pt idx="487">
                  <c:v>48.34</c:v>
                </c:pt>
                <c:pt idx="488">
                  <c:v>62.49</c:v>
                </c:pt>
                <c:pt idx="489">
                  <c:v>57.53</c:v>
                </c:pt>
                <c:pt idx="490">
                  <c:v>62.040000000000006</c:v>
                </c:pt>
                <c:pt idx="491">
                  <c:v>44.129999999999995</c:v>
                </c:pt>
                <c:pt idx="492">
                  <c:v>53.429999999999993</c:v>
                </c:pt>
                <c:pt idx="493">
                  <c:v>50.889999999999993</c:v>
                </c:pt>
                <c:pt idx="494">
                  <c:v>52.75</c:v>
                </c:pt>
                <c:pt idx="495">
                  <c:v>63.17</c:v>
                </c:pt>
                <c:pt idx="496">
                  <c:v>59.720000000000006</c:v>
                </c:pt>
                <c:pt idx="497">
                  <c:v>57.18</c:v>
                </c:pt>
                <c:pt idx="498">
                  <c:v>52.730000000000004</c:v>
                </c:pt>
                <c:pt idx="499">
                  <c:v>30.1</c:v>
                </c:pt>
                <c:pt idx="500">
                  <c:v>54.989999999999995</c:v>
                </c:pt>
                <c:pt idx="501">
                  <c:v>55.14</c:v>
                </c:pt>
                <c:pt idx="502">
                  <c:v>54.040000000000006</c:v>
                </c:pt>
                <c:pt idx="503">
                  <c:v>65.59</c:v>
                </c:pt>
                <c:pt idx="504">
                  <c:v>58.800000000000004</c:v>
                </c:pt>
                <c:pt idx="505">
                  <c:v>52.85</c:v>
                </c:pt>
                <c:pt idx="506">
                  <c:v>47.929999999999993</c:v>
                </c:pt>
                <c:pt idx="507">
                  <c:v>60.919999999999995</c:v>
                </c:pt>
                <c:pt idx="508">
                  <c:v>67.53</c:v>
                </c:pt>
                <c:pt idx="509">
                  <c:v>46.3</c:v>
                </c:pt>
                <c:pt idx="510">
                  <c:v>53.72</c:v>
                </c:pt>
                <c:pt idx="511">
                  <c:v>56.839999999999996</c:v>
                </c:pt>
                <c:pt idx="512">
                  <c:v>54.45</c:v>
                </c:pt>
                <c:pt idx="513">
                  <c:v>70.180000000000007</c:v>
                </c:pt>
                <c:pt idx="514">
                  <c:v>60.13</c:v>
                </c:pt>
                <c:pt idx="515">
                  <c:v>57.55</c:v>
                </c:pt>
                <c:pt idx="516">
                  <c:v>69.31</c:v>
                </c:pt>
                <c:pt idx="517">
                  <c:v>70.2</c:v>
                </c:pt>
                <c:pt idx="518">
                  <c:v>67.539999999999992</c:v>
                </c:pt>
                <c:pt idx="519">
                  <c:v>61.08</c:v>
                </c:pt>
                <c:pt idx="520">
                  <c:v>71.44</c:v>
                </c:pt>
                <c:pt idx="521">
                  <c:v>69.069999999999993</c:v>
                </c:pt>
                <c:pt idx="522">
                  <c:v>70.589999999999989</c:v>
                </c:pt>
                <c:pt idx="523">
                  <c:v>67.510000000000005</c:v>
                </c:pt>
                <c:pt idx="524">
                  <c:v>64.94</c:v>
                </c:pt>
                <c:pt idx="525">
                  <c:v>73.89</c:v>
                </c:pt>
                <c:pt idx="526">
                  <c:v>74.81</c:v>
                </c:pt>
                <c:pt idx="527">
                  <c:v>62.839999999999996</c:v>
                </c:pt>
                <c:pt idx="528">
                  <c:v>31.939999999999998</c:v>
                </c:pt>
                <c:pt idx="529">
                  <c:v>59.47999999999999</c:v>
                </c:pt>
                <c:pt idx="530">
                  <c:v>54.589999999999996</c:v>
                </c:pt>
                <c:pt idx="531">
                  <c:v>43.230000000000004</c:v>
                </c:pt>
                <c:pt idx="532">
                  <c:v>43.24</c:v>
                </c:pt>
                <c:pt idx="533">
                  <c:v>52.030000000000008</c:v>
                </c:pt>
                <c:pt idx="534">
                  <c:v>43.81</c:v>
                </c:pt>
                <c:pt idx="535">
                  <c:v>31.740000000000002</c:v>
                </c:pt>
                <c:pt idx="536">
                  <c:v>43.480000000000004</c:v>
                </c:pt>
                <c:pt idx="537">
                  <c:v>35.61</c:v>
                </c:pt>
                <c:pt idx="538">
                  <c:v>55.83</c:v>
                </c:pt>
                <c:pt idx="539">
                  <c:v>59.87</c:v>
                </c:pt>
                <c:pt idx="540">
                  <c:v>52.959999999999994</c:v>
                </c:pt>
                <c:pt idx="541">
                  <c:v>83.464952999999994</c:v>
                </c:pt>
                <c:pt idx="542">
                  <c:v>73.236031999999994</c:v>
                </c:pt>
                <c:pt idx="543">
                  <c:v>55.4</c:v>
                </c:pt>
                <c:pt idx="544">
                  <c:v>56.4</c:v>
                </c:pt>
                <c:pt idx="545">
                  <c:v>52.2</c:v>
                </c:pt>
                <c:pt idx="546">
                  <c:v>58.9</c:v>
                </c:pt>
                <c:pt idx="547">
                  <c:v>57.1</c:v>
                </c:pt>
                <c:pt idx="548">
                  <c:v>9.4</c:v>
                </c:pt>
                <c:pt idx="549">
                  <c:v>8.8000000000000007</c:v>
                </c:pt>
                <c:pt idx="550">
                  <c:v>26.5</c:v>
                </c:pt>
                <c:pt idx="551">
                  <c:v>23.3</c:v>
                </c:pt>
                <c:pt idx="552">
                  <c:v>22.66545707234944</c:v>
                </c:pt>
                <c:pt idx="553">
                  <c:v>21.350658065555329</c:v>
                </c:pt>
                <c:pt idx="554">
                  <c:v>45.260602934515532</c:v>
                </c:pt>
                <c:pt idx="555">
                  <c:v>41.446634004247038</c:v>
                </c:pt>
                <c:pt idx="556">
                  <c:v>46.365292717241644</c:v>
                </c:pt>
                <c:pt idx="557">
                  <c:v>43.769793110374472</c:v>
                </c:pt>
                <c:pt idx="558">
                  <c:v>45.178159861685273</c:v>
                </c:pt>
                <c:pt idx="559">
                  <c:v>43.724993395462306</c:v>
                </c:pt>
                <c:pt idx="560">
                  <c:v>44.18593167909404</c:v>
                </c:pt>
                <c:pt idx="561">
                  <c:v>45.251519838261714</c:v>
                </c:pt>
                <c:pt idx="562">
                  <c:v>44.67081636064988</c:v>
                </c:pt>
                <c:pt idx="563">
                  <c:v>50.14</c:v>
                </c:pt>
                <c:pt idx="564">
                  <c:v>72.87</c:v>
                </c:pt>
                <c:pt idx="565">
                  <c:v>59.9</c:v>
                </c:pt>
                <c:pt idx="566">
                  <c:v>63.18</c:v>
                </c:pt>
                <c:pt idx="567">
                  <c:v>81.239999999999995</c:v>
                </c:pt>
                <c:pt idx="568">
                  <c:v>68.95</c:v>
                </c:pt>
                <c:pt idx="569">
                  <c:v>41.232584000000003</c:v>
                </c:pt>
                <c:pt idx="570">
                  <c:v>45.388199999999998</c:v>
                </c:pt>
                <c:pt idx="571">
                  <c:v>17.174862000000001</c:v>
                </c:pt>
                <c:pt idx="594">
                  <c:v>22.1</c:v>
                </c:pt>
                <c:pt idx="595">
                  <c:v>23.7</c:v>
                </c:pt>
                <c:pt idx="596">
                  <c:v>41.4</c:v>
                </c:pt>
                <c:pt idx="597">
                  <c:v>36.6</c:v>
                </c:pt>
                <c:pt idx="598">
                  <c:v>22.7</c:v>
                </c:pt>
                <c:pt idx="599">
                  <c:v>25.9</c:v>
                </c:pt>
                <c:pt idx="600">
                  <c:v>39.6</c:v>
                </c:pt>
                <c:pt idx="601">
                  <c:v>44.8</c:v>
                </c:pt>
                <c:pt idx="602">
                  <c:v>43.5</c:v>
                </c:pt>
                <c:pt idx="603">
                  <c:v>47.1</c:v>
                </c:pt>
                <c:pt idx="604">
                  <c:v>42.4</c:v>
                </c:pt>
                <c:pt idx="605">
                  <c:v>44.8</c:v>
                </c:pt>
                <c:pt idx="606">
                  <c:v>38.799999999999997</c:v>
                </c:pt>
                <c:pt idx="607">
                  <c:v>54.2</c:v>
                </c:pt>
                <c:pt idx="608">
                  <c:v>54.3</c:v>
                </c:pt>
                <c:pt idx="609">
                  <c:v>35.299999999999997</c:v>
                </c:pt>
                <c:pt idx="610">
                  <c:v>55.1</c:v>
                </c:pt>
                <c:pt idx="611">
                  <c:v>30.4</c:v>
                </c:pt>
                <c:pt idx="612">
                  <c:v>32.6</c:v>
                </c:pt>
                <c:pt idx="613">
                  <c:v>37</c:v>
                </c:pt>
                <c:pt idx="614">
                  <c:v>44.8</c:v>
                </c:pt>
                <c:pt idx="615">
                  <c:v>41.3</c:v>
                </c:pt>
                <c:pt idx="616">
                  <c:v>37.200000000000003</c:v>
                </c:pt>
                <c:pt idx="617">
                  <c:v>38.4</c:v>
                </c:pt>
                <c:pt idx="618">
                  <c:v>40.299999999999997</c:v>
                </c:pt>
                <c:pt idx="619">
                  <c:v>33.299999999999997</c:v>
                </c:pt>
                <c:pt idx="620">
                  <c:v>19.600000000000001</c:v>
                </c:pt>
                <c:pt idx="621">
                  <c:v>32.700000000000003</c:v>
                </c:pt>
                <c:pt idx="622">
                  <c:v>43.4</c:v>
                </c:pt>
                <c:pt idx="623">
                  <c:v>42.4</c:v>
                </c:pt>
                <c:pt idx="624">
                  <c:v>53.1</c:v>
                </c:pt>
                <c:pt idx="625">
                  <c:v>47.8</c:v>
                </c:pt>
                <c:pt idx="626">
                  <c:v>49.2</c:v>
                </c:pt>
                <c:pt idx="627">
                  <c:v>54.9</c:v>
                </c:pt>
                <c:pt idx="628">
                  <c:v>23.7</c:v>
                </c:pt>
                <c:pt idx="629">
                  <c:v>31.5</c:v>
                </c:pt>
                <c:pt idx="630">
                  <c:v>35.1</c:v>
                </c:pt>
                <c:pt idx="631">
                  <c:v>45.6</c:v>
                </c:pt>
                <c:pt idx="632">
                  <c:v>64.3</c:v>
                </c:pt>
                <c:pt idx="633">
                  <c:v>45.2</c:v>
                </c:pt>
                <c:pt idx="634">
                  <c:v>63.5</c:v>
                </c:pt>
                <c:pt idx="635">
                  <c:v>57.8</c:v>
                </c:pt>
                <c:pt idx="636">
                  <c:v>48.5</c:v>
                </c:pt>
                <c:pt idx="637">
                  <c:v>32</c:v>
                </c:pt>
                <c:pt idx="638">
                  <c:v>59.1</c:v>
                </c:pt>
                <c:pt idx="639">
                  <c:v>59</c:v>
                </c:pt>
                <c:pt idx="640">
                  <c:v>60.7</c:v>
                </c:pt>
                <c:pt idx="641">
                  <c:v>54.6</c:v>
                </c:pt>
                <c:pt idx="642">
                  <c:v>69</c:v>
                </c:pt>
                <c:pt idx="643">
                  <c:v>51</c:v>
                </c:pt>
                <c:pt idx="644">
                  <c:v>61.8</c:v>
                </c:pt>
                <c:pt idx="645">
                  <c:v>44.6</c:v>
                </c:pt>
                <c:pt idx="646">
                  <c:v>56.5</c:v>
                </c:pt>
                <c:pt idx="647">
                  <c:v>64.2</c:v>
                </c:pt>
                <c:pt idx="648">
                  <c:v>39.6</c:v>
                </c:pt>
                <c:pt idx="649">
                  <c:v>66.400000000000006</c:v>
                </c:pt>
                <c:pt idx="650">
                  <c:v>62.3</c:v>
                </c:pt>
                <c:pt idx="651">
                  <c:v>57.1</c:v>
                </c:pt>
                <c:pt idx="652">
                  <c:v>58.5</c:v>
                </c:pt>
                <c:pt idx="653">
                  <c:v>64.5</c:v>
                </c:pt>
                <c:pt idx="654">
                  <c:v>62.3</c:v>
                </c:pt>
                <c:pt idx="655">
                  <c:v>60.9</c:v>
                </c:pt>
                <c:pt idx="656">
                  <c:v>49.8</c:v>
                </c:pt>
                <c:pt idx="657">
                  <c:v>50.2</c:v>
                </c:pt>
                <c:pt idx="658">
                  <c:v>69.2</c:v>
                </c:pt>
                <c:pt idx="659">
                  <c:v>68.599999999999994</c:v>
                </c:pt>
                <c:pt idx="660">
                  <c:v>72.639436169331717</c:v>
                </c:pt>
                <c:pt idx="661">
                  <c:v>69.840086167331023</c:v>
                </c:pt>
                <c:pt idx="662">
                  <c:v>69.945532912539136</c:v>
                </c:pt>
                <c:pt idx="663">
                  <c:v>55.753481565036743</c:v>
                </c:pt>
                <c:pt idx="664">
                  <c:v>68.00505590211371</c:v>
                </c:pt>
                <c:pt idx="665">
                  <c:v>62.564083659734862</c:v>
                </c:pt>
                <c:pt idx="666">
                  <c:v>60.129034120128175</c:v>
                </c:pt>
                <c:pt idx="667">
                  <c:v>65.349665384446226</c:v>
                </c:pt>
                <c:pt idx="668">
                  <c:v>66.78449842480731</c:v>
                </c:pt>
                <c:pt idx="669">
                  <c:v>66.032119260000769</c:v>
                </c:pt>
                <c:pt idx="670">
                  <c:v>82.091281335624828</c:v>
                </c:pt>
                <c:pt idx="671">
                  <c:v>74.779416579798749</c:v>
                </c:pt>
                <c:pt idx="672">
                  <c:v>76.872575948959366</c:v>
                </c:pt>
                <c:pt idx="673">
                  <c:v>76.523223745980857</c:v>
                </c:pt>
                <c:pt idx="674">
                  <c:v>63.251156456065672</c:v>
                </c:pt>
                <c:pt idx="675">
                  <c:v>61.619878295166217</c:v>
                </c:pt>
                <c:pt idx="676">
                  <c:v>59.244730763148098</c:v>
                </c:pt>
                <c:pt idx="677">
                  <c:v>62.925072339770018</c:v>
                </c:pt>
                <c:pt idx="678">
                  <c:v>58.607289199317336</c:v>
                </c:pt>
                <c:pt idx="679">
                  <c:v>60.177748495877793</c:v>
                </c:pt>
                <c:pt idx="680">
                  <c:v>59.570444163645831</c:v>
                </c:pt>
                <c:pt idx="681">
                  <c:v>69.137472783582425</c:v>
                </c:pt>
                <c:pt idx="682">
                  <c:v>72.420622904961647</c:v>
                </c:pt>
                <c:pt idx="683">
                  <c:v>60.898113598684148</c:v>
                </c:pt>
                <c:pt idx="684">
                  <c:v>65.554154059365004</c:v>
                </c:pt>
                <c:pt idx="685">
                  <c:v>69.024609987045991</c:v>
                </c:pt>
                <c:pt idx="686">
                  <c:v>61.426310429169753</c:v>
                </c:pt>
                <c:pt idx="687">
                  <c:v>62.29293596942879</c:v>
                </c:pt>
                <c:pt idx="688">
                  <c:v>64.257740619870461</c:v>
                </c:pt>
                <c:pt idx="689">
                  <c:v>62.193653210772503</c:v>
                </c:pt>
                <c:pt idx="690">
                  <c:v>62.926753030293256</c:v>
                </c:pt>
                <c:pt idx="691">
                  <c:v>70.000683760141058</c:v>
                </c:pt>
                <c:pt idx="692">
                  <c:v>71.643083342206623</c:v>
                </c:pt>
                <c:pt idx="693">
                  <c:v>67.751704899862034</c:v>
                </c:pt>
                <c:pt idx="694">
                  <c:v>66.178672530893991</c:v>
                </c:pt>
                <c:pt idx="695">
                  <c:v>75.019514922743355</c:v>
                </c:pt>
                <c:pt idx="696">
                  <c:v>75.950955501874361</c:v>
                </c:pt>
                <c:pt idx="697">
                  <c:v>75.62624034198555</c:v>
                </c:pt>
                <c:pt idx="698">
                  <c:v>70.419474175175196</c:v>
                </c:pt>
                <c:pt idx="699">
                  <c:v>71.847283625697798</c:v>
                </c:pt>
                <c:pt idx="700">
                  <c:v>73.030376228676573</c:v>
                </c:pt>
                <c:pt idx="701">
                  <c:v>71.949411133039533</c:v>
                </c:pt>
                <c:pt idx="702">
                  <c:v>78.704874554142606</c:v>
                </c:pt>
                <c:pt idx="703">
                  <c:v>79.065690862058943</c:v>
                </c:pt>
                <c:pt idx="704">
                  <c:v>77.219910283488417</c:v>
                </c:pt>
                <c:pt idx="705">
                  <c:v>28.983938445929169</c:v>
                </c:pt>
                <c:pt idx="706">
                  <c:v>29.941918142487832</c:v>
                </c:pt>
                <c:pt idx="707">
                  <c:v>67.642979830594413</c:v>
                </c:pt>
                <c:pt idx="708">
                  <c:v>70.933606712058349</c:v>
                </c:pt>
                <c:pt idx="709">
                  <c:v>64.962789417275218</c:v>
                </c:pt>
                <c:pt idx="710">
                  <c:v>63.665924342545033</c:v>
                </c:pt>
                <c:pt idx="711">
                  <c:v>63.149196550097066</c:v>
                </c:pt>
                <c:pt idx="712">
                  <c:v>63.180989142255008</c:v>
                </c:pt>
                <c:pt idx="713">
                  <c:v>44.786082961920442</c:v>
                </c:pt>
                <c:pt idx="714">
                  <c:v>47.141382402531534</c:v>
                </c:pt>
                <c:pt idx="715">
                  <c:v>48.261777278873325</c:v>
                </c:pt>
                <c:pt idx="716">
                  <c:v>46.098899700409717</c:v>
                </c:pt>
                <c:pt idx="717">
                  <c:v>68.761993542846227</c:v>
                </c:pt>
                <c:pt idx="718">
                  <c:v>30.867189546131129</c:v>
                </c:pt>
                <c:pt idx="719">
                  <c:v>31.869600927622276</c:v>
                </c:pt>
                <c:pt idx="720">
                  <c:v>32.723920714468008</c:v>
                </c:pt>
                <c:pt idx="721">
                  <c:v>31.98055340306577</c:v>
                </c:pt>
                <c:pt idx="722">
                  <c:v>30.792863678386528</c:v>
                </c:pt>
                <c:pt idx="723">
                  <c:v>30.068670434653626</c:v>
                </c:pt>
                <c:pt idx="724">
                  <c:v>61.11126477996163</c:v>
                </c:pt>
                <c:pt idx="725">
                  <c:v>64.426064452096142</c:v>
                </c:pt>
                <c:pt idx="726">
                  <c:v>60.381402778894177</c:v>
                </c:pt>
                <c:pt idx="727">
                  <c:v>45.879085923277778</c:v>
                </c:pt>
                <c:pt idx="728">
                  <c:v>52.428369564785591</c:v>
                </c:pt>
                <c:pt idx="729">
                  <c:v>73.19413734168873</c:v>
                </c:pt>
                <c:pt idx="730">
                  <c:v>69.078000196842652</c:v>
                </c:pt>
                <c:pt idx="731">
                  <c:v>67.742378817024957</c:v>
                </c:pt>
                <c:pt idx="732">
                  <c:v>64.576281452516554</c:v>
                </c:pt>
                <c:pt idx="733">
                  <c:v>69.020178409021</c:v>
                </c:pt>
                <c:pt idx="734">
                  <c:v>64.762805765956529</c:v>
                </c:pt>
                <c:pt idx="735">
                  <c:v>69.695120919291426</c:v>
                </c:pt>
                <c:pt idx="736">
                  <c:v>72.190806110750955</c:v>
                </c:pt>
                <c:pt idx="737">
                  <c:v>54.730173760709455</c:v>
                </c:pt>
                <c:pt idx="738">
                  <c:v>61.971396624346141</c:v>
                </c:pt>
                <c:pt idx="739">
                  <c:v>67.314261621092101</c:v>
                </c:pt>
                <c:pt idx="740">
                  <c:v>66.747864778772808</c:v>
                </c:pt>
                <c:pt idx="741">
                  <c:v>63.402231479775104</c:v>
                </c:pt>
                <c:pt idx="742">
                  <c:v>69.402660064206273</c:v>
                </c:pt>
                <c:pt idx="743">
                  <c:v>68.747993410814374</c:v>
                </c:pt>
                <c:pt idx="744">
                  <c:v>62.431097271637292</c:v>
                </c:pt>
                <c:pt idx="745">
                  <c:v>66.562309070223762</c:v>
                </c:pt>
                <c:pt idx="746">
                  <c:v>28.239203891976011</c:v>
                </c:pt>
                <c:pt idx="747">
                  <c:v>27.364070823932078</c:v>
                </c:pt>
                <c:pt idx="748">
                  <c:v>27.613734318689225</c:v>
                </c:pt>
                <c:pt idx="749">
                  <c:v>69.644608743429814</c:v>
                </c:pt>
                <c:pt idx="750">
                  <c:v>65.898991043405303</c:v>
                </c:pt>
                <c:pt idx="751">
                  <c:v>72.513507695067318</c:v>
                </c:pt>
                <c:pt idx="752">
                  <c:v>72.769516229762687</c:v>
                </c:pt>
                <c:pt idx="753">
                  <c:v>49.811990656979113</c:v>
                </c:pt>
                <c:pt idx="754">
                  <c:v>54.136614379854223</c:v>
                </c:pt>
                <c:pt idx="755">
                  <c:v>48.427854846281818</c:v>
                </c:pt>
                <c:pt idx="756">
                  <c:v>51.968996737427354</c:v>
                </c:pt>
                <c:pt idx="757">
                  <c:v>44.072229389489394</c:v>
                </c:pt>
                <c:pt idx="758">
                  <c:v>44.066015897013074</c:v>
                </c:pt>
                <c:pt idx="759">
                  <c:v>72.332423451165582</c:v>
                </c:pt>
                <c:pt idx="760">
                  <c:v>72.669889161692268</c:v>
                </c:pt>
                <c:pt idx="761">
                  <c:v>60.912778442121748</c:v>
                </c:pt>
                <c:pt idx="762">
                  <c:v>61.398078914528341</c:v>
                </c:pt>
                <c:pt idx="763">
                  <c:v>61.866966828831572</c:v>
                </c:pt>
                <c:pt idx="764">
                  <c:v>60.213442105355227</c:v>
                </c:pt>
                <c:pt idx="765">
                  <c:v>59.324757343484094</c:v>
                </c:pt>
                <c:pt idx="766">
                  <c:v>60.815156021743846</c:v>
                </c:pt>
                <c:pt idx="767">
                  <c:v>66.109761827139295</c:v>
                </c:pt>
                <c:pt idx="768">
                  <c:v>63.783167552601149</c:v>
                </c:pt>
                <c:pt idx="769">
                  <c:v>61.602111833188779</c:v>
                </c:pt>
                <c:pt idx="770">
                  <c:v>61.122398676442572</c:v>
                </c:pt>
                <c:pt idx="771">
                  <c:v>66.693671466637355</c:v>
                </c:pt>
                <c:pt idx="772">
                  <c:v>67.361473264354387</c:v>
                </c:pt>
                <c:pt idx="773">
                  <c:v>73.510761604088515</c:v>
                </c:pt>
                <c:pt idx="774">
                  <c:v>67.363068467859961</c:v>
                </c:pt>
                <c:pt idx="775">
                  <c:v>68.557480473810543</c:v>
                </c:pt>
                <c:pt idx="776">
                  <c:v>70.262684341929543</c:v>
                </c:pt>
                <c:pt idx="777">
                  <c:v>68.37076974478974</c:v>
                </c:pt>
                <c:pt idx="778">
                  <c:v>58.368805282644999</c:v>
                </c:pt>
                <c:pt idx="779">
                  <c:v>69.113038486466806</c:v>
                </c:pt>
                <c:pt idx="780">
                  <c:v>72.692682183987529</c:v>
                </c:pt>
                <c:pt idx="781">
                  <c:v>69.260937624202484</c:v>
                </c:pt>
                <c:pt idx="782">
                  <c:v>54.083346751495611</c:v>
                </c:pt>
                <c:pt idx="783">
                  <c:v>53.130022421344179</c:v>
                </c:pt>
                <c:pt idx="784">
                  <c:v>57.928177760461352</c:v>
                </c:pt>
                <c:pt idx="785">
                  <c:v>60.965376824032738</c:v>
                </c:pt>
                <c:pt idx="786">
                  <c:v>56.927301919179854</c:v>
                </c:pt>
                <c:pt idx="787">
                  <c:v>56.173810338130039</c:v>
                </c:pt>
                <c:pt idx="788">
                  <c:v>59.209180709232491</c:v>
                </c:pt>
                <c:pt idx="789">
                  <c:v>58.266488367217171</c:v>
                </c:pt>
                <c:pt idx="790">
                  <c:v>56.401573018414467</c:v>
                </c:pt>
                <c:pt idx="791">
                  <c:v>59.403089594276572</c:v>
                </c:pt>
                <c:pt idx="792">
                  <c:v>59.328235002834987</c:v>
                </c:pt>
                <c:pt idx="793">
                  <c:v>56.725460965748553</c:v>
                </c:pt>
                <c:pt idx="794">
                  <c:v>61.114215199600139</c:v>
                </c:pt>
                <c:pt idx="795">
                  <c:v>57.6508152527351</c:v>
                </c:pt>
                <c:pt idx="796">
                  <c:v>65.719093303220006</c:v>
                </c:pt>
                <c:pt idx="797">
                  <c:v>65.242656907415267</c:v>
                </c:pt>
                <c:pt idx="798">
                  <c:v>60.230264187299831</c:v>
                </c:pt>
                <c:pt idx="799">
                  <c:v>69.833458654410379</c:v>
                </c:pt>
                <c:pt idx="800">
                  <c:v>67.721638706318103</c:v>
                </c:pt>
                <c:pt idx="801">
                  <c:v>60.278907857695287</c:v>
                </c:pt>
                <c:pt idx="802">
                  <c:v>64.143783502620309</c:v>
                </c:pt>
                <c:pt idx="803">
                  <c:v>64.407349077816249</c:v>
                </c:pt>
                <c:pt idx="804">
                  <c:v>64.775031120781506</c:v>
                </c:pt>
                <c:pt idx="805">
                  <c:v>66.565041612335108</c:v>
                </c:pt>
                <c:pt idx="806">
                  <c:v>64.935297524398607</c:v>
                </c:pt>
                <c:pt idx="807">
                  <c:v>72.436454217175097</c:v>
                </c:pt>
                <c:pt idx="808">
                  <c:v>70.873747435101947</c:v>
                </c:pt>
                <c:pt idx="809">
                  <c:v>65.621945967840077</c:v>
                </c:pt>
                <c:pt idx="810">
                  <c:v>70.008466455448058</c:v>
                </c:pt>
                <c:pt idx="811">
                  <c:v>69.232924209826052</c:v>
                </c:pt>
                <c:pt idx="812">
                  <c:v>69.204185112035859</c:v>
                </c:pt>
                <c:pt idx="813">
                  <c:v>60.344352229275977</c:v>
                </c:pt>
                <c:pt idx="814">
                  <c:v>63.228192111633177</c:v>
                </c:pt>
                <c:pt idx="815">
                  <c:v>61.574004646204585</c:v>
                </c:pt>
                <c:pt idx="816">
                  <c:v>58.469370606115966</c:v>
                </c:pt>
                <c:pt idx="817">
                  <c:v>57.400894228035895</c:v>
                </c:pt>
                <c:pt idx="818">
                  <c:v>59.288968367517228</c:v>
                </c:pt>
                <c:pt idx="819">
                  <c:v>50.344479872275642</c:v>
                </c:pt>
                <c:pt idx="820">
                  <c:v>50.532812882780497</c:v>
                </c:pt>
                <c:pt idx="821">
                  <c:v>53.661781510104454</c:v>
                </c:pt>
                <c:pt idx="822">
                  <c:v>61.129179842799154</c:v>
                </c:pt>
                <c:pt idx="823">
                  <c:v>60.369426864677337</c:v>
                </c:pt>
                <c:pt idx="824">
                  <c:v>56.60260626041763</c:v>
                </c:pt>
                <c:pt idx="825">
                  <c:v>60.558292861256611</c:v>
                </c:pt>
                <c:pt idx="826">
                  <c:v>60.131750512191005</c:v>
                </c:pt>
                <c:pt idx="827">
                  <c:v>59.254515968900925</c:v>
                </c:pt>
                <c:pt idx="828">
                  <c:v>76.54676975100142</c:v>
                </c:pt>
                <c:pt idx="829">
                  <c:v>68.335417624012123</c:v>
                </c:pt>
                <c:pt idx="830">
                  <c:v>68.327064813669892</c:v>
                </c:pt>
                <c:pt idx="831">
                  <c:v>70.052979989501281</c:v>
                </c:pt>
                <c:pt idx="832">
                  <c:v>74.809891134751823</c:v>
                </c:pt>
                <c:pt idx="833">
                  <c:v>75.050179195775996</c:v>
                </c:pt>
                <c:pt idx="834">
                  <c:v>73.024303264489532</c:v>
                </c:pt>
                <c:pt idx="835">
                  <c:v>59.727113415036548</c:v>
                </c:pt>
                <c:pt idx="836">
                  <c:v>63.073487509863966</c:v>
                </c:pt>
                <c:pt idx="837">
                  <c:v>63.200301740231005</c:v>
                </c:pt>
                <c:pt idx="838">
                  <c:v>60.000919229755787</c:v>
                </c:pt>
                <c:pt idx="839">
                  <c:v>53.074259367205514</c:v>
                </c:pt>
                <c:pt idx="840">
                  <c:v>54.829543320733933</c:v>
                </c:pt>
                <c:pt idx="841">
                  <c:v>58.21600423046975</c:v>
                </c:pt>
                <c:pt idx="842">
                  <c:v>58.682970022174494</c:v>
                </c:pt>
                <c:pt idx="843">
                  <c:v>55.165615287456923</c:v>
                </c:pt>
                <c:pt idx="844">
                  <c:v>56.803954607707794</c:v>
                </c:pt>
                <c:pt idx="845">
                  <c:v>60.63514139401871</c:v>
                </c:pt>
                <c:pt idx="846">
                  <c:v>70.522584499751844</c:v>
                </c:pt>
                <c:pt idx="847">
                  <c:v>54.70271135308495</c:v>
                </c:pt>
                <c:pt idx="848">
                  <c:v>59.893520216008035</c:v>
                </c:pt>
                <c:pt idx="849">
                  <c:v>59.14242494287307</c:v>
                </c:pt>
                <c:pt idx="850">
                  <c:v>59.369081174858572</c:v>
                </c:pt>
                <c:pt idx="851">
                  <c:v>57.418629654919386</c:v>
                </c:pt>
                <c:pt idx="852">
                  <c:v>59.55904559878352</c:v>
                </c:pt>
                <c:pt idx="853">
                  <c:v>61.280861377536475</c:v>
                </c:pt>
                <c:pt idx="854">
                  <c:v>57.675153010769051</c:v>
                </c:pt>
                <c:pt idx="855">
                  <c:v>63.58097958022131</c:v>
                </c:pt>
                <c:pt idx="856">
                  <c:v>61.82321058262665</c:v>
                </c:pt>
                <c:pt idx="857">
                  <c:v>61.734528047969192</c:v>
                </c:pt>
                <c:pt idx="858">
                  <c:v>58.443245202798103</c:v>
                </c:pt>
                <c:pt idx="859">
                  <c:v>60.772744727690373</c:v>
                </c:pt>
                <c:pt idx="860">
                  <c:v>58.231452708775144</c:v>
                </c:pt>
                <c:pt idx="861">
                  <c:v>57.502252499067673</c:v>
                </c:pt>
                <c:pt idx="862">
                  <c:v>60.077572661257236</c:v>
                </c:pt>
                <c:pt idx="863">
                  <c:v>63.606485192305747</c:v>
                </c:pt>
                <c:pt idx="864">
                  <c:v>66.435337486247121</c:v>
                </c:pt>
                <c:pt idx="865">
                  <c:v>56.282756615403528</c:v>
                </c:pt>
                <c:pt idx="866">
                  <c:v>64.042207919211293</c:v>
                </c:pt>
                <c:pt idx="867">
                  <c:v>59.189042756527975</c:v>
                </c:pt>
                <c:pt idx="868">
                  <c:v>59.770875236824274</c:v>
                </c:pt>
                <c:pt idx="869">
                  <c:v>57.095989763882329</c:v>
                </c:pt>
                <c:pt idx="870">
                  <c:v>58.778225513378011</c:v>
                </c:pt>
                <c:pt idx="871">
                  <c:v>59.823563571567831</c:v>
                </c:pt>
                <c:pt idx="872">
                  <c:v>59.446807717209651</c:v>
                </c:pt>
                <c:pt idx="873">
                  <c:v>60.753069307643635</c:v>
                </c:pt>
                <c:pt idx="874">
                  <c:v>57.460001047251254</c:v>
                </c:pt>
                <c:pt idx="875">
                  <c:v>64.73448695695923</c:v>
                </c:pt>
                <c:pt idx="876">
                  <c:v>64.693909853628085</c:v>
                </c:pt>
                <c:pt idx="877">
                  <c:v>58.878514979549024</c:v>
                </c:pt>
                <c:pt idx="878">
                  <c:v>65.651012447220523</c:v>
                </c:pt>
                <c:pt idx="879">
                  <c:v>62.346520014883389</c:v>
                </c:pt>
                <c:pt idx="880">
                  <c:v>61.4318415021704</c:v>
                </c:pt>
                <c:pt idx="881">
                  <c:v>61.408087905579691</c:v>
                </c:pt>
                <c:pt idx="882">
                  <c:v>63.20916249167022</c:v>
                </c:pt>
                <c:pt idx="883">
                  <c:v>71.287998794186947</c:v>
                </c:pt>
                <c:pt idx="884">
                  <c:v>62.123717290297208</c:v>
                </c:pt>
                <c:pt idx="885">
                  <c:v>65.484180747662563</c:v>
                </c:pt>
                <c:pt idx="886">
                  <c:v>63.116603759555687</c:v>
                </c:pt>
                <c:pt idx="887">
                  <c:v>59.779485170771217</c:v>
                </c:pt>
                <c:pt idx="888">
                  <c:v>61.481880821560217</c:v>
                </c:pt>
                <c:pt idx="889">
                  <c:v>58.505553074085725</c:v>
                </c:pt>
                <c:pt idx="890">
                  <c:v>60.028982784504848</c:v>
                </c:pt>
                <c:pt idx="891">
                  <c:v>60.540250635588386</c:v>
                </c:pt>
                <c:pt idx="892">
                  <c:v>58.872882956248176</c:v>
                </c:pt>
                <c:pt idx="893">
                  <c:v>63.966577604316363</c:v>
                </c:pt>
                <c:pt idx="894">
                  <c:v>61.662589171654744</c:v>
                </c:pt>
                <c:pt idx="895">
                  <c:v>56.715941803152312</c:v>
                </c:pt>
                <c:pt idx="896">
                  <c:v>74.724134107046709</c:v>
                </c:pt>
                <c:pt idx="897">
                  <c:v>76.353003797140289</c:v>
                </c:pt>
                <c:pt idx="898">
                  <c:v>74.123363934616592</c:v>
                </c:pt>
                <c:pt idx="899">
                  <c:v>71.46481532697247</c:v>
                </c:pt>
                <c:pt idx="900">
                  <c:v>76.969848078672086</c:v>
                </c:pt>
                <c:pt idx="901">
                  <c:v>74.692814629515112</c:v>
                </c:pt>
                <c:pt idx="902">
                  <c:v>76.385119471228194</c:v>
                </c:pt>
                <c:pt idx="903">
                  <c:v>71.304192103915753</c:v>
                </c:pt>
                <c:pt idx="904">
                  <c:v>67.022034406590365</c:v>
                </c:pt>
                <c:pt idx="905">
                  <c:v>67.417795400866467</c:v>
                </c:pt>
                <c:pt idx="906">
                  <c:v>64.421525217721083</c:v>
                </c:pt>
                <c:pt idx="907">
                  <c:v>56.609813980094273</c:v>
                </c:pt>
                <c:pt idx="908">
                  <c:v>56.919556528899903</c:v>
                </c:pt>
                <c:pt idx="909">
                  <c:v>57.198897927651601</c:v>
                </c:pt>
                <c:pt idx="910">
                  <c:v>56.768135745860036</c:v>
                </c:pt>
                <c:pt idx="911">
                  <c:v>56.850891722874429</c:v>
                </c:pt>
                <c:pt idx="912">
                  <c:v>59.189142665942896</c:v>
                </c:pt>
                <c:pt idx="913">
                  <c:v>60.531483276875974</c:v>
                </c:pt>
                <c:pt idx="914">
                  <c:v>53.308210983069515</c:v>
                </c:pt>
                <c:pt idx="915">
                  <c:v>53.090046807365731</c:v>
                </c:pt>
                <c:pt idx="916">
                  <c:v>64.141211151850399</c:v>
                </c:pt>
                <c:pt idx="917">
                  <c:v>65.939109325698851</c:v>
                </c:pt>
                <c:pt idx="918">
                  <c:v>65.530680031213734</c:v>
                </c:pt>
                <c:pt idx="919">
                  <c:v>60.004909128190242</c:v>
                </c:pt>
                <c:pt idx="920">
                  <c:v>60.57355114964512</c:v>
                </c:pt>
                <c:pt idx="921">
                  <c:v>66.118448000112295</c:v>
                </c:pt>
                <c:pt idx="922">
                  <c:v>65.90515550831006</c:v>
                </c:pt>
                <c:pt idx="923">
                  <c:v>67.111402507684275</c:v>
                </c:pt>
                <c:pt idx="924">
                  <c:v>68.820921131167083</c:v>
                </c:pt>
                <c:pt idx="925">
                  <c:v>67.237618454016996</c:v>
                </c:pt>
                <c:pt idx="926">
                  <c:v>65.11983457787872</c:v>
                </c:pt>
                <c:pt idx="927">
                  <c:v>67.576816102696483</c:v>
                </c:pt>
                <c:pt idx="928">
                  <c:v>67.091540424869407</c:v>
                </c:pt>
                <c:pt idx="929">
                  <c:v>65.061672424662802</c:v>
                </c:pt>
                <c:pt idx="930">
                  <c:v>63.098953498403453</c:v>
                </c:pt>
                <c:pt idx="931">
                  <c:v>68.807549422202712</c:v>
                </c:pt>
                <c:pt idx="932">
                  <c:v>60.433070756483872</c:v>
                </c:pt>
                <c:pt idx="933">
                  <c:v>64.875474754816864</c:v>
                </c:pt>
                <c:pt idx="934">
                  <c:v>62.244254732711426</c:v>
                </c:pt>
                <c:pt idx="935">
                  <c:v>60.876595722594104</c:v>
                </c:pt>
                <c:pt idx="936">
                  <c:v>63.534252122306022</c:v>
                </c:pt>
                <c:pt idx="937">
                  <c:v>67.378420342253733</c:v>
                </c:pt>
                <c:pt idx="938">
                  <c:v>65.201971284698118</c:v>
                </c:pt>
                <c:pt idx="939">
                  <c:v>63.369575572149415</c:v>
                </c:pt>
                <c:pt idx="940">
                  <c:v>72.120842384968725</c:v>
                </c:pt>
                <c:pt idx="941">
                  <c:v>70.345201272647728</c:v>
                </c:pt>
                <c:pt idx="942">
                  <c:v>69.110112749428041</c:v>
                </c:pt>
                <c:pt idx="943">
                  <c:v>64.074162192131752</c:v>
                </c:pt>
                <c:pt idx="944">
                  <c:v>67.686478088805458</c:v>
                </c:pt>
                <c:pt idx="945">
                  <c:v>68.558005059104687</c:v>
                </c:pt>
                <c:pt idx="946">
                  <c:v>70.524762051365556</c:v>
                </c:pt>
                <c:pt idx="947">
                  <c:v>69.396281669332723</c:v>
                </c:pt>
                <c:pt idx="948">
                  <c:v>75.544205492452789</c:v>
                </c:pt>
                <c:pt idx="949">
                  <c:v>75.506911838814403</c:v>
                </c:pt>
                <c:pt idx="950">
                  <c:v>69.409452814120442</c:v>
                </c:pt>
                <c:pt idx="951">
                  <c:v>70.366632220577657</c:v>
                </c:pt>
                <c:pt idx="952">
                  <c:v>57.5</c:v>
                </c:pt>
                <c:pt idx="953">
                  <c:v>57.9</c:v>
                </c:pt>
                <c:pt idx="954">
                  <c:v>59.4</c:v>
                </c:pt>
                <c:pt idx="955">
                  <c:v>58.6</c:v>
                </c:pt>
                <c:pt idx="956">
                  <c:v>46.8</c:v>
                </c:pt>
                <c:pt idx="957">
                  <c:v>48.1</c:v>
                </c:pt>
                <c:pt idx="958">
                  <c:v>44.9</c:v>
                </c:pt>
                <c:pt idx="959">
                  <c:v>46.6</c:v>
                </c:pt>
                <c:pt idx="960">
                  <c:v>25.519923168855961</c:v>
                </c:pt>
                <c:pt idx="961">
                  <c:v>26.618397060000582</c:v>
                </c:pt>
                <c:pt idx="962">
                  <c:v>25.089837149135569</c:v>
                </c:pt>
                <c:pt idx="963">
                  <c:v>38.035998850466719</c:v>
                </c:pt>
                <c:pt idx="964">
                  <c:v>38.516466015534654</c:v>
                </c:pt>
                <c:pt idx="965">
                  <c:v>38.715328028973389</c:v>
                </c:pt>
                <c:pt idx="966">
                  <c:v>38.091416861410003</c:v>
                </c:pt>
                <c:pt idx="967">
                  <c:v>38.388612946000372</c:v>
                </c:pt>
                <c:pt idx="968">
                  <c:v>38.967244837067575</c:v>
                </c:pt>
                <c:pt idx="969">
                  <c:v>39.133140513493927</c:v>
                </c:pt>
                <c:pt idx="970">
                  <c:v>38.402691171698891</c:v>
                </c:pt>
                <c:pt idx="971">
                  <c:v>39.386482475496784</c:v>
                </c:pt>
                <c:pt idx="972">
                  <c:v>39.180052650335583</c:v>
                </c:pt>
                <c:pt idx="973">
                  <c:v>39.166182600609716</c:v>
                </c:pt>
                <c:pt idx="974">
                  <c:v>37.902914836589559</c:v>
                </c:pt>
                <c:pt idx="975">
                  <c:v>38.283762704444399</c:v>
                </c:pt>
                <c:pt idx="976">
                  <c:v>38.414373039675951</c:v>
                </c:pt>
                <c:pt idx="977">
                  <c:v>38.350146741761804</c:v>
                </c:pt>
                <c:pt idx="978">
                  <c:v>38.544573399272473</c:v>
                </c:pt>
                <c:pt idx="979">
                  <c:v>37.955980752313501</c:v>
                </c:pt>
                <c:pt idx="980">
                  <c:v>38.038847306528531</c:v>
                </c:pt>
                <c:pt idx="981">
                  <c:v>39.443568883225701</c:v>
                </c:pt>
                <c:pt idx="982">
                  <c:v>39.035887557187081</c:v>
                </c:pt>
                <c:pt idx="983">
                  <c:v>37.644651563319279</c:v>
                </c:pt>
                <c:pt idx="984">
                  <c:v>38.07659364238728</c:v>
                </c:pt>
                <c:pt idx="985">
                  <c:v>37.279711572363567</c:v>
                </c:pt>
                <c:pt idx="986">
                  <c:v>38.548891442425152</c:v>
                </c:pt>
                <c:pt idx="987">
                  <c:v>38.688008708439945</c:v>
                </c:pt>
                <c:pt idx="988">
                  <c:v>40.973485590783184</c:v>
                </c:pt>
                <c:pt idx="989">
                  <c:v>37.882878534558799</c:v>
                </c:pt>
                <c:pt idx="990">
                  <c:v>39.706010675794857</c:v>
                </c:pt>
                <c:pt idx="991">
                  <c:v>38.214162179315124</c:v>
                </c:pt>
                <c:pt idx="992">
                  <c:v>38.010883388902556</c:v>
                </c:pt>
                <c:pt idx="993">
                  <c:v>39.333627406807317</c:v>
                </c:pt>
                <c:pt idx="994">
                  <c:v>38.787769450797285</c:v>
                </c:pt>
                <c:pt idx="995">
                  <c:v>37.932057454901994</c:v>
                </c:pt>
                <c:pt idx="996">
                  <c:v>38.32744885669522</c:v>
                </c:pt>
                <c:pt idx="997">
                  <c:v>39.423388770052384</c:v>
                </c:pt>
                <c:pt idx="998">
                  <c:v>38.981632021117484</c:v>
                </c:pt>
                <c:pt idx="999">
                  <c:v>38.797437130776956</c:v>
                </c:pt>
                <c:pt idx="1000">
                  <c:v>54.7</c:v>
                </c:pt>
                <c:pt idx="1001">
                  <c:v>53.6</c:v>
                </c:pt>
                <c:pt idx="1002">
                  <c:v>57.4</c:v>
                </c:pt>
                <c:pt idx="1003">
                  <c:v>57.4</c:v>
                </c:pt>
                <c:pt idx="1004">
                  <c:v>57.8</c:v>
                </c:pt>
                <c:pt idx="1005">
                  <c:v>58.5</c:v>
                </c:pt>
                <c:pt idx="1006">
                  <c:v>61.7</c:v>
                </c:pt>
                <c:pt idx="1007">
                  <c:v>36.299999999999997</c:v>
                </c:pt>
                <c:pt idx="1008">
                  <c:v>28</c:v>
                </c:pt>
                <c:pt idx="1009">
                  <c:v>35.200000000000003</c:v>
                </c:pt>
                <c:pt idx="1010">
                  <c:v>70.3</c:v>
                </c:pt>
                <c:pt idx="1011">
                  <c:v>63.5</c:v>
                </c:pt>
                <c:pt idx="1012">
                  <c:v>62</c:v>
                </c:pt>
                <c:pt idx="1013">
                  <c:v>60.7</c:v>
                </c:pt>
                <c:pt idx="1014">
                  <c:v>60.7</c:v>
                </c:pt>
                <c:pt idx="1015">
                  <c:v>63.2</c:v>
                </c:pt>
                <c:pt idx="1016">
                  <c:v>63.5</c:v>
                </c:pt>
                <c:pt idx="1017">
                  <c:v>64.3</c:v>
                </c:pt>
                <c:pt idx="1018">
                  <c:v>66.5</c:v>
                </c:pt>
                <c:pt idx="1019">
                  <c:v>64.3</c:v>
                </c:pt>
                <c:pt idx="1020">
                  <c:v>60.5</c:v>
                </c:pt>
                <c:pt idx="1021">
                  <c:v>71.5</c:v>
                </c:pt>
                <c:pt idx="1022">
                  <c:v>62</c:v>
                </c:pt>
                <c:pt idx="1023">
                  <c:v>72.3</c:v>
                </c:pt>
                <c:pt idx="1024">
                  <c:v>66.599999999999994</c:v>
                </c:pt>
                <c:pt idx="1025">
                  <c:v>66.8</c:v>
                </c:pt>
                <c:pt idx="1026">
                  <c:v>67.400000000000006</c:v>
                </c:pt>
                <c:pt idx="1027">
                  <c:v>56</c:v>
                </c:pt>
                <c:pt idx="1028">
                  <c:v>55</c:v>
                </c:pt>
                <c:pt idx="1029">
                  <c:v>57.8</c:v>
                </c:pt>
                <c:pt idx="1030">
                  <c:v>56.3</c:v>
                </c:pt>
                <c:pt idx="1031">
                  <c:v>60</c:v>
                </c:pt>
                <c:pt idx="1032">
                  <c:v>18</c:v>
                </c:pt>
                <c:pt idx="1033">
                  <c:v>15.1</c:v>
                </c:pt>
                <c:pt idx="1034">
                  <c:v>21.8</c:v>
                </c:pt>
                <c:pt idx="1035">
                  <c:v>28.6</c:v>
                </c:pt>
                <c:pt idx="1036">
                  <c:v>30.1</c:v>
                </c:pt>
                <c:pt idx="1037">
                  <c:v>27.2</c:v>
                </c:pt>
                <c:pt idx="1038">
                  <c:v>45.5</c:v>
                </c:pt>
                <c:pt idx="1039">
                  <c:v>9.44</c:v>
                </c:pt>
                <c:pt idx="1040">
                  <c:v>14.82</c:v>
                </c:pt>
                <c:pt idx="1041">
                  <c:v>16.23</c:v>
                </c:pt>
                <c:pt idx="1042">
                  <c:v>18.37</c:v>
                </c:pt>
                <c:pt idx="1043">
                  <c:v>12.47</c:v>
                </c:pt>
                <c:pt idx="1044">
                  <c:v>14.74</c:v>
                </c:pt>
                <c:pt idx="1045">
                  <c:v>20.84</c:v>
                </c:pt>
                <c:pt idx="1046">
                  <c:v>21.67</c:v>
                </c:pt>
                <c:pt idx="1047">
                  <c:v>14.36</c:v>
                </c:pt>
                <c:pt idx="1048">
                  <c:v>15.2</c:v>
                </c:pt>
                <c:pt idx="1049">
                  <c:v>14.27</c:v>
                </c:pt>
                <c:pt idx="1050">
                  <c:v>15.24</c:v>
                </c:pt>
                <c:pt idx="1051">
                  <c:v>14.72</c:v>
                </c:pt>
                <c:pt idx="1052">
                  <c:v>14.79</c:v>
                </c:pt>
                <c:pt idx="1053">
                  <c:v>14.84</c:v>
                </c:pt>
                <c:pt idx="1054">
                  <c:v>15.58</c:v>
                </c:pt>
                <c:pt idx="1055">
                  <c:v>15.53</c:v>
                </c:pt>
                <c:pt idx="1056">
                  <c:v>14.82</c:v>
                </c:pt>
                <c:pt idx="1057">
                  <c:v>16.21</c:v>
                </c:pt>
                <c:pt idx="1058">
                  <c:v>16.91</c:v>
                </c:pt>
                <c:pt idx="1059">
                  <c:v>16.14</c:v>
                </c:pt>
                <c:pt idx="1060">
                  <c:v>14.79</c:v>
                </c:pt>
                <c:pt idx="1061">
                  <c:v>16.420000000000002</c:v>
                </c:pt>
                <c:pt idx="1062">
                  <c:v>23.53</c:v>
                </c:pt>
                <c:pt idx="1063">
                  <c:v>24.42</c:v>
                </c:pt>
                <c:pt idx="1064">
                  <c:v>18.940000000000001</c:v>
                </c:pt>
                <c:pt idx="1065">
                  <c:v>20.66</c:v>
                </c:pt>
                <c:pt idx="1066">
                  <c:v>23.24</c:v>
                </c:pt>
                <c:pt idx="1067">
                  <c:v>18.96</c:v>
                </c:pt>
                <c:pt idx="1068">
                  <c:v>32.11</c:v>
                </c:pt>
                <c:pt idx="1069">
                  <c:v>19.649999999999999</c:v>
                </c:pt>
                <c:pt idx="1070">
                  <c:v>23.07</c:v>
                </c:pt>
                <c:pt idx="1071">
                  <c:v>24.35</c:v>
                </c:pt>
                <c:pt idx="1072">
                  <c:v>21.37</c:v>
                </c:pt>
                <c:pt idx="1073">
                  <c:v>21.26</c:v>
                </c:pt>
                <c:pt idx="1074">
                  <c:v>18.25</c:v>
                </c:pt>
                <c:pt idx="1075">
                  <c:v>30.85</c:v>
                </c:pt>
                <c:pt idx="1076">
                  <c:v>32.090000000000003</c:v>
                </c:pt>
                <c:pt idx="1077">
                  <c:v>18.64</c:v>
                </c:pt>
                <c:pt idx="1078">
                  <c:v>27.16</c:v>
                </c:pt>
                <c:pt idx="1079">
                  <c:v>18.18</c:v>
                </c:pt>
                <c:pt idx="1080">
                  <c:v>24.88</c:v>
                </c:pt>
                <c:pt idx="1081">
                  <c:v>26.35</c:v>
                </c:pt>
                <c:pt idx="1082">
                  <c:v>22.63</c:v>
                </c:pt>
                <c:pt idx="1083">
                  <c:v>23.67</c:v>
                </c:pt>
                <c:pt idx="1084">
                  <c:v>20.96</c:v>
                </c:pt>
                <c:pt idx="1085">
                  <c:v>21.52</c:v>
                </c:pt>
                <c:pt idx="1086">
                  <c:v>22.21</c:v>
                </c:pt>
                <c:pt idx="1087">
                  <c:v>22.63</c:v>
                </c:pt>
                <c:pt idx="1088">
                  <c:v>21.64</c:v>
                </c:pt>
                <c:pt idx="1089">
                  <c:v>21.48</c:v>
                </c:pt>
                <c:pt idx="1090">
                  <c:v>20.92</c:v>
                </c:pt>
                <c:pt idx="1091">
                  <c:v>20.71</c:v>
                </c:pt>
                <c:pt idx="1092">
                  <c:v>40.17</c:v>
                </c:pt>
                <c:pt idx="1093">
                  <c:v>38.630000000000003</c:v>
                </c:pt>
                <c:pt idx="1094">
                  <c:v>40.130000000000003</c:v>
                </c:pt>
                <c:pt idx="1095">
                  <c:v>44.2</c:v>
                </c:pt>
                <c:pt idx="1096">
                  <c:v>43.71</c:v>
                </c:pt>
                <c:pt idx="1097">
                  <c:v>48.74</c:v>
                </c:pt>
                <c:pt idx="1098">
                  <c:v>43.39</c:v>
                </c:pt>
                <c:pt idx="1099">
                  <c:v>48.98</c:v>
                </c:pt>
                <c:pt idx="1100">
                  <c:v>38.729999999999997</c:v>
                </c:pt>
                <c:pt idx="1101">
                  <c:v>42.81</c:v>
                </c:pt>
                <c:pt idx="1102">
                  <c:v>18.5</c:v>
                </c:pt>
                <c:pt idx="1103">
                  <c:v>9.6</c:v>
                </c:pt>
                <c:pt idx="1104">
                  <c:v>4.5999999999999996</c:v>
                </c:pt>
                <c:pt idx="1105">
                  <c:v>3.5</c:v>
                </c:pt>
                <c:pt idx="1106">
                  <c:v>10.6</c:v>
                </c:pt>
                <c:pt idx="1107">
                  <c:v>8.5</c:v>
                </c:pt>
                <c:pt idx="1108">
                  <c:v>23.4</c:v>
                </c:pt>
                <c:pt idx="1109">
                  <c:v>27.4</c:v>
                </c:pt>
                <c:pt idx="1110">
                  <c:v>24.5</c:v>
                </c:pt>
                <c:pt idx="1111">
                  <c:v>10.199999999999999</c:v>
                </c:pt>
                <c:pt idx="1112">
                  <c:v>3.8</c:v>
                </c:pt>
                <c:pt idx="1113">
                  <c:v>15.4</c:v>
                </c:pt>
                <c:pt idx="1114">
                  <c:v>9.8000000000000007</c:v>
                </c:pt>
                <c:pt idx="1115">
                  <c:v>12.1</c:v>
                </c:pt>
                <c:pt idx="1116">
                  <c:v>3.1</c:v>
                </c:pt>
                <c:pt idx="1117">
                  <c:v>3.5</c:v>
                </c:pt>
                <c:pt idx="1118">
                  <c:v>13.4</c:v>
                </c:pt>
                <c:pt idx="1119">
                  <c:v>24</c:v>
                </c:pt>
                <c:pt idx="1120">
                  <c:v>14.5</c:v>
                </c:pt>
                <c:pt idx="1121">
                  <c:v>28.9</c:v>
                </c:pt>
                <c:pt idx="1122">
                  <c:v>11.1</c:v>
                </c:pt>
                <c:pt idx="1123">
                  <c:v>10.3</c:v>
                </c:pt>
                <c:pt idx="1124">
                  <c:v>13.2</c:v>
                </c:pt>
                <c:pt idx="1125">
                  <c:v>14.9</c:v>
                </c:pt>
                <c:pt idx="1126">
                  <c:v>14.6</c:v>
                </c:pt>
                <c:pt idx="1127">
                  <c:v>30.5</c:v>
                </c:pt>
                <c:pt idx="1128">
                  <c:v>32.1</c:v>
                </c:pt>
                <c:pt idx="1129">
                  <c:v>9.9</c:v>
                </c:pt>
                <c:pt idx="1130">
                  <c:v>16.899999999999999</c:v>
                </c:pt>
                <c:pt idx="1131">
                  <c:v>15.7</c:v>
                </c:pt>
                <c:pt idx="1132">
                  <c:v>17.399999999999999</c:v>
                </c:pt>
                <c:pt idx="1133">
                  <c:v>19</c:v>
                </c:pt>
                <c:pt idx="1134">
                  <c:v>15.8</c:v>
                </c:pt>
                <c:pt idx="1135">
                  <c:v>14.6</c:v>
                </c:pt>
                <c:pt idx="1136">
                  <c:v>31.2</c:v>
                </c:pt>
                <c:pt idx="1137">
                  <c:v>41.5</c:v>
                </c:pt>
                <c:pt idx="1138">
                  <c:v>42.8</c:v>
                </c:pt>
                <c:pt idx="1139">
                  <c:v>11.9</c:v>
                </c:pt>
                <c:pt idx="1140">
                  <c:v>19.7</c:v>
                </c:pt>
                <c:pt idx="1141">
                  <c:v>25.1</c:v>
                </c:pt>
                <c:pt idx="1142">
                  <c:v>27.4</c:v>
                </c:pt>
                <c:pt idx="1143">
                  <c:v>30.4</c:v>
                </c:pt>
                <c:pt idx="1144">
                  <c:v>9.9</c:v>
                </c:pt>
                <c:pt idx="1145">
                  <c:v>21.3</c:v>
                </c:pt>
                <c:pt idx="1146">
                  <c:v>23.2</c:v>
                </c:pt>
                <c:pt idx="1147">
                  <c:v>32.799999999999997</c:v>
                </c:pt>
                <c:pt idx="1148">
                  <c:v>40.799999999999997</c:v>
                </c:pt>
                <c:pt idx="1149">
                  <c:v>35.299999999999997</c:v>
                </c:pt>
                <c:pt idx="1150">
                  <c:v>9.75</c:v>
                </c:pt>
                <c:pt idx="1151">
                  <c:v>9.41</c:v>
                </c:pt>
                <c:pt idx="1152">
                  <c:v>9.66</c:v>
                </c:pt>
                <c:pt idx="1153">
                  <c:v>10.14</c:v>
                </c:pt>
                <c:pt idx="1154">
                  <c:v>37.19</c:v>
                </c:pt>
                <c:pt idx="1155">
                  <c:v>48.05</c:v>
                </c:pt>
                <c:pt idx="1156">
                  <c:v>50.3</c:v>
                </c:pt>
                <c:pt idx="1157">
                  <c:v>48.23</c:v>
                </c:pt>
                <c:pt idx="1158">
                  <c:v>48.47</c:v>
                </c:pt>
                <c:pt idx="1159">
                  <c:v>48.41</c:v>
                </c:pt>
                <c:pt idx="1160">
                  <c:v>46.15</c:v>
                </c:pt>
                <c:pt idx="1161">
                  <c:v>47.76</c:v>
                </c:pt>
                <c:pt idx="1162">
                  <c:v>46.55</c:v>
                </c:pt>
                <c:pt idx="1163">
                  <c:v>45.28</c:v>
                </c:pt>
                <c:pt idx="1164">
                  <c:v>45.08</c:v>
                </c:pt>
                <c:pt idx="1165">
                  <c:v>45.72</c:v>
                </c:pt>
                <c:pt idx="1166">
                  <c:v>44.44</c:v>
                </c:pt>
                <c:pt idx="1167">
                  <c:v>45.42</c:v>
                </c:pt>
                <c:pt idx="1168">
                  <c:v>45.65</c:v>
                </c:pt>
                <c:pt idx="1169">
                  <c:v>45.52</c:v>
                </c:pt>
                <c:pt idx="1170">
                  <c:v>46.44</c:v>
                </c:pt>
                <c:pt idx="1171">
                  <c:v>45.7</c:v>
                </c:pt>
                <c:pt idx="1172">
                  <c:v>46.25</c:v>
                </c:pt>
                <c:pt idx="1173">
                  <c:v>45.39</c:v>
                </c:pt>
                <c:pt idx="1174">
                  <c:v>45.72</c:v>
                </c:pt>
                <c:pt idx="1175">
                  <c:v>45.55</c:v>
                </c:pt>
                <c:pt idx="1176">
                  <c:v>44.81</c:v>
                </c:pt>
                <c:pt idx="1177">
                  <c:v>46.11</c:v>
                </c:pt>
                <c:pt idx="1178">
                  <c:v>46.09</c:v>
                </c:pt>
                <c:pt idx="1179">
                  <c:v>46.53</c:v>
                </c:pt>
                <c:pt idx="1180">
                  <c:v>47.47</c:v>
                </c:pt>
                <c:pt idx="1181">
                  <c:v>50.87</c:v>
                </c:pt>
                <c:pt idx="1182">
                  <c:v>54.35</c:v>
                </c:pt>
                <c:pt idx="1183">
                  <c:v>51.19</c:v>
                </c:pt>
                <c:pt idx="1184">
                  <c:v>50.26</c:v>
                </c:pt>
                <c:pt idx="1185">
                  <c:v>53.08</c:v>
                </c:pt>
                <c:pt idx="1186">
                  <c:v>54.94</c:v>
                </c:pt>
                <c:pt idx="1187">
                  <c:v>54.39</c:v>
                </c:pt>
                <c:pt idx="1188">
                  <c:v>60.48</c:v>
                </c:pt>
                <c:pt idx="1189">
                  <c:v>53.32</c:v>
                </c:pt>
                <c:pt idx="1190">
                  <c:v>56.71</c:v>
                </c:pt>
                <c:pt idx="1191">
                  <c:v>55.01</c:v>
                </c:pt>
                <c:pt idx="1192">
                  <c:v>51.25</c:v>
                </c:pt>
                <c:pt idx="1193">
                  <c:v>53.23</c:v>
                </c:pt>
                <c:pt idx="1194">
                  <c:v>54.14</c:v>
                </c:pt>
                <c:pt idx="1195">
                  <c:v>55.36</c:v>
                </c:pt>
                <c:pt idx="1196">
                  <c:v>57.41</c:v>
                </c:pt>
                <c:pt idx="1197">
                  <c:v>55.89</c:v>
                </c:pt>
                <c:pt idx="1198">
                  <c:v>13.82</c:v>
                </c:pt>
                <c:pt idx="1199">
                  <c:v>14.25</c:v>
                </c:pt>
                <c:pt idx="1200">
                  <c:v>14.06</c:v>
                </c:pt>
                <c:pt idx="1201">
                  <c:v>13.71</c:v>
                </c:pt>
                <c:pt idx="1202">
                  <c:v>32.76</c:v>
                </c:pt>
                <c:pt idx="1203">
                  <c:v>33.6</c:v>
                </c:pt>
                <c:pt idx="1204">
                  <c:v>33.369999999999997</c:v>
                </c:pt>
                <c:pt idx="1205">
                  <c:v>29.66</c:v>
                </c:pt>
                <c:pt idx="1206">
                  <c:v>36.76</c:v>
                </c:pt>
                <c:pt idx="1207">
                  <c:v>31.73</c:v>
                </c:pt>
                <c:pt idx="1208">
                  <c:v>35.380000000000003</c:v>
                </c:pt>
                <c:pt idx="1209">
                  <c:v>34.79</c:v>
                </c:pt>
                <c:pt idx="1210">
                  <c:v>34.96</c:v>
                </c:pt>
                <c:pt idx="1211">
                  <c:v>35.49</c:v>
                </c:pt>
                <c:pt idx="1212">
                  <c:v>45.3</c:v>
                </c:pt>
                <c:pt idx="1213">
                  <c:v>35.31</c:v>
                </c:pt>
                <c:pt idx="1214">
                  <c:v>46.12</c:v>
                </c:pt>
                <c:pt idx="1215">
                  <c:v>40.090000000000003</c:v>
                </c:pt>
                <c:pt idx="1216">
                  <c:v>45.1</c:v>
                </c:pt>
                <c:pt idx="1217">
                  <c:v>45.13</c:v>
                </c:pt>
                <c:pt idx="1218">
                  <c:v>44.25</c:v>
                </c:pt>
                <c:pt idx="1219">
                  <c:v>45.91</c:v>
                </c:pt>
                <c:pt idx="1220">
                  <c:v>45.91</c:v>
                </c:pt>
                <c:pt idx="1221">
                  <c:v>46.89</c:v>
                </c:pt>
                <c:pt idx="1222">
                  <c:v>70.77</c:v>
                </c:pt>
                <c:pt idx="1223">
                  <c:v>71.069999999999993</c:v>
                </c:pt>
                <c:pt idx="1224">
                  <c:v>81.97</c:v>
                </c:pt>
                <c:pt idx="1225">
                  <c:v>72.989999999999995</c:v>
                </c:pt>
                <c:pt idx="1226">
                  <c:v>60.41</c:v>
                </c:pt>
                <c:pt idx="1227">
                  <c:v>81.11</c:v>
                </c:pt>
                <c:pt idx="1228">
                  <c:v>68.86</c:v>
                </c:pt>
                <c:pt idx="1229">
                  <c:v>69.58</c:v>
                </c:pt>
                <c:pt idx="1230">
                  <c:v>59.59</c:v>
                </c:pt>
                <c:pt idx="1231">
                  <c:v>62.02</c:v>
                </c:pt>
                <c:pt idx="1232">
                  <c:v>61.41</c:v>
                </c:pt>
                <c:pt idx="1233">
                  <c:v>62.32</c:v>
                </c:pt>
                <c:pt idx="1234">
                  <c:v>65.36</c:v>
                </c:pt>
                <c:pt idx="1235">
                  <c:v>64.900000000000006</c:v>
                </c:pt>
                <c:pt idx="1236">
                  <c:v>63.22</c:v>
                </c:pt>
                <c:pt idx="1237">
                  <c:v>53.07</c:v>
                </c:pt>
                <c:pt idx="1238">
                  <c:v>54.21</c:v>
                </c:pt>
                <c:pt idx="1239">
                  <c:v>74.22</c:v>
                </c:pt>
                <c:pt idx="1240">
                  <c:v>56.51</c:v>
                </c:pt>
                <c:pt idx="1241">
                  <c:v>65.650000000000006</c:v>
                </c:pt>
                <c:pt idx="1242">
                  <c:v>71.67</c:v>
                </c:pt>
                <c:pt idx="1243">
                  <c:v>61.3</c:v>
                </c:pt>
                <c:pt idx="1244">
                  <c:v>44</c:v>
                </c:pt>
                <c:pt idx="1245">
                  <c:v>35</c:v>
                </c:pt>
                <c:pt idx="1246">
                  <c:v>46</c:v>
                </c:pt>
                <c:pt idx="1247">
                  <c:v>57</c:v>
                </c:pt>
                <c:pt idx="1248">
                  <c:v>47</c:v>
                </c:pt>
                <c:pt idx="1249">
                  <c:v>63</c:v>
                </c:pt>
                <c:pt idx="1250">
                  <c:v>53</c:v>
                </c:pt>
                <c:pt idx="1251">
                  <c:v>63</c:v>
                </c:pt>
                <c:pt idx="1252">
                  <c:v>62</c:v>
                </c:pt>
                <c:pt idx="1253">
                  <c:v>52.8</c:v>
                </c:pt>
                <c:pt idx="1254">
                  <c:v>52.9</c:v>
                </c:pt>
                <c:pt idx="1255">
                  <c:v>54.3</c:v>
                </c:pt>
                <c:pt idx="1256">
                  <c:v>58.9</c:v>
                </c:pt>
                <c:pt idx="1257">
                  <c:v>75.2</c:v>
                </c:pt>
                <c:pt idx="1258">
                  <c:v>67.5</c:v>
                </c:pt>
                <c:pt idx="1259">
                  <c:v>69.7</c:v>
                </c:pt>
                <c:pt idx="1260">
                  <c:v>69.099999999999994</c:v>
                </c:pt>
                <c:pt idx="1261">
                  <c:v>60.9</c:v>
                </c:pt>
                <c:pt idx="1262">
                  <c:v>65.099999999999994</c:v>
                </c:pt>
                <c:pt idx="1263">
                  <c:v>33.200000000000003</c:v>
                </c:pt>
                <c:pt idx="1264">
                  <c:v>45.65</c:v>
                </c:pt>
                <c:pt idx="1265">
                  <c:v>54.34</c:v>
                </c:pt>
                <c:pt idx="1266">
                  <c:v>53.84</c:v>
                </c:pt>
                <c:pt idx="1267">
                  <c:v>53.14</c:v>
                </c:pt>
                <c:pt idx="1268">
                  <c:v>54.17</c:v>
                </c:pt>
                <c:pt idx="1269">
                  <c:v>52.93</c:v>
                </c:pt>
                <c:pt idx="1270">
                  <c:v>54.01</c:v>
                </c:pt>
                <c:pt idx="1271">
                  <c:v>53.5</c:v>
                </c:pt>
                <c:pt idx="1272">
                  <c:v>55.86</c:v>
                </c:pt>
                <c:pt idx="1273">
                  <c:v>52.87</c:v>
                </c:pt>
                <c:pt idx="1274">
                  <c:v>53.58</c:v>
                </c:pt>
                <c:pt idx="1275">
                  <c:v>53.66</c:v>
                </c:pt>
                <c:pt idx="1276">
                  <c:v>53.25</c:v>
                </c:pt>
                <c:pt idx="1277">
                  <c:v>52.18</c:v>
                </c:pt>
                <c:pt idx="1278">
                  <c:v>52.36</c:v>
                </c:pt>
                <c:pt idx="1279">
                  <c:v>54.02</c:v>
                </c:pt>
                <c:pt idx="1280">
                  <c:v>53.76</c:v>
                </c:pt>
                <c:pt idx="1281">
                  <c:v>57.57</c:v>
                </c:pt>
                <c:pt idx="1282">
                  <c:v>55.75</c:v>
                </c:pt>
                <c:pt idx="1283">
                  <c:v>53.04</c:v>
                </c:pt>
                <c:pt idx="1284">
                  <c:v>37.04</c:v>
                </c:pt>
                <c:pt idx="1285">
                  <c:v>38.96</c:v>
                </c:pt>
                <c:pt idx="1286">
                  <c:v>37.450000000000003</c:v>
                </c:pt>
                <c:pt idx="1287">
                  <c:v>37.17</c:v>
                </c:pt>
                <c:pt idx="1288">
                  <c:v>39.08</c:v>
                </c:pt>
                <c:pt idx="1289">
                  <c:v>38.6</c:v>
                </c:pt>
                <c:pt idx="1290">
                  <c:v>37.75</c:v>
                </c:pt>
                <c:pt idx="1291">
                  <c:v>35.130000000000003</c:v>
                </c:pt>
                <c:pt idx="1292">
                  <c:v>38.479999999999997</c:v>
                </c:pt>
                <c:pt idx="1293">
                  <c:v>36.880000000000003</c:v>
                </c:pt>
                <c:pt idx="1294">
                  <c:v>36.700000000000003</c:v>
                </c:pt>
                <c:pt idx="1295">
                  <c:v>36.57</c:v>
                </c:pt>
                <c:pt idx="1296">
                  <c:v>37.26</c:v>
                </c:pt>
                <c:pt idx="1297">
                  <c:v>37</c:v>
                </c:pt>
                <c:pt idx="1298">
                  <c:v>37.74</c:v>
                </c:pt>
                <c:pt idx="1299">
                  <c:v>36.39</c:v>
                </c:pt>
                <c:pt idx="1300">
                  <c:v>37.770000000000003</c:v>
                </c:pt>
                <c:pt idx="1301">
                  <c:v>37.31</c:v>
                </c:pt>
                <c:pt idx="1302">
                  <c:v>36.21</c:v>
                </c:pt>
                <c:pt idx="1303">
                  <c:v>35.51</c:v>
                </c:pt>
                <c:pt idx="1304">
                  <c:v>37.17</c:v>
                </c:pt>
                <c:pt idx="1305">
                  <c:v>37.340000000000003</c:v>
                </c:pt>
                <c:pt idx="1306">
                  <c:v>60.18</c:v>
                </c:pt>
                <c:pt idx="1307">
                  <c:v>60.31</c:v>
                </c:pt>
                <c:pt idx="1308">
                  <c:v>58.42</c:v>
                </c:pt>
                <c:pt idx="1309">
                  <c:v>51.36</c:v>
                </c:pt>
                <c:pt idx="1310">
                  <c:v>53.83</c:v>
                </c:pt>
                <c:pt idx="1311">
                  <c:v>51.37</c:v>
                </c:pt>
                <c:pt idx="1312">
                  <c:v>52.79</c:v>
                </c:pt>
                <c:pt idx="1313">
                  <c:v>51.97</c:v>
                </c:pt>
                <c:pt idx="1314">
                  <c:v>51.97</c:v>
                </c:pt>
                <c:pt idx="1315">
                  <c:v>52.12</c:v>
                </c:pt>
                <c:pt idx="1316">
                  <c:v>47.64</c:v>
                </c:pt>
                <c:pt idx="1317">
                  <c:v>52.39</c:v>
                </c:pt>
                <c:pt idx="1318">
                  <c:v>51.07</c:v>
                </c:pt>
                <c:pt idx="1319">
                  <c:v>51.48</c:v>
                </c:pt>
                <c:pt idx="1320">
                  <c:v>50.7</c:v>
                </c:pt>
                <c:pt idx="1321">
                  <c:v>50.61</c:v>
                </c:pt>
                <c:pt idx="1322">
                  <c:v>76.34</c:v>
                </c:pt>
                <c:pt idx="1323">
                  <c:v>73.16</c:v>
                </c:pt>
                <c:pt idx="1324">
                  <c:v>71.180000000000007</c:v>
                </c:pt>
                <c:pt idx="1325">
                  <c:v>72.12</c:v>
                </c:pt>
                <c:pt idx="1326">
                  <c:v>71.45</c:v>
                </c:pt>
                <c:pt idx="1327">
                  <c:v>76.86</c:v>
                </c:pt>
                <c:pt idx="1328">
                  <c:v>76.260000000000005</c:v>
                </c:pt>
                <c:pt idx="1329">
                  <c:v>72.989999999999995</c:v>
                </c:pt>
                <c:pt idx="1330">
                  <c:v>74.97</c:v>
                </c:pt>
                <c:pt idx="1331">
                  <c:v>73.180000000000007</c:v>
                </c:pt>
                <c:pt idx="1332">
                  <c:v>69.650000000000006</c:v>
                </c:pt>
                <c:pt idx="1333">
                  <c:v>65.430000000000007</c:v>
                </c:pt>
                <c:pt idx="1334">
                  <c:v>67.2</c:v>
                </c:pt>
                <c:pt idx="1335">
                  <c:v>67.84</c:v>
                </c:pt>
                <c:pt idx="1336">
                  <c:v>1</c:v>
                </c:pt>
                <c:pt idx="1337">
                  <c:v>29</c:v>
                </c:pt>
                <c:pt idx="1338">
                  <c:v>35</c:v>
                </c:pt>
                <c:pt idx="1339">
                  <c:v>30</c:v>
                </c:pt>
                <c:pt idx="1340">
                  <c:v>3.1</c:v>
                </c:pt>
                <c:pt idx="1341">
                  <c:v>3.4</c:v>
                </c:pt>
                <c:pt idx="1342">
                  <c:v>4</c:v>
                </c:pt>
                <c:pt idx="1343">
                  <c:v>4.4000000000000004</c:v>
                </c:pt>
                <c:pt idx="1344">
                  <c:v>5</c:v>
                </c:pt>
                <c:pt idx="1345">
                  <c:v>6.49</c:v>
                </c:pt>
                <c:pt idx="1346">
                  <c:v>3.93</c:v>
                </c:pt>
                <c:pt idx="1347">
                  <c:v>3.53</c:v>
                </c:pt>
                <c:pt idx="1348">
                  <c:v>7.37</c:v>
                </c:pt>
                <c:pt idx="1349">
                  <c:v>3.86</c:v>
                </c:pt>
                <c:pt idx="1350">
                  <c:v>3.52</c:v>
                </c:pt>
                <c:pt idx="1351">
                  <c:v>6.13</c:v>
                </c:pt>
                <c:pt idx="1352">
                  <c:v>2.4500000000000002</c:v>
                </c:pt>
                <c:pt idx="1353">
                  <c:v>5.23</c:v>
                </c:pt>
                <c:pt idx="1354">
                  <c:v>2.89</c:v>
                </c:pt>
                <c:pt idx="1355">
                  <c:v>2.83</c:v>
                </c:pt>
                <c:pt idx="1356">
                  <c:v>1.08</c:v>
                </c:pt>
                <c:pt idx="1357">
                  <c:v>2.8</c:v>
                </c:pt>
                <c:pt idx="1358">
                  <c:v>3.27</c:v>
                </c:pt>
                <c:pt idx="1359">
                  <c:v>4.2</c:v>
                </c:pt>
                <c:pt idx="1360">
                  <c:v>4.09</c:v>
                </c:pt>
                <c:pt idx="1361">
                  <c:v>4.41</c:v>
                </c:pt>
                <c:pt idx="1362">
                  <c:v>4.78</c:v>
                </c:pt>
                <c:pt idx="1363">
                  <c:v>4.22</c:v>
                </c:pt>
                <c:pt idx="1364">
                  <c:v>3.67</c:v>
                </c:pt>
                <c:pt idx="1365">
                  <c:v>4.6399999999999997</c:v>
                </c:pt>
                <c:pt idx="1366">
                  <c:v>8.86</c:v>
                </c:pt>
                <c:pt idx="1367">
                  <c:v>9.23</c:v>
                </c:pt>
                <c:pt idx="1368">
                  <c:v>8.74</c:v>
                </c:pt>
                <c:pt idx="1369">
                  <c:v>8.44</c:v>
                </c:pt>
                <c:pt idx="1370">
                  <c:v>10.119999999999999</c:v>
                </c:pt>
                <c:pt idx="1371">
                  <c:v>12.71</c:v>
                </c:pt>
                <c:pt idx="1372">
                  <c:v>12.37</c:v>
                </c:pt>
                <c:pt idx="1373">
                  <c:v>11.57</c:v>
                </c:pt>
                <c:pt idx="1374">
                  <c:v>10.8</c:v>
                </c:pt>
                <c:pt idx="1375">
                  <c:v>11.85</c:v>
                </c:pt>
                <c:pt idx="1376">
                  <c:v>11.51</c:v>
                </c:pt>
                <c:pt idx="1377">
                  <c:v>12.75</c:v>
                </c:pt>
                <c:pt idx="1378">
                  <c:v>11.42</c:v>
                </c:pt>
                <c:pt idx="1379">
                  <c:v>12.12</c:v>
                </c:pt>
                <c:pt idx="1380">
                  <c:v>12.37</c:v>
                </c:pt>
                <c:pt idx="1381">
                  <c:v>12.1</c:v>
                </c:pt>
                <c:pt idx="1382">
                  <c:v>12.73</c:v>
                </c:pt>
                <c:pt idx="1383">
                  <c:v>11</c:v>
                </c:pt>
                <c:pt idx="1384">
                  <c:v>11.82</c:v>
                </c:pt>
                <c:pt idx="1385">
                  <c:v>13.51</c:v>
                </c:pt>
                <c:pt idx="1386">
                  <c:v>13.8</c:v>
                </c:pt>
                <c:pt idx="1387">
                  <c:v>12.54</c:v>
                </c:pt>
                <c:pt idx="1388">
                  <c:v>12.67</c:v>
                </c:pt>
                <c:pt idx="1389">
                  <c:v>14.99</c:v>
                </c:pt>
                <c:pt idx="1390">
                  <c:v>12.63</c:v>
                </c:pt>
                <c:pt idx="1391">
                  <c:v>14.34</c:v>
                </c:pt>
                <c:pt idx="1392">
                  <c:v>12.99</c:v>
                </c:pt>
                <c:pt idx="1393">
                  <c:v>13.82</c:v>
                </c:pt>
                <c:pt idx="1394">
                  <c:v>13.29</c:v>
                </c:pt>
                <c:pt idx="1395">
                  <c:v>13.72</c:v>
                </c:pt>
                <c:pt idx="1396">
                  <c:v>20.29</c:v>
                </c:pt>
                <c:pt idx="1397">
                  <c:v>15.25</c:v>
                </c:pt>
                <c:pt idx="1398">
                  <c:v>14.54</c:v>
                </c:pt>
                <c:pt idx="1399">
                  <c:v>13.1</c:v>
                </c:pt>
                <c:pt idx="1400">
                  <c:v>13.12</c:v>
                </c:pt>
                <c:pt idx="1401">
                  <c:v>13.76</c:v>
                </c:pt>
                <c:pt idx="1402">
                  <c:v>14.55</c:v>
                </c:pt>
                <c:pt idx="1403">
                  <c:v>15.62</c:v>
                </c:pt>
                <c:pt idx="1404">
                  <c:v>12.21</c:v>
                </c:pt>
                <c:pt idx="1405">
                  <c:v>11.67</c:v>
                </c:pt>
                <c:pt idx="1406">
                  <c:v>13.04</c:v>
                </c:pt>
                <c:pt idx="1407">
                  <c:v>12.42</c:v>
                </c:pt>
                <c:pt idx="1408">
                  <c:v>12.74</c:v>
                </c:pt>
                <c:pt idx="1409">
                  <c:v>12.25</c:v>
                </c:pt>
                <c:pt idx="1410">
                  <c:v>13.81</c:v>
                </c:pt>
                <c:pt idx="1411">
                  <c:v>12.42</c:v>
                </c:pt>
                <c:pt idx="1412">
                  <c:v>13.03</c:v>
                </c:pt>
                <c:pt idx="1413">
                  <c:v>12.73</c:v>
                </c:pt>
                <c:pt idx="1414">
                  <c:v>13.02</c:v>
                </c:pt>
                <c:pt idx="1415">
                  <c:v>12.13</c:v>
                </c:pt>
                <c:pt idx="1416">
                  <c:v>13.24</c:v>
                </c:pt>
                <c:pt idx="1417">
                  <c:v>14.22</c:v>
                </c:pt>
                <c:pt idx="1418">
                  <c:v>14.35</c:v>
                </c:pt>
                <c:pt idx="1419">
                  <c:v>13.64</c:v>
                </c:pt>
                <c:pt idx="1420">
                  <c:v>15.42</c:v>
                </c:pt>
                <c:pt idx="1421">
                  <c:v>14.67</c:v>
                </c:pt>
                <c:pt idx="1422">
                  <c:v>13.87</c:v>
                </c:pt>
                <c:pt idx="1423">
                  <c:v>14.52</c:v>
                </c:pt>
                <c:pt idx="1424">
                  <c:v>14.67</c:v>
                </c:pt>
                <c:pt idx="1425">
                  <c:v>14.35</c:v>
                </c:pt>
                <c:pt idx="1426">
                  <c:v>13.97</c:v>
                </c:pt>
                <c:pt idx="1427">
                  <c:v>14.46</c:v>
                </c:pt>
                <c:pt idx="1428">
                  <c:v>14.62</c:v>
                </c:pt>
                <c:pt idx="1429">
                  <c:v>13.62</c:v>
                </c:pt>
                <c:pt idx="1430">
                  <c:v>14.24</c:v>
                </c:pt>
                <c:pt idx="1431">
                  <c:v>14.16</c:v>
                </c:pt>
                <c:pt idx="1432">
                  <c:v>12.81</c:v>
                </c:pt>
                <c:pt idx="1433">
                  <c:v>14.89</c:v>
                </c:pt>
                <c:pt idx="1434">
                  <c:v>14.53</c:v>
                </c:pt>
                <c:pt idx="1435">
                  <c:v>31.85</c:v>
                </c:pt>
                <c:pt idx="1436">
                  <c:v>32.200000000000003</c:v>
                </c:pt>
                <c:pt idx="1437">
                  <c:v>33.51</c:v>
                </c:pt>
                <c:pt idx="1438">
                  <c:v>32.74</c:v>
                </c:pt>
                <c:pt idx="1439">
                  <c:v>36.28</c:v>
                </c:pt>
                <c:pt idx="1440">
                  <c:v>28.62</c:v>
                </c:pt>
                <c:pt idx="1441">
                  <c:v>35.89</c:v>
                </c:pt>
                <c:pt idx="1442">
                  <c:v>34.57</c:v>
                </c:pt>
                <c:pt idx="1443">
                  <c:v>34.18</c:v>
                </c:pt>
                <c:pt idx="1444">
                  <c:v>35.47</c:v>
                </c:pt>
                <c:pt idx="1445">
                  <c:v>31.72</c:v>
                </c:pt>
                <c:pt idx="1446">
                  <c:v>33.83</c:v>
                </c:pt>
                <c:pt idx="1447">
                  <c:v>35.76</c:v>
                </c:pt>
                <c:pt idx="1448">
                  <c:v>33.79</c:v>
                </c:pt>
                <c:pt idx="1449">
                  <c:v>33</c:v>
                </c:pt>
                <c:pt idx="1450">
                  <c:v>33.590000000000003</c:v>
                </c:pt>
                <c:pt idx="1451">
                  <c:v>31.69</c:v>
                </c:pt>
                <c:pt idx="1452">
                  <c:v>33.590000000000003</c:v>
                </c:pt>
                <c:pt idx="1453">
                  <c:v>32.770000000000003</c:v>
                </c:pt>
                <c:pt idx="1454">
                  <c:v>30.93</c:v>
                </c:pt>
                <c:pt idx="1455">
                  <c:v>37.29</c:v>
                </c:pt>
                <c:pt idx="1456">
                  <c:v>42.77</c:v>
                </c:pt>
                <c:pt idx="1457">
                  <c:v>32.700000000000003</c:v>
                </c:pt>
                <c:pt idx="1458">
                  <c:v>36.78</c:v>
                </c:pt>
                <c:pt idx="1459">
                  <c:v>37.729999999999997</c:v>
                </c:pt>
                <c:pt idx="1460">
                  <c:v>32.18</c:v>
                </c:pt>
                <c:pt idx="1461">
                  <c:v>37.08</c:v>
                </c:pt>
                <c:pt idx="1462">
                  <c:v>34.5</c:v>
                </c:pt>
                <c:pt idx="1463">
                  <c:v>30.97</c:v>
                </c:pt>
                <c:pt idx="1464">
                  <c:v>34.869999999999997</c:v>
                </c:pt>
                <c:pt idx="1465">
                  <c:v>25.1</c:v>
                </c:pt>
                <c:pt idx="1466">
                  <c:v>33.25</c:v>
                </c:pt>
                <c:pt idx="1467">
                  <c:v>30.05</c:v>
                </c:pt>
                <c:pt idx="1468">
                  <c:v>37.71</c:v>
                </c:pt>
                <c:pt idx="1469">
                  <c:v>35.36</c:v>
                </c:pt>
                <c:pt idx="1470">
                  <c:v>36</c:v>
                </c:pt>
                <c:pt idx="1471">
                  <c:v>29.61</c:v>
                </c:pt>
                <c:pt idx="1472">
                  <c:v>34.880000000000003</c:v>
                </c:pt>
                <c:pt idx="1473">
                  <c:v>26.34</c:v>
                </c:pt>
                <c:pt idx="1474">
                  <c:v>24.82</c:v>
                </c:pt>
                <c:pt idx="1475">
                  <c:v>33.14</c:v>
                </c:pt>
                <c:pt idx="1476">
                  <c:v>36.54</c:v>
                </c:pt>
                <c:pt idx="1477">
                  <c:v>33.82</c:v>
                </c:pt>
                <c:pt idx="1478">
                  <c:v>30.15</c:v>
                </c:pt>
                <c:pt idx="1479">
                  <c:v>37.729999999999997</c:v>
                </c:pt>
                <c:pt idx="1480">
                  <c:v>40.24</c:v>
                </c:pt>
                <c:pt idx="1481">
                  <c:v>37.89</c:v>
                </c:pt>
                <c:pt idx="1482">
                  <c:v>27.11</c:v>
                </c:pt>
                <c:pt idx="1483">
                  <c:v>34.53</c:v>
                </c:pt>
                <c:pt idx="1484">
                  <c:v>31.26</c:v>
                </c:pt>
                <c:pt idx="1485">
                  <c:v>30.34</c:v>
                </c:pt>
                <c:pt idx="1486">
                  <c:v>40.39</c:v>
                </c:pt>
                <c:pt idx="1487">
                  <c:v>32.64</c:v>
                </c:pt>
                <c:pt idx="1488">
                  <c:v>39.92</c:v>
                </c:pt>
                <c:pt idx="1489">
                  <c:v>45.78</c:v>
                </c:pt>
                <c:pt idx="1490">
                  <c:v>40.130000000000003</c:v>
                </c:pt>
                <c:pt idx="1491">
                  <c:v>32.26</c:v>
                </c:pt>
                <c:pt idx="1492">
                  <c:v>28.73</c:v>
                </c:pt>
                <c:pt idx="1493">
                  <c:v>37.17</c:v>
                </c:pt>
                <c:pt idx="1494">
                  <c:v>30.08</c:v>
                </c:pt>
                <c:pt idx="1495">
                  <c:v>30.67</c:v>
                </c:pt>
                <c:pt idx="1496">
                  <c:v>33.549999999999997</c:v>
                </c:pt>
                <c:pt idx="1497">
                  <c:v>31.85</c:v>
                </c:pt>
                <c:pt idx="1498">
                  <c:v>36.58</c:v>
                </c:pt>
                <c:pt idx="1499">
                  <c:v>39.71</c:v>
                </c:pt>
                <c:pt idx="1500">
                  <c:v>39.75</c:v>
                </c:pt>
                <c:pt idx="1501">
                  <c:v>7.83</c:v>
                </c:pt>
                <c:pt idx="1502">
                  <c:v>7.27</c:v>
                </c:pt>
                <c:pt idx="1503">
                  <c:v>8.0500000000000007</c:v>
                </c:pt>
                <c:pt idx="1504">
                  <c:v>5.94</c:v>
                </c:pt>
                <c:pt idx="1505">
                  <c:v>7.45</c:v>
                </c:pt>
                <c:pt idx="1506">
                  <c:v>9.4</c:v>
                </c:pt>
                <c:pt idx="1507">
                  <c:v>6.18</c:v>
                </c:pt>
                <c:pt idx="1508">
                  <c:v>7.71</c:v>
                </c:pt>
                <c:pt idx="1509">
                  <c:v>8.16</c:v>
                </c:pt>
                <c:pt idx="1510">
                  <c:v>5.05</c:v>
                </c:pt>
                <c:pt idx="1511">
                  <c:v>5.1100000000000003</c:v>
                </c:pt>
                <c:pt idx="1512">
                  <c:v>5.91</c:v>
                </c:pt>
                <c:pt idx="1513">
                  <c:v>5.39</c:v>
                </c:pt>
                <c:pt idx="1514">
                  <c:v>4.9400000000000004</c:v>
                </c:pt>
                <c:pt idx="1515">
                  <c:v>5.62</c:v>
                </c:pt>
                <c:pt idx="1516">
                  <c:v>5.87</c:v>
                </c:pt>
                <c:pt idx="1517">
                  <c:v>5.04</c:v>
                </c:pt>
                <c:pt idx="1518">
                  <c:v>8.9600000000000009</c:v>
                </c:pt>
                <c:pt idx="1519">
                  <c:v>7.26</c:v>
                </c:pt>
                <c:pt idx="1520">
                  <c:v>4.72</c:v>
                </c:pt>
                <c:pt idx="1521">
                  <c:v>5.3</c:v>
                </c:pt>
                <c:pt idx="1522">
                  <c:v>6.9</c:v>
                </c:pt>
                <c:pt idx="1523">
                  <c:v>5.47</c:v>
                </c:pt>
                <c:pt idx="1524">
                  <c:v>8.06</c:v>
                </c:pt>
                <c:pt idx="1525">
                  <c:v>6.32</c:v>
                </c:pt>
                <c:pt idx="1526">
                  <c:v>5.98</c:v>
                </c:pt>
                <c:pt idx="1527">
                  <c:v>8.11</c:v>
                </c:pt>
                <c:pt idx="1528">
                  <c:v>8.18</c:v>
                </c:pt>
                <c:pt idx="1529">
                  <c:v>7.86</c:v>
                </c:pt>
                <c:pt idx="1530">
                  <c:v>5.8</c:v>
                </c:pt>
                <c:pt idx="1531">
                  <c:v>6.78</c:v>
                </c:pt>
                <c:pt idx="1532">
                  <c:v>4.5999999999999996</c:v>
                </c:pt>
                <c:pt idx="1533">
                  <c:v>5.51</c:v>
                </c:pt>
                <c:pt idx="1534">
                  <c:v>5.39</c:v>
                </c:pt>
                <c:pt idx="1535">
                  <c:v>5.97</c:v>
                </c:pt>
                <c:pt idx="1536">
                  <c:v>6.75</c:v>
                </c:pt>
                <c:pt idx="1537">
                  <c:v>5.6</c:v>
                </c:pt>
                <c:pt idx="1538">
                  <c:v>5.37</c:v>
                </c:pt>
                <c:pt idx="1539">
                  <c:v>6.06</c:v>
                </c:pt>
                <c:pt idx="1540">
                  <c:v>5.1100000000000003</c:v>
                </c:pt>
                <c:pt idx="1541">
                  <c:v>4.9400000000000004</c:v>
                </c:pt>
                <c:pt idx="1542">
                  <c:v>5.58</c:v>
                </c:pt>
                <c:pt idx="1543">
                  <c:v>7.17</c:v>
                </c:pt>
                <c:pt idx="1544">
                  <c:v>20.190000000000001</c:v>
                </c:pt>
                <c:pt idx="1545">
                  <c:v>20.96</c:v>
                </c:pt>
                <c:pt idx="1546">
                  <c:v>20.82</c:v>
                </c:pt>
                <c:pt idx="1547">
                  <c:v>21.02</c:v>
                </c:pt>
                <c:pt idx="1548">
                  <c:v>19.78</c:v>
                </c:pt>
                <c:pt idx="1549">
                  <c:v>21.41</c:v>
                </c:pt>
                <c:pt idx="1550">
                  <c:v>20.72</c:v>
                </c:pt>
                <c:pt idx="1551">
                  <c:v>19.93</c:v>
                </c:pt>
                <c:pt idx="1552">
                  <c:v>20.079999999999998</c:v>
                </c:pt>
                <c:pt idx="1553">
                  <c:v>20.38</c:v>
                </c:pt>
                <c:pt idx="1554">
                  <c:v>21.09</c:v>
                </c:pt>
                <c:pt idx="1555">
                  <c:v>19.760000000000002</c:v>
                </c:pt>
                <c:pt idx="1556">
                  <c:v>20.37</c:v>
                </c:pt>
                <c:pt idx="1557">
                  <c:v>20.29</c:v>
                </c:pt>
                <c:pt idx="1558">
                  <c:v>19.89</c:v>
                </c:pt>
                <c:pt idx="1559">
                  <c:v>21.06</c:v>
                </c:pt>
                <c:pt idx="1560">
                  <c:v>20.92</c:v>
                </c:pt>
                <c:pt idx="1561">
                  <c:v>20.56</c:v>
                </c:pt>
                <c:pt idx="1562">
                  <c:v>21.27</c:v>
                </c:pt>
                <c:pt idx="1563">
                  <c:v>20.16</c:v>
                </c:pt>
                <c:pt idx="1564">
                  <c:v>20.74</c:v>
                </c:pt>
                <c:pt idx="1565">
                  <c:v>21.29</c:v>
                </c:pt>
                <c:pt idx="1566">
                  <c:v>20.6</c:v>
                </c:pt>
                <c:pt idx="1567">
                  <c:v>20.47</c:v>
                </c:pt>
                <c:pt idx="1568">
                  <c:v>19.39</c:v>
                </c:pt>
                <c:pt idx="1569">
                  <c:v>20.38</c:v>
                </c:pt>
                <c:pt idx="1570">
                  <c:v>19.559999999999999</c:v>
                </c:pt>
                <c:pt idx="1571">
                  <c:v>20.27</c:v>
                </c:pt>
                <c:pt idx="1572">
                  <c:v>20.48</c:v>
                </c:pt>
                <c:pt idx="1573">
                  <c:v>20.260000000000002</c:v>
                </c:pt>
                <c:pt idx="1574">
                  <c:v>20.56</c:v>
                </c:pt>
                <c:pt idx="1575">
                  <c:v>20.9</c:v>
                </c:pt>
                <c:pt idx="1576">
                  <c:v>19.96</c:v>
                </c:pt>
                <c:pt idx="1577">
                  <c:v>19.68</c:v>
                </c:pt>
                <c:pt idx="1578">
                  <c:v>21.17</c:v>
                </c:pt>
                <c:pt idx="1579">
                  <c:v>20.43</c:v>
                </c:pt>
                <c:pt idx="1580">
                  <c:v>20.7</c:v>
                </c:pt>
                <c:pt idx="1581">
                  <c:v>20.71</c:v>
                </c:pt>
                <c:pt idx="1582">
                  <c:v>19.989999999999998</c:v>
                </c:pt>
                <c:pt idx="1583">
                  <c:v>19.59</c:v>
                </c:pt>
                <c:pt idx="1584">
                  <c:v>20.79</c:v>
                </c:pt>
                <c:pt idx="1585">
                  <c:v>21.06</c:v>
                </c:pt>
                <c:pt idx="1586">
                  <c:v>20.25</c:v>
                </c:pt>
                <c:pt idx="1587">
                  <c:v>22.34</c:v>
                </c:pt>
                <c:pt idx="1588">
                  <c:v>19.54</c:v>
                </c:pt>
                <c:pt idx="1589">
                  <c:v>19.350000000000001</c:v>
                </c:pt>
                <c:pt idx="1590">
                  <c:v>19.59</c:v>
                </c:pt>
                <c:pt idx="1591">
                  <c:v>12.2</c:v>
                </c:pt>
                <c:pt idx="1592">
                  <c:v>7.7</c:v>
                </c:pt>
                <c:pt idx="1593">
                  <c:v>9.3000000000000007</c:v>
                </c:pt>
                <c:pt idx="1594">
                  <c:v>21.2</c:v>
                </c:pt>
                <c:pt idx="1595">
                  <c:v>31.8</c:v>
                </c:pt>
                <c:pt idx="1596">
                  <c:v>10.8</c:v>
                </c:pt>
                <c:pt idx="1597">
                  <c:v>16.399999999999999</c:v>
                </c:pt>
                <c:pt idx="1598">
                  <c:v>15.8</c:v>
                </c:pt>
                <c:pt idx="1599">
                  <c:v>7.5</c:v>
                </c:pt>
                <c:pt idx="1600">
                  <c:v>12.9</c:v>
                </c:pt>
                <c:pt idx="1601">
                  <c:v>17.5</c:v>
                </c:pt>
                <c:pt idx="1602">
                  <c:v>48.6</c:v>
                </c:pt>
                <c:pt idx="1603">
                  <c:v>40.799999999999997</c:v>
                </c:pt>
                <c:pt idx="1604">
                  <c:v>3.8</c:v>
                </c:pt>
                <c:pt idx="1605">
                  <c:v>28.48</c:v>
                </c:pt>
                <c:pt idx="1606">
                  <c:v>32.909999999999997</c:v>
                </c:pt>
                <c:pt idx="1607">
                  <c:v>30.59</c:v>
                </c:pt>
                <c:pt idx="1608">
                  <c:v>46.6</c:v>
                </c:pt>
                <c:pt idx="1609">
                  <c:v>44.41</c:v>
                </c:pt>
                <c:pt idx="1610">
                  <c:v>26.72</c:v>
                </c:pt>
                <c:pt idx="1611">
                  <c:v>35.409999999999997</c:v>
                </c:pt>
                <c:pt idx="1612">
                  <c:v>44.6</c:v>
                </c:pt>
                <c:pt idx="1613">
                  <c:v>42.36</c:v>
                </c:pt>
                <c:pt idx="1614">
                  <c:v>47.13</c:v>
                </c:pt>
                <c:pt idx="1615">
                  <c:v>23.8</c:v>
                </c:pt>
                <c:pt idx="1616">
                  <c:v>39.049999999999997</c:v>
                </c:pt>
                <c:pt idx="1617">
                  <c:v>77.69</c:v>
                </c:pt>
                <c:pt idx="1618">
                  <c:v>49.47</c:v>
                </c:pt>
                <c:pt idx="1619">
                  <c:v>58.63</c:v>
                </c:pt>
                <c:pt idx="1620">
                  <c:v>45.2</c:v>
                </c:pt>
                <c:pt idx="1621">
                  <c:v>29.18</c:v>
                </c:pt>
                <c:pt idx="1622">
                  <c:v>73.42</c:v>
                </c:pt>
                <c:pt idx="1623">
                  <c:v>73.349999999999994</c:v>
                </c:pt>
                <c:pt idx="1624">
                  <c:v>50.7</c:v>
                </c:pt>
                <c:pt idx="1625">
                  <c:v>39.090000000000003</c:v>
                </c:pt>
                <c:pt idx="1626">
                  <c:v>14.29</c:v>
                </c:pt>
                <c:pt idx="1627">
                  <c:v>76.16</c:v>
                </c:pt>
                <c:pt idx="1628">
                  <c:v>73.37</c:v>
                </c:pt>
                <c:pt idx="1629">
                  <c:v>74.23</c:v>
                </c:pt>
                <c:pt idx="1630">
                  <c:v>77.88</c:v>
                </c:pt>
                <c:pt idx="1631">
                  <c:v>78.16</c:v>
                </c:pt>
                <c:pt idx="1632">
                  <c:v>77.64</c:v>
                </c:pt>
                <c:pt idx="1633">
                  <c:v>79.89</c:v>
                </c:pt>
                <c:pt idx="1634">
                  <c:v>68.540000000000006</c:v>
                </c:pt>
                <c:pt idx="1635">
                  <c:v>76.64</c:v>
                </c:pt>
                <c:pt idx="1636">
                  <c:v>75.86</c:v>
                </c:pt>
                <c:pt idx="1637">
                  <c:v>68.48</c:v>
                </c:pt>
                <c:pt idx="1638">
                  <c:v>81.38</c:v>
                </c:pt>
                <c:pt idx="1639">
                  <c:v>71.16</c:v>
                </c:pt>
                <c:pt idx="1640">
                  <c:v>66.02</c:v>
                </c:pt>
                <c:pt idx="1641">
                  <c:v>72.98</c:v>
                </c:pt>
                <c:pt idx="1642">
                  <c:v>63.49</c:v>
                </c:pt>
                <c:pt idx="1643">
                  <c:v>71.91</c:v>
                </c:pt>
                <c:pt idx="1644">
                  <c:v>80.47</c:v>
                </c:pt>
                <c:pt idx="1645">
                  <c:v>64.86</c:v>
                </c:pt>
                <c:pt idx="1646">
                  <c:v>64.09</c:v>
                </c:pt>
                <c:pt idx="1647">
                  <c:v>60.74</c:v>
                </c:pt>
                <c:pt idx="1648">
                  <c:v>58.91</c:v>
                </c:pt>
                <c:pt idx="1649">
                  <c:v>55.06</c:v>
                </c:pt>
                <c:pt idx="1650">
                  <c:v>52.75</c:v>
                </c:pt>
                <c:pt idx="1651">
                  <c:v>66.87</c:v>
                </c:pt>
                <c:pt idx="1652">
                  <c:v>67.62</c:v>
                </c:pt>
                <c:pt idx="1653">
                  <c:v>59.65</c:v>
                </c:pt>
                <c:pt idx="1654">
                  <c:v>60.08</c:v>
                </c:pt>
                <c:pt idx="1655">
                  <c:v>51.39</c:v>
                </c:pt>
                <c:pt idx="1656">
                  <c:v>50.87</c:v>
                </c:pt>
                <c:pt idx="1657">
                  <c:v>51.79</c:v>
                </c:pt>
                <c:pt idx="1658">
                  <c:v>59.1</c:v>
                </c:pt>
                <c:pt idx="1659">
                  <c:v>61.11</c:v>
                </c:pt>
                <c:pt idx="1660">
                  <c:v>55.17</c:v>
                </c:pt>
                <c:pt idx="1661">
                  <c:v>51.65</c:v>
                </c:pt>
                <c:pt idx="1662">
                  <c:v>51.44</c:v>
                </c:pt>
                <c:pt idx="1663">
                  <c:v>62.88</c:v>
                </c:pt>
                <c:pt idx="1664">
                  <c:v>59.6</c:v>
                </c:pt>
                <c:pt idx="1665">
                  <c:v>60.19</c:v>
                </c:pt>
                <c:pt idx="1666">
                  <c:v>49.11</c:v>
                </c:pt>
                <c:pt idx="1667">
                  <c:v>52.08</c:v>
                </c:pt>
                <c:pt idx="1668">
                  <c:v>48.62</c:v>
                </c:pt>
                <c:pt idx="1669">
                  <c:v>62.79</c:v>
                </c:pt>
                <c:pt idx="1670">
                  <c:v>66.69</c:v>
                </c:pt>
                <c:pt idx="1671">
                  <c:v>58.17</c:v>
                </c:pt>
                <c:pt idx="1672">
                  <c:v>61.45</c:v>
                </c:pt>
                <c:pt idx="1673">
                  <c:v>52.18</c:v>
                </c:pt>
                <c:pt idx="1674">
                  <c:v>51.06</c:v>
                </c:pt>
                <c:pt idx="1675">
                  <c:v>60.61</c:v>
                </c:pt>
                <c:pt idx="1676">
                  <c:v>59.92</c:v>
                </c:pt>
                <c:pt idx="1677">
                  <c:v>54.61</c:v>
                </c:pt>
                <c:pt idx="1678">
                  <c:v>52.01</c:v>
                </c:pt>
                <c:pt idx="1679">
                  <c:v>64.97</c:v>
                </c:pt>
                <c:pt idx="1680">
                  <c:v>64.400000000000006</c:v>
                </c:pt>
                <c:pt idx="1681">
                  <c:v>63.75</c:v>
                </c:pt>
                <c:pt idx="1682">
                  <c:v>66.39</c:v>
                </c:pt>
                <c:pt idx="1683">
                  <c:v>64.69</c:v>
                </c:pt>
                <c:pt idx="1684">
                  <c:v>61.76</c:v>
                </c:pt>
                <c:pt idx="1685">
                  <c:v>63.07</c:v>
                </c:pt>
                <c:pt idx="1686">
                  <c:v>59.3</c:v>
                </c:pt>
                <c:pt idx="1687">
                  <c:v>58.09</c:v>
                </c:pt>
                <c:pt idx="1688">
                  <c:v>53.65</c:v>
                </c:pt>
                <c:pt idx="1689">
                  <c:v>61.57</c:v>
                </c:pt>
                <c:pt idx="1690">
                  <c:v>57.81</c:v>
                </c:pt>
                <c:pt idx="1691">
                  <c:v>56.74</c:v>
                </c:pt>
                <c:pt idx="1692">
                  <c:v>61.96</c:v>
                </c:pt>
                <c:pt idx="1693">
                  <c:v>57.22</c:v>
                </c:pt>
                <c:pt idx="1694">
                  <c:v>55.73</c:v>
                </c:pt>
                <c:pt idx="1695">
                  <c:v>55.21</c:v>
                </c:pt>
                <c:pt idx="1696">
                  <c:v>57.79</c:v>
                </c:pt>
                <c:pt idx="1697">
                  <c:v>64.489999999999995</c:v>
                </c:pt>
                <c:pt idx="1698">
                  <c:v>55.25</c:v>
                </c:pt>
                <c:pt idx="1699">
                  <c:v>56.69</c:v>
                </c:pt>
                <c:pt idx="1700">
                  <c:v>54.15</c:v>
                </c:pt>
                <c:pt idx="1701">
                  <c:v>49.48</c:v>
                </c:pt>
                <c:pt idx="1702">
                  <c:v>56.09</c:v>
                </c:pt>
                <c:pt idx="1703">
                  <c:v>52.05</c:v>
                </c:pt>
                <c:pt idx="1704">
                  <c:v>44.92</c:v>
                </c:pt>
                <c:pt idx="1705">
                  <c:v>54.14</c:v>
                </c:pt>
                <c:pt idx="1706">
                  <c:v>51.43</c:v>
                </c:pt>
                <c:pt idx="1707">
                  <c:v>56.3</c:v>
                </c:pt>
                <c:pt idx="1708">
                  <c:v>59.85</c:v>
                </c:pt>
                <c:pt idx="1709">
                  <c:v>56.48</c:v>
                </c:pt>
                <c:pt idx="1710">
                  <c:v>49.6</c:v>
                </c:pt>
                <c:pt idx="1711">
                  <c:v>49.57</c:v>
                </c:pt>
                <c:pt idx="1712">
                  <c:v>54.81</c:v>
                </c:pt>
                <c:pt idx="1713">
                  <c:v>50.95</c:v>
                </c:pt>
                <c:pt idx="1714">
                  <c:v>45.06</c:v>
                </c:pt>
                <c:pt idx="1715">
                  <c:v>46.51</c:v>
                </c:pt>
                <c:pt idx="1716">
                  <c:v>53.76</c:v>
                </c:pt>
                <c:pt idx="1717">
                  <c:v>48.08</c:v>
                </c:pt>
                <c:pt idx="1718">
                  <c:v>56.81</c:v>
                </c:pt>
                <c:pt idx="1719">
                  <c:v>41.59</c:v>
                </c:pt>
                <c:pt idx="1720">
                  <c:v>43.09</c:v>
                </c:pt>
                <c:pt idx="1721">
                  <c:v>47.43</c:v>
                </c:pt>
                <c:pt idx="1722">
                  <c:v>39.69</c:v>
                </c:pt>
                <c:pt idx="1723">
                  <c:v>47.93</c:v>
                </c:pt>
                <c:pt idx="1724">
                  <c:v>28</c:v>
                </c:pt>
                <c:pt idx="1725">
                  <c:v>37.229999999999997</c:v>
                </c:pt>
                <c:pt idx="1726">
                  <c:v>24.62</c:v>
                </c:pt>
                <c:pt idx="1727">
                  <c:v>38.68</c:v>
                </c:pt>
                <c:pt idx="1728">
                  <c:v>38.200000000000003</c:v>
                </c:pt>
                <c:pt idx="1729">
                  <c:v>65.459999999999994</c:v>
                </c:pt>
                <c:pt idx="1730">
                  <c:v>56.01</c:v>
                </c:pt>
                <c:pt idx="1731">
                  <c:v>58.02</c:v>
                </c:pt>
                <c:pt idx="1732">
                  <c:v>45.46</c:v>
                </c:pt>
                <c:pt idx="1733">
                  <c:v>63.54</c:v>
                </c:pt>
                <c:pt idx="1734">
                  <c:v>59.41</c:v>
                </c:pt>
                <c:pt idx="1735">
                  <c:v>63.21</c:v>
                </c:pt>
                <c:pt idx="1736">
                  <c:v>70.28</c:v>
                </c:pt>
                <c:pt idx="1737">
                  <c:v>49.5</c:v>
                </c:pt>
                <c:pt idx="1738">
                  <c:v>66.680000000000007</c:v>
                </c:pt>
                <c:pt idx="1739">
                  <c:v>63.81</c:v>
                </c:pt>
                <c:pt idx="1740">
                  <c:v>63.65</c:v>
                </c:pt>
                <c:pt idx="1741">
                  <c:v>72.48</c:v>
                </c:pt>
                <c:pt idx="1742">
                  <c:v>70.05</c:v>
                </c:pt>
                <c:pt idx="1743">
                  <c:v>76</c:v>
                </c:pt>
                <c:pt idx="1744">
                  <c:v>71</c:v>
                </c:pt>
                <c:pt idx="1745">
                  <c:v>76</c:v>
                </c:pt>
                <c:pt idx="1746">
                  <c:v>73</c:v>
                </c:pt>
                <c:pt idx="1747">
                  <c:v>73</c:v>
                </c:pt>
                <c:pt idx="1748">
                  <c:v>60</c:v>
                </c:pt>
                <c:pt idx="1749">
                  <c:v>56</c:v>
                </c:pt>
                <c:pt idx="1750">
                  <c:v>71.010000000000005</c:v>
                </c:pt>
                <c:pt idx="1751">
                  <c:v>70.91</c:v>
                </c:pt>
                <c:pt idx="1752">
                  <c:v>71.400000000000006</c:v>
                </c:pt>
                <c:pt idx="1753">
                  <c:v>68.23</c:v>
                </c:pt>
                <c:pt idx="1754">
                  <c:v>69.11</c:v>
                </c:pt>
                <c:pt idx="1755">
                  <c:v>70.2</c:v>
                </c:pt>
                <c:pt idx="1756">
                  <c:v>69.41</c:v>
                </c:pt>
                <c:pt idx="1757">
                  <c:v>70.900000000000006</c:v>
                </c:pt>
                <c:pt idx="1758">
                  <c:v>71.39</c:v>
                </c:pt>
                <c:pt idx="1759">
                  <c:v>70.989999999999995</c:v>
                </c:pt>
                <c:pt idx="1760">
                  <c:v>74.78</c:v>
                </c:pt>
                <c:pt idx="1761">
                  <c:v>74.180000000000007</c:v>
                </c:pt>
                <c:pt idx="1762">
                  <c:v>77.94</c:v>
                </c:pt>
                <c:pt idx="1763">
                  <c:v>74.17</c:v>
                </c:pt>
                <c:pt idx="1764">
                  <c:v>76.650000000000006</c:v>
                </c:pt>
                <c:pt idx="1765">
                  <c:v>76.150000000000006</c:v>
                </c:pt>
                <c:pt idx="1766">
                  <c:v>77.44</c:v>
                </c:pt>
                <c:pt idx="1767">
                  <c:v>80.41</c:v>
                </c:pt>
                <c:pt idx="1768">
                  <c:v>75.45</c:v>
                </c:pt>
                <c:pt idx="1769">
                  <c:v>77.63</c:v>
                </c:pt>
                <c:pt idx="1770">
                  <c:v>82.98</c:v>
                </c:pt>
                <c:pt idx="1771">
                  <c:v>83.08</c:v>
                </c:pt>
                <c:pt idx="1772">
                  <c:v>83.48</c:v>
                </c:pt>
                <c:pt idx="1773">
                  <c:v>80.8</c:v>
                </c:pt>
                <c:pt idx="1774">
                  <c:v>82.58</c:v>
                </c:pt>
                <c:pt idx="1775">
                  <c:v>84.16</c:v>
                </c:pt>
                <c:pt idx="1776">
                  <c:v>83.57</c:v>
                </c:pt>
                <c:pt idx="1777">
                  <c:v>84.06</c:v>
                </c:pt>
                <c:pt idx="1778">
                  <c:v>85.05</c:v>
                </c:pt>
                <c:pt idx="1779">
                  <c:v>86.53</c:v>
                </c:pt>
                <c:pt idx="1780">
                  <c:v>78.75</c:v>
                </c:pt>
                <c:pt idx="1781">
                  <c:v>78.180000000000007</c:v>
                </c:pt>
                <c:pt idx="1782">
                  <c:v>84.75</c:v>
                </c:pt>
                <c:pt idx="1783">
                  <c:v>82.37</c:v>
                </c:pt>
                <c:pt idx="1784">
                  <c:v>84.32</c:v>
                </c:pt>
                <c:pt idx="1785">
                  <c:v>84.57</c:v>
                </c:pt>
                <c:pt idx="1786">
                  <c:v>86.15</c:v>
                </c:pt>
                <c:pt idx="1787">
                  <c:v>85.39</c:v>
                </c:pt>
                <c:pt idx="1788">
                  <c:v>73.36</c:v>
                </c:pt>
                <c:pt idx="1789">
                  <c:v>75.17</c:v>
                </c:pt>
                <c:pt idx="1790">
                  <c:v>75.16</c:v>
                </c:pt>
                <c:pt idx="1791">
                  <c:v>70.12</c:v>
                </c:pt>
                <c:pt idx="1792">
                  <c:v>74.849999999999994</c:v>
                </c:pt>
                <c:pt idx="1793">
                  <c:v>79.84</c:v>
                </c:pt>
                <c:pt idx="1794">
                  <c:v>79.680000000000007</c:v>
                </c:pt>
                <c:pt idx="1795">
                  <c:v>78.62</c:v>
                </c:pt>
                <c:pt idx="1796">
                  <c:v>80.09</c:v>
                </c:pt>
                <c:pt idx="1797">
                  <c:v>75.8</c:v>
                </c:pt>
                <c:pt idx="1798">
                  <c:v>70</c:v>
                </c:pt>
                <c:pt idx="1799">
                  <c:v>73</c:v>
                </c:pt>
                <c:pt idx="1800">
                  <c:v>72.400000000000006</c:v>
                </c:pt>
                <c:pt idx="1801">
                  <c:v>74.2</c:v>
                </c:pt>
                <c:pt idx="1802">
                  <c:v>82.1</c:v>
                </c:pt>
                <c:pt idx="1803">
                  <c:v>81.099999999999994</c:v>
                </c:pt>
                <c:pt idx="1804">
                  <c:v>80.599999999999994</c:v>
                </c:pt>
                <c:pt idx="1805">
                  <c:v>71</c:v>
                </c:pt>
                <c:pt idx="1806">
                  <c:v>61.3</c:v>
                </c:pt>
                <c:pt idx="1807">
                  <c:v>71.7</c:v>
                </c:pt>
                <c:pt idx="1808">
                  <c:v>77.5</c:v>
                </c:pt>
                <c:pt idx="1809">
                  <c:v>70.400000000000006</c:v>
                </c:pt>
                <c:pt idx="1810">
                  <c:v>51</c:v>
                </c:pt>
                <c:pt idx="1811">
                  <c:v>51.2</c:v>
                </c:pt>
                <c:pt idx="1812">
                  <c:v>52.4</c:v>
                </c:pt>
                <c:pt idx="1813">
                  <c:v>55.3</c:v>
                </c:pt>
                <c:pt idx="1814">
                  <c:v>47.2</c:v>
                </c:pt>
                <c:pt idx="1815">
                  <c:v>86</c:v>
                </c:pt>
                <c:pt idx="1816">
                  <c:v>35</c:v>
                </c:pt>
                <c:pt idx="1817">
                  <c:v>53</c:v>
                </c:pt>
                <c:pt idx="1818">
                  <c:v>34.97</c:v>
                </c:pt>
                <c:pt idx="1819">
                  <c:v>37.67</c:v>
                </c:pt>
                <c:pt idx="1820">
                  <c:v>28.7</c:v>
                </c:pt>
                <c:pt idx="1821">
                  <c:v>23.64</c:v>
                </c:pt>
                <c:pt idx="1822">
                  <c:v>17.440000000000001</c:v>
                </c:pt>
                <c:pt idx="1823">
                  <c:v>19.899999999999999</c:v>
                </c:pt>
                <c:pt idx="1824">
                  <c:v>16.899999999999999</c:v>
                </c:pt>
                <c:pt idx="1825">
                  <c:v>43.33</c:v>
                </c:pt>
                <c:pt idx="1826">
                  <c:v>53</c:v>
                </c:pt>
                <c:pt idx="1827">
                  <c:v>53</c:v>
                </c:pt>
                <c:pt idx="1828">
                  <c:v>24</c:v>
                </c:pt>
                <c:pt idx="1829">
                  <c:v>24</c:v>
                </c:pt>
                <c:pt idx="1830">
                  <c:v>67</c:v>
                </c:pt>
                <c:pt idx="1831">
                  <c:v>68</c:v>
                </c:pt>
                <c:pt idx="1832">
                  <c:v>68</c:v>
                </c:pt>
                <c:pt idx="1833">
                  <c:v>20</c:v>
                </c:pt>
                <c:pt idx="1834">
                  <c:v>19</c:v>
                </c:pt>
                <c:pt idx="1835">
                  <c:v>55</c:v>
                </c:pt>
                <c:pt idx="1836">
                  <c:v>56</c:v>
                </c:pt>
                <c:pt idx="1837">
                  <c:v>37</c:v>
                </c:pt>
                <c:pt idx="1838">
                  <c:v>60</c:v>
                </c:pt>
                <c:pt idx="1839">
                  <c:v>60</c:v>
                </c:pt>
                <c:pt idx="1840">
                  <c:v>32</c:v>
                </c:pt>
                <c:pt idx="1841">
                  <c:v>36</c:v>
                </c:pt>
                <c:pt idx="1842">
                  <c:v>40</c:v>
                </c:pt>
                <c:pt idx="1843">
                  <c:v>39</c:v>
                </c:pt>
                <c:pt idx="1844">
                  <c:v>34</c:v>
                </c:pt>
                <c:pt idx="1845">
                  <c:v>45</c:v>
                </c:pt>
                <c:pt idx="1846">
                  <c:v>42</c:v>
                </c:pt>
                <c:pt idx="1847">
                  <c:v>38</c:v>
                </c:pt>
                <c:pt idx="1848">
                  <c:v>47</c:v>
                </c:pt>
                <c:pt idx="1849">
                  <c:v>26</c:v>
                </c:pt>
                <c:pt idx="1850">
                  <c:v>22</c:v>
                </c:pt>
                <c:pt idx="1851">
                  <c:v>29</c:v>
                </c:pt>
                <c:pt idx="1852">
                  <c:v>24</c:v>
                </c:pt>
                <c:pt idx="1853">
                  <c:v>27</c:v>
                </c:pt>
                <c:pt idx="1854">
                  <c:v>79.59</c:v>
                </c:pt>
                <c:pt idx="1855">
                  <c:v>82.23</c:v>
                </c:pt>
                <c:pt idx="1856">
                  <c:v>78.59</c:v>
                </c:pt>
                <c:pt idx="1857">
                  <c:v>71.739999999999995</c:v>
                </c:pt>
                <c:pt idx="1858">
                  <c:v>82</c:v>
                </c:pt>
                <c:pt idx="1859">
                  <c:v>85.2</c:v>
                </c:pt>
                <c:pt idx="1860">
                  <c:v>63.89</c:v>
                </c:pt>
                <c:pt idx="1861">
                  <c:v>70.17</c:v>
                </c:pt>
                <c:pt idx="1862">
                  <c:v>75.569999999999993</c:v>
                </c:pt>
                <c:pt idx="1863">
                  <c:v>83.57</c:v>
                </c:pt>
                <c:pt idx="1864">
                  <c:v>64.239999999999995</c:v>
                </c:pt>
                <c:pt idx="1865">
                  <c:v>77.040000000000006</c:v>
                </c:pt>
                <c:pt idx="1866">
                  <c:v>75.489999999999995</c:v>
                </c:pt>
                <c:pt idx="1867">
                  <c:v>69.010000000000005</c:v>
                </c:pt>
                <c:pt idx="1868">
                  <c:v>57.57</c:v>
                </c:pt>
                <c:pt idx="1869">
                  <c:v>63.51</c:v>
                </c:pt>
                <c:pt idx="1870">
                  <c:v>64.900000000000006</c:v>
                </c:pt>
                <c:pt idx="1871">
                  <c:v>70.959999999999994</c:v>
                </c:pt>
                <c:pt idx="1872">
                  <c:v>74.41</c:v>
                </c:pt>
                <c:pt idx="1873">
                  <c:v>67.62</c:v>
                </c:pt>
                <c:pt idx="1874">
                  <c:v>77.569999999999993</c:v>
                </c:pt>
                <c:pt idx="1875">
                  <c:v>71.67</c:v>
                </c:pt>
                <c:pt idx="1876">
                  <c:v>73.739999999999995</c:v>
                </c:pt>
                <c:pt idx="1877">
                  <c:v>73.59</c:v>
                </c:pt>
                <c:pt idx="1878">
                  <c:v>75.680000000000007</c:v>
                </c:pt>
                <c:pt idx="1879">
                  <c:v>69.66</c:v>
                </c:pt>
                <c:pt idx="1880">
                  <c:v>70.03</c:v>
                </c:pt>
                <c:pt idx="1881">
                  <c:v>60.38</c:v>
                </c:pt>
                <c:pt idx="1882">
                  <c:v>61.76</c:v>
                </c:pt>
                <c:pt idx="1883">
                  <c:v>71.739999999999995</c:v>
                </c:pt>
                <c:pt idx="1884">
                  <c:v>57.42</c:v>
                </c:pt>
                <c:pt idx="1885">
                  <c:v>71.33</c:v>
                </c:pt>
                <c:pt idx="1886">
                  <c:v>67.900000000000006</c:v>
                </c:pt>
                <c:pt idx="1887">
                  <c:v>69.08</c:v>
                </c:pt>
                <c:pt idx="1888">
                  <c:v>70.69</c:v>
                </c:pt>
                <c:pt idx="1889">
                  <c:v>79.33</c:v>
                </c:pt>
                <c:pt idx="1890">
                  <c:v>66.430000000000007</c:v>
                </c:pt>
                <c:pt idx="1891">
                  <c:v>68.709999999999994</c:v>
                </c:pt>
                <c:pt idx="1892">
                  <c:v>66.87</c:v>
                </c:pt>
                <c:pt idx="1893">
                  <c:v>82.13</c:v>
                </c:pt>
                <c:pt idx="1894">
                  <c:v>81.319999999999993</c:v>
                </c:pt>
                <c:pt idx="1895">
                  <c:v>78.05</c:v>
                </c:pt>
                <c:pt idx="1896">
                  <c:v>76</c:v>
                </c:pt>
                <c:pt idx="1897">
                  <c:v>66.040000000000006</c:v>
                </c:pt>
                <c:pt idx="1898">
                  <c:v>72.099999999999994</c:v>
                </c:pt>
                <c:pt idx="1899">
                  <c:v>65.56</c:v>
                </c:pt>
                <c:pt idx="1900">
                  <c:v>66.650000000000006</c:v>
                </c:pt>
                <c:pt idx="1901">
                  <c:v>76</c:v>
                </c:pt>
                <c:pt idx="1902">
                  <c:v>69.63</c:v>
                </c:pt>
                <c:pt idx="1903">
                  <c:v>72.28</c:v>
                </c:pt>
                <c:pt idx="1904">
                  <c:v>66.39</c:v>
                </c:pt>
                <c:pt idx="1905">
                  <c:v>66.42</c:v>
                </c:pt>
                <c:pt idx="1906">
                  <c:v>66.63</c:v>
                </c:pt>
                <c:pt idx="1907">
                  <c:v>69.47</c:v>
                </c:pt>
                <c:pt idx="1908">
                  <c:v>53.44</c:v>
                </c:pt>
                <c:pt idx="1909">
                  <c:v>76.05</c:v>
                </c:pt>
                <c:pt idx="1910">
                  <c:v>69.09</c:v>
                </c:pt>
                <c:pt idx="1911">
                  <c:v>62.7</c:v>
                </c:pt>
                <c:pt idx="1912">
                  <c:v>79.19</c:v>
                </c:pt>
                <c:pt idx="1913">
                  <c:v>63.93</c:v>
                </c:pt>
                <c:pt idx="1914">
                  <c:v>50.05</c:v>
                </c:pt>
                <c:pt idx="1915">
                  <c:v>55.64</c:v>
                </c:pt>
                <c:pt idx="1916">
                  <c:v>71.5</c:v>
                </c:pt>
                <c:pt idx="1917">
                  <c:v>57.2</c:v>
                </c:pt>
                <c:pt idx="1918">
                  <c:v>57.01</c:v>
                </c:pt>
                <c:pt idx="1919">
                  <c:v>59.92</c:v>
                </c:pt>
                <c:pt idx="1920">
                  <c:v>63.14</c:v>
                </c:pt>
                <c:pt idx="1921">
                  <c:v>45.26</c:v>
                </c:pt>
                <c:pt idx="1922">
                  <c:v>58.72</c:v>
                </c:pt>
                <c:pt idx="1923">
                  <c:v>63.21</c:v>
                </c:pt>
                <c:pt idx="1924">
                  <c:v>61.79</c:v>
                </c:pt>
                <c:pt idx="1925">
                  <c:v>64.5</c:v>
                </c:pt>
                <c:pt idx="1926">
                  <c:v>69.59</c:v>
                </c:pt>
                <c:pt idx="1927">
                  <c:v>55.07</c:v>
                </c:pt>
                <c:pt idx="1928">
                  <c:v>49.52</c:v>
                </c:pt>
                <c:pt idx="1929">
                  <c:v>69.8</c:v>
                </c:pt>
                <c:pt idx="1930">
                  <c:v>55.05</c:v>
                </c:pt>
                <c:pt idx="1931">
                  <c:v>57.51</c:v>
                </c:pt>
                <c:pt idx="1932">
                  <c:v>51.06</c:v>
                </c:pt>
                <c:pt idx="1933">
                  <c:v>62.56</c:v>
                </c:pt>
                <c:pt idx="1934">
                  <c:v>64.709999999999994</c:v>
                </c:pt>
                <c:pt idx="1935">
                  <c:v>60.16</c:v>
                </c:pt>
                <c:pt idx="1936">
                  <c:v>71.989999999999995</c:v>
                </c:pt>
                <c:pt idx="1937">
                  <c:v>52.32</c:v>
                </c:pt>
                <c:pt idx="1938">
                  <c:v>55.09</c:v>
                </c:pt>
                <c:pt idx="1939">
                  <c:v>49.51</c:v>
                </c:pt>
                <c:pt idx="1940">
                  <c:v>66.92</c:v>
                </c:pt>
                <c:pt idx="1941">
                  <c:v>51.2</c:v>
                </c:pt>
                <c:pt idx="1942">
                  <c:v>74.62</c:v>
                </c:pt>
                <c:pt idx="1943">
                  <c:v>57.69</c:v>
                </c:pt>
                <c:pt idx="1944">
                  <c:v>55.73</c:v>
                </c:pt>
                <c:pt idx="1945">
                  <c:v>61.64</c:v>
                </c:pt>
                <c:pt idx="1946">
                  <c:v>44.61</c:v>
                </c:pt>
                <c:pt idx="1947">
                  <c:v>56.08</c:v>
                </c:pt>
                <c:pt idx="1948">
                  <c:v>50.35</c:v>
                </c:pt>
                <c:pt idx="1949">
                  <c:v>42.65</c:v>
                </c:pt>
                <c:pt idx="1950">
                  <c:v>62.39</c:v>
                </c:pt>
                <c:pt idx="1951">
                  <c:v>59.02</c:v>
                </c:pt>
                <c:pt idx="1952">
                  <c:v>67.27</c:v>
                </c:pt>
                <c:pt idx="1953">
                  <c:v>60.02</c:v>
                </c:pt>
                <c:pt idx="1954">
                  <c:v>59.83</c:v>
                </c:pt>
                <c:pt idx="1955">
                  <c:v>65.180000000000007</c:v>
                </c:pt>
                <c:pt idx="1956">
                  <c:v>62.44</c:v>
                </c:pt>
                <c:pt idx="1957">
                  <c:v>61.23</c:v>
                </c:pt>
                <c:pt idx="1958">
                  <c:v>57.26</c:v>
                </c:pt>
                <c:pt idx="1959">
                  <c:v>62.9</c:v>
                </c:pt>
                <c:pt idx="1960">
                  <c:v>55.02</c:v>
                </c:pt>
                <c:pt idx="1961">
                  <c:v>61</c:v>
                </c:pt>
                <c:pt idx="1962">
                  <c:v>67.97</c:v>
                </c:pt>
                <c:pt idx="1963">
                  <c:v>56.73</c:v>
                </c:pt>
                <c:pt idx="1964">
                  <c:v>49.83</c:v>
                </c:pt>
                <c:pt idx="1965">
                  <c:v>71.319999999999993</c:v>
                </c:pt>
                <c:pt idx="1966">
                  <c:v>62.29</c:v>
                </c:pt>
                <c:pt idx="1967">
                  <c:v>68.17</c:v>
                </c:pt>
                <c:pt idx="1968">
                  <c:v>67.55</c:v>
                </c:pt>
                <c:pt idx="1969">
                  <c:v>53.22</c:v>
                </c:pt>
                <c:pt idx="1970">
                  <c:v>57.79</c:v>
                </c:pt>
                <c:pt idx="1971">
                  <c:v>53.35</c:v>
                </c:pt>
                <c:pt idx="1972">
                  <c:v>64.599999999999994</c:v>
                </c:pt>
                <c:pt idx="1973">
                  <c:v>48.39</c:v>
                </c:pt>
                <c:pt idx="1974">
                  <c:v>52.77</c:v>
                </c:pt>
                <c:pt idx="1975">
                  <c:v>51.77</c:v>
                </c:pt>
                <c:pt idx="1976">
                  <c:v>70.349999999999994</c:v>
                </c:pt>
                <c:pt idx="1977">
                  <c:v>55.62</c:v>
                </c:pt>
                <c:pt idx="1978">
                  <c:v>58.65</c:v>
                </c:pt>
                <c:pt idx="1979">
                  <c:v>60.76</c:v>
                </c:pt>
                <c:pt idx="1980">
                  <c:v>70.88</c:v>
                </c:pt>
                <c:pt idx="1981">
                  <c:v>48.67</c:v>
                </c:pt>
                <c:pt idx="1982">
                  <c:v>50.94</c:v>
                </c:pt>
                <c:pt idx="1983">
                  <c:v>64.09</c:v>
                </c:pt>
                <c:pt idx="1984">
                  <c:v>55.48</c:v>
                </c:pt>
                <c:pt idx="1985">
                  <c:v>67.510000000000005</c:v>
                </c:pt>
                <c:pt idx="1986">
                  <c:v>76.819999999999993</c:v>
                </c:pt>
                <c:pt idx="1987">
                  <c:v>77.959999999999994</c:v>
                </c:pt>
                <c:pt idx="1988">
                  <c:v>53.11</c:v>
                </c:pt>
                <c:pt idx="1989">
                  <c:v>72.41</c:v>
                </c:pt>
                <c:pt idx="1990">
                  <c:v>58.81</c:v>
                </c:pt>
                <c:pt idx="1991">
                  <c:v>74.33</c:v>
                </c:pt>
                <c:pt idx="1992">
                  <c:v>75.36</c:v>
                </c:pt>
                <c:pt idx="1993">
                  <c:v>64.709999999999994</c:v>
                </c:pt>
                <c:pt idx="1994">
                  <c:v>55.42</c:v>
                </c:pt>
                <c:pt idx="1995">
                  <c:v>45.3</c:v>
                </c:pt>
                <c:pt idx="1996">
                  <c:v>64.92</c:v>
                </c:pt>
                <c:pt idx="1997">
                  <c:v>68.709999999999994</c:v>
                </c:pt>
                <c:pt idx="1998">
                  <c:v>58.59</c:v>
                </c:pt>
                <c:pt idx="1999">
                  <c:v>44.89</c:v>
                </c:pt>
                <c:pt idx="2000">
                  <c:v>54.04</c:v>
                </c:pt>
                <c:pt idx="2001">
                  <c:v>29.81</c:v>
                </c:pt>
                <c:pt idx="2002">
                  <c:v>77.45</c:v>
                </c:pt>
                <c:pt idx="2003">
                  <c:v>78.540000000000006</c:v>
                </c:pt>
                <c:pt idx="2004">
                  <c:v>54.13</c:v>
                </c:pt>
                <c:pt idx="2005">
                  <c:v>52.58</c:v>
                </c:pt>
                <c:pt idx="2006">
                  <c:v>76.31</c:v>
                </c:pt>
                <c:pt idx="2007">
                  <c:v>60.18</c:v>
                </c:pt>
                <c:pt idx="2008">
                  <c:v>58</c:v>
                </c:pt>
                <c:pt idx="2009">
                  <c:v>53.23</c:v>
                </c:pt>
                <c:pt idx="2010">
                  <c:v>61.37</c:v>
                </c:pt>
                <c:pt idx="2011">
                  <c:v>49.72</c:v>
                </c:pt>
                <c:pt idx="2012">
                  <c:v>69.83</c:v>
                </c:pt>
                <c:pt idx="2013">
                  <c:v>72.03</c:v>
                </c:pt>
                <c:pt idx="2014">
                  <c:v>78.67</c:v>
                </c:pt>
                <c:pt idx="2015">
                  <c:v>39.4</c:v>
                </c:pt>
                <c:pt idx="2016">
                  <c:v>72.02</c:v>
                </c:pt>
                <c:pt idx="2017">
                  <c:v>40.47</c:v>
                </c:pt>
                <c:pt idx="2018">
                  <c:v>74.260000000000005</c:v>
                </c:pt>
                <c:pt idx="2019">
                  <c:v>53</c:v>
                </c:pt>
                <c:pt idx="2020">
                  <c:v>54.62</c:v>
                </c:pt>
                <c:pt idx="2021">
                  <c:v>47.4</c:v>
                </c:pt>
                <c:pt idx="2022">
                  <c:v>56.07</c:v>
                </c:pt>
                <c:pt idx="2023">
                  <c:v>51.57</c:v>
                </c:pt>
                <c:pt idx="2024">
                  <c:v>27.97</c:v>
                </c:pt>
                <c:pt idx="2025">
                  <c:v>48.84</c:v>
                </c:pt>
                <c:pt idx="2026">
                  <c:v>61.39</c:v>
                </c:pt>
                <c:pt idx="2027">
                  <c:v>65.040000000000006</c:v>
                </c:pt>
                <c:pt idx="2028">
                  <c:v>67.88</c:v>
                </c:pt>
                <c:pt idx="2029">
                  <c:v>41.51</c:v>
                </c:pt>
                <c:pt idx="2030">
                  <c:v>75.98</c:v>
                </c:pt>
                <c:pt idx="2031">
                  <c:v>76.760000000000005</c:v>
                </c:pt>
                <c:pt idx="2032">
                  <c:v>74.67</c:v>
                </c:pt>
                <c:pt idx="2033">
                  <c:v>52.53</c:v>
                </c:pt>
                <c:pt idx="2034">
                  <c:v>58.28</c:v>
                </c:pt>
                <c:pt idx="2035">
                  <c:v>63.25</c:v>
                </c:pt>
                <c:pt idx="2036">
                  <c:v>52.96</c:v>
                </c:pt>
                <c:pt idx="2037">
                  <c:v>44.43</c:v>
                </c:pt>
                <c:pt idx="2038">
                  <c:v>63.86</c:v>
                </c:pt>
                <c:pt idx="2039">
                  <c:v>78.5</c:v>
                </c:pt>
                <c:pt idx="2040">
                  <c:v>64.349999999999994</c:v>
                </c:pt>
                <c:pt idx="2041">
                  <c:v>77.319999999999993</c:v>
                </c:pt>
                <c:pt idx="2042">
                  <c:v>67.13</c:v>
                </c:pt>
                <c:pt idx="2043">
                  <c:v>67.42</c:v>
                </c:pt>
                <c:pt idx="2044">
                  <c:v>50.97</c:v>
                </c:pt>
                <c:pt idx="2045">
                  <c:v>41.79</c:v>
                </c:pt>
                <c:pt idx="2046">
                  <c:v>65.790000000000006</c:v>
                </c:pt>
                <c:pt idx="2047">
                  <c:v>56.71</c:v>
                </c:pt>
                <c:pt idx="2048">
                  <c:v>59.6</c:v>
                </c:pt>
                <c:pt idx="2049">
                  <c:v>61.82</c:v>
                </c:pt>
                <c:pt idx="2050">
                  <c:v>56.34</c:v>
                </c:pt>
                <c:pt idx="2051">
                  <c:v>70.680000000000007</c:v>
                </c:pt>
                <c:pt idx="2052">
                  <c:v>47.22</c:v>
                </c:pt>
                <c:pt idx="2053">
                  <c:v>38.880000000000003</c:v>
                </c:pt>
                <c:pt idx="2054">
                  <c:v>49.27</c:v>
                </c:pt>
                <c:pt idx="2055">
                  <c:v>42.69</c:v>
                </c:pt>
                <c:pt idx="2056">
                  <c:v>70.28</c:v>
                </c:pt>
                <c:pt idx="2057">
                  <c:v>49.42</c:v>
                </c:pt>
                <c:pt idx="2058">
                  <c:v>54.89</c:v>
                </c:pt>
                <c:pt idx="2059">
                  <c:v>50.21</c:v>
                </c:pt>
                <c:pt idx="2060">
                  <c:v>58.41</c:v>
                </c:pt>
                <c:pt idx="2061">
                  <c:v>56.7</c:v>
                </c:pt>
                <c:pt idx="2062">
                  <c:v>66.08</c:v>
                </c:pt>
                <c:pt idx="2063">
                  <c:v>57.61</c:v>
                </c:pt>
                <c:pt idx="2064">
                  <c:v>46.72</c:v>
                </c:pt>
                <c:pt idx="2065">
                  <c:v>51.97</c:v>
                </c:pt>
                <c:pt idx="2066">
                  <c:v>49.68</c:v>
                </c:pt>
                <c:pt idx="2067">
                  <c:v>61.79</c:v>
                </c:pt>
                <c:pt idx="2068">
                  <c:v>62.76</c:v>
                </c:pt>
                <c:pt idx="2069">
                  <c:v>43.88</c:v>
                </c:pt>
                <c:pt idx="2070">
                  <c:v>31.44</c:v>
                </c:pt>
                <c:pt idx="2071">
                  <c:v>66.349999999999994</c:v>
                </c:pt>
                <c:pt idx="2072">
                  <c:v>62.52</c:v>
                </c:pt>
                <c:pt idx="2073">
                  <c:v>52.33</c:v>
                </c:pt>
                <c:pt idx="2074">
                  <c:v>71.97</c:v>
                </c:pt>
                <c:pt idx="2075">
                  <c:v>37.71</c:v>
                </c:pt>
                <c:pt idx="2076">
                  <c:v>70.709999999999994</c:v>
                </c:pt>
                <c:pt idx="2077">
                  <c:v>57.78</c:v>
                </c:pt>
                <c:pt idx="2078">
                  <c:v>50.3</c:v>
                </c:pt>
                <c:pt idx="2079">
                  <c:v>63.51</c:v>
                </c:pt>
                <c:pt idx="2080">
                  <c:v>70.22</c:v>
                </c:pt>
                <c:pt idx="2081">
                  <c:v>67.540000000000006</c:v>
                </c:pt>
                <c:pt idx="2082">
                  <c:v>53.88</c:v>
                </c:pt>
                <c:pt idx="2083">
                  <c:v>50.17</c:v>
                </c:pt>
                <c:pt idx="2084">
                  <c:v>51.99</c:v>
                </c:pt>
                <c:pt idx="2085">
                  <c:v>58.39</c:v>
                </c:pt>
                <c:pt idx="2086">
                  <c:v>56.77</c:v>
                </c:pt>
                <c:pt idx="2087">
                  <c:v>63.14</c:v>
                </c:pt>
                <c:pt idx="2088">
                  <c:v>61.9</c:v>
                </c:pt>
                <c:pt idx="2089">
                  <c:v>50.12</c:v>
                </c:pt>
                <c:pt idx="2090">
                  <c:v>61.04</c:v>
                </c:pt>
                <c:pt idx="2091">
                  <c:v>58.25</c:v>
                </c:pt>
                <c:pt idx="2092">
                  <c:v>58.43</c:v>
                </c:pt>
                <c:pt idx="2093">
                  <c:v>50.58</c:v>
                </c:pt>
                <c:pt idx="2094">
                  <c:v>61.74</c:v>
                </c:pt>
                <c:pt idx="2095">
                  <c:v>56.12</c:v>
                </c:pt>
                <c:pt idx="2096">
                  <c:v>53.44</c:v>
                </c:pt>
                <c:pt idx="2097">
                  <c:v>60.53</c:v>
                </c:pt>
                <c:pt idx="2098">
                  <c:v>60.07</c:v>
                </c:pt>
                <c:pt idx="2099">
                  <c:v>53.89</c:v>
                </c:pt>
                <c:pt idx="2100">
                  <c:v>54.64</c:v>
                </c:pt>
                <c:pt idx="2101">
                  <c:v>54.69</c:v>
                </c:pt>
                <c:pt idx="2102">
                  <c:v>59.07</c:v>
                </c:pt>
                <c:pt idx="2103">
                  <c:v>54.93</c:v>
                </c:pt>
                <c:pt idx="2104">
                  <c:v>60.94</c:v>
                </c:pt>
                <c:pt idx="2105">
                  <c:v>61.4</c:v>
                </c:pt>
                <c:pt idx="2106">
                  <c:v>54.12</c:v>
                </c:pt>
                <c:pt idx="2107">
                  <c:v>54.31</c:v>
                </c:pt>
                <c:pt idx="2108">
                  <c:v>57.9</c:v>
                </c:pt>
                <c:pt idx="2109">
                  <c:v>56.85</c:v>
                </c:pt>
                <c:pt idx="2110">
                  <c:v>55.18</c:v>
                </c:pt>
                <c:pt idx="2111">
                  <c:v>73.41</c:v>
                </c:pt>
                <c:pt idx="2112">
                  <c:v>58.71</c:v>
                </c:pt>
                <c:pt idx="2113">
                  <c:v>57.59</c:v>
                </c:pt>
                <c:pt idx="2114">
                  <c:v>58.65</c:v>
                </c:pt>
                <c:pt idx="2115">
                  <c:v>55.86</c:v>
                </c:pt>
                <c:pt idx="2116">
                  <c:v>50.92</c:v>
                </c:pt>
                <c:pt idx="2117">
                  <c:v>49.72</c:v>
                </c:pt>
                <c:pt idx="2118">
                  <c:v>39.520000000000003</c:v>
                </c:pt>
                <c:pt idx="2119">
                  <c:v>51.23</c:v>
                </c:pt>
                <c:pt idx="2120">
                  <c:v>56.81</c:v>
                </c:pt>
                <c:pt idx="2121">
                  <c:v>50.6</c:v>
                </c:pt>
                <c:pt idx="2122">
                  <c:v>57.19</c:v>
                </c:pt>
                <c:pt idx="2123">
                  <c:v>46.8</c:v>
                </c:pt>
                <c:pt idx="2124">
                  <c:v>58.62</c:v>
                </c:pt>
                <c:pt idx="2125">
                  <c:v>46.71</c:v>
                </c:pt>
                <c:pt idx="2126">
                  <c:v>52.39</c:v>
                </c:pt>
                <c:pt idx="2127">
                  <c:v>51.87</c:v>
                </c:pt>
                <c:pt idx="2128">
                  <c:v>52.27</c:v>
                </c:pt>
                <c:pt idx="2129">
                  <c:v>55.07</c:v>
                </c:pt>
                <c:pt idx="2130">
                  <c:v>61.81</c:v>
                </c:pt>
                <c:pt idx="2131">
                  <c:v>57.52</c:v>
                </c:pt>
                <c:pt idx="2132">
                  <c:v>63.79</c:v>
                </c:pt>
                <c:pt idx="2133">
                  <c:v>57.48</c:v>
                </c:pt>
                <c:pt idx="2134">
                  <c:v>57.75</c:v>
                </c:pt>
                <c:pt idx="2135">
                  <c:v>55.04</c:v>
                </c:pt>
                <c:pt idx="2136">
                  <c:v>51.25</c:v>
                </c:pt>
                <c:pt idx="2137">
                  <c:v>57.31</c:v>
                </c:pt>
                <c:pt idx="2138">
                  <c:v>54.55</c:v>
                </c:pt>
                <c:pt idx="2139">
                  <c:v>49.79</c:v>
                </c:pt>
                <c:pt idx="2140">
                  <c:v>58.57</c:v>
                </c:pt>
                <c:pt idx="2141">
                  <c:v>62.08</c:v>
                </c:pt>
                <c:pt idx="2142">
                  <c:v>54.68</c:v>
                </c:pt>
                <c:pt idx="2143">
                  <c:v>59.33</c:v>
                </c:pt>
                <c:pt idx="2144">
                  <c:v>56.48</c:v>
                </c:pt>
                <c:pt idx="2145">
                  <c:v>62.07</c:v>
                </c:pt>
                <c:pt idx="2146">
                  <c:v>56.08</c:v>
                </c:pt>
                <c:pt idx="2147">
                  <c:v>55.89</c:v>
                </c:pt>
                <c:pt idx="2148">
                  <c:v>58.24</c:v>
                </c:pt>
                <c:pt idx="2149">
                  <c:v>59.24</c:v>
                </c:pt>
                <c:pt idx="2150">
                  <c:v>60.36</c:v>
                </c:pt>
                <c:pt idx="2151">
                  <c:v>59.29</c:v>
                </c:pt>
                <c:pt idx="2152">
                  <c:v>62.44</c:v>
                </c:pt>
                <c:pt idx="2153">
                  <c:v>58.21</c:v>
                </c:pt>
                <c:pt idx="2154">
                  <c:v>49.82</c:v>
                </c:pt>
                <c:pt idx="2155">
                  <c:v>47.71</c:v>
                </c:pt>
                <c:pt idx="2156">
                  <c:v>53.36</c:v>
                </c:pt>
                <c:pt idx="2157">
                  <c:v>61.39</c:v>
                </c:pt>
                <c:pt idx="2158">
                  <c:v>44.68</c:v>
                </c:pt>
                <c:pt idx="2159">
                  <c:v>57.63</c:v>
                </c:pt>
                <c:pt idx="2160">
                  <c:v>59.79</c:v>
                </c:pt>
                <c:pt idx="2161">
                  <c:v>60.37</c:v>
                </c:pt>
                <c:pt idx="2162">
                  <c:v>50.56</c:v>
                </c:pt>
                <c:pt idx="2163">
                  <c:v>50.71</c:v>
                </c:pt>
                <c:pt idx="2164">
                  <c:v>54.47</c:v>
                </c:pt>
                <c:pt idx="2165">
                  <c:v>52.09</c:v>
                </c:pt>
                <c:pt idx="2166">
                  <c:v>51.13</c:v>
                </c:pt>
                <c:pt idx="2167">
                  <c:v>43.43</c:v>
                </c:pt>
                <c:pt idx="2168">
                  <c:v>45.83</c:v>
                </c:pt>
                <c:pt idx="2169">
                  <c:v>51.85</c:v>
                </c:pt>
                <c:pt idx="2170">
                  <c:v>45.09</c:v>
                </c:pt>
                <c:pt idx="2171">
                  <c:v>50.08</c:v>
                </c:pt>
                <c:pt idx="2172">
                  <c:v>47.08</c:v>
                </c:pt>
                <c:pt idx="2173">
                  <c:v>42</c:v>
                </c:pt>
                <c:pt idx="2174">
                  <c:v>51.52</c:v>
                </c:pt>
                <c:pt idx="2175">
                  <c:v>53.99</c:v>
                </c:pt>
                <c:pt idx="2176">
                  <c:v>53.9</c:v>
                </c:pt>
                <c:pt idx="2177">
                  <c:v>54.83</c:v>
                </c:pt>
                <c:pt idx="2178">
                  <c:v>52.07</c:v>
                </c:pt>
                <c:pt idx="2179">
                  <c:v>46.22</c:v>
                </c:pt>
                <c:pt idx="2180">
                  <c:v>39.369999999999997</c:v>
                </c:pt>
                <c:pt idx="2181">
                  <c:v>31.56</c:v>
                </c:pt>
                <c:pt idx="2182">
                  <c:v>55.78</c:v>
                </c:pt>
                <c:pt idx="2183">
                  <c:v>60.94</c:v>
                </c:pt>
                <c:pt idx="2184">
                  <c:v>52.42</c:v>
                </c:pt>
                <c:pt idx="2185">
                  <c:v>46.84</c:v>
                </c:pt>
                <c:pt idx="2186">
                  <c:v>50.37</c:v>
                </c:pt>
                <c:pt idx="2187">
                  <c:v>48.87</c:v>
                </c:pt>
                <c:pt idx="2188">
                  <c:v>54.37</c:v>
                </c:pt>
                <c:pt idx="2189">
                  <c:v>38.43</c:v>
                </c:pt>
                <c:pt idx="2190">
                  <c:v>48.83</c:v>
                </c:pt>
                <c:pt idx="2191">
                  <c:v>32.369999999999997</c:v>
                </c:pt>
                <c:pt idx="2192">
                  <c:v>49.13</c:v>
                </c:pt>
                <c:pt idx="2193">
                  <c:v>52.39</c:v>
                </c:pt>
                <c:pt idx="2194">
                  <c:v>41.5</c:v>
                </c:pt>
                <c:pt idx="2195">
                  <c:v>42.11</c:v>
                </c:pt>
                <c:pt idx="2196">
                  <c:v>39.25</c:v>
                </c:pt>
                <c:pt idx="2197">
                  <c:v>43.43</c:v>
                </c:pt>
                <c:pt idx="2198">
                  <c:v>48.75</c:v>
                </c:pt>
                <c:pt idx="2199">
                  <c:v>50.67</c:v>
                </c:pt>
                <c:pt idx="2200">
                  <c:v>55.69</c:v>
                </c:pt>
                <c:pt idx="2201">
                  <c:v>47.74</c:v>
                </c:pt>
                <c:pt idx="2202">
                  <c:v>44.46</c:v>
                </c:pt>
                <c:pt idx="2203">
                  <c:v>55.99</c:v>
                </c:pt>
                <c:pt idx="2204">
                  <c:v>56.65</c:v>
                </c:pt>
                <c:pt idx="2205">
                  <c:v>61.73</c:v>
                </c:pt>
                <c:pt idx="2206">
                  <c:v>45.95</c:v>
                </c:pt>
                <c:pt idx="2207">
                  <c:v>56.15</c:v>
                </c:pt>
                <c:pt idx="2208">
                  <c:v>48.23</c:v>
                </c:pt>
                <c:pt idx="2209">
                  <c:v>48.75</c:v>
                </c:pt>
                <c:pt idx="2210">
                  <c:v>50.63</c:v>
                </c:pt>
                <c:pt idx="2211">
                  <c:v>46.83</c:v>
                </c:pt>
                <c:pt idx="2212">
                  <c:v>60.09</c:v>
                </c:pt>
                <c:pt idx="2213">
                  <c:v>66.22</c:v>
                </c:pt>
                <c:pt idx="2214">
                  <c:v>55.51</c:v>
                </c:pt>
                <c:pt idx="2215">
                  <c:v>58.15</c:v>
                </c:pt>
                <c:pt idx="2216">
                  <c:v>50.97</c:v>
                </c:pt>
                <c:pt idx="2217">
                  <c:v>42.47</c:v>
                </c:pt>
                <c:pt idx="2218">
                  <c:v>55.27</c:v>
                </c:pt>
                <c:pt idx="2219">
                  <c:v>44.71</c:v>
                </c:pt>
                <c:pt idx="2220">
                  <c:v>62.72</c:v>
                </c:pt>
                <c:pt idx="2221">
                  <c:v>50.86</c:v>
                </c:pt>
                <c:pt idx="2222">
                  <c:v>53.09</c:v>
                </c:pt>
                <c:pt idx="2223">
                  <c:v>51.31</c:v>
                </c:pt>
                <c:pt idx="2224">
                  <c:v>20.41</c:v>
                </c:pt>
                <c:pt idx="2225">
                  <c:v>38.72</c:v>
                </c:pt>
                <c:pt idx="2226">
                  <c:v>41.35</c:v>
                </c:pt>
                <c:pt idx="2227">
                  <c:v>44.52</c:v>
                </c:pt>
                <c:pt idx="2228">
                  <c:v>49.09</c:v>
                </c:pt>
                <c:pt idx="2229">
                  <c:v>58.01</c:v>
                </c:pt>
                <c:pt idx="2230">
                  <c:v>61.4</c:v>
                </c:pt>
                <c:pt idx="2231">
                  <c:v>49.61</c:v>
                </c:pt>
                <c:pt idx="2232">
                  <c:v>49.95</c:v>
                </c:pt>
                <c:pt idx="2233">
                  <c:v>76.510000000000005</c:v>
                </c:pt>
                <c:pt idx="2234">
                  <c:v>57.43</c:v>
                </c:pt>
                <c:pt idx="2235">
                  <c:v>50.24</c:v>
                </c:pt>
                <c:pt idx="2236">
                  <c:v>62.72</c:v>
                </c:pt>
                <c:pt idx="2237">
                  <c:v>68.22</c:v>
                </c:pt>
                <c:pt idx="2238">
                  <c:v>58.6</c:v>
                </c:pt>
                <c:pt idx="2239">
                  <c:v>54.02</c:v>
                </c:pt>
                <c:pt idx="2240">
                  <c:v>60.17</c:v>
                </c:pt>
                <c:pt idx="2241">
                  <c:v>54.44</c:v>
                </c:pt>
                <c:pt idx="2242">
                  <c:v>57.16</c:v>
                </c:pt>
                <c:pt idx="2243">
                  <c:v>52.27</c:v>
                </c:pt>
                <c:pt idx="2244">
                  <c:v>61.69</c:v>
                </c:pt>
                <c:pt idx="2245">
                  <c:v>65.2</c:v>
                </c:pt>
                <c:pt idx="2246">
                  <c:v>53.93</c:v>
                </c:pt>
                <c:pt idx="2247">
                  <c:v>59.21</c:v>
                </c:pt>
                <c:pt idx="2248">
                  <c:v>58.43</c:v>
                </c:pt>
                <c:pt idx="2249">
                  <c:v>70.03</c:v>
                </c:pt>
                <c:pt idx="2250">
                  <c:v>69.19</c:v>
                </c:pt>
                <c:pt idx="2251">
                  <c:v>48.79</c:v>
                </c:pt>
                <c:pt idx="2252">
                  <c:v>63.09</c:v>
                </c:pt>
                <c:pt idx="2253">
                  <c:v>55.67</c:v>
                </c:pt>
                <c:pt idx="2254">
                  <c:v>47.74</c:v>
                </c:pt>
                <c:pt idx="2255">
                  <c:v>63.59</c:v>
                </c:pt>
                <c:pt idx="2256">
                  <c:v>61.47</c:v>
                </c:pt>
                <c:pt idx="2257">
                  <c:v>45.88</c:v>
                </c:pt>
                <c:pt idx="2258">
                  <c:v>50.74</c:v>
                </c:pt>
                <c:pt idx="2259">
                  <c:v>55.89</c:v>
                </c:pt>
                <c:pt idx="2260">
                  <c:v>55.24</c:v>
                </c:pt>
                <c:pt idx="2261">
                  <c:v>49.28</c:v>
                </c:pt>
                <c:pt idx="2262">
                  <c:v>56.22</c:v>
                </c:pt>
                <c:pt idx="2263">
                  <c:v>56.75</c:v>
                </c:pt>
                <c:pt idx="2264">
                  <c:v>59.88</c:v>
                </c:pt>
                <c:pt idx="2265">
                  <c:v>67.14</c:v>
                </c:pt>
                <c:pt idx="2266">
                  <c:v>61.37</c:v>
                </c:pt>
                <c:pt idx="2267">
                  <c:v>57.67</c:v>
                </c:pt>
                <c:pt idx="2268">
                  <c:v>57.9</c:v>
                </c:pt>
                <c:pt idx="2269">
                  <c:v>60.58</c:v>
                </c:pt>
                <c:pt idx="2270">
                  <c:v>59.23</c:v>
                </c:pt>
                <c:pt idx="2271">
                  <c:v>61.66</c:v>
                </c:pt>
                <c:pt idx="2272">
                  <c:v>59.94</c:v>
                </c:pt>
                <c:pt idx="2273">
                  <c:v>60.21</c:v>
                </c:pt>
                <c:pt idx="2274">
                  <c:v>70.5</c:v>
                </c:pt>
                <c:pt idx="2275">
                  <c:v>64.709999999999994</c:v>
                </c:pt>
                <c:pt idx="2276">
                  <c:v>65.91</c:v>
                </c:pt>
                <c:pt idx="2277">
                  <c:v>67.48</c:v>
                </c:pt>
                <c:pt idx="2278">
                  <c:v>67.709999999999994</c:v>
                </c:pt>
                <c:pt idx="2279">
                  <c:v>66.58</c:v>
                </c:pt>
                <c:pt idx="2280">
                  <c:v>67.349999999999994</c:v>
                </c:pt>
                <c:pt idx="2281">
                  <c:v>66.63</c:v>
                </c:pt>
                <c:pt idx="2282">
                  <c:v>67.900000000000006</c:v>
                </c:pt>
                <c:pt idx="2283">
                  <c:v>59.35</c:v>
                </c:pt>
                <c:pt idx="2284">
                  <c:v>55.03</c:v>
                </c:pt>
                <c:pt idx="2285">
                  <c:v>55.09</c:v>
                </c:pt>
                <c:pt idx="2286">
                  <c:v>58.56</c:v>
                </c:pt>
                <c:pt idx="2287">
                  <c:v>53.3</c:v>
                </c:pt>
                <c:pt idx="2288">
                  <c:v>46.73</c:v>
                </c:pt>
                <c:pt idx="2289">
                  <c:v>64.33</c:v>
                </c:pt>
                <c:pt idx="2290">
                  <c:v>48.04</c:v>
                </c:pt>
                <c:pt idx="2291">
                  <c:v>67.27</c:v>
                </c:pt>
                <c:pt idx="2292">
                  <c:v>59.71</c:v>
                </c:pt>
                <c:pt idx="2293">
                  <c:v>56.9</c:v>
                </c:pt>
                <c:pt idx="2294">
                  <c:v>62.63</c:v>
                </c:pt>
                <c:pt idx="2295">
                  <c:v>40.32</c:v>
                </c:pt>
                <c:pt idx="2296">
                  <c:v>42.37</c:v>
                </c:pt>
                <c:pt idx="2297">
                  <c:v>60.41</c:v>
                </c:pt>
                <c:pt idx="2298">
                  <c:v>67.36</c:v>
                </c:pt>
                <c:pt idx="2299">
                  <c:v>67.849999999999994</c:v>
                </c:pt>
                <c:pt idx="2300">
                  <c:v>64.48</c:v>
                </c:pt>
                <c:pt idx="2301">
                  <c:v>59.07</c:v>
                </c:pt>
                <c:pt idx="2302">
                  <c:v>71.47</c:v>
                </c:pt>
                <c:pt idx="2303">
                  <c:v>54.29</c:v>
                </c:pt>
                <c:pt idx="2304">
                  <c:v>60.57</c:v>
                </c:pt>
                <c:pt idx="2305">
                  <c:v>55.47</c:v>
                </c:pt>
                <c:pt idx="2306">
                  <c:v>48.44</c:v>
                </c:pt>
                <c:pt idx="2307">
                  <c:v>43.72</c:v>
                </c:pt>
                <c:pt idx="2308">
                  <c:v>52.01</c:v>
                </c:pt>
                <c:pt idx="2309">
                  <c:v>58.58</c:v>
                </c:pt>
                <c:pt idx="2310">
                  <c:v>60.46</c:v>
                </c:pt>
                <c:pt idx="2311">
                  <c:v>68.48</c:v>
                </c:pt>
                <c:pt idx="2312">
                  <c:v>60.89</c:v>
                </c:pt>
                <c:pt idx="2313">
                  <c:v>49.61</c:v>
                </c:pt>
                <c:pt idx="2314">
                  <c:v>42.66</c:v>
                </c:pt>
                <c:pt idx="2315">
                  <c:v>63.35</c:v>
                </c:pt>
                <c:pt idx="2316">
                  <c:v>67.84</c:v>
                </c:pt>
                <c:pt idx="2317">
                  <c:v>65.27</c:v>
                </c:pt>
                <c:pt idx="2318">
                  <c:v>55.24</c:v>
                </c:pt>
                <c:pt idx="2319">
                  <c:v>49.08</c:v>
                </c:pt>
                <c:pt idx="2320">
                  <c:v>59.68</c:v>
                </c:pt>
                <c:pt idx="2321">
                  <c:v>55.59</c:v>
                </c:pt>
                <c:pt idx="2322">
                  <c:v>67.38</c:v>
                </c:pt>
                <c:pt idx="2323">
                  <c:v>54.49</c:v>
                </c:pt>
                <c:pt idx="2324">
                  <c:v>58.15</c:v>
                </c:pt>
                <c:pt idx="2325">
                  <c:v>48.98</c:v>
                </c:pt>
                <c:pt idx="2326">
                  <c:v>61.57</c:v>
                </c:pt>
                <c:pt idx="2327">
                  <c:v>17.420000000000002</c:v>
                </c:pt>
                <c:pt idx="2328">
                  <c:v>11.57</c:v>
                </c:pt>
                <c:pt idx="2329">
                  <c:v>12.26</c:v>
                </c:pt>
                <c:pt idx="2330">
                  <c:v>25.24</c:v>
                </c:pt>
                <c:pt idx="2331">
                  <c:v>9</c:v>
                </c:pt>
                <c:pt idx="2332">
                  <c:v>13.44</c:v>
                </c:pt>
                <c:pt idx="2333">
                  <c:v>29.69</c:v>
                </c:pt>
                <c:pt idx="2334">
                  <c:v>20.55</c:v>
                </c:pt>
                <c:pt idx="2335">
                  <c:v>12.85</c:v>
                </c:pt>
                <c:pt idx="2336">
                  <c:v>31.54</c:v>
                </c:pt>
                <c:pt idx="2337">
                  <c:v>12.43</c:v>
                </c:pt>
                <c:pt idx="2338">
                  <c:v>20.34</c:v>
                </c:pt>
                <c:pt idx="2339">
                  <c:v>37.9</c:v>
                </c:pt>
                <c:pt idx="2340">
                  <c:v>15.54</c:v>
                </c:pt>
                <c:pt idx="2341">
                  <c:v>27.21</c:v>
                </c:pt>
                <c:pt idx="2342">
                  <c:v>15.78</c:v>
                </c:pt>
                <c:pt idx="2343">
                  <c:v>15.41</c:v>
                </c:pt>
                <c:pt idx="2344">
                  <c:v>22.24</c:v>
                </c:pt>
                <c:pt idx="2345">
                  <c:v>19.98</c:v>
                </c:pt>
                <c:pt idx="2346">
                  <c:v>17.75</c:v>
                </c:pt>
                <c:pt idx="2347">
                  <c:v>16.13</c:v>
                </c:pt>
                <c:pt idx="2348">
                  <c:v>21.79</c:v>
                </c:pt>
                <c:pt idx="2349">
                  <c:v>21.91</c:v>
                </c:pt>
                <c:pt idx="2350">
                  <c:v>22.64</c:v>
                </c:pt>
                <c:pt idx="2351">
                  <c:v>26.28</c:v>
                </c:pt>
                <c:pt idx="2352">
                  <c:v>16</c:v>
                </c:pt>
                <c:pt idx="2353">
                  <c:v>37.18</c:v>
                </c:pt>
                <c:pt idx="2354">
                  <c:v>23.29</c:v>
                </c:pt>
                <c:pt idx="2355">
                  <c:v>31.22</c:v>
                </c:pt>
                <c:pt idx="2356">
                  <c:v>15.13</c:v>
                </c:pt>
                <c:pt idx="2357">
                  <c:v>37.22</c:v>
                </c:pt>
                <c:pt idx="2358">
                  <c:v>17.57</c:v>
                </c:pt>
                <c:pt idx="2359">
                  <c:v>14.93</c:v>
                </c:pt>
                <c:pt idx="2360">
                  <c:v>16.329999999999998</c:v>
                </c:pt>
                <c:pt idx="2361">
                  <c:v>37.69</c:v>
                </c:pt>
                <c:pt idx="2362">
                  <c:v>18.89</c:v>
                </c:pt>
                <c:pt idx="2363">
                  <c:v>19.12</c:v>
                </c:pt>
                <c:pt idx="2364">
                  <c:v>27.13</c:v>
                </c:pt>
                <c:pt idx="2365">
                  <c:v>42.95</c:v>
                </c:pt>
                <c:pt idx="2366">
                  <c:v>32.97</c:v>
                </c:pt>
                <c:pt idx="2367">
                  <c:v>13.68</c:v>
                </c:pt>
                <c:pt idx="2368">
                  <c:v>25.22</c:v>
                </c:pt>
                <c:pt idx="2369">
                  <c:v>15.2</c:v>
                </c:pt>
                <c:pt idx="2370">
                  <c:v>28.73</c:v>
                </c:pt>
                <c:pt idx="2371">
                  <c:v>25.6</c:v>
                </c:pt>
                <c:pt idx="2372">
                  <c:v>19.07</c:v>
                </c:pt>
                <c:pt idx="2373">
                  <c:v>20.96</c:v>
                </c:pt>
                <c:pt idx="2374">
                  <c:v>19.579999999999998</c:v>
                </c:pt>
                <c:pt idx="2375">
                  <c:v>37.15</c:v>
                </c:pt>
                <c:pt idx="2376">
                  <c:v>20.58</c:v>
                </c:pt>
                <c:pt idx="2377">
                  <c:v>20.65</c:v>
                </c:pt>
                <c:pt idx="2378">
                  <c:v>24.41</c:v>
                </c:pt>
                <c:pt idx="2379">
                  <c:v>22.32</c:v>
                </c:pt>
                <c:pt idx="2380">
                  <c:v>32.99</c:v>
                </c:pt>
                <c:pt idx="2381">
                  <c:v>30.91</c:v>
                </c:pt>
                <c:pt idx="2382">
                  <c:v>31.03</c:v>
                </c:pt>
                <c:pt idx="2383">
                  <c:v>22.92</c:v>
                </c:pt>
                <c:pt idx="2384">
                  <c:v>20.420000000000002</c:v>
                </c:pt>
                <c:pt idx="2385">
                  <c:v>23.32</c:v>
                </c:pt>
                <c:pt idx="2386">
                  <c:v>24.11</c:v>
                </c:pt>
                <c:pt idx="2387">
                  <c:v>42.87</c:v>
                </c:pt>
                <c:pt idx="2388">
                  <c:v>26.17</c:v>
                </c:pt>
                <c:pt idx="2389">
                  <c:v>21.09</c:v>
                </c:pt>
                <c:pt idx="2390">
                  <c:v>11.72</c:v>
                </c:pt>
                <c:pt idx="2391">
                  <c:v>20.79</c:v>
                </c:pt>
                <c:pt idx="2392">
                  <c:v>26.81</c:v>
                </c:pt>
                <c:pt idx="2393">
                  <c:v>15.87</c:v>
                </c:pt>
                <c:pt idx="2394">
                  <c:v>32.700000000000003</c:v>
                </c:pt>
                <c:pt idx="2395">
                  <c:v>25.96</c:v>
                </c:pt>
                <c:pt idx="2396">
                  <c:v>30.03</c:v>
                </c:pt>
                <c:pt idx="2397">
                  <c:v>33.72</c:v>
                </c:pt>
                <c:pt idx="2398">
                  <c:v>12.48</c:v>
                </c:pt>
                <c:pt idx="2399">
                  <c:v>24.46</c:v>
                </c:pt>
                <c:pt idx="2400">
                  <c:v>23.11</c:v>
                </c:pt>
                <c:pt idx="2401">
                  <c:v>29.56</c:v>
                </c:pt>
                <c:pt idx="2402">
                  <c:v>11.29</c:v>
                </c:pt>
                <c:pt idx="2403">
                  <c:v>47.99</c:v>
                </c:pt>
                <c:pt idx="2404">
                  <c:v>48.71</c:v>
                </c:pt>
                <c:pt idx="2405">
                  <c:v>54.98</c:v>
                </c:pt>
                <c:pt idx="2406">
                  <c:v>44.89</c:v>
                </c:pt>
                <c:pt idx="2407">
                  <c:v>57.57</c:v>
                </c:pt>
                <c:pt idx="2408">
                  <c:v>45.79</c:v>
                </c:pt>
                <c:pt idx="2409">
                  <c:v>42.68</c:v>
                </c:pt>
                <c:pt idx="2410">
                  <c:v>35.76</c:v>
                </c:pt>
                <c:pt idx="2411">
                  <c:v>43.6</c:v>
                </c:pt>
                <c:pt idx="2412">
                  <c:v>41.42</c:v>
                </c:pt>
                <c:pt idx="2413">
                  <c:v>57.7</c:v>
                </c:pt>
                <c:pt idx="2414">
                  <c:v>48.46</c:v>
                </c:pt>
                <c:pt idx="2415">
                  <c:v>45.24</c:v>
                </c:pt>
                <c:pt idx="2416">
                  <c:v>53.57</c:v>
                </c:pt>
                <c:pt idx="2417">
                  <c:v>48.05</c:v>
                </c:pt>
                <c:pt idx="2418">
                  <c:v>49.75</c:v>
                </c:pt>
                <c:pt idx="2419">
                  <c:v>48.26</c:v>
                </c:pt>
                <c:pt idx="2420">
                  <c:v>49.76</c:v>
                </c:pt>
                <c:pt idx="2421">
                  <c:v>34.43</c:v>
                </c:pt>
                <c:pt idx="2422">
                  <c:v>43.4</c:v>
                </c:pt>
                <c:pt idx="2423">
                  <c:v>50.12</c:v>
                </c:pt>
                <c:pt idx="2424">
                  <c:v>38.97</c:v>
                </c:pt>
                <c:pt idx="2425">
                  <c:v>32.08</c:v>
                </c:pt>
                <c:pt idx="2426">
                  <c:v>57.1</c:v>
                </c:pt>
                <c:pt idx="2427">
                  <c:v>48.19</c:v>
                </c:pt>
                <c:pt idx="2428">
                  <c:v>49.2</c:v>
                </c:pt>
                <c:pt idx="2429">
                  <c:v>51.65</c:v>
                </c:pt>
                <c:pt idx="2430">
                  <c:v>47.54</c:v>
                </c:pt>
                <c:pt idx="2431">
                  <c:v>43.08</c:v>
                </c:pt>
                <c:pt idx="2432">
                  <c:v>40.299999999999997</c:v>
                </c:pt>
                <c:pt idx="2433">
                  <c:v>38.03</c:v>
                </c:pt>
                <c:pt idx="2434">
                  <c:v>52.03</c:v>
                </c:pt>
                <c:pt idx="2435">
                  <c:v>50.44</c:v>
                </c:pt>
                <c:pt idx="2436">
                  <c:v>60.3</c:v>
                </c:pt>
                <c:pt idx="2437">
                  <c:v>47.96</c:v>
                </c:pt>
                <c:pt idx="2438">
                  <c:v>41</c:v>
                </c:pt>
                <c:pt idx="2439">
                  <c:v>55.99</c:v>
                </c:pt>
                <c:pt idx="2440">
                  <c:v>62.25</c:v>
                </c:pt>
                <c:pt idx="2441">
                  <c:v>58.72</c:v>
                </c:pt>
                <c:pt idx="2442">
                  <c:v>57.27</c:v>
                </c:pt>
                <c:pt idx="2443">
                  <c:v>61.42</c:v>
                </c:pt>
                <c:pt idx="2444">
                  <c:v>56.57</c:v>
                </c:pt>
                <c:pt idx="2445">
                  <c:v>58.77</c:v>
                </c:pt>
                <c:pt idx="2446">
                  <c:v>56.52</c:v>
                </c:pt>
                <c:pt idx="2447">
                  <c:v>57.6</c:v>
                </c:pt>
                <c:pt idx="2448">
                  <c:v>60.01</c:v>
                </c:pt>
                <c:pt idx="2449">
                  <c:v>46.17</c:v>
                </c:pt>
                <c:pt idx="2450">
                  <c:v>44.42</c:v>
                </c:pt>
                <c:pt idx="2451">
                  <c:v>10.59</c:v>
                </c:pt>
                <c:pt idx="2452">
                  <c:v>42.93</c:v>
                </c:pt>
                <c:pt idx="2453">
                  <c:v>46.56</c:v>
                </c:pt>
                <c:pt idx="2454">
                  <c:v>41.16</c:v>
                </c:pt>
                <c:pt idx="2455">
                  <c:v>32.44</c:v>
                </c:pt>
                <c:pt idx="2456">
                  <c:v>19.62</c:v>
                </c:pt>
                <c:pt idx="2457">
                  <c:v>6.87</c:v>
                </c:pt>
                <c:pt idx="2458">
                  <c:v>24.29</c:v>
                </c:pt>
                <c:pt idx="2459">
                  <c:v>16.93</c:v>
                </c:pt>
                <c:pt idx="2460">
                  <c:v>46.35</c:v>
                </c:pt>
                <c:pt idx="2461">
                  <c:v>39.86</c:v>
                </c:pt>
                <c:pt idx="2462">
                  <c:v>48.51</c:v>
                </c:pt>
                <c:pt idx="2463">
                  <c:v>25.93</c:v>
                </c:pt>
                <c:pt idx="2464">
                  <c:v>5.54</c:v>
                </c:pt>
                <c:pt idx="2465">
                  <c:v>31.66</c:v>
                </c:pt>
                <c:pt idx="2466">
                  <c:v>38.06</c:v>
                </c:pt>
                <c:pt idx="2467">
                  <c:v>37.020000000000003</c:v>
                </c:pt>
                <c:pt idx="2468">
                  <c:v>28.59</c:v>
                </c:pt>
                <c:pt idx="2469">
                  <c:v>44.99</c:v>
                </c:pt>
                <c:pt idx="2470">
                  <c:v>27.21</c:v>
                </c:pt>
                <c:pt idx="2471">
                  <c:v>27.79</c:v>
                </c:pt>
                <c:pt idx="2472">
                  <c:v>34.51</c:v>
                </c:pt>
                <c:pt idx="2473">
                  <c:v>11.15</c:v>
                </c:pt>
                <c:pt idx="2474">
                  <c:v>22.02</c:v>
                </c:pt>
                <c:pt idx="2475">
                  <c:v>17.75</c:v>
                </c:pt>
                <c:pt idx="2476">
                  <c:v>7.73</c:v>
                </c:pt>
                <c:pt idx="2477">
                  <c:v>36.54</c:v>
                </c:pt>
                <c:pt idx="2478">
                  <c:v>16.489999999999998</c:v>
                </c:pt>
                <c:pt idx="2479">
                  <c:v>27.73</c:v>
                </c:pt>
                <c:pt idx="2480">
                  <c:v>22.06</c:v>
                </c:pt>
                <c:pt idx="2481">
                  <c:v>30.92</c:v>
                </c:pt>
                <c:pt idx="2482">
                  <c:v>13</c:v>
                </c:pt>
                <c:pt idx="2483">
                  <c:v>13.4</c:v>
                </c:pt>
                <c:pt idx="2484">
                  <c:v>21.6</c:v>
                </c:pt>
                <c:pt idx="2485">
                  <c:v>25.5</c:v>
                </c:pt>
                <c:pt idx="2486">
                  <c:v>23.45</c:v>
                </c:pt>
                <c:pt idx="2487">
                  <c:v>23.21</c:v>
                </c:pt>
                <c:pt idx="2488">
                  <c:v>38.090000000000003</c:v>
                </c:pt>
                <c:pt idx="2489">
                  <c:v>15.48</c:v>
                </c:pt>
                <c:pt idx="2490">
                  <c:v>28.64</c:v>
                </c:pt>
                <c:pt idx="2491">
                  <c:v>16.66</c:v>
                </c:pt>
                <c:pt idx="2492">
                  <c:v>27.94</c:v>
                </c:pt>
                <c:pt idx="2493">
                  <c:v>27.71</c:v>
                </c:pt>
                <c:pt idx="2494">
                  <c:v>31.47</c:v>
                </c:pt>
                <c:pt idx="2495">
                  <c:v>49.12</c:v>
                </c:pt>
                <c:pt idx="2496">
                  <c:v>18.23</c:v>
                </c:pt>
                <c:pt idx="2497">
                  <c:v>18.190000000000001</c:v>
                </c:pt>
                <c:pt idx="2498">
                  <c:v>27.81</c:v>
                </c:pt>
                <c:pt idx="2499">
                  <c:v>14.45</c:v>
                </c:pt>
                <c:pt idx="2500">
                  <c:v>38.46</c:v>
                </c:pt>
                <c:pt idx="2501">
                  <c:v>49.89</c:v>
                </c:pt>
                <c:pt idx="2502">
                  <c:v>43.52</c:v>
                </c:pt>
                <c:pt idx="2503">
                  <c:v>43.57</c:v>
                </c:pt>
                <c:pt idx="2504">
                  <c:v>19.78</c:v>
                </c:pt>
                <c:pt idx="2505">
                  <c:v>20.75</c:v>
                </c:pt>
                <c:pt idx="2506">
                  <c:v>40.44</c:v>
                </c:pt>
                <c:pt idx="2507">
                  <c:v>20.27</c:v>
                </c:pt>
                <c:pt idx="2508">
                  <c:v>23.3</c:v>
                </c:pt>
                <c:pt idx="2509">
                  <c:v>29.59</c:v>
                </c:pt>
                <c:pt idx="2510">
                  <c:v>33.200000000000003</c:v>
                </c:pt>
                <c:pt idx="2511">
                  <c:v>19</c:v>
                </c:pt>
                <c:pt idx="2512">
                  <c:v>7</c:v>
                </c:pt>
                <c:pt idx="2513">
                  <c:v>46</c:v>
                </c:pt>
                <c:pt idx="2514">
                  <c:v>7</c:v>
                </c:pt>
                <c:pt idx="2515">
                  <c:v>11</c:v>
                </c:pt>
                <c:pt idx="2516">
                  <c:v>75</c:v>
                </c:pt>
                <c:pt idx="2517">
                  <c:v>84</c:v>
                </c:pt>
                <c:pt idx="2518">
                  <c:v>83</c:v>
                </c:pt>
                <c:pt idx="2519">
                  <c:v>111</c:v>
                </c:pt>
                <c:pt idx="2520">
                  <c:v>93</c:v>
                </c:pt>
                <c:pt idx="2521">
                  <c:v>82</c:v>
                </c:pt>
                <c:pt idx="2522">
                  <c:v>78</c:v>
                </c:pt>
                <c:pt idx="2523">
                  <c:v>94</c:v>
                </c:pt>
                <c:pt idx="2524">
                  <c:v>83</c:v>
                </c:pt>
                <c:pt idx="2525">
                  <c:v>129</c:v>
                </c:pt>
                <c:pt idx="2526">
                  <c:v>91</c:v>
                </c:pt>
                <c:pt idx="2527">
                  <c:v>6.7953276999999996</c:v>
                </c:pt>
                <c:pt idx="2528">
                  <c:v>0.62189000000000005</c:v>
                </c:pt>
                <c:pt idx="2529">
                  <c:v>4.0600000000000005</c:v>
                </c:pt>
                <c:pt idx="2530">
                  <c:v>19.337220000000002</c:v>
                </c:pt>
                <c:pt idx="2531">
                  <c:v>35.767604999999996</c:v>
                </c:pt>
                <c:pt idx="2532">
                  <c:v>0.18</c:v>
                </c:pt>
                <c:pt idx="2533">
                  <c:v>0.26</c:v>
                </c:pt>
                <c:pt idx="2534">
                  <c:v>0.96</c:v>
                </c:pt>
                <c:pt idx="2535">
                  <c:v>13.68</c:v>
                </c:pt>
                <c:pt idx="2536">
                  <c:v>21.5</c:v>
                </c:pt>
                <c:pt idx="2537">
                  <c:v>0</c:v>
                </c:pt>
                <c:pt idx="2538">
                  <c:v>1.05</c:v>
                </c:pt>
                <c:pt idx="2539">
                  <c:v>0.74</c:v>
                </c:pt>
                <c:pt idx="2540">
                  <c:v>4.8000000000000001E-2</c:v>
                </c:pt>
                <c:pt idx="2541">
                  <c:v>8.6900000000000005E-2</c:v>
                </c:pt>
                <c:pt idx="2542">
                  <c:v>0.26319999999999999</c:v>
                </c:pt>
                <c:pt idx="2543">
                  <c:v>0.49980000000000002</c:v>
                </c:pt>
                <c:pt idx="2544">
                  <c:v>0.71</c:v>
                </c:pt>
                <c:pt idx="2545">
                  <c:v>0.74</c:v>
                </c:pt>
                <c:pt idx="2546">
                  <c:v>0.75</c:v>
                </c:pt>
                <c:pt idx="2547">
                  <c:v>0.41</c:v>
                </c:pt>
                <c:pt idx="2548">
                  <c:v>0.4</c:v>
                </c:pt>
                <c:pt idx="2549">
                  <c:v>0.09</c:v>
                </c:pt>
                <c:pt idx="2550">
                  <c:v>0.03</c:v>
                </c:pt>
                <c:pt idx="2551">
                  <c:v>0.42</c:v>
                </c:pt>
                <c:pt idx="2552">
                  <c:v>0.36</c:v>
                </c:pt>
                <c:pt idx="2553">
                  <c:v>0.26</c:v>
                </c:pt>
                <c:pt idx="2554">
                  <c:v>0.14000000000000001</c:v>
                </c:pt>
                <c:pt idx="2555">
                  <c:v>0.04</c:v>
                </c:pt>
                <c:pt idx="2556">
                  <c:v>0.04</c:v>
                </c:pt>
                <c:pt idx="2557">
                  <c:v>0.4</c:v>
                </c:pt>
                <c:pt idx="2558">
                  <c:v>0.37</c:v>
                </c:pt>
                <c:pt idx="2559">
                  <c:v>0.28999999999999998</c:v>
                </c:pt>
                <c:pt idx="2560">
                  <c:v>0.26</c:v>
                </c:pt>
                <c:pt idx="2561">
                  <c:v>0.08</c:v>
                </c:pt>
                <c:pt idx="2562">
                  <c:v>0.08</c:v>
                </c:pt>
                <c:pt idx="2563">
                  <c:v>0.08</c:v>
                </c:pt>
                <c:pt idx="2564">
                  <c:v>0.28000000000000003</c:v>
                </c:pt>
                <c:pt idx="2565">
                  <c:v>0.28000000000000003</c:v>
                </c:pt>
                <c:pt idx="2566">
                  <c:v>0.19</c:v>
                </c:pt>
                <c:pt idx="2567">
                  <c:v>0.26</c:v>
                </c:pt>
                <c:pt idx="2568">
                  <c:v>0.33</c:v>
                </c:pt>
                <c:pt idx="2569">
                  <c:v>0.3</c:v>
                </c:pt>
                <c:pt idx="2570">
                  <c:v>0.32</c:v>
                </c:pt>
                <c:pt idx="2571">
                  <c:v>0.26</c:v>
                </c:pt>
                <c:pt idx="2572">
                  <c:v>0.28999999999999998</c:v>
                </c:pt>
                <c:pt idx="2573">
                  <c:v>0.28999999999999998</c:v>
                </c:pt>
                <c:pt idx="2574">
                  <c:v>0.17</c:v>
                </c:pt>
                <c:pt idx="2575">
                  <c:v>0.3</c:v>
                </c:pt>
                <c:pt idx="2576">
                  <c:v>0.1</c:v>
                </c:pt>
                <c:pt idx="2577">
                  <c:v>0.26</c:v>
                </c:pt>
                <c:pt idx="2578">
                  <c:v>0.05</c:v>
                </c:pt>
                <c:pt idx="2579">
                  <c:v>0.24</c:v>
                </c:pt>
                <c:pt idx="2580">
                  <c:v>0.23</c:v>
                </c:pt>
                <c:pt idx="2581">
                  <c:v>0.22</c:v>
                </c:pt>
                <c:pt idx="2582">
                  <c:v>0.19</c:v>
                </c:pt>
                <c:pt idx="2583">
                  <c:v>0.04</c:v>
                </c:pt>
                <c:pt idx="2584">
                  <c:v>0.06</c:v>
                </c:pt>
                <c:pt idx="2585">
                  <c:v>0.01</c:v>
                </c:pt>
                <c:pt idx="2586">
                  <c:v>0</c:v>
                </c:pt>
                <c:pt idx="2587">
                  <c:v>0.01</c:v>
                </c:pt>
                <c:pt idx="2588">
                  <c:v>0.01</c:v>
                </c:pt>
                <c:pt idx="2589">
                  <c:v>0.3</c:v>
                </c:pt>
                <c:pt idx="2590">
                  <c:v>0.23</c:v>
                </c:pt>
                <c:pt idx="2591">
                  <c:v>0.16</c:v>
                </c:pt>
                <c:pt idx="2592">
                  <c:v>0.1</c:v>
                </c:pt>
                <c:pt idx="2593">
                  <c:v>0.04</c:v>
                </c:pt>
                <c:pt idx="2594">
                  <c:v>0.63</c:v>
                </c:pt>
                <c:pt idx="2595">
                  <c:v>0.63</c:v>
                </c:pt>
                <c:pt idx="2596">
                  <c:v>0.64</c:v>
                </c:pt>
                <c:pt idx="2597">
                  <c:v>0.64</c:v>
                </c:pt>
                <c:pt idx="2598">
                  <c:v>0.65</c:v>
                </c:pt>
                <c:pt idx="2599">
                  <c:v>0.63</c:v>
                </c:pt>
                <c:pt idx="2600">
                  <c:v>0.67</c:v>
                </c:pt>
                <c:pt idx="2601">
                  <c:v>0.61</c:v>
                </c:pt>
                <c:pt idx="2602">
                  <c:v>0.66</c:v>
                </c:pt>
                <c:pt idx="2603">
                  <c:v>0.67</c:v>
                </c:pt>
                <c:pt idx="2604">
                  <c:v>0.64</c:v>
                </c:pt>
                <c:pt idx="2605">
                  <c:v>0.62</c:v>
                </c:pt>
                <c:pt idx="2606">
                  <c:v>0.61</c:v>
                </c:pt>
                <c:pt idx="2607">
                  <c:v>0.68</c:v>
                </c:pt>
                <c:pt idx="2608">
                  <c:v>0.64</c:v>
                </c:pt>
                <c:pt idx="2609">
                  <c:v>0.62</c:v>
                </c:pt>
                <c:pt idx="2610">
                  <c:v>0.57999999999999996</c:v>
                </c:pt>
                <c:pt idx="2611">
                  <c:v>0.79</c:v>
                </c:pt>
                <c:pt idx="2612">
                  <c:v>0.69</c:v>
                </c:pt>
                <c:pt idx="2613">
                  <c:v>0.7</c:v>
                </c:pt>
                <c:pt idx="2614">
                  <c:v>0.71</c:v>
                </c:pt>
                <c:pt idx="2615">
                  <c:v>0.71</c:v>
                </c:pt>
                <c:pt idx="2616">
                  <c:v>0.67</c:v>
                </c:pt>
                <c:pt idx="2617">
                  <c:v>0.64</c:v>
                </c:pt>
                <c:pt idx="2618">
                  <c:v>0.56000000000000005</c:v>
                </c:pt>
                <c:pt idx="2619">
                  <c:v>0.62</c:v>
                </c:pt>
                <c:pt idx="2620">
                  <c:v>0.56999999999999995</c:v>
                </c:pt>
                <c:pt idx="2621">
                  <c:v>0.66</c:v>
                </c:pt>
                <c:pt idx="2622">
                  <c:v>0.56999999999999995</c:v>
                </c:pt>
                <c:pt idx="2623">
                  <c:v>0.57999999999999996</c:v>
                </c:pt>
                <c:pt idx="2624">
                  <c:v>0.36</c:v>
                </c:pt>
                <c:pt idx="2625">
                  <c:v>0.37</c:v>
                </c:pt>
                <c:pt idx="2626">
                  <c:v>0.33</c:v>
                </c:pt>
                <c:pt idx="2627">
                  <c:v>0.22</c:v>
                </c:pt>
                <c:pt idx="2628">
                  <c:v>0.63</c:v>
                </c:pt>
                <c:pt idx="2629">
                  <c:v>0.6</c:v>
                </c:pt>
                <c:pt idx="2630">
                  <c:v>0.59</c:v>
                </c:pt>
                <c:pt idx="2631">
                  <c:v>0.63</c:v>
                </c:pt>
                <c:pt idx="2632">
                  <c:v>0.63</c:v>
                </c:pt>
                <c:pt idx="2633">
                  <c:v>0.62</c:v>
                </c:pt>
                <c:pt idx="2634">
                  <c:v>0.6</c:v>
                </c:pt>
                <c:pt idx="2635">
                  <c:v>0.56000000000000005</c:v>
                </c:pt>
                <c:pt idx="2636">
                  <c:v>0.52</c:v>
                </c:pt>
                <c:pt idx="2637">
                  <c:v>0.39</c:v>
                </c:pt>
                <c:pt idx="2638">
                  <c:v>0.38</c:v>
                </c:pt>
                <c:pt idx="2639">
                  <c:v>0.38</c:v>
                </c:pt>
                <c:pt idx="2640">
                  <c:v>0.36</c:v>
                </c:pt>
                <c:pt idx="2641">
                  <c:v>0.3</c:v>
                </c:pt>
                <c:pt idx="2642">
                  <c:v>0.35</c:v>
                </c:pt>
                <c:pt idx="2643">
                  <c:v>0.19</c:v>
                </c:pt>
                <c:pt idx="2644">
                  <c:v>0.55000000000000004</c:v>
                </c:pt>
                <c:pt idx="2645">
                  <c:v>0.14460000000000001</c:v>
                </c:pt>
                <c:pt idx="2646">
                  <c:v>0.20380000000000001</c:v>
                </c:pt>
                <c:pt idx="2647">
                  <c:v>0.17460000000000001</c:v>
                </c:pt>
                <c:pt idx="2648">
                  <c:v>0.16869999999999999</c:v>
                </c:pt>
                <c:pt idx="2649">
                  <c:v>0.15440000000000001</c:v>
                </c:pt>
                <c:pt idx="2650">
                  <c:v>0.18990000000000001</c:v>
                </c:pt>
                <c:pt idx="2651">
                  <c:v>0.11990000000000001</c:v>
                </c:pt>
                <c:pt idx="2652">
                  <c:v>0.16200000000000001</c:v>
                </c:pt>
                <c:pt idx="2653">
                  <c:v>0.19289999999999999</c:v>
                </c:pt>
                <c:pt idx="2654">
                  <c:v>0.1865</c:v>
                </c:pt>
                <c:pt idx="2655">
                  <c:v>0.21460000000000001</c:v>
                </c:pt>
                <c:pt idx="2656">
                  <c:v>0.17829999999999999</c:v>
                </c:pt>
                <c:pt idx="2657">
                  <c:v>0.20080000000000001</c:v>
                </c:pt>
                <c:pt idx="2658">
                  <c:v>0.1913</c:v>
                </c:pt>
                <c:pt idx="2659">
                  <c:v>0.18579999999999999</c:v>
                </c:pt>
                <c:pt idx="2660">
                  <c:v>0.2016</c:v>
                </c:pt>
                <c:pt idx="2661">
                  <c:v>0.2011</c:v>
                </c:pt>
                <c:pt idx="2662">
                  <c:v>4.82E-2</c:v>
                </c:pt>
                <c:pt idx="2663">
                  <c:v>4.7699999999999999E-2</c:v>
                </c:pt>
                <c:pt idx="2664">
                  <c:v>6.5000000000000002E-2</c:v>
                </c:pt>
                <c:pt idx="2665">
                  <c:v>9.2299999999999993E-2</c:v>
                </c:pt>
                <c:pt idx="2666">
                  <c:v>7.5300000000000006E-2</c:v>
                </c:pt>
                <c:pt idx="2667">
                  <c:v>4.0500000000000001E-2</c:v>
                </c:pt>
                <c:pt idx="2668">
                  <c:v>3.9E-2</c:v>
                </c:pt>
                <c:pt idx="2669">
                  <c:v>0.1502</c:v>
                </c:pt>
                <c:pt idx="2670">
                  <c:v>3.78E-2</c:v>
                </c:pt>
                <c:pt idx="2671">
                  <c:v>9.7799999999999998E-2</c:v>
                </c:pt>
                <c:pt idx="2672">
                  <c:v>5.3499999999999999E-2</c:v>
                </c:pt>
                <c:pt idx="2673">
                  <c:v>0.1384</c:v>
                </c:pt>
                <c:pt idx="2674">
                  <c:v>0.1221</c:v>
                </c:pt>
                <c:pt idx="2675">
                  <c:v>0.124</c:v>
                </c:pt>
                <c:pt idx="2676">
                  <c:v>0.1512</c:v>
                </c:pt>
                <c:pt idx="2677">
                  <c:v>0.14019999999999999</c:v>
                </c:pt>
                <c:pt idx="2678">
                  <c:v>0.106</c:v>
                </c:pt>
                <c:pt idx="2679">
                  <c:v>0.1027</c:v>
                </c:pt>
                <c:pt idx="2680">
                  <c:v>0.11219999999999999</c:v>
                </c:pt>
                <c:pt idx="2681">
                  <c:v>0.16220000000000001</c:v>
                </c:pt>
                <c:pt idx="2682">
                  <c:v>0.16159999999999999</c:v>
                </c:pt>
                <c:pt idx="2683">
                  <c:v>0.16239999999999999</c:v>
                </c:pt>
                <c:pt idx="2684">
                  <c:v>0.17100000000000001</c:v>
                </c:pt>
                <c:pt idx="2685">
                  <c:v>0.1608</c:v>
                </c:pt>
                <c:pt idx="2686">
                  <c:v>0.1651</c:v>
                </c:pt>
                <c:pt idx="2687">
                  <c:v>3.8399999999999997E-2</c:v>
                </c:pt>
                <c:pt idx="2688">
                  <c:v>0.1099</c:v>
                </c:pt>
                <c:pt idx="2689">
                  <c:v>0.1711</c:v>
                </c:pt>
                <c:pt idx="2690">
                  <c:v>0.18229999999999999</c:v>
                </c:pt>
                <c:pt idx="2691">
                  <c:v>6.2100000000000002E-2</c:v>
                </c:pt>
                <c:pt idx="2692">
                  <c:v>4.3200000000000002E-2</c:v>
                </c:pt>
                <c:pt idx="2693">
                  <c:v>0.16239999999999999</c:v>
                </c:pt>
                <c:pt idx="2694">
                  <c:v>0.1724</c:v>
                </c:pt>
                <c:pt idx="2695">
                  <c:v>0.16059999999999999</c:v>
                </c:pt>
                <c:pt idx="2696">
                  <c:v>0.21429999999999999</c:v>
                </c:pt>
                <c:pt idx="2697">
                  <c:v>0.1542</c:v>
                </c:pt>
                <c:pt idx="2698">
                  <c:v>0.16969999999999999</c:v>
                </c:pt>
                <c:pt idx="2699">
                  <c:v>0.38729999999999998</c:v>
                </c:pt>
                <c:pt idx="2700">
                  <c:v>0.3281</c:v>
                </c:pt>
                <c:pt idx="2701">
                  <c:v>0.33110000000000001</c:v>
                </c:pt>
                <c:pt idx="2702">
                  <c:v>0.30759999999999998</c:v>
                </c:pt>
                <c:pt idx="2703">
                  <c:v>0.33090000000000003</c:v>
                </c:pt>
                <c:pt idx="2704">
                  <c:v>0.2828</c:v>
                </c:pt>
                <c:pt idx="2705">
                  <c:v>0.28489999999999999</c:v>
                </c:pt>
                <c:pt idx="2706">
                  <c:v>0.27900000000000003</c:v>
                </c:pt>
                <c:pt idx="2707">
                  <c:v>0.30669999999999997</c:v>
                </c:pt>
                <c:pt idx="2708">
                  <c:v>0.28470000000000001</c:v>
                </c:pt>
                <c:pt idx="2709">
                  <c:v>0.22919999999999999</c:v>
                </c:pt>
                <c:pt idx="2710">
                  <c:v>0.2079</c:v>
                </c:pt>
                <c:pt idx="2711">
                  <c:v>0.19989999999999999</c:v>
                </c:pt>
                <c:pt idx="2712">
                  <c:v>0.44840000000000002</c:v>
                </c:pt>
                <c:pt idx="2713">
                  <c:v>0.14530000000000001</c:v>
                </c:pt>
                <c:pt idx="2714">
                  <c:v>0.15859999999999999</c:v>
                </c:pt>
                <c:pt idx="2715">
                  <c:v>0.14530000000000001</c:v>
                </c:pt>
                <c:pt idx="2716">
                  <c:v>0.18990000000000001</c:v>
                </c:pt>
                <c:pt idx="2717">
                  <c:v>0.1711</c:v>
                </c:pt>
                <c:pt idx="2718">
                  <c:v>0.15540000000000001</c:v>
                </c:pt>
                <c:pt idx="2719">
                  <c:v>0.15540000000000001</c:v>
                </c:pt>
                <c:pt idx="2720">
                  <c:v>0.41149999999999998</c:v>
                </c:pt>
                <c:pt idx="2721">
                  <c:v>0.41249999999999998</c:v>
                </c:pt>
                <c:pt idx="2722">
                  <c:v>0.39510000000000001</c:v>
                </c:pt>
                <c:pt idx="2723">
                  <c:v>0.3735</c:v>
                </c:pt>
                <c:pt idx="2724">
                  <c:v>0.43490000000000001</c:v>
                </c:pt>
                <c:pt idx="2725">
                  <c:v>0.3196</c:v>
                </c:pt>
                <c:pt idx="2726">
                  <c:v>0.27150000000000002</c:v>
                </c:pt>
                <c:pt idx="2727">
                  <c:v>0.31580000000000003</c:v>
                </c:pt>
                <c:pt idx="2728">
                  <c:v>0.25140000000000001</c:v>
                </c:pt>
                <c:pt idx="2729">
                  <c:v>0.31180000000000002</c:v>
                </c:pt>
                <c:pt idx="2730">
                  <c:v>0.30549999999999999</c:v>
                </c:pt>
                <c:pt idx="2731">
                  <c:v>0.30559999999999998</c:v>
                </c:pt>
                <c:pt idx="2732">
                  <c:v>0.27529999999999999</c:v>
                </c:pt>
                <c:pt idx="2733">
                  <c:v>0.25009999999999999</c:v>
                </c:pt>
                <c:pt idx="2734">
                  <c:v>0.251</c:v>
                </c:pt>
                <c:pt idx="2735">
                  <c:v>0.31929999999999997</c:v>
                </c:pt>
                <c:pt idx="2736">
                  <c:v>0.31950000000000001</c:v>
                </c:pt>
                <c:pt idx="2737">
                  <c:v>0.31830000000000003</c:v>
                </c:pt>
                <c:pt idx="2738">
                  <c:v>0.33829999999999999</c:v>
                </c:pt>
                <c:pt idx="2739">
                  <c:v>0.73487000000000002</c:v>
                </c:pt>
                <c:pt idx="2740">
                  <c:v>0.74773999999999996</c:v>
                </c:pt>
                <c:pt idx="2741">
                  <c:v>0.75466</c:v>
                </c:pt>
                <c:pt idx="2742">
                  <c:v>0.75661999999999996</c:v>
                </c:pt>
                <c:pt idx="2743">
                  <c:v>0.76653000000000004</c:v>
                </c:pt>
                <c:pt idx="2744">
                  <c:v>0.76453000000000004</c:v>
                </c:pt>
                <c:pt idx="2745">
                  <c:v>0.78432000000000002</c:v>
                </c:pt>
                <c:pt idx="2746">
                  <c:v>0.78825000000000001</c:v>
                </c:pt>
                <c:pt idx="2747">
                  <c:v>7.1999999999999993</c:v>
                </c:pt>
                <c:pt idx="2748">
                  <c:v>7.5</c:v>
                </c:pt>
                <c:pt idx="2749">
                  <c:v>8.5</c:v>
                </c:pt>
                <c:pt idx="2750">
                  <c:v>8.6999999999999993</c:v>
                </c:pt>
                <c:pt idx="2751">
                  <c:v>9.8000000000000007</c:v>
                </c:pt>
                <c:pt idx="2752">
                  <c:v>9.8000000000000007</c:v>
                </c:pt>
                <c:pt idx="2753">
                  <c:v>10.4</c:v>
                </c:pt>
                <c:pt idx="2754">
                  <c:v>11.1</c:v>
                </c:pt>
                <c:pt idx="2755">
                  <c:v>11.5</c:v>
                </c:pt>
                <c:pt idx="2756">
                  <c:v>11.5</c:v>
                </c:pt>
                <c:pt idx="2757">
                  <c:v>12.1</c:v>
                </c:pt>
                <c:pt idx="2758">
                  <c:v>12.4</c:v>
                </c:pt>
                <c:pt idx="2759">
                  <c:v>12.5</c:v>
                </c:pt>
                <c:pt idx="2760">
                  <c:v>13</c:v>
                </c:pt>
                <c:pt idx="2761">
                  <c:v>13</c:v>
                </c:pt>
                <c:pt idx="2762">
                  <c:v>13.200000000000001</c:v>
                </c:pt>
                <c:pt idx="2763">
                  <c:v>14.2</c:v>
                </c:pt>
                <c:pt idx="2764">
                  <c:v>14.7</c:v>
                </c:pt>
                <c:pt idx="2765">
                  <c:v>14.799999999999999</c:v>
                </c:pt>
                <c:pt idx="2766">
                  <c:v>15</c:v>
                </c:pt>
                <c:pt idx="2767">
                  <c:v>16.5</c:v>
                </c:pt>
                <c:pt idx="2768">
                  <c:v>15.9</c:v>
                </c:pt>
                <c:pt idx="2769">
                  <c:v>16.2</c:v>
                </c:pt>
                <c:pt idx="2770">
                  <c:v>16.7</c:v>
                </c:pt>
                <c:pt idx="2771">
                  <c:v>17.2</c:v>
                </c:pt>
                <c:pt idx="2772">
                  <c:v>17.899999999999999</c:v>
                </c:pt>
                <c:pt idx="2773">
                  <c:v>18.3</c:v>
                </c:pt>
                <c:pt idx="2774">
                  <c:v>18.3</c:v>
                </c:pt>
                <c:pt idx="2775">
                  <c:v>19</c:v>
                </c:pt>
                <c:pt idx="2776">
                  <c:v>19.5</c:v>
                </c:pt>
                <c:pt idx="2777">
                  <c:v>21</c:v>
                </c:pt>
                <c:pt idx="2778">
                  <c:v>21.5</c:v>
                </c:pt>
                <c:pt idx="2779">
                  <c:v>23.3</c:v>
                </c:pt>
                <c:pt idx="2780">
                  <c:v>24.4</c:v>
                </c:pt>
                <c:pt idx="2781">
                  <c:v>0.2</c:v>
                </c:pt>
                <c:pt idx="2782">
                  <c:v>0.2</c:v>
                </c:pt>
                <c:pt idx="2783">
                  <c:v>0.3</c:v>
                </c:pt>
                <c:pt idx="2784">
                  <c:v>0.2</c:v>
                </c:pt>
                <c:pt idx="2785">
                  <c:v>0.2</c:v>
                </c:pt>
                <c:pt idx="2786">
                  <c:v>0.2</c:v>
                </c:pt>
                <c:pt idx="2787">
                  <c:v>0.2</c:v>
                </c:pt>
                <c:pt idx="2788">
                  <c:v>0.2</c:v>
                </c:pt>
                <c:pt idx="2789">
                  <c:v>0.4</c:v>
                </c:pt>
                <c:pt idx="2790">
                  <c:v>0.4</c:v>
                </c:pt>
                <c:pt idx="2791">
                  <c:v>0.4</c:v>
                </c:pt>
                <c:pt idx="2792">
                  <c:v>0.4</c:v>
                </c:pt>
                <c:pt idx="2793">
                  <c:v>0.4</c:v>
                </c:pt>
                <c:pt idx="2794">
                  <c:v>0.4</c:v>
                </c:pt>
                <c:pt idx="2795">
                  <c:v>0.3</c:v>
                </c:pt>
                <c:pt idx="2796">
                  <c:v>0.3</c:v>
                </c:pt>
                <c:pt idx="2797">
                  <c:v>0.2</c:v>
                </c:pt>
                <c:pt idx="2798">
                  <c:v>0.3</c:v>
                </c:pt>
                <c:pt idx="2799">
                  <c:v>0.4</c:v>
                </c:pt>
                <c:pt idx="2800">
                  <c:v>0.4</c:v>
                </c:pt>
                <c:pt idx="2801">
                  <c:v>0.4</c:v>
                </c:pt>
                <c:pt idx="2802">
                  <c:v>0.3</c:v>
                </c:pt>
                <c:pt idx="2803">
                  <c:v>0.4</c:v>
                </c:pt>
                <c:pt idx="2804">
                  <c:v>0.5</c:v>
                </c:pt>
                <c:pt idx="2805">
                  <c:v>0.5</c:v>
                </c:pt>
                <c:pt idx="2806">
                  <c:v>0.4</c:v>
                </c:pt>
                <c:pt idx="2807">
                  <c:v>0.5</c:v>
                </c:pt>
                <c:pt idx="2808">
                  <c:v>0.4</c:v>
                </c:pt>
                <c:pt idx="2809">
                  <c:v>0.5</c:v>
                </c:pt>
                <c:pt idx="2810">
                  <c:v>0.5</c:v>
                </c:pt>
                <c:pt idx="2811">
                  <c:v>0.4</c:v>
                </c:pt>
                <c:pt idx="2812">
                  <c:v>0.4</c:v>
                </c:pt>
                <c:pt idx="2813">
                  <c:v>0.4</c:v>
                </c:pt>
                <c:pt idx="2814">
                  <c:v>0.5</c:v>
                </c:pt>
                <c:pt idx="2815">
                  <c:v>0.6</c:v>
                </c:pt>
                <c:pt idx="2816">
                  <c:v>0.5</c:v>
                </c:pt>
                <c:pt idx="2817">
                  <c:v>0.5</c:v>
                </c:pt>
                <c:pt idx="2818">
                  <c:v>0.5</c:v>
                </c:pt>
                <c:pt idx="2819">
                  <c:v>0.5</c:v>
                </c:pt>
                <c:pt idx="2820">
                  <c:v>0.5</c:v>
                </c:pt>
                <c:pt idx="2821">
                  <c:v>0.5</c:v>
                </c:pt>
                <c:pt idx="2822">
                  <c:v>0.5</c:v>
                </c:pt>
                <c:pt idx="2823">
                  <c:v>86.95</c:v>
                </c:pt>
                <c:pt idx="2824">
                  <c:v>89.03</c:v>
                </c:pt>
                <c:pt idx="2825">
                  <c:v>88.75</c:v>
                </c:pt>
                <c:pt idx="2826">
                  <c:v>37.28</c:v>
                </c:pt>
                <c:pt idx="2827">
                  <c:v>84.03</c:v>
                </c:pt>
                <c:pt idx="2828">
                  <c:v>81.069999999999993</c:v>
                </c:pt>
                <c:pt idx="2829">
                  <c:v>82.64</c:v>
                </c:pt>
                <c:pt idx="2830">
                  <c:v>82.86</c:v>
                </c:pt>
                <c:pt idx="2831">
                  <c:v>84.02</c:v>
                </c:pt>
                <c:pt idx="2832">
                  <c:v>83.39</c:v>
                </c:pt>
                <c:pt idx="2833">
                  <c:v>80.34</c:v>
                </c:pt>
                <c:pt idx="2834">
                  <c:v>83.25</c:v>
                </c:pt>
                <c:pt idx="2835">
                  <c:v>82.09</c:v>
                </c:pt>
                <c:pt idx="2836">
                  <c:v>85.21</c:v>
                </c:pt>
                <c:pt idx="2837">
                  <c:v>85.62</c:v>
                </c:pt>
                <c:pt idx="2838">
                  <c:v>83.06</c:v>
                </c:pt>
                <c:pt idx="2839">
                  <c:v>82.55</c:v>
                </c:pt>
                <c:pt idx="2840">
                  <c:v>85.53</c:v>
                </c:pt>
                <c:pt idx="2841">
                  <c:v>82.82</c:v>
                </c:pt>
                <c:pt idx="2842">
                  <c:v>72.72</c:v>
                </c:pt>
                <c:pt idx="2843">
                  <c:v>72.790000000000006</c:v>
                </c:pt>
                <c:pt idx="2844">
                  <c:v>82.52</c:v>
                </c:pt>
                <c:pt idx="2845">
                  <c:v>83.48</c:v>
                </c:pt>
                <c:pt idx="2846">
                  <c:v>82.72</c:v>
                </c:pt>
                <c:pt idx="2847">
                  <c:v>83.88</c:v>
                </c:pt>
                <c:pt idx="2848">
                  <c:v>85.62</c:v>
                </c:pt>
                <c:pt idx="2849">
                  <c:v>80.66</c:v>
                </c:pt>
                <c:pt idx="2850">
                  <c:v>83.54</c:v>
                </c:pt>
                <c:pt idx="2851">
                  <c:v>87.89</c:v>
                </c:pt>
                <c:pt idx="2852">
                  <c:v>89.3</c:v>
                </c:pt>
                <c:pt idx="2853">
                  <c:v>86.59</c:v>
                </c:pt>
                <c:pt idx="2854">
                  <c:v>89.76</c:v>
                </c:pt>
                <c:pt idx="2855">
                  <c:v>87.94</c:v>
                </c:pt>
                <c:pt idx="2856">
                  <c:v>64.59</c:v>
                </c:pt>
                <c:pt idx="2857">
                  <c:v>89.7</c:v>
                </c:pt>
                <c:pt idx="2858">
                  <c:v>89.62</c:v>
                </c:pt>
                <c:pt idx="2859">
                  <c:v>89.49</c:v>
                </c:pt>
                <c:pt idx="2860">
                  <c:v>81.569999999999993</c:v>
                </c:pt>
                <c:pt idx="2861">
                  <c:v>74.489999999999995</c:v>
                </c:pt>
                <c:pt idx="2862">
                  <c:v>79.5</c:v>
                </c:pt>
                <c:pt idx="2863">
                  <c:v>80.25</c:v>
                </c:pt>
                <c:pt idx="2864">
                  <c:v>84.12</c:v>
                </c:pt>
                <c:pt idx="2865">
                  <c:v>83.3</c:v>
                </c:pt>
                <c:pt idx="2866">
                  <c:v>76.47</c:v>
                </c:pt>
                <c:pt idx="2867">
                  <c:v>78.38</c:v>
                </c:pt>
                <c:pt idx="2868">
                  <c:v>86.08</c:v>
                </c:pt>
                <c:pt idx="2869">
                  <c:v>89.59</c:v>
                </c:pt>
                <c:pt idx="2870">
                  <c:v>77.94</c:v>
                </c:pt>
                <c:pt idx="2871">
                  <c:v>75.37</c:v>
                </c:pt>
                <c:pt idx="2872">
                  <c:v>77.41</c:v>
                </c:pt>
                <c:pt idx="2873">
                  <c:v>80.45</c:v>
                </c:pt>
                <c:pt idx="2874">
                  <c:v>82.32</c:v>
                </c:pt>
                <c:pt idx="2875">
                  <c:v>80.180000000000007</c:v>
                </c:pt>
                <c:pt idx="2876">
                  <c:v>75.53</c:v>
                </c:pt>
                <c:pt idx="2877">
                  <c:v>88.14</c:v>
                </c:pt>
                <c:pt idx="2878">
                  <c:v>84.45</c:v>
                </c:pt>
                <c:pt idx="2879">
                  <c:v>80.16</c:v>
                </c:pt>
                <c:pt idx="2880">
                  <c:v>76.72</c:v>
                </c:pt>
                <c:pt idx="2881">
                  <c:v>79.23</c:v>
                </c:pt>
                <c:pt idx="2882">
                  <c:v>78.099999999999994</c:v>
                </c:pt>
                <c:pt idx="2883">
                  <c:v>76.47</c:v>
                </c:pt>
                <c:pt idx="2884">
                  <c:v>78.87</c:v>
                </c:pt>
                <c:pt idx="2885">
                  <c:v>78.510000000000005</c:v>
                </c:pt>
                <c:pt idx="2886">
                  <c:v>79.760000000000005</c:v>
                </c:pt>
                <c:pt idx="2887">
                  <c:v>76.45</c:v>
                </c:pt>
                <c:pt idx="2888">
                  <c:v>78.91</c:v>
                </c:pt>
                <c:pt idx="2889">
                  <c:v>81.25</c:v>
                </c:pt>
                <c:pt idx="2890">
                  <c:v>78.34</c:v>
                </c:pt>
                <c:pt idx="2891">
                  <c:v>73.14</c:v>
                </c:pt>
                <c:pt idx="2892">
                  <c:v>79.150000000000006</c:v>
                </c:pt>
                <c:pt idx="2893">
                  <c:v>73.540000000000006</c:v>
                </c:pt>
                <c:pt idx="2894">
                  <c:v>80.650000000000006</c:v>
                </c:pt>
                <c:pt idx="2895">
                  <c:v>79.63</c:v>
                </c:pt>
                <c:pt idx="2896">
                  <c:v>35.99</c:v>
                </c:pt>
                <c:pt idx="2897">
                  <c:v>79.91</c:v>
                </c:pt>
                <c:pt idx="2898">
                  <c:v>78.59</c:v>
                </c:pt>
                <c:pt idx="2899">
                  <c:v>76.400000000000006</c:v>
                </c:pt>
                <c:pt idx="2900">
                  <c:v>78.8</c:v>
                </c:pt>
                <c:pt idx="2901">
                  <c:v>77.819999999999993</c:v>
                </c:pt>
                <c:pt idx="2902">
                  <c:v>74.95</c:v>
                </c:pt>
                <c:pt idx="2903">
                  <c:v>79.67</c:v>
                </c:pt>
                <c:pt idx="2904">
                  <c:v>79.87</c:v>
                </c:pt>
                <c:pt idx="2905">
                  <c:v>79.53</c:v>
                </c:pt>
                <c:pt idx="2906">
                  <c:v>77.290000000000006</c:v>
                </c:pt>
                <c:pt idx="2907">
                  <c:v>84.18</c:v>
                </c:pt>
                <c:pt idx="2908">
                  <c:v>80.75</c:v>
                </c:pt>
                <c:pt idx="2909">
                  <c:v>77.41</c:v>
                </c:pt>
                <c:pt idx="2910">
                  <c:v>77.790000000000006</c:v>
                </c:pt>
                <c:pt idx="2911">
                  <c:v>77.989999999999995</c:v>
                </c:pt>
                <c:pt idx="2912">
                  <c:v>81.489999999999995</c:v>
                </c:pt>
                <c:pt idx="2913">
                  <c:v>78.19</c:v>
                </c:pt>
                <c:pt idx="2914">
                  <c:v>77.13</c:v>
                </c:pt>
                <c:pt idx="2915">
                  <c:v>87.49</c:v>
                </c:pt>
                <c:pt idx="2916">
                  <c:v>87.77</c:v>
                </c:pt>
                <c:pt idx="2917">
                  <c:v>85.95</c:v>
                </c:pt>
                <c:pt idx="2918">
                  <c:v>92.28</c:v>
                </c:pt>
                <c:pt idx="2919">
                  <c:v>93.19</c:v>
                </c:pt>
                <c:pt idx="2920">
                  <c:v>91.95</c:v>
                </c:pt>
                <c:pt idx="2921">
                  <c:v>85.05</c:v>
                </c:pt>
                <c:pt idx="2922">
                  <c:v>90.49</c:v>
                </c:pt>
                <c:pt idx="2923">
                  <c:v>89.68</c:v>
                </c:pt>
                <c:pt idx="2924">
                  <c:v>58.21</c:v>
                </c:pt>
                <c:pt idx="2925">
                  <c:v>67.38</c:v>
                </c:pt>
                <c:pt idx="2926">
                  <c:v>87.73</c:v>
                </c:pt>
                <c:pt idx="2927">
                  <c:v>34.44</c:v>
                </c:pt>
                <c:pt idx="2928">
                  <c:v>70.760000000000005</c:v>
                </c:pt>
                <c:pt idx="2929">
                  <c:v>78.92</c:v>
                </c:pt>
                <c:pt idx="2930">
                  <c:v>94.51</c:v>
                </c:pt>
                <c:pt idx="2931">
                  <c:v>89.35</c:v>
                </c:pt>
                <c:pt idx="2932">
                  <c:v>90.76</c:v>
                </c:pt>
                <c:pt idx="2933">
                  <c:v>88.94</c:v>
                </c:pt>
                <c:pt idx="2934">
                  <c:v>87.04</c:v>
                </c:pt>
                <c:pt idx="2935">
                  <c:v>87.26</c:v>
                </c:pt>
                <c:pt idx="2936">
                  <c:v>84.44</c:v>
                </c:pt>
                <c:pt idx="2937">
                  <c:v>71.16</c:v>
                </c:pt>
                <c:pt idx="2938">
                  <c:v>79.98</c:v>
                </c:pt>
                <c:pt idx="2939">
                  <c:v>37.58</c:v>
                </c:pt>
                <c:pt idx="2940">
                  <c:v>35.6</c:v>
                </c:pt>
                <c:pt idx="2941">
                  <c:v>28.33</c:v>
                </c:pt>
                <c:pt idx="2942">
                  <c:v>25.94</c:v>
                </c:pt>
                <c:pt idx="2943">
                  <c:v>84.85</c:v>
                </c:pt>
                <c:pt idx="2944">
                  <c:v>83.86</c:v>
                </c:pt>
                <c:pt idx="2945">
                  <c:v>84.82</c:v>
                </c:pt>
                <c:pt idx="2946">
                  <c:v>74.36</c:v>
                </c:pt>
                <c:pt idx="2947">
                  <c:v>71</c:v>
                </c:pt>
                <c:pt idx="2948">
                  <c:v>79.36</c:v>
                </c:pt>
                <c:pt idx="2949">
                  <c:v>76.61</c:v>
                </c:pt>
                <c:pt idx="2950">
                  <c:v>81.56</c:v>
                </c:pt>
                <c:pt idx="2951">
                  <c:v>81.02</c:v>
                </c:pt>
                <c:pt idx="2952">
                  <c:v>84.14</c:v>
                </c:pt>
                <c:pt idx="2953">
                  <c:v>32.25</c:v>
                </c:pt>
                <c:pt idx="2954">
                  <c:v>81.53</c:v>
                </c:pt>
                <c:pt idx="2955">
                  <c:v>81.88</c:v>
                </c:pt>
                <c:pt idx="2956">
                  <c:v>84.25</c:v>
                </c:pt>
                <c:pt idx="2957">
                  <c:v>83.94</c:v>
                </c:pt>
                <c:pt idx="2958">
                  <c:v>84.74</c:v>
                </c:pt>
                <c:pt idx="2959">
                  <c:v>80.319999999999993</c:v>
                </c:pt>
                <c:pt idx="2960">
                  <c:v>83.81</c:v>
                </c:pt>
                <c:pt idx="2961">
                  <c:v>64.709999999999994</c:v>
                </c:pt>
                <c:pt idx="2962">
                  <c:v>80.010000000000005</c:v>
                </c:pt>
                <c:pt idx="2963">
                  <c:v>56.91</c:v>
                </c:pt>
                <c:pt idx="2964">
                  <c:v>86.44</c:v>
                </c:pt>
                <c:pt idx="2965">
                  <c:v>82.41</c:v>
                </c:pt>
                <c:pt idx="2966">
                  <c:v>86.78</c:v>
                </c:pt>
                <c:pt idx="2967">
                  <c:v>36.200000000000003</c:v>
                </c:pt>
                <c:pt idx="2968">
                  <c:v>60.55</c:v>
                </c:pt>
                <c:pt idx="2969">
                  <c:v>83.89</c:v>
                </c:pt>
                <c:pt idx="2970">
                  <c:v>37.08</c:v>
                </c:pt>
                <c:pt idx="2971">
                  <c:v>85.89</c:v>
                </c:pt>
                <c:pt idx="2972">
                  <c:v>43.58</c:v>
                </c:pt>
                <c:pt idx="2973">
                  <c:v>46.23</c:v>
                </c:pt>
                <c:pt idx="2974">
                  <c:v>87.99</c:v>
                </c:pt>
                <c:pt idx="2975">
                  <c:v>78.349999999999994</c:v>
                </c:pt>
                <c:pt idx="2976">
                  <c:v>14.128627460068252</c:v>
                </c:pt>
                <c:pt idx="2977">
                  <c:v>15.742096892816978</c:v>
                </c:pt>
                <c:pt idx="2978">
                  <c:v>15.552843874991476</c:v>
                </c:pt>
                <c:pt idx="2979">
                  <c:v>25.258677040320148</c:v>
                </c:pt>
                <c:pt idx="2980">
                  <c:v>21.990096829190701</c:v>
                </c:pt>
                <c:pt idx="2981">
                  <c:v>25.759986942506231</c:v>
                </c:pt>
                <c:pt idx="2982">
                  <c:v>36.028309741881777</c:v>
                </c:pt>
                <c:pt idx="2983">
                  <c:v>35.921142569342017</c:v>
                </c:pt>
                <c:pt idx="2984">
                  <c:v>38.822034154755542</c:v>
                </c:pt>
                <c:pt idx="2985">
                  <c:v>31.48080396954245</c:v>
                </c:pt>
                <c:pt idx="2986">
                  <c:v>30.335338169154031</c:v>
                </c:pt>
                <c:pt idx="2987">
                  <c:v>31.217305245299027</c:v>
                </c:pt>
                <c:pt idx="2988">
                  <c:v>30.253269744923745</c:v>
                </c:pt>
                <c:pt idx="2989">
                  <c:v>26.683818269918554</c:v>
                </c:pt>
                <c:pt idx="2990">
                  <c:v>25.35215511397006</c:v>
                </c:pt>
                <c:pt idx="2991">
                  <c:v>22.92369879568281</c:v>
                </c:pt>
                <c:pt idx="2992">
                  <c:v>21.910820724438338</c:v>
                </c:pt>
                <c:pt idx="2993">
                  <c:v>43.37467711290909</c:v>
                </c:pt>
                <c:pt idx="2994">
                  <c:v>53.739059716520799</c:v>
                </c:pt>
                <c:pt idx="2995">
                  <c:v>45.703815407565955</c:v>
                </c:pt>
                <c:pt idx="2996">
                  <c:v>27.270250523213324</c:v>
                </c:pt>
                <c:pt idx="2997">
                  <c:v>35.45697930043746</c:v>
                </c:pt>
                <c:pt idx="2998">
                  <c:v>28.405151064883572</c:v>
                </c:pt>
                <c:pt idx="2999">
                  <c:v>30.88345276784381</c:v>
                </c:pt>
                <c:pt idx="3000">
                  <c:v>30.47215277022859</c:v>
                </c:pt>
                <c:pt idx="3001">
                  <c:v>24.936836786255704</c:v>
                </c:pt>
                <c:pt idx="3002">
                  <c:v>26.28664703623096</c:v>
                </c:pt>
                <c:pt idx="3003">
                  <c:v>44.124782048366285</c:v>
                </c:pt>
                <c:pt idx="3004">
                  <c:v>38.87326772444262</c:v>
                </c:pt>
                <c:pt idx="3005">
                  <c:v>19.851970582689045</c:v>
                </c:pt>
                <c:pt idx="3006">
                  <c:v>31.317854674094221</c:v>
                </c:pt>
                <c:pt idx="3007">
                  <c:v>51.579784541970909</c:v>
                </c:pt>
                <c:pt idx="3008">
                  <c:v>50.771045988365685</c:v>
                </c:pt>
                <c:pt idx="3009">
                  <c:v>50.043531887107321</c:v>
                </c:pt>
                <c:pt idx="3010">
                  <c:v>29.592298638983582</c:v>
                </c:pt>
                <c:pt idx="3011">
                  <c:v>30.225606316976826</c:v>
                </c:pt>
                <c:pt idx="3012">
                  <c:v>38.915183969597521</c:v>
                </c:pt>
                <c:pt idx="3013">
                  <c:v>32.522428541623214</c:v>
                </c:pt>
                <c:pt idx="3014">
                  <c:v>31.938388625592403</c:v>
                </c:pt>
                <c:pt idx="3015">
                  <c:v>16.650616631977869</c:v>
                </c:pt>
                <c:pt idx="3016">
                  <c:v>21.312923870474716</c:v>
                </c:pt>
                <c:pt idx="3017">
                  <c:v>19.746500189178914</c:v>
                </c:pt>
                <c:pt idx="3018">
                  <c:v>26.194498069498085</c:v>
                </c:pt>
                <c:pt idx="3019">
                  <c:v>26.468834688346877</c:v>
                </c:pt>
                <c:pt idx="3020">
                  <c:v>20.528776978417273</c:v>
                </c:pt>
                <c:pt idx="3021">
                  <c:v>23.259857482185257</c:v>
                </c:pt>
                <c:pt idx="3022">
                  <c:v>21.437908496731964</c:v>
                </c:pt>
                <c:pt idx="3023">
                  <c:v>28.631578947368414</c:v>
                </c:pt>
                <c:pt idx="3024">
                  <c:v>36.388869443472188</c:v>
                </c:pt>
                <c:pt idx="3025">
                  <c:v>24.432679738562108</c:v>
                </c:pt>
                <c:pt idx="3026">
                  <c:v>26.640350877192969</c:v>
                </c:pt>
                <c:pt idx="3027">
                  <c:v>34.554794520547901</c:v>
                </c:pt>
                <c:pt idx="3028">
                  <c:v>5.9386973180077236</c:v>
                </c:pt>
                <c:pt idx="3029">
                  <c:v>34.739726027397126</c:v>
                </c:pt>
                <c:pt idx="3030">
                  <c:v>25.0936329588015</c:v>
                </c:pt>
                <c:pt idx="3031">
                  <c:v>26.272965879265087</c:v>
                </c:pt>
                <c:pt idx="3032">
                  <c:v>17.828571428571433</c:v>
                </c:pt>
                <c:pt idx="3033">
                  <c:v>25.022088353413551</c:v>
                </c:pt>
                <c:pt idx="3034">
                  <c:v>23.64</c:v>
                </c:pt>
                <c:pt idx="3035">
                  <c:v>27.050359712230211</c:v>
                </c:pt>
                <c:pt idx="3036">
                  <c:v>55.684956843403214</c:v>
                </c:pt>
                <c:pt idx="3037">
                  <c:v>23.988095238095241</c:v>
                </c:pt>
                <c:pt idx="3038">
                  <c:v>22.782608695652169</c:v>
                </c:pt>
                <c:pt idx="3039">
                  <c:v>29.648464163822428</c:v>
                </c:pt>
                <c:pt idx="3040">
                  <c:v>21.004784688995208</c:v>
                </c:pt>
                <c:pt idx="3041">
                  <c:v>28.682634730538915</c:v>
                </c:pt>
                <c:pt idx="3042">
                  <c:v>22.246153846153817</c:v>
                </c:pt>
                <c:pt idx="3043">
                  <c:v>17.337662337662348</c:v>
                </c:pt>
                <c:pt idx="3044">
                  <c:v>17.077294685990164</c:v>
                </c:pt>
                <c:pt idx="3045">
                  <c:v>20.756302521008404</c:v>
                </c:pt>
                <c:pt idx="3046">
                  <c:v>47.23529411764715</c:v>
                </c:pt>
                <c:pt idx="3047">
                  <c:v>30.222345132743317</c:v>
                </c:pt>
                <c:pt idx="3048">
                  <c:v>38.886509635974321</c:v>
                </c:pt>
                <c:pt idx="3049">
                  <c:v>29.12698412698413</c:v>
                </c:pt>
                <c:pt idx="3050">
                  <c:v>39.255319148935882</c:v>
                </c:pt>
                <c:pt idx="3051">
                  <c:v>34.224137931034477</c:v>
                </c:pt>
                <c:pt idx="3052">
                  <c:v>20.880178457616282</c:v>
                </c:pt>
                <c:pt idx="3053">
                  <c:v>18.24313725490196</c:v>
                </c:pt>
                <c:pt idx="3054">
                  <c:v>10.840927258193469</c:v>
                </c:pt>
                <c:pt idx="3055">
                  <c:v>23.277047522750209</c:v>
                </c:pt>
                <c:pt idx="3056">
                  <c:v>24.569732937685416</c:v>
                </c:pt>
                <c:pt idx="3057">
                  <c:v>21.111111111111118</c:v>
                </c:pt>
                <c:pt idx="3058">
                  <c:v>21.304741980474144</c:v>
                </c:pt>
                <c:pt idx="3059">
                  <c:v>16.694472361808916</c:v>
                </c:pt>
                <c:pt idx="3060">
                  <c:v>18.565129449838196</c:v>
                </c:pt>
                <c:pt idx="3061">
                  <c:v>29.844507845934334</c:v>
                </c:pt>
                <c:pt idx="3062">
                  <c:v>0.2764976958524632</c:v>
                </c:pt>
                <c:pt idx="3063">
                  <c:v>10.309734513274282</c:v>
                </c:pt>
                <c:pt idx="3064">
                  <c:v>20.647058823529409</c:v>
                </c:pt>
                <c:pt idx="3065">
                  <c:v>21.061452513966479</c:v>
                </c:pt>
                <c:pt idx="3066">
                  <c:v>18.115631691648822</c:v>
                </c:pt>
                <c:pt idx="3067">
                  <c:v>2.1212121212121673</c:v>
                </c:pt>
                <c:pt idx="3068">
                  <c:v>13.415637860082304</c:v>
                </c:pt>
                <c:pt idx="3069">
                  <c:v>17.248157248157376</c:v>
                </c:pt>
                <c:pt idx="3070">
                  <c:v>10.6989247311828</c:v>
                </c:pt>
                <c:pt idx="3071">
                  <c:v>20.230706075533618</c:v>
                </c:pt>
                <c:pt idx="3072">
                  <c:v>15.92833876221488</c:v>
                </c:pt>
                <c:pt idx="3073">
                  <c:v>9.016393442622995</c:v>
                </c:pt>
                <c:pt idx="3074">
                  <c:v>26.174999999999926</c:v>
                </c:pt>
                <c:pt idx="3075">
                  <c:v>13.3140655105974</c:v>
                </c:pt>
                <c:pt idx="3076">
                  <c:v>3.1532846715328371</c:v>
                </c:pt>
                <c:pt idx="3077">
                  <c:v>2.9938271604938125</c:v>
                </c:pt>
                <c:pt idx="3078">
                  <c:v>10.052356020942407</c:v>
                </c:pt>
                <c:pt idx="3079">
                  <c:v>3.6538461538461569</c:v>
                </c:pt>
                <c:pt idx="3080">
                  <c:v>30.80338266384787</c:v>
                </c:pt>
                <c:pt idx="3081">
                  <c:v>38.407821229050278</c:v>
                </c:pt>
                <c:pt idx="3082">
                  <c:v>20.074074074074083</c:v>
                </c:pt>
                <c:pt idx="3083">
                  <c:v>20.530612244897853</c:v>
                </c:pt>
                <c:pt idx="3084">
                  <c:v>39.689922480620154</c:v>
                </c:pt>
                <c:pt idx="3085">
                  <c:v>15.73326867119296</c:v>
                </c:pt>
                <c:pt idx="3086">
                  <c:v>13.315789473684287</c:v>
                </c:pt>
                <c:pt idx="3087">
                  <c:v>8.8339920948616619</c:v>
                </c:pt>
                <c:pt idx="3088">
                  <c:v>15.254237288135513</c:v>
                </c:pt>
                <c:pt idx="3089">
                  <c:v>8.4652278177456264</c:v>
                </c:pt>
                <c:pt idx="3090">
                  <c:v>9.3249810174639034</c:v>
                </c:pt>
                <c:pt idx="3091">
                  <c:v>8.9925690021230977</c:v>
                </c:pt>
                <c:pt idx="3092">
                  <c:v>17.484472049689558</c:v>
                </c:pt>
                <c:pt idx="3093">
                  <c:v>12.930693069306818</c:v>
                </c:pt>
                <c:pt idx="3094">
                  <c:v>17.8638941398866</c:v>
                </c:pt>
                <c:pt idx="3095">
                  <c:v>7.8085642317380373</c:v>
                </c:pt>
                <c:pt idx="3096">
                  <c:v>18.439490445859651</c:v>
                </c:pt>
                <c:pt idx="3097">
                  <c:v>21.154639175257731</c:v>
                </c:pt>
                <c:pt idx="3098">
                  <c:v>8.5889570552147187</c:v>
                </c:pt>
                <c:pt idx="3099">
                  <c:v>20.342465753424655</c:v>
                </c:pt>
                <c:pt idx="3100">
                  <c:v>2.6666666666666687</c:v>
                </c:pt>
                <c:pt idx="3101">
                  <c:v>5.4198473282442716</c:v>
                </c:pt>
                <c:pt idx="3102">
                  <c:v>26.203208556149743</c:v>
                </c:pt>
                <c:pt idx="3103">
                  <c:v>15.762711864406775</c:v>
                </c:pt>
                <c:pt idx="3104">
                  <c:v>10.085836909871295</c:v>
                </c:pt>
                <c:pt idx="3105">
                  <c:v>75.16832156420493</c:v>
                </c:pt>
                <c:pt idx="3106">
                  <c:v>19.305265599628857</c:v>
                </c:pt>
                <c:pt idx="3107">
                  <c:v>28.203696465464283</c:v>
                </c:pt>
                <c:pt idx="3108">
                  <c:v>71.261618514089093</c:v>
                </c:pt>
                <c:pt idx="3109">
                  <c:v>46.157000786029201</c:v>
                </c:pt>
                <c:pt idx="3110">
                  <c:v>19.748093962497425</c:v>
                </c:pt>
                <c:pt idx="3111">
                  <c:v>28.450090677942931</c:v>
                </c:pt>
                <c:pt idx="3112">
                  <c:v>15.99554824120008</c:v>
                </c:pt>
                <c:pt idx="3113">
                  <c:v>17.093854748603338</c:v>
                </c:pt>
                <c:pt idx="3114">
                  <c:v>34.974194237865625</c:v>
                </c:pt>
                <c:pt idx="3115">
                  <c:v>34.301932133633507</c:v>
                </c:pt>
                <c:pt idx="3116">
                  <c:v>46.346158218207435</c:v>
                </c:pt>
                <c:pt idx="3117">
                  <c:v>34.72952940150568</c:v>
                </c:pt>
                <c:pt idx="3118">
                  <c:v>42.557492212870308</c:v>
                </c:pt>
                <c:pt idx="3119">
                  <c:v>71.840325451309425</c:v>
                </c:pt>
                <c:pt idx="3120">
                  <c:v>70.083658672615726</c:v>
                </c:pt>
                <c:pt idx="3121">
                  <c:v>68.637488748874887</c:v>
                </c:pt>
                <c:pt idx="3122">
                  <c:v>65.168706503479712</c:v>
                </c:pt>
                <c:pt idx="3123">
                  <c:v>68.902653621454206</c:v>
                </c:pt>
                <c:pt idx="3124">
                  <c:v>26.196648137623203</c:v>
                </c:pt>
                <c:pt idx="3125">
                  <c:v>73.048888471890734</c:v>
                </c:pt>
                <c:pt idx="3126">
                  <c:v>50.869718822086917</c:v>
                </c:pt>
                <c:pt idx="3127">
                  <c:v>85.5013611615245</c:v>
                </c:pt>
                <c:pt idx="3128">
                  <c:v>66.615212441631613</c:v>
                </c:pt>
                <c:pt idx="3129">
                  <c:v>0</c:v>
                </c:pt>
                <c:pt idx="3130">
                  <c:v>0.9</c:v>
                </c:pt>
                <c:pt idx="3131">
                  <c:v>0</c:v>
                </c:pt>
                <c:pt idx="3132">
                  <c:v>0.3</c:v>
                </c:pt>
                <c:pt idx="3133">
                  <c:v>0.4</c:v>
                </c:pt>
                <c:pt idx="3134">
                  <c:v>0.9</c:v>
                </c:pt>
                <c:pt idx="3135">
                  <c:v>19.5</c:v>
                </c:pt>
                <c:pt idx="3136">
                  <c:v>21.3</c:v>
                </c:pt>
                <c:pt idx="3137">
                  <c:v>36.9</c:v>
                </c:pt>
                <c:pt idx="3138">
                  <c:v>24.8</c:v>
                </c:pt>
                <c:pt idx="3139">
                  <c:v>33</c:v>
                </c:pt>
                <c:pt idx="3140">
                  <c:v>55.9</c:v>
                </c:pt>
                <c:pt idx="3141">
                  <c:v>8.6999999999999993</c:v>
                </c:pt>
                <c:pt idx="3142">
                  <c:v>8</c:v>
                </c:pt>
                <c:pt idx="3143">
                  <c:v>7.8</c:v>
                </c:pt>
                <c:pt idx="3144">
                  <c:v>6</c:v>
                </c:pt>
                <c:pt idx="3145">
                  <c:v>3.1</c:v>
                </c:pt>
                <c:pt idx="3146">
                  <c:v>0.1</c:v>
                </c:pt>
                <c:pt idx="3147">
                  <c:v>0.4</c:v>
                </c:pt>
                <c:pt idx="3148">
                  <c:v>0.7</c:v>
                </c:pt>
                <c:pt idx="3149">
                  <c:v>0.1</c:v>
                </c:pt>
                <c:pt idx="3150">
                  <c:v>2.6</c:v>
                </c:pt>
                <c:pt idx="3151">
                  <c:v>7.7</c:v>
                </c:pt>
                <c:pt idx="3152">
                  <c:v>19.2</c:v>
                </c:pt>
                <c:pt idx="3153">
                  <c:v>11.9</c:v>
                </c:pt>
                <c:pt idx="3154">
                  <c:v>60.62</c:v>
                </c:pt>
                <c:pt idx="3155">
                  <c:v>88.41</c:v>
                </c:pt>
                <c:pt idx="3156">
                  <c:v>67.569999999999993</c:v>
                </c:pt>
                <c:pt idx="3157">
                  <c:v>64.89</c:v>
                </c:pt>
                <c:pt idx="3158">
                  <c:v>89.27</c:v>
                </c:pt>
                <c:pt idx="3159">
                  <c:v>86.96</c:v>
                </c:pt>
                <c:pt idx="3160">
                  <c:v>86.33</c:v>
                </c:pt>
                <c:pt idx="3161">
                  <c:v>45.2</c:v>
                </c:pt>
                <c:pt idx="3162">
                  <c:v>40.54</c:v>
                </c:pt>
                <c:pt idx="3163">
                  <c:v>80.84</c:v>
                </c:pt>
                <c:pt idx="3164">
                  <c:v>82.42</c:v>
                </c:pt>
                <c:pt idx="3165">
                  <c:v>80.239999999999995</c:v>
                </c:pt>
                <c:pt idx="3166">
                  <c:v>81.91</c:v>
                </c:pt>
                <c:pt idx="3167">
                  <c:v>87.33</c:v>
                </c:pt>
                <c:pt idx="3168">
                  <c:v>69.760000000000005</c:v>
                </c:pt>
                <c:pt idx="3169">
                  <c:v>65.03</c:v>
                </c:pt>
                <c:pt idx="3170">
                  <c:v>80.319999999999993</c:v>
                </c:pt>
                <c:pt idx="3171">
                  <c:v>59.33</c:v>
                </c:pt>
                <c:pt idx="3172">
                  <c:v>62.95</c:v>
                </c:pt>
                <c:pt idx="3173">
                  <c:v>53.35</c:v>
                </c:pt>
                <c:pt idx="3174">
                  <c:v>75.739999999999995</c:v>
                </c:pt>
                <c:pt idx="3175">
                  <c:v>55.33</c:v>
                </c:pt>
                <c:pt idx="3176">
                  <c:v>75.400000000000006</c:v>
                </c:pt>
                <c:pt idx="3177">
                  <c:v>20.8</c:v>
                </c:pt>
                <c:pt idx="3178">
                  <c:v>24.45</c:v>
                </c:pt>
                <c:pt idx="3179">
                  <c:v>75.45</c:v>
                </c:pt>
                <c:pt idx="3180">
                  <c:v>53.1</c:v>
                </c:pt>
                <c:pt idx="3181">
                  <c:v>45.57</c:v>
                </c:pt>
                <c:pt idx="3182">
                  <c:v>44.53</c:v>
                </c:pt>
                <c:pt idx="3183">
                  <c:v>45</c:v>
                </c:pt>
                <c:pt idx="3184">
                  <c:v>47.82</c:v>
                </c:pt>
                <c:pt idx="3185">
                  <c:v>70.37</c:v>
                </c:pt>
                <c:pt idx="3186">
                  <c:v>69.73</c:v>
                </c:pt>
                <c:pt idx="3187">
                  <c:v>70.39</c:v>
                </c:pt>
                <c:pt idx="3188">
                  <c:v>70.489999999999995</c:v>
                </c:pt>
                <c:pt idx="3189">
                  <c:v>69.09</c:v>
                </c:pt>
                <c:pt idx="3190">
                  <c:v>67.17</c:v>
                </c:pt>
                <c:pt idx="3191">
                  <c:v>68.459999999999994</c:v>
                </c:pt>
                <c:pt idx="3192">
                  <c:v>43.38</c:v>
                </c:pt>
                <c:pt idx="3193">
                  <c:v>61.15</c:v>
                </c:pt>
                <c:pt idx="3194">
                  <c:v>56</c:v>
                </c:pt>
                <c:pt idx="3195">
                  <c:v>69.72</c:v>
                </c:pt>
                <c:pt idx="3196">
                  <c:v>71.180000000000007</c:v>
                </c:pt>
                <c:pt idx="3197">
                  <c:v>57.95</c:v>
                </c:pt>
                <c:pt idx="3198">
                  <c:v>62.48</c:v>
                </c:pt>
                <c:pt idx="3199">
                  <c:v>57.51</c:v>
                </c:pt>
                <c:pt idx="3200">
                  <c:v>66.819999999999993</c:v>
                </c:pt>
                <c:pt idx="3201">
                  <c:v>59.19</c:v>
                </c:pt>
                <c:pt idx="3202">
                  <c:v>41.28</c:v>
                </c:pt>
                <c:pt idx="3203">
                  <c:v>32.799999999999997</c:v>
                </c:pt>
                <c:pt idx="3204">
                  <c:v>38</c:v>
                </c:pt>
                <c:pt idx="3205">
                  <c:v>25.1</c:v>
                </c:pt>
                <c:pt idx="3206">
                  <c:v>36.299999999999997</c:v>
                </c:pt>
                <c:pt idx="3207">
                  <c:v>28.9</c:v>
                </c:pt>
                <c:pt idx="3208">
                  <c:v>57.5</c:v>
                </c:pt>
                <c:pt idx="3209">
                  <c:v>14.6</c:v>
                </c:pt>
                <c:pt idx="3210">
                  <c:v>57.4</c:v>
                </c:pt>
                <c:pt idx="3211">
                  <c:v>35.200000000000003</c:v>
                </c:pt>
                <c:pt idx="3212">
                  <c:v>24</c:v>
                </c:pt>
                <c:pt idx="3213">
                  <c:v>28</c:v>
                </c:pt>
                <c:pt idx="3214">
                  <c:v>67.8</c:v>
                </c:pt>
                <c:pt idx="3215">
                  <c:v>57.438499999999998</c:v>
                </c:pt>
                <c:pt idx="3216">
                  <c:v>61.311799999999998</c:v>
                </c:pt>
                <c:pt idx="3217">
                  <c:v>71.23</c:v>
                </c:pt>
                <c:pt idx="3218">
                  <c:v>63.7</c:v>
                </c:pt>
                <c:pt idx="3219">
                  <c:v>60.966000000000001</c:v>
                </c:pt>
                <c:pt idx="3220">
                  <c:v>66.290499999999994</c:v>
                </c:pt>
                <c:pt idx="3221">
                  <c:v>62.347900000000003</c:v>
                </c:pt>
                <c:pt idx="3222">
                  <c:v>78.099999999999994</c:v>
                </c:pt>
                <c:pt idx="3223">
                  <c:v>72.905000000000001</c:v>
                </c:pt>
                <c:pt idx="3224">
                  <c:v>77.874200000000002</c:v>
                </c:pt>
                <c:pt idx="3225">
                  <c:v>80.132199999999997</c:v>
                </c:pt>
                <c:pt idx="3226">
                  <c:v>76.445099999999996</c:v>
                </c:pt>
                <c:pt idx="3227">
                  <c:v>75.023099999999999</c:v>
                </c:pt>
                <c:pt idx="3228">
                  <c:v>75.200299999999999</c:v>
                </c:pt>
                <c:pt idx="3229">
                  <c:v>75.687299999999993</c:v>
                </c:pt>
                <c:pt idx="3230">
                  <c:v>69.3</c:v>
                </c:pt>
                <c:pt idx="3231">
                  <c:v>65.979900000000001</c:v>
                </c:pt>
                <c:pt idx="3232">
                  <c:v>66.153999999999996</c:v>
                </c:pt>
                <c:pt idx="3233">
                  <c:v>68.906000000000006</c:v>
                </c:pt>
                <c:pt idx="3234">
                  <c:v>69.408000000000001</c:v>
                </c:pt>
                <c:pt idx="3235">
                  <c:v>70.104900000000001</c:v>
                </c:pt>
                <c:pt idx="3236">
                  <c:v>70.772099999999995</c:v>
                </c:pt>
                <c:pt idx="3237">
                  <c:v>71.084000000000003</c:v>
                </c:pt>
                <c:pt idx="3238">
                  <c:v>68.724800000000002</c:v>
                </c:pt>
                <c:pt idx="3239">
                  <c:v>68.979900000000001</c:v>
                </c:pt>
                <c:pt idx="3316">
                  <c:v>55.841257255959576</c:v>
                </c:pt>
                <c:pt idx="3317">
                  <c:v>78.001822601602882</c:v>
                </c:pt>
                <c:pt idx="3318">
                  <c:v>62.39299669121926</c:v>
                </c:pt>
                <c:pt idx="3319">
                  <c:v>79.706780109116266</c:v>
                </c:pt>
                <c:pt idx="3320">
                  <c:v>70.31467943925233</c:v>
                </c:pt>
                <c:pt idx="3321">
                  <c:v>70.345243450479231</c:v>
                </c:pt>
                <c:pt idx="3322">
                  <c:v>54.880254270923217</c:v>
                </c:pt>
                <c:pt idx="3323">
                  <c:v>64.074817518248167</c:v>
                </c:pt>
                <c:pt idx="3324">
                  <c:v>68.229559748427675</c:v>
                </c:pt>
                <c:pt idx="3325">
                  <c:v>53.681843043995237</c:v>
                </c:pt>
                <c:pt idx="3326">
                  <c:v>58.657345454545457</c:v>
                </c:pt>
                <c:pt idx="3327">
                  <c:v>70.513376257545261</c:v>
                </c:pt>
                <c:pt idx="3328">
                  <c:v>71.818082926829277</c:v>
                </c:pt>
                <c:pt idx="3329">
                  <c:v>73.106573056994819</c:v>
                </c:pt>
                <c:pt idx="3330">
                  <c:v>76.239339999999984</c:v>
                </c:pt>
                <c:pt idx="3331">
                  <c:v>63.302385790408529</c:v>
                </c:pt>
                <c:pt idx="3332">
                  <c:v>47.68408350168351</c:v>
                </c:pt>
                <c:pt idx="3333">
                  <c:v>53.971315777262184</c:v>
                </c:pt>
                <c:pt idx="3334">
                  <c:v>57.600024409448828</c:v>
                </c:pt>
                <c:pt idx="3335">
                  <c:v>72.836785365853657</c:v>
                </c:pt>
                <c:pt idx="3336">
                  <c:v>47.01251168831169</c:v>
                </c:pt>
                <c:pt idx="3337">
                  <c:v>57.630790072992703</c:v>
                </c:pt>
                <c:pt idx="3338">
                  <c:v>51.904076829268298</c:v>
                </c:pt>
                <c:pt idx="3339">
                  <c:v>77.507636363636365</c:v>
                </c:pt>
                <c:pt idx="3340">
                  <c:v>36.883266272189346</c:v>
                </c:pt>
                <c:pt idx="3341">
                  <c:v>79.229142857142861</c:v>
                </c:pt>
                <c:pt idx="3342">
                  <c:v>73.853396875000016</c:v>
                </c:pt>
                <c:pt idx="3343">
                  <c:v>41.619796610169487</c:v>
                </c:pt>
                <c:pt idx="3348">
                  <c:v>45.030466519749112</c:v>
                </c:pt>
                <c:pt idx="3349">
                  <c:v>55.765928753708579</c:v>
                </c:pt>
                <c:pt idx="3350">
                  <c:v>81.608922074471806</c:v>
                </c:pt>
                <c:pt idx="3351">
                  <c:v>87.711654163433067</c:v>
                </c:pt>
                <c:pt idx="3352">
                  <c:v>60.140414155814419</c:v>
                </c:pt>
                <c:pt idx="3353">
                  <c:v>75.729971327926606</c:v>
                </c:pt>
                <c:pt idx="3354">
                  <c:v>45.322913165266108</c:v>
                </c:pt>
                <c:pt idx="3355">
                  <c:v>48.46127349909036</c:v>
                </c:pt>
                <c:pt idx="3356">
                  <c:v>58.643600199733683</c:v>
                </c:pt>
                <c:pt idx="3357">
                  <c:v>42.945658592848915</c:v>
                </c:pt>
                <c:pt idx="3358">
                  <c:v>38.786463454605055</c:v>
                </c:pt>
                <c:pt idx="3359">
                  <c:v>72.924442918791669</c:v>
                </c:pt>
                <c:pt idx="3360">
                  <c:v>46.806451612903238</c:v>
                </c:pt>
                <c:pt idx="3361">
                  <c:v>53.801493259592121</c:v>
                </c:pt>
                <c:pt idx="3362">
                  <c:v>35.306866705135583</c:v>
                </c:pt>
                <c:pt idx="3363">
                  <c:v>42.769818181818167</c:v>
                </c:pt>
                <c:pt idx="3364">
                  <c:v>68.437825006655444</c:v>
                </c:pt>
                <c:pt idx="3365">
                  <c:v>41.754314720812182</c:v>
                </c:pt>
                <c:pt idx="3366">
                  <c:v>78.658699699069217</c:v>
                </c:pt>
                <c:pt idx="3367">
                  <c:v>63.237103661439534</c:v>
                </c:pt>
                <c:pt idx="3368">
                  <c:v>61.557715134034609</c:v>
                </c:pt>
                <c:pt idx="3369">
                  <c:v>56.890322700222711</c:v>
                </c:pt>
                <c:pt idx="3370">
                  <c:v>62.079188221249503</c:v>
                </c:pt>
                <c:pt idx="3371">
                  <c:v>51.346693699313796</c:v>
                </c:pt>
                <c:pt idx="3372">
                  <c:v>53.204823785187088</c:v>
                </c:pt>
                <c:pt idx="3373">
                  <c:v>57.057775337598073</c:v>
                </c:pt>
                <c:pt idx="3374">
                  <c:v>57.459560218788781</c:v>
                </c:pt>
                <c:pt idx="3375">
                  <c:v>46.20528686131388</c:v>
                </c:pt>
                <c:pt idx="3376">
                  <c:v>61.317923142112129</c:v>
                </c:pt>
                <c:pt idx="3377">
                  <c:v>57.921129727741004</c:v>
                </c:pt>
                <c:pt idx="3378">
                  <c:v>63.170926143024623</c:v>
                </c:pt>
                <c:pt idx="3379">
                  <c:v>57.578104765395885</c:v>
                </c:pt>
                <c:pt idx="3380">
                  <c:v>61.093123284156512</c:v>
                </c:pt>
                <c:pt idx="3381">
                  <c:v>61.019102605863182</c:v>
                </c:pt>
                <c:pt idx="3382">
                  <c:v>61.725492307692313</c:v>
                </c:pt>
                <c:pt idx="3383">
                  <c:v>65.816915135135133</c:v>
                </c:pt>
                <c:pt idx="3384">
                  <c:v>61.339679874999995</c:v>
                </c:pt>
                <c:pt idx="3385">
                  <c:v>53.313374038461539</c:v>
                </c:pt>
                <c:pt idx="3386">
                  <c:v>52.946420711974106</c:v>
                </c:pt>
                <c:pt idx="3387">
                  <c:v>53.711602937720336</c:v>
                </c:pt>
                <c:pt idx="3388">
                  <c:v>60.839583240223455</c:v>
                </c:pt>
                <c:pt idx="3389">
                  <c:v>62.515522610722599</c:v>
                </c:pt>
                <c:pt idx="3390">
                  <c:v>47.360068641470889</c:v>
                </c:pt>
                <c:pt idx="3391">
                  <c:v>51.700009955752201</c:v>
                </c:pt>
                <c:pt idx="3392">
                  <c:v>51.946882972972986</c:v>
                </c:pt>
                <c:pt idx="3393">
                  <c:v>51.534272463768119</c:v>
                </c:pt>
                <c:pt idx="3394">
                  <c:v>41.354625949367104</c:v>
                </c:pt>
                <c:pt idx="3395">
                  <c:v>39.985441821561331</c:v>
                </c:pt>
                <c:pt idx="3396">
                  <c:v>43.848953571428574</c:v>
                </c:pt>
                <c:pt idx="3397">
                  <c:v>38.554595643153519</c:v>
                </c:pt>
                <c:pt idx="3398">
                  <c:v>49.558105316455702</c:v>
                </c:pt>
                <c:pt idx="3399">
                  <c:v>45.938650880626227</c:v>
                </c:pt>
                <c:pt idx="3400">
                  <c:v>46.37672192771084</c:v>
                </c:pt>
                <c:pt idx="3401">
                  <c:v>43.915628125000005</c:v>
                </c:pt>
                <c:pt idx="3402">
                  <c:v>63.314201179941001</c:v>
                </c:pt>
                <c:pt idx="3409">
                  <c:v>67.09878975513648</c:v>
                </c:pt>
                <c:pt idx="3410">
                  <c:v>55.212884475659948</c:v>
                </c:pt>
                <c:pt idx="3411">
                  <c:v>71.515537541015249</c:v>
                </c:pt>
                <c:pt idx="3412">
                  <c:v>71.375675675675652</c:v>
                </c:pt>
                <c:pt idx="3413">
                  <c:v>57.467718375693849</c:v>
                </c:pt>
                <c:pt idx="3414">
                  <c:v>65.22727272727272</c:v>
                </c:pt>
                <c:pt idx="3415">
                  <c:v>69.171944782785218</c:v>
                </c:pt>
                <c:pt idx="3416">
                  <c:v>66.650056625141559</c:v>
                </c:pt>
                <c:pt idx="3417">
                  <c:v>46.691235059760963</c:v>
                </c:pt>
                <c:pt idx="3418">
                  <c:v>66.01600985221674</c:v>
                </c:pt>
                <c:pt idx="3419">
                  <c:v>60.579822616407974</c:v>
                </c:pt>
                <c:pt idx="3420">
                  <c:v>67.822971048884682</c:v>
                </c:pt>
                <c:pt idx="3421">
                  <c:v>66.213372664700103</c:v>
                </c:pt>
                <c:pt idx="3422">
                  <c:v>73.59892569382275</c:v>
                </c:pt>
                <c:pt idx="3423">
                  <c:v>68.467239527389907</c:v>
                </c:pt>
                <c:pt idx="3424">
                  <c:v>50.681495809155372</c:v>
                </c:pt>
                <c:pt idx="3425">
                  <c:v>65.683133732534927</c:v>
                </c:pt>
                <c:pt idx="3426">
                  <c:v>54.73865546218488</c:v>
                </c:pt>
                <c:pt idx="3427">
                  <c:v>58.934850863422284</c:v>
                </c:pt>
                <c:pt idx="3428">
                  <c:v>49.549082202713478</c:v>
                </c:pt>
                <c:pt idx="3429">
                  <c:v>73.456384323640961</c:v>
                </c:pt>
                <c:pt idx="3430">
                  <c:v>52.307607497243652</c:v>
                </c:pt>
                <c:pt idx="3431">
                  <c:v>70.704271631982479</c:v>
                </c:pt>
                <c:pt idx="3432">
                  <c:v>72.325765054294166</c:v>
                </c:pt>
                <c:pt idx="3433">
                  <c:v>62.559681697612724</c:v>
                </c:pt>
                <c:pt idx="3434">
                  <c:v>76.360557768924295</c:v>
                </c:pt>
                <c:pt idx="3435">
                  <c:v>71.890697674418604</c:v>
                </c:pt>
                <c:pt idx="3436">
                  <c:v>67.798319327731093</c:v>
                </c:pt>
                <c:pt idx="3437">
                  <c:v>66.331372549019591</c:v>
                </c:pt>
                <c:pt idx="3438">
                  <c:v>58.39171374764593</c:v>
                </c:pt>
                <c:pt idx="3439">
                  <c:v>68.33986013986015</c:v>
                </c:pt>
                <c:pt idx="3440">
                  <c:v>68.760576057605775</c:v>
                </c:pt>
                <c:pt idx="3441">
                  <c:v>71.385504454611137</c:v>
                </c:pt>
                <c:pt idx="3442">
                  <c:v>60.226380368098155</c:v>
                </c:pt>
                <c:pt idx="3443">
                  <c:v>72.125610297381272</c:v>
                </c:pt>
                <c:pt idx="3444">
                  <c:v>72.077151335311569</c:v>
                </c:pt>
                <c:pt idx="3445">
                  <c:v>55.980483271375469</c:v>
                </c:pt>
                <c:pt idx="3446">
                  <c:v>74.9436253252385</c:v>
                </c:pt>
                <c:pt idx="3447">
                  <c:v>71.324912891986074</c:v>
                </c:pt>
                <c:pt idx="3448">
                  <c:v>67.740259740259745</c:v>
                </c:pt>
                <c:pt idx="3449">
                  <c:v>72.208808217250592</c:v>
                </c:pt>
                <c:pt idx="3450">
                  <c:v>73.699907235621524</c:v>
                </c:pt>
                <c:pt idx="3451">
                  <c:v>73.80293014114703</c:v>
                </c:pt>
                <c:pt idx="3452">
                  <c:v>66.340659340659343</c:v>
                </c:pt>
                <c:pt idx="3453">
                  <c:v>71.379487179487171</c:v>
                </c:pt>
                <c:pt idx="3454">
                  <c:v>75.248154981549817</c:v>
                </c:pt>
                <c:pt idx="3455">
                  <c:v>75.08568329718004</c:v>
                </c:pt>
                <c:pt idx="3456">
                  <c:v>71.306706857573474</c:v>
                </c:pt>
                <c:pt idx="3457">
                  <c:v>67.991812032751866</c:v>
                </c:pt>
                <c:pt idx="3458">
                  <c:v>73.527777777777771</c:v>
                </c:pt>
                <c:pt idx="3459">
                  <c:v>69.266975729479128</c:v>
                </c:pt>
                <c:pt idx="3460">
                  <c:v>68.567307692307693</c:v>
                </c:pt>
                <c:pt idx="3461">
                  <c:v>75.70813176687399</c:v>
                </c:pt>
                <c:pt idx="3462">
                  <c:v>46.873990306946688</c:v>
                </c:pt>
                <c:pt idx="3463">
                  <c:v>73.509615384615373</c:v>
                </c:pt>
                <c:pt idx="3464">
                  <c:v>72.124168514412418</c:v>
                </c:pt>
                <c:pt idx="3465">
                  <c:v>68.617924528301884</c:v>
                </c:pt>
                <c:pt idx="3466">
                  <c:v>75.525980911983041</c:v>
                </c:pt>
                <c:pt idx="3467">
                  <c:v>74.425692695214124</c:v>
                </c:pt>
                <c:pt idx="3468">
                  <c:v>81.371890547263675</c:v>
                </c:pt>
                <c:pt idx="3469">
                  <c:v>76.995384615384623</c:v>
                </c:pt>
                <c:pt idx="3470">
                  <c:v>73.944162436548226</c:v>
                </c:pt>
                <c:pt idx="3471">
                  <c:v>74.198138297872333</c:v>
                </c:pt>
                <c:pt idx="3472">
                  <c:v>74.705387205387169</c:v>
                </c:pt>
                <c:pt idx="3473">
                  <c:v>76.061692969870876</c:v>
                </c:pt>
                <c:pt idx="3474">
                  <c:v>70.909803921568624</c:v>
                </c:pt>
                <c:pt idx="3475">
                  <c:v>78.439071566731144</c:v>
                </c:pt>
                <c:pt idx="3476">
                  <c:v>66.292225201072384</c:v>
                </c:pt>
                <c:pt idx="3477">
                  <c:v>75.433275563258221</c:v>
                </c:pt>
                <c:pt idx="3478">
                  <c:v>67.13162118780096</c:v>
                </c:pt>
                <c:pt idx="3479">
                  <c:v>74.201626016260164</c:v>
                </c:pt>
                <c:pt idx="3480">
                  <c:v>73.802992518703235</c:v>
                </c:pt>
                <c:pt idx="3481">
                  <c:v>71.986238532110079</c:v>
                </c:pt>
                <c:pt idx="3482">
                  <c:v>72.981524249422648</c:v>
                </c:pt>
                <c:pt idx="3483">
                  <c:v>70.147308781869668</c:v>
                </c:pt>
                <c:pt idx="3484">
                  <c:v>53.053714591127729</c:v>
                </c:pt>
                <c:pt idx="3485">
                  <c:v>40.482954545454554</c:v>
                </c:pt>
                <c:pt idx="3486">
                  <c:v>54.536480686695285</c:v>
                </c:pt>
                <c:pt idx="3487">
                  <c:v>44.687224669603523</c:v>
                </c:pt>
                <c:pt idx="3488">
                  <c:v>62.638190954773862</c:v>
                </c:pt>
                <c:pt idx="3489">
                  <c:v>70.456959706959694</c:v>
                </c:pt>
                <c:pt idx="3490">
                  <c:v>65.796261682242985</c:v>
                </c:pt>
                <c:pt idx="3491">
                  <c:v>69.598393574297177</c:v>
                </c:pt>
                <c:pt idx="3492">
                  <c:v>63.944206008583677</c:v>
                </c:pt>
                <c:pt idx="3493">
                  <c:v>55.241525423728802</c:v>
                </c:pt>
                <c:pt idx="3494">
                  <c:v>57.228813559322042</c:v>
                </c:pt>
                <c:pt idx="3495">
                  <c:v>66.912500000000009</c:v>
                </c:pt>
                <c:pt idx="3496">
                  <c:v>48.772727272727266</c:v>
                </c:pt>
                <c:pt idx="3497">
                  <c:v>57.4931506849315</c:v>
                </c:pt>
                <c:pt idx="3498">
                  <c:v>68.243027888446207</c:v>
                </c:pt>
                <c:pt idx="3499">
                  <c:v>65.892330383480825</c:v>
                </c:pt>
                <c:pt idx="3500">
                  <c:v>71.523318605792838</c:v>
                </c:pt>
                <c:pt idx="3501">
                  <c:v>71.874256247520833</c:v>
                </c:pt>
                <c:pt idx="3502">
                  <c:v>77.730307772561289</c:v>
                </c:pt>
                <c:pt idx="3503">
                  <c:v>71.420074349442373</c:v>
                </c:pt>
                <c:pt idx="3504">
                  <c:v>64.119011976047901</c:v>
                </c:pt>
                <c:pt idx="3505">
                  <c:v>77.591614906832291</c:v>
                </c:pt>
                <c:pt idx="3506">
                  <c:v>74.956852791878177</c:v>
                </c:pt>
                <c:pt idx="3507">
                  <c:v>72.482798165137609</c:v>
                </c:pt>
                <c:pt idx="3508">
                  <c:v>73.149917627677098</c:v>
                </c:pt>
                <c:pt idx="3509">
                  <c:v>67.338912133891213</c:v>
                </c:pt>
                <c:pt idx="3510">
                  <c:v>69.050295857988161</c:v>
                </c:pt>
                <c:pt idx="3511">
                  <c:v>70.254593175853017</c:v>
                </c:pt>
                <c:pt idx="3512">
                  <c:v>54.695402298850567</c:v>
                </c:pt>
                <c:pt idx="3513">
                  <c:v>59.511520737327174</c:v>
                </c:pt>
                <c:pt idx="3514">
                  <c:v>55.594982506361326</c:v>
                </c:pt>
                <c:pt idx="3515">
                  <c:v>67.438351379671687</c:v>
                </c:pt>
                <c:pt idx="3517">
                  <c:v>61.0777843252799</c:v>
                </c:pt>
                <c:pt idx="3518">
                  <c:v>53.910229645093949</c:v>
                </c:pt>
                <c:pt idx="3519">
                  <c:v>68.454192295241185</c:v>
                </c:pt>
                <c:pt idx="3520">
                  <c:v>74.861128332300055</c:v>
                </c:pt>
                <c:pt idx="3521">
                  <c:v>72.555744680851063</c:v>
                </c:pt>
                <c:pt idx="3522">
                  <c:v>58.575364667747152</c:v>
                </c:pt>
                <c:pt idx="3523">
                  <c:v>49.59447004608294</c:v>
                </c:pt>
                <c:pt idx="3524">
                  <c:v>56.789259560618369</c:v>
                </c:pt>
                <c:pt idx="3525">
                  <c:v>55.973214285714292</c:v>
                </c:pt>
                <c:pt idx="3526">
                  <c:v>48.708333333333321</c:v>
                </c:pt>
                <c:pt idx="3527">
                  <c:v>42.429629629629623</c:v>
                </c:pt>
                <c:pt idx="3528">
                  <c:v>47.159090909090892</c:v>
                </c:pt>
                <c:pt idx="3529">
                  <c:v>44.22115384615384</c:v>
                </c:pt>
                <c:pt idx="3530">
                  <c:v>66.008086253369271</c:v>
                </c:pt>
                <c:pt idx="3531">
                  <c:v>64.811659192825118</c:v>
                </c:pt>
                <c:pt idx="3532">
                  <c:v>68.758215962441312</c:v>
                </c:pt>
                <c:pt idx="3533">
                  <c:v>70.047619047619051</c:v>
                </c:pt>
                <c:pt idx="3534">
                  <c:v>69.142857142857153</c:v>
                </c:pt>
                <c:pt idx="3535">
                  <c:v>58.0608108108108</c:v>
                </c:pt>
                <c:pt idx="3536">
                  <c:v>62.000000000000007</c:v>
                </c:pt>
                <c:pt idx="3537">
                  <c:v>43.046875</c:v>
                </c:pt>
                <c:pt idx="3538">
                  <c:v>75.511813821282644</c:v>
                </c:pt>
                <c:pt idx="3539">
                  <c:v>76.723086900129701</c:v>
                </c:pt>
                <c:pt idx="3540">
                  <c:v>69.482374768089045</c:v>
                </c:pt>
                <c:pt idx="3541">
                  <c:v>66.81929932390905</c:v>
                </c:pt>
                <c:pt idx="3542">
                  <c:v>72.289726027397265</c:v>
                </c:pt>
                <c:pt idx="3543">
                  <c:v>56.921875</c:v>
                </c:pt>
                <c:pt idx="3544">
                  <c:v>72.00374531835206</c:v>
                </c:pt>
                <c:pt idx="3545">
                  <c:v>75.598591549295762</c:v>
                </c:pt>
                <c:pt idx="3546">
                  <c:v>66.902970297029697</c:v>
                </c:pt>
                <c:pt idx="3547">
                  <c:v>68.928381962864734</c:v>
                </c:pt>
                <c:pt idx="3548">
                  <c:v>73.300687285223361</c:v>
                </c:pt>
                <c:pt idx="3549">
                  <c:v>73.016069221260835</c:v>
                </c:pt>
                <c:pt idx="3550">
                  <c:v>67.897623400365632</c:v>
                </c:pt>
                <c:pt idx="3551">
                  <c:v>68.862745098039227</c:v>
                </c:pt>
                <c:pt idx="3552">
                  <c:v>60.427402862985687</c:v>
                </c:pt>
                <c:pt idx="3553">
                  <c:v>66.664383561643817</c:v>
                </c:pt>
                <c:pt idx="3554">
                  <c:v>66.946543778801853</c:v>
                </c:pt>
                <c:pt idx="3555">
                  <c:v>55.088147706968435</c:v>
                </c:pt>
                <c:pt idx="3556">
                  <c:v>51.927637314734085</c:v>
                </c:pt>
                <c:pt idx="3557">
                  <c:v>49.172335600907033</c:v>
                </c:pt>
                <c:pt idx="3558">
                  <c:v>67.345177664974614</c:v>
                </c:pt>
                <c:pt idx="3559">
                  <c:v>69.088235294117652</c:v>
                </c:pt>
                <c:pt idx="3560">
                  <c:v>54.017688679245275</c:v>
                </c:pt>
                <c:pt idx="3561">
                  <c:v>70.214985994397765</c:v>
                </c:pt>
                <c:pt idx="3562">
                  <c:v>73.323429541595956</c:v>
                </c:pt>
                <c:pt idx="3563">
                  <c:v>32.304506699147389</c:v>
                </c:pt>
                <c:pt idx="3564">
                  <c:v>30.603024574669178</c:v>
                </c:pt>
                <c:pt idx="3565">
                  <c:v>32.623161764705891</c:v>
                </c:pt>
                <c:pt idx="3566">
                  <c:v>40.206498633464875</c:v>
                </c:pt>
                <c:pt idx="3568">
                  <c:v>72.536809815950903</c:v>
                </c:pt>
                <c:pt idx="3569">
                  <c:v>74.146723646723643</c:v>
                </c:pt>
                <c:pt idx="3570">
                  <c:v>77.206599713055923</c:v>
                </c:pt>
                <c:pt idx="3571">
                  <c:v>68.729787234042576</c:v>
                </c:pt>
                <c:pt idx="3572">
                  <c:v>72.305882352941225</c:v>
                </c:pt>
                <c:pt idx="3573">
                  <c:v>77.561181434599092</c:v>
                </c:pt>
                <c:pt idx="3574">
                  <c:v>74.620111731843522</c:v>
                </c:pt>
                <c:pt idx="3575">
                  <c:v>71.539440203562393</c:v>
                </c:pt>
                <c:pt idx="3576">
                  <c:v>72.190355329949242</c:v>
                </c:pt>
                <c:pt idx="3577">
                  <c:v>71.821548821548802</c:v>
                </c:pt>
                <c:pt idx="3578">
                  <c:v>76.85208333333334</c:v>
                </c:pt>
                <c:pt idx="3579">
                  <c:v>69.870036101083002</c:v>
                </c:pt>
                <c:pt idx="3580">
                  <c:v>69.317972350230377</c:v>
                </c:pt>
                <c:pt idx="3581">
                  <c:v>62.123595505618006</c:v>
                </c:pt>
                <c:pt idx="3582">
                  <c:v>57.319502074688749</c:v>
                </c:pt>
                <c:pt idx="3583">
                  <c:v>60.593333333333312</c:v>
                </c:pt>
                <c:pt idx="3584">
                  <c:v>66.264840182648356</c:v>
                </c:pt>
                <c:pt idx="3585">
                  <c:v>76.12244897959188</c:v>
                </c:pt>
                <c:pt idx="3586">
                  <c:v>72.509615384615429</c:v>
                </c:pt>
                <c:pt idx="3587">
                  <c:v>73.963133640552925</c:v>
                </c:pt>
                <c:pt idx="3588">
                  <c:v>69.19999999999996</c:v>
                </c:pt>
                <c:pt idx="3589">
                  <c:v>54.097046413502113</c:v>
                </c:pt>
                <c:pt idx="3590">
                  <c:v>62.726708074534216</c:v>
                </c:pt>
                <c:pt idx="3591">
                  <c:v>71.181818181818215</c:v>
                </c:pt>
                <c:pt idx="3593">
                  <c:v>69.423220973782747</c:v>
                </c:pt>
                <c:pt idx="3594">
                  <c:v>79.044897959183658</c:v>
                </c:pt>
                <c:pt idx="3595">
                  <c:v>71.990610328638525</c:v>
                </c:pt>
                <c:pt idx="3596">
                  <c:v>69.412087912087983</c:v>
                </c:pt>
                <c:pt idx="3597">
                  <c:v>57.395683453237439</c:v>
                </c:pt>
                <c:pt idx="3598">
                  <c:v>64.426086956521772</c:v>
                </c:pt>
                <c:pt idx="3599">
                  <c:v>56.377192982456108</c:v>
                </c:pt>
                <c:pt idx="3600">
                  <c:v>70.708074534161341</c:v>
                </c:pt>
                <c:pt idx="3601">
                  <c:v>69.920634920634839</c:v>
                </c:pt>
                <c:pt idx="3602">
                  <c:v>73.941489361702111</c:v>
                </c:pt>
                <c:pt idx="3603">
                  <c:v>59.239726027397261</c:v>
                </c:pt>
                <c:pt idx="3604">
                  <c:v>64.922077922077946</c:v>
                </c:pt>
                <c:pt idx="3605">
                  <c:v>69.380597014925399</c:v>
                </c:pt>
                <c:pt idx="3606">
                  <c:v>71.950819672131132</c:v>
                </c:pt>
                <c:pt idx="3607">
                  <c:v>64.569105691056819</c:v>
                </c:pt>
                <c:pt idx="3608">
                  <c:v>72.601351351351312</c:v>
                </c:pt>
                <c:pt idx="3609">
                  <c:v>70.971962616822481</c:v>
                </c:pt>
                <c:pt idx="3610">
                  <c:v>72.53773584905656</c:v>
                </c:pt>
                <c:pt idx="3615">
                  <c:v>41.703703703703695</c:v>
                </c:pt>
                <c:pt idx="3616">
                  <c:v>43.733714285714278</c:v>
                </c:pt>
                <c:pt idx="3617">
                  <c:v>37.401050788091069</c:v>
                </c:pt>
                <c:pt idx="3618">
                  <c:v>48.703435804701627</c:v>
                </c:pt>
                <c:pt idx="3619">
                  <c:v>50.297176820207973</c:v>
                </c:pt>
                <c:pt idx="3620">
                  <c:v>42.873002523128662</c:v>
                </c:pt>
                <c:pt idx="3621">
                  <c:v>59.609067579127441</c:v>
                </c:pt>
                <c:pt idx="3622">
                  <c:v>51.136554621848731</c:v>
                </c:pt>
                <c:pt idx="3623">
                  <c:v>50.608017817371909</c:v>
                </c:pt>
                <c:pt idx="3624">
                  <c:v>45.044009779951082</c:v>
                </c:pt>
                <c:pt idx="3625">
                  <c:v>39.579375848032583</c:v>
                </c:pt>
                <c:pt idx="3626">
                  <c:v>47.319826338639636</c:v>
                </c:pt>
                <c:pt idx="3627">
                  <c:v>35.506787330316726</c:v>
                </c:pt>
                <c:pt idx="3628">
                  <c:v>43.539944903581272</c:v>
                </c:pt>
                <c:pt idx="3629">
                  <c:v>46.172413793103466</c:v>
                </c:pt>
                <c:pt idx="3630">
                  <c:v>45.148351648351699</c:v>
                </c:pt>
                <c:pt idx="3631">
                  <c:v>45.811989100817463</c:v>
                </c:pt>
                <c:pt idx="3632">
                  <c:v>44.305755395683413</c:v>
                </c:pt>
                <c:pt idx="3633">
                  <c:v>37.666666666666643</c:v>
                </c:pt>
                <c:pt idx="3634">
                  <c:v>54.638888888888872</c:v>
                </c:pt>
                <c:pt idx="3635">
                  <c:v>60.407930472569277</c:v>
                </c:pt>
                <c:pt idx="3636">
                  <c:v>51.760930888575459</c:v>
                </c:pt>
                <c:pt idx="3637">
                  <c:v>40.688729874776378</c:v>
                </c:pt>
                <c:pt idx="3638">
                  <c:v>45.280146163215619</c:v>
                </c:pt>
                <c:pt idx="3639">
                  <c:v>78.32300884955751</c:v>
                </c:pt>
                <c:pt idx="3640">
                  <c:v>63.87773359840952</c:v>
                </c:pt>
                <c:pt idx="3641">
                  <c:v>71.708602150537615</c:v>
                </c:pt>
                <c:pt idx="3643">
                  <c:v>82.000000000000014</c:v>
                </c:pt>
                <c:pt idx="3644">
                  <c:v>71.176470588235304</c:v>
                </c:pt>
                <c:pt idx="3645">
                  <c:v>55.206185567010323</c:v>
                </c:pt>
                <c:pt idx="3646">
                  <c:v>69.936395759717271</c:v>
                </c:pt>
                <c:pt idx="3647">
                  <c:v>69.420420420420371</c:v>
                </c:pt>
                <c:pt idx="3648">
                  <c:v>41.102112676056308</c:v>
                </c:pt>
                <c:pt idx="3649">
                  <c:v>60.892405063291115</c:v>
                </c:pt>
                <c:pt idx="3650">
                  <c:v>49.180327868852473</c:v>
                </c:pt>
                <c:pt idx="3651">
                  <c:v>73.752574102964104</c:v>
                </c:pt>
                <c:pt idx="3652">
                  <c:v>73.389466840051966</c:v>
                </c:pt>
                <c:pt idx="3653">
                  <c:v>69.11379050489829</c:v>
                </c:pt>
                <c:pt idx="3654">
                  <c:v>70.317610062893138</c:v>
                </c:pt>
                <c:pt idx="3655">
                  <c:v>69.822857142857146</c:v>
                </c:pt>
                <c:pt idx="3656">
                  <c:v>72.802610114192504</c:v>
                </c:pt>
                <c:pt idx="3657">
                  <c:v>73.751515151515136</c:v>
                </c:pt>
                <c:pt idx="3658">
                  <c:v>60.066666666666649</c:v>
                </c:pt>
                <c:pt idx="3659">
                  <c:v>53.601562500000036</c:v>
                </c:pt>
                <c:pt idx="3660">
                  <c:v>76.94256490952003</c:v>
                </c:pt>
                <c:pt idx="3661">
                  <c:v>70.232500000000044</c:v>
                </c:pt>
                <c:pt idx="3662">
                  <c:v>96.909777304628662</c:v>
                </c:pt>
                <c:pt idx="3663">
                  <c:v>96.585486741423068</c:v>
                </c:pt>
                <c:pt idx="3664">
                  <c:v>96.355578589762786</c:v>
                </c:pt>
                <c:pt idx="3665">
                  <c:v>61.827974091071603</c:v>
                </c:pt>
                <c:pt idx="3666">
                  <c:v>41.428300063594513</c:v>
                </c:pt>
                <c:pt idx="3667">
                  <c:v>63.271942150570688</c:v>
                </c:pt>
                <c:pt idx="3668">
                  <c:v>48.164174420635149</c:v>
                </c:pt>
                <c:pt idx="3669">
                  <c:v>41.16124813990254</c:v>
                </c:pt>
                <c:pt idx="3670">
                  <c:v>49.071348331202373</c:v>
                </c:pt>
                <c:pt idx="3671">
                  <c:v>63.649369105460352</c:v>
                </c:pt>
                <c:pt idx="3672">
                  <c:v>62.59546971381873</c:v>
                </c:pt>
                <c:pt idx="3673">
                  <c:v>46.207668731685992</c:v>
                </c:pt>
                <c:pt idx="3674">
                  <c:v>49.974061397581771</c:v>
                </c:pt>
                <c:pt idx="3675">
                  <c:v>51.878215685700823</c:v>
                </c:pt>
                <c:pt idx="3676">
                  <c:v>64.762562953974012</c:v>
                </c:pt>
                <c:pt idx="3677">
                  <c:v>53.241136785756439</c:v>
                </c:pt>
                <c:pt idx="3678">
                  <c:v>50.267041178288174</c:v>
                </c:pt>
                <c:pt idx="3679">
                  <c:v>45.400849660022438</c:v>
                </c:pt>
                <c:pt idx="3680">
                  <c:v>53.788199596042176</c:v>
                </c:pt>
                <c:pt idx="3681">
                  <c:v>57.445713125797923</c:v>
                </c:pt>
                <c:pt idx="3682">
                  <c:v>63.659351002615622</c:v>
                </c:pt>
                <c:pt idx="3683">
                  <c:v>59.343926329602759</c:v>
                </c:pt>
                <c:pt idx="3684">
                  <c:v>61.212033198232717</c:v>
                </c:pt>
                <c:pt idx="3685">
                  <c:v>58.761183005411709</c:v>
                </c:pt>
                <c:pt idx="3686">
                  <c:v>63.084304373997057</c:v>
                </c:pt>
                <c:pt idx="3687">
                  <c:v>73.294281361517108</c:v>
                </c:pt>
                <c:pt idx="3688">
                  <c:v>49.39</c:v>
                </c:pt>
                <c:pt idx="3689">
                  <c:v>71.950000000000017</c:v>
                </c:pt>
                <c:pt idx="3690">
                  <c:v>58.699999999999996</c:v>
                </c:pt>
                <c:pt idx="3691">
                  <c:v>62.3</c:v>
                </c:pt>
                <c:pt idx="3692">
                  <c:v>80.5</c:v>
                </c:pt>
                <c:pt idx="3693">
                  <c:v>66.05</c:v>
                </c:pt>
                <c:pt idx="3694">
                  <c:v>77.983833630213269</c:v>
                </c:pt>
                <c:pt idx="3695">
                  <c:v>69.349681742272509</c:v>
                </c:pt>
                <c:pt idx="3696">
                  <c:v>79.078096896430665</c:v>
                </c:pt>
                <c:pt idx="3697">
                  <c:v>73.452330989820069</c:v>
                </c:pt>
                <c:pt idx="3698">
                  <c:v>77.111389619946024</c:v>
                </c:pt>
                <c:pt idx="3699">
                  <c:v>63.627962471256609</c:v>
                </c:pt>
                <c:pt idx="3700">
                  <c:v>29</c:v>
                </c:pt>
                <c:pt idx="3701">
                  <c:v>53.113116227615301</c:v>
                </c:pt>
                <c:pt idx="3702">
                  <c:v>50.979333688906671</c:v>
                </c:pt>
                <c:pt idx="3703">
                  <c:v>47.53819444444445</c:v>
                </c:pt>
                <c:pt idx="3704">
                  <c:v>59.469912744846155</c:v>
                </c:pt>
                <c:pt idx="3705">
                  <c:v>60.403472637477023</c:v>
                </c:pt>
                <c:pt idx="3706">
                  <c:v>49.490710382513655</c:v>
                </c:pt>
                <c:pt idx="3707">
                  <c:v>55.819297909073462</c:v>
                </c:pt>
                <c:pt idx="3708">
                  <c:v>61.126096491228076</c:v>
                </c:pt>
                <c:pt idx="3709">
                  <c:v>57.974253347064867</c:v>
                </c:pt>
                <c:pt idx="3710">
                  <c:v>60.497118709181706</c:v>
                </c:pt>
                <c:pt idx="3711">
                  <c:v>52.313531736872491</c:v>
                </c:pt>
                <c:pt idx="3712">
                  <c:v>58.294273507246388</c:v>
                </c:pt>
                <c:pt idx="3713">
                  <c:v>48.635416666666664</c:v>
                </c:pt>
                <c:pt idx="3714">
                  <c:v>55.040579216750672</c:v>
                </c:pt>
                <c:pt idx="3715">
                  <c:v>55</c:v>
                </c:pt>
                <c:pt idx="3716">
                  <c:v>58.746527777777779</c:v>
                </c:pt>
                <c:pt idx="3717">
                  <c:v>56.941623202301059</c:v>
                </c:pt>
                <c:pt idx="3718">
                  <c:v>55.203923762376242</c:v>
                </c:pt>
                <c:pt idx="3719">
                  <c:v>47.100694444444436</c:v>
                </c:pt>
                <c:pt idx="3720">
                  <c:v>48.106263445867285</c:v>
                </c:pt>
                <c:pt idx="3721">
                  <c:v>43.714433125433118</c:v>
                </c:pt>
                <c:pt idx="3722">
                  <c:v>55.830866949752306</c:v>
                </c:pt>
                <c:pt idx="3723">
                  <c:v>63.987577639751557</c:v>
                </c:pt>
                <c:pt idx="3724">
                  <c:v>51.35788535788533</c:v>
                </c:pt>
                <c:pt idx="3725">
                  <c:v>51.481166464155528</c:v>
                </c:pt>
                <c:pt idx="3726">
                  <c:v>38.98709677419356</c:v>
                </c:pt>
                <c:pt idx="3727">
                  <c:v>55.233870967741929</c:v>
                </c:pt>
                <c:pt idx="3728">
                  <c:v>57.030721342536204</c:v>
                </c:pt>
                <c:pt idx="3729">
                  <c:v>61.388577256501797</c:v>
                </c:pt>
                <c:pt idx="3730">
                  <c:v>50.774535809018566</c:v>
                </c:pt>
                <c:pt idx="3731">
                  <c:v>45.914675767918077</c:v>
                </c:pt>
                <c:pt idx="3732">
                  <c:v>57.577625570776256</c:v>
                </c:pt>
                <c:pt idx="3733">
                  <c:v>63.777056277056289</c:v>
                </c:pt>
                <c:pt idx="3734">
                  <c:v>64.22346368715084</c:v>
                </c:pt>
                <c:pt idx="3735">
                  <c:v>56.43571428571429</c:v>
                </c:pt>
                <c:pt idx="3736">
                  <c:v>62.467065868263482</c:v>
                </c:pt>
                <c:pt idx="3737">
                  <c:v>62.183431952662723</c:v>
                </c:pt>
                <c:pt idx="3738">
                  <c:v>52.197488584474883</c:v>
                </c:pt>
                <c:pt idx="3739">
                  <c:v>57.010582010581999</c:v>
                </c:pt>
                <c:pt idx="3740">
                  <c:v>68.069343065693431</c:v>
                </c:pt>
                <c:pt idx="3741">
                  <c:v>56.740099009900987</c:v>
                </c:pt>
                <c:pt idx="3742">
                  <c:v>47.422960725075534</c:v>
                </c:pt>
                <c:pt idx="3743">
                  <c:v>38.225609756097569</c:v>
                </c:pt>
                <c:pt idx="3744">
                  <c:v>36.470588235294123</c:v>
                </c:pt>
                <c:pt idx="3745">
                  <c:v>58.470000000000006</c:v>
                </c:pt>
                <c:pt idx="3746">
                  <c:v>51.877049180327873</c:v>
                </c:pt>
                <c:pt idx="3747">
                  <c:v>45.805705474171162</c:v>
                </c:pt>
                <c:pt idx="3748">
                  <c:v>55.16242937853108</c:v>
                </c:pt>
                <c:pt idx="3749">
                  <c:v>64.212705615428234</c:v>
                </c:pt>
                <c:pt idx="3750">
                  <c:v>49.230452674897116</c:v>
                </c:pt>
                <c:pt idx="3751">
                  <c:v>50.381909547738687</c:v>
                </c:pt>
                <c:pt idx="3752">
                  <c:v>45.961538461538453</c:v>
                </c:pt>
                <c:pt idx="3753">
                  <c:v>50.73684210526315</c:v>
                </c:pt>
                <c:pt idx="3754">
                  <c:v>47.86426592797784</c:v>
                </c:pt>
                <c:pt idx="3755">
                  <c:v>50.854889589905362</c:v>
                </c:pt>
                <c:pt idx="3756">
                  <c:v>45.719008264462786</c:v>
                </c:pt>
                <c:pt idx="3757">
                  <c:v>56.929752066115711</c:v>
                </c:pt>
                <c:pt idx="3758">
                  <c:v>60.993311036789294</c:v>
                </c:pt>
                <c:pt idx="3759">
                  <c:v>48.072713057075845</c:v>
                </c:pt>
                <c:pt idx="3760">
                  <c:v>58.901373895976441</c:v>
                </c:pt>
                <c:pt idx="3761">
                  <c:v>57.46782178217822</c:v>
                </c:pt>
                <c:pt idx="3762">
                  <c:v>51.91770573566086</c:v>
                </c:pt>
                <c:pt idx="3763">
                  <c:v>58.106598984771566</c:v>
                </c:pt>
                <c:pt idx="3764">
                  <c:v>53.44444444444445</c:v>
                </c:pt>
                <c:pt idx="3765">
                  <c:v>51.876760563380287</c:v>
                </c:pt>
                <c:pt idx="3766">
                  <c:v>52.141914191419154</c:v>
                </c:pt>
                <c:pt idx="3767">
                  <c:v>53.015463917525793</c:v>
                </c:pt>
                <c:pt idx="3768">
                  <c:v>56.90384615384616</c:v>
                </c:pt>
                <c:pt idx="3769">
                  <c:v>48.696428571428584</c:v>
                </c:pt>
                <c:pt idx="3770">
                  <c:v>49.121951219512198</c:v>
                </c:pt>
                <c:pt idx="3771">
                  <c:v>54.438444924406049</c:v>
                </c:pt>
                <c:pt idx="3772">
                  <c:v>59.43628509719224</c:v>
                </c:pt>
                <c:pt idx="3773">
                  <c:v>55.112977099236623</c:v>
                </c:pt>
                <c:pt idx="3774">
                  <c:v>47.970495258166494</c:v>
                </c:pt>
                <c:pt idx="3775">
                  <c:v>48.582553490619915</c:v>
                </c:pt>
                <c:pt idx="3776">
                  <c:v>55.450431034482769</c:v>
                </c:pt>
                <c:pt idx="3777">
                  <c:v>53.956112852664589</c:v>
                </c:pt>
                <c:pt idx="3778">
                  <c:v>50.327932098765437</c:v>
                </c:pt>
                <c:pt idx="3779">
                  <c:v>63.944329896907192</c:v>
                </c:pt>
                <c:pt idx="3780">
                  <c:v>68.88358778625954</c:v>
                </c:pt>
                <c:pt idx="3781">
                  <c:v>68.480941704035857</c:v>
                </c:pt>
                <c:pt idx="3782">
                  <c:v>67.56727272727268</c:v>
                </c:pt>
                <c:pt idx="3783">
                  <c:v>68.526019690576675</c:v>
                </c:pt>
                <c:pt idx="3784">
                  <c:v>72.139158576051727</c:v>
                </c:pt>
                <c:pt idx="3785">
                  <c:v>70.528859060402667</c:v>
                </c:pt>
                <c:pt idx="3786">
                  <c:v>65.593453009503733</c:v>
                </c:pt>
                <c:pt idx="3787">
                  <c:v>73.224000000000061</c:v>
                </c:pt>
                <c:pt idx="3788">
                  <c:v>52.823218997361415</c:v>
                </c:pt>
                <c:pt idx="3789">
                  <c:v>71.820568927789949</c:v>
                </c:pt>
                <c:pt idx="3790">
                  <c:v>59.570351758793919</c:v>
                </c:pt>
                <c:pt idx="3791">
                  <c:v>63.390410958904063</c:v>
                </c:pt>
                <c:pt idx="3792">
                  <c:v>56.782758620689648</c:v>
                </c:pt>
                <c:pt idx="3793">
                  <c:v>64.705882352941217</c:v>
                </c:pt>
                <c:pt idx="3794">
                  <c:v>51.959183673469376</c:v>
                </c:pt>
                <c:pt idx="3795">
                  <c:v>63.91849529780557</c:v>
                </c:pt>
                <c:pt idx="3796">
                  <c:v>48.380136986301402</c:v>
                </c:pt>
                <c:pt idx="3797">
                  <c:v>65.979351032448335</c:v>
                </c:pt>
                <c:pt idx="3798">
                  <c:v>73.266375545851517</c:v>
                </c:pt>
                <c:pt idx="3799">
                  <c:v>63.401273885350371</c:v>
                </c:pt>
                <c:pt idx="3800">
                  <c:v>63.738636363636395</c:v>
                </c:pt>
                <c:pt idx="3801">
                  <c:v>70.288888888888948</c:v>
                </c:pt>
                <c:pt idx="3802">
                  <c:v>57.620967741935473</c:v>
                </c:pt>
                <c:pt idx="3803">
                  <c:v>71.905511811023672</c:v>
                </c:pt>
                <c:pt idx="3804">
                  <c:v>62.240875912408733</c:v>
                </c:pt>
                <c:pt idx="3805">
                  <c:v>61.600000000000016</c:v>
                </c:pt>
                <c:pt idx="3806">
                  <c:v>48.153846153846111</c:v>
                </c:pt>
                <c:pt idx="3807">
                  <c:v>55.012658227848128</c:v>
                </c:pt>
                <c:pt idx="3808">
                  <c:v>69.612676056338017</c:v>
                </c:pt>
                <c:pt idx="3809">
                  <c:v>69.978723404255376</c:v>
                </c:pt>
                <c:pt idx="3810">
                  <c:v>61.716312056737586</c:v>
                </c:pt>
                <c:pt idx="3811">
                  <c:v>68.857142857142875</c:v>
                </c:pt>
                <c:pt idx="3812">
                  <c:v>56.228571428571414</c:v>
                </c:pt>
                <c:pt idx="3813">
                  <c:v>41.561643835616458</c:v>
                </c:pt>
                <c:pt idx="3820">
                  <c:v>59.743089430894301</c:v>
                </c:pt>
                <c:pt idx="3821">
                  <c:v>62.443196544276468</c:v>
                </c:pt>
                <c:pt idx="3822">
                  <c:v>65.162239360182809</c:v>
                </c:pt>
                <c:pt idx="3823">
                  <c:v>53.727229146692189</c:v>
                </c:pt>
                <c:pt idx="3824">
                  <c:v>55.882914137033772</c:v>
                </c:pt>
                <c:pt idx="3825">
                  <c:v>54.979610750695088</c:v>
                </c:pt>
                <c:pt idx="3826">
                  <c:v>54.421107628004236</c:v>
                </c:pt>
                <c:pt idx="3827">
                  <c:v>63.242467718794806</c:v>
                </c:pt>
                <c:pt idx="3828">
                  <c:v>60.893401015228434</c:v>
                </c:pt>
                <c:pt idx="3829">
                  <c:v>53.165479274611336</c:v>
                </c:pt>
                <c:pt idx="3830">
                  <c:v>52.722772277227605</c:v>
                </c:pt>
                <c:pt idx="3831">
                  <c:v>53.273437500000007</c:v>
                </c:pt>
                <c:pt idx="3832">
                  <c:v>53.466628308400175</c:v>
                </c:pt>
                <c:pt idx="3833">
                  <c:v>50.999999999999993</c:v>
                </c:pt>
                <c:pt idx="3834">
                  <c:v>56.353055286130022</c:v>
                </c:pt>
                <c:pt idx="3835">
                  <c:v>47.666089965397724</c:v>
                </c:pt>
                <c:pt idx="3836">
                  <c:v>51.740802675585307</c:v>
                </c:pt>
                <c:pt idx="3837">
                  <c:v>58.472636815920346</c:v>
                </c:pt>
                <c:pt idx="3838">
                  <c:v>49.540983606557411</c:v>
                </c:pt>
                <c:pt idx="3839">
                  <c:v>53.595419847328323</c:v>
                </c:pt>
                <c:pt idx="3840">
                  <c:v>47.848101265822763</c:v>
                </c:pt>
                <c:pt idx="3841">
                  <c:v>59.371859296482441</c:v>
                </c:pt>
                <c:pt idx="3842">
                  <c:v>59.509615384615365</c:v>
                </c:pt>
                <c:pt idx="3843">
                  <c:v>53.464999999999868</c:v>
                </c:pt>
                <c:pt idx="3845">
                  <c:v>49.155555555555559</c:v>
                </c:pt>
                <c:pt idx="3846">
                  <c:v>57.169354838709609</c:v>
                </c:pt>
                <c:pt idx="3848">
                  <c:v>41.443438914027233</c:v>
                </c:pt>
                <c:pt idx="3849">
                  <c:v>55.157894736842074</c:v>
                </c:pt>
                <c:pt idx="3850">
                  <c:v>50.584615384615468</c:v>
                </c:pt>
                <c:pt idx="3851">
                  <c:v>61.168658698539176</c:v>
                </c:pt>
                <c:pt idx="3852">
                  <c:v>61.94011187890753</c:v>
                </c:pt>
                <c:pt idx="3853">
                  <c:v>54.097222222222221</c:v>
                </c:pt>
                <c:pt idx="3854">
                  <c:v>57.496015936254977</c:v>
                </c:pt>
                <c:pt idx="3856">
                  <c:v>49.160248447204971</c:v>
                </c:pt>
                <c:pt idx="3857">
                  <c:v>49.233681462140986</c:v>
                </c:pt>
                <c:pt idx="3860">
                  <c:v>29.836919398907114</c:v>
                </c:pt>
                <c:pt idx="3861">
                  <c:v>76.81194444444445</c:v>
                </c:pt>
                <c:pt idx="3862">
                  <c:v>15</c:v>
                </c:pt>
                <c:pt idx="3863">
                  <c:v>21</c:v>
                </c:pt>
                <c:pt idx="3864">
                  <c:v>20</c:v>
                </c:pt>
                <c:pt idx="3865">
                  <c:v>15.000000000000004</c:v>
                </c:pt>
                <c:pt idx="3866">
                  <c:v>7.9999999999999982</c:v>
                </c:pt>
                <c:pt idx="3867">
                  <c:v>14</c:v>
                </c:pt>
                <c:pt idx="3868">
                  <c:v>21</c:v>
                </c:pt>
                <c:pt idx="3869">
                  <c:v>14</c:v>
                </c:pt>
                <c:pt idx="3870">
                  <c:v>67</c:v>
                </c:pt>
                <c:pt idx="3871">
                  <c:v>47</c:v>
                </c:pt>
                <c:pt idx="3872">
                  <c:v>28.999999999999996</c:v>
                </c:pt>
                <c:pt idx="3873">
                  <c:v>25</c:v>
                </c:pt>
                <c:pt idx="3874">
                  <c:v>23.999999999999993</c:v>
                </c:pt>
                <c:pt idx="3875">
                  <c:v>13</c:v>
                </c:pt>
                <c:pt idx="3876">
                  <c:v>7</c:v>
                </c:pt>
                <c:pt idx="3877">
                  <c:v>21</c:v>
                </c:pt>
                <c:pt idx="3878">
                  <c:v>18</c:v>
                </c:pt>
                <c:pt idx="3879">
                  <c:v>13</c:v>
                </c:pt>
                <c:pt idx="3880">
                  <c:v>2.34</c:v>
                </c:pt>
                <c:pt idx="3881">
                  <c:v>2.61</c:v>
                </c:pt>
                <c:pt idx="3882">
                  <c:v>6.03</c:v>
                </c:pt>
                <c:pt idx="3883">
                  <c:v>16.399999999999999</c:v>
                </c:pt>
                <c:pt idx="3884">
                  <c:v>18</c:v>
                </c:pt>
                <c:pt idx="3885">
                  <c:v>20.98</c:v>
                </c:pt>
                <c:pt idx="3886">
                  <c:v>22.43</c:v>
                </c:pt>
                <c:pt idx="3887">
                  <c:v>29.909999999999997</c:v>
                </c:pt>
                <c:pt idx="3888">
                  <c:v>4.0999999999999996</c:v>
                </c:pt>
                <c:pt idx="3889">
                  <c:v>4.0999999999999996</c:v>
                </c:pt>
                <c:pt idx="3890">
                  <c:v>4.0999999999999996</c:v>
                </c:pt>
                <c:pt idx="3891">
                  <c:v>4.0999999999999996</c:v>
                </c:pt>
                <c:pt idx="3892">
                  <c:v>4.0999999999999996</c:v>
                </c:pt>
                <c:pt idx="3893">
                  <c:v>4.0999999999999996</c:v>
                </c:pt>
                <c:pt idx="3894">
                  <c:v>4.0999999999999996</c:v>
                </c:pt>
                <c:pt idx="3895">
                  <c:v>4.0999999999999996</c:v>
                </c:pt>
                <c:pt idx="3896">
                  <c:v>4.0999999999999996</c:v>
                </c:pt>
                <c:pt idx="3897">
                  <c:v>4.0999999999999996</c:v>
                </c:pt>
                <c:pt idx="3898">
                  <c:v>4.0999999999999996</c:v>
                </c:pt>
                <c:pt idx="3899">
                  <c:v>4.0999999999999996</c:v>
                </c:pt>
                <c:pt idx="3900">
                  <c:v>8.2000000000000011</c:v>
                </c:pt>
                <c:pt idx="3901">
                  <c:v>8.5</c:v>
                </c:pt>
                <c:pt idx="3902">
                  <c:v>8.9</c:v>
                </c:pt>
                <c:pt idx="3903">
                  <c:v>10</c:v>
                </c:pt>
                <c:pt idx="3904">
                  <c:v>13.700000000000001</c:v>
                </c:pt>
                <c:pt idx="3905">
                  <c:v>16.600000000000001</c:v>
                </c:pt>
                <c:pt idx="3906">
                  <c:v>19.3</c:v>
                </c:pt>
                <c:pt idx="3907">
                  <c:v>25.3</c:v>
                </c:pt>
                <c:pt idx="3908">
                  <c:v>26.700000000000003</c:v>
                </c:pt>
                <c:pt idx="3909">
                  <c:v>8.1</c:v>
                </c:pt>
                <c:pt idx="3910">
                  <c:v>8.1</c:v>
                </c:pt>
                <c:pt idx="3911">
                  <c:v>8.1</c:v>
                </c:pt>
                <c:pt idx="3912">
                  <c:v>8.1</c:v>
                </c:pt>
                <c:pt idx="3913">
                  <c:v>8.1</c:v>
                </c:pt>
                <c:pt idx="3914">
                  <c:v>8.1</c:v>
                </c:pt>
                <c:pt idx="3915">
                  <c:v>8.1</c:v>
                </c:pt>
                <c:pt idx="3916">
                  <c:v>8.1</c:v>
                </c:pt>
                <c:pt idx="3917">
                  <c:v>8.1</c:v>
                </c:pt>
                <c:pt idx="3918">
                  <c:v>8.1</c:v>
                </c:pt>
                <c:pt idx="3919">
                  <c:v>8.1</c:v>
                </c:pt>
                <c:pt idx="3920">
                  <c:v>8.1</c:v>
                </c:pt>
                <c:pt idx="3921">
                  <c:v>31.99710145533691</c:v>
                </c:pt>
                <c:pt idx="3922">
                  <c:v>10.602222358140622</c:v>
                </c:pt>
                <c:pt idx="3923">
                  <c:v>47.297574370034006</c:v>
                </c:pt>
                <c:pt idx="3924">
                  <c:v>46.840606245239293</c:v>
                </c:pt>
                <c:pt idx="3925">
                  <c:v>39.553258328358112</c:v>
                </c:pt>
                <c:pt idx="3926">
                  <c:v>33.29986175065789</c:v>
                </c:pt>
                <c:pt idx="3927">
                  <c:v>55.047241679830151</c:v>
                </c:pt>
                <c:pt idx="3928">
                  <c:v>62.416479640415098</c:v>
                </c:pt>
                <c:pt idx="3929">
                  <c:v>57.632633369380613</c:v>
                </c:pt>
                <c:pt idx="3930">
                  <c:v>49.012408223519579</c:v>
                </c:pt>
                <c:pt idx="3931">
                  <c:v>34.645823525798157</c:v>
                </c:pt>
                <c:pt idx="3932">
                  <c:v>30.426681516863137</c:v>
                </c:pt>
                <c:pt idx="3933">
                  <c:v>31.482474014052066</c:v>
                </c:pt>
                <c:pt idx="3934">
                  <c:v>38.493235795396672</c:v>
                </c:pt>
                <c:pt idx="3935">
                  <c:v>32.935088898217053</c:v>
                </c:pt>
                <c:pt idx="3936">
                  <c:v>60.269764957264961</c:v>
                </c:pt>
                <c:pt idx="3937">
                  <c:v>43.831232447260135</c:v>
                </c:pt>
                <c:pt idx="3938">
                  <c:v>54.784984711469654</c:v>
                </c:pt>
                <c:pt idx="3939">
                  <c:v>52.996088485685178</c:v>
                </c:pt>
                <c:pt idx="3940">
                  <c:v>50.245520470879008</c:v>
                </c:pt>
                <c:pt idx="3985">
                  <c:v>44.899999999999991</c:v>
                </c:pt>
                <c:pt idx="3986">
                  <c:v>53.7</c:v>
                </c:pt>
                <c:pt idx="3987">
                  <c:v>63.7</c:v>
                </c:pt>
                <c:pt idx="3988">
                  <c:v>64.7</c:v>
                </c:pt>
                <c:pt idx="3989">
                  <c:v>65.600000000000009</c:v>
                </c:pt>
                <c:pt idx="3990">
                  <c:v>70.7</c:v>
                </c:pt>
                <c:pt idx="3991">
                  <c:v>67.2</c:v>
                </c:pt>
                <c:pt idx="3992">
                  <c:v>64.199999999999989</c:v>
                </c:pt>
                <c:pt idx="3993">
                  <c:v>67.7</c:v>
                </c:pt>
                <c:pt idx="3994">
                  <c:v>67.600000000000009</c:v>
                </c:pt>
                <c:pt idx="3995">
                  <c:v>57.4</c:v>
                </c:pt>
                <c:pt idx="3996">
                  <c:v>59.699999999999996</c:v>
                </c:pt>
                <c:pt idx="3997">
                  <c:v>44.5</c:v>
                </c:pt>
                <c:pt idx="3998">
                  <c:v>56.79999999999999</c:v>
                </c:pt>
                <c:pt idx="3999">
                  <c:v>69.599999999999994</c:v>
                </c:pt>
                <c:pt idx="4000">
                  <c:v>77.7</c:v>
                </c:pt>
                <c:pt idx="4001">
                  <c:v>47.79999999999999</c:v>
                </c:pt>
                <c:pt idx="4002">
                  <c:v>53.6</c:v>
                </c:pt>
                <c:pt idx="4003">
                  <c:v>81.99</c:v>
                </c:pt>
                <c:pt idx="4004">
                  <c:v>68.5</c:v>
                </c:pt>
                <c:pt idx="4005">
                  <c:v>55.7</c:v>
                </c:pt>
                <c:pt idx="4006">
                  <c:v>64.7</c:v>
                </c:pt>
                <c:pt idx="4007">
                  <c:v>57.3</c:v>
                </c:pt>
                <c:pt idx="4008">
                  <c:v>73.900000000000006</c:v>
                </c:pt>
                <c:pt idx="4009">
                  <c:v>72.500000000000014</c:v>
                </c:pt>
                <c:pt idx="4010">
                  <c:v>68.600000000000009</c:v>
                </c:pt>
                <c:pt idx="4011">
                  <c:v>68.2</c:v>
                </c:pt>
                <c:pt idx="4012">
                  <c:v>71</c:v>
                </c:pt>
                <c:pt idx="4013">
                  <c:v>64</c:v>
                </c:pt>
                <c:pt idx="4018">
                  <c:v>6</c:v>
                </c:pt>
                <c:pt idx="4019">
                  <c:v>7</c:v>
                </c:pt>
                <c:pt idx="4020">
                  <c:v>7</c:v>
                </c:pt>
                <c:pt idx="4021">
                  <c:v>8</c:v>
                </c:pt>
                <c:pt idx="4022">
                  <c:v>5</c:v>
                </c:pt>
                <c:pt idx="4023">
                  <c:v>7</c:v>
                </c:pt>
                <c:pt idx="4024">
                  <c:v>7</c:v>
                </c:pt>
                <c:pt idx="4025">
                  <c:v>8</c:v>
                </c:pt>
                <c:pt idx="4026">
                  <c:v>5</c:v>
                </c:pt>
                <c:pt idx="4027">
                  <c:v>4</c:v>
                </c:pt>
                <c:pt idx="4028">
                  <c:v>3</c:v>
                </c:pt>
                <c:pt idx="4029">
                  <c:v>7</c:v>
                </c:pt>
                <c:pt idx="4030">
                  <c:v>5</c:v>
                </c:pt>
                <c:pt idx="4031">
                  <c:v>6</c:v>
                </c:pt>
                <c:pt idx="4032">
                  <c:v>8</c:v>
                </c:pt>
                <c:pt idx="4033">
                  <c:v>6</c:v>
                </c:pt>
                <c:pt idx="4034">
                  <c:v>9</c:v>
                </c:pt>
                <c:pt idx="4035">
                  <c:v>7</c:v>
                </c:pt>
                <c:pt idx="4036">
                  <c:v>9</c:v>
                </c:pt>
                <c:pt idx="4037">
                  <c:v>7</c:v>
                </c:pt>
                <c:pt idx="4038">
                  <c:v>8</c:v>
                </c:pt>
                <c:pt idx="4039">
                  <c:v>10</c:v>
                </c:pt>
                <c:pt idx="4040">
                  <c:v>8</c:v>
                </c:pt>
                <c:pt idx="4041">
                  <c:v>10</c:v>
                </c:pt>
                <c:pt idx="4042">
                  <c:v>12</c:v>
                </c:pt>
                <c:pt idx="4043">
                  <c:v>11.000000000000002</c:v>
                </c:pt>
                <c:pt idx="4044">
                  <c:v>9.9999999999999982</c:v>
                </c:pt>
                <c:pt idx="4045">
                  <c:v>20</c:v>
                </c:pt>
                <c:pt idx="4046">
                  <c:v>15</c:v>
                </c:pt>
                <c:pt idx="4047">
                  <c:v>11</c:v>
                </c:pt>
                <c:pt idx="4048">
                  <c:v>16</c:v>
                </c:pt>
                <c:pt idx="4049">
                  <c:v>19</c:v>
                </c:pt>
                <c:pt idx="4050">
                  <c:v>16.999999999999996</c:v>
                </c:pt>
                <c:pt idx="4051">
                  <c:v>13.999999999999998</c:v>
                </c:pt>
                <c:pt idx="4052">
                  <c:v>10</c:v>
                </c:pt>
                <c:pt idx="4053">
                  <c:v>12</c:v>
                </c:pt>
                <c:pt idx="4054">
                  <c:v>10</c:v>
                </c:pt>
                <c:pt idx="4055">
                  <c:v>8</c:v>
                </c:pt>
                <c:pt idx="4056">
                  <c:v>8</c:v>
                </c:pt>
                <c:pt idx="4057">
                  <c:v>4</c:v>
                </c:pt>
                <c:pt idx="4058">
                  <c:v>4</c:v>
                </c:pt>
                <c:pt idx="4059">
                  <c:v>10</c:v>
                </c:pt>
                <c:pt idx="4060">
                  <c:v>19.40617617014243</c:v>
                </c:pt>
                <c:pt idx="4061">
                  <c:v>31.524273108098175</c:v>
                </c:pt>
                <c:pt idx="4062">
                  <c:v>12.730728978996506</c:v>
                </c:pt>
                <c:pt idx="4063">
                  <c:v>17.070725151399724</c:v>
                </c:pt>
                <c:pt idx="4829">
                  <c:v>3.44</c:v>
                </c:pt>
                <c:pt idx="4830">
                  <c:v>0.95</c:v>
                </c:pt>
                <c:pt idx="4831">
                  <c:v>4.41</c:v>
                </c:pt>
                <c:pt idx="4832">
                  <c:v>5.94</c:v>
                </c:pt>
                <c:pt idx="4833">
                  <c:v>11.1</c:v>
                </c:pt>
                <c:pt idx="4834">
                  <c:v>14.24</c:v>
                </c:pt>
                <c:pt idx="4835">
                  <c:v>16.02</c:v>
                </c:pt>
                <c:pt idx="4836">
                  <c:v>12.299999999999999</c:v>
                </c:pt>
                <c:pt idx="4837">
                  <c:v>6.37</c:v>
                </c:pt>
                <c:pt idx="4838">
                  <c:v>1.04</c:v>
                </c:pt>
                <c:pt idx="4839">
                  <c:v>5.8500000000000005</c:v>
                </c:pt>
                <c:pt idx="4840">
                  <c:v>12.45</c:v>
                </c:pt>
                <c:pt idx="4841">
                  <c:v>16.91</c:v>
                </c:pt>
                <c:pt idx="4842">
                  <c:v>21.619999999999997</c:v>
                </c:pt>
                <c:pt idx="4843">
                  <c:v>7.7000000000000011</c:v>
                </c:pt>
                <c:pt idx="4844">
                  <c:v>3.5999999999999996</c:v>
                </c:pt>
                <c:pt idx="4845">
                  <c:v>3.6</c:v>
                </c:pt>
                <c:pt idx="4846">
                  <c:v>6.2</c:v>
                </c:pt>
                <c:pt idx="4847">
                  <c:v>7.2600000000000007</c:v>
                </c:pt>
                <c:pt idx="4848">
                  <c:v>9.6199999999999992</c:v>
                </c:pt>
                <c:pt idx="4849">
                  <c:v>12.299999999999999</c:v>
                </c:pt>
                <c:pt idx="4850">
                  <c:v>13.92</c:v>
                </c:pt>
                <c:pt idx="4851">
                  <c:v>13.76</c:v>
                </c:pt>
                <c:pt idx="4852">
                  <c:v>11.1</c:v>
                </c:pt>
                <c:pt idx="4853">
                  <c:v>6.1099999999999994</c:v>
                </c:pt>
                <c:pt idx="4854">
                  <c:v>4.18</c:v>
                </c:pt>
                <c:pt idx="4855">
                  <c:v>2.1</c:v>
                </c:pt>
                <c:pt idx="4856">
                  <c:v>2.0499999999999998</c:v>
                </c:pt>
                <c:pt idx="4857">
                  <c:v>8.4700000000000006</c:v>
                </c:pt>
                <c:pt idx="4858">
                  <c:v>13.35</c:v>
                </c:pt>
                <c:pt idx="4859">
                  <c:v>13.2</c:v>
                </c:pt>
                <c:pt idx="4860">
                  <c:v>12</c:v>
                </c:pt>
                <c:pt idx="4861">
                  <c:v>10.799999999999999</c:v>
                </c:pt>
                <c:pt idx="4862">
                  <c:v>10.56</c:v>
                </c:pt>
                <c:pt idx="4863">
                  <c:v>14.3</c:v>
                </c:pt>
                <c:pt idx="4864">
                  <c:v>14.06</c:v>
                </c:pt>
                <c:pt idx="4865">
                  <c:v>1.9500000000000002</c:v>
                </c:pt>
                <c:pt idx="4866">
                  <c:v>1.6500000000000001</c:v>
                </c:pt>
                <c:pt idx="4867">
                  <c:v>11.18</c:v>
                </c:pt>
                <c:pt idx="4868">
                  <c:v>13.28</c:v>
                </c:pt>
                <c:pt idx="4869">
                  <c:v>13.76</c:v>
                </c:pt>
                <c:pt idx="4870">
                  <c:v>13.44</c:v>
                </c:pt>
                <c:pt idx="4871">
                  <c:v>13.12</c:v>
                </c:pt>
                <c:pt idx="4872">
                  <c:v>8.64</c:v>
                </c:pt>
                <c:pt idx="4873">
                  <c:v>14.040000000000001</c:v>
                </c:pt>
                <c:pt idx="4874">
                  <c:v>3.4799999999999995</c:v>
                </c:pt>
                <c:pt idx="4875">
                  <c:v>9.44</c:v>
                </c:pt>
                <c:pt idx="4876">
                  <c:v>12.32</c:v>
                </c:pt>
                <c:pt idx="4877">
                  <c:v>9.6199999999999992</c:v>
                </c:pt>
                <c:pt idx="4878">
                  <c:v>6.44</c:v>
                </c:pt>
                <c:pt idx="4879">
                  <c:v>34</c:v>
                </c:pt>
                <c:pt idx="4880">
                  <c:v>33</c:v>
                </c:pt>
                <c:pt idx="4881">
                  <c:v>25</c:v>
                </c:pt>
                <c:pt idx="4882">
                  <c:v>17.82</c:v>
                </c:pt>
                <c:pt idx="4883">
                  <c:v>8.19</c:v>
                </c:pt>
                <c:pt idx="4884">
                  <c:v>2.76</c:v>
                </c:pt>
                <c:pt idx="4885">
                  <c:v>0.56000000000000005</c:v>
                </c:pt>
                <c:pt idx="4886">
                  <c:v>38</c:v>
                </c:pt>
                <c:pt idx="4887">
                  <c:v>24.75</c:v>
                </c:pt>
                <c:pt idx="4888">
                  <c:v>17.099999999999998</c:v>
                </c:pt>
                <c:pt idx="4889">
                  <c:v>12.46</c:v>
                </c:pt>
                <c:pt idx="4890">
                  <c:v>7.5</c:v>
                </c:pt>
                <c:pt idx="4891">
                  <c:v>3.36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3F0-465D-9026-30EC25D971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1075088"/>
        <c:axId val="851085256"/>
      </c:scatterChart>
      <c:valAx>
        <c:axId val="851075088"/>
        <c:scaling>
          <c:orientation val="minMax"/>
          <c:max val="1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Myriad pro"/>
                    <a:ea typeface="+mn-ea"/>
                    <a:cs typeface="+mn-cs"/>
                  </a:defRPr>
                </a:pPr>
                <a:r>
                  <a:rPr lang="en-GB"/>
                  <a:t>Total porosity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Myriad pro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in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Myriad pro"/>
                <a:ea typeface="+mn-ea"/>
                <a:cs typeface="+mn-cs"/>
              </a:defRPr>
            </a:pPr>
            <a:endParaRPr lang="en-US"/>
          </a:p>
        </c:txPr>
        <c:crossAx val="851085256"/>
        <c:crosses val="autoZero"/>
        <c:crossBetween val="midCat"/>
      </c:valAx>
      <c:valAx>
        <c:axId val="851085256"/>
        <c:scaling>
          <c:orientation val="minMax"/>
          <c:max val="100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Myriad pro"/>
                    <a:ea typeface="+mn-ea"/>
                    <a:cs typeface="+mn-cs"/>
                  </a:defRPr>
                </a:pPr>
                <a:r>
                  <a:rPr lang="en-GB"/>
                  <a:t>Connected porosity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Myriad pro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in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Myriad pro"/>
                <a:ea typeface="+mn-ea"/>
                <a:cs typeface="+mn-cs"/>
              </a:defRPr>
            </a:pPr>
            <a:endParaRPr lang="en-US"/>
          </a:p>
        </c:txPr>
        <c:crossAx val="851075088"/>
        <c:crosses val="autoZero"/>
        <c:crossBetween val="midCat"/>
        <c:majorUnit val="20"/>
      </c:valAx>
      <c:spPr>
        <a:noFill/>
        <a:ln>
          <a:solidFill>
            <a:sysClr val="windowText" lastClr="000000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Myriad pro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4720363079615048"/>
          <c:y val="6.4191279887482425E-2"/>
          <c:w val="0.79639370078740168"/>
          <c:h val="0.7231132817258602"/>
        </c:manualLayout>
      </c:layout>
      <c:scatterChart>
        <c:scatterStyle val="lineMarker"/>
        <c:varyColors val="0"/>
        <c:ser>
          <c:idx val="0"/>
          <c:order val="0"/>
          <c:tx>
            <c:strRef>
              <c:f>FULL!$P$1</c:f>
              <c:strCache>
                <c:ptCount val="1"/>
                <c:pt idx="0">
                  <c:v>Connected porosity (%)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noFill/>
              <a:ln w="6350">
                <a:solidFill>
                  <a:srgbClr val="4472C4">
                    <a:alpha val="50000"/>
                  </a:srgbClr>
                </a:solidFill>
              </a:ln>
              <a:effectLst/>
            </c:spPr>
          </c:marker>
          <c:xVal>
            <c:numRef>
              <c:f>FULL!$O$2:$O$4893</c:f>
              <c:numCache>
                <c:formatCode>0.00</c:formatCode>
                <c:ptCount val="4892"/>
                <c:pt idx="0">
                  <c:v>87.236335004765664</c:v>
                </c:pt>
                <c:pt idx="1">
                  <c:v>86.596831386837565</c:v>
                </c:pt>
                <c:pt idx="2">
                  <c:v>85.973115137346582</c:v>
                </c:pt>
                <c:pt idx="3">
                  <c:v>85.117817279867722</c:v>
                </c:pt>
                <c:pt idx="4">
                  <c:v>85.015966592974706</c:v>
                </c:pt>
                <c:pt idx="5">
                  <c:v>84.615896906529926</c:v>
                </c:pt>
                <c:pt idx="6">
                  <c:v>84.537615224501934</c:v>
                </c:pt>
                <c:pt idx="7">
                  <c:v>84.43507951644159</c:v>
                </c:pt>
                <c:pt idx="8">
                  <c:v>83.771066404186882</c:v>
                </c:pt>
                <c:pt idx="9">
                  <c:v>83.765179557114095</c:v>
                </c:pt>
                <c:pt idx="10">
                  <c:v>83.344339276542684</c:v>
                </c:pt>
                <c:pt idx="11">
                  <c:v>83.21540233667929</c:v>
                </c:pt>
                <c:pt idx="12">
                  <c:v>83.104791291307492</c:v>
                </c:pt>
                <c:pt idx="13">
                  <c:v>83.068632507514167</c:v>
                </c:pt>
                <c:pt idx="14">
                  <c:v>83.015463005555361</c:v>
                </c:pt>
                <c:pt idx="15">
                  <c:v>82.957720245855825</c:v>
                </c:pt>
                <c:pt idx="16">
                  <c:v>82.750248572155286</c:v>
                </c:pt>
                <c:pt idx="17">
                  <c:v>82.663438256658608</c:v>
                </c:pt>
                <c:pt idx="18">
                  <c:v>82.647296206618236</c:v>
                </c:pt>
                <c:pt idx="19">
                  <c:v>82.585576603522782</c:v>
                </c:pt>
                <c:pt idx="20">
                  <c:v>82.492084186999421</c:v>
                </c:pt>
                <c:pt idx="21">
                  <c:v>82.459597950335052</c:v>
                </c:pt>
                <c:pt idx="22">
                  <c:v>82.389986005286886</c:v>
                </c:pt>
                <c:pt idx="23">
                  <c:v>82.221168661846647</c:v>
                </c:pt>
                <c:pt idx="24">
                  <c:v>82.163457272162574</c:v>
                </c:pt>
                <c:pt idx="25">
                  <c:v>82.043380348465078</c:v>
                </c:pt>
                <c:pt idx="26">
                  <c:v>81.978116284059226</c:v>
                </c:pt>
                <c:pt idx="27">
                  <c:v>81.874783811829829</c:v>
                </c:pt>
                <c:pt idx="28">
                  <c:v>81.687122540424724</c:v>
                </c:pt>
                <c:pt idx="29">
                  <c:v>81.651376146788976</c:v>
                </c:pt>
                <c:pt idx="30">
                  <c:v>81.429624170965354</c:v>
                </c:pt>
                <c:pt idx="31">
                  <c:v>81.383717699360915</c:v>
                </c:pt>
                <c:pt idx="32">
                  <c:v>81.19603453789577</c:v>
                </c:pt>
                <c:pt idx="33">
                  <c:v>81.191222570532915</c:v>
                </c:pt>
                <c:pt idx="34">
                  <c:v>81.167608286252332</c:v>
                </c:pt>
                <c:pt idx="35">
                  <c:v>80.979284369114879</c:v>
                </c:pt>
                <c:pt idx="36">
                  <c:v>80.969372584002372</c:v>
                </c:pt>
                <c:pt idx="37">
                  <c:v>80.963164785393289</c:v>
                </c:pt>
                <c:pt idx="38">
                  <c:v>80.905997516489563</c:v>
                </c:pt>
                <c:pt idx="39">
                  <c:v>80.874497131174579</c:v>
                </c:pt>
                <c:pt idx="40">
                  <c:v>80.779081939464135</c:v>
                </c:pt>
                <c:pt idx="41">
                  <c:v>80.777180653162475</c:v>
                </c:pt>
                <c:pt idx="42">
                  <c:v>80.587648818251111</c:v>
                </c:pt>
                <c:pt idx="43">
                  <c:v>80.550152820227822</c:v>
                </c:pt>
                <c:pt idx="44">
                  <c:v>80.500974951252445</c:v>
                </c:pt>
                <c:pt idx="45">
                  <c:v>80.40477722949295</c:v>
                </c:pt>
                <c:pt idx="46">
                  <c:v>80.393953275309229</c:v>
                </c:pt>
                <c:pt idx="47">
                  <c:v>80.155367231638408</c:v>
                </c:pt>
                <c:pt idx="48">
                  <c:v>80.134864224530716</c:v>
                </c:pt>
                <c:pt idx="49">
                  <c:v>80.099926493304508</c:v>
                </c:pt>
                <c:pt idx="50">
                  <c:v>80.008691873098641</c:v>
                </c:pt>
                <c:pt idx="51">
                  <c:v>79.963211141768511</c:v>
                </c:pt>
                <c:pt idx="52">
                  <c:v>79.66101694915254</c:v>
                </c:pt>
                <c:pt idx="53">
                  <c:v>79.493617911697015</c:v>
                </c:pt>
                <c:pt idx="54">
                  <c:v>79.358952844436985</c:v>
                </c:pt>
                <c:pt idx="55">
                  <c:v>79.322033898305094</c:v>
                </c:pt>
                <c:pt idx="56">
                  <c:v>78.935621120178538</c:v>
                </c:pt>
                <c:pt idx="57">
                  <c:v>78.864610986318169</c:v>
                </c:pt>
                <c:pt idx="58">
                  <c:v>78.59876591423884</c:v>
                </c:pt>
                <c:pt idx="59">
                  <c:v>78.464606181455636</c:v>
                </c:pt>
                <c:pt idx="60">
                  <c:v>78.333042110781051</c:v>
                </c:pt>
                <c:pt idx="61">
                  <c:v>78.244371363521395</c:v>
                </c:pt>
                <c:pt idx="62">
                  <c:v>78.169491525423723</c:v>
                </c:pt>
                <c:pt idx="63">
                  <c:v>78.07909604519773</c:v>
                </c:pt>
                <c:pt idx="64">
                  <c:v>77.83572359843545</c:v>
                </c:pt>
                <c:pt idx="65">
                  <c:v>77.715003138731959</c:v>
                </c:pt>
                <c:pt idx="66">
                  <c:v>77.673733924883976</c:v>
                </c:pt>
                <c:pt idx="67">
                  <c:v>77.665135434817046</c:v>
                </c:pt>
                <c:pt idx="68">
                  <c:v>77.001856620949866</c:v>
                </c:pt>
                <c:pt idx="69">
                  <c:v>76.997578692493931</c:v>
                </c:pt>
                <c:pt idx="70">
                  <c:v>76.194144838212637</c:v>
                </c:pt>
                <c:pt idx="71">
                  <c:v>76.010430247718375</c:v>
                </c:pt>
                <c:pt idx="72">
                  <c:v>75.537305608946369</c:v>
                </c:pt>
                <c:pt idx="73">
                  <c:v>74.922172258734008</c:v>
                </c:pt>
                <c:pt idx="74">
                  <c:v>74.912267602478906</c:v>
                </c:pt>
                <c:pt idx="75">
                  <c:v>74.386339381003225</c:v>
                </c:pt>
                <c:pt idx="76">
                  <c:v>73.663624511082133</c:v>
                </c:pt>
                <c:pt idx="77">
                  <c:v>73.246180740290342</c:v>
                </c:pt>
                <c:pt idx="78">
                  <c:v>72.681334877355525</c:v>
                </c:pt>
                <c:pt idx="79">
                  <c:v>72.601369931503427</c:v>
                </c:pt>
                <c:pt idx="80">
                  <c:v>72.442385074990852</c:v>
                </c:pt>
                <c:pt idx="81">
                  <c:v>71.54356329006292</c:v>
                </c:pt>
                <c:pt idx="82">
                  <c:v>68.881355932203391</c:v>
                </c:pt>
                <c:pt idx="83">
                  <c:v>67.490969713809392</c:v>
                </c:pt>
                <c:pt idx="84">
                  <c:v>63.186607254403725</c:v>
                </c:pt>
                <c:pt idx="85">
                  <c:v>60.820089307149502</c:v>
                </c:pt>
                <c:pt idx="86">
                  <c:v>59.875475613974238</c:v>
                </c:pt>
                <c:pt idx="87">
                  <c:v>59.030882811687803</c:v>
                </c:pt>
                <c:pt idx="88">
                  <c:v>65.574778255905855</c:v>
                </c:pt>
                <c:pt idx="89">
                  <c:v>66.717010684119259</c:v>
                </c:pt>
                <c:pt idx="90">
                  <c:v>68.22395647434476</c:v>
                </c:pt>
                <c:pt idx="91">
                  <c:v>54.099766033826867</c:v>
                </c:pt>
                <c:pt idx="92">
                  <c:v>70.76908372626481</c:v>
                </c:pt>
                <c:pt idx="93">
                  <c:v>67.448304437337342</c:v>
                </c:pt>
                <c:pt idx="94">
                  <c:v>68.820455690830485</c:v>
                </c:pt>
                <c:pt idx="95">
                  <c:v>65.438582530967352</c:v>
                </c:pt>
                <c:pt idx="96">
                  <c:v>65.421208493478673</c:v>
                </c:pt>
                <c:pt idx="97">
                  <c:v>68.612110057831956</c:v>
                </c:pt>
                <c:pt idx="98">
                  <c:v>67.315962560080948</c:v>
                </c:pt>
                <c:pt idx="99">
                  <c:v>64.489939387704368</c:v>
                </c:pt>
                <c:pt idx="100">
                  <c:v>67.257318952234215</c:v>
                </c:pt>
                <c:pt idx="101">
                  <c:v>63.870414074233004</c:v>
                </c:pt>
                <c:pt idx="102">
                  <c:v>67.493671998915715</c:v>
                </c:pt>
                <c:pt idx="103">
                  <c:v>66.361668578791793</c:v>
                </c:pt>
                <c:pt idx="104">
                  <c:v>70.897033249409503</c:v>
                </c:pt>
                <c:pt idx="105">
                  <c:v>71.213737995384264</c:v>
                </c:pt>
                <c:pt idx="106">
                  <c:v>67.685887062430794</c:v>
                </c:pt>
                <c:pt idx="107">
                  <c:v>67.445984270665576</c:v>
                </c:pt>
                <c:pt idx="108">
                  <c:v>65.140765880885695</c:v>
                </c:pt>
                <c:pt idx="109">
                  <c:v>64.05826058328698</c:v>
                </c:pt>
                <c:pt idx="110">
                  <c:v>66.580650206244016</c:v>
                </c:pt>
                <c:pt idx="111">
                  <c:v>70.730284141759412</c:v>
                </c:pt>
                <c:pt idx="112">
                  <c:v>64.637405278764135</c:v>
                </c:pt>
                <c:pt idx="113">
                  <c:v>71.387260020885208</c:v>
                </c:pt>
                <c:pt idx="114">
                  <c:v>66.970589075942485</c:v>
                </c:pt>
                <c:pt idx="115">
                  <c:v>69.414022494302614</c:v>
                </c:pt>
                <c:pt idx="116">
                  <c:v>65.635204478308196</c:v>
                </c:pt>
                <c:pt idx="117">
                  <c:v>65.49119430475362</c:v>
                </c:pt>
                <c:pt idx="118">
                  <c:v>71.383746899963</c:v>
                </c:pt>
                <c:pt idx="119">
                  <c:v>70.384470041568107</c:v>
                </c:pt>
                <c:pt idx="120">
                  <c:v>67.089208564781842</c:v>
                </c:pt>
                <c:pt idx="121">
                  <c:v>65.2122350150714</c:v>
                </c:pt>
                <c:pt idx="122">
                  <c:v>68.374875373878368</c:v>
                </c:pt>
                <c:pt idx="123">
                  <c:v>66.214501254970529</c:v>
                </c:pt>
                <c:pt idx="124">
                  <c:v>67.492201886579721</c:v>
                </c:pt>
                <c:pt idx="125">
                  <c:v>66.454068148983396</c:v>
                </c:pt>
                <c:pt idx="126">
                  <c:v>69.783175157180082</c:v>
                </c:pt>
                <c:pt idx="127">
                  <c:v>67.193833616869341</c:v>
                </c:pt>
                <c:pt idx="128">
                  <c:v>59.811861623667596</c:v>
                </c:pt>
                <c:pt idx="129">
                  <c:v>65.701005729855353</c:v>
                </c:pt>
                <c:pt idx="130">
                  <c:v>69.281345153728012</c:v>
                </c:pt>
                <c:pt idx="131">
                  <c:v>65.151957919345421</c:v>
                </c:pt>
                <c:pt idx="132">
                  <c:v>68.25313533084956</c:v>
                </c:pt>
                <c:pt idx="133">
                  <c:v>60.172713797770186</c:v>
                </c:pt>
                <c:pt idx="134">
                  <c:v>66.380006122846567</c:v>
                </c:pt>
                <c:pt idx="135">
                  <c:v>66.047973354105764</c:v>
                </c:pt>
                <c:pt idx="136">
                  <c:v>66.047973354105679</c:v>
                </c:pt>
                <c:pt idx="137">
                  <c:v>70.035838430653982</c:v>
                </c:pt>
                <c:pt idx="138">
                  <c:v>69.408846630839193</c:v>
                </c:pt>
                <c:pt idx="139">
                  <c:v>61.581920903954803</c:v>
                </c:pt>
                <c:pt idx="140">
                  <c:v>57.181088314005343</c:v>
                </c:pt>
                <c:pt idx="141">
                  <c:v>62.113659022931202</c:v>
                </c:pt>
                <c:pt idx="142">
                  <c:v>60.943257184966846</c:v>
                </c:pt>
                <c:pt idx="143">
                  <c:v>54.802259887005647</c:v>
                </c:pt>
                <c:pt idx="144">
                  <c:v>63.453389830508478</c:v>
                </c:pt>
                <c:pt idx="145">
                  <c:v>63.543332267348895</c:v>
                </c:pt>
                <c:pt idx="146">
                  <c:v>57.869249394673126</c:v>
                </c:pt>
                <c:pt idx="147">
                  <c:v>61.393596986817322</c:v>
                </c:pt>
                <c:pt idx="148">
                  <c:v>57.757496740547595</c:v>
                </c:pt>
                <c:pt idx="149">
                  <c:v>55.932203389830512</c:v>
                </c:pt>
                <c:pt idx="150">
                  <c:v>62.113659022931202</c:v>
                </c:pt>
                <c:pt idx="151">
                  <c:v>64.146023468057351</c:v>
                </c:pt>
                <c:pt idx="152">
                  <c:v>58.911145351823322</c:v>
                </c:pt>
                <c:pt idx="153">
                  <c:v>58.568738229755176</c:v>
                </c:pt>
                <c:pt idx="154">
                  <c:v>60.290556900726401</c:v>
                </c:pt>
                <c:pt idx="155">
                  <c:v>59.576669053871242</c:v>
                </c:pt>
                <c:pt idx="156">
                  <c:v>54.269267668692045</c:v>
                </c:pt>
                <c:pt idx="157">
                  <c:v>50.99040228711457</c:v>
                </c:pt>
                <c:pt idx="158">
                  <c:v>55.228653661656544</c:v>
                </c:pt>
                <c:pt idx="159">
                  <c:v>63.020030816640983</c:v>
                </c:pt>
                <c:pt idx="160">
                  <c:v>56.086286594761184</c:v>
                </c:pt>
                <c:pt idx="161">
                  <c:v>57.627118644067799</c:v>
                </c:pt>
                <c:pt idx="162">
                  <c:v>63.714490331821438</c:v>
                </c:pt>
                <c:pt idx="163">
                  <c:v>61.259079903147708</c:v>
                </c:pt>
                <c:pt idx="164">
                  <c:v>56.610169491525419</c:v>
                </c:pt>
                <c:pt idx="165">
                  <c:v>62.160031533307055</c:v>
                </c:pt>
                <c:pt idx="166">
                  <c:v>54.802259887005647</c:v>
                </c:pt>
                <c:pt idx="167">
                  <c:v>62.288135593220332</c:v>
                </c:pt>
                <c:pt idx="168">
                  <c:v>56.654626285079203</c:v>
                </c:pt>
                <c:pt idx="169">
                  <c:v>55.811138014527863</c:v>
                </c:pt>
                <c:pt idx="170">
                  <c:v>59.322033898305079</c:v>
                </c:pt>
                <c:pt idx="171">
                  <c:v>58.073148974130248</c:v>
                </c:pt>
                <c:pt idx="172">
                  <c:v>61.743341404358354</c:v>
                </c:pt>
                <c:pt idx="173">
                  <c:v>57.627118644067799</c:v>
                </c:pt>
                <c:pt idx="174">
                  <c:v>58.660603555188096</c:v>
                </c:pt>
                <c:pt idx="175">
                  <c:v>58.321756043345374</c:v>
                </c:pt>
                <c:pt idx="176">
                  <c:v>53.598221728257855</c:v>
                </c:pt>
                <c:pt idx="177">
                  <c:v>54.504906333630686</c:v>
                </c:pt>
                <c:pt idx="178">
                  <c:v>58.64406779661018</c:v>
                </c:pt>
                <c:pt idx="179">
                  <c:v>61.079723791588201</c:v>
                </c:pt>
                <c:pt idx="180">
                  <c:v>55.466932535726166</c:v>
                </c:pt>
                <c:pt idx="181">
                  <c:v>55.829481253210076</c:v>
                </c:pt>
                <c:pt idx="182">
                  <c:v>69.632768361581924</c:v>
                </c:pt>
                <c:pt idx="183">
                  <c:v>59.510357815442561</c:v>
                </c:pt>
                <c:pt idx="184">
                  <c:v>59.148196436332022</c:v>
                </c:pt>
                <c:pt idx="185">
                  <c:v>57.627118644067799</c:v>
                </c:pt>
                <c:pt idx="186">
                  <c:v>46.731234866828089</c:v>
                </c:pt>
                <c:pt idx="187">
                  <c:v>61.259079903147708</c:v>
                </c:pt>
                <c:pt idx="188">
                  <c:v>57.690837262648145</c:v>
                </c:pt>
                <c:pt idx="189">
                  <c:v>66.101694915254242</c:v>
                </c:pt>
                <c:pt idx="190">
                  <c:v>58.722472039663323</c:v>
                </c:pt>
                <c:pt idx="191">
                  <c:v>59.600650104481076</c:v>
                </c:pt>
                <c:pt idx="192">
                  <c:v>59.502024898755067</c:v>
                </c:pt>
                <c:pt idx="193">
                  <c:v>59.502024898755067</c:v>
                </c:pt>
                <c:pt idx="194">
                  <c:v>57.409821816601479</c:v>
                </c:pt>
                <c:pt idx="195">
                  <c:v>60.025583626479047</c:v>
                </c:pt>
                <c:pt idx="196">
                  <c:v>54.802259887005654</c:v>
                </c:pt>
                <c:pt idx="197">
                  <c:v>57.375398556804832</c:v>
                </c:pt>
                <c:pt idx="198">
                  <c:v>59.857270294380029</c:v>
                </c:pt>
                <c:pt idx="199">
                  <c:v>56.171888375278201</c:v>
                </c:pt>
                <c:pt idx="200">
                  <c:v>66.101694915254242</c:v>
                </c:pt>
                <c:pt idx="201">
                  <c:v>67.113584619276494</c:v>
                </c:pt>
                <c:pt idx="202">
                  <c:v>58.382278905856701</c:v>
                </c:pt>
                <c:pt idx="203">
                  <c:v>54.285714285714292</c:v>
                </c:pt>
                <c:pt idx="204">
                  <c:v>58.125623130608176</c:v>
                </c:pt>
                <c:pt idx="205">
                  <c:v>57.223567393058914</c:v>
                </c:pt>
                <c:pt idx="206">
                  <c:v>57.116602001225246</c:v>
                </c:pt>
                <c:pt idx="207">
                  <c:v>56.416464891041166</c:v>
                </c:pt>
                <c:pt idx="208">
                  <c:v>57.296940347787803</c:v>
                </c:pt>
                <c:pt idx="209">
                  <c:v>53.819700319331851</c:v>
                </c:pt>
                <c:pt idx="210">
                  <c:v>52.629291612342463</c:v>
                </c:pt>
                <c:pt idx="211">
                  <c:v>58.058029301924741</c:v>
                </c:pt>
                <c:pt idx="212">
                  <c:v>56.416464891041173</c:v>
                </c:pt>
                <c:pt idx="213">
                  <c:v>60.613397901533503</c:v>
                </c:pt>
                <c:pt idx="214">
                  <c:v>65.331278890600927</c:v>
                </c:pt>
                <c:pt idx="215">
                  <c:v>57.77579542075528</c:v>
                </c:pt>
                <c:pt idx="216">
                  <c:v>55.991674100505506</c:v>
                </c:pt>
                <c:pt idx="217">
                  <c:v>57.062146892655377</c:v>
                </c:pt>
                <c:pt idx="218">
                  <c:v>64.164648910411628</c:v>
                </c:pt>
                <c:pt idx="219">
                  <c:v>60.234680573663638</c:v>
                </c:pt>
                <c:pt idx="220">
                  <c:v>61.77425171294626</c:v>
                </c:pt>
                <c:pt idx="221">
                  <c:v>64.797913950456334</c:v>
                </c:pt>
                <c:pt idx="222">
                  <c:v>62.335216572504713</c:v>
                </c:pt>
                <c:pt idx="223">
                  <c:v>54.028325980961235</c:v>
                </c:pt>
                <c:pt idx="224">
                  <c:v>49.890480807210317</c:v>
                </c:pt>
                <c:pt idx="225">
                  <c:v>56.860210420481891</c:v>
                </c:pt>
                <c:pt idx="226">
                  <c:v>56.906890732162744</c:v>
                </c:pt>
                <c:pt idx="227">
                  <c:v>57.897949657079252</c:v>
                </c:pt>
                <c:pt idx="228">
                  <c:v>60.034471614779704</c:v>
                </c:pt>
                <c:pt idx="229">
                  <c:v>54.361018348953294</c:v>
                </c:pt>
                <c:pt idx="230">
                  <c:v>55.129448095084207</c:v>
                </c:pt>
                <c:pt idx="231">
                  <c:v>63.424180401450691</c:v>
                </c:pt>
                <c:pt idx="232">
                  <c:v>56.547811411540813</c:v>
                </c:pt>
                <c:pt idx="233">
                  <c:v>57.919494416316574</c:v>
                </c:pt>
                <c:pt idx="234">
                  <c:v>49.384178965133408</c:v>
                </c:pt>
                <c:pt idx="235">
                  <c:v>57.087956464703673</c:v>
                </c:pt>
                <c:pt idx="236">
                  <c:v>49.409347398278541</c:v>
                </c:pt>
                <c:pt idx="237">
                  <c:v>62.812133390624446</c:v>
                </c:pt>
                <c:pt idx="238">
                  <c:v>67.174790039857029</c:v>
                </c:pt>
                <c:pt idx="239">
                  <c:v>46.114776306976346</c:v>
                </c:pt>
                <c:pt idx="240">
                  <c:v>40.980740465866319</c:v>
                </c:pt>
                <c:pt idx="241">
                  <c:v>72.579750047435127</c:v>
                </c:pt>
                <c:pt idx="242">
                  <c:v>70.852458811323686</c:v>
                </c:pt>
                <c:pt idx="243">
                  <c:v>46.962003612797957</c:v>
                </c:pt>
                <c:pt idx="244">
                  <c:v>52.888689747074679</c:v>
                </c:pt>
                <c:pt idx="245">
                  <c:v>88.22601311050532</c:v>
                </c:pt>
                <c:pt idx="246">
                  <c:v>50.664003138619762</c:v>
                </c:pt>
                <c:pt idx="247">
                  <c:v>83.381965854223068</c:v>
                </c:pt>
                <c:pt idx="248">
                  <c:v>92.643290585633508</c:v>
                </c:pt>
                <c:pt idx="249">
                  <c:v>83.266303202989121</c:v>
                </c:pt>
                <c:pt idx="250">
                  <c:v>89.716634439718561</c:v>
                </c:pt>
                <c:pt idx="251">
                  <c:v>89.639002172565839</c:v>
                </c:pt>
                <c:pt idx="252">
                  <c:v>89.197056898174111</c:v>
                </c:pt>
                <c:pt idx="253">
                  <c:v>88.400081421230695</c:v>
                </c:pt>
                <c:pt idx="254">
                  <c:v>56.509194357243743</c:v>
                </c:pt>
                <c:pt idx="255">
                  <c:v>82.529122279188826</c:v>
                </c:pt>
                <c:pt idx="256">
                  <c:v>79.942693531422947</c:v>
                </c:pt>
                <c:pt idx="257">
                  <c:v>74.791604694474429</c:v>
                </c:pt>
                <c:pt idx="258">
                  <c:v>77.616224903650149</c:v>
                </c:pt>
                <c:pt idx="259">
                  <c:v>85.789537412113475</c:v>
                </c:pt>
                <c:pt idx="260">
                  <c:v>66.420329766254326</c:v>
                </c:pt>
                <c:pt idx="261">
                  <c:v>89.389425831363383</c:v>
                </c:pt>
                <c:pt idx="262">
                  <c:v>90.913811596974853</c:v>
                </c:pt>
                <c:pt idx="263">
                  <c:v>72.60770881700401</c:v>
                </c:pt>
                <c:pt idx="264">
                  <c:v>72.283285608615742</c:v>
                </c:pt>
                <c:pt idx="265">
                  <c:v>72.008483428915085</c:v>
                </c:pt>
                <c:pt idx="266">
                  <c:v>75.354045500366098</c:v>
                </c:pt>
                <c:pt idx="267">
                  <c:v>78.675691566901222</c:v>
                </c:pt>
                <c:pt idx="268">
                  <c:v>68.320773698588027</c:v>
                </c:pt>
                <c:pt idx="269">
                  <c:v>55.341410481597308</c:v>
                </c:pt>
                <c:pt idx="270">
                  <c:v>73.97330768474022</c:v>
                </c:pt>
                <c:pt idx="271">
                  <c:v>70.255869827771193</c:v>
                </c:pt>
                <c:pt idx="272">
                  <c:v>66.001892587759997</c:v>
                </c:pt>
                <c:pt idx="273">
                  <c:v>42.36087803255743</c:v>
                </c:pt>
                <c:pt idx="274">
                  <c:v>81.171792620613232</c:v>
                </c:pt>
                <c:pt idx="275">
                  <c:v>47.265650749193973</c:v>
                </c:pt>
                <c:pt idx="276">
                  <c:v>91.458053598690384</c:v>
                </c:pt>
                <c:pt idx="277">
                  <c:v>67.837107068626196</c:v>
                </c:pt>
                <c:pt idx="278">
                  <c:v>69.551382272334322</c:v>
                </c:pt>
                <c:pt idx="279">
                  <c:v>90.111648610370253</c:v>
                </c:pt>
                <c:pt idx="280">
                  <c:v>77.431162285945504</c:v>
                </c:pt>
                <c:pt idx="281">
                  <c:v>88.721099196203582</c:v>
                </c:pt>
                <c:pt idx="282">
                  <c:v>78.420733165339271</c:v>
                </c:pt>
                <c:pt idx="283">
                  <c:v>73.193297404675633</c:v>
                </c:pt>
                <c:pt idx="284">
                  <c:v>86.565379734029818</c:v>
                </c:pt>
                <c:pt idx="285">
                  <c:v>80.672098883513897</c:v>
                </c:pt>
                <c:pt idx="286">
                  <c:v>81.657991060753758</c:v>
                </c:pt>
                <c:pt idx="287">
                  <c:v>82.776316515533324</c:v>
                </c:pt>
                <c:pt idx="288">
                  <c:v>75.288667141838914</c:v>
                </c:pt>
                <c:pt idx="289">
                  <c:v>49.875267284390588</c:v>
                </c:pt>
                <c:pt idx="290">
                  <c:v>79.027084818246621</c:v>
                </c:pt>
                <c:pt idx="291">
                  <c:v>38.859586600142556</c:v>
                </c:pt>
                <c:pt idx="292">
                  <c:v>71.379187455452595</c:v>
                </c:pt>
                <c:pt idx="293">
                  <c:v>80.320741268709909</c:v>
                </c:pt>
                <c:pt idx="294">
                  <c:v>78.970064148253741</c:v>
                </c:pt>
                <c:pt idx="295">
                  <c:v>77.950819672131146</c:v>
                </c:pt>
                <c:pt idx="296">
                  <c:v>75.808980755523876</c:v>
                </c:pt>
                <c:pt idx="297">
                  <c:v>86.963649322879547</c:v>
                </c:pt>
                <c:pt idx="298">
                  <c:v>73.061297220242338</c:v>
                </c:pt>
                <c:pt idx="299">
                  <c:v>73.684960798289382</c:v>
                </c:pt>
                <c:pt idx="300">
                  <c:v>67.25816922743995</c:v>
                </c:pt>
                <c:pt idx="301">
                  <c:v>62.215970569140879</c:v>
                </c:pt>
                <c:pt idx="302">
                  <c:v>69.205799610473917</c:v>
                </c:pt>
                <c:pt idx="303">
                  <c:v>66.19418596263435</c:v>
                </c:pt>
                <c:pt idx="304">
                  <c:v>71.113756041260913</c:v>
                </c:pt>
                <c:pt idx="305">
                  <c:v>62.320565534155669</c:v>
                </c:pt>
                <c:pt idx="306">
                  <c:v>71.766572891870453</c:v>
                </c:pt>
                <c:pt idx="307">
                  <c:v>73.620428478684261</c:v>
                </c:pt>
                <c:pt idx="308">
                  <c:v>74.489648705186468</c:v>
                </c:pt>
                <c:pt idx="309">
                  <c:v>66.994878453437209</c:v>
                </c:pt>
                <c:pt idx="310">
                  <c:v>73.537473851258738</c:v>
                </c:pt>
                <c:pt idx="311">
                  <c:v>53.314578374089308</c:v>
                </c:pt>
                <c:pt idx="312">
                  <c:v>67.411725457833654</c:v>
                </c:pt>
                <c:pt idx="313">
                  <c:v>76.078520885642547</c:v>
                </c:pt>
                <c:pt idx="314">
                  <c:v>57.856478148648883</c:v>
                </c:pt>
                <c:pt idx="315">
                  <c:v>78.178498059803701</c:v>
                </c:pt>
                <c:pt idx="316">
                  <c:v>49.347707759029376</c:v>
                </c:pt>
                <c:pt idx="317">
                  <c:v>50.450371358839739</c:v>
                </c:pt>
                <c:pt idx="318">
                  <c:v>64.279318034168526</c:v>
                </c:pt>
                <c:pt idx="319">
                  <c:v>54.892630765719097</c:v>
                </c:pt>
                <c:pt idx="320">
                  <c:v>68.689972433410006</c:v>
                </c:pt>
                <c:pt idx="321">
                  <c:v>48.287184169402842</c:v>
                </c:pt>
                <c:pt idx="322">
                  <c:v>63.857917932330167</c:v>
                </c:pt>
                <c:pt idx="323">
                  <c:v>66.867416992959107</c:v>
                </c:pt>
                <c:pt idx="324">
                  <c:v>59.438667733119402</c:v>
                </c:pt>
                <c:pt idx="325">
                  <c:v>49.540696585034013</c:v>
                </c:pt>
                <c:pt idx="326">
                  <c:v>49.935641607947154</c:v>
                </c:pt>
                <c:pt idx="327">
                  <c:v>38.485513948030622</c:v>
                </c:pt>
                <c:pt idx="328">
                  <c:v>81.955767597396161</c:v>
                </c:pt>
                <c:pt idx="329">
                  <c:v>62.319083608889116</c:v>
                </c:pt>
                <c:pt idx="330">
                  <c:v>60.733143971355787</c:v>
                </c:pt>
                <c:pt idx="331">
                  <c:v>61.835421051771519</c:v>
                </c:pt>
                <c:pt idx="332">
                  <c:v>42.529668135031848</c:v>
                </c:pt>
                <c:pt idx="333">
                  <c:v>55.358325282696121</c:v>
                </c:pt>
                <c:pt idx="334">
                  <c:v>72.91505679278886</c:v>
                </c:pt>
                <c:pt idx="335">
                  <c:v>57.513345752526732</c:v>
                </c:pt>
                <c:pt idx="336">
                  <c:v>89.456018096245742</c:v>
                </c:pt>
                <c:pt idx="337">
                  <c:v>90.262322594768136</c:v>
                </c:pt>
                <c:pt idx="338">
                  <c:v>89.707760224743708</c:v>
                </c:pt>
                <c:pt idx="339">
                  <c:v>89.331971250319242</c:v>
                </c:pt>
                <c:pt idx="340">
                  <c:v>75.668576015177493</c:v>
                </c:pt>
                <c:pt idx="341">
                  <c:v>89.040096318727436</c:v>
                </c:pt>
                <c:pt idx="342">
                  <c:v>88.091502791054026</c:v>
                </c:pt>
                <c:pt idx="343">
                  <c:v>75.212521434565289</c:v>
                </c:pt>
                <c:pt idx="344">
                  <c:v>89.215221277682517</c:v>
                </c:pt>
                <c:pt idx="345">
                  <c:v>90.29880696121711</c:v>
                </c:pt>
                <c:pt idx="346">
                  <c:v>84.97208945966652</c:v>
                </c:pt>
                <c:pt idx="347">
                  <c:v>89.58371337881718</c:v>
                </c:pt>
                <c:pt idx="348">
                  <c:v>77.515360315252906</c:v>
                </c:pt>
                <c:pt idx="349">
                  <c:v>77.541026820565648</c:v>
                </c:pt>
                <c:pt idx="350">
                  <c:v>70.09414092195604</c:v>
                </c:pt>
                <c:pt idx="351">
                  <c:v>83.376552288394663</c:v>
                </c:pt>
                <c:pt idx="352">
                  <c:v>77.572702448972848</c:v>
                </c:pt>
                <c:pt idx="353">
                  <c:v>71.423658342069245</c:v>
                </c:pt>
                <c:pt idx="354">
                  <c:v>74.898186507628637</c:v>
                </c:pt>
                <c:pt idx="355">
                  <c:v>62.322227267215467</c:v>
                </c:pt>
                <c:pt idx="356">
                  <c:v>62.216686489643521</c:v>
                </c:pt>
                <c:pt idx="357">
                  <c:v>78.200808428128639</c:v>
                </c:pt>
                <c:pt idx="358">
                  <c:v>45.642484897034855</c:v>
                </c:pt>
                <c:pt idx="359">
                  <c:v>79.253383981572483</c:v>
                </c:pt>
                <c:pt idx="360">
                  <c:v>78.634489962326128</c:v>
                </c:pt>
                <c:pt idx="361">
                  <c:v>81.487228017553008</c:v>
                </c:pt>
                <c:pt idx="362">
                  <c:v>52.584935385397579</c:v>
                </c:pt>
                <c:pt idx="363">
                  <c:v>77.249951211516958</c:v>
                </c:pt>
                <c:pt idx="364">
                  <c:v>56.607305153983447</c:v>
                </c:pt>
                <c:pt idx="365">
                  <c:v>55.385506554494825</c:v>
                </c:pt>
                <c:pt idx="366">
                  <c:v>79.177052592929542</c:v>
                </c:pt>
                <c:pt idx="367">
                  <c:v>66.134034243060199</c:v>
                </c:pt>
                <c:pt idx="368">
                  <c:v>50.313022341852978</c:v>
                </c:pt>
                <c:pt idx="369">
                  <c:v>49.994443750997533</c:v>
                </c:pt>
                <c:pt idx="370">
                  <c:v>77.624806011855568</c:v>
                </c:pt>
                <c:pt idx="371">
                  <c:v>77.408267244740955</c:v>
                </c:pt>
                <c:pt idx="372">
                  <c:v>81.292783482160303</c:v>
                </c:pt>
                <c:pt idx="373">
                  <c:v>85.568276501719154</c:v>
                </c:pt>
                <c:pt idx="374">
                  <c:v>77.292807343780552</c:v>
                </c:pt>
                <c:pt idx="375">
                  <c:v>78.158221471540969</c:v>
                </c:pt>
                <c:pt idx="376">
                  <c:v>82.701402782410099</c:v>
                </c:pt>
                <c:pt idx="377">
                  <c:v>77.157566903998969</c:v>
                </c:pt>
                <c:pt idx="378">
                  <c:v>74.128871787776859</c:v>
                </c:pt>
                <c:pt idx="379">
                  <c:v>80.138743811589606</c:v>
                </c:pt>
                <c:pt idx="380">
                  <c:v>74.004673314063268</c:v>
                </c:pt>
                <c:pt idx="381">
                  <c:v>72.179100665937383</c:v>
                </c:pt>
                <c:pt idx="382">
                  <c:v>56.476190482628816</c:v>
                </c:pt>
                <c:pt idx="383">
                  <c:v>67.384452491089334</c:v>
                </c:pt>
                <c:pt idx="384">
                  <c:v>71.946807056804914</c:v>
                </c:pt>
                <c:pt idx="385">
                  <c:v>64.803394861390444</c:v>
                </c:pt>
                <c:pt idx="386">
                  <c:v>76.024478198240246</c:v>
                </c:pt>
                <c:pt idx="387">
                  <c:v>75.787949236304186</c:v>
                </c:pt>
                <c:pt idx="388">
                  <c:v>79.21622054670226</c:v>
                </c:pt>
                <c:pt idx="389">
                  <c:v>61.195506051822726</c:v>
                </c:pt>
                <c:pt idx="390">
                  <c:v>50.517250271877089</c:v>
                </c:pt>
                <c:pt idx="391">
                  <c:v>84.595450144334222</c:v>
                </c:pt>
                <c:pt idx="392">
                  <c:v>86.360130272177628</c:v>
                </c:pt>
                <c:pt idx="393">
                  <c:v>62.629970729945953</c:v>
                </c:pt>
                <c:pt idx="394">
                  <c:v>72.099991855135272</c:v>
                </c:pt>
                <c:pt idx="395">
                  <c:v>78.961521597833169</c:v>
                </c:pt>
                <c:pt idx="396">
                  <c:v>68.415072577397879</c:v>
                </c:pt>
                <c:pt idx="397">
                  <c:v>84.666880729320482</c:v>
                </c:pt>
                <c:pt idx="398">
                  <c:v>64.743810667353401</c:v>
                </c:pt>
                <c:pt idx="399">
                  <c:v>53.703047751208601</c:v>
                </c:pt>
                <c:pt idx="400">
                  <c:v>69.08480159801617</c:v>
                </c:pt>
                <c:pt idx="401">
                  <c:v>84.052460511646075</c:v>
                </c:pt>
                <c:pt idx="402">
                  <c:v>66.440428147000787</c:v>
                </c:pt>
                <c:pt idx="403">
                  <c:v>73.70791691083744</c:v>
                </c:pt>
                <c:pt idx="404">
                  <c:v>82.465058786235943</c:v>
                </c:pt>
                <c:pt idx="405">
                  <c:v>80.260723194462528</c:v>
                </c:pt>
                <c:pt idx="406">
                  <c:v>82.135756269581194</c:v>
                </c:pt>
                <c:pt idx="407">
                  <c:v>79.033464207457186</c:v>
                </c:pt>
                <c:pt idx="408">
                  <c:v>81.775328006628584</c:v>
                </c:pt>
                <c:pt idx="409">
                  <c:v>77.874571003889471</c:v>
                </c:pt>
                <c:pt idx="410">
                  <c:v>68.174575925684394</c:v>
                </c:pt>
                <c:pt idx="411">
                  <c:v>60.285608832724137</c:v>
                </c:pt>
                <c:pt idx="412">
                  <c:v>67.080829837719975</c:v>
                </c:pt>
                <c:pt idx="413">
                  <c:v>47.170613087137809</c:v>
                </c:pt>
                <c:pt idx="414">
                  <c:v>65.761825608962795</c:v>
                </c:pt>
                <c:pt idx="415">
                  <c:v>46.862665798207665</c:v>
                </c:pt>
                <c:pt idx="416">
                  <c:v>59.113449131492523</c:v>
                </c:pt>
                <c:pt idx="417">
                  <c:v>78.380293383152704</c:v>
                </c:pt>
                <c:pt idx="418">
                  <c:v>92.000090916318896</c:v>
                </c:pt>
                <c:pt idx="419">
                  <c:v>56.712051267372921</c:v>
                </c:pt>
                <c:pt idx="420">
                  <c:v>71.92516801771896</c:v>
                </c:pt>
                <c:pt idx="421">
                  <c:v>47.986195915277982</c:v>
                </c:pt>
                <c:pt idx="422">
                  <c:v>53.672170592880555</c:v>
                </c:pt>
                <c:pt idx="423">
                  <c:v>60.755667680460654</c:v>
                </c:pt>
                <c:pt idx="424">
                  <c:v>68.476578588222225</c:v>
                </c:pt>
                <c:pt idx="425">
                  <c:v>60.004009025523132</c:v>
                </c:pt>
                <c:pt idx="426">
                  <c:v>69.847323873449511</c:v>
                </c:pt>
                <c:pt idx="427">
                  <c:v>55.265220985764309</c:v>
                </c:pt>
                <c:pt idx="428">
                  <c:v>58.45095297962456</c:v>
                </c:pt>
                <c:pt idx="429">
                  <c:v>53.686338734104389</c:v>
                </c:pt>
                <c:pt idx="430">
                  <c:v>63.157939128196475</c:v>
                </c:pt>
                <c:pt idx="431">
                  <c:v>58.775797856274615</c:v>
                </c:pt>
                <c:pt idx="432">
                  <c:v>54.36449926378851</c:v>
                </c:pt>
                <c:pt idx="433">
                  <c:v>63.137494226051757</c:v>
                </c:pt>
                <c:pt idx="434">
                  <c:v>68.34</c:v>
                </c:pt>
                <c:pt idx="435">
                  <c:v>75.73</c:v>
                </c:pt>
                <c:pt idx="436">
                  <c:v>68.290000000000006</c:v>
                </c:pt>
                <c:pt idx="437">
                  <c:v>65.89</c:v>
                </c:pt>
                <c:pt idx="438">
                  <c:v>69.22</c:v>
                </c:pt>
                <c:pt idx="439">
                  <c:v>76.319999999999993</c:v>
                </c:pt>
                <c:pt idx="440">
                  <c:v>70.459999999999994</c:v>
                </c:pt>
                <c:pt idx="441">
                  <c:v>73.78</c:v>
                </c:pt>
                <c:pt idx="442">
                  <c:v>70.63</c:v>
                </c:pt>
                <c:pt idx="443">
                  <c:v>71.47</c:v>
                </c:pt>
                <c:pt idx="444">
                  <c:v>71.39</c:v>
                </c:pt>
                <c:pt idx="445">
                  <c:v>72.13</c:v>
                </c:pt>
                <c:pt idx="446">
                  <c:v>68.08</c:v>
                </c:pt>
                <c:pt idx="447">
                  <c:v>71.05</c:v>
                </c:pt>
                <c:pt idx="448">
                  <c:v>74.23</c:v>
                </c:pt>
                <c:pt idx="449">
                  <c:v>66.489999999999995</c:v>
                </c:pt>
                <c:pt idx="450">
                  <c:v>70.709999999999994</c:v>
                </c:pt>
                <c:pt idx="451">
                  <c:v>70.239999999999995</c:v>
                </c:pt>
                <c:pt idx="452">
                  <c:v>63.13</c:v>
                </c:pt>
                <c:pt idx="453">
                  <c:v>68.239999999999995</c:v>
                </c:pt>
                <c:pt idx="454">
                  <c:v>76.23</c:v>
                </c:pt>
                <c:pt idx="455">
                  <c:v>71.27</c:v>
                </c:pt>
                <c:pt idx="456">
                  <c:v>70.08</c:v>
                </c:pt>
                <c:pt idx="457">
                  <c:v>71.16</c:v>
                </c:pt>
                <c:pt idx="458">
                  <c:v>75.099999999999994</c:v>
                </c:pt>
                <c:pt idx="459">
                  <c:v>65.239999999999995</c:v>
                </c:pt>
                <c:pt idx="460">
                  <c:v>69.8</c:v>
                </c:pt>
                <c:pt idx="461">
                  <c:v>66.010000000000005</c:v>
                </c:pt>
                <c:pt idx="462">
                  <c:v>67.58</c:v>
                </c:pt>
                <c:pt idx="463">
                  <c:v>70.459999999999994</c:v>
                </c:pt>
                <c:pt idx="464">
                  <c:v>65.98</c:v>
                </c:pt>
                <c:pt idx="465">
                  <c:v>65.73</c:v>
                </c:pt>
                <c:pt idx="466">
                  <c:v>72.260000000000005</c:v>
                </c:pt>
                <c:pt idx="467">
                  <c:v>70.319999999999993</c:v>
                </c:pt>
                <c:pt idx="468">
                  <c:v>66.36</c:v>
                </c:pt>
                <c:pt idx="469">
                  <c:v>66.98</c:v>
                </c:pt>
                <c:pt idx="470">
                  <c:v>70.66</c:v>
                </c:pt>
                <c:pt idx="471">
                  <c:v>64.5</c:v>
                </c:pt>
                <c:pt idx="472">
                  <c:v>66.95</c:v>
                </c:pt>
                <c:pt idx="473">
                  <c:v>65.2</c:v>
                </c:pt>
                <c:pt idx="474">
                  <c:v>71.52</c:v>
                </c:pt>
                <c:pt idx="475">
                  <c:v>65.14</c:v>
                </c:pt>
                <c:pt idx="476">
                  <c:v>61.19</c:v>
                </c:pt>
                <c:pt idx="477">
                  <c:v>61.47</c:v>
                </c:pt>
                <c:pt idx="478">
                  <c:v>66.680000000000007</c:v>
                </c:pt>
                <c:pt idx="479">
                  <c:v>64.09</c:v>
                </c:pt>
                <c:pt idx="480">
                  <c:v>73.58</c:v>
                </c:pt>
                <c:pt idx="481">
                  <c:v>63.78</c:v>
                </c:pt>
                <c:pt idx="482">
                  <c:v>65.930000000000007</c:v>
                </c:pt>
                <c:pt idx="483">
                  <c:v>64.28</c:v>
                </c:pt>
                <c:pt idx="484">
                  <c:v>66.989999999999995</c:v>
                </c:pt>
                <c:pt idx="485">
                  <c:v>62.51</c:v>
                </c:pt>
                <c:pt idx="486">
                  <c:v>61.27</c:v>
                </c:pt>
                <c:pt idx="487">
                  <c:v>63.59</c:v>
                </c:pt>
                <c:pt idx="488">
                  <c:v>69.98</c:v>
                </c:pt>
                <c:pt idx="489">
                  <c:v>65.53</c:v>
                </c:pt>
                <c:pt idx="490">
                  <c:v>67.760000000000005</c:v>
                </c:pt>
                <c:pt idx="491">
                  <c:v>62.37</c:v>
                </c:pt>
                <c:pt idx="492">
                  <c:v>66.989999999999995</c:v>
                </c:pt>
                <c:pt idx="493">
                  <c:v>64.489999999999995</c:v>
                </c:pt>
                <c:pt idx="494">
                  <c:v>65.09</c:v>
                </c:pt>
                <c:pt idx="495">
                  <c:v>68.7</c:v>
                </c:pt>
                <c:pt idx="496">
                  <c:v>66.37</c:v>
                </c:pt>
                <c:pt idx="497">
                  <c:v>67.69</c:v>
                </c:pt>
                <c:pt idx="498">
                  <c:v>63.75</c:v>
                </c:pt>
                <c:pt idx="499">
                  <c:v>59.21</c:v>
                </c:pt>
                <c:pt idx="500">
                  <c:v>68.08</c:v>
                </c:pt>
                <c:pt idx="501">
                  <c:v>68.48</c:v>
                </c:pt>
                <c:pt idx="502">
                  <c:v>68.260000000000005</c:v>
                </c:pt>
                <c:pt idx="503">
                  <c:v>69.66</c:v>
                </c:pt>
                <c:pt idx="504">
                  <c:v>70.430000000000007</c:v>
                </c:pt>
                <c:pt idx="505">
                  <c:v>65.34</c:v>
                </c:pt>
                <c:pt idx="506">
                  <c:v>62.48</c:v>
                </c:pt>
                <c:pt idx="507">
                  <c:v>67.02</c:v>
                </c:pt>
                <c:pt idx="508">
                  <c:v>70.41</c:v>
                </c:pt>
                <c:pt idx="509">
                  <c:v>63.96</c:v>
                </c:pt>
                <c:pt idx="510">
                  <c:v>66.91</c:v>
                </c:pt>
                <c:pt idx="511">
                  <c:v>69.459999999999994</c:v>
                </c:pt>
                <c:pt idx="512">
                  <c:v>65.37</c:v>
                </c:pt>
                <c:pt idx="513">
                  <c:v>75.540000000000006</c:v>
                </c:pt>
                <c:pt idx="514">
                  <c:v>62.78</c:v>
                </c:pt>
                <c:pt idx="515">
                  <c:v>65.05</c:v>
                </c:pt>
                <c:pt idx="516">
                  <c:v>72.88</c:v>
                </c:pt>
                <c:pt idx="517">
                  <c:v>70.84</c:v>
                </c:pt>
                <c:pt idx="518">
                  <c:v>72.88</c:v>
                </c:pt>
                <c:pt idx="519">
                  <c:v>70.58</c:v>
                </c:pt>
                <c:pt idx="520">
                  <c:v>74.63</c:v>
                </c:pt>
                <c:pt idx="521">
                  <c:v>73.58</c:v>
                </c:pt>
                <c:pt idx="522">
                  <c:v>73.52</c:v>
                </c:pt>
                <c:pt idx="523">
                  <c:v>69.48</c:v>
                </c:pt>
                <c:pt idx="524">
                  <c:v>69.09</c:v>
                </c:pt>
                <c:pt idx="525">
                  <c:v>75.12</c:v>
                </c:pt>
                <c:pt idx="526">
                  <c:v>75.44</c:v>
                </c:pt>
                <c:pt idx="527">
                  <c:v>71.489999999999995</c:v>
                </c:pt>
                <c:pt idx="528">
                  <c:v>61.61</c:v>
                </c:pt>
                <c:pt idx="529">
                  <c:v>69.819999999999993</c:v>
                </c:pt>
                <c:pt idx="530">
                  <c:v>67.69</c:v>
                </c:pt>
                <c:pt idx="531">
                  <c:v>63.74</c:v>
                </c:pt>
                <c:pt idx="532">
                  <c:v>63.31</c:v>
                </c:pt>
                <c:pt idx="533">
                  <c:v>66.680000000000007</c:v>
                </c:pt>
                <c:pt idx="534">
                  <c:v>62.21</c:v>
                </c:pt>
                <c:pt idx="535">
                  <c:v>57.59</c:v>
                </c:pt>
                <c:pt idx="536">
                  <c:v>63.72</c:v>
                </c:pt>
                <c:pt idx="537">
                  <c:v>59.77</c:v>
                </c:pt>
                <c:pt idx="538">
                  <c:v>65.53</c:v>
                </c:pt>
                <c:pt idx="539">
                  <c:v>68.77</c:v>
                </c:pt>
                <c:pt idx="540">
                  <c:v>65.819999999999993</c:v>
                </c:pt>
                <c:pt idx="541">
                  <c:v>83.49</c:v>
                </c:pt>
                <c:pt idx="542">
                  <c:v>73.28</c:v>
                </c:pt>
                <c:pt idx="543">
                  <c:v>55.7</c:v>
                </c:pt>
                <c:pt idx="544">
                  <c:v>56.4</c:v>
                </c:pt>
                <c:pt idx="545">
                  <c:v>52.3</c:v>
                </c:pt>
                <c:pt idx="546">
                  <c:v>58.8</c:v>
                </c:pt>
                <c:pt idx="547">
                  <c:v>57.4</c:v>
                </c:pt>
                <c:pt idx="548">
                  <c:v>10.3</c:v>
                </c:pt>
                <c:pt idx="549">
                  <c:v>9.6</c:v>
                </c:pt>
                <c:pt idx="550">
                  <c:v>27.2</c:v>
                </c:pt>
                <c:pt idx="551">
                  <c:v>24.1</c:v>
                </c:pt>
                <c:pt idx="552">
                  <c:v>23.069631324271384</c:v>
                </c:pt>
                <c:pt idx="553">
                  <c:v>22.973048754893441</c:v>
                </c:pt>
                <c:pt idx="554">
                  <c:v>46.323998801795142</c:v>
                </c:pt>
                <c:pt idx="555">
                  <c:v>41.417745499148303</c:v>
                </c:pt>
                <c:pt idx="556">
                  <c:v>46.743219760595842</c:v>
                </c:pt>
                <c:pt idx="557">
                  <c:v>44.162443805385308</c:v>
                </c:pt>
                <c:pt idx="558">
                  <c:v>45.35876710454508</c:v>
                </c:pt>
                <c:pt idx="559">
                  <c:v>43.933664600078373</c:v>
                </c:pt>
                <c:pt idx="560">
                  <c:v>44.461712897662984</c:v>
                </c:pt>
                <c:pt idx="561">
                  <c:v>45.492001672100294</c:v>
                </c:pt>
                <c:pt idx="562">
                  <c:v>44.999439729869614</c:v>
                </c:pt>
                <c:pt idx="563">
                  <c:v>49.39</c:v>
                </c:pt>
                <c:pt idx="564">
                  <c:v>71.95</c:v>
                </c:pt>
                <c:pt idx="565">
                  <c:v>58.7</c:v>
                </c:pt>
                <c:pt idx="566">
                  <c:v>62.3</c:v>
                </c:pt>
                <c:pt idx="567">
                  <c:v>80.5</c:v>
                </c:pt>
                <c:pt idx="568">
                  <c:v>66.05</c:v>
                </c:pt>
                <c:pt idx="569">
                  <c:v>44.47</c:v>
                </c:pt>
                <c:pt idx="570">
                  <c:v>46</c:v>
                </c:pt>
                <c:pt idx="571">
                  <c:v>18.02</c:v>
                </c:pt>
                <c:pt idx="572">
                  <c:v>7.5</c:v>
                </c:pt>
                <c:pt idx="573">
                  <c:v>2.4</c:v>
                </c:pt>
                <c:pt idx="574">
                  <c:v>5.8</c:v>
                </c:pt>
                <c:pt idx="575">
                  <c:v>9.6</c:v>
                </c:pt>
                <c:pt idx="576">
                  <c:v>9.6</c:v>
                </c:pt>
                <c:pt idx="577">
                  <c:v>6</c:v>
                </c:pt>
                <c:pt idx="578">
                  <c:v>24.8</c:v>
                </c:pt>
                <c:pt idx="579">
                  <c:v>12.5</c:v>
                </c:pt>
                <c:pt idx="580">
                  <c:v>9</c:v>
                </c:pt>
                <c:pt idx="581">
                  <c:v>1.5</c:v>
                </c:pt>
                <c:pt idx="582">
                  <c:v>1.1000000000000001</c:v>
                </c:pt>
                <c:pt idx="583">
                  <c:v>5.0999999999999996</c:v>
                </c:pt>
                <c:pt idx="584">
                  <c:v>7.5</c:v>
                </c:pt>
                <c:pt idx="585">
                  <c:v>9.6</c:v>
                </c:pt>
                <c:pt idx="586">
                  <c:v>18.100000000000001</c:v>
                </c:pt>
                <c:pt idx="587">
                  <c:v>9.4</c:v>
                </c:pt>
                <c:pt idx="588">
                  <c:v>5.8</c:v>
                </c:pt>
                <c:pt idx="589">
                  <c:v>5.5</c:v>
                </c:pt>
                <c:pt idx="590">
                  <c:v>0.8</c:v>
                </c:pt>
                <c:pt idx="591">
                  <c:v>1.8</c:v>
                </c:pt>
                <c:pt idx="592">
                  <c:v>5</c:v>
                </c:pt>
                <c:pt idx="593">
                  <c:v>12.1</c:v>
                </c:pt>
                <c:pt idx="594">
                  <c:v>32.9</c:v>
                </c:pt>
                <c:pt idx="595">
                  <c:v>26.2</c:v>
                </c:pt>
                <c:pt idx="596">
                  <c:v>47.9</c:v>
                </c:pt>
                <c:pt idx="597">
                  <c:v>44.1</c:v>
                </c:pt>
                <c:pt idx="598">
                  <c:v>26.2</c:v>
                </c:pt>
                <c:pt idx="599">
                  <c:v>27.2</c:v>
                </c:pt>
                <c:pt idx="600">
                  <c:v>46.8</c:v>
                </c:pt>
                <c:pt idx="601">
                  <c:v>48.7</c:v>
                </c:pt>
                <c:pt idx="602">
                  <c:v>45.9</c:v>
                </c:pt>
                <c:pt idx="603">
                  <c:v>56.7</c:v>
                </c:pt>
                <c:pt idx="604">
                  <c:v>50.5</c:v>
                </c:pt>
                <c:pt idx="605">
                  <c:v>52.3</c:v>
                </c:pt>
                <c:pt idx="606">
                  <c:v>47.8</c:v>
                </c:pt>
                <c:pt idx="607">
                  <c:v>61.9</c:v>
                </c:pt>
                <c:pt idx="608">
                  <c:v>65</c:v>
                </c:pt>
                <c:pt idx="609">
                  <c:v>43.5</c:v>
                </c:pt>
                <c:pt idx="610">
                  <c:v>62.8</c:v>
                </c:pt>
                <c:pt idx="611">
                  <c:v>38.1</c:v>
                </c:pt>
                <c:pt idx="612">
                  <c:v>40.299999999999997</c:v>
                </c:pt>
                <c:pt idx="613">
                  <c:v>45.5</c:v>
                </c:pt>
                <c:pt idx="614">
                  <c:v>51.2</c:v>
                </c:pt>
                <c:pt idx="615">
                  <c:v>49</c:v>
                </c:pt>
                <c:pt idx="616">
                  <c:v>49.9</c:v>
                </c:pt>
                <c:pt idx="617">
                  <c:v>44.8</c:v>
                </c:pt>
                <c:pt idx="618">
                  <c:v>47.7</c:v>
                </c:pt>
                <c:pt idx="619">
                  <c:v>41.2</c:v>
                </c:pt>
                <c:pt idx="620">
                  <c:v>21.9</c:v>
                </c:pt>
                <c:pt idx="621">
                  <c:v>37.799999999999997</c:v>
                </c:pt>
                <c:pt idx="622">
                  <c:v>50</c:v>
                </c:pt>
                <c:pt idx="623">
                  <c:v>48.8</c:v>
                </c:pt>
                <c:pt idx="624">
                  <c:v>56.7</c:v>
                </c:pt>
                <c:pt idx="625">
                  <c:v>52.8</c:v>
                </c:pt>
                <c:pt idx="626">
                  <c:v>58.2</c:v>
                </c:pt>
                <c:pt idx="627">
                  <c:v>60.7</c:v>
                </c:pt>
                <c:pt idx="628">
                  <c:v>23.6</c:v>
                </c:pt>
                <c:pt idx="629">
                  <c:v>30.6</c:v>
                </c:pt>
                <c:pt idx="630">
                  <c:v>37.799999999999997</c:v>
                </c:pt>
                <c:pt idx="631">
                  <c:v>46.4</c:v>
                </c:pt>
                <c:pt idx="632">
                  <c:v>67.7</c:v>
                </c:pt>
                <c:pt idx="633">
                  <c:v>47.9</c:v>
                </c:pt>
                <c:pt idx="634">
                  <c:v>68</c:v>
                </c:pt>
                <c:pt idx="635">
                  <c:v>59.9</c:v>
                </c:pt>
                <c:pt idx="636">
                  <c:v>55.5</c:v>
                </c:pt>
                <c:pt idx="637">
                  <c:v>35.4</c:v>
                </c:pt>
                <c:pt idx="638">
                  <c:v>67.2</c:v>
                </c:pt>
                <c:pt idx="639">
                  <c:v>64.900000000000006</c:v>
                </c:pt>
                <c:pt idx="640">
                  <c:v>69.099999999999994</c:v>
                </c:pt>
                <c:pt idx="641">
                  <c:v>61.7</c:v>
                </c:pt>
                <c:pt idx="642">
                  <c:v>75.7</c:v>
                </c:pt>
                <c:pt idx="643">
                  <c:v>59.1</c:v>
                </c:pt>
                <c:pt idx="644">
                  <c:v>70</c:v>
                </c:pt>
                <c:pt idx="645">
                  <c:v>59.5</c:v>
                </c:pt>
                <c:pt idx="646">
                  <c:v>58.1</c:v>
                </c:pt>
                <c:pt idx="647">
                  <c:v>71.900000000000006</c:v>
                </c:pt>
                <c:pt idx="648">
                  <c:v>43.1</c:v>
                </c:pt>
                <c:pt idx="649">
                  <c:v>69.3</c:v>
                </c:pt>
                <c:pt idx="650">
                  <c:v>72.599999999999994</c:v>
                </c:pt>
                <c:pt idx="651">
                  <c:v>66.400000000000006</c:v>
                </c:pt>
                <c:pt idx="652">
                  <c:v>68.3</c:v>
                </c:pt>
                <c:pt idx="653">
                  <c:v>73.3</c:v>
                </c:pt>
                <c:pt idx="654">
                  <c:v>67.7</c:v>
                </c:pt>
                <c:pt idx="655">
                  <c:v>65.5</c:v>
                </c:pt>
                <c:pt idx="656">
                  <c:v>52.2</c:v>
                </c:pt>
                <c:pt idx="657">
                  <c:v>53.1</c:v>
                </c:pt>
                <c:pt idx="658">
                  <c:v>75.2</c:v>
                </c:pt>
                <c:pt idx="659">
                  <c:v>75.3</c:v>
                </c:pt>
                <c:pt idx="660">
                  <c:v>73.348051699713295</c:v>
                </c:pt>
                <c:pt idx="661">
                  <c:v>71.115131687997547</c:v>
                </c:pt>
                <c:pt idx="662">
                  <c:v>72.095285753354375</c:v>
                </c:pt>
                <c:pt idx="663">
                  <c:v>60.843342982671295</c:v>
                </c:pt>
                <c:pt idx="664">
                  <c:v>70.517986649495029</c:v>
                </c:pt>
                <c:pt idx="665">
                  <c:v>67.246313732300464</c:v>
                </c:pt>
                <c:pt idx="666">
                  <c:v>65.048267988047172</c:v>
                </c:pt>
                <c:pt idx="667">
                  <c:v>70.019919119496635</c:v>
                </c:pt>
                <c:pt idx="668">
                  <c:v>71.670446466925398</c:v>
                </c:pt>
                <c:pt idx="669">
                  <c:v>70.991679239850811</c:v>
                </c:pt>
                <c:pt idx="670">
                  <c:v>83.510798892336041</c:v>
                </c:pt>
                <c:pt idx="671">
                  <c:v>77.745793778042</c:v>
                </c:pt>
                <c:pt idx="672">
                  <c:v>78.779887042019737</c:v>
                </c:pt>
                <c:pt idx="673">
                  <c:v>77.804161832218966</c:v>
                </c:pt>
                <c:pt idx="674">
                  <c:v>68.84072088847077</c:v>
                </c:pt>
                <c:pt idx="675">
                  <c:v>66.365759854069424</c:v>
                </c:pt>
                <c:pt idx="676">
                  <c:v>64.936255839605039</c:v>
                </c:pt>
                <c:pt idx="677">
                  <c:v>68.515225618201697</c:v>
                </c:pt>
                <c:pt idx="678">
                  <c:v>64.506851229179304</c:v>
                </c:pt>
                <c:pt idx="679">
                  <c:v>65.70099445254148</c:v>
                </c:pt>
                <c:pt idx="680">
                  <c:v>65.070690047899845</c:v>
                </c:pt>
                <c:pt idx="681">
                  <c:v>70.854296791488323</c:v>
                </c:pt>
                <c:pt idx="682">
                  <c:v>74.106325263902164</c:v>
                </c:pt>
                <c:pt idx="683">
                  <c:v>62.851957349255173</c:v>
                </c:pt>
                <c:pt idx="684">
                  <c:v>68.001076547960707</c:v>
                </c:pt>
                <c:pt idx="685">
                  <c:v>69.51896077398483</c:v>
                </c:pt>
                <c:pt idx="686">
                  <c:v>65.744268511960883</c:v>
                </c:pt>
                <c:pt idx="687">
                  <c:v>66.660151716411093</c:v>
                </c:pt>
                <c:pt idx="688">
                  <c:v>68.11671842013547</c:v>
                </c:pt>
                <c:pt idx="689">
                  <c:v>67.275725964966796</c:v>
                </c:pt>
                <c:pt idx="690">
                  <c:v>67.44622216231754</c:v>
                </c:pt>
                <c:pt idx="691">
                  <c:v>75.878380556030166</c:v>
                </c:pt>
                <c:pt idx="692">
                  <c:v>76.457106034702889</c:v>
                </c:pt>
                <c:pt idx="693">
                  <c:v>70.429418820262455</c:v>
                </c:pt>
                <c:pt idx="694">
                  <c:v>66.989375434227725</c:v>
                </c:pt>
                <c:pt idx="695">
                  <c:v>77.008799748577403</c:v>
                </c:pt>
                <c:pt idx="696">
                  <c:v>77.656974336035276</c:v>
                </c:pt>
                <c:pt idx="697">
                  <c:v>77.435653855719295</c:v>
                </c:pt>
                <c:pt idx="698">
                  <c:v>72.980283892171855</c:v>
                </c:pt>
                <c:pt idx="699">
                  <c:v>74.237750510971495</c:v>
                </c:pt>
                <c:pt idx="700">
                  <c:v>74.963870708854813</c:v>
                </c:pt>
                <c:pt idx="701">
                  <c:v>74.349273877960201</c:v>
                </c:pt>
                <c:pt idx="702">
                  <c:v>79.868506909953396</c:v>
                </c:pt>
                <c:pt idx="703">
                  <c:v>80.203747538364311</c:v>
                </c:pt>
                <c:pt idx="704">
                  <c:v>78.559900673064703</c:v>
                </c:pt>
                <c:pt idx="705">
                  <c:v>31.593343887810946</c:v>
                </c:pt>
                <c:pt idx="706">
                  <c:v>32.562981939859228</c:v>
                </c:pt>
                <c:pt idx="707">
                  <c:v>72.423138514991848</c:v>
                </c:pt>
                <c:pt idx="708">
                  <c:v>74.14041228593598</c:v>
                </c:pt>
                <c:pt idx="709">
                  <c:v>69.105345478177227</c:v>
                </c:pt>
                <c:pt idx="710">
                  <c:v>68.000723196329886</c:v>
                </c:pt>
                <c:pt idx="711">
                  <c:v>67.344933325076909</c:v>
                </c:pt>
                <c:pt idx="712">
                  <c:v>67.046646766747614</c:v>
                </c:pt>
                <c:pt idx="713">
                  <c:v>48.682022784072998</c:v>
                </c:pt>
                <c:pt idx="714">
                  <c:v>51.1502694237127</c:v>
                </c:pt>
                <c:pt idx="715">
                  <c:v>51.543415367568358</c:v>
                </c:pt>
                <c:pt idx="716">
                  <c:v>50.141186982785669</c:v>
                </c:pt>
                <c:pt idx="717">
                  <c:v>69.734777722080921</c:v>
                </c:pt>
                <c:pt idx="718">
                  <c:v>34.132555904461711</c:v>
                </c:pt>
                <c:pt idx="719">
                  <c:v>34.905814416125054</c:v>
                </c:pt>
                <c:pt idx="720">
                  <c:v>35.816214148681567</c:v>
                </c:pt>
                <c:pt idx="721">
                  <c:v>34.976754883259304</c:v>
                </c:pt>
                <c:pt idx="722">
                  <c:v>34.01994634380803</c:v>
                </c:pt>
                <c:pt idx="723">
                  <c:v>34.047327683403452</c:v>
                </c:pt>
                <c:pt idx="724">
                  <c:v>62.977843442965181</c:v>
                </c:pt>
                <c:pt idx="725">
                  <c:v>66.814236500088782</c:v>
                </c:pt>
                <c:pt idx="726">
                  <c:v>62.873799120722602</c:v>
                </c:pt>
                <c:pt idx="727">
                  <c:v>49.401134348127464</c:v>
                </c:pt>
                <c:pt idx="728">
                  <c:v>54.874499499218054</c:v>
                </c:pt>
                <c:pt idx="729">
                  <c:v>75.09752179909681</c:v>
                </c:pt>
                <c:pt idx="730">
                  <c:v>73.161888394504544</c:v>
                </c:pt>
                <c:pt idx="731">
                  <c:v>73.259742265202334</c:v>
                </c:pt>
                <c:pt idx="732">
                  <c:v>67.539378791707676</c:v>
                </c:pt>
                <c:pt idx="733">
                  <c:v>71.572785144836416</c:v>
                </c:pt>
                <c:pt idx="734">
                  <c:v>73.685467137455106</c:v>
                </c:pt>
                <c:pt idx="735">
                  <c:v>74.157444525951036</c:v>
                </c:pt>
                <c:pt idx="736">
                  <c:v>75.203871381522191</c:v>
                </c:pt>
                <c:pt idx="737">
                  <c:v>58.359244380030937</c:v>
                </c:pt>
                <c:pt idx="738">
                  <c:v>67.295864491845336</c:v>
                </c:pt>
                <c:pt idx="739">
                  <c:v>68.414650779993295</c:v>
                </c:pt>
                <c:pt idx="740">
                  <c:v>68.21912999950986</c:v>
                </c:pt>
                <c:pt idx="741">
                  <c:v>65.142275939483852</c:v>
                </c:pt>
                <c:pt idx="742">
                  <c:v>71.287004327230477</c:v>
                </c:pt>
                <c:pt idx="743">
                  <c:v>70.02708018037346</c:v>
                </c:pt>
                <c:pt idx="744">
                  <c:v>63.140304357674459</c:v>
                </c:pt>
                <c:pt idx="745">
                  <c:v>67.525909381351454</c:v>
                </c:pt>
                <c:pt idx="746">
                  <c:v>28.785553086266937</c:v>
                </c:pt>
                <c:pt idx="747">
                  <c:v>27.740998609240716</c:v>
                </c:pt>
                <c:pt idx="748">
                  <c:v>28.033647662144787</c:v>
                </c:pt>
                <c:pt idx="749">
                  <c:v>74.799216708223057</c:v>
                </c:pt>
                <c:pt idx="750">
                  <c:v>72.495743816519564</c:v>
                </c:pt>
                <c:pt idx="751">
                  <c:v>74.220699543144548</c:v>
                </c:pt>
                <c:pt idx="752">
                  <c:v>74.221975850589928</c:v>
                </c:pt>
                <c:pt idx="753">
                  <c:v>52.999661144659619</c:v>
                </c:pt>
                <c:pt idx="754">
                  <c:v>57.496297280964498</c:v>
                </c:pt>
                <c:pt idx="755">
                  <c:v>52.04658449028743</c:v>
                </c:pt>
                <c:pt idx="756">
                  <c:v>56.173113089560907</c:v>
                </c:pt>
                <c:pt idx="757">
                  <c:v>47.372995252849051</c:v>
                </c:pt>
                <c:pt idx="758">
                  <c:v>48.263803052269949</c:v>
                </c:pt>
                <c:pt idx="759">
                  <c:v>74.153473678190053</c:v>
                </c:pt>
                <c:pt idx="760">
                  <c:v>74.407542183686644</c:v>
                </c:pt>
                <c:pt idx="761">
                  <c:v>63.957466203248401</c:v>
                </c:pt>
                <c:pt idx="762">
                  <c:v>64.526138574623474</c:v>
                </c:pt>
                <c:pt idx="763">
                  <c:v>64.221992638480998</c:v>
                </c:pt>
                <c:pt idx="764">
                  <c:v>62.783931592174554</c:v>
                </c:pt>
                <c:pt idx="765">
                  <c:v>61.989398125501737</c:v>
                </c:pt>
                <c:pt idx="766">
                  <c:v>63.073903242221249</c:v>
                </c:pt>
                <c:pt idx="767">
                  <c:v>72.760264117050653</c:v>
                </c:pt>
                <c:pt idx="768">
                  <c:v>70.988578455862438</c:v>
                </c:pt>
                <c:pt idx="769">
                  <c:v>68.456482199113964</c:v>
                </c:pt>
                <c:pt idx="770">
                  <c:v>67.561818267722458</c:v>
                </c:pt>
                <c:pt idx="771">
                  <c:v>72.36086556396539</c:v>
                </c:pt>
                <c:pt idx="772">
                  <c:v>72.751614743995916</c:v>
                </c:pt>
                <c:pt idx="773">
                  <c:v>77.190301098871615</c:v>
                </c:pt>
                <c:pt idx="774">
                  <c:v>72.120092388450757</c:v>
                </c:pt>
                <c:pt idx="775">
                  <c:v>72.735205314125693</c:v>
                </c:pt>
                <c:pt idx="776">
                  <c:v>74.131802121337387</c:v>
                </c:pt>
                <c:pt idx="777">
                  <c:v>72.426856716603567</c:v>
                </c:pt>
                <c:pt idx="778">
                  <c:v>64.673555420169379</c:v>
                </c:pt>
                <c:pt idx="779">
                  <c:v>71.181110282189422</c:v>
                </c:pt>
                <c:pt idx="780">
                  <c:v>75.351548521643821</c:v>
                </c:pt>
                <c:pt idx="781">
                  <c:v>71.872138314977377</c:v>
                </c:pt>
                <c:pt idx="782">
                  <c:v>56.719093890704158</c:v>
                </c:pt>
                <c:pt idx="783">
                  <c:v>55.263868107910909</c:v>
                </c:pt>
                <c:pt idx="784">
                  <c:v>60.145814078216986</c:v>
                </c:pt>
                <c:pt idx="785">
                  <c:v>66.017044471318144</c:v>
                </c:pt>
                <c:pt idx="786">
                  <c:v>61.948756152303005</c:v>
                </c:pt>
                <c:pt idx="787">
                  <c:v>64.719444283439472</c:v>
                </c:pt>
                <c:pt idx="788">
                  <c:v>66.327039837272054</c:v>
                </c:pt>
                <c:pt idx="789">
                  <c:v>65.543130262118694</c:v>
                </c:pt>
                <c:pt idx="790">
                  <c:v>61.155611424634074</c:v>
                </c:pt>
                <c:pt idx="791">
                  <c:v>64.64329872655648</c:v>
                </c:pt>
                <c:pt idx="792">
                  <c:v>64.483973413778671</c:v>
                </c:pt>
                <c:pt idx="793">
                  <c:v>59.483053692584448</c:v>
                </c:pt>
                <c:pt idx="794">
                  <c:v>64.61442108310122</c:v>
                </c:pt>
                <c:pt idx="795">
                  <c:v>60.321407244629739</c:v>
                </c:pt>
                <c:pt idx="796">
                  <c:v>67.917996076719518</c:v>
                </c:pt>
                <c:pt idx="797">
                  <c:v>66.938120873783191</c:v>
                </c:pt>
                <c:pt idx="798">
                  <c:v>63.750393593326955</c:v>
                </c:pt>
                <c:pt idx="799">
                  <c:v>73.128806433736571</c:v>
                </c:pt>
                <c:pt idx="800">
                  <c:v>71.586121589244954</c:v>
                </c:pt>
                <c:pt idx="801">
                  <c:v>63.864918348375255</c:v>
                </c:pt>
                <c:pt idx="802">
                  <c:v>68.388490840364895</c:v>
                </c:pt>
                <c:pt idx="803">
                  <c:v>68.507329867195324</c:v>
                </c:pt>
                <c:pt idx="804">
                  <c:v>71.331587702344706</c:v>
                </c:pt>
                <c:pt idx="805">
                  <c:v>72.549936007896292</c:v>
                </c:pt>
                <c:pt idx="806">
                  <c:v>71.440282464748179</c:v>
                </c:pt>
                <c:pt idx="807">
                  <c:v>76.712887913442145</c:v>
                </c:pt>
                <c:pt idx="808">
                  <c:v>71.174044145811294</c:v>
                </c:pt>
                <c:pt idx="809">
                  <c:v>66.306334701515027</c:v>
                </c:pt>
                <c:pt idx="810">
                  <c:v>71.144012940804487</c:v>
                </c:pt>
                <c:pt idx="811">
                  <c:v>69.570057240215633</c:v>
                </c:pt>
                <c:pt idx="812">
                  <c:v>70.672383579090678</c:v>
                </c:pt>
                <c:pt idx="813">
                  <c:v>66.772626403242697</c:v>
                </c:pt>
                <c:pt idx="814">
                  <c:v>68.141466483728962</c:v>
                </c:pt>
                <c:pt idx="815">
                  <c:v>66.438622006832418</c:v>
                </c:pt>
                <c:pt idx="816">
                  <c:v>65.247921630143878</c:v>
                </c:pt>
                <c:pt idx="817">
                  <c:v>62.670663798633953</c:v>
                </c:pt>
                <c:pt idx="818">
                  <c:v>63.783595334050631</c:v>
                </c:pt>
                <c:pt idx="819">
                  <c:v>57.792462676742161</c:v>
                </c:pt>
                <c:pt idx="820">
                  <c:v>57.604521652329517</c:v>
                </c:pt>
                <c:pt idx="821">
                  <c:v>58.850536538905793</c:v>
                </c:pt>
                <c:pt idx="822">
                  <c:v>70.858894552297102</c:v>
                </c:pt>
                <c:pt idx="823">
                  <c:v>64.689257152048128</c:v>
                </c:pt>
                <c:pt idx="824">
                  <c:v>61.24978991792004</c:v>
                </c:pt>
                <c:pt idx="825">
                  <c:v>63.257054126427597</c:v>
                </c:pt>
                <c:pt idx="826">
                  <c:v>64.009517322605518</c:v>
                </c:pt>
                <c:pt idx="827">
                  <c:v>64.14359666707972</c:v>
                </c:pt>
                <c:pt idx="828">
                  <c:v>76.604257551647009</c:v>
                </c:pt>
                <c:pt idx="829">
                  <c:v>69.263337999926776</c:v>
                </c:pt>
                <c:pt idx="830">
                  <c:v>69.629086060093073</c:v>
                </c:pt>
                <c:pt idx="831">
                  <c:v>71.271969948196542</c:v>
                </c:pt>
                <c:pt idx="832">
                  <c:v>76.634195635478292</c:v>
                </c:pt>
                <c:pt idx="833">
                  <c:v>76.860901292814177</c:v>
                </c:pt>
                <c:pt idx="834">
                  <c:v>75.326801440178002</c:v>
                </c:pt>
                <c:pt idx="835">
                  <c:v>63.482241783099518</c:v>
                </c:pt>
                <c:pt idx="836">
                  <c:v>66.825396531036603</c:v>
                </c:pt>
                <c:pt idx="837">
                  <c:v>66.399286613597496</c:v>
                </c:pt>
                <c:pt idx="838">
                  <c:v>64.390074374479042</c:v>
                </c:pt>
                <c:pt idx="839">
                  <c:v>55.739041030355139</c:v>
                </c:pt>
                <c:pt idx="840">
                  <c:v>59.73109914855381</c:v>
                </c:pt>
                <c:pt idx="841">
                  <c:v>62.888641507036581</c:v>
                </c:pt>
                <c:pt idx="842">
                  <c:v>64.708327677935245</c:v>
                </c:pt>
                <c:pt idx="843">
                  <c:v>58.939971771383775</c:v>
                </c:pt>
                <c:pt idx="844">
                  <c:v>61.744169061782486</c:v>
                </c:pt>
                <c:pt idx="845">
                  <c:v>62.388447868047244</c:v>
                </c:pt>
                <c:pt idx="846">
                  <c:v>72.372353492533449</c:v>
                </c:pt>
                <c:pt idx="847">
                  <c:v>57.963772865667167</c:v>
                </c:pt>
                <c:pt idx="848">
                  <c:v>63.549682769805479</c:v>
                </c:pt>
                <c:pt idx="849">
                  <c:v>63.11323964988599</c:v>
                </c:pt>
                <c:pt idx="850">
                  <c:v>62.943434943124338</c:v>
                </c:pt>
                <c:pt idx="851">
                  <c:v>61.49190435460298</c:v>
                </c:pt>
                <c:pt idx="852">
                  <c:v>61.734913456161799</c:v>
                </c:pt>
                <c:pt idx="853">
                  <c:v>62.863852762778357</c:v>
                </c:pt>
                <c:pt idx="854">
                  <c:v>60.351753411477119</c:v>
                </c:pt>
                <c:pt idx="855">
                  <c:v>65.000044638407502</c:v>
                </c:pt>
                <c:pt idx="856">
                  <c:v>63.080873190719878</c:v>
                </c:pt>
                <c:pt idx="857">
                  <c:v>63.087911861094796</c:v>
                </c:pt>
                <c:pt idx="858">
                  <c:v>60.348535812413182</c:v>
                </c:pt>
                <c:pt idx="859">
                  <c:v>65.842283989093005</c:v>
                </c:pt>
                <c:pt idx="860">
                  <c:v>63.933020595757533</c:v>
                </c:pt>
                <c:pt idx="861">
                  <c:v>62.324011355130587</c:v>
                </c:pt>
                <c:pt idx="862">
                  <c:v>65.733671552989563</c:v>
                </c:pt>
                <c:pt idx="863">
                  <c:v>68.678077971716561</c:v>
                </c:pt>
                <c:pt idx="864">
                  <c:v>71.288373151528305</c:v>
                </c:pt>
                <c:pt idx="865">
                  <c:v>62.906737185275944</c:v>
                </c:pt>
                <c:pt idx="866">
                  <c:v>65.355623552245987</c:v>
                </c:pt>
                <c:pt idx="867">
                  <c:v>62.439842077483711</c:v>
                </c:pt>
                <c:pt idx="868">
                  <c:v>63.006952079075113</c:v>
                </c:pt>
                <c:pt idx="869">
                  <c:v>60.326740548019728</c:v>
                </c:pt>
                <c:pt idx="870">
                  <c:v>61.621756706979262</c:v>
                </c:pt>
                <c:pt idx="871">
                  <c:v>61.765105235373539</c:v>
                </c:pt>
                <c:pt idx="872">
                  <c:v>62.601362216854973</c:v>
                </c:pt>
                <c:pt idx="873">
                  <c:v>63.394877070126427</c:v>
                </c:pt>
                <c:pt idx="874">
                  <c:v>60.300453886032081</c:v>
                </c:pt>
                <c:pt idx="875">
                  <c:v>68.480726347999081</c:v>
                </c:pt>
                <c:pt idx="876">
                  <c:v>66.212307796645916</c:v>
                </c:pt>
                <c:pt idx="877">
                  <c:v>60.92032208279106</c:v>
                </c:pt>
                <c:pt idx="878">
                  <c:v>68.212331147417771</c:v>
                </c:pt>
                <c:pt idx="879">
                  <c:v>63.520497431134004</c:v>
                </c:pt>
                <c:pt idx="880">
                  <c:v>62.903564432768881</c:v>
                </c:pt>
                <c:pt idx="881">
                  <c:v>62.904986136154264</c:v>
                </c:pt>
                <c:pt idx="882">
                  <c:v>64.698305617692839</c:v>
                </c:pt>
                <c:pt idx="883">
                  <c:v>72.97221330675373</c:v>
                </c:pt>
                <c:pt idx="884">
                  <c:v>64.757791266602311</c:v>
                </c:pt>
                <c:pt idx="885">
                  <c:v>68.096245447131295</c:v>
                </c:pt>
                <c:pt idx="886">
                  <c:v>66.240342416871869</c:v>
                </c:pt>
                <c:pt idx="887">
                  <c:v>62.795645685915225</c:v>
                </c:pt>
                <c:pt idx="888">
                  <c:v>64.709405538051215</c:v>
                </c:pt>
                <c:pt idx="889">
                  <c:v>62.784492168509217</c:v>
                </c:pt>
                <c:pt idx="890">
                  <c:v>63.23365440568309</c:v>
                </c:pt>
                <c:pt idx="891">
                  <c:v>64.48626335537061</c:v>
                </c:pt>
                <c:pt idx="892">
                  <c:v>62.313170644559897</c:v>
                </c:pt>
                <c:pt idx="893">
                  <c:v>67.248311370949949</c:v>
                </c:pt>
                <c:pt idx="894">
                  <c:v>64.881995817305324</c:v>
                </c:pt>
                <c:pt idx="895">
                  <c:v>60.46806825101568</c:v>
                </c:pt>
                <c:pt idx="896">
                  <c:v>70.431397007678655</c:v>
                </c:pt>
                <c:pt idx="897">
                  <c:v>70.31261719932796</c:v>
                </c:pt>
                <c:pt idx="898">
                  <c:v>69.809881069432649</c:v>
                </c:pt>
                <c:pt idx="899">
                  <c:v>68.842804944469563</c:v>
                </c:pt>
                <c:pt idx="900">
                  <c:v>71.40405040132822</c:v>
                </c:pt>
                <c:pt idx="901">
                  <c:v>70.706407663345942</c:v>
                </c:pt>
                <c:pt idx="902">
                  <c:v>70.98271739571922</c:v>
                </c:pt>
                <c:pt idx="903">
                  <c:v>69.575226363166408</c:v>
                </c:pt>
                <c:pt idx="904">
                  <c:v>67.021802430968137</c:v>
                </c:pt>
                <c:pt idx="905">
                  <c:v>65.588626681572961</c:v>
                </c:pt>
                <c:pt idx="906">
                  <c:v>64.053061912383853</c:v>
                </c:pt>
                <c:pt idx="907">
                  <c:v>65.70866210513357</c:v>
                </c:pt>
                <c:pt idx="908">
                  <c:v>65.39848927975801</c:v>
                </c:pt>
                <c:pt idx="909">
                  <c:v>65.615090195941178</c:v>
                </c:pt>
                <c:pt idx="910">
                  <c:v>65.64182530793552</c:v>
                </c:pt>
                <c:pt idx="911">
                  <c:v>66.453961368532759</c:v>
                </c:pt>
                <c:pt idx="912">
                  <c:v>56.452326317141733</c:v>
                </c:pt>
                <c:pt idx="913">
                  <c:v>56.047211448216927</c:v>
                </c:pt>
                <c:pt idx="914">
                  <c:v>46.602885421386134</c:v>
                </c:pt>
                <c:pt idx="915">
                  <c:v>46.197775514976428</c:v>
                </c:pt>
                <c:pt idx="916">
                  <c:v>59.445039331890825</c:v>
                </c:pt>
                <c:pt idx="917">
                  <c:v>59.81050148943585</c:v>
                </c:pt>
                <c:pt idx="918">
                  <c:v>61.122796516162992</c:v>
                </c:pt>
                <c:pt idx="919">
                  <c:v>55.328577567738932</c:v>
                </c:pt>
                <c:pt idx="920">
                  <c:v>57.56179912107595</c:v>
                </c:pt>
                <c:pt idx="921">
                  <c:v>65.610721683657658</c:v>
                </c:pt>
                <c:pt idx="922">
                  <c:v>65.403358032362561</c:v>
                </c:pt>
                <c:pt idx="923">
                  <c:v>67.111223190510941</c:v>
                </c:pt>
                <c:pt idx="924">
                  <c:v>67.911966559868191</c:v>
                </c:pt>
                <c:pt idx="925">
                  <c:v>66.880362916300768</c:v>
                </c:pt>
                <c:pt idx="926">
                  <c:v>65.057748620249043</c:v>
                </c:pt>
                <c:pt idx="927">
                  <c:v>67.141480868925868</c:v>
                </c:pt>
                <c:pt idx="928">
                  <c:v>66.135434674037427</c:v>
                </c:pt>
                <c:pt idx="929">
                  <c:v>64.5187851608286</c:v>
                </c:pt>
                <c:pt idx="930">
                  <c:v>63.128465499315887</c:v>
                </c:pt>
                <c:pt idx="931">
                  <c:v>68.081815386664772</c:v>
                </c:pt>
                <c:pt idx="932">
                  <c:v>57.054943825850643</c:v>
                </c:pt>
                <c:pt idx="933">
                  <c:v>64.349203406577161</c:v>
                </c:pt>
                <c:pt idx="934">
                  <c:v>61.655711921709056</c:v>
                </c:pt>
                <c:pt idx="935">
                  <c:v>61.265811072513308</c:v>
                </c:pt>
                <c:pt idx="936">
                  <c:v>63.981979196882413</c:v>
                </c:pt>
                <c:pt idx="937">
                  <c:v>66.88023285513232</c:v>
                </c:pt>
                <c:pt idx="938">
                  <c:v>63.51816657346474</c:v>
                </c:pt>
                <c:pt idx="939">
                  <c:v>63.702516901960649</c:v>
                </c:pt>
                <c:pt idx="940">
                  <c:v>70.041921428407989</c:v>
                </c:pt>
                <c:pt idx="941">
                  <c:v>68.457990731527232</c:v>
                </c:pt>
                <c:pt idx="942">
                  <c:v>69.06854805662951</c:v>
                </c:pt>
                <c:pt idx="943">
                  <c:v>63.981508050604006</c:v>
                </c:pt>
                <c:pt idx="944">
                  <c:v>67.695506502336187</c:v>
                </c:pt>
                <c:pt idx="945">
                  <c:v>73.099770666864444</c:v>
                </c:pt>
                <c:pt idx="946">
                  <c:v>76.682658572327682</c:v>
                </c:pt>
                <c:pt idx="947">
                  <c:v>74.710049356819425</c:v>
                </c:pt>
                <c:pt idx="948">
                  <c:v>80.019423653771668</c:v>
                </c:pt>
                <c:pt idx="949">
                  <c:v>79.641931060493235</c:v>
                </c:pt>
                <c:pt idx="950">
                  <c:v>75.921983805338741</c:v>
                </c:pt>
                <c:pt idx="951">
                  <c:v>76.945096646814562</c:v>
                </c:pt>
                <c:pt idx="952">
                  <c:v>59.5</c:v>
                </c:pt>
                <c:pt idx="953">
                  <c:v>60</c:v>
                </c:pt>
                <c:pt idx="954">
                  <c:v>61.4</c:v>
                </c:pt>
                <c:pt idx="955">
                  <c:v>60.800000000000004</c:v>
                </c:pt>
                <c:pt idx="956">
                  <c:v>47.599999999999994</c:v>
                </c:pt>
                <c:pt idx="957">
                  <c:v>49</c:v>
                </c:pt>
                <c:pt idx="958">
                  <c:v>46.6</c:v>
                </c:pt>
                <c:pt idx="959">
                  <c:v>47.6</c:v>
                </c:pt>
                <c:pt idx="960">
                  <c:v>28.318296737208087</c:v>
                </c:pt>
                <c:pt idx="961">
                  <c:v>29.534349003710105</c:v>
                </c:pt>
                <c:pt idx="962">
                  <c:v>28.323946804820082</c:v>
                </c:pt>
                <c:pt idx="963">
                  <c:v>41.487232605903671</c:v>
                </c:pt>
                <c:pt idx="964">
                  <c:v>41.993643926414137</c:v>
                </c:pt>
                <c:pt idx="965">
                  <c:v>42.23588447010134</c:v>
                </c:pt>
                <c:pt idx="966">
                  <c:v>41.670108400185732</c:v>
                </c:pt>
                <c:pt idx="967">
                  <c:v>41.803914041405996</c:v>
                </c:pt>
                <c:pt idx="968">
                  <c:v>42.426256260894867</c:v>
                </c:pt>
                <c:pt idx="969">
                  <c:v>42.482197667650603</c:v>
                </c:pt>
                <c:pt idx="970">
                  <c:v>42.074909949479313</c:v>
                </c:pt>
                <c:pt idx="971">
                  <c:v>43.03419245741128</c:v>
                </c:pt>
                <c:pt idx="972">
                  <c:v>42.689933685949654</c:v>
                </c:pt>
                <c:pt idx="973">
                  <c:v>42.775105972069682</c:v>
                </c:pt>
                <c:pt idx="974">
                  <c:v>41.362865766498743</c:v>
                </c:pt>
                <c:pt idx="975">
                  <c:v>41.933639047991115</c:v>
                </c:pt>
                <c:pt idx="976">
                  <c:v>41.868687613254963</c:v>
                </c:pt>
                <c:pt idx="977">
                  <c:v>41.932853506815412</c:v>
                </c:pt>
                <c:pt idx="978">
                  <c:v>42.108865110539199</c:v>
                </c:pt>
                <c:pt idx="979">
                  <c:v>41.51095440557944</c:v>
                </c:pt>
                <c:pt idx="980">
                  <c:v>41.459238453073255</c:v>
                </c:pt>
                <c:pt idx="981">
                  <c:v>43.062510786698901</c:v>
                </c:pt>
                <c:pt idx="982">
                  <c:v>42.679769192124319</c:v>
                </c:pt>
                <c:pt idx="983">
                  <c:v>41.004844303881541</c:v>
                </c:pt>
                <c:pt idx="984">
                  <c:v>41.429452811383825</c:v>
                </c:pt>
                <c:pt idx="985">
                  <c:v>40.786864586055202</c:v>
                </c:pt>
                <c:pt idx="986">
                  <c:v>42.127494576335643</c:v>
                </c:pt>
                <c:pt idx="987">
                  <c:v>41.957120979129435</c:v>
                </c:pt>
                <c:pt idx="988">
                  <c:v>44.02838664363999</c:v>
                </c:pt>
                <c:pt idx="989">
                  <c:v>41.013041349625368</c:v>
                </c:pt>
                <c:pt idx="990">
                  <c:v>42.76234760219775</c:v>
                </c:pt>
                <c:pt idx="991">
                  <c:v>41.140113489574127</c:v>
                </c:pt>
                <c:pt idx="992">
                  <c:v>41.020882314233255</c:v>
                </c:pt>
                <c:pt idx="993">
                  <c:v>42.662117844429815</c:v>
                </c:pt>
                <c:pt idx="994">
                  <c:v>41.925355645325709</c:v>
                </c:pt>
                <c:pt idx="995">
                  <c:v>41.151184411864406</c:v>
                </c:pt>
                <c:pt idx="996">
                  <c:v>41.489139569164436</c:v>
                </c:pt>
                <c:pt idx="997">
                  <c:v>42.502807674497809</c:v>
                </c:pt>
                <c:pt idx="998">
                  <c:v>42.12426990004986</c:v>
                </c:pt>
                <c:pt idx="999">
                  <c:v>42.361066841081382</c:v>
                </c:pt>
                <c:pt idx="1000">
                  <c:v>65.7</c:v>
                </c:pt>
                <c:pt idx="1001">
                  <c:v>68.599999999999994</c:v>
                </c:pt>
                <c:pt idx="1002">
                  <c:v>67.400000000000006</c:v>
                </c:pt>
                <c:pt idx="1003">
                  <c:v>66.599999999999994</c:v>
                </c:pt>
                <c:pt idx="1004">
                  <c:v>66.400000000000006</c:v>
                </c:pt>
                <c:pt idx="1005">
                  <c:v>68.2</c:v>
                </c:pt>
                <c:pt idx="1006">
                  <c:v>69.7</c:v>
                </c:pt>
                <c:pt idx="1007">
                  <c:v>38.799999999999997</c:v>
                </c:pt>
                <c:pt idx="1008">
                  <c:v>29.6</c:v>
                </c:pt>
                <c:pt idx="1009">
                  <c:v>38.1</c:v>
                </c:pt>
                <c:pt idx="1010">
                  <c:v>72.400000000000006</c:v>
                </c:pt>
                <c:pt idx="1011">
                  <c:v>66.8</c:v>
                </c:pt>
                <c:pt idx="1012">
                  <c:v>65.7</c:v>
                </c:pt>
                <c:pt idx="1013">
                  <c:v>64.099999999999994</c:v>
                </c:pt>
                <c:pt idx="1014">
                  <c:v>64.7</c:v>
                </c:pt>
                <c:pt idx="1015">
                  <c:v>67.400000000000006</c:v>
                </c:pt>
                <c:pt idx="1016">
                  <c:v>68.099999999999994</c:v>
                </c:pt>
                <c:pt idx="1017">
                  <c:v>68.8</c:v>
                </c:pt>
                <c:pt idx="1018">
                  <c:v>70.900000000000006</c:v>
                </c:pt>
                <c:pt idx="1019">
                  <c:v>66.400000000000006</c:v>
                </c:pt>
                <c:pt idx="1020">
                  <c:v>63.3</c:v>
                </c:pt>
                <c:pt idx="1021">
                  <c:v>74.7</c:v>
                </c:pt>
                <c:pt idx="1022">
                  <c:v>68.400000000000006</c:v>
                </c:pt>
                <c:pt idx="1023">
                  <c:v>74.900000000000006</c:v>
                </c:pt>
                <c:pt idx="1024">
                  <c:v>69.099999999999994</c:v>
                </c:pt>
                <c:pt idx="1025">
                  <c:v>70.5</c:v>
                </c:pt>
                <c:pt idx="1026">
                  <c:v>69.099999999999994</c:v>
                </c:pt>
                <c:pt idx="1027">
                  <c:v>60.2</c:v>
                </c:pt>
                <c:pt idx="1028">
                  <c:v>58.6</c:v>
                </c:pt>
                <c:pt idx="1029">
                  <c:v>62.6</c:v>
                </c:pt>
                <c:pt idx="1030">
                  <c:v>61.3</c:v>
                </c:pt>
                <c:pt idx="1031">
                  <c:v>62</c:v>
                </c:pt>
                <c:pt idx="1032">
                  <c:v>18</c:v>
                </c:pt>
                <c:pt idx="1033">
                  <c:v>14.5</c:v>
                </c:pt>
                <c:pt idx="1034">
                  <c:v>21.1</c:v>
                </c:pt>
                <c:pt idx="1035">
                  <c:v>28.3</c:v>
                </c:pt>
                <c:pt idx="1036">
                  <c:v>29.5</c:v>
                </c:pt>
                <c:pt idx="1037">
                  <c:v>27.2</c:v>
                </c:pt>
                <c:pt idx="1038">
                  <c:v>45.7</c:v>
                </c:pt>
                <c:pt idx="1039">
                  <c:v>12.39</c:v>
                </c:pt>
                <c:pt idx="1040">
                  <c:v>16.93</c:v>
                </c:pt>
                <c:pt idx="1041">
                  <c:v>18.8</c:v>
                </c:pt>
                <c:pt idx="1042">
                  <c:v>20.32</c:v>
                </c:pt>
                <c:pt idx="1043">
                  <c:v>15.07</c:v>
                </c:pt>
                <c:pt idx="1044">
                  <c:v>17.34</c:v>
                </c:pt>
                <c:pt idx="1045">
                  <c:v>22.45</c:v>
                </c:pt>
                <c:pt idx="1046">
                  <c:v>22.78</c:v>
                </c:pt>
                <c:pt idx="1047">
                  <c:v>14.28</c:v>
                </c:pt>
                <c:pt idx="1048">
                  <c:v>14.99</c:v>
                </c:pt>
                <c:pt idx="1049">
                  <c:v>14.31</c:v>
                </c:pt>
                <c:pt idx="1050">
                  <c:v>15.06</c:v>
                </c:pt>
                <c:pt idx="1051">
                  <c:v>14.66</c:v>
                </c:pt>
                <c:pt idx="1052">
                  <c:v>14.65</c:v>
                </c:pt>
                <c:pt idx="1053">
                  <c:v>14.85</c:v>
                </c:pt>
                <c:pt idx="1054">
                  <c:v>15.51</c:v>
                </c:pt>
                <c:pt idx="1055">
                  <c:v>15.5</c:v>
                </c:pt>
                <c:pt idx="1056">
                  <c:v>14.81</c:v>
                </c:pt>
                <c:pt idx="1057">
                  <c:v>16.09</c:v>
                </c:pt>
                <c:pt idx="1058">
                  <c:v>16.91</c:v>
                </c:pt>
                <c:pt idx="1059">
                  <c:v>16.09</c:v>
                </c:pt>
                <c:pt idx="1060">
                  <c:v>14.51</c:v>
                </c:pt>
                <c:pt idx="1061">
                  <c:v>16.489999999999998</c:v>
                </c:pt>
                <c:pt idx="1062">
                  <c:v>23.73</c:v>
                </c:pt>
                <c:pt idx="1063">
                  <c:v>24.49</c:v>
                </c:pt>
                <c:pt idx="1064">
                  <c:v>19.27</c:v>
                </c:pt>
                <c:pt idx="1065">
                  <c:v>20.92</c:v>
                </c:pt>
                <c:pt idx="1066">
                  <c:v>23.39</c:v>
                </c:pt>
                <c:pt idx="1067">
                  <c:v>19</c:v>
                </c:pt>
                <c:pt idx="1068">
                  <c:v>32.130000000000003</c:v>
                </c:pt>
                <c:pt idx="1069">
                  <c:v>19.77</c:v>
                </c:pt>
                <c:pt idx="1070">
                  <c:v>23.17</c:v>
                </c:pt>
                <c:pt idx="1071">
                  <c:v>24.37</c:v>
                </c:pt>
                <c:pt idx="1072">
                  <c:v>21.52</c:v>
                </c:pt>
                <c:pt idx="1073">
                  <c:v>21.25</c:v>
                </c:pt>
                <c:pt idx="1074">
                  <c:v>18.43</c:v>
                </c:pt>
                <c:pt idx="1075">
                  <c:v>30.98</c:v>
                </c:pt>
                <c:pt idx="1076">
                  <c:v>31.94</c:v>
                </c:pt>
                <c:pt idx="1077">
                  <c:v>18.809999999999999</c:v>
                </c:pt>
                <c:pt idx="1078">
                  <c:v>27.15</c:v>
                </c:pt>
                <c:pt idx="1079">
                  <c:v>18.37</c:v>
                </c:pt>
                <c:pt idx="1080">
                  <c:v>24.77</c:v>
                </c:pt>
                <c:pt idx="1081">
                  <c:v>26.39</c:v>
                </c:pt>
                <c:pt idx="1082">
                  <c:v>22.55</c:v>
                </c:pt>
                <c:pt idx="1083">
                  <c:v>23.6</c:v>
                </c:pt>
                <c:pt idx="1084">
                  <c:v>21.03</c:v>
                </c:pt>
                <c:pt idx="1085">
                  <c:v>21.5</c:v>
                </c:pt>
                <c:pt idx="1086">
                  <c:v>21.89</c:v>
                </c:pt>
                <c:pt idx="1087">
                  <c:v>22.66</c:v>
                </c:pt>
                <c:pt idx="1088">
                  <c:v>21.58</c:v>
                </c:pt>
                <c:pt idx="1089">
                  <c:v>21.37</c:v>
                </c:pt>
                <c:pt idx="1090">
                  <c:v>20.87</c:v>
                </c:pt>
                <c:pt idx="1091">
                  <c:v>20.79</c:v>
                </c:pt>
                <c:pt idx="1092">
                  <c:v>43.85</c:v>
                </c:pt>
                <c:pt idx="1093">
                  <c:v>42.12</c:v>
                </c:pt>
                <c:pt idx="1094">
                  <c:v>43.59</c:v>
                </c:pt>
                <c:pt idx="1095">
                  <c:v>47.72</c:v>
                </c:pt>
                <c:pt idx="1096">
                  <c:v>46.79</c:v>
                </c:pt>
                <c:pt idx="1097">
                  <c:v>51.38</c:v>
                </c:pt>
                <c:pt idx="1098">
                  <c:v>46.53</c:v>
                </c:pt>
                <c:pt idx="1099">
                  <c:v>51.62</c:v>
                </c:pt>
                <c:pt idx="1100">
                  <c:v>42.06</c:v>
                </c:pt>
                <c:pt idx="1101">
                  <c:v>46.26</c:v>
                </c:pt>
                <c:pt idx="1102">
                  <c:v>20.2</c:v>
                </c:pt>
                <c:pt idx="1103">
                  <c:v>9.9</c:v>
                </c:pt>
                <c:pt idx="1104">
                  <c:v>5.7</c:v>
                </c:pt>
                <c:pt idx="1105">
                  <c:v>4.0999999999999996</c:v>
                </c:pt>
                <c:pt idx="1106">
                  <c:v>11.3</c:v>
                </c:pt>
                <c:pt idx="1107">
                  <c:v>9.4</c:v>
                </c:pt>
                <c:pt idx="1108">
                  <c:v>24.2</c:v>
                </c:pt>
                <c:pt idx="1109">
                  <c:v>27.4</c:v>
                </c:pt>
                <c:pt idx="1110">
                  <c:v>24.5</c:v>
                </c:pt>
                <c:pt idx="1111">
                  <c:v>11.5</c:v>
                </c:pt>
                <c:pt idx="1112">
                  <c:v>4.0999999999999996</c:v>
                </c:pt>
                <c:pt idx="1113">
                  <c:v>17.399999999999999</c:v>
                </c:pt>
                <c:pt idx="1114">
                  <c:v>10.5</c:v>
                </c:pt>
                <c:pt idx="1115">
                  <c:v>12.2</c:v>
                </c:pt>
                <c:pt idx="1116">
                  <c:v>4.0999999999999996</c:v>
                </c:pt>
                <c:pt idx="1117">
                  <c:v>5.0999999999999996</c:v>
                </c:pt>
                <c:pt idx="1118">
                  <c:v>13.5</c:v>
                </c:pt>
                <c:pt idx="1119">
                  <c:v>24.1</c:v>
                </c:pt>
                <c:pt idx="1120">
                  <c:v>15.2</c:v>
                </c:pt>
                <c:pt idx="1121">
                  <c:v>31.2</c:v>
                </c:pt>
                <c:pt idx="1122">
                  <c:v>11.8</c:v>
                </c:pt>
                <c:pt idx="1123">
                  <c:v>11.2</c:v>
                </c:pt>
                <c:pt idx="1124">
                  <c:v>13.3</c:v>
                </c:pt>
                <c:pt idx="1125">
                  <c:v>15.6</c:v>
                </c:pt>
                <c:pt idx="1126">
                  <c:v>15.4</c:v>
                </c:pt>
                <c:pt idx="1127">
                  <c:v>31.1</c:v>
                </c:pt>
                <c:pt idx="1128">
                  <c:v>32.5</c:v>
                </c:pt>
                <c:pt idx="1129">
                  <c:v>9.9</c:v>
                </c:pt>
                <c:pt idx="1130">
                  <c:v>20.2</c:v>
                </c:pt>
                <c:pt idx="1131">
                  <c:v>18</c:v>
                </c:pt>
                <c:pt idx="1132">
                  <c:v>19.2</c:v>
                </c:pt>
                <c:pt idx="1133">
                  <c:v>22.1</c:v>
                </c:pt>
                <c:pt idx="1134">
                  <c:v>15.8</c:v>
                </c:pt>
                <c:pt idx="1135">
                  <c:v>16.3</c:v>
                </c:pt>
                <c:pt idx="1136">
                  <c:v>31.2</c:v>
                </c:pt>
                <c:pt idx="1137">
                  <c:v>46.7</c:v>
                </c:pt>
                <c:pt idx="1138">
                  <c:v>42.8</c:v>
                </c:pt>
                <c:pt idx="1139">
                  <c:v>12.4</c:v>
                </c:pt>
                <c:pt idx="1140">
                  <c:v>19.899999999999999</c:v>
                </c:pt>
                <c:pt idx="1141">
                  <c:v>27.4</c:v>
                </c:pt>
                <c:pt idx="1142">
                  <c:v>29.4</c:v>
                </c:pt>
                <c:pt idx="1143">
                  <c:v>32.6</c:v>
                </c:pt>
                <c:pt idx="1144">
                  <c:v>10</c:v>
                </c:pt>
                <c:pt idx="1145">
                  <c:v>21.3</c:v>
                </c:pt>
                <c:pt idx="1146">
                  <c:v>23.7</c:v>
                </c:pt>
                <c:pt idx="1147">
                  <c:v>35.9</c:v>
                </c:pt>
                <c:pt idx="1148">
                  <c:v>42.8</c:v>
                </c:pt>
                <c:pt idx="1149">
                  <c:v>40.799999999999997</c:v>
                </c:pt>
                <c:pt idx="1150">
                  <c:v>10.19</c:v>
                </c:pt>
                <c:pt idx="1151">
                  <c:v>9.2899999999999991</c:v>
                </c:pt>
                <c:pt idx="1152">
                  <c:v>9.5500000000000007</c:v>
                </c:pt>
                <c:pt idx="1153">
                  <c:v>10.08</c:v>
                </c:pt>
                <c:pt idx="1154">
                  <c:v>37.94</c:v>
                </c:pt>
                <c:pt idx="1155">
                  <c:v>48.3</c:v>
                </c:pt>
                <c:pt idx="1156">
                  <c:v>50.65</c:v>
                </c:pt>
                <c:pt idx="1157">
                  <c:v>48.39</c:v>
                </c:pt>
                <c:pt idx="1158">
                  <c:v>48.59</c:v>
                </c:pt>
                <c:pt idx="1159">
                  <c:v>48.54</c:v>
                </c:pt>
                <c:pt idx="1160">
                  <c:v>46.31</c:v>
                </c:pt>
                <c:pt idx="1161">
                  <c:v>47.91</c:v>
                </c:pt>
                <c:pt idx="1162">
                  <c:v>46.66</c:v>
                </c:pt>
                <c:pt idx="1163">
                  <c:v>45.45</c:v>
                </c:pt>
                <c:pt idx="1164">
                  <c:v>45.16</c:v>
                </c:pt>
                <c:pt idx="1165">
                  <c:v>45.81</c:v>
                </c:pt>
                <c:pt idx="1166">
                  <c:v>45.64</c:v>
                </c:pt>
                <c:pt idx="1167">
                  <c:v>45.47</c:v>
                </c:pt>
                <c:pt idx="1168">
                  <c:v>45.76</c:v>
                </c:pt>
                <c:pt idx="1169">
                  <c:v>45.63</c:v>
                </c:pt>
                <c:pt idx="1170">
                  <c:v>46.44</c:v>
                </c:pt>
                <c:pt idx="1171">
                  <c:v>46.76</c:v>
                </c:pt>
                <c:pt idx="1172">
                  <c:v>46.71</c:v>
                </c:pt>
                <c:pt idx="1173">
                  <c:v>45.4</c:v>
                </c:pt>
                <c:pt idx="1174">
                  <c:v>45.76</c:v>
                </c:pt>
                <c:pt idx="1175">
                  <c:v>45.73</c:v>
                </c:pt>
                <c:pt idx="1176">
                  <c:v>45</c:v>
                </c:pt>
                <c:pt idx="1177">
                  <c:v>46.34</c:v>
                </c:pt>
                <c:pt idx="1178">
                  <c:v>46.29</c:v>
                </c:pt>
                <c:pt idx="1179">
                  <c:v>46.64</c:v>
                </c:pt>
                <c:pt idx="1180">
                  <c:v>47.7</c:v>
                </c:pt>
                <c:pt idx="1181">
                  <c:v>51.12</c:v>
                </c:pt>
                <c:pt idx="1182">
                  <c:v>54.53</c:v>
                </c:pt>
                <c:pt idx="1183">
                  <c:v>51.54</c:v>
                </c:pt>
                <c:pt idx="1184">
                  <c:v>50.46</c:v>
                </c:pt>
                <c:pt idx="1185">
                  <c:v>53.38</c:v>
                </c:pt>
                <c:pt idx="1186">
                  <c:v>55.36</c:v>
                </c:pt>
                <c:pt idx="1187">
                  <c:v>54.65</c:v>
                </c:pt>
                <c:pt idx="1188">
                  <c:v>60.98</c:v>
                </c:pt>
                <c:pt idx="1189">
                  <c:v>54.08</c:v>
                </c:pt>
                <c:pt idx="1190">
                  <c:v>57.56</c:v>
                </c:pt>
                <c:pt idx="1191">
                  <c:v>55.42</c:v>
                </c:pt>
                <c:pt idx="1192">
                  <c:v>51.51</c:v>
                </c:pt>
                <c:pt idx="1193">
                  <c:v>53.48</c:v>
                </c:pt>
                <c:pt idx="1194">
                  <c:v>54.68</c:v>
                </c:pt>
                <c:pt idx="1195">
                  <c:v>55.88</c:v>
                </c:pt>
                <c:pt idx="1196">
                  <c:v>57.76</c:v>
                </c:pt>
                <c:pt idx="1197">
                  <c:v>56.16</c:v>
                </c:pt>
                <c:pt idx="1198">
                  <c:v>13.68</c:v>
                </c:pt>
                <c:pt idx="1199">
                  <c:v>13.82</c:v>
                </c:pt>
                <c:pt idx="1200">
                  <c:v>13.61</c:v>
                </c:pt>
                <c:pt idx="1201">
                  <c:v>14.05</c:v>
                </c:pt>
                <c:pt idx="1202">
                  <c:v>33.42</c:v>
                </c:pt>
                <c:pt idx="1203">
                  <c:v>33.72</c:v>
                </c:pt>
                <c:pt idx="1204">
                  <c:v>33.43</c:v>
                </c:pt>
                <c:pt idx="1205">
                  <c:v>29.99</c:v>
                </c:pt>
                <c:pt idx="1206">
                  <c:v>36.35</c:v>
                </c:pt>
                <c:pt idx="1207">
                  <c:v>31.73</c:v>
                </c:pt>
                <c:pt idx="1208">
                  <c:v>35.729999999999997</c:v>
                </c:pt>
                <c:pt idx="1209">
                  <c:v>35.08</c:v>
                </c:pt>
                <c:pt idx="1210">
                  <c:v>35.299999999999997</c:v>
                </c:pt>
                <c:pt idx="1211">
                  <c:v>36.1</c:v>
                </c:pt>
                <c:pt idx="1212">
                  <c:v>45.86</c:v>
                </c:pt>
                <c:pt idx="1213">
                  <c:v>35.42</c:v>
                </c:pt>
                <c:pt idx="1214">
                  <c:v>45.93</c:v>
                </c:pt>
                <c:pt idx="1215">
                  <c:v>39.39</c:v>
                </c:pt>
                <c:pt idx="1216">
                  <c:v>45.53</c:v>
                </c:pt>
                <c:pt idx="1217">
                  <c:v>45.49</c:v>
                </c:pt>
                <c:pt idx="1218">
                  <c:v>44.76</c:v>
                </c:pt>
                <c:pt idx="1219">
                  <c:v>46.19</c:v>
                </c:pt>
                <c:pt idx="1220">
                  <c:v>45.9</c:v>
                </c:pt>
                <c:pt idx="1221">
                  <c:v>47.16</c:v>
                </c:pt>
                <c:pt idx="1222">
                  <c:v>75.3</c:v>
                </c:pt>
                <c:pt idx="1223">
                  <c:v>75.17</c:v>
                </c:pt>
                <c:pt idx="1224">
                  <c:v>84.19</c:v>
                </c:pt>
                <c:pt idx="1225">
                  <c:v>77.84</c:v>
                </c:pt>
                <c:pt idx="1226">
                  <c:v>65.2</c:v>
                </c:pt>
                <c:pt idx="1227">
                  <c:v>84.15</c:v>
                </c:pt>
                <c:pt idx="1228">
                  <c:v>74.510000000000005</c:v>
                </c:pt>
                <c:pt idx="1229">
                  <c:v>76.489999999999995</c:v>
                </c:pt>
                <c:pt idx="1230">
                  <c:v>66.44</c:v>
                </c:pt>
                <c:pt idx="1231">
                  <c:v>74.09</c:v>
                </c:pt>
                <c:pt idx="1232">
                  <c:v>62.54</c:v>
                </c:pt>
                <c:pt idx="1233">
                  <c:v>69.510000000000005</c:v>
                </c:pt>
                <c:pt idx="1234">
                  <c:v>70.180000000000007</c:v>
                </c:pt>
                <c:pt idx="1235">
                  <c:v>74.59</c:v>
                </c:pt>
                <c:pt idx="1236">
                  <c:v>74.34</c:v>
                </c:pt>
                <c:pt idx="1237">
                  <c:v>62.34</c:v>
                </c:pt>
                <c:pt idx="1238">
                  <c:v>59.31</c:v>
                </c:pt>
                <c:pt idx="1239">
                  <c:v>78.8</c:v>
                </c:pt>
                <c:pt idx="1240">
                  <c:v>62.36</c:v>
                </c:pt>
                <c:pt idx="1241">
                  <c:v>71.84</c:v>
                </c:pt>
                <c:pt idx="1242">
                  <c:v>76.67</c:v>
                </c:pt>
                <c:pt idx="1243">
                  <c:v>67.78</c:v>
                </c:pt>
                <c:pt idx="1244">
                  <c:v>56</c:v>
                </c:pt>
                <c:pt idx="1245">
                  <c:v>47</c:v>
                </c:pt>
                <c:pt idx="1246">
                  <c:v>57</c:v>
                </c:pt>
                <c:pt idx="1247">
                  <c:v>64</c:v>
                </c:pt>
                <c:pt idx="1248">
                  <c:v>55</c:v>
                </c:pt>
                <c:pt idx="1249">
                  <c:v>71</c:v>
                </c:pt>
                <c:pt idx="1250">
                  <c:v>62</c:v>
                </c:pt>
                <c:pt idx="1251">
                  <c:v>71</c:v>
                </c:pt>
                <c:pt idx="1252">
                  <c:v>71</c:v>
                </c:pt>
                <c:pt idx="1253">
                  <c:v>57.5</c:v>
                </c:pt>
                <c:pt idx="1254">
                  <c:v>57.3</c:v>
                </c:pt>
                <c:pt idx="1255">
                  <c:v>62.3</c:v>
                </c:pt>
                <c:pt idx="1256">
                  <c:v>67.5</c:v>
                </c:pt>
                <c:pt idx="1257">
                  <c:v>78.900000000000006</c:v>
                </c:pt>
                <c:pt idx="1258">
                  <c:v>71.5</c:v>
                </c:pt>
                <c:pt idx="1259">
                  <c:v>79.599999999999994</c:v>
                </c:pt>
                <c:pt idx="1260">
                  <c:v>72.3</c:v>
                </c:pt>
                <c:pt idx="1261">
                  <c:v>70.599999999999994</c:v>
                </c:pt>
                <c:pt idx="1262">
                  <c:v>75.8</c:v>
                </c:pt>
                <c:pt idx="1263">
                  <c:v>39.799999999999997</c:v>
                </c:pt>
                <c:pt idx="1264">
                  <c:v>53.42</c:v>
                </c:pt>
                <c:pt idx="1265">
                  <c:v>60.36</c:v>
                </c:pt>
                <c:pt idx="1266">
                  <c:v>59.75</c:v>
                </c:pt>
                <c:pt idx="1267">
                  <c:v>59.6</c:v>
                </c:pt>
                <c:pt idx="1268">
                  <c:v>60.1</c:v>
                </c:pt>
                <c:pt idx="1269">
                  <c:v>58.6</c:v>
                </c:pt>
                <c:pt idx="1270">
                  <c:v>60.38</c:v>
                </c:pt>
                <c:pt idx="1271">
                  <c:v>59.98</c:v>
                </c:pt>
                <c:pt idx="1272">
                  <c:v>61.2</c:v>
                </c:pt>
                <c:pt idx="1273">
                  <c:v>59.23</c:v>
                </c:pt>
                <c:pt idx="1274">
                  <c:v>59.23</c:v>
                </c:pt>
                <c:pt idx="1275">
                  <c:v>59.85</c:v>
                </c:pt>
                <c:pt idx="1276">
                  <c:v>58.88</c:v>
                </c:pt>
                <c:pt idx="1277">
                  <c:v>58.31</c:v>
                </c:pt>
                <c:pt idx="1278">
                  <c:v>58.29</c:v>
                </c:pt>
                <c:pt idx="1279">
                  <c:v>59.99</c:v>
                </c:pt>
                <c:pt idx="1280">
                  <c:v>59.36</c:v>
                </c:pt>
                <c:pt idx="1281">
                  <c:v>62.86</c:v>
                </c:pt>
                <c:pt idx="1282">
                  <c:v>62.22</c:v>
                </c:pt>
                <c:pt idx="1283">
                  <c:v>59.14</c:v>
                </c:pt>
                <c:pt idx="1284">
                  <c:v>43.66</c:v>
                </c:pt>
                <c:pt idx="1285">
                  <c:v>45.07</c:v>
                </c:pt>
                <c:pt idx="1286">
                  <c:v>43.83</c:v>
                </c:pt>
                <c:pt idx="1287">
                  <c:v>43.8</c:v>
                </c:pt>
                <c:pt idx="1288">
                  <c:v>45</c:v>
                </c:pt>
                <c:pt idx="1289">
                  <c:v>44.67</c:v>
                </c:pt>
                <c:pt idx="1290">
                  <c:v>43.49</c:v>
                </c:pt>
                <c:pt idx="1291">
                  <c:v>41.73</c:v>
                </c:pt>
                <c:pt idx="1292">
                  <c:v>44.76</c:v>
                </c:pt>
                <c:pt idx="1293">
                  <c:v>42.93</c:v>
                </c:pt>
                <c:pt idx="1294">
                  <c:v>42.83</c:v>
                </c:pt>
                <c:pt idx="1295">
                  <c:v>43.27</c:v>
                </c:pt>
                <c:pt idx="1296">
                  <c:v>43.34</c:v>
                </c:pt>
                <c:pt idx="1297">
                  <c:v>42.78</c:v>
                </c:pt>
                <c:pt idx="1298">
                  <c:v>44.17</c:v>
                </c:pt>
                <c:pt idx="1299">
                  <c:v>42.89</c:v>
                </c:pt>
                <c:pt idx="1300">
                  <c:v>44.07</c:v>
                </c:pt>
                <c:pt idx="1301">
                  <c:v>43.47</c:v>
                </c:pt>
                <c:pt idx="1302">
                  <c:v>43.46</c:v>
                </c:pt>
                <c:pt idx="1303">
                  <c:v>42.64</c:v>
                </c:pt>
                <c:pt idx="1304">
                  <c:v>43.52</c:v>
                </c:pt>
                <c:pt idx="1305">
                  <c:v>43.62</c:v>
                </c:pt>
                <c:pt idx="1306">
                  <c:v>60.6</c:v>
                </c:pt>
                <c:pt idx="1307">
                  <c:v>61.18</c:v>
                </c:pt>
                <c:pt idx="1308">
                  <c:v>59.45</c:v>
                </c:pt>
                <c:pt idx="1309">
                  <c:v>65.88</c:v>
                </c:pt>
                <c:pt idx="1310">
                  <c:v>67.63</c:v>
                </c:pt>
                <c:pt idx="1311">
                  <c:v>65.08</c:v>
                </c:pt>
                <c:pt idx="1312">
                  <c:v>64.61</c:v>
                </c:pt>
                <c:pt idx="1313">
                  <c:v>64.290000000000006</c:v>
                </c:pt>
                <c:pt idx="1314">
                  <c:v>63.65</c:v>
                </c:pt>
                <c:pt idx="1315">
                  <c:v>63.84</c:v>
                </c:pt>
                <c:pt idx="1316">
                  <c:v>58.16</c:v>
                </c:pt>
                <c:pt idx="1317">
                  <c:v>59.1</c:v>
                </c:pt>
                <c:pt idx="1318">
                  <c:v>57.36</c:v>
                </c:pt>
                <c:pt idx="1319">
                  <c:v>58.56</c:v>
                </c:pt>
                <c:pt idx="1320">
                  <c:v>55.77</c:v>
                </c:pt>
                <c:pt idx="1321">
                  <c:v>56.04</c:v>
                </c:pt>
                <c:pt idx="1322">
                  <c:v>78.489999999999995</c:v>
                </c:pt>
                <c:pt idx="1323">
                  <c:v>76.36</c:v>
                </c:pt>
                <c:pt idx="1324">
                  <c:v>74.97</c:v>
                </c:pt>
                <c:pt idx="1325">
                  <c:v>74.38</c:v>
                </c:pt>
                <c:pt idx="1326">
                  <c:v>74.55</c:v>
                </c:pt>
                <c:pt idx="1327">
                  <c:v>78.39</c:v>
                </c:pt>
                <c:pt idx="1328">
                  <c:v>77.989999999999995</c:v>
                </c:pt>
                <c:pt idx="1329">
                  <c:v>75.2</c:v>
                </c:pt>
                <c:pt idx="1330">
                  <c:v>77.27</c:v>
                </c:pt>
                <c:pt idx="1331">
                  <c:v>76.180000000000007</c:v>
                </c:pt>
                <c:pt idx="1332">
                  <c:v>73.89</c:v>
                </c:pt>
                <c:pt idx="1333">
                  <c:v>69.989999999999995</c:v>
                </c:pt>
                <c:pt idx="1334">
                  <c:v>74.14</c:v>
                </c:pt>
                <c:pt idx="1335">
                  <c:v>73.52</c:v>
                </c:pt>
                <c:pt idx="1336">
                  <c:v>1</c:v>
                </c:pt>
                <c:pt idx="1337">
                  <c:v>30</c:v>
                </c:pt>
                <c:pt idx="1338">
                  <c:v>40</c:v>
                </c:pt>
                <c:pt idx="1339">
                  <c:v>32</c:v>
                </c:pt>
                <c:pt idx="1340">
                  <c:v>4.5999999999999996</c:v>
                </c:pt>
                <c:pt idx="1341">
                  <c:v>4.5</c:v>
                </c:pt>
                <c:pt idx="1342">
                  <c:v>5.4</c:v>
                </c:pt>
                <c:pt idx="1343">
                  <c:v>6.1</c:v>
                </c:pt>
                <c:pt idx="1344">
                  <c:v>6.3</c:v>
                </c:pt>
                <c:pt idx="1345">
                  <c:v>7.12</c:v>
                </c:pt>
                <c:pt idx="1346">
                  <c:v>4.57</c:v>
                </c:pt>
                <c:pt idx="1347">
                  <c:v>4.04</c:v>
                </c:pt>
                <c:pt idx="1348">
                  <c:v>8.19</c:v>
                </c:pt>
                <c:pt idx="1349">
                  <c:v>4.33</c:v>
                </c:pt>
                <c:pt idx="1350">
                  <c:v>4.18</c:v>
                </c:pt>
                <c:pt idx="1351">
                  <c:v>6.64</c:v>
                </c:pt>
                <c:pt idx="1352">
                  <c:v>3.01</c:v>
                </c:pt>
                <c:pt idx="1353">
                  <c:v>5.9</c:v>
                </c:pt>
                <c:pt idx="1354">
                  <c:v>3.54</c:v>
                </c:pt>
                <c:pt idx="1355">
                  <c:v>3.57</c:v>
                </c:pt>
                <c:pt idx="1356">
                  <c:v>1.58</c:v>
                </c:pt>
                <c:pt idx="1357">
                  <c:v>3.1</c:v>
                </c:pt>
                <c:pt idx="1358">
                  <c:v>3.91</c:v>
                </c:pt>
                <c:pt idx="1359">
                  <c:v>4.72</c:v>
                </c:pt>
                <c:pt idx="1360">
                  <c:v>4.6100000000000003</c:v>
                </c:pt>
                <c:pt idx="1361">
                  <c:v>3.97</c:v>
                </c:pt>
                <c:pt idx="1362">
                  <c:v>5.48</c:v>
                </c:pt>
                <c:pt idx="1363">
                  <c:v>4.8600000000000003</c:v>
                </c:pt>
                <c:pt idx="1364">
                  <c:v>4.25</c:v>
                </c:pt>
                <c:pt idx="1365">
                  <c:v>5.33</c:v>
                </c:pt>
                <c:pt idx="1366">
                  <c:v>8.42</c:v>
                </c:pt>
                <c:pt idx="1367">
                  <c:v>8.82</c:v>
                </c:pt>
                <c:pt idx="1368">
                  <c:v>8.6</c:v>
                </c:pt>
                <c:pt idx="1369">
                  <c:v>8.1999999999999993</c:v>
                </c:pt>
                <c:pt idx="1370">
                  <c:v>9.6</c:v>
                </c:pt>
                <c:pt idx="1371">
                  <c:v>15.07</c:v>
                </c:pt>
                <c:pt idx="1372">
                  <c:v>14.84</c:v>
                </c:pt>
                <c:pt idx="1373">
                  <c:v>14.27</c:v>
                </c:pt>
                <c:pt idx="1374">
                  <c:v>13.47</c:v>
                </c:pt>
                <c:pt idx="1375">
                  <c:v>14.26</c:v>
                </c:pt>
                <c:pt idx="1376">
                  <c:v>14.23</c:v>
                </c:pt>
                <c:pt idx="1377">
                  <c:v>15.1</c:v>
                </c:pt>
                <c:pt idx="1378">
                  <c:v>13.79</c:v>
                </c:pt>
                <c:pt idx="1379">
                  <c:v>14.7</c:v>
                </c:pt>
                <c:pt idx="1380">
                  <c:v>14.44</c:v>
                </c:pt>
                <c:pt idx="1381">
                  <c:v>14.82</c:v>
                </c:pt>
                <c:pt idx="1382">
                  <c:v>15.47</c:v>
                </c:pt>
                <c:pt idx="1383">
                  <c:v>13.66</c:v>
                </c:pt>
                <c:pt idx="1384">
                  <c:v>14.45</c:v>
                </c:pt>
                <c:pt idx="1385">
                  <c:v>15.55</c:v>
                </c:pt>
                <c:pt idx="1386">
                  <c:v>15.79</c:v>
                </c:pt>
                <c:pt idx="1387">
                  <c:v>14.91</c:v>
                </c:pt>
                <c:pt idx="1388">
                  <c:v>15.01</c:v>
                </c:pt>
                <c:pt idx="1389">
                  <c:v>16.829999999999998</c:v>
                </c:pt>
                <c:pt idx="1390">
                  <c:v>14.67</c:v>
                </c:pt>
                <c:pt idx="1391">
                  <c:v>16</c:v>
                </c:pt>
                <c:pt idx="1392">
                  <c:v>15.24</c:v>
                </c:pt>
                <c:pt idx="1393">
                  <c:v>15.87</c:v>
                </c:pt>
                <c:pt idx="1394">
                  <c:v>15.4</c:v>
                </c:pt>
                <c:pt idx="1395">
                  <c:v>15.71</c:v>
                </c:pt>
                <c:pt idx="1396">
                  <c:v>21.12</c:v>
                </c:pt>
                <c:pt idx="1397">
                  <c:v>17.14</c:v>
                </c:pt>
                <c:pt idx="1398">
                  <c:v>16.61</c:v>
                </c:pt>
                <c:pt idx="1399">
                  <c:v>15.28</c:v>
                </c:pt>
                <c:pt idx="1400">
                  <c:v>15.33</c:v>
                </c:pt>
                <c:pt idx="1401">
                  <c:v>15.98</c:v>
                </c:pt>
                <c:pt idx="1402">
                  <c:v>16.96</c:v>
                </c:pt>
                <c:pt idx="1403">
                  <c:v>17.579999999999998</c:v>
                </c:pt>
                <c:pt idx="1404">
                  <c:v>14.7</c:v>
                </c:pt>
                <c:pt idx="1405">
                  <c:v>14.34</c:v>
                </c:pt>
                <c:pt idx="1406">
                  <c:v>15.66</c:v>
                </c:pt>
                <c:pt idx="1407">
                  <c:v>14.76</c:v>
                </c:pt>
                <c:pt idx="1408">
                  <c:v>15.13</c:v>
                </c:pt>
                <c:pt idx="1409">
                  <c:v>14.78</c:v>
                </c:pt>
                <c:pt idx="1410">
                  <c:v>16.559999999999999</c:v>
                </c:pt>
                <c:pt idx="1411">
                  <c:v>14.81</c:v>
                </c:pt>
                <c:pt idx="1412">
                  <c:v>15.59</c:v>
                </c:pt>
                <c:pt idx="1413">
                  <c:v>14.98</c:v>
                </c:pt>
                <c:pt idx="1414">
                  <c:v>15.36</c:v>
                </c:pt>
                <c:pt idx="1415">
                  <c:v>14.86</c:v>
                </c:pt>
                <c:pt idx="1416">
                  <c:v>15.87</c:v>
                </c:pt>
                <c:pt idx="1417">
                  <c:v>16.77</c:v>
                </c:pt>
                <c:pt idx="1418">
                  <c:v>16.899999999999999</c:v>
                </c:pt>
                <c:pt idx="1419">
                  <c:v>16.52</c:v>
                </c:pt>
                <c:pt idx="1420">
                  <c:v>17.73</c:v>
                </c:pt>
                <c:pt idx="1421">
                  <c:v>17.100000000000001</c:v>
                </c:pt>
                <c:pt idx="1422">
                  <c:v>16.260000000000002</c:v>
                </c:pt>
                <c:pt idx="1423">
                  <c:v>17.07</c:v>
                </c:pt>
                <c:pt idx="1424">
                  <c:v>17.170000000000002</c:v>
                </c:pt>
                <c:pt idx="1425">
                  <c:v>16.899999999999999</c:v>
                </c:pt>
                <c:pt idx="1426">
                  <c:v>16.399999999999999</c:v>
                </c:pt>
                <c:pt idx="1427">
                  <c:v>16.78</c:v>
                </c:pt>
                <c:pt idx="1428">
                  <c:v>17.03</c:v>
                </c:pt>
                <c:pt idx="1429">
                  <c:v>16.23</c:v>
                </c:pt>
                <c:pt idx="1430">
                  <c:v>16.579999999999998</c:v>
                </c:pt>
                <c:pt idx="1431">
                  <c:v>16.66</c:v>
                </c:pt>
                <c:pt idx="1432">
                  <c:v>15.73</c:v>
                </c:pt>
                <c:pt idx="1433">
                  <c:v>17.420000000000002</c:v>
                </c:pt>
                <c:pt idx="1434">
                  <c:v>16.88</c:v>
                </c:pt>
                <c:pt idx="1435">
                  <c:v>34.01</c:v>
                </c:pt>
                <c:pt idx="1436">
                  <c:v>34.479999999999997</c:v>
                </c:pt>
                <c:pt idx="1437">
                  <c:v>35.69</c:v>
                </c:pt>
                <c:pt idx="1438">
                  <c:v>34.909999999999997</c:v>
                </c:pt>
                <c:pt idx="1439">
                  <c:v>37.200000000000003</c:v>
                </c:pt>
                <c:pt idx="1440">
                  <c:v>30.9</c:v>
                </c:pt>
                <c:pt idx="1441">
                  <c:v>37.6</c:v>
                </c:pt>
                <c:pt idx="1442">
                  <c:v>36.43</c:v>
                </c:pt>
                <c:pt idx="1443">
                  <c:v>36.35</c:v>
                </c:pt>
                <c:pt idx="1444">
                  <c:v>37.549999999999997</c:v>
                </c:pt>
                <c:pt idx="1445">
                  <c:v>33.83</c:v>
                </c:pt>
                <c:pt idx="1446">
                  <c:v>35.869999999999997</c:v>
                </c:pt>
                <c:pt idx="1447">
                  <c:v>37.75</c:v>
                </c:pt>
                <c:pt idx="1448">
                  <c:v>35.86</c:v>
                </c:pt>
                <c:pt idx="1449">
                  <c:v>34.869999999999997</c:v>
                </c:pt>
                <c:pt idx="1450">
                  <c:v>35.65</c:v>
                </c:pt>
                <c:pt idx="1451">
                  <c:v>34</c:v>
                </c:pt>
                <c:pt idx="1452">
                  <c:v>36.369999999999997</c:v>
                </c:pt>
                <c:pt idx="1453">
                  <c:v>34.32</c:v>
                </c:pt>
                <c:pt idx="1454">
                  <c:v>38.71</c:v>
                </c:pt>
                <c:pt idx="1455">
                  <c:v>38.76</c:v>
                </c:pt>
                <c:pt idx="1456">
                  <c:v>44.19</c:v>
                </c:pt>
                <c:pt idx="1457">
                  <c:v>34.11</c:v>
                </c:pt>
                <c:pt idx="1458">
                  <c:v>38.17</c:v>
                </c:pt>
                <c:pt idx="1459">
                  <c:v>38.96</c:v>
                </c:pt>
                <c:pt idx="1460">
                  <c:v>33.630000000000003</c:v>
                </c:pt>
                <c:pt idx="1461">
                  <c:v>38.49</c:v>
                </c:pt>
                <c:pt idx="1462">
                  <c:v>35.83</c:v>
                </c:pt>
                <c:pt idx="1463">
                  <c:v>31.95</c:v>
                </c:pt>
                <c:pt idx="1464">
                  <c:v>36.08</c:v>
                </c:pt>
                <c:pt idx="1465">
                  <c:v>26.23</c:v>
                </c:pt>
                <c:pt idx="1466">
                  <c:v>34.56</c:v>
                </c:pt>
                <c:pt idx="1467">
                  <c:v>31.63</c:v>
                </c:pt>
                <c:pt idx="1468">
                  <c:v>39.24</c:v>
                </c:pt>
                <c:pt idx="1469">
                  <c:v>36.229999999999997</c:v>
                </c:pt>
                <c:pt idx="1470">
                  <c:v>36.68</c:v>
                </c:pt>
                <c:pt idx="1471">
                  <c:v>31.08</c:v>
                </c:pt>
                <c:pt idx="1472">
                  <c:v>36.090000000000003</c:v>
                </c:pt>
                <c:pt idx="1473">
                  <c:v>27.75</c:v>
                </c:pt>
                <c:pt idx="1474">
                  <c:v>26.37</c:v>
                </c:pt>
                <c:pt idx="1475">
                  <c:v>34.299999999999997</c:v>
                </c:pt>
                <c:pt idx="1476">
                  <c:v>37.68</c:v>
                </c:pt>
                <c:pt idx="1477">
                  <c:v>35.33</c:v>
                </c:pt>
                <c:pt idx="1478">
                  <c:v>31.38</c:v>
                </c:pt>
                <c:pt idx="1479">
                  <c:v>38.94</c:v>
                </c:pt>
                <c:pt idx="1480">
                  <c:v>41.37</c:v>
                </c:pt>
                <c:pt idx="1481">
                  <c:v>38.93</c:v>
                </c:pt>
                <c:pt idx="1482">
                  <c:v>28.56</c:v>
                </c:pt>
                <c:pt idx="1483">
                  <c:v>35.75</c:v>
                </c:pt>
                <c:pt idx="1484">
                  <c:v>32.61</c:v>
                </c:pt>
                <c:pt idx="1485">
                  <c:v>31.65</c:v>
                </c:pt>
                <c:pt idx="1486">
                  <c:v>41.69</c:v>
                </c:pt>
                <c:pt idx="1487">
                  <c:v>34.17</c:v>
                </c:pt>
                <c:pt idx="1488">
                  <c:v>41.23</c:v>
                </c:pt>
                <c:pt idx="1489">
                  <c:v>46.81</c:v>
                </c:pt>
                <c:pt idx="1490">
                  <c:v>41.81</c:v>
                </c:pt>
                <c:pt idx="1491">
                  <c:v>33.65</c:v>
                </c:pt>
                <c:pt idx="1492">
                  <c:v>30.47</c:v>
                </c:pt>
                <c:pt idx="1493">
                  <c:v>38.64</c:v>
                </c:pt>
                <c:pt idx="1494">
                  <c:v>31.33</c:v>
                </c:pt>
                <c:pt idx="1495">
                  <c:v>32.04</c:v>
                </c:pt>
                <c:pt idx="1496">
                  <c:v>34.909999999999997</c:v>
                </c:pt>
                <c:pt idx="1497">
                  <c:v>33.25</c:v>
                </c:pt>
                <c:pt idx="1498">
                  <c:v>37.96</c:v>
                </c:pt>
                <c:pt idx="1499">
                  <c:v>41.27</c:v>
                </c:pt>
                <c:pt idx="1500">
                  <c:v>41.04</c:v>
                </c:pt>
                <c:pt idx="1501">
                  <c:v>8.2200000000000006</c:v>
                </c:pt>
                <c:pt idx="1502">
                  <c:v>7.63</c:v>
                </c:pt>
                <c:pt idx="1503">
                  <c:v>8.43</c:v>
                </c:pt>
                <c:pt idx="1504">
                  <c:v>6.21</c:v>
                </c:pt>
                <c:pt idx="1505">
                  <c:v>8.08</c:v>
                </c:pt>
                <c:pt idx="1506">
                  <c:v>9.94</c:v>
                </c:pt>
                <c:pt idx="1507">
                  <c:v>6.58</c:v>
                </c:pt>
                <c:pt idx="1508">
                  <c:v>7.91</c:v>
                </c:pt>
                <c:pt idx="1509">
                  <c:v>8.8000000000000007</c:v>
                </c:pt>
                <c:pt idx="1510">
                  <c:v>5.33</c:v>
                </c:pt>
                <c:pt idx="1511">
                  <c:v>5.3</c:v>
                </c:pt>
                <c:pt idx="1512">
                  <c:v>6.19</c:v>
                </c:pt>
                <c:pt idx="1513">
                  <c:v>5.64</c:v>
                </c:pt>
                <c:pt idx="1514">
                  <c:v>5.15</c:v>
                </c:pt>
                <c:pt idx="1515">
                  <c:v>5.94</c:v>
                </c:pt>
                <c:pt idx="1516">
                  <c:v>6.18</c:v>
                </c:pt>
                <c:pt idx="1517">
                  <c:v>5.23</c:v>
                </c:pt>
                <c:pt idx="1518">
                  <c:v>9.49</c:v>
                </c:pt>
                <c:pt idx="1519">
                  <c:v>7.85</c:v>
                </c:pt>
                <c:pt idx="1520">
                  <c:v>4.92</c:v>
                </c:pt>
                <c:pt idx="1521">
                  <c:v>5.17</c:v>
                </c:pt>
                <c:pt idx="1522">
                  <c:v>7.34</c:v>
                </c:pt>
                <c:pt idx="1523">
                  <c:v>5.81</c:v>
                </c:pt>
                <c:pt idx="1524">
                  <c:v>8.65</c:v>
                </c:pt>
                <c:pt idx="1525">
                  <c:v>6.8</c:v>
                </c:pt>
                <c:pt idx="1526">
                  <c:v>6.25</c:v>
                </c:pt>
                <c:pt idx="1527">
                  <c:v>8.61</c:v>
                </c:pt>
                <c:pt idx="1528">
                  <c:v>8.74</c:v>
                </c:pt>
                <c:pt idx="1529">
                  <c:v>8.18</c:v>
                </c:pt>
                <c:pt idx="1530">
                  <c:v>5.98</c:v>
                </c:pt>
                <c:pt idx="1531">
                  <c:v>7.13</c:v>
                </c:pt>
                <c:pt idx="1532">
                  <c:v>4.6399999999999997</c:v>
                </c:pt>
                <c:pt idx="1533">
                  <c:v>5.78</c:v>
                </c:pt>
                <c:pt idx="1534">
                  <c:v>5.43</c:v>
                </c:pt>
                <c:pt idx="1535">
                  <c:v>6.13</c:v>
                </c:pt>
                <c:pt idx="1536">
                  <c:v>7.18</c:v>
                </c:pt>
                <c:pt idx="1537">
                  <c:v>5.66</c:v>
                </c:pt>
                <c:pt idx="1538">
                  <c:v>5.46</c:v>
                </c:pt>
                <c:pt idx="1539">
                  <c:v>6.13</c:v>
                </c:pt>
                <c:pt idx="1540">
                  <c:v>5.61</c:v>
                </c:pt>
                <c:pt idx="1541">
                  <c:v>5.24</c:v>
                </c:pt>
                <c:pt idx="1542">
                  <c:v>5.99</c:v>
                </c:pt>
                <c:pt idx="1543">
                  <c:v>7.43</c:v>
                </c:pt>
                <c:pt idx="1544">
                  <c:v>21.02</c:v>
                </c:pt>
                <c:pt idx="1545">
                  <c:v>21.83</c:v>
                </c:pt>
                <c:pt idx="1546">
                  <c:v>21.64</c:v>
                </c:pt>
                <c:pt idx="1547">
                  <c:v>21.93</c:v>
                </c:pt>
                <c:pt idx="1548">
                  <c:v>20.92</c:v>
                </c:pt>
                <c:pt idx="1549">
                  <c:v>22.47</c:v>
                </c:pt>
                <c:pt idx="1550">
                  <c:v>21.58</c:v>
                </c:pt>
                <c:pt idx="1551">
                  <c:v>20.78</c:v>
                </c:pt>
                <c:pt idx="1552">
                  <c:v>21.15</c:v>
                </c:pt>
                <c:pt idx="1553">
                  <c:v>21.28</c:v>
                </c:pt>
                <c:pt idx="1554">
                  <c:v>21.95</c:v>
                </c:pt>
                <c:pt idx="1555">
                  <c:v>20.41</c:v>
                </c:pt>
                <c:pt idx="1556">
                  <c:v>21.25</c:v>
                </c:pt>
                <c:pt idx="1557">
                  <c:v>21.1</c:v>
                </c:pt>
                <c:pt idx="1558">
                  <c:v>20.89</c:v>
                </c:pt>
                <c:pt idx="1559">
                  <c:v>21.84</c:v>
                </c:pt>
                <c:pt idx="1560">
                  <c:v>21.71</c:v>
                </c:pt>
                <c:pt idx="1561">
                  <c:v>21.4</c:v>
                </c:pt>
                <c:pt idx="1562">
                  <c:v>21.96</c:v>
                </c:pt>
                <c:pt idx="1563">
                  <c:v>21.01</c:v>
                </c:pt>
                <c:pt idx="1564">
                  <c:v>21.57</c:v>
                </c:pt>
                <c:pt idx="1565">
                  <c:v>22.02</c:v>
                </c:pt>
                <c:pt idx="1566">
                  <c:v>21.21</c:v>
                </c:pt>
                <c:pt idx="1567">
                  <c:v>21.3</c:v>
                </c:pt>
                <c:pt idx="1568">
                  <c:v>20.12</c:v>
                </c:pt>
                <c:pt idx="1569">
                  <c:v>21.13</c:v>
                </c:pt>
                <c:pt idx="1570">
                  <c:v>20.43</c:v>
                </c:pt>
                <c:pt idx="1571">
                  <c:v>21.12</c:v>
                </c:pt>
                <c:pt idx="1572">
                  <c:v>21.2</c:v>
                </c:pt>
                <c:pt idx="1573">
                  <c:v>20.96</c:v>
                </c:pt>
                <c:pt idx="1574">
                  <c:v>21.51</c:v>
                </c:pt>
                <c:pt idx="1575">
                  <c:v>21.82</c:v>
                </c:pt>
                <c:pt idx="1576">
                  <c:v>20.85</c:v>
                </c:pt>
                <c:pt idx="1577">
                  <c:v>20.41</c:v>
                </c:pt>
                <c:pt idx="1578">
                  <c:v>22.34</c:v>
                </c:pt>
                <c:pt idx="1579">
                  <c:v>21.57</c:v>
                </c:pt>
                <c:pt idx="1580">
                  <c:v>21.73</c:v>
                </c:pt>
                <c:pt idx="1581">
                  <c:v>21.81</c:v>
                </c:pt>
                <c:pt idx="1582">
                  <c:v>20.85</c:v>
                </c:pt>
                <c:pt idx="1583">
                  <c:v>20.5</c:v>
                </c:pt>
                <c:pt idx="1584">
                  <c:v>21.7</c:v>
                </c:pt>
                <c:pt idx="1585">
                  <c:v>21.83</c:v>
                </c:pt>
                <c:pt idx="1586">
                  <c:v>21.04</c:v>
                </c:pt>
                <c:pt idx="1587">
                  <c:v>22.97</c:v>
                </c:pt>
                <c:pt idx="1588">
                  <c:v>20.34</c:v>
                </c:pt>
                <c:pt idx="1589">
                  <c:v>20.21</c:v>
                </c:pt>
                <c:pt idx="1590">
                  <c:v>20.67</c:v>
                </c:pt>
                <c:pt idx="1591">
                  <c:v>13</c:v>
                </c:pt>
                <c:pt idx="1592">
                  <c:v>8.3000000000000007</c:v>
                </c:pt>
                <c:pt idx="1593">
                  <c:v>9.9</c:v>
                </c:pt>
                <c:pt idx="1594">
                  <c:v>21.4</c:v>
                </c:pt>
                <c:pt idx="1595">
                  <c:v>31.3</c:v>
                </c:pt>
                <c:pt idx="1596">
                  <c:v>11.5</c:v>
                </c:pt>
                <c:pt idx="1597">
                  <c:v>16.5</c:v>
                </c:pt>
                <c:pt idx="1598">
                  <c:v>16.399999999999999</c:v>
                </c:pt>
                <c:pt idx="1599">
                  <c:v>8.3000000000000007</c:v>
                </c:pt>
                <c:pt idx="1600">
                  <c:v>13.8</c:v>
                </c:pt>
                <c:pt idx="1601">
                  <c:v>18</c:v>
                </c:pt>
                <c:pt idx="1602">
                  <c:v>50.1</c:v>
                </c:pt>
                <c:pt idx="1603">
                  <c:v>41.7</c:v>
                </c:pt>
                <c:pt idx="1604">
                  <c:v>4.2</c:v>
                </c:pt>
                <c:pt idx="1605">
                  <c:v>54.81</c:v>
                </c:pt>
                <c:pt idx="1606">
                  <c:v>55.36</c:v>
                </c:pt>
                <c:pt idx="1607">
                  <c:v>51.07</c:v>
                </c:pt>
                <c:pt idx="1608">
                  <c:v>69.47</c:v>
                </c:pt>
                <c:pt idx="1609">
                  <c:v>68.45</c:v>
                </c:pt>
                <c:pt idx="1610">
                  <c:v>66.180000000000007</c:v>
                </c:pt>
                <c:pt idx="1611">
                  <c:v>66.97</c:v>
                </c:pt>
                <c:pt idx="1612">
                  <c:v>69.989999999999995</c:v>
                </c:pt>
                <c:pt idx="1613">
                  <c:v>54.52</c:v>
                </c:pt>
                <c:pt idx="1614">
                  <c:v>67.849999999999994</c:v>
                </c:pt>
                <c:pt idx="1615">
                  <c:v>52.98</c:v>
                </c:pt>
                <c:pt idx="1616">
                  <c:v>71.95</c:v>
                </c:pt>
                <c:pt idx="1617">
                  <c:v>78.930000000000007</c:v>
                </c:pt>
                <c:pt idx="1618">
                  <c:v>74.55</c:v>
                </c:pt>
                <c:pt idx="1619">
                  <c:v>75.31</c:v>
                </c:pt>
                <c:pt idx="1620">
                  <c:v>72.44</c:v>
                </c:pt>
                <c:pt idx="1621">
                  <c:v>73.23</c:v>
                </c:pt>
                <c:pt idx="1622">
                  <c:v>76.739999999999995</c:v>
                </c:pt>
                <c:pt idx="1623">
                  <c:v>76.25</c:v>
                </c:pt>
                <c:pt idx="1624">
                  <c:v>74.37</c:v>
                </c:pt>
                <c:pt idx="1625">
                  <c:v>64.72</c:v>
                </c:pt>
                <c:pt idx="1626">
                  <c:v>63.25</c:v>
                </c:pt>
                <c:pt idx="1627">
                  <c:v>80.260000000000005</c:v>
                </c:pt>
                <c:pt idx="1628">
                  <c:v>78.650000000000006</c:v>
                </c:pt>
                <c:pt idx="1629">
                  <c:v>79.11</c:v>
                </c:pt>
                <c:pt idx="1630">
                  <c:v>79.52</c:v>
                </c:pt>
                <c:pt idx="1631">
                  <c:v>79.150000000000006</c:v>
                </c:pt>
                <c:pt idx="1632">
                  <c:v>81.489999999999995</c:v>
                </c:pt>
                <c:pt idx="1633">
                  <c:v>81.010000000000005</c:v>
                </c:pt>
                <c:pt idx="1634">
                  <c:v>81.489999999999995</c:v>
                </c:pt>
                <c:pt idx="1635">
                  <c:v>78.28</c:v>
                </c:pt>
                <c:pt idx="1636">
                  <c:v>80.2</c:v>
                </c:pt>
                <c:pt idx="1637">
                  <c:v>82.83</c:v>
                </c:pt>
                <c:pt idx="1638">
                  <c:v>83.56</c:v>
                </c:pt>
                <c:pt idx="1639">
                  <c:v>82.34</c:v>
                </c:pt>
                <c:pt idx="1640">
                  <c:v>82.43</c:v>
                </c:pt>
                <c:pt idx="1641">
                  <c:v>80.97</c:v>
                </c:pt>
                <c:pt idx="1642">
                  <c:v>80.36</c:v>
                </c:pt>
                <c:pt idx="1643">
                  <c:v>79.239999999999995</c:v>
                </c:pt>
                <c:pt idx="1644">
                  <c:v>81.23</c:v>
                </c:pt>
                <c:pt idx="1645">
                  <c:v>66.56</c:v>
                </c:pt>
                <c:pt idx="1646">
                  <c:v>65.180000000000007</c:v>
                </c:pt>
                <c:pt idx="1647">
                  <c:v>62.91</c:v>
                </c:pt>
                <c:pt idx="1648">
                  <c:v>64.64</c:v>
                </c:pt>
                <c:pt idx="1649">
                  <c:v>61.52</c:v>
                </c:pt>
                <c:pt idx="1650">
                  <c:v>61.19</c:v>
                </c:pt>
                <c:pt idx="1651">
                  <c:v>71.27</c:v>
                </c:pt>
                <c:pt idx="1652">
                  <c:v>72.069999999999993</c:v>
                </c:pt>
                <c:pt idx="1653">
                  <c:v>63.77</c:v>
                </c:pt>
                <c:pt idx="1654">
                  <c:v>64.58</c:v>
                </c:pt>
                <c:pt idx="1655">
                  <c:v>61.07</c:v>
                </c:pt>
                <c:pt idx="1656">
                  <c:v>60.8</c:v>
                </c:pt>
                <c:pt idx="1657">
                  <c:v>61.66</c:v>
                </c:pt>
                <c:pt idx="1658">
                  <c:v>65.06</c:v>
                </c:pt>
                <c:pt idx="1659">
                  <c:v>65.11</c:v>
                </c:pt>
                <c:pt idx="1660">
                  <c:v>64.989999999999995</c:v>
                </c:pt>
                <c:pt idx="1661">
                  <c:v>60.84</c:v>
                </c:pt>
                <c:pt idx="1662">
                  <c:v>59.1</c:v>
                </c:pt>
                <c:pt idx="1663">
                  <c:v>65.680000000000007</c:v>
                </c:pt>
                <c:pt idx="1664">
                  <c:v>64.75</c:v>
                </c:pt>
                <c:pt idx="1665">
                  <c:v>64.11</c:v>
                </c:pt>
                <c:pt idx="1666">
                  <c:v>60.17</c:v>
                </c:pt>
                <c:pt idx="1667">
                  <c:v>61.47</c:v>
                </c:pt>
                <c:pt idx="1668">
                  <c:v>60.09</c:v>
                </c:pt>
                <c:pt idx="1669">
                  <c:v>69.86</c:v>
                </c:pt>
                <c:pt idx="1670">
                  <c:v>71.05</c:v>
                </c:pt>
                <c:pt idx="1671">
                  <c:v>64.09</c:v>
                </c:pt>
                <c:pt idx="1672">
                  <c:v>65.19</c:v>
                </c:pt>
                <c:pt idx="1673">
                  <c:v>62.18</c:v>
                </c:pt>
                <c:pt idx="1674">
                  <c:v>61.46</c:v>
                </c:pt>
                <c:pt idx="1675">
                  <c:v>65.36</c:v>
                </c:pt>
                <c:pt idx="1676">
                  <c:v>67.510000000000005</c:v>
                </c:pt>
                <c:pt idx="1677">
                  <c:v>64.819999999999993</c:v>
                </c:pt>
                <c:pt idx="1678">
                  <c:v>59.78</c:v>
                </c:pt>
                <c:pt idx="1679">
                  <c:v>78.59</c:v>
                </c:pt>
                <c:pt idx="1680">
                  <c:v>78.28</c:v>
                </c:pt>
                <c:pt idx="1681">
                  <c:v>77.88</c:v>
                </c:pt>
                <c:pt idx="1682">
                  <c:v>76.849999999999994</c:v>
                </c:pt>
                <c:pt idx="1683">
                  <c:v>76.27</c:v>
                </c:pt>
                <c:pt idx="1684">
                  <c:v>75.69</c:v>
                </c:pt>
                <c:pt idx="1685">
                  <c:v>75.510000000000005</c:v>
                </c:pt>
                <c:pt idx="1686">
                  <c:v>74.89</c:v>
                </c:pt>
                <c:pt idx="1687">
                  <c:v>74.31</c:v>
                </c:pt>
                <c:pt idx="1688">
                  <c:v>74.13</c:v>
                </c:pt>
                <c:pt idx="1689">
                  <c:v>73.819999999999993</c:v>
                </c:pt>
                <c:pt idx="1690">
                  <c:v>73.510000000000005</c:v>
                </c:pt>
                <c:pt idx="1691">
                  <c:v>73.459999999999994</c:v>
                </c:pt>
                <c:pt idx="1692">
                  <c:v>73.42</c:v>
                </c:pt>
                <c:pt idx="1693">
                  <c:v>73.06</c:v>
                </c:pt>
                <c:pt idx="1694">
                  <c:v>72.959999999999994</c:v>
                </c:pt>
                <c:pt idx="1695">
                  <c:v>72.61</c:v>
                </c:pt>
                <c:pt idx="1696">
                  <c:v>72.349999999999994</c:v>
                </c:pt>
                <c:pt idx="1697">
                  <c:v>71.989999999999995</c:v>
                </c:pt>
                <c:pt idx="1698">
                  <c:v>71.900000000000006</c:v>
                </c:pt>
                <c:pt idx="1699">
                  <c:v>71.14</c:v>
                </c:pt>
                <c:pt idx="1700">
                  <c:v>70.790000000000006</c:v>
                </c:pt>
                <c:pt idx="1701">
                  <c:v>70.34</c:v>
                </c:pt>
                <c:pt idx="1702">
                  <c:v>69.67</c:v>
                </c:pt>
                <c:pt idx="1703">
                  <c:v>69.05</c:v>
                </c:pt>
                <c:pt idx="1704">
                  <c:v>68.959999999999994</c:v>
                </c:pt>
                <c:pt idx="1705">
                  <c:v>68.91</c:v>
                </c:pt>
                <c:pt idx="1706">
                  <c:v>68.510000000000005</c:v>
                </c:pt>
                <c:pt idx="1707">
                  <c:v>68.290000000000006</c:v>
                </c:pt>
                <c:pt idx="1708">
                  <c:v>67.89</c:v>
                </c:pt>
                <c:pt idx="1709">
                  <c:v>67.84</c:v>
                </c:pt>
                <c:pt idx="1710">
                  <c:v>66.86</c:v>
                </c:pt>
                <c:pt idx="1711">
                  <c:v>66.28</c:v>
                </c:pt>
                <c:pt idx="1712">
                  <c:v>65.48</c:v>
                </c:pt>
                <c:pt idx="1713">
                  <c:v>65.12</c:v>
                </c:pt>
                <c:pt idx="1714">
                  <c:v>64.989999999999995</c:v>
                </c:pt>
                <c:pt idx="1715">
                  <c:v>64.94</c:v>
                </c:pt>
                <c:pt idx="1716">
                  <c:v>64.5</c:v>
                </c:pt>
                <c:pt idx="1717">
                  <c:v>63.96</c:v>
                </c:pt>
                <c:pt idx="1718">
                  <c:v>63.43</c:v>
                </c:pt>
                <c:pt idx="1719">
                  <c:v>62.8</c:v>
                </c:pt>
                <c:pt idx="1720">
                  <c:v>60.17</c:v>
                </c:pt>
                <c:pt idx="1721">
                  <c:v>60.04</c:v>
                </c:pt>
                <c:pt idx="1722">
                  <c:v>59.77</c:v>
                </c:pt>
                <c:pt idx="1723">
                  <c:v>57.63</c:v>
                </c:pt>
                <c:pt idx="1724">
                  <c:v>51.16</c:v>
                </c:pt>
                <c:pt idx="1725">
                  <c:v>48.53</c:v>
                </c:pt>
                <c:pt idx="1726">
                  <c:v>48.48</c:v>
                </c:pt>
                <c:pt idx="1727">
                  <c:v>47.59</c:v>
                </c:pt>
                <c:pt idx="1728">
                  <c:v>47.59</c:v>
                </c:pt>
                <c:pt idx="1729">
                  <c:v>77.81</c:v>
                </c:pt>
                <c:pt idx="1730">
                  <c:v>76.02</c:v>
                </c:pt>
                <c:pt idx="1731">
                  <c:v>76.86</c:v>
                </c:pt>
                <c:pt idx="1732">
                  <c:v>69.28</c:v>
                </c:pt>
                <c:pt idx="1733">
                  <c:v>77.760000000000005</c:v>
                </c:pt>
                <c:pt idx="1734">
                  <c:v>75.599999999999994</c:v>
                </c:pt>
                <c:pt idx="1735">
                  <c:v>78.69</c:v>
                </c:pt>
                <c:pt idx="1736">
                  <c:v>82.36</c:v>
                </c:pt>
                <c:pt idx="1737">
                  <c:v>68.349999999999994</c:v>
                </c:pt>
                <c:pt idx="1738">
                  <c:v>75.62</c:v>
                </c:pt>
                <c:pt idx="1739">
                  <c:v>73.650000000000006</c:v>
                </c:pt>
                <c:pt idx="1740">
                  <c:v>73.05</c:v>
                </c:pt>
                <c:pt idx="1741">
                  <c:v>84.31</c:v>
                </c:pt>
                <c:pt idx="1742">
                  <c:v>83.21</c:v>
                </c:pt>
                <c:pt idx="1743">
                  <c:v>80</c:v>
                </c:pt>
                <c:pt idx="1744">
                  <c:v>75</c:v>
                </c:pt>
                <c:pt idx="1745">
                  <c:v>79</c:v>
                </c:pt>
                <c:pt idx="1746">
                  <c:v>76</c:v>
                </c:pt>
                <c:pt idx="1747">
                  <c:v>77</c:v>
                </c:pt>
                <c:pt idx="1748">
                  <c:v>63</c:v>
                </c:pt>
                <c:pt idx="1749">
                  <c:v>60</c:v>
                </c:pt>
                <c:pt idx="1750">
                  <c:v>75.92</c:v>
                </c:pt>
                <c:pt idx="1751">
                  <c:v>76.319999999999993</c:v>
                </c:pt>
                <c:pt idx="1752">
                  <c:v>76.709999999999994</c:v>
                </c:pt>
                <c:pt idx="1753">
                  <c:v>76.81</c:v>
                </c:pt>
                <c:pt idx="1754">
                  <c:v>78.290000000000006</c:v>
                </c:pt>
                <c:pt idx="1755">
                  <c:v>78.48</c:v>
                </c:pt>
                <c:pt idx="1756">
                  <c:v>78.88</c:v>
                </c:pt>
                <c:pt idx="1757">
                  <c:v>79.069999999999993</c:v>
                </c:pt>
                <c:pt idx="1758">
                  <c:v>79.37</c:v>
                </c:pt>
                <c:pt idx="1759">
                  <c:v>79.959999999999994</c:v>
                </c:pt>
                <c:pt idx="1760">
                  <c:v>76.319999999999993</c:v>
                </c:pt>
                <c:pt idx="1761">
                  <c:v>76.81</c:v>
                </c:pt>
                <c:pt idx="1762">
                  <c:v>78.48</c:v>
                </c:pt>
                <c:pt idx="1763">
                  <c:v>78.58</c:v>
                </c:pt>
                <c:pt idx="1764">
                  <c:v>79.569999999999993</c:v>
                </c:pt>
                <c:pt idx="1765">
                  <c:v>80.45</c:v>
                </c:pt>
                <c:pt idx="1766">
                  <c:v>80.75</c:v>
                </c:pt>
                <c:pt idx="1767">
                  <c:v>81.14</c:v>
                </c:pt>
                <c:pt idx="1768">
                  <c:v>81.34</c:v>
                </c:pt>
                <c:pt idx="1769">
                  <c:v>82.91</c:v>
                </c:pt>
                <c:pt idx="1770">
                  <c:v>83.5</c:v>
                </c:pt>
                <c:pt idx="1771">
                  <c:v>83.7</c:v>
                </c:pt>
                <c:pt idx="1772">
                  <c:v>84.09</c:v>
                </c:pt>
                <c:pt idx="1773">
                  <c:v>84.29</c:v>
                </c:pt>
                <c:pt idx="1774">
                  <c:v>84.69</c:v>
                </c:pt>
                <c:pt idx="1775">
                  <c:v>85.77</c:v>
                </c:pt>
                <c:pt idx="1776">
                  <c:v>86.06</c:v>
                </c:pt>
                <c:pt idx="1777">
                  <c:v>86.85</c:v>
                </c:pt>
                <c:pt idx="1778">
                  <c:v>87.24</c:v>
                </c:pt>
                <c:pt idx="1779">
                  <c:v>88.43</c:v>
                </c:pt>
                <c:pt idx="1780">
                  <c:v>79.06</c:v>
                </c:pt>
                <c:pt idx="1781">
                  <c:v>78.400000000000006</c:v>
                </c:pt>
                <c:pt idx="1782">
                  <c:v>89.96</c:v>
                </c:pt>
                <c:pt idx="1783">
                  <c:v>88.59</c:v>
                </c:pt>
                <c:pt idx="1784">
                  <c:v>89.45</c:v>
                </c:pt>
                <c:pt idx="1785">
                  <c:v>89.79</c:v>
                </c:pt>
                <c:pt idx="1786">
                  <c:v>90.77</c:v>
                </c:pt>
                <c:pt idx="1787">
                  <c:v>90.17</c:v>
                </c:pt>
                <c:pt idx="1788">
                  <c:v>81.39</c:v>
                </c:pt>
                <c:pt idx="1789">
                  <c:v>82.03</c:v>
                </c:pt>
                <c:pt idx="1790">
                  <c:v>81.83</c:v>
                </c:pt>
                <c:pt idx="1791">
                  <c:v>78.34</c:v>
                </c:pt>
                <c:pt idx="1792">
                  <c:v>81.58</c:v>
                </c:pt>
                <c:pt idx="1793">
                  <c:v>84.42</c:v>
                </c:pt>
                <c:pt idx="1794">
                  <c:v>84.38</c:v>
                </c:pt>
                <c:pt idx="1795">
                  <c:v>83.52</c:v>
                </c:pt>
                <c:pt idx="1796">
                  <c:v>84.61</c:v>
                </c:pt>
                <c:pt idx="1797">
                  <c:v>73.900000000000006</c:v>
                </c:pt>
                <c:pt idx="1798">
                  <c:v>73</c:v>
                </c:pt>
                <c:pt idx="1799">
                  <c:v>72.8</c:v>
                </c:pt>
                <c:pt idx="1800">
                  <c:v>72.2</c:v>
                </c:pt>
                <c:pt idx="1801">
                  <c:v>72.599999999999994</c:v>
                </c:pt>
                <c:pt idx="1802">
                  <c:v>78.599999999999994</c:v>
                </c:pt>
                <c:pt idx="1803">
                  <c:v>79.7</c:v>
                </c:pt>
                <c:pt idx="1804">
                  <c:v>79.400000000000006</c:v>
                </c:pt>
                <c:pt idx="1805">
                  <c:v>72.8</c:v>
                </c:pt>
                <c:pt idx="1806">
                  <c:v>73.900000000000006</c:v>
                </c:pt>
                <c:pt idx="1807">
                  <c:v>73.3</c:v>
                </c:pt>
                <c:pt idx="1808">
                  <c:v>72.5</c:v>
                </c:pt>
                <c:pt idx="1809">
                  <c:v>68.599999999999994</c:v>
                </c:pt>
                <c:pt idx="1810">
                  <c:v>58.4</c:v>
                </c:pt>
                <c:pt idx="1811">
                  <c:v>50.6</c:v>
                </c:pt>
                <c:pt idx="1812">
                  <c:v>53.9</c:v>
                </c:pt>
                <c:pt idx="1813">
                  <c:v>53</c:v>
                </c:pt>
                <c:pt idx="1814">
                  <c:v>43.2</c:v>
                </c:pt>
                <c:pt idx="1815">
                  <c:v>90</c:v>
                </c:pt>
                <c:pt idx="1816">
                  <c:v>63</c:v>
                </c:pt>
                <c:pt idx="1817">
                  <c:v>84</c:v>
                </c:pt>
                <c:pt idx="1818">
                  <c:v>46.63</c:v>
                </c:pt>
                <c:pt idx="1819">
                  <c:v>48.6</c:v>
                </c:pt>
                <c:pt idx="1820">
                  <c:v>41.98</c:v>
                </c:pt>
                <c:pt idx="1821">
                  <c:v>36.28</c:v>
                </c:pt>
                <c:pt idx="1822">
                  <c:v>29.86</c:v>
                </c:pt>
                <c:pt idx="1823">
                  <c:v>30.57</c:v>
                </c:pt>
                <c:pt idx="1824">
                  <c:v>29.23</c:v>
                </c:pt>
                <c:pt idx="1825">
                  <c:v>54</c:v>
                </c:pt>
                <c:pt idx="1826">
                  <c:v>56</c:v>
                </c:pt>
                <c:pt idx="1827">
                  <c:v>55</c:v>
                </c:pt>
                <c:pt idx="1828">
                  <c:v>27</c:v>
                </c:pt>
                <c:pt idx="1829">
                  <c:v>28</c:v>
                </c:pt>
                <c:pt idx="1830">
                  <c:v>69</c:v>
                </c:pt>
                <c:pt idx="1831">
                  <c:v>70</c:v>
                </c:pt>
                <c:pt idx="1832">
                  <c:v>71</c:v>
                </c:pt>
                <c:pt idx="1833">
                  <c:v>22</c:v>
                </c:pt>
                <c:pt idx="1834">
                  <c:v>21</c:v>
                </c:pt>
                <c:pt idx="1835">
                  <c:v>58</c:v>
                </c:pt>
                <c:pt idx="1836">
                  <c:v>59</c:v>
                </c:pt>
                <c:pt idx="1837">
                  <c:v>39</c:v>
                </c:pt>
                <c:pt idx="1838">
                  <c:v>60</c:v>
                </c:pt>
                <c:pt idx="1839">
                  <c:v>62</c:v>
                </c:pt>
                <c:pt idx="1840">
                  <c:v>34</c:v>
                </c:pt>
                <c:pt idx="1841">
                  <c:v>38</c:v>
                </c:pt>
                <c:pt idx="1842">
                  <c:v>43</c:v>
                </c:pt>
                <c:pt idx="1843">
                  <c:v>43</c:v>
                </c:pt>
                <c:pt idx="1844">
                  <c:v>38</c:v>
                </c:pt>
                <c:pt idx="1845">
                  <c:v>47</c:v>
                </c:pt>
                <c:pt idx="1846">
                  <c:v>50</c:v>
                </c:pt>
                <c:pt idx="1847">
                  <c:v>47</c:v>
                </c:pt>
                <c:pt idx="1848">
                  <c:v>50</c:v>
                </c:pt>
                <c:pt idx="1849">
                  <c:v>31</c:v>
                </c:pt>
                <c:pt idx="1850">
                  <c:v>24</c:v>
                </c:pt>
                <c:pt idx="1851">
                  <c:v>32</c:v>
                </c:pt>
                <c:pt idx="1852">
                  <c:v>26</c:v>
                </c:pt>
                <c:pt idx="1853">
                  <c:v>29</c:v>
                </c:pt>
                <c:pt idx="1854">
                  <c:v>79.709999999999994</c:v>
                </c:pt>
                <c:pt idx="1855">
                  <c:v>81.95</c:v>
                </c:pt>
                <c:pt idx="1856">
                  <c:v>78.680000000000007</c:v>
                </c:pt>
                <c:pt idx="1857">
                  <c:v>76.599999999999994</c:v>
                </c:pt>
                <c:pt idx="1858">
                  <c:v>83.54</c:v>
                </c:pt>
                <c:pt idx="1859">
                  <c:v>85.89</c:v>
                </c:pt>
                <c:pt idx="1860">
                  <c:v>70.23</c:v>
                </c:pt>
                <c:pt idx="1861">
                  <c:v>80.260000000000005</c:v>
                </c:pt>
                <c:pt idx="1862">
                  <c:v>75.52</c:v>
                </c:pt>
                <c:pt idx="1863">
                  <c:v>82.75</c:v>
                </c:pt>
                <c:pt idx="1864">
                  <c:v>64.42</c:v>
                </c:pt>
                <c:pt idx="1865">
                  <c:v>75.989999999999995</c:v>
                </c:pt>
                <c:pt idx="1866">
                  <c:v>77.010000000000005</c:v>
                </c:pt>
                <c:pt idx="1867">
                  <c:v>66.59</c:v>
                </c:pt>
                <c:pt idx="1868">
                  <c:v>56.43</c:v>
                </c:pt>
                <c:pt idx="1869">
                  <c:v>62.79</c:v>
                </c:pt>
                <c:pt idx="1870">
                  <c:v>62.08</c:v>
                </c:pt>
                <c:pt idx="1871">
                  <c:v>69.67</c:v>
                </c:pt>
                <c:pt idx="1872">
                  <c:v>73.91</c:v>
                </c:pt>
                <c:pt idx="1873">
                  <c:v>66.53</c:v>
                </c:pt>
                <c:pt idx="1874">
                  <c:v>77.14</c:v>
                </c:pt>
                <c:pt idx="1875">
                  <c:v>70.64</c:v>
                </c:pt>
                <c:pt idx="1876">
                  <c:v>72.489999999999995</c:v>
                </c:pt>
                <c:pt idx="1877">
                  <c:v>72.59</c:v>
                </c:pt>
                <c:pt idx="1878">
                  <c:v>74.489999999999995</c:v>
                </c:pt>
                <c:pt idx="1879">
                  <c:v>69.06</c:v>
                </c:pt>
                <c:pt idx="1880">
                  <c:v>68.989999999999995</c:v>
                </c:pt>
                <c:pt idx="1881">
                  <c:v>62.08</c:v>
                </c:pt>
                <c:pt idx="1882">
                  <c:v>61.49</c:v>
                </c:pt>
                <c:pt idx="1883">
                  <c:v>70.959999999999994</c:v>
                </c:pt>
                <c:pt idx="1884">
                  <c:v>58.39</c:v>
                </c:pt>
                <c:pt idx="1885">
                  <c:v>70.28</c:v>
                </c:pt>
                <c:pt idx="1886">
                  <c:v>70.02</c:v>
                </c:pt>
                <c:pt idx="1887">
                  <c:v>72.09</c:v>
                </c:pt>
                <c:pt idx="1888">
                  <c:v>73.7</c:v>
                </c:pt>
                <c:pt idx="1889">
                  <c:v>81.96</c:v>
                </c:pt>
                <c:pt idx="1890">
                  <c:v>69.900000000000006</c:v>
                </c:pt>
                <c:pt idx="1891">
                  <c:v>81.45</c:v>
                </c:pt>
                <c:pt idx="1892">
                  <c:v>69.8</c:v>
                </c:pt>
                <c:pt idx="1893">
                  <c:v>84.1</c:v>
                </c:pt>
                <c:pt idx="1894">
                  <c:v>82.86</c:v>
                </c:pt>
                <c:pt idx="1895">
                  <c:v>80.28</c:v>
                </c:pt>
                <c:pt idx="1896">
                  <c:v>77.94</c:v>
                </c:pt>
                <c:pt idx="1897">
                  <c:v>81.319999999999993</c:v>
                </c:pt>
                <c:pt idx="1898">
                  <c:v>76.349999999999994</c:v>
                </c:pt>
                <c:pt idx="1899">
                  <c:v>71.94</c:v>
                </c:pt>
                <c:pt idx="1900">
                  <c:v>81.88</c:v>
                </c:pt>
                <c:pt idx="1901">
                  <c:v>78.040000000000006</c:v>
                </c:pt>
                <c:pt idx="1902">
                  <c:v>73.53</c:v>
                </c:pt>
                <c:pt idx="1903">
                  <c:v>75.2</c:v>
                </c:pt>
                <c:pt idx="1904">
                  <c:v>69.17</c:v>
                </c:pt>
                <c:pt idx="1905">
                  <c:v>69.56</c:v>
                </c:pt>
                <c:pt idx="1906">
                  <c:v>72.31</c:v>
                </c:pt>
                <c:pt idx="1907">
                  <c:v>73.59</c:v>
                </c:pt>
                <c:pt idx="1908">
                  <c:v>67.83</c:v>
                </c:pt>
                <c:pt idx="1909">
                  <c:v>79.08</c:v>
                </c:pt>
                <c:pt idx="1910">
                  <c:v>71.47</c:v>
                </c:pt>
                <c:pt idx="1911">
                  <c:v>67.45</c:v>
                </c:pt>
                <c:pt idx="1912">
                  <c:v>82.08</c:v>
                </c:pt>
                <c:pt idx="1913">
                  <c:v>81.42</c:v>
                </c:pt>
                <c:pt idx="1914">
                  <c:v>50.04</c:v>
                </c:pt>
                <c:pt idx="1915">
                  <c:v>57.29</c:v>
                </c:pt>
                <c:pt idx="1916">
                  <c:v>72.5</c:v>
                </c:pt>
                <c:pt idx="1917">
                  <c:v>54.08</c:v>
                </c:pt>
                <c:pt idx="1918">
                  <c:v>59.1</c:v>
                </c:pt>
                <c:pt idx="1919">
                  <c:v>62.07</c:v>
                </c:pt>
                <c:pt idx="1920">
                  <c:v>65.61</c:v>
                </c:pt>
                <c:pt idx="1921">
                  <c:v>51.95</c:v>
                </c:pt>
                <c:pt idx="1922">
                  <c:v>61.42</c:v>
                </c:pt>
                <c:pt idx="1923">
                  <c:v>64.48</c:v>
                </c:pt>
                <c:pt idx="1924">
                  <c:v>63.17</c:v>
                </c:pt>
                <c:pt idx="1925">
                  <c:v>67.47</c:v>
                </c:pt>
                <c:pt idx="1926">
                  <c:v>71.38</c:v>
                </c:pt>
                <c:pt idx="1927">
                  <c:v>56.78</c:v>
                </c:pt>
                <c:pt idx="1928">
                  <c:v>51.54</c:v>
                </c:pt>
                <c:pt idx="1929">
                  <c:v>72.150000000000006</c:v>
                </c:pt>
                <c:pt idx="1930">
                  <c:v>58.24</c:v>
                </c:pt>
                <c:pt idx="1931">
                  <c:v>59.73</c:v>
                </c:pt>
                <c:pt idx="1932">
                  <c:v>54.15</c:v>
                </c:pt>
                <c:pt idx="1933">
                  <c:v>65</c:v>
                </c:pt>
                <c:pt idx="1934">
                  <c:v>66.63</c:v>
                </c:pt>
                <c:pt idx="1935">
                  <c:v>62.91</c:v>
                </c:pt>
                <c:pt idx="1936">
                  <c:v>74.33</c:v>
                </c:pt>
                <c:pt idx="1937">
                  <c:v>54.24</c:v>
                </c:pt>
                <c:pt idx="1938">
                  <c:v>56.66</c:v>
                </c:pt>
                <c:pt idx="1939">
                  <c:v>52.25</c:v>
                </c:pt>
                <c:pt idx="1940">
                  <c:v>68.88</c:v>
                </c:pt>
                <c:pt idx="1941">
                  <c:v>54.04</c:v>
                </c:pt>
                <c:pt idx="1942">
                  <c:v>76.38</c:v>
                </c:pt>
                <c:pt idx="1943">
                  <c:v>60.52</c:v>
                </c:pt>
                <c:pt idx="1944">
                  <c:v>57.67</c:v>
                </c:pt>
                <c:pt idx="1945">
                  <c:v>63.31</c:v>
                </c:pt>
                <c:pt idx="1946">
                  <c:v>47.67</c:v>
                </c:pt>
                <c:pt idx="1947">
                  <c:v>58.53</c:v>
                </c:pt>
                <c:pt idx="1948">
                  <c:v>52.97</c:v>
                </c:pt>
                <c:pt idx="1949">
                  <c:v>45.87</c:v>
                </c:pt>
                <c:pt idx="1950">
                  <c:v>63.11</c:v>
                </c:pt>
                <c:pt idx="1951">
                  <c:v>60.95</c:v>
                </c:pt>
                <c:pt idx="1952">
                  <c:v>68.37</c:v>
                </c:pt>
                <c:pt idx="1953">
                  <c:v>61.7</c:v>
                </c:pt>
                <c:pt idx="1954">
                  <c:v>61.71</c:v>
                </c:pt>
                <c:pt idx="1955">
                  <c:v>67.27</c:v>
                </c:pt>
                <c:pt idx="1956">
                  <c:v>63.98</c:v>
                </c:pt>
                <c:pt idx="1957">
                  <c:v>63.36</c:v>
                </c:pt>
                <c:pt idx="1958">
                  <c:v>60.23</c:v>
                </c:pt>
                <c:pt idx="1959">
                  <c:v>64.989999999999995</c:v>
                </c:pt>
                <c:pt idx="1960">
                  <c:v>56.8</c:v>
                </c:pt>
                <c:pt idx="1961">
                  <c:v>63.36</c:v>
                </c:pt>
                <c:pt idx="1962">
                  <c:v>69.89</c:v>
                </c:pt>
                <c:pt idx="1963">
                  <c:v>58.22</c:v>
                </c:pt>
                <c:pt idx="1964">
                  <c:v>52.62</c:v>
                </c:pt>
                <c:pt idx="1965">
                  <c:v>73.819999999999993</c:v>
                </c:pt>
                <c:pt idx="1966">
                  <c:v>65.099999999999994</c:v>
                </c:pt>
                <c:pt idx="1967">
                  <c:v>69.83</c:v>
                </c:pt>
                <c:pt idx="1968">
                  <c:v>69.849999999999994</c:v>
                </c:pt>
                <c:pt idx="1969">
                  <c:v>55.33</c:v>
                </c:pt>
                <c:pt idx="1970">
                  <c:v>59.98</c:v>
                </c:pt>
                <c:pt idx="1971">
                  <c:v>55.29</c:v>
                </c:pt>
                <c:pt idx="1972">
                  <c:v>67.78</c:v>
                </c:pt>
                <c:pt idx="1973">
                  <c:v>51.76</c:v>
                </c:pt>
                <c:pt idx="1974">
                  <c:v>54.5</c:v>
                </c:pt>
                <c:pt idx="1975">
                  <c:v>54.4</c:v>
                </c:pt>
                <c:pt idx="1976">
                  <c:v>72.94</c:v>
                </c:pt>
                <c:pt idx="1977">
                  <c:v>56.06</c:v>
                </c:pt>
                <c:pt idx="1978">
                  <c:v>61.07</c:v>
                </c:pt>
                <c:pt idx="1979">
                  <c:v>62.26</c:v>
                </c:pt>
                <c:pt idx="1980">
                  <c:v>76.34</c:v>
                </c:pt>
                <c:pt idx="1981">
                  <c:v>54.64</c:v>
                </c:pt>
                <c:pt idx="1982">
                  <c:v>55.11</c:v>
                </c:pt>
                <c:pt idx="1983">
                  <c:v>70.19</c:v>
                </c:pt>
                <c:pt idx="1984">
                  <c:v>58.75</c:v>
                </c:pt>
                <c:pt idx="1985">
                  <c:v>71.459999999999994</c:v>
                </c:pt>
                <c:pt idx="1986">
                  <c:v>79.349999999999994</c:v>
                </c:pt>
                <c:pt idx="1987">
                  <c:v>70.97</c:v>
                </c:pt>
                <c:pt idx="1988">
                  <c:v>56.92</c:v>
                </c:pt>
                <c:pt idx="1989">
                  <c:v>76.14</c:v>
                </c:pt>
                <c:pt idx="1990">
                  <c:v>63.39</c:v>
                </c:pt>
                <c:pt idx="1991">
                  <c:v>78.540000000000006</c:v>
                </c:pt>
                <c:pt idx="1992">
                  <c:v>80.03</c:v>
                </c:pt>
                <c:pt idx="1993">
                  <c:v>69.88</c:v>
                </c:pt>
                <c:pt idx="1994">
                  <c:v>59.47</c:v>
                </c:pt>
                <c:pt idx="1995">
                  <c:v>46.66</c:v>
                </c:pt>
                <c:pt idx="1996">
                  <c:v>68.739999999999995</c:v>
                </c:pt>
                <c:pt idx="1997">
                  <c:v>72.959999999999994</c:v>
                </c:pt>
                <c:pt idx="1998">
                  <c:v>61.89</c:v>
                </c:pt>
                <c:pt idx="1999">
                  <c:v>49.96</c:v>
                </c:pt>
                <c:pt idx="2000">
                  <c:v>59.91</c:v>
                </c:pt>
                <c:pt idx="2001">
                  <c:v>30.91</c:v>
                </c:pt>
                <c:pt idx="2002">
                  <c:v>80.849999999999994</c:v>
                </c:pt>
                <c:pt idx="2003">
                  <c:v>81.5</c:v>
                </c:pt>
                <c:pt idx="2004">
                  <c:v>56.59</c:v>
                </c:pt>
                <c:pt idx="2005">
                  <c:v>57.06</c:v>
                </c:pt>
                <c:pt idx="2006">
                  <c:v>79.44</c:v>
                </c:pt>
                <c:pt idx="2007">
                  <c:v>68.069999999999993</c:v>
                </c:pt>
                <c:pt idx="2008">
                  <c:v>60.69</c:v>
                </c:pt>
                <c:pt idx="2009">
                  <c:v>56.67</c:v>
                </c:pt>
                <c:pt idx="2010">
                  <c:v>64.92</c:v>
                </c:pt>
                <c:pt idx="2011">
                  <c:v>54.35</c:v>
                </c:pt>
                <c:pt idx="2012">
                  <c:v>73.31</c:v>
                </c:pt>
                <c:pt idx="2013">
                  <c:v>74.17</c:v>
                </c:pt>
                <c:pt idx="2014">
                  <c:v>81.89</c:v>
                </c:pt>
                <c:pt idx="2015">
                  <c:v>42.6</c:v>
                </c:pt>
                <c:pt idx="2016">
                  <c:v>76.33</c:v>
                </c:pt>
                <c:pt idx="2017">
                  <c:v>45.86</c:v>
                </c:pt>
                <c:pt idx="2018">
                  <c:v>77.599999999999994</c:v>
                </c:pt>
                <c:pt idx="2019">
                  <c:v>55.44</c:v>
                </c:pt>
                <c:pt idx="2020">
                  <c:v>58.33</c:v>
                </c:pt>
                <c:pt idx="2021">
                  <c:v>53.24</c:v>
                </c:pt>
                <c:pt idx="2022">
                  <c:v>71.849999999999994</c:v>
                </c:pt>
                <c:pt idx="2023">
                  <c:v>57.43</c:v>
                </c:pt>
                <c:pt idx="2024">
                  <c:v>29.52</c:v>
                </c:pt>
                <c:pt idx="2025">
                  <c:v>51.53</c:v>
                </c:pt>
                <c:pt idx="2026">
                  <c:v>64.7</c:v>
                </c:pt>
                <c:pt idx="2027">
                  <c:v>70.08</c:v>
                </c:pt>
                <c:pt idx="2028">
                  <c:v>71.08</c:v>
                </c:pt>
                <c:pt idx="2029">
                  <c:v>44.94</c:v>
                </c:pt>
                <c:pt idx="2030">
                  <c:v>78.87</c:v>
                </c:pt>
                <c:pt idx="2031">
                  <c:v>79.319999999999993</c:v>
                </c:pt>
                <c:pt idx="2032">
                  <c:v>77.89</c:v>
                </c:pt>
                <c:pt idx="2033">
                  <c:v>55.94</c:v>
                </c:pt>
                <c:pt idx="2034">
                  <c:v>61.57</c:v>
                </c:pt>
                <c:pt idx="2035">
                  <c:v>66.45</c:v>
                </c:pt>
                <c:pt idx="2036">
                  <c:v>56.58</c:v>
                </c:pt>
                <c:pt idx="2037">
                  <c:v>46.77</c:v>
                </c:pt>
                <c:pt idx="2038">
                  <c:v>68.349999999999994</c:v>
                </c:pt>
                <c:pt idx="2039">
                  <c:v>80.87</c:v>
                </c:pt>
                <c:pt idx="2040">
                  <c:v>68.23</c:v>
                </c:pt>
                <c:pt idx="2041">
                  <c:v>79.319999999999993</c:v>
                </c:pt>
                <c:pt idx="2042">
                  <c:v>70.67</c:v>
                </c:pt>
                <c:pt idx="2043">
                  <c:v>71.349999999999994</c:v>
                </c:pt>
                <c:pt idx="2044">
                  <c:v>54.94</c:v>
                </c:pt>
                <c:pt idx="2045">
                  <c:v>48.73</c:v>
                </c:pt>
                <c:pt idx="2046">
                  <c:v>70.62</c:v>
                </c:pt>
                <c:pt idx="2047">
                  <c:v>59.91</c:v>
                </c:pt>
                <c:pt idx="2048">
                  <c:v>62.37</c:v>
                </c:pt>
                <c:pt idx="2049">
                  <c:v>64.89</c:v>
                </c:pt>
                <c:pt idx="2050">
                  <c:v>60.43</c:v>
                </c:pt>
                <c:pt idx="2051">
                  <c:v>74.05</c:v>
                </c:pt>
                <c:pt idx="2052">
                  <c:v>51.63</c:v>
                </c:pt>
                <c:pt idx="2053">
                  <c:v>45.9</c:v>
                </c:pt>
                <c:pt idx="2054">
                  <c:v>52.88</c:v>
                </c:pt>
                <c:pt idx="2055">
                  <c:v>46.15</c:v>
                </c:pt>
                <c:pt idx="2056">
                  <c:v>74.58</c:v>
                </c:pt>
                <c:pt idx="2057">
                  <c:v>54.86</c:v>
                </c:pt>
                <c:pt idx="2058">
                  <c:v>62.34</c:v>
                </c:pt>
                <c:pt idx="2059">
                  <c:v>54.98</c:v>
                </c:pt>
                <c:pt idx="2060">
                  <c:v>61.62</c:v>
                </c:pt>
                <c:pt idx="2061">
                  <c:v>60.98</c:v>
                </c:pt>
                <c:pt idx="2062">
                  <c:v>69.77</c:v>
                </c:pt>
                <c:pt idx="2063">
                  <c:v>63.89</c:v>
                </c:pt>
                <c:pt idx="2064">
                  <c:v>52.36</c:v>
                </c:pt>
                <c:pt idx="2065">
                  <c:v>54.19</c:v>
                </c:pt>
                <c:pt idx="2066">
                  <c:v>53.58</c:v>
                </c:pt>
                <c:pt idx="2067">
                  <c:v>65.12</c:v>
                </c:pt>
                <c:pt idx="2068">
                  <c:v>66.02</c:v>
                </c:pt>
                <c:pt idx="2069">
                  <c:v>47.02</c:v>
                </c:pt>
                <c:pt idx="2070">
                  <c:v>32.26</c:v>
                </c:pt>
                <c:pt idx="2071">
                  <c:v>69.23</c:v>
                </c:pt>
                <c:pt idx="2072">
                  <c:v>66.099999999999994</c:v>
                </c:pt>
                <c:pt idx="2073">
                  <c:v>54.55</c:v>
                </c:pt>
                <c:pt idx="2074">
                  <c:v>74.67</c:v>
                </c:pt>
                <c:pt idx="2075">
                  <c:v>62.01</c:v>
                </c:pt>
                <c:pt idx="2076">
                  <c:v>74.09</c:v>
                </c:pt>
                <c:pt idx="2077">
                  <c:v>60.48</c:v>
                </c:pt>
                <c:pt idx="2078">
                  <c:v>53.42</c:v>
                </c:pt>
                <c:pt idx="2079">
                  <c:v>66.63</c:v>
                </c:pt>
                <c:pt idx="2080">
                  <c:v>73.430000000000007</c:v>
                </c:pt>
                <c:pt idx="2081">
                  <c:v>71.209999999999994</c:v>
                </c:pt>
                <c:pt idx="2082">
                  <c:v>52.87</c:v>
                </c:pt>
                <c:pt idx="2083">
                  <c:v>49.16</c:v>
                </c:pt>
                <c:pt idx="2084">
                  <c:v>51.34</c:v>
                </c:pt>
                <c:pt idx="2085">
                  <c:v>57.35</c:v>
                </c:pt>
                <c:pt idx="2086">
                  <c:v>55.14</c:v>
                </c:pt>
                <c:pt idx="2087">
                  <c:v>62.32</c:v>
                </c:pt>
                <c:pt idx="2088">
                  <c:v>61.01</c:v>
                </c:pt>
                <c:pt idx="2089">
                  <c:v>49.03</c:v>
                </c:pt>
                <c:pt idx="2090">
                  <c:v>60.41</c:v>
                </c:pt>
                <c:pt idx="2091">
                  <c:v>56.9</c:v>
                </c:pt>
                <c:pt idx="2092">
                  <c:v>57.84</c:v>
                </c:pt>
                <c:pt idx="2093">
                  <c:v>49.67</c:v>
                </c:pt>
                <c:pt idx="2094">
                  <c:v>60.72</c:v>
                </c:pt>
                <c:pt idx="2095">
                  <c:v>54.89</c:v>
                </c:pt>
                <c:pt idx="2096">
                  <c:v>52.63</c:v>
                </c:pt>
                <c:pt idx="2097">
                  <c:v>60.07</c:v>
                </c:pt>
                <c:pt idx="2098">
                  <c:v>59.53</c:v>
                </c:pt>
                <c:pt idx="2099">
                  <c:v>53.84</c:v>
                </c:pt>
                <c:pt idx="2100">
                  <c:v>54.56</c:v>
                </c:pt>
                <c:pt idx="2101">
                  <c:v>53.64</c:v>
                </c:pt>
                <c:pt idx="2102">
                  <c:v>59.61</c:v>
                </c:pt>
                <c:pt idx="2103">
                  <c:v>54.43</c:v>
                </c:pt>
                <c:pt idx="2104">
                  <c:v>60.85</c:v>
                </c:pt>
                <c:pt idx="2105">
                  <c:v>60.94</c:v>
                </c:pt>
                <c:pt idx="2106">
                  <c:v>53.35</c:v>
                </c:pt>
                <c:pt idx="2107">
                  <c:v>53.46</c:v>
                </c:pt>
                <c:pt idx="2108">
                  <c:v>57.03</c:v>
                </c:pt>
                <c:pt idx="2109">
                  <c:v>56.37</c:v>
                </c:pt>
                <c:pt idx="2110">
                  <c:v>55.07</c:v>
                </c:pt>
                <c:pt idx="2111">
                  <c:v>72.12</c:v>
                </c:pt>
                <c:pt idx="2112">
                  <c:v>58.24</c:v>
                </c:pt>
                <c:pt idx="2113">
                  <c:v>57.22</c:v>
                </c:pt>
                <c:pt idx="2114">
                  <c:v>57.72</c:v>
                </c:pt>
                <c:pt idx="2115">
                  <c:v>54.57</c:v>
                </c:pt>
                <c:pt idx="2116">
                  <c:v>50.19</c:v>
                </c:pt>
                <c:pt idx="2117">
                  <c:v>49.01</c:v>
                </c:pt>
                <c:pt idx="2118">
                  <c:v>39</c:v>
                </c:pt>
                <c:pt idx="2119">
                  <c:v>50.62</c:v>
                </c:pt>
                <c:pt idx="2120">
                  <c:v>56.69</c:v>
                </c:pt>
                <c:pt idx="2121">
                  <c:v>50.01</c:v>
                </c:pt>
                <c:pt idx="2122">
                  <c:v>56.5</c:v>
                </c:pt>
                <c:pt idx="2123">
                  <c:v>46.09</c:v>
                </c:pt>
                <c:pt idx="2124">
                  <c:v>58.64</c:v>
                </c:pt>
                <c:pt idx="2125">
                  <c:v>45.95</c:v>
                </c:pt>
                <c:pt idx="2126">
                  <c:v>51.83</c:v>
                </c:pt>
                <c:pt idx="2127">
                  <c:v>51.69</c:v>
                </c:pt>
                <c:pt idx="2128">
                  <c:v>51.72</c:v>
                </c:pt>
                <c:pt idx="2129">
                  <c:v>54.12</c:v>
                </c:pt>
                <c:pt idx="2130">
                  <c:v>60.94</c:v>
                </c:pt>
                <c:pt idx="2131">
                  <c:v>56.34</c:v>
                </c:pt>
                <c:pt idx="2132">
                  <c:v>62.5</c:v>
                </c:pt>
                <c:pt idx="2133">
                  <c:v>56.66</c:v>
                </c:pt>
                <c:pt idx="2134">
                  <c:v>56.85</c:v>
                </c:pt>
                <c:pt idx="2135">
                  <c:v>53.94</c:v>
                </c:pt>
                <c:pt idx="2136">
                  <c:v>50.11</c:v>
                </c:pt>
                <c:pt idx="2137">
                  <c:v>56.04</c:v>
                </c:pt>
                <c:pt idx="2138">
                  <c:v>53.68</c:v>
                </c:pt>
                <c:pt idx="2139">
                  <c:v>49.02</c:v>
                </c:pt>
                <c:pt idx="2140">
                  <c:v>57.47</c:v>
                </c:pt>
                <c:pt idx="2141">
                  <c:v>61.24</c:v>
                </c:pt>
                <c:pt idx="2142">
                  <c:v>52.85</c:v>
                </c:pt>
                <c:pt idx="2143">
                  <c:v>58.71</c:v>
                </c:pt>
                <c:pt idx="2144">
                  <c:v>55.83</c:v>
                </c:pt>
                <c:pt idx="2145">
                  <c:v>61.59</c:v>
                </c:pt>
                <c:pt idx="2146">
                  <c:v>55.08</c:v>
                </c:pt>
                <c:pt idx="2147">
                  <c:v>55.06</c:v>
                </c:pt>
                <c:pt idx="2148">
                  <c:v>56.94</c:v>
                </c:pt>
                <c:pt idx="2149">
                  <c:v>58.37</c:v>
                </c:pt>
                <c:pt idx="2150">
                  <c:v>59.62</c:v>
                </c:pt>
                <c:pt idx="2151">
                  <c:v>58.62</c:v>
                </c:pt>
                <c:pt idx="2152">
                  <c:v>61.6</c:v>
                </c:pt>
                <c:pt idx="2153">
                  <c:v>57.36</c:v>
                </c:pt>
                <c:pt idx="2154">
                  <c:v>48.61</c:v>
                </c:pt>
                <c:pt idx="2155">
                  <c:v>46.74</c:v>
                </c:pt>
                <c:pt idx="2156">
                  <c:v>52.32</c:v>
                </c:pt>
                <c:pt idx="2157">
                  <c:v>63.22</c:v>
                </c:pt>
                <c:pt idx="2158">
                  <c:v>46.96</c:v>
                </c:pt>
                <c:pt idx="2159">
                  <c:v>59.43</c:v>
                </c:pt>
                <c:pt idx="2160">
                  <c:v>62.01</c:v>
                </c:pt>
                <c:pt idx="2161">
                  <c:v>62.87</c:v>
                </c:pt>
                <c:pt idx="2162">
                  <c:v>53.07</c:v>
                </c:pt>
                <c:pt idx="2163">
                  <c:v>53.34</c:v>
                </c:pt>
                <c:pt idx="2164">
                  <c:v>56.78</c:v>
                </c:pt>
                <c:pt idx="2165">
                  <c:v>54.71</c:v>
                </c:pt>
                <c:pt idx="2166">
                  <c:v>53.53</c:v>
                </c:pt>
                <c:pt idx="2167">
                  <c:v>45.68</c:v>
                </c:pt>
                <c:pt idx="2168">
                  <c:v>48.31</c:v>
                </c:pt>
                <c:pt idx="2169">
                  <c:v>53.71</c:v>
                </c:pt>
                <c:pt idx="2170">
                  <c:v>47.58</c:v>
                </c:pt>
                <c:pt idx="2171">
                  <c:v>52.35</c:v>
                </c:pt>
                <c:pt idx="2172">
                  <c:v>49.12</c:v>
                </c:pt>
                <c:pt idx="2173">
                  <c:v>44.14</c:v>
                </c:pt>
                <c:pt idx="2174">
                  <c:v>54.04</c:v>
                </c:pt>
                <c:pt idx="2175">
                  <c:v>55.3</c:v>
                </c:pt>
                <c:pt idx="2176">
                  <c:v>55.49</c:v>
                </c:pt>
                <c:pt idx="2177">
                  <c:v>56.42</c:v>
                </c:pt>
                <c:pt idx="2178">
                  <c:v>53.73</c:v>
                </c:pt>
                <c:pt idx="2179">
                  <c:v>48.42</c:v>
                </c:pt>
                <c:pt idx="2180">
                  <c:v>42.34</c:v>
                </c:pt>
                <c:pt idx="2181">
                  <c:v>35.01</c:v>
                </c:pt>
                <c:pt idx="2182">
                  <c:v>57.39</c:v>
                </c:pt>
                <c:pt idx="2183">
                  <c:v>61.48</c:v>
                </c:pt>
                <c:pt idx="2184">
                  <c:v>54.33</c:v>
                </c:pt>
                <c:pt idx="2185">
                  <c:v>49.01</c:v>
                </c:pt>
                <c:pt idx="2186">
                  <c:v>51.88</c:v>
                </c:pt>
                <c:pt idx="2187">
                  <c:v>50.46</c:v>
                </c:pt>
                <c:pt idx="2188">
                  <c:v>55.97</c:v>
                </c:pt>
                <c:pt idx="2189">
                  <c:v>40.380000000000003</c:v>
                </c:pt>
                <c:pt idx="2190">
                  <c:v>49.86</c:v>
                </c:pt>
                <c:pt idx="2191">
                  <c:v>33.96</c:v>
                </c:pt>
                <c:pt idx="2192">
                  <c:v>51.28</c:v>
                </c:pt>
                <c:pt idx="2193">
                  <c:v>54.82</c:v>
                </c:pt>
                <c:pt idx="2194">
                  <c:v>42.04</c:v>
                </c:pt>
                <c:pt idx="2195">
                  <c:v>44</c:v>
                </c:pt>
                <c:pt idx="2196">
                  <c:v>42.13</c:v>
                </c:pt>
                <c:pt idx="2197">
                  <c:v>46.71</c:v>
                </c:pt>
                <c:pt idx="2198">
                  <c:v>51.08</c:v>
                </c:pt>
                <c:pt idx="2199">
                  <c:v>53.72</c:v>
                </c:pt>
                <c:pt idx="2200">
                  <c:v>58.05</c:v>
                </c:pt>
                <c:pt idx="2201">
                  <c:v>50.26</c:v>
                </c:pt>
                <c:pt idx="2202">
                  <c:v>46.73</c:v>
                </c:pt>
                <c:pt idx="2203">
                  <c:v>58.16</c:v>
                </c:pt>
                <c:pt idx="2204">
                  <c:v>58.39</c:v>
                </c:pt>
                <c:pt idx="2205">
                  <c:v>63.42</c:v>
                </c:pt>
                <c:pt idx="2206">
                  <c:v>48.57</c:v>
                </c:pt>
                <c:pt idx="2207">
                  <c:v>56.75</c:v>
                </c:pt>
                <c:pt idx="2208">
                  <c:v>50.24</c:v>
                </c:pt>
                <c:pt idx="2209">
                  <c:v>50.3</c:v>
                </c:pt>
                <c:pt idx="2210">
                  <c:v>52.93</c:v>
                </c:pt>
                <c:pt idx="2211">
                  <c:v>48.89</c:v>
                </c:pt>
                <c:pt idx="2212">
                  <c:v>62.42</c:v>
                </c:pt>
                <c:pt idx="2213">
                  <c:v>68.010000000000005</c:v>
                </c:pt>
                <c:pt idx="2214">
                  <c:v>57.16</c:v>
                </c:pt>
                <c:pt idx="2215">
                  <c:v>59.68</c:v>
                </c:pt>
                <c:pt idx="2216">
                  <c:v>52.58</c:v>
                </c:pt>
                <c:pt idx="2217">
                  <c:v>45.14</c:v>
                </c:pt>
                <c:pt idx="2218">
                  <c:v>57.49</c:v>
                </c:pt>
                <c:pt idx="2219">
                  <c:v>47.51</c:v>
                </c:pt>
                <c:pt idx="2220">
                  <c:v>64.44</c:v>
                </c:pt>
                <c:pt idx="2221">
                  <c:v>53.35</c:v>
                </c:pt>
                <c:pt idx="2222">
                  <c:v>55.05</c:v>
                </c:pt>
                <c:pt idx="2223">
                  <c:v>53.85</c:v>
                </c:pt>
                <c:pt idx="2224">
                  <c:v>24.3</c:v>
                </c:pt>
                <c:pt idx="2225">
                  <c:v>41.63</c:v>
                </c:pt>
                <c:pt idx="2226">
                  <c:v>43.9</c:v>
                </c:pt>
                <c:pt idx="2227">
                  <c:v>46.8</c:v>
                </c:pt>
                <c:pt idx="2228">
                  <c:v>50.78</c:v>
                </c:pt>
                <c:pt idx="2229">
                  <c:v>59.41</c:v>
                </c:pt>
                <c:pt idx="2230">
                  <c:v>64.27</c:v>
                </c:pt>
                <c:pt idx="2231">
                  <c:v>53.6</c:v>
                </c:pt>
                <c:pt idx="2232">
                  <c:v>53.34</c:v>
                </c:pt>
                <c:pt idx="2233">
                  <c:v>79.14</c:v>
                </c:pt>
                <c:pt idx="2234">
                  <c:v>60.5</c:v>
                </c:pt>
                <c:pt idx="2235">
                  <c:v>54.28</c:v>
                </c:pt>
                <c:pt idx="2236">
                  <c:v>65.400000000000006</c:v>
                </c:pt>
                <c:pt idx="2237">
                  <c:v>68.91</c:v>
                </c:pt>
                <c:pt idx="2238">
                  <c:v>61.98</c:v>
                </c:pt>
                <c:pt idx="2239">
                  <c:v>56.99</c:v>
                </c:pt>
                <c:pt idx="2240">
                  <c:v>63.19</c:v>
                </c:pt>
                <c:pt idx="2241">
                  <c:v>57.46</c:v>
                </c:pt>
                <c:pt idx="2242">
                  <c:v>59.88</c:v>
                </c:pt>
                <c:pt idx="2243">
                  <c:v>55.01</c:v>
                </c:pt>
                <c:pt idx="2244">
                  <c:v>54.72</c:v>
                </c:pt>
                <c:pt idx="2245">
                  <c:v>74.16</c:v>
                </c:pt>
                <c:pt idx="2246">
                  <c:v>56.1</c:v>
                </c:pt>
                <c:pt idx="2247">
                  <c:v>61.22</c:v>
                </c:pt>
                <c:pt idx="2248">
                  <c:v>60.49</c:v>
                </c:pt>
                <c:pt idx="2249">
                  <c:v>71.63</c:v>
                </c:pt>
                <c:pt idx="2250">
                  <c:v>69.02</c:v>
                </c:pt>
                <c:pt idx="2251">
                  <c:v>50.69</c:v>
                </c:pt>
                <c:pt idx="2252">
                  <c:v>64.05</c:v>
                </c:pt>
                <c:pt idx="2253">
                  <c:v>57.45</c:v>
                </c:pt>
                <c:pt idx="2254">
                  <c:v>50.15</c:v>
                </c:pt>
                <c:pt idx="2255">
                  <c:v>65.42</c:v>
                </c:pt>
                <c:pt idx="2256">
                  <c:v>63.39</c:v>
                </c:pt>
                <c:pt idx="2257">
                  <c:v>47.48</c:v>
                </c:pt>
                <c:pt idx="2258">
                  <c:v>53.27</c:v>
                </c:pt>
                <c:pt idx="2259">
                  <c:v>57.09</c:v>
                </c:pt>
                <c:pt idx="2260">
                  <c:v>57.12</c:v>
                </c:pt>
                <c:pt idx="2261">
                  <c:v>51.05</c:v>
                </c:pt>
                <c:pt idx="2262">
                  <c:v>57.77</c:v>
                </c:pt>
                <c:pt idx="2263">
                  <c:v>59.35</c:v>
                </c:pt>
                <c:pt idx="2264">
                  <c:v>61.78</c:v>
                </c:pt>
                <c:pt idx="2265">
                  <c:v>69.25</c:v>
                </c:pt>
                <c:pt idx="2266">
                  <c:v>63.41</c:v>
                </c:pt>
                <c:pt idx="2267">
                  <c:v>59.67</c:v>
                </c:pt>
                <c:pt idx="2268">
                  <c:v>59.82</c:v>
                </c:pt>
                <c:pt idx="2269">
                  <c:v>62.31</c:v>
                </c:pt>
                <c:pt idx="2270">
                  <c:v>61.4</c:v>
                </c:pt>
                <c:pt idx="2271">
                  <c:v>64.72</c:v>
                </c:pt>
                <c:pt idx="2272">
                  <c:v>62.57</c:v>
                </c:pt>
                <c:pt idx="2273">
                  <c:v>62.74</c:v>
                </c:pt>
                <c:pt idx="2274">
                  <c:v>72.66</c:v>
                </c:pt>
                <c:pt idx="2275">
                  <c:v>67.83</c:v>
                </c:pt>
                <c:pt idx="2276">
                  <c:v>68.489999999999995</c:v>
                </c:pt>
                <c:pt idx="2277">
                  <c:v>70.27</c:v>
                </c:pt>
                <c:pt idx="2278">
                  <c:v>70.33</c:v>
                </c:pt>
                <c:pt idx="2279">
                  <c:v>68.91</c:v>
                </c:pt>
                <c:pt idx="2280">
                  <c:v>69.930000000000007</c:v>
                </c:pt>
                <c:pt idx="2281">
                  <c:v>68.790000000000006</c:v>
                </c:pt>
                <c:pt idx="2282">
                  <c:v>70.760000000000005</c:v>
                </c:pt>
                <c:pt idx="2283">
                  <c:v>61.67</c:v>
                </c:pt>
                <c:pt idx="2284">
                  <c:v>58.05</c:v>
                </c:pt>
                <c:pt idx="2285">
                  <c:v>57.19</c:v>
                </c:pt>
                <c:pt idx="2286">
                  <c:v>60.23</c:v>
                </c:pt>
                <c:pt idx="2287">
                  <c:v>56.34</c:v>
                </c:pt>
                <c:pt idx="2288">
                  <c:v>49.43</c:v>
                </c:pt>
                <c:pt idx="2289">
                  <c:v>66.260000000000005</c:v>
                </c:pt>
                <c:pt idx="2290">
                  <c:v>50.78</c:v>
                </c:pt>
                <c:pt idx="2291">
                  <c:v>69.73</c:v>
                </c:pt>
                <c:pt idx="2292">
                  <c:v>62.07</c:v>
                </c:pt>
                <c:pt idx="2293">
                  <c:v>58.85</c:v>
                </c:pt>
                <c:pt idx="2294">
                  <c:v>64.64</c:v>
                </c:pt>
                <c:pt idx="2295">
                  <c:v>42.71</c:v>
                </c:pt>
                <c:pt idx="2296">
                  <c:v>43.92</c:v>
                </c:pt>
                <c:pt idx="2297">
                  <c:v>62.49</c:v>
                </c:pt>
                <c:pt idx="2298">
                  <c:v>69.31</c:v>
                </c:pt>
                <c:pt idx="2299">
                  <c:v>69.47</c:v>
                </c:pt>
                <c:pt idx="2300">
                  <c:v>65.88</c:v>
                </c:pt>
                <c:pt idx="2301">
                  <c:v>61.89</c:v>
                </c:pt>
                <c:pt idx="2302">
                  <c:v>72.680000000000007</c:v>
                </c:pt>
                <c:pt idx="2303">
                  <c:v>56.15</c:v>
                </c:pt>
                <c:pt idx="2304">
                  <c:v>62.58</c:v>
                </c:pt>
                <c:pt idx="2305">
                  <c:v>57.67</c:v>
                </c:pt>
                <c:pt idx="2306">
                  <c:v>51.87</c:v>
                </c:pt>
                <c:pt idx="2307">
                  <c:v>47.78</c:v>
                </c:pt>
                <c:pt idx="2308">
                  <c:v>55.61</c:v>
                </c:pt>
                <c:pt idx="2309">
                  <c:v>59.94</c:v>
                </c:pt>
                <c:pt idx="2310">
                  <c:v>61.77</c:v>
                </c:pt>
                <c:pt idx="2311">
                  <c:v>69.45</c:v>
                </c:pt>
                <c:pt idx="2312">
                  <c:v>62.46</c:v>
                </c:pt>
                <c:pt idx="2313">
                  <c:v>51.83</c:v>
                </c:pt>
                <c:pt idx="2314">
                  <c:v>44.51</c:v>
                </c:pt>
                <c:pt idx="2315">
                  <c:v>65.08</c:v>
                </c:pt>
                <c:pt idx="2316">
                  <c:v>69.239999999999995</c:v>
                </c:pt>
                <c:pt idx="2317">
                  <c:v>65.989999999999995</c:v>
                </c:pt>
                <c:pt idx="2318">
                  <c:v>57.21</c:v>
                </c:pt>
                <c:pt idx="2319">
                  <c:v>50.9</c:v>
                </c:pt>
                <c:pt idx="2320">
                  <c:v>61.2</c:v>
                </c:pt>
                <c:pt idx="2321">
                  <c:v>56.89</c:v>
                </c:pt>
                <c:pt idx="2322">
                  <c:v>68.290000000000006</c:v>
                </c:pt>
                <c:pt idx="2323">
                  <c:v>55.69</c:v>
                </c:pt>
                <c:pt idx="2324">
                  <c:v>59.8</c:v>
                </c:pt>
                <c:pt idx="2325">
                  <c:v>51.16</c:v>
                </c:pt>
                <c:pt idx="2326">
                  <c:v>62.76</c:v>
                </c:pt>
                <c:pt idx="2327">
                  <c:v>18.559999999999999</c:v>
                </c:pt>
                <c:pt idx="2328">
                  <c:v>13.6</c:v>
                </c:pt>
                <c:pt idx="2329">
                  <c:v>15.33</c:v>
                </c:pt>
                <c:pt idx="2330">
                  <c:v>26.47</c:v>
                </c:pt>
                <c:pt idx="2331">
                  <c:v>10.71</c:v>
                </c:pt>
                <c:pt idx="2332">
                  <c:v>15.02</c:v>
                </c:pt>
                <c:pt idx="2333">
                  <c:v>32.64</c:v>
                </c:pt>
                <c:pt idx="2334">
                  <c:v>21.82</c:v>
                </c:pt>
                <c:pt idx="2335">
                  <c:v>15.77</c:v>
                </c:pt>
                <c:pt idx="2336">
                  <c:v>34.54</c:v>
                </c:pt>
                <c:pt idx="2337">
                  <c:v>14.03</c:v>
                </c:pt>
                <c:pt idx="2338">
                  <c:v>21.55</c:v>
                </c:pt>
                <c:pt idx="2339">
                  <c:v>41.6</c:v>
                </c:pt>
                <c:pt idx="2340">
                  <c:v>17.23</c:v>
                </c:pt>
                <c:pt idx="2341">
                  <c:v>28.71</c:v>
                </c:pt>
                <c:pt idx="2342">
                  <c:v>19.57</c:v>
                </c:pt>
                <c:pt idx="2343">
                  <c:v>16.72</c:v>
                </c:pt>
                <c:pt idx="2344">
                  <c:v>22.09</c:v>
                </c:pt>
                <c:pt idx="2345">
                  <c:v>20.48</c:v>
                </c:pt>
                <c:pt idx="2346">
                  <c:v>18.079999999999998</c:v>
                </c:pt>
                <c:pt idx="2347">
                  <c:v>16.79</c:v>
                </c:pt>
                <c:pt idx="2348">
                  <c:v>22.82</c:v>
                </c:pt>
                <c:pt idx="2349">
                  <c:v>22.59</c:v>
                </c:pt>
                <c:pt idx="2350">
                  <c:v>23.25</c:v>
                </c:pt>
                <c:pt idx="2351">
                  <c:v>27.18</c:v>
                </c:pt>
                <c:pt idx="2352">
                  <c:v>16.329999999999998</c:v>
                </c:pt>
                <c:pt idx="2353">
                  <c:v>38.35</c:v>
                </c:pt>
                <c:pt idx="2354">
                  <c:v>24.78</c:v>
                </c:pt>
                <c:pt idx="2355">
                  <c:v>32.99</c:v>
                </c:pt>
                <c:pt idx="2356">
                  <c:v>15.63</c:v>
                </c:pt>
                <c:pt idx="2357">
                  <c:v>39.299999999999997</c:v>
                </c:pt>
                <c:pt idx="2358">
                  <c:v>17.920000000000002</c:v>
                </c:pt>
                <c:pt idx="2359">
                  <c:v>16.68</c:v>
                </c:pt>
                <c:pt idx="2360">
                  <c:v>16.77</c:v>
                </c:pt>
                <c:pt idx="2361">
                  <c:v>43.99</c:v>
                </c:pt>
                <c:pt idx="2362">
                  <c:v>18.260000000000002</c:v>
                </c:pt>
                <c:pt idx="2363">
                  <c:v>19.39</c:v>
                </c:pt>
                <c:pt idx="2364">
                  <c:v>28.27</c:v>
                </c:pt>
                <c:pt idx="2365">
                  <c:v>44.96</c:v>
                </c:pt>
                <c:pt idx="2366">
                  <c:v>34.299999999999997</c:v>
                </c:pt>
                <c:pt idx="2367">
                  <c:v>15.02</c:v>
                </c:pt>
                <c:pt idx="2368">
                  <c:v>26.84</c:v>
                </c:pt>
                <c:pt idx="2369">
                  <c:v>15.4</c:v>
                </c:pt>
                <c:pt idx="2370">
                  <c:v>31.69</c:v>
                </c:pt>
                <c:pt idx="2371">
                  <c:v>28.49</c:v>
                </c:pt>
                <c:pt idx="2372">
                  <c:v>19.309999999999999</c:v>
                </c:pt>
                <c:pt idx="2373">
                  <c:v>23.19</c:v>
                </c:pt>
                <c:pt idx="2374">
                  <c:v>20.16</c:v>
                </c:pt>
                <c:pt idx="2375">
                  <c:v>39.08</c:v>
                </c:pt>
                <c:pt idx="2376">
                  <c:v>21.53</c:v>
                </c:pt>
                <c:pt idx="2377">
                  <c:v>21.27</c:v>
                </c:pt>
                <c:pt idx="2378">
                  <c:v>25.73</c:v>
                </c:pt>
                <c:pt idx="2379">
                  <c:v>22.37</c:v>
                </c:pt>
                <c:pt idx="2380">
                  <c:v>34.47</c:v>
                </c:pt>
                <c:pt idx="2381">
                  <c:v>32.47</c:v>
                </c:pt>
                <c:pt idx="2382">
                  <c:v>32.200000000000003</c:v>
                </c:pt>
                <c:pt idx="2383">
                  <c:v>22.93</c:v>
                </c:pt>
                <c:pt idx="2384">
                  <c:v>22.69</c:v>
                </c:pt>
                <c:pt idx="2385">
                  <c:v>25.99</c:v>
                </c:pt>
                <c:pt idx="2386">
                  <c:v>24.86</c:v>
                </c:pt>
                <c:pt idx="2387">
                  <c:v>44.87</c:v>
                </c:pt>
                <c:pt idx="2388">
                  <c:v>28.71</c:v>
                </c:pt>
                <c:pt idx="2389">
                  <c:v>22.24</c:v>
                </c:pt>
                <c:pt idx="2390">
                  <c:v>12.17</c:v>
                </c:pt>
                <c:pt idx="2391">
                  <c:v>24.28</c:v>
                </c:pt>
                <c:pt idx="2392">
                  <c:v>28.71</c:v>
                </c:pt>
                <c:pt idx="2393">
                  <c:v>15.72</c:v>
                </c:pt>
                <c:pt idx="2394">
                  <c:v>34.729999999999997</c:v>
                </c:pt>
                <c:pt idx="2395">
                  <c:v>27.17</c:v>
                </c:pt>
                <c:pt idx="2396">
                  <c:v>33.31</c:v>
                </c:pt>
                <c:pt idx="2397">
                  <c:v>35.049999999999997</c:v>
                </c:pt>
                <c:pt idx="2398">
                  <c:v>12.24</c:v>
                </c:pt>
                <c:pt idx="2399">
                  <c:v>26.2</c:v>
                </c:pt>
                <c:pt idx="2400">
                  <c:v>23.78</c:v>
                </c:pt>
                <c:pt idx="2401">
                  <c:v>30.28</c:v>
                </c:pt>
                <c:pt idx="2402">
                  <c:v>12.46</c:v>
                </c:pt>
                <c:pt idx="2403">
                  <c:v>49.03</c:v>
                </c:pt>
                <c:pt idx="2404">
                  <c:v>49.54</c:v>
                </c:pt>
                <c:pt idx="2405">
                  <c:v>55.78</c:v>
                </c:pt>
                <c:pt idx="2406">
                  <c:v>45.82</c:v>
                </c:pt>
                <c:pt idx="2407">
                  <c:v>58.63</c:v>
                </c:pt>
                <c:pt idx="2408">
                  <c:v>46.79</c:v>
                </c:pt>
                <c:pt idx="2409">
                  <c:v>43.51</c:v>
                </c:pt>
                <c:pt idx="2410">
                  <c:v>36.71</c:v>
                </c:pt>
                <c:pt idx="2411">
                  <c:v>44.28</c:v>
                </c:pt>
                <c:pt idx="2412">
                  <c:v>39.07</c:v>
                </c:pt>
                <c:pt idx="2413">
                  <c:v>58.4</c:v>
                </c:pt>
                <c:pt idx="2414">
                  <c:v>49.5</c:v>
                </c:pt>
                <c:pt idx="2415">
                  <c:v>45.68</c:v>
                </c:pt>
                <c:pt idx="2416">
                  <c:v>54.35</c:v>
                </c:pt>
                <c:pt idx="2417">
                  <c:v>49.27</c:v>
                </c:pt>
                <c:pt idx="2418">
                  <c:v>50.5</c:v>
                </c:pt>
                <c:pt idx="2419">
                  <c:v>49.53</c:v>
                </c:pt>
                <c:pt idx="2420">
                  <c:v>51.01</c:v>
                </c:pt>
                <c:pt idx="2421">
                  <c:v>35.840000000000003</c:v>
                </c:pt>
                <c:pt idx="2422">
                  <c:v>44.23</c:v>
                </c:pt>
                <c:pt idx="2423">
                  <c:v>51.02</c:v>
                </c:pt>
                <c:pt idx="2424">
                  <c:v>39.450000000000003</c:v>
                </c:pt>
                <c:pt idx="2425">
                  <c:v>32.6</c:v>
                </c:pt>
                <c:pt idx="2426">
                  <c:v>57.59</c:v>
                </c:pt>
                <c:pt idx="2427">
                  <c:v>49.55</c:v>
                </c:pt>
                <c:pt idx="2428">
                  <c:v>49.95</c:v>
                </c:pt>
                <c:pt idx="2429">
                  <c:v>52.66</c:v>
                </c:pt>
                <c:pt idx="2430">
                  <c:v>48.58</c:v>
                </c:pt>
                <c:pt idx="2431">
                  <c:v>44.11</c:v>
                </c:pt>
                <c:pt idx="2432">
                  <c:v>41.44</c:v>
                </c:pt>
                <c:pt idx="2433">
                  <c:v>39.6</c:v>
                </c:pt>
                <c:pt idx="2434">
                  <c:v>52.4</c:v>
                </c:pt>
                <c:pt idx="2435">
                  <c:v>50.41</c:v>
                </c:pt>
                <c:pt idx="2436">
                  <c:v>60.15</c:v>
                </c:pt>
                <c:pt idx="2437">
                  <c:v>47.69</c:v>
                </c:pt>
                <c:pt idx="2438">
                  <c:v>41.39</c:v>
                </c:pt>
                <c:pt idx="2439">
                  <c:v>55.84</c:v>
                </c:pt>
                <c:pt idx="2440">
                  <c:v>62.42</c:v>
                </c:pt>
                <c:pt idx="2441">
                  <c:v>58.79</c:v>
                </c:pt>
                <c:pt idx="2442">
                  <c:v>56.64</c:v>
                </c:pt>
                <c:pt idx="2443">
                  <c:v>61.34</c:v>
                </c:pt>
                <c:pt idx="2444">
                  <c:v>56.61</c:v>
                </c:pt>
                <c:pt idx="2445">
                  <c:v>58.34</c:v>
                </c:pt>
                <c:pt idx="2446">
                  <c:v>56.61</c:v>
                </c:pt>
                <c:pt idx="2447">
                  <c:v>57.43</c:v>
                </c:pt>
                <c:pt idx="2448">
                  <c:v>59.1</c:v>
                </c:pt>
                <c:pt idx="2449">
                  <c:v>48.37</c:v>
                </c:pt>
                <c:pt idx="2450">
                  <c:v>46.01</c:v>
                </c:pt>
                <c:pt idx="2451">
                  <c:v>11.37</c:v>
                </c:pt>
                <c:pt idx="2452">
                  <c:v>43.75</c:v>
                </c:pt>
                <c:pt idx="2453">
                  <c:v>48.81</c:v>
                </c:pt>
                <c:pt idx="2454">
                  <c:v>43.93</c:v>
                </c:pt>
                <c:pt idx="2455">
                  <c:v>34.85</c:v>
                </c:pt>
                <c:pt idx="2456">
                  <c:v>21.61</c:v>
                </c:pt>
                <c:pt idx="2457">
                  <c:v>8.98</c:v>
                </c:pt>
                <c:pt idx="2458">
                  <c:v>28.78</c:v>
                </c:pt>
                <c:pt idx="2459">
                  <c:v>16.98</c:v>
                </c:pt>
                <c:pt idx="2460">
                  <c:v>48.48</c:v>
                </c:pt>
                <c:pt idx="2461">
                  <c:v>41.39</c:v>
                </c:pt>
                <c:pt idx="2462">
                  <c:v>48.76</c:v>
                </c:pt>
                <c:pt idx="2463">
                  <c:v>28.96</c:v>
                </c:pt>
                <c:pt idx="2464">
                  <c:v>10.68</c:v>
                </c:pt>
                <c:pt idx="2465">
                  <c:v>33.19</c:v>
                </c:pt>
                <c:pt idx="2466">
                  <c:v>40.67</c:v>
                </c:pt>
                <c:pt idx="2467">
                  <c:v>38.44</c:v>
                </c:pt>
                <c:pt idx="2468">
                  <c:v>31.01</c:v>
                </c:pt>
                <c:pt idx="2469">
                  <c:v>46.99</c:v>
                </c:pt>
                <c:pt idx="2470">
                  <c:v>28.98</c:v>
                </c:pt>
                <c:pt idx="2471">
                  <c:v>29.17</c:v>
                </c:pt>
                <c:pt idx="2472">
                  <c:v>36.31</c:v>
                </c:pt>
                <c:pt idx="2473">
                  <c:v>12.57</c:v>
                </c:pt>
                <c:pt idx="2474">
                  <c:v>23.47</c:v>
                </c:pt>
                <c:pt idx="2475">
                  <c:v>20.12</c:v>
                </c:pt>
                <c:pt idx="2476">
                  <c:v>8.57</c:v>
                </c:pt>
                <c:pt idx="2477">
                  <c:v>37.65</c:v>
                </c:pt>
                <c:pt idx="2478">
                  <c:v>17.43</c:v>
                </c:pt>
                <c:pt idx="2479">
                  <c:v>31.04</c:v>
                </c:pt>
                <c:pt idx="2480">
                  <c:v>23</c:v>
                </c:pt>
                <c:pt idx="2481">
                  <c:v>32.29</c:v>
                </c:pt>
                <c:pt idx="2482">
                  <c:v>16.36</c:v>
                </c:pt>
                <c:pt idx="2483">
                  <c:v>14.76</c:v>
                </c:pt>
                <c:pt idx="2484">
                  <c:v>23.12</c:v>
                </c:pt>
                <c:pt idx="2485">
                  <c:v>26.29</c:v>
                </c:pt>
                <c:pt idx="2486">
                  <c:v>24.87</c:v>
                </c:pt>
                <c:pt idx="2487">
                  <c:v>24.8</c:v>
                </c:pt>
                <c:pt idx="2488">
                  <c:v>41.34</c:v>
                </c:pt>
                <c:pt idx="2489">
                  <c:v>17.579999999999998</c:v>
                </c:pt>
                <c:pt idx="2490">
                  <c:v>32.24</c:v>
                </c:pt>
                <c:pt idx="2491">
                  <c:v>18.440000000000001</c:v>
                </c:pt>
                <c:pt idx="2492">
                  <c:v>28.97</c:v>
                </c:pt>
                <c:pt idx="2493">
                  <c:v>28.35</c:v>
                </c:pt>
                <c:pt idx="2494">
                  <c:v>32.14</c:v>
                </c:pt>
                <c:pt idx="2495">
                  <c:v>51.62</c:v>
                </c:pt>
                <c:pt idx="2496">
                  <c:v>18.600000000000001</c:v>
                </c:pt>
                <c:pt idx="2497">
                  <c:v>18.010000000000002</c:v>
                </c:pt>
                <c:pt idx="2498">
                  <c:v>29.88</c:v>
                </c:pt>
                <c:pt idx="2499">
                  <c:v>15.66</c:v>
                </c:pt>
                <c:pt idx="2500">
                  <c:v>39.36</c:v>
                </c:pt>
                <c:pt idx="2501">
                  <c:v>51.65</c:v>
                </c:pt>
                <c:pt idx="2502">
                  <c:v>46.03</c:v>
                </c:pt>
                <c:pt idx="2503">
                  <c:v>45.85</c:v>
                </c:pt>
                <c:pt idx="2504">
                  <c:v>20.9</c:v>
                </c:pt>
                <c:pt idx="2505">
                  <c:v>23.84</c:v>
                </c:pt>
                <c:pt idx="2506">
                  <c:v>41.13</c:v>
                </c:pt>
                <c:pt idx="2507">
                  <c:v>21.38</c:v>
                </c:pt>
                <c:pt idx="2508">
                  <c:v>24.17</c:v>
                </c:pt>
                <c:pt idx="2509">
                  <c:v>30.88</c:v>
                </c:pt>
                <c:pt idx="2510">
                  <c:v>33.51</c:v>
                </c:pt>
                <c:pt idx="2511">
                  <c:v>46</c:v>
                </c:pt>
                <c:pt idx="2512">
                  <c:v>43</c:v>
                </c:pt>
                <c:pt idx="2513">
                  <c:v>78</c:v>
                </c:pt>
                <c:pt idx="2514">
                  <c:v>77</c:v>
                </c:pt>
                <c:pt idx="2515">
                  <c:v>67</c:v>
                </c:pt>
                <c:pt idx="2516">
                  <c:v>80</c:v>
                </c:pt>
                <c:pt idx="2517">
                  <c:v>86</c:v>
                </c:pt>
                <c:pt idx="2518">
                  <c:v>89</c:v>
                </c:pt>
                <c:pt idx="2519">
                  <c:v>83</c:v>
                </c:pt>
                <c:pt idx="2520">
                  <c:v>85</c:v>
                </c:pt>
                <c:pt idx="2521">
                  <c:v>85</c:v>
                </c:pt>
                <c:pt idx="2522">
                  <c:v>79</c:v>
                </c:pt>
                <c:pt idx="2523">
                  <c:v>83</c:v>
                </c:pt>
                <c:pt idx="2524">
                  <c:v>92</c:v>
                </c:pt>
                <c:pt idx="2525">
                  <c:v>85</c:v>
                </c:pt>
                <c:pt idx="2526">
                  <c:v>90</c:v>
                </c:pt>
                <c:pt idx="2527">
                  <c:v>23.677099999999999</c:v>
                </c:pt>
                <c:pt idx="2528">
                  <c:v>24.875599999999999</c:v>
                </c:pt>
                <c:pt idx="2529">
                  <c:v>29</c:v>
                </c:pt>
                <c:pt idx="2530">
                  <c:v>32.228700000000003</c:v>
                </c:pt>
                <c:pt idx="2531">
                  <c:v>43.093499999999999</c:v>
                </c:pt>
                <c:pt idx="2532">
                  <c:v>18</c:v>
                </c:pt>
                <c:pt idx="2533">
                  <c:v>26</c:v>
                </c:pt>
                <c:pt idx="2534">
                  <c:v>32</c:v>
                </c:pt>
                <c:pt idx="2535">
                  <c:v>38</c:v>
                </c:pt>
                <c:pt idx="2536">
                  <c:v>43</c:v>
                </c:pt>
                <c:pt idx="2537">
                  <c:v>33</c:v>
                </c:pt>
                <c:pt idx="2538">
                  <c:v>35</c:v>
                </c:pt>
                <c:pt idx="2539">
                  <c:v>37</c:v>
                </c:pt>
                <c:pt idx="2540">
                  <c:v>0.08</c:v>
                </c:pt>
                <c:pt idx="2541">
                  <c:v>0.11</c:v>
                </c:pt>
                <c:pt idx="2542">
                  <c:v>0.28000000000000003</c:v>
                </c:pt>
                <c:pt idx="2543">
                  <c:v>0.51</c:v>
                </c:pt>
                <c:pt idx="2544">
                  <c:v>0.71</c:v>
                </c:pt>
                <c:pt idx="2545">
                  <c:v>0.74</c:v>
                </c:pt>
                <c:pt idx="2546">
                  <c:v>0.75</c:v>
                </c:pt>
                <c:pt idx="2547">
                  <c:v>0.42</c:v>
                </c:pt>
                <c:pt idx="2548">
                  <c:v>0.41</c:v>
                </c:pt>
                <c:pt idx="2549">
                  <c:v>0.16</c:v>
                </c:pt>
                <c:pt idx="2550">
                  <c:v>0.12</c:v>
                </c:pt>
                <c:pt idx="2551">
                  <c:v>0.43</c:v>
                </c:pt>
                <c:pt idx="2552">
                  <c:v>0.38</c:v>
                </c:pt>
                <c:pt idx="2553">
                  <c:v>0.28000000000000003</c:v>
                </c:pt>
                <c:pt idx="2554">
                  <c:v>0.19</c:v>
                </c:pt>
                <c:pt idx="2555">
                  <c:v>0.11</c:v>
                </c:pt>
                <c:pt idx="2556">
                  <c:v>0.12</c:v>
                </c:pt>
                <c:pt idx="2557">
                  <c:v>0.41</c:v>
                </c:pt>
                <c:pt idx="2558">
                  <c:v>0.38</c:v>
                </c:pt>
                <c:pt idx="2559">
                  <c:v>0.31</c:v>
                </c:pt>
                <c:pt idx="2560">
                  <c:v>0.28999999999999998</c:v>
                </c:pt>
                <c:pt idx="2561">
                  <c:v>0.13</c:v>
                </c:pt>
                <c:pt idx="2562">
                  <c:v>0.14000000000000001</c:v>
                </c:pt>
                <c:pt idx="2563">
                  <c:v>0.14000000000000001</c:v>
                </c:pt>
                <c:pt idx="2564">
                  <c:v>0.28999999999999998</c:v>
                </c:pt>
                <c:pt idx="2565">
                  <c:v>0.34</c:v>
                </c:pt>
                <c:pt idx="2566">
                  <c:v>0.27</c:v>
                </c:pt>
                <c:pt idx="2567">
                  <c:v>0.32</c:v>
                </c:pt>
                <c:pt idx="2568">
                  <c:v>0.37</c:v>
                </c:pt>
                <c:pt idx="2569">
                  <c:v>0.34</c:v>
                </c:pt>
                <c:pt idx="2570">
                  <c:v>0.36</c:v>
                </c:pt>
                <c:pt idx="2571">
                  <c:v>0.3</c:v>
                </c:pt>
                <c:pt idx="2572">
                  <c:v>0.34</c:v>
                </c:pt>
                <c:pt idx="2573">
                  <c:v>0.33</c:v>
                </c:pt>
                <c:pt idx="2574">
                  <c:v>0.25</c:v>
                </c:pt>
                <c:pt idx="2575">
                  <c:v>0.35</c:v>
                </c:pt>
                <c:pt idx="2576">
                  <c:v>0.15</c:v>
                </c:pt>
                <c:pt idx="2577">
                  <c:v>0.3</c:v>
                </c:pt>
                <c:pt idx="2578">
                  <c:v>0.1</c:v>
                </c:pt>
                <c:pt idx="2579">
                  <c:v>0.26</c:v>
                </c:pt>
                <c:pt idx="2580">
                  <c:v>0.25</c:v>
                </c:pt>
                <c:pt idx="2581">
                  <c:v>0.25</c:v>
                </c:pt>
                <c:pt idx="2582">
                  <c:v>0.21</c:v>
                </c:pt>
                <c:pt idx="2583">
                  <c:v>7.0000000000000007E-2</c:v>
                </c:pt>
                <c:pt idx="2584">
                  <c:v>0.09</c:v>
                </c:pt>
                <c:pt idx="2585">
                  <c:v>0.06</c:v>
                </c:pt>
                <c:pt idx="2586">
                  <c:v>0.06</c:v>
                </c:pt>
                <c:pt idx="2587">
                  <c:v>0.05</c:v>
                </c:pt>
                <c:pt idx="2588">
                  <c:v>0.05</c:v>
                </c:pt>
                <c:pt idx="2589">
                  <c:v>0.31</c:v>
                </c:pt>
                <c:pt idx="2590">
                  <c:v>0.25</c:v>
                </c:pt>
                <c:pt idx="2591">
                  <c:v>0.18</c:v>
                </c:pt>
                <c:pt idx="2592">
                  <c:v>0.13</c:v>
                </c:pt>
                <c:pt idx="2593">
                  <c:v>0.09</c:v>
                </c:pt>
                <c:pt idx="2594">
                  <c:v>0.82</c:v>
                </c:pt>
                <c:pt idx="2595">
                  <c:v>0.82</c:v>
                </c:pt>
                <c:pt idx="2596">
                  <c:v>0.83</c:v>
                </c:pt>
                <c:pt idx="2597">
                  <c:v>0.83</c:v>
                </c:pt>
                <c:pt idx="2598">
                  <c:v>0.83</c:v>
                </c:pt>
                <c:pt idx="2599">
                  <c:v>0.83</c:v>
                </c:pt>
                <c:pt idx="2600">
                  <c:v>0.82</c:v>
                </c:pt>
                <c:pt idx="2601">
                  <c:v>0.83</c:v>
                </c:pt>
                <c:pt idx="2602">
                  <c:v>0.84</c:v>
                </c:pt>
                <c:pt idx="2603">
                  <c:v>0.81</c:v>
                </c:pt>
                <c:pt idx="2604">
                  <c:v>0.83</c:v>
                </c:pt>
                <c:pt idx="2605">
                  <c:v>0.83</c:v>
                </c:pt>
                <c:pt idx="2606">
                  <c:v>0.82</c:v>
                </c:pt>
                <c:pt idx="2607">
                  <c:v>0.84</c:v>
                </c:pt>
                <c:pt idx="2608">
                  <c:v>0.84</c:v>
                </c:pt>
                <c:pt idx="2609">
                  <c:v>0.83</c:v>
                </c:pt>
                <c:pt idx="2610">
                  <c:v>0.83</c:v>
                </c:pt>
                <c:pt idx="2611">
                  <c:v>0.82</c:v>
                </c:pt>
                <c:pt idx="2612">
                  <c:v>0.77</c:v>
                </c:pt>
                <c:pt idx="2613">
                  <c:v>0.77</c:v>
                </c:pt>
                <c:pt idx="2614">
                  <c:v>0.77</c:v>
                </c:pt>
                <c:pt idx="2615">
                  <c:v>0.78</c:v>
                </c:pt>
                <c:pt idx="2616">
                  <c:v>0.75</c:v>
                </c:pt>
                <c:pt idx="2617">
                  <c:v>0.66</c:v>
                </c:pt>
                <c:pt idx="2618">
                  <c:v>0.65</c:v>
                </c:pt>
                <c:pt idx="2619">
                  <c:v>0.68</c:v>
                </c:pt>
                <c:pt idx="2620">
                  <c:v>0.63</c:v>
                </c:pt>
                <c:pt idx="2621">
                  <c:v>0.67</c:v>
                </c:pt>
                <c:pt idx="2622">
                  <c:v>0.67</c:v>
                </c:pt>
                <c:pt idx="2623">
                  <c:v>0.61</c:v>
                </c:pt>
                <c:pt idx="2624">
                  <c:v>0.41</c:v>
                </c:pt>
                <c:pt idx="2625">
                  <c:v>0.41</c:v>
                </c:pt>
                <c:pt idx="2626">
                  <c:v>0.37</c:v>
                </c:pt>
                <c:pt idx="2627">
                  <c:v>0.25</c:v>
                </c:pt>
                <c:pt idx="2628">
                  <c:v>0.73</c:v>
                </c:pt>
                <c:pt idx="2629">
                  <c:v>0.71</c:v>
                </c:pt>
                <c:pt idx="2630">
                  <c:v>0.72</c:v>
                </c:pt>
                <c:pt idx="2631">
                  <c:v>0.72</c:v>
                </c:pt>
                <c:pt idx="2632">
                  <c:v>0.73</c:v>
                </c:pt>
                <c:pt idx="2633">
                  <c:v>0.72</c:v>
                </c:pt>
                <c:pt idx="2634">
                  <c:v>0.73</c:v>
                </c:pt>
                <c:pt idx="2635">
                  <c:v>0.71</c:v>
                </c:pt>
                <c:pt idx="2636">
                  <c:v>0.61</c:v>
                </c:pt>
                <c:pt idx="2637">
                  <c:v>0.46</c:v>
                </c:pt>
                <c:pt idx="2638">
                  <c:v>0.47</c:v>
                </c:pt>
                <c:pt idx="2639">
                  <c:v>0.41</c:v>
                </c:pt>
                <c:pt idx="2640">
                  <c:v>0.4</c:v>
                </c:pt>
                <c:pt idx="2641">
                  <c:v>0.36</c:v>
                </c:pt>
                <c:pt idx="2642">
                  <c:v>0.36</c:v>
                </c:pt>
                <c:pt idx="2643">
                  <c:v>0.27</c:v>
                </c:pt>
                <c:pt idx="2644">
                  <c:v>0.61</c:v>
                </c:pt>
                <c:pt idx="2645">
                  <c:v>0.1323</c:v>
                </c:pt>
                <c:pt idx="2646">
                  <c:v>0.1958</c:v>
                </c:pt>
                <c:pt idx="2647">
                  <c:v>0.16769999999999999</c:v>
                </c:pt>
                <c:pt idx="2648">
                  <c:v>0.17630000000000001</c:v>
                </c:pt>
                <c:pt idx="2649">
                  <c:v>0.156</c:v>
                </c:pt>
                <c:pt idx="2650">
                  <c:v>0.1817</c:v>
                </c:pt>
                <c:pt idx="2651">
                  <c:v>0.128</c:v>
                </c:pt>
                <c:pt idx="2652">
                  <c:v>0.17849999999999999</c:v>
                </c:pt>
                <c:pt idx="2653">
                  <c:v>0.2243</c:v>
                </c:pt>
                <c:pt idx="2654">
                  <c:v>0.18490000000000001</c:v>
                </c:pt>
                <c:pt idx="2655">
                  <c:v>0.22600000000000001</c:v>
                </c:pt>
                <c:pt idx="2656">
                  <c:v>0.17460000000000001</c:v>
                </c:pt>
                <c:pt idx="2657">
                  <c:v>0.1986</c:v>
                </c:pt>
                <c:pt idx="2658">
                  <c:v>0.1973</c:v>
                </c:pt>
                <c:pt idx="2659">
                  <c:v>0.18210000000000001</c:v>
                </c:pt>
                <c:pt idx="2660">
                  <c:v>0.215</c:v>
                </c:pt>
                <c:pt idx="2661">
                  <c:v>0.2109</c:v>
                </c:pt>
                <c:pt idx="2662">
                  <c:v>6.4899999999999999E-2</c:v>
                </c:pt>
                <c:pt idx="2663">
                  <c:v>5.6800000000000003E-2</c:v>
                </c:pt>
                <c:pt idx="2664">
                  <c:v>7.6300000000000007E-2</c:v>
                </c:pt>
                <c:pt idx="2665">
                  <c:v>9.98E-2</c:v>
                </c:pt>
                <c:pt idx="2666">
                  <c:v>7.2599999999999998E-2</c:v>
                </c:pt>
                <c:pt idx="2667">
                  <c:v>3.56E-2</c:v>
                </c:pt>
                <c:pt idx="2668">
                  <c:v>5.3699999999999998E-2</c:v>
                </c:pt>
                <c:pt idx="2669">
                  <c:v>0.15970000000000001</c:v>
                </c:pt>
                <c:pt idx="2670">
                  <c:v>5.2999999999999999E-2</c:v>
                </c:pt>
                <c:pt idx="2671">
                  <c:v>0.1245</c:v>
                </c:pt>
                <c:pt idx="2672">
                  <c:v>7.2900000000000006E-2</c:v>
                </c:pt>
                <c:pt idx="2673">
                  <c:v>0.14560000000000001</c:v>
                </c:pt>
                <c:pt idx="2674">
                  <c:v>0.1288</c:v>
                </c:pt>
                <c:pt idx="2675">
                  <c:v>0.122</c:v>
                </c:pt>
                <c:pt idx="2676">
                  <c:v>0.15920000000000001</c:v>
                </c:pt>
                <c:pt idx="2677">
                  <c:v>0.1552</c:v>
                </c:pt>
                <c:pt idx="2678">
                  <c:v>0.10630000000000001</c:v>
                </c:pt>
                <c:pt idx="2679">
                  <c:v>0.1085</c:v>
                </c:pt>
                <c:pt idx="2680">
                  <c:v>0.12759999999999999</c:v>
                </c:pt>
                <c:pt idx="2681">
                  <c:v>0.15229999999999999</c:v>
                </c:pt>
                <c:pt idx="2682">
                  <c:v>0.15770000000000001</c:v>
                </c:pt>
                <c:pt idx="2683">
                  <c:v>0.161</c:v>
                </c:pt>
                <c:pt idx="2684">
                  <c:v>0.15429999999999999</c:v>
                </c:pt>
                <c:pt idx="2685">
                  <c:v>0.16259999999999999</c:v>
                </c:pt>
                <c:pt idx="2686">
                  <c:v>0.16450000000000001</c:v>
                </c:pt>
                <c:pt idx="2687">
                  <c:v>4.0399999999999998E-2</c:v>
                </c:pt>
                <c:pt idx="2688">
                  <c:v>9.64E-2</c:v>
                </c:pt>
                <c:pt idx="2689">
                  <c:v>0.1837</c:v>
                </c:pt>
                <c:pt idx="2690">
                  <c:v>0.1699</c:v>
                </c:pt>
                <c:pt idx="2691">
                  <c:v>6.7500000000000004E-2</c:v>
                </c:pt>
                <c:pt idx="2692">
                  <c:v>6.5500000000000003E-2</c:v>
                </c:pt>
                <c:pt idx="2693">
                  <c:v>0.16880000000000001</c:v>
                </c:pt>
                <c:pt idx="2694">
                  <c:v>0.18779999999999999</c:v>
                </c:pt>
                <c:pt idx="2695">
                  <c:v>0.17119999999999999</c:v>
                </c:pt>
                <c:pt idx="2696">
                  <c:v>0.20100000000000001</c:v>
                </c:pt>
                <c:pt idx="2697">
                  <c:v>0.15770000000000001</c:v>
                </c:pt>
                <c:pt idx="2698">
                  <c:v>0.16619999999999999</c:v>
                </c:pt>
                <c:pt idx="2699">
                  <c:v>0.39529999999999998</c:v>
                </c:pt>
                <c:pt idx="2700">
                  <c:v>0.38819999999999999</c:v>
                </c:pt>
                <c:pt idx="2701">
                  <c:v>0.40350000000000003</c:v>
                </c:pt>
                <c:pt idx="2702">
                  <c:v>0.37569999999999998</c:v>
                </c:pt>
                <c:pt idx="2703">
                  <c:v>0.39400000000000002</c:v>
                </c:pt>
                <c:pt idx="2704">
                  <c:v>0.34329999999999999</c:v>
                </c:pt>
                <c:pt idx="2705">
                  <c:v>0.33079999999999998</c:v>
                </c:pt>
                <c:pt idx="2706">
                  <c:v>0.318</c:v>
                </c:pt>
                <c:pt idx="2707">
                  <c:v>0.36159999999999998</c:v>
                </c:pt>
                <c:pt idx="2708">
                  <c:v>0.33750000000000002</c:v>
                </c:pt>
                <c:pt idx="2709">
                  <c:v>0.27439999999999998</c:v>
                </c:pt>
                <c:pt idx="2710">
                  <c:v>0.24510000000000001</c:v>
                </c:pt>
                <c:pt idx="2711">
                  <c:v>0.2387</c:v>
                </c:pt>
                <c:pt idx="2712">
                  <c:v>0.45029999999999998</c:v>
                </c:pt>
                <c:pt idx="2713">
                  <c:v>0.161</c:v>
                </c:pt>
                <c:pt idx="2714">
                  <c:v>0.18049999999999999</c:v>
                </c:pt>
                <c:pt idx="2715">
                  <c:v>0.16070000000000001</c:v>
                </c:pt>
                <c:pt idx="2716">
                  <c:v>0.21049999999999999</c:v>
                </c:pt>
                <c:pt idx="2717">
                  <c:v>0.21709999999999999</c:v>
                </c:pt>
                <c:pt idx="2718">
                  <c:v>0.19900000000000001</c:v>
                </c:pt>
                <c:pt idx="2719">
                  <c:v>0.1951</c:v>
                </c:pt>
                <c:pt idx="2720">
                  <c:v>0.42109999999999997</c:v>
                </c:pt>
                <c:pt idx="2721">
                  <c:v>0.42070000000000002</c:v>
                </c:pt>
                <c:pt idx="2722">
                  <c:v>0.39760000000000001</c:v>
                </c:pt>
                <c:pt idx="2723">
                  <c:v>0.37769999999999998</c:v>
                </c:pt>
                <c:pt idx="2724">
                  <c:v>0.4355</c:v>
                </c:pt>
                <c:pt idx="2725">
                  <c:v>0.34060000000000001</c:v>
                </c:pt>
                <c:pt idx="2726">
                  <c:v>0.29859999999999998</c:v>
                </c:pt>
                <c:pt idx="2727">
                  <c:v>0.35499999999999998</c:v>
                </c:pt>
                <c:pt idx="2728">
                  <c:v>0.27839999999999998</c:v>
                </c:pt>
                <c:pt idx="2729">
                  <c:v>0.33689999999999998</c:v>
                </c:pt>
                <c:pt idx="2730">
                  <c:v>0.32200000000000001</c:v>
                </c:pt>
                <c:pt idx="2731">
                  <c:v>0.30480000000000002</c:v>
                </c:pt>
                <c:pt idx="2732">
                  <c:v>0.28260000000000002</c:v>
                </c:pt>
                <c:pt idx="2733">
                  <c:v>0.25490000000000002</c:v>
                </c:pt>
                <c:pt idx="2734">
                  <c:v>0.2429</c:v>
                </c:pt>
                <c:pt idx="2735">
                  <c:v>0.34</c:v>
                </c:pt>
                <c:pt idx="2736">
                  <c:v>0.33810000000000001</c:v>
                </c:pt>
                <c:pt idx="2737">
                  <c:v>0.3508</c:v>
                </c:pt>
                <c:pt idx="2738">
                  <c:v>0.36570000000000003</c:v>
                </c:pt>
                <c:pt idx="2739">
                  <c:v>0.76221000000000005</c:v>
                </c:pt>
                <c:pt idx="2740">
                  <c:v>0.76909000000000005</c:v>
                </c:pt>
                <c:pt idx="2741">
                  <c:v>0.77697000000000005</c:v>
                </c:pt>
                <c:pt idx="2742">
                  <c:v>0.78188999999999997</c:v>
                </c:pt>
                <c:pt idx="2743">
                  <c:v>0.78483999999999998</c:v>
                </c:pt>
                <c:pt idx="2744">
                  <c:v>0.78976000000000002</c:v>
                </c:pt>
                <c:pt idx="2745">
                  <c:v>0.80059000000000002</c:v>
                </c:pt>
                <c:pt idx="2746">
                  <c:v>0.81142000000000003</c:v>
                </c:pt>
                <c:pt idx="2747">
                  <c:v>8.6999999999999993</c:v>
                </c:pt>
                <c:pt idx="2748">
                  <c:v>8.7999999999999989</c:v>
                </c:pt>
                <c:pt idx="2749">
                  <c:v>9.7000000000000011</c:v>
                </c:pt>
                <c:pt idx="2750">
                  <c:v>9.9</c:v>
                </c:pt>
                <c:pt idx="2751">
                  <c:v>12.3</c:v>
                </c:pt>
                <c:pt idx="2752">
                  <c:v>10.9</c:v>
                </c:pt>
                <c:pt idx="2753">
                  <c:v>11.200000000000001</c:v>
                </c:pt>
                <c:pt idx="2754">
                  <c:v>12.1</c:v>
                </c:pt>
                <c:pt idx="2755">
                  <c:v>12.5</c:v>
                </c:pt>
                <c:pt idx="2756">
                  <c:v>12.3</c:v>
                </c:pt>
                <c:pt idx="2757">
                  <c:v>12.9</c:v>
                </c:pt>
                <c:pt idx="2758">
                  <c:v>13.3</c:v>
                </c:pt>
                <c:pt idx="2759">
                  <c:v>13</c:v>
                </c:pt>
                <c:pt idx="2760">
                  <c:v>13.700000000000001</c:v>
                </c:pt>
                <c:pt idx="2761">
                  <c:v>13.600000000000001</c:v>
                </c:pt>
                <c:pt idx="2762">
                  <c:v>13.8</c:v>
                </c:pt>
                <c:pt idx="2763">
                  <c:v>14.799999999999999</c:v>
                </c:pt>
                <c:pt idx="2764">
                  <c:v>16.3</c:v>
                </c:pt>
                <c:pt idx="2765">
                  <c:v>15.5</c:v>
                </c:pt>
                <c:pt idx="2766">
                  <c:v>16.100000000000001</c:v>
                </c:pt>
                <c:pt idx="2767">
                  <c:v>18.3</c:v>
                </c:pt>
                <c:pt idx="2768">
                  <c:v>16.7</c:v>
                </c:pt>
                <c:pt idx="2769">
                  <c:v>18.099999999999998</c:v>
                </c:pt>
                <c:pt idx="2770">
                  <c:v>18.2</c:v>
                </c:pt>
                <c:pt idx="2771">
                  <c:v>18.5</c:v>
                </c:pt>
                <c:pt idx="2772">
                  <c:v>19.7</c:v>
                </c:pt>
                <c:pt idx="2773">
                  <c:v>18.7</c:v>
                </c:pt>
                <c:pt idx="2774">
                  <c:v>20.100000000000001</c:v>
                </c:pt>
                <c:pt idx="2775">
                  <c:v>21.5</c:v>
                </c:pt>
                <c:pt idx="2776">
                  <c:v>20.9</c:v>
                </c:pt>
                <c:pt idx="2777">
                  <c:v>21.099999999999998</c:v>
                </c:pt>
                <c:pt idx="2778">
                  <c:v>23.400000000000002</c:v>
                </c:pt>
                <c:pt idx="2779">
                  <c:v>24.6</c:v>
                </c:pt>
                <c:pt idx="2780">
                  <c:v>25.900000000000002</c:v>
                </c:pt>
                <c:pt idx="2781">
                  <c:v>0.26</c:v>
                </c:pt>
                <c:pt idx="2782">
                  <c:v>0.28999999999999998</c:v>
                </c:pt>
                <c:pt idx="2783">
                  <c:v>0.32</c:v>
                </c:pt>
                <c:pt idx="2784">
                  <c:v>0.27</c:v>
                </c:pt>
                <c:pt idx="2785">
                  <c:v>0.26</c:v>
                </c:pt>
                <c:pt idx="2786">
                  <c:v>0.28000000000000003</c:v>
                </c:pt>
                <c:pt idx="2787">
                  <c:v>0.25</c:v>
                </c:pt>
                <c:pt idx="2788">
                  <c:v>0.32</c:v>
                </c:pt>
                <c:pt idx="2789">
                  <c:v>0.39</c:v>
                </c:pt>
                <c:pt idx="2790">
                  <c:v>0.4</c:v>
                </c:pt>
                <c:pt idx="2791">
                  <c:v>0.38</c:v>
                </c:pt>
                <c:pt idx="2792">
                  <c:v>0.39</c:v>
                </c:pt>
                <c:pt idx="2793">
                  <c:v>0.4</c:v>
                </c:pt>
                <c:pt idx="2794">
                  <c:v>0.43</c:v>
                </c:pt>
                <c:pt idx="2795">
                  <c:v>0.35</c:v>
                </c:pt>
                <c:pt idx="2796">
                  <c:v>0.3</c:v>
                </c:pt>
                <c:pt idx="2797">
                  <c:v>0.27</c:v>
                </c:pt>
                <c:pt idx="2798">
                  <c:v>0.37</c:v>
                </c:pt>
                <c:pt idx="2799">
                  <c:v>0.39</c:v>
                </c:pt>
                <c:pt idx="2800">
                  <c:v>0.4</c:v>
                </c:pt>
                <c:pt idx="2801">
                  <c:v>0.42</c:v>
                </c:pt>
                <c:pt idx="2802">
                  <c:v>0.34</c:v>
                </c:pt>
                <c:pt idx="2803">
                  <c:v>0.41</c:v>
                </c:pt>
                <c:pt idx="2804">
                  <c:v>0.56999999999999995</c:v>
                </c:pt>
                <c:pt idx="2805">
                  <c:v>0.53</c:v>
                </c:pt>
                <c:pt idx="2806">
                  <c:v>0.49</c:v>
                </c:pt>
                <c:pt idx="2807">
                  <c:v>0.5</c:v>
                </c:pt>
                <c:pt idx="2808">
                  <c:v>0.45</c:v>
                </c:pt>
                <c:pt idx="2809">
                  <c:v>0.56000000000000005</c:v>
                </c:pt>
                <c:pt idx="2810">
                  <c:v>0.55000000000000004</c:v>
                </c:pt>
                <c:pt idx="2811">
                  <c:v>0.45</c:v>
                </c:pt>
                <c:pt idx="2812">
                  <c:v>0.43</c:v>
                </c:pt>
                <c:pt idx="2813">
                  <c:v>0.48</c:v>
                </c:pt>
                <c:pt idx="2814">
                  <c:v>0.56999999999999995</c:v>
                </c:pt>
                <c:pt idx="2815">
                  <c:v>0.56999999999999995</c:v>
                </c:pt>
                <c:pt idx="2816">
                  <c:v>0.54</c:v>
                </c:pt>
                <c:pt idx="2817">
                  <c:v>0.51</c:v>
                </c:pt>
                <c:pt idx="2818">
                  <c:v>0.5</c:v>
                </c:pt>
                <c:pt idx="2819">
                  <c:v>0.55000000000000004</c:v>
                </c:pt>
                <c:pt idx="2820">
                  <c:v>0.57999999999999996</c:v>
                </c:pt>
                <c:pt idx="2821">
                  <c:v>0.55000000000000004</c:v>
                </c:pt>
                <c:pt idx="2822">
                  <c:v>0.56000000000000005</c:v>
                </c:pt>
                <c:pt idx="2823">
                  <c:v>88.52</c:v>
                </c:pt>
                <c:pt idx="2824">
                  <c:v>89.94</c:v>
                </c:pt>
                <c:pt idx="2825">
                  <c:v>90.02</c:v>
                </c:pt>
                <c:pt idx="2826">
                  <c:v>78.25</c:v>
                </c:pt>
                <c:pt idx="2827">
                  <c:v>71.150000000000006</c:v>
                </c:pt>
                <c:pt idx="2828">
                  <c:v>84.11</c:v>
                </c:pt>
                <c:pt idx="2829">
                  <c:v>84.84</c:v>
                </c:pt>
                <c:pt idx="2830">
                  <c:v>84.4</c:v>
                </c:pt>
                <c:pt idx="2831">
                  <c:v>85.56</c:v>
                </c:pt>
                <c:pt idx="2832">
                  <c:v>84.52</c:v>
                </c:pt>
                <c:pt idx="2833">
                  <c:v>83.17</c:v>
                </c:pt>
                <c:pt idx="2834">
                  <c:v>85.15</c:v>
                </c:pt>
                <c:pt idx="2835">
                  <c:v>84.36</c:v>
                </c:pt>
                <c:pt idx="2836">
                  <c:v>87.04</c:v>
                </c:pt>
                <c:pt idx="2837">
                  <c:v>87.41</c:v>
                </c:pt>
                <c:pt idx="2838">
                  <c:v>85.23</c:v>
                </c:pt>
                <c:pt idx="2839">
                  <c:v>84.35</c:v>
                </c:pt>
                <c:pt idx="2840">
                  <c:v>86.52</c:v>
                </c:pt>
                <c:pt idx="2841">
                  <c:v>84.7</c:v>
                </c:pt>
                <c:pt idx="2842">
                  <c:v>77.59</c:v>
                </c:pt>
                <c:pt idx="2843">
                  <c:v>75.930000000000007</c:v>
                </c:pt>
                <c:pt idx="2844">
                  <c:v>84.99</c:v>
                </c:pt>
                <c:pt idx="2845">
                  <c:v>85.31</c:v>
                </c:pt>
                <c:pt idx="2846">
                  <c:v>85.04</c:v>
                </c:pt>
                <c:pt idx="2847">
                  <c:v>85.54</c:v>
                </c:pt>
                <c:pt idx="2848">
                  <c:v>87.12</c:v>
                </c:pt>
                <c:pt idx="2849">
                  <c:v>83.49</c:v>
                </c:pt>
                <c:pt idx="2850">
                  <c:v>85.49</c:v>
                </c:pt>
                <c:pt idx="2851">
                  <c:v>88.85</c:v>
                </c:pt>
                <c:pt idx="2852">
                  <c:v>89.87</c:v>
                </c:pt>
                <c:pt idx="2853">
                  <c:v>87.38</c:v>
                </c:pt>
                <c:pt idx="2854">
                  <c:v>89.43</c:v>
                </c:pt>
                <c:pt idx="2855">
                  <c:v>88.4</c:v>
                </c:pt>
                <c:pt idx="2856">
                  <c:v>68.37</c:v>
                </c:pt>
                <c:pt idx="2857">
                  <c:v>90.18</c:v>
                </c:pt>
                <c:pt idx="2858">
                  <c:v>90.14</c:v>
                </c:pt>
                <c:pt idx="2859">
                  <c:v>89.83</c:v>
                </c:pt>
                <c:pt idx="2860">
                  <c:v>84.42</c:v>
                </c:pt>
                <c:pt idx="2861">
                  <c:v>78.510000000000005</c:v>
                </c:pt>
                <c:pt idx="2862">
                  <c:v>82.76</c:v>
                </c:pt>
                <c:pt idx="2863">
                  <c:v>82.53</c:v>
                </c:pt>
                <c:pt idx="2864">
                  <c:v>85.74</c:v>
                </c:pt>
                <c:pt idx="2865">
                  <c:v>85.09</c:v>
                </c:pt>
                <c:pt idx="2866">
                  <c:v>79.760000000000005</c:v>
                </c:pt>
                <c:pt idx="2867">
                  <c:v>80.709999999999994</c:v>
                </c:pt>
                <c:pt idx="2868">
                  <c:v>87.25</c:v>
                </c:pt>
                <c:pt idx="2869">
                  <c:v>87.4</c:v>
                </c:pt>
                <c:pt idx="2870">
                  <c:v>81.56</c:v>
                </c:pt>
                <c:pt idx="2871">
                  <c:v>79.94</c:v>
                </c:pt>
                <c:pt idx="2872">
                  <c:v>81.34</c:v>
                </c:pt>
                <c:pt idx="2873">
                  <c:v>82.92</c:v>
                </c:pt>
                <c:pt idx="2874">
                  <c:v>84.41</c:v>
                </c:pt>
                <c:pt idx="2875">
                  <c:v>83.02</c:v>
                </c:pt>
                <c:pt idx="2876">
                  <c:v>79.81</c:v>
                </c:pt>
                <c:pt idx="2877">
                  <c:v>87.75</c:v>
                </c:pt>
                <c:pt idx="2878">
                  <c:v>85.92</c:v>
                </c:pt>
                <c:pt idx="2879">
                  <c:v>82.94</c:v>
                </c:pt>
                <c:pt idx="2880">
                  <c:v>79.45</c:v>
                </c:pt>
                <c:pt idx="2881">
                  <c:v>81.67</c:v>
                </c:pt>
                <c:pt idx="2882">
                  <c:v>81.3</c:v>
                </c:pt>
                <c:pt idx="2883">
                  <c:v>80.11</c:v>
                </c:pt>
                <c:pt idx="2884">
                  <c:v>81.849999999999994</c:v>
                </c:pt>
                <c:pt idx="2885">
                  <c:v>81.5</c:v>
                </c:pt>
                <c:pt idx="2886">
                  <c:v>81.61</c:v>
                </c:pt>
                <c:pt idx="2887">
                  <c:v>79.06</c:v>
                </c:pt>
                <c:pt idx="2888">
                  <c:v>78.209999999999994</c:v>
                </c:pt>
                <c:pt idx="2889">
                  <c:v>80.31</c:v>
                </c:pt>
                <c:pt idx="2890">
                  <c:v>78.62</c:v>
                </c:pt>
                <c:pt idx="2891">
                  <c:v>74.8</c:v>
                </c:pt>
                <c:pt idx="2892">
                  <c:v>79.489999999999995</c:v>
                </c:pt>
                <c:pt idx="2893">
                  <c:v>74.73</c:v>
                </c:pt>
                <c:pt idx="2894">
                  <c:v>80.55</c:v>
                </c:pt>
                <c:pt idx="2895">
                  <c:v>79.59</c:v>
                </c:pt>
                <c:pt idx="2896">
                  <c:v>60.9</c:v>
                </c:pt>
                <c:pt idx="2897">
                  <c:v>79.930000000000007</c:v>
                </c:pt>
                <c:pt idx="2898">
                  <c:v>78.5</c:v>
                </c:pt>
                <c:pt idx="2899">
                  <c:v>77.69</c:v>
                </c:pt>
                <c:pt idx="2900">
                  <c:v>79.239999999999995</c:v>
                </c:pt>
                <c:pt idx="2901">
                  <c:v>78.73</c:v>
                </c:pt>
                <c:pt idx="2902">
                  <c:v>76.63</c:v>
                </c:pt>
                <c:pt idx="2903">
                  <c:v>80.23</c:v>
                </c:pt>
                <c:pt idx="2904">
                  <c:v>80.28</c:v>
                </c:pt>
                <c:pt idx="2905">
                  <c:v>79.94</c:v>
                </c:pt>
                <c:pt idx="2906">
                  <c:v>78.06</c:v>
                </c:pt>
                <c:pt idx="2907">
                  <c:v>83.02</c:v>
                </c:pt>
                <c:pt idx="2908">
                  <c:v>78.709999999999994</c:v>
                </c:pt>
                <c:pt idx="2909">
                  <c:v>77.040000000000006</c:v>
                </c:pt>
                <c:pt idx="2910">
                  <c:v>77.150000000000006</c:v>
                </c:pt>
                <c:pt idx="2911">
                  <c:v>77.39</c:v>
                </c:pt>
                <c:pt idx="2912">
                  <c:v>80.16</c:v>
                </c:pt>
                <c:pt idx="2913">
                  <c:v>77.900000000000006</c:v>
                </c:pt>
                <c:pt idx="2914">
                  <c:v>76.739999999999995</c:v>
                </c:pt>
                <c:pt idx="2915">
                  <c:v>87.06</c:v>
                </c:pt>
                <c:pt idx="2916">
                  <c:v>86.84</c:v>
                </c:pt>
                <c:pt idx="2917">
                  <c:v>85.85</c:v>
                </c:pt>
                <c:pt idx="2918">
                  <c:v>88.9</c:v>
                </c:pt>
                <c:pt idx="2919">
                  <c:v>90.6</c:v>
                </c:pt>
                <c:pt idx="2920">
                  <c:v>89.01</c:v>
                </c:pt>
                <c:pt idx="2921">
                  <c:v>85.37</c:v>
                </c:pt>
                <c:pt idx="2922">
                  <c:v>89.86</c:v>
                </c:pt>
                <c:pt idx="2923">
                  <c:v>87.3</c:v>
                </c:pt>
                <c:pt idx="2924">
                  <c:v>71.25</c:v>
                </c:pt>
                <c:pt idx="2925">
                  <c:v>80.260000000000005</c:v>
                </c:pt>
                <c:pt idx="2926">
                  <c:v>87.25</c:v>
                </c:pt>
                <c:pt idx="2927">
                  <c:v>62.63</c:v>
                </c:pt>
                <c:pt idx="2928">
                  <c:v>79.069999999999993</c:v>
                </c:pt>
                <c:pt idx="2929">
                  <c:v>83.18</c:v>
                </c:pt>
                <c:pt idx="2930">
                  <c:v>90.9</c:v>
                </c:pt>
                <c:pt idx="2931">
                  <c:v>87.05</c:v>
                </c:pt>
                <c:pt idx="2932">
                  <c:v>89.02</c:v>
                </c:pt>
                <c:pt idx="2933">
                  <c:v>86.64</c:v>
                </c:pt>
                <c:pt idx="2934">
                  <c:v>85.7</c:v>
                </c:pt>
                <c:pt idx="2935">
                  <c:v>87.41</c:v>
                </c:pt>
                <c:pt idx="2936">
                  <c:v>86.34</c:v>
                </c:pt>
                <c:pt idx="2937">
                  <c:v>78.349999999999994</c:v>
                </c:pt>
                <c:pt idx="2938">
                  <c:v>80.790000000000006</c:v>
                </c:pt>
                <c:pt idx="2939">
                  <c:v>75.8</c:v>
                </c:pt>
                <c:pt idx="2940">
                  <c:v>82.49</c:v>
                </c:pt>
                <c:pt idx="2941">
                  <c:v>81.96</c:v>
                </c:pt>
                <c:pt idx="2942">
                  <c:v>76.13</c:v>
                </c:pt>
                <c:pt idx="2943">
                  <c:v>91.37</c:v>
                </c:pt>
                <c:pt idx="2944">
                  <c:v>91.51</c:v>
                </c:pt>
                <c:pt idx="2945">
                  <c:v>91.32</c:v>
                </c:pt>
                <c:pt idx="2946">
                  <c:v>87.7</c:v>
                </c:pt>
                <c:pt idx="2947">
                  <c:v>87.26</c:v>
                </c:pt>
                <c:pt idx="2948">
                  <c:v>85.62</c:v>
                </c:pt>
                <c:pt idx="2949">
                  <c:v>85.83</c:v>
                </c:pt>
                <c:pt idx="2950">
                  <c:v>89.04</c:v>
                </c:pt>
                <c:pt idx="2951">
                  <c:v>88.88</c:v>
                </c:pt>
                <c:pt idx="2952">
                  <c:v>88.9</c:v>
                </c:pt>
                <c:pt idx="2953">
                  <c:v>76.94</c:v>
                </c:pt>
                <c:pt idx="2954">
                  <c:v>88.86</c:v>
                </c:pt>
                <c:pt idx="2955">
                  <c:v>88.38</c:v>
                </c:pt>
                <c:pt idx="2956">
                  <c:v>89.13</c:v>
                </c:pt>
                <c:pt idx="2957">
                  <c:v>89.29</c:v>
                </c:pt>
                <c:pt idx="2958">
                  <c:v>89.62</c:v>
                </c:pt>
                <c:pt idx="2959">
                  <c:v>87.71</c:v>
                </c:pt>
                <c:pt idx="2960">
                  <c:v>88.43</c:v>
                </c:pt>
                <c:pt idx="2961">
                  <c:v>84.47</c:v>
                </c:pt>
                <c:pt idx="2962">
                  <c:v>88.32</c:v>
                </c:pt>
                <c:pt idx="2963">
                  <c:v>84.12</c:v>
                </c:pt>
                <c:pt idx="2964">
                  <c:v>90.55</c:v>
                </c:pt>
                <c:pt idx="2965">
                  <c:v>88.75</c:v>
                </c:pt>
                <c:pt idx="2966">
                  <c:v>89.81</c:v>
                </c:pt>
                <c:pt idx="2967">
                  <c:v>75.98</c:v>
                </c:pt>
                <c:pt idx="2968">
                  <c:v>85.83</c:v>
                </c:pt>
                <c:pt idx="2969">
                  <c:v>89.6</c:v>
                </c:pt>
                <c:pt idx="2970">
                  <c:v>73.77</c:v>
                </c:pt>
                <c:pt idx="2971">
                  <c:v>90.5</c:v>
                </c:pt>
                <c:pt idx="2972">
                  <c:v>81.11</c:v>
                </c:pt>
                <c:pt idx="2973">
                  <c:v>81.900000000000006</c:v>
                </c:pt>
                <c:pt idx="2974">
                  <c:v>89.53</c:v>
                </c:pt>
                <c:pt idx="2975">
                  <c:v>86.54</c:v>
                </c:pt>
                <c:pt idx="2976">
                  <c:v>13.975811048498365</c:v>
                </c:pt>
                <c:pt idx="2977">
                  <c:v>15.556516741412253</c:v>
                </c:pt>
                <c:pt idx="2978">
                  <c:v>15.340884780905849</c:v>
                </c:pt>
                <c:pt idx="2979">
                  <c:v>38.044709739628146</c:v>
                </c:pt>
                <c:pt idx="2980">
                  <c:v>35.266412634436591</c:v>
                </c:pt>
                <c:pt idx="2981">
                  <c:v>37.830876112305212</c:v>
                </c:pt>
                <c:pt idx="2982">
                  <c:v>34.821992394013193</c:v>
                </c:pt>
                <c:pt idx="2983">
                  <c:v>34.94979860874642</c:v>
                </c:pt>
                <c:pt idx="2984">
                  <c:v>37.933682868522325</c:v>
                </c:pt>
                <c:pt idx="2985">
                  <c:v>37.71328454394672</c:v>
                </c:pt>
                <c:pt idx="2986">
                  <c:v>37.186978680825931</c:v>
                </c:pt>
                <c:pt idx="2987">
                  <c:v>38.484962526701452</c:v>
                </c:pt>
                <c:pt idx="2988">
                  <c:v>37.067556390611614</c:v>
                </c:pt>
                <c:pt idx="2989">
                  <c:v>24.808270344696925</c:v>
                </c:pt>
                <c:pt idx="2990">
                  <c:v>23.246169936483685</c:v>
                </c:pt>
                <c:pt idx="2991">
                  <c:v>21.834511335899766</c:v>
                </c:pt>
                <c:pt idx="2992">
                  <c:v>20.493803043518955</c:v>
                </c:pt>
                <c:pt idx="2993">
                  <c:v>46.672333953815347</c:v>
                </c:pt>
                <c:pt idx="2994">
                  <c:v>53.908342328105107</c:v>
                </c:pt>
                <c:pt idx="2995">
                  <c:v>49.109691147250722</c:v>
                </c:pt>
                <c:pt idx="2996">
                  <c:v>33.246805920961286</c:v>
                </c:pt>
                <c:pt idx="2997">
                  <c:v>38.913184800436227</c:v>
                </c:pt>
                <c:pt idx="2998">
                  <c:v>30.193279567838093</c:v>
                </c:pt>
                <c:pt idx="2999">
                  <c:v>32.684575983164912</c:v>
                </c:pt>
                <c:pt idx="3000">
                  <c:v>32.297126039865063</c:v>
                </c:pt>
                <c:pt idx="3001">
                  <c:v>23.981964400038645</c:v>
                </c:pt>
                <c:pt idx="3002">
                  <c:v>32.416539097719955</c:v>
                </c:pt>
                <c:pt idx="3003">
                  <c:v>38.967311159439213</c:v>
                </c:pt>
                <c:pt idx="3004">
                  <c:v>33.362619409094897</c:v>
                </c:pt>
                <c:pt idx="3005">
                  <c:v>26.02574267206127</c:v>
                </c:pt>
                <c:pt idx="3006">
                  <c:v>35.901818509315945</c:v>
                </c:pt>
                <c:pt idx="3007">
                  <c:v>50.190137204608185</c:v>
                </c:pt>
                <c:pt idx="3008">
                  <c:v>49.255778783841919</c:v>
                </c:pt>
                <c:pt idx="3009">
                  <c:v>48.080762403673013</c:v>
                </c:pt>
                <c:pt idx="3010">
                  <c:v>25.968451627157339</c:v>
                </c:pt>
                <c:pt idx="3011">
                  <c:v>26.659814893247813</c:v>
                </c:pt>
                <c:pt idx="3012">
                  <c:v>35.531518753966154</c:v>
                </c:pt>
                <c:pt idx="3013">
                  <c:v>29.635513257356827</c:v>
                </c:pt>
                <c:pt idx="3014">
                  <c:v>27.64254430148253</c:v>
                </c:pt>
                <c:pt idx="3015">
                  <c:v>34.449542868268615</c:v>
                </c:pt>
                <c:pt idx="3016">
                  <c:v>37.874478907318519</c:v>
                </c:pt>
                <c:pt idx="3017">
                  <c:v>38.564372330247785</c:v>
                </c:pt>
                <c:pt idx="3018">
                  <c:v>40.200045192717859</c:v>
                </c:pt>
                <c:pt idx="3019">
                  <c:v>29.467750677506778</c:v>
                </c:pt>
                <c:pt idx="3020">
                  <c:v>24.949960031974406</c:v>
                </c:pt>
                <c:pt idx="3021">
                  <c:v>27.295391923990497</c:v>
                </c:pt>
                <c:pt idx="3022">
                  <c:v>25.87712418300654</c:v>
                </c:pt>
                <c:pt idx="3023">
                  <c:v>32.96842105263157</c:v>
                </c:pt>
                <c:pt idx="3024">
                  <c:v>40.05852292614631</c:v>
                </c:pt>
                <c:pt idx="3025">
                  <c:v>27.437385620915045</c:v>
                </c:pt>
                <c:pt idx="3026">
                  <c:v>29.713377192982449</c:v>
                </c:pt>
                <c:pt idx="3027">
                  <c:v>41.560273972602737</c:v>
                </c:pt>
                <c:pt idx="3028">
                  <c:v>13.273563218390805</c:v>
                </c:pt>
                <c:pt idx="3029">
                  <c:v>42.739726027397261</c:v>
                </c:pt>
                <c:pt idx="3030">
                  <c:v>34.20823970037452</c:v>
                </c:pt>
                <c:pt idx="3031">
                  <c:v>32.996325459317575</c:v>
                </c:pt>
                <c:pt idx="3032">
                  <c:v>23.890285714285721</c:v>
                </c:pt>
                <c:pt idx="3033">
                  <c:v>31.213654618473907</c:v>
                </c:pt>
                <c:pt idx="3034">
                  <c:v>34.772800000000004</c:v>
                </c:pt>
                <c:pt idx="3035">
                  <c:v>37.599999999999987</c:v>
                </c:pt>
                <c:pt idx="3036">
                  <c:v>59.501602959309487</c:v>
                </c:pt>
                <c:pt idx="3037">
                  <c:v>34.059523809523817</c:v>
                </c:pt>
                <c:pt idx="3038">
                  <c:v>29.899130434782606</c:v>
                </c:pt>
                <c:pt idx="3039">
                  <c:v>37.769738339021607</c:v>
                </c:pt>
                <c:pt idx="3040">
                  <c:v>34.702392344497603</c:v>
                </c:pt>
                <c:pt idx="3041">
                  <c:v>36.107784431137723</c:v>
                </c:pt>
                <c:pt idx="3042">
                  <c:v>29.712000000000003</c:v>
                </c:pt>
                <c:pt idx="3043">
                  <c:v>24.545454545454547</c:v>
                </c:pt>
                <c:pt idx="3044">
                  <c:v>22.322705314009649</c:v>
                </c:pt>
                <c:pt idx="3045">
                  <c:v>27.052100840336134</c:v>
                </c:pt>
                <c:pt idx="3046">
                  <c:v>50.582352941176481</c:v>
                </c:pt>
                <c:pt idx="3047">
                  <c:v>37.723008849557516</c:v>
                </c:pt>
                <c:pt idx="3048">
                  <c:v>44.961884368308361</c:v>
                </c:pt>
                <c:pt idx="3049">
                  <c:v>34.584126984126982</c:v>
                </c:pt>
                <c:pt idx="3050">
                  <c:v>50.587234042553185</c:v>
                </c:pt>
                <c:pt idx="3051">
                  <c:v>41.517241379310342</c:v>
                </c:pt>
                <c:pt idx="3052">
                  <c:v>24.295729764181008</c:v>
                </c:pt>
                <c:pt idx="3053">
                  <c:v>22.573856209150335</c:v>
                </c:pt>
                <c:pt idx="3054">
                  <c:v>14.168824940047964</c:v>
                </c:pt>
                <c:pt idx="3055">
                  <c:v>26.787462082912029</c:v>
                </c:pt>
                <c:pt idx="3056">
                  <c:v>29.023145400593474</c:v>
                </c:pt>
                <c:pt idx="3057">
                  <c:v>28.142222222222223</c:v>
                </c:pt>
                <c:pt idx="3058">
                  <c:v>24.594979079497914</c:v>
                </c:pt>
                <c:pt idx="3059">
                  <c:v>19.819497487437175</c:v>
                </c:pt>
                <c:pt idx="3060">
                  <c:v>21.539158576051786</c:v>
                </c:pt>
                <c:pt idx="3061">
                  <c:v>39.323252496433668</c:v>
                </c:pt>
                <c:pt idx="3062">
                  <c:v>7.2792626728110594</c:v>
                </c:pt>
                <c:pt idx="3063">
                  <c:v>11.162831858407074</c:v>
                </c:pt>
                <c:pt idx="3064">
                  <c:v>25.941176470588236</c:v>
                </c:pt>
                <c:pt idx="3065">
                  <c:v>26.589944134078223</c:v>
                </c:pt>
                <c:pt idx="3066">
                  <c:v>26.814561027837257</c:v>
                </c:pt>
                <c:pt idx="3067">
                  <c:v>8.9445221445221375</c:v>
                </c:pt>
                <c:pt idx="3068">
                  <c:v>9.9934156378600925</c:v>
                </c:pt>
                <c:pt idx="3069">
                  <c:v>25.03488943488944</c:v>
                </c:pt>
                <c:pt idx="3070">
                  <c:v>23.331182795698936</c:v>
                </c:pt>
                <c:pt idx="3071">
                  <c:v>23.858456486042702</c:v>
                </c:pt>
                <c:pt idx="3072">
                  <c:v>21.461237785016284</c:v>
                </c:pt>
                <c:pt idx="3073">
                  <c:v>17.468032786885257</c:v>
                </c:pt>
                <c:pt idx="3074">
                  <c:v>33.269999999999996</c:v>
                </c:pt>
                <c:pt idx="3075">
                  <c:v>25.181502890173402</c:v>
                </c:pt>
                <c:pt idx="3076">
                  <c:v>9.6216058394160484</c:v>
                </c:pt>
                <c:pt idx="3077">
                  <c:v>10.55432098765433</c:v>
                </c:pt>
                <c:pt idx="3078">
                  <c:v>10.859685863874347</c:v>
                </c:pt>
                <c:pt idx="3079">
                  <c:v>10.780769230769227</c:v>
                </c:pt>
                <c:pt idx="3080">
                  <c:v>38.926004228329816</c:v>
                </c:pt>
                <c:pt idx="3081">
                  <c:v>43.061452513966479</c:v>
                </c:pt>
                <c:pt idx="3082">
                  <c:v>21.95851851851852</c:v>
                </c:pt>
                <c:pt idx="3083">
                  <c:v>29.908571428571442</c:v>
                </c:pt>
                <c:pt idx="3084">
                  <c:v>51.984496124031018</c:v>
                </c:pt>
                <c:pt idx="3085">
                  <c:v>19.127061105722611</c:v>
                </c:pt>
                <c:pt idx="3086">
                  <c:v>17.076842105263157</c:v>
                </c:pt>
                <c:pt idx="3087">
                  <c:v>7.8679841897233089</c:v>
                </c:pt>
                <c:pt idx="3088">
                  <c:v>17.147245762711862</c:v>
                </c:pt>
                <c:pt idx="3089">
                  <c:v>8.6647482014388544</c:v>
                </c:pt>
                <c:pt idx="3090">
                  <c:v>11.770994684889901</c:v>
                </c:pt>
                <c:pt idx="3091">
                  <c:v>11.291295116772837</c:v>
                </c:pt>
                <c:pt idx="3092">
                  <c:v>20.218633540372689</c:v>
                </c:pt>
                <c:pt idx="3093">
                  <c:v>12.565544554455432</c:v>
                </c:pt>
                <c:pt idx="3094">
                  <c:v>19.359546313799626</c:v>
                </c:pt>
                <c:pt idx="3095">
                  <c:v>15.489168765743077</c:v>
                </c:pt>
                <c:pt idx="3096">
                  <c:v>14.885350318471335</c:v>
                </c:pt>
                <c:pt idx="3097">
                  <c:v>25.28</c:v>
                </c:pt>
                <c:pt idx="3098">
                  <c:v>10.29693251533741</c:v>
                </c:pt>
                <c:pt idx="3099">
                  <c:v>26.409589041095892</c:v>
                </c:pt>
                <c:pt idx="3100">
                  <c:v>8.5844444444444612</c:v>
                </c:pt>
                <c:pt idx="3101">
                  <c:v>12.424427480916034</c:v>
                </c:pt>
                <c:pt idx="3102">
                  <c:v>33.071657754010694</c:v>
                </c:pt>
                <c:pt idx="3103">
                  <c:v>22.732203389830509</c:v>
                </c:pt>
                <c:pt idx="3104">
                  <c:v>16.223175965665238</c:v>
                </c:pt>
                <c:pt idx="3105">
                  <c:v>88.624325985679448</c:v>
                </c:pt>
                <c:pt idx="3106">
                  <c:v>67.716135526903585</c:v>
                </c:pt>
                <c:pt idx="3107">
                  <c:v>72.436466950428382</c:v>
                </c:pt>
                <c:pt idx="3108">
                  <c:v>86.229192975897448</c:v>
                </c:pt>
                <c:pt idx="3109">
                  <c:v>83.870036766997572</c:v>
                </c:pt>
                <c:pt idx="3110">
                  <c:v>73.301771911778204</c:v>
                </c:pt>
                <c:pt idx="3111">
                  <c:v>77.437985533880791</c:v>
                </c:pt>
                <c:pt idx="3112">
                  <c:v>71.362301932381285</c:v>
                </c:pt>
                <c:pt idx="3113">
                  <c:v>69.880828352916907</c:v>
                </c:pt>
                <c:pt idx="3114">
                  <c:v>76.93324242936454</c:v>
                </c:pt>
                <c:pt idx="3115">
                  <c:v>77.300626029576975</c:v>
                </c:pt>
                <c:pt idx="3116">
                  <c:v>82.536654650497439</c:v>
                </c:pt>
                <c:pt idx="3117">
                  <c:v>72.62081885952739</c:v>
                </c:pt>
                <c:pt idx="3118">
                  <c:v>82.208594277078404</c:v>
                </c:pt>
                <c:pt idx="3119">
                  <c:v>76.885616736051944</c:v>
                </c:pt>
                <c:pt idx="3120">
                  <c:v>70.628188964592283</c:v>
                </c:pt>
                <c:pt idx="3121">
                  <c:v>67.112043567403092</c:v>
                </c:pt>
                <c:pt idx="3122">
                  <c:v>63.884110878306629</c:v>
                </c:pt>
                <c:pt idx="3123">
                  <c:v>70.907580196800993</c:v>
                </c:pt>
                <c:pt idx="3124">
                  <c:v>55.074771818002901</c:v>
                </c:pt>
                <c:pt idx="3125">
                  <c:v>76.399704898046068</c:v>
                </c:pt>
                <c:pt idx="3126">
                  <c:v>65.216683562216076</c:v>
                </c:pt>
                <c:pt idx="3127">
                  <c:v>84.321961182614885</c:v>
                </c:pt>
                <c:pt idx="3128">
                  <c:v>73.7332122034788</c:v>
                </c:pt>
                <c:pt idx="3129">
                  <c:v>0.8</c:v>
                </c:pt>
                <c:pt idx="3130">
                  <c:v>12.3</c:v>
                </c:pt>
                <c:pt idx="3131">
                  <c:v>2.6</c:v>
                </c:pt>
                <c:pt idx="3132">
                  <c:v>25.9</c:v>
                </c:pt>
                <c:pt idx="3133">
                  <c:v>31.8</c:v>
                </c:pt>
                <c:pt idx="3134">
                  <c:v>33.1</c:v>
                </c:pt>
                <c:pt idx="3135">
                  <c:v>51.4</c:v>
                </c:pt>
                <c:pt idx="3136">
                  <c:v>58.8</c:v>
                </c:pt>
                <c:pt idx="3137">
                  <c:v>62.9</c:v>
                </c:pt>
                <c:pt idx="3138">
                  <c:v>61.1</c:v>
                </c:pt>
                <c:pt idx="3139">
                  <c:v>60.5</c:v>
                </c:pt>
                <c:pt idx="3140">
                  <c:v>73.599999999999994</c:v>
                </c:pt>
                <c:pt idx="3141">
                  <c:v>44.1</c:v>
                </c:pt>
                <c:pt idx="3142">
                  <c:v>41.9</c:v>
                </c:pt>
                <c:pt idx="3143">
                  <c:v>31.6</c:v>
                </c:pt>
                <c:pt idx="3144">
                  <c:v>38.299999999999997</c:v>
                </c:pt>
                <c:pt idx="3145">
                  <c:v>32.200000000000003</c:v>
                </c:pt>
                <c:pt idx="3146">
                  <c:v>4.2</c:v>
                </c:pt>
                <c:pt idx="3147">
                  <c:v>14.1</c:v>
                </c:pt>
                <c:pt idx="3148">
                  <c:v>22.7</c:v>
                </c:pt>
                <c:pt idx="3149">
                  <c:v>17.899999999999999</c:v>
                </c:pt>
                <c:pt idx="3150">
                  <c:v>28.6</c:v>
                </c:pt>
                <c:pt idx="3151">
                  <c:v>44.9</c:v>
                </c:pt>
                <c:pt idx="3152">
                  <c:v>49.3</c:v>
                </c:pt>
                <c:pt idx="3153">
                  <c:v>50.1</c:v>
                </c:pt>
                <c:pt idx="3154">
                  <c:v>74.09</c:v>
                </c:pt>
                <c:pt idx="3155">
                  <c:v>91.46</c:v>
                </c:pt>
                <c:pt idx="3156">
                  <c:v>79.66</c:v>
                </c:pt>
                <c:pt idx="3157">
                  <c:v>75.430000000000007</c:v>
                </c:pt>
                <c:pt idx="3158">
                  <c:v>91.7</c:v>
                </c:pt>
                <c:pt idx="3159">
                  <c:v>91.6</c:v>
                </c:pt>
                <c:pt idx="3160">
                  <c:v>90.51</c:v>
                </c:pt>
                <c:pt idx="3161">
                  <c:v>69.989999999999995</c:v>
                </c:pt>
                <c:pt idx="3162">
                  <c:v>68.11</c:v>
                </c:pt>
                <c:pt idx="3163">
                  <c:v>85.62</c:v>
                </c:pt>
                <c:pt idx="3164">
                  <c:v>87.59</c:v>
                </c:pt>
                <c:pt idx="3165">
                  <c:v>82.59</c:v>
                </c:pt>
                <c:pt idx="3166">
                  <c:v>84.08</c:v>
                </c:pt>
                <c:pt idx="3167">
                  <c:v>88.98</c:v>
                </c:pt>
                <c:pt idx="3168">
                  <c:v>73.14</c:v>
                </c:pt>
                <c:pt idx="3169">
                  <c:v>72.040000000000006</c:v>
                </c:pt>
                <c:pt idx="3170">
                  <c:v>81.97</c:v>
                </c:pt>
                <c:pt idx="3171">
                  <c:v>70.489999999999995</c:v>
                </c:pt>
                <c:pt idx="3172">
                  <c:v>66.67</c:v>
                </c:pt>
                <c:pt idx="3173">
                  <c:v>67.28</c:v>
                </c:pt>
                <c:pt idx="3174">
                  <c:v>83.09</c:v>
                </c:pt>
                <c:pt idx="3175">
                  <c:v>69.069999999999993</c:v>
                </c:pt>
                <c:pt idx="3176">
                  <c:v>79.5</c:v>
                </c:pt>
                <c:pt idx="3177">
                  <c:v>23.33</c:v>
                </c:pt>
                <c:pt idx="3178">
                  <c:v>26.79</c:v>
                </c:pt>
                <c:pt idx="3179">
                  <c:v>79.98</c:v>
                </c:pt>
                <c:pt idx="3180">
                  <c:v>65.77</c:v>
                </c:pt>
                <c:pt idx="3181">
                  <c:v>61.74</c:v>
                </c:pt>
                <c:pt idx="3182">
                  <c:v>60.66</c:v>
                </c:pt>
                <c:pt idx="3183">
                  <c:v>61.07</c:v>
                </c:pt>
                <c:pt idx="3184">
                  <c:v>63.74</c:v>
                </c:pt>
                <c:pt idx="3185">
                  <c:v>74.11</c:v>
                </c:pt>
                <c:pt idx="3186">
                  <c:v>75.010000000000005</c:v>
                </c:pt>
                <c:pt idx="3187">
                  <c:v>75.23</c:v>
                </c:pt>
                <c:pt idx="3188">
                  <c:v>75.569999999999993</c:v>
                </c:pt>
                <c:pt idx="3189">
                  <c:v>75.08</c:v>
                </c:pt>
                <c:pt idx="3190">
                  <c:v>72.959999999999994</c:v>
                </c:pt>
                <c:pt idx="3191">
                  <c:v>75.7</c:v>
                </c:pt>
                <c:pt idx="3192">
                  <c:v>53.5</c:v>
                </c:pt>
                <c:pt idx="3193">
                  <c:v>68.38</c:v>
                </c:pt>
                <c:pt idx="3194">
                  <c:v>69.17</c:v>
                </c:pt>
                <c:pt idx="3195">
                  <c:v>74.680000000000007</c:v>
                </c:pt>
                <c:pt idx="3196">
                  <c:v>77.47</c:v>
                </c:pt>
                <c:pt idx="3197">
                  <c:v>68.709999999999994</c:v>
                </c:pt>
                <c:pt idx="3198">
                  <c:v>68.92</c:v>
                </c:pt>
                <c:pt idx="3199">
                  <c:v>67.61</c:v>
                </c:pt>
                <c:pt idx="3200">
                  <c:v>73.75</c:v>
                </c:pt>
                <c:pt idx="3201">
                  <c:v>67.209999999999994</c:v>
                </c:pt>
                <c:pt idx="3202">
                  <c:v>46.89</c:v>
                </c:pt>
                <c:pt idx="3214">
                  <c:v>68.599999999999994</c:v>
                </c:pt>
                <c:pt idx="3218">
                  <c:v>71.600000000000009</c:v>
                </c:pt>
                <c:pt idx="3222">
                  <c:v>79.199999999999989</c:v>
                </c:pt>
                <c:pt idx="3230">
                  <c:v>70.5</c:v>
                </c:pt>
                <c:pt idx="3240">
                  <c:v>36.815199999999997</c:v>
                </c:pt>
                <c:pt idx="3241">
                  <c:v>56.9893</c:v>
                </c:pt>
                <c:pt idx="3242">
                  <c:v>60.132300000000001</c:v>
                </c:pt>
                <c:pt idx="3243">
                  <c:v>63.227800000000002</c:v>
                </c:pt>
                <c:pt idx="3244">
                  <c:v>72.915000000000006</c:v>
                </c:pt>
                <c:pt idx="3245">
                  <c:v>74.326899999999995</c:v>
                </c:pt>
                <c:pt idx="3246">
                  <c:v>81.116600000000005</c:v>
                </c:pt>
                <c:pt idx="3247">
                  <c:v>79.694699999999997</c:v>
                </c:pt>
                <c:pt idx="3248">
                  <c:v>76.808300000000003</c:v>
                </c:pt>
                <c:pt idx="3249">
                  <c:v>78.043199999999999</c:v>
                </c:pt>
                <c:pt idx="3250">
                  <c:v>80.317099999999996</c:v>
                </c:pt>
                <c:pt idx="3251">
                  <c:v>81.454599999999999</c:v>
                </c:pt>
                <c:pt idx="3252">
                  <c:v>78.736999999999995</c:v>
                </c:pt>
                <c:pt idx="3253">
                  <c:v>80.956400000000002</c:v>
                </c:pt>
                <c:pt idx="3254">
                  <c:v>85.913300000000007</c:v>
                </c:pt>
                <c:pt idx="3255">
                  <c:v>84.817499999999995</c:v>
                </c:pt>
                <c:pt idx="3256">
                  <c:v>84.435699999999997</c:v>
                </c:pt>
                <c:pt idx="3257">
                  <c:v>87.558999999999997</c:v>
                </c:pt>
                <c:pt idx="3258">
                  <c:v>87.013099999999994</c:v>
                </c:pt>
                <c:pt idx="3259">
                  <c:v>86.141199999999998</c:v>
                </c:pt>
                <c:pt idx="3260">
                  <c:v>83.286900000000003</c:v>
                </c:pt>
                <c:pt idx="3261">
                  <c:v>83.610100000000003</c:v>
                </c:pt>
                <c:pt idx="3262">
                  <c:v>83.986599999999996</c:v>
                </c:pt>
                <c:pt idx="3263">
                  <c:v>84.471500000000006</c:v>
                </c:pt>
                <c:pt idx="3264">
                  <c:v>77.531199999999998</c:v>
                </c:pt>
                <c:pt idx="3265">
                  <c:v>76.427300000000002</c:v>
                </c:pt>
                <c:pt idx="3266">
                  <c:v>78.760599999999997</c:v>
                </c:pt>
                <c:pt idx="3267">
                  <c:v>80.444100000000006</c:v>
                </c:pt>
                <c:pt idx="3268">
                  <c:v>81.199799999999996</c:v>
                </c:pt>
                <c:pt idx="3269">
                  <c:v>81.548299999999998</c:v>
                </c:pt>
                <c:pt idx="3270">
                  <c:v>81.273200000000003</c:v>
                </c:pt>
                <c:pt idx="3271">
                  <c:v>81.382499999999993</c:v>
                </c:pt>
                <c:pt idx="3272">
                  <c:v>79.070599999999999</c:v>
                </c:pt>
                <c:pt idx="3273">
                  <c:v>77.058000000000007</c:v>
                </c:pt>
                <c:pt idx="3274">
                  <c:v>80.572400000000002</c:v>
                </c:pt>
                <c:pt idx="3275">
                  <c:v>80.147900000000007</c:v>
                </c:pt>
                <c:pt idx="3276">
                  <c:v>78.741900000000001</c:v>
                </c:pt>
                <c:pt idx="3277">
                  <c:v>78.247399999999999</c:v>
                </c:pt>
                <c:pt idx="3278">
                  <c:v>77.811099999999996</c:v>
                </c:pt>
                <c:pt idx="3279">
                  <c:v>81.473600000000005</c:v>
                </c:pt>
                <c:pt idx="3280">
                  <c:v>75.927999999999997</c:v>
                </c:pt>
                <c:pt idx="3281">
                  <c:v>75.1387</c:v>
                </c:pt>
                <c:pt idx="3282">
                  <c:v>32.900199999999998</c:v>
                </c:pt>
                <c:pt idx="3283">
                  <c:v>31.634899999999998</c:v>
                </c:pt>
                <c:pt idx="3284">
                  <c:v>30.8385</c:v>
                </c:pt>
                <c:pt idx="3285">
                  <c:v>31.996700000000001</c:v>
                </c:pt>
                <c:pt idx="3286">
                  <c:v>34.649500000000003</c:v>
                </c:pt>
                <c:pt idx="3287">
                  <c:v>36.965800000000002</c:v>
                </c:pt>
                <c:pt idx="3288">
                  <c:v>40.133299999999998</c:v>
                </c:pt>
                <c:pt idx="3289">
                  <c:v>41.278700000000001</c:v>
                </c:pt>
                <c:pt idx="3290">
                  <c:v>42.863900000000001</c:v>
                </c:pt>
                <c:pt idx="3291">
                  <c:v>45.575600000000001</c:v>
                </c:pt>
                <c:pt idx="3292">
                  <c:v>44.97</c:v>
                </c:pt>
                <c:pt idx="3293">
                  <c:v>48.066299999999998</c:v>
                </c:pt>
                <c:pt idx="3294">
                  <c:v>49.646099999999997</c:v>
                </c:pt>
                <c:pt idx="3295">
                  <c:v>52.667299999999997</c:v>
                </c:pt>
                <c:pt idx="3296">
                  <c:v>42.185699999999997</c:v>
                </c:pt>
                <c:pt idx="3297">
                  <c:v>38.648400000000002</c:v>
                </c:pt>
                <c:pt idx="3298">
                  <c:v>39.988100000000003</c:v>
                </c:pt>
                <c:pt idx="3299">
                  <c:v>39.702500000000001</c:v>
                </c:pt>
                <c:pt idx="3300">
                  <c:v>43.079099999999997</c:v>
                </c:pt>
                <c:pt idx="3301">
                  <c:v>43.363900000000001</c:v>
                </c:pt>
                <c:pt idx="3302">
                  <c:v>45.717199999999998</c:v>
                </c:pt>
                <c:pt idx="3303">
                  <c:v>47.436900000000001</c:v>
                </c:pt>
                <c:pt idx="3304">
                  <c:v>48.690899999999999</c:v>
                </c:pt>
                <c:pt idx="3305">
                  <c:v>92.263300000000001</c:v>
                </c:pt>
                <c:pt idx="3306">
                  <c:v>84.385900000000007</c:v>
                </c:pt>
                <c:pt idx="3307">
                  <c:v>62.293399999999998</c:v>
                </c:pt>
                <c:pt idx="3308">
                  <c:v>65.4846</c:v>
                </c:pt>
                <c:pt idx="3309">
                  <c:v>66.884</c:v>
                </c:pt>
                <c:pt idx="3310">
                  <c:v>69.326999999999998</c:v>
                </c:pt>
                <c:pt idx="3311">
                  <c:v>81.745000000000005</c:v>
                </c:pt>
                <c:pt idx="3312">
                  <c:v>80.506100000000004</c:v>
                </c:pt>
                <c:pt idx="3313">
                  <c:v>79.210599999999999</c:v>
                </c:pt>
                <c:pt idx="3314">
                  <c:v>80.409899999999993</c:v>
                </c:pt>
                <c:pt idx="3315">
                  <c:v>64.889819987585355</c:v>
                </c:pt>
                <c:pt idx="3316">
                  <c:v>64.880195080576769</c:v>
                </c:pt>
                <c:pt idx="3317">
                  <c:v>84.953300846966002</c:v>
                </c:pt>
                <c:pt idx="3318">
                  <c:v>72.120843471208445</c:v>
                </c:pt>
                <c:pt idx="3319">
                  <c:v>86.208027673406093</c:v>
                </c:pt>
                <c:pt idx="3320">
                  <c:v>76.684027777777771</c:v>
                </c:pt>
                <c:pt idx="3321">
                  <c:v>76.420138888888886</c:v>
                </c:pt>
                <c:pt idx="3322">
                  <c:v>67.149305555555557</c:v>
                </c:pt>
                <c:pt idx="3323">
                  <c:v>69.45965125709651</c:v>
                </c:pt>
                <c:pt idx="3324">
                  <c:v>73.91366495140079</c:v>
                </c:pt>
                <c:pt idx="3325">
                  <c:v>64.236111111111114</c:v>
                </c:pt>
                <c:pt idx="3326">
                  <c:v>66.965277777777771</c:v>
                </c:pt>
                <c:pt idx="3327">
                  <c:v>79.027777777777771</c:v>
                </c:pt>
                <c:pt idx="3328">
                  <c:v>81.048611111111114</c:v>
                </c:pt>
                <c:pt idx="3329">
                  <c:v>78.34375</c:v>
                </c:pt>
                <c:pt idx="3330">
                  <c:v>84.072916666666657</c:v>
                </c:pt>
                <c:pt idx="3331">
                  <c:v>68.0763888888889</c:v>
                </c:pt>
                <c:pt idx="3332">
                  <c:v>61.444444444444436</c:v>
                </c:pt>
                <c:pt idx="3333">
                  <c:v>60.725694444444443</c:v>
                </c:pt>
                <c:pt idx="3334">
                  <c:v>67.8576388888889</c:v>
                </c:pt>
                <c:pt idx="3335">
                  <c:v>79.052083333333329</c:v>
                </c:pt>
                <c:pt idx="3336">
                  <c:v>59.395833333333336</c:v>
                </c:pt>
                <c:pt idx="3337">
                  <c:v>67.006944444444443</c:v>
                </c:pt>
                <c:pt idx="3338">
                  <c:v>66.850694444444443</c:v>
                </c:pt>
                <c:pt idx="3339">
                  <c:v>89.166666666666657</c:v>
                </c:pt>
                <c:pt idx="3340">
                  <c:v>61.895833333333329</c:v>
                </c:pt>
                <c:pt idx="3341">
                  <c:v>88.680555555555557</c:v>
                </c:pt>
                <c:pt idx="3342">
                  <c:v>87.21875</c:v>
                </c:pt>
                <c:pt idx="3343">
                  <c:v>72.694444444444443</c:v>
                </c:pt>
                <c:pt idx="3344">
                  <c:v>84</c:v>
                </c:pt>
                <c:pt idx="3345">
                  <c:v>83</c:v>
                </c:pt>
                <c:pt idx="3346">
                  <c:v>73</c:v>
                </c:pt>
                <c:pt idx="3347">
                  <c:v>92</c:v>
                </c:pt>
                <c:pt idx="3348">
                  <c:v>53.0625</c:v>
                </c:pt>
                <c:pt idx="3349">
                  <c:v>56.909722222222214</c:v>
                </c:pt>
                <c:pt idx="3350">
                  <c:v>86.569444444444443</c:v>
                </c:pt>
                <c:pt idx="3351">
                  <c:v>91.847222222222229</c:v>
                </c:pt>
                <c:pt idx="3352">
                  <c:v>63.770138888888894</c:v>
                </c:pt>
                <c:pt idx="3353">
                  <c:v>85.388888888888886</c:v>
                </c:pt>
                <c:pt idx="3354">
                  <c:v>68.909722222222229</c:v>
                </c:pt>
                <c:pt idx="3355">
                  <c:v>70.15625</c:v>
                </c:pt>
                <c:pt idx="3356">
                  <c:v>77.170138888888886</c:v>
                </c:pt>
                <c:pt idx="3357">
                  <c:v>68.2048611111111</c:v>
                </c:pt>
                <c:pt idx="3358">
                  <c:v>65.104166666666671</c:v>
                </c:pt>
                <c:pt idx="3359">
                  <c:v>82.163194444444443</c:v>
                </c:pt>
                <c:pt idx="3360">
                  <c:v>71.666666666666671</c:v>
                </c:pt>
                <c:pt idx="3361">
                  <c:v>68.236111111111114</c:v>
                </c:pt>
                <c:pt idx="3362">
                  <c:v>58.159722222222207</c:v>
                </c:pt>
                <c:pt idx="3363">
                  <c:v>67.1875</c:v>
                </c:pt>
                <c:pt idx="3364">
                  <c:v>77.927083333333343</c:v>
                </c:pt>
                <c:pt idx="3365">
                  <c:v>51.145833333333336</c:v>
                </c:pt>
                <c:pt idx="3366">
                  <c:v>80.621527777777786</c:v>
                </c:pt>
                <c:pt idx="3367">
                  <c:v>63.389216042917404</c:v>
                </c:pt>
                <c:pt idx="3368">
                  <c:v>63.045138888888886</c:v>
                </c:pt>
                <c:pt idx="3369">
                  <c:v>61.534438719337651</c:v>
                </c:pt>
                <c:pt idx="3370">
                  <c:v>67.391784940531466</c:v>
                </c:pt>
                <c:pt idx="3371">
                  <c:v>53.456409856519031</c:v>
                </c:pt>
                <c:pt idx="3372">
                  <c:v>54.480013550135496</c:v>
                </c:pt>
                <c:pt idx="3373">
                  <c:v>61.403570096942573</c:v>
                </c:pt>
                <c:pt idx="3374">
                  <c:v>61.249796051558157</c:v>
                </c:pt>
                <c:pt idx="3375">
                  <c:v>55.847222222222229</c:v>
                </c:pt>
                <c:pt idx="3376">
                  <c:v>66.072916666666657</c:v>
                </c:pt>
                <c:pt idx="3377">
                  <c:v>60.649305555555557</c:v>
                </c:pt>
                <c:pt idx="3378">
                  <c:v>65.579002214406671</c:v>
                </c:pt>
                <c:pt idx="3379">
                  <c:v>60.114583333333329</c:v>
                </c:pt>
                <c:pt idx="3380">
                  <c:v>64.888888888888886</c:v>
                </c:pt>
                <c:pt idx="3381">
                  <c:v>63.454861111111114</c:v>
                </c:pt>
                <c:pt idx="3382">
                  <c:v>69.875</c:v>
                </c:pt>
                <c:pt idx="3383">
                  <c:v>68.097222222222214</c:v>
                </c:pt>
                <c:pt idx="3384">
                  <c:v>66.84375</c:v>
                </c:pt>
                <c:pt idx="3385">
                  <c:v>62.003472222222221</c:v>
                </c:pt>
                <c:pt idx="3386">
                  <c:v>57.916666666666657</c:v>
                </c:pt>
                <c:pt idx="3387">
                  <c:v>57.322916666666671</c:v>
                </c:pt>
                <c:pt idx="3388">
                  <c:v>67.177083333333329</c:v>
                </c:pt>
                <c:pt idx="3389">
                  <c:v>67.131944444444429</c:v>
                </c:pt>
                <c:pt idx="3390">
                  <c:v>54.986111111111114</c:v>
                </c:pt>
                <c:pt idx="3391">
                  <c:v>58.423611111111107</c:v>
                </c:pt>
                <c:pt idx="3392">
                  <c:v>57.979166666666671</c:v>
                </c:pt>
                <c:pt idx="3393">
                  <c:v>61.243055555555557</c:v>
                </c:pt>
                <c:pt idx="3394">
                  <c:v>50.857638888888893</c:v>
                </c:pt>
                <c:pt idx="3395">
                  <c:v>54.579861111111107</c:v>
                </c:pt>
                <c:pt idx="3396">
                  <c:v>50.774305555555557</c:v>
                </c:pt>
                <c:pt idx="3397">
                  <c:v>57.260416666666657</c:v>
                </c:pt>
                <c:pt idx="3398">
                  <c:v>51.819444444444443</c:v>
                </c:pt>
                <c:pt idx="3399">
                  <c:v>54.854166666666671</c:v>
                </c:pt>
                <c:pt idx="3400">
                  <c:v>63.197916666666664</c:v>
                </c:pt>
                <c:pt idx="3401">
                  <c:v>50.5625</c:v>
                </c:pt>
                <c:pt idx="3402">
                  <c:v>67.451388888888886</c:v>
                </c:pt>
                <c:pt idx="3403">
                  <c:v>56.158309998062727</c:v>
                </c:pt>
                <c:pt idx="3404">
                  <c:v>69.182234596730694</c:v>
                </c:pt>
                <c:pt idx="3405">
                  <c:v>64.539887454485267</c:v>
                </c:pt>
                <c:pt idx="3406">
                  <c:v>61.996679528571811</c:v>
                </c:pt>
                <c:pt idx="3407">
                  <c:v>46.497742547842591</c:v>
                </c:pt>
                <c:pt idx="3408">
                  <c:v>72.091836734693885</c:v>
                </c:pt>
                <c:pt idx="3409">
                  <c:v>73.672483347405944</c:v>
                </c:pt>
                <c:pt idx="3410">
                  <c:v>65.252549716100205</c:v>
                </c:pt>
                <c:pt idx="3411">
                  <c:v>72.56937742606533</c:v>
                </c:pt>
                <c:pt idx="3412">
                  <c:v>77.984234234234222</c:v>
                </c:pt>
                <c:pt idx="3413">
                  <c:v>72.236423540104525</c:v>
                </c:pt>
                <c:pt idx="3414">
                  <c:v>73.335326953748009</c:v>
                </c:pt>
                <c:pt idx="3415">
                  <c:v>80.037894167005007</c:v>
                </c:pt>
                <c:pt idx="3416">
                  <c:v>75.737699760916072</c:v>
                </c:pt>
                <c:pt idx="3417">
                  <c:v>69.178840194776441</c:v>
                </c:pt>
                <c:pt idx="3418">
                  <c:v>76.438492063492063</c:v>
                </c:pt>
                <c:pt idx="3419">
                  <c:v>74.516506528701655</c:v>
                </c:pt>
                <c:pt idx="3420">
                  <c:v>76.170700838474929</c:v>
                </c:pt>
                <c:pt idx="3421">
                  <c:v>70.603900360537537</c:v>
                </c:pt>
                <c:pt idx="3422">
                  <c:v>82.343579031134979</c:v>
                </c:pt>
                <c:pt idx="3423">
                  <c:v>84.857978279030917</c:v>
                </c:pt>
                <c:pt idx="3424">
                  <c:v>58.539293645676629</c:v>
                </c:pt>
                <c:pt idx="3425">
                  <c:v>79.381514748281205</c:v>
                </c:pt>
                <c:pt idx="3426">
                  <c:v>74.060457516339866</c:v>
                </c:pt>
                <c:pt idx="3427">
                  <c:v>75.389194139194132</c:v>
                </c:pt>
                <c:pt idx="3428">
                  <c:v>63.310277556087598</c:v>
                </c:pt>
                <c:pt idx="3429">
                  <c:v>84.767874701503018</c:v>
                </c:pt>
                <c:pt idx="3430">
                  <c:v>66.541100085752774</c:v>
                </c:pt>
                <c:pt idx="3431">
                  <c:v>82.125471583302911</c:v>
                </c:pt>
                <c:pt idx="3432">
                  <c:v>81.833388175935056</c:v>
                </c:pt>
                <c:pt idx="3433">
                  <c:v>77.71146478043029</c:v>
                </c:pt>
                <c:pt idx="3434">
                  <c:v>85.682270916334659</c:v>
                </c:pt>
                <c:pt idx="3435">
                  <c:v>75.936692506459949</c:v>
                </c:pt>
                <c:pt idx="3436">
                  <c:v>77.240896358543424</c:v>
                </c:pt>
                <c:pt idx="3437">
                  <c:v>76.851851851851848</c:v>
                </c:pt>
                <c:pt idx="3438">
                  <c:v>74.497802887633384</c:v>
                </c:pt>
                <c:pt idx="3439">
                  <c:v>70.473970473970482</c:v>
                </c:pt>
                <c:pt idx="3440">
                  <c:v>76.247624762476249</c:v>
                </c:pt>
                <c:pt idx="3441">
                  <c:v>75.018059234288472</c:v>
                </c:pt>
                <c:pt idx="3442">
                  <c:v>63.23278800272665</c:v>
                </c:pt>
                <c:pt idx="3443">
                  <c:v>75.295285298614189</c:v>
                </c:pt>
                <c:pt idx="3444">
                  <c:v>75.649796680953955</c:v>
                </c:pt>
                <c:pt idx="3445">
                  <c:v>61.889456836018162</c:v>
                </c:pt>
                <c:pt idx="3446">
                  <c:v>80.786836272525775</c:v>
                </c:pt>
                <c:pt idx="3447">
                  <c:v>78.071767324816108</c:v>
                </c:pt>
                <c:pt idx="3448">
                  <c:v>73.124098124098126</c:v>
                </c:pt>
                <c:pt idx="3449">
                  <c:v>73.788557447274201</c:v>
                </c:pt>
                <c:pt idx="3450">
                  <c:v>75.423881673881681</c:v>
                </c:pt>
                <c:pt idx="3451">
                  <c:v>76.146695650447654</c:v>
                </c:pt>
                <c:pt idx="3452">
                  <c:v>76.686507936507937</c:v>
                </c:pt>
                <c:pt idx="3453">
                  <c:v>74.789292497625823</c:v>
                </c:pt>
                <c:pt idx="3454">
                  <c:v>79.275574005740054</c:v>
                </c:pt>
                <c:pt idx="3455">
                  <c:v>75.841317184863826</c:v>
                </c:pt>
                <c:pt idx="3456">
                  <c:v>77.261785146110697</c:v>
                </c:pt>
                <c:pt idx="3457">
                  <c:v>69.937898026185664</c:v>
                </c:pt>
                <c:pt idx="3458">
                  <c:v>76.953378817413906</c:v>
                </c:pt>
                <c:pt idx="3459">
                  <c:v>71.754461715601607</c:v>
                </c:pt>
                <c:pt idx="3460">
                  <c:v>71.859737484737479</c:v>
                </c:pt>
                <c:pt idx="3461">
                  <c:v>78.323606951803214</c:v>
                </c:pt>
                <c:pt idx="3462">
                  <c:v>75.486896427930361</c:v>
                </c:pt>
                <c:pt idx="3463">
                  <c:v>77.39239926739927</c:v>
                </c:pt>
                <c:pt idx="3464">
                  <c:v>76.210273466371021</c:v>
                </c:pt>
                <c:pt idx="3465">
                  <c:v>75.432389937106919</c:v>
                </c:pt>
                <c:pt idx="3466">
                  <c:v>78.312418993755145</c:v>
                </c:pt>
                <c:pt idx="3467">
                  <c:v>77.872236216064934</c:v>
                </c:pt>
                <c:pt idx="3468">
                  <c:v>82.725262576008845</c:v>
                </c:pt>
                <c:pt idx="3469">
                  <c:v>80.555555555555557</c:v>
                </c:pt>
                <c:pt idx="3470">
                  <c:v>77.321865012220343</c:v>
                </c:pt>
                <c:pt idx="3471">
                  <c:v>78.760342789598113</c:v>
                </c:pt>
                <c:pt idx="3472">
                  <c:v>76.091937897493438</c:v>
                </c:pt>
                <c:pt idx="3473">
                  <c:v>79.027179977682124</c:v>
                </c:pt>
                <c:pt idx="3474">
                  <c:v>78.417755991285404</c:v>
                </c:pt>
                <c:pt idx="3475">
                  <c:v>80.523318289275736</c:v>
                </c:pt>
                <c:pt idx="3476">
                  <c:v>72.445635984509977</c:v>
                </c:pt>
                <c:pt idx="3477">
                  <c:v>79.660119391488536</c:v>
                </c:pt>
                <c:pt idx="3478">
                  <c:v>74.028000713393965</c:v>
                </c:pt>
                <c:pt idx="3479">
                  <c:v>78.997289972899736</c:v>
                </c:pt>
                <c:pt idx="3480">
                  <c:v>80.690634524799108</c:v>
                </c:pt>
                <c:pt idx="3481">
                  <c:v>75.073267074413863</c:v>
                </c:pt>
                <c:pt idx="3482">
                  <c:v>76.74493199897357</c:v>
                </c:pt>
                <c:pt idx="3483">
                  <c:v>72.753383695310035</c:v>
                </c:pt>
                <c:pt idx="3484">
                  <c:v>56.008002256666067</c:v>
                </c:pt>
                <c:pt idx="3485">
                  <c:v>46.53566919191919</c:v>
                </c:pt>
                <c:pt idx="3486">
                  <c:v>58.522095056429826</c:v>
                </c:pt>
                <c:pt idx="3487">
                  <c:v>52.276064610866371</c:v>
                </c:pt>
                <c:pt idx="3488">
                  <c:v>69.814349525404793</c:v>
                </c:pt>
                <c:pt idx="3489">
                  <c:v>78.378103378103376</c:v>
                </c:pt>
                <c:pt idx="3490">
                  <c:v>73.552699896157833</c:v>
                </c:pt>
                <c:pt idx="3491">
                  <c:v>75.248215082552434</c:v>
                </c:pt>
                <c:pt idx="3492">
                  <c:v>70.195517405817824</c:v>
                </c:pt>
                <c:pt idx="3493">
                  <c:v>65.424905838041425</c:v>
                </c:pt>
                <c:pt idx="3494">
                  <c:v>68.514595103578159</c:v>
                </c:pt>
                <c:pt idx="3495">
                  <c:v>71.788194444444443</c:v>
                </c:pt>
                <c:pt idx="3496">
                  <c:v>58.964646464646449</c:v>
                </c:pt>
                <c:pt idx="3497">
                  <c:v>68.131659056316579</c:v>
                </c:pt>
                <c:pt idx="3498">
                  <c:v>81.18636564851704</c:v>
                </c:pt>
                <c:pt idx="3499">
                  <c:v>65.892330383480825</c:v>
                </c:pt>
                <c:pt idx="3500">
                  <c:v>75.300687285223361</c:v>
                </c:pt>
                <c:pt idx="3501">
                  <c:v>73.335096302172857</c:v>
                </c:pt>
                <c:pt idx="3502">
                  <c:v>81.488726598272763</c:v>
                </c:pt>
                <c:pt idx="3503">
                  <c:v>76.32693102023957</c:v>
                </c:pt>
                <c:pt idx="3504">
                  <c:v>66.317365269461078</c:v>
                </c:pt>
                <c:pt idx="3505">
                  <c:v>83.178053830227739</c:v>
                </c:pt>
                <c:pt idx="3506">
                  <c:v>79.554427523970674</c:v>
                </c:pt>
                <c:pt idx="3507">
                  <c:v>76.307658002038735</c:v>
                </c:pt>
                <c:pt idx="3508">
                  <c:v>75.402709134175367</c:v>
                </c:pt>
                <c:pt idx="3509">
                  <c:v>73.994653649465363</c:v>
                </c:pt>
                <c:pt idx="3510">
                  <c:v>80.173405654174871</c:v>
                </c:pt>
                <c:pt idx="3511">
                  <c:v>73.115339749198014</c:v>
                </c:pt>
                <c:pt idx="3512">
                  <c:v>58.892081736909319</c:v>
                </c:pt>
                <c:pt idx="3513">
                  <c:v>66.237839221710175</c:v>
                </c:pt>
                <c:pt idx="3514">
                  <c:v>55.594982506361326</c:v>
                </c:pt>
                <c:pt idx="3515">
                  <c:v>77.223774595412749</c:v>
                </c:pt>
                <c:pt idx="3516">
                  <c:v>64.319356817385213</c:v>
                </c:pt>
                <c:pt idx="3517">
                  <c:v>77.083742552216322</c:v>
                </c:pt>
                <c:pt idx="3518">
                  <c:v>62.867519137091165</c:v>
                </c:pt>
                <c:pt idx="3519">
                  <c:v>71.257778497176361</c:v>
                </c:pt>
                <c:pt idx="3520">
                  <c:v>81.185851071157941</c:v>
                </c:pt>
                <c:pt idx="3521">
                  <c:v>76.56619385342789</c:v>
                </c:pt>
                <c:pt idx="3522">
                  <c:v>63.308121735998554</c:v>
                </c:pt>
                <c:pt idx="3523">
                  <c:v>51.996927803379414</c:v>
                </c:pt>
                <c:pt idx="3524">
                  <c:v>59.740303770002697</c:v>
                </c:pt>
                <c:pt idx="3525">
                  <c:v>62.177579365079374</c:v>
                </c:pt>
                <c:pt idx="3526">
                  <c:v>55.311213991769549</c:v>
                </c:pt>
                <c:pt idx="3527">
                  <c:v>47.016460905349788</c:v>
                </c:pt>
                <c:pt idx="3528">
                  <c:v>56.071127946127945</c:v>
                </c:pt>
                <c:pt idx="3529">
                  <c:v>51.255341880341888</c:v>
                </c:pt>
                <c:pt idx="3530">
                  <c:v>72.718253968253961</c:v>
                </c:pt>
                <c:pt idx="3531">
                  <c:v>70.883158943697055</c:v>
                </c:pt>
                <c:pt idx="3532">
                  <c:v>76.851851851851848</c:v>
                </c:pt>
                <c:pt idx="3533">
                  <c:v>72.600151171579739</c:v>
                </c:pt>
                <c:pt idx="3534">
                  <c:v>76.379440665154945</c:v>
                </c:pt>
                <c:pt idx="3535">
                  <c:v>71.612237237237238</c:v>
                </c:pt>
                <c:pt idx="3536">
                  <c:v>71.655328798185948</c:v>
                </c:pt>
                <c:pt idx="3537">
                  <c:v>45.3125</c:v>
                </c:pt>
                <c:pt idx="3538">
                  <c:v>80.476846094629011</c:v>
                </c:pt>
                <c:pt idx="3539">
                  <c:v>81.310347312292848</c:v>
                </c:pt>
                <c:pt idx="3540">
                  <c:v>74.339483268054707</c:v>
                </c:pt>
                <c:pt idx="3541">
                  <c:v>71.786860615993987</c:v>
                </c:pt>
                <c:pt idx="3542">
                  <c:v>77.811073059360723</c:v>
                </c:pt>
                <c:pt idx="3543">
                  <c:v>64.795524691358025</c:v>
                </c:pt>
                <c:pt idx="3544">
                  <c:v>79.799556110417541</c:v>
                </c:pt>
                <c:pt idx="3545">
                  <c:v>80.886476264997384</c:v>
                </c:pt>
                <c:pt idx="3546">
                  <c:v>74.69746974697469</c:v>
                </c:pt>
                <c:pt idx="3547">
                  <c:v>75.915487768936046</c:v>
                </c:pt>
                <c:pt idx="3548">
                  <c:v>78.462676594119898</c:v>
                </c:pt>
                <c:pt idx="3549">
                  <c:v>78.883395138030494</c:v>
                </c:pt>
                <c:pt idx="3550">
                  <c:v>71.815965874466798</c:v>
                </c:pt>
                <c:pt idx="3551">
                  <c:v>77.240896358543424</c:v>
                </c:pt>
                <c:pt idx="3552">
                  <c:v>66.484889797773235</c:v>
                </c:pt>
                <c:pt idx="3553">
                  <c:v>78.23915525114154</c:v>
                </c:pt>
                <c:pt idx="3554">
                  <c:v>70.078084997439845</c:v>
                </c:pt>
                <c:pt idx="3555">
                  <c:v>59.71477731453907</c:v>
                </c:pt>
                <c:pt idx="3556">
                  <c:v>54.228421970357445</c:v>
                </c:pt>
                <c:pt idx="3557">
                  <c:v>55.908289241622569</c:v>
                </c:pt>
                <c:pt idx="3558">
                  <c:v>68.450366610265093</c:v>
                </c:pt>
                <c:pt idx="3559">
                  <c:v>73.958333333333329</c:v>
                </c:pt>
                <c:pt idx="3560">
                  <c:v>55.491679769392022</c:v>
                </c:pt>
                <c:pt idx="3561">
                  <c:v>81.958061002178653</c:v>
                </c:pt>
                <c:pt idx="3562">
                  <c:v>76.758512544802898</c:v>
                </c:pt>
                <c:pt idx="3563">
                  <c:v>50.729124374069599</c:v>
                </c:pt>
                <c:pt idx="3564">
                  <c:v>50.115521949170301</c:v>
                </c:pt>
                <c:pt idx="3565">
                  <c:v>51.554840686274503</c:v>
                </c:pt>
                <c:pt idx="3566">
                  <c:v>62.040692377771002</c:v>
                </c:pt>
                <c:pt idx="3567">
                  <c:v>74.221802901343594</c:v>
                </c:pt>
                <c:pt idx="3568">
                  <c:v>74.224608043626404</c:v>
                </c:pt>
                <c:pt idx="3569">
                  <c:v>80.314181703070602</c:v>
                </c:pt>
                <c:pt idx="3570">
                  <c:v>80.720946915351504</c:v>
                </c:pt>
                <c:pt idx="3571">
                  <c:v>75.177304964539005</c:v>
                </c:pt>
                <c:pt idx="3572">
                  <c:v>80.228758169934693</c:v>
                </c:pt>
                <c:pt idx="3573">
                  <c:v>81.979606188466903</c:v>
                </c:pt>
                <c:pt idx="3574">
                  <c:v>79.244258224705106</c:v>
                </c:pt>
                <c:pt idx="3575">
                  <c:v>73.406135142776407</c:v>
                </c:pt>
                <c:pt idx="3576">
                  <c:v>77.351240834743393</c:v>
                </c:pt>
                <c:pt idx="3577">
                  <c:v>77.202581369247994</c:v>
                </c:pt>
                <c:pt idx="3578">
                  <c:v>81.192129629629605</c:v>
                </c:pt>
                <c:pt idx="3579">
                  <c:v>76.183313277176097</c:v>
                </c:pt>
                <c:pt idx="3580">
                  <c:v>77.598566308243704</c:v>
                </c:pt>
                <c:pt idx="3581">
                  <c:v>76.2016229712859</c:v>
                </c:pt>
                <c:pt idx="3582">
                  <c:v>58.362148455509399</c:v>
                </c:pt>
                <c:pt idx="3583">
                  <c:v>73.842592592592595</c:v>
                </c:pt>
                <c:pt idx="3584">
                  <c:v>68.607305936073004</c:v>
                </c:pt>
                <c:pt idx="3585">
                  <c:v>78.599773242630405</c:v>
                </c:pt>
                <c:pt idx="3586">
                  <c:v>79.300213675213698</c:v>
                </c:pt>
                <c:pt idx="3587">
                  <c:v>77.438556067588294</c:v>
                </c:pt>
                <c:pt idx="3588">
                  <c:v>77.719907407407405</c:v>
                </c:pt>
                <c:pt idx="3589">
                  <c:v>63.959212376933898</c:v>
                </c:pt>
                <c:pt idx="3590">
                  <c:v>76.492408557626007</c:v>
                </c:pt>
                <c:pt idx="3591">
                  <c:v>78.3549783549784</c:v>
                </c:pt>
                <c:pt idx="3592">
                  <c:v>85.680251419302493</c:v>
                </c:pt>
                <c:pt idx="3593">
                  <c:v>70.999791926758206</c:v>
                </c:pt>
                <c:pt idx="3594">
                  <c:v>84.126984126984098</c:v>
                </c:pt>
                <c:pt idx="3595">
                  <c:v>72.939488784559202</c:v>
                </c:pt>
                <c:pt idx="3596">
                  <c:v>83.0204517704518</c:v>
                </c:pt>
                <c:pt idx="3597">
                  <c:v>74.520383693045602</c:v>
                </c:pt>
                <c:pt idx="3598">
                  <c:v>77.657004830917899</c:v>
                </c:pt>
                <c:pt idx="3599">
                  <c:v>76.242690058479496</c:v>
                </c:pt>
                <c:pt idx="3600">
                  <c:v>69.5910973084886</c:v>
                </c:pt>
                <c:pt idx="3601">
                  <c:v>79.056437389770693</c:v>
                </c:pt>
                <c:pt idx="3602">
                  <c:v>77.467494089834503</c:v>
                </c:pt>
                <c:pt idx="3603">
                  <c:v>61.234779299847801</c:v>
                </c:pt>
                <c:pt idx="3604">
                  <c:v>78.3549783549784</c:v>
                </c:pt>
                <c:pt idx="3605">
                  <c:v>71.496683250414605</c:v>
                </c:pt>
                <c:pt idx="3606">
                  <c:v>83.492714025500902</c:v>
                </c:pt>
                <c:pt idx="3607">
                  <c:v>79.957091237578993</c:v>
                </c:pt>
                <c:pt idx="3608">
                  <c:v>78.885135135135101</c:v>
                </c:pt>
                <c:pt idx="3609">
                  <c:v>82.152128764278302</c:v>
                </c:pt>
                <c:pt idx="3610">
                  <c:v>80.673480083857399</c:v>
                </c:pt>
                <c:pt idx="3611">
                  <c:v>73.9583333333333</c:v>
                </c:pt>
                <c:pt idx="3612">
                  <c:v>80.854101765316699</c:v>
                </c:pt>
                <c:pt idx="3613">
                  <c:v>82.339559386973207</c:v>
                </c:pt>
                <c:pt idx="3614">
                  <c:v>81.708829365079396</c:v>
                </c:pt>
                <c:pt idx="3615">
                  <c:v>61.373824221046398</c:v>
                </c:pt>
                <c:pt idx="3616">
                  <c:v>62.579365079365097</c:v>
                </c:pt>
                <c:pt idx="3617">
                  <c:v>60.048161120840597</c:v>
                </c:pt>
                <c:pt idx="3618">
                  <c:v>66.345187864175202</c:v>
                </c:pt>
                <c:pt idx="3619">
                  <c:v>65.501348302239805</c:v>
                </c:pt>
                <c:pt idx="3620">
                  <c:v>59.261984861227901</c:v>
                </c:pt>
                <c:pt idx="3621">
                  <c:v>75.762760193897904</c:v>
                </c:pt>
                <c:pt idx="3622">
                  <c:v>69.836893090569504</c:v>
                </c:pt>
                <c:pt idx="3623">
                  <c:v>68.2550730017322</c:v>
                </c:pt>
                <c:pt idx="3624">
                  <c:v>63.749660418364599</c:v>
                </c:pt>
                <c:pt idx="3625">
                  <c:v>60.048243630333197</c:v>
                </c:pt>
                <c:pt idx="3626">
                  <c:v>65.830519376105499</c:v>
                </c:pt>
                <c:pt idx="3627">
                  <c:v>54.672574157868297</c:v>
                </c:pt>
                <c:pt idx="3628">
                  <c:v>64.703856749311299</c:v>
                </c:pt>
                <c:pt idx="3629">
                  <c:v>66.275542784163505</c:v>
                </c:pt>
                <c:pt idx="3630">
                  <c:v>67.948717948717999</c:v>
                </c:pt>
                <c:pt idx="3631">
                  <c:v>67.075386012715697</c:v>
                </c:pt>
                <c:pt idx="3632">
                  <c:v>65.902278177458001</c:v>
                </c:pt>
                <c:pt idx="3633">
                  <c:v>58.881578947368403</c:v>
                </c:pt>
                <c:pt idx="3634">
                  <c:v>76.369598765432102</c:v>
                </c:pt>
                <c:pt idx="3635">
                  <c:v>71.426308165851907</c:v>
                </c:pt>
                <c:pt idx="3636">
                  <c:v>68.681437078827798</c:v>
                </c:pt>
                <c:pt idx="3637">
                  <c:v>59.159461339693898</c:v>
                </c:pt>
                <c:pt idx="3638">
                  <c:v>64.558803627013106</c:v>
                </c:pt>
                <c:pt idx="3639">
                  <c:v>86.287794985250699</c:v>
                </c:pt>
                <c:pt idx="3640">
                  <c:v>66.520322509388095</c:v>
                </c:pt>
                <c:pt idx="3641">
                  <c:v>77.561230585424099</c:v>
                </c:pt>
                <c:pt idx="3642">
                  <c:v>83.596303104575199</c:v>
                </c:pt>
                <c:pt idx="3643">
                  <c:v>83.738218505243594</c:v>
                </c:pt>
                <c:pt idx="3644">
                  <c:v>82.201213818860893</c:v>
                </c:pt>
                <c:pt idx="3645">
                  <c:v>73.063430698740007</c:v>
                </c:pt>
                <c:pt idx="3646">
                  <c:v>76.442873969375697</c:v>
                </c:pt>
                <c:pt idx="3647">
                  <c:v>81.544044044044</c:v>
                </c:pt>
                <c:pt idx="3648">
                  <c:v>69.434663536776199</c:v>
                </c:pt>
                <c:pt idx="3649">
                  <c:v>68.244549929676495</c:v>
                </c:pt>
                <c:pt idx="3650">
                  <c:v>69.831511839708597</c:v>
                </c:pt>
                <c:pt idx="3651">
                  <c:v>73.858120991506297</c:v>
                </c:pt>
                <c:pt idx="3652">
                  <c:v>73.901892790059193</c:v>
                </c:pt>
                <c:pt idx="3653">
                  <c:v>71.819266515950801</c:v>
                </c:pt>
                <c:pt idx="3654">
                  <c:v>71.337788259958103</c:v>
                </c:pt>
                <c:pt idx="3655">
                  <c:v>79.761904761904802</c:v>
                </c:pt>
                <c:pt idx="3656">
                  <c:v>75.0203915171289</c:v>
                </c:pt>
                <c:pt idx="3657">
                  <c:v>82.323232323232304</c:v>
                </c:pt>
                <c:pt idx="3658">
                  <c:v>67.206790123456798</c:v>
                </c:pt>
                <c:pt idx="3659">
                  <c:v>72.6019965277778</c:v>
                </c:pt>
                <c:pt idx="3660">
                  <c:v>83.745301162689003</c:v>
                </c:pt>
                <c:pt idx="3661">
                  <c:v>79.1666666666667</c:v>
                </c:pt>
                <c:pt idx="3662">
                  <c:v>98.368877453959826</c:v>
                </c:pt>
                <c:pt idx="3663">
                  <c:v>98.421584337668506</c:v>
                </c:pt>
                <c:pt idx="3664">
                  <c:v>98.341059374060023</c:v>
                </c:pt>
                <c:pt idx="3665">
                  <c:v>69.477648083220856</c:v>
                </c:pt>
                <c:pt idx="3666">
                  <c:v>57.141134766534243</c:v>
                </c:pt>
                <c:pt idx="3667">
                  <c:v>69.071302484995584</c:v>
                </c:pt>
                <c:pt idx="3668">
                  <c:v>65.116217245940106</c:v>
                </c:pt>
                <c:pt idx="3669">
                  <c:v>55.017774202955508</c:v>
                </c:pt>
                <c:pt idx="3670">
                  <c:v>60.385997110286915</c:v>
                </c:pt>
                <c:pt idx="3671">
                  <c:v>69.974378881110241</c:v>
                </c:pt>
                <c:pt idx="3672">
                  <c:v>69.54647825866742</c:v>
                </c:pt>
                <c:pt idx="3673">
                  <c:v>59.122398495780338</c:v>
                </c:pt>
                <c:pt idx="3674">
                  <c:v>51.613621191777156</c:v>
                </c:pt>
                <c:pt idx="3675">
                  <c:v>53.261328905831171</c:v>
                </c:pt>
                <c:pt idx="3676">
                  <c:v>66.079988422888334</c:v>
                </c:pt>
                <c:pt idx="3677">
                  <c:v>54.883730399960044</c:v>
                </c:pt>
                <c:pt idx="3678">
                  <c:v>51.986838980122862</c:v>
                </c:pt>
                <c:pt idx="3679">
                  <c:v>47.037062907307572</c:v>
                </c:pt>
                <c:pt idx="3680">
                  <c:v>55.229709627997892</c:v>
                </c:pt>
                <c:pt idx="3681">
                  <c:v>58.867849938755135</c:v>
                </c:pt>
                <c:pt idx="3682">
                  <c:v>65.145800774508615</c:v>
                </c:pt>
                <c:pt idx="3683">
                  <c:v>60.802299036747343</c:v>
                </c:pt>
                <c:pt idx="3684">
                  <c:v>62.933718434336974</c:v>
                </c:pt>
                <c:pt idx="3685">
                  <c:v>60.38546028123082</c:v>
                </c:pt>
                <c:pt idx="3686">
                  <c:v>64.668106799241713</c:v>
                </c:pt>
                <c:pt idx="3687">
                  <c:v>74.777932396988362</c:v>
                </c:pt>
                <c:pt idx="3688">
                  <c:v>50.14</c:v>
                </c:pt>
                <c:pt idx="3689">
                  <c:v>72.87</c:v>
                </c:pt>
                <c:pt idx="3690">
                  <c:v>59.9</c:v>
                </c:pt>
                <c:pt idx="3691">
                  <c:v>63.18</c:v>
                </c:pt>
                <c:pt idx="3692">
                  <c:v>81.239999999999995</c:v>
                </c:pt>
                <c:pt idx="3693">
                  <c:v>68.95</c:v>
                </c:pt>
                <c:pt idx="3694">
                  <c:v>83.247698862262283</c:v>
                </c:pt>
                <c:pt idx="3695">
                  <c:v>78.941064162720977</c:v>
                </c:pt>
                <c:pt idx="3696">
                  <c:v>84.096535876559557</c:v>
                </c:pt>
                <c:pt idx="3697">
                  <c:v>79.794274142251936</c:v>
                </c:pt>
                <c:pt idx="3698">
                  <c:v>84.124398187571998</c:v>
                </c:pt>
                <c:pt idx="3699">
                  <c:v>65.635204478308196</c:v>
                </c:pt>
                <c:pt idx="3700">
                  <c:v>31</c:v>
                </c:pt>
                <c:pt idx="3701">
                  <c:v>53.113116227615301</c:v>
                </c:pt>
                <c:pt idx="3702">
                  <c:v>50.741291887125215</c:v>
                </c:pt>
                <c:pt idx="3703">
                  <c:v>47.53819444444445</c:v>
                </c:pt>
                <c:pt idx="3704">
                  <c:v>60.711331679073609</c:v>
                </c:pt>
                <c:pt idx="3705">
                  <c:v>60.952113729891508</c:v>
                </c:pt>
                <c:pt idx="3706">
                  <c:v>51.578627808136005</c:v>
                </c:pt>
                <c:pt idx="3707">
                  <c:v>56.698797877102116</c:v>
                </c:pt>
                <c:pt idx="3708">
                  <c:v>61.039026965562051</c:v>
                </c:pt>
                <c:pt idx="3709">
                  <c:v>60.182086051035576</c:v>
                </c:pt>
                <c:pt idx="3710">
                  <c:v>60.675716054125587</c:v>
                </c:pt>
                <c:pt idx="3711">
                  <c:v>53.003472222222229</c:v>
                </c:pt>
                <c:pt idx="3712">
                  <c:v>59.47569444444445</c:v>
                </c:pt>
                <c:pt idx="3713">
                  <c:v>48.635416666666664</c:v>
                </c:pt>
                <c:pt idx="3714">
                  <c:v>55.49305555555555</c:v>
                </c:pt>
                <c:pt idx="3715">
                  <c:v>55</c:v>
                </c:pt>
                <c:pt idx="3716">
                  <c:v>58.746527777777779</c:v>
                </c:pt>
                <c:pt idx="3717">
                  <c:v>58.99305555555555</c:v>
                </c:pt>
                <c:pt idx="3718">
                  <c:v>57.076388888888886</c:v>
                </c:pt>
                <c:pt idx="3719">
                  <c:v>47.100694444444436</c:v>
                </c:pt>
                <c:pt idx="3720">
                  <c:v>48.340277777777771</c:v>
                </c:pt>
                <c:pt idx="3721">
                  <c:v>45.420138888888886</c:v>
                </c:pt>
                <c:pt idx="3722">
                  <c:v>55.642361111111107</c:v>
                </c:pt>
                <c:pt idx="3723">
                  <c:v>63.983781918564532</c:v>
                </c:pt>
                <c:pt idx="3724">
                  <c:v>51.995264495264479</c:v>
                </c:pt>
                <c:pt idx="3725">
                  <c:v>51.734845416497912</c:v>
                </c:pt>
                <c:pt idx="3726">
                  <c:v>39.292114695340508</c:v>
                </c:pt>
                <c:pt idx="3727">
                  <c:v>58.837365591397848</c:v>
                </c:pt>
                <c:pt idx="3728">
                  <c:v>57.030721342536204</c:v>
                </c:pt>
                <c:pt idx="3729">
                  <c:v>62.232279449260588</c:v>
                </c:pt>
                <c:pt idx="3730">
                  <c:v>51.92307692307692</c:v>
                </c:pt>
                <c:pt idx="3731">
                  <c:v>47.62040197193781</c:v>
                </c:pt>
                <c:pt idx="3732">
                  <c:v>58.935819381024857</c:v>
                </c:pt>
                <c:pt idx="3733">
                  <c:v>64.526214526214531</c:v>
                </c:pt>
                <c:pt idx="3734">
                  <c:v>64.113904407200494</c:v>
                </c:pt>
                <c:pt idx="3735">
                  <c:v>56.349206349206348</c:v>
                </c:pt>
                <c:pt idx="3736">
                  <c:v>62.366932801064536</c:v>
                </c:pt>
                <c:pt idx="3737">
                  <c:v>61.990466798159105</c:v>
                </c:pt>
                <c:pt idx="3738">
                  <c:v>52.197488584474883</c:v>
                </c:pt>
                <c:pt idx="3739">
                  <c:v>57.010582010581999</c:v>
                </c:pt>
                <c:pt idx="3740">
                  <c:v>76.144312652068123</c:v>
                </c:pt>
                <c:pt idx="3741">
                  <c:v>58.230198019801982</c:v>
                </c:pt>
                <c:pt idx="3742">
                  <c:v>50.276938569989937</c:v>
                </c:pt>
                <c:pt idx="3743">
                  <c:v>40.294715447154474</c:v>
                </c:pt>
                <c:pt idx="3744">
                  <c:v>36.512799564270146</c:v>
                </c:pt>
                <c:pt idx="3745">
                  <c:v>61.111111111111107</c:v>
                </c:pt>
                <c:pt idx="3746">
                  <c:v>55.316484517304197</c:v>
                </c:pt>
                <c:pt idx="3747">
                  <c:v>52.909491990062527</c:v>
                </c:pt>
                <c:pt idx="3748">
                  <c:v>55.240374555346307</c:v>
                </c:pt>
                <c:pt idx="3749">
                  <c:v>64.210310707758239</c:v>
                </c:pt>
                <c:pt idx="3750">
                  <c:v>51.846136259716502</c:v>
                </c:pt>
                <c:pt idx="3751">
                  <c:v>51.144611948632047</c:v>
                </c:pt>
                <c:pt idx="3752">
                  <c:v>52.590811965811966</c:v>
                </c:pt>
                <c:pt idx="3753">
                  <c:v>58.698830409356717</c:v>
                </c:pt>
                <c:pt idx="3754">
                  <c:v>49.888427208371809</c:v>
                </c:pt>
                <c:pt idx="3755">
                  <c:v>52.243252716438839</c:v>
                </c:pt>
                <c:pt idx="3756">
                  <c:v>50.35583103764921</c:v>
                </c:pt>
                <c:pt idx="3757">
                  <c:v>60.208142026323841</c:v>
                </c:pt>
                <c:pt idx="3758">
                  <c:v>64.249216966608259</c:v>
                </c:pt>
                <c:pt idx="3759">
                  <c:v>47.984536530275378</c:v>
                </c:pt>
                <c:pt idx="3760">
                  <c:v>61.4699187656744</c:v>
                </c:pt>
                <c:pt idx="3761">
                  <c:v>59.347497249724967</c:v>
                </c:pt>
                <c:pt idx="3762">
                  <c:v>53.84801884178443</c:v>
                </c:pt>
                <c:pt idx="3763">
                  <c:v>60.812652754277117</c:v>
                </c:pt>
                <c:pt idx="3764">
                  <c:v>58.613916947250289</c:v>
                </c:pt>
                <c:pt idx="3765">
                  <c:v>55.007824726134579</c:v>
                </c:pt>
                <c:pt idx="3766">
                  <c:v>52.672350568390172</c:v>
                </c:pt>
                <c:pt idx="3767">
                  <c:v>60.266323024054991</c:v>
                </c:pt>
                <c:pt idx="3768">
                  <c:v>60.269764957264961</c:v>
                </c:pt>
                <c:pt idx="3769">
                  <c:v>51.016865079365083</c:v>
                </c:pt>
                <c:pt idx="3770">
                  <c:v>49.186991869918693</c:v>
                </c:pt>
                <c:pt idx="3771">
                  <c:v>54.303655707543385</c:v>
                </c:pt>
                <c:pt idx="3772">
                  <c:v>61.67806575473962</c:v>
                </c:pt>
                <c:pt idx="3773">
                  <c:v>55.059902459711616</c:v>
                </c:pt>
                <c:pt idx="3774">
                  <c:v>48.703313429340824</c:v>
                </c:pt>
                <c:pt idx="3775">
                  <c:v>48.582553490619915</c:v>
                </c:pt>
                <c:pt idx="3776">
                  <c:v>58.991858237547888</c:v>
                </c:pt>
                <c:pt idx="3777">
                  <c:v>53.957680250783703</c:v>
                </c:pt>
                <c:pt idx="3778">
                  <c:v>50.327932098765437</c:v>
                </c:pt>
                <c:pt idx="3779">
                  <c:v>64.275486827033205</c:v>
                </c:pt>
                <c:pt idx="3780">
                  <c:v>70.877067430025406</c:v>
                </c:pt>
                <c:pt idx="3781">
                  <c:v>72.556988041853501</c:v>
                </c:pt>
                <c:pt idx="3782">
                  <c:v>69.107744107744097</c:v>
                </c:pt>
                <c:pt idx="3783">
                  <c:v>71.284575714955494</c:v>
                </c:pt>
                <c:pt idx="3784">
                  <c:v>75.166307083782797</c:v>
                </c:pt>
                <c:pt idx="3785">
                  <c:v>72.781506338553299</c:v>
                </c:pt>
                <c:pt idx="3786">
                  <c:v>67.037721459579998</c:v>
                </c:pt>
                <c:pt idx="3787">
                  <c:v>74.9305555555556</c:v>
                </c:pt>
                <c:pt idx="3788">
                  <c:v>57.307241278217496</c:v>
                </c:pt>
                <c:pt idx="3789">
                  <c:v>73.179552637977196</c:v>
                </c:pt>
                <c:pt idx="3790">
                  <c:v>61.351898380792797</c:v>
                </c:pt>
                <c:pt idx="3791">
                  <c:v>65.753424657534197</c:v>
                </c:pt>
                <c:pt idx="3792">
                  <c:v>58.093869731800801</c:v>
                </c:pt>
                <c:pt idx="3793">
                  <c:v>66.245270037839703</c:v>
                </c:pt>
                <c:pt idx="3794">
                  <c:v>52.404572940287203</c:v>
                </c:pt>
                <c:pt idx="3795">
                  <c:v>64.951236502960597</c:v>
                </c:pt>
                <c:pt idx="3796">
                  <c:v>49.343607305936096</c:v>
                </c:pt>
                <c:pt idx="3797">
                  <c:v>69.682071451982907</c:v>
                </c:pt>
                <c:pt idx="3798">
                  <c:v>81.350072780203803</c:v>
                </c:pt>
                <c:pt idx="3799">
                  <c:v>66.383581033262601</c:v>
                </c:pt>
                <c:pt idx="3800">
                  <c:v>72.971906565656596</c:v>
                </c:pt>
                <c:pt idx="3801">
                  <c:v>74.022633744855995</c:v>
                </c:pt>
                <c:pt idx="3802">
                  <c:v>68.637992831541197</c:v>
                </c:pt>
                <c:pt idx="3803">
                  <c:v>80.314960629921302</c:v>
                </c:pt>
                <c:pt idx="3804">
                  <c:v>68.826034063260295</c:v>
                </c:pt>
                <c:pt idx="3805">
                  <c:v>67.995169082125599</c:v>
                </c:pt>
                <c:pt idx="3806">
                  <c:v>51.923076923076898</c:v>
                </c:pt>
                <c:pt idx="3807">
                  <c:v>56.267580872011301</c:v>
                </c:pt>
                <c:pt idx="3808">
                  <c:v>71.635367762128297</c:v>
                </c:pt>
                <c:pt idx="3809">
                  <c:v>74.635539795114298</c:v>
                </c:pt>
                <c:pt idx="3810">
                  <c:v>62.322695035461003</c:v>
                </c:pt>
                <c:pt idx="3811">
                  <c:v>80.46875</c:v>
                </c:pt>
                <c:pt idx="3812">
                  <c:v>59.325396825396801</c:v>
                </c:pt>
                <c:pt idx="3813">
                  <c:v>44.587138508371403</c:v>
                </c:pt>
                <c:pt idx="3814">
                  <c:v>82.522371364653196</c:v>
                </c:pt>
                <c:pt idx="3815">
                  <c:v>74.537037037036995</c:v>
                </c:pt>
                <c:pt idx="3816">
                  <c:v>67.623873873873904</c:v>
                </c:pt>
                <c:pt idx="3817">
                  <c:v>73.083548664944004</c:v>
                </c:pt>
                <c:pt idx="3818">
                  <c:v>72.380050505050505</c:v>
                </c:pt>
                <c:pt idx="3819">
                  <c:v>60.973370064279202</c:v>
                </c:pt>
                <c:pt idx="3820">
                  <c:v>65.2777777777778</c:v>
                </c:pt>
                <c:pt idx="3821">
                  <c:v>65.2777777777778</c:v>
                </c:pt>
                <c:pt idx="3822">
                  <c:v>65.2777777777778</c:v>
                </c:pt>
                <c:pt idx="3823">
                  <c:v>53.459571748162297</c:v>
                </c:pt>
                <c:pt idx="3824">
                  <c:v>56.122916064373101</c:v>
                </c:pt>
                <c:pt idx="3825">
                  <c:v>55.205437133148003</c:v>
                </c:pt>
                <c:pt idx="3826">
                  <c:v>54.755892255892299</c:v>
                </c:pt>
                <c:pt idx="3827">
                  <c:v>64.082177586481706</c:v>
                </c:pt>
                <c:pt idx="3828">
                  <c:v>61.488296672306802</c:v>
                </c:pt>
                <c:pt idx="3829">
                  <c:v>52.774179620034502</c:v>
                </c:pt>
                <c:pt idx="3830">
                  <c:v>52.503474031613699</c:v>
                </c:pt>
                <c:pt idx="3831">
                  <c:v>53.3420138888889</c:v>
                </c:pt>
                <c:pt idx="3832">
                  <c:v>53.051080424498103</c:v>
                </c:pt>
                <c:pt idx="3833">
                  <c:v>51.046212375517499</c:v>
                </c:pt>
                <c:pt idx="3834">
                  <c:v>56.386733484211703</c:v>
                </c:pt>
                <c:pt idx="3835">
                  <c:v>47.195790080738199</c:v>
                </c:pt>
                <c:pt idx="3836">
                  <c:v>51.197277963582302</c:v>
                </c:pt>
                <c:pt idx="3837">
                  <c:v>58.195135433941402</c:v>
                </c:pt>
                <c:pt idx="3838">
                  <c:v>56.332943013270899</c:v>
                </c:pt>
                <c:pt idx="3839">
                  <c:v>54.277989821882997</c:v>
                </c:pt>
                <c:pt idx="3840">
                  <c:v>58.977965307079202</c:v>
                </c:pt>
                <c:pt idx="3841">
                  <c:v>61.264656616415401</c:v>
                </c:pt>
                <c:pt idx="3842">
                  <c:v>59.602029914529901</c:v>
                </c:pt>
                <c:pt idx="3843">
                  <c:v>52.4305555555556</c:v>
                </c:pt>
                <c:pt idx="3844">
                  <c:v>47.443181818181799</c:v>
                </c:pt>
                <c:pt idx="3845">
                  <c:v>50.102880658436199</c:v>
                </c:pt>
                <c:pt idx="3846">
                  <c:v>58.837365591397798</c:v>
                </c:pt>
                <c:pt idx="3847">
                  <c:v>66.506882989183893</c:v>
                </c:pt>
                <c:pt idx="3848">
                  <c:v>40.925087983911503</c:v>
                </c:pt>
                <c:pt idx="3849">
                  <c:v>55.226608187134502</c:v>
                </c:pt>
                <c:pt idx="3850">
                  <c:v>49.786324786324798</c:v>
                </c:pt>
                <c:pt idx="3851">
                  <c:v>61.312158772318135</c:v>
                </c:pt>
                <c:pt idx="3852">
                  <c:v>62.055774925962481</c:v>
                </c:pt>
                <c:pt idx="3853">
                  <c:v>54.097222222222221</c:v>
                </c:pt>
                <c:pt idx="3854">
                  <c:v>59.108012394864986</c:v>
                </c:pt>
                <c:pt idx="3855">
                  <c:v>57.978880475057835</c:v>
                </c:pt>
                <c:pt idx="3856">
                  <c:v>50.353692201518285</c:v>
                </c:pt>
                <c:pt idx="3857">
                  <c:v>50.409776617348413</c:v>
                </c:pt>
                <c:pt idx="3858">
                  <c:v>47.580495585725949</c:v>
                </c:pt>
                <c:pt idx="3859">
                  <c:v>46.559044233807278</c:v>
                </c:pt>
                <c:pt idx="3860">
                  <c:v>29.836919398907114</c:v>
                </c:pt>
                <c:pt idx="3861">
                  <c:v>82.986111111111114</c:v>
                </c:pt>
                <c:pt idx="3862">
                  <c:v>25</c:v>
                </c:pt>
                <c:pt idx="3863">
                  <c:v>30</c:v>
                </c:pt>
                <c:pt idx="3864">
                  <c:v>28.000000000000004</c:v>
                </c:pt>
                <c:pt idx="3865">
                  <c:v>18</c:v>
                </c:pt>
                <c:pt idx="3866">
                  <c:v>12</c:v>
                </c:pt>
                <c:pt idx="3867">
                  <c:v>20</c:v>
                </c:pt>
                <c:pt idx="3868">
                  <c:v>26</c:v>
                </c:pt>
                <c:pt idx="3869">
                  <c:v>20</c:v>
                </c:pt>
                <c:pt idx="3870">
                  <c:v>70</c:v>
                </c:pt>
                <c:pt idx="3871">
                  <c:v>55.000000000000007</c:v>
                </c:pt>
                <c:pt idx="3872">
                  <c:v>39</c:v>
                </c:pt>
                <c:pt idx="3873">
                  <c:v>27</c:v>
                </c:pt>
                <c:pt idx="3874">
                  <c:v>36</c:v>
                </c:pt>
                <c:pt idx="3875">
                  <c:v>25</c:v>
                </c:pt>
                <c:pt idx="3876">
                  <c:v>20</c:v>
                </c:pt>
                <c:pt idx="3877">
                  <c:v>30</c:v>
                </c:pt>
                <c:pt idx="3878">
                  <c:v>35</c:v>
                </c:pt>
                <c:pt idx="3879">
                  <c:v>22</c:v>
                </c:pt>
                <c:pt idx="3880">
                  <c:v>2.61</c:v>
                </c:pt>
                <c:pt idx="3881">
                  <c:v>2.61</c:v>
                </c:pt>
                <c:pt idx="3882">
                  <c:v>7.36</c:v>
                </c:pt>
                <c:pt idx="3883">
                  <c:v>19.399999999999999</c:v>
                </c:pt>
                <c:pt idx="3884">
                  <c:v>21.3</c:v>
                </c:pt>
                <c:pt idx="3885">
                  <c:v>24.95</c:v>
                </c:pt>
                <c:pt idx="3886">
                  <c:v>28.68</c:v>
                </c:pt>
                <c:pt idx="3887">
                  <c:v>47.77</c:v>
                </c:pt>
                <c:pt idx="3921">
                  <c:v>32.604973024321367</c:v>
                </c:pt>
                <c:pt idx="3922">
                  <c:v>11.577910411345293</c:v>
                </c:pt>
                <c:pt idx="3923">
                  <c:v>48.374731442669102</c:v>
                </c:pt>
                <c:pt idx="3924">
                  <c:v>47.825596426550987</c:v>
                </c:pt>
                <c:pt idx="3925">
                  <c:v>40.140707290103052</c:v>
                </c:pt>
                <c:pt idx="3926">
                  <c:v>33.695282765686549</c:v>
                </c:pt>
                <c:pt idx="3927">
                  <c:v>55.863641774483554</c:v>
                </c:pt>
                <c:pt idx="3928">
                  <c:v>63.632488379791361</c:v>
                </c:pt>
                <c:pt idx="3929">
                  <c:v>59.453063445251097</c:v>
                </c:pt>
                <c:pt idx="3930">
                  <c:v>50.179103465905015</c:v>
                </c:pt>
                <c:pt idx="3931">
                  <c:v>36.545179279579656</c:v>
                </c:pt>
                <c:pt idx="3932">
                  <c:v>32.808601378820534</c:v>
                </c:pt>
                <c:pt idx="3933">
                  <c:v>33.473764613018673</c:v>
                </c:pt>
                <c:pt idx="3934">
                  <c:v>39.900630156883942</c:v>
                </c:pt>
                <c:pt idx="3935">
                  <c:v>35.23113064635448</c:v>
                </c:pt>
                <c:pt idx="3936">
                  <c:v>61.526026511477539</c:v>
                </c:pt>
                <c:pt idx="3937">
                  <c:v>44.390559327513742</c:v>
                </c:pt>
                <c:pt idx="3938">
                  <c:v>55.059812479793081</c:v>
                </c:pt>
                <c:pt idx="3939">
                  <c:v>53.766569673456189</c:v>
                </c:pt>
                <c:pt idx="3940">
                  <c:v>50.53346265761396</c:v>
                </c:pt>
                <c:pt idx="3941">
                  <c:v>3.9181429968956571</c:v>
                </c:pt>
                <c:pt idx="3942">
                  <c:v>2.5986795099104731</c:v>
                </c:pt>
                <c:pt idx="3943">
                  <c:v>4.8316556742882373</c:v>
                </c:pt>
                <c:pt idx="3944">
                  <c:v>3.7712343641180035</c:v>
                </c:pt>
                <c:pt idx="3945">
                  <c:v>4.7222938093984812</c:v>
                </c:pt>
                <c:pt idx="3946">
                  <c:v>6.2277393983699803</c:v>
                </c:pt>
                <c:pt idx="3947">
                  <c:v>3.6422210621637863</c:v>
                </c:pt>
                <c:pt idx="3948">
                  <c:v>40.935764331754065</c:v>
                </c:pt>
                <c:pt idx="3949">
                  <c:v>40.69299111582567</c:v>
                </c:pt>
                <c:pt idx="3950">
                  <c:v>46.580764434129115</c:v>
                </c:pt>
                <c:pt idx="3951">
                  <c:v>35.050195070422305</c:v>
                </c:pt>
                <c:pt idx="3952">
                  <c:v>36.668720911928474</c:v>
                </c:pt>
                <c:pt idx="3953">
                  <c:v>37.587661511747115</c:v>
                </c:pt>
                <c:pt idx="3954">
                  <c:v>42.500625590216757</c:v>
                </c:pt>
                <c:pt idx="3955">
                  <c:v>32.156095802853343</c:v>
                </c:pt>
                <c:pt idx="3956">
                  <c:v>43.671573081401249</c:v>
                </c:pt>
                <c:pt idx="3957">
                  <c:v>27.361708167419131</c:v>
                </c:pt>
                <c:pt idx="3958">
                  <c:v>25.786739789864754</c:v>
                </c:pt>
                <c:pt idx="3959">
                  <c:v>30.336595282867407</c:v>
                </c:pt>
                <c:pt idx="3960">
                  <c:v>30.591972184170192</c:v>
                </c:pt>
                <c:pt idx="3961">
                  <c:v>22.880926744306596</c:v>
                </c:pt>
                <c:pt idx="3962">
                  <c:v>22.242483565360704</c:v>
                </c:pt>
                <c:pt idx="3963">
                  <c:v>25.375351303613868</c:v>
                </c:pt>
                <c:pt idx="3964">
                  <c:v>28.089426369183514</c:v>
                </c:pt>
                <c:pt idx="3965">
                  <c:v>30.861130327533516</c:v>
                </c:pt>
                <c:pt idx="3966">
                  <c:v>33.700094598217632</c:v>
                </c:pt>
                <c:pt idx="3967">
                  <c:v>23.388094572438689</c:v>
                </c:pt>
                <c:pt idx="3968">
                  <c:v>18.128254139953015</c:v>
                </c:pt>
                <c:pt idx="3969">
                  <c:v>17.255828629271576</c:v>
                </c:pt>
                <c:pt idx="3970">
                  <c:v>24.276589323628116</c:v>
                </c:pt>
                <c:pt idx="3971">
                  <c:v>25.658471669356341</c:v>
                </c:pt>
                <c:pt idx="3972">
                  <c:v>28.990436338519508</c:v>
                </c:pt>
                <c:pt idx="3973">
                  <c:v>25.434524480619991</c:v>
                </c:pt>
                <c:pt idx="3974">
                  <c:v>24.812407944715474</c:v>
                </c:pt>
                <c:pt idx="3975">
                  <c:v>19.106429203983655</c:v>
                </c:pt>
                <c:pt idx="3976">
                  <c:v>21.876392506395437</c:v>
                </c:pt>
                <c:pt idx="3977">
                  <c:v>4.0877176769333108</c:v>
                </c:pt>
                <c:pt idx="3978">
                  <c:v>13.820918177838781</c:v>
                </c:pt>
                <c:pt idx="3979">
                  <c:v>12.74886820503065</c:v>
                </c:pt>
                <c:pt idx="3980">
                  <c:v>16.102814577796753</c:v>
                </c:pt>
                <c:pt idx="3981">
                  <c:v>15.250360539609142</c:v>
                </c:pt>
                <c:pt idx="3982">
                  <c:v>12.906948668120288</c:v>
                </c:pt>
                <c:pt idx="3983">
                  <c:v>12.496904380455465</c:v>
                </c:pt>
                <c:pt idx="3984">
                  <c:v>14.289847049444715</c:v>
                </c:pt>
                <c:pt idx="3985">
                  <c:v>47.599999999999994</c:v>
                </c:pt>
                <c:pt idx="3986">
                  <c:v>53.7</c:v>
                </c:pt>
                <c:pt idx="3987">
                  <c:v>65.2</c:v>
                </c:pt>
                <c:pt idx="3988">
                  <c:v>66.600000000000009</c:v>
                </c:pt>
                <c:pt idx="3989">
                  <c:v>70.199999999999989</c:v>
                </c:pt>
                <c:pt idx="3990">
                  <c:v>74.5</c:v>
                </c:pt>
                <c:pt idx="3991">
                  <c:v>70.399999999999991</c:v>
                </c:pt>
                <c:pt idx="3992">
                  <c:v>70</c:v>
                </c:pt>
                <c:pt idx="3993">
                  <c:v>67.7</c:v>
                </c:pt>
                <c:pt idx="3994">
                  <c:v>69.5</c:v>
                </c:pt>
                <c:pt idx="3995">
                  <c:v>60.3</c:v>
                </c:pt>
                <c:pt idx="3996">
                  <c:v>63</c:v>
                </c:pt>
                <c:pt idx="3997">
                  <c:v>48.1</c:v>
                </c:pt>
                <c:pt idx="3998">
                  <c:v>59.5</c:v>
                </c:pt>
                <c:pt idx="3999">
                  <c:v>69.599999999999994</c:v>
                </c:pt>
                <c:pt idx="4000">
                  <c:v>78.8</c:v>
                </c:pt>
                <c:pt idx="4001">
                  <c:v>50.8</c:v>
                </c:pt>
                <c:pt idx="4002">
                  <c:v>58.5</c:v>
                </c:pt>
                <c:pt idx="4003">
                  <c:v>81.99</c:v>
                </c:pt>
                <c:pt idx="4004">
                  <c:v>72</c:v>
                </c:pt>
                <c:pt idx="4005">
                  <c:v>57.099999999999994</c:v>
                </c:pt>
                <c:pt idx="4006">
                  <c:v>64.7</c:v>
                </c:pt>
                <c:pt idx="4007">
                  <c:v>57.3</c:v>
                </c:pt>
                <c:pt idx="4008">
                  <c:v>75.8</c:v>
                </c:pt>
                <c:pt idx="4009">
                  <c:v>77.900000000000006</c:v>
                </c:pt>
                <c:pt idx="4010">
                  <c:v>68.600000000000009</c:v>
                </c:pt>
                <c:pt idx="4011">
                  <c:v>76.400000000000006</c:v>
                </c:pt>
                <c:pt idx="4012">
                  <c:v>72.399999999999991</c:v>
                </c:pt>
                <c:pt idx="4013">
                  <c:v>65.5</c:v>
                </c:pt>
                <c:pt idx="4014">
                  <c:v>68.600000000000009</c:v>
                </c:pt>
                <c:pt idx="4015">
                  <c:v>31.900000000000002</c:v>
                </c:pt>
                <c:pt idx="4016">
                  <c:v>35</c:v>
                </c:pt>
                <c:pt idx="4017">
                  <c:v>55.000000000000007</c:v>
                </c:pt>
                <c:pt idx="4018">
                  <c:v>91</c:v>
                </c:pt>
                <c:pt idx="4019">
                  <c:v>91</c:v>
                </c:pt>
                <c:pt idx="4020">
                  <c:v>91</c:v>
                </c:pt>
                <c:pt idx="4021">
                  <c:v>92</c:v>
                </c:pt>
                <c:pt idx="4022">
                  <c:v>90</c:v>
                </c:pt>
                <c:pt idx="4023">
                  <c:v>90</c:v>
                </c:pt>
                <c:pt idx="4024">
                  <c:v>91</c:v>
                </c:pt>
                <c:pt idx="4025">
                  <c:v>90</c:v>
                </c:pt>
                <c:pt idx="4026">
                  <c:v>89</c:v>
                </c:pt>
                <c:pt idx="4027">
                  <c:v>88</c:v>
                </c:pt>
                <c:pt idx="4028">
                  <c:v>88</c:v>
                </c:pt>
                <c:pt idx="4029">
                  <c:v>90</c:v>
                </c:pt>
                <c:pt idx="4030">
                  <c:v>88</c:v>
                </c:pt>
                <c:pt idx="4031">
                  <c:v>88</c:v>
                </c:pt>
                <c:pt idx="4032">
                  <c:v>87</c:v>
                </c:pt>
                <c:pt idx="4033">
                  <c:v>88</c:v>
                </c:pt>
                <c:pt idx="4034">
                  <c:v>86</c:v>
                </c:pt>
                <c:pt idx="4035">
                  <c:v>90</c:v>
                </c:pt>
                <c:pt idx="4036">
                  <c:v>92</c:v>
                </c:pt>
                <c:pt idx="4037">
                  <c:v>88</c:v>
                </c:pt>
                <c:pt idx="4038">
                  <c:v>90</c:v>
                </c:pt>
                <c:pt idx="4039">
                  <c:v>90</c:v>
                </c:pt>
                <c:pt idx="4040">
                  <c:v>88</c:v>
                </c:pt>
                <c:pt idx="4041">
                  <c:v>88</c:v>
                </c:pt>
                <c:pt idx="4042">
                  <c:v>88</c:v>
                </c:pt>
                <c:pt idx="4043">
                  <c:v>85</c:v>
                </c:pt>
                <c:pt idx="4044">
                  <c:v>85</c:v>
                </c:pt>
                <c:pt idx="4045">
                  <c:v>81</c:v>
                </c:pt>
                <c:pt idx="4046">
                  <c:v>82</c:v>
                </c:pt>
                <c:pt idx="4047">
                  <c:v>81</c:v>
                </c:pt>
                <c:pt idx="4048">
                  <c:v>84</c:v>
                </c:pt>
                <c:pt idx="4049">
                  <c:v>81</c:v>
                </c:pt>
                <c:pt idx="4050">
                  <c:v>81</c:v>
                </c:pt>
                <c:pt idx="4051">
                  <c:v>83</c:v>
                </c:pt>
                <c:pt idx="4052">
                  <c:v>83</c:v>
                </c:pt>
                <c:pt idx="4053">
                  <c:v>84</c:v>
                </c:pt>
                <c:pt idx="4054">
                  <c:v>83</c:v>
                </c:pt>
                <c:pt idx="4055">
                  <c:v>84</c:v>
                </c:pt>
                <c:pt idx="4056">
                  <c:v>82</c:v>
                </c:pt>
                <c:pt idx="4057">
                  <c:v>83</c:v>
                </c:pt>
                <c:pt idx="4058">
                  <c:v>84</c:v>
                </c:pt>
                <c:pt idx="4059">
                  <c:v>86</c:v>
                </c:pt>
                <c:pt idx="4060">
                  <c:v>95.281415542575559</c:v>
                </c:pt>
                <c:pt idx="4061">
                  <c:v>95.320351776308627</c:v>
                </c:pt>
                <c:pt idx="4062">
                  <c:v>95.278044422763969</c:v>
                </c:pt>
                <c:pt idx="4063">
                  <c:v>95.038007704079604</c:v>
                </c:pt>
                <c:pt idx="4064">
                  <c:v>93.899999999999991</c:v>
                </c:pt>
                <c:pt idx="4065">
                  <c:v>71.2</c:v>
                </c:pt>
                <c:pt idx="4066">
                  <c:v>90.4</c:v>
                </c:pt>
                <c:pt idx="4067">
                  <c:v>70.599999999999994</c:v>
                </c:pt>
                <c:pt idx="4068">
                  <c:v>89.2</c:v>
                </c:pt>
                <c:pt idx="4069">
                  <c:v>59.5</c:v>
                </c:pt>
                <c:pt idx="4070">
                  <c:v>90.8</c:v>
                </c:pt>
                <c:pt idx="4071">
                  <c:v>76.2</c:v>
                </c:pt>
                <c:pt idx="4072">
                  <c:v>57.9</c:v>
                </c:pt>
                <c:pt idx="4073">
                  <c:v>64.600000000000009</c:v>
                </c:pt>
                <c:pt idx="4074">
                  <c:v>91.9</c:v>
                </c:pt>
                <c:pt idx="4075">
                  <c:v>82</c:v>
                </c:pt>
                <c:pt idx="4076">
                  <c:v>81.100000000000009</c:v>
                </c:pt>
                <c:pt idx="4077">
                  <c:v>88.8</c:v>
                </c:pt>
                <c:pt idx="4078">
                  <c:v>62.5</c:v>
                </c:pt>
                <c:pt idx="4079">
                  <c:v>50</c:v>
                </c:pt>
                <c:pt idx="4080">
                  <c:v>46.400000000000006</c:v>
                </c:pt>
                <c:pt idx="4081">
                  <c:v>50</c:v>
                </c:pt>
                <c:pt idx="4082">
                  <c:v>67.5</c:v>
                </c:pt>
                <c:pt idx="4083">
                  <c:v>78.900000000000006</c:v>
                </c:pt>
                <c:pt idx="4084">
                  <c:v>81.399999999999991</c:v>
                </c:pt>
                <c:pt idx="4085">
                  <c:v>80.7</c:v>
                </c:pt>
                <c:pt idx="4086">
                  <c:v>42.8</c:v>
                </c:pt>
                <c:pt idx="4087">
                  <c:v>57.000000000000007</c:v>
                </c:pt>
                <c:pt idx="4088">
                  <c:v>61.1</c:v>
                </c:pt>
                <c:pt idx="4089">
                  <c:v>53.2</c:v>
                </c:pt>
                <c:pt idx="4090">
                  <c:v>50</c:v>
                </c:pt>
                <c:pt idx="4091">
                  <c:v>55.1</c:v>
                </c:pt>
                <c:pt idx="4092">
                  <c:v>90.100000000000009</c:v>
                </c:pt>
                <c:pt idx="4093">
                  <c:v>87.9</c:v>
                </c:pt>
                <c:pt idx="4094">
                  <c:v>85.7</c:v>
                </c:pt>
                <c:pt idx="4095">
                  <c:v>59.5</c:v>
                </c:pt>
                <c:pt idx="4096">
                  <c:v>90.600000000000009</c:v>
                </c:pt>
                <c:pt idx="4097">
                  <c:v>65</c:v>
                </c:pt>
                <c:pt idx="4098">
                  <c:v>64</c:v>
                </c:pt>
                <c:pt idx="4099">
                  <c:v>76</c:v>
                </c:pt>
                <c:pt idx="4100">
                  <c:v>77</c:v>
                </c:pt>
                <c:pt idx="4101">
                  <c:v>78</c:v>
                </c:pt>
                <c:pt idx="4102">
                  <c:v>88</c:v>
                </c:pt>
                <c:pt idx="4103">
                  <c:v>89</c:v>
                </c:pt>
                <c:pt idx="4104">
                  <c:v>98</c:v>
                </c:pt>
                <c:pt idx="4105">
                  <c:v>88</c:v>
                </c:pt>
                <c:pt idx="4106">
                  <c:v>67</c:v>
                </c:pt>
                <c:pt idx="4107">
                  <c:v>71</c:v>
                </c:pt>
                <c:pt idx="4108">
                  <c:v>77</c:v>
                </c:pt>
                <c:pt idx="4109">
                  <c:v>60.650000000000006</c:v>
                </c:pt>
                <c:pt idx="4110">
                  <c:v>20.9</c:v>
                </c:pt>
                <c:pt idx="4111">
                  <c:v>66</c:v>
                </c:pt>
                <c:pt idx="4112">
                  <c:v>41.699999999999996</c:v>
                </c:pt>
                <c:pt idx="4113">
                  <c:v>79.8</c:v>
                </c:pt>
                <c:pt idx="4114">
                  <c:v>74.099999999999994</c:v>
                </c:pt>
                <c:pt idx="4115">
                  <c:v>67.2</c:v>
                </c:pt>
                <c:pt idx="4116">
                  <c:v>55.2</c:v>
                </c:pt>
                <c:pt idx="4117">
                  <c:v>91.3</c:v>
                </c:pt>
                <c:pt idx="4118">
                  <c:v>79.400000000000006</c:v>
                </c:pt>
                <c:pt idx="4119">
                  <c:v>73.5</c:v>
                </c:pt>
                <c:pt idx="4120">
                  <c:v>66.400000000000006</c:v>
                </c:pt>
                <c:pt idx="4121">
                  <c:v>55.8</c:v>
                </c:pt>
                <c:pt idx="4122">
                  <c:v>88.8</c:v>
                </c:pt>
                <c:pt idx="4123">
                  <c:v>79.5</c:v>
                </c:pt>
                <c:pt idx="4124">
                  <c:v>68.400000000000006</c:v>
                </c:pt>
                <c:pt idx="4125">
                  <c:v>65.900000000000006</c:v>
                </c:pt>
                <c:pt idx="4126">
                  <c:v>47.8</c:v>
                </c:pt>
                <c:pt idx="4127">
                  <c:v>20</c:v>
                </c:pt>
                <c:pt idx="4128">
                  <c:v>23</c:v>
                </c:pt>
                <c:pt idx="4129">
                  <c:v>1</c:v>
                </c:pt>
                <c:pt idx="4130">
                  <c:v>35</c:v>
                </c:pt>
                <c:pt idx="4131">
                  <c:v>41</c:v>
                </c:pt>
                <c:pt idx="4132">
                  <c:v>39</c:v>
                </c:pt>
                <c:pt idx="4133">
                  <c:v>31</c:v>
                </c:pt>
                <c:pt idx="4134">
                  <c:v>44</c:v>
                </c:pt>
                <c:pt idx="4135">
                  <c:v>36</c:v>
                </c:pt>
                <c:pt idx="4136">
                  <c:v>48</c:v>
                </c:pt>
                <c:pt idx="4137">
                  <c:v>9</c:v>
                </c:pt>
                <c:pt idx="4138">
                  <c:v>21</c:v>
                </c:pt>
                <c:pt idx="4139">
                  <c:v>26</c:v>
                </c:pt>
                <c:pt idx="4140">
                  <c:v>9</c:v>
                </c:pt>
                <c:pt idx="4141">
                  <c:v>1</c:v>
                </c:pt>
                <c:pt idx="4142">
                  <c:v>48</c:v>
                </c:pt>
                <c:pt idx="4143">
                  <c:v>27</c:v>
                </c:pt>
                <c:pt idx="4144">
                  <c:v>14.000000000000002</c:v>
                </c:pt>
                <c:pt idx="4145">
                  <c:v>32</c:v>
                </c:pt>
                <c:pt idx="4146">
                  <c:v>22</c:v>
                </c:pt>
                <c:pt idx="4147">
                  <c:v>31</c:v>
                </c:pt>
                <c:pt idx="4148">
                  <c:v>30</c:v>
                </c:pt>
                <c:pt idx="4149">
                  <c:v>41</c:v>
                </c:pt>
                <c:pt idx="4150">
                  <c:v>20</c:v>
                </c:pt>
                <c:pt idx="4151">
                  <c:v>37</c:v>
                </c:pt>
                <c:pt idx="4152">
                  <c:v>45</c:v>
                </c:pt>
                <c:pt idx="4153">
                  <c:v>25</c:v>
                </c:pt>
                <c:pt idx="4154">
                  <c:v>32</c:v>
                </c:pt>
                <c:pt idx="4155">
                  <c:v>37</c:v>
                </c:pt>
                <c:pt idx="4156">
                  <c:v>12</c:v>
                </c:pt>
                <c:pt idx="4157">
                  <c:v>46</c:v>
                </c:pt>
                <c:pt idx="4158">
                  <c:v>54</c:v>
                </c:pt>
                <c:pt idx="4159">
                  <c:v>20</c:v>
                </c:pt>
                <c:pt idx="4160">
                  <c:v>56.999999999999993</c:v>
                </c:pt>
                <c:pt idx="4161">
                  <c:v>45</c:v>
                </c:pt>
                <c:pt idx="4162">
                  <c:v>12</c:v>
                </c:pt>
                <c:pt idx="4163">
                  <c:v>56.999999999999993</c:v>
                </c:pt>
                <c:pt idx="4164">
                  <c:v>34</c:v>
                </c:pt>
                <c:pt idx="4165">
                  <c:v>13</c:v>
                </c:pt>
                <c:pt idx="4166">
                  <c:v>76</c:v>
                </c:pt>
                <c:pt idx="4167">
                  <c:v>66</c:v>
                </c:pt>
                <c:pt idx="4168">
                  <c:v>67</c:v>
                </c:pt>
                <c:pt idx="4169">
                  <c:v>59</c:v>
                </c:pt>
                <c:pt idx="4170">
                  <c:v>52</c:v>
                </c:pt>
                <c:pt idx="4171">
                  <c:v>43</c:v>
                </c:pt>
                <c:pt idx="4172">
                  <c:v>59</c:v>
                </c:pt>
                <c:pt idx="4173">
                  <c:v>68</c:v>
                </c:pt>
                <c:pt idx="4174">
                  <c:v>63</c:v>
                </c:pt>
                <c:pt idx="4175">
                  <c:v>74</c:v>
                </c:pt>
                <c:pt idx="4176">
                  <c:v>63</c:v>
                </c:pt>
                <c:pt idx="4177">
                  <c:v>67</c:v>
                </c:pt>
                <c:pt idx="4178">
                  <c:v>65</c:v>
                </c:pt>
                <c:pt idx="4179">
                  <c:v>68</c:v>
                </c:pt>
                <c:pt idx="4180">
                  <c:v>74</c:v>
                </c:pt>
                <c:pt idx="4181">
                  <c:v>42</c:v>
                </c:pt>
                <c:pt idx="4182">
                  <c:v>56.999999999999993</c:v>
                </c:pt>
                <c:pt idx="4183">
                  <c:v>41</c:v>
                </c:pt>
                <c:pt idx="4184">
                  <c:v>61</c:v>
                </c:pt>
                <c:pt idx="4185">
                  <c:v>65</c:v>
                </c:pt>
                <c:pt idx="4186">
                  <c:v>53</c:v>
                </c:pt>
                <c:pt idx="4187">
                  <c:v>52</c:v>
                </c:pt>
                <c:pt idx="4188">
                  <c:v>56.999999999999993</c:v>
                </c:pt>
                <c:pt idx="4189">
                  <c:v>44</c:v>
                </c:pt>
                <c:pt idx="4190">
                  <c:v>54</c:v>
                </c:pt>
                <c:pt idx="4191">
                  <c:v>52</c:v>
                </c:pt>
                <c:pt idx="4192">
                  <c:v>50</c:v>
                </c:pt>
                <c:pt idx="4193">
                  <c:v>56.000000000000007</c:v>
                </c:pt>
                <c:pt idx="4194">
                  <c:v>56.999999999999993</c:v>
                </c:pt>
                <c:pt idx="4195">
                  <c:v>44</c:v>
                </c:pt>
                <c:pt idx="4196">
                  <c:v>51</c:v>
                </c:pt>
                <c:pt idx="4197">
                  <c:v>52</c:v>
                </c:pt>
                <c:pt idx="4198">
                  <c:v>51</c:v>
                </c:pt>
                <c:pt idx="4199">
                  <c:v>47</c:v>
                </c:pt>
                <c:pt idx="4200">
                  <c:v>31</c:v>
                </c:pt>
                <c:pt idx="4201">
                  <c:v>39</c:v>
                </c:pt>
                <c:pt idx="4202">
                  <c:v>45</c:v>
                </c:pt>
                <c:pt idx="4203">
                  <c:v>32</c:v>
                </c:pt>
                <c:pt idx="4204">
                  <c:v>28.000000000000004</c:v>
                </c:pt>
                <c:pt idx="4205">
                  <c:v>28.000000000000004</c:v>
                </c:pt>
                <c:pt idx="4206">
                  <c:v>41</c:v>
                </c:pt>
                <c:pt idx="4207">
                  <c:v>22</c:v>
                </c:pt>
                <c:pt idx="4208">
                  <c:v>18</c:v>
                </c:pt>
                <c:pt idx="4209">
                  <c:v>53</c:v>
                </c:pt>
                <c:pt idx="4210">
                  <c:v>14.000000000000002</c:v>
                </c:pt>
                <c:pt idx="4211">
                  <c:v>15</c:v>
                </c:pt>
                <c:pt idx="4212">
                  <c:v>22</c:v>
                </c:pt>
                <c:pt idx="4213">
                  <c:v>18</c:v>
                </c:pt>
                <c:pt idx="4214">
                  <c:v>31</c:v>
                </c:pt>
                <c:pt idx="4215">
                  <c:v>23</c:v>
                </c:pt>
                <c:pt idx="4216">
                  <c:v>21</c:v>
                </c:pt>
                <c:pt idx="4217">
                  <c:v>18</c:v>
                </c:pt>
                <c:pt idx="4218">
                  <c:v>38</c:v>
                </c:pt>
                <c:pt idx="4219">
                  <c:v>21</c:v>
                </c:pt>
                <c:pt idx="4220">
                  <c:v>28.000000000000004</c:v>
                </c:pt>
                <c:pt idx="4221">
                  <c:v>34</c:v>
                </c:pt>
                <c:pt idx="4222">
                  <c:v>25</c:v>
                </c:pt>
                <c:pt idx="4223">
                  <c:v>37</c:v>
                </c:pt>
                <c:pt idx="4224">
                  <c:v>38</c:v>
                </c:pt>
                <c:pt idx="4225">
                  <c:v>43</c:v>
                </c:pt>
                <c:pt idx="4226">
                  <c:v>25</c:v>
                </c:pt>
                <c:pt idx="4227">
                  <c:v>36</c:v>
                </c:pt>
                <c:pt idx="4228">
                  <c:v>35</c:v>
                </c:pt>
                <c:pt idx="4229">
                  <c:v>39</c:v>
                </c:pt>
                <c:pt idx="4230">
                  <c:v>32</c:v>
                </c:pt>
                <c:pt idx="4231">
                  <c:v>58.5</c:v>
                </c:pt>
                <c:pt idx="4232">
                  <c:v>39.4</c:v>
                </c:pt>
                <c:pt idx="4233">
                  <c:v>41</c:v>
                </c:pt>
                <c:pt idx="4234">
                  <c:v>17.7</c:v>
                </c:pt>
                <c:pt idx="4235">
                  <c:v>35.1</c:v>
                </c:pt>
                <c:pt idx="4236">
                  <c:v>18.5</c:v>
                </c:pt>
                <c:pt idx="4237">
                  <c:v>38</c:v>
                </c:pt>
                <c:pt idx="4238">
                  <c:v>57.999999999999993</c:v>
                </c:pt>
                <c:pt idx="4239">
                  <c:v>89</c:v>
                </c:pt>
                <c:pt idx="4240">
                  <c:v>21</c:v>
                </c:pt>
                <c:pt idx="4241">
                  <c:v>56.999999999999993</c:v>
                </c:pt>
                <c:pt idx="4242">
                  <c:v>75</c:v>
                </c:pt>
                <c:pt idx="4243">
                  <c:v>37</c:v>
                </c:pt>
                <c:pt idx="4244">
                  <c:v>63</c:v>
                </c:pt>
                <c:pt idx="4245">
                  <c:v>89</c:v>
                </c:pt>
                <c:pt idx="4246">
                  <c:v>37</c:v>
                </c:pt>
                <c:pt idx="4247">
                  <c:v>70</c:v>
                </c:pt>
                <c:pt idx="4248">
                  <c:v>84</c:v>
                </c:pt>
                <c:pt idx="4249">
                  <c:v>35</c:v>
                </c:pt>
                <c:pt idx="4250">
                  <c:v>53</c:v>
                </c:pt>
                <c:pt idx="4251">
                  <c:v>70</c:v>
                </c:pt>
                <c:pt idx="4252">
                  <c:v>37</c:v>
                </c:pt>
                <c:pt idx="4253">
                  <c:v>55.000000000000007</c:v>
                </c:pt>
                <c:pt idx="4254">
                  <c:v>71</c:v>
                </c:pt>
                <c:pt idx="4255">
                  <c:v>33</c:v>
                </c:pt>
                <c:pt idx="4256">
                  <c:v>55.000000000000007</c:v>
                </c:pt>
                <c:pt idx="4257">
                  <c:v>46</c:v>
                </c:pt>
                <c:pt idx="4258">
                  <c:v>42</c:v>
                </c:pt>
                <c:pt idx="4259">
                  <c:v>47</c:v>
                </c:pt>
                <c:pt idx="4260">
                  <c:v>50</c:v>
                </c:pt>
                <c:pt idx="4261">
                  <c:v>38</c:v>
                </c:pt>
                <c:pt idx="4262">
                  <c:v>37</c:v>
                </c:pt>
                <c:pt idx="4263">
                  <c:v>57.999999999999993</c:v>
                </c:pt>
                <c:pt idx="4264">
                  <c:v>32</c:v>
                </c:pt>
                <c:pt idx="4265">
                  <c:v>41</c:v>
                </c:pt>
                <c:pt idx="4266">
                  <c:v>32</c:v>
                </c:pt>
                <c:pt idx="4267">
                  <c:v>34</c:v>
                </c:pt>
                <c:pt idx="4268">
                  <c:v>35</c:v>
                </c:pt>
                <c:pt idx="4269">
                  <c:v>28.999999999999996</c:v>
                </c:pt>
                <c:pt idx="4270">
                  <c:v>49</c:v>
                </c:pt>
                <c:pt idx="4271">
                  <c:v>62</c:v>
                </c:pt>
                <c:pt idx="4272">
                  <c:v>43</c:v>
                </c:pt>
                <c:pt idx="4273">
                  <c:v>47</c:v>
                </c:pt>
                <c:pt idx="4274">
                  <c:v>47</c:v>
                </c:pt>
                <c:pt idx="4275">
                  <c:v>36</c:v>
                </c:pt>
                <c:pt idx="4276">
                  <c:v>46</c:v>
                </c:pt>
                <c:pt idx="4277">
                  <c:v>60</c:v>
                </c:pt>
                <c:pt idx="4278">
                  <c:v>28.000000000000004</c:v>
                </c:pt>
                <c:pt idx="4279">
                  <c:v>38</c:v>
                </c:pt>
                <c:pt idx="4280">
                  <c:v>38</c:v>
                </c:pt>
                <c:pt idx="4281">
                  <c:v>45</c:v>
                </c:pt>
                <c:pt idx="4282">
                  <c:v>46</c:v>
                </c:pt>
                <c:pt idx="4283">
                  <c:v>43</c:v>
                </c:pt>
                <c:pt idx="4284">
                  <c:v>45</c:v>
                </c:pt>
                <c:pt idx="4285">
                  <c:v>17</c:v>
                </c:pt>
                <c:pt idx="4286">
                  <c:v>43</c:v>
                </c:pt>
                <c:pt idx="4287">
                  <c:v>42</c:v>
                </c:pt>
                <c:pt idx="4288">
                  <c:v>65</c:v>
                </c:pt>
                <c:pt idx="4289">
                  <c:v>56.000000000000007</c:v>
                </c:pt>
                <c:pt idx="4290">
                  <c:v>54</c:v>
                </c:pt>
                <c:pt idx="4291">
                  <c:v>47</c:v>
                </c:pt>
                <c:pt idx="4292">
                  <c:v>65</c:v>
                </c:pt>
                <c:pt idx="4293">
                  <c:v>65</c:v>
                </c:pt>
                <c:pt idx="4294">
                  <c:v>56.000000000000007</c:v>
                </c:pt>
                <c:pt idx="4295">
                  <c:v>56.000000000000007</c:v>
                </c:pt>
                <c:pt idx="4296">
                  <c:v>54</c:v>
                </c:pt>
                <c:pt idx="4297">
                  <c:v>47</c:v>
                </c:pt>
                <c:pt idx="4298">
                  <c:v>43</c:v>
                </c:pt>
                <c:pt idx="4299">
                  <c:v>42</c:v>
                </c:pt>
                <c:pt idx="4300">
                  <c:v>42</c:v>
                </c:pt>
                <c:pt idx="4301">
                  <c:v>4.8499999999999996</c:v>
                </c:pt>
                <c:pt idx="4302">
                  <c:v>2.91</c:v>
                </c:pt>
                <c:pt idx="4303">
                  <c:v>2.7</c:v>
                </c:pt>
                <c:pt idx="4304">
                  <c:v>2.65</c:v>
                </c:pt>
                <c:pt idx="4305">
                  <c:v>2.75</c:v>
                </c:pt>
                <c:pt idx="4306">
                  <c:v>2.61</c:v>
                </c:pt>
                <c:pt idx="4307">
                  <c:v>51.5</c:v>
                </c:pt>
                <c:pt idx="4308">
                  <c:v>1.06</c:v>
                </c:pt>
                <c:pt idx="4309">
                  <c:v>0.09</c:v>
                </c:pt>
                <c:pt idx="4310">
                  <c:v>0.93999999999999984</c:v>
                </c:pt>
                <c:pt idx="4311">
                  <c:v>0.43</c:v>
                </c:pt>
                <c:pt idx="4312">
                  <c:v>2.1</c:v>
                </c:pt>
                <c:pt idx="4313">
                  <c:v>1.47</c:v>
                </c:pt>
                <c:pt idx="4314">
                  <c:v>0.54</c:v>
                </c:pt>
                <c:pt idx="4315">
                  <c:v>16.5</c:v>
                </c:pt>
                <c:pt idx="4316">
                  <c:v>2.25</c:v>
                </c:pt>
                <c:pt idx="4317">
                  <c:v>2.0099999999999998</c:v>
                </c:pt>
                <c:pt idx="4318">
                  <c:v>1.21</c:v>
                </c:pt>
                <c:pt idx="4319">
                  <c:v>0.31</c:v>
                </c:pt>
                <c:pt idx="4320">
                  <c:v>1.92</c:v>
                </c:pt>
                <c:pt idx="4321">
                  <c:v>0.69</c:v>
                </c:pt>
                <c:pt idx="4322">
                  <c:v>0.14000000000000001</c:v>
                </c:pt>
                <c:pt idx="4323">
                  <c:v>9.89</c:v>
                </c:pt>
                <c:pt idx="4324">
                  <c:v>0.34</c:v>
                </c:pt>
                <c:pt idx="4325">
                  <c:v>0.81999999999999984</c:v>
                </c:pt>
                <c:pt idx="4326">
                  <c:v>0.26</c:v>
                </c:pt>
                <c:pt idx="4327">
                  <c:v>0.1</c:v>
                </c:pt>
                <c:pt idx="4328">
                  <c:v>0.04</c:v>
                </c:pt>
                <c:pt idx="4329">
                  <c:v>1.41</c:v>
                </c:pt>
                <c:pt idx="4330">
                  <c:v>0.97</c:v>
                </c:pt>
                <c:pt idx="4331">
                  <c:v>0.78</c:v>
                </c:pt>
                <c:pt idx="4332">
                  <c:v>0.16</c:v>
                </c:pt>
                <c:pt idx="4333">
                  <c:v>0.81000000000000016</c:v>
                </c:pt>
                <c:pt idx="4334">
                  <c:v>0.88</c:v>
                </c:pt>
                <c:pt idx="4335">
                  <c:v>0.08</c:v>
                </c:pt>
                <c:pt idx="4336">
                  <c:v>0.37</c:v>
                </c:pt>
                <c:pt idx="4337">
                  <c:v>3.12</c:v>
                </c:pt>
                <c:pt idx="4338">
                  <c:v>2.48</c:v>
                </c:pt>
                <c:pt idx="4339">
                  <c:v>0.15</c:v>
                </c:pt>
                <c:pt idx="4340">
                  <c:v>2.0499999999999998</c:v>
                </c:pt>
                <c:pt idx="4341">
                  <c:v>0.74</c:v>
                </c:pt>
                <c:pt idx="4342">
                  <c:v>1.5</c:v>
                </c:pt>
                <c:pt idx="4343">
                  <c:v>2.74</c:v>
                </c:pt>
                <c:pt idx="4344">
                  <c:v>9.8000000000000007</c:v>
                </c:pt>
                <c:pt idx="4345">
                  <c:v>16.850000000000001</c:v>
                </c:pt>
                <c:pt idx="4346">
                  <c:v>3.26</c:v>
                </c:pt>
                <c:pt idx="4347">
                  <c:v>0.86</c:v>
                </c:pt>
                <c:pt idx="4348">
                  <c:v>0.03</c:v>
                </c:pt>
                <c:pt idx="4349">
                  <c:v>0.19</c:v>
                </c:pt>
                <c:pt idx="4350">
                  <c:v>3.9999999999999996E-4</c:v>
                </c:pt>
                <c:pt idx="4351">
                  <c:v>0.17</c:v>
                </c:pt>
                <c:pt idx="4352">
                  <c:v>0.02</c:v>
                </c:pt>
                <c:pt idx="4353">
                  <c:v>0.09</c:v>
                </c:pt>
                <c:pt idx="4354">
                  <c:v>0.03</c:v>
                </c:pt>
                <c:pt idx="4355">
                  <c:v>0.09</c:v>
                </c:pt>
                <c:pt idx="4356">
                  <c:v>0.25</c:v>
                </c:pt>
                <c:pt idx="4357">
                  <c:v>3.0000000000000001E-3</c:v>
                </c:pt>
                <c:pt idx="4358">
                  <c:v>7.0000000000000007E-2</c:v>
                </c:pt>
                <c:pt idx="4359">
                  <c:v>0.6</c:v>
                </c:pt>
                <c:pt idx="4360">
                  <c:v>0.16</c:v>
                </c:pt>
                <c:pt idx="4361">
                  <c:v>0.04</c:v>
                </c:pt>
                <c:pt idx="4362">
                  <c:v>1.1299999999999999</c:v>
                </c:pt>
                <c:pt idx="4363">
                  <c:v>1.1100000000000001</c:v>
                </c:pt>
                <c:pt idx="4364">
                  <c:v>0.46999999999999992</c:v>
                </c:pt>
                <c:pt idx="4365">
                  <c:v>0.93</c:v>
                </c:pt>
                <c:pt idx="4366">
                  <c:v>1.6399999999999997</c:v>
                </c:pt>
                <c:pt idx="4367">
                  <c:v>1.23</c:v>
                </c:pt>
                <c:pt idx="4368">
                  <c:v>0.51</c:v>
                </c:pt>
                <c:pt idx="4369">
                  <c:v>1.06</c:v>
                </c:pt>
                <c:pt idx="4370">
                  <c:v>1.0900000000000001</c:v>
                </c:pt>
                <c:pt idx="4371">
                  <c:v>0.49</c:v>
                </c:pt>
                <c:pt idx="4372">
                  <c:v>0.88</c:v>
                </c:pt>
                <c:pt idx="4373">
                  <c:v>1.17</c:v>
                </c:pt>
                <c:pt idx="4374">
                  <c:v>1.25</c:v>
                </c:pt>
                <c:pt idx="4375">
                  <c:v>0.91</c:v>
                </c:pt>
                <c:pt idx="4376">
                  <c:v>0.65</c:v>
                </c:pt>
                <c:pt idx="4377">
                  <c:v>0.24</c:v>
                </c:pt>
                <c:pt idx="4378">
                  <c:v>0.90000000000000013</c:v>
                </c:pt>
                <c:pt idx="4379">
                  <c:v>0.89</c:v>
                </c:pt>
                <c:pt idx="4380">
                  <c:v>1.0900000000000001</c:v>
                </c:pt>
                <c:pt idx="4381">
                  <c:v>1.08</c:v>
                </c:pt>
                <c:pt idx="4382">
                  <c:v>0.96</c:v>
                </c:pt>
                <c:pt idx="4383">
                  <c:v>0.67</c:v>
                </c:pt>
                <c:pt idx="4384">
                  <c:v>1.19</c:v>
                </c:pt>
                <c:pt idx="4385">
                  <c:v>0.35</c:v>
                </c:pt>
                <c:pt idx="4386">
                  <c:v>7.0000000000000007E-2</c:v>
                </c:pt>
                <c:pt idx="4387">
                  <c:v>0.66</c:v>
                </c:pt>
                <c:pt idx="4388">
                  <c:v>0.56000000000000005</c:v>
                </c:pt>
                <c:pt idx="4389">
                  <c:v>1.1299999999999999</c:v>
                </c:pt>
                <c:pt idx="4390">
                  <c:v>0.4</c:v>
                </c:pt>
                <c:pt idx="4391">
                  <c:v>1.04</c:v>
                </c:pt>
                <c:pt idx="4392">
                  <c:v>1.02</c:v>
                </c:pt>
                <c:pt idx="4393">
                  <c:v>0.98999999999999988</c:v>
                </c:pt>
                <c:pt idx="4394">
                  <c:v>1.06</c:v>
                </c:pt>
                <c:pt idx="4395">
                  <c:v>1.1299999999999999</c:v>
                </c:pt>
                <c:pt idx="4396">
                  <c:v>0.95</c:v>
                </c:pt>
                <c:pt idx="4397">
                  <c:v>0.86</c:v>
                </c:pt>
                <c:pt idx="4398">
                  <c:v>0.6</c:v>
                </c:pt>
                <c:pt idx="4399">
                  <c:v>0.95</c:v>
                </c:pt>
                <c:pt idx="4400">
                  <c:v>1.07</c:v>
                </c:pt>
                <c:pt idx="4401">
                  <c:v>0.93</c:v>
                </c:pt>
                <c:pt idx="4402">
                  <c:v>0.61</c:v>
                </c:pt>
                <c:pt idx="4403">
                  <c:v>1.27</c:v>
                </c:pt>
                <c:pt idx="4404">
                  <c:v>0.97</c:v>
                </c:pt>
                <c:pt idx="4405">
                  <c:v>0.88</c:v>
                </c:pt>
                <c:pt idx="4406">
                  <c:v>1.06</c:v>
                </c:pt>
                <c:pt idx="4407">
                  <c:v>0.17</c:v>
                </c:pt>
                <c:pt idx="4408">
                  <c:v>0.38</c:v>
                </c:pt>
                <c:pt idx="4409">
                  <c:v>0.38</c:v>
                </c:pt>
                <c:pt idx="4410">
                  <c:v>1.34</c:v>
                </c:pt>
                <c:pt idx="4411">
                  <c:v>0.93</c:v>
                </c:pt>
                <c:pt idx="4412">
                  <c:v>0.68</c:v>
                </c:pt>
                <c:pt idx="4413">
                  <c:v>0.83</c:v>
                </c:pt>
                <c:pt idx="4414">
                  <c:v>1.19</c:v>
                </c:pt>
                <c:pt idx="4415">
                  <c:v>20</c:v>
                </c:pt>
                <c:pt idx="4416">
                  <c:v>7.0000000000000009</c:v>
                </c:pt>
                <c:pt idx="4417">
                  <c:v>1.6400000000000001</c:v>
                </c:pt>
                <c:pt idx="4418">
                  <c:v>0.7</c:v>
                </c:pt>
                <c:pt idx="4419">
                  <c:v>1.2</c:v>
                </c:pt>
                <c:pt idx="4420">
                  <c:v>1.1000000000000001</c:v>
                </c:pt>
                <c:pt idx="4421">
                  <c:v>0.4</c:v>
                </c:pt>
                <c:pt idx="4422">
                  <c:v>0.90000000000000013</c:v>
                </c:pt>
                <c:pt idx="4423">
                  <c:v>0.90000000000000013</c:v>
                </c:pt>
                <c:pt idx="4424">
                  <c:v>0.5</c:v>
                </c:pt>
                <c:pt idx="4425">
                  <c:v>0.7</c:v>
                </c:pt>
                <c:pt idx="4426">
                  <c:v>0.2</c:v>
                </c:pt>
                <c:pt idx="4427">
                  <c:v>13.600000000000001</c:v>
                </c:pt>
                <c:pt idx="4428">
                  <c:v>13.200000000000001</c:v>
                </c:pt>
                <c:pt idx="4429">
                  <c:v>18.7</c:v>
                </c:pt>
                <c:pt idx="4430">
                  <c:v>19.7</c:v>
                </c:pt>
                <c:pt idx="4431">
                  <c:v>5.2</c:v>
                </c:pt>
                <c:pt idx="4432">
                  <c:v>9.1</c:v>
                </c:pt>
                <c:pt idx="4433">
                  <c:v>12.9</c:v>
                </c:pt>
                <c:pt idx="4434">
                  <c:v>8.6999999999999993</c:v>
                </c:pt>
                <c:pt idx="4435">
                  <c:v>7.1</c:v>
                </c:pt>
                <c:pt idx="4436">
                  <c:v>15.6</c:v>
                </c:pt>
                <c:pt idx="4437">
                  <c:v>12.8</c:v>
                </c:pt>
                <c:pt idx="4438">
                  <c:v>9.8000000000000007</c:v>
                </c:pt>
                <c:pt idx="4439">
                  <c:v>11.3</c:v>
                </c:pt>
                <c:pt idx="4440">
                  <c:v>20.100000000000001</c:v>
                </c:pt>
                <c:pt idx="4441">
                  <c:v>82.7</c:v>
                </c:pt>
                <c:pt idx="4442">
                  <c:v>91</c:v>
                </c:pt>
                <c:pt idx="4443">
                  <c:v>82</c:v>
                </c:pt>
                <c:pt idx="4444">
                  <c:v>77.7</c:v>
                </c:pt>
                <c:pt idx="4445">
                  <c:v>72.7</c:v>
                </c:pt>
                <c:pt idx="4446">
                  <c:v>67.400000000000006</c:v>
                </c:pt>
                <c:pt idx="4447">
                  <c:v>83.1</c:v>
                </c:pt>
                <c:pt idx="4448">
                  <c:v>85.8</c:v>
                </c:pt>
                <c:pt idx="4449">
                  <c:v>82.2</c:v>
                </c:pt>
                <c:pt idx="4450">
                  <c:v>73.400000000000006</c:v>
                </c:pt>
                <c:pt idx="4451">
                  <c:v>88.8</c:v>
                </c:pt>
                <c:pt idx="4452">
                  <c:v>76.900000000000006</c:v>
                </c:pt>
                <c:pt idx="4453">
                  <c:v>72.099999999999994</c:v>
                </c:pt>
                <c:pt idx="4454">
                  <c:v>82.6</c:v>
                </c:pt>
                <c:pt idx="4455">
                  <c:v>80.8</c:v>
                </c:pt>
                <c:pt idx="4456">
                  <c:v>61.6</c:v>
                </c:pt>
                <c:pt idx="4457">
                  <c:v>55.7</c:v>
                </c:pt>
                <c:pt idx="4458">
                  <c:v>42.8</c:v>
                </c:pt>
                <c:pt idx="4459">
                  <c:v>34.700000000000003</c:v>
                </c:pt>
                <c:pt idx="4460">
                  <c:v>87.2</c:v>
                </c:pt>
                <c:pt idx="4461">
                  <c:v>81.900000000000006</c:v>
                </c:pt>
                <c:pt idx="4462">
                  <c:v>77.3</c:v>
                </c:pt>
                <c:pt idx="4463">
                  <c:v>85.6</c:v>
                </c:pt>
                <c:pt idx="4464">
                  <c:v>79.599999999999994</c:v>
                </c:pt>
                <c:pt idx="4465">
                  <c:v>69.599999999999994</c:v>
                </c:pt>
                <c:pt idx="4466">
                  <c:v>88.6</c:v>
                </c:pt>
                <c:pt idx="4467">
                  <c:v>80.8</c:v>
                </c:pt>
                <c:pt idx="4468">
                  <c:v>75.2</c:v>
                </c:pt>
                <c:pt idx="4469">
                  <c:v>80.3</c:v>
                </c:pt>
                <c:pt idx="4470">
                  <c:v>69.2</c:v>
                </c:pt>
                <c:pt idx="4471">
                  <c:v>82.3</c:v>
                </c:pt>
                <c:pt idx="4472">
                  <c:v>78.099999999999994</c:v>
                </c:pt>
                <c:pt idx="4473">
                  <c:v>55.5</c:v>
                </c:pt>
                <c:pt idx="4474">
                  <c:v>58</c:v>
                </c:pt>
                <c:pt idx="4475">
                  <c:v>71.7</c:v>
                </c:pt>
                <c:pt idx="4476">
                  <c:v>58.9</c:v>
                </c:pt>
                <c:pt idx="4477">
                  <c:v>60</c:v>
                </c:pt>
                <c:pt idx="4478">
                  <c:v>9</c:v>
                </c:pt>
                <c:pt idx="4479">
                  <c:v>3</c:v>
                </c:pt>
                <c:pt idx="4480">
                  <c:v>40</c:v>
                </c:pt>
                <c:pt idx="4481">
                  <c:v>17</c:v>
                </c:pt>
                <c:pt idx="4482">
                  <c:v>9</c:v>
                </c:pt>
                <c:pt idx="4483">
                  <c:v>16</c:v>
                </c:pt>
                <c:pt idx="4484">
                  <c:v>26</c:v>
                </c:pt>
                <c:pt idx="4485">
                  <c:v>10</c:v>
                </c:pt>
                <c:pt idx="4486">
                  <c:v>81.400000000000006</c:v>
                </c:pt>
                <c:pt idx="4487">
                  <c:v>66.400000000000006</c:v>
                </c:pt>
                <c:pt idx="4488">
                  <c:v>62.1</c:v>
                </c:pt>
                <c:pt idx="4489">
                  <c:v>84.3</c:v>
                </c:pt>
                <c:pt idx="4490">
                  <c:v>78.900000000000006</c:v>
                </c:pt>
                <c:pt idx="4491">
                  <c:v>78</c:v>
                </c:pt>
                <c:pt idx="4492">
                  <c:v>78.099999999999994</c:v>
                </c:pt>
                <c:pt idx="4493">
                  <c:v>77</c:v>
                </c:pt>
                <c:pt idx="4494">
                  <c:v>70.900000000000006</c:v>
                </c:pt>
                <c:pt idx="4495">
                  <c:v>76.900000000000006</c:v>
                </c:pt>
                <c:pt idx="4496">
                  <c:v>64.5</c:v>
                </c:pt>
                <c:pt idx="4497">
                  <c:v>63.7</c:v>
                </c:pt>
                <c:pt idx="4498">
                  <c:v>54.8</c:v>
                </c:pt>
                <c:pt idx="4499">
                  <c:v>50.1</c:v>
                </c:pt>
                <c:pt idx="4500">
                  <c:v>80</c:v>
                </c:pt>
                <c:pt idx="4501">
                  <c:v>79.099999999999994</c:v>
                </c:pt>
                <c:pt idx="4502">
                  <c:v>72</c:v>
                </c:pt>
                <c:pt idx="4503">
                  <c:v>70.099999999999994</c:v>
                </c:pt>
                <c:pt idx="4504">
                  <c:v>58.6</c:v>
                </c:pt>
                <c:pt idx="4505">
                  <c:v>55.7</c:v>
                </c:pt>
                <c:pt idx="4506">
                  <c:v>84.6</c:v>
                </c:pt>
                <c:pt idx="4507">
                  <c:v>82.8</c:v>
                </c:pt>
                <c:pt idx="4508">
                  <c:v>73.099999999999994</c:v>
                </c:pt>
                <c:pt idx="4509">
                  <c:v>71.599999999999994</c:v>
                </c:pt>
                <c:pt idx="4510">
                  <c:v>62.9</c:v>
                </c:pt>
                <c:pt idx="4511">
                  <c:v>62.4</c:v>
                </c:pt>
                <c:pt idx="4512">
                  <c:v>45.5</c:v>
                </c:pt>
                <c:pt idx="4513">
                  <c:v>45.5</c:v>
                </c:pt>
                <c:pt idx="4514">
                  <c:v>45.5</c:v>
                </c:pt>
                <c:pt idx="4515">
                  <c:v>45.5</c:v>
                </c:pt>
                <c:pt idx="4516">
                  <c:v>45.5</c:v>
                </c:pt>
                <c:pt idx="4517">
                  <c:v>45.5</c:v>
                </c:pt>
                <c:pt idx="4518">
                  <c:v>65.900000000000006</c:v>
                </c:pt>
                <c:pt idx="4519">
                  <c:v>65.900000000000006</c:v>
                </c:pt>
                <c:pt idx="4520">
                  <c:v>65.900000000000006</c:v>
                </c:pt>
                <c:pt idx="4521">
                  <c:v>65.900000000000006</c:v>
                </c:pt>
                <c:pt idx="4522">
                  <c:v>65.900000000000006</c:v>
                </c:pt>
                <c:pt idx="4523">
                  <c:v>65.900000000000006</c:v>
                </c:pt>
                <c:pt idx="4524">
                  <c:v>77</c:v>
                </c:pt>
                <c:pt idx="4525">
                  <c:v>77</c:v>
                </c:pt>
                <c:pt idx="4526">
                  <c:v>77</c:v>
                </c:pt>
                <c:pt idx="4527">
                  <c:v>77</c:v>
                </c:pt>
                <c:pt idx="4528">
                  <c:v>77</c:v>
                </c:pt>
                <c:pt idx="4529">
                  <c:v>77</c:v>
                </c:pt>
                <c:pt idx="4530">
                  <c:v>85</c:v>
                </c:pt>
                <c:pt idx="4531">
                  <c:v>76</c:v>
                </c:pt>
                <c:pt idx="4532">
                  <c:v>65</c:v>
                </c:pt>
                <c:pt idx="4533">
                  <c:v>85</c:v>
                </c:pt>
                <c:pt idx="4534">
                  <c:v>76</c:v>
                </c:pt>
                <c:pt idx="4535">
                  <c:v>60</c:v>
                </c:pt>
                <c:pt idx="4536">
                  <c:v>93</c:v>
                </c:pt>
                <c:pt idx="4537">
                  <c:v>75</c:v>
                </c:pt>
                <c:pt idx="4538">
                  <c:v>65</c:v>
                </c:pt>
                <c:pt idx="4539">
                  <c:v>90</c:v>
                </c:pt>
                <c:pt idx="4540">
                  <c:v>75</c:v>
                </c:pt>
                <c:pt idx="4541">
                  <c:v>58</c:v>
                </c:pt>
                <c:pt idx="4542">
                  <c:v>63</c:v>
                </c:pt>
                <c:pt idx="4543">
                  <c:v>44</c:v>
                </c:pt>
                <c:pt idx="4544">
                  <c:v>52</c:v>
                </c:pt>
                <c:pt idx="4545">
                  <c:v>25</c:v>
                </c:pt>
                <c:pt idx="4546">
                  <c:v>88</c:v>
                </c:pt>
                <c:pt idx="4547">
                  <c:v>75</c:v>
                </c:pt>
                <c:pt idx="4548">
                  <c:v>79</c:v>
                </c:pt>
                <c:pt idx="4549">
                  <c:v>71</c:v>
                </c:pt>
                <c:pt idx="4550">
                  <c:v>90</c:v>
                </c:pt>
                <c:pt idx="4551">
                  <c:v>81</c:v>
                </c:pt>
                <c:pt idx="4552">
                  <c:v>81</c:v>
                </c:pt>
                <c:pt idx="4553">
                  <c:v>69</c:v>
                </c:pt>
                <c:pt idx="4554">
                  <c:v>93</c:v>
                </c:pt>
                <c:pt idx="4555">
                  <c:v>87</c:v>
                </c:pt>
                <c:pt idx="4556">
                  <c:v>89</c:v>
                </c:pt>
                <c:pt idx="4557">
                  <c:v>76</c:v>
                </c:pt>
                <c:pt idx="4558">
                  <c:v>73</c:v>
                </c:pt>
                <c:pt idx="4559">
                  <c:v>64</c:v>
                </c:pt>
                <c:pt idx="4560">
                  <c:v>58</c:v>
                </c:pt>
                <c:pt idx="4561">
                  <c:v>77.599999999999994</c:v>
                </c:pt>
                <c:pt idx="4562">
                  <c:v>85.2</c:v>
                </c:pt>
                <c:pt idx="4563">
                  <c:v>88.1</c:v>
                </c:pt>
                <c:pt idx="4564">
                  <c:v>86.2</c:v>
                </c:pt>
                <c:pt idx="4565">
                  <c:v>88.5</c:v>
                </c:pt>
                <c:pt idx="4566">
                  <c:v>86.2</c:v>
                </c:pt>
                <c:pt idx="4567">
                  <c:v>86.6</c:v>
                </c:pt>
                <c:pt idx="4568">
                  <c:v>83.4</c:v>
                </c:pt>
                <c:pt idx="4569">
                  <c:v>83.6</c:v>
                </c:pt>
                <c:pt idx="4570">
                  <c:v>87.8</c:v>
                </c:pt>
                <c:pt idx="4571">
                  <c:v>87.3</c:v>
                </c:pt>
                <c:pt idx="4572">
                  <c:v>72.5</c:v>
                </c:pt>
                <c:pt idx="4573">
                  <c:v>65.8</c:v>
                </c:pt>
                <c:pt idx="4574">
                  <c:v>56.6</c:v>
                </c:pt>
                <c:pt idx="4575">
                  <c:v>50.1</c:v>
                </c:pt>
                <c:pt idx="4576">
                  <c:v>31.2</c:v>
                </c:pt>
                <c:pt idx="4577">
                  <c:v>16.7</c:v>
                </c:pt>
                <c:pt idx="4578">
                  <c:v>8.6</c:v>
                </c:pt>
                <c:pt idx="4579">
                  <c:v>38.1</c:v>
                </c:pt>
                <c:pt idx="4580">
                  <c:v>27.3</c:v>
                </c:pt>
                <c:pt idx="4581">
                  <c:v>17.7</c:v>
                </c:pt>
                <c:pt idx="4582">
                  <c:v>58.3</c:v>
                </c:pt>
                <c:pt idx="4583">
                  <c:v>65.400000000000006</c:v>
                </c:pt>
                <c:pt idx="4584">
                  <c:v>51.7</c:v>
                </c:pt>
                <c:pt idx="4585">
                  <c:v>63.5</c:v>
                </c:pt>
                <c:pt idx="4586">
                  <c:v>75.2</c:v>
                </c:pt>
                <c:pt idx="4587">
                  <c:v>72.2</c:v>
                </c:pt>
                <c:pt idx="4588">
                  <c:v>66</c:v>
                </c:pt>
                <c:pt idx="4589">
                  <c:v>67</c:v>
                </c:pt>
                <c:pt idx="4590">
                  <c:v>74</c:v>
                </c:pt>
                <c:pt idx="4591">
                  <c:v>73.400000000000006</c:v>
                </c:pt>
                <c:pt idx="4592">
                  <c:v>45</c:v>
                </c:pt>
                <c:pt idx="4593">
                  <c:v>47</c:v>
                </c:pt>
                <c:pt idx="4594">
                  <c:v>42</c:v>
                </c:pt>
                <c:pt idx="4595">
                  <c:v>38</c:v>
                </c:pt>
                <c:pt idx="4596">
                  <c:v>34</c:v>
                </c:pt>
                <c:pt idx="4597">
                  <c:v>34</c:v>
                </c:pt>
                <c:pt idx="4598">
                  <c:v>34</c:v>
                </c:pt>
                <c:pt idx="4599">
                  <c:v>31</c:v>
                </c:pt>
                <c:pt idx="4600">
                  <c:v>29</c:v>
                </c:pt>
                <c:pt idx="4601">
                  <c:v>27</c:v>
                </c:pt>
                <c:pt idx="4602">
                  <c:v>28</c:v>
                </c:pt>
                <c:pt idx="4603">
                  <c:v>18</c:v>
                </c:pt>
                <c:pt idx="4604">
                  <c:v>70</c:v>
                </c:pt>
                <c:pt idx="4605">
                  <c:v>67</c:v>
                </c:pt>
                <c:pt idx="4606">
                  <c:v>47</c:v>
                </c:pt>
                <c:pt idx="4607">
                  <c:v>52</c:v>
                </c:pt>
                <c:pt idx="4608">
                  <c:v>39</c:v>
                </c:pt>
                <c:pt idx="4609">
                  <c:v>57</c:v>
                </c:pt>
                <c:pt idx="4610">
                  <c:v>40</c:v>
                </c:pt>
                <c:pt idx="4611">
                  <c:v>23</c:v>
                </c:pt>
                <c:pt idx="4612">
                  <c:v>71</c:v>
                </c:pt>
                <c:pt idx="4613">
                  <c:v>48</c:v>
                </c:pt>
                <c:pt idx="4614">
                  <c:v>31</c:v>
                </c:pt>
                <c:pt idx="4615">
                  <c:v>80</c:v>
                </c:pt>
                <c:pt idx="4616">
                  <c:v>60</c:v>
                </c:pt>
                <c:pt idx="4617">
                  <c:v>11</c:v>
                </c:pt>
                <c:pt idx="4618">
                  <c:v>76</c:v>
                </c:pt>
                <c:pt idx="4619">
                  <c:v>83</c:v>
                </c:pt>
                <c:pt idx="4620">
                  <c:v>54</c:v>
                </c:pt>
                <c:pt idx="4621">
                  <c:v>76</c:v>
                </c:pt>
                <c:pt idx="4622">
                  <c:v>58</c:v>
                </c:pt>
                <c:pt idx="4623">
                  <c:v>28</c:v>
                </c:pt>
                <c:pt idx="4624">
                  <c:v>63</c:v>
                </c:pt>
                <c:pt idx="4625">
                  <c:v>52</c:v>
                </c:pt>
                <c:pt idx="4626">
                  <c:v>38</c:v>
                </c:pt>
                <c:pt idx="4627">
                  <c:v>70</c:v>
                </c:pt>
                <c:pt idx="4628">
                  <c:v>50</c:v>
                </c:pt>
                <c:pt idx="4629">
                  <c:v>25</c:v>
                </c:pt>
                <c:pt idx="4630">
                  <c:v>59</c:v>
                </c:pt>
                <c:pt idx="4631">
                  <c:v>61</c:v>
                </c:pt>
                <c:pt idx="4632">
                  <c:v>24</c:v>
                </c:pt>
                <c:pt idx="4633">
                  <c:v>55</c:v>
                </c:pt>
                <c:pt idx="4634">
                  <c:v>58</c:v>
                </c:pt>
                <c:pt idx="4635">
                  <c:v>33</c:v>
                </c:pt>
                <c:pt idx="4636">
                  <c:v>69</c:v>
                </c:pt>
                <c:pt idx="4637">
                  <c:v>54</c:v>
                </c:pt>
                <c:pt idx="4638">
                  <c:v>22</c:v>
                </c:pt>
                <c:pt idx="4639">
                  <c:v>85</c:v>
                </c:pt>
                <c:pt idx="4640">
                  <c:v>56</c:v>
                </c:pt>
                <c:pt idx="4641">
                  <c:v>47</c:v>
                </c:pt>
                <c:pt idx="4642">
                  <c:v>47</c:v>
                </c:pt>
                <c:pt idx="4643">
                  <c:v>56</c:v>
                </c:pt>
                <c:pt idx="4644">
                  <c:v>35</c:v>
                </c:pt>
                <c:pt idx="4645">
                  <c:v>59</c:v>
                </c:pt>
                <c:pt idx="4646">
                  <c:v>48</c:v>
                </c:pt>
                <c:pt idx="4647">
                  <c:v>32</c:v>
                </c:pt>
                <c:pt idx="4648">
                  <c:v>55</c:v>
                </c:pt>
                <c:pt idx="4649">
                  <c:v>53</c:v>
                </c:pt>
                <c:pt idx="4650">
                  <c:v>32</c:v>
                </c:pt>
                <c:pt idx="4651">
                  <c:v>25</c:v>
                </c:pt>
                <c:pt idx="4652">
                  <c:v>25</c:v>
                </c:pt>
                <c:pt idx="4653">
                  <c:v>15</c:v>
                </c:pt>
                <c:pt idx="4654">
                  <c:v>15</c:v>
                </c:pt>
                <c:pt idx="4655">
                  <c:v>45</c:v>
                </c:pt>
                <c:pt idx="4656">
                  <c:v>25</c:v>
                </c:pt>
                <c:pt idx="4657">
                  <c:v>25</c:v>
                </c:pt>
                <c:pt idx="4658">
                  <c:v>35</c:v>
                </c:pt>
                <c:pt idx="4659">
                  <c:v>35</c:v>
                </c:pt>
                <c:pt idx="4660">
                  <c:v>43</c:v>
                </c:pt>
                <c:pt idx="4661">
                  <c:v>49</c:v>
                </c:pt>
                <c:pt idx="4662">
                  <c:v>46</c:v>
                </c:pt>
                <c:pt idx="4663">
                  <c:v>39</c:v>
                </c:pt>
                <c:pt idx="4664">
                  <c:v>42</c:v>
                </c:pt>
                <c:pt idx="4665">
                  <c:v>44</c:v>
                </c:pt>
                <c:pt idx="4666">
                  <c:v>43</c:v>
                </c:pt>
                <c:pt idx="4667">
                  <c:v>42</c:v>
                </c:pt>
                <c:pt idx="4668">
                  <c:v>42</c:v>
                </c:pt>
                <c:pt idx="4669">
                  <c:v>44</c:v>
                </c:pt>
                <c:pt idx="4670">
                  <c:v>0</c:v>
                </c:pt>
                <c:pt idx="4671">
                  <c:v>21</c:v>
                </c:pt>
                <c:pt idx="4672">
                  <c:v>66</c:v>
                </c:pt>
                <c:pt idx="4673">
                  <c:v>50</c:v>
                </c:pt>
                <c:pt idx="4674">
                  <c:v>32</c:v>
                </c:pt>
                <c:pt idx="4675">
                  <c:v>21</c:v>
                </c:pt>
                <c:pt idx="4676">
                  <c:v>39</c:v>
                </c:pt>
                <c:pt idx="4677">
                  <c:v>52</c:v>
                </c:pt>
                <c:pt idx="4678">
                  <c:v>0</c:v>
                </c:pt>
                <c:pt idx="4679">
                  <c:v>44</c:v>
                </c:pt>
                <c:pt idx="4680">
                  <c:v>14.000000000000002</c:v>
                </c:pt>
                <c:pt idx="4681">
                  <c:v>24</c:v>
                </c:pt>
                <c:pt idx="4682">
                  <c:v>26</c:v>
                </c:pt>
                <c:pt idx="4683">
                  <c:v>0</c:v>
                </c:pt>
                <c:pt idx="4684">
                  <c:v>31</c:v>
                </c:pt>
                <c:pt idx="4685">
                  <c:v>33</c:v>
                </c:pt>
                <c:pt idx="4686">
                  <c:v>46</c:v>
                </c:pt>
                <c:pt idx="4687">
                  <c:v>27</c:v>
                </c:pt>
                <c:pt idx="4688">
                  <c:v>59.310344827586214</c:v>
                </c:pt>
                <c:pt idx="4689">
                  <c:v>74.137931034482762</c:v>
                </c:pt>
                <c:pt idx="4690">
                  <c:v>57.586206896551715</c:v>
                </c:pt>
                <c:pt idx="4691">
                  <c:v>31.379310344827584</c:v>
                </c:pt>
                <c:pt idx="4692">
                  <c:v>78.2</c:v>
                </c:pt>
                <c:pt idx="4693">
                  <c:v>79.5</c:v>
                </c:pt>
                <c:pt idx="4694">
                  <c:v>78.5</c:v>
                </c:pt>
                <c:pt idx="4695">
                  <c:v>81.400000000000006</c:v>
                </c:pt>
                <c:pt idx="4696">
                  <c:v>85</c:v>
                </c:pt>
                <c:pt idx="4697">
                  <c:v>61</c:v>
                </c:pt>
                <c:pt idx="4698">
                  <c:v>80</c:v>
                </c:pt>
                <c:pt idx="4699">
                  <c:v>88</c:v>
                </c:pt>
                <c:pt idx="4700">
                  <c:v>90</c:v>
                </c:pt>
                <c:pt idx="4701">
                  <c:v>87</c:v>
                </c:pt>
                <c:pt idx="4702">
                  <c:v>89</c:v>
                </c:pt>
                <c:pt idx="4703">
                  <c:v>78.099999999999994</c:v>
                </c:pt>
                <c:pt idx="4704">
                  <c:v>79.400000000000006</c:v>
                </c:pt>
                <c:pt idx="4705">
                  <c:v>85.2</c:v>
                </c:pt>
                <c:pt idx="4706">
                  <c:v>68.5</c:v>
                </c:pt>
                <c:pt idx="4707">
                  <c:v>81</c:v>
                </c:pt>
                <c:pt idx="4708">
                  <c:v>75</c:v>
                </c:pt>
                <c:pt idx="4709">
                  <c:v>63.7</c:v>
                </c:pt>
                <c:pt idx="4710">
                  <c:v>75.7</c:v>
                </c:pt>
                <c:pt idx="4711">
                  <c:v>67.2</c:v>
                </c:pt>
                <c:pt idx="4712">
                  <c:v>73.599999999999994</c:v>
                </c:pt>
                <c:pt idx="4713">
                  <c:v>79.099999999999994</c:v>
                </c:pt>
                <c:pt idx="4714">
                  <c:v>79.099999999999994</c:v>
                </c:pt>
                <c:pt idx="4715">
                  <c:v>41.9</c:v>
                </c:pt>
                <c:pt idx="4716">
                  <c:v>53.8</c:v>
                </c:pt>
                <c:pt idx="4717">
                  <c:v>25.6</c:v>
                </c:pt>
                <c:pt idx="4718">
                  <c:v>28.4</c:v>
                </c:pt>
                <c:pt idx="4719">
                  <c:v>85.4</c:v>
                </c:pt>
                <c:pt idx="4720">
                  <c:v>74.7</c:v>
                </c:pt>
                <c:pt idx="4721">
                  <c:v>82.4</c:v>
                </c:pt>
                <c:pt idx="4722">
                  <c:v>82</c:v>
                </c:pt>
                <c:pt idx="4723">
                  <c:v>61.2</c:v>
                </c:pt>
                <c:pt idx="4724">
                  <c:v>84.2</c:v>
                </c:pt>
                <c:pt idx="4725">
                  <c:v>80.099999999999994</c:v>
                </c:pt>
                <c:pt idx="4726">
                  <c:v>79.7</c:v>
                </c:pt>
                <c:pt idx="4727">
                  <c:v>71</c:v>
                </c:pt>
                <c:pt idx="4728">
                  <c:v>80.2</c:v>
                </c:pt>
                <c:pt idx="4729">
                  <c:v>64.7</c:v>
                </c:pt>
                <c:pt idx="4730">
                  <c:v>58.1</c:v>
                </c:pt>
                <c:pt idx="4731">
                  <c:v>46.1</c:v>
                </c:pt>
                <c:pt idx="4732">
                  <c:v>1.3</c:v>
                </c:pt>
                <c:pt idx="4733">
                  <c:v>3.1</c:v>
                </c:pt>
                <c:pt idx="4734">
                  <c:v>20.399999999999999</c:v>
                </c:pt>
                <c:pt idx="4735">
                  <c:v>34.5</c:v>
                </c:pt>
                <c:pt idx="4736">
                  <c:v>59.5</c:v>
                </c:pt>
                <c:pt idx="4737">
                  <c:v>73.2</c:v>
                </c:pt>
                <c:pt idx="4738">
                  <c:v>0</c:v>
                </c:pt>
                <c:pt idx="4739">
                  <c:v>6.5</c:v>
                </c:pt>
                <c:pt idx="4740">
                  <c:v>16</c:v>
                </c:pt>
                <c:pt idx="4741">
                  <c:v>17.399999999999999</c:v>
                </c:pt>
                <c:pt idx="4742">
                  <c:v>31</c:v>
                </c:pt>
                <c:pt idx="4743">
                  <c:v>49</c:v>
                </c:pt>
                <c:pt idx="4744">
                  <c:v>61</c:v>
                </c:pt>
                <c:pt idx="4745">
                  <c:v>78</c:v>
                </c:pt>
                <c:pt idx="4746">
                  <c:v>74</c:v>
                </c:pt>
                <c:pt idx="4747">
                  <c:v>23.5</c:v>
                </c:pt>
                <c:pt idx="4748">
                  <c:v>11</c:v>
                </c:pt>
                <c:pt idx="4749">
                  <c:v>68.3</c:v>
                </c:pt>
                <c:pt idx="4750">
                  <c:v>66</c:v>
                </c:pt>
                <c:pt idx="4751">
                  <c:v>63.5</c:v>
                </c:pt>
                <c:pt idx="4752">
                  <c:v>67</c:v>
                </c:pt>
                <c:pt idx="4753">
                  <c:v>73.3</c:v>
                </c:pt>
                <c:pt idx="4754">
                  <c:v>83.2</c:v>
                </c:pt>
                <c:pt idx="4755">
                  <c:v>36.700000000000003</c:v>
                </c:pt>
                <c:pt idx="4756">
                  <c:v>25.6</c:v>
                </c:pt>
                <c:pt idx="4757">
                  <c:v>57.8</c:v>
                </c:pt>
                <c:pt idx="4758">
                  <c:v>64.5</c:v>
                </c:pt>
                <c:pt idx="4759">
                  <c:v>75</c:v>
                </c:pt>
                <c:pt idx="4760">
                  <c:v>77</c:v>
                </c:pt>
                <c:pt idx="4761">
                  <c:v>12.5</c:v>
                </c:pt>
                <c:pt idx="4762">
                  <c:v>33.5</c:v>
                </c:pt>
                <c:pt idx="4763">
                  <c:v>9</c:v>
                </c:pt>
                <c:pt idx="4764">
                  <c:v>18.8</c:v>
                </c:pt>
                <c:pt idx="4765">
                  <c:v>51.2</c:v>
                </c:pt>
                <c:pt idx="4766">
                  <c:v>75.599999999999994</c:v>
                </c:pt>
                <c:pt idx="4767">
                  <c:v>73.900000000000006</c:v>
                </c:pt>
                <c:pt idx="4768">
                  <c:v>76.599999999999994</c:v>
                </c:pt>
                <c:pt idx="4769">
                  <c:v>23.8</c:v>
                </c:pt>
                <c:pt idx="4770">
                  <c:v>6.8</c:v>
                </c:pt>
                <c:pt idx="4771">
                  <c:v>29.7</c:v>
                </c:pt>
                <c:pt idx="4772">
                  <c:v>37</c:v>
                </c:pt>
                <c:pt idx="4773">
                  <c:v>38</c:v>
                </c:pt>
                <c:pt idx="4774">
                  <c:v>39</c:v>
                </c:pt>
                <c:pt idx="4775">
                  <c:v>45</c:v>
                </c:pt>
                <c:pt idx="4776">
                  <c:v>56</c:v>
                </c:pt>
                <c:pt idx="4777">
                  <c:v>49</c:v>
                </c:pt>
                <c:pt idx="4778">
                  <c:v>62</c:v>
                </c:pt>
                <c:pt idx="4779">
                  <c:v>63</c:v>
                </c:pt>
                <c:pt idx="4780">
                  <c:v>1.9</c:v>
                </c:pt>
                <c:pt idx="4781">
                  <c:v>3.5</c:v>
                </c:pt>
                <c:pt idx="4782">
                  <c:v>24.1</c:v>
                </c:pt>
                <c:pt idx="4783">
                  <c:v>45.7</c:v>
                </c:pt>
                <c:pt idx="4784">
                  <c:v>48</c:v>
                </c:pt>
                <c:pt idx="4785">
                  <c:v>37.4</c:v>
                </c:pt>
                <c:pt idx="4786">
                  <c:v>37.6</c:v>
                </c:pt>
                <c:pt idx="4787">
                  <c:v>55.7</c:v>
                </c:pt>
                <c:pt idx="4788">
                  <c:v>33.6</c:v>
                </c:pt>
                <c:pt idx="4789">
                  <c:v>57.1</c:v>
                </c:pt>
                <c:pt idx="4790">
                  <c:v>36.4</c:v>
                </c:pt>
                <c:pt idx="4791">
                  <c:v>63.2</c:v>
                </c:pt>
                <c:pt idx="4792">
                  <c:v>9.5</c:v>
                </c:pt>
                <c:pt idx="4793">
                  <c:v>23</c:v>
                </c:pt>
                <c:pt idx="4794">
                  <c:v>63</c:v>
                </c:pt>
                <c:pt idx="4795">
                  <c:v>14.9</c:v>
                </c:pt>
                <c:pt idx="4796">
                  <c:v>43.9</c:v>
                </c:pt>
                <c:pt idx="4797">
                  <c:v>55.5</c:v>
                </c:pt>
                <c:pt idx="4798">
                  <c:v>39.799999999999997</c:v>
                </c:pt>
                <c:pt idx="4799">
                  <c:v>30.9</c:v>
                </c:pt>
                <c:pt idx="4800">
                  <c:v>51.5</c:v>
                </c:pt>
                <c:pt idx="4801">
                  <c:v>34.6</c:v>
                </c:pt>
                <c:pt idx="4802">
                  <c:v>39.700000000000003</c:v>
                </c:pt>
                <c:pt idx="4803">
                  <c:v>39.700000000000003</c:v>
                </c:pt>
                <c:pt idx="4804">
                  <c:v>2.9</c:v>
                </c:pt>
                <c:pt idx="4805">
                  <c:v>21.2</c:v>
                </c:pt>
                <c:pt idx="4806">
                  <c:v>13.9</c:v>
                </c:pt>
                <c:pt idx="4807">
                  <c:v>21.1</c:v>
                </c:pt>
                <c:pt idx="4808">
                  <c:v>40.200000000000003</c:v>
                </c:pt>
                <c:pt idx="4809">
                  <c:v>62.9</c:v>
                </c:pt>
                <c:pt idx="4810">
                  <c:v>69.7</c:v>
                </c:pt>
                <c:pt idx="4811">
                  <c:v>9.1</c:v>
                </c:pt>
                <c:pt idx="4812">
                  <c:v>30.1</c:v>
                </c:pt>
                <c:pt idx="4813">
                  <c:v>34.700000000000003</c:v>
                </c:pt>
                <c:pt idx="4814">
                  <c:v>40.9</c:v>
                </c:pt>
                <c:pt idx="4815">
                  <c:v>51.9</c:v>
                </c:pt>
                <c:pt idx="4816">
                  <c:v>62.2</c:v>
                </c:pt>
                <c:pt idx="4817">
                  <c:v>54.9</c:v>
                </c:pt>
                <c:pt idx="4818">
                  <c:v>56.3</c:v>
                </c:pt>
                <c:pt idx="4819">
                  <c:v>77.400000000000006</c:v>
                </c:pt>
                <c:pt idx="4820">
                  <c:v>69.400000000000006</c:v>
                </c:pt>
                <c:pt idx="4821">
                  <c:v>22.8</c:v>
                </c:pt>
                <c:pt idx="4822">
                  <c:v>29.2</c:v>
                </c:pt>
                <c:pt idx="4823">
                  <c:v>41.2</c:v>
                </c:pt>
                <c:pt idx="4824">
                  <c:v>51.9</c:v>
                </c:pt>
                <c:pt idx="4825">
                  <c:v>57.1</c:v>
                </c:pt>
                <c:pt idx="4826">
                  <c:v>60.5</c:v>
                </c:pt>
                <c:pt idx="4827">
                  <c:v>69.3</c:v>
                </c:pt>
                <c:pt idx="4828">
                  <c:v>69.3</c:v>
                </c:pt>
                <c:pt idx="4829">
                  <c:v>4</c:v>
                </c:pt>
                <c:pt idx="4830">
                  <c:v>5</c:v>
                </c:pt>
                <c:pt idx="4831">
                  <c:v>9</c:v>
                </c:pt>
                <c:pt idx="4832">
                  <c:v>11</c:v>
                </c:pt>
                <c:pt idx="4833">
                  <c:v>15</c:v>
                </c:pt>
                <c:pt idx="4834">
                  <c:v>16</c:v>
                </c:pt>
                <c:pt idx="4835">
                  <c:v>18</c:v>
                </c:pt>
                <c:pt idx="4836">
                  <c:v>15</c:v>
                </c:pt>
                <c:pt idx="4837">
                  <c:v>13</c:v>
                </c:pt>
                <c:pt idx="4838">
                  <c:v>4</c:v>
                </c:pt>
                <c:pt idx="4839">
                  <c:v>9</c:v>
                </c:pt>
                <c:pt idx="4840">
                  <c:v>15</c:v>
                </c:pt>
                <c:pt idx="4841">
                  <c:v>19</c:v>
                </c:pt>
                <c:pt idx="4842">
                  <c:v>23</c:v>
                </c:pt>
                <c:pt idx="4843">
                  <c:v>14</c:v>
                </c:pt>
                <c:pt idx="4844">
                  <c:v>15</c:v>
                </c:pt>
                <c:pt idx="4845">
                  <c:v>18</c:v>
                </c:pt>
                <c:pt idx="4846">
                  <c:v>10</c:v>
                </c:pt>
                <c:pt idx="4847">
                  <c:v>11</c:v>
                </c:pt>
                <c:pt idx="4848">
                  <c:v>13</c:v>
                </c:pt>
                <c:pt idx="4849">
                  <c:v>15</c:v>
                </c:pt>
                <c:pt idx="4850">
                  <c:v>16</c:v>
                </c:pt>
                <c:pt idx="4851">
                  <c:v>16</c:v>
                </c:pt>
                <c:pt idx="4852">
                  <c:v>15</c:v>
                </c:pt>
                <c:pt idx="4853">
                  <c:v>13</c:v>
                </c:pt>
                <c:pt idx="4854">
                  <c:v>19</c:v>
                </c:pt>
                <c:pt idx="4855">
                  <c:v>5</c:v>
                </c:pt>
                <c:pt idx="4856">
                  <c:v>5</c:v>
                </c:pt>
                <c:pt idx="4857">
                  <c:v>11</c:v>
                </c:pt>
                <c:pt idx="4858">
                  <c:v>15</c:v>
                </c:pt>
                <c:pt idx="4859">
                  <c:v>15</c:v>
                </c:pt>
                <c:pt idx="4860">
                  <c:v>15</c:v>
                </c:pt>
                <c:pt idx="4861">
                  <c:v>15</c:v>
                </c:pt>
                <c:pt idx="4862">
                  <c:v>16</c:v>
                </c:pt>
                <c:pt idx="4863">
                  <c:v>26</c:v>
                </c:pt>
                <c:pt idx="4864">
                  <c:v>37</c:v>
                </c:pt>
                <c:pt idx="4865">
                  <c:v>5</c:v>
                </c:pt>
                <c:pt idx="4866">
                  <c:v>5</c:v>
                </c:pt>
                <c:pt idx="4867">
                  <c:v>13</c:v>
                </c:pt>
                <c:pt idx="4868">
                  <c:v>16</c:v>
                </c:pt>
                <c:pt idx="4869">
                  <c:v>16</c:v>
                </c:pt>
                <c:pt idx="4870">
                  <c:v>16</c:v>
                </c:pt>
                <c:pt idx="4871">
                  <c:v>16</c:v>
                </c:pt>
                <c:pt idx="4872">
                  <c:v>16</c:v>
                </c:pt>
                <c:pt idx="4873">
                  <c:v>26</c:v>
                </c:pt>
                <c:pt idx="4874">
                  <c:v>6</c:v>
                </c:pt>
                <c:pt idx="4875">
                  <c:v>16</c:v>
                </c:pt>
                <c:pt idx="4876">
                  <c:v>22</c:v>
                </c:pt>
                <c:pt idx="4877">
                  <c:v>26</c:v>
                </c:pt>
                <c:pt idx="4878">
                  <c:v>28</c:v>
                </c:pt>
                <c:pt idx="4879">
                  <c:v>34</c:v>
                </c:pt>
                <c:pt idx="4880">
                  <c:v>33</c:v>
                </c:pt>
                <c:pt idx="4881">
                  <c:v>25</c:v>
                </c:pt>
                <c:pt idx="4882">
                  <c:v>18</c:v>
                </c:pt>
                <c:pt idx="4883">
                  <c:v>9</c:v>
                </c:pt>
                <c:pt idx="4884">
                  <c:v>4</c:v>
                </c:pt>
                <c:pt idx="4885">
                  <c:v>2</c:v>
                </c:pt>
                <c:pt idx="4886">
                  <c:v>38</c:v>
                </c:pt>
                <c:pt idx="4887">
                  <c:v>25</c:v>
                </c:pt>
                <c:pt idx="4888">
                  <c:v>18</c:v>
                </c:pt>
                <c:pt idx="4889">
                  <c:v>14</c:v>
                </c:pt>
                <c:pt idx="4890">
                  <c:v>10</c:v>
                </c:pt>
                <c:pt idx="4891">
                  <c:v>8</c:v>
                </c:pt>
              </c:numCache>
            </c:numRef>
          </c:xVal>
          <c:yVal>
            <c:numRef>
              <c:f>FULL!$R$2:$R$4893</c:f>
              <c:numCache>
                <c:formatCode>0.00E+00</c:formatCode>
                <c:ptCount val="4892"/>
                <c:pt idx="663">
                  <c:v>3.8565392840284203E-12</c:v>
                </c:pt>
                <c:pt idx="664">
                  <c:v>2.0466401646626506E-11</c:v>
                </c:pt>
                <c:pt idx="665">
                  <c:v>1.2423301038311898E-11</c:v>
                </c:pt>
                <c:pt idx="666">
                  <c:v>5.3075346857956917E-12</c:v>
                </c:pt>
                <c:pt idx="668">
                  <c:v>1.7356149516813479E-12</c:v>
                </c:pt>
                <c:pt idx="671">
                  <c:v>3.015712165958237E-11</c:v>
                </c:pt>
                <c:pt idx="674">
                  <c:v>2.7924554304923752E-12</c:v>
                </c:pt>
                <c:pt idx="675">
                  <c:v>3.1253057322334276E-12</c:v>
                </c:pt>
                <c:pt idx="676">
                  <c:v>1.8226906717218656E-12</c:v>
                </c:pt>
                <c:pt idx="678">
                  <c:v>3.4423223924368009E-12</c:v>
                </c:pt>
                <c:pt idx="696">
                  <c:v>3.8040460353209165E-11</c:v>
                </c:pt>
                <c:pt idx="697">
                  <c:v>5.1405463922184598E-11</c:v>
                </c:pt>
                <c:pt idx="698">
                  <c:v>2.8694838104655474E-11</c:v>
                </c:pt>
                <c:pt idx="700">
                  <c:v>5.298552661463064E-11</c:v>
                </c:pt>
                <c:pt idx="704">
                  <c:v>1.9204231443547662E-11</c:v>
                </c:pt>
                <c:pt idx="708">
                  <c:v>3.3940171215365406E-11</c:v>
                </c:pt>
                <c:pt idx="709">
                  <c:v>2.4323021254923147E-12</c:v>
                </c:pt>
                <c:pt idx="713">
                  <c:v>4.8686441224822369E-14</c:v>
                </c:pt>
                <c:pt idx="714">
                  <c:v>8.1968999889885217E-13</c:v>
                </c:pt>
                <c:pt idx="719">
                  <c:v>6.0623113157703409E-13</c:v>
                </c:pt>
                <c:pt idx="720">
                  <c:v>1.2471679637015486E-12</c:v>
                </c:pt>
                <c:pt idx="722">
                  <c:v>4.6254386981489647E-13</c:v>
                </c:pt>
                <c:pt idx="723">
                  <c:v>4.219204536458877E-13</c:v>
                </c:pt>
                <c:pt idx="724">
                  <c:v>2.9860970054178306E-11</c:v>
                </c:pt>
                <c:pt idx="725">
                  <c:v>1.3434178526276611E-11</c:v>
                </c:pt>
                <c:pt idx="726">
                  <c:v>9.1316329391267957E-12</c:v>
                </c:pt>
                <c:pt idx="727">
                  <c:v>1.6242036654954897E-11</c:v>
                </c:pt>
                <c:pt idx="728">
                  <c:v>7.2427442874355497E-11</c:v>
                </c:pt>
                <c:pt idx="734">
                  <c:v>1.7025791154143513E-12</c:v>
                </c:pt>
                <c:pt idx="738">
                  <c:v>1.2616707441992764E-11</c:v>
                </c:pt>
                <c:pt idx="747">
                  <c:v>7.1050305027285928E-14</c:v>
                </c:pt>
                <c:pt idx="748">
                  <c:v>3.8565049469734782E-14</c:v>
                </c:pt>
                <c:pt idx="751">
                  <c:v>6.6643605291745006E-12</c:v>
                </c:pt>
                <c:pt idx="753">
                  <c:v>3.3502882642922117E-12</c:v>
                </c:pt>
                <c:pt idx="754">
                  <c:v>5.7218040610333058E-12</c:v>
                </c:pt>
                <c:pt idx="757">
                  <c:v>3.7973022139356572E-12</c:v>
                </c:pt>
                <c:pt idx="759">
                  <c:v>7.6141901953605334E-12</c:v>
                </c:pt>
                <c:pt idx="760">
                  <c:v>1.3333341911168581E-11</c:v>
                </c:pt>
                <c:pt idx="761">
                  <c:v>9.813799306788368E-13</c:v>
                </c:pt>
                <c:pt idx="762">
                  <c:v>1.0483727673412392E-12</c:v>
                </c:pt>
                <c:pt idx="764">
                  <c:v>1.2153960160859558E-11</c:v>
                </c:pt>
                <c:pt idx="765">
                  <c:v>8.9513167316979952E-12</c:v>
                </c:pt>
                <c:pt idx="777">
                  <c:v>1.6229318036528056E-11</c:v>
                </c:pt>
                <c:pt idx="792">
                  <c:v>1.4375534451754953E-11</c:v>
                </c:pt>
                <c:pt idx="793">
                  <c:v>3.1898973656283634E-11</c:v>
                </c:pt>
                <c:pt idx="794">
                  <c:v>2.9903824240999691E-11</c:v>
                </c:pt>
                <c:pt idx="795">
                  <c:v>4.8165259859361089E-11</c:v>
                </c:pt>
                <c:pt idx="796">
                  <c:v>7.0763702504438557E-12</c:v>
                </c:pt>
                <c:pt idx="797">
                  <c:v>6.1068382579867795E-12</c:v>
                </c:pt>
                <c:pt idx="798">
                  <c:v>7.3061412422885495E-12</c:v>
                </c:pt>
                <c:pt idx="801">
                  <c:v>7.2058134588159572E-12</c:v>
                </c:pt>
                <c:pt idx="802">
                  <c:v>5.2976335497778854E-12</c:v>
                </c:pt>
                <c:pt idx="803">
                  <c:v>1.4555147834411841E-11</c:v>
                </c:pt>
                <c:pt idx="805">
                  <c:v>4.8370252809622787E-11</c:v>
                </c:pt>
                <c:pt idx="806">
                  <c:v>1.8312728681270729E-11</c:v>
                </c:pt>
                <c:pt idx="811">
                  <c:v>1.1345437996792504E-11</c:v>
                </c:pt>
                <c:pt idx="812">
                  <c:v>1.5748733466547129E-11</c:v>
                </c:pt>
                <c:pt idx="815">
                  <c:v>1.0252333089995956E-12</c:v>
                </c:pt>
                <c:pt idx="817">
                  <c:v>1.015900122803557E-12</c:v>
                </c:pt>
                <c:pt idx="818">
                  <c:v>1.9071542442828168E-12</c:v>
                </c:pt>
                <c:pt idx="820">
                  <c:v>5.6346100459447866E-13</c:v>
                </c:pt>
                <c:pt idx="821">
                  <c:v>3.1175472709233109E-12</c:v>
                </c:pt>
                <c:pt idx="825">
                  <c:v>3.5690214128183216E-12</c:v>
                </c:pt>
                <c:pt idx="826">
                  <c:v>1.6732624686708543E-12</c:v>
                </c:pt>
                <c:pt idx="829">
                  <c:v>9.7840456125178163E-12</c:v>
                </c:pt>
                <c:pt idx="831">
                  <c:v>4.1685993204171175E-12</c:v>
                </c:pt>
                <c:pt idx="833">
                  <c:v>3.3005671515781551E-12</c:v>
                </c:pt>
                <c:pt idx="840">
                  <c:v>6.8718989277914054E-12</c:v>
                </c:pt>
                <c:pt idx="841">
                  <c:v>3.4796398599282747E-12</c:v>
                </c:pt>
                <c:pt idx="845">
                  <c:v>4.3331174011847385E-12</c:v>
                </c:pt>
                <c:pt idx="846">
                  <c:v>1.4620008359126549E-11</c:v>
                </c:pt>
                <c:pt idx="848">
                  <c:v>4.6955156931668259E-12</c:v>
                </c:pt>
                <c:pt idx="850">
                  <c:v>7.4841439486836139E-12</c:v>
                </c:pt>
                <c:pt idx="851">
                  <c:v>8.3736847250037916E-13</c:v>
                </c:pt>
                <c:pt idx="852">
                  <c:v>1.4559956300077524E-12</c:v>
                </c:pt>
                <c:pt idx="863">
                  <c:v>2.4983515342708051E-12</c:v>
                </c:pt>
                <c:pt idx="864">
                  <c:v>1.5819984979283325E-12</c:v>
                </c:pt>
                <c:pt idx="868">
                  <c:v>1.2294196557730597E-11</c:v>
                </c:pt>
                <c:pt idx="869">
                  <c:v>4.4732754812919113E-12</c:v>
                </c:pt>
                <c:pt idx="871">
                  <c:v>1.6442553852192904E-11</c:v>
                </c:pt>
                <c:pt idx="876">
                  <c:v>7.1200000000000004E-12</c:v>
                </c:pt>
                <c:pt idx="884">
                  <c:v>1.14E-12</c:v>
                </c:pt>
                <c:pt idx="946">
                  <c:v>2.6700000000000002E-13</c:v>
                </c:pt>
                <c:pt idx="952">
                  <c:v>3.9399999999999998E-12</c:v>
                </c:pt>
                <c:pt idx="953">
                  <c:v>1.75E-12</c:v>
                </c:pt>
                <c:pt idx="954">
                  <c:v>1.4000000000000001E-12</c:v>
                </c:pt>
                <c:pt idx="955">
                  <c:v>1.7699999999999999E-12</c:v>
                </c:pt>
                <c:pt idx="956">
                  <c:v>4.1699999999999999E-13</c:v>
                </c:pt>
                <c:pt idx="957">
                  <c:v>4.4800000000000001E-13</c:v>
                </c:pt>
                <c:pt idx="958">
                  <c:v>4.3700000000000001E-13</c:v>
                </c:pt>
                <c:pt idx="959">
                  <c:v>4.6700000000000003E-13</c:v>
                </c:pt>
                <c:pt idx="960">
                  <c:v>1.72E-13</c:v>
                </c:pt>
                <c:pt idx="963">
                  <c:v>3.08E-13</c:v>
                </c:pt>
                <c:pt idx="964">
                  <c:v>4.2799999999999999E-13</c:v>
                </c:pt>
                <c:pt idx="1000">
                  <c:v>2.0730000000000001E-13</c:v>
                </c:pt>
                <c:pt idx="1001">
                  <c:v>4.2539999999999998E-13</c:v>
                </c:pt>
                <c:pt idx="1002">
                  <c:v>1.4410000000000001E-13</c:v>
                </c:pt>
                <c:pt idx="1003">
                  <c:v>1.1813E-12</c:v>
                </c:pt>
                <c:pt idx="1004">
                  <c:v>2.0538E-12</c:v>
                </c:pt>
                <c:pt idx="1006">
                  <c:v>7.6605000000000003E-12</c:v>
                </c:pt>
                <c:pt idx="1007">
                  <c:v>1.5435E-12</c:v>
                </c:pt>
                <c:pt idx="1008">
                  <c:v>1.0294E-12</c:v>
                </c:pt>
                <c:pt idx="1009">
                  <c:v>5.6896000000000003E-12</c:v>
                </c:pt>
                <c:pt idx="1040">
                  <c:v>2.1017399999999999E-13</c:v>
                </c:pt>
                <c:pt idx="1041">
                  <c:v>1.6626100000000001E-13</c:v>
                </c:pt>
                <c:pt idx="1042">
                  <c:v>6.7718299999999996E-13</c:v>
                </c:pt>
                <c:pt idx="1043">
                  <c:v>8.14443E-14</c:v>
                </c:pt>
                <c:pt idx="1044">
                  <c:v>6.49428E-14</c:v>
                </c:pt>
                <c:pt idx="1045">
                  <c:v>3.2924299999999998E-13</c:v>
                </c:pt>
                <c:pt idx="1046">
                  <c:v>5.7965199999999998E-14</c:v>
                </c:pt>
                <c:pt idx="1049">
                  <c:v>1.3500000000000001E-13</c:v>
                </c:pt>
                <c:pt idx="1067">
                  <c:v>1.7E-12</c:v>
                </c:pt>
                <c:pt idx="1074">
                  <c:v>8.6500000000000005E-13</c:v>
                </c:pt>
                <c:pt idx="1088">
                  <c:v>1.8800000000000001E-12</c:v>
                </c:pt>
                <c:pt idx="1095">
                  <c:v>9.8899999999999993E-13</c:v>
                </c:pt>
                <c:pt idx="1102">
                  <c:v>2.72E-13</c:v>
                </c:pt>
                <c:pt idx="1103">
                  <c:v>6.0499999999999995E-14</c:v>
                </c:pt>
                <c:pt idx="1104">
                  <c:v>1.62E-17</c:v>
                </c:pt>
                <c:pt idx="1105">
                  <c:v>9.4700000000000003E-17</c:v>
                </c:pt>
                <c:pt idx="1106">
                  <c:v>5.2900000000000001E-14</c:v>
                </c:pt>
                <c:pt idx="1107">
                  <c:v>1.25E-15</c:v>
                </c:pt>
                <c:pt idx="1108">
                  <c:v>4.3700000000000001E-13</c:v>
                </c:pt>
                <c:pt idx="1109">
                  <c:v>4.39E-13</c:v>
                </c:pt>
                <c:pt idx="1110">
                  <c:v>4.39E-13</c:v>
                </c:pt>
                <c:pt idx="1111">
                  <c:v>1.0000000000000001E-15</c:v>
                </c:pt>
                <c:pt idx="1112">
                  <c:v>9.9999999999999998E-17</c:v>
                </c:pt>
                <c:pt idx="1113">
                  <c:v>3.9000000000000003E-15</c:v>
                </c:pt>
                <c:pt idx="1114">
                  <c:v>2.0000000000000002E-15</c:v>
                </c:pt>
                <c:pt idx="1115">
                  <c:v>3.9000000000000003E-15</c:v>
                </c:pt>
                <c:pt idx="1116">
                  <c:v>9.9999999999999998E-17</c:v>
                </c:pt>
                <c:pt idx="1117">
                  <c:v>9.9999999999999998E-17</c:v>
                </c:pt>
                <c:pt idx="1118">
                  <c:v>1.0000000000000001E-15</c:v>
                </c:pt>
                <c:pt idx="1119">
                  <c:v>2.5399999999999998E-13</c:v>
                </c:pt>
                <c:pt idx="1120">
                  <c:v>4.8999999999999999E-15</c:v>
                </c:pt>
                <c:pt idx="1121">
                  <c:v>5.0599999999999998E-12</c:v>
                </c:pt>
                <c:pt idx="1122">
                  <c:v>3.9000000000000003E-15</c:v>
                </c:pt>
                <c:pt idx="1123">
                  <c:v>2.9999999999999998E-15</c:v>
                </c:pt>
                <c:pt idx="1124">
                  <c:v>8.9000000000000003E-15</c:v>
                </c:pt>
                <c:pt idx="1125">
                  <c:v>5.5300000000000002E-14</c:v>
                </c:pt>
                <c:pt idx="1126">
                  <c:v>2.9999999999999998E-15</c:v>
                </c:pt>
                <c:pt idx="1127">
                  <c:v>1.7699999999999999E-12</c:v>
                </c:pt>
                <c:pt idx="1128">
                  <c:v>5.6999999999999999E-13</c:v>
                </c:pt>
                <c:pt idx="1129">
                  <c:v>1.8799999999999999E-14</c:v>
                </c:pt>
                <c:pt idx="1130">
                  <c:v>5.8999999999999996E-15</c:v>
                </c:pt>
                <c:pt idx="1131">
                  <c:v>3.9000000000000003E-15</c:v>
                </c:pt>
                <c:pt idx="1132">
                  <c:v>1.09E-13</c:v>
                </c:pt>
                <c:pt idx="1133">
                  <c:v>1.09E-14</c:v>
                </c:pt>
                <c:pt idx="1134">
                  <c:v>3.85E-14</c:v>
                </c:pt>
                <c:pt idx="1135">
                  <c:v>2.0399999999999999E-13</c:v>
                </c:pt>
                <c:pt idx="1136">
                  <c:v>5.9200000000000003E-14</c:v>
                </c:pt>
                <c:pt idx="1137">
                  <c:v>6.6999999999999997E-13</c:v>
                </c:pt>
                <c:pt idx="1138">
                  <c:v>1.4500000000000001E-12</c:v>
                </c:pt>
                <c:pt idx="1139">
                  <c:v>2.9000000000000002E-15</c:v>
                </c:pt>
                <c:pt idx="1140">
                  <c:v>1.67E-13</c:v>
                </c:pt>
                <c:pt idx="1141">
                  <c:v>1.5799999999999999E-12</c:v>
                </c:pt>
                <c:pt idx="1142">
                  <c:v>2.9099999999999999E-12</c:v>
                </c:pt>
                <c:pt idx="1143">
                  <c:v>1.8399999999999998E-12</c:v>
                </c:pt>
                <c:pt idx="1144">
                  <c:v>1.0000000000000001E-15</c:v>
                </c:pt>
                <c:pt idx="1145">
                  <c:v>2.2699999999999999E-13</c:v>
                </c:pt>
                <c:pt idx="1146">
                  <c:v>5.5399999999999996E-13</c:v>
                </c:pt>
                <c:pt idx="1147">
                  <c:v>1.0199999999999999E-11</c:v>
                </c:pt>
                <c:pt idx="1148">
                  <c:v>3.4399999999999999E-11</c:v>
                </c:pt>
                <c:pt idx="1149">
                  <c:v>3.3299999999999997E-11</c:v>
                </c:pt>
                <c:pt idx="1151">
                  <c:v>4.6999999999999999E-15</c:v>
                </c:pt>
                <c:pt idx="1154">
                  <c:v>1.0700000000000001E-12</c:v>
                </c:pt>
                <c:pt idx="1155">
                  <c:v>2.4400000000000001E-12</c:v>
                </c:pt>
                <c:pt idx="1166">
                  <c:v>8.2600000000000008E-12</c:v>
                </c:pt>
                <c:pt idx="1181">
                  <c:v>7.0399999999999999E-12</c:v>
                </c:pt>
                <c:pt idx="1199">
                  <c:v>9.2499999999999997E-14</c:v>
                </c:pt>
                <c:pt idx="1205">
                  <c:v>4.9300000000000002E-13</c:v>
                </c:pt>
                <c:pt idx="1211">
                  <c:v>1.6299999999999999E-12</c:v>
                </c:pt>
                <c:pt idx="1213">
                  <c:v>2.3499999999999999E-12</c:v>
                </c:pt>
                <c:pt idx="1216">
                  <c:v>9.6600000000000004E-12</c:v>
                </c:pt>
                <c:pt idx="1293">
                  <c:v>8.9900000000000001E-14</c:v>
                </c:pt>
                <c:pt idx="1294">
                  <c:v>6.6699999999999996E-14</c:v>
                </c:pt>
                <c:pt idx="1306">
                  <c:v>2.76E-12</c:v>
                </c:pt>
                <c:pt idx="1307">
                  <c:v>2.99E-12</c:v>
                </c:pt>
                <c:pt idx="1309">
                  <c:v>1.7699999999999999E-12</c:v>
                </c:pt>
                <c:pt idx="1314">
                  <c:v>1.2300000000000001E-13</c:v>
                </c:pt>
                <c:pt idx="1316">
                  <c:v>1.4500000000000001E-12</c:v>
                </c:pt>
                <c:pt idx="1319">
                  <c:v>6.9699999999999996E-13</c:v>
                </c:pt>
                <c:pt idx="1320">
                  <c:v>8.4400000000000004E-13</c:v>
                </c:pt>
                <c:pt idx="1322">
                  <c:v>1.1700000000000001E-12</c:v>
                </c:pt>
                <c:pt idx="1323">
                  <c:v>1.28E-12</c:v>
                </c:pt>
                <c:pt idx="1324">
                  <c:v>4.2100000000000002E-13</c:v>
                </c:pt>
                <c:pt idx="1325">
                  <c:v>4.3999999999999999E-13</c:v>
                </c:pt>
                <c:pt idx="1332">
                  <c:v>5.68E-13</c:v>
                </c:pt>
                <c:pt idx="1334">
                  <c:v>9.4200000000000005E-14</c:v>
                </c:pt>
                <c:pt idx="1335">
                  <c:v>1.5800000000000001E-13</c:v>
                </c:pt>
                <c:pt idx="1340">
                  <c:v>3.08E-15</c:v>
                </c:pt>
                <c:pt idx="1341">
                  <c:v>1.2199999999999999E-15</c:v>
                </c:pt>
                <c:pt idx="1342">
                  <c:v>1.09E-16</c:v>
                </c:pt>
                <c:pt idx="1343">
                  <c:v>1.48E-15</c:v>
                </c:pt>
                <c:pt idx="1344">
                  <c:v>1.7199999999999999E-15</c:v>
                </c:pt>
                <c:pt idx="1360">
                  <c:v>2.5600000000000002E-15</c:v>
                </c:pt>
                <c:pt idx="1361">
                  <c:v>7.3400000000000002E-15</c:v>
                </c:pt>
                <c:pt idx="1364">
                  <c:v>3.98E-15</c:v>
                </c:pt>
                <c:pt idx="1388">
                  <c:v>4.1999999999999998E-14</c:v>
                </c:pt>
                <c:pt idx="1395">
                  <c:v>3.2700000000000002E-14</c:v>
                </c:pt>
                <c:pt idx="1433">
                  <c:v>3.3099999999999999E-14</c:v>
                </c:pt>
                <c:pt idx="1434">
                  <c:v>3.5999999999999998E-14</c:v>
                </c:pt>
                <c:pt idx="1481">
                  <c:v>7.8799999999999997E-13</c:v>
                </c:pt>
                <c:pt idx="1487">
                  <c:v>5.4300000000000001E-13</c:v>
                </c:pt>
                <c:pt idx="1517">
                  <c:v>4.15E-15</c:v>
                </c:pt>
                <c:pt idx="1563">
                  <c:v>2.8200000000000001E-13</c:v>
                </c:pt>
                <c:pt idx="1605">
                  <c:v>3.6799999999999998E-14</c:v>
                </c:pt>
                <c:pt idx="1606">
                  <c:v>1.6799999999999999E-13</c:v>
                </c:pt>
                <c:pt idx="1607">
                  <c:v>7.9000000000000004E-14</c:v>
                </c:pt>
                <c:pt idx="1608">
                  <c:v>2.3099999999999997E-13</c:v>
                </c:pt>
                <c:pt idx="1609">
                  <c:v>2.73E-13</c:v>
                </c:pt>
                <c:pt idx="1610">
                  <c:v>3.9099999999999999E-14</c:v>
                </c:pt>
                <c:pt idx="1611">
                  <c:v>1.13E-14</c:v>
                </c:pt>
                <c:pt idx="1612">
                  <c:v>1.0499999999999999E-13</c:v>
                </c:pt>
                <c:pt idx="1613">
                  <c:v>1.53E-13</c:v>
                </c:pt>
                <c:pt idx="1614">
                  <c:v>4.2400000000000001E-14</c:v>
                </c:pt>
                <c:pt idx="1615">
                  <c:v>1.42E-14</c:v>
                </c:pt>
                <c:pt idx="1616">
                  <c:v>2.4400000000000002E-13</c:v>
                </c:pt>
                <c:pt idx="1617">
                  <c:v>6.9199999999999998E-13</c:v>
                </c:pt>
                <c:pt idx="1618">
                  <c:v>5.6100000000000003E-13</c:v>
                </c:pt>
                <c:pt idx="1619">
                  <c:v>5.9400000000000001E-12</c:v>
                </c:pt>
                <c:pt idx="1620">
                  <c:v>3.1800000000000001E-13</c:v>
                </c:pt>
                <c:pt idx="1621">
                  <c:v>1.75E-12</c:v>
                </c:pt>
                <c:pt idx="1622">
                  <c:v>1.3499999999999999E-12</c:v>
                </c:pt>
                <c:pt idx="1623">
                  <c:v>2.1700000000000002E-14</c:v>
                </c:pt>
                <c:pt idx="1624">
                  <c:v>1.5200000000000001E-14</c:v>
                </c:pt>
                <c:pt idx="1625">
                  <c:v>2.8900000000000002E-14</c:v>
                </c:pt>
                <c:pt idx="1626">
                  <c:v>2.13E-13</c:v>
                </c:pt>
                <c:pt idx="1627">
                  <c:v>2.3900000000000001E-12</c:v>
                </c:pt>
                <c:pt idx="1628">
                  <c:v>2.6400000000000001E-12</c:v>
                </c:pt>
                <c:pt idx="1629">
                  <c:v>8.0000000000000002E-13</c:v>
                </c:pt>
                <c:pt idx="1630">
                  <c:v>3.6500000000000001E-13</c:v>
                </c:pt>
                <c:pt idx="1631">
                  <c:v>1.27E-12</c:v>
                </c:pt>
                <c:pt idx="1632">
                  <c:v>1.1099999999999999E-12</c:v>
                </c:pt>
                <c:pt idx="1633">
                  <c:v>1.4500000000000001E-12</c:v>
                </c:pt>
                <c:pt idx="1634">
                  <c:v>1.7199999999999999E-12</c:v>
                </c:pt>
                <c:pt idx="1635">
                  <c:v>9.8699999999999993E-13</c:v>
                </c:pt>
                <c:pt idx="1636">
                  <c:v>1.66E-12</c:v>
                </c:pt>
                <c:pt idx="1637">
                  <c:v>1.6E-12</c:v>
                </c:pt>
                <c:pt idx="1638">
                  <c:v>1.85E-12</c:v>
                </c:pt>
                <c:pt idx="1639">
                  <c:v>6.5900000000000002E-13</c:v>
                </c:pt>
                <c:pt idx="1640">
                  <c:v>1.62E-12</c:v>
                </c:pt>
                <c:pt idx="1641">
                  <c:v>5.4999999999999998E-13</c:v>
                </c:pt>
                <c:pt idx="1642">
                  <c:v>1.13E-12</c:v>
                </c:pt>
                <c:pt idx="1643">
                  <c:v>1.4500000000000001E-12</c:v>
                </c:pt>
                <c:pt idx="1644">
                  <c:v>2.36E-12</c:v>
                </c:pt>
                <c:pt idx="1645">
                  <c:v>7.0399999999999999E-12</c:v>
                </c:pt>
                <c:pt idx="1646">
                  <c:v>3.47E-12</c:v>
                </c:pt>
                <c:pt idx="1647">
                  <c:v>5.3400000000000003E-12</c:v>
                </c:pt>
                <c:pt idx="1648">
                  <c:v>3.19E-13</c:v>
                </c:pt>
                <c:pt idx="1649">
                  <c:v>1.42E-12</c:v>
                </c:pt>
                <c:pt idx="1650">
                  <c:v>1.31E-11</c:v>
                </c:pt>
                <c:pt idx="1651">
                  <c:v>8.52E-12</c:v>
                </c:pt>
                <c:pt idx="1652">
                  <c:v>1.62E-11</c:v>
                </c:pt>
                <c:pt idx="1653">
                  <c:v>9.9700000000000009E-13</c:v>
                </c:pt>
                <c:pt idx="1654">
                  <c:v>9.8299999999999995E-13</c:v>
                </c:pt>
                <c:pt idx="1655">
                  <c:v>1.34E-11</c:v>
                </c:pt>
                <c:pt idx="1656">
                  <c:v>1.33E-12</c:v>
                </c:pt>
                <c:pt idx="1657">
                  <c:v>3.2000000000000001E-12</c:v>
                </c:pt>
                <c:pt idx="1658">
                  <c:v>1.05E-12</c:v>
                </c:pt>
                <c:pt idx="1659">
                  <c:v>1.9199999999999999E-12</c:v>
                </c:pt>
                <c:pt idx="1660">
                  <c:v>2.33E-11</c:v>
                </c:pt>
                <c:pt idx="1661">
                  <c:v>1.5799999999999999E-12</c:v>
                </c:pt>
                <c:pt idx="1662">
                  <c:v>4.2500000000000001E-13</c:v>
                </c:pt>
                <c:pt idx="1663">
                  <c:v>3.2700000000000002E-13</c:v>
                </c:pt>
                <c:pt idx="1664">
                  <c:v>6.8400000000000004E-14</c:v>
                </c:pt>
                <c:pt idx="1665">
                  <c:v>1.24E-13</c:v>
                </c:pt>
                <c:pt idx="1666">
                  <c:v>8.8999999999999999E-14</c:v>
                </c:pt>
                <c:pt idx="1667">
                  <c:v>4.83E-14</c:v>
                </c:pt>
                <c:pt idx="1668">
                  <c:v>2.2300000000000001E-13</c:v>
                </c:pt>
                <c:pt idx="1669">
                  <c:v>2.7399999999999999E-13</c:v>
                </c:pt>
                <c:pt idx="1670">
                  <c:v>3.7400000000000002E-13</c:v>
                </c:pt>
                <c:pt idx="1671">
                  <c:v>8.5700000000000003E-14</c:v>
                </c:pt>
                <c:pt idx="1672">
                  <c:v>1.48E-13</c:v>
                </c:pt>
                <c:pt idx="1673">
                  <c:v>9.3899999999999996E-14</c:v>
                </c:pt>
                <c:pt idx="1674">
                  <c:v>1.1499999999999999E-13</c:v>
                </c:pt>
                <c:pt idx="1675">
                  <c:v>7.6300000000000001E-14</c:v>
                </c:pt>
                <c:pt idx="1676">
                  <c:v>8.3499999999999998E-14</c:v>
                </c:pt>
                <c:pt idx="1677">
                  <c:v>1.6799999999999998E-14</c:v>
                </c:pt>
                <c:pt idx="1678">
                  <c:v>5.0000000000000002E-14</c:v>
                </c:pt>
                <c:pt idx="1729">
                  <c:v>2.6299999999999999E-14</c:v>
                </c:pt>
                <c:pt idx="1730">
                  <c:v>7.47E-14</c:v>
                </c:pt>
                <c:pt idx="1731">
                  <c:v>3.1099999999999999E-13</c:v>
                </c:pt>
                <c:pt idx="1732">
                  <c:v>4.1299999999999998E-14</c:v>
                </c:pt>
                <c:pt idx="1733">
                  <c:v>4.2100000000000002E-13</c:v>
                </c:pt>
                <c:pt idx="1734">
                  <c:v>9.8699999999999993E-13</c:v>
                </c:pt>
                <c:pt idx="1735">
                  <c:v>4.45E-14</c:v>
                </c:pt>
                <c:pt idx="1736">
                  <c:v>5.1700000000000003E-14</c:v>
                </c:pt>
                <c:pt idx="1737">
                  <c:v>1.82E-15</c:v>
                </c:pt>
                <c:pt idx="1738">
                  <c:v>2.1600000000000001E-12</c:v>
                </c:pt>
                <c:pt idx="1739">
                  <c:v>3.6499999999999998E-15</c:v>
                </c:pt>
                <c:pt idx="1740">
                  <c:v>1.24E-14</c:v>
                </c:pt>
                <c:pt idx="1741">
                  <c:v>1.4399999999999999E-13</c:v>
                </c:pt>
                <c:pt idx="1742">
                  <c:v>4.5199999999999999E-14</c:v>
                </c:pt>
                <c:pt idx="1743">
                  <c:v>1.1E-12</c:v>
                </c:pt>
                <c:pt idx="1744">
                  <c:v>3.5000000000000002E-13</c:v>
                </c:pt>
                <c:pt idx="1745">
                  <c:v>3.0000000000000001E-12</c:v>
                </c:pt>
                <c:pt idx="1746">
                  <c:v>2.8000000000000002E-13</c:v>
                </c:pt>
                <c:pt idx="1747">
                  <c:v>2.0999999999999999E-13</c:v>
                </c:pt>
                <c:pt idx="1748">
                  <c:v>3.0000000000000001E-12</c:v>
                </c:pt>
                <c:pt idx="1749">
                  <c:v>4.9999999999999999E-13</c:v>
                </c:pt>
                <c:pt idx="1782">
                  <c:v>2.61E-12</c:v>
                </c:pt>
                <c:pt idx="1783">
                  <c:v>9.7600000000000008E-13</c:v>
                </c:pt>
                <c:pt idx="1788">
                  <c:v>1.19E-12</c:v>
                </c:pt>
                <c:pt idx="1789">
                  <c:v>1.18E-12</c:v>
                </c:pt>
                <c:pt idx="1791">
                  <c:v>6.9499999999999994E-14</c:v>
                </c:pt>
                <c:pt idx="1793">
                  <c:v>5.9000000000000001E-13</c:v>
                </c:pt>
                <c:pt idx="1794">
                  <c:v>8.9100000000000004E-13</c:v>
                </c:pt>
                <c:pt idx="1796">
                  <c:v>7.2700000000000003E-13</c:v>
                </c:pt>
                <c:pt idx="1798">
                  <c:v>3.1599999999999999E-12</c:v>
                </c:pt>
                <c:pt idx="1799">
                  <c:v>7.9399999999999995E-14</c:v>
                </c:pt>
                <c:pt idx="1800">
                  <c:v>5.0099999999999999E-13</c:v>
                </c:pt>
                <c:pt idx="1801">
                  <c:v>5.0099999999999999E-13</c:v>
                </c:pt>
                <c:pt idx="1802">
                  <c:v>1.58E-11</c:v>
                </c:pt>
                <c:pt idx="1803">
                  <c:v>7.9400000000000005E-11</c:v>
                </c:pt>
                <c:pt idx="1804">
                  <c:v>3.1600000000000002E-13</c:v>
                </c:pt>
                <c:pt idx="1805">
                  <c:v>2.51E-12</c:v>
                </c:pt>
                <c:pt idx="1806">
                  <c:v>1.58E-14</c:v>
                </c:pt>
                <c:pt idx="1807">
                  <c:v>6.3100000000000004E-12</c:v>
                </c:pt>
                <c:pt idx="1808">
                  <c:v>1.9999999999999999E-11</c:v>
                </c:pt>
                <c:pt idx="1809">
                  <c:v>2.5099999999999998E-14</c:v>
                </c:pt>
                <c:pt idx="1810">
                  <c:v>1.26E-14</c:v>
                </c:pt>
                <c:pt idx="1811">
                  <c:v>1E-13</c:v>
                </c:pt>
                <c:pt idx="1812">
                  <c:v>3.9799999999999998E-14</c:v>
                </c:pt>
                <c:pt idx="1813">
                  <c:v>3.1599999999999999E-14</c:v>
                </c:pt>
                <c:pt idx="1814">
                  <c:v>3.1600000000000002E-13</c:v>
                </c:pt>
                <c:pt idx="1818">
                  <c:v>3.7799999999999999E-15</c:v>
                </c:pt>
                <c:pt idx="1819">
                  <c:v>1.9800000000000001E-14</c:v>
                </c:pt>
                <c:pt idx="1820">
                  <c:v>5.28E-16</c:v>
                </c:pt>
                <c:pt idx="1821">
                  <c:v>1.97E-16</c:v>
                </c:pt>
                <c:pt idx="1822">
                  <c:v>1.6200000000000001E-15</c:v>
                </c:pt>
                <c:pt idx="1823">
                  <c:v>1.1100000000000001E-15</c:v>
                </c:pt>
                <c:pt idx="1824">
                  <c:v>2.4799999999999999E-16</c:v>
                </c:pt>
                <c:pt idx="1825">
                  <c:v>2.3099999999999997E-13</c:v>
                </c:pt>
                <c:pt idx="1826">
                  <c:v>5.9999999999999997E-14</c:v>
                </c:pt>
                <c:pt idx="1827">
                  <c:v>7.5000000000000004E-13</c:v>
                </c:pt>
                <c:pt idx="1828">
                  <c:v>4.7999999999999999E-15</c:v>
                </c:pt>
                <c:pt idx="1829">
                  <c:v>4.6999999999999999E-15</c:v>
                </c:pt>
                <c:pt idx="1830">
                  <c:v>1.4E-11</c:v>
                </c:pt>
                <c:pt idx="1831">
                  <c:v>1.6999999999999999E-11</c:v>
                </c:pt>
                <c:pt idx="1832">
                  <c:v>8.3999999999999995E-13</c:v>
                </c:pt>
                <c:pt idx="1833">
                  <c:v>4.2999999999999997E-15</c:v>
                </c:pt>
                <c:pt idx="1834">
                  <c:v>5.3000000000000001E-15</c:v>
                </c:pt>
                <c:pt idx="1835">
                  <c:v>6.6000000000000001E-12</c:v>
                </c:pt>
                <c:pt idx="1836">
                  <c:v>8.0000000000000002E-13</c:v>
                </c:pt>
                <c:pt idx="1837">
                  <c:v>3.5999999999999998E-13</c:v>
                </c:pt>
                <c:pt idx="1838">
                  <c:v>3.6E-12</c:v>
                </c:pt>
                <c:pt idx="1839">
                  <c:v>3.1000000000000001E-12</c:v>
                </c:pt>
                <c:pt idx="1840">
                  <c:v>1.6000000000000001E-14</c:v>
                </c:pt>
                <c:pt idx="1841">
                  <c:v>1.6000000000000001E-14</c:v>
                </c:pt>
                <c:pt idx="1842">
                  <c:v>1.4999999999999999E-13</c:v>
                </c:pt>
                <c:pt idx="1843">
                  <c:v>8.3E-14</c:v>
                </c:pt>
                <c:pt idx="1844">
                  <c:v>2.3999999999999999E-14</c:v>
                </c:pt>
                <c:pt idx="1845">
                  <c:v>1.7E-12</c:v>
                </c:pt>
                <c:pt idx="1846">
                  <c:v>4E-14</c:v>
                </c:pt>
                <c:pt idx="1847">
                  <c:v>2.8000000000000001E-14</c:v>
                </c:pt>
                <c:pt idx="1848">
                  <c:v>9.9999999999999998E-13</c:v>
                </c:pt>
                <c:pt idx="1849">
                  <c:v>4.1000000000000004E-15</c:v>
                </c:pt>
                <c:pt idx="1850">
                  <c:v>5.4000000000000002E-15</c:v>
                </c:pt>
                <c:pt idx="1851">
                  <c:v>2.3999999999999999E-14</c:v>
                </c:pt>
                <c:pt idx="1852">
                  <c:v>1.9000000000000001E-14</c:v>
                </c:pt>
                <c:pt idx="1853">
                  <c:v>2.3999999999999999E-14</c:v>
                </c:pt>
                <c:pt idx="2828">
                  <c:v>4.5699999999999997E-13</c:v>
                </c:pt>
                <c:pt idx="2829">
                  <c:v>2.4400000000000001E-11</c:v>
                </c:pt>
                <c:pt idx="2830">
                  <c:v>2.6699999999999999E-11</c:v>
                </c:pt>
                <c:pt idx="2831">
                  <c:v>1.3000000000000001E-9</c:v>
                </c:pt>
                <c:pt idx="2833">
                  <c:v>5.5400000000000002E-12</c:v>
                </c:pt>
                <c:pt idx="2834">
                  <c:v>3.5299999999999997E-11</c:v>
                </c:pt>
                <c:pt idx="2835">
                  <c:v>3.7199999999999998E-11</c:v>
                </c:pt>
                <c:pt idx="2836">
                  <c:v>2.0700000000000001E-9</c:v>
                </c:pt>
                <c:pt idx="2837">
                  <c:v>2.2699999999999998E-9</c:v>
                </c:pt>
                <c:pt idx="2838">
                  <c:v>6.75E-11</c:v>
                </c:pt>
                <c:pt idx="2839">
                  <c:v>1.1800000000000001E-10</c:v>
                </c:pt>
                <c:pt idx="2840">
                  <c:v>2.03E-11</c:v>
                </c:pt>
                <c:pt idx="2841">
                  <c:v>1.27E-11</c:v>
                </c:pt>
                <c:pt idx="2842">
                  <c:v>6.0799999999999999E-12</c:v>
                </c:pt>
                <c:pt idx="2843">
                  <c:v>2.1999999999999999E-12</c:v>
                </c:pt>
                <c:pt idx="2844">
                  <c:v>7.2300000000000005E-13</c:v>
                </c:pt>
                <c:pt idx="2845">
                  <c:v>1.38E-12</c:v>
                </c:pt>
                <c:pt idx="2846">
                  <c:v>3.8299999999999996E-12</c:v>
                </c:pt>
                <c:pt idx="2849">
                  <c:v>6.75E-11</c:v>
                </c:pt>
                <c:pt idx="2850">
                  <c:v>6.1499999999999994E-11</c:v>
                </c:pt>
                <c:pt idx="2851">
                  <c:v>3.4899999999999999E-12</c:v>
                </c:pt>
                <c:pt idx="2852">
                  <c:v>2.9000000000000002E-12</c:v>
                </c:pt>
                <c:pt idx="2853">
                  <c:v>2.4400000000000001E-11</c:v>
                </c:pt>
                <c:pt idx="2854">
                  <c:v>3.8299999999999996E-12</c:v>
                </c:pt>
                <c:pt idx="2855">
                  <c:v>3.8299999999999996E-12</c:v>
                </c:pt>
                <c:pt idx="2856">
                  <c:v>7.3200000000000003E-12</c:v>
                </c:pt>
                <c:pt idx="2857">
                  <c:v>1.27E-11</c:v>
                </c:pt>
                <c:pt idx="2858">
                  <c:v>5.1100000000000003E-11</c:v>
                </c:pt>
                <c:pt idx="2859">
                  <c:v>2.7099999999999999E-10</c:v>
                </c:pt>
                <c:pt idx="2860">
                  <c:v>1.5300000000000001E-11</c:v>
                </c:pt>
                <c:pt idx="2862">
                  <c:v>8.0300000000000003E-12</c:v>
                </c:pt>
                <c:pt idx="2863">
                  <c:v>1.1600000000000001E-11</c:v>
                </c:pt>
                <c:pt idx="2864">
                  <c:v>2.2699999999999999E-10</c:v>
                </c:pt>
                <c:pt idx="2865">
                  <c:v>5.3900000000000003E-12</c:v>
                </c:pt>
                <c:pt idx="2866">
                  <c:v>2.41E-12</c:v>
                </c:pt>
                <c:pt idx="2867">
                  <c:v>2.6400000000000001E-12</c:v>
                </c:pt>
                <c:pt idx="2868">
                  <c:v>8.1699999999999993E-12</c:v>
                </c:pt>
                <c:pt idx="2869">
                  <c:v>3.1000000000000001E-12</c:v>
                </c:pt>
                <c:pt idx="2870">
                  <c:v>8.0300000000000003E-12</c:v>
                </c:pt>
                <c:pt idx="2871">
                  <c:v>1.8500000000000001E-11</c:v>
                </c:pt>
                <c:pt idx="2872">
                  <c:v>1.8300000000000001E-11</c:v>
                </c:pt>
                <c:pt idx="2873">
                  <c:v>2E-12</c:v>
                </c:pt>
                <c:pt idx="2874">
                  <c:v>2.1999999999999999E-12</c:v>
                </c:pt>
                <c:pt idx="2875">
                  <c:v>2.41E-12</c:v>
                </c:pt>
                <c:pt idx="2876">
                  <c:v>3.8299999999999996E-12</c:v>
                </c:pt>
                <c:pt idx="2877">
                  <c:v>8.1200000000000001E-11</c:v>
                </c:pt>
                <c:pt idx="2878">
                  <c:v>1.42E-10</c:v>
                </c:pt>
                <c:pt idx="2879">
                  <c:v>5.1699999999999997E-10</c:v>
                </c:pt>
                <c:pt idx="2880">
                  <c:v>6.2200000000000002E-10</c:v>
                </c:pt>
                <c:pt idx="2881">
                  <c:v>2.4699999999999997E-10</c:v>
                </c:pt>
                <c:pt idx="2882">
                  <c:v>2.9700000000000001E-10</c:v>
                </c:pt>
                <c:pt idx="2883">
                  <c:v>6.8300000000000002E-10</c:v>
                </c:pt>
                <c:pt idx="2884">
                  <c:v>6.6699999999999996E-12</c:v>
                </c:pt>
                <c:pt idx="2885">
                  <c:v>6.2200000000000002E-10</c:v>
                </c:pt>
                <c:pt idx="2886">
                  <c:v>3.4899999999999999E-12</c:v>
                </c:pt>
                <c:pt idx="2887">
                  <c:v>2E-12</c:v>
                </c:pt>
                <c:pt idx="2888">
                  <c:v>1.18E-12</c:v>
                </c:pt>
                <c:pt idx="2889">
                  <c:v>1.43E-10</c:v>
                </c:pt>
                <c:pt idx="2890">
                  <c:v>1.23E-12</c:v>
                </c:pt>
                <c:pt idx="2891">
                  <c:v>1.1300000000000001E-11</c:v>
                </c:pt>
                <c:pt idx="2892">
                  <c:v>2.1400000000000002E-12</c:v>
                </c:pt>
                <c:pt idx="2893">
                  <c:v>1.42E-11</c:v>
                </c:pt>
                <c:pt idx="2894">
                  <c:v>3.1000000000000001E-12</c:v>
                </c:pt>
                <c:pt idx="2895">
                  <c:v>3.4000000000000001E-12</c:v>
                </c:pt>
                <c:pt idx="2897">
                  <c:v>9.3299999999999996E-13</c:v>
                </c:pt>
                <c:pt idx="2898">
                  <c:v>1.4900000000000002E-11</c:v>
                </c:pt>
                <c:pt idx="2899">
                  <c:v>2.9599999999999999E-12</c:v>
                </c:pt>
                <c:pt idx="2900">
                  <c:v>2.9599999999999999E-12</c:v>
                </c:pt>
                <c:pt idx="2901">
                  <c:v>1.8600000000000002E-12</c:v>
                </c:pt>
                <c:pt idx="2902">
                  <c:v>2.3499999999999999E-12</c:v>
                </c:pt>
                <c:pt idx="2903">
                  <c:v>1.42E-11</c:v>
                </c:pt>
                <c:pt idx="2904">
                  <c:v>5.6500000000000004E-12</c:v>
                </c:pt>
                <c:pt idx="2905">
                  <c:v>3.2500000000000001E-12</c:v>
                </c:pt>
                <c:pt idx="2906">
                  <c:v>1.62E-12</c:v>
                </c:pt>
                <c:pt idx="2907">
                  <c:v>1.0799999999999999E-11</c:v>
                </c:pt>
                <c:pt idx="2908">
                  <c:v>1.48E-12</c:v>
                </c:pt>
                <c:pt idx="2909">
                  <c:v>3.2500000000000001E-12</c:v>
                </c:pt>
                <c:pt idx="2910">
                  <c:v>1.18E-12</c:v>
                </c:pt>
                <c:pt idx="2911">
                  <c:v>1.3E-11</c:v>
                </c:pt>
                <c:pt idx="2912">
                  <c:v>2.0499999999999999E-12</c:v>
                </c:pt>
                <c:pt idx="2913">
                  <c:v>1.95E-12</c:v>
                </c:pt>
                <c:pt idx="2914">
                  <c:v>3.5600000000000002E-12</c:v>
                </c:pt>
                <c:pt idx="2939">
                  <c:v>1.18E-12</c:v>
                </c:pt>
                <c:pt idx="2940">
                  <c:v>2.0499999999999999E-12</c:v>
                </c:pt>
                <c:pt idx="2942">
                  <c:v>9.7699999999999998E-13</c:v>
                </c:pt>
                <c:pt idx="2943">
                  <c:v>1.62E-12</c:v>
                </c:pt>
                <c:pt idx="2944">
                  <c:v>1.4100000000000001E-12</c:v>
                </c:pt>
                <c:pt idx="2945">
                  <c:v>2.8299999999999999E-12</c:v>
                </c:pt>
                <c:pt idx="2946">
                  <c:v>1.0799999999999999E-11</c:v>
                </c:pt>
                <c:pt idx="2947">
                  <c:v>4.0899999999999997E-12</c:v>
                </c:pt>
                <c:pt idx="2948">
                  <c:v>3.7299999999999997E-12</c:v>
                </c:pt>
                <c:pt idx="2949">
                  <c:v>1.18E-12</c:v>
                </c:pt>
                <c:pt idx="2950">
                  <c:v>2.46E-12</c:v>
                </c:pt>
                <c:pt idx="2951">
                  <c:v>1.8600000000000002E-12</c:v>
                </c:pt>
                <c:pt idx="2952">
                  <c:v>8.1699999999999993E-12</c:v>
                </c:pt>
                <c:pt idx="2953">
                  <c:v>7.4099999999999997E-13</c:v>
                </c:pt>
                <c:pt idx="2954">
                  <c:v>2.2699999999999999E-10</c:v>
                </c:pt>
                <c:pt idx="2955">
                  <c:v>2.6999999999999998E-12</c:v>
                </c:pt>
                <c:pt idx="2957">
                  <c:v>9.3299999999999996E-13</c:v>
                </c:pt>
                <c:pt idx="2958">
                  <c:v>2.9599999999999999E-12</c:v>
                </c:pt>
                <c:pt idx="2959">
                  <c:v>1.4100000000000001E-12</c:v>
                </c:pt>
                <c:pt idx="2960">
                  <c:v>2.2400000000000001E-12</c:v>
                </c:pt>
                <c:pt idx="3001">
                  <c:v>2.1963421692275374E-12</c:v>
                </c:pt>
                <c:pt idx="3002">
                  <c:v>6.5932569311851497E-13</c:v>
                </c:pt>
                <c:pt idx="3004">
                  <c:v>1.382610975198726E-12</c:v>
                </c:pt>
                <c:pt idx="3005">
                  <c:v>1.6637957093869964E-12</c:v>
                </c:pt>
                <c:pt idx="3010">
                  <c:v>3.4490540481441862E-13</c:v>
                </c:pt>
                <c:pt idx="3012">
                  <c:v>2.1712008483154217E-13</c:v>
                </c:pt>
                <c:pt idx="3015">
                  <c:v>1.162251191288211E-11</c:v>
                </c:pt>
                <c:pt idx="3155">
                  <c:v>4.2100000000000002E-11</c:v>
                </c:pt>
                <c:pt idx="3156">
                  <c:v>7.9299999999999995E-13</c:v>
                </c:pt>
                <c:pt idx="3157">
                  <c:v>5.5200000000000001E-11</c:v>
                </c:pt>
                <c:pt idx="3159">
                  <c:v>3.5800000000000002E-11</c:v>
                </c:pt>
                <c:pt idx="3161">
                  <c:v>2.8899999999999998E-13</c:v>
                </c:pt>
                <c:pt idx="3162">
                  <c:v>1.52E-11</c:v>
                </c:pt>
                <c:pt idx="3163">
                  <c:v>6.4600000000000003E-12</c:v>
                </c:pt>
                <c:pt idx="3164">
                  <c:v>2.8699999999999998E-11</c:v>
                </c:pt>
                <c:pt idx="3169">
                  <c:v>1.99E-11</c:v>
                </c:pt>
                <c:pt idx="3171">
                  <c:v>2.88E-11</c:v>
                </c:pt>
                <c:pt idx="3172">
                  <c:v>4.87E-12</c:v>
                </c:pt>
                <c:pt idx="3173">
                  <c:v>1.9100000000000001E-11</c:v>
                </c:pt>
                <c:pt idx="3174">
                  <c:v>1.11E-10</c:v>
                </c:pt>
                <c:pt idx="3175">
                  <c:v>1.0299999999999999E-11</c:v>
                </c:pt>
                <c:pt idx="3177">
                  <c:v>1.85E-14</c:v>
                </c:pt>
                <c:pt idx="3178">
                  <c:v>1.5599999999999999E-13</c:v>
                </c:pt>
                <c:pt idx="3179">
                  <c:v>2.09E-11</c:v>
                </c:pt>
                <c:pt idx="3180">
                  <c:v>3.8999999999999998E-14</c:v>
                </c:pt>
                <c:pt idx="3181">
                  <c:v>1.24E-14</c:v>
                </c:pt>
                <c:pt idx="3182">
                  <c:v>1.9700000000000001E-14</c:v>
                </c:pt>
                <c:pt idx="3183">
                  <c:v>1.0499999999999999E-14</c:v>
                </c:pt>
                <c:pt idx="3184">
                  <c:v>1.23E-14</c:v>
                </c:pt>
                <c:pt idx="3185">
                  <c:v>1.7199999999999999E-11</c:v>
                </c:pt>
                <c:pt idx="3186">
                  <c:v>6.2600000000000004E-12</c:v>
                </c:pt>
                <c:pt idx="3187">
                  <c:v>1.1900000000000001E-11</c:v>
                </c:pt>
                <c:pt idx="3188">
                  <c:v>7.8799999999999995E-12</c:v>
                </c:pt>
                <c:pt idx="3189">
                  <c:v>5.7699999999999997E-10</c:v>
                </c:pt>
                <c:pt idx="3190">
                  <c:v>1.67E-12</c:v>
                </c:pt>
                <c:pt idx="3192">
                  <c:v>7.1199999999999997E-11</c:v>
                </c:pt>
                <c:pt idx="3194">
                  <c:v>5.8500000000000005E-11</c:v>
                </c:pt>
                <c:pt idx="3197">
                  <c:v>3.7999999999999998E-11</c:v>
                </c:pt>
                <c:pt idx="3198">
                  <c:v>5.3699999999999999E-11</c:v>
                </c:pt>
                <c:pt idx="3201">
                  <c:v>5.1600000000000001E-11</c:v>
                </c:pt>
                <c:pt idx="3202">
                  <c:v>1.9000000000000001E-15</c:v>
                </c:pt>
                <c:pt idx="3203">
                  <c:v>1.0341999999999999E-11</c:v>
                </c:pt>
                <c:pt idx="3204">
                  <c:v>3.4325000000000002E-11</c:v>
                </c:pt>
                <c:pt idx="3205">
                  <c:v>1.604E-12</c:v>
                </c:pt>
                <c:pt idx="3206">
                  <c:v>1.564E-12</c:v>
                </c:pt>
                <c:pt idx="3207">
                  <c:v>5.1240000000000004E-12</c:v>
                </c:pt>
                <c:pt idx="3208">
                  <c:v>3.9299999999999999E-13</c:v>
                </c:pt>
                <c:pt idx="3209">
                  <c:v>2.07E-13</c:v>
                </c:pt>
                <c:pt idx="3210">
                  <c:v>1.4600000000000001E-13</c:v>
                </c:pt>
                <c:pt idx="3211">
                  <c:v>5.7560000000000001E-12</c:v>
                </c:pt>
                <c:pt idx="3212">
                  <c:v>2.5700000000000002E-13</c:v>
                </c:pt>
                <c:pt idx="3213">
                  <c:v>1.0430000000000001E-12</c:v>
                </c:pt>
                <c:pt idx="3214">
                  <c:v>1.7700000000000001E-10</c:v>
                </c:pt>
                <c:pt idx="3215">
                  <c:v>2.4799999999999999E-12</c:v>
                </c:pt>
                <c:pt idx="3216">
                  <c:v>6.3899999999999998E-14</c:v>
                </c:pt>
                <c:pt idx="3217">
                  <c:v>3.7999999999999998E-10</c:v>
                </c:pt>
                <c:pt idx="3218">
                  <c:v>1.06E-13</c:v>
                </c:pt>
                <c:pt idx="3219">
                  <c:v>2.0799999999999999E-15</c:v>
                </c:pt>
                <c:pt idx="3220">
                  <c:v>9.1100000000000001E-15</c:v>
                </c:pt>
                <c:pt idx="3221">
                  <c:v>1.6799999999999999E-13</c:v>
                </c:pt>
                <c:pt idx="3222">
                  <c:v>2.0999999999999999E-11</c:v>
                </c:pt>
                <c:pt idx="3223">
                  <c:v>1.6969999999999999E-14</c:v>
                </c:pt>
                <c:pt idx="3224">
                  <c:v>8.1399999999999999E-14</c:v>
                </c:pt>
                <c:pt idx="3225">
                  <c:v>9.0169999999999998E-13</c:v>
                </c:pt>
                <c:pt idx="3226">
                  <c:v>1.5549999999999999E-12</c:v>
                </c:pt>
                <c:pt idx="3227">
                  <c:v>2.3199999999999998E-12</c:v>
                </c:pt>
                <c:pt idx="3228">
                  <c:v>2.6839999999999999E-12</c:v>
                </c:pt>
                <c:pt idx="3229">
                  <c:v>4.5529999999999997E-12</c:v>
                </c:pt>
                <c:pt idx="3230">
                  <c:v>1.9500000000000001E-11</c:v>
                </c:pt>
                <c:pt idx="3231">
                  <c:v>8.4700000000000008E-15</c:v>
                </c:pt>
                <c:pt idx="3232">
                  <c:v>2.8190000000000001E-14</c:v>
                </c:pt>
                <c:pt idx="3233">
                  <c:v>3.9880000000000003E-14</c:v>
                </c:pt>
                <c:pt idx="3234">
                  <c:v>2.5759999999999999E-14</c:v>
                </c:pt>
                <c:pt idx="3235">
                  <c:v>4.6153E-14</c:v>
                </c:pt>
                <c:pt idx="3236">
                  <c:v>3.0924000000000002E-14</c:v>
                </c:pt>
                <c:pt idx="3237">
                  <c:v>1.8580000000000001E-14</c:v>
                </c:pt>
                <c:pt idx="3238">
                  <c:v>1.651E-13</c:v>
                </c:pt>
                <c:pt idx="3239">
                  <c:v>8.2799999999999995E-12</c:v>
                </c:pt>
                <c:pt idx="3240">
                  <c:v>2.1874000000000001E-16</c:v>
                </c:pt>
                <c:pt idx="3241">
                  <c:v>3.9076999999999999E-16</c:v>
                </c:pt>
                <c:pt idx="3242">
                  <c:v>1.5628999999999999E-14</c:v>
                </c:pt>
                <c:pt idx="3243">
                  <c:v>1.2459999999999999E-13</c:v>
                </c:pt>
                <c:pt idx="3244">
                  <c:v>5.2133999999999998E-13</c:v>
                </c:pt>
                <c:pt idx="3245">
                  <c:v>5.7870000000000005E-13</c:v>
                </c:pt>
                <c:pt idx="3246">
                  <c:v>6.3816999999999998E-12</c:v>
                </c:pt>
                <c:pt idx="3247">
                  <c:v>4.0940000000000001E-12</c:v>
                </c:pt>
                <c:pt idx="3248">
                  <c:v>2.4951000000000001E-12</c:v>
                </c:pt>
                <c:pt idx="3249">
                  <c:v>1.7002999999999999E-12</c:v>
                </c:pt>
                <c:pt idx="3250">
                  <c:v>1.591E-12</c:v>
                </c:pt>
                <c:pt idx="3251">
                  <c:v>1.572E-12</c:v>
                </c:pt>
                <c:pt idx="3252">
                  <c:v>1.1844000000000001E-12</c:v>
                </c:pt>
                <c:pt idx="3253">
                  <c:v>1.0966E-12</c:v>
                </c:pt>
                <c:pt idx="3254">
                  <c:v>2.6577999999999998E-12</c:v>
                </c:pt>
                <c:pt idx="3255">
                  <c:v>1.7594E-12</c:v>
                </c:pt>
                <c:pt idx="3256">
                  <c:v>1.6170000000000001E-12</c:v>
                </c:pt>
                <c:pt idx="3257">
                  <c:v>8.3433000000000004E-13</c:v>
                </c:pt>
                <c:pt idx="3258">
                  <c:v>7.2730999999999996E-13</c:v>
                </c:pt>
                <c:pt idx="3259">
                  <c:v>6.1439999999999999E-13</c:v>
                </c:pt>
                <c:pt idx="3260">
                  <c:v>1.1169E-12</c:v>
                </c:pt>
                <c:pt idx="3261">
                  <c:v>1.0476000000000001E-12</c:v>
                </c:pt>
                <c:pt idx="3262">
                  <c:v>9.5177000000000009E-13</c:v>
                </c:pt>
                <c:pt idx="3263">
                  <c:v>8.6457000000000002E-13</c:v>
                </c:pt>
                <c:pt idx="3264">
                  <c:v>7.4363000000000003E-13</c:v>
                </c:pt>
                <c:pt idx="3265">
                  <c:v>3.7358999999999998E-13</c:v>
                </c:pt>
                <c:pt idx="3266">
                  <c:v>4.1864999999999999E-13</c:v>
                </c:pt>
                <c:pt idx="3267">
                  <c:v>4.7453E-13</c:v>
                </c:pt>
                <c:pt idx="3268">
                  <c:v>4.3090999999999998E-13</c:v>
                </c:pt>
                <c:pt idx="3269">
                  <c:v>9.5460999999999991E-13</c:v>
                </c:pt>
                <c:pt idx="3270">
                  <c:v>3.3048000000000001E-11</c:v>
                </c:pt>
                <c:pt idx="3271">
                  <c:v>5.3835000000000002E-12</c:v>
                </c:pt>
                <c:pt idx="3272">
                  <c:v>1.5766E-12</c:v>
                </c:pt>
                <c:pt idx="3273">
                  <c:v>1.2122E-12</c:v>
                </c:pt>
                <c:pt idx="3274">
                  <c:v>9.3567999999999991E-13</c:v>
                </c:pt>
                <c:pt idx="3275">
                  <c:v>2.0097999999999999E-13</c:v>
                </c:pt>
                <c:pt idx="3276">
                  <c:v>2.2149999999999999E-13</c:v>
                </c:pt>
                <c:pt idx="3277">
                  <c:v>1.7548999999999999E-13</c:v>
                </c:pt>
                <c:pt idx="3278">
                  <c:v>1.5959E-13</c:v>
                </c:pt>
                <c:pt idx="3279">
                  <c:v>4.7392999999999998E-13</c:v>
                </c:pt>
                <c:pt idx="3280">
                  <c:v>1.566E-12</c:v>
                </c:pt>
                <c:pt idx="3281">
                  <c:v>5.6000000000000004E-13</c:v>
                </c:pt>
                <c:pt idx="3282">
                  <c:v>1.378E-12</c:v>
                </c:pt>
                <c:pt idx="3283">
                  <c:v>1.1402E-13</c:v>
                </c:pt>
                <c:pt idx="3284">
                  <c:v>3.1607000000000001E-14</c:v>
                </c:pt>
                <c:pt idx="3285">
                  <c:v>6.2908999999999997E-14</c:v>
                </c:pt>
                <c:pt idx="3286">
                  <c:v>5.8217000000000001E-14</c:v>
                </c:pt>
                <c:pt idx="3287">
                  <c:v>2.3061999999999998E-13</c:v>
                </c:pt>
                <c:pt idx="3288">
                  <c:v>8.4731000000000005E-14</c:v>
                </c:pt>
                <c:pt idx="3289">
                  <c:v>1.0914999999999999E-13</c:v>
                </c:pt>
                <c:pt idx="3290">
                  <c:v>1.7561999999999999E-13</c:v>
                </c:pt>
                <c:pt idx="3291">
                  <c:v>1.9053999999999999E-13</c:v>
                </c:pt>
                <c:pt idx="3292">
                  <c:v>1.3723000000000001E-13</c:v>
                </c:pt>
                <c:pt idx="3293">
                  <c:v>1.7825E-13</c:v>
                </c:pt>
                <c:pt idx="3294">
                  <c:v>2.3692999999999998E-13</c:v>
                </c:pt>
                <c:pt idx="3295">
                  <c:v>1.5117E-13</c:v>
                </c:pt>
                <c:pt idx="3296">
                  <c:v>6.7636000000000003E-14</c:v>
                </c:pt>
                <c:pt idx="3297">
                  <c:v>4.0387000000000002E-14</c:v>
                </c:pt>
                <c:pt idx="3298">
                  <c:v>2.4229000000000001E-14</c:v>
                </c:pt>
                <c:pt idx="3299">
                  <c:v>1.4719999999999999E-14</c:v>
                </c:pt>
                <c:pt idx="3300">
                  <c:v>2.6276E-14</c:v>
                </c:pt>
                <c:pt idx="3301">
                  <c:v>4.2343999999999999E-14</c:v>
                </c:pt>
                <c:pt idx="3302">
                  <c:v>1.4768E-14</c:v>
                </c:pt>
                <c:pt idx="3303">
                  <c:v>5.7315000000000006E-14</c:v>
                </c:pt>
                <c:pt idx="3304">
                  <c:v>7.4613E-14</c:v>
                </c:pt>
                <c:pt idx="3305">
                  <c:v>5.9702000000000001E-13</c:v>
                </c:pt>
                <c:pt idx="3306">
                  <c:v>1.8761000000000001E-12</c:v>
                </c:pt>
                <c:pt idx="3307">
                  <c:v>5.0085000000000003E-13</c:v>
                </c:pt>
                <c:pt idx="3308">
                  <c:v>4.1215999999999998E-13</c:v>
                </c:pt>
                <c:pt idx="3309">
                  <c:v>2.9928000000000001E-13</c:v>
                </c:pt>
                <c:pt idx="3310">
                  <c:v>3.4987E-13</c:v>
                </c:pt>
                <c:pt idx="3311">
                  <c:v>4.8393999999999996E-13</c:v>
                </c:pt>
                <c:pt idx="3312">
                  <c:v>6.1863999999999998E-13</c:v>
                </c:pt>
                <c:pt idx="3313">
                  <c:v>7.3426999999999996E-13</c:v>
                </c:pt>
                <c:pt idx="3314">
                  <c:v>9.3586000000000001E-13</c:v>
                </c:pt>
                <c:pt idx="3344">
                  <c:v>6.3761427352729392E-11</c:v>
                </c:pt>
                <c:pt idx="3345">
                  <c:v>4.9224095714185218E-11</c:v>
                </c:pt>
                <c:pt idx="3346">
                  <c:v>4.5913035832917505E-11</c:v>
                </c:pt>
                <c:pt idx="3347">
                  <c:v>5.9378340309585855E-11</c:v>
                </c:pt>
                <c:pt idx="3348">
                  <c:v>2.1954196617767734E-11</c:v>
                </c:pt>
                <c:pt idx="3349">
                  <c:v>2.5550780096133072E-11</c:v>
                </c:pt>
                <c:pt idx="3351">
                  <c:v>5.9282043725324394E-11</c:v>
                </c:pt>
                <c:pt idx="3352">
                  <c:v>5.1736711758148373E-11</c:v>
                </c:pt>
                <c:pt idx="3366">
                  <c:v>9.4459392642281163E-11</c:v>
                </c:pt>
                <c:pt idx="3368">
                  <c:v>9.7462255228614279E-12</c:v>
                </c:pt>
                <c:pt idx="3371">
                  <c:v>5.3191520027010958E-13</c:v>
                </c:pt>
                <c:pt idx="3373">
                  <c:v>2.2135322670262852E-11</c:v>
                </c:pt>
                <c:pt idx="3568">
                  <c:v>1.19717034705561E-10</c:v>
                </c:pt>
                <c:pt idx="3635">
                  <c:v>1.3163908060890199E-12</c:v>
                </c:pt>
                <c:pt idx="3639">
                  <c:v>2.7088165712768501E-10</c:v>
                </c:pt>
                <c:pt idx="3641">
                  <c:v>7.0669297786130303E-11</c:v>
                </c:pt>
                <c:pt idx="3677">
                  <c:v>5.4878207184822174E-12</c:v>
                </c:pt>
                <c:pt idx="3678">
                  <c:v>5.0032077616403311E-12</c:v>
                </c:pt>
                <c:pt idx="3679">
                  <c:v>1.4766250682770994E-12</c:v>
                </c:pt>
                <c:pt idx="3680">
                  <c:v>7.2837160412456626E-12</c:v>
                </c:pt>
                <c:pt idx="3681">
                  <c:v>4.2989530495220137E-12</c:v>
                </c:pt>
                <c:pt idx="3682">
                  <c:v>1.8201335683619004E-14</c:v>
                </c:pt>
                <c:pt idx="3683">
                  <c:v>1.1769407531097923E-14</c:v>
                </c:pt>
                <c:pt idx="3684">
                  <c:v>2.5855934252560872E-15</c:v>
                </c:pt>
                <c:pt idx="3685">
                  <c:v>1.051769481686815E-14</c:v>
                </c:pt>
                <c:pt idx="3686">
                  <c:v>3.43788958602138E-15</c:v>
                </c:pt>
                <c:pt idx="3688">
                  <c:v>4.7699999999999999E-13</c:v>
                </c:pt>
                <c:pt idx="3689">
                  <c:v>1.1800000000000001E-11</c:v>
                </c:pt>
                <c:pt idx="3690">
                  <c:v>2.5700000000000002E-13</c:v>
                </c:pt>
                <c:pt idx="3691">
                  <c:v>5.7699999999999996E-13</c:v>
                </c:pt>
                <c:pt idx="3692">
                  <c:v>5.4400000000000001E-11</c:v>
                </c:pt>
                <c:pt idx="3693">
                  <c:v>1.38E-11</c:v>
                </c:pt>
                <c:pt idx="3702">
                  <c:v>6.7684941975343598E-13</c:v>
                </c:pt>
                <c:pt idx="3704">
                  <c:v>1.529504295929048E-11</c:v>
                </c:pt>
                <c:pt idx="3705">
                  <c:v>1.456275019587742E-11</c:v>
                </c:pt>
                <c:pt idx="3706">
                  <c:v>1.5747001438442203E-12</c:v>
                </c:pt>
                <c:pt idx="3709">
                  <c:v>1.0318143922260011E-11</c:v>
                </c:pt>
                <c:pt idx="3713">
                  <c:v>1.0375579872904112E-12</c:v>
                </c:pt>
                <c:pt idx="3714">
                  <c:v>6.7984238870699827E-12</c:v>
                </c:pt>
                <c:pt idx="3715">
                  <c:v>1.136672113618328E-12</c:v>
                </c:pt>
                <c:pt idx="3823">
                  <c:v>8.0329374855502303E-11</c:v>
                </c:pt>
                <c:pt idx="3833">
                  <c:v>2.26018111431005E-10</c:v>
                </c:pt>
                <c:pt idx="3853">
                  <c:v>6.1366189291503858E-11</c:v>
                </c:pt>
                <c:pt idx="3880">
                  <c:v>1.8399999999999999E-15</c:v>
                </c:pt>
                <c:pt idx="3881">
                  <c:v>1.23E-14</c:v>
                </c:pt>
                <c:pt idx="3882">
                  <c:v>8.2499999999999996E-15</c:v>
                </c:pt>
                <c:pt idx="3883">
                  <c:v>9.6999999999999991E-13</c:v>
                </c:pt>
                <c:pt idx="3884">
                  <c:v>3.8499999999999998E-13</c:v>
                </c:pt>
                <c:pt idx="3885">
                  <c:v>9.7000000000000003E-14</c:v>
                </c:pt>
                <c:pt idx="3886">
                  <c:v>2.24E-13</c:v>
                </c:pt>
                <c:pt idx="3887">
                  <c:v>9.8299999999999995E-13</c:v>
                </c:pt>
                <c:pt idx="3888">
                  <c:v>8.4000000000000009E-17</c:v>
                </c:pt>
                <c:pt idx="3889">
                  <c:v>6.2900000000000009E-17</c:v>
                </c:pt>
                <c:pt idx="3890">
                  <c:v>4.8300000000000003E-17</c:v>
                </c:pt>
                <c:pt idx="3891">
                  <c:v>3.4900000000000004E-17</c:v>
                </c:pt>
                <c:pt idx="3892">
                  <c:v>2.69E-17</c:v>
                </c:pt>
                <c:pt idx="3893">
                  <c:v>2.1400000000000003E-17</c:v>
                </c:pt>
                <c:pt idx="3894">
                  <c:v>1.8100000000000001E-17</c:v>
                </c:pt>
                <c:pt idx="3895">
                  <c:v>1.5100000000000001E-17</c:v>
                </c:pt>
                <c:pt idx="3896">
                  <c:v>1.3100000000000001E-17</c:v>
                </c:pt>
                <c:pt idx="3897">
                  <c:v>1.15E-17</c:v>
                </c:pt>
                <c:pt idx="3898">
                  <c:v>9.8900000000000005E-18</c:v>
                </c:pt>
                <c:pt idx="3899">
                  <c:v>8.7300000000000005E-18</c:v>
                </c:pt>
                <c:pt idx="3900">
                  <c:v>1.1700000000000001E-15</c:v>
                </c:pt>
                <c:pt idx="3901">
                  <c:v>3.9700000000000002E-15</c:v>
                </c:pt>
                <c:pt idx="3902">
                  <c:v>1.69E-15</c:v>
                </c:pt>
                <c:pt idx="3903">
                  <c:v>7.6100000000000002E-15</c:v>
                </c:pt>
                <c:pt idx="3904">
                  <c:v>5.1400000000000003E-13</c:v>
                </c:pt>
                <c:pt idx="3905">
                  <c:v>5.68E-13</c:v>
                </c:pt>
                <c:pt idx="3906">
                  <c:v>1.52E-12</c:v>
                </c:pt>
                <c:pt idx="3907">
                  <c:v>2.33E-12</c:v>
                </c:pt>
                <c:pt idx="3908">
                  <c:v>1.76E-12</c:v>
                </c:pt>
                <c:pt idx="3909">
                  <c:v>5.3600000000000003E-15</c:v>
                </c:pt>
                <c:pt idx="3910">
                  <c:v>4.66E-15</c:v>
                </c:pt>
                <c:pt idx="3911">
                  <c:v>3.6499999999999998E-15</c:v>
                </c:pt>
                <c:pt idx="3912">
                  <c:v>2.8200000000000001E-15</c:v>
                </c:pt>
                <c:pt idx="3913">
                  <c:v>2.45E-15</c:v>
                </c:pt>
                <c:pt idx="3914">
                  <c:v>2.2299999999999999E-15</c:v>
                </c:pt>
                <c:pt idx="3915">
                  <c:v>2.0599999999999999E-15</c:v>
                </c:pt>
                <c:pt idx="3916">
                  <c:v>1.9700000000000001E-15</c:v>
                </c:pt>
                <c:pt idx="3917">
                  <c:v>1.7899999999999999E-15</c:v>
                </c:pt>
                <c:pt idx="3918">
                  <c:v>1.77E-15</c:v>
                </c:pt>
                <c:pt idx="3919">
                  <c:v>1.7299999999999999E-15</c:v>
                </c:pt>
                <c:pt idx="3920">
                  <c:v>1.7299999999999999E-15</c:v>
                </c:pt>
                <c:pt idx="3924">
                  <c:v>1.31E-15</c:v>
                </c:pt>
                <c:pt idx="3925">
                  <c:v>3.0344184110793658E-13</c:v>
                </c:pt>
                <c:pt idx="3926">
                  <c:v>4.730395881660124E-12</c:v>
                </c:pt>
                <c:pt idx="3941">
                  <c:v>7.5363439014428351E-15</c:v>
                </c:pt>
                <c:pt idx="3942">
                  <c:v>9.886039654563024E-16</c:v>
                </c:pt>
                <c:pt idx="3943">
                  <c:v>9.9946475899202628E-16</c:v>
                </c:pt>
                <c:pt idx="3944">
                  <c:v>1.0692823419423444E-15</c:v>
                </c:pt>
                <c:pt idx="3945">
                  <c:v>3.5628419107684923E-15</c:v>
                </c:pt>
                <c:pt idx="3946">
                  <c:v>1.5532561320586658E-14</c:v>
                </c:pt>
                <c:pt idx="3947">
                  <c:v>1.3310239865391482E-15</c:v>
                </c:pt>
                <c:pt idx="3948">
                  <c:v>3.3746533310848592E-13</c:v>
                </c:pt>
                <c:pt idx="3949">
                  <c:v>1.10047777111906E-11</c:v>
                </c:pt>
                <c:pt idx="3950">
                  <c:v>1.1433513854439435E-11</c:v>
                </c:pt>
                <c:pt idx="3951">
                  <c:v>1.0715085556150061E-12</c:v>
                </c:pt>
                <c:pt idx="3952">
                  <c:v>1.1142472622973016E-11</c:v>
                </c:pt>
                <c:pt idx="3953">
                  <c:v>2.446050707050295E-13</c:v>
                </c:pt>
                <c:pt idx="3954">
                  <c:v>7.3420846231333195E-12</c:v>
                </c:pt>
                <c:pt idx="3955">
                  <c:v>3.2819612112794223E-15</c:v>
                </c:pt>
                <c:pt idx="3956">
                  <c:v>1.7058166531909493E-15</c:v>
                </c:pt>
                <c:pt idx="3957">
                  <c:v>3.8233944406973751E-15</c:v>
                </c:pt>
                <c:pt idx="3958">
                  <c:v>2.4717003192375622E-15</c:v>
                </c:pt>
                <c:pt idx="3959">
                  <c:v>3.5272558513976335E-15</c:v>
                </c:pt>
                <c:pt idx="3960">
                  <c:v>7.7707192460165438E-15</c:v>
                </c:pt>
                <c:pt idx="3961">
                  <c:v>1.4758230140038815E-15</c:v>
                </c:pt>
                <c:pt idx="3962">
                  <c:v>6.2247842100648035E-15</c:v>
                </c:pt>
                <c:pt idx="3963">
                  <c:v>2.8134121535768027E-15</c:v>
                </c:pt>
                <c:pt idx="3964">
                  <c:v>3.890352893765798E-15</c:v>
                </c:pt>
                <c:pt idx="3965">
                  <c:v>2.8986459589791716E-15</c:v>
                </c:pt>
                <c:pt idx="3966">
                  <c:v>4.9093393318091921E-15</c:v>
                </c:pt>
                <c:pt idx="3967">
                  <c:v>2.9649723569250073E-15</c:v>
                </c:pt>
                <c:pt idx="3968">
                  <c:v>2.9314688710532075E-15</c:v>
                </c:pt>
                <c:pt idx="3969">
                  <c:v>1.3966425073774948E-14</c:v>
                </c:pt>
                <c:pt idx="3970">
                  <c:v>2.738121667594803E-14</c:v>
                </c:pt>
                <c:pt idx="3971">
                  <c:v>4.776009676743318E-15</c:v>
                </c:pt>
                <c:pt idx="3972">
                  <c:v>1.6806209786346166E-14</c:v>
                </c:pt>
                <c:pt idx="3973">
                  <c:v>3.9329603297358547E-14</c:v>
                </c:pt>
                <c:pt idx="3974">
                  <c:v>4.7785419514650648E-15</c:v>
                </c:pt>
                <c:pt idx="3975">
                  <c:v>3.8055836315514243E-15</c:v>
                </c:pt>
                <c:pt idx="3976">
                  <c:v>3.751752751928067E-14</c:v>
                </c:pt>
                <c:pt idx="3977">
                  <c:v>1.1021070811782557E-15</c:v>
                </c:pt>
                <c:pt idx="3978">
                  <c:v>2.2511348173187125E-15</c:v>
                </c:pt>
                <c:pt idx="3979">
                  <c:v>1.5272055447062854E-15</c:v>
                </c:pt>
                <c:pt idx="3980">
                  <c:v>3.2630145204662773E-15</c:v>
                </c:pt>
                <c:pt idx="3981">
                  <c:v>6.9931444489468832E-15</c:v>
                </c:pt>
                <c:pt idx="3982">
                  <c:v>1.381703940417748E-15</c:v>
                </c:pt>
                <c:pt idx="3983">
                  <c:v>1.5032441604277415E-15</c:v>
                </c:pt>
                <c:pt idx="3984">
                  <c:v>1.8201476039273111E-15</c:v>
                </c:pt>
                <c:pt idx="3985">
                  <c:v>4.0600000000000001E-12</c:v>
                </c:pt>
                <c:pt idx="3986">
                  <c:v>6.1999999999999994E-12</c:v>
                </c:pt>
                <c:pt idx="3987">
                  <c:v>4.97E-12</c:v>
                </c:pt>
                <c:pt idx="3988">
                  <c:v>5.5709999999999994E-11</c:v>
                </c:pt>
                <c:pt idx="3989">
                  <c:v>8.5369999999999998E-11</c:v>
                </c:pt>
                <c:pt idx="3990">
                  <c:v>5.003999999999999E-11</c:v>
                </c:pt>
                <c:pt idx="3991">
                  <c:v>8.8409999999999982E-11</c:v>
                </c:pt>
                <c:pt idx="3992">
                  <c:v>5.0099999999999994E-11</c:v>
                </c:pt>
                <c:pt idx="3993">
                  <c:v>1.1306999999999999E-10</c:v>
                </c:pt>
                <c:pt idx="3994">
                  <c:v>4.7999999999999997E-12</c:v>
                </c:pt>
                <c:pt idx="3995">
                  <c:v>5.1169999999999996E-11</c:v>
                </c:pt>
                <c:pt idx="3996">
                  <c:v>1.3069999999999998E-11</c:v>
                </c:pt>
                <c:pt idx="3997">
                  <c:v>2.6200000000000001E-12</c:v>
                </c:pt>
                <c:pt idx="3998">
                  <c:v>1.4570000000000001E-11</c:v>
                </c:pt>
                <c:pt idx="3999">
                  <c:v>8.4499999999999989E-12</c:v>
                </c:pt>
                <c:pt idx="4000">
                  <c:v>4.0609999999999996E-11</c:v>
                </c:pt>
                <c:pt idx="4001">
                  <c:v>1.0399999999999998E-12</c:v>
                </c:pt>
                <c:pt idx="4002">
                  <c:v>5.5500000000000004E-12</c:v>
                </c:pt>
                <c:pt idx="4003">
                  <c:v>6.0199999999999996E-11</c:v>
                </c:pt>
                <c:pt idx="4004">
                  <c:v>2.9350000000000001E-11</c:v>
                </c:pt>
                <c:pt idx="4005">
                  <c:v>2.2199999999999998E-12</c:v>
                </c:pt>
                <c:pt idx="4006">
                  <c:v>8.62E-12</c:v>
                </c:pt>
                <c:pt idx="4007">
                  <c:v>3.9299999999999996E-12</c:v>
                </c:pt>
                <c:pt idx="4008">
                  <c:v>5.0349999999999999E-11</c:v>
                </c:pt>
                <c:pt idx="4009">
                  <c:v>3.0679999999999998E-11</c:v>
                </c:pt>
                <c:pt idx="4010">
                  <c:v>2.7379999999999997E-11</c:v>
                </c:pt>
                <c:pt idx="4011">
                  <c:v>3.4249999999999998E-11</c:v>
                </c:pt>
                <c:pt idx="4012">
                  <c:v>3.9459999999999999E-11</c:v>
                </c:pt>
                <c:pt idx="4013">
                  <c:v>1.9289999999999999E-11</c:v>
                </c:pt>
                <c:pt idx="4014">
                  <c:v>1.1348010975269777E-11</c:v>
                </c:pt>
                <c:pt idx="4015">
                  <c:v>9.3576450226147576E-14</c:v>
                </c:pt>
                <c:pt idx="4016">
                  <c:v>2.7752761281116573E-13</c:v>
                </c:pt>
                <c:pt idx="4017">
                  <c:v>9.6932184536439496E-12</c:v>
                </c:pt>
                <c:pt idx="4737">
                  <c:v>8.7096358995607795E-14</c:v>
                </c:pt>
                <c:pt idx="4745">
                  <c:v>1.1220184543019616E-14</c:v>
                </c:pt>
                <c:pt idx="4746">
                  <c:v>9.1201083935590996E-14</c:v>
                </c:pt>
                <c:pt idx="4749">
                  <c:v>8.7096358995607795E-14</c:v>
                </c:pt>
                <c:pt idx="4750">
                  <c:v>3.7153522909717097E-15</c:v>
                </c:pt>
                <c:pt idx="4753">
                  <c:v>3.8904514499427883E-15</c:v>
                </c:pt>
                <c:pt idx="4754">
                  <c:v>1.9054607179632396E-14</c:v>
                </c:pt>
                <c:pt idx="4758">
                  <c:v>6.1659500186147956E-13</c:v>
                </c:pt>
                <c:pt idx="4760">
                  <c:v>2.6915348039269012E-14</c:v>
                </c:pt>
                <c:pt idx="4766">
                  <c:v>2.4547089156850241E-15</c:v>
                </c:pt>
                <c:pt idx="4767">
                  <c:v>5.495408738576239E-14</c:v>
                </c:pt>
                <c:pt idx="4768">
                  <c:v>3.8018939632056036E-13</c:v>
                </c:pt>
                <c:pt idx="4783">
                  <c:v>5.6234132519034822E-11</c:v>
                </c:pt>
                <c:pt idx="4784">
                  <c:v>8.7096358995607888E-13</c:v>
                </c:pt>
                <c:pt idx="4785">
                  <c:v>1.5848931924611084E-14</c:v>
                </c:pt>
                <c:pt idx="4786">
                  <c:v>3.9810717055349592E-14</c:v>
                </c:pt>
                <c:pt idx="4787">
                  <c:v>1.8197008586099787E-13</c:v>
                </c:pt>
                <c:pt idx="4790">
                  <c:v>6.1659500186147823E-15</c:v>
                </c:pt>
                <c:pt idx="4791">
                  <c:v>9.5499258602143585E-11</c:v>
                </c:pt>
                <c:pt idx="4794">
                  <c:v>1.9498445997580369E-11</c:v>
                </c:pt>
                <c:pt idx="4796">
                  <c:v>3.6307805477010062E-13</c:v>
                </c:pt>
                <c:pt idx="4797">
                  <c:v>2.3988329190194925E-12</c:v>
                </c:pt>
                <c:pt idx="4798">
                  <c:v>1.9498445997580372E-14</c:v>
                </c:pt>
                <c:pt idx="4799">
                  <c:v>1.3182567385564006E-13</c:v>
                </c:pt>
                <c:pt idx="4800">
                  <c:v>2.238721138568332E-13</c:v>
                </c:pt>
                <c:pt idx="4816">
                  <c:v>3.3113112148259022E-14</c:v>
                </c:pt>
                <c:pt idx="4818">
                  <c:v>3.0199517204020097E-14</c:v>
                </c:pt>
                <c:pt idx="4819">
                  <c:v>1.4791083881682031E-14</c:v>
                </c:pt>
                <c:pt idx="4820">
                  <c:v>1.5135612484362054E-13</c:v>
                </c:pt>
                <c:pt idx="4825">
                  <c:v>1.1748975549395272E-14</c:v>
                </c:pt>
                <c:pt idx="4826">
                  <c:v>1E-14</c:v>
                </c:pt>
                <c:pt idx="4827">
                  <c:v>6.6069344800759628E-15</c:v>
                </c:pt>
                <c:pt idx="4828">
                  <c:v>2.1379620895022253E-13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9E6-44DC-B4D5-2471681435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1075088"/>
        <c:axId val="851085256"/>
      </c:scatterChart>
      <c:valAx>
        <c:axId val="851075088"/>
        <c:scaling>
          <c:orientation val="minMax"/>
          <c:max val="1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Myriad pro"/>
                    <a:ea typeface="+mn-ea"/>
                    <a:cs typeface="+mn-cs"/>
                  </a:defRPr>
                </a:pPr>
                <a:r>
                  <a:rPr lang="en-GB"/>
                  <a:t>Total porosity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Myriad pro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in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Myriad pro"/>
                <a:ea typeface="+mn-ea"/>
                <a:cs typeface="+mn-cs"/>
              </a:defRPr>
            </a:pPr>
            <a:endParaRPr lang="en-US"/>
          </a:p>
        </c:txPr>
        <c:crossAx val="851085256"/>
        <c:crossesAt val="1.000000000000001E-17"/>
        <c:crossBetween val="midCat"/>
      </c:valAx>
      <c:valAx>
        <c:axId val="851085256"/>
        <c:scaling>
          <c:logBase val="10"/>
          <c:orientation val="minMax"/>
          <c:max val="1.0000000000000005E-8"/>
          <c:min val="1.000000000000001E-17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Myriad pro"/>
                    <a:ea typeface="+mn-ea"/>
                    <a:cs typeface="+mn-cs"/>
                  </a:defRPr>
                </a:pPr>
                <a:r>
                  <a:rPr lang="en-GB"/>
                  <a:t>Darcian permeability (m-2)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Myriad pro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in"/>
        <c:minorTickMark val="in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Myriad pro"/>
                <a:ea typeface="+mn-ea"/>
                <a:cs typeface="+mn-cs"/>
              </a:defRPr>
            </a:pPr>
            <a:endParaRPr lang="en-US"/>
          </a:p>
        </c:txPr>
        <c:crossAx val="851075088"/>
        <c:crosses val="autoZero"/>
        <c:crossBetween val="midCat"/>
        <c:majorUnit val="100"/>
      </c:valAx>
      <c:spPr>
        <a:noFill/>
        <a:ln>
          <a:solidFill>
            <a:sysClr val="windowText" lastClr="000000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Myriad pro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6109754288432446"/>
          <c:y val="6.4191455234762329E-2"/>
          <c:w val="0.79639370078740168"/>
          <c:h val="0.7231132817258602"/>
        </c:manualLayout>
      </c:layout>
      <c:scatterChart>
        <c:scatterStyle val="lineMarker"/>
        <c:varyColors val="0"/>
        <c:ser>
          <c:idx val="0"/>
          <c:order val="0"/>
          <c:tx>
            <c:strRef>
              <c:f>FULL!$P$1</c:f>
              <c:strCache>
                <c:ptCount val="1"/>
                <c:pt idx="0">
                  <c:v>Connected porosity (%)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noFill/>
              <a:ln w="6350">
                <a:solidFill>
                  <a:srgbClr val="4472C4">
                    <a:alpha val="50000"/>
                  </a:srgbClr>
                </a:solidFill>
              </a:ln>
              <a:effectLst/>
            </c:spPr>
          </c:marker>
          <c:xVal>
            <c:numRef>
              <c:f>FULL!$O$2:$O$4893</c:f>
              <c:numCache>
                <c:formatCode>0.00</c:formatCode>
                <c:ptCount val="4892"/>
                <c:pt idx="0">
                  <c:v>87.236335004765664</c:v>
                </c:pt>
                <c:pt idx="1">
                  <c:v>86.596831386837565</c:v>
                </c:pt>
                <c:pt idx="2">
                  <c:v>85.973115137346582</c:v>
                </c:pt>
                <c:pt idx="3">
                  <c:v>85.117817279867722</c:v>
                </c:pt>
                <c:pt idx="4">
                  <c:v>85.015966592974706</c:v>
                </c:pt>
                <c:pt idx="5">
                  <c:v>84.615896906529926</c:v>
                </c:pt>
                <c:pt idx="6">
                  <c:v>84.537615224501934</c:v>
                </c:pt>
                <c:pt idx="7">
                  <c:v>84.43507951644159</c:v>
                </c:pt>
                <c:pt idx="8">
                  <c:v>83.771066404186882</c:v>
                </c:pt>
                <c:pt idx="9">
                  <c:v>83.765179557114095</c:v>
                </c:pt>
                <c:pt idx="10">
                  <c:v>83.344339276542684</c:v>
                </c:pt>
                <c:pt idx="11">
                  <c:v>83.21540233667929</c:v>
                </c:pt>
                <c:pt idx="12">
                  <c:v>83.104791291307492</c:v>
                </c:pt>
                <c:pt idx="13">
                  <c:v>83.068632507514167</c:v>
                </c:pt>
                <c:pt idx="14">
                  <c:v>83.015463005555361</c:v>
                </c:pt>
                <c:pt idx="15">
                  <c:v>82.957720245855825</c:v>
                </c:pt>
                <c:pt idx="16">
                  <c:v>82.750248572155286</c:v>
                </c:pt>
                <c:pt idx="17">
                  <c:v>82.663438256658608</c:v>
                </c:pt>
                <c:pt idx="18">
                  <c:v>82.647296206618236</c:v>
                </c:pt>
                <c:pt idx="19">
                  <c:v>82.585576603522782</c:v>
                </c:pt>
                <c:pt idx="20">
                  <c:v>82.492084186999421</c:v>
                </c:pt>
                <c:pt idx="21">
                  <c:v>82.459597950335052</c:v>
                </c:pt>
                <c:pt idx="22">
                  <c:v>82.389986005286886</c:v>
                </c:pt>
                <c:pt idx="23">
                  <c:v>82.221168661846647</c:v>
                </c:pt>
                <c:pt idx="24">
                  <c:v>82.163457272162574</c:v>
                </c:pt>
                <c:pt idx="25">
                  <c:v>82.043380348465078</c:v>
                </c:pt>
                <c:pt idx="26">
                  <c:v>81.978116284059226</c:v>
                </c:pt>
                <c:pt idx="27">
                  <c:v>81.874783811829829</c:v>
                </c:pt>
                <c:pt idx="28">
                  <c:v>81.687122540424724</c:v>
                </c:pt>
                <c:pt idx="29">
                  <c:v>81.651376146788976</c:v>
                </c:pt>
                <c:pt idx="30">
                  <c:v>81.429624170965354</c:v>
                </c:pt>
                <c:pt idx="31">
                  <c:v>81.383717699360915</c:v>
                </c:pt>
                <c:pt idx="32">
                  <c:v>81.19603453789577</c:v>
                </c:pt>
                <c:pt idx="33">
                  <c:v>81.191222570532915</c:v>
                </c:pt>
                <c:pt idx="34">
                  <c:v>81.167608286252332</c:v>
                </c:pt>
                <c:pt idx="35">
                  <c:v>80.979284369114879</c:v>
                </c:pt>
                <c:pt idx="36">
                  <c:v>80.969372584002372</c:v>
                </c:pt>
                <c:pt idx="37">
                  <c:v>80.963164785393289</c:v>
                </c:pt>
                <c:pt idx="38">
                  <c:v>80.905997516489563</c:v>
                </c:pt>
                <c:pt idx="39">
                  <c:v>80.874497131174579</c:v>
                </c:pt>
                <c:pt idx="40">
                  <c:v>80.779081939464135</c:v>
                </c:pt>
                <c:pt idx="41">
                  <c:v>80.777180653162475</c:v>
                </c:pt>
                <c:pt idx="42">
                  <c:v>80.587648818251111</c:v>
                </c:pt>
                <c:pt idx="43">
                  <c:v>80.550152820227822</c:v>
                </c:pt>
                <c:pt idx="44">
                  <c:v>80.500974951252445</c:v>
                </c:pt>
                <c:pt idx="45">
                  <c:v>80.40477722949295</c:v>
                </c:pt>
                <c:pt idx="46">
                  <c:v>80.393953275309229</c:v>
                </c:pt>
                <c:pt idx="47">
                  <c:v>80.155367231638408</c:v>
                </c:pt>
                <c:pt idx="48">
                  <c:v>80.134864224530716</c:v>
                </c:pt>
                <c:pt idx="49">
                  <c:v>80.099926493304508</c:v>
                </c:pt>
                <c:pt idx="50">
                  <c:v>80.008691873098641</c:v>
                </c:pt>
                <c:pt idx="51">
                  <c:v>79.963211141768511</c:v>
                </c:pt>
                <c:pt idx="52">
                  <c:v>79.66101694915254</c:v>
                </c:pt>
                <c:pt idx="53">
                  <c:v>79.493617911697015</c:v>
                </c:pt>
                <c:pt idx="54">
                  <c:v>79.358952844436985</c:v>
                </c:pt>
                <c:pt idx="55">
                  <c:v>79.322033898305094</c:v>
                </c:pt>
                <c:pt idx="56">
                  <c:v>78.935621120178538</c:v>
                </c:pt>
                <c:pt idx="57">
                  <c:v>78.864610986318169</c:v>
                </c:pt>
                <c:pt idx="58">
                  <c:v>78.59876591423884</c:v>
                </c:pt>
                <c:pt idx="59">
                  <c:v>78.464606181455636</c:v>
                </c:pt>
                <c:pt idx="60">
                  <c:v>78.333042110781051</c:v>
                </c:pt>
                <c:pt idx="61">
                  <c:v>78.244371363521395</c:v>
                </c:pt>
                <c:pt idx="62">
                  <c:v>78.169491525423723</c:v>
                </c:pt>
                <c:pt idx="63">
                  <c:v>78.07909604519773</c:v>
                </c:pt>
                <c:pt idx="64">
                  <c:v>77.83572359843545</c:v>
                </c:pt>
                <c:pt idx="65">
                  <c:v>77.715003138731959</c:v>
                </c:pt>
                <c:pt idx="66">
                  <c:v>77.673733924883976</c:v>
                </c:pt>
                <c:pt idx="67">
                  <c:v>77.665135434817046</c:v>
                </c:pt>
                <c:pt idx="68">
                  <c:v>77.001856620949866</c:v>
                </c:pt>
                <c:pt idx="69">
                  <c:v>76.997578692493931</c:v>
                </c:pt>
                <c:pt idx="70">
                  <c:v>76.194144838212637</c:v>
                </c:pt>
                <c:pt idx="71">
                  <c:v>76.010430247718375</c:v>
                </c:pt>
                <c:pt idx="72">
                  <c:v>75.537305608946369</c:v>
                </c:pt>
                <c:pt idx="73">
                  <c:v>74.922172258734008</c:v>
                </c:pt>
                <c:pt idx="74">
                  <c:v>74.912267602478906</c:v>
                </c:pt>
                <c:pt idx="75">
                  <c:v>74.386339381003225</c:v>
                </c:pt>
                <c:pt idx="76">
                  <c:v>73.663624511082133</c:v>
                </c:pt>
                <c:pt idx="77">
                  <c:v>73.246180740290342</c:v>
                </c:pt>
                <c:pt idx="78">
                  <c:v>72.681334877355525</c:v>
                </c:pt>
                <c:pt idx="79">
                  <c:v>72.601369931503427</c:v>
                </c:pt>
                <c:pt idx="80">
                  <c:v>72.442385074990852</c:v>
                </c:pt>
                <c:pt idx="81">
                  <c:v>71.54356329006292</c:v>
                </c:pt>
                <c:pt idx="82">
                  <c:v>68.881355932203391</c:v>
                </c:pt>
                <c:pt idx="83">
                  <c:v>67.490969713809392</c:v>
                </c:pt>
                <c:pt idx="84">
                  <c:v>63.186607254403725</c:v>
                </c:pt>
                <c:pt idx="85">
                  <c:v>60.820089307149502</c:v>
                </c:pt>
                <c:pt idx="86">
                  <c:v>59.875475613974238</c:v>
                </c:pt>
                <c:pt idx="87">
                  <c:v>59.030882811687803</c:v>
                </c:pt>
                <c:pt idx="88">
                  <c:v>65.574778255905855</c:v>
                </c:pt>
                <c:pt idx="89">
                  <c:v>66.717010684119259</c:v>
                </c:pt>
                <c:pt idx="90">
                  <c:v>68.22395647434476</c:v>
                </c:pt>
                <c:pt idx="91">
                  <c:v>54.099766033826867</c:v>
                </c:pt>
                <c:pt idx="92">
                  <c:v>70.76908372626481</c:v>
                </c:pt>
                <c:pt idx="93">
                  <c:v>67.448304437337342</c:v>
                </c:pt>
                <c:pt idx="94">
                  <c:v>68.820455690830485</c:v>
                </c:pt>
                <c:pt idx="95">
                  <c:v>65.438582530967352</c:v>
                </c:pt>
                <c:pt idx="96">
                  <c:v>65.421208493478673</c:v>
                </c:pt>
                <c:pt idx="97">
                  <c:v>68.612110057831956</c:v>
                </c:pt>
                <c:pt idx="98">
                  <c:v>67.315962560080948</c:v>
                </c:pt>
                <c:pt idx="99">
                  <c:v>64.489939387704368</c:v>
                </c:pt>
                <c:pt idx="100">
                  <c:v>67.257318952234215</c:v>
                </c:pt>
                <c:pt idx="101">
                  <c:v>63.870414074233004</c:v>
                </c:pt>
                <c:pt idx="102">
                  <c:v>67.493671998915715</c:v>
                </c:pt>
                <c:pt idx="103">
                  <c:v>66.361668578791793</c:v>
                </c:pt>
                <c:pt idx="104">
                  <c:v>70.897033249409503</c:v>
                </c:pt>
                <c:pt idx="105">
                  <c:v>71.213737995384264</c:v>
                </c:pt>
                <c:pt idx="106">
                  <c:v>67.685887062430794</c:v>
                </c:pt>
                <c:pt idx="107">
                  <c:v>67.445984270665576</c:v>
                </c:pt>
                <c:pt idx="108">
                  <c:v>65.140765880885695</c:v>
                </c:pt>
                <c:pt idx="109">
                  <c:v>64.05826058328698</c:v>
                </c:pt>
                <c:pt idx="110">
                  <c:v>66.580650206244016</c:v>
                </c:pt>
                <c:pt idx="111">
                  <c:v>70.730284141759412</c:v>
                </c:pt>
                <c:pt idx="112">
                  <c:v>64.637405278764135</c:v>
                </c:pt>
                <c:pt idx="113">
                  <c:v>71.387260020885208</c:v>
                </c:pt>
                <c:pt idx="114">
                  <c:v>66.970589075942485</c:v>
                </c:pt>
                <c:pt idx="115">
                  <c:v>69.414022494302614</c:v>
                </c:pt>
                <c:pt idx="116">
                  <c:v>65.635204478308196</c:v>
                </c:pt>
                <c:pt idx="117">
                  <c:v>65.49119430475362</c:v>
                </c:pt>
                <c:pt idx="118">
                  <c:v>71.383746899963</c:v>
                </c:pt>
                <c:pt idx="119">
                  <c:v>70.384470041568107</c:v>
                </c:pt>
                <c:pt idx="120">
                  <c:v>67.089208564781842</c:v>
                </c:pt>
                <c:pt idx="121">
                  <c:v>65.2122350150714</c:v>
                </c:pt>
                <c:pt idx="122">
                  <c:v>68.374875373878368</c:v>
                </c:pt>
                <c:pt idx="123">
                  <c:v>66.214501254970529</c:v>
                </c:pt>
                <c:pt idx="124">
                  <c:v>67.492201886579721</c:v>
                </c:pt>
                <c:pt idx="125">
                  <c:v>66.454068148983396</c:v>
                </c:pt>
                <c:pt idx="126">
                  <c:v>69.783175157180082</c:v>
                </c:pt>
                <c:pt idx="127">
                  <c:v>67.193833616869341</c:v>
                </c:pt>
                <c:pt idx="128">
                  <c:v>59.811861623667596</c:v>
                </c:pt>
                <c:pt idx="129">
                  <c:v>65.701005729855353</c:v>
                </c:pt>
                <c:pt idx="130">
                  <c:v>69.281345153728012</c:v>
                </c:pt>
                <c:pt idx="131">
                  <c:v>65.151957919345421</c:v>
                </c:pt>
                <c:pt idx="132">
                  <c:v>68.25313533084956</c:v>
                </c:pt>
                <c:pt idx="133">
                  <c:v>60.172713797770186</c:v>
                </c:pt>
                <c:pt idx="134">
                  <c:v>66.380006122846567</c:v>
                </c:pt>
                <c:pt idx="135">
                  <c:v>66.047973354105764</c:v>
                </c:pt>
                <c:pt idx="136">
                  <c:v>66.047973354105679</c:v>
                </c:pt>
                <c:pt idx="137">
                  <c:v>70.035838430653982</c:v>
                </c:pt>
                <c:pt idx="138">
                  <c:v>69.408846630839193</c:v>
                </c:pt>
                <c:pt idx="139">
                  <c:v>61.581920903954803</c:v>
                </c:pt>
                <c:pt idx="140">
                  <c:v>57.181088314005343</c:v>
                </c:pt>
                <c:pt idx="141">
                  <c:v>62.113659022931202</c:v>
                </c:pt>
                <c:pt idx="142">
                  <c:v>60.943257184966846</c:v>
                </c:pt>
                <c:pt idx="143">
                  <c:v>54.802259887005647</c:v>
                </c:pt>
                <c:pt idx="144">
                  <c:v>63.453389830508478</c:v>
                </c:pt>
                <c:pt idx="145">
                  <c:v>63.543332267348895</c:v>
                </c:pt>
                <c:pt idx="146">
                  <c:v>57.869249394673126</c:v>
                </c:pt>
                <c:pt idx="147">
                  <c:v>61.393596986817322</c:v>
                </c:pt>
                <c:pt idx="148">
                  <c:v>57.757496740547595</c:v>
                </c:pt>
                <c:pt idx="149">
                  <c:v>55.932203389830512</c:v>
                </c:pt>
                <c:pt idx="150">
                  <c:v>62.113659022931202</c:v>
                </c:pt>
                <c:pt idx="151">
                  <c:v>64.146023468057351</c:v>
                </c:pt>
                <c:pt idx="152">
                  <c:v>58.911145351823322</c:v>
                </c:pt>
                <c:pt idx="153">
                  <c:v>58.568738229755176</c:v>
                </c:pt>
                <c:pt idx="154">
                  <c:v>60.290556900726401</c:v>
                </c:pt>
                <c:pt idx="155">
                  <c:v>59.576669053871242</c:v>
                </c:pt>
                <c:pt idx="156">
                  <c:v>54.269267668692045</c:v>
                </c:pt>
                <c:pt idx="157">
                  <c:v>50.99040228711457</c:v>
                </c:pt>
                <c:pt idx="158">
                  <c:v>55.228653661656544</c:v>
                </c:pt>
                <c:pt idx="159">
                  <c:v>63.020030816640983</c:v>
                </c:pt>
                <c:pt idx="160">
                  <c:v>56.086286594761184</c:v>
                </c:pt>
                <c:pt idx="161">
                  <c:v>57.627118644067799</c:v>
                </c:pt>
                <c:pt idx="162">
                  <c:v>63.714490331821438</c:v>
                </c:pt>
                <c:pt idx="163">
                  <c:v>61.259079903147708</c:v>
                </c:pt>
                <c:pt idx="164">
                  <c:v>56.610169491525419</c:v>
                </c:pt>
                <c:pt idx="165">
                  <c:v>62.160031533307055</c:v>
                </c:pt>
                <c:pt idx="166">
                  <c:v>54.802259887005647</c:v>
                </c:pt>
                <c:pt idx="167">
                  <c:v>62.288135593220332</c:v>
                </c:pt>
                <c:pt idx="168">
                  <c:v>56.654626285079203</c:v>
                </c:pt>
                <c:pt idx="169">
                  <c:v>55.811138014527863</c:v>
                </c:pt>
                <c:pt idx="170">
                  <c:v>59.322033898305079</c:v>
                </c:pt>
                <c:pt idx="171">
                  <c:v>58.073148974130248</c:v>
                </c:pt>
                <c:pt idx="172">
                  <c:v>61.743341404358354</c:v>
                </c:pt>
                <c:pt idx="173">
                  <c:v>57.627118644067799</c:v>
                </c:pt>
                <c:pt idx="174">
                  <c:v>58.660603555188096</c:v>
                </c:pt>
                <c:pt idx="175">
                  <c:v>58.321756043345374</c:v>
                </c:pt>
                <c:pt idx="176">
                  <c:v>53.598221728257855</c:v>
                </c:pt>
                <c:pt idx="177">
                  <c:v>54.504906333630686</c:v>
                </c:pt>
                <c:pt idx="178">
                  <c:v>58.64406779661018</c:v>
                </c:pt>
                <c:pt idx="179">
                  <c:v>61.079723791588201</c:v>
                </c:pt>
                <c:pt idx="180">
                  <c:v>55.466932535726166</c:v>
                </c:pt>
                <c:pt idx="181">
                  <c:v>55.829481253210076</c:v>
                </c:pt>
                <c:pt idx="182">
                  <c:v>69.632768361581924</c:v>
                </c:pt>
                <c:pt idx="183">
                  <c:v>59.510357815442561</c:v>
                </c:pt>
                <c:pt idx="184">
                  <c:v>59.148196436332022</c:v>
                </c:pt>
                <c:pt idx="185">
                  <c:v>57.627118644067799</c:v>
                </c:pt>
                <c:pt idx="186">
                  <c:v>46.731234866828089</c:v>
                </c:pt>
                <c:pt idx="187">
                  <c:v>61.259079903147708</c:v>
                </c:pt>
                <c:pt idx="188">
                  <c:v>57.690837262648145</c:v>
                </c:pt>
                <c:pt idx="189">
                  <c:v>66.101694915254242</c:v>
                </c:pt>
                <c:pt idx="190">
                  <c:v>58.722472039663323</c:v>
                </c:pt>
                <c:pt idx="191">
                  <c:v>59.600650104481076</c:v>
                </c:pt>
                <c:pt idx="192">
                  <c:v>59.502024898755067</c:v>
                </c:pt>
                <c:pt idx="193">
                  <c:v>59.502024898755067</c:v>
                </c:pt>
                <c:pt idx="194">
                  <c:v>57.409821816601479</c:v>
                </c:pt>
                <c:pt idx="195">
                  <c:v>60.025583626479047</c:v>
                </c:pt>
                <c:pt idx="196">
                  <c:v>54.802259887005654</c:v>
                </c:pt>
                <c:pt idx="197">
                  <c:v>57.375398556804832</c:v>
                </c:pt>
                <c:pt idx="198">
                  <c:v>59.857270294380029</c:v>
                </c:pt>
                <c:pt idx="199">
                  <c:v>56.171888375278201</c:v>
                </c:pt>
                <c:pt idx="200">
                  <c:v>66.101694915254242</c:v>
                </c:pt>
                <c:pt idx="201">
                  <c:v>67.113584619276494</c:v>
                </c:pt>
                <c:pt idx="202">
                  <c:v>58.382278905856701</c:v>
                </c:pt>
                <c:pt idx="203">
                  <c:v>54.285714285714292</c:v>
                </c:pt>
                <c:pt idx="204">
                  <c:v>58.125623130608176</c:v>
                </c:pt>
                <c:pt idx="205">
                  <c:v>57.223567393058914</c:v>
                </c:pt>
                <c:pt idx="206">
                  <c:v>57.116602001225246</c:v>
                </c:pt>
                <c:pt idx="207">
                  <c:v>56.416464891041166</c:v>
                </c:pt>
                <c:pt idx="208">
                  <c:v>57.296940347787803</c:v>
                </c:pt>
                <c:pt idx="209">
                  <c:v>53.819700319331851</c:v>
                </c:pt>
                <c:pt idx="210">
                  <c:v>52.629291612342463</c:v>
                </c:pt>
                <c:pt idx="211">
                  <c:v>58.058029301924741</c:v>
                </c:pt>
                <c:pt idx="212">
                  <c:v>56.416464891041173</c:v>
                </c:pt>
                <c:pt idx="213">
                  <c:v>60.613397901533503</c:v>
                </c:pt>
                <c:pt idx="214">
                  <c:v>65.331278890600927</c:v>
                </c:pt>
                <c:pt idx="215">
                  <c:v>57.77579542075528</c:v>
                </c:pt>
                <c:pt idx="216">
                  <c:v>55.991674100505506</c:v>
                </c:pt>
                <c:pt idx="217">
                  <c:v>57.062146892655377</c:v>
                </c:pt>
                <c:pt idx="218">
                  <c:v>64.164648910411628</c:v>
                </c:pt>
                <c:pt idx="219">
                  <c:v>60.234680573663638</c:v>
                </c:pt>
                <c:pt idx="220">
                  <c:v>61.77425171294626</c:v>
                </c:pt>
                <c:pt idx="221">
                  <c:v>64.797913950456334</c:v>
                </c:pt>
                <c:pt idx="222">
                  <c:v>62.335216572504713</c:v>
                </c:pt>
                <c:pt idx="223">
                  <c:v>54.028325980961235</c:v>
                </c:pt>
                <c:pt idx="224">
                  <c:v>49.890480807210317</c:v>
                </c:pt>
                <c:pt idx="225">
                  <c:v>56.860210420481891</c:v>
                </c:pt>
                <c:pt idx="226">
                  <c:v>56.906890732162744</c:v>
                </c:pt>
                <c:pt idx="227">
                  <c:v>57.897949657079252</c:v>
                </c:pt>
                <c:pt idx="228">
                  <c:v>60.034471614779704</c:v>
                </c:pt>
                <c:pt idx="229">
                  <c:v>54.361018348953294</c:v>
                </c:pt>
                <c:pt idx="230">
                  <c:v>55.129448095084207</c:v>
                </c:pt>
                <c:pt idx="231">
                  <c:v>63.424180401450691</c:v>
                </c:pt>
                <c:pt idx="232">
                  <c:v>56.547811411540813</c:v>
                </c:pt>
                <c:pt idx="233">
                  <c:v>57.919494416316574</c:v>
                </c:pt>
                <c:pt idx="234">
                  <c:v>49.384178965133408</c:v>
                </c:pt>
                <c:pt idx="235">
                  <c:v>57.087956464703673</c:v>
                </c:pt>
                <c:pt idx="236">
                  <c:v>49.409347398278541</c:v>
                </c:pt>
                <c:pt idx="237">
                  <c:v>62.812133390624446</c:v>
                </c:pt>
                <c:pt idx="238">
                  <c:v>67.174790039857029</c:v>
                </c:pt>
                <c:pt idx="239">
                  <c:v>46.114776306976346</c:v>
                </c:pt>
                <c:pt idx="240">
                  <c:v>40.980740465866319</c:v>
                </c:pt>
                <c:pt idx="241">
                  <c:v>72.579750047435127</c:v>
                </c:pt>
                <c:pt idx="242">
                  <c:v>70.852458811323686</c:v>
                </c:pt>
                <c:pt idx="243">
                  <c:v>46.962003612797957</c:v>
                </c:pt>
                <c:pt idx="244">
                  <c:v>52.888689747074679</c:v>
                </c:pt>
                <c:pt idx="245">
                  <c:v>88.22601311050532</c:v>
                </c:pt>
                <c:pt idx="246">
                  <c:v>50.664003138619762</c:v>
                </c:pt>
                <c:pt idx="247">
                  <c:v>83.381965854223068</c:v>
                </c:pt>
                <c:pt idx="248">
                  <c:v>92.643290585633508</c:v>
                </c:pt>
                <c:pt idx="249">
                  <c:v>83.266303202989121</c:v>
                </c:pt>
                <c:pt idx="250">
                  <c:v>89.716634439718561</c:v>
                </c:pt>
                <c:pt idx="251">
                  <c:v>89.639002172565839</c:v>
                </c:pt>
                <c:pt idx="252">
                  <c:v>89.197056898174111</c:v>
                </c:pt>
                <c:pt idx="253">
                  <c:v>88.400081421230695</c:v>
                </c:pt>
                <c:pt idx="254">
                  <c:v>56.509194357243743</c:v>
                </c:pt>
                <c:pt idx="255">
                  <c:v>82.529122279188826</c:v>
                </c:pt>
                <c:pt idx="256">
                  <c:v>79.942693531422947</c:v>
                </c:pt>
                <c:pt idx="257">
                  <c:v>74.791604694474429</c:v>
                </c:pt>
                <c:pt idx="258">
                  <c:v>77.616224903650149</c:v>
                </c:pt>
                <c:pt idx="259">
                  <c:v>85.789537412113475</c:v>
                </c:pt>
                <c:pt idx="260">
                  <c:v>66.420329766254326</c:v>
                </c:pt>
                <c:pt idx="261">
                  <c:v>89.389425831363383</c:v>
                </c:pt>
                <c:pt idx="262">
                  <c:v>90.913811596974853</c:v>
                </c:pt>
                <c:pt idx="263">
                  <c:v>72.60770881700401</c:v>
                </c:pt>
                <c:pt idx="264">
                  <c:v>72.283285608615742</c:v>
                </c:pt>
                <c:pt idx="265">
                  <c:v>72.008483428915085</c:v>
                </c:pt>
                <c:pt idx="266">
                  <c:v>75.354045500366098</c:v>
                </c:pt>
                <c:pt idx="267">
                  <c:v>78.675691566901222</c:v>
                </c:pt>
                <c:pt idx="268">
                  <c:v>68.320773698588027</c:v>
                </c:pt>
                <c:pt idx="269">
                  <c:v>55.341410481597308</c:v>
                </c:pt>
                <c:pt idx="270">
                  <c:v>73.97330768474022</c:v>
                </c:pt>
                <c:pt idx="271">
                  <c:v>70.255869827771193</c:v>
                </c:pt>
                <c:pt idx="272">
                  <c:v>66.001892587759997</c:v>
                </c:pt>
                <c:pt idx="273">
                  <c:v>42.36087803255743</c:v>
                </c:pt>
                <c:pt idx="274">
                  <c:v>81.171792620613232</c:v>
                </c:pt>
                <c:pt idx="275">
                  <c:v>47.265650749193973</c:v>
                </c:pt>
                <c:pt idx="276">
                  <c:v>91.458053598690384</c:v>
                </c:pt>
                <c:pt idx="277">
                  <c:v>67.837107068626196</c:v>
                </c:pt>
                <c:pt idx="278">
                  <c:v>69.551382272334322</c:v>
                </c:pt>
                <c:pt idx="279">
                  <c:v>90.111648610370253</c:v>
                </c:pt>
                <c:pt idx="280">
                  <c:v>77.431162285945504</c:v>
                </c:pt>
                <c:pt idx="281">
                  <c:v>88.721099196203582</c:v>
                </c:pt>
                <c:pt idx="282">
                  <c:v>78.420733165339271</c:v>
                </c:pt>
                <c:pt idx="283">
                  <c:v>73.193297404675633</c:v>
                </c:pt>
                <c:pt idx="284">
                  <c:v>86.565379734029818</c:v>
                </c:pt>
                <c:pt idx="285">
                  <c:v>80.672098883513897</c:v>
                </c:pt>
                <c:pt idx="286">
                  <c:v>81.657991060753758</c:v>
                </c:pt>
                <c:pt idx="287">
                  <c:v>82.776316515533324</c:v>
                </c:pt>
                <c:pt idx="288">
                  <c:v>75.288667141838914</c:v>
                </c:pt>
                <c:pt idx="289">
                  <c:v>49.875267284390588</c:v>
                </c:pt>
                <c:pt idx="290">
                  <c:v>79.027084818246621</c:v>
                </c:pt>
                <c:pt idx="291">
                  <c:v>38.859586600142556</c:v>
                </c:pt>
                <c:pt idx="292">
                  <c:v>71.379187455452595</c:v>
                </c:pt>
                <c:pt idx="293">
                  <c:v>80.320741268709909</c:v>
                </c:pt>
                <c:pt idx="294">
                  <c:v>78.970064148253741</c:v>
                </c:pt>
                <c:pt idx="295">
                  <c:v>77.950819672131146</c:v>
                </c:pt>
                <c:pt idx="296">
                  <c:v>75.808980755523876</c:v>
                </c:pt>
                <c:pt idx="297">
                  <c:v>86.963649322879547</c:v>
                </c:pt>
                <c:pt idx="298">
                  <c:v>73.061297220242338</c:v>
                </c:pt>
                <c:pt idx="299">
                  <c:v>73.684960798289382</c:v>
                </c:pt>
                <c:pt idx="300">
                  <c:v>67.25816922743995</c:v>
                </c:pt>
                <c:pt idx="301">
                  <c:v>62.215970569140879</c:v>
                </c:pt>
                <c:pt idx="302">
                  <c:v>69.205799610473917</c:v>
                </c:pt>
                <c:pt idx="303">
                  <c:v>66.19418596263435</c:v>
                </c:pt>
                <c:pt idx="304">
                  <c:v>71.113756041260913</c:v>
                </c:pt>
                <c:pt idx="305">
                  <c:v>62.320565534155669</c:v>
                </c:pt>
                <c:pt idx="306">
                  <c:v>71.766572891870453</c:v>
                </c:pt>
                <c:pt idx="307">
                  <c:v>73.620428478684261</c:v>
                </c:pt>
                <c:pt idx="308">
                  <c:v>74.489648705186468</c:v>
                </c:pt>
                <c:pt idx="309">
                  <c:v>66.994878453437209</c:v>
                </c:pt>
                <c:pt idx="310">
                  <c:v>73.537473851258738</c:v>
                </c:pt>
                <c:pt idx="311">
                  <c:v>53.314578374089308</c:v>
                </c:pt>
                <c:pt idx="312">
                  <c:v>67.411725457833654</c:v>
                </c:pt>
                <c:pt idx="313">
                  <c:v>76.078520885642547</c:v>
                </c:pt>
                <c:pt idx="314">
                  <c:v>57.856478148648883</c:v>
                </c:pt>
                <c:pt idx="315">
                  <c:v>78.178498059803701</c:v>
                </c:pt>
                <c:pt idx="316">
                  <c:v>49.347707759029376</c:v>
                </c:pt>
                <c:pt idx="317">
                  <c:v>50.450371358839739</c:v>
                </c:pt>
                <c:pt idx="318">
                  <c:v>64.279318034168526</c:v>
                </c:pt>
                <c:pt idx="319">
                  <c:v>54.892630765719097</c:v>
                </c:pt>
                <c:pt idx="320">
                  <c:v>68.689972433410006</c:v>
                </c:pt>
                <c:pt idx="321">
                  <c:v>48.287184169402842</c:v>
                </c:pt>
                <c:pt idx="322">
                  <c:v>63.857917932330167</c:v>
                </c:pt>
                <c:pt idx="323">
                  <c:v>66.867416992959107</c:v>
                </c:pt>
                <c:pt idx="324">
                  <c:v>59.438667733119402</c:v>
                </c:pt>
                <c:pt idx="325">
                  <c:v>49.540696585034013</c:v>
                </c:pt>
                <c:pt idx="326">
                  <c:v>49.935641607947154</c:v>
                </c:pt>
                <c:pt idx="327">
                  <c:v>38.485513948030622</c:v>
                </c:pt>
                <c:pt idx="328">
                  <c:v>81.955767597396161</c:v>
                </c:pt>
                <c:pt idx="329">
                  <c:v>62.319083608889116</c:v>
                </c:pt>
                <c:pt idx="330">
                  <c:v>60.733143971355787</c:v>
                </c:pt>
                <c:pt idx="331">
                  <c:v>61.835421051771519</c:v>
                </c:pt>
                <c:pt idx="332">
                  <c:v>42.529668135031848</c:v>
                </c:pt>
                <c:pt idx="333">
                  <c:v>55.358325282696121</c:v>
                </c:pt>
                <c:pt idx="334">
                  <c:v>72.91505679278886</c:v>
                </c:pt>
                <c:pt idx="335">
                  <c:v>57.513345752526732</c:v>
                </c:pt>
                <c:pt idx="336">
                  <c:v>89.456018096245742</c:v>
                </c:pt>
                <c:pt idx="337">
                  <c:v>90.262322594768136</c:v>
                </c:pt>
                <c:pt idx="338">
                  <c:v>89.707760224743708</c:v>
                </c:pt>
                <c:pt idx="339">
                  <c:v>89.331971250319242</c:v>
                </c:pt>
                <c:pt idx="340">
                  <c:v>75.668576015177493</c:v>
                </c:pt>
                <c:pt idx="341">
                  <c:v>89.040096318727436</c:v>
                </c:pt>
                <c:pt idx="342">
                  <c:v>88.091502791054026</c:v>
                </c:pt>
                <c:pt idx="343">
                  <c:v>75.212521434565289</c:v>
                </c:pt>
                <c:pt idx="344">
                  <c:v>89.215221277682517</c:v>
                </c:pt>
                <c:pt idx="345">
                  <c:v>90.29880696121711</c:v>
                </c:pt>
                <c:pt idx="346">
                  <c:v>84.97208945966652</c:v>
                </c:pt>
                <c:pt idx="347">
                  <c:v>89.58371337881718</c:v>
                </c:pt>
                <c:pt idx="348">
                  <c:v>77.515360315252906</c:v>
                </c:pt>
                <c:pt idx="349">
                  <c:v>77.541026820565648</c:v>
                </c:pt>
                <c:pt idx="350">
                  <c:v>70.09414092195604</c:v>
                </c:pt>
                <c:pt idx="351">
                  <c:v>83.376552288394663</c:v>
                </c:pt>
                <c:pt idx="352">
                  <c:v>77.572702448972848</c:v>
                </c:pt>
                <c:pt idx="353">
                  <c:v>71.423658342069245</c:v>
                </c:pt>
                <c:pt idx="354">
                  <c:v>74.898186507628637</c:v>
                </c:pt>
                <c:pt idx="355">
                  <c:v>62.322227267215467</c:v>
                </c:pt>
                <c:pt idx="356">
                  <c:v>62.216686489643521</c:v>
                </c:pt>
                <c:pt idx="357">
                  <c:v>78.200808428128639</c:v>
                </c:pt>
                <c:pt idx="358">
                  <c:v>45.642484897034855</c:v>
                </c:pt>
                <c:pt idx="359">
                  <c:v>79.253383981572483</c:v>
                </c:pt>
                <c:pt idx="360">
                  <c:v>78.634489962326128</c:v>
                </c:pt>
                <c:pt idx="361">
                  <c:v>81.487228017553008</c:v>
                </c:pt>
                <c:pt idx="362">
                  <c:v>52.584935385397579</c:v>
                </c:pt>
                <c:pt idx="363">
                  <c:v>77.249951211516958</c:v>
                </c:pt>
                <c:pt idx="364">
                  <c:v>56.607305153983447</c:v>
                </c:pt>
                <c:pt idx="365">
                  <c:v>55.385506554494825</c:v>
                </c:pt>
                <c:pt idx="366">
                  <c:v>79.177052592929542</c:v>
                </c:pt>
                <c:pt idx="367">
                  <c:v>66.134034243060199</c:v>
                </c:pt>
                <c:pt idx="368">
                  <c:v>50.313022341852978</c:v>
                </c:pt>
                <c:pt idx="369">
                  <c:v>49.994443750997533</c:v>
                </c:pt>
                <c:pt idx="370">
                  <c:v>77.624806011855568</c:v>
                </c:pt>
                <c:pt idx="371">
                  <c:v>77.408267244740955</c:v>
                </c:pt>
                <c:pt idx="372">
                  <c:v>81.292783482160303</c:v>
                </c:pt>
                <c:pt idx="373">
                  <c:v>85.568276501719154</c:v>
                </c:pt>
                <c:pt idx="374">
                  <c:v>77.292807343780552</c:v>
                </c:pt>
                <c:pt idx="375">
                  <c:v>78.158221471540969</c:v>
                </c:pt>
                <c:pt idx="376">
                  <c:v>82.701402782410099</c:v>
                </c:pt>
                <c:pt idx="377">
                  <c:v>77.157566903998969</c:v>
                </c:pt>
                <c:pt idx="378">
                  <c:v>74.128871787776859</c:v>
                </c:pt>
                <c:pt idx="379">
                  <c:v>80.138743811589606</c:v>
                </c:pt>
                <c:pt idx="380">
                  <c:v>74.004673314063268</c:v>
                </c:pt>
                <c:pt idx="381">
                  <c:v>72.179100665937383</c:v>
                </c:pt>
                <c:pt idx="382">
                  <c:v>56.476190482628816</c:v>
                </c:pt>
                <c:pt idx="383">
                  <c:v>67.384452491089334</c:v>
                </c:pt>
                <c:pt idx="384">
                  <c:v>71.946807056804914</c:v>
                </c:pt>
                <c:pt idx="385">
                  <c:v>64.803394861390444</c:v>
                </c:pt>
                <c:pt idx="386">
                  <c:v>76.024478198240246</c:v>
                </c:pt>
                <c:pt idx="387">
                  <c:v>75.787949236304186</c:v>
                </c:pt>
                <c:pt idx="388">
                  <c:v>79.21622054670226</c:v>
                </c:pt>
                <c:pt idx="389">
                  <c:v>61.195506051822726</c:v>
                </c:pt>
                <c:pt idx="390">
                  <c:v>50.517250271877089</c:v>
                </c:pt>
                <c:pt idx="391">
                  <c:v>84.595450144334222</c:v>
                </c:pt>
                <c:pt idx="392">
                  <c:v>86.360130272177628</c:v>
                </c:pt>
                <c:pt idx="393">
                  <c:v>62.629970729945953</c:v>
                </c:pt>
                <c:pt idx="394">
                  <c:v>72.099991855135272</c:v>
                </c:pt>
                <c:pt idx="395">
                  <c:v>78.961521597833169</c:v>
                </c:pt>
                <c:pt idx="396">
                  <c:v>68.415072577397879</c:v>
                </c:pt>
                <c:pt idx="397">
                  <c:v>84.666880729320482</c:v>
                </c:pt>
                <c:pt idx="398">
                  <c:v>64.743810667353401</c:v>
                </c:pt>
                <c:pt idx="399">
                  <c:v>53.703047751208601</c:v>
                </c:pt>
                <c:pt idx="400">
                  <c:v>69.08480159801617</c:v>
                </c:pt>
                <c:pt idx="401">
                  <c:v>84.052460511646075</c:v>
                </c:pt>
                <c:pt idx="402">
                  <c:v>66.440428147000787</c:v>
                </c:pt>
                <c:pt idx="403">
                  <c:v>73.70791691083744</c:v>
                </c:pt>
                <c:pt idx="404">
                  <c:v>82.465058786235943</c:v>
                </c:pt>
                <c:pt idx="405">
                  <c:v>80.260723194462528</c:v>
                </c:pt>
                <c:pt idx="406">
                  <c:v>82.135756269581194</c:v>
                </c:pt>
                <c:pt idx="407">
                  <c:v>79.033464207457186</c:v>
                </c:pt>
                <c:pt idx="408">
                  <c:v>81.775328006628584</c:v>
                </c:pt>
                <c:pt idx="409">
                  <c:v>77.874571003889471</c:v>
                </c:pt>
                <c:pt idx="410">
                  <c:v>68.174575925684394</c:v>
                </c:pt>
                <c:pt idx="411">
                  <c:v>60.285608832724137</c:v>
                </c:pt>
                <c:pt idx="412">
                  <c:v>67.080829837719975</c:v>
                </c:pt>
                <c:pt idx="413">
                  <c:v>47.170613087137809</c:v>
                </c:pt>
                <c:pt idx="414">
                  <c:v>65.761825608962795</c:v>
                </c:pt>
                <c:pt idx="415">
                  <c:v>46.862665798207665</c:v>
                </c:pt>
                <c:pt idx="416">
                  <c:v>59.113449131492523</c:v>
                </c:pt>
                <c:pt idx="417">
                  <c:v>78.380293383152704</c:v>
                </c:pt>
                <c:pt idx="418">
                  <c:v>92.000090916318896</c:v>
                </c:pt>
                <c:pt idx="419">
                  <c:v>56.712051267372921</c:v>
                </c:pt>
                <c:pt idx="420">
                  <c:v>71.92516801771896</c:v>
                </c:pt>
                <c:pt idx="421">
                  <c:v>47.986195915277982</c:v>
                </c:pt>
                <c:pt idx="422">
                  <c:v>53.672170592880555</c:v>
                </c:pt>
                <c:pt idx="423">
                  <c:v>60.755667680460654</c:v>
                </c:pt>
                <c:pt idx="424">
                  <c:v>68.476578588222225</c:v>
                </c:pt>
                <c:pt idx="425">
                  <c:v>60.004009025523132</c:v>
                </c:pt>
                <c:pt idx="426">
                  <c:v>69.847323873449511</c:v>
                </c:pt>
                <c:pt idx="427">
                  <c:v>55.265220985764309</c:v>
                </c:pt>
                <c:pt idx="428">
                  <c:v>58.45095297962456</c:v>
                </c:pt>
                <c:pt idx="429">
                  <c:v>53.686338734104389</c:v>
                </c:pt>
                <c:pt idx="430">
                  <c:v>63.157939128196475</c:v>
                </c:pt>
                <c:pt idx="431">
                  <c:v>58.775797856274615</c:v>
                </c:pt>
                <c:pt idx="432">
                  <c:v>54.36449926378851</c:v>
                </c:pt>
                <c:pt idx="433">
                  <c:v>63.137494226051757</c:v>
                </c:pt>
                <c:pt idx="434">
                  <c:v>68.34</c:v>
                </c:pt>
                <c:pt idx="435">
                  <c:v>75.73</c:v>
                </c:pt>
                <c:pt idx="436">
                  <c:v>68.290000000000006</c:v>
                </c:pt>
                <c:pt idx="437">
                  <c:v>65.89</c:v>
                </c:pt>
                <c:pt idx="438">
                  <c:v>69.22</c:v>
                </c:pt>
                <c:pt idx="439">
                  <c:v>76.319999999999993</c:v>
                </c:pt>
                <c:pt idx="440">
                  <c:v>70.459999999999994</c:v>
                </c:pt>
                <c:pt idx="441">
                  <c:v>73.78</c:v>
                </c:pt>
                <c:pt idx="442">
                  <c:v>70.63</c:v>
                </c:pt>
                <c:pt idx="443">
                  <c:v>71.47</c:v>
                </c:pt>
                <c:pt idx="444">
                  <c:v>71.39</c:v>
                </c:pt>
                <c:pt idx="445">
                  <c:v>72.13</c:v>
                </c:pt>
                <c:pt idx="446">
                  <c:v>68.08</c:v>
                </c:pt>
                <c:pt idx="447">
                  <c:v>71.05</c:v>
                </c:pt>
                <c:pt idx="448">
                  <c:v>74.23</c:v>
                </c:pt>
                <c:pt idx="449">
                  <c:v>66.489999999999995</c:v>
                </c:pt>
                <c:pt idx="450">
                  <c:v>70.709999999999994</c:v>
                </c:pt>
                <c:pt idx="451">
                  <c:v>70.239999999999995</c:v>
                </c:pt>
                <c:pt idx="452">
                  <c:v>63.13</c:v>
                </c:pt>
                <c:pt idx="453">
                  <c:v>68.239999999999995</c:v>
                </c:pt>
                <c:pt idx="454">
                  <c:v>76.23</c:v>
                </c:pt>
                <c:pt idx="455">
                  <c:v>71.27</c:v>
                </c:pt>
                <c:pt idx="456">
                  <c:v>70.08</c:v>
                </c:pt>
                <c:pt idx="457">
                  <c:v>71.16</c:v>
                </c:pt>
                <c:pt idx="458">
                  <c:v>75.099999999999994</c:v>
                </c:pt>
                <c:pt idx="459">
                  <c:v>65.239999999999995</c:v>
                </c:pt>
                <c:pt idx="460">
                  <c:v>69.8</c:v>
                </c:pt>
                <c:pt idx="461">
                  <c:v>66.010000000000005</c:v>
                </c:pt>
                <c:pt idx="462">
                  <c:v>67.58</c:v>
                </c:pt>
                <c:pt idx="463">
                  <c:v>70.459999999999994</c:v>
                </c:pt>
                <c:pt idx="464">
                  <c:v>65.98</c:v>
                </c:pt>
                <c:pt idx="465">
                  <c:v>65.73</c:v>
                </c:pt>
                <c:pt idx="466">
                  <c:v>72.260000000000005</c:v>
                </c:pt>
                <c:pt idx="467">
                  <c:v>70.319999999999993</c:v>
                </c:pt>
                <c:pt idx="468">
                  <c:v>66.36</c:v>
                </c:pt>
                <c:pt idx="469">
                  <c:v>66.98</c:v>
                </c:pt>
                <c:pt idx="470">
                  <c:v>70.66</c:v>
                </c:pt>
                <c:pt idx="471">
                  <c:v>64.5</c:v>
                </c:pt>
                <c:pt idx="472">
                  <c:v>66.95</c:v>
                </c:pt>
                <c:pt idx="473">
                  <c:v>65.2</c:v>
                </c:pt>
                <c:pt idx="474">
                  <c:v>71.52</c:v>
                </c:pt>
                <c:pt idx="475">
                  <c:v>65.14</c:v>
                </c:pt>
                <c:pt idx="476">
                  <c:v>61.19</c:v>
                </c:pt>
                <c:pt idx="477">
                  <c:v>61.47</c:v>
                </c:pt>
                <c:pt idx="478">
                  <c:v>66.680000000000007</c:v>
                </c:pt>
                <c:pt idx="479">
                  <c:v>64.09</c:v>
                </c:pt>
                <c:pt idx="480">
                  <c:v>73.58</c:v>
                </c:pt>
                <c:pt idx="481">
                  <c:v>63.78</c:v>
                </c:pt>
                <c:pt idx="482">
                  <c:v>65.930000000000007</c:v>
                </c:pt>
                <c:pt idx="483">
                  <c:v>64.28</c:v>
                </c:pt>
                <c:pt idx="484">
                  <c:v>66.989999999999995</c:v>
                </c:pt>
                <c:pt idx="485">
                  <c:v>62.51</c:v>
                </c:pt>
                <c:pt idx="486">
                  <c:v>61.27</c:v>
                </c:pt>
                <c:pt idx="487">
                  <c:v>63.59</c:v>
                </c:pt>
                <c:pt idx="488">
                  <c:v>69.98</c:v>
                </c:pt>
                <c:pt idx="489">
                  <c:v>65.53</c:v>
                </c:pt>
                <c:pt idx="490">
                  <c:v>67.760000000000005</c:v>
                </c:pt>
                <c:pt idx="491">
                  <c:v>62.37</c:v>
                </c:pt>
                <c:pt idx="492">
                  <c:v>66.989999999999995</c:v>
                </c:pt>
                <c:pt idx="493">
                  <c:v>64.489999999999995</c:v>
                </c:pt>
                <c:pt idx="494">
                  <c:v>65.09</c:v>
                </c:pt>
                <c:pt idx="495">
                  <c:v>68.7</c:v>
                </c:pt>
                <c:pt idx="496">
                  <c:v>66.37</c:v>
                </c:pt>
                <c:pt idx="497">
                  <c:v>67.69</c:v>
                </c:pt>
                <c:pt idx="498">
                  <c:v>63.75</c:v>
                </c:pt>
                <c:pt idx="499">
                  <c:v>59.21</c:v>
                </c:pt>
                <c:pt idx="500">
                  <c:v>68.08</c:v>
                </c:pt>
                <c:pt idx="501">
                  <c:v>68.48</c:v>
                </c:pt>
                <c:pt idx="502">
                  <c:v>68.260000000000005</c:v>
                </c:pt>
                <c:pt idx="503">
                  <c:v>69.66</c:v>
                </c:pt>
                <c:pt idx="504">
                  <c:v>70.430000000000007</c:v>
                </c:pt>
                <c:pt idx="505">
                  <c:v>65.34</c:v>
                </c:pt>
                <c:pt idx="506">
                  <c:v>62.48</c:v>
                </c:pt>
                <c:pt idx="507">
                  <c:v>67.02</c:v>
                </c:pt>
                <c:pt idx="508">
                  <c:v>70.41</c:v>
                </c:pt>
                <c:pt idx="509">
                  <c:v>63.96</c:v>
                </c:pt>
                <c:pt idx="510">
                  <c:v>66.91</c:v>
                </c:pt>
                <c:pt idx="511">
                  <c:v>69.459999999999994</c:v>
                </c:pt>
                <c:pt idx="512">
                  <c:v>65.37</c:v>
                </c:pt>
                <c:pt idx="513">
                  <c:v>75.540000000000006</c:v>
                </c:pt>
                <c:pt idx="514">
                  <c:v>62.78</c:v>
                </c:pt>
                <c:pt idx="515">
                  <c:v>65.05</c:v>
                </c:pt>
                <c:pt idx="516">
                  <c:v>72.88</c:v>
                </c:pt>
                <c:pt idx="517">
                  <c:v>70.84</c:v>
                </c:pt>
                <c:pt idx="518">
                  <c:v>72.88</c:v>
                </c:pt>
                <c:pt idx="519">
                  <c:v>70.58</c:v>
                </c:pt>
                <c:pt idx="520">
                  <c:v>74.63</c:v>
                </c:pt>
                <c:pt idx="521">
                  <c:v>73.58</c:v>
                </c:pt>
                <c:pt idx="522">
                  <c:v>73.52</c:v>
                </c:pt>
                <c:pt idx="523">
                  <c:v>69.48</c:v>
                </c:pt>
                <c:pt idx="524">
                  <c:v>69.09</c:v>
                </c:pt>
                <c:pt idx="525">
                  <c:v>75.12</c:v>
                </c:pt>
                <c:pt idx="526">
                  <c:v>75.44</c:v>
                </c:pt>
                <c:pt idx="527">
                  <c:v>71.489999999999995</c:v>
                </c:pt>
                <c:pt idx="528">
                  <c:v>61.61</c:v>
                </c:pt>
                <c:pt idx="529">
                  <c:v>69.819999999999993</c:v>
                </c:pt>
                <c:pt idx="530">
                  <c:v>67.69</c:v>
                </c:pt>
                <c:pt idx="531">
                  <c:v>63.74</c:v>
                </c:pt>
                <c:pt idx="532">
                  <c:v>63.31</c:v>
                </c:pt>
                <c:pt idx="533">
                  <c:v>66.680000000000007</c:v>
                </c:pt>
                <c:pt idx="534">
                  <c:v>62.21</c:v>
                </c:pt>
                <c:pt idx="535">
                  <c:v>57.59</c:v>
                </c:pt>
                <c:pt idx="536">
                  <c:v>63.72</c:v>
                </c:pt>
                <c:pt idx="537">
                  <c:v>59.77</c:v>
                </c:pt>
                <c:pt idx="538">
                  <c:v>65.53</c:v>
                </c:pt>
                <c:pt idx="539">
                  <c:v>68.77</c:v>
                </c:pt>
                <c:pt idx="540">
                  <c:v>65.819999999999993</c:v>
                </c:pt>
                <c:pt idx="541">
                  <c:v>83.49</c:v>
                </c:pt>
                <c:pt idx="542">
                  <c:v>73.28</c:v>
                </c:pt>
                <c:pt idx="543">
                  <c:v>55.7</c:v>
                </c:pt>
                <c:pt idx="544">
                  <c:v>56.4</c:v>
                </c:pt>
                <c:pt idx="545">
                  <c:v>52.3</c:v>
                </c:pt>
                <c:pt idx="546">
                  <c:v>58.8</c:v>
                </c:pt>
                <c:pt idx="547">
                  <c:v>57.4</c:v>
                </c:pt>
                <c:pt idx="548">
                  <c:v>10.3</c:v>
                </c:pt>
                <c:pt idx="549">
                  <c:v>9.6</c:v>
                </c:pt>
                <c:pt idx="550">
                  <c:v>27.2</c:v>
                </c:pt>
                <c:pt idx="551">
                  <c:v>24.1</c:v>
                </c:pt>
                <c:pt idx="552">
                  <c:v>23.069631324271384</c:v>
                </c:pt>
                <c:pt idx="553">
                  <c:v>22.973048754893441</c:v>
                </c:pt>
                <c:pt idx="554">
                  <c:v>46.323998801795142</c:v>
                </c:pt>
                <c:pt idx="555">
                  <c:v>41.417745499148303</c:v>
                </c:pt>
                <c:pt idx="556">
                  <c:v>46.743219760595842</c:v>
                </c:pt>
                <c:pt idx="557">
                  <c:v>44.162443805385308</c:v>
                </c:pt>
                <c:pt idx="558">
                  <c:v>45.35876710454508</c:v>
                </c:pt>
                <c:pt idx="559">
                  <c:v>43.933664600078373</c:v>
                </c:pt>
                <c:pt idx="560">
                  <c:v>44.461712897662984</c:v>
                </c:pt>
                <c:pt idx="561">
                  <c:v>45.492001672100294</c:v>
                </c:pt>
                <c:pt idx="562">
                  <c:v>44.999439729869614</c:v>
                </c:pt>
                <c:pt idx="563">
                  <c:v>49.39</c:v>
                </c:pt>
                <c:pt idx="564">
                  <c:v>71.95</c:v>
                </c:pt>
                <c:pt idx="565">
                  <c:v>58.7</c:v>
                </c:pt>
                <c:pt idx="566">
                  <c:v>62.3</c:v>
                </c:pt>
                <c:pt idx="567">
                  <c:v>80.5</c:v>
                </c:pt>
                <c:pt idx="568">
                  <c:v>66.05</c:v>
                </c:pt>
                <c:pt idx="569">
                  <c:v>44.47</c:v>
                </c:pt>
                <c:pt idx="570">
                  <c:v>46</c:v>
                </c:pt>
                <c:pt idx="571">
                  <c:v>18.02</c:v>
                </c:pt>
                <c:pt idx="572">
                  <c:v>7.5</c:v>
                </c:pt>
                <c:pt idx="573">
                  <c:v>2.4</c:v>
                </c:pt>
                <c:pt idx="574">
                  <c:v>5.8</c:v>
                </c:pt>
                <c:pt idx="575">
                  <c:v>9.6</c:v>
                </c:pt>
                <c:pt idx="576">
                  <c:v>9.6</c:v>
                </c:pt>
                <c:pt idx="577">
                  <c:v>6</c:v>
                </c:pt>
                <c:pt idx="578">
                  <c:v>24.8</c:v>
                </c:pt>
                <c:pt idx="579">
                  <c:v>12.5</c:v>
                </c:pt>
                <c:pt idx="580">
                  <c:v>9</c:v>
                </c:pt>
                <c:pt idx="581">
                  <c:v>1.5</c:v>
                </c:pt>
                <c:pt idx="582">
                  <c:v>1.1000000000000001</c:v>
                </c:pt>
                <c:pt idx="583">
                  <c:v>5.0999999999999996</c:v>
                </c:pt>
                <c:pt idx="584">
                  <c:v>7.5</c:v>
                </c:pt>
                <c:pt idx="585">
                  <c:v>9.6</c:v>
                </c:pt>
                <c:pt idx="586">
                  <c:v>18.100000000000001</c:v>
                </c:pt>
                <c:pt idx="587">
                  <c:v>9.4</c:v>
                </c:pt>
                <c:pt idx="588">
                  <c:v>5.8</c:v>
                </c:pt>
                <c:pt idx="589">
                  <c:v>5.5</c:v>
                </c:pt>
                <c:pt idx="590">
                  <c:v>0.8</c:v>
                </c:pt>
                <c:pt idx="591">
                  <c:v>1.8</c:v>
                </c:pt>
                <c:pt idx="592">
                  <c:v>5</c:v>
                </c:pt>
                <c:pt idx="593">
                  <c:v>12.1</c:v>
                </c:pt>
                <c:pt idx="594">
                  <c:v>32.9</c:v>
                </c:pt>
                <c:pt idx="595">
                  <c:v>26.2</c:v>
                </c:pt>
                <c:pt idx="596">
                  <c:v>47.9</c:v>
                </c:pt>
                <c:pt idx="597">
                  <c:v>44.1</c:v>
                </c:pt>
                <c:pt idx="598">
                  <c:v>26.2</c:v>
                </c:pt>
                <c:pt idx="599">
                  <c:v>27.2</c:v>
                </c:pt>
                <c:pt idx="600">
                  <c:v>46.8</c:v>
                </c:pt>
                <c:pt idx="601">
                  <c:v>48.7</c:v>
                </c:pt>
                <c:pt idx="602">
                  <c:v>45.9</c:v>
                </c:pt>
                <c:pt idx="603">
                  <c:v>56.7</c:v>
                </c:pt>
                <c:pt idx="604">
                  <c:v>50.5</c:v>
                </c:pt>
                <c:pt idx="605">
                  <c:v>52.3</c:v>
                </c:pt>
                <c:pt idx="606">
                  <c:v>47.8</c:v>
                </c:pt>
                <c:pt idx="607">
                  <c:v>61.9</c:v>
                </c:pt>
                <c:pt idx="608">
                  <c:v>65</c:v>
                </c:pt>
                <c:pt idx="609">
                  <c:v>43.5</c:v>
                </c:pt>
                <c:pt idx="610">
                  <c:v>62.8</c:v>
                </c:pt>
                <c:pt idx="611">
                  <c:v>38.1</c:v>
                </c:pt>
                <c:pt idx="612">
                  <c:v>40.299999999999997</c:v>
                </c:pt>
                <c:pt idx="613">
                  <c:v>45.5</c:v>
                </c:pt>
                <c:pt idx="614">
                  <c:v>51.2</c:v>
                </c:pt>
                <c:pt idx="615">
                  <c:v>49</c:v>
                </c:pt>
                <c:pt idx="616">
                  <c:v>49.9</c:v>
                </c:pt>
                <c:pt idx="617">
                  <c:v>44.8</c:v>
                </c:pt>
                <c:pt idx="618">
                  <c:v>47.7</c:v>
                </c:pt>
                <c:pt idx="619">
                  <c:v>41.2</c:v>
                </c:pt>
                <c:pt idx="620">
                  <c:v>21.9</c:v>
                </c:pt>
                <c:pt idx="621">
                  <c:v>37.799999999999997</c:v>
                </c:pt>
                <c:pt idx="622">
                  <c:v>50</c:v>
                </c:pt>
                <c:pt idx="623">
                  <c:v>48.8</c:v>
                </c:pt>
                <c:pt idx="624">
                  <c:v>56.7</c:v>
                </c:pt>
                <c:pt idx="625">
                  <c:v>52.8</c:v>
                </c:pt>
                <c:pt idx="626">
                  <c:v>58.2</c:v>
                </c:pt>
                <c:pt idx="627">
                  <c:v>60.7</c:v>
                </c:pt>
                <c:pt idx="628">
                  <c:v>23.6</c:v>
                </c:pt>
                <c:pt idx="629">
                  <c:v>30.6</c:v>
                </c:pt>
                <c:pt idx="630">
                  <c:v>37.799999999999997</c:v>
                </c:pt>
                <c:pt idx="631">
                  <c:v>46.4</c:v>
                </c:pt>
                <c:pt idx="632">
                  <c:v>67.7</c:v>
                </c:pt>
                <c:pt idx="633">
                  <c:v>47.9</c:v>
                </c:pt>
                <c:pt idx="634">
                  <c:v>68</c:v>
                </c:pt>
                <c:pt idx="635">
                  <c:v>59.9</c:v>
                </c:pt>
                <c:pt idx="636">
                  <c:v>55.5</c:v>
                </c:pt>
                <c:pt idx="637">
                  <c:v>35.4</c:v>
                </c:pt>
                <c:pt idx="638">
                  <c:v>67.2</c:v>
                </c:pt>
                <c:pt idx="639">
                  <c:v>64.900000000000006</c:v>
                </c:pt>
                <c:pt idx="640">
                  <c:v>69.099999999999994</c:v>
                </c:pt>
                <c:pt idx="641">
                  <c:v>61.7</c:v>
                </c:pt>
                <c:pt idx="642">
                  <c:v>75.7</c:v>
                </c:pt>
                <c:pt idx="643">
                  <c:v>59.1</c:v>
                </c:pt>
                <c:pt idx="644">
                  <c:v>70</c:v>
                </c:pt>
                <c:pt idx="645">
                  <c:v>59.5</c:v>
                </c:pt>
                <c:pt idx="646">
                  <c:v>58.1</c:v>
                </c:pt>
                <c:pt idx="647">
                  <c:v>71.900000000000006</c:v>
                </c:pt>
                <c:pt idx="648">
                  <c:v>43.1</c:v>
                </c:pt>
                <c:pt idx="649">
                  <c:v>69.3</c:v>
                </c:pt>
                <c:pt idx="650">
                  <c:v>72.599999999999994</c:v>
                </c:pt>
                <c:pt idx="651">
                  <c:v>66.400000000000006</c:v>
                </c:pt>
                <c:pt idx="652">
                  <c:v>68.3</c:v>
                </c:pt>
                <c:pt idx="653">
                  <c:v>73.3</c:v>
                </c:pt>
                <c:pt idx="654">
                  <c:v>67.7</c:v>
                </c:pt>
                <c:pt idx="655">
                  <c:v>65.5</c:v>
                </c:pt>
                <c:pt idx="656">
                  <c:v>52.2</c:v>
                </c:pt>
                <c:pt idx="657">
                  <c:v>53.1</c:v>
                </c:pt>
                <c:pt idx="658">
                  <c:v>75.2</c:v>
                </c:pt>
                <c:pt idx="659">
                  <c:v>75.3</c:v>
                </c:pt>
                <c:pt idx="660">
                  <c:v>73.348051699713295</c:v>
                </c:pt>
                <c:pt idx="661">
                  <c:v>71.115131687997547</c:v>
                </c:pt>
                <c:pt idx="662">
                  <c:v>72.095285753354375</c:v>
                </c:pt>
                <c:pt idx="663">
                  <c:v>60.843342982671295</c:v>
                </c:pt>
                <c:pt idx="664">
                  <c:v>70.517986649495029</c:v>
                </c:pt>
                <c:pt idx="665">
                  <c:v>67.246313732300464</c:v>
                </c:pt>
                <c:pt idx="666">
                  <c:v>65.048267988047172</c:v>
                </c:pt>
                <c:pt idx="667">
                  <c:v>70.019919119496635</c:v>
                </c:pt>
                <c:pt idx="668">
                  <c:v>71.670446466925398</c:v>
                </c:pt>
                <c:pt idx="669">
                  <c:v>70.991679239850811</c:v>
                </c:pt>
                <c:pt idx="670">
                  <c:v>83.510798892336041</c:v>
                </c:pt>
                <c:pt idx="671">
                  <c:v>77.745793778042</c:v>
                </c:pt>
                <c:pt idx="672">
                  <c:v>78.779887042019737</c:v>
                </c:pt>
                <c:pt idx="673">
                  <c:v>77.804161832218966</c:v>
                </c:pt>
                <c:pt idx="674">
                  <c:v>68.84072088847077</c:v>
                </c:pt>
                <c:pt idx="675">
                  <c:v>66.365759854069424</c:v>
                </c:pt>
                <c:pt idx="676">
                  <c:v>64.936255839605039</c:v>
                </c:pt>
                <c:pt idx="677">
                  <c:v>68.515225618201697</c:v>
                </c:pt>
                <c:pt idx="678">
                  <c:v>64.506851229179304</c:v>
                </c:pt>
                <c:pt idx="679">
                  <c:v>65.70099445254148</c:v>
                </c:pt>
                <c:pt idx="680">
                  <c:v>65.070690047899845</c:v>
                </c:pt>
                <c:pt idx="681">
                  <c:v>70.854296791488323</c:v>
                </c:pt>
                <c:pt idx="682">
                  <c:v>74.106325263902164</c:v>
                </c:pt>
                <c:pt idx="683">
                  <c:v>62.851957349255173</c:v>
                </c:pt>
                <c:pt idx="684">
                  <c:v>68.001076547960707</c:v>
                </c:pt>
                <c:pt idx="685">
                  <c:v>69.51896077398483</c:v>
                </c:pt>
                <c:pt idx="686">
                  <c:v>65.744268511960883</c:v>
                </c:pt>
                <c:pt idx="687">
                  <c:v>66.660151716411093</c:v>
                </c:pt>
                <c:pt idx="688">
                  <c:v>68.11671842013547</c:v>
                </c:pt>
                <c:pt idx="689">
                  <c:v>67.275725964966796</c:v>
                </c:pt>
                <c:pt idx="690">
                  <c:v>67.44622216231754</c:v>
                </c:pt>
                <c:pt idx="691">
                  <c:v>75.878380556030166</c:v>
                </c:pt>
                <c:pt idx="692">
                  <c:v>76.457106034702889</c:v>
                </c:pt>
                <c:pt idx="693">
                  <c:v>70.429418820262455</c:v>
                </c:pt>
                <c:pt idx="694">
                  <c:v>66.989375434227725</c:v>
                </c:pt>
                <c:pt idx="695">
                  <c:v>77.008799748577403</c:v>
                </c:pt>
                <c:pt idx="696">
                  <c:v>77.656974336035276</c:v>
                </c:pt>
                <c:pt idx="697">
                  <c:v>77.435653855719295</c:v>
                </c:pt>
                <c:pt idx="698">
                  <c:v>72.980283892171855</c:v>
                </c:pt>
                <c:pt idx="699">
                  <c:v>74.237750510971495</c:v>
                </c:pt>
                <c:pt idx="700">
                  <c:v>74.963870708854813</c:v>
                </c:pt>
                <c:pt idx="701">
                  <c:v>74.349273877960201</c:v>
                </c:pt>
                <c:pt idx="702">
                  <c:v>79.868506909953396</c:v>
                </c:pt>
                <c:pt idx="703">
                  <c:v>80.203747538364311</c:v>
                </c:pt>
                <c:pt idx="704">
                  <c:v>78.559900673064703</c:v>
                </c:pt>
                <c:pt idx="705">
                  <c:v>31.593343887810946</c:v>
                </c:pt>
                <c:pt idx="706">
                  <c:v>32.562981939859228</c:v>
                </c:pt>
                <c:pt idx="707">
                  <c:v>72.423138514991848</c:v>
                </c:pt>
                <c:pt idx="708">
                  <c:v>74.14041228593598</c:v>
                </c:pt>
                <c:pt idx="709">
                  <c:v>69.105345478177227</c:v>
                </c:pt>
                <c:pt idx="710">
                  <c:v>68.000723196329886</c:v>
                </c:pt>
                <c:pt idx="711">
                  <c:v>67.344933325076909</c:v>
                </c:pt>
                <c:pt idx="712">
                  <c:v>67.046646766747614</c:v>
                </c:pt>
                <c:pt idx="713">
                  <c:v>48.682022784072998</c:v>
                </c:pt>
                <c:pt idx="714">
                  <c:v>51.1502694237127</c:v>
                </c:pt>
                <c:pt idx="715">
                  <c:v>51.543415367568358</c:v>
                </c:pt>
                <c:pt idx="716">
                  <c:v>50.141186982785669</c:v>
                </c:pt>
                <c:pt idx="717">
                  <c:v>69.734777722080921</c:v>
                </c:pt>
                <c:pt idx="718">
                  <c:v>34.132555904461711</c:v>
                </c:pt>
                <c:pt idx="719">
                  <c:v>34.905814416125054</c:v>
                </c:pt>
                <c:pt idx="720">
                  <c:v>35.816214148681567</c:v>
                </c:pt>
                <c:pt idx="721">
                  <c:v>34.976754883259304</c:v>
                </c:pt>
                <c:pt idx="722">
                  <c:v>34.01994634380803</c:v>
                </c:pt>
                <c:pt idx="723">
                  <c:v>34.047327683403452</c:v>
                </c:pt>
                <c:pt idx="724">
                  <c:v>62.977843442965181</c:v>
                </c:pt>
                <c:pt idx="725">
                  <c:v>66.814236500088782</c:v>
                </c:pt>
                <c:pt idx="726">
                  <c:v>62.873799120722602</c:v>
                </c:pt>
                <c:pt idx="727">
                  <c:v>49.401134348127464</c:v>
                </c:pt>
                <c:pt idx="728">
                  <c:v>54.874499499218054</c:v>
                </c:pt>
                <c:pt idx="729">
                  <c:v>75.09752179909681</c:v>
                </c:pt>
                <c:pt idx="730">
                  <c:v>73.161888394504544</c:v>
                </c:pt>
                <c:pt idx="731">
                  <c:v>73.259742265202334</c:v>
                </c:pt>
                <c:pt idx="732">
                  <c:v>67.539378791707676</c:v>
                </c:pt>
                <c:pt idx="733">
                  <c:v>71.572785144836416</c:v>
                </c:pt>
                <c:pt idx="734">
                  <c:v>73.685467137455106</c:v>
                </c:pt>
                <c:pt idx="735">
                  <c:v>74.157444525951036</c:v>
                </c:pt>
                <c:pt idx="736">
                  <c:v>75.203871381522191</c:v>
                </c:pt>
                <c:pt idx="737">
                  <c:v>58.359244380030937</c:v>
                </c:pt>
                <c:pt idx="738">
                  <c:v>67.295864491845336</c:v>
                </c:pt>
                <c:pt idx="739">
                  <c:v>68.414650779993295</c:v>
                </c:pt>
                <c:pt idx="740">
                  <c:v>68.21912999950986</c:v>
                </c:pt>
                <c:pt idx="741">
                  <c:v>65.142275939483852</c:v>
                </c:pt>
                <c:pt idx="742">
                  <c:v>71.287004327230477</c:v>
                </c:pt>
                <c:pt idx="743">
                  <c:v>70.02708018037346</c:v>
                </c:pt>
                <c:pt idx="744">
                  <c:v>63.140304357674459</c:v>
                </c:pt>
                <c:pt idx="745">
                  <c:v>67.525909381351454</c:v>
                </c:pt>
                <c:pt idx="746">
                  <c:v>28.785553086266937</c:v>
                </c:pt>
                <c:pt idx="747">
                  <c:v>27.740998609240716</c:v>
                </c:pt>
                <c:pt idx="748">
                  <c:v>28.033647662144787</c:v>
                </c:pt>
                <c:pt idx="749">
                  <c:v>74.799216708223057</c:v>
                </c:pt>
                <c:pt idx="750">
                  <c:v>72.495743816519564</c:v>
                </c:pt>
                <c:pt idx="751">
                  <c:v>74.220699543144548</c:v>
                </c:pt>
                <c:pt idx="752">
                  <c:v>74.221975850589928</c:v>
                </c:pt>
                <c:pt idx="753">
                  <c:v>52.999661144659619</c:v>
                </c:pt>
                <c:pt idx="754">
                  <c:v>57.496297280964498</c:v>
                </c:pt>
                <c:pt idx="755">
                  <c:v>52.04658449028743</c:v>
                </c:pt>
                <c:pt idx="756">
                  <c:v>56.173113089560907</c:v>
                </c:pt>
                <c:pt idx="757">
                  <c:v>47.372995252849051</c:v>
                </c:pt>
                <c:pt idx="758">
                  <c:v>48.263803052269949</c:v>
                </c:pt>
                <c:pt idx="759">
                  <c:v>74.153473678190053</c:v>
                </c:pt>
                <c:pt idx="760">
                  <c:v>74.407542183686644</c:v>
                </c:pt>
                <c:pt idx="761">
                  <c:v>63.957466203248401</c:v>
                </c:pt>
                <c:pt idx="762">
                  <c:v>64.526138574623474</c:v>
                </c:pt>
                <c:pt idx="763">
                  <c:v>64.221992638480998</c:v>
                </c:pt>
                <c:pt idx="764">
                  <c:v>62.783931592174554</c:v>
                </c:pt>
                <c:pt idx="765">
                  <c:v>61.989398125501737</c:v>
                </c:pt>
                <c:pt idx="766">
                  <c:v>63.073903242221249</c:v>
                </c:pt>
                <c:pt idx="767">
                  <c:v>72.760264117050653</c:v>
                </c:pt>
                <c:pt idx="768">
                  <c:v>70.988578455862438</c:v>
                </c:pt>
                <c:pt idx="769">
                  <c:v>68.456482199113964</c:v>
                </c:pt>
                <c:pt idx="770">
                  <c:v>67.561818267722458</c:v>
                </c:pt>
                <c:pt idx="771">
                  <c:v>72.36086556396539</c:v>
                </c:pt>
                <c:pt idx="772">
                  <c:v>72.751614743995916</c:v>
                </c:pt>
                <c:pt idx="773">
                  <c:v>77.190301098871615</c:v>
                </c:pt>
                <c:pt idx="774">
                  <c:v>72.120092388450757</c:v>
                </c:pt>
                <c:pt idx="775">
                  <c:v>72.735205314125693</c:v>
                </c:pt>
                <c:pt idx="776">
                  <c:v>74.131802121337387</c:v>
                </c:pt>
                <c:pt idx="777">
                  <c:v>72.426856716603567</c:v>
                </c:pt>
                <c:pt idx="778">
                  <c:v>64.673555420169379</c:v>
                </c:pt>
                <c:pt idx="779">
                  <c:v>71.181110282189422</c:v>
                </c:pt>
                <c:pt idx="780">
                  <c:v>75.351548521643821</c:v>
                </c:pt>
                <c:pt idx="781">
                  <c:v>71.872138314977377</c:v>
                </c:pt>
                <c:pt idx="782">
                  <c:v>56.719093890704158</c:v>
                </c:pt>
                <c:pt idx="783">
                  <c:v>55.263868107910909</c:v>
                </c:pt>
                <c:pt idx="784">
                  <c:v>60.145814078216986</c:v>
                </c:pt>
                <c:pt idx="785">
                  <c:v>66.017044471318144</c:v>
                </c:pt>
                <c:pt idx="786">
                  <c:v>61.948756152303005</c:v>
                </c:pt>
                <c:pt idx="787">
                  <c:v>64.719444283439472</c:v>
                </c:pt>
                <c:pt idx="788">
                  <c:v>66.327039837272054</c:v>
                </c:pt>
                <c:pt idx="789">
                  <c:v>65.543130262118694</c:v>
                </c:pt>
                <c:pt idx="790">
                  <c:v>61.155611424634074</c:v>
                </c:pt>
                <c:pt idx="791">
                  <c:v>64.64329872655648</c:v>
                </c:pt>
                <c:pt idx="792">
                  <c:v>64.483973413778671</c:v>
                </c:pt>
                <c:pt idx="793">
                  <c:v>59.483053692584448</c:v>
                </c:pt>
                <c:pt idx="794">
                  <c:v>64.61442108310122</c:v>
                </c:pt>
                <c:pt idx="795">
                  <c:v>60.321407244629739</c:v>
                </c:pt>
                <c:pt idx="796">
                  <c:v>67.917996076719518</c:v>
                </c:pt>
                <c:pt idx="797">
                  <c:v>66.938120873783191</c:v>
                </c:pt>
                <c:pt idx="798">
                  <c:v>63.750393593326955</c:v>
                </c:pt>
                <c:pt idx="799">
                  <c:v>73.128806433736571</c:v>
                </c:pt>
                <c:pt idx="800">
                  <c:v>71.586121589244954</c:v>
                </c:pt>
                <c:pt idx="801">
                  <c:v>63.864918348375255</c:v>
                </c:pt>
                <c:pt idx="802">
                  <c:v>68.388490840364895</c:v>
                </c:pt>
                <c:pt idx="803">
                  <c:v>68.507329867195324</c:v>
                </c:pt>
                <c:pt idx="804">
                  <c:v>71.331587702344706</c:v>
                </c:pt>
                <c:pt idx="805">
                  <c:v>72.549936007896292</c:v>
                </c:pt>
                <c:pt idx="806">
                  <c:v>71.440282464748179</c:v>
                </c:pt>
                <c:pt idx="807">
                  <c:v>76.712887913442145</c:v>
                </c:pt>
                <c:pt idx="808">
                  <c:v>71.174044145811294</c:v>
                </c:pt>
                <c:pt idx="809">
                  <c:v>66.306334701515027</c:v>
                </c:pt>
                <c:pt idx="810">
                  <c:v>71.144012940804487</c:v>
                </c:pt>
                <c:pt idx="811">
                  <c:v>69.570057240215633</c:v>
                </c:pt>
                <c:pt idx="812">
                  <c:v>70.672383579090678</c:v>
                </c:pt>
                <c:pt idx="813">
                  <c:v>66.772626403242697</c:v>
                </c:pt>
                <c:pt idx="814">
                  <c:v>68.141466483728962</c:v>
                </c:pt>
                <c:pt idx="815">
                  <c:v>66.438622006832418</c:v>
                </c:pt>
                <c:pt idx="816">
                  <c:v>65.247921630143878</c:v>
                </c:pt>
                <c:pt idx="817">
                  <c:v>62.670663798633953</c:v>
                </c:pt>
                <c:pt idx="818">
                  <c:v>63.783595334050631</c:v>
                </c:pt>
                <c:pt idx="819">
                  <c:v>57.792462676742161</c:v>
                </c:pt>
                <c:pt idx="820">
                  <c:v>57.604521652329517</c:v>
                </c:pt>
                <c:pt idx="821">
                  <c:v>58.850536538905793</c:v>
                </c:pt>
                <c:pt idx="822">
                  <c:v>70.858894552297102</c:v>
                </c:pt>
                <c:pt idx="823">
                  <c:v>64.689257152048128</c:v>
                </c:pt>
                <c:pt idx="824">
                  <c:v>61.24978991792004</c:v>
                </c:pt>
                <c:pt idx="825">
                  <c:v>63.257054126427597</c:v>
                </c:pt>
                <c:pt idx="826">
                  <c:v>64.009517322605518</c:v>
                </c:pt>
                <c:pt idx="827">
                  <c:v>64.14359666707972</c:v>
                </c:pt>
                <c:pt idx="828">
                  <c:v>76.604257551647009</c:v>
                </c:pt>
                <c:pt idx="829">
                  <c:v>69.263337999926776</c:v>
                </c:pt>
                <c:pt idx="830">
                  <c:v>69.629086060093073</c:v>
                </c:pt>
                <c:pt idx="831">
                  <c:v>71.271969948196542</c:v>
                </c:pt>
                <c:pt idx="832">
                  <c:v>76.634195635478292</c:v>
                </c:pt>
                <c:pt idx="833">
                  <c:v>76.860901292814177</c:v>
                </c:pt>
                <c:pt idx="834">
                  <c:v>75.326801440178002</c:v>
                </c:pt>
                <c:pt idx="835">
                  <c:v>63.482241783099518</c:v>
                </c:pt>
                <c:pt idx="836">
                  <c:v>66.825396531036603</c:v>
                </c:pt>
                <c:pt idx="837">
                  <c:v>66.399286613597496</c:v>
                </c:pt>
                <c:pt idx="838">
                  <c:v>64.390074374479042</c:v>
                </c:pt>
                <c:pt idx="839">
                  <c:v>55.739041030355139</c:v>
                </c:pt>
                <c:pt idx="840">
                  <c:v>59.73109914855381</c:v>
                </c:pt>
                <c:pt idx="841">
                  <c:v>62.888641507036581</c:v>
                </c:pt>
                <c:pt idx="842">
                  <c:v>64.708327677935245</c:v>
                </c:pt>
                <c:pt idx="843">
                  <c:v>58.939971771383775</c:v>
                </c:pt>
                <c:pt idx="844">
                  <c:v>61.744169061782486</c:v>
                </c:pt>
                <c:pt idx="845">
                  <c:v>62.388447868047244</c:v>
                </c:pt>
                <c:pt idx="846">
                  <c:v>72.372353492533449</c:v>
                </c:pt>
                <c:pt idx="847">
                  <c:v>57.963772865667167</c:v>
                </c:pt>
                <c:pt idx="848">
                  <c:v>63.549682769805479</c:v>
                </c:pt>
                <c:pt idx="849">
                  <c:v>63.11323964988599</c:v>
                </c:pt>
                <c:pt idx="850">
                  <c:v>62.943434943124338</c:v>
                </c:pt>
                <c:pt idx="851">
                  <c:v>61.49190435460298</c:v>
                </c:pt>
                <c:pt idx="852">
                  <c:v>61.734913456161799</c:v>
                </c:pt>
                <c:pt idx="853">
                  <c:v>62.863852762778357</c:v>
                </c:pt>
                <c:pt idx="854">
                  <c:v>60.351753411477119</c:v>
                </c:pt>
                <c:pt idx="855">
                  <c:v>65.000044638407502</c:v>
                </c:pt>
                <c:pt idx="856">
                  <c:v>63.080873190719878</c:v>
                </c:pt>
                <c:pt idx="857">
                  <c:v>63.087911861094796</c:v>
                </c:pt>
                <c:pt idx="858">
                  <c:v>60.348535812413182</c:v>
                </c:pt>
                <c:pt idx="859">
                  <c:v>65.842283989093005</c:v>
                </c:pt>
                <c:pt idx="860">
                  <c:v>63.933020595757533</c:v>
                </c:pt>
                <c:pt idx="861">
                  <c:v>62.324011355130587</c:v>
                </c:pt>
                <c:pt idx="862">
                  <c:v>65.733671552989563</c:v>
                </c:pt>
                <c:pt idx="863">
                  <c:v>68.678077971716561</c:v>
                </c:pt>
                <c:pt idx="864">
                  <c:v>71.288373151528305</c:v>
                </c:pt>
                <c:pt idx="865">
                  <c:v>62.906737185275944</c:v>
                </c:pt>
                <c:pt idx="866">
                  <c:v>65.355623552245987</c:v>
                </c:pt>
                <c:pt idx="867">
                  <c:v>62.439842077483711</c:v>
                </c:pt>
                <c:pt idx="868">
                  <c:v>63.006952079075113</c:v>
                </c:pt>
                <c:pt idx="869">
                  <c:v>60.326740548019728</c:v>
                </c:pt>
                <c:pt idx="870">
                  <c:v>61.621756706979262</c:v>
                </c:pt>
                <c:pt idx="871">
                  <c:v>61.765105235373539</c:v>
                </c:pt>
                <c:pt idx="872">
                  <c:v>62.601362216854973</c:v>
                </c:pt>
                <c:pt idx="873">
                  <c:v>63.394877070126427</c:v>
                </c:pt>
                <c:pt idx="874">
                  <c:v>60.300453886032081</c:v>
                </c:pt>
                <c:pt idx="875">
                  <c:v>68.480726347999081</c:v>
                </c:pt>
                <c:pt idx="876">
                  <c:v>66.212307796645916</c:v>
                </c:pt>
                <c:pt idx="877">
                  <c:v>60.92032208279106</c:v>
                </c:pt>
                <c:pt idx="878">
                  <c:v>68.212331147417771</c:v>
                </c:pt>
                <c:pt idx="879">
                  <c:v>63.520497431134004</c:v>
                </c:pt>
                <c:pt idx="880">
                  <c:v>62.903564432768881</c:v>
                </c:pt>
                <c:pt idx="881">
                  <c:v>62.904986136154264</c:v>
                </c:pt>
                <c:pt idx="882">
                  <c:v>64.698305617692839</c:v>
                </c:pt>
                <c:pt idx="883">
                  <c:v>72.97221330675373</c:v>
                </c:pt>
                <c:pt idx="884">
                  <c:v>64.757791266602311</c:v>
                </c:pt>
                <c:pt idx="885">
                  <c:v>68.096245447131295</c:v>
                </c:pt>
                <c:pt idx="886">
                  <c:v>66.240342416871869</c:v>
                </c:pt>
                <c:pt idx="887">
                  <c:v>62.795645685915225</c:v>
                </c:pt>
                <c:pt idx="888">
                  <c:v>64.709405538051215</c:v>
                </c:pt>
                <c:pt idx="889">
                  <c:v>62.784492168509217</c:v>
                </c:pt>
                <c:pt idx="890">
                  <c:v>63.23365440568309</c:v>
                </c:pt>
                <c:pt idx="891">
                  <c:v>64.48626335537061</c:v>
                </c:pt>
                <c:pt idx="892">
                  <c:v>62.313170644559897</c:v>
                </c:pt>
                <c:pt idx="893">
                  <c:v>67.248311370949949</c:v>
                </c:pt>
                <c:pt idx="894">
                  <c:v>64.881995817305324</c:v>
                </c:pt>
                <c:pt idx="895">
                  <c:v>60.46806825101568</c:v>
                </c:pt>
                <c:pt idx="896">
                  <c:v>70.431397007678655</c:v>
                </c:pt>
                <c:pt idx="897">
                  <c:v>70.31261719932796</c:v>
                </c:pt>
                <c:pt idx="898">
                  <c:v>69.809881069432649</c:v>
                </c:pt>
                <c:pt idx="899">
                  <c:v>68.842804944469563</c:v>
                </c:pt>
                <c:pt idx="900">
                  <c:v>71.40405040132822</c:v>
                </c:pt>
                <c:pt idx="901">
                  <c:v>70.706407663345942</c:v>
                </c:pt>
                <c:pt idx="902">
                  <c:v>70.98271739571922</c:v>
                </c:pt>
                <c:pt idx="903">
                  <c:v>69.575226363166408</c:v>
                </c:pt>
                <c:pt idx="904">
                  <c:v>67.021802430968137</c:v>
                </c:pt>
                <c:pt idx="905">
                  <c:v>65.588626681572961</c:v>
                </c:pt>
                <c:pt idx="906">
                  <c:v>64.053061912383853</c:v>
                </c:pt>
                <c:pt idx="907">
                  <c:v>65.70866210513357</c:v>
                </c:pt>
                <c:pt idx="908">
                  <c:v>65.39848927975801</c:v>
                </c:pt>
                <c:pt idx="909">
                  <c:v>65.615090195941178</c:v>
                </c:pt>
                <c:pt idx="910">
                  <c:v>65.64182530793552</c:v>
                </c:pt>
                <c:pt idx="911">
                  <c:v>66.453961368532759</c:v>
                </c:pt>
                <c:pt idx="912">
                  <c:v>56.452326317141733</c:v>
                </c:pt>
                <c:pt idx="913">
                  <c:v>56.047211448216927</c:v>
                </c:pt>
                <c:pt idx="914">
                  <c:v>46.602885421386134</c:v>
                </c:pt>
                <c:pt idx="915">
                  <c:v>46.197775514976428</c:v>
                </c:pt>
                <c:pt idx="916">
                  <c:v>59.445039331890825</c:v>
                </c:pt>
                <c:pt idx="917">
                  <c:v>59.81050148943585</c:v>
                </c:pt>
                <c:pt idx="918">
                  <c:v>61.122796516162992</c:v>
                </c:pt>
                <c:pt idx="919">
                  <c:v>55.328577567738932</c:v>
                </c:pt>
                <c:pt idx="920">
                  <c:v>57.56179912107595</c:v>
                </c:pt>
                <c:pt idx="921">
                  <c:v>65.610721683657658</c:v>
                </c:pt>
                <c:pt idx="922">
                  <c:v>65.403358032362561</c:v>
                </c:pt>
                <c:pt idx="923">
                  <c:v>67.111223190510941</c:v>
                </c:pt>
                <c:pt idx="924">
                  <c:v>67.911966559868191</c:v>
                </c:pt>
                <c:pt idx="925">
                  <c:v>66.880362916300768</c:v>
                </c:pt>
                <c:pt idx="926">
                  <c:v>65.057748620249043</c:v>
                </c:pt>
                <c:pt idx="927">
                  <c:v>67.141480868925868</c:v>
                </c:pt>
                <c:pt idx="928">
                  <c:v>66.135434674037427</c:v>
                </c:pt>
                <c:pt idx="929">
                  <c:v>64.5187851608286</c:v>
                </c:pt>
                <c:pt idx="930">
                  <c:v>63.128465499315887</c:v>
                </c:pt>
                <c:pt idx="931">
                  <c:v>68.081815386664772</c:v>
                </c:pt>
                <c:pt idx="932">
                  <c:v>57.054943825850643</c:v>
                </c:pt>
                <c:pt idx="933">
                  <c:v>64.349203406577161</c:v>
                </c:pt>
                <c:pt idx="934">
                  <c:v>61.655711921709056</c:v>
                </c:pt>
                <c:pt idx="935">
                  <c:v>61.265811072513308</c:v>
                </c:pt>
                <c:pt idx="936">
                  <c:v>63.981979196882413</c:v>
                </c:pt>
                <c:pt idx="937">
                  <c:v>66.88023285513232</c:v>
                </c:pt>
                <c:pt idx="938">
                  <c:v>63.51816657346474</c:v>
                </c:pt>
                <c:pt idx="939">
                  <c:v>63.702516901960649</c:v>
                </c:pt>
                <c:pt idx="940">
                  <c:v>70.041921428407989</c:v>
                </c:pt>
                <c:pt idx="941">
                  <c:v>68.457990731527232</c:v>
                </c:pt>
                <c:pt idx="942">
                  <c:v>69.06854805662951</c:v>
                </c:pt>
                <c:pt idx="943">
                  <c:v>63.981508050604006</c:v>
                </c:pt>
                <c:pt idx="944">
                  <c:v>67.695506502336187</c:v>
                </c:pt>
                <c:pt idx="945">
                  <c:v>73.099770666864444</c:v>
                </c:pt>
                <c:pt idx="946">
                  <c:v>76.682658572327682</c:v>
                </c:pt>
                <c:pt idx="947">
                  <c:v>74.710049356819425</c:v>
                </c:pt>
                <c:pt idx="948">
                  <c:v>80.019423653771668</c:v>
                </c:pt>
                <c:pt idx="949">
                  <c:v>79.641931060493235</c:v>
                </c:pt>
                <c:pt idx="950">
                  <c:v>75.921983805338741</c:v>
                </c:pt>
                <c:pt idx="951">
                  <c:v>76.945096646814562</c:v>
                </c:pt>
                <c:pt idx="952">
                  <c:v>59.5</c:v>
                </c:pt>
                <c:pt idx="953">
                  <c:v>60</c:v>
                </c:pt>
                <c:pt idx="954">
                  <c:v>61.4</c:v>
                </c:pt>
                <c:pt idx="955">
                  <c:v>60.800000000000004</c:v>
                </c:pt>
                <c:pt idx="956">
                  <c:v>47.599999999999994</c:v>
                </c:pt>
                <c:pt idx="957">
                  <c:v>49</c:v>
                </c:pt>
                <c:pt idx="958">
                  <c:v>46.6</c:v>
                </c:pt>
                <c:pt idx="959">
                  <c:v>47.6</c:v>
                </c:pt>
                <c:pt idx="960">
                  <c:v>28.318296737208087</c:v>
                </c:pt>
                <c:pt idx="961">
                  <c:v>29.534349003710105</c:v>
                </c:pt>
                <c:pt idx="962">
                  <c:v>28.323946804820082</c:v>
                </c:pt>
                <c:pt idx="963">
                  <c:v>41.487232605903671</c:v>
                </c:pt>
                <c:pt idx="964">
                  <c:v>41.993643926414137</c:v>
                </c:pt>
                <c:pt idx="965">
                  <c:v>42.23588447010134</c:v>
                </c:pt>
                <c:pt idx="966">
                  <c:v>41.670108400185732</c:v>
                </c:pt>
                <c:pt idx="967">
                  <c:v>41.803914041405996</c:v>
                </c:pt>
                <c:pt idx="968">
                  <c:v>42.426256260894867</c:v>
                </c:pt>
                <c:pt idx="969">
                  <c:v>42.482197667650603</c:v>
                </c:pt>
                <c:pt idx="970">
                  <c:v>42.074909949479313</c:v>
                </c:pt>
                <c:pt idx="971">
                  <c:v>43.03419245741128</c:v>
                </c:pt>
                <c:pt idx="972">
                  <c:v>42.689933685949654</c:v>
                </c:pt>
                <c:pt idx="973">
                  <c:v>42.775105972069682</c:v>
                </c:pt>
                <c:pt idx="974">
                  <c:v>41.362865766498743</c:v>
                </c:pt>
                <c:pt idx="975">
                  <c:v>41.933639047991115</c:v>
                </c:pt>
                <c:pt idx="976">
                  <c:v>41.868687613254963</c:v>
                </c:pt>
                <c:pt idx="977">
                  <c:v>41.932853506815412</c:v>
                </c:pt>
                <c:pt idx="978">
                  <c:v>42.108865110539199</c:v>
                </c:pt>
                <c:pt idx="979">
                  <c:v>41.51095440557944</c:v>
                </c:pt>
                <c:pt idx="980">
                  <c:v>41.459238453073255</c:v>
                </c:pt>
                <c:pt idx="981">
                  <c:v>43.062510786698901</c:v>
                </c:pt>
                <c:pt idx="982">
                  <c:v>42.679769192124319</c:v>
                </c:pt>
                <c:pt idx="983">
                  <c:v>41.004844303881541</c:v>
                </c:pt>
                <c:pt idx="984">
                  <c:v>41.429452811383825</c:v>
                </c:pt>
                <c:pt idx="985">
                  <c:v>40.786864586055202</c:v>
                </c:pt>
                <c:pt idx="986">
                  <c:v>42.127494576335643</c:v>
                </c:pt>
                <c:pt idx="987">
                  <c:v>41.957120979129435</c:v>
                </c:pt>
                <c:pt idx="988">
                  <c:v>44.02838664363999</c:v>
                </c:pt>
                <c:pt idx="989">
                  <c:v>41.013041349625368</c:v>
                </c:pt>
                <c:pt idx="990">
                  <c:v>42.76234760219775</c:v>
                </c:pt>
                <c:pt idx="991">
                  <c:v>41.140113489574127</c:v>
                </c:pt>
                <c:pt idx="992">
                  <c:v>41.020882314233255</c:v>
                </c:pt>
                <c:pt idx="993">
                  <c:v>42.662117844429815</c:v>
                </c:pt>
                <c:pt idx="994">
                  <c:v>41.925355645325709</c:v>
                </c:pt>
                <c:pt idx="995">
                  <c:v>41.151184411864406</c:v>
                </c:pt>
                <c:pt idx="996">
                  <c:v>41.489139569164436</c:v>
                </c:pt>
                <c:pt idx="997">
                  <c:v>42.502807674497809</c:v>
                </c:pt>
                <c:pt idx="998">
                  <c:v>42.12426990004986</c:v>
                </c:pt>
                <c:pt idx="999">
                  <c:v>42.361066841081382</c:v>
                </c:pt>
                <c:pt idx="1000">
                  <c:v>65.7</c:v>
                </c:pt>
                <c:pt idx="1001">
                  <c:v>68.599999999999994</c:v>
                </c:pt>
                <c:pt idx="1002">
                  <c:v>67.400000000000006</c:v>
                </c:pt>
                <c:pt idx="1003">
                  <c:v>66.599999999999994</c:v>
                </c:pt>
                <c:pt idx="1004">
                  <c:v>66.400000000000006</c:v>
                </c:pt>
                <c:pt idx="1005">
                  <c:v>68.2</c:v>
                </c:pt>
                <c:pt idx="1006">
                  <c:v>69.7</c:v>
                </c:pt>
                <c:pt idx="1007">
                  <c:v>38.799999999999997</c:v>
                </c:pt>
                <c:pt idx="1008">
                  <c:v>29.6</c:v>
                </c:pt>
                <c:pt idx="1009">
                  <c:v>38.1</c:v>
                </c:pt>
                <c:pt idx="1010">
                  <c:v>72.400000000000006</c:v>
                </c:pt>
                <c:pt idx="1011">
                  <c:v>66.8</c:v>
                </c:pt>
                <c:pt idx="1012">
                  <c:v>65.7</c:v>
                </c:pt>
                <c:pt idx="1013">
                  <c:v>64.099999999999994</c:v>
                </c:pt>
                <c:pt idx="1014">
                  <c:v>64.7</c:v>
                </c:pt>
                <c:pt idx="1015">
                  <c:v>67.400000000000006</c:v>
                </c:pt>
                <c:pt idx="1016">
                  <c:v>68.099999999999994</c:v>
                </c:pt>
                <c:pt idx="1017">
                  <c:v>68.8</c:v>
                </c:pt>
                <c:pt idx="1018">
                  <c:v>70.900000000000006</c:v>
                </c:pt>
                <c:pt idx="1019">
                  <c:v>66.400000000000006</c:v>
                </c:pt>
                <c:pt idx="1020">
                  <c:v>63.3</c:v>
                </c:pt>
                <c:pt idx="1021">
                  <c:v>74.7</c:v>
                </c:pt>
                <c:pt idx="1022">
                  <c:v>68.400000000000006</c:v>
                </c:pt>
                <c:pt idx="1023">
                  <c:v>74.900000000000006</c:v>
                </c:pt>
                <c:pt idx="1024">
                  <c:v>69.099999999999994</c:v>
                </c:pt>
                <c:pt idx="1025">
                  <c:v>70.5</c:v>
                </c:pt>
                <c:pt idx="1026">
                  <c:v>69.099999999999994</c:v>
                </c:pt>
                <c:pt idx="1027">
                  <c:v>60.2</c:v>
                </c:pt>
                <c:pt idx="1028">
                  <c:v>58.6</c:v>
                </c:pt>
                <c:pt idx="1029">
                  <c:v>62.6</c:v>
                </c:pt>
                <c:pt idx="1030">
                  <c:v>61.3</c:v>
                </c:pt>
                <c:pt idx="1031">
                  <c:v>62</c:v>
                </c:pt>
                <c:pt idx="1032">
                  <c:v>18</c:v>
                </c:pt>
                <c:pt idx="1033">
                  <c:v>14.5</c:v>
                </c:pt>
                <c:pt idx="1034">
                  <c:v>21.1</c:v>
                </c:pt>
                <c:pt idx="1035">
                  <c:v>28.3</c:v>
                </c:pt>
                <c:pt idx="1036">
                  <c:v>29.5</c:v>
                </c:pt>
                <c:pt idx="1037">
                  <c:v>27.2</c:v>
                </c:pt>
                <c:pt idx="1038">
                  <c:v>45.7</c:v>
                </c:pt>
                <c:pt idx="1039">
                  <c:v>12.39</c:v>
                </c:pt>
                <c:pt idx="1040">
                  <c:v>16.93</c:v>
                </c:pt>
                <c:pt idx="1041">
                  <c:v>18.8</c:v>
                </c:pt>
                <c:pt idx="1042">
                  <c:v>20.32</c:v>
                </c:pt>
                <c:pt idx="1043">
                  <c:v>15.07</c:v>
                </c:pt>
                <c:pt idx="1044">
                  <c:v>17.34</c:v>
                </c:pt>
                <c:pt idx="1045">
                  <c:v>22.45</c:v>
                </c:pt>
                <c:pt idx="1046">
                  <c:v>22.78</c:v>
                </c:pt>
                <c:pt idx="1047">
                  <c:v>14.28</c:v>
                </c:pt>
                <c:pt idx="1048">
                  <c:v>14.99</c:v>
                </c:pt>
                <c:pt idx="1049">
                  <c:v>14.31</c:v>
                </c:pt>
                <c:pt idx="1050">
                  <c:v>15.06</c:v>
                </c:pt>
                <c:pt idx="1051">
                  <c:v>14.66</c:v>
                </c:pt>
                <c:pt idx="1052">
                  <c:v>14.65</c:v>
                </c:pt>
                <c:pt idx="1053">
                  <c:v>14.85</c:v>
                </c:pt>
                <c:pt idx="1054">
                  <c:v>15.51</c:v>
                </c:pt>
                <c:pt idx="1055">
                  <c:v>15.5</c:v>
                </c:pt>
                <c:pt idx="1056">
                  <c:v>14.81</c:v>
                </c:pt>
                <c:pt idx="1057">
                  <c:v>16.09</c:v>
                </c:pt>
                <c:pt idx="1058">
                  <c:v>16.91</c:v>
                </c:pt>
                <c:pt idx="1059">
                  <c:v>16.09</c:v>
                </c:pt>
                <c:pt idx="1060">
                  <c:v>14.51</c:v>
                </c:pt>
                <c:pt idx="1061">
                  <c:v>16.489999999999998</c:v>
                </c:pt>
                <c:pt idx="1062">
                  <c:v>23.73</c:v>
                </c:pt>
                <c:pt idx="1063">
                  <c:v>24.49</c:v>
                </c:pt>
                <c:pt idx="1064">
                  <c:v>19.27</c:v>
                </c:pt>
                <c:pt idx="1065">
                  <c:v>20.92</c:v>
                </c:pt>
                <c:pt idx="1066">
                  <c:v>23.39</c:v>
                </c:pt>
                <c:pt idx="1067">
                  <c:v>19</c:v>
                </c:pt>
                <c:pt idx="1068">
                  <c:v>32.130000000000003</c:v>
                </c:pt>
                <c:pt idx="1069">
                  <c:v>19.77</c:v>
                </c:pt>
                <c:pt idx="1070">
                  <c:v>23.17</c:v>
                </c:pt>
                <c:pt idx="1071">
                  <c:v>24.37</c:v>
                </c:pt>
                <c:pt idx="1072">
                  <c:v>21.52</c:v>
                </c:pt>
                <c:pt idx="1073">
                  <c:v>21.25</c:v>
                </c:pt>
                <c:pt idx="1074">
                  <c:v>18.43</c:v>
                </c:pt>
                <c:pt idx="1075">
                  <c:v>30.98</c:v>
                </c:pt>
                <c:pt idx="1076">
                  <c:v>31.94</c:v>
                </c:pt>
                <c:pt idx="1077">
                  <c:v>18.809999999999999</c:v>
                </c:pt>
                <c:pt idx="1078">
                  <c:v>27.15</c:v>
                </c:pt>
                <c:pt idx="1079">
                  <c:v>18.37</c:v>
                </c:pt>
                <c:pt idx="1080">
                  <c:v>24.77</c:v>
                </c:pt>
                <c:pt idx="1081">
                  <c:v>26.39</c:v>
                </c:pt>
                <c:pt idx="1082">
                  <c:v>22.55</c:v>
                </c:pt>
                <c:pt idx="1083">
                  <c:v>23.6</c:v>
                </c:pt>
                <c:pt idx="1084">
                  <c:v>21.03</c:v>
                </c:pt>
                <c:pt idx="1085">
                  <c:v>21.5</c:v>
                </c:pt>
                <c:pt idx="1086">
                  <c:v>21.89</c:v>
                </c:pt>
                <c:pt idx="1087">
                  <c:v>22.66</c:v>
                </c:pt>
                <c:pt idx="1088">
                  <c:v>21.58</c:v>
                </c:pt>
                <c:pt idx="1089">
                  <c:v>21.37</c:v>
                </c:pt>
                <c:pt idx="1090">
                  <c:v>20.87</c:v>
                </c:pt>
                <c:pt idx="1091">
                  <c:v>20.79</c:v>
                </c:pt>
                <c:pt idx="1092">
                  <c:v>43.85</c:v>
                </c:pt>
                <c:pt idx="1093">
                  <c:v>42.12</c:v>
                </c:pt>
                <c:pt idx="1094">
                  <c:v>43.59</c:v>
                </c:pt>
                <c:pt idx="1095">
                  <c:v>47.72</c:v>
                </c:pt>
                <c:pt idx="1096">
                  <c:v>46.79</c:v>
                </c:pt>
                <c:pt idx="1097">
                  <c:v>51.38</c:v>
                </c:pt>
                <c:pt idx="1098">
                  <c:v>46.53</c:v>
                </c:pt>
                <c:pt idx="1099">
                  <c:v>51.62</c:v>
                </c:pt>
                <c:pt idx="1100">
                  <c:v>42.06</c:v>
                </c:pt>
                <c:pt idx="1101">
                  <c:v>46.26</c:v>
                </c:pt>
                <c:pt idx="1102">
                  <c:v>20.2</c:v>
                </c:pt>
                <c:pt idx="1103">
                  <c:v>9.9</c:v>
                </c:pt>
                <c:pt idx="1104">
                  <c:v>5.7</c:v>
                </c:pt>
                <c:pt idx="1105">
                  <c:v>4.0999999999999996</c:v>
                </c:pt>
                <c:pt idx="1106">
                  <c:v>11.3</c:v>
                </c:pt>
                <c:pt idx="1107">
                  <c:v>9.4</c:v>
                </c:pt>
                <c:pt idx="1108">
                  <c:v>24.2</c:v>
                </c:pt>
                <c:pt idx="1109">
                  <c:v>27.4</c:v>
                </c:pt>
                <c:pt idx="1110">
                  <c:v>24.5</c:v>
                </c:pt>
                <c:pt idx="1111">
                  <c:v>11.5</c:v>
                </c:pt>
                <c:pt idx="1112">
                  <c:v>4.0999999999999996</c:v>
                </c:pt>
                <c:pt idx="1113">
                  <c:v>17.399999999999999</c:v>
                </c:pt>
                <c:pt idx="1114">
                  <c:v>10.5</c:v>
                </c:pt>
                <c:pt idx="1115">
                  <c:v>12.2</c:v>
                </c:pt>
                <c:pt idx="1116">
                  <c:v>4.0999999999999996</c:v>
                </c:pt>
                <c:pt idx="1117">
                  <c:v>5.0999999999999996</c:v>
                </c:pt>
                <c:pt idx="1118">
                  <c:v>13.5</c:v>
                </c:pt>
                <c:pt idx="1119">
                  <c:v>24.1</c:v>
                </c:pt>
                <c:pt idx="1120">
                  <c:v>15.2</c:v>
                </c:pt>
                <c:pt idx="1121">
                  <c:v>31.2</c:v>
                </c:pt>
                <c:pt idx="1122">
                  <c:v>11.8</c:v>
                </c:pt>
                <c:pt idx="1123">
                  <c:v>11.2</c:v>
                </c:pt>
                <c:pt idx="1124">
                  <c:v>13.3</c:v>
                </c:pt>
                <c:pt idx="1125">
                  <c:v>15.6</c:v>
                </c:pt>
                <c:pt idx="1126">
                  <c:v>15.4</c:v>
                </c:pt>
                <c:pt idx="1127">
                  <c:v>31.1</c:v>
                </c:pt>
                <c:pt idx="1128">
                  <c:v>32.5</c:v>
                </c:pt>
                <c:pt idx="1129">
                  <c:v>9.9</c:v>
                </c:pt>
                <c:pt idx="1130">
                  <c:v>20.2</c:v>
                </c:pt>
                <c:pt idx="1131">
                  <c:v>18</c:v>
                </c:pt>
                <c:pt idx="1132">
                  <c:v>19.2</c:v>
                </c:pt>
                <c:pt idx="1133">
                  <c:v>22.1</c:v>
                </c:pt>
                <c:pt idx="1134">
                  <c:v>15.8</c:v>
                </c:pt>
                <c:pt idx="1135">
                  <c:v>16.3</c:v>
                </c:pt>
                <c:pt idx="1136">
                  <c:v>31.2</c:v>
                </c:pt>
                <c:pt idx="1137">
                  <c:v>46.7</c:v>
                </c:pt>
                <c:pt idx="1138">
                  <c:v>42.8</c:v>
                </c:pt>
                <c:pt idx="1139">
                  <c:v>12.4</c:v>
                </c:pt>
                <c:pt idx="1140">
                  <c:v>19.899999999999999</c:v>
                </c:pt>
                <c:pt idx="1141">
                  <c:v>27.4</c:v>
                </c:pt>
                <c:pt idx="1142">
                  <c:v>29.4</c:v>
                </c:pt>
                <c:pt idx="1143">
                  <c:v>32.6</c:v>
                </c:pt>
                <c:pt idx="1144">
                  <c:v>10</c:v>
                </c:pt>
                <c:pt idx="1145">
                  <c:v>21.3</c:v>
                </c:pt>
                <c:pt idx="1146">
                  <c:v>23.7</c:v>
                </c:pt>
                <c:pt idx="1147">
                  <c:v>35.9</c:v>
                </c:pt>
                <c:pt idx="1148">
                  <c:v>42.8</c:v>
                </c:pt>
                <c:pt idx="1149">
                  <c:v>40.799999999999997</c:v>
                </c:pt>
                <c:pt idx="1150">
                  <c:v>10.19</c:v>
                </c:pt>
                <c:pt idx="1151">
                  <c:v>9.2899999999999991</c:v>
                </c:pt>
                <c:pt idx="1152">
                  <c:v>9.5500000000000007</c:v>
                </c:pt>
                <c:pt idx="1153">
                  <c:v>10.08</c:v>
                </c:pt>
                <c:pt idx="1154">
                  <c:v>37.94</c:v>
                </c:pt>
                <c:pt idx="1155">
                  <c:v>48.3</c:v>
                </c:pt>
                <c:pt idx="1156">
                  <c:v>50.65</c:v>
                </c:pt>
                <c:pt idx="1157">
                  <c:v>48.39</c:v>
                </c:pt>
                <c:pt idx="1158">
                  <c:v>48.59</c:v>
                </c:pt>
                <c:pt idx="1159">
                  <c:v>48.54</c:v>
                </c:pt>
                <c:pt idx="1160">
                  <c:v>46.31</c:v>
                </c:pt>
                <c:pt idx="1161">
                  <c:v>47.91</c:v>
                </c:pt>
                <c:pt idx="1162">
                  <c:v>46.66</c:v>
                </c:pt>
                <c:pt idx="1163">
                  <c:v>45.45</c:v>
                </c:pt>
                <c:pt idx="1164">
                  <c:v>45.16</c:v>
                </c:pt>
                <c:pt idx="1165">
                  <c:v>45.81</c:v>
                </c:pt>
                <c:pt idx="1166">
                  <c:v>45.64</c:v>
                </c:pt>
                <c:pt idx="1167">
                  <c:v>45.47</c:v>
                </c:pt>
                <c:pt idx="1168">
                  <c:v>45.76</c:v>
                </c:pt>
                <c:pt idx="1169">
                  <c:v>45.63</c:v>
                </c:pt>
                <c:pt idx="1170">
                  <c:v>46.44</c:v>
                </c:pt>
                <c:pt idx="1171">
                  <c:v>46.76</c:v>
                </c:pt>
                <c:pt idx="1172">
                  <c:v>46.71</c:v>
                </c:pt>
                <c:pt idx="1173">
                  <c:v>45.4</c:v>
                </c:pt>
                <c:pt idx="1174">
                  <c:v>45.76</c:v>
                </c:pt>
                <c:pt idx="1175">
                  <c:v>45.73</c:v>
                </c:pt>
                <c:pt idx="1176">
                  <c:v>45</c:v>
                </c:pt>
                <c:pt idx="1177">
                  <c:v>46.34</c:v>
                </c:pt>
                <c:pt idx="1178">
                  <c:v>46.29</c:v>
                </c:pt>
                <c:pt idx="1179">
                  <c:v>46.64</c:v>
                </c:pt>
                <c:pt idx="1180">
                  <c:v>47.7</c:v>
                </c:pt>
                <c:pt idx="1181">
                  <c:v>51.12</c:v>
                </c:pt>
                <c:pt idx="1182">
                  <c:v>54.53</c:v>
                </c:pt>
                <c:pt idx="1183">
                  <c:v>51.54</c:v>
                </c:pt>
                <c:pt idx="1184">
                  <c:v>50.46</c:v>
                </c:pt>
                <c:pt idx="1185">
                  <c:v>53.38</c:v>
                </c:pt>
                <c:pt idx="1186">
                  <c:v>55.36</c:v>
                </c:pt>
                <c:pt idx="1187">
                  <c:v>54.65</c:v>
                </c:pt>
                <c:pt idx="1188">
                  <c:v>60.98</c:v>
                </c:pt>
                <c:pt idx="1189">
                  <c:v>54.08</c:v>
                </c:pt>
                <c:pt idx="1190">
                  <c:v>57.56</c:v>
                </c:pt>
                <c:pt idx="1191">
                  <c:v>55.42</c:v>
                </c:pt>
                <c:pt idx="1192">
                  <c:v>51.51</c:v>
                </c:pt>
                <c:pt idx="1193">
                  <c:v>53.48</c:v>
                </c:pt>
                <c:pt idx="1194">
                  <c:v>54.68</c:v>
                </c:pt>
                <c:pt idx="1195">
                  <c:v>55.88</c:v>
                </c:pt>
                <c:pt idx="1196">
                  <c:v>57.76</c:v>
                </c:pt>
                <c:pt idx="1197">
                  <c:v>56.16</c:v>
                </c:pt>
                <c:pt idx="1198">
                  <c:v>13.68</c:v>
                </c:pt>
                <c:pt idx="1199">
                  <c:v>13.82</c:v>
                </c:pt>
                <c:pt idx="1200">
                  <c:v>13.61</c:v>
                </c:pt>
                <c:pt idx="1201">
                  <c:v>14.05</c:v>
                </c:pt>
                <c:pt idx="1202">
                  <c:v>33.42</c:v>
                </c:pt>
                <c:pt idx="1203">
                  <c:v>33.72</c:v>
                </c:pt>
                <c:pt idx="1204">
                  <c:v>33.43</c:v>
                </c:pt>
                <c:pt idx="1205">
                  <c:v>29.99</c:v>
                </c:pt>
                <c:pt idx="1206">
                  <c:v>36.35</c:v>
                </c:pt>
                <c:pt idx="1207">
                  <c:v>31.73</c:v>
                </c:pt>
                <c:pt idx="1208">
                  <c:v>35.729999999999997</c:v>
                </c:pt>
                <c:pt idx="1209">
                  <c:v>35.08</c:v>
                </c:pt>
                <c:pt idx="1210">
                  <c:v>35.299999999999997</c:v>
                </c:pt>
                <c:pt idx="1211">
                  <c:v>36.1</c:v>
                </c:pt>
                <c:pt idx="1212">
                  <c:v>45.86</c:v>
                </c:pt>
                <c:pt idx="1213">
                  <c:v>35.42</c:v>
                </c:pt>
                <c:pt idx="1214">
                  <c:v>45.93</c:v>
                </c:pt>
                <c:pt idx="1215">
                  <c:v>39.39</c:v>
                </c:pt>
                <c:pt idx="1216">
                  <c:v>45.53</c:v>
                </c:pt>
                <c:pt idx="1217">
                  <c:v>45.49</c:v>
                </c:pt>
                <c:pt idx="1218">
                  <c:v>44.76</c:v>
                </c:pt>
                <c:pt idx="1219">
                  <c:v>46.19</c:v>
                </c:pt>
                <c:pt idx="1220">
                  <c:v>45.9</c:v>
                </c:pt>
                <c:pt idx="1221">
                  <c:v>47.16</c:v>
                </c:pt>
                <c:pt idx="1222">
                  <c:v>75.3</c:v>
                </c:pt>
                <c:pt idx="1223">
                  <c:v>75.17</c:v>
                </c:pt>
                <c:pt idx="1224">
                  <c:v>84.19</c:v>
                </c:pt>
                <c:pt idx="1225">
                  <c:v>77.84</c:v>
                </c:pt>
                <c:pt idx="1226">
                  <c:v>65.2</c:v>
                </c:pt>
                <c:pt idx="1227">
                  <c:v>84.15</c:v>
                </c:pt>
                <c:pt idx="1228">
                  <c:v>74.510000000000005</c:v>
                </c:pt>
                <c:pt idx="1229">
                  <c:v>76.489999999999995</c:v>
                </c:pt>
                <c:pt idx="1230">
                  <c:v>66.44</c:v>
                </c:pt>
                <c:pt idx="1231">
                  <c:v>74.09</c:v>
                </c:pt>
                <c:pt idx="1232">
                  <c:v>62.54</c:v>
                </c:pt>
                <c:pt idx="1233">
                  <c:v>69.510000000000005</c:v>
                </c:pt>
                <c:pt idx="1234">
                  <c:v>70.180000000000007</c:v>
                </c:pt>
                <c:pt idx="1235">
                  <c:v>74.59</c:v>
                </c:pt>
                <c:pt idx="1236">
                  <c:v>74.34</c:v>
                </c:pt>
                <c:pt idx="1237">
                  <c:v>62.34</c:v>
                </c:pt>
                <c:pt idx="1238">
                  <c:v>59.31</c:v>
                </c:pt>
                <c:pt idx="1239">
                  <c:v>78.8</c:v>
                </c:pt>
                <c:pt idx="1240">
                  <c:v>62.36</c:v>
                </c:pt>
                <c:pt idx="1241">
                  <c:v>71.84</c:v>
                </c:pt>
                <c:pt idx="1242">
                  <c:v>76.67</c:v>
                </c:pt>
                <c:pt idx="1243">
                  <c:v>67.78</c:v>
                </c:pt>
                <c:pt idx="1244">
                  <c:v>56</c:v>
                </c:pt>
                <c:pt idx="1245">
                  <c:v>47</c:v>
                </c:pt>
                <c:pt idx="1246">
                  <c:v>57</c:v>
                </c:pt>
                <c:pt idx="1247">
                  <c:v>64</c:v>
                </c:pt>
                <c:pt idx="1248">
                  <c:v>55</c:v>
                </c:pt>
                <c:pt idx="1249">
                  <c:v>71</c:v>
                </c:pt>
                <c:pt idx="1250">
                  <c:v>62</c:v>
                </c:pt>
                <c:pt idx="1251">
                  <c:v>71</c:v>
                </c:pt>
                <c:pt idx="1252">
                  <c:v>71</c:v>
                </c:pt>
                <c:pt idx="1253">
                  <c:v>57.5</c:v>
                </c:pt>
                <c:pt idx="1254">
                  <c:v>57.3</c:v>
                </c:pt>
                <c:pt idx="1255">
                  <c:v>62.3</c:v>
                </c:pt>
                <c:pt idx="1256">
                  <c:v>67.5</c:v>
                </c:pt>
                <c:pt idx="1257">
                  <c:v>78.900000000000006</c:v>
                </c:pt>
                <c:pt idx="1258">
                  <c:v>71.5</c:v>
                </c:pt>
                <c:pt idx="1259">
                  <c:v>79.599999999999994</c:v>
                </c:pt>
                <c:pt idx="1260">
                  <c:v>72.3</c:v>
                </c:pt>
                <c:pt idx="1261">
                  <c:v>70.599999999999994</c:v>
                </c:pt>
                <c:pt idx="1262">
                  <c:v>75.8</c:v>
                </c:pt>
                <c:pt idx="1263">
                  <c:v>39.799999999999997</c:v>
                </c:pt>
                <c:pt idx="1264">
                  <c:v>53.42</c:v>
                </c:pt>
                <c:pt idx="1265">
                  <c:v>60.36</c:v>
                </c:pt>
                <c:pt idx="1266">
                  <c:v>59.75</c:v>
                </c:pt>
                <c:pt idx="1267">
                  <c:v>59.6</c:v>
                </c:pt>
                <c:pt idx="1268">
                  <c:v>60.1</c:v>
                </c:pt>
                <c:pt idx="1269">
                  <c:v>58.6</c:v>
                </c:pt>
                <c:pt idx="1270">
                  <c:v>60.38</c:v>
                </c:pt>
                <c:pt idx="1271">
                  <c:v>59.98</c:v>
                </c:pt>
                <c:pt idx="1272">
                  <c:v>61.2</c:v>
                </c:pt>
                <c:pt idx="1273">
                  <c:v>59.23</c:v>
                </c:pt>
                <c:pt idx="1274">
                  <c:v>59.23</c:v>
                </c:pt>
                <c:pt idx="1275">
                  <c:v>59.85</c:v>
                </c:pt>
                <c:pt idx="1276">
                  <c:v>58.88</c:v>
                </c:pt>
                <c:pt idx="1277">
                  <c:v>58.31</c:v>
                </c:pt>
                <c:pt idx="1278">
                  <c:v>58.29</c:v>
                </c:pt>
                <c:pt idx="1279">
                  <c:v>59.99</c:v>
                </c:pt>
                <c:pt idx="1280">
                  <c:v>59.36</c:v>
                </c:pt>
                <c:pt idx="1281">
                  <c:v>62.86</c:v>
                </c:pt>
                <c:pt idx="1282">
                  <c:v>62.22</c:v>
                </c:pt>
                <c:pt idx="1283">
                  <c:v>59.14</c:v>
                </c:pt>
                <c:pt idx="1284">
                  <c:v>43.66</c:v>
                </c:pt>
                <c:pt idx="1285">
                  <c:v>45.07</c:v>
                </c:pt>
                <c:pt idx="1286">
                  <c:v>43.83</c:v>
                </c:pt>
                <c:pt idx="1287">
                  <c:v>43.8</c:v>
                </c:pt>
                <c:pt idx="1288">
                  <c:v>45</c:v>
                </c:pt>
                <c:pt idx="1289">
                  <c:v>44.67</c:v>
                </c:pt>
                <c:pt idx="1290">
                  <c:v>43.49</c:v>
                </c:pt>
                <c:pt idx="1291">
                  <c:v>41.73</c:v>
                </c:pt>
                <c:pt idx="1292">
                  <c:v>44.76</c:v>
                </c:pt>
                <c:pt idx="1293">
                  <c:v>42.93</c:v>
                </c:pt>
                <c:pt idx="1294">
                  <c:v>42.83</c:v>
                </c:pt>
                <c:pt idx="1295">
                  <c:v>43.27</c:v>
                </c:pt>
                <c:pt idx="1296">
                  <c:v>43.34</c:v>
                </c:pt>
                <c:pt idx="1297">
                  <c:v>42.78</c:v>
                </c:pt>
                <c:pt idx="1298">
                  <c:v>44.17</c:v>
                </c:pt>
                <c:pt idx="1299">
                  <c:v>42.89</c:v>
                </c:pt>
                <c:pt idx="1300">
                  <c:v>44.07</c:v>
                </c:pt>
                <c:pt idx="1301">
                  <c:v>43.47</c:v>
                </c:pt>
                <c:pt idx="1302">
                  <c:v>43.46</c:v>
                </c:pt>
                <c:pt idx="1303">
                  <c:v>42.64</c:v>
                </c:pt>
                <c:pt idx="1304">
                  <c:v>43.52</c:v>
                </c:pt>
                <c:pt idx="1305">
                  <c:v>43.62</c:v>
                </c:pt>
                <c:pt idx="1306">
                  <c:v>60.6</c:v>
                </c:pt>
                <c:pt idx="1307">
                  <c:v>61.18</c:v>
                </c:pt>
                <c:pt idx="1308">
                  <c:v>59.45</c:v>
                </c:pt>
                <c:pt idx="1309">
                  <c:v>65.88</c:v>
                </c:pt>
                <c:pt idx="1310">
                  <c:v>67.63</c:v>
                </c:pt>
                <c:pt idx="1311">
                  <c:v>65.08</c:v>
                </c:pt>
                <c:pt idx="1312">
                  <c:v>64.61</c:v>
                </c:pt>
                <c:pt idx="1313">
                  <c:v>64.290000000000006</c:v>
                </c:pt>
                <c:pt idx="1314">
                  <c:v>63.65</c:v>
                </c:pt>
                <c:pt idx="1315">
                  <c:v>63.84</c:v>
                </c:pt>
                <c:pt idx="1316">
                  <c:v>58.16</c:v>
                </c:pt>
                <c:pt idx="1317">
                  <c:v>59.1</c:v>
                </c:pt>
                <c:pt idx="1318">
                  <c:v>57.36</c:v>
                </c:pt>
                <c:pt idx="1319">
                  <c:v>58.56</c:v>
                </c:pt>
                <c:pt idx="1320">
                  <c:v>55.77</c:v>
                </c:pt>
                <c:pt idx="1321">
                  <c:v>56.04</c:v>
                </c:pt>
                <c:pt idx="1322">
                  <c:v>78.489999999999995</c:v>
                </c:pt>
                <c:pt idx="1323">
                  <c:v>76.36</c:v>
                </c:pt>
                <c:pt idx="1324">
                  <c:v>74.97</c:v>
                </c:pt>
                <c:pt idx="1325">
                  <c:v>74.38</c:v>
                </c:pt>
                <c:pt idx="1326">
                  <c:v>74.55</c:v>
                </c:pt>
                <c:pt idx="1327">
                  <c:v>78.39</c:v>
                </c:pt>
                <c:pt idx="1328">
                  <c:v>77.989999999999995</c:v>
                </c:pt>
                <c:pt idx="1329">
                  <c:v>75.2</c:v>
                </c:pt>
                <c:pt idx="1330">
                  <c:v>77.27</c:v>
                </c:pt>
                <c:pt idx="1331">
                  <c:v>76.180000000000007</c:v>
                </c:pt>
                <c:pt idx="1332">
                  <c:v>73.89</c:v>
                </c:pt>
                <c:pt idx="1333">
                  <c:v>69.989999999999995</c:v>
                </c:pt>
                <c:pt idx="1334">
                  <c:v>74.14</c:v>
                </c:pt>
                <c:pt idx="1335">
                  <c:v>73.52</c:v>
                </c:pt>
                <c:pt idx="1336">
                  <c:v>1</c:v>
                </c:pt>
                <c:pt idx="1337">
                  <c:v>30</c:v>
                </c:pt>
                <c:pt idx="1338">
                  <c:v>40</c:v>
                </c:pt>
                <c:pt idx="1339">
                  <c:v>32</c:v>
                </c:pt>
                <c:pt idx="1340">
                  <c:v>4.5999999999999996</c:v>
                </c:pt>
                <c:pt idx="1341">
                  <c:v>4.5</c:v>
                </c:pt>
                <c:pt idx="1342">
                  <c:v>5.4</c:v>
                </c:pt>
                <c:pt idx="1343">
                  <c:v>6.1</c:v>
                </c:pt>
                <c:pt idx="1344">
                  <c:v>6.3</c:v>
                </c:pt>
                <c:pt idx="1345">
                  <c:v>7.12</c:v>
                </c:pt>
                <c:pt idx="1346">
                  <c:v>4.57</c:v>
                </c:pt>
                <c:pt idx="1347">
                  <c:v>4.04</c:v>
                </c:pt>
                <c:pt idx="1348">
                  <c:v>8.19</c:v>
                </c:pt>
                <c:pt idx="1349">
                  <c:v>4.33</c:v>
                </c:pt>
                <c:pt idx="1350">
                  <c:v>4.18</c:v>
                </c:pt>
                <c:pt idx="1351">
                  <c:v>6.64</c:v>
                </c:pt>
                <c:pt idx="1352">
                  <c:v>3.01</c:v>
                </c:pt>
                <c:pt idx="1353">
                  <c:v>5.9</c:v>
                </c:pt>
                <c:pt idx="1354">
                  <c:v>3.54</c:v>
                </c:pt>
                <c:pt idx="1355">
                  <c:v>3.57</c:v>
                </c:pt>
                <c:pt idx="1356">
                  <c:v>1.58</c:v>
                </c:pt>
                <c:pt idx="1357">
                  <c:v>3.1</c:v>
                </c:pt>
                <c:pt idx="1358">
                  <c:v>3.91</c:v>
                </c:pt>
                <c:pt idx="1359">
                  <c:v>4.72</c:v>
                </c:pt>
                <c:pt idx="1360">
                  <c:v>4.6100000000000003</c:v>
                </c:pt>
                <c:pt idx="1361">
                  <c:v>3.97</c:v>
                </c:pt>
                <c:pt idx="1362">
                  <c:v>5.48</c:v>
                </c:pt>
                <c:pt idx="1363">
                  <c:v>4.8600000000000003</c:v>
                </c:pt>
                <c:pt idx="1364">
                  <c:v>4.25</c:v>
                </c:pt>
                <c:pt idx="1365">
                  <c:v>5.33</c:v>
                </c:pt>
                <c:pt idx="1366">
                  <c:v>8.42</c:v>
                </c:pt>
                <c:pt idx="1367">
                  <c:v>8.82</c:v>
                </c:pt>
                <c:pt idx="1368">
                  <c:v>8.6</c:v>
                </c:pt>
                <c:pt idx="1369">
                  <c:v>8.1999999999999993</c:v>
                </c:pt>
                <c:pt idx="1370">
                  <c:v>9.6</c:v>
                </c:pt>
                <c:pt idx="1371">
                  <c:v>15.07</c:v>
                </c:pt>
                <c:pt idx="1372">
                  <c:v>14.84</c:v>
                </c:pt>
                <c:pt idx="1373">
                  <c:v>14.27</c:v>
                </c:pt>
                <c:pt idx="1374">
                  <c:v>13.47</c:v>
                </c:pt>
                <c:pt idx="1375">
                  <c:v>14.26</c:v>
                </c:pt>
                <c:pt idx="1376">
                  <c:v>14.23</c:v>
                </c:pt>
                <c:pt idx="1377">
                  <c:v>15.1</c:v>
                </c:pt>
                <c:pt idx="1378">
                  <c:v>13.79</c:v>
                </c:pt>
                <c:pt idx="1379">
                  <c:v>14.7</c:v>
                </c:pt>
                <c:pt idx="1380">
                  <c:v>14.44</c:v>
                </c:pt>
                <c:pt idx="1381">
                  <c:v>14.82</c:v>
                </c:pt>
                <c:pt idx="1382">
                  <c:v>15.47</c:v>
                </c:pt>
                <c:pt idx="1383">
                  <c:v>13.66</c:v>
                </c:pt>
                <c:pt idx="1384">
                  <c:v>14.45</c:v>
                </c:pt>
                <c:pt idx="1385">
                  <c:v>15.55</c:v>
                </c:pt>
                <c:pt idx="1386">
                  <c:v>15.79</c:v>
                </c:pt>
                <c:pt idx="1387">
                  <c:v>14.91</c:v>
                </c:pt>
                <c:pt idx="1388">
                  <c:v>15.01</c:v>
                </c:pt>
                <c:pt idx="1389">
                  <c:v>16.829999999999998</c:v>
                </c:pt>
                <c:pt idx="1390">
                  <c:v>14.67</c:v>
                </c:pt>
                <c:pt idx="1391">
                  <c:v>16</c:v>
                </c:pt>
                <c:pt idx="1392">
                  <c:v>15.24</c:v>
                </c:pt>
                <c:pt idx="1393">
                  <c:v>15.87</c:v>
                </c:pt>
                <c:pt idx="1394">
                  <c:v>15.4</c:v>
                </c:pt>
                <c:pt idx="1395">
                  <c:v>15.71</c:v>
                </c:pt>
                <c:pt idx="1396">
                  <c:v>21.12</c:v>
                </c:pt>
                <c:pt idx="1397">
                  <c:v>17.14</c:v>
                </c:pt>
                <c:pt idx="1398">
                  <c:v>16.61</c:v>
                </c:pt>
                <c:pt idx="1399">
                  <c:v>15.28</c:v>
                </c:pt>
                <c:pt idx="1400">
                  <c:v>15.33</c:v>
                </c:pt>
                <c:pt idx="1401">
                  <c:v>15.98</c:v>
                </c:pt>
                <c:pt idx="1402">
                  <c:v>16.96</c:v>
                </c:pt>
                <c:pt idx="1403">
                  <c:v>17.579999999999998</c:v>
                </c:pt>
                <c:pt idx="1404">
                  <c:v>14.7</c:v>
                </c:pt>
                <c:pt idx="1405">
                  <c:v>14.34</c:v>
                </c:pt>
                <c:pt idx="1406">
                  <c:v>15.66</c:v>
                </c:pt>
                <c:pt idx="1407">
                  <c:v>14.76</c:v>
                </c:pt>
                <c:pt idx="1408">
                  <c:v>15.13</c:v>
                </c:pt>
                <c:pt idx="1409">
                  <c:v>14.78</c:v>
                </c:pt>
                <c:pt idx="1410">
                  <c:v>16.559999999999999</c:v>
                </c:pt>
                <c:pt idx="1411">
                  <c:v>14.81</c:v>
                </c:pt>
                <c:pt idx="1412">
                  <c:v>15.59</c:v>
                </c:pt>
                <c:pt idx="1413">
                  <c:v>14.98</c:v>
                </c:pt>
                <c:pt idx="1414">
                  <c:v>15.36</c:v>
                </c:pt>
                <c:pt idx="1415">
                  <c:v>14.86</c:v>
                </c:pt>
                <c:pt idx="1416">
                  <c:v>15.87</c:v>
                </c:pt>
                <c:pt idx="1417">
                  <c:v>16.77</c:v>
                </c:pt>
                <c:pt idx="1418">
                  <c:v>16.899999999999999</c:v>
                </c:pt>
                <c:pt idx="1419">
                  <c:v>16.52</c:v>
                </c:pt>
                <c:pt idx="1420">
                  <c:v>17.73</c:v>
                </c:pt>
                <c:pt idx="1421">
                  <c:v>17.100000000000001</c:v>
                </c:pt>
                <c:pt idx="1422">
                  <c:v>16.260000000000002</c:v>
                </c:pt>
                <c:pt idx="1423">
                  <c:v>17.07</c:v>
                </c:pt>
                <c:pt idx="1424">
                  <c:v>17.170000000000002</c:v>
                </c:pt>
                <c:pt idx="1425">
                  <c:v>16.899999999999999</c:v>
                </c:pt>
                <c:pt idx="1426">
                  <c:v>16.399999999999999</c:v>
                </c:pt>
                <c:pt idx="1427">
                  <c:v>16.78</c:v>
                </c:pt>
                <c:pt idx="1428">
                  <c:v>17.03</c:v>
                </c:pt>
                <c:pt idx="1429">
                  <c:v>16.23</c:v>
                </c:pt>
                <c:pt idx="1430">
                  <c:v>16.579999999999998</c:v>
                </c:pt>
                <c:pt idx="1431">
                  <c:v>16.66</c:v>
                </c:pt>
                <c:pt idx="1432">
                  <c:v>15.73</c:v>
                </c:pt>
                <c:pt idx="1433">
                  <c:v>17.420000000000002</c:v>
                </c:pt>
                <c:pt idx="1434">
                  <c:v>16.88</c:v>
                </c:pt>
                <c:pt idx="1435">
                  <c:v>34.01</c:v>
                </c:pt>
                <c:pt idx="1436">
                  <c:v>34.479999999999997</c:v>
                </c:pt>
                <c:pt idx="1437">
                  <c:v>35.69</c:v>
                </c:pt>
                <c:pt idx="1438">
                  <c:v>34.909999999999997</c:v>
                </c:pt>
                <c:pt idx="1439">
                  <c:v>37.200000000000003</c:v>
                </c:pt>
                <c:pt idx="1440">
                  <c:v>30.9</c:v>
                </c:pt>
                <c:pt idx="1441">
                  <c:v>37.6</c:v>
                </c:pt>
                <c:pt idx="1442">
                  <c:v>36.43</c:v>
                </c:pt>
                <c:pt idx="1443">
                  <c:v>36.35</c:v>
                </c:pt>
                <c:pt idx="1444">
                  <c:v>37.549999999999997</c:v>
                </c:pt>
                <c:pt idx="1445">
                  <c:v>33.83</c:v>
                </c:pt>
                <c:pt idx="1446">
                  <c:v>35.869999999999997</c:v>
                </c:pt>
                <c:pt idx="1447">
                  <c:v>37.75</c:v>
                </c:pt>
                <c:pt idx="1448">
                  <c:v>35.86</c:v>
                </c:pt>
                <c:pt idx="1449">
                  <c:v>34.869999999999997</c:v>
                </c:pt>
                <c:pt idx="1450">
                  <c:v>35.65</c:v>
                </c:pt>
                <c:pt idx="1451">
                  <c:v>34</c:v>
                </c:pt>
                <c:pt idx="1452">
                  <c:v>36.369999999999997</c:v>
                </c:pt>
                <c:pt idx="1453">
                  <c:v>34.32</c:v>
                </c:pt>
                <c:pt idx="1454">
                  <c:v>38.71</c:v>
                </c:pt>
                <c:pt idx="1455">
                  <c:v>38.76</c:v>
                </c:pt>
                <c:pt idx="1456">
                  <c:v>44.19</c:v>
                </c:pt>
                <c:pt idx="1457">
                  <c:v>34.11</c:v>
                </c:pt>
                <c:pt idx="1458">
                  <c:v>38.17</c:v>
                </c:pt>
                <c:pt idx="1459">
                  <c:v>38.96</c:v>
                </c:pt>
                <c:pt idx="1460">
                  <c:v>33.630000000000003</c:v>
                </c:pt>
                <c:pt idx="1461">
                  <c:v>38.49</c:v>
                </c:pt>
                <c:pt idx="1462">
                  <c:v>35.83</c:v>
                </c:pt>
                <c:pt idx="1463">
                  <c:v>31.95</c:v>
                </c:pt>
                <c:pt idx="1464">
                  <c:v>36.08</c:v>
                </c:pt>
                <c:pt idx="1465">
                  <c:v>26.23</c:v>
                </c:pt>
                <c:pt idx="1466">
                  <c:v>34.56</c:v>
                </c:pt>
                <c:pt idx="1467">
                  <c:v>31.63</c:v>
                </c:pt>
                <c:pt idx="1468">
                  <c:v>39.24</c:v>
                </c:pt>
                <c:pt idx="1469">
                  <c:v>36.229999999999997</c:v>
                </c:pt>
                <c:pt idx="1470">
                  <c:v>36.68</c:v>
                </c:pt>
                <c:pt idx="1471">
                  <c:v>31.08</c:v>
                </c:pt>
                <c:pt idx="1472">
                  <c:v>36.090000000000003</c:v>
                </c:pt>
                <c:pt idx="1473">
                  <c:v>27.75</c:v>
                </c:pt>
                <c:pt idx="1474">
                  <c:v>26.37</c:v>
                </c:pt>
                <c:pt idx="1475">
                  <c:v>34.299999999999997</c:v>
                </c:pt>
                <c:pt idx="1476">
                  <c:v>37.68</c:v>
                </c:pt>
                <c:pt idx="1477">
                  <c:v>35.33</c:v>
                </c:pt>
                <c:pt idx="1478">
                  <c:v>31.38</c:v>
                </c:pt>
                <c:pt idx="1479">
                  <c:v>38.94</c:v>
                </c:pt>
                <c:pt idx="1480">
                  <c:v>41.37</c:v>
                </c:pt>
                <c:pt idx="1481">
                  <c:v>38.93</c:v>
                </c:pt>
                <c:pt idx="1482">
                  <c:v>28.56</c:v>
                </c:pt>
                <c:pt idx="1483">
                  <c:v>35.75</c:v>
                </c:pt>
                <c:pt idx="1484">
                  <c:v>32.61</c:v>
                </c:pt>
                <c:pt idx="1485">
                  <c:v>31.65</c:v>
                </c:pt>
                <c:pt idx="1486">
                  <c:v>41.69</c:v>
                </c:pt>
                <c:pt idx="1487">
                  <c:v>34.17</c:v>
                </c:pt>
                <c:pt idx="1488">
                  <c:v>41.23</c:v>
                </c:pt>
                <c:pt idx="1489">
                  <c:v>46.81</c:v>
                </c:pt>
                <c:pt idx="1490">
                  <c:v>41.81</c:v>
                </c:pt>
                <c:pt idx="1491">
                  <c:v>33.65</c:v>
                </c:pt>
                <c:pt idx="1492">
                  <c:v>30.47</c:v>
                </c:pt>
                <c:pt idx="1493">
                  <c:v>38.64</c:v>
                </c:pt>
                <c:pt idx="1494">
                  <c:v>31.33</c:v>
                </c:pt>
                <c:pt idx="1495">
                  <c:v>32.04</c:v>
                </c:pt>
                <c:pt idx="1496">
                  <c:v>34.909999999999997</c:v>
                </c:pt>
                <c:pt idx="1497">
                  <c:v>33.25</c:v>
                </c:pt>
                <c:pt idx="1498">
                  <c:v>37.96</c:v>
                </c:pt>
                <c:pt idx="1499">
                  <c:v>41.27</c:v>
                </c:pt>
                <c:pt idx="1500">
                  <c:v>41.04</c:v>
                </c:pt>
                <c:pt idx="1501">
                  <c:v>8.2200000000000006</c:v>
                </c:pt>
                <c:pt idx="1502">
                  <c:v>7.63</c:v>
                </c:pt>
                <c:pt idx="1503">
                  <c:v>8.43</c:v>
                </c:pt>
                <c:pt idx="1504">
                  <c:v>6.21</c:v>
                </c:pt>
                <c:pt idx="1505">
                  <c:v>8.08</c:v>
                </c:pt>
                <c:pt idx="1506">
                  <c:v>9.94</c:v>
                </c:pt>
                <c:pt idx="1507">
                  <c:v>6.58</c:v>
                </c:pt>
                <c:pt idx="1508">
                  <c:v>7.91</c:v>
                </c:pt>
                <c:pt idx="1509">
                  <c:v>8.8000000000000007</c:v>
                </c:pt>
                <c:pt idx="1510">
                  <c:v>5.33</c:v>
                </c:pt>
                <c:pt idx="1511">
                  <c:v>5.3</c:v>
                </c:pt>
                <c:pt idx="1512">
                  <c:v>6.19</c:v>
                </c:pt>
                <c:pt idx="1513">
                  <c:v>5.64</c:v>
                </c:pt>
                <c:pt idx="1514">
                  <c:v>5.15</c:v>
                </c:pt>
                <c:pt idx="1515">
                  <c:v>5.94</c:v>
                </c:pt>
                <c:pt idx="1516">
                  <c:v>6.18</c:v>
                </c:pt>
                <c:pt idx="1517">
                  <c:v>5.23</c:v>
                </c:pt>
                <c:pt idx="1518">
                  <c:v>9.49</c:v>
                </c:pt>
                <c:pt idx="1519">
                  <c:v>7.85</c:v>
                </c:pt>
                <c:pt idx="1520">
                  <c:v>4.92</c:v>
                </c:pt>
                <c:pt idx="1521">
                  <c:v>5.17</c:v>
                </c:pt>
                <c:pt idx="1522">
                  <c:v>7.34</c:v>
                </c:pt>
                <c:pt idx="1523">
                  <c:v>5.81</c:v>
                </c:pt>
                <c:pt idx="1524">
                  <c:v>8.65</c:v>
                </c:pt>
                <c:pt idx="1525">
                  <c:v>6.8</c:v>
                </c:pt>
                <c:pt idx="1526">
                  <c:v>6.25</c:v>
                </c:pt>
                <c:pt idx="1527">
                  <c:v>8.61</c:v>
                </c:pt>
                <c:pt idx="1528">
                  <c:v>8.74</c:v>
                </c:pt>
                <c:pt idx="1529">
                  <c:v>8.18</c:v>
                </c:pt>
                <c:pt idx="1530">
                  <c:v>5.98</c:v>
                </c:pt>
                <c:pt idx="1531">
                  <c:v>7.13</c:v>
                </c:pt>
                <c:pt idx="1532">
                  <c:v>4.6399999999999997</c:v>
                </c:pt>
                <c:pt idx="1533">
                  <c:v>5.78</c:v>
                </c:pt>
                <c:pt idx="1534">
                  <c:v>5.43</c:v>
                </c:pt>
                <c:pt idx="1535">
                  <c:v>6.13</c:v>
                </c:pt>
                <c:pt idx="1536">
                  <c:v>7.18</c:v>
                </c:pt>
                <c:pt idx="1537">
                  <c:v>5.66</c:v>
                </c:pt>
                <c:pt idx="1538">
                  <c:v>5.46</c:v>
                </c:pt>
                <c:pt idx="1539">
                  <c:v>6.13</c:v>
                </c:pt>
                <c:pt idx="1540">
                  <c:v>5.61</c:v>
                </c:pt>
                <c:pt idx="1541">
                  <c:v>5.24</c:v>
                </c:pt>
                <c:pt idx="1542">
                  <c:v>5.99</c:v>
                </c:pt>
                <c:pt idx="1543">
                  <c:v>7.43</c:v>
                </c:pt>
                <c:pt idx="1544">
                  <c:v>21.02</c:v>
                </c:pt>
                <c:pt idx="1545">
                  <c:v>21.83</c:v>
                </c:pt>
                <c:pt idx="1546">
                  <c:v>21.64</c:v>
                </c:pt>
                <c:pt idx="1547">
                  <c:v>21.93</c:v>
                </c:pt>
                <c:pt idx="1548">
                  <c:v>20.92</c:v>
                </c:pt>
                <c:pt idx="1549">
                  <c:v>22.47</c:v>
                </c:pt>
                <c:pt idx="1550">
                  <c:v>21.58</c:v>
                </c:pt>
                <c:pt idx="1551">
                  <c:v>20.78</c:v>
                </c:pt>
                <c:pt idx="1552">
                  <c:v>21.15</c:v>
                </c:pt>
                <c:pt idx="1553">
                  <c:v>21.28</c:v>
                </c:pt>
                <c:pt idx="1554">
                  <c:v>21.95</c:v>
                </c:pt>
                <c:pt idx="1555">
                  <c:v>20.41</c:v>
                </c:pt>
                <c:pt idx="1556">
                  <c:v>21.25</c:v>
                </c:pt>
                <c:pt idx="1557">
                  <c:v>21.1</c:v>
                </c:pt>
                <c:pt idx="1558">
                  <c:v>20.89</c:v>
                </c:pt>
                <c:pt idx="1559">
                  <c:v>21.84</c:v>
                </c:pt>
                <c:pt idx="1560">
                  <c:v>21.71</c:v>
                </c:pt>
                <c:pt idx="1561">
                  <c:v>21.4</c:v>
                </c:pt>
                <c:pt idx="1562">
                  <c:v>21.96</c:v>
                </c:pt>
                <c:pt idx="1563">
                  <c:v>21.01</c:v>
                </c:pt>
                <c:pt idx="1564">
                  <c:v>21.57</c:v>
                </c:pt>
                <c:pt idx="1565">
                  <c:v>22.02</c:v>
                </c:pt>
                <c:pt idx="1566">
                  <c:v>21.21</c:v>
                </c:pt>
                <c:pt idx="1567">
                  <c:v>21.3</c:v>
                </c:pt>
                <c:pt idx="1568">
                  <c:v>20.12</c:v>
                </c:pt>
                <c:pt idx="1569">
                  <c:v>21.13</c:v>
                </c:pt>
                <c:pt idx="1570">
                  <c:v>20.43</c:v>
                </c:pt>
                <c:pt idx="1571">
                  <c:v>21.12</c:v>
                </c:pt>
                <c:pt idx="1572">
                  <c:v>21.2</c:v>
                </c:pt>
                <c:pt idx="1573">
                  <c:v>20.96</c:v>
                </c:pt>
                <c:pt idx="1574">
                  <c:v>21.51</c:v>
                </c:pt>
                <c:pt idx="1575">
                  <c:v>21.82</c:v>
                </c:pt>
                <c:pt idx="1576">
                  <c:v>20.85</c:v>
                </c:pt>
                <c:pt idx="1577">
                  <c:v>20.41</c:v>
                </c:pt>
                <c:pt idx="1578">
                  <c:v>22.34</c:v>
                </c:pt>
                <c:pt idx="1579">
                  <c:v>21.57</c:v>
                </c:pt>
                <c:pt idx="1580">
                  <c:v>21.73</c:v>
                </c:pt>
                <c:pt idx="1581">
                  <c:v>21.81</c:v>
                </c:pt>
                <c:pt idx="1582">
                  <c:v>20.85</c:v>
                </c:pt>
                <c:pt idx="1583">
                  <c:v>20.5</c:v>
                </c:pt>
                <c:pt idx="1584">
                  <c:v>21.7</c:v>
                </c:pt>
                <c:pt idx="1585">
                  <c:v>21.83</c:v>
                </c:pt>
                <c:pt idx="1586">
                  <c:v>21.04</c:v>
                </c:pt>
                <c:pt idx="1587">
                  <c:v>22.97</c:v>
                </c:pt>
                <c:pt idx="1588">
                  <c:v>20.34</c:v>
                </c:pt>
                <c:pt idx="1589">
                  <c:v>20.21</c:v>
                </c:pt>
                <c:pt idx="1590">
                  <c:v>20.67</c:v>
                </c:pt>
                <c:pt idx="1591">
                  <c:v>13</c:v>
                </c:pt>
                <c:pt idx="1592">
                  <c:v>8.3000000000000007</c:v>
                </c:pt>
                <c:pt idx="1593">
                  <c:v>9.9</c:v>
                </c:pt>
                <c:pt idx="1594">
                  <c:v>21.4</c:v>
                </c:pt>
                <c:pt idx="1595">
                  <c:v>31.3</c:v>
                </c:pt>
                <c:pt idx="1596">
                  <c:v>11.5</c:v>
                </c:pt>
                <c:pt idx="1597">
                  <c:v>16.5</c:v>
                </c:pt>
                <c:pt idx="1598">
                  <c:v>16.399999999999999</c:v>
                </c:pt>
                <c:pt idx="1599">
                  <c:v>8.3000000000000007</c:v>
                </c:pt>
                <c:pt idx="1600">
                  <c:v>13.8</c:v>
                </c:pt>
                <c:pt idx="1601">
                  <c:v>18</c:v>
                </c:pt>
                <c:pt idx="1602">
                  <c:v>50.1</c:v>
                </c:pt>
                <c:pt idx="1603">
                  <c:v>41.7</c:v>
                </c:pt>
                <c:pt idx="1604">
                  <c:v>4.2</c:v>
                </c:pt>
                <c:pt idx="1605">
                  <c:v>54.81</c:v>
                </c:pt>
                <c:pt idx="1606">
                  <c:v>55.36</c:v>
                </c:pt>
                <c:pt idx="1607">
                  <c:v>51.07</c:v>
                </c:pt>
                <c:pt idx="1608">
                  <c:v>69.47</c:v>
                </c:pt>
                <c:pt idx="1609">
                  <c:v>68.45</c:v>
                </c:pt>
                <c:pt idx="1610">
                  <c:v>66.180000000000007</c:v>
                </c:pt>
                <c:pt idx="1611">
                  <c:v>66.97</c:v>
                </c:pt>
                <c:pt idx="1612">
                  <c:v>69.989999999999995</c:v>
                </c:pt>
                <c:pt idx="1613">
                  <c:v>54.52</c:v>
                </c:pt>
                <c:pt idx="1614">
                  <c:v>67.849999999999994</c:v>
                </c:pt>
                <c:pt idx="1615">
                  <c:v>52.98</c:v>
                </c:pt>
                <c:pt idx="1616">
                  <c:v>71.95</c:v>
                </c:pt>
                <c:pt idx="1617">
                  <c:v>78.930000000000007</c:v>
                </c:pt>
                <c:pt idx="1618">
                  <c:v>74.55</c:v>
                </c:pt>
                <c:pt idx="1619">
                  <c:v>75.31</c:v>
                </c:pt>
                <c:pt idx="1620">
                  <c:v>72.44</c:v>
                </c:pt>
                <c:pt idx="1621">
                  <c:v>73.23</c:v>
                </c:pt>
                <c:pt idx="1622">
                  <c:v>76.739999999999995</c:v>
                </c:pt>
                <c:pt idx="1623">
                  <c:v>76.25</c:v>
                </c:pt>
                <c:pt idx="1624">
                  <c:v>74.37</c:v>
                </c:pt>
                <c:pt idx="1625">
                  <c:v>64.72</c:v>
                </c:pt>
                <c:pt idx="1626">
                  <c:v>63.25</c:v>
                </c:pt>
                <c:pt idx="1627">
                  <c:v>80.260000000000005</c:v>
                </c:pt>
                <c:pt idx="1628">
                  <c:v>78.650000000000006</c:v>
                </c:pt>
                <c:pt idx="1629">
                  <c:v>79.11</c:v>
                </c:pt>
                <c:pt idx="1630">
                  <c:v>79.52</c:v>
                </c:pt>
                <c:pt idx="1631">
                  <c:v>79.150000000000006</c:v>
                </c:pt>
                <c:pt idx="1632">
                  <c:v>81.489999999999995</c:v>
                </c:pt>
                <c:pt idx="1633">
                  <c:v>81.010000000000005</c:v>
                </c:pt>
                <c:pt idx="1634">
                  <c:v>81.489999999999995</c:v>
                </c:pt>
                <c:pt idx="1635">
                  <c:v>78.28</c:v>
                </c:pt>
                <c:pt idx="1636">
                  <c:v>80.2</c:v>
                </c:pt>
                <c:pt idx="1637">
                  <c:v>82.83</c:v>
                </c:pt>
                <c:pt idx="1638">
                  <c:v>83.56</c:v>
                </c:pt>
                <c:pt idx="1639">
                  <c:v>82.34</c:v>
                </c:pt>
                <c:pt idx="1640">
                  <c:v>82.43</c:v>
                </c:pt>
                <c:pt idx="1641">
                  <c:v>80.97</c:v>
                </c:pt>
                <c:pt idx="1642">
                  <c:v>80.36</c:v>
                </c:pt>
                <c:pt idx="1643">
                  <c:v>79.239999999999995</c:v>
                </c:pt>
                <c:pt idx="1644">
                  <c:v>81.23</c:v>
                </c:pt>
                <c:pt idx="1645">
                  <c:v>66.56</c:v>
                </c:pt>
                <c:pt idx="1646">
                  <c:v>65.180000000000007</c:v>
                </c:pt>
                <c:pt idx="1647">
                  <c:v>62.91</c:v>
                </c:pt>
                <c:pt idx="1648">
                  <c:v>64.64</c:v>
                </c:pt>
                <c:pt idx="1649">
                  <c:v>61.52</c:v>
                </c:pt>
                <c:pt idx="1650">
                  <c:v>61.19</c:v>
                </c:pt>
                <c:pt idx="1651">
                  <c:v>71.27</c:v>
                </c:pt>
                <c:pt idx="1652">
                  <c:v>72.069999999999993</c:v>
                </c:pt>
                <c:pt idx="1653">
                  <c:v>63.77</c:v>
                </c:pt>
                <c:pt idx="1654">
                  <c:v>64.58</c:v>
                </c:pt>
                <c:pt idx="1655">
                  <c:v>61.07</c:v>
                </c:pt>
                <c:pt idx="1656">
                  <c:v>60.8</c:v>
                </c:pt>
                <c:pt idx="1657">
                  <c:v>61.66</c:v>
                </c:pt>
                <c:pt idx="1658">
                  <c:v>65.06</c:v>
                </c:pt>
                <c:pt idx="1659">
                  <c:v>65.11</c:v>
                </c:pt>
                <c:pt idx="1660">
                  <c:v>64.989999999999995</c:v>
                </c:pt>
                <c:pt idx="1661">
                  <c:v>60.84</c:v>
                </c:pt>
                <c:pt idx="1662">
                  <c:v>59.1</c:v>
                </c:pt>
                <c:pt idx="1663">
                  <c:v>65.680000000000007</c:v>
                </c:pt>
                <c:pt idx="1664">
                  <c:v>64.75</c:v>
                </c:pt>
                <c:pt idx="1665">
                  <c:v>64.11</c:v>
                </c:pt>
                <c:pt idx="1666">
                  <c:v>60.17</c:v>
                </c:pt>
                <c:pt idx="1667">
                  <c:v>61.47</c:v>
                </c:pt>
                <c:pt idx="1668">
                  <c:v>60.09</c:v>
                </c:pt>
                <c:pt idx="1669">
                  <c:v>69.86</c:v>
                </c:pt>
                <c:pt idx="1670">
                  <c:v>71.05</c:v>
                </c:pt>
                <c:pt idx="1671">
                  <c:v>64.09</c:v>
                </c:pt>
                <c:pt idx="1672">
                  <c:v>65.19</c:v>
                </c:pt>
                <c:pt idx="1673">
                  <c:v>62.18</c:v>
                </c:pt>
                <c:pt idx="1674">
                  <c:v>61.46</c:v>
                </c:pt>
                <c:pt idx="1675">
                  <c:v>65.36</c:v>
                </c:pt>
                <c:pt idx="1676">
                  <c:v>67.510000000000005</c:v>
                </c:pt>
                <c:pt idx="1677">
                  <c:v>64.819999999999993</c:v>
                </c:pt>
                <c:pt idx="1678">
                  <c:v>59.78</c:v>
                </c:pt>
                <c:pt idx="1679">
                  <c:v>78.59</c:v>
                </c:pt>
                <c:pt idx="1680">
                  <c:v>78.28</c:v>
                </c:pt>
                <c:pt idx="1681">
                  <c:v>77.88</c:v>
                </c:pt>
                <c:pt idx="1682">
                  <c:v>76.849999999999994</c:v>
                </c:pt>
                <c:pt idx="1683">
                  <c:v>76.27</c:v>
                </c:pt>
                <c:pt idx="1684">
                  <c:v>75.69</c:v>
                </c:pt>
                <c:pt idx="1685">
                  <c:v>75.510000000000005</c:v>
                </c:pt>
                <c:pt idx="1686">
                  <c:v>74.89</c:v>
                </c:pt>
                <c:pt idx="1687">
                  <c:v>74.31</c:v>
                </c:pt>
                <c:pt idx="1688">
                  <c:v>74.13</c:v>
                </c:pt>
                <c:pt idx="1689">
                  <c:v>73.819999999999993</c:v>
                </c:pt>
                <c:pt idx="1690">
                  <c:v>73.510000000000005</c:v>
                </c:pt>
                <c:pt idx="1691">
                  <c:v>73.459999999999994</c:v>
                </c:pt>
                <c:pt idx="1692">
                  <c:v>73.42</c:v>
                </c:pt>
                <c:pt idx="1693">
                  <c:v>73.06</c:v>
                </c:pt>
                <c:pt idx="1694">
                  <c:v>72.959999999999994</c:v>
                </c:pt>
                <c:pt idx="1695">
                  <c:v>72.61</c:v>
                </c:pt>
                <c:pt idx="1696">
                  <c:v>72.349999999999994</c:v>
                </c:pt>
                <c:pt idx="1697">
                  <c:v>71.989999999999995</c:v>
                </c:pt>
                <c:pt idx="1698">
                  <c:v>71.900000000000006</c:v>
                </c:pt>
                <c:pt idx="1699">
                  <c:v>71.14</c:v>
                </c:pt>
                <c:pt idx="1700">
                  <c:v>70.790000000000006</c:v>
                </c:pt>
                <c:pt idx="1701">
                  <c:v>70.34</c:v>
                </c:pt>
                <c:pt idx="1702">
                  <c:v>69.67</c:v>
                </c:pt>
                <c:pt idx="1703">
                  <c:v>69.05</c:v>
                </c:pt>
                <c:pt idx="1704">
                  <c:v>68.959999999999994</c:v>
                </c:pt>
                <c:pt idx="1705">
                  <c:v>68.91</c:v>
                </c:pt>
                <c:pt idx="1706">
                  <c:v>68.510000000000005</c:v>
                </c:pt>
                <c:pt idx="1707">
                  <c:v>68.290000000000006</c:v>
                </c:pt>
                <c:pt idx="1708">
                  <c:v>67.89</c:v>
                </c:pt>
                <c:pt idx="1709">
                  <c:v>67.84</c:v>
                </c:pt>
                <c:pt idx="1710">
                  <c:v>66.86</c:v>
                </c:pt>
                <c:pt idx="1711">
                  <c:v>66.28</c:v>
                </c:pt>
                <c:pt idx="1712">
                  <c:v>65.48</c:v>
                </c:pt>
                <c:pt idx="1713">
                  <c:v>65.12</c:v>
                </c:pt>
                <c:pt idx="1714">
                  <c:v>64.989999999999995</c:v>
                </c:pt>
                <c:pt idx="1715">
                  <c:v>64.94</c:v>
                </c:pt>
                <c:pt idx="1716">
                  <c:v>64.5</c:v>
                </c:pt>
                <c:pt idx="1717">
                  <c:v>63.96</c:v>
                </c:pt>
                <c:pt idx="1718">
                  <c:v>63.43</c:v>
                </c:pt>
                <c:pt idx="1719">
                  <c:v>62.8</c:v>
                </c:pt>
                <c:pt idx="1720">
                  <c:v>60.17</c:v>
                </c:pt>
                <c:pt idx="1721">
                  <c:v>60.04</c:v>
                </c:pt>
                <c:pt idx="1722">
                  <c:v>59.77</c:v>
                </c:pt>
                <c:pt idx="1723">
                  <c:v>57.63</c:v>
                </c:pt>
                <c:pt idx="1724">
                  <c:v>51.16</c:v>
                </c:pt>
                <c:pt idx="1725">
                  <c:v>48.53</c:v>
                </c:pt>
                <c:pt idx="1726">
                  <c:v>48.48</c:v>
                </c:pt>
                <c:pt idx="1727">
                  <c:v>47.59</c:v>
                </c:pt>
                <c:pt idx="1728">
                  <c:v>47.59</c:v>
                </c:pt>
                <c:pt idx="1729">
                  <c:v>77.81</c:v>
                </c:pt>
                <c:pt idx="1730">
                  <c:v>76.02</c:v>
                </c:pt>
                <c:pt idx="1731">
                  <c:v>76.86</c:v>
                </c:pt>
                <c:pt idx="1732">
                  <c:v>69.28</c:v>
                </c:pt>
                <c:pt idx="1733">
                  <c:v>77.760000000000005</c:v>
                </c:pt>
                <c:pt idx="1734">
                  <c:v>75.599999999999994</c:v>
                </c:pt>
                <c:pt idx="1735">
                  <c:v>78.69</c:v>
                </c:pt>
                <c:pt idx="1736">
                  <c:v>82.36</c:v>
                </c:pt>
                <c:pt idx="1737">
                  <c:v>68.349999999999994</c:v>
                </c:pt>
                <c:pt idx="1738">
                  <c:v>75.62</c:v>
                </c:pt>
                <c:pt idx="1739">
                  <c:v>73.650000000000006</c:v>
                </c:pt>
                <c:pt idx="1740">
                  <c:v>73.05</c:v>
                </c:pt>
                <c:pt idx="1741">
                  <c:v>84.31</c:v>
                </c:pt>
                <c:pt idx="1742">
                  <c:v>83.21</c:v>
                </c:pt>
                <c:pt idx="1743">
                  <c:v>80</c:v>
                </c:pt>
                <c:pt idx="1744">
                  <c:v>75</c:v>
                </c:pt>
                <c:pt idx="1745">
                  <c:v>79</c:v>
                </c:pt>
                <c:pt idx="1746">
                  <c:v>76</c:v>
                </c:pt>
                <c:pt idx="1747">
                  <c:v>77</c:v>
                </c:pt>
                <c:pt idx="1748">
                  <c:v>63</c:v>
                </c:pt>
                <c:pt idx="1749">
                  <c:v>60</c:v>
                </c:pt>
                <c:pt idx="1750">
                  <c:v>75.92</c:v>
                </c:pt>
                <c:pt idx="1751">
                  <c:v>76.319999999999993</c:v>
                </c:pt>
                <c:pt idx="1752">
                  <c:v>76.709999999999994</c:v>
                </c:pt>
                <c:pt idx="1753">
                  <c:v>76.81</c:v>
                </c:pt>
                <c:pt idx="1754">
                  <c:v>78.290000000000006</c:v>
                </c:pt>
                <c:pt idx="1755">
                  <c:v>78.48</c:v>
                </c:pt>
                <c:pt idx="1756">
                  <c:v>78.88</c:v>
                </c:pt>
                <c:pt idx="1757">
                  <c:v>79.069999999999993</c:v>
                </c:pt>
                <c:pt idx="1758">
                  <c:v>79.37</c:v>
                </c:pt>
                <c:pt idx="1759">
                  <c:v>79.959999999999994</c:v>
                </c:pt>
                <c:pt idx="1760">
                  <c:v>76.319999999999993</c:v>
                </c:pt>
                <c:pt idx="1761">
                  <c:v>76.81</c:v>
                </c:pt>
                <c:pt idx="1762">
                  <c:v>78.48</c:v>
                </c:pt>
                <c:pt idx="1763">
                  <c:v>78.58</c:v>
                </c:pt>
                <c:pt idx="1764">
                  <c:v>79.569999999999993</c:v>
                </c:pt>
                <c:pt idx="1765">
                  <c:v>80.45</c:v>
                </c:pt>
                <c:pt idx="1766">
                  <c:v>80.75</c:v>
                </c:pt>
                <c:pt idx="1767">
                  <c:v>81.14</c:v>
                </c:pt>
                <c:pt idx="1768">
                  <c:v>81.34</c:v>
                </c:pt>
                <c:pt idx="1769">
                  <c:v>82.91</c:v>
                </c:pt>
                <c:pt idx="1770">
                  <c:v>83.5</c:v>
                </c:pt>
                <c:pt idx="1771">
                  <c:v>83.7</c:v>
                </c:pt>
                <c:pt idx="1772">
                  <c:v>84.09</c:v>
                </c:pt>
                <c:pt idx="1773">
                  <c:v>84.29</c:v>
                </c:pt>
                <c:pt idx="1774">
                  <c:v>84.69</c:v>
                </c:pt>
                <c:pt idx="1775">
                  <c:v>85.77</c:v>
                </c:pt>
                <c:pt idx="1776">
                  <c:v>86.06</c:v>
                </c:pt>
                <c:pt idx="1777">
                  <c:v>86.85</c:v>
                </c:pt>
                <c:pt idx="1778">
                  <c:v>87.24</c:v>
                </c:pt>
                <c:pt idx="1779">
                  <c:v>88.43</c:v>
                </c:pt>
                <c:pt idx="1780">
                  <c:v>79.06</c:v>
                </c:pt>
                <c:pt idx="1781">
                  <c:v>78.400000000000006</c:v>
                </c:pt>
                <c:pt idx="1782">
                  <c:v>89.96</c:v>
                </c:pt>
                <c:pt idx="1783">
                  <c:v>88.59</c:v>
                </c:pt>
                <c:pt idx="1784">
                  <c:v>89.45</c:v>
                </c:pt>
                <c:pt idx="1785">
                  <c:v>89.79</c:v>
                </c:pt>
                <c:pt idx="1786">
                  <c:v>90.77</c:v>
                </c:pt>
                <c:pt idx="1787">
                  <c:v>90.17</c:v>
                </c:pt>
                <c:pt idx="1788">
                  <c:v>81.39</c:v>
                </c:pt>
                <c:pt idx="1789">
                  <c:v>82.03</c:v>
                </c:pt>
                <c:pt idx="1790">
                  <c:v>81.83</c:v>
                </c:pt>
                <c:pt idx="1791">
                  <c:v>78.34</c:v>
                </c:pt>
                <c:pt idx="1792">
                  <c:v>81.58</c:v>
                </c:pt>
                <c:pt idx="1793">
                  <c:v>84.42</c:v>
                </c:pt>
                <c:pt idx="1794">
                  <c:v>84.38</c:v>
                </c:pt>
                <c:pt idx="1795">
                  <c:v>83.52</c:v>
                </c:pt>
                <c:pt idx="1796">
                  <c:v>84.61</c:v>
                </c:pt>
                <c:pt idx="1797">
                  <c:v>73.900000000000006</c:v>
                </c:pt>
                <c:pt idx="1798">
                  <c:v>73</c:v>
                </c:pt>
                <c:pt idx="1799">
                  <c:v>72.8</c:v>
                </c:pt>
                <c:pt idx="1800">
                  <c:v>72.2</c:v>
                </c:pt>
                <c:pt idx="1801">
                  <c:v>72.599999999999994</c:v>
                </c:pt>
                <c:pt idx="1802">
                  <c:v>78.599999999999994</c:v>
                </c:pt>
                <c:pt idx="1803">
                  <c:v>79.7</c:v>
                </c:pt>
                <c:pt idx="1804">
                  <c:v>79.400000000000006</c:v>
                </c:pt>
                <c:pt idx="1805">
                  <c:v>72.8</c:v>
                </c:pt>
                <c:pt idx="1806">
                  <c:v>73.900000000000006</c:v>
                </c:pt>
                <c:pt idx="1807">
                  <c:v>73.3</c:v>
                </c:pt>
                <c:pt idx="1808">
                  <c:v>72.5</c:v>
                </c:pt>
                <c:pt idx="1809">
                  <c:v>68.599999999999994</c:v>
                </c:pt>
                <c:pt idx="1810">
                  <c:v>58.4</c:v>
                </c:pt>
                <c:pt idx="1811">
                  <c:v>50.6</c:v>
                </c:pt>
                <c:pt idx="1812">
                  <c:v>53.9</c:v>
                </c:pt>
                <c:pt idx="1813">
                  <c:v>53</c:v>
                </c:pt>
                <c:pt idx="1814">
                  <c:v>43.2</c:v>
                </c:pt>
                <c:pt idx="1815">
                  <c:v>90</c:v>
                </c:pt>
                <c:pt idx="1816">
                  <c:v>63</c:v>
                </c:pt>
                <c:pt idx="1817">
                  <c:v>84</c:v>
                </c:pt>
                <c:pt idx="1818">
                  <c:v>46.63</c:v>
                </c:pt>
                <c:pt idx="1819">
                  <c:v>48.6</c:v>
                </c:pt>
                <c:pt idx="1820">
                  <c:v>41.98</c:v>
                </c:pt>
                <c:pt idx="1821">
                  <c:v>36.28</c:v>
                </c:pt>
                <c:pt idx="1822">
                  <c:v>29.86</c:v>
                </c:pt>
                <c:pt idx="1823">
                  <c:v>30.57</c:v>
                </c:pt>
                <c:pt idx="1824">
                  <c:v>29.23</c:v>
                </c:pt>
                <c:pt idx="1825">
                  <c:v>54</c:v>
                </c:pt>
                <c:pt idx="1826">
                  <c:v>56</c:v>
                </c:pt>
                <c:pt idx="1827">
                  <c:v>55</c:v>
                </c:pt>
                <c:pt idx="1828">
                  <c:v>27</c:v>
                </c:pt>
                <c:pt idx="1829">
                  <c:v>28</c:v>
                </c:pt>
                <c:pt idx="1830">
                  <c:v>69</c:v>
                </c:pt>
                <c:pt idx="1831">
                  <c:v>70</c:v>
                </c:pt>
                <c:pt idx="1832">
                  <c:v>71</c:v>
                </c:pt>
                <c:pt idx="1833">
                  <c:v>22</c:v>
                </c:pt>
                <c:pt idx="1834">
                  <c:v>21</c:v>
                </c:pt>
                <c:pt idx="1835">
                  <c:v>58</c:v>
                </c:pt>
                <c:pt idx="1836">
                  <c:v>59</c:v>
                </c:pt>
                <c:pt idx="1837">
                  <c:v>39</c:v>
                </c:pt>
                <c:pt idx="1838">
                  <c:v>60</c:v>
                </c:pt>
                <c:pt idx="1839">
                  <c:v>62</c:v>
                </c:pt>
                <c:pt idx="1840">
                  <c:v>34</c:v>
                </c:pt>
                <c:pt idx="1841">
                  <c:v>38</c:v>
                </c:pt>
                <c:pt idx="1842">
                  <c:v>43</c:v>
                </c:pt>
                <c:pt idx="1843">
                  <c:v>43</c:v>
                </c:pt>
                <c:pt idx="1844">
                  <c:v>38</c:v>
                </c:pt>
                <c:pt idx="1845">
                  <c:v>47</c:v>
                </c:pt>
                <c:pt idx="1846">
                  <c:v>50</c:v>
                </c:pt>
                <c:pt idx="1847">
                  <c:v>47</c:v>
                </c:pt>
                <c:pt idx="1848">
                  <c:v>50</c:v>
                </c:pt>
                <c:pt idx="1849">
                  <c:v>31</c:v>
                </c:pt>
                <c:pt idx="1850">
                  <c:v>24</c:v>
                </c:pt>
                <c:pt idx="1851">
                  <c:v>32</c:v>
                </c:pt>
                <c:pt idx="1852">
                  <c:v>26</c:v>
                </c:pt>
                <c:pt idx="1853">
                  <c:v>29</c:v>
                </c:pt>
                <c:pt idx="1854">
                  <c:v>79.709999999999994</c:v>
                </c:pt>
                <c:pt idx="1855">
                  <c:v>81.95</c:v>
                </c:pt>
                <c:pt idx="1856">
                  <c:v>78.680000000000007</c:v>
                </c:pt>
                <c:pt idx="1857">
                  <c:v>76.599999999999994</c:v>
                </c:pt>
                <c:pt idx="1858">
                  <c:v>83.54</c:v>
                </c:pt>
                <c:pt idx="1859">
                  <c:v>85.89</c:v>
                </c:pt>
                <c:pt idx="1860">
                  <c:v>70.23</c:v>
                </c:pt>
                <c:pt idx="1861">
                  <c:v>80.260000000000005</c:v>
                </c:pt>
                <c:pt idx="1862">
                  <c:v>75.52</c:v>
                </c:pt>
                <c:pt idx="1863">
                  <c:v>82.75</c:v>
                </c:pt>
                <c:pt idx="1864">
                  <c:v>64.42</c:v>
                </c:pt>
                <c:pt idx="1865">
                  <c:v>75.989999999999995</c:v>
                </c:pt>
                <c:pt idx="1866">
                  <c:v>77.010000000000005</c:v>
                </c:pt>
                <c:pt idx="1867">
                  <c:v>66.59</c:v>
                </c:pt>
                <c:pt idx="1868">
                  <c:v>56.43</c:v>
                </c:pt>
                <c:pt idx="1869">
                  <c:v>62.79</c:v>
                </c:pt>
                <c:pt idx="1870">
                  <c:v>62.08</c:v>
                </c:pt>
                <c:pt idx="1871">
                  <c:v>69.67</c:v>
                </c:pt>
                <c:pt idx="1872">
                  <c:v>73.91</c:v>
                </c:pt>
                <c:pt idx="1873">
                  <c:v>66.53</c:v>
                </c:pt>
                <c:pt idx="1874">
                  <c:v>77.14</c:v>
                </c:pt>
                <c:pt idx="1875">
                  <c:v>70.64</c:v>
                </c:pt>
                <c:pt idx="1876">
                  <c:v>72.489999999999995</c:v>
                </c:pt>
                <c:pt idx="1877">
                  <c:v>72.59</c:v>
                </c:pt>
                <c:pt idx="1878">
                  <c:v>74.489999999999995</c:v>
                </c:pt>
                <c:pt idx="1879">
                  <c:v>69.06</c:v>
                </c:pt>
                <c:pt idx="1880">
                  <c:v>68.989999999999995</c:v>
                </c:pt>
                <c:pt idx="1881">
                  <c:v>62.08</c:v>
                </c:pt>
                <c:pt idx="1882">
                  <c:v>61.49</c:v>
                </c:pt>
                <c:pt idx="1883">
                  <c:v>70.959999999999994</c:v>
                </c:pt>
                <c:pt idx="1884">
                  <c:v>58.39</c:v>
                </c:pt>
                <c:pt idx="1885">
                  <c:v>70.28</c:v>
                </c:pt>
                <c:pt idx="1886">
                  <c:v>70.02</c:v>
                </c:pt>
                <c:pt idx="1887">
                  <c:v>72.09</c:v>
                </c:pt>
                <c:pt idx="1888">
                  <c:v>73.7</c:v>
                </c:pt>
                <c:pt idx="1889">
                  <c:v>81.96</c:v>
                </c:pt>
                <c:pt idx="1890">
                  <c:v>69.900000000000006</c:v>
                </c:pt>
                <c:pt idx="1891">
                  <c:v>81.45</c:v>
                </c:pt>
                <c:pt idx="1892">
                  <c:v>69.8</c:v>
                </c:pt>
                <c:pt idx="1893">
                  <c:v>84.1</c:v>
                </c:pt>
                <c:pt idx="1894">
                  <c:v>82.86</c:v>
                </c:pt>
                <c:pt idx="1895">
                  <c:v>80.28</c:v>
                </c:pt>
                <c:pt idx="1896">
                  <c:v>77.94</c:v>
                </c:pt>
                <c:pt idx="1897">
                  <c:v>81.319999999999993</c:v>
                </c:pt>
                <c:pt idx="1898">
                  <c:v>76.349999999999994</c:v>
                </c:pt>
                <c:pt idx="1899">
                  <c:v>71.94</c:v>
                </c:pt>
                <c:pt idx="1900">
                  <c:v>81.88</c:v>
                </c:pt>
                <c:pt idx="1901">
                  <c:v>78.040000000000006</c:v>
                </c:pt>
                <c:pt idx="1902">
                  <c:v>73.53</c:v>
                </c:pt>
                <c:pt idx="1903">
                  <c:v>75.2</c:v>
                </c:pt>
                <c:pt idx="1904">
                  <c:v>69.17</c:v>
                </c:pt>
                <c:pt idx="1905">
                  <c:v>69.56</c:v>
                </c:pt>
                <c:pt idx="1906">
                  <c:v>72.31</c:v>
                </c:pt>
                <c:pt idx="1907">
                  <c:v>73.59</c:v>
                </c:pt>
                <c:pt idx="1908">
                  <c:v>67.83</c:v>
                </c:pt>
                <c:pt idx="1909">
                  <c:v>79.08</c:v>
                </c:pt>
                <c:pt idx="1910">
                  <c:v>71.47</c:v>
                </c:pt>
                <c:pt idx="1911">
                  <c:v>67.45</c:v>
                </c:pt>
                <c:pt idx="1912">
                  <c:v>82.08</c:v>
                </c:pt>
                <c:pt idx="1913">
                  <c:v>81.42</c:v>
                </c:pt>
                <c:pt idx="1914">
                  <c:v>50.04</c:v>
                </c:pt>
                <c:pt idx="1915">
                  <c:v>57.29</c:v>
                </c:pt>
                <c:pt idx="1916">
                  <c:v>72.5</c:v>
                </c:pt>
                <c:pt idx="1917">
                  <c:v>54.08</c:v>
                </c:pt>
                <c:pt idx="1918">
                  <c:v>59.1</c:v>
                </c:pt>
                <c:pt idx="1919">
                  <c:v>62.07</c:v>
                </c:pt>
                <c:pt idx="1920">
                  <c:v>65.61</c:v>
                </c:pt>
                <c:pt idx="1921">
                  <c:v>51.95</c:v>
                </c:pt>
                <c:pt idx="1922">
                  <c:v>61.42</c:v>
                </c:pt>
                <c:pt idx="1923">
                  <c:v>64.48</c:v>
                </c:pt>
                <c:pt idx="1924">
                  <c:v>63.17</c:v>
                </c:pt>
                <c:pt idx="1925">
                  <c:v>67.47</c:v>
                </c:pt>
                <c:pt idx="1926">
                  <c:v>71.38</c:v>
                </c:pt>
                <c:pt idx="1927">
                  <c:v>56.78</c:v>
                </c:pt>
                <c:pt idx="1928">
                  <c:v>51.54</c:v>
                </c:pt>
                <c:pt idx="1929">
                  <c:v>72.150000000000006</c:v>
                </c:pt>
                <c:pt idx="1930">
                  <c:v>58.24</c:v>
                </c:pt>
                <c:pt idx="1931">
                  <c:v>59.73</c:v>
                </c:pt>
                <c:pt idx="1932">
                  <c:v>54.15</c:v>
                </c:pt>
                <c:pt idx="1933">
                  <c:v>65</c:v>
                </c:pt>
                <c:pt idx="1934">
                  <c:v>66.63</c:v>
                </c:pt>
                <c:pt idx="1935">
                  <c:v>62.91</c:v>
                </c:pt>
                <c:pt idx="1936">
                  <c:v>74.33</c:v>
                </c:pt>
                <c:pt idx="1937">
                  <c:v>54.24</c:v>
                </c:pt>
                <c:pt idx="1938">
                  <c:v>56.66</c:v>
                </c:pt>
                <c:pt idx="1939">
                  <c:v>52.25</c:v>
                </c:pt>
                <c:pt idx="1940">
                  <c:v>68.88</c:v>
                </c:pt>
                <c:pt idx="1941">
                  <c:v>54.04</c:v>
                </c:pt>
                <c:pt idx="1942">
                  <c:v>76.38</c:v>
                </c:pt>
                <c:pt idx="1943">
                  <c:v>60.52</c:v>
                </c:pt>
                <c:pt idx="1944">
                  <c:v>57.67</c:v>
                </c:pt>
                <c:pt idx="1945">
                  <c:v>63.31</c:v>
                </c:pt>
                <c:pt idx="1946">
                  <c:v>47.67</c:v>
                </c:pt>
                <c:pt idx="1947">
                  <c:v>58.53</c:v>
                </c:pt>
                <c:pt idx="1948">
                  <c:v>52.97</c:v>
                </c:pt>
                <c:pt idx="1949">
                  <c:v>45.87</c:v>
                </c:pt>
                <c:pt idx="1950">
                  <c:v>63.11</c:v>
                </c:pt>
                <c:pt idx="1951">
                  <c:v>60.95</c:v>
                </c:pt>
                <c:pt idx="1952">
                  <c:v>68.37</c:v>
                </c:pt>
                <c:pt idx="1953">
                  <c:v>61.7</c:v>
                </c:pt>
                <c:pt idx="1954">
                  <c:v>61.71</c:v>
                </c:pt>
                <c:pt idx="1955">
                  <c:v>67.27</c:v>
                </c:pt>
                <c:pt idx="1956">
                  <c:v>63.98</c:v>
                </c:pt>
                <c:pt idx="1957">
                  <c:v>63.36</c:v>
                </c:pt>
                <c:pt idx="1958">
                  <c:v>60.23</c:v>
                </c:pt>
                <c:pt idx="1959">
                  <c:v>64.989999999999995</c:v>
                </c:pt>
                <c:pt idx="1960">
                  <c:v>56.8</c:v>
                </c:pt>
                <c:pt idx="1961">
                  <c:v>63.36</c:v>
                </c:pt>
                <c:pt idx="1962">
                  <c:v>69.89</c:v>
                </c:pt>
                <c:pt idx="1963">
                  <c:v>58.22</c:v>
                </c:pt>
                <c:pt idx="1964">
                  <c:v>52.62</c:v>
                </c:pt>
                <c:pt idx="1965">
                  <c:v>73.819999999999993</c:v>
                </c:pt>
                <c:pt idx="1966">
                  <c:v>65.099999999999994</c:v>
                </c:pt>
                <c:pt idx="1967">
                  <c:v>69.83</c:v>
                </c:pt>
                <c:pt idx="1968">
                  <c:v>69.849999999999994</c:v>
                </c:pt>
                <c:pt idx="1969">
                  <c:v>55.33</c:v>
                </c:pt>
                <c:pt idx="1970">
                  <c:v>59.98</c:v>
                </c:pt>
                <c:pt idx="1971">
                  <c:v>55.29</c:v>
                </c:pt>
                <c:pt idx="1972">
                  <c:v>67.78</c:v>
                </c:pt>
                <c:pt idx="1973">
                  <c:v>51.76</c:v>
                </c:pt>
                <c:pt idx="1974">
                  <c:v>54.5</c:v>
                </c:pt>
                <c:pt idx="1975">
                  <c:v>54.4</c:v>
                </c:pt>
                <c:pt idx="1976">
                  <c:v>72.94</c:v>
                </c:pt>
                <c:pt idx="1977">
                  <c:v>56.06</c:v>
                </c:pt>
                <c:pt idx="1978">
                  <c:v>61.07</c:v>
                </c:pt>
                <c:pt idx="1979">
                  <c:v>62.26</c:v>
                </c:pt>
                <c:pt idx="1980">
                  <c:v>76.34</c:v>
                </c:pt>
                <c:pt idx="1981">
                  <c:v>54.64</c:v>
                </c:pt>
                <c:pt idx="1982">
                  <c:v>55.11</c:v>
                </c:pt>
                <c:pt idx="1983">
                  <c:v>70.19</c:v>
                </c:pt>
                <c:pt idx="1984">
                  <c:v>58.75</c:v>
                </c:pt>
                <c:pt idx="1985">
                  <c:v>71.459999999999994</c:v>
                </c:pt>
                <c:pt idx="1986">
                  <c:v>79.349999999999994</c:v>
                </c:pt>
                <c:pt idx="1987">
                  <c:v>70.97</c:v>
                </c:pt>
                <c:pt idx="1988">
                  <c:v>56.92</c:v>
                </c:pt>
                <c:pt idx="1989">
                  <c:v>76.14</c:v>
                </c:pt>
                <c:pt idx="1990">
                  <c:v>63.39</c:v>
                </c:pt>
                <c:pt idx="1991">
                  <c:v>78.540000000000006</c:v>
                </c:pt>
                <c:pt idx="1992">
                  <c:v>80.03</c:v>
                </c:pt>
                <c:pt idx="1993">
                  <c:v>69.88</c:v>
                </c:pt>
                <c:pt idx="1994">
                  <c:v>59.47</c:v>
                </c:pt>
                <c:pt idx="1995">
                  <c:v>46.66</c:v>
                </c:pt>
                <c:pt idx="1996">
                  <c:v>68.739999999999995</c:v>
                </c:pt>
                <c:pt idx="1997">
                  <c:v>72.959999999999994</c:v>
                </c:pt>
                <c:pt idx="1998">
                  <c:v>61.89</c:v>
                </c:pt>
                <c:pt idx="1999">
                  <c:v>49.96</c:v>
                </c:pt>
                <c:pt idx="2000">
                  <c:v>59.91</c:v>
                </c:pt>
                <c:pt idx="2001">
                  <c:v>30.91</c:v>
                </c:pt>
                <c:pt idx="2002">
                  <c:v>80.849999999999994</c:v>
                </c:pt>
                <c:pt idx="2003">
                  <c:v>81.5</c:v>
                </c:pt>
                <c:pt idx="2004">
                  <c:v>56.59</c:v>
                </c:pt>
                <c:pt idx="2005">
                  <c:v>57.06</c:v>
                </c:pt>
                <c:pt idx="2006">
                  <c:v>79.44</c:v>
                </c:pt>
                <c:pt idx="2007">
                  <c:v>68.069999999999993</c:v>
                </c:pt>
                <c:pt idx="2008">
                  <c:v>60.69</c:v>
                </c:pt>
                <c:pt idx="2009">
                  <c:v>56.67</c:v>
                </c:pt>
                <c:pt idx="2010">
                  <c:v>64.92</c:v>
                </c:pt>
                <c:pt idx="2011">
                  <c:v>54.35</c:v>
                </c:pt>
                <c:pt idx="2012">
                  <c:v>73.31</c:v>
                </c:pt>
                <c:pt idx="2013">
                  <c:v>74.17</c:v>
                </c:pt>
                <c:pt idx="2014">
                  <c:v>81.89</c:v>
                </c:pt>
                <c:pt idx="2015">
                  <c:v>42.6</c:v>
                </c:pt>
                <c:pt idx="2016">
                  <c:v>76.33</c:v>
                </c:pt>
                <c:pt idx="2017">
                  <c:v>45.86</c:v>
                </c:pt>
                <c:pt idx="2018">
                  <c:v>77.599999999999994</c:v>
                </c:pt>
                <c:pt idx="2019">
                  <c:v>55.44</c:v>
                </c:pt>
                <c:pt idx="2020">
                  <c:v>58.33</c:v>
                </c:pt>
                <c:pt idx="2021">
                  <c:v>53.24</c:v>
                </c:pt>
                <c:pt idx="2022">
                  <c:v>71.849999999999994</c:v>
                </c:pt>
                <c:pt idx="2023">
                  <c:v>57.43</c:v>
                </c:pt>
                <c:pt idx="2024">
                  <c:v>29.52</c:v>
                </c:pt>
                <c:pt idx="2025">
                  <c:v>51.53</c:v>
                </c:pt>
                <c:pt idx="2026">
                  <c:v>64.7</c:v>
                </c:pt>
                <c:pt idx="2027">
                  <c:v>70.08</c:v>
                </c:pt>
                <c:pt idx="2028">
                  <c:v>71.08</c:v>
                </c:pt>
                <c:pt idx="2029">
                  <c:v>44.94</c:v>
                </c:pt>
                <c:pt idx="2030">
                  <c:v>78.87</c:v>
                </c:pt>
                <c:pt idx="2031">
                  <c:v>79.319999999999993</c:v>
                </c:pt>
                <c:pt idx="2032">
                  <c:v>77.89</c:v>
                </c:pt>
                <c:pt idx="2033">
                  <c:v>55.94</c:v>
                </c:pt>
                <c:pt idx="2034">
                  <c:v>61.57</c:v>
                </c:pt>
                <c:pt idx="2035">
                  <c:v>66.45</c:v>
                </c:pt>
                <c:pt idx="2036">
                  <c:v>56.58</c:v>
                </c:pt>
                <c:pt idx="2037">
                  <c:v>46.77</c:v>
                </c:pt>
                <c:pt idx="2038">
                  <c:v>68.349999999999994</c:v>
                </c:pt>
                <c:pt idx="2039">
                  <c:v>80.87</c:v>
                </c:pt>
                <c:pt idx="2040">
                  <c:v>68.23</c:v>
                </c:pt>
                <c:pt idx="2041">
                  <c:v>79.319999999999993</c:v>
                </c:pt>
                <c:pt idx="2042">
                  <c:v>70.67</c:v>
                </c:pt>
                <c:pt idx="2043">
                  <c:v>71.349999999999994</c:v>
                </c:pt>
                <c:pt idx="2044">
                  <c:v>54.94</c:v>
                </c:pt>
                <c:pt idx="2045">
                  <c:v>48.73</c:v>
                </c:pt>
                <c:pt idx="2046">
                  <c:v>70.62</c:v>
                </c:pt>
                <c:pt idx="2047">
                  <c:v>59.91</c:v>
                </c:pt>
                <c:pt idx="2048">
                  <c:v>62.37</c:v>
                </c:pt>
                <c:pt idx="2049">
                  <c:v>64.89</c:v>
                </c:pt>
                <c:pt idx="2050">
                  <c:v>60.43</c:v>
                </c:pt>
                <c:pt idx="2051">
                  <c:v>74.05</c:v>
                </c:pt>
                <c:pt idx="2052">
                  <c:v>51.63</c:v>
                </c:pt>
                <c:pt idx="2053">
                  <c:v>45.9</c:v>
                </c:pt>
                <c:pt idx="2054">
                  <c:v>52.88</c:v>
                </c:pt>
                <c:pt idx="2055">
                  <c:v>46.15</c:v>
                </c:pt>
                <c:pt idx="2056">
                  <c:v>74.58</c:v>
                </c:pt>
                <c:pt idx="2057">
                  <c:v>54.86</c:v>
                </c:pt>
                <c:pt idx="2058">
                  <c:v>62.34</c:v>
                </c:pt>
                <c:pt idx="2059">
                  <c:v>54.98</c:v>
                </c:pt>
                <c:pt idx="2060">
                  <c:v>61.62</c:v>
                </c:pt>
                <c:pt idx="2061">
                  <c:v>60.98</c:v>
                </c:pt>
                <c:pt idx="2062">
                  <c:v>69.77</c:v>
                </c:pt>
                <c:pt idx="2063">
                  <c:v>63.89</c:v>
                </c:pt>
                <c:pt idx="2064">
                  <c:v>52.36</c:v>
                </c:pt>
                <c:pt idx="2065">
                  <c:v>54.19</c:v>
                </c:pt>
                <c:pt idx="2066">
                  <c:v>53.58</c:v>
                </c:pt>
                <c:pt idx="2067">
                  <c:v>65.12</c:v>
                </c:pt>
                <c:pt idx="2068">
                  <c:v>66.02</c:v>
                </c:pt>
                <c:pt idx="2069">
                  <c:v>47.02</c:v>
                </c:pt>
                <c:pt idx="2070">
                  <c:v>32.26</c:v>
                </c:pt>
                <c:pt idx="2071">
                  <c:v>69.23</c:v>
                </c:pt>
                <c:pt idx="2072">
                  <c:v>66.099999999999994</c:v>
                </c:pt>
                <c:pt idx="2073">
                  <c:v>54.55</c:v>
                </c:pt>
                <c:pt idx="2074">
                  <c:v>74.67</c:v>
                </c:pt>
                <c:pt idx="2075">
                  <c:v>62.01</c:v>
                </c:pt>
                <c:pt idx="2076">
                  <c:v>74.09</c:v>
                </c:pt>
                <c:pt idx="2077">
                  <c:v>60.48</c:v>
                </c:pt>
                <c:pt idx="2078">
                  <c:v>53.42</c:v>
                </c:pt>
                <c:pt idx="2079">
                  <c:v>66.63</c:v>
                </c:pt>
                <c:pt idx="2080">
                  <c:v>73.430000000000007</c:v>
                </c:pt>
                <c:pt idx="2081">
                  <c:v>71.209999999999994</c:v>
                </c:pt>
                <c:pt idx="2082">
                  <c:v>52.87</c:v>
                </c:pt>
                <c:pt idx="2083">
                  <c:v>49.16</c:v>
                </c:pt>
                <c:pt idx="2084">
                  <c:v>51.34</c:v>
                </c:pt>
                <c:pt idx="2085">
                  <c:v>57.35</c:v>
                </c:pt>
                <c:pt idx="2086">
                  <c:v>55.14</c:v>
                </c:pt>
                <c:pt idx="2087">
                  <c:v>62.32</c:v>
                </c:pt>
                <c:pt idx="2088">
                  <c:v>61.01</c:v>
                </c:pt>
                <c:pt idx="2089">
                  <c:v>49.03</c:v>
                </c:pt>
                <c:pt idx="2090">
                  <c:v>60.41</c:v>
                </c:pt>
                <c:pt idx="2091">
                  <c:v>56.9</c:v>
                </c:pt>
                <c:pt idx="2092">
                  <c:v>57.84</c:v>
                </c:pt>
                <c:pt idx="2093">
                  <c:v>49.67</c:v>
                </c:pt>
                <c:pt idx="2094">
                  <c:v>60.72</c:v>
                </c:pt>
                <c:pt idx="2095">
                  <c:v>54.89</c:v>
                </c:pt>
                <c:pt idx="2096">
                  <c:v>52.63</c:v>
                </c:pt>
                <c:pt idx="2097">
                  <c:v>60.07</c:v>
                </c:pt>
                <c:pt idx="2098">
                  <c:v>59.53</c:v>
                </c:pt>
                <c:pt idx="2099">
                  <c:v>53.84</c:v>
                </c:pt>
                <c:pt idx="2100">
                  <c:v>54.56</c:v>
                </c:pt>
                <c:pt idx="2101">
                  <c:v>53.64</c:v>
                </c:pt>
                <c:pt idx="2102">
                  <c:v>59.61</c:v>
                </c:pt>
                <c:pt idx="2103">
                  <c:v>54.43</c:v>
                </c:pt>
                <c:pt idx="2104">
                  <c:v>60.85</c:v>
                </c:pt>
                <c:pt idx="2105">
                  <c:v>60.94</c:v>
                </c:pt>
                <c:pt idx="2106">
                  <c:v>53.35</c:v>
                </c:pt>
                <c:pt idx="2107">
                  <c:v>53.46</c:v>
                </c:pt>
                <c:pt idx="2108">
                  <c:v>57.03</c:v>
                </c:pt>
                <c:pt idx="2109">
                  <c:v>56.37</c:v>
                </c:pt>
                <c:pt idx="2110">
                  <c:v>55.07</c:v>
                </c:pt>
                <c:pt idx="2111">
                  <c:v>72.12</c:v>
                </c:pt>
                <c:pt idx="2112">
                  <c:v>58.24</c:v>
                </c:pt>
                <c:pt idx="2113">
                  <c:v>57.22</c:v>
                </c:pt>
                <c:pt idx="2114">
                  <c:v>57.72</c:v>
                </c:pt>
                <c:pt idx="2115">
                  <c:v>54.57</c:v>
                </c:pt>
                <c:pt idx="2116">
                  <c:v>50.19</c:v>
                </c:pt>
                <c:pt idx="2117">
                  <c:v>49.01</c:v>
                </c:pt>
                <c:pt idx="2118">
                  <c:v>39</c:v>
                </c:pt>
                <c:pt idx="2119">
                  <c:v>50.62</c:v>
                </c:pt>
                <c:pt idx="2120">
                  <c:v>56.69</c:v>
                </c:pt>
                <c:pt idx="2121">
                  <c:v>50.01</c:v>
                </c:pt>
                <c:pt idx="2122">
                  <c:v>56.5</c:v>
                </c:pt>
                <c:pt idx="2123">
                  <c:v>46.09</c:v>
                </c:pt>
                <c:pt idx="2124">
                  <c:v>58.64</c:v>
                </c:pt>
                <c:pt idx="2125">
                  <c:v>45.95</c:v>
                </c:pt>
                <c:pt idx="2126">
                  <c:v>51.83</c:v>
                </c:pt>
                <c:pt idx="2127">
                  <c:v>51.69</c:v>
                </c:pt>
                <c:pt idx="2128">
                  <c:v>51.72</c:v>
                </c:pt>
                <c:pt idx="2129">
                  <c:v>54.12</c:v>
                </c:pt>
                <c:pt idx="2130">
                  <c:v>60.94</c:v>
                </c:pt>
                <c:pt idx="2131">
                  <c:v>56.34</c:v>
                </c:pt>
                <c:pt idx="2132">
                  <c:v>62.5</c:v>
                </c:pt>
                <c:pt idx="2133">
                  <c:v>56.66</c:v>
                </c:pt>
                <c:pt idx="2134">
                  <c:v>56.85</c:v>
                </c:pt>
                <c:pt idx="2135">
                  <c:v>53.94</c:v>
                </c:pt>
                <c:pt idx="2136">
                  <c:v>50.11</c:v>
                </c:pt>
                <c:pt idx="2137">
                  <c:v>56.04</c:v>
                </c:pt>
                <c:pt idx="2138">
                  <c:v>53.68</c:v>
                </c:pt>
                <c:pt idx="2139">
                  <c:v>49.02</c:v>
                </c:pt>
                <c:pt idx="2140">
                  <c:v>57.47</c:v>
                </c:pt>
                <c:pt idx="2141">
                  <c:v>61.24</c:v>
                </c:pt>
                <c:pt idx="2142">
                  <c:v>52.85</c:v>
                </c:pt>
                <c:pt idx="2143">
                  <c:v>58.71</c:v>
                </c:pt>
                <c:pt idx="2144">
                  <c:v>55.83</c:v>
                </c:pt>
                <c:pt idx="2145">
                  <c:v>61.59</c:v>
                </c:pt>
                <c:pt idx="2146">
                  <c:v>55.08</c:v>
                </c:pt>
                <c:pt idx="2147">
                  <c:v>55.06</c:v>
                </c:pt>
                <c:pt idx="2148">
                  <c:v>56.94</c:v>
                </c:pt>
                <c:pt idx="2149">
                  <c:v>58.37</c:v>
                </c:pt>
                <c:pt idx="2150">
                  <c:v>59.62</c:v>
                </c:pt>
                <c:pt idx="2151">
                  <c:v>58.62</c:v>
                </c:pt>
                <c:pt idx="2152">
                  <c:v>61.6</c:v>
                </c:pt>
                <c:pt idx="2153">
                  <c:v>57.36</c:v>
                </c:pt>
                <c:pt idx="2154">
                  <c:v>48.61</c:v>
                </c:pt>
                <c:pt idx="2155">
                  <c:v>46.74</c:v>
                </c:pt>
                <c:pt idx="2156">
                  <c:v>52.32</c:v>
                </c:pt>
                <c:pt idx="2157">
                  <c:v>63.22</c:v>
                </c:pt>
                <c:pt idx="2158">
                  <c:v>46.96</c:v>
                </c:pt>
                <c:pt idx="2159">
                  <c:v>59.43</c:v>
                </c:pt>
                <c:pt idx="2160">
                  <c:v>62.01</c:v>
                </c:pt>
                <c:pt idx="2161">
                  <c:v>62.87</c:v>
                </c:pt>
                <c:pt idx="2162">
                  <c:v>53.07</c:v>
                </c:pt>
                <c:pt idx="2163">
                  <c:v>53.34</c:v>
                </c:pt>
                <c:pt idx="2164">
                  <c:v>56.78</c:v>
                </c:pt>
                <c:pt idx="2165">
                  <c:v>54.71</c:v>
                </c:pt>
                <c:pt idx="2166">
                  <c:v>53.53</c:v>
                </c:pt>
                <c:pt idx="2167">
                  <c:v>45.68</c:v>
                </c:pt>
                <c:pt idx="2168">
                  <c:v>48.31</c:v>
                </c:pt>
                <c:pt idx="2169">
                  <c:v>53.71</c:v>
                </c:pt>
                <c:pt idx="2170">
                  <c:v>47.58</c:v>
                </c:pt>
                <c:pt idx="2171">
                  <c:v>52.35</c:v>
                </c:pt>
                <c:pt idx="2172">
                  <c:v>49.12</c:v>
                </c:pt>
                <c:pt idx="2173">
                  <c:v>44.14</c:v>
                </c:pt>
                <c:pt idx="2174">
                  <c:v>54.04</c:v>
                </c:pt>
                <c:pt idx="2175">
                  <c:v>55.3</c:v>
                </c:pt>
                <c:pt idx="2176">
                  <c:v>55.49</c:v>
                </c:pt>
                <c:pt idx="2177">
                  <c:v>56.42</c:v>
                </c:pt>
                <c:pt idx="2178">
                  <c:v>53.73</c:v>
                </c:pt>
                <c:pt idx="2179">
                  <c:v>48.42</c:v>
                </c:pt>
                <c:pt idx="2180">
                  <c:v>42.34</c:v>
                </c:pt>
                <c:pt idx="2181">
                  <c:v>35.01</c:v>
                </c:pt>
                <c:pt idx="2182">
                  <c:v>57.39</c:v>
                </c:pt>
                <c:pt idx="2183">
                  <c:v>61.48</c:v>
                </c:pt>
                <c:pt idx="2184">
                  <c:v>54.33</c:v>
                </c:pt>
                <c:pt idx="2185">
                  <c:v>49.01</c:v>
                </c:pt>
                <c:pt idx="2186">
                  <c:v>51.88</c:v>
                </c:pt>
                <c:pt idx="2187">
                  <c:v>50.46</c:v>
                </c:pt>
                <c:pt idx="2188">
                  <c:v>55.97</c:v>
                </c:pt>
                <c:pt idx="2189">
                  <c:v>40.380000000000003</c:v>
                </c:pt>
                <c:pt idx="2190">
                  <c:v>49.86</c:v>
                </c:pt>
                <c:pt idx="2191">
                  <c:v>33.96</c:v>
                </c:pt>
                <c:pt idx="2192">
                  <c:v>51.28</c:v>
                </c:pt>
                <c:pt idx="2193">
                  <c:v>54.82</c:v>
                </c:pt>
                <c:pt idx="2194">
                  <c:v>42.04</c:v>
                </c:pt>
                <c:pt idx="2195">
                  <c:v>44</c:v>
                </c:pt>
                <c:pt idx="2196">
                  <c:v>42.13</c:v>
                </c:pt>
                <c:pt idx="2197">
                  <c:v>46.71</c:v>
                </c:pt>
                <c:pt idx="2198">
                  <c:v>51.08</c:v>
                </c:pt>
                <c:pt idx="2199">
                  <c:v>53.72</c:v>
                </c:pt>
                <c:pt idx="2200">
                  <c:v>58.05</c:v>
                </c:pt>
                <c:pt idx="2201">
                  <c:v>50.26</c:v>
                </c:pt>
                <c:pt idx="2202">
                  <c:v>46.73</c:v>
                </c:pt>
                <c:pt idx="2203">
                  <c:v>58.16</c:v>
                </c:pt>
                <c:pt idx="2204">
                  <c:v>58.39</c:v>
                </c:pt>
                <c:pt idx="2205">
                  <c:v>63.42</c:v>
                </c:pt>
                <c:pt idx="2206">
                  <c:v>48.57</c:v>
                </c:pt>
                <c:pt idx="2207">
                  <c:v>56.75</c:v>
                </c:pt>
                <c:pt idx="2208">
                  <c:v>50.24</c:v>
                </c:pt>
                <c:pt idx="2209">
                  <c:v>50.3</c:v>
                </c:pt>
                <c:pt idx="2210">
                  <c:v>52.93</c:v>
                </c:pt>
                <c:pt idx="2211">
                  <c:v>48.89</c:v>
                </c:pt>
                <c:pt idx="2212">
                  <c:v>62.42</c:v>
                </c:pt>
                <c:pt idx="2213">
                  <c:v>68.010000000000005</c:v>
                </c:pt>
                <c:pt idx="2214">
                  <c:v>57.16</c:v>
                </c:pt>
                <c:pt idx="2215">
                  <c:v>59.68</c:v>
                </c:pt>
                <c:pt idx="2216">
                  <c:v>52.58</c:v>
                </c:pt>
                <c:pt idx="2217">
                  <c:v>45.14</c:v>
                </c:pt>
                <c:pt idx="2218">
                  <c:v>57.49</c:v>
                </c:pt>
                <c:pt idx="2219">
                  <c:v>47.51</c:v>
                </c:pt>
                <c:pt idx="2220">
                  <c:v>64.44</c:v>
                </c:pt>
                <c:pt idx="2221">
                  <c:v>53.35</c:v>
                </c:pt>
                <c:pt idx="2222">
                  <c:v>55.05</c:v>
                </c:pt>
                <c:pt idx="2223">
                  <c:v>53.85</c:v>
                </c:pt>
                <c:pt idx="2224">
                  <c:v>24.3</c:v>
                </c:pt>
                <c:pt idx="2225">
                  <c:v>41.63</c:v>
                </c:pt>
                <c:pt idx="2226">
                  <c:v>43.9</c:v>
                </c:pt>
                <c:pt idx="2227">
                  <c:v>46.8</c:v>
                </c:pt>
                <c:pt idx="2228">
                  <c:v>50.78</c:v>
                </c:pt>
                <c:pt idx="2229">
                  <c:v>59.41</c:v>
                </c:pt>
                <c:pt idx="2230">
                  <c:v>64.27</c:v>
                </c:pt>
                <c:pt idx="2231">
                  <c:v>53.6</c:v>
                </c:pt>
                <c:pt idx="2232">
                  <c:v>53.34</c:v>
                </c:pt>
                <c:pt idx="2233">
                  <c:v>79.14</c:v>
                </c:pt>
                <c:pt idx="2234">
                  <c:v>60.5</c:v>
                </c:pt>
                <c:pt idx="2235">
                  <c:v>54.28</c:v>
                </c:pt>
                <c:pt idx="2236">
                  <c:v>65.400000000000006</c:v>
                </c:pt>
                <c:pt idx="2237">
                  <c:v>68.91</c:v>
                </c:pt>
                <c:pt idx="2238">
                  <c:v>61.98</c:v>
                </c:pt>
                <c:pt idx="2239">
                  <c:v>56.99</c:v>
                </c:pt>
                <c:pt idx="2240">
                  <c:v>63.19</c:v>
                </c:pt>
                <c:pt idx="2241">
                  <c:v>57.46</c:v>
                </c:pt>
                <c:pt idx="2242">
                  <c:v>59.88</c:v>
                </c:pt>
                <c:pt idx="2243">
                  <c:v>55.01</c:v>
                </c:pt>
                <c:pt idx="2244">
                  <c:v>54.72</c:v>
                </c:pt>
                <c:pt idx="2245">
                  <c:v>74.16</c:v>
                </c:pt>
                <c:pt idx="2246">
                  <c:v>56.1</c:v>
                </c:pt>
                <c:pt idx="2247">
                  <c:v>61.22</c:v>
                </c:pt>
                <c:pt idx="2248">
                  <c:v>60.49</c:v>
                </c:pt>
                <c:pt idx="2249">
                  <c:v>71.63</c:v>
                </c:pt>
                <c:pt idx="2250">
                  <c:v>69.02</c:v>
                </c:pt>
                <c:pt idx="2251">
                  <c:v>50.69</c:v>
                </c:pt>
                <c:pt idx="2252">
                  <c:v>64.05</c:v>
                </c:pt>
                <c:pt idx="2253">
                  <c:v>57.45</c:v>
                </c:pt>
                <c:pt idx="2254">
                  <c:v>50.15</c:v>
                </c:pt>
                <c:pt idx="2255">
                  <c:v>65.42</c:v>
                </c:pt>
                <c:pt idx="2256">
                  <c:v>63.39</c:v>
                </c:pt>
                <c:pt idx="2257">
                  <c:v>47.48</c:v>
                </c:pt>
                <c:pt idx="2258">
                  <c:v>53.27</c:v>
                </c:pt>
                <c:pt idx="2259">
                  <c:v>57.09</c:v>
                </c:pt>
                <c:pt idx="2260">
                  <c:v>57.12</c:v>
                </c:pt>
                <c:pt idx="2261">
                  <c:v>51.05</c:v>
                </c:pt>
                <c:pt idx="2262">
                  <c:v>57.77</c:v>
                </c:pt>
                <c:pt idx="2263">
                  <c:v>59.35</c:v>
                </c:pt>
                <c:pt idx="2264">
                  <c:v>61.78</c:v>
                </c:pt>
                <c:pt idx="2265">
                  <c:v>69.25</c:v>
                </c:pt>
                <c:pt idx="2266">
                  <c:v>63.41</c:v>
                </c:pt>
                <c:pt idx="2267">
                  <c:v>59.67</c:v>
                </c:pt>
                <c:pt idx="2268">
                  <c:v>59.82</c:v>
                </c:pt>
                <c:pt idx="2269">
                  <c:v>62.31</c:v>
                </c:pt>
                <c:pt idx="2270">
                  <c:v>61.4</c:v>
                </c:pt>
                <c:pt idx="2271">
                  <c:v>64.72</c:v>
                </c:pt>
                <c:pt idx="2272">
                  <c:v>62.57</c:v>
                </c:pt>
                <c:pt idx="2273">
                  <c:v>62.74</c:v>
                </c:pt>
                <c:pt idx="2274">
                  <c:v>72.66</c:v>
                </c:pt>
                <c:pt idx="2275">
                  <c:v>67.83</c:v>
                </c:pt>
                <c:pt idx="2276">
                  <c:v>68.489999999999995</c:v>
                </c:pt>
                <c:pt idx="2277">
                  <c:v>70.27</c:v>
                </c:pt>
                <c:pt idx="2278">
                  <c:v>70.33</c:v>
                </c:pt>
                <c:pt idx="2279">
                  <c:v>68.91</c:v>
                </c:pt>
                <c:pt idx="2280">
                  <c:v>69.930000000000007</c:v>
                </c:pt>
                <c:pt idx="2281">
                  <c:v>68.790000000000006</c:v>
                </c:pt>
                <c:pt idx="2282">
                  <c:v>70.760000000000005</c:v>
                </c:pt>
                <c:pt idx="2283">
                  <c:v>61.67</c:v>
                </c:pt>
                <c:pt idx="2284">
                  <c:v>58.05</c:v>
                </c:pt>
                <c:pt idx="2285">
                  <c:v>57.19</c:v>
                </c:pt>
                <c:pt idx="2286">
                  <c:v>60.23</c:v>
                </c:pt>
                <c:pt idx="2287">
                  <c:v>56.34</c:v>
                </c:pt>
                <c:pt idx="2288">
                  <c:v>49.43</c:v>
                </c:pt>
                <c:pt idx="2289">
                  <c:v>66.260000000000005</c:v>
                </c:pt>
                <c:pt idx="2290">
                  <c:v>50.78</c:v>
                </c:pt>
                <c:pt idx="2291">
                  <c:v>69.73</c:v>
                </c:pt>
                <c:pt idx="2292">
                  <c:v>62.07</c:v>
                </c:pt>
                <c:pt idx="2293">
                  <c:v>58.85</c:v>
                </c:pt>
                <c:pt idx="2294">
                  <c:v>64.64</c:v>
                </c:pt>
                <c:pt idx="2295">
                  <c:v>42.71</c:v>
                </c:pt>
                <c:pt idx="2296">
                  <c:v>43.92</c:v>
                </c:pt>
                <c:pt idx="2297">
                  <c:v>62.49</c:v>
                </c:pt>
                <c:pt idx="2298">
                  <c:v>69.31</c:v>
                </c:pt>
                <c:pt idx="2299">
                  <c:v>69.47</c:v>
                </c:pt>
                <c:pt idx="2300">
                  <c:v>65.88</c:v>
                </c:pt>
                <c:pt idx="2301">
                  <c:v>61.89</c:v>
                </c:pt>
                <c:pt idx="2302">
                  <c:v>72.680000000000007</c:v>
                </c:pt>
                <c:pt idx="2303">
                  <c:v>56.15</c:v>
                </c:pt>
                <c:pt idx="2304">
                  <c:v>62.58</c:v>
                </c:pt>
                <c:pt idx="2305">
                  <c:v>57.67</c:v>
                </c:pt>
                <c:pt idx="2306">
                  <c:v>51.87</c:v>
                </c:pt>
                <c:pt idx="2307">
                  <c:v>47.78</c:v>
                </c:pt>
                <c:pt idx="2308">
                  <c:v>55.61</c:v>
                </c:pt>
                <c:pt idx="2309">
                  <c:v>59.94</c:v>
                </c:pt>
                <c:pt idx="2310">
                  <c:v>61.77</c:v>
                </c:pt>
                <c:pt idx="2311">
                  <c:v>69.45</c:v>
                </c:pt>
                <c:pt idx="2312">
                  <c:v>62.46</c:v>
                </c:pt>
                <c:pt idx="2313">
                  <c:v>51.83</c:v>
                </c:pt>
                <c:pt idx="2314">
                  <c:v>44.51</c:v>
                </c:pt>
                <c:pt idx="2315">
                  <c:v>65.08</c:v>
                </c:pt>
                <c:pt idx="2316">
                  <c:v>69.239999999999995</c:v>
                </c:pt>
                <c:pt idx="2317">
                  <c:v>65.989999999999995</c:v>
                </c:pt>
                <c:pt idx="2318">
                  <c:v>57.21</c:v>
                </c:pt>
                <c:pt idx="2319">
                  <c:v>50.9</c:v>
                </c:pt>
                <c:pt idx="2320">
                  <c:v>61.2</c:v>
                </c:pt>
                <c:pt idx="2321">
                  <c:v>56.89</c:v>
                </c:pt>
                <c:pt idx="2322">
                  <c:v>68.290000000000006</c:v>
                </c:pt>
                <c:pt idx="2323">
                  <c:v>55.69</c:v>
                </c:pt>
                <c:pt idx="2324">
                  <c:v>59.8</c:v>
                </c:pt>
                <c:pt idx="2325">
                  <c:v>51.16</c:v>
                </c:pt>
                <c:pt idx="2326">
                  <c:v>62.76</c:v>
                </c:pt>
                <c:pt idx="2327">
                  <c:v>18.559999999999999</c:v>
                </c:pt>
                <c:pt idx="2328">
                  <c:v>13.6</c:v>
                </c:pt>
                <c:pt idx="2329">
                  <c:v>15.33</c:v>
                </c:pt>
                <c:pt idx="2330">
                  <c:v>26.47</c:v>
                </c:pt>
                <c:pt idx="2331">
                  <c:v>10.71</c:v>
                </c:pt>
                <c:pt idx="2332">
                  <c:v>15.02</c:v>
                </c:pt>
                <c:pt idx="2333">
                  <c:v>32.64</c:v>
                </c:pt>
                <c:pt idx="2334">
                  <c:v>21.82</c:v>
                </c:pt>
                <c:pt idx="2335">
                  <c:v>15.77</c:v>
                </c:pt>
                <c:pt idx="2336">
                  <c:v>34.54</c:v>
                </c:pt>
                <c:pt idx="2337">
                  <c:v>14.03</c:v>
                </c:pt>
                <c:pt idx="2338">
                  <c:v>21.55</c:v>
                </c:pt>
                <c:pt idx="2339">
                  <c:v>41.6</c:v>
                </c:pt>
                <c:pt idx="2340">
                  <c:v>17.23</c:v>
                </c:pt>
                <c:pt idx="2341">
                  <c:v>28.71</c:v>
                </c:pt>
                <c:pt idx="2342">
                  <c:v>19.57</c:v>
                </c:pt>
                <c:pt idx="2343">
                  <c:v>16.72</c:v>
                </c:pt>
                <c:pt idx="2344">
                  <c:v>22.09</c:v>
                </c:pt>
                <c:pt idx="2345">
                  <c:v>20.48</c:v>
                </c:pt>
                <c:pt idx="2346">
                  <c:v>18.079999999999998</c:v>
                </c:pt>
                <c:pt idx="2347">
                  <c:v>16.79</c:v>
                </c:pt>
                <c:pt idx="2348">
                  <c:v>22.82</c:v>
                </c:pt>
                <c:pt idx="2349">
                  <c:v>22.59</c:v>
                </c:pt>
                <c:pt idx="2350">
                  <c:v>23.25</c:v>
                </c:pt>
                <c:pt idx="2351">
                  <c:v>27.18</c:v>
                </c:pt>
                <c:pt idx="2352">
                  <c:v>16.329999999999998</c:v>
                </c:pt>
                <c:pt idx="2353">
                  <c:v>38.35</c:v>
                </c:pt>
                <c:pt idx="2354">
                  <c:v>24.78</c:v>
                </c:pt>
                <c:pt idx="2355">
                  <c:v>32.99</c:v>
                </c:pt>
                <c:pt idx="2356">
                  <c:v>15.63</c:v>
                </c:pt>
                <c:pt idx="2357">
                  <c:v>39.299999999999997</c:v>
                </c:pt>
                <c:pt idx="2358">
                  <c:v>17.920000000000002</c:v>
                </c:pt>
                <c:pt idx="2359">
                  <c:v>16.68</c:v>
                </c:pt>
                <c:pt idx="2360">
                  <c:v>16.77</c:v>
                </c:pt>
                <c:pt idx="2361">
                  <c:v>43.99</c:v>
                </c:pt>
                <c:pt idx="2362">
                  <c:v>18.260000000000002</c:v>
                </c:pt>
                <c:pt idx="2363">
                  <c:v>19.39</c:v>
                </c:pt>
                <c:pt idx="2364">
                  <c:v>28.27</c:v>
                </c:pt>
                <c:pt idx="2365">
                  <c:v>44.96</c:v>
                </c:pt>
                <c:pt idx="2366">
                  <c:v>34.299999999999997</c:v>
                </c:pt>
                <c:pt idx="2367">
                  <c:v>15.02</c:v>
                </c:pt>
                <c:pt idx="2368">
                  <c:v>26.84</c:v>
                </c:pt>
                <c:pt idx="2369">
                  <c:v>15.4</c:v>
                </c:pt>
                <c:pt idx="2370">
                  <c:v>31.69</c:v>
                </c:pt>
                <c:pt idx="2371">
                  <c:v>28.49</c:v>
                </c:pt>
                <c:pt idx="2372">
                  <c:v>19.309999999999999</c:v>
                </c:pt>
                <c:pt idx="2373">
                  <c:v>23.19</c:v>
                </c:pt>
                <c:pt idx="2374">
                  <c:v>20.16</c:v>
                </c:pt>
                <c:pt idx="2375">
                  <c:v>39.08</c:v>
                </c:pt>
                <c:pt idx="2376">
                  <c:v>21.53</c:v>
                </c:pt>
                <c:pt idx="2377">
                  <c:v>21.27</c:v>
                </c:pt>
                <c:pt idx="2378">
                  <c:v>25.73</c:v>
                </c:pt>
                <c:pt idx="2379">
                  <c:v>22.37</c:v>
                </c:pt>
                <c:pt idx="2380">
                  <c:v>34.47</c:v>
                </c:pt>
                <c:pt idx="2381">
                  <c:v>32.47</c:v>
                </c:pt>
                <c:pt idx="2382">
                  <c:v>32.200000000000003</c:v>
                </c:pt>
                <c:pt idx="2383">
                  <c:v>22.93</c:v>
                </c:pt>
                <c:pt idx="2384">
                  <c:v>22.69</c:v>
                </c:pt>
                <c:pt idx="2385">
                  <c:v>25.99</c:v>
                </c:pt>
                <c:pt idx="2386">
                  <c:v>24.86</c:v>
                </c:pt>
                <c:pt idx="2387">
                  <c:v>44.87</c:v>
                </c:pt>
                <c:pt idx="2388">
                  <c:v>28.71</c:v>
                </c:pt>
                <c:pt idx="2389">
                  <c:v>22.24</c:v>
                </c:pt>
                <c:pt idx="2390">
                  <c:v>12.17</c:v>
                </c:pt>
                <c:pt idx="2391">
                  <c:v>24.28</c:v>
                </c:pt>
                <c:pt idx="2392">
                  <c:v>28.71</c:v>
                </c:pt>
                <c:pt idx="2393">
                  <c:v>15.72</c:v>
                </c:pt>
                <c:pt idx="2394">
                  <c:v>34.729999999999997</c:v>
                </c:pt>
                <c:pt idx="2395">
                  <c:v>27.17</c:v>
                </c:pt>
                <c:pt idx="2396">
                  <c:v>33.31</c:v>
                </c:pt>
                <c:pt idx="2397">
                  <c:v>35.049999999999997</c:v>
                </c:pt>
                <c:pt idx="2398">
                  <c:v>12.24</c:v>
                </c:pt>
                <c:pt idx="2399">
                  <c:v>26.2</c:v>
                </c:pt>
                <c:pt idx="2400">
                  <c:v>23.78</c:v>
                </c:pt>
                <c:pt idx="2401">
                  <c:v>30.28</c:v>
                </c:pt>
                <c:pt idx="2402">
                  <c:v>12.46</c:v>
                </c:pt>
                <c:pt idx="2403">
                  <c:v>49.03</c:v>
                </c:pt>
                <c:pt idx="2404">
                  <c:v>49.54</c:v>
                </c:pt>
                <c:pt idx="2405">
                  <c:v>55.78</c:v>
                </c:pt>
                <c:pt idx="2406">
                  <c:v>45.82</c:v>
                </c:pt>
                <c:pt idx="2407">
                  <c:v>58.63</c:v>
                </c:pt>
                <c:pt idx="2408">
                  <c:v>46.79</c:v>
                </c:pt>
                <c:pt idx="2409">
                  <c:v>43.51</c:v>
                </c:pt>
                <c:pt idx="2410">
                  <c:v>36.71</c:v>
                </c:pt>
                <c:pt idx="2411">
                  <c:v>44.28</c:v>
                </c:pt>
                <c:pt idx="2412">
                  <c:v>39.07</c:v>
                </c:pt>
                <c:pt idx="2413">
                  <c:v>58.4</c:v>
                </c:pt>
                <c:pt idx="2414">
                  <c:v>49.5</c:v>
                </c:pt>
                <c:pt idx="2415">
                  <c:v>45.68</c:v>
                </c:pt>
                <c:pt idx="2416">
                  <c:v>54.35</c:v>
                </c:pt>
                <c:pt idx="2417">
                  <c:v>49.27</c:v>
                </c:pt>
                <c:pt idx="2418">
                  <c:v>50.5</c:v>
                </c:pt>
                <c:pt idx="2419">
                  <c:v>49.53</c:v>
                </c:pt>
                <c:pt idx="2420">
                  <c:v>51.01</c:v>
                </c:pt>
                <c:pt idx="2421">
                  <c:v>35.840000000000003</c:v>
                </c:pt>
                <c:pt idx="2422">
                  <c:v>44.23</c:v>
                </c:pt>
                <c:pt idx="2423">
                  <c:v>51.02</c:v>
                </c:pt>
                <c:pt idx="2424">
                  <c:v>39.450000000000003</c:v>
                </c:pt>
                <c:pt idx="2425">
                  <c:v>32.6</c:v>
                </c:pt>
                <c:pt idx="2426">
                  <c:v>57.59</c:v>
                </c:pt>
                <c:pt idx="2427">
                  <c:v>49.55</c:v>
                </c:pt>
                <c:pt idx="2428">
                  <c:v>49.95</c:v>
                </c:pt>
                <c:pt idx="2429">
                  <c:v>52.66</c:v>
                </c:pt>
                <c:pt idx="2430">
                  <c:v>48.58</c:v>
                </c:pt>
                <c:pt idx="2431">
                  <c:v>44.11</c:v>
                </c:pt>
                <c:pt idx="2432">
                  <c:v>41.44</c:v>
                </c:pt>
                <c:pt idx="2433">
                  <c:v>39.6</c:v>
                </c:pt>
                <c:pt idx="2434">
                  <c:v>52.4</c:v>
                </c:pt>
                <c:pt idx="2435">
                  <c:v>50.41</c:v>
                </c:pt>
                <c:pt idx="2436">
                  <c:v>60.15</c:v>
                </c:pt>
                <c:pt idx="2437">
                  <c:v>47.69</c:v>
                </c:pt>
                <c:pt idx="2438">
                  <c:v>41.39</c:v>
                </c:pt>
                <c:pt idx="2439">
                  <c:v>55.84</c:v>
                </c:pt>
                <c:pt idx="2440">
                  <c:v>62.42</c:v>
                </c:pt>
                <c:pt idx="2441">
                  <c:v>58.79</c:v>
                </c:pt>
                <c:pt idx="2442">
                  <c:v>56.64</c:v>
                </c:pt>
                <c:pt idx="2443">
                  <c:v>61.34</c:v>
                </c:pt>
                <c:pt idx="2444">
                  <c:v>56.61</c:v>
                </c:pt>
                <c:pt idx="2445">
                  <c:v>58.34</c:v>
                </c:pt>
                <c:pt idx="2446">
                  <c:v>56.61</c:v>
                </c:pt>
                <c:pt idx="2447">
                  <c:v>57.43</c:v>
                </c:pt>
                <c:pt idx="2448">
                  <c:v>59.1</c:v>
                </c:pt>
                <c:pt idx="2449">
                  <c:v>48.37</c:v>
                </c:pt>
                <c:pt idx="2450">
                  <c:v>46.01</c:v>
                </c:pt>
                <c:pt idx="2451">
                  <c:v>11.37</c:v>
                </c:pt>
                <c:pt idx="2452">
                  <c:v>43.75</c:v>
                </c:pt>
                <c:pt idx="2453">
                  <c:v>48.81</c:v>
                </c:pt>
                <c:pt idx="2454">
                  <c:v>43.93</c:v>
                </c:pt>
                <c:pt idx="2455">
                  <c:v>34.85</c:v>
                </c:pt>
                <c:pt idx="2456">
                  <c:v>21.61</c:v>
                </c:pt>
                <c:pt idx="2457">
                  <c:v>8.98</c:v>
                </c:pt>
                <c:pt idx="2458">
                  <c:v>28.78</c:v>
                </c:pt>
                <c:pt idx="2459">
                  <c:v>16.98</c:v>
                </c:pt>
                <c:pt idx="2460">
                  <c:v>48.48</c:v>
                </c:pt>
                <c:pt idx="2461">
                  <c:v>41.39</c:v>
                </c:pt>
                <c:pt idx="2462">
                  <c:v>48.76</c:v>
                </c:pt>
                <c:pt idx="2463">
                  <c:v>28.96</c:v>
                </c:pt>
                <c:pt idx="2464">
                  <c:v>10.68</c:v>
                </c:pt>
                <c:pt idx="2465">
                  <c:v>33.19</c:v>
                </c:pt>
                <c:pt idx="2466">
                  <c:v>40.67</c:v>
                </c:pt>
                <c:pt idx="2467">
                  <c:v>38.44</c:v>
                </c:pt>
                <c:pt idx="2468">
                  <c:v>31.01</c:v>
                </c:pt>
                <c:pt idx="2469">
                  <c:v>46.99</c:v>
                </c:pt>
                <c:pt idx="2470">
                  <c:v>28.98</c:v>
                </c:pt>
                <c:pt idx="2471">
                  <c:v>29.17</c:v>
                </c:pt>
                <c:pt idx="2472">
                  <c:v>36.31</c:v>
                </c:pt>
                <c:pt idx="2473">
                  <c:v>12.57</c:v>
                </c:pt>
                <c:pt idx="2474">
                  <c:v>23.47</c:v>
                </c:pt>
                <c:pt idx="2475">
                  <c:v>20.12</c:v>
                </c:pt>
                <c:pt idx="2476">
                  <c:v>8.57</c:v>
                </c:pt>
                <c:pt idx="2477">
                  <c:v>37.65</c:v>
                </c:pt>
                <c:pt idx="2478">
                  <c:v>17.43</c:v>
                </c:pt>
                <c:pt idx="2479">
                  <c:v>31.04</c:v>
                </c:pt>
                <c:pt idx="2480">
                  <c:v>23</c:v>
                </c:pt>
                <c:pt idx="2481">
                  <c:v>32.29</c:v>
                </c:pt>
                <c:pt idx="2482">
                  <c:v>16.36</c:v>
                </c:pt>
                <c:pt idx="2483">
                  <c:v>14.76</c:v>
                </c:pt>
                <c:pt idx="2484">
                  <c:v>23.12</c:v>
                </c:pt>
                <c:pt idx="2485">
                  <c:v>26.29</c:v>
                </c:pt>
                <c:pt idx="2486">
                  <c:v>24.87</c:v>
                </c:pt>
                <c:pt idx="2487">
                  <c:v>24.8</c:v>
                </c:pt>
                <c:pt idx="2488">
                  <c:v>41.34</c:v>
                </c:pt>
                <c:pt idx="2489">
                  <c:v>17.579999999999998</c:v>
                </c:pt>
                <c:pt idx="2490">
                  <c:v>32.24</c:v>
                </c:pt>
                <c:pt idx="2491">
                  <c:v>18.440000000000001</c:v>
                </c:pt>
                <c:pt idx="2492">
                  <c:v>28.97</c:v>
                </c:pt>
                <c:pt idx="2493">
                  <c:v>28.35</c:v>
                </c:pt>
                <c:pt idx="2494">
                  <c:v>32.14</c:v>
                </c:pt>
                <c:pt idx="2495">
                  <c:v>51.62</c:v>
                </c:pt>
                <c:pt idx="2496">
                  <c:v>18.600000000000001</c:v>
                </c:pt>
                <c:pt idx="2497">
                  <c:v>18.010000000000002</c:v>
                </c:pt>
                <c:pt idx="2498">
                  <c:v>29.88</c:v>
                </c:pt>
                <c:pt idx="2499">
                  <c:v>15.66</c:v>
                </c:pt>
                <c:pt idx="2500">
                  <c:v>39.36</c:v>
                </c:pt>
                <c:pt idx="2501">
                  <c:v>51.65</c:v>
                </c:pt>
                <c:pt idx="2502">
                  <c:v>46.03</c:v>
                </c:pt>
                <c:pt idx="2503">
                  <c:v>45.85</c:v>
                </c:pt>
                <c:pt idx="2504">
                  <c:v>20.9</c:v>
                </c:pt>
                <c:pt idx="2505">
                  <c:v>23.84</c:v>
                </c:pt>
                <c:pt idx="2506">
                  <c:v>41.13</c:v>
                </c:pt>
                <c:pt idx="2507">
                  <c:v>21.38</c:v>
                </c:pt>
                <c:pt idx="2508">
                  <c:v>24.17</c:v>
                </c:pt>
                <c:pt idx="2509">
                  <c:v>30.88</c:v>
                </c:pt>
                <c:pt idx="2510">
                  <c:v>33.51</c:v>
                </c:pt>
                <c:pt idx="2511">
                  <c:v>46</c:v>
                </c:pt>
                <c:pt idx="2512">
                  <c:v>43</c:v>
                </c:pt>
                <c:pt idx="2513">
                  <c:v>78</c:v>
                </c:pt>
                <c:pt idx="2514">
                  <c:v>77</c:v>
                </c:pt>
                <c:pt idx="2515">
                  <c:v>67</c:v>
                </c:pt>
                <c:pt idx="2516">
                  <c:v>80</c:v>
                </c:pt>
                <c:pt idx="2517">
                  <c:v>86</c:v>
                </c:pt>
                <c:pt idx="2518">
                  <c:v>89</c:v>
                </c:pt>
                <c:pt idx="2519">
                  <c:v>83</c:v>
                </c:pt>
                <c:pt idx="2520">
                  <c:v>85</c:v>
                </c:pt>
                <c:pt idx="2521">
                  <c:v>85</c:v>
                </c:pt>
                <c:pt idx="2522">
                  <c:v>79</c:v>
                </c:pt>
                <c:pt idx="2523">
                  <c:v>83</c:v>
                </c:pt>
                <c:pt idx="2524">
                  <c:v>92</c:v>
                </c:pt>
                <c:pt idx="2525">
                  <c:v>85</c:v>
                </c:pt>
                <c:pt idx="2526">
                  <c:v>90</c:v>
                </c:pt>
                <c:pt idx="2527">
                  <c:v>23.677099999999999</c:v>
                </c:pt>
                <c:pt idx="2528">
                  <c:v>24.875599999999999</c:v>
                </c:pt>
                <c:pt idx="2529">
                  <c:v>29</c:v>
                </c:pt>
                <c:pt idx="2530">
                  <c:v>32.228700000000003</c:v>
                </c:pt>
                <c:pt idx="2531">
                  <c:v>43.093499999999999</c:v>
                </c:pt>
                <c:pt idx="2532">
                  <c:v>18</c:v>
                </c:pt>
                <c:pt idx="2533">
                  <c:v>26</c:v>
                </c:pt>
                <c:pt idx="2534">
                  <c:v>32</c:v>
                </c:pt>
                <c:pt idx="2535">
                  <c:v>38</c:v>
                </c:pt>
                <c:pt idx="2536">
                  <c:v>43</c:v>
                </c:pt>
                <c:pt idx="2537">
                  <c:v>33</c:v>
                </c:pt>
                <c:pt idx="2538">
                  <c:v>35</c:v>
                </c:pt>
                <c:pt idx="2539">
                  <c:v>37</c:v>
                </c:pt>
                <c:pt idx="2540">
                  <c:v>0.08</c:v>
                </c:pt>
                <c:pt idx="2541">
                  <c:v>0.11</c:v>
                </c:pt>
                <c:pt idx="2542">
                  <c:v>0.28000000000000003</c:v>
                </c:pt>
                <c:pt idx="2543">
                  <c:v>0.51</c:v>
                </c:pt>
                <c:pt idx="2544">
                  <c:v>0.71</c:v>
                </c:pt>
                <c:pt idx="2545">
                  <c:v>0.74</c:v>
                </c:pt>
                <c:pt idx="2546">
                  <c:v>0.75</c:v>
                </c:pt>
                <c:pt idx="2547">
                  <c:v>0.42</c:v>
                </c:pt>
                <c:pt idx="2548">
                  <c:v>0.41</c:v>
                </c:pt>
                <c:pt idx="2549">
                  <c:v>0.16</c:v>
                </c:pt>
                <c:pt idx="2550">
                  <c:v>0.12</c:v>
                </c:pt>
                <c:pt idx="2551">
                  <c:v>0.43</c:v>
                </c:pt>
                <c:pt idx="2552">
                  <c:v>0.38</c:v>
                </c:pt>
                <c:pt idx="2553">
                  <c:v>0.28000000000000003</c:v>
                </c:pt>
                <c:pt idx="2554">
                  <c:v>0.19</c:v>
                </c:pt>
                <c:pt idx="2555">
                  <c:v>0.11</c:v>
                </c:pt>
                <c:pt idx="2556">
                  <c:v>0.12</c:v>
                </c:pt>
                <c:pt idx="2557">
                  <c:v>0.41</c:v>
                </c:pt>
                <c:pt idx="2558">
                  <c:v>0.38</c:v>
                </c:pt>
                <c:pt idx="2559">
                  <c:v>0.31</c:v>
                </c:pt>
                <c:pt idx="2560">
                  <c:v>0.28999999999999998</c:v>
                </c:pt>
                <c:pt idx="2561">
                  <c:v>0.13</c:v>
                </c:pt>
                <c:pt idx="2562">
                  <c:v>0.14000000000000001</c:v>
                </c:pt>
                <c:pt idx="2563">
                  <c:v>0.14000000000000001</c:v>
                </c:pt>
                <c:pt idx="2564">
                  <c:v>0.28999999999999998</c:v>
                </c:pt>
                <c:pt idx="2565">
                  <c:v>0.34</c:v>
                </c:pt>
                <c:pt idx="2566">
                  <c:v>0.27</c:v>
                </c:pt>
                <c:pt idx="2567">
                  <c:v>0.32</c:v>
                </c:pt>
                <c:pt idx="2568">
                  <c:v>0.37</c:v>
                </c:pt>
                <c:pt idx="2569">
                  <c:v>0.34</c:v>
                </c:pt>
                <c:pt idx="2570">
                  <c:v>0.36</c:v>
                </c:pt>
                <c:pt idx="2571">
                  <c:v>0.3</c:v>
                </c:pt>
                <c:pt idx="2572">
                  <c:v>0.34</c:v>
                </c:pt>
                <c:pt idx="2573">
                  <c:v>0.33</c:v>
                </c:pt>
                <c:pt idx="2574">
                  <c:v>0.25</c:v>
                </c:pt>
                <c:pt idx="2575">
                  <c:v>0.35</c:v>
                </c:pt>
                <c:pt idx="2576">
                  <c:v>0.15</c:v>
                </c:pt>
                <c:pt idx="2577">
                  <c:v>0.3</c:v>
                </c:pt>
                <c:pt idx="2578">
                  <c:v>0.1</c:v>
                </c:pt>
                <c:pt idx="2579">
                  <c:v>0.26</c:v>
                </c:pt>
                <c:pt idx="2580">
                  <c:v>0.25</c:v>
                </c:pt>
                <c:pt idx="2581">
                  <c:v>0.25</c:v>
                </c:pt>
                <c:pt idx="2582">
                  <c:v>0.21</c:v>
                </c:pt>
                <c:pt idx="2583">
                  <c:v>7.0000000000000007E-2</c:v>
                </c:pt>
                <c:pt idx="2584">
                  <c:v>0.09</c:v>
                </c:pt>
                <c:pt idx="2585">
                  <c:v>0.06</c:v>
                </c:pt>
                <c:pt idx="2586">
                  <c:v>0.06</c:v>
                </c:pt>
                <c:pt idx="2587">
                  <c:v>0.05</c:v>
                </c:pt>
                <c:pt idx="2588">
                  <c:v>0.05</c:v>
                </c:pt>
                <c:pt idx="2589">
                  <c:v>0.31</c:v>
                </c:pt>
                <c:pt idx="2590">
                  <c:v>0.25</c:v>
                </c:pt>
                <c:pt idx="2591">
                  <c:v>0.18</c:v>
                </c:pt>
                <c:pt idx="2592">
                  <c:v>0.13</c:v>
                </c:pt>
                <c:pt idx="2593">
                  <c:v>0.09</c:v>
                </c:pt>
                <c:pt idx="2594">
                  <c:v>0.82</c:v>
                </c:pt>
                <c:pt idx="2595">
                  <c:v>0.82</c:v>
                </c:pt>
                <c:pt idx="2596">
                  <c:v>0.83</c:v>
                </c:pt>
                <c:pt idx="2597">
                  <c:v>0.83</c:v>
                </c:pt>
                <c:pt idx="2598">
                  <c:v>0.83</c:v>
                </c:pt>
                <c:pt idx="2599">
                  <c:v>0.83</c:v>
                </c:pt>
                <c:pt idx="2600">
                  <c:v>0.82</c:v>
                </c:pt>
                <c:pt idx="2601">
                  <c:v>0.83</c:v>
                </c:pt>
                <c:pt idx="2602">
                  <c:v>0.84</c:v>
                </c:pt>
                <c:pt idx="2603">
                  <c:v>0.81</c:v>
                </c:pt>
                <c:pt idx="2604">
                  <c:v>0.83</c:v>
                </c:pt>
                <c:pt idx="2605">
                  <c:v>0.83</c:v>
                </c:pt>
                <c:pt idx="2606">
                  <c:v>0.82</c:v>
                </c:pt>
                <c:pt idx="2607">
                  <c:v>0.84</c:v>
                </c:pt>
                <c:pt idx="2608">
                  <c:v>0.84</c:v>
                </c:pt>
                <c:pt idx="2609">
                  <c:v>0.83</c:v>
                </c:pt>
                <c:pt idx="2610">
                  <c:v>0.83</c:v>
                </c:pt>
                <c:pt idx="2611">
                  <c:v>0.82</c:v>
                </c:pt>
                <c:pt idx="2612">
                  <c:v>0.77</c:v>
                </c:pt>
                <c:pt idx="2613">
                  <c:v>0.77</c:v>
                </c:pt>
                <c:pt idx="2614">
                  <c:v>0.77</c:v>
                </c:pt>
                <c:pt idx="2615">
                  <c:v>0.78</c:v>
                </c:pt>
                <c:pt idx="2616">
                  <c:v>0.75</c:v>
                </c:pt>
                <c:pt idx="2617">
                  <c:v>0.66</c:v>
                </c:pt>
                <c:pt idx="2618">
                  <c:v>0.65</c:v>
                </c:pt>
                <c:pt idx="2619">
                  <c:v>0.68</c:v>
                </c:pt>
                <c:pt idx="2620">
                  <c:v>0.63</c:v>
                </c:pt>
                <c:pt idx="2621">
                  <c:v>0.67</c:v>
                </c:pt>
                <c:pt idx="2622">
                  <c:v>0.67</c:v>
                </c:pt>
                <c:pt idx="2623">
                  <c:v>0.61</c:v>
                </c:pt>
                <c:pt idx="2624">
                  <c:v>0.41</c:v>
                </c:pt>
                <c:pt idx="2625">
                  <c:v>0.41</c:v>
                </c:pt>
                <c:pt idx="2626">
                  <c:v>0.37</c:v>
                </c:pt>
                <c:pt idx="2627">
                  <c:v>0.25</c:v>
                </c:pt>
                <c:pt idx="2628">
                  <c:v>0.73</c:v>
                </c:pt>
                <c:pt idx="2629">
                  <c:v>0.71</c:v>
                </c:pt>
                <c:pt idx="2630">
                  <c:v>0.72</c:v>
                </c:pt>
                <c:pt idx="2631">
                  <c:v>0.72</c:v>
                </c:pt>
                <c:pt idx="2632">
                  <c:v>0.73</c:v>
                </c:pt>
                <c:pt idx="2633">
                  <c:v>0.72</c:v>
                </c:pt>
                <c:pt idx="2634">
                  <c:v>0.73</c:v>
                </c:pt>
                <c:pt idx="2635">
                  <c:v>0.71</c:v>
                </c:pt>
                <c:pt idx="2636">
                  <c:v>0.61</c:v>
                </c:pt>
                <c:pt idx="2637">
                  <c:v>0.46</c:v>
                </c:pt>
                <c:pt idx="2638">
                  <c:v>0.47</c:v>
                </c:pt>
                <c:pt idx="2639">
                  <c:v>0.41</c:v>
                </c:pt>
                <c:pt idx="2640">
                  <c:v>0.4</c:v>
                </c:pt>
                <c:pt idx="2641">
                  <c:v>0.36</c:v>
                </c:pt>
                <c:pt idx="2642">
                  <c:v>0.36</c:v>
                </c:pt>
                <c:pt idx="2643">
                  <c:v>0.27</c:v>
                </c:pt>
                <c:pt idx="2644">
                  <c:v>0.61</c:v>
                </c:pt>
                <c:pt idx="2645">
                  <c:v>0.1323</c:v>
                </c:pt>
                <c:pt idx="2646">
                  <c:v>0.1958</c:v>
                </c:pt>
                <c:pt idx="2647">
                  <c:v>0.16769999999999999</c:v>
                </c:pt>
                <c:pt idx="2648">
                  <c:v>0.17630000000000001</c:v>
                </c:pt>
                <c:pt idx="2649">
                  <c:v>0.156</c:v>
                </c:pt>
                <c:pt idx="2650">
                  <c:v>0.1817</c:v>
                </c:pt>
                <c:pt idx="2651">
                  <c:v>0.128</c:v>
                </c:pt>
                <c:pt idx="2652">
                  <c:v>0.17849999999999999</c:v>
                </c:pt>
                <c:pt idx="2653">
                  <c:v>0.2243</c:v>
                </c:pt>
                <c:pt idx="2654">
                  <c:v>0.18490000000000001</c:v>
                </c:pt>
                <c:pt idx="2655">
                  <c:v>0.22600000000000001</c:v>
                </c:pt>
                <c:pt idx="2656">
                  <c:v>0.17460000000000001</c:v>
                </c:pt>
                <c:pt idx="2657">
                  <c:v>0.1986</c:v>
                </c:pt>
                <c:pt idx="2658">
                  <c:v>0.1973</c:v>
                </c:pt>
                <c:pt idx="2659">
                  <c:v>0.18210000000000001</c:v>
                </c:pt>
                <c:pt idx="2660">
                  <c:v>0.215</c:v>
                </c:pt>
                <c:pt idx="2661">
                  <c:v>0.2109</c:v>
                </c:pt>
                <c:pt idx="2662">
                  <c:v>6.4899999999999999E-2</c:v>
                </c:pt>
                <c:pt idx="2663">
                  <c:v>5.6800000000000003E-2</c:v>
                </c:pt>
                <c:pt idx="2664">
                  <c:v>7.6300000000000007E-2</c:v>
                </c:pt>
                <c:pt idx="2665">
                  <c:v>9.98E-2</c:v>
                </c:pt>
                <c:pt idx="2666">
                  <c:v>7.2599999999999998E-2</c:v>
                </c:pt>
                <c:pt idx="2667">
                  <c:v>3.56E-2</c:v>
                </c:pt>
                <c:pt idx="2668">
                  <c:v>5.3699999999999998E-2</c:v>
                </c:pt>
                <c:pt idx="2669">
                  <c:v>0.15970000000000001</c:v>
                </c:pt>
                <c:pt idx="2670">
                  <c:v>5.2999999999999999E-2</c:v>
                </c:pt>
                <c:pt idx="2671">
                  <c:v>0.1245</c:v>
                </c:pt>
                <c:pt idx="2672">
                  <c:v>7.2900000000000006E-2</c:v>
                </c:pt>
                <c:pt idx="2673">
                  <c:v>0.14560000000000001</c:v>
                </c:pt>
                <c:pt idx="2674">
                  <c:v>0.1288</c:v>
                </c:pt>
                <c:pt idx="2675">
                  <c:v>0.122</c:v>
                </c:pt>
                <c:pt idx="2676">
                  <c:v>0.15920000000000001</c:v>
                </c:pt>
                <c:pt idx="2677">
                  <c:v>0.1552</c:v>
                </c:pt>
                <c:pt idx="2678">
                  <c:v>0.10630000000000001</c:v>
                </c:pt>
                <c:pt idx="2679">
                  <c:v>0.1085</c:v>
                </c:pt>
                <c:pt idx="2680">
                  <c:v>0.12759999999999999</c:v>
                </c:pt>
                <c:pt idx="2681">
                  <c:v>0.15229999999999999</c:v>
                </c:pt>
                <c:pt idx="2682">
                  <c:v>0.15770000000000001</c:v>
                </c:pt>
                <c:pt idx="2683">
                  <c:v>0.161</c:v>
                </c:pt>
                <c:pt idx="2684">
                  <c:v>0.15429999999999999</c:v>
                </c:pt>
                <c:pt idx="2685">
                  <c:v>0.16259999999999999</c:v>
                </c:pt>
                <c:pt idx="2686">
                  <c:v>0.16450000000000001</c:v>
                </c:pt>
                <c:pt idx="2687">
                  <c:v>4.0399999999999998E-2</c:v>
                </c:pt>
                <c:pt idx="2688">
                  <c:v>9.64E-2</c:v>
                </c:pt>
                <c:pt idx="2689">
                  <c:v>0.1837</c:v>
                </c:pt>
                <c:pt idx="2690">
                  <c:v>0.1699</c:v>
                </c:pt>
                <c:pt idx="2691">
                  <c:v>6.7500000000000004E-2</c:v>
                </c:pt>
                <c:pt idx="2692">
                  <c:v>6.5500000000000003E-2</c:v>
                </c:pt>
                <c:pt idx="2693">
                  <c:v>0.16880000000000001</c:v>
                </c:pt>
                <c:pt idx="2694">
                  <c:v>0.18779999999999999</c:v>
                </c:pt>
                <c:pt idx="2695">
                  <c:v>0.17119999999999999</c:v>
                </c:pt>
                <c:pt idx="2696">
                  <c:v>0.20100000000000001</c:v>
                </c:pt>
                <c:pt idx="2697">
                  <c:v>0.15770000000000001</c:v>
                </c:pt>
                <c:pt idx="2698">
                  <c:v>0.16619999999999999</c:v>
                </c:pt>
                <c:pt idx="2699">
                  <c:v>0.39529999999999998</c:v>
                </c:pt>
                <c:pt idx="2700">
                  <c:v>0.38819999999999999</c:v>
                </c:pt>
                <c:pt idx="2701">
                  <c:v>0.40350000000000003</c:v>
                </c:pt>
                <c:pt idx="2702">
                  <c:v>0.37569999999999998</c:v>
                </c:pt>
                <c:pt idx="2703">
                  <c:v>0.39400000000000002</c:v>
                </c:pt>
                <c:pt idx="2704">
                  <c:v>0.34329999999999999</c:v>
                </c:pt>
                <c:pt idx="2705">
                  <c:v>0.33079999999999998</c:v>
                </c:pt>
                <c:pt idx="2706">
                  <c:v>0.318</c:v>
                </c:pt>
                <c:pt idx="2707">
                  <c:v>0.36159999999999998</c:v>
                </c:pt>
                <c:pt idx="2708">
                  <c:v>0.33750000000000002</c:v>
                </c:pt>
                <c:pt idx="2709">
                  <c:v>0.27439999999999998</c:v>
                </c:pt>
                <c:pt idx="2710">
                  <c:v>0.24510000000000001</c:v>
                </c:pt>
                <c:pt idx="2711">
                  <c:v>0.2387</c:v>
                </c:pt>
                <c:pt idx="2712">
                  <c:v>0.45029999999999998</c:v>
                </c:pt>
                <c:pt idx="2713">
                  <c:v>0.161</c:v>
                </c:pt>
                <c:pt idx="2714">
                  <c:v>0.18049999999999999</c:v>
                </c:pt>
                <c:pt idx="2715">
                  <c:v>0.16070000000000001</c:v>
                </c:pt>
                <c:pt idx="2716">
                  <c:v>0.21049999999999999</c:v>
                </c:pt>
                <c:pt idx="2717">
                  <c:v>0.21709999999999999</c:v>
                </c:pt>
                <c:pt idx="2718">
                  <c:v>0.19900000000000001</c:v>
                </c:pt>
                <c:pt idx="2719">
                  <c:v>0.1951</c:v>
                </c:pt>
                <c:pt idx="2720">
                  <c:v>0.42109999999999997</c:v>
                </c:pt>
                <c:pt idx="2721">
                  <c:v>0.42070000000000002</c:v>
                </c:pt>
                <c:pt idx="2722">
                  <c:v>0.39760000000000001</c:v>
                </c:pt>
                <c:pt idx="2723">
                  <c:v>0.37769999999999998</c:v>
                </c:pt>
                <c:pt idx="2724">
                  <c:v>0.4355</c:v>
                </c:pt>
                <c:pt idx="2725">
                  <c:v>0.34060000000000001</c:v>
                </c:pt>
                <c:pt idx="2726">
                  <c:v>0.29859999999999998</c:v>
                </c:pt>
                <c:pt idx="2727">
                  <c:v>0.35499999999999998</c:v>
                </c:pt>
                <c:pt idx="2728">
                  <c:v>0.27839999999999998</c:v>
                </c:pt>
                <c:pt idx="2729">
                  <c:v>0.33689999999999998</c:v>
                </c:pt>
                <c:pt idx="2730">
                  <c:v>0.32200000000000001</c:v>
                </c:pt>
                <c:pt idx="2731">
                  <c:v>0.30480000000000002</c:v>
                </c:pt>
                <c:pt idx="2732">
                  <c:v>0.28260000000000002</c:v>
                </c:pt>
                <c:pt idx="2733">
                  <c:v>0.25490000000000002</c:v>
                </c:pt>
                <c:pt idx="2734">
                  <c:v>0.2429</c:v>
                </c:pt>
                <c:pt idx="2735">
                  <c:v>0.34</c:v>
                </c:pt>
                <c:pt idx="2736">
                  <c:v>0.33810000000000001</c:v>
                </c:pt>
                <c:pt idx="2737">
                  <c:v>0.3508</c:v>
                </c:pt>
                <c:pt idx="2738">
                  <c:v>0.36570000000000003</c:v>
                </c:pt>
                <c:pt idx="2739">
                  <c:v>0.76221000000000005</c:v>
                </c:pt>
                <c:pt idx="2740">
                  <c:v>0.76909000000000005</c:v>
                </c:pt>
                <c:pt idx="2741">
                  <c:v>0.77697000000000005</c:v>
                </c:pt>
                <c:pt idx="2742">
                  <c:v>0.78188999999999997</c:v>
                </c:pt>
                <c:pt idx="2743">
                  <c:v>0.78483999999999998</c:v>
                </c:pt>
                <c:pt idx="2744">
                  <c:v>0.78976000000000002</c:v>
                </c:pt>
                <c:pt idx="2745">
                  <c:v>0.80059000000000002</c:v>
                </c:pt>
                <c:pt idx="2746">
                  <c:v>0.81142000000000003</c:v>
                </c:pt>
                <c:pt idx="2747">
                  <c:v>8.6999999999999993</c:v>
                </c:pt>
                <c:pt idx="2748">
                  <c:v>8.7999999999999989</c:v>
                </c:pt>
                <c:pt idx="2749">
                  <c:v>9.7000000000000011</c:v>
                </c:pt>
                <c:pt idx="2750">
                  <c:v>9.9</c:v>
                </c:pt>
                <c:pt idx="2751">
                  <c:v>12.3</c:v>
                </c:pt>
                <c:pt idx="2752">
                  <c:v>10.9</c:v>
                </c:pt>
                <c:pt idx="2753">
                  <c:v>11.200000000000001</c:v>
                </c:pt>
                <c:pt idx="2754">
                  <c:v>12.1</c:v>
                </c:pt>
                <c:pt idx="2755">
                  <c:v>12.5</c:v>
                </c:pt>
                <c:pt idx="2756">
                  <c:v>12.3</c:v>
                </c:pt>
                <c:pt idx="2757">
                  <c:v>12.9</c:v>
                </c:pt>
                <c:pt idx="2758">
                  <c:v>13.3</c:v>
                </c:pt>
                <c:pt idx="2759">
                  <c:v>13</c:v>
                </c:pt>
                <c:pt idx="2760">
                  <c:v>13.700000000000001</c:v>
                </c:pt>
                <c:pt idx="2761">
                  <c:v>13.600000000000001</c:v>
                </c:pt>
                <c:pt idx="2762">
                  <c:v>13.8</c:v>
                </c:pt>
                <c:pt idx="2763">
                  <c:v>14.799999999999999</c:v>
                </c:pt>
                <c:pt idx="2764">
                  <c:v>16.3</c:v>
                </c:pt>
                <c:pt idx="2765">
                  <c:v>15.5</c:v>
                </c:pt>
                <c:pt idx="2766">
                  <c:v>16.100000000000001</c:v>
                </c:pt>
                <c:pt idx="2767">
                  <c:v>18.3</c:v>
                </c:pt>
                <c:pt idx="2768">
                  <c:v>16.7</c:v>
                </c:pt>
                <c:pt idx="2769">
                  <c:v>18.099999999999998</c:v>
                </c:pt>
                <c:pt idx="2770">
                  <c:v>18.2</c:v>
                </c:pt>
                <c:pt idx="2771">
                  <c:v>18.5</c:v>
                </c:pt>
                <c:pt idx="2772">
                  <c:v>19.7</c:v>
                </c:pt>
                <c:pt idx="2773">
                  <c:v>18.7</c:v>
                </c:pt>
                <c:pt idx="2774">
                  <c:v>20.100000000000001</c:v>
                </c:pt>
                <c:pt idx="2775">
                  <c:v>21.5</c:v>
                </c:pt>
                <c:pt idx="2776">
                  <c:v>20.9</c:v>
                </c:pt>
                <c:pt idx="2777">
                  <c:v>21.099999999999998</c:v>
                </c:pt>
                <c:pt idx="2778">
                  <c:v>23.400000000000002</c:v>
                </c:pt>
                <c:pt idx="2779">
                  <c:v>24.6</c:v>
                </c:pt>
                <c:pt idx="2780">
                  <c:v>25.900000000000002</c:v>
                </c:pt>
                <c:pt idx="2781">
                  <c:v>0.26</c:v>
                </c:pt>
                <c:pt idx="2782">
                  <c:v>0.28999999999999998</c:v>
                </c:pt>
                <c:pt idx="2783">
                  <c:v>0.32</c:v>
                </c:pt>
                <c:pt idx="2784">
                  <c:v>0.27</c:v>
                </c:pt>
                <c:pt idx="2785">
                  <c:v>0.26</c:v>
                </c:pt>
                <c:pt idx="2786">
                  <c:v>0.28000000000000003</c:v>
                </c:pt>
                <c:pt idx="2787">
                  <c:v>0.25</c:v>
                </c:pt>
                <c:pt idx="2788">
                  <c:v>0.32</c:v>
                </c:pt>
                <c:pt idx="2789">
                  <c:v>0.39</c:v>
                </c:pt>
                <c:pt idx="2790">
                  <c:v>0.4</c:v>
                </c:pt>
                <c:pt idx="2791">
                  <c:v>0.38</c:v>
                </c:pt>
                <c:pt idx="2792">
                  <c:v>0.39</c:v>
                </c:pt>
                <c:pt idx="2793">
                  <c:v>0.4</c:v>
                </c:pt>
                <c:pt idx="2794">
                  <c:v>0.43</c:v>
                </c:pt>
                <c:pt idx="2795">
                  <c:v>0.35</c:v>
                </c:pt>
                <c:pt idx="2796">
                  <c:v>0.3</c:v>
                </c:pt>
                <c:pt idx="2797">
                  <c:v>0.27</c:v>
                </c:pt>
                <c:pt idx="2798">
                  <c:v>0.37</c:v>
                </c:pt>
                <c:pt idx="2799">
                  <c:v>0.39</c:v>
                </c:pt>
                <c:pt idx="2800">
                  <c:v>0.4</c:v>
                </c:pt>
                <c:pt idx="2801">
                  <c:v>0.42</c:v>
                </c:pt>
                <c:pt idx="2802">
                  <c:v>0.34</c:v>
                </c:pt>
                <c:pt idx="2803">
                  <c:v>0.41</c:v>
                </c:pt>
                <c:pt idx="2804">
                  <c:v>0.56999999999999995</c:v>
                </c:pt>
                <c:pt idx="2805">
                  <c:v>0.53</c:v>
                </c:pt>
                <c:pt idx="2806">
                  <c:v>0.49</c:v>
                </c:pt>
                <c:pt idx="2807">
                  <c:v>0.5</c:v>
                </c:pt>
                <c:pt idx="2808">
                  <c:v>0.45</c:v>
                </c:pt>
                <c:pt idx="2809">
                  <c:v>0.56000000000000005</c:v>
                </c:pt>
                <c:pt idx="2810">
                  <c:v>0.55000000000000004</c:v>
                </c:pt>
                <c:pt idx="2811">
                  <c:v>0.45</c:v>
                </c:pt>
                <c:pt idx="2812">
                  <c:v>0.43</c:v>
                </c:pt>
                <c:pt idx="2813">
                  <c:v>0.48</c:v>
                </c:pt>
                <c:pt idx="2814">
                  <c:v>0.56999999999999995</c:v>
                </c:pt>
                <c:pt idx="2815">
                  <c:v>0.56999999999999995</c:v>
                </c:pt>
                <c:pt idx="2816">
                  <c:v>0.54</c:v>
                </c:pt>
                <c:pt idx="2817">
                  <c:v>0.51</c:v>
                </c:pt>
                <c:pt idx="2818">
                  <c:v>0.5</c:v>
                </c:pt>
                <c:pt idx="2819">
                  <c:v>0.55000000000000004</c:v>
                </c:pt>
                <c:pt idx="2820">
                  <c:v>0.57999999999999996</c:v>
                </c:pt>
                <c:pt idx="2821">
                  <c:v>0.55000000000000004</c:v>
                </c:pt>
                <c:pt idx="2822">
                  <c:v>0.56000000000000005</c:v>
                </c:pt>
                <c:pt idx="2823">
                  <c:v>88.52</c:v>
                </c:pt>
                <c:pt idx="2824">
                  <c:v>89.94</c:v>
                </c:pt>
                <c:pt idx="2825">
                  <c:v>90.02</c:v>
                </c:pt>
                <c:pt idx="2826">
                  <c:v>78.25</c:v>
                </c:pt>
                <c:pt idx="2827">
                  <c:v>71.150000000000006</c:v>
                </c:pt>
                <c:pt idx="2828">
                  <c:v>84.11</c:v>
                </c:pt>
                <c:pt idx="2829">
                  <c:v>84.84</c:v>
                </c:pt>
                <c:pt idx="2830">
                  <c:v>84.4</c:v>
                </c:pt>
                <c:pt idx="2831">
                  <c:v>85.56</c:v>
                </c:pt>
                <c:pt idx="2832">
                  <c:v>84.52</c:v>
                </c:pt>
                <c:pt idx="2833">
                  <c:v>83.17</c:v>
                </c:pt>
                <c:pt idx="2834">
                  <c:v>85.15</c:v>
                </c:pt>
                <c:pt idx="2835">
                  <c:v>84.36</c:v>
                </c:pt>
                <c:pt idx="2836">
                  <c:v>87.04</c:v>
                </c:pt>
                <c:pt idx="2837">
                  <c:v>87.41</c:v>
                </c:pt>
                <c:pt idx="2838">
                  <c:v>85.23</c:v>
                </c:pt>
                <c:pt idx="2839">
                  <c:v>84.35</c:v>
                </c:pt>
                <c:pt idx="2840">
                  <c:v>86.52</c:v>
                </c:pt>
                <c:pt idx="2841">
                  <c:v>84.7</c:v>
                </c:pt>
                <c:pt idx="2842">
                  <c:v>77.59</c:v>
                </c:pt>
                <c:pt idx="2843">
                  <c:v>75.930000000000007</c:v>
                </c:pt>
                <c:pt idx="2844">
                  <c:v>84.99</c:v>
                </c:pt>
                <c:pt idx="2845">
                  <c:v>85.31</c:v>
                </c:pt>
                <c:pt idx="2846">
                  <c:v>85.04</c:v>
                </c:pt>
                <c:pt idx="2847">
                  <c:v>85.54</c:v>
                </c:pt>
                <c:pt idx="2848">
                  <c:v>87.12</c:v>
                </c:pt>
                <c:pt idx="2849">
                  <c:v>83.49</c:v>
                </c:pt>
                <c:pt idx="2850">
                  <c:v>85.49</c:v>
                </c:pt>
                <c:pt idx="2851">
                  <c:v>88.85</c:v>
                </c:pt>
                <c:pt idx="2852">
                  <c:v>89.87</c:v>
                </c:pt>
                <c:pt idx="2853">
                  <c:v>87.38</c:v>
                </c:pt>
                <c:pt idx="2854">
                  <c:v>89.43</c:v>
                </c:pt>
                <c:pt idx="2855">
                  <c:v>88.4</c:v>
                </c:pt>
                <c:pt idx="2856">
                  <c:v>68.37</c:v>
                </c:pt>
                <c:pt idx="2857">
                  <c:v>90.18</c:v>
                </c:pt>
                <c:pt idx="2858">
                  <c:v>90.14</c:v>
                </c:pt>
                <c:pt idx="2859">
                  <c:v>89.83</c:v>
                </c:pt>
                <c:pt idx="2860">
                  <c:v>84.42</c:v>
                </c:pt>
                <c:pt idx="2861">
                  <c:v>78.510000000000005</c:v>
                </c:pt>
                <c:pt idx="2862">
                  <c:v>82.76</c:v>
                </c:pt>
                <c:pt idx="2863">
                  <c:v>82.53</c:v>
                </c:pt>
                <c:pt idx="2864">
                  <c:v>85.74</c:v>
                </c:pt>
                <c:pt idx="2865">
                  <c:v>85.09</c:v>
                </c:pt>
                <c:pt idx="2866">
                  <c:v>79.760000000000005</c:v>
                </c:pt>
                <c:pt idx="2867">
                  <c:v>80.709999999999994</c:v>
                </c:pt>
                <c:pt idx="2868">
                  <c:v>87.25</c:v>
                </c:pt>
                <c:pt idx="2869">
                  <c:v>87.4</c:v>
                </c:pt>
                <c:pt idx="2870">
                  <c:v>81.56</c:v>
                </c:pt>
                <c:pt idx="2871">
                  <c:v>79.94</c:v>
                </c:pt>
                <c:pt idx="2872">
                  <c:v>81.34</c:v>
                </c:pt>
                <c:pt idx="2873">
                  <c:v>82.92</c:v>
                </c:pt>
                <c:pt idx="2874">
                  <c:v>84.41</c:v>
                </c:pt>
                <c:pt idx="2875">
                  <c:v>83.02</c:v>
                </c:pt>
                <c:pt idx="2876">
                  <c:v>79.81</c:v>
                </c:pt>
                <c:pt idx="2877">
                  <c:v>87.75</c:v>
                </c:pt>
                <c:pt idx="2878">
                  <c:v>85.92</c:v>
                </c:pt>
                <c:pt idx="2879">
                  <c:v>82.94</c:v>
                </c:pt>
                <c:pt idx="2880">
                  <c:v>79.45</c:v>
                </c:pt>
                <c:pt idx="2881">
                  <c:v>81.67</c:v>
                </c:pt>
                <c:pt idx="2882">
                  <c:v>81.3</c:v>
                </c:pt>
                <c:pt idx="2883">
                  <c:v>80.11</c:v>
                </c:pt>
                <c:pt idx="2884">
                  <c:v>81.849999999999994</c:v>
                </c:pt>
                <c:pt idx="2885">
                  <c:v>81.5</c:v>
                </c:pt>
                <c:pt idx="2886">
                  <c:v>81.61</c:v>
                </c:pt>
                <c:pt idx="2887">
                  <c:v>79.06</c:v>
                </c:pt>
                <c:pt idx="2888">
                  <c:v>78.209999999999994</c:v>
                </c:pt>
                <c:pt idx="2889">
                  <c:v>80.31</c:v>
                </c:pt>
                <c:pt idx="2890">
                  <c:v>78.62</c:v>
                </c:pt>
                <c:pt idx="2891">
                  <c:v>74.8</c:v>
                </c:pt>
                <c:pt idx="2892">
                  <c:v>79.489999999999995</c:v>
                </c:pt>
                <c:pt idx="2893">
                  <c:v>74.73</c:v>
                </c:pt>
                <c:pt idx="2894">
                  <c:v>80.55</c:v>
                </c:pt>
                <c:pt idx="2895">
                  <c:v>79.59</c:v>
                </c:pt>
                <c:pt idx="2896">
                  <c:v>60.9</c:v>
                </c:pt>
                <c:pt idx="2897">
                  <c:v>79.930000000000007</c:v>
                </c:pt>
                <c:pt idx="2898">
                  <c:v>78.5</c:v>
                </c:pt>
                <c:pt idx="2899">
                  <c:v>77.69</c:v>
                </c:pt>
                <c:pt idx="2900">
                  <c:v>79.239999999999995</c:v>
                </c:pt>
                <c:pt idx="2901">
                  <c:v>78.73</c:v>
                </c:pt>
                <c:pt idx="2902">
                  <c:v>76.63</c:v>
                </c:pt>
                <c:pt idx="2903">
                  <c:v>80.23</c:v>
                </c:pt>
                <c:pt idx="2904">
                  <c:v>80.28</c:v>
                </c:pt>
                <c:pt idx="2905">
                  <c:v>79.94</c:v>
                </c:pt>
                <c:pt idx="2906">
                  <c:v>78.06</c:v>
                </c:pt>
                <c:pt idx="2907">
                  <c:v>83.02</c:v>
                </c:pt>
                <c:pt idx="2908">
                  <c:v>78.709999999999994</c:v>
                </c:pt>
                <c:pt idx="2909">
                  <c:v>77.040000000000006</c:v>
                </c:pt>
                <c:pt idx="2910">
                  <c:v>77.150000000000006</c:v>
                </c:pt>
                <c:pt idx="2911">
                  <c:v>77.39</c:v>
                </c:pt>
                <c:pt idx="2912">
                  <c:v>80.16</c:v>
                </c:pt>
                <c:pt idx="2913">
                  <c:v>77.900000000000006</c:v>
                </c:pt>
                <c:pt idx="2914">
                  <c:v>76.739999999999995</c:v>
                </c:pt>
                <c:pt idx="2915">
                  <c:v>87.06</c:v>
                </c:pt>
                <c:pt idx="2916">
                  <c:v>86.84</c:v>
                </c:pt>
                <c:pt idx="2917">
                  <c:v>85.85</c:v>
                </c:pt>
                <c:pt idx="2918">
                  <c:v>88.9</c:v>
                </c:pt>
                <c:pt idx="2919">
                  <c:v>90.6</c:v>
                </c:pt>
                <c:pt idx="2920">
                  <c:v>89.01</c:v>
                </c:pt>
                <c:pt idx="2921">
                  <c:v>85.37</c:v>
                </c:pt>
                <c:pt idx="2922">
                  <c:v>89.86</c:v>
                </c:pt>
                <c:pt idx="2923">
                  <c:v>87.3</c:v>
                </c:pt>
                <c:pt idx="2924">
                  <c:v>71.25</c:v>
                </c:pt>
                <c:pt idx="2925">
                  <c:v>80.260000000000005</c:v>
                </c:pt>
                <c:pt idx="2926">
                  <c:v>87.25</c:v>
                </c:pt>
                <c:pt idx="2927">
                  <c:v>62.63</c:v>
                </c:pt>
                <c:pt idx="2928">
                  <c:v>79.069999999999993</c:v>
                </c:pt>
                <c:pt idx="2929">
                  <c:v>83.18</c:v>
                </c:pt>
                <c:pt idx="2930">
                  <c:v>90.9</c:v>
                </c:pt>
                <c:pt idx="2931">
                  <c:v>87.05</c:v>
                </c:pt>
                <c:pt idx="2932">
                  <c:v>89.02</c:v>
                </c:pt>
                <c:pt idx="2933">
                  <c:v>86.64</c:v>
                </c:pt>
                <c:pt idx="2934">
                  <c:v>85.7</c:v>
                </c:pt>
                <c:pt idx="2935">
                  <c:v>87.41</c:v>
                </c:pt>
                <c:pt idx="2936">
                  <c:v>86.34</c:v>
                </c:pt>
                <c:pt idx="2937">
                  <c:v>78.349999999999994</c:v>
                </c:pt>
                <c:pt idx="2938">
                  <c:v>80.790000000000006</c:v>
                </c:pt>
                <c:pt idx="2939">
                  <c:v>75.8</c:v>
                </c:pt>
                <c:pt idx="2940">
                  <c:v>82.49</c:v>
                </c:pt>
                <c:pt idx="2941">
                  <c:v>81.96</c:v>
                </c:pt>
                <c:pt idx="2942">
                  <c:v>76.13</c:v>
                </c:pt>
                <c:pt idx="2943">
                  <c:v>91.37</c:v>
                </c:pt>
                <c:pt idx="2944">
                  <c:v>91.51</c:v>
                </c:pt>
                <c:pt idx="2945">
                  <c:v>91.32</c:v>
                </c:pt>
                <c:pt idx="2946">
                  <c:v>87.7</c:v>
                </c:pt>
                <c:pt idx="2947">
                  <c:v>87.26</c:v>
                </c:pt>
                <c:pt idx="2948">
                  <c:v>85.62</c:v>
                </c:pt>
                <c:pt idx="2949">
                  <c:v>85.83</c:v>
                </c:pt>
                <c:pt idx="2950">
                  <c:v>89.04</c:v>
                </c:pt>
                <c:pt idx="2951">
                  <c:v>88.88</c:v>
                </c:pt>
                <c:pt idx="2952">
                  <c:v>88.9</c:v>
                </c:pt>
                <c:pt idx="2953">
                  <c:v>76.94</c:v>
                </c:pt>
                <c:pt idx="2954">
                  <c:v>88.86</c:v>
                </c:pt>
                <c:pt idx="2955">
                  <c:v>88.38</c:v>
                </c:pt>
                <c:pt idx="2956">
                  <c:v>89.13</c:v>
                </c:pt>
                <c:pt idx="2957">
                  <c:v>89.29</c:v>
                </c:pt>
                <c:pt idx="2958">
                  <c:v>89.62</c:v>
                </c:pt>
                <c:pt idx="2959">
                  <c:v>87.71</c:v>
                </c:pt>
                <c:pt idx="2960">
                  <c:v>88.43</c:v>
                </c:pt>
                <c:pt idx="2961">
                  <c:v>84.47</c:v>
                </c:pt>
                <c:pt idx="2962">
                  <c:v>88.32</c:v>
                </c:pt>
                <c:pt idx="2963">
                  <c:v>84.12</c:v>
                </c:pt>
                <c:pt idx="2964">
                  <c:v>90.55</c:v>
                </c:pt>
                <c:pt idx="2965">
                  <c:v>88.75</c:v>
                </c:pt>
                <c:pt idx="2966">
                  <c:v>89.81</c:v>
                </c:pt>
                <c:pt idx="2967">
                  <c:v>75.98</c:v>
                </c:pt>
                <c:pt idx="2968">
                  <c:v>85.83</c:v>
                </c:pt>
                <c:pt idx="2969">
                  <c:v>89.6</c:v>
                </c:pt>
                <c:pt idx="2970">
                  <c:v>73.77</c:v>
                </c:pt>
                <c:pt idx="2971">
                  <c:v>90.5</c:v>
                </c:pt>
                <c:pt idx="2972">
                  <c:v>81.11</c:v>
                </c:pt>
                <c:pt idx="2973">
                  <c:v>81.900000000000006</c:v>
                </c:pt>
                <c:pt idx="2974">
                  <c:v>89.53</c:v>
                </c:pt>
                <c:pt idx="2975">
                  <c:v>86.54</c:v>
                </c:pt>
                <c:pt idx="2976">
                  <c:v>13.975811048498365</c:v>
                </c:pt>
                <c:pt idx="2977">
                  <c:v>15.556516741412253</c:v>
                </c:pt>
                <c:pt idx="2978">
                  <c:v>15.340884780905849</c:v>
                </c:pt>
                <c:pt idx="2979">
                  <c:v>38.044709739628146</c:v>
                </c:pt>
                <c:pt idx="2980">
                  <c:v>35.266412634436591</c:v>
                </c:pt>
                <c:pt idx="2981">
                  <c:v>37.830876112305212</c:v>
                </c:pt>
                <c:pt idx="2982">
                  <c:v>34.821992394013193</c:v>
                </c:pt>
                <c:pt idx="2983">
                  <c:v>34.94979860874642</c:v>
                </c:pt>
                <c:pt idx="2984">
                  <c:v>37.933682868522325</c:v>
                </c:pt>
                <c:pt idx="2985">
                  <c:v>37.71328454394672</c:v>
                </c:pt>
                <c:pt idx="2986">
                  <c:v>37.186978680825931</c:v>
                </c:pt>
                <c:pt idx="2987">
                  <c:v>38.484962526701452</c:v>
                </c:pt>
                <c:pt idx="2988">
                  <c:v>37.067556390611614</c:v>
                </c:pt>
                <c:pt idx="2989">
                  <c:v>24.808270344696925</c:v>
                </c:pt>
                <c:pt idx="2990">
                  <c:v>23.246169936483685</c:v>
                </c:pt>
                <c:pt idx="2991">
                  <c:v>21.834511335899766</c:v>
                </c:pt>
                <c:pt idx="2992">
                  <c:v>20.493803043518955</c:v>
                </c:pt>
                <c:pt idx="2993">
                  <c:v>46.672333953815347</c:v>
                </c:pt>
                <c:pt idx="2994">
                  <c:v>53.908342328105107</c:v>
                </c:pt>
                <c:pt idx="2995">
                  <c:v>49.109691147250722</c:v>
                </c:pt>
                <c:pt idx="2996">
                  <c:v>33.246805920961286</c:v>
                </c:pt>
                <c:pt idx="2997">
                  <c:v>38.913184800436227</c:v>
                </c:pt>
                <c:pt idx="2998">
                  <c:v>30.193279567838093</c:v>
                </c:pt>
                <c:pt idx="2999">
                  <c:v>32.684575983164912</c:v>
                </c:pt>
                <c:pt idx="3000">
                  <c:v>32.297126039865063</c:v>
                </c:pt>
                <c:pt idx="3001">
                  <c:v>23.981964400038645</c:v>
                </c:pt>
                <c:pt idx="3002">
                  <c:v>32.416539097719955</c:v>
                </c:pt>
                <c:pt idx="3003">
                  <c:v>38.967311159439213</c:v>
                </c:pt>
                <c:pt idx="3004">
                  <c:v>33.362619409094897</c:v>
                </c:pt>
                <c:pt idx="3005">
                  <c:v>26.02574267206127</c:v>
                </c:pt>
                <c:pt idx="3006">
                  <c:v>35.901818509315945</c:v>
                </c:pt>
                <c:pt idx="3007">
                  <c:v>50.190137204608185</c:v>
                </c:pt>
                <c:pt idx="3008">
                  <c:v>49.255778783841919</c:v>
                </c:pt>
                <c:pt idx="3009">
                  <c:v>48.080762403673013</c:v>
                </c:pt>
                <c:pt idx="3010">
                  <c:v>25.968451627157339</c:v>
                </c:pt>
                <c:pt idx="3011">
                  <c:v>26.659814893247813</c:v>
                </c:pt>
                <c:pt idx="3012">
                  <c:v>35.531518753966154</c:v>
                </c:pt>
                <c:pt idx="3013">
                  <c:v>29.635513257356827</c:v>
                </c:pt>
                <c:pt idx="3014">
                  <c:v>27.64254430148253</c:v>
                </c:pt>
                <c:pt idx="3015">
                  <c:v>34.449542868268615</c:v>
                </c:pt>
                <c:pt idx="3016">
                  <c:v>37.874478907318519</c:v>
                </c:pt>
                <c:pt idx="3017">
                  <c:v>38.564372330247785</c:v>
                </c:pt>
                <c:pt idx="3018">
                  <c:v>40.200045192717859</c:v>
                </c:pt>
                <c:pt idx="3019">
                  <c:v>29.467750677506778</c:v>
                </c:pt>
                <c:pt idx="3020">
                  <c:v>24.949960031974406</c:v>
                </c:pt>
                <c:pt idx="3021">
                  <c:v>27.295391923990497</c:v>
                </c:pt>
                <c:pt idx="3022">
                  <c:v>25.87712418300654</c:v>
                </c:pt>
                <c:pt idx="3023">
                  <c:v>32.96842105263157</c:v>
                </c:pt>
                <c:pt idx="3024">
                  <c:v>40.05852292614631</c:v>
                </c:pt>
                <c:pt idx="3025">
                  <c:v>27.437385620915045</c:v>
                </c:pt>
                <c:pt idx="3026">
                  <c:v>29.713377192982449</c:v>
                </c:pt>
                <c:pt idx="3027">
                  <c:v>41.560273972602737</c:v>
                </c:pt>
                <c:pt idx="3028">
                  <c:v>13.273563218390805</c:v>
                </c:pt>
                <c:pt idx="3029">
                  <c:v>42.739726027397261</c:v>
                </c:pt>
                <c:pt idx="3030">
                  <c:v>34.20823970037452</c:v>
                </c:pt>
                <c:pt idx="3031">
                  <c:v>32.996325459317575</c:v>
                </c:pt>
                <c:pt idx="3032">
                  <c:v>23.890285714285721</c:v>
                </c:pt>
                <c:pt idx="3033">
                  <c:v>31.213654618473907</c:v>
                </c:pt>
                <c:pt idx="3034">
                  <c:v>34.772800000000004</c:v>
                </c:pt>
                <c:pt idx="3035">
                  <c:v>37.599999999999987</c:v>
                </c:pt>
                <c:pt idx="3036">
                  <c:v>59.501602959309487</c:v>
                </c:pt>
                <c:pt idx="3037">
                  <c:v>34.059523809523817</c:v>
                </c:pt>
                <c:pt idx="3038">
                  <c:v>29.899130434782606</c:v>
                </c:pt>
                <c:pt idx="3039">
                  <c:v>37.769738339021607</c:v>
                </c:pt>
                <c:pt idx="3040">
                  <c:v>34.702392344497603</c:v>
                </c:pt>
                <c:pt idx="3041">
                  <c:v>36.107784431137723</c:v>
                </c:pt>
                <c:pt idx="3042">
                  <c:v>29.712000000000003</c:v>
                </c:pt>
                <c:pt idx="3043">
                  <c:v>24.545454545454547</c:v>
                </c:pt>
                <c:pt idx="3044">
                  <c:v>22.322705314009649</c:v>
                </c:pt>
                <c:pt idx="3045">
                  <c:v>27.052100840336134</c:v>
                </c:pt>
                <c:pt idx="3046">
                  <c:v>50.582352941176481</c:v>
                </c:pt>
                <c:pt idx="3047">
                  <c:v>37.723008849557516</c:v>
                </c:pt>
                <c:pt idx="3048">
                  <c:v>44.961884368308361</c:v>
                </c:pt>
                <c:pt idx="3049">
                  <c:v>34.584126984126982</c:v>
                </c:pt>
                <c:pt idx="3050">
                  <c:v>50.587234042553185</c:v>
                </c:pt>
                <c:pt idx="3051">
                  <c:v>41.517241379310342</c:v>
                </c:pt>
                <c:pt idx="3052">
                  <c:v>24.295729764181008</c:v>
                </c:pt>
                <c:pt idx="3053">
                  <c:v>22.573856209150335</c:v>
                </c:pt>
                <c:pt idx="3054">
                  <c:v>14.168824940047964</c:v>
                </c:pt>
                <c:pt idx="3055">
                  <c:v>26.787462082912029</c:v>
                </c:pt>
                <c:pt idx="3056">
                  <c:v>29.023145400593474</c:v>
                </c:pt>
                <c:pt idx="3057">
                  <c:v>28.142222222222223</c:v>
                </c:pt>
                <c:pt idx="3058">
                  <c:v>24.594979079497914</c:v>
                </c:pt>
                <c:pt idx="3059">
                  <c:v>19.819497487437175</c:v>
                </c:pt>
                <c:pt idx="3060">
                  <c:v>21.539158576051786</c:v>
                </c:pt>
                <c:pt idx="3061">
                  <c:v>39.323252496433668</c:v>
                </c:pt>
                <c:pt idx="3062">
                  <c:v>7.2792626728110594</c:v>
                </c:pt>
                <c:pt idx="3063">
                  <c:v>11.162831858407074</c:v>
                </c:pt>
                <c:pt idx="3064">
                  <c:v>25.941176470588236</c:v>
                </c:pt>
                <c:pt idx="3065">
                  <c:v>26.589944134078223</c:v>
                </c:pt>
                <c:pt idx="3066">
                  <c:v>26.814561027837257</c:v>
                </c:pt>
                <c:pt idx="3067">
                  <c:v>8.9445221445221375</c:v>
                </c:pt>
                <c:pt idx="3068">
                  <c:v>9.9934156378600925</c:v>
                </c:pt>
                <c:pt idx="3069">
                  <c:v>25.03488943488944</c:v>
                </c:pt>
                <c:pt idx="3070">
                  <c:v>23.331182795698936</c:v>
                </c:pt>
                <c:pt idx="3071">
                  <c:v>23.858456486042702</c:v>
                </c:pt>
                <c:pt idx="3072">
                  <c:v>21.461237785016284</c:v>
                </c:pt>
                <c:pt idx="3073">
                  <c:v>17.468032786885257</c:v>
                </c:pt>
                <c:pt idx="3074">
                  <c:v>33.269999999999996</c:v>
                </c:pt>
                <c:pt idx="3075">
                  <c:v>25.181502890173402</c:v>
                </c:pt>
                <c:pt idx="3076">
                  <c:v>9.6216058394160484</c:v>
                </c:pt>
                <c:pt idx="3077">
                  <c:v>10.55432098765433</c:v>
                </c:pt>
                <c:pt idx="3078">
                  <c:v>10.859685863874347</c:v>
                </c:pt>
                <c:pt idx="3079">
                  <c:v>10.780769230769227</c:v>
                </c:pt>
                <c:pt idx="3080">
                  <c:v>38.926004228329816</c:v>
                </c:pt>
                <c:pt idx="3081">
                  <c:v>43.061452513966479</c:v>
                </c:pt>
                <c:pt idx="3082">
                  <c:v>21.95851851851852</c:v>
                </c:pt>
                <c:pt idx="3083">
                  <c:v>29.908571428571442</c:v>
                </c:pt>
                <c:pt idx="3084">
                  <c:v>51.984496124031018</c:v>
                </c:pt>
                <c:pt idx="3085">
                  <c:v>19.127061105722611</c:v>
                </c:pt>
                <c:pt idx="3086">
                  <c:v>17.076842105263157</c:v>
                </c:pt>
                <c:pt idx="3087">
                  <c:v>7.8679841897233089</c:v>
                </c:pt>
                <c:pt idx="3088">
                  <c:v>17.147245762711862</c:v>
                </c:pt>
                <c:pt idx="3089">
                  <c:v>8.6647482014388544</c:v>
                </c:pt>
                <c:pt idx="3090">
                  <c:v>11.770994684889901</c:v>
                </c:pt>
                <c:pt idx="3091">
                  <c:v>11.291295116772837</c:v>
                </c:pt>
                <c:pt idx="3092">
                  <c:v>20.218633540372689</c:v>
                </c:pt>
                <c:pt idx="3093">
                  <c:v>12.565544554455432</c:v>
                </c:pt>
                <c:pt idx="3094">
                  <c:v>19.359546313799626</c:v>
                </c:pt>
                <c:pt idx="3095">
                  <c:v>15.489168765743077</c:v>
                </c:pt>
                <c:pt idx="3096">
                  <c:v>14.885350318471335</c:v>
                </c:pt>
                <c:pt idx="3097">
                  <c:v>25.28</c:v>
                </c:pt>
                <c:pt idx="3098">
                  <c:v>10.29693251533741</c:v>
                </c:pt>
                <c:pt idx="3099">
                  <c:v>26.409589041095892</c:v>
                </c:pt>
                <c:pt idx="3100">
                  <c:v>8.5844444444444612</c:v>
                </c:pt>
                <c:pt idx="3101">
                  <c:v>12.424427480916034</c:v>
                </c:pt>
                <c:pt idx="3102">
                  <c:v>33.071657754010694</c:v>
                </c:pt>
                <c:pt idx="3103">
                  <c:v>22.732203389830509</c:v>
                </c:pt>
                <c:pt idx="3104">
                  <c:v>16.223175965665238</c:v>
                </c:pt>
                <c:pt idx="3105">
                  <c:v>88.624325985679448</c:v>
                </c:pt>
                <c:pt idx="3106">
                  <c:v>67.716135526903585</c:v>
                </c:pt>
                <c:pt idx="3107">
                  <c:v>72.436466950428382</c:v>
                </c:pt>
                <c:pt idx="3108">
                  <c:v>86.229192975897448</c:v>
                </c:pt>
                <c:pt idx="3109">
                  <c:v>83.870036766997572</c:v>
                </c:pt>
                <c:pt idx="3110">
                  <c:v>73.301771911778204</c:v>
                </c:pt>
                <c:pt idx="3111">
                  <c:v>77.437985533880791</c:v>
                </c:pt>
                <c:pt idx="3112">
                  <c:v>71.362301932381285</c:v>
                </c:pt>
                <c:pt idx="3113">
                  <c:v>69.880828352916907</c:v>
                </c:pt>
                <c:pt idx="3114">
                  <c:v>76.93324242936454</c:v>
                </c:pt>
                <c:pt idx="3115">
                  <c:v>77.300626029576975</c:v>
                </c:pt>
                <c:pt idx="3116">
                  <c:v>82.536654650497439</c:v>
                </c:pt>
                <c:pt idx="3117">
                  <c:v>72.62081885952739</c:v>
                </c:pt>
                <c:pt idx="3118">
                  <c:v>82.208594277078404</c:v>
                </c:pt>
                <c:pt idx="3119">
                  <c:v>76.885616736051944</c:v>
                </c:pt>
                <c:pt idx="3120">
                  <c:v>70.628188964592283</c:v>
                </c:pt>
                <c:pt idx="3121">
                  <c:v>67.112043567403092</c:v>
                </c:pt>
                <c:pt idx="3122">
                  <c:v>63.884110878306629</c:v>
                </c:pt>
                <c:pt idx="3123">
                  <c:v>70.907580196800993</c:v>
                </c:pt>
                <c:pt idx="3124">
                  <c:v>55.074771818002901</c:v>
                </c:pt>
                <c:pt idx="3125">
                  <c:v>76.399704898046068</c:v>
                </c:pt>
                <c:pt idx="3126">
                  <c:v>65.216683562216076</c:v>
                </c:pt>
                <c:pt idx="3127">
                  <c:v>84.321961182614885</c:v>
                </c:pt>
                <c:pt idx="3128">
                  <c:v>73.7332122034788</c:v>
                </c:pt>
                <c:pt idx="3129">
                  <c:v>0.8</c:v>
                </c:pt>
                <c:pt idx="3130">
                  <c:v>12.3</c:v>
                </c:pt>
                <c:pt idx="3131">
                  <c:v>2.6</c:v>
                </c:pt>
                <c:pt idx="3132">
                  <c:v>25.9</c:v>
                </c:pt>
                <c:pt idx="3133">
                  <c:v>31.8</c:v>
                </c:pt>
                <c:pt idx="3134">
                  <c:v>33.1</c:v>
                </c:pt>
                <c:pt idx="3135">
                  <c:v>51.4</c:v>
                </c:pt>
                <c:pt idx="3136">
                  <c:v>58.8</c:v>
                </c:pt>
                <c:pt idx="3137">
                  <c:v>62.9</c:v>
                </c:pt>
                <c:pt idx="3138">
                  <c:v>61.1</c:v>
                </c:pt>
                <c:pt idx="3139">
                  <c:v>60.5</c:v>
                </c:pt>
                <c:pt idx="3140">
                  <c:v>73.599999999999994</c:v>
                </c:pt>
                <c:pt idx="3141">
                  <c:v>44.1</c:v>
                </c:pt>
                <c:pt idx="3142">
                  <c:v>41.9</c:v>
                </c:pt>
                <c:pt idx="3143">
                  <c:v>31.6</c:v>
                </c:pt>
                <c:pt idx="3144">
                  <c:v>38.299999999999997</c:v>
                </c:pt>
                <c:pt idx="3145">
                  <c:v>32.200000000000003</c:v>
                </c:pt>
                <c:pt idx="3146">
                  <c:v>4.2</c:v>
                </c:pt>
                <c:pt idx="3147">
                  <c:v>14.1</c:v>
                </c:pt>
                <c:pt idx="3148">
                  <c:v>22.7</c:v>
                </c:pt>
                <c:pt idx="3149">
                  <c:v>17.899999999999999</c:v>
                </c:pt>
                <c:pt idx="3150">
                  <c:v>28.6</c:v>
                </c:pt>
                <c:pt idx="3151">
                  <c:v>44.9</c:v>
                </c:pt>
                <c:pt idx="3152">
                  <c:v>49.3</c:v>
                </c:pt>
                <c:pt idx="3153">
                  <c:v>50.1</c:v>
                </c:pt>
                <c:pt idx="3154">
                  <c:v>74.09</c:v>
                </c:pt>
                <c:pt idx="3155">
                  <c:v>91.46</c:v>
                </c:pt>
                <c:pt idx="3156">
                  <c:v>79.66</c:v>
                </c:pt>
                <c:pt idx="3157">
                  <c:v>75.430000000000007</c:v>
                </c:pt>
                <c:pt idx="3158">
                  <c:v>91.7</c:v>
                </c:pt>
                <c:pt idx="3159">
                  <c:v>91.6</c:v>
                </c:pt>
                <c:pt idx="3160">
                  <c:v>90.51</c:v>
                </c:pt>
                <c:pt idx="3161">
                  <c:v>69.989999999999995</c:v>
                </c:pt>
                <c:pt idx="3162">
                  <c:v>68.11</c:v>
                </c:pt>
                <c:pt idx="3163">
                  <c:v>85.62</c:v>
                </c:pt>
                <c:pt idx="3164">
                  <c:v>87.59</c:v>
                </c:pt>
                <c:pt idx="3165">
                  <c:v>82.59</c:v>
                </c:pt>
                <c:pt idx="3166">
                  <c:v>84.08</c:v>
                </c:pt>
                <c:pt idx="3167">
                  <c:v>88.98</c:v>
                </c:pt>
                <c:pt idx="3168">
                  <c:v>73.14</c:v>
                </c:pt>
                <c:pt idx="3169">
                  <c:v>72.040000000000006</c:v>
                </c:pt>
                <c:pt idx="3170">
                  <c:v>81.97</c:v>
                </c:pt>
                <c:pt idx="3171">
                  <c:v>70.489999999999995</c:v>
                </c:pt>
                <c:pt idx="3172">
                  <c:v>66.67</c:v>
                </c:pt>
                <c:pt idx="3173">
                  <c:v>67.28</c:v>
                </c:pt>
                <c:pt idx="3174">
                  <c:v>83.09</c:v>
                </c:pt>
                <c:pt idx="3175">
                  <c:v>69.069999999999993</c:v>
                </c:pt>
                <c:pt idx="3176">
                  <c:v>79.5</c:v>
                </c:pt>
                <c:pt idx="3177">
                  <c:v>23.33</c:v>
                </c:pt>
                <c:pt idx="3178">
                  <c:v>26.79</c:v>
                </c:pt>
                <c:pt idx="3179">
                  <c:v>79.98</c:v>
                </c:pt>
                <c:pt idx="3180">
                  <c:v>65.77</c:v>
                </c:pt>
                <c:pt idx="3181">
                  <c:v>61.74</c:v>
                </c:pt>
                <c:pt idx="3182">
                  <c:v>60.66</c:v>
                </c:pt>
                <c:pt idx="3183">
                  <c:v>61.07</c:v>
                </c:pt>
                <c:pt idx="3184">
                  <c:v>63.74</c:v>
                </c:pt>
                <c:pt idx="3185">
                  <c:v>74.11</c:v>
                </c:pt>
                <c:pt idx="3186">
                  <c:v>75.010000000000005</c:v>
                </c:pt>
                <c:pt idx="3187">
                  <c:v>75.23</c:v>
                </c:pt>
                <c:pt idx="3188">
                  <c:v>75.569999999999993</c:v>
                </c:pt>
                <c:pt idx="3189">
                  <c:v>75.08</c:v>
                </c:pt>
                <c:pt idx="3190">
                  <c:v>72.959999999999994</c:v>
                </c:pt>
                <c:pt idx="3191">
                  <c:v>75.7</c:v>
                </c:pt>
                <c:pt idx="3192">
                  <c:v>53.5</c:v>
                </c:pt>
                <c:pt idx="3193">
                  <c:v>68.38</c:v>
                </c:pt>
                <c:pt idx="3194">
                  <c:v>69.17</c:v>
                </c:pt>
                <c:pt idx="3195">
                  <c:v>74.680000000000007</c:v>
                </c:pt>
                <c:pt idx="3196">
                  <c:v>77.47</c:v>
                </c:pt>
                <c:pt idx="3197">
                  <c:v>68.709999999999994</c:v>
                </c:pt>
                <c:pt idx="3198">
                  <c:v>68.92</c:v>
                </c:pt>
                <c:pt idx="3199">
                  <c:v>67.61</c:v>
                </c:pt>
                <c:pt idx="3200">
                  <c:v>73.75</c:v>
                </c:pt>
                <c:pt idx="3201">
                  <c:v>67.209999999999994</c:v>
                </c:pt>
                <c:pt idx="3202">
                  <c:v>46.89</c:v>
                </c:pt>
                <c:pt idx="3214">
                  <c:v>68.599999999999994</c:v>
                </c:pt>
                <c:pt idx="3218">
                  <c:v>71.600000000000009</c:v>
                </c:pt>
                <c:pt idx="3222">
                  <c:v>79.199999999999989</c:v>
                </c:pt>
                <c:pt idx="3230">
                  <c:v>70.5</c:v>
                </c:pt>
                <c:pt idx="3240">
                  <c:v>36.815199999999997</c:v>
                </c:pt>
                <c:pt idx="3241">
                  <c:v>56.9893</c:v>
                </c:pt>
                <c:pt idx="3242">
                  <c:v>60.132300000000001</c:v>
                </c:pt>
                <c:pt idx="3243">
                  <c:v>63.227800000000002</c:v>
                </c:pt>
                <c:pt idx="3244">
                  <c:v>72.915000000000006</c:v>
                </c:pt>
                <c:pt idx="3245">
                  <c:v>74.326899999999995</c:v>
                </c:pt>
                <c:pt idx="3246">
                  <c:v>81.116600000000005</c:v>
                </c:pt>
                <c:pt idx="3247">
                  <c:v>79.694699999999997</c:v>
                </c:pt>
                <c:pt idx="3248">
                  <c:v>76.808300000000003</c:v>
                </c:pt>
                <c:pt idx="3249">
                  <c:v>78.043199999999999</c:v>
                </c:pt>
                <c:pt idx="3250">
                  <c:v>80.317099999999996</c:v>
                </c:pt>
                <c:pt idx="3251">
                  <c:v>81.454599999999999</c:v>
                </c:pt>
                <c:pt idx="3252">
                  <c:v>78.736999999999995</c:v>
                </c:pt>
                <c:pt idx="3253">
                  <c:v>80.956400000000002</c:v>
                </c:pt>
                <c:pt idx="3254">
                  <c:v>85.913300000000007</c:v>
                </c:pt>
                <c:pt idx="3255">
                  <c:v>84.817499999999995</c:v>
                </c:pt>
                <c:pt idx="3256">
                  <c:v>84.435699999999997</c:v>
                </c:pt>
                <c:pt idx="3257">
                  <c:v>87.558999999999997</c:v>
                </c:pt>
                <c:pt idx="3258">
                  <c:v>87.013099999999994</c:v>
                </c:pt>
                <c:pt idx="3259">
                  <c:v>86.141199999999998</c:v>
                </c:pt>
                <c:pt idx="3260">
                  <c:v>83.286900000000003</c:v>
                </c:pt>
                <c:pt idx="3261">
                  <c:v>83.610100000000003</c:v>
                </c:pt>
                <c:pt idx="3262">
                  <c:v>83.986599999999996</c:v>
                </c:pt>
                <c:pt idx="3263">
                  <c:v>84.471500000000006</c:v>
                </c:pt>
                <c:pt idx="3264">
                  <c:v>77.531199999999998</c:v>
                </c:pt>
                <c:pt idx="3265">
                  <c:v>76.427300000000002</c:v>
                </c:pt>
                <c:pt idx="3266">
                  <c:v>78.760599999999997</c:v>
                </c:pt>
                <c:pt idx="3267">
                  <c:v>80.444100000000006</c:v>
                </c:pt>
                <c:pt idx="3268">
                  <c:v>81.199799999999996</c:v>
                </c:pt>
                <c:pt idx="3269">
                  <c:v>81.548299999999998</c:v>
                </c:pt>
                <c:pt idx="3270">
                  <c:v>81.273200000000003</c:v>
                </c:pt>
                <c:pt idx="3271">
                  <c:v>81.382499999999993</c:v>
                </c:pt>
                <c:pt idx="3272">
                  <c:v>79.070599999999999</c:v>
                </c:pt>
                <c:pt idx="3273">
                  <c:v>77.058000000000007</c:v>
                </c:pt>
                <c:pt idx="3274">
                  <c:v>80.572400000000002</c:v>
                </c:pt>
                <c:pt idx="3275">
                  <c:v>80.147900000000007</c:v>
                </c:pt>
                <c:pt idx="3276">
                  <c:v>78.741900000000001</c:v>
                </c:pt>
                <c:pt idx="3277">
                  <c:v>78.247399999999999</c:v>
                </c:pt>
                <c:pt idx="3278">
                  <c:v>77.811099999999996</c:v>
                </c:pt>
                <c:pt idx="3279">
                  <c:v>81.473600000000005</c:v>
                </c:pt>
                <c:pt idx="3280">
                  <c:v>75.927999999999997</c:v>
                </c:pt>
                <c:pt idx="3281">
                  <c:v>75.1387</c:v>
                </c:pt>
                <c:pt idx="3282">
                  <c:v>32.900199999999998</c:v>
                </c:pt>
                <c:pt idx="3283">
                  <c:v>31.634899999999998</c:v>
                </c:pt>
                <c:pt idx="3284">
                  <c:v>30.8385</c:v>
                </c:pt>
                <c:pt idx="3285">
                  <c:v>31.996700000000001</c:v>
                </c:pt>
                <c:pt idx="3286">
                  <c:v>34.649500000000003</c:v>
                </c:pt>
                <c:pt idx="3287">
                  <c:v>36.965800000000002</c:v>
                </c:pt>
                <c:pt idx="3288">
                  <c:v>40.133299999999998</c:v>
                </c:pt>
                <c:pt idx="3289">
                  <c:v>41.278700000000001</c:v>
                </c:pt>
                <c:pt idx="3290">
                  <c:v>42.863900000000001</c:v>
                </c:pt>
                <c:pt idx="3291">
                  <c:v>45.575600000000001</c:v>
                </c:pt>
                <c:pt idx="3292">
                  <c:v>44.97</c:v>
                </c:pt>
                <c:pt idx="3293">
                  <c:v>48.066299999999998</c:v>
                </c:pt>
                <c:pt idx="3294">
                  <c:v>49.646099999999997</c:v>
                </c:pt>
                <c:pt idx="3295">
                  <c:v>52.667299999999997</c:v>
                </c:pt>
                <c:pt idx="3296">
                  <c:v>42.185699999999997</c:v>
                </c:pt>
                <c:pt idx="3297">
                  <c:v>38.648400000000002</c:v>
                </c:pt>
                <c:pt idx="3298">
                  <c:v>39.988100000000003</c:v>
                </c:pt>
                <c:pt idx="3299">
                  <c:v>39.702500000000001</c:v>
                </c:pt>
                <c:pt idx="3300">
                  <c:v>43.079099999999997</c:v>
                </c:pt>
                <c:pt idx="3301">
                  <c:v>43.363900000000001</c:v>
                </c:pt>
                <c:pt idx="3302">
                  <c:v>45.717199999999998</c:v>
                </c:pt>
                <c:pt idx="3303">
                  <c:v>47.436900000000001</c:v>
                </c:pt>
                <c:pt idx="3304">
                  <c:v>48.690899999999999</c:v>
                </c:pt>
                <c:pt idx="3305">
                  <c:v>92.263300000000001</c:v>
                </c:pt>
                <c:pt idx="3306">
                  <c:v>84.385900000000007</c:v>
                </c:pt>
                <c:pt idx="3307">
                  <c:v>62.293399999999998</c:v>
                </c:pt>
                <c:pt idx="3308">
                  <c:v>65.4846</c:v>
                </c:pt>
                <c:pt idx="3309">
                  <c:v>66.884</c:v>
                </c:pt>
                <c:pt idx="3310">
                  <c:v>69.326999999999998</c:v>
                </c:pt>
                <c:pt idx="3311">
                  <c:v>81.745000000000005</c:v>
                </c:pt>
                <c:pt idx="3312">
                  <c:v>80.506100000000004</c:v>
                </c:pt>
                <c:pt idx="3313">
                  <c:v>79.210599999999999</c:v>
                </c:pt>
                <c:pt idx="3314">
                  <c:v>80.409899999999993</c:v>
                </c:pt>
                <c:pt idx="3315">
                  <c:v>64.889819987585355</c:v>
                </c:pt>
                <c:pt idx="3316">
                  <c:v>64.880195080576769</c:v>
                </c:pt>
                <c:pt idx="3317">
                  <c:v>84.953300846966002</c:v>
                </c:pt>
                <c:pt idx="3318">
                  <c:v>72.120843471208445</c:v>
                </c:pt>
                <c:pt idx="3319">
                  <c:v>86.208027673406093</c:v>
                </c:pt>
                <c:pt idx="3320">
                  <c:v>76.684027777777771</c:v>
                </c:pt>
                <c:pt idx="3321">
                  <c:v>76.420138888888886</c:v>
                </c:pt>
                <c:pt idx="3322">
                  <c:v>67.149305555555557</c:v>
                </c:pt>
                <c:pt idx="3323">
                  <c:v>69.45965125709651</c:v>
                </c:pt>
                <c:pt idx="3324">
                  <c:v>73.91366495140079</c:v>
                </c:pt>
                <c:pt idx="3325">
                  <c:v>64.236111111111114</c:v>
                </c:pt>
                <c:pt idx="3326">
                  <c:v>66.965277777777771</c:v>
                </c:pt>
                <c:pt idx="3327">
                  <c:v>79.027777777777771</c:v>
                </c:pt>
                <c:pt idx="3328">
                  <c:v>81.048611111111114</c:v>
                </c:pt>
                <c:pt idx="3329">
                  <c:v>78.34375</c:v>
                </c:pt>
                <c:pt idx="3330">
                  <c:v>84.072916666666657</c:v>
                </c:pt>
                <c:pt idx="3331">
                  <c:v>68.0763888888889</c:v>
                </c:pt>
                <c:pt idx="3332">
                  <c:v>61.444444444444436</c:v>
                </c:pt>
                <c:pt idx="3333">
                  <c:v>60.725694444444443</c:v>
                </c:pt>
                <c:pt idx="3334">
                  <c:v>67.8576388888889</c:v>
                </c:pt>
                <c:pt idx="3335">
                  <c:v>79.052083333333329</c:v>
                </c:pt>
                <c:pt idx="3336">
                  <c:v>59.395833333333336</c:v>
                </c:pt>
                <c:pt idx="3337">
                  <c:v>67.006944444444443</c:v>
                </c:pt>
                <c:pt idx="3338">
                  <c:v>66.850694444444443</c:v>
                </c:pt>
                <c:pt idx="3339">
                  <c:v>89.166666666666657</c:v>
                </c:pt>
                <c:pt idx="3340">
                  <c:v>61.895833333333329</c:v>
                </c:pt>
                <c:pt idx="3341">
                  <c:v>88.680555555555557</c:v>
                </c:pt>
                <c:pt idx="3342">
                  <c:v>87.21875</c:v>
                </c:pt>
                <c:pt idx="3343">
                  <c:v>72.694444444444443</c:v>
                </c:pt>
                <c:pt idx="3344">
                  <c:v>84</c:v>
                </c:pt>
                <c:pt idx="3345">
                  <c:v>83</c:v>
                </c:pt>
                <c:pt idx="3346">
                  <c:v>73</c:v>
                </c:pt>
                <c:pt idx="3347">
                  <c:v>92</c:v>
                </c:pt>
                <c:pt idx="3348">
                  <c:v>53.0625</c:v>
                </c:pt>
                <c:pt idx="3349">
                  <c:v>56.909722222222214</c:v>
                </c:pt>
                <c:pt idx="3350">
                  <c:v>86.569444444444443</c:v>
                </c:pt>
                <c:pt idx="3351">
                  <c:v>91.847222222222229</c:v>
                </c:pt>
                <c:pt idx="3352">
                  <c:v>63.770138888888894</c:v>
                </c:pt>
                <c:pt idx="3353">
                  <c:v>85.388888888888886</c:v>
                </c:pt>
                <c:pt idx="3354">
                  <c:v>68.909722222222229</c:v>
                </c:pt>
                <c:pt idx="3355">
                  <c:v>70.15625</c:v>
                </c:pt>
                <c:pt idx="3356">
                  <c:v>77.170138888888886</c:v>
                </c:pt>
                <c:pt idx="3357">
                  <c:v>68.2048611111111</c:v>
                </c:pt>
                <c:pt idx="3358">
                  <c:v>65.104166666666671</c:v>
                </c:pt>
                <c:pt idx="3359">
                  <c:v>82.163194444444443</c:v>
                </c:pt>
                <c:pt idx="3360">
                  <c:v>71.666666666666671</c:v>
                </c:pt>
                <c:pt idx="3361">
                  <c:v>68.236111111111114</c:v>
                </c:pt>
                <c:pt idx="3362">
                  <c:v>58.159722222222207</c:v>
                </c:pt>
                <c:pt idx="3363">
                  <c:v>67.1875</c:v>
                </c:pt>
                <c:pt idx="3364">
                  <c:v>77.927083333333343</c:v>
                </c:pt>
                <c:pt idx="3365">
                  <c:v>51.145833333333336</c:v>
                </c:pt>
                <c:pt idx="3366">
                  <c:v>80.621527777777786</c:v>
                </c:pt>
                <c:pt idx="3367">
                  <c:v>63.389216042917404</c:v>
                </c:pt>
                <c:pt idx="3368">
                  <c:v>63.045138888888886</c:v>
                </c:pt>
                <c:pt idx="3369">
                  <c:v>61.534438719337651</c:v>
                </c:pt>
                <c:pt idx="3370">
                  <c:v>67.391784940531466</c:v>
                </c:pt>
                <c:pt idx="3371">
                  <c:v>53.456409856519031</c:v>
                </c:pt>
                <c:pt idx="3372">
                  <c:v>54.480013550135496</c:v>
                </c:pt>
                <c:pt idx="3373">
                  <c:v>61.403570096942573</c:v>
                </c:pt>
                <c:pt idx="3374">
                  <c:v>61.249796051558157</c:v>
                </c:pt>
                <c:pt idx="3375">
                  <c:v>55.847222222222229</c:v>
                </c:pt>
                <c:pt idx="3376">
                  <c:v>66.072916666666657</c:v>
                </c:pt>
                <c:pt idx="3377">
                  <c:v>60.649305555555557</c:v>
                </c:pt>
                <c:pt idx="3378">
                  <c:v>65.579002214406671</c:v>
                </c:pt>
                <c:pt idx="3379">
                  <c:v>60.114583333333329</c:v>
                </c:pt>
                <c:pt idx="3380">
                  <c:v>64.888888888888886</c:v>
                </c:pt>
                <c:pt idx="3381">
                  <c:v>63.454861111111114</c:v>
                </c:pt>
                <c:pt idx="3382">
                  <c:v>69.875</c:v>
                </c:pt>
                <c:pt idx="3383">
                  <c:v>68.097222222222214</c:v>
                </c:pt>
                <c:pt idx="3384">
                  <c:v>66.84375</c:v>
                </c:pt>
                <c:pt idx="3385">
                  <c:v>62.003472222222221</c:v>
                </c:pt>
                <c:pt idx="3386">
                  <c:v>57.916666666666657</c:v>
                </c:pt>
                <c:pt idx="3387">
                  <c:v>57.322916666666671</c:v>
                </c:pt>
                <c:pt idx="3388">
                  <c:v>67.177083333333329</c:v>
                </c:pt>
                <c:pt idx="3389">
                  <c:v>67.131944444444429</c:v>
                </c:pt>
                <c:pt idx="3390">
                  <c:v>54.986111111111114</c:v>
                </c:pt>
                <c:pt idx="3391">
                  <c:v>58.423611111111107</c:v>
                </c:pt>
                <c:pt idx="3392">
                  <c:v>57.979166666666671</c:v>
                </c:pt>
                <c:pt idx="3393">
                  <c:v>61.243055555555557</c:v>
                </c:pt>
                <c:pt idx="3394">
                  <c:v>50.857638888888893</c:v>
                </c:pt>
                <c:pt idx="3395">
                  <c:v>54.579861111111107</c:v>
                </c:pt>
                <c:pt idx="3396">
                  <c:v>50.774305555555557</c:v>
                </c:pt>
                <c:pt idx="3397">
                  <c:v>57.260416666666657</c:v>
                </c:pt>
                <c:pt idx="3398">
                  <c:v>51.819444444444443</c:v>
                </c:pt>
                <c:pt idx="3399">
                  <c:v>54.854166666666671</c:v>
                </c:pt>
                <c:pt idx="3400">
                  <c:v>63.197916666666664</c:v>
                </c:pt>
                <c:pt idx="3401">
                  <c:v>50.5625</c:v>
                </c:pt>
                <c:pt idx="3402">
                  <c:v>67.451388888888886</c:v>
                </c:pt>
                <c:pt idx="3403">
                  <c:v>56.158309998062727</c:v>
                </c:pt>
                <c:pt idx="3404">
                  <c:v>69.182234596730694</c:v>
                </c:pt>
                <c:pt idx="3405">
                  <c:v>64.539887454485267</c:v>
                </c:pt>
                <c:pt idx="3406">
                  <c:v>61.996679528571811</c:v>
                </c:pt>
                <c:pt idx="3407">
                  <c:v>46.497742547842591</c:v>
                </c:pt>
                <c:pt idx="3408">
                  <c:v>72.091836734693885</c:v>
                </c:pt>
                <c:pt idx="3409">
                  <c:v>73.672483347405944</c:v>
                </c:pt>
                <c:pt idx="3410">
                  <c:v>65.252549716100205</c:v>
                </c:pt>
                <c:pt idx="3411">
                  <c:v>72.56937742606533</c:v>
                </c:pt>
                <c:pt idx="3412">
                  <c:v>77.984234234234222</c:v>
                </c:pt>
                <c:pt idx="3413">
                  <c:v>72.236423540104525</c:v>
                </c:pt>
                <c:pt idx="3414">
                  <c:v>73.335326953748009</c:v>
                </c:pt>
                <c:pt idx="3415">
                  <c:v>80.037894167005007</c:v>
                </c:pt>
                <c:pt idx="3416">
                  <c:v>75.737699760916072</c:v>
                </c:pt>
                <c:pt idx="3417">
                  <c:v>69.178840194776441</c:v>
                </c:pt>
                <c:pt idx="3418">
                  <c:v>76.438492063492063</c:v>
                </c:pt>
                <c:pt idx="3419">
                  <c:v>74.516506528701655</c:v>
                </c:pt>
                <c:pt idx="3420">
                  <c:v>76.170700838474929</c:v>
                </c:pt>
                <c:pt idx="3421">
                  <c:v>70.603900360537537</c:v>
                </c:pt>
                <c:pt idx="3422">
                  <c:v>82.343579031134979</c:v>
                </c:pt>
                <c:pt idx="3423">
                  <c:v>84.857978279030917</c:v>
                </c:pt>
                <c:pt idx="3424">
                  <c:v>58.539293645676629</c:v>
                </c:pt>
                <c:pt idx="3425">
                  <c:v>79.381514748281205</c:v>
                </c:pt>
                <c:pt idx="3426">
                  <c:v>74.060457516339866</c:v>
                </c:pt>
                <c:pt idx="3427">
                  <c:v>75.389194139194132</c:v>
                </c:pt>
                <c:pt idx="3428">
                  <c:v>63.310277556087598</c:v>
                </c:pt>
                <c:pt idx="3429">
                  <c:v>84.767874701503018</c:v>
                </c:pt>
                <c:pt idx="3430">
                  <c:v>66.541100085752774</c:v>
                </c:pt>
                <c:pt idx="3431">
                  <c:v>82.125471583302911</c:v>
                </c:pt>
                <c:pt idx="3432">
                  <c:v>81.833388175935056</c:v>
                </c:pt>
                <c:pt idx="3433">
                  <c:v>77.71146478043029</c:v>
                </c:pt>
                <c:pt idx="3434">
                  <c:v>85.682270916334659</c:v>
                </c:pt>
                <c:pt idx="3435">
                  <c:v>75.936692506459949</c:v>
                </c:pt>
                <c:pt idx="3436">
                  <c:v>77.240896358543424</c:v>
                </c:pt>
                <c:pt idx="3437">
                  <c:v>76.851851851851848</c:v>
                </c:pt>
                <c:pt idx="3438">
                  <c:v>74.497802887633384</c:v>
                </c:pt>
                <c:pt idx="3439">
                  <c:v>70.473970473970482</c:v>
                </c:pt>
                <c:pt idx="3440">
                  <c:v>76.247624762476249</c:v>
                </c:pt>
                <c:pt idx="3441">
                  <c:v>75.018059234288472</c:v>
                </c:pt>
                <c:pt idx="3442">
                  <c:v>63.23278800272665</c:v>
                </c:pt>
                <c:pt idx="3443">
                  <c:v>75.295285298614189</c:v>
                </c:pt>
                <c:pt idx="3444">
                  <c:v>75.649796680953955</c:v>
                </c:pt>
                <c:pt idx="3445">
                  <c:v>61.889456836018162</c:v>
                </c:pt>
                <c:pt idx="3446">
                  <c:v>80.786836272525775</c:v>
                </c:pt>
                <c:pt idx="3447">
                  <c:v>78.071767324816108</c:v>
                </c:pt>
                <c:pt idx="3448">
                  <c:v>73.124098124098126</c:v>
                </c:pt>
                <c:pt idx="3449">
                  <c:v>73.788557447274201</c:v>
                </c:pt>
                <c:pt idx="3450">
                  <c:v>75.423881673881681</c:v>
                </c:pt>
                <c:pt idx="3451">
                  <c:v>76.146695650447654</c:v>
                </c:pt>
                <c:pt idx="3452">
                  <c:v>76.686507936507937</c:v>
                </c:pt>
                <c:pt idx="3453">
                  <c:v>74.789292497625823</c:v>
                </c:pt>
                <c:pt idx="3454">
                  <c:v>79.275574005740054</c:v>
                </c:pt>
                <c:pt idx="3455">
                  <c:v>75.841317184863826</c:v>
                </c:pt>
                <c:pt idx="3456">
                  <c:v>77.261785146110697</c:v>
                </c:pt>
                <c:pt idx="3457">
                  <c:v>69.937898026185664</c:v>
                </c:pt>
                <c:pt idx="3458">
                  <c:v>76.953378817413906</c:v>
                </c:pt>
                <c:pt idx="3459">
                  <c:v>71.754461715601607</c:v>
                </c:pt>
                <c:pt idx="3460">
                  <c:v>71.859737484737479</c:v>
                </c:pt>
                <c:pt idx="3461">
                  <c:v>78.323606951803214</c:v>
                </c:pt>
                <c:pt idx="3462">
                  <c:v>75.486896427930361</c:v>
                </c:pt>
                <c:pt idx="3463">
                  <c:v>77.39239926739927</c:v>
                </c:pt>
                <c:pt idx="3464">
                  <c:v>76.210273466371021</c:v>
                </c:pt>
                <c:pt idx="3465">
                  <c:v>75.432389937106919</c:v>
                </c:pt>
                <c:pt idx="3466">
                  <c:v>78.312418993755145</c:v>
                </c:pt>
                <c:pt idx="3467">
                  <c:v>77.872236216064934</c:v>
                </c:pt>
                <c:pt idx="3468">
                  <c:v>82.725262576008845</c:v>
                </c:pt>
                <c:pt idx="3469">
                  <c:v>80.555555555555557</c:v>
                </c:pt>
                <c:pt idx="3470">
                  <c:v>77.321865012220343</c:v>
                </c:pt>
                <c:pt idx="3471">
                  <c:v>78.760342789598113</c:v>
                </c:pt>
                <c:pt idx="3472">
                  <c:v>76.091937897493438</c:v>
                </c:pt>
                <c:pt idx="3473">
                  <c:v>79.027179977682124</c:v>
                </c:pt>
                <c:pt idx="3474">
                  <c:v>78.417755991285404</c:v>
                </c:pt>
                <c:pt idx="3475">
                  <c:v>80.523318289275736</c:v>
                </c:pt>
                <c:pt idx="3476">
                  <c:v>72.445635984509977</c:v>
                </c:pt>
                <c:pt idx="3477">
                  <c:v>79.660119391488536</c:v>
                </c:pt>
                <c:pt idx="3478">
                  <c:v>74.028000713393965</c:v>
                </c:pt>
                <c:pt idx="3479">
                  <c:v>78.997289972899736</c:v>
                </c:pt>
                <c:pt idx="3480">
                  <c:v>80.690634524799108</c:v>
                </c:pt>
                <c:pt idx="3481">
                  <c:v>75.073267074413863</c:v>
                </c:pt>
                <c:pt idx="3482">
                  <c:v>76.74493199897357</c:v>
                </c:pt>
                <c:pt idx="3483">
                  <c:v>72.753383695310035</c:v>
                </c:pt>
                <c:pt idx="3484">
                  <c:v>56.008002256666067</c:v>
                </c:pt>
                <c:pt idx="3485">
                  <c:v>46.53566919191919</c:v>
                </c:pt>
                <c:pt idx="3486">
                  <c:v>58.522095056429826</c:v>
                </c:pt>
                <c:pt idx="3487">
                  <c:v>52.276064610866371</c:v>
                </c:pt>
                <c:pt idx="3488">
                  <c:v>69.814349525404793</c:v>
                </c:pt>
                <c:pt idx="3489">
                  <c:v>78.378103378103376</c:v>
                </c:pt>
                <c:pt idx="3490">
                  <c:v>73.552699896157833</c:v>
                </c:pt>
                <c:pt idx="3491">
                  <c:v>75.248215082552434</c:v>
                </c:pt>
                <c:pt idx="3492">
                  <c:v>70.195517405817824</c:v>
                </c:pt>
                <c:pt idx="3493">
                  <c:v>65.424905838041425</c:v>
                </c:pt>
                <c:pt idx="3494">
                  <c:v>68.514595103578159</c:v>
                </c:pt>
                <c:pt idx="3495">
                  <c:v>71.788194444444443</c:v>
                </c:pt>
                <c:pt idx="3496">
                  <c:v>58.964646464646449</c:v>
                </c:pt>
                <c:pt idx="3497">
                  <c:v>68.131659056316579</c:v>
                </c:pt>
                <c:pt idx="3498">
                  <c:v>81.18636564851704</c:v>
                </c:pt>
                <c:pt idx="3499">
                  <c:v>65.892330383480825</c:v>
                </c:pt>
                <c:pt idx="3500">
                  <c:v>75.300687285223361</c:v>
                </c:pt>
                <c:pt idx="3501">
                  <c:v>73.335096302172857</c:v>
                </c:pt>
                <c:pt idx="3502">
                  <c:v>81.488726598272763</c:v>
                </c:pt>
                <c:pt idx="3503">
                  <c:v>76.32693102023957</c:v>
                </c:pt>
                <c:pt idx="3504">
                  <c:v>66.317365269461078</c:v>
                </c:pt>
                <c:pt idx="3505">
                  <c:v>83.178053830227739</c:v>
                </c:pt>
                <c:pt idx="3506">
                  <c:v>79.554427523970674</c:v>
                </c:pt>
                <c:pt idx="3507">
                  <c:v>76.307658002038735</c:v>
                </c:pt>
                <c:pt idx="3508">
                  <c:v>75.402709134175367</c:v>
                </c:pt>
                <c:pt idx="3509">
                  <c:v>73.994653649465363</c:v>
                </c:pt>
                <c:pt idx="3510">
                  <c:v>80.173405654174871</c:v>
                </c:pt>
                <c:pt idx="3511">
                  <c:v>73.115339749198014</c:v>
                </c:pt>
                <c:pt idx="3512">
                  <c:v>58.892081736909319</c:v>
                </c:pt>
                <c:pt idx="3513">
                  <c:v>66.237839221710175</c:v>
                </c:pt>
                <c:pt idx="3514">
                  <c:v>55.594982506361326</c:v>
                </c:pt>
                <c:pt idx="3515">
                  <c:v>77.223774595412749</c:v>
                </c:pt>
                <c:pt idx="3516">
                  <c:v>64.319356817385213</c:v>
                </c:pt>
                <c:pt idx="3517">
                  <c:v>77.083742552216322</c:v>
                </c:pt>
                <c:pt idx="3518">
                  <c:v>62.867519137091165</c:v>
                </c:pt>
                <c:pt idx="3519">
                  <c:v>71.257778497176361</c:v>
                </c:pt>
                <c:pt idx="3520">
                  <c:v>81.185851071157941</c:v>
                </c:pt>
                <c:pt idx="3521">
                  <c:v>76.56619385342789</c:v>
                </c:pt>
                <c:pt idx="3522">
                  <c:v>63.308121735998554</c:v>
                </c:pt>
                <c:pt idx="3523">
                  <c:v>51.996927803379414</c:v>
                </c:pt>
                <c:pt idx="3524">
                  <c:v>59.740303770002697</c:v>
                </c:pt>
                <c:pt idx="3525">
                  <c:v>62.177579365079374</c:v>
                </c:pt>
                <c:pt idx="3526">
                  <c:v>55.311213991769549</c:v>
                </c:pt>
                <c:pt idx="3527">
                  <c:v>47.016460905349788</c:v>
                </c:pt>
                <c:pt idx="3528">
                  <c:v>56.071127946127945</c:v>
                </c:pt>
                <c:pt idx="3529">
                  <c:v>51.255341880341888</c:v>
                </c:pt>
                <c:pt idx="3530">
                  <c:v>72.718253968253961</c:v>
                </c:pt>
                <c:pt idx="3531">
                  <c:v>70.883158943697055</c:v>
                </c:pt>
                <c:pt idx="3532">
                  <c:v>76.851851851851848</c:v>
                </c:pt>
                <c:pt idx="3533">
                  <c:v>72.600151171579739</c:v>
                </c:pt>
                <c:pt idx="3534">
                  <c:v>76.379440665154945</c:v>
                </c:pt>
                <c:pt idx="3535">
                  <c:v>71.612237237237238</c:v>
                </c:pt>
                <c:pt idx="3536">
                  <c:v>71.655328798185948</c:v>
                </c:pt>
                <c:pt idx="3537">
                  <c:v>45.3125</c:v>
                </c:pt>
                <c:pt idx="3538">
                  <c:v>80.476846094629011</c:v>
                </c:pt>
                <c:pt idx="3539">
                  <c:v>81.310347312292848</c:v>
                </c:pt>
                <c:pt idx="3540">
                  <c:v>74.339483268054707</c:v>
                </c:pt>
                <c:pt idx="3541">
                  <c:v>71.786860615993987</c:v>
                </c:pt>
                <c:pt idx="3542">
                  <c:v>77.811073059360723</c:v>
                </c:pt>
                <c:pt idx="3543">
                  <c:v>64.795524691358025</c:v>
                </c:pt>
                <c:pt idx="3544">
                  <c:v>79.799556110417541</c:v>
                </c:pt>
                <c:pt idx="3545">
                  <c:v>80.886476264997384</c:v>
                </c:pt>
                <c:pt idx="3546">
                  <c:v>74.69746974697469</c:v>
                </c:pt>
                <c:pt idx="3547">
                  <c:v>75.915487768936046</c:v>
                </c:pt>
                <c:pt idx="3548">
                  <c:v>78.462676594119898</c:v>
                </c:pt>
                <c:pt idx="3549">
                  <c:v>78.883395138030494</c:v>
                </c:pt>
                <c:pt idx="3550">
                  <c:v>71.815965874466798</c:v>
                </c:pt>
                <c:pt idx="3551">
                  <c:v>77.240896358543424</c:v>
                </c:pt>
                <c:pt idx="3552">
                  <c:v>66.484889797773235</c:v>
                </c:pt>
                <c:pt idx="3553">
                  <c:v>78.23915525114154</c:v>
                </c:pt>
                <c:pt idx="3554">
                  <c:v>70.078084997439845</c:v>
                </c:pt>
                <c:pt idx="3555">
                  <c:v>59.71477731453907</c:v>
                </c:pt>
                <c:pt idx="3556">
                  <c:v>54.228421970357445</c:v>
                </c:pt>
                <c:pt idx="3557">
                  <c:v>55.908289241622569</c:v>
                </c:pt>
                <c:pt idx="3558">
                  <c:v>68.450366610265093</c:v>
                </c:pt>
                <c:pt idx="3559">
                  <c:v>73.958333333333329</c:v>
                </c:pt>
                <c:pt idx="3560">
                  <c:v>55.491679769392022</c:v>
                </c:pt>
                <c:pt idx="3561">
                  <c:v>81.958061002178653</c:v>
                </c:pt>
                <c:pt idx="3562">
                  <c:v>76.758512544802898</c:v>
                </c:pt>
                <c:pt idx="3563">
                  <c:v>50.729124374069599</c:v>
                </c:pt>
                <c:pt idx="3564">
                  <c:v>50.115521949170301</c:v>
                </c:pt>
                <c:pt idx="3565">
                  <c:v>51.554840686274503</c:v>
                </c:pt>
                <c:pt idx="3566">
                  <c:v>62.040692377771002</c:v>
                </c:pt>
                <c:pt idx="3567">
                  <c:v>74.221802901343594</c:v>
                </c:pt>
                <c:pt idx="3568">
                  <c:v>74.224608043626404</c:v>
                </c:pt>
                <c:pt idx="3569">
                  <c:v>80.314181703070602</c:v>
                </c:pt>
                <c:pt idx="3570">
                  <c:v>80.720946915351504</c:v>
                </c:pt>
                <c:pt idx="3571">
                  <c:v>75.177304964539005</c:v>
                </c:pt>
                <c:pt idx="3572">
                  <c:v>80.228758169934693</c:v>
                </c:pt>
                <c:pt idx="3573">
                  <c:v>81.979606188466903</c:v>
                </c:pt>
                <c:pt idx="3574">
                  <c:v>79.244258224705106</c:v>
                </c:pt>
                <c:pt idx="3575">
                  <c:v>73.406135142776407</c:v>
                </c:pt>
                <c:pt idx="3576">
                  <c:v>77.351240834743393</c:v>
                </c:pt>
                <c:pt idx="3577">
                  <c:v>77.202581369247994</c:v>
                </c:pt>
                <c:pt idx="3578">
                  <c:v>81.192129629629605</c:v>
                </c:pt>
                <c:pt idx="3579">
                  <c:v>76.183313277176097</c:v>
                </c:pt>
                <c:pt idx="3580">
                  <c:v>77.598566308243704</c:v>
                </c:pt>
                <c:pt idx="3581">
                  <c:v>76.2016229712859</c:v>
                </c:pt>
                <c:pt idx="3582">
                  <c:v>58.362148455509399</c:v>
                </c:pt>
                <c:pt idx="3583">
                  <c:v>73.842592592592595</c:v>
                </c:pt>
                <c:pt idx="3584">
                  <c:v>68.607305936073004</c:v>
                </c:pt>
                <c:pt idx="3585">
                  <c:v>78.599773242630405</c:v>
                </c:pt>
                <c:pt idx="3586">
                  <c:v>79.300213675213698</c:v>
                </c:pt>
                <c:pt idx="3587">
                  <c:v>77.438556067588294</c:v>
                </c:pt>
                <c:pt idx="3588">
                  <c:v>77.719907407407405</c:v>
                </c:pt>
                <c:pt idx="3589">
                  <c:v>63.959212376933898</c:v>
                </c:pt>
                <c:pt idx="3590">
                  <c:v>76.492408557626007</c:v>
                </c:pt>
                <c:pt idx="3591">
                  <c:v>78.3549783549784</c:v>
                </c:pt>
                <c:pt idx="3592">
                  <c:v>85.680251419302493</c:v>
                </c:pt>
                <c:pt idx="3593">
                  <c:v>70.999791926758206</c:v>
                </c:pt>
                <c:pt idx="3594">
                  <c:v>84.126984126984098</c:v>
                </c:pt>
                <c:pt idx="3595">
                  <c:v>72.939488784559202</c:v>
                </c:pt>
                <c:pt idx="3596">
                  <c:v>83.0204517704518</c:v>
                </c:pt>
                <c:pt idx="3597">
                  <c:v>74.520383693045602</c:v>
                </c:pt>
                <c:pt idx="3598">
                  <c:v>77.657004830917899</c:v>
                </c:pt>
                <c:pt idx="3599">
                  <c:v>76.242690058479496</c:v>
                </c:pt>
                <c:pt idx="3600">
                  <c:v>69.5910973084886</c:v>
                </c:pt>
                <c:pt idx="3601">
                  <c:v>79.056437389770693</c:v>
                </c:pt>
                <c:pt idx="3602">
                  <c:v>77.467494089834503</c:v>
                </c:pt>
                <c:pt idx="3603">
                  <c:v>61.234779299847801</c:v>
                </c:pt>
                <c:pt idx="3604">
                  <c:v>78.3549783549784</c:v>
                </c:pt>
                <c:pt idx="3605">
                  <c:v>71.496683250414605</c:v>
                </c:pt>
                <c:pt idx="3606">
                  <c:v>83.492714025500902</c:v>
                </c:pt>
                <c:pt idx="3607">
                  <c:v>79.957091237578993</c:v>
                </c:pt>
                <c:pt idx="3608">
                  <c:v>78.885135135135101</c:v>
                </c:pt>
                <c:pt idx="3609">
                  <c:v>82.152128764278302</c:v>
                </c:pt>
                <c:pt idx="3610">
                  <c:v>80.673480083857399</c:v>
                </c:pt>
                <c:pt idx="3611">
                  <c:v>73.9583333333333</c:v>
                </c:pt>
                <c:pt idx="3612">
                  <c:v>80.854101765316699</c:v>
                </c:pt>
                <c:pt idx="3613">
                  <c:v>82.339559386973207</c:v>
                </c:pt>
                <c:pt idx="3614">
                  <c:v>81.708829365079396</c:v>
                </c:pt>
                <c:pt idx="3615">
                  <c:v>61.373824221046398</c:v>
                </c:pt>
                <c:pt idx="3616">
                  <c:v>62.579365079365097</c:v>
                </c:pt>
                <c:pt idx="3617">
                  <c:v>60.048161120840597</c:v>
                </c:pt>
                <c:pt idx="3618">
                  <c:v>66.345187864175202</c:v>
                </c:pt>
                <c:pt idx="3619">
                  <c:v>65.501348302239805</c:v>
                </c:pt>
                <c:pt idx="3620">
                  <c:v>59.261984861227901</c:v>
                </c:pt>
                <c:pt idx="3621">
                  <c:v>75.762760193897904</c:v>
                </c:pt>
                <c:pt idx="3622">
                  <c:v>69.836893090569504</c:v>
                </c:pt>
                <c:pt idx="3623">
                  <c:v>68.2550730017322</c:v>
                </c:pt>
                <c:pt idx="3624">
                  <c:v>63.749660418364599</c:v>
                </c:pt>
                <c:pt idx="3625">
                  <c:v>60.048243630333197</c:v>
                </c:pt>
                <c:pt idx="3626">
                  <c:v>65.830519376105499</c:v>
                </c:pt>
                <c:pt idx="3627">
                  <c:v>54.672574157868297</c:v>
                </c:pt>
                <c:pt idx="3628">
                  <c:v>64.703856749311299</c:v>
                </c:pt>
                <c:pt idx="3629">
                  <c:v>66.275542784163505</c:v>
                </c:pt>
                <c:pt idx="3630">
                  <c:v>67.948717948717999</c:v>
                </c:pt>
                <c:pt idx="3631">
                  <c:v>67.075386012715697</c:v>
                </c:pt>
                <c:pt idx="3632">
                  <c:v>65.902278177458001</c:v>
                </c:pt>
                <c:pt idx="3633">
                  <c:v>58.881578947368403</c:v>
                </c:pt>
                <c:pt idx="3634">
                  <c:v>76.369598765432102</c:v>
                </c:pt>
                <c:pt idx="3635">
                  <c:v>71.426308165851907</c:v>
                </c:pt>
                <c:pt idx="3636">
                  <c:v>68.681437078827798</c:v>
                </c:pt>
                <c:pt idx="3637">
                  <c:v>59.159461339693898</c:v>
                </c:pt>
                <c:pt idx="3638">
                  <c:v>64.558803627013106</c:v>
                </c:pt>
                <c:pt idx="3639">
                  <c:v>86.287794985250699</c:v>
                </c:pt>
                <c:pt idx="3640">
                  <c:v>66.520322509388095</c:v>
                </c:pt>
                <c:pt idx="3641">
                  <c:v>77.561230585424099</c:v>
                </c:pt>
                <c:pt idx="3642">
                  <c:v>83.596303104575199</c:v>
                </c:pt>
                <c:pt idx="3643">
                  <c:v>83.738218505243594</c:v>
                </c:pt>
                <c:pt idx="3644">
                  <c:v>82.201213818860893</c:v>
                </c:pt>
                <c:pt idx="3645">
                  <c:v>73.063430698740007</c:v>
                </c:pt>
                <c:pt idx="3646">
                  <c:v>76.442873969375697</c:v>
                </c:pt>
                <c:pt idx="3647">
                  <c:v>81.544044044044</c:v>
                </c:pt>
                <c:pt idx="3648">
                  <c:v>69.434663536776199</c:v>
                </c:pt>
                <c:pt idx="3649">
                  <c:v>68.244549929676495</c:v>
                </c:pt>
                <c:pt idx="3650">
                  <c:v>69.831511839708597</c:v>
                </c:pt>
                <c:pt idx="3651">
                  <c:v>73.858120991506297</c:v>
                </c:pt>
                <c:pt idx="3652">
                  <c:v>73.901892790059193</c:v>
                </c:pt>
                <c:pt idx="3653">
                  <c:v>71.819266515950801</c:v>
                </c:pt>
                <c:pt idx="3654">
                  <c:v>71.337788259958103</c:v>
                </c:pt>
                <c:pt idx="3655">
                  <c:v>79.761904761904802</c:v>
                </c:pt>
                <c:pt idx="3656">
                  <c:v>75.0203915171289</c:v>
                </c:pt>
                <c:pt idx="3657">
                  <c:v>82.323232323232304</c:v>
                </c:pt>
                <c:pt idx="3658">
                  <c:v>67.206790123456798</c:v>
                </c:pt>
                <c:pt idx="3659">
                  <c:v>72.6019965277778</c:v>
                </c:pt>
                <c:pt idx="3660">
                  <c:v>83.745301162689003</c:v>
                </c:pt>
                <c:pt idx="3661">
                  <c:v>79.1666666666667</c:v>
                </c:pt>
                <c:pt idx="3662">
                  <c:v>98.368877453959826</c:v>
                </c:pt>
                <c:pt idx="3663">
                  <c:v>98.421584337668506</c:v>
                </c:pt>
                <c:pt idx="3664">
                  <c:v>98.341059374060023</c:v>
                </c:pt>
                <c:pt idx="3665">
                  <c:v>69.477648083220856</c:v>
                </c:pt>
                <c:pt idx="3666">
                  <c:v>57.141134766534243</c:v>
                </c:pt>
                <c:pt idx="3667">
                  <c:v>69.071302484995584</c:v>
                </c:pt>
                <c:pt idx="3668">
                  <c:v>65.116217245940106</c:v>
                </c:pt>
                <c:pt idx="3669">
                  <c:v>55.017774202955508</c:v>
                </c:pt>
                <c:pt idx="3670">
                  <c:v>60.385997110286915</c:v>
                </c:pt>
                <c:pt idx="3671">
                  <c:v>69.974378881110241</c:v>
                </c:pt>
                <c:pt idx="3672">
                  <c:v>69.54647825866742</c:v>
                </c:pt>
                <c:pt idx="3673">
                  <c:v>59.122398495780338</c:v>
                </c:pt>
                <c:pt idx="3674">
                  <c:v>51.613621191777156</c:v>
                </c:pt>
                <c:pt idx="3675">
                  <c:v>53.261328905831171</c:v>
                </c:pt>
                <c:pt idx="3676">
                  <c:v>66.079988422888334</c:v>
                </c:pt>
                <c:pt idx="3677">
                  <c:v>54.883730399960044</c:v>
                </c:pt>
                <c:pt idx="3678">
                  <c:v>51.986838980122862</c:v>
                </c:pt>
                <c:pt idx="3679">
                  <c:v>47.037062907307572</c:v>
                </c:pt>
                <c:pt idx="3680">
                  <c:v>55.229709627997892</c:v>
                </c:pt>
                <c:pt idx="3681">
                  <c:v>58.867849938755135</c:v>
                </c:pt>
                <c:pt idx="3682">
                  <c:v>65.145800774508615</c:v>
                </c:pt>
                <c:pt idx="3683">
                  <c:v>60.802299036747343</c:v>
                </c:pt>
                <c:pt idx="3684">
                  <c:v>62.933718434336974</c:v>
                </c:pt>
                <c:pt idx="3685">
                  <c:v>60.38546028123082</c:v>
                </c:pt>
                <c:pt idx="3686">
                  <c:v>64.668106799241713</c:v>
                </c:pt>
                <c:pt idx="3687">
                  <c:v>74.777932396988362</c:v>
                </c:pt>
                <c:pt idx="3688">
                  <c:v>50.14</c:v>
                </c:pt>
                <c:pt idx="3689">
                  <c:v>72.87</c:v>
                </c:pt>
                <c:pt idx="3690">
                  <c:v>59.9</c:v>
                </c:pt>
                <c:pt idx="3691">
                  <c:v>63.18</c:v>
                </c:pt>
                <c:pt idx="3692">
                  <c:v>81.239999999999995</c:v>
                </c:pt>
                <c:pt idx="3693">
                  <c:v>68.95</c:v>
                </c:pt>
                <c:pt idx="3694">
                  <c:v>83.247698862262283</c:v>
                </c:pt>
                <c:pt idx="3695">
                  <c:v>78.941064162720977</c:v>
                </c:pt>
                <c:pt idx="3696">
                  <c:v>84.096535876559557</c:v>
                </c:pt>
                <c:pt idx="3697">
                  <c:v>79.794274142251936</c:v>
                </c:pt>
                <c:pt idx="3698">
                  <c:v>84.124398187571998</c:v>
                </c:pt>
                <c:pt idx="3699">
                  <c:v>65.635204478308196</c:v>
                </c:pt>
                <c:pt idx="3700">
                  <c:v>31</c:v>
                </c:pt>
                <c:pt idx="3701">
                  <c:v>53.113116227615301</c:v>
                </c:pt>
                <c:pt idx="3702">
                  <c:v>50.741291887125215</c:v>
                </c:pt>
                <c:pt idx="3703">
                  <c:v>47.53819444444445</c:v>
                </c:pt>
                <c:pt idx="3704">
                  <c:v>60.711331679073609</c:v>
                </c:pt>
                <c:pt idx="3705">
                  <c:v>60.952113729891508</c:v>
                </c:pt>
                <c:pt idx="3706">
                  <c:v>51.578627808136005</c:v>
                </c:pt>
                <c:pt idx="3707">
                  <c:v>56.698797877102116</c:v>
                </c:pt>
                <c:pt idx="3708">
                  <c:v>61.039026965562051</c:v>
                </c:pt>
                <c:pt idx="3709">
                  <c:v>60.182086051035576</c:v>
                </c:pt>
                <c:pt idx="3710">
                  <c:v>60.675716054125587</c:v>
                </c:pt>
                <c:pt idx="3711">
                  <c:v>53.003472222222229</c:v>
                </c:pt>
                <c:pt idx="3712">
                  <c:v>59.47569444444445</c:v>
                </c:pt>
                <c:pt idx="3713">
                  <c:v>48.635416666666664</c:v>
                </c:pt>
                <c:pt idx="3714">
                  <c:v>55.49305555555555</c:v>
                </c:pt>
                <c:pt idx="3715">
                  <c:v>55</c:v>
                </c:pt>
                <c:pt idx="3716">
                  <c:v>58.746527777777779</c:v>
                </c:pt>
                <c:pt idx="3717">
                  <c:v>58.99305555555555</c:v>
                </c:pt>
                <c:pt idx="3718">
                  <c:v>57.076388888888886</c:v>
                </c:pt>
                <c:pt idx="3719">
                  <c:v>47.100694444444436</c:v>
                </c:pt>
                <c:pt idx="3720">
                  <c:v>48.340277777777771</c:v>
                </c:pt>
                <c:pt idx="3721">
                  <c:v>45.420138888888886</c:v>
                </c:pt>
                <c:pt idx="3722">
                  <c:v>55.642361111111107</c:v>
                </c:pt>
                <c:pt idx="3723">
                  <c:v>63.983781918564532</c:v>
                </c:pt>
                <c:pt idx="3724">
                  <c:v>51.995264495264479</c:v>
                </c:pt>
                <c:pt idx="3725">
                  <c:v>51.734845416497912</c:v>
                </c:pt>
                <c:pt idx="3726">
                  <c:v>39.292114695340508</c:v>
                </c:pt>
                <c:pt idx="3727">
                  <c:v>58.837365591397848</c:v>
                </c:pt>
                <c:pt idx="3728">
                  <c:v>57.030721342536204</c:v>
                </c:pt>
                <c:pt idx="3729">
                  <c:v>62.232279449260588</c:v>
                </c:pt>
                <c:pt idx="3730">
                  <c:v>51.92307692307692</c:v>
                </c:pt>
                <c:pt idx="3731">
                  <c:v>47.62040197193781</c:v>
                </c:pt>
                <c:pt idx="3732">
                  <c:v>58.935819381024857</c:v>
                </c:pt>
                <c:pt idx="3733">
                  <c:v>64.526214526214531</c:v>
                </c:pt>
                <c:pt idx="3734">
                  <c:v>64.113904407200494</c:v>
                </c:pt>
                <c:pt idx="3735">
                  <c:v>56.349206349206348</c:v>
                </c:pt>
                <c:pt idx="3736">
                  <c:v>62.366932801064536</c:v>
                </c:pt>
                <c:pt idx="3737">
                  <c:v>61.990466798159105</c:v>
                </c:pt>
                <c:pt idx="3738">
                  <c:v>52.197488584474883</c:v>
                </c:pt>
                <c:pt idx="3739">
                  <c:v>57.010582010581999</c:v>
                </c:pt>
                <c:pt idx="3740">
                  <c:v>76.144312652068123</c:v>
                </c:pt>
                <c:pt idx="3741">
                  <c:v>58.230198019801982</c:v>
                </c:pt>
                <c:pt idx="3742">
                  <c:v>50.276938569989937</c:v>
                </c:pt>
                <c:pt idx="3743">
                  <c:v>40.294715447154474</c:v>
                </c:pt>
                <c:pt idx="3744">
                  <c:v>36.512799564270146</c:v>
                </c:pt>
                <c:pt idx="3745">
                  <c:v>61.111111111111107</c:v>
                </c:pt>
                <c:pt idx="3746">
                  <c:v>55.316484517304197</c:v>
                </c:pt>
                <c:pt idx="3747">
                  <c:v>52.909491990062527</c:v>
                </c:pt>
                <c:pt idx="3748">
                  <c:v>55.240374555346307</c:v>
                </c:pt>
                <c:pt idx="3749">
                  <c:v>64.210310707758239</c:v>
                </c:pt>
                <c:pt idx="3750">
                  <c:v>51.846136259716502</c:v>
                </c:pt>
                <c:pt idx="3751">
                  <c:v>51.144611948632047</c:v>
                </c:pt>
                <c:pt idx="3752">
                  <c:v>52.590811965811966</c:v>
                </c:pt>
                <c:pt idx="3753">
                  <c:v>58.698830409356717</c:v>
                </c:pt>
                <c:pt idx="3754">
                  <c:v>49.888427208371809</c:v>
                </c:pt>
                <c:pt idx="3755">
                  <c:v>52.243252716438839</c:v>
                </c:pt>
                <c:pt idx="3756">
                  <c:v>50.35583103764921</c:v>
                </c:pt>
                <c:pt idx="3757">
                  <c:v>60.208142026323841</c:v>
                </c:pt>
                <c:pt idx="3758">
                  <c:v>64.249216966608259</c:v>
                </c:pt>
                <c:pt idx="3759">
                  <c:v>47.984536530275378</c:v>
                </c:pt>
                <c:pt idx="3760">
                  <c:v>61.4699187656744</c:v>
                </c:pt>
                <c:pt idx="3761">
                  <c:v>59.347497249724967</c:v>
                </c:pt>
                <c:pt idx="3762">
                  <c:v>53.84801884178443</c:v>
                </c:pt>
                <c:pt idx="3763">
                  <c:v>60.812652754277117</c:v>
                </c:pt>
                <c:pt idx="3764">
                  <c:v>58.613916947250289</c:v>
                </c:pt>
                <c:pt idx="3765">
                  <c:v>55.007824726134579</c:v>
                </c:pt>
                <c:pt idx="3766">
                  <c:v>52.672350568390172</c:v>
                </c:pt>
                <c:pt idx="3767">
                  <c:v>60.266323024054991</c:v>
                </c:pt>
                <c:pt idx="3768">
                  <c:v>60.269764957264961</c:v>
                </c:pt>
                <c:pt idx="3769">
                  <c:v>51.016865079365083</c:v>
                </c:pt>
                <c:pt idx="3770">
                  <c:v>49.186991869918693</c:v>
                </c:pt>
                <c:pt idx="3771">
                  <c:v>54.303655707543385</c:v>
                </c:pt>
                <c:pt idx="3772">
                  <c:v>61.67806575473962</c:v>
                </c:pt>
                <c:pt idx="3773">
                  <c:v>55.059902459711616</c:v>
                </c:pt>
                <c:pt idx="3774">
                  <c:v>48.703313429340824</c:v>
                </c:pt>
                <c:pt idx="3775">
                  <c:v>48.582553490619915</c:v>
                </c:pt>
                <c:pt idx="3776">
                  <c:v>58.991858237547888</c:v>
                </c:pt>
                <c:pt idx="3777">
                  <c:v>53.957680250783703</c:v>
                </c:pt>
                <c:pt idx="3778">
                  <c:v>50.327932098765437</c:v>
                </c:pt>
                <c:pt idx="3779">
                  <c:v>64.275486827033205</c:v>
                </c:pt>
                <c:pt idx="3780">
                  <c:v>70.877067430025406</c:v>
                </c:pt>
                <c:pt idx="3781">
                  <c:v>72.556988041853501</c:v>
                </c:pt>
                <c:pt idx="3782">
                  <c:v>69.107744107744097</c:v>
                </c:pt>
                <c:pt idx="3783">
                  <c:v>71.284575714955494</c:v>
                </c:pt>
                <c:pt idx="3784">
                  <c:v>75.166307083782797</c:v>
                </c:pt>
                <c:pt idx="3785">
                  <c:v>72.781506338553299</c:v>
                </c:pt>
                <c:pt idx="3786">
                  <c:v>67.037721459579998</c:v>
                </c:pt>
                <c:pt idx="3787">
                  <c:v>74.9305555555556</c:v>
                </c:pt>
                <c:pt idx="3788">
                  <c:v>57.307241278217496</c:v>
                </c:pt>
                <c:pt idx="3789">
                  <c:v>73.179552637977196</c:v>
                </c:pt>
                <c:pt idx="3790">
                  <c:v>61.351898380792797</c:v>
                </c:pt>
                <c:pt idx="3791">
                  <c:v>65.753424657534197</c:v>
                </c:pt>
                <c:pt idx="3792">
                  <c:v>58.093869731800801</c:v>
                </c:pt>
                <c:pt idx="3793">
                  <c:v>66.245270037839703</c:v>
                </c:pt>
                <c:pt idx="3794">
                  <c:v>52.404572940287203</c:v>
                </c:pt>
                <c:pt idx="3795">
                  <c:v>64.951236502960597</c:v>
                </c:pt>
                <c:pt idx="3796">
                  <c:v>49.343607305936096</c:v>
                </c:pt>
                <c:pt idx="3797">
                  <c:v>69.682071451982907</c:v>
                </c:pt>
                <c:pt idx="3798">
                  <c:v>81.350072780203803</c:v>
                </c:pt>
                <c:pt idx="3799">
                  <c:v>66.383581033262601</c:v>
                </c:pt>
                <c:pt idx="3800">
                  <c:v>72.971906565656596</c:v>
                </c:pt>
                <c:pt idx="3801">
                  <c:v>74.022633744855995</c:v>
                </c:pt>
                <c:pt idx="3802">
                  <c:v>68.637992831541197</c:v>
                </c:pt>
                <c:pt idx="3803">
                  <c:v>80.314960629921302</c:v>
                </c:pt>
                <c:pt idx="3804">
                  <c:v>68.826034063260295</c:v>
                </c:pt>
                <c:pt idx="3805">
                  <c:v>67.995169082125599</c:v>
                </c:pt>
                <c:pt idx="3806">
                  <c:v>51.923076923076898</c:v>
                </c:pt>
                <c:pt idx="3807">
                  <c:v>56.267580872011301</c:v>
                </c:pt>
                <c:pt idx="3808">
                  <c:v>71.635367762128297</c:v>
                </c:pt>
                <c:pt idx="3809">
                  <c:v>74.635539795114298</c:v>
                </c:pt>
                <c:pt idx="3810">
                  <c:v>62.322695035461003</c:v>
                </c:pt>
                <c:pt idx="3811">
                  <c:v>80.46875</c:v>
                </c:pt>
                <c:pt idx="3812">
                  <c:v>59.325396825396801</c:v>
                </c:pt>
                <c:pt idx="3813">
                  <c:v>44.587138508371403</c:v>
                </c:pt>
                <c:pt idx="3814">
                  <c:v>82.522371364653196</c:v>
                </c:pt>
                <c:pt idx="3815">
                  <c:v>74.537037037036995</c:v>
                </c:pt>
                <c:pt idx="3816">
                  <c:v>67.623873873873904</c:v>
                </c:pt>
                <c:pt idx="3817">
                  <c:v>73.083548664944004</c:v>
                </c:pt>
                <c:pt idx="3818">
                  <c:v>72.380050505050505</c:v>
                </c:pt>
                <c:pt idx="3819">
                  <c:v>60.973370064279202</c:v>
                </c:pt>
                <c:pt idx="3820">
                  <c:v>65.2777777777778</c:v>
                </c:pt>
                <c:pt idx="3821">
                  <c:v>65.2777777777778</c:v>
                </c:pt>
                <c:pt idx="3822">
                  <c:v>65.2777777777778</c:v>
                </c:pt>
                <c:pt idx="3823">
                  <c:v>53.459571748162297</c:v>
                </c:pt>
                <c:pt idx="3824">
                  <c:v>56.122916064373101</c:v>
                </c:pt>
                <c:pt idx="3825">
                  <c:v>55.205437133148003</c:v>
                </c:pt>
                <c:pt idx="3826">
                  <c:v>54.755892255892299</c:v>
                </c:pt>
                <c:pt idx="3827">
                  <c:v>64.082177586481706</c:v>
                </c:pt>
                <c:pt idx="3828">
                  <c:v>61.488296672306802</c:v>
                </c:pt>
                <c:pt idx="3829">
                  <c:v>52.774179620034502</c:v>
                </c:pt>
                <c:pt idx="3830">
                  <c:v>52.503474031613699</c:v>
                </c:pt>
                <c:pt idx="3831">
                  <c:v>53.3420138888889</c:v>
                </c:pt>
                <c:pt idx="3832">
                  <c:v>53.051080424498103</c:v>
                </c:pt>
                <c:pt idx="3833">
                  <c:v>51.046212375517499</c:v>
                </c:pt>
                <c:pt idx="3834">
                  <c:v>56.386733484211703</c:v>
                </c:pt>
                <c:pt idx="3835">
                  <c:v>47.195790080738199</c:v>
                </c:pt>
                <c:pt idx="3836">
                  <c:v>51.197277963582302</c:v>
                </c:pt>
                <c:pt idx="3837">
                  <c:v>58.195135433941402</c:v>
                </c:pt>
                <c:pt idx="3838">
                  <c:v>56.332943013270899</c:v>
                </c:pt>
                <c:pt idx="3839">
                  <c:v>54.277989821882997</c:v>
                </c:pt>
                <c:pt idx="3840">
                  <c:v>58.977965307079202</c:v>
                </c:pt>
                <c:pt idx="3841">
                  <c:v>61.264656616415401</c:v>
                </c:pt>
                <c:pt idx="3842">
                  <c:v>59.602029914529901</c:v>
                </c:pt>
                <c:pt idx="3843">
                  <c:v>52.4305555555556</c:v>
                </c:pt>
                <c:pt idx="3844">
                  <c:v>47.443181818181799</c:v>
                </c:pt>
                <c:pt idx="3845">
                  <c:v>50.102880658436199</c:v>
                </c:pt>
                <c:pt idx="3846">
                  <c:v>58.837365591397798</c:v>
                </c:pt>
                <c:pt idx="3847">
                  <c:v>66.506882989183893</c:v>
                </c:pt>
                <c:pt idx="3848">
                  <c:v>40.925087983911503</c:v>
                </c:pt>
                <c:pt idx="3849">
                  <c:v>55.226608187134502</c:v>
                </c:pt>
                <c:pt idx="3850">
                  <c:v>49.786324786324798</c:v>
                </c:pt>
                <c:pt idx="3851">
                  <c:v>61.312158772318135</c:v>
                </c:pt>
                <c:pt idx="3852">
                  <c:v>62.055774925962481</c:v>
                </c:pt>
                <c:pt idx="3853">
                  <c:v>54.097222222222221</c:v>
                </c:pt>
                <c:pt idx="3854">
                  <c:v>59.108012394864986</c:v>
                </c:pt>
                <c:pt idx="3855">
                  <c:v>57.978880475057835</c:v>
                </c:pt>
                <c:pt idx="3856">
                  <c:v>50.353692201518285</c:v>
                </c:pt>
                <c:pt idx="3857">
                  <c:v>50.409776617348413</c:v>
                </c:pt>
                <c:pt idx="3858">
                  <c:v>47.580495585725949</c:v>
                </c:pt>
                <c:pt idx="3859">
                  <c:v>46.559044233807278</c:v>
                </c:pt>
                <c:pt idx="3860">
                  <c:v>29.836919398907114</c:v>
                </c:pt>
                <c:pt idx="3861">
                  <c:v>82.986111111111114</c:v>
                </c:pt>
                <c:pt idx="3862">
                  <c:v>25</c:v>
                </c:pt>
                <c:pt idx="3863">
                  <c:v>30</c:v>
                </c:pt>
                <c:pt idx="3864">
                  <c:v>28.000000000000004</c:v>
                </c:pt>
                <c:pt idx="3865">
                  <c:v>18</c:v>
                </c:pt>
                <c:pt idx="3866">
                  <c:v>12</c:v>
                </c:pt>
                <c:pt idx="3867">
                  <c:v>20</c:v>
                </c:pt>
                <c:pt idx="3868">
                  <c:v>26</c:v>
                </c:pt>
                <c:pt idx="3869">
                  <c:v>20</c:v>
                </c:pt>
                <c:pt idx="3870">
                  <c:v>70</c:v>
                </c:pt>
                <c:pt idx="3871">
                  <c:v>55.000000000000007</c:v>
                </c:pt>
                <c:pt idx="3872">
                  <c:v>39</c:v>
                </c:pt>
                <c:pt idx="3873">
                  <c:v>27</c:v>
                </c:pt>
                <c:pt idx="3874">
                  <c:v>36</c:v>
                </c:pt>
                <c:pt idx="3875">
                  <c:v>25</c:v>
                </c:pt>
                <c:pt idx="3876">
                  <c:v>20</c:v>
                </c:pt>
                <c:pt idx="3877">
                  <c:v>30</c:v>
                </c:pt>
                <c:pt idx="3878">
                  <c:v>35</c:v>
                </c:pt>
                <c:pt idx="3879">
                  <c:v>22</c:v>
                </c:pt>
                <c:pt idx="3880">
                  <c:v>2.61</c:v>
                </c:pt>
                <c:pt idx="3881">
                  <c:v>2.61</c:v>
                </c:pt>
                <c:pt idx="3882">
                  <c:v>7.36</c:v>
                </c:pt>
                <c:pt idx="3883">
                  <c:v>19.399999999999999</c:v>
                </c:pt>
                <c:pt idx="3884">
                  <c:v>21.3</c:v>
                </c:pt>
                <c:pt idx="3885">
                  <c:v>24.95</c:v>
                </c:pt>
                <c:pt idx="3886">
                  <c:v>28.68</c:v>
                </c:pt>
                <c:pt idx="3887">
                  <c:v>47.77</c:v>
                </c:pt>
                <c:pt idx="3921">
                  <c:v>32.604973024321367</c:v>
                </c:pt>
                <c:pt idx="3922">
                  <c:v>11.577910411345293</c:v>
                </c:pt>
                <c:pt idx="3923">
                  <c:v>48.374731442669102</c:v>
                </c:pt>
                <c:pt idx="3924">
                  <c:v>47.825596426550987</c:v>
                </c:pt>
                <c:pt idx="3925">
                  <c:v>40.140707290103052</c:v>
                </c:pt>
                <c:pt idx="3926">
                  <c:v>33.695282765686549</c:v>
                </c:pt>
                <c:pt idx="3927">
                  <c:v>55.863641774483554</c:v>
                </c:pt>
                <c:pt idx="3928">
                  <c:v>63.632488379791361</c:v>
                </c:pt>
                <c:pt idx="3929">
                  <c:v>59.453063445251097</c:v>
                </c:pt>
                <c:pt idx="3930">
                  <c:v>50.179103465905015</c:v>
                </c:pt>
                <c:pt idx="3931">
                  <c:v>36.545179279579656</c:v>
                </c:pt>
                <c:pt idx="3932">
                  <c:v>32.808601378820534</c:v>
                </c:pt>
                <c:pt idx="3933">
                  <c:v>33.473764613018673</c:v>
                </c:pt>
                <c:pt idx="3934">
                  <c:v>39.900630156883942</c:v>
                </c:pt>
                <c:pt idx="3935">
                  <c:v>35.23113064635448</c:v>
                </c:pt>
                <c:pt idx="3936">
                  <c:v>61.526026511477539</c:v>
                </c:pt>
                <c:pt idx="3937">
                  <c:v>44.390559327513742</c:v>
                </c:pt>
                <c:pt idx="3938">
                  <c:v>55.059812479793081</c:v>
                </c:pt>
                <c:pt idx="3939">
                  <c:v>53.766569673456189</c:v>
                </c:pt>
                <c:pt idx="3940">
                  <c:v>50.53346265761396</c:v>
                </c:pt>
                <c:pt idx="3941">
                  <c:v>3.9181429968956571</c:v>
                </c:pt>
                <c:pt idx="3942">
                  <c:v>2.5986795099104731</c:v>
                </c:pt>
                <c:pt idx="3943">
                  <c:v>4.8316556742882373</c:v>
                </c:pt>
                <c:pt idx="3944">
                  <c:v>3.7712343641180035</c:v>
                </c:pt>
                <c:pt idx="3945">
                  <c:v>4.7222938093984812</c:v>
                </c:pt>
                <c:pt idx="3946">
                  <c:v>6.2277393983699803</c:v>
                </c:pt>
                <c:pt idx="3947">
                  <c:v>3.6422210621637863</c:v>
                </c:pt>
                <c:pt idx="3948">
                  <c:v>40.935764331754065</c:v>
                </c:pt>
                <c:pt idx="3949">
                  <c:v>40.69299111582567</c:v>
                </c:pt>
                <c:pt idx="3950">
                  <c:v>46.580764434129115</c:v>
                </c:pt>
                <c:pt idx="3951">
                  <c:v>35.050195070422305</c:v>
                </c:pt>
                <c:pt idx="3952">
                  <c:v>36.668720911928474</c:v>
                </c:pt>
                <c:pt idx="3953">
                  <c:v>37.587661511747115</c:v>
                </c:pt>
                <c:pt idx="3954">
                  <c:v>42.500625590216757</c:v>
                </c:pt>
                <c:pt idx="3955">
                  <c:v>32.156095802853343</c:v>
                </c:pt>
                <c:pt idx="3956">
                  <c:v>43.671573081401249</c:v>
                </c:pt>
                <c:pt idx="3957">
                  <c:v>27.361708167419131</c:v>
                </c:pt>
                <c:pt idx="3958">
                  <c:v>25.786739789864754</c:v>
                </c:pt>
                <c:pt idx="3959">
                  <c:v>30.336595282867407</c:v>
                </c:pt>
                <c:pt idx="3960">
                  <c:v>30.591972184170192</c:v>
                </c:pt>
                <c:pt idx="3961">
                  <c:v>22.880926744306596</c:v>
                </c:pt>
                <c:pt idx="3962">
                  <c:v>22.242483565360704</c:v>
                </c:pt>
                <c:pt idx="3963">
                  <c:v>25.375351303613868</c:v>
                </c:pt>
                <c:pt idx="3964">
                  <c:v>28.089426369183514</c:v>
                </c:pt>
                <c:pt idx="3965">
                  <c:v>30.861130327533516</c:v>
                </c:pt>
                <c:pt idx="3966">
                  <c:v>33.700094598217632</c:v>
                </c:pt>
                <c:pt idx="3967">
                  <c:v>23.388094572438689</c:v>
                </c:pt>
                <c:pt idx="3968">
                  <c:v>18.128254139953015</c:v>
                </c:pt>
                <c:pt idx="3969">
                  <c:v>17.255828629271576</c:v>
                </c:pt>
                <c:pt idx="3970">
                  <c:v>24.276589323628116</c:v>
                </c:pt>
                <c:pt idx="3971">
                  <c:v>25.658471669356341</c:v>
                </c:pt>
                <c:pt idx="3972">
                  <c:v>28.990436338519508</c:v>
                </c:pt>
                <c:pt idx="3973">
                  <c:v>25.434524480619991</c:v>
                </c:pt>
                <c:pt idx="3974">
                  <c:v>24.812407944715474</c:v>
                </c:pt>
                <c:pt idx="3975">
                  <c:v>19.106429203983655</c:v>
                </c:pt>
                <c:pt idx="3976">
                  <c:v>21.876392506395437</c:v>
                </c:pt>
                <c:pt idx="3977">
                  <c:v>4.0877176769333108</c:v>
                </c:pt>
                <c:pt idx="3978">
                  <c:v>13.820918177838781</c:v>
                </c:pt>
                <c:pt idx="3979">
                  <c:v>12.74886820503065</c:v>
                </c:pt>
                <c:pt idx="3980">
                  <c:v>16.102814577796753</c:v>
                </c:pt>
                <c:pt idx="3981">
                  <c:v>15.250360539609142</c:v>
                </c:pt>
                <c:pt idx="3982">
                  <c:v>12.906948668120288</c:v>
                </c:pt>
                <c:pt idx="3983">
                  <c:v>12.496904380455465</c:v>
                </c:pt>
                <c:pt idx="3984">
                  <c:v>14.289847049444715</c:v>
                </c:pt>
                <c:pt idx="3985">
                  <c:v>47.599999999999994</c:v>
                </c:pt>
                <c:pt idx="3986">
                  <c:v>53.7</c:v>
                </c:pt>
                <c:pt idx="3987">
                  <c:v>65.2</c:v>
                </c:pt>
                <c:pt idx="3988">
                  <c:v>66.600000000000009</c:v>
                </c:pt>
                <c:pt idx="3989">
                  <c:v>70.199999999999989</c:v>
                </c:pt>
                <c:pt idx="3990">
                  <c:v>74.5</c:v>
                </c:pt>
                <c:pt idx="3991">
                  <c:v>70.399999999999991</c:v>
                </c:pt>
                <c:pt idx="3992">
                  <c:v>70</c:v>
                </c:pt>
                <c:pt idx="3993">
                  <c:v>67.7</c:v>
                </c:pt>
                <c:pt idx="3994">
                  <c:v>69.5</c:v>
                </c:pt>
                <c:pt idx="3995">
                  <c:v>60.3</c:v>
                </c:pt>
                <c:pt idx="3996">
                  <c:v>63</c:v>
                </c:pt>
                <c:pt idx="3997">
                  <c:v>48.1</c:v>
                </c:pt>
                <c:pt idx="3998">
                  <c:v>59.5</c:v>
                </c:pt>
                <c:pt idx="3999">
                  <c:v>69.599999999999994</c:v>
                </c:pt>
                <c:pt idx="4000">
                  <c:v>78.8</c:v>
                </c:pt>
                <c:pt idx="4001">
                  <c:v>50.8</c:v>
                </c:pt>
                <c:pt idx="4002">
                  <c:v>58.5</c:v>
                </c:pt>
                <c:pt idx="4003">
                  <c:v>81.99</c:v>
                </c:pt>
                <c:pt idx="4004">
                  <c:v>72</c:v>
                </c:pt>
                <c:pt idx="4005">
                  <c:v>57.099999999999994</c:v>
                </c:pt>
                <c:pt idx="4006">
                  <c:v>64.7</c:v>
                </c:pt>
                <c:pt idx="4007">
                  <c:v>57.3</c:v>
                </c:pt>
                <c:pt idx="4008">
                  <c:v>75.8</c:v>
                </c:pt>
                <c:pt idx="4009">
                  <c:v>77.900000000000006</c:v>
                </c:pt>
                <c:pt idx="4010">
                  <c:v>68.600000000000009</c:v>
                </c:pt>
                <c:pt idx="4011">
                  <c:v>76.400000000000006</c:v>
                </c:pt>
                <c:pt idx="4012">
                  <c:v>72.399999999999991</c:v>
                </c:pt>
                <c:pt idx="4013">
                  <c:v>65.5</c:v>
                </c:pt>
                <c:pt idx="4014">
                  <c:v>68.600000000000009</c:v>
                </c:pt>
                <c:pt idx="4015">
                  <c:v>31.900000000000002</c:v>
                </c:pt>
                <c:pt idx="4016">
                  <c:v>35</c:v>
                </c:pt>
                <c:pt idx="4017">
                  <c:v>55.000000000000007</c:v>
                </c:pt>
                <c:pt idx="4018">
                  <c:v>91</c:v>
                </c:pt>
                <c:pt idx="4019">
                  <c:v>91</c:v>
                </c:pt>
                <c:pt idx="4020">
                  <c:v>91</c:v>
                </c:pt>
                <c:pt idx="4021">
                  <c:v>92</c:v>
                </c:pt>
                <c:pt idx="4022">
                  <c:v>90</c:v>
                </c:pt>
                <c:pt idx="4023">
                  <c:v>90</c:v>
                </c:pt>
                <c:pt idx="4024">
                  <c:v>91</c:v>
                </c:pt>
                <c:pt idx="4025">
                  <c:v>90</c:v>
                </c:pt>
                <c:pt idx="4026">
                  <c:v>89</c:v>
                </c:pt>
                <c:pt idx="4027">
                  <c:v>88</c:v>
                </c:pt>
                <c:pt idx="4028">
                  <c:v>88</c:v>
                </c:pt>
                <c:pt idx="4029">
                  <c:v>90</c:v>
                </c:pt>
                <c:pt idx="4030">
                  <c:v>88</c:v>
                </c:pt>
                <c:pt idx="4031">
                  <c:v>88</c:v>
                </c:pt>
                <c:pt idx="4032">
                  <c:v>87</c:v>
                </c:pt>
                <c:pt idx="4033">
                  <c:v>88</c:v>
                </c:pt>
                <c:pt idx="4034">
                  <c:v>86</c:v>
                </c:pt>
                <c:pt idx="4035">
                  <c:v>90</c:v>
                </c:pt>
                <c:pt idx="4036">
                  <c:v>92</c:v>
                </c:pt>
                <c:pt idx="4037">
                  <c:v>88</c:v>
                </c:pt>
                <c:pt idx="4038">
                  <c:v>90</c:v>
                </c:pt>
                <c:pt idx="4039">
                  <c:v>90</c:v>
                </c:pt>
                <c:pt idx="4040">
                  <c:v>88</c:v>
                </c:pt>
                <c:pt idx="4041">
                  <c:v>88</c:v>
                </c:pt>
                <c:pt idx="4042">
                  <c:v>88</c:v>
                </c:pt>
                <c:pt idx="4043">
                  <c:v>85</c:v>
                </c:pt>
                <c:pt idx="4044">
                  <c:v>85</c:v>
                </c:pt>
                <c:pt idx="4045">
                  <c:v>81</c:v>
                </c:pt>
                <c:pt idx="4046">
                  <c:v>82</c:v>
                </c:pt>
                <c:pt idx="4047">
                  <c:v>81</c:v>
                </c:pt>
                <c:pt idx="4048">
                  <c:v>84</c:v>
                </c:pt>
                <c:pt idx="4049">
                  <c:v>81</c:v>
                </c:pt>
                <c:pt idx="4050">
                  <c:v>81</c:v>
                </c:pt>
                <c:pt idx="4051">
                  <c:v>83</c:v>
                </c:pt>
                <c:pt idx="4052">
                  <c:v>83</c:v>
                </c:pt>
                <c:pt idx="4053">
                  <c:v>84</c:v>
                </c:pt>
                <c:pt idx="4054">
                  <c:v>83</c:v>
                </c:pt>
                <c:pt idx="4055">
                  <c:v>84</c:v>
                </c:pt>
                <c:pt idx="4056">
                  <c:v>82</c:v>
                </c:pt>
                <c:pt idx="4057">
                  <c:v>83</c:v>
                </c:pt>
                <c:pt idx="4058">
                  <c:v>84</c:v>
                </c:pt>
                <c:pt idx="4059">
                  <c:v>86</c:v>
                </c:pt>
                <c:pt idx="4060">
                  <c:v>95.281415542575559</c:v>
                </c:pt>
                <c:pt idx="4061">
                  <c:v>95.320351776308627</c:v>
                </c:pt>
                <c:pt idx="4062">
                  <c:v>95.278044422763969</c:v>
                </c:pt>
                <c:pt idx="4063">
                  <c:v>95.038007704079604</c:v>
                </c:pt>
                <c:pt idx="4064">
                  <c:v>93.899999999999991</c:v>
                </c:pt>
                <c:pt idx="4065">
                  <c:v>71.2</c:v>
                </c:pt>
                <c:pt idx="4066">
                  <c:v>90.4</c:v>
                </c:pt>
                <c:pt idx="4067">
                  <c:v>70.599999999999994</c:v>
                </c:pt>
                <c:pt idx="4068">
                  <c:v>89.2</c:v>
                </c:pt>
                <c:pt idx="4069">
                  <c:v>59.5</c:v>
                </c:pt>
                <c:pt idx="4070">
                  <c:v>90.8</c:v>
                </c:pt>
                <c:pt idx="4071">
                  <c:v>76.2</c:v>
                </c:pt>
                <c:pt idx="4072">
                  <c:v>57.9</c:v>
                </c:pt>
                <c:pt idx="4073">
                  <c:v>64.600000000000009</c:v>
                </c:pt>
                <c:pt idx="4074">
                  <c:v>91.9</c:v>
                </c:pt>
                <c:pt idx="4075">
                  <c:v>82</c:v>
                </c:pt>
                <c:pt idx="4076">
                  <c:v>81.100000000000009</c:v>
                </c:pt>
                <c:pt idx="4077">
                  <c:v>88.8</c:v>
                </c:pt>
                <c:pt idx="4078">
                  <c:v>62.5</c:v>
                </c:pt>
                <c:pt idx="4079">
                  <c:v>50</c:v>
                </c:pt>
                <c:pt idx="4080">
                  <c:v>46.400000000000006</c:v>
                </c:pt>
                <c:pt idx="4081">
                  <c:v>50</c:v>
                </c:pt>
                <c:pt idx="4082">
                  <c:v>67.5</c:v>
                </c:pt>
                <c:pt idx="4083">
                  <c:v>78.900000000000006</c:v>
                </c:pt>
                <c:pt idx="4084">
                  <c:v>81.399999999999991</c:v>
                </c:pt>
                <c:pt idx="4085">
                  <c:v>80.7</c:v>
                </c:pt>
                <c:pt idx="4086">
                  <c:v>42.8</c:v>
                </c:pt>
                <c:pt idx="4087">
                  <c:v>57.000000000000007</c:v>
                </c:pt>
                <c:pt idx="4088">
                  <c:v>61.1</c:v>
                </c:pt>
                <c:pt idx="4089">
                  <c:v>53.2</c:v>
                </c:pt>
                <c:pt idx="4090">
                  <c:v>50</c:v>
                </c:pt>
                <c:pt idx="4091">
                  <c:v>55.1</c:v>
                </c:pt>
                <c:pt idx="4092">
                  <c:v>90.100000000000009</c:v>
                </c:pt>
                <c:pt idx="4093">
                  <c:v>87.9</c:v>
                </c:pt>
                <c:pt idx="4094">
                  <c:v>85.7</c:v>
                </c:pt>
                <c:pt idx="4095">
                  <c:v>59.5</c:v>
                </c:pt>
                <c:pt idx="4096">
                  <c:v>90.600000000000009</c:v>
                </c:pt>
                <c:pt idx="4097">
                  <c:v>65</c:v>
                </c:pt>
                <c:pt idx="4098">
                  <c:v>64</c:v>
                </c:pt>
                <c:pt idx="4099">
                  <c:v>76</c:v>
                </c:pt>
                <c:pt idx="4100">
                  <c:v>77</c:v>
                </c:pt>
                <c:pt idx="4101">
                  <c:v>78</c:v>
                </c:pt>
                <c:pt idx="4102">
                  <c:v>88</c:v>
                </c:pt>
                <c:pt idx="4103">
                  <c:v>89</c:v>
                </c:pt>
                <c:pt idx="4104">
                  <c:v>98</c:v>
                </c:pt>
                <c:pt idx="4105">
                  <c:v>88</c:v>
                </c:pt>
                <c:pt idx="4106">
                  <c:v>67</c:v>
                </c:pt>
                <c:pt idx="4107">
                  <c:v>71</c:v>
                </c:pt>
                <c:pt idx="4108">
                  <c:v>77</c:v>
                </c:pt>
                <c:pt idx="4109">
                  <c:v>60.650000000000006</c:v>
                </c:pt>
                <c:pt idx="4110">
                  <c:v>20.9</c:v>
                </c:pt>
                <c:pt idx="4111">
                  <c:v>66</c:v>
                </c:pt>
                <c:pt idx="4112">
                  <c:v>41.699999999999996</c:v>
                </c:pt>
                <c:pt idx="4113">
                  <c:v>79.8</c:v>
                </c:pt>
                <c:pt idx="4114">
                  <c:v>74.099999999999994</c:v>
                </c:pt>
                <c:pt idx="4115">
                  <c:v>67.2</c:v>
                </c:pt>
                <c:pt idx="4116">
                  <c:v>55.2</c:v>
                </c:pt>
                <c:pt idx="4117">
                  <c:v>91.3</c:v>
                </c:pt>
                <c:pt idx="4118">
                  <c:v>79.400000000000006</c:v>
                </c:pt>
                <c:pt idx="4119">
                  <c:v>73.5</c:v>
                </c:pt>
                <c:pt idx="4120">
                  <c:v>66.400000000000006</c:v>
                </c:pt>
                <c:pt idx="4121">
                  <c:v>55.8</c:v>
                </c:pt>
                <c:pt idx="4122">
                  <c:v>88.8</c:v>
                </c:pt>
                <c:pt idx="4123">
                  <c:v>79.5</c:v>
                </c:pt>
                <c:pt idx="4124">
                  <c:v>68.400000000000006</c:v>
                </c:pt>
                <c:pt idx="4125">
                  <c:v>65.900000000000006</c:v>
                </c:pt>
                <c:pt idx="4126">
                  <c:v>47.8</c:v>
                </c:pt>
                <c:pt idx="4127">
                  <c:v>20</c:v>
                </c:pt>
                <c:pt idx="4128">
                  <c:v>23</c:v>
                </c:pt>
                <c:pt idx="4129">
                  <c:v>1</c:v>
                </c:pt>
                <c:pt idx="4130">
                  <c:v>35</c:v>
                </c:pt>
                <c:pt idx="4131">
                  <c:v>41</c:v>
                </c:pt>
                <c:pt idx="4132">
                  <c:v>39</c:v>
                </c:pt>
                <c:pt idx="4133">
                  <c:v>31</c:v>
                </c:pt>
                <c:pt idx="4134">
                  <c:v>44</c:v>
                </c:pt>
                <c:pt idx="4135">
                  <c:v>36</c:v>
                </c:pt>
                <c:pt idx="4136">
                  <c:v>48</c:v>
                </c:pt>
                <c:pt idx="4137">
                  <c:v>9</c:v>
                </c:pt>
                <c:pt idx="4138">
                  <c:v>21</c:v>
                </c:pt>
                <c:pt idx="4139">
                  <c:v>26</c:v>
                </c:pt>
                <c:pt idx="4140">
                  <c:v>9</c:v>
                </c:pt>
                <c:pt idx="4141">
                  <c:v>1</c:v>
                </c:pt>
                <c:pt idx="4142">
                  <c:v>48</c:v>
                </c:pt>
                <c:pt idx="4143">
                  <c:v>27</c:v>
                </c:pt>
                <c:pt idx="4144">
                  <c:v>14.000000000000002</c:v>
                </c:pt>
                <c:pt idx="4145">
                  <c:v>32</c:v>
                </c:pt>
                <c:pt idx="4146">
                  <c:v>22</c:v>
                </c:pt>
                <c:pt idx="4147">
                  <c:v>31</c:v>
                </c:pt>
                <c:pt idx="4148">
                  <c:v>30</c:v>
                </c:pt>
                <c:pt idx="4149">
                  <c:v>41</c:v>
                </c:pt>
                <c:pt idx="4150">
                  <c:v>20</c:v>
                </c:pt>
                <c:pt idx="4151">
                  <c:v>37</c:v>
                </c:pt>
                <c:pt idx="4152">
                  <c:v>45</c:v>
                </c:pt>
                <c:pt idx="4153">
                  <c:v>25</c:v>
                </c:pt>
                <c:pt idx="4154">
                  <c:v>32</c:v>
                </c:pt>
                <c:pt idx="4155">
                  <c:v>37</c:v>
                </c:pt>
                <c:pt idx="4156">
                  <c:v>12</c:v>
                </c:pt>
                <c:pt idx="4157">
                  <c:v>46</c:v>
                </c:pt>
                <c:pt idx="4158">
                  <c:v>54</c:v>
                </c:pt>
                <c:pt idx="4159">
                  <c:v>20</c:v>
                </c:pt>
                <c:pt idx="4160">
                  <c:v>56.999999999999993</c:v>
                </c:pt>
                <c:pt idx="4161">
                  <c:v>45</c:v>
                </c:pt>
                <c:pt idx="4162">
                  <c:v>12</c:v>
                </c:pt>
                <c:pt idx="4163">
                  <c:v>56.999999999999993</c:v>
                </c:pt>
                <c:pt idx="4164">
                  <c:v>34</c:v>
                </c:pt>
                <c:pt idx="4165">
                  <c:v>13</c:v>
                </c:pt>
                <c:pt idx="4166">
                  <c:v>76</c:v>
                </c:pt>
                <c:pt idx="4167">
                  <c:v>66</c:v>
                </c:pt>
                <c:pt idx="4168">
                  <c:v>67</c:v>
                </c:pt>
                <c:pt idx="4169">
                  <c:v>59</c:v>
                </c:pt>
                <c:pt idx="4170">
                  <c:v>52</c:v>
                </c:pt>
                <c:pt idx="4171">
                  <c:v>43</c:v>
                </c:pt>
                <c:pt idx="4172">
                  <c:v>59</c:v>
                </c:pt>
                <c:pt idx="4173">
                  <c:v>68</c:v>
                </c:pt>
                <c:pt idx="4174">
                  <c:v>63</c:v>
                </c:pt>
                <c:pt idx="4175">
                  <c:v>74</c:v>
                </c:pt>
                <c:pt idx="4176">
                  <c:v>63</c:v>
                </c:pt>
                <c:pt idx="4177">
                  <c:v>67</c:v>
                </c:pt>
                <c:pt idx="4178">
                  <c:v>65</c:v>
                </c:pt>
                <c:pt idx="4179">
                  <c:v>68</c:v>
                </c:pt>
                <c:pt idx="4180">
                  <c:v>74</c:v>
                </c:pt>
                <c:pt idx="4181">
                  <c:v>42</c:v>
                </c:pt>
                <c:pt idx="4182">
                  <c:v>56.999999999999993</c:v>
                </c:pt>
                <c:pt idx="4183">
                  <c:v>41</c:v>
                </c:pt>
                <c:pt idx="4184">
                  <c:v>61</c:v>
                </c:pt>
                <c:pt idx="4185">
                  <c:v>65</c:v>
                </c:pt>
                <c:pt idx="4186">
                  <c:v>53</c:v>
                </c:pt>
                <c:pt idx="4187">
                  <c:v>52</c:v>
                </c:pt>
                <c:pt idx="4188">
                  <c:v>56.999999999999993</c:v>
                </c:pt>
                <c:pt idx="4189">
                  <c:v>44</c:v>
                </c:pt>
                <c:pt idx="4190">
                  <c:v>54</c:v>
                </c:pt>
                <c:pt idx="4191">
                  <c:v>52</c:v>
                </c:pt>
                <c:pt idx="4192">
                  <c:v>50</c:v>
                </c:pt>
                <c:pt idx="4193">
                  <c:v>56.000000000000007</c:v>
                </c:pt>
                <c:pt idx="4194">
                  <c:v>56.999999999999993</c:v>
                </c:pt>
                <c:pt idx="4195">
                  <c:v>44</c:v>
                </c:pt>
                <c:pt idx="4196">
                  <c:v>51</c:v>
                </c:pt>
                <c:pt idx="4197">
                  <c:v>52</c:v>
                </c:pt>
                <c:pt idx="4198">
                  <c:v>51</c:v>
                </c:pt>
                <c:pt idx="4199">
                  <c:v>47</c:v>
                </c:pt>
                <c:pt idx="4200">
                  <c:v>31</c:v>
                </c:pt>
                <c:pt idx="4201">
                  <c:v>39</c:v>
                </c:pt>
                <c:pt idx="4202">
                  <c:v>45</c:v>
                </c:pt>
                <c:pt idx="4203">
                  <c:v>32</c:v>
                </c:pt>
                <c:pt idx="4204">
                  <c:v>28.000000000000004</c:v>
                </c:pt>
                <c:pt idx="4205">
                  <c:v>28.000000000000004</c:v>
                </c:pt>
                <c:pt idx="4206">
                  <c:v>41</c:v>
                </c:pt>
                <c:pt idx="4207">
                  <c:v>22</c:v>
                </c:pt>
                <c:pt idx="4208">
                  <c:v>18</c:v>
                </c:pt>
                <c:pt idx="4209">
                  <c:v>53</c:v>
                </c:pt>
                <c:pt idx="4210">
                  <c:v>14.000000000000002</c:v>
                </c:pt>
                <c:pt idx="4211">
                  <c:v>15</c:v>
                </c:pt>
                <c:pt idx="4212">
                  <c:v>22</c:v>
                </c:pt>
                <c:pt idx="4213">
                  <c:v>18</c:v>
                </c:pt>
                <c:pt idx="4214">
                  <c:v>31</c:v>
                </c:pt>
                <c:pt idx="4215">
                  <c:v>23</c:v>
                </c:pt>
                <c:pt idx="4216">
                  <c:v>21</c:v>
                </c:pt>
                <c:pt idx="4217">
                  <c:v>18</c:v>
                </c:pt>
                <c:pt idx="4218">
                  <c:v>38</c:v>
                </c:pt>
                <c:pt idx="4219">
                  <c:v>21</c:v>
                </c:pt>
                <c:pt idx="4220">
                  <c:v>28.000000000000004</c:v>
                </c:pt>
                <c:pt idx="4221">
                  <c:v>34</c:v>
                </c:pt>
                <c:pt idx="4222">
                  <c:v>25</c:v>
                </c:pt>
                <c:pt idx="4223">
                  <c:v>37</c:v>
                </c:pt>
                <c:pt idx="4224">
                  <c:v>38</c:v>
                </c:pt>
                <c:pt idx="4225">
                  <c:v>43</c:v>
                </c:pt>
                <c:pt idx="4226">
                  <c:v>25</c:v>
                </c:pt>
                <c:pt idx="4227">
                  <c:v>36</c:v>
                </c:pt>
                <c:pt idx="4228">
                  <c:v>35</c:v>
                </c:pt>
                <c:pt idx="4229">
                  <c:v>39</c:v>
                </c:pt>
                <c:pt idx="4230">
                  <c:v>32</c:v>
                </c:pt>
                <c:pt idx="4231">
                  <c:v>58.5</c:v>
                </c:pt>
                <c:pt idx="4232">
                  <c:v>39.4</c:v>
                </c:pt>
                <c:pt idx="4233">
                  <c:v>41</c:v>
                </c:pt>
                <c:pt idx="4234">
                  <c:v>17.7</c:v>
                </c:pt>
                <c:pt idx="4235">
                  <c:v>35.1</c:v>
                </c:pt>
                <c:pt idx="4236">
                  <c:v>18.5</c:v>
                </c:pt>
                <c:pt idx="4237">
                  <c:v>38</c:v>
                </c:pt>
                <c:pt idx="4238">
                  <c:v>57.999999999999993</c:v>
                </c:pt>
                <c:pt idx="4239">
                  <c:v>89</c:v>
                </c:pt>
                <c:pt idx="4240">
                  <c:v>21</c:v>
                </c:pt>
                <c:pt idx="4241">
                  <c:v>56.999999999999993</c:v>
                </c:pt>
                <c:pt idx="4242">
                  <c:v>75</c:v>
                </c:pt>
                <c:pt idx="4243">
                  <c:v>37</c:v>
                </c:pt>
                <c:pt idx="4244">
                  <c:v>63</c:v>
                </c:pt>
                <c:pt idx="4245">
                  <c:v>89</c:v>
                </c:pt>
                <c:pt idx="4246">
                  <c:v>37</c:v>
                </c:pt>
                <c:pt idx="4247">
                  <c:v>70</c:v>
                </c:pt>
                <c:pt idx="4248">
                  <c:v>84</c:v>
                </c:pt>
                <c:pt idx="4249">
                  <c:v>35</c:v>
                </c:pt>
                <c:pt idx="4250">
                  <c:v>53</c:v>
                </c:pt>
                <c:pt idx="4251">
                  <c:v>70</c:v>
                </c:pt>
                <c:pt idx="4252">
                  <c:v>37</c:v>
                </c:pt>
                <c:pt idx="4253">
                  <c:v>55.000000000000007</c:v>
                </c:pt>
                <c:pt idx="4254">
                  <c:v>71</c:v>
                </c:pt>
                <c:pt idx="4255">
                  <c:v>33</c:v>
                </c:pt>
                <c:pt idx="4256">
                  <c:v>55.000000000000007</c:v>
                </c:pt>
                <c:pt idx="4257">
                  <c:v>46</c:v>
                </c:pt>
                <c:pt idx="4258">
                  <c:v>42</c:v>
                </c:pt>
                <c:pt idx="4259">
                  <c:v>47</c:v>
                </c:pt>
                <c:pt idx="4260">
                  <c:v>50</c:v>
                </c:pt>
                <c:pt idx="4261">
                  <c:v>38</c:v>
                </c:pt>
                <c:pt idx="4262">
                  <c:v>37</c:v>
                </c:pt>
                <c:pt idx="4263">
                  <c:v>57.999999999999993</c:v>
                </c:pt>
                <c:pt idx="4264">
                  <c:v>32</c:v>
                </c:pt>
                <c:pt idx="4265">
                  <c:v>41</c:v>
                </c:pt>
                <c:pt idx="4266">
                  <c:v>32</c:v>
                </c:pt>
                <c:pt idx="4267">
                  <c:v>34</c:v>
                </c:pt>
                <c:pt idx="4268">
                  <c:v>35</c:v>
                </c:pt>
                <c:pt idx="4269">
                  <c:v>28.999999999999996</c:v>
                </c:pt>
                <c:pt idx="4270">
                  <c:v>49</c:v>
                </c:pt>
                <c:pt idx="4271">
                  <c:v>62</c:v>
                </c:pt>
                <c:pt idx="4272">
                  <c:v>43</c:v>
                </c:pt>
                <c:pt idx="4273">
                  <c:v>47</c:v>
                </c:pt>
                <c:pt idx="4274">
                  <c:v>47</c:v>
                </c:pt>
                <c:pt idx="4275">
                  <c:v>36</c:v>
                </c:pt>
                <c:pt idx="4276">
                  <c:v>46</c:v>
                </c:pt>
                <c:pt idx="4277">
                  <c:v>60</c:v>
                </c:pt>
                <c:pt idx="4278">
                  <c:v>28.000000000000004</c:v>
                </c:pt>
                <c:pt idx="4279">
                  <c:v>38</c:v>
                </c:pt>
                <c:pt idx="4280">
                  <c:v>38</c:v>
                </c:pt>
                <c:pt idx="4281">
                  <c:v>45</c:v>
                </c:pt>
                <c:pt idx="4282">
                  <c:v>46</c:v>
                </c:pt>
                <c:pt idx="4283">
                  <c:v>43</c:v>
                </c:pt>
                <c:pt idx="4284">
                  <c:v>45</c:v>
                </c:pt>
                <c:pt idx="4285">
                  <c:v>17</c:v>
                </c:pt>
                <c:pt idx="4286">
                  <c:v>43</c:v>
                </c:pt>
                <c:pt idx="4287">
                  <c:v>42</c:v>
                </c:pt>
                <c:pt idx="4288">
                  <c:v>65</c:v>
                </c:pt>
                <c:pt idx="4289">
                  <c:v>56.000000000000007</c:v>
                </c:pt>
                <c:pt idx="4290">
                  <c:v>54</c:v>
                </c:pt>
                <c:pt idx="4291">
                  <c:v>47</c:v>
                </c:pt>
                <c:pt idx="4292">
                  <c:v>65</c:v>
                </c:pt>
                <c:pt idx="4293">
                  <c:v>65</c:v>
                </c:pt>
                <c:pt idx="4294">
                  <c:v>56.000000000000007</c:v>
                </c:pt>
                <c:pt idx="4295">
                  <c:v>56.000000000000007</c:v>
                </c:pt>
                <c:pt idx="4296">
                  <c:v>54</c:v>
                </c:pt>
                <c:pt idx="4297">
                  <c:v>47</c:v>
                </c:pt>
                <c:pt idx="4298">
                  <c:v>43</c:v>
                </c:pt>
                <c:pt idx="4299">
                  <c:v>42</c:v>
                </c:pt>
                <c:pt idx="4300">
                  <c:v>42</c:v>
                </c:pt>
                <c:pt idx="4301">
                  <c:v>4.8499999999999996</c:v>
                </c:pt>
                <c:pt idx="4302">
                  <c:v>2.91</c:v>
                </c:pt>
                <c:pt idx="4303">
                  <c:v>2.7</c:v>
                </c:pt>
                <c:pt idx="4304">
                  <c:v>2.65</c:v>
                </c:pt>
                <c:pt idx="4305">
                  <c:v>2.75</c:v>
                </c:pt>
                <c:pt idx="4306">
                  <c:v>2.61</c:v>
                </c:pt>
                <c:pt idx="4307">
                  <c:v>51.5</c:v>
                </c:pt>
                <c:pt idx="4308">
                  <c:v>1.06</c:v>
                </c:pt>
                <c:pt idx="4309">
                  <c:v>0.09</c:v>
                </c:pt>
                <c:pt idx="4310">
                  <c:v>0.93999999999999984</c:v>
                </c:pt>
                <c:pt idx="4311">
                  <c:v>0.43</c:v>
                </c:pt>
                <c:pt idx="4312">
                  <c:v>2.1</c:v>
                </c:pt>
                <c:pt idx="4313">
                  <c:v>1.47</c:v>
                </c:pt>
                <c:pt idx="4314">
                  <c:v>0.54</c:v>
                </c:pt>
                <c:pt idx="4315">
                  <c:v>16.5</c:v>
                </c:pt>
                <c:pt idx="4316">
                  <c:v>2.25</c:v>
                </c:pt>
                <c:pt idx="4317">
                  <c:v>2.0099999999999998</c:v>
                </c:pt>
                <c:pt idx="4318">
                  <c:v>1.21</c:v>
                </c:pt>
                <c:pt idx="4319">
                  <c:v>0.31</c:v>
                </c:pt>
                <c:pt idx="4320">
                  <c:v>1.92</c:v>
                </c:pt>
                <c:pt idx="4321">
                  <c:v>0.69</c:v>
                </c:pt>
                <c:pt idx="4322">
                  <c:v>0.14000000000000001</c:v>
                </c:pt>
                <c:pt idx="4323">
                  <c:v>9.89</c:v>
                </c:pt>
                <c:pt idx="4324">
                  <c:v>0.34</c:v>
                </c:pt>
                <c:pt idx="4325">
                  <c:v>0.81999999999999984</c:v>
                </c:pt>
                <c:pt idx="4326">
                  <c:v>0.26</c:v>
                </c:pt>
                <c:pt idx="4327">
                  <c:v>0.1</c:v>
                </c:pt>
                <c:pt idx="4328">
                  <c:v>0.04</c:v>
                </c:pt>
                <c:pt idx="4329">
                  <c:v>1.41</c:v>
                </c:pt>
                <c:pt idx="4330">
                  <c:v>0.97</c:v>
                </c:pt>
                <c:pt idx="4331">
                  <c:v>0.78</c:v>
                </c:pt>
                <c:pt idx="4332">
                  <c:v>0.16</c:v>
                </c:pt>
                <c:pt idx="4333">
                  <c:v>0.81000000000000016</c:v>
                </c:pt>
                <c:pt idx="4334">
                  <c:v>0.88</c:v>
                </c:pt>
                <c:pt idx="4335">
                  <c:v>0.08</c:v>
                </c:pt>
                <c:pt idx="4336">
                  <c:v>0.37</c:v>
                </c:pt>
                <c:pt idx="4337">
                  <c:v>3.12</c:v>
                </c:pt>
                <c:pt idx="4338">
                  <c:v>2.48</c:v>
                </c:pt>
                <c:pt idx="4339">
                  <c:v>0.15</c:v>
                </c:pt>
                <c:pt idx="4340">
                  <c:v>2.0499999999999998</c:v>
                </c:pt>
                <c:pt idx="4341">
                  <c:v>0.74</c:v>
                </c:pt>
                <c:pt idx="4342">
                  <c:v>1.5</c:v>
                </c:pt>
                <c:pt idx="4343">
                  <c:v>2.74</c:v>
                </c:pt>
                <c:pt idx="4344">
                  <c:v>9.8000000000000007</c:v>
                </c:pt>
                <c:pt idx="4345">
                  <c:v>16.850000000000001</c:v>
                </c:pt>
                <c:pt idx="4346">
                  <c:v>3.26</c:v>
                </c:pt>
                <c:pt idx="4347">
                  <c:v>0.86</c:v>
                </c:pt>
                <c:pt idx="4348">
                  <c:v>0.03</c:v>
                </c:pt>
                <c:pt idx="4349">
                  <c:v>0.19</c:v>
                </c:pt>
                <c:pt idx="4350">
                  <c:v>3.9999999999999996E-4</c:v>
                </c:pt>
                <c:pt idx="4351">
                  <c:v>0.17</c:v>
                </c:pt>
                <c:pt idx="4352">
                  <c:v>0.02</c:v>
                </c:pt>
                <c:pt idx="4353">
                  <c:v>0.09</c:v>
                </c:pt>
                <c:pt idx="4354">
                  <c:v>0.03</c:v>
                </c:pt>
                <c:pt idx="4355">
                  <c:v>0.09</c:v>
                </c:pt>
                <c:pt idx="4356">
                  <c:v>0.25</c:v>
                </c:pt>
                <c:pt idx="4357">
                  <c:v>3.0000000000000001E-3</c:v>
                </c:pt>
                <c:pt idx="4358">
                  <c:v>7.0000000000000007E-2</c:v>
                </c:pt>
                <c:pt idx="4359">
                  <c:v>0.6</c:v>
                </c:pt>
                <c:pt idx="4360">
                  <c:v>0.16</c:v>
                </c:pt>
                <c:pt idx="4361">
                  <c:v>0.04</c:v>
                </c:pt>
                <c:pt idx="4362">
                  <c:v>1.1299999999999999</c:v>
                </c:pt>
                <c:pt idx="4363">
                  <c:v>1.1100000000000001</c:v>
                </c:pt>
                <c:pt idx="4364">
                  <c:v>0.46999999999999992</c:v>
                </c:pt>
                <c:pt idx="4365">
                  <c:v>0.93</c:v>
                </c:pt>
                <c:pt idx="4366">
                  <c:v>1.6399999999999997</c:v>
                </c:pt>
                <c:pt idx="4367">
                  <c:v>1.23</c:v>
                </c:pt>
                <c:pt idx="4368">
                  <c:v>0.51</c:v>
                </c:pt>
                <c:pt idx="4369">
                  <c:v>1.06</c:v>
                </c:pt>
                <c:pt idx="4370">
                  <c:v>1.0900000000000001</c:v>
                </c:pt>
                <c:pt idx="4371">
                  <c:v>0.49</c:v>
                </c:pt>
                <c:pt idx="4372">
                  <c:v>0.88</c:v>
                </c:pt>
                <c:pt idx="4373">
                  <c:v>1.17</c:v>
                </c:pt>
                <c:pt idx="4374">
                  <c:v>1.25</c:v>
                </c:pt>
                <c:pt idx="4375">
                  <c:v>0.91</c:v>
                </c:pt>
                <c:pt idx="4376">
                  <c:v>0.65</c:v>
                </c:pt>
                <c:pt idx="4377">
                  <c:v>0.24</c:v>
                </c:pt>
                <c:pt idx="4378">
                  <c:v>0.90000000000000013</c:v>
                </c:pt>
                <c:pt idx="4379">
                  <c:v>0.89</c:v>
                </c:pt>
                <c:pt idx="4380">
                  <c:v>1.0900000000000001</c:v>
                </c:pt>
                <c:pt idx="4381">
                  <c:v>1.08</c:v>
                </c:pt>
                <c:pt idx="4382">
                  <c:v>0.96</c:v>
                </c:pt>
                <c:pt idx="4383">
                  <c:v>0.67</c:v>
                </c:pt>
                <c:pt idx="4384">
                  <c:v>1.19</c:v>
                </c:pt>
                <c:pt idx="4385">
                  <c:v>0.35</c:v>
                </c:pt>
                <c:pt idx="4386">
                  <c:v>7.0000000000000007E-2</c:v>
                </c:pt>
                <c:pt idx="4387">
                  <c:v>0.66</c:v>
                </c:pt>
                <c:pt idx="4388">
                  <c:v>0.56000000000000005</c:v>
                </c:pt>
                <c:pt idx="4389">
                  <c:v>1.1299999999999999</c:v>
                </c:pt>
                <c:pt idx="4390">
                  <c:v>0.4</c:v>
                </c:pt>
                <c:pt idx="4391">
                  <c:v>1.04</c:v>
                </c:pt>
                <c:pt idx="4392">
                  <c:v>1.02</c:v>
                </c:pt>
                <c:pt idx="4393">
                  <c:v>0.98999999999999988</c:v>
                </c:pt>
                <c:pt idx="4394">
                  <c:v>1.06</c:v>
                </c:pt>
                <c:pt idx="4395">
                  <c:v>1.1299999999999999</c:v>
                </c:pt>
                <c:pt idx="4396">
                  <c:v>0.95</c:v>
                </c:pt>
                <c:pt idx="4397">
                  <c:v>0.86</c:v>
                </c:pt>
                <c:pt idx="4398">
                  <c:v>0.6</c:v>
                </c:pt>
                <c:pt idx="4399">
                  <c:v>0.95</c:v>
                </c:pt>
                <c:pt idx="4400">
                  <c:v>1.07</c:v>
                </c:pt>
                <c:pt idx="4401">
                  <c:v>0.93</c:v>
                </c:pt>
                <c:pt idx="4402">
                  <c:v>0.61</c:v>
                </c:pt>
                <c:pt idx="4403">
                  <c:v>1.27</c:v>
                </c:pt>
                <c:pt idx="4404">
                  <c:v>0.97</c:v>
                </c:pt>
                <c:pt idx="4405">
                  <c:v>0.88</c:v>
                </c:pt>
                <c:pt idx="4406">
                  <c:v>1.06</c:v>
                </c:pt>
                <c:pt idx="4407">
                  <c:v>0.17</c:v>
                </c:pt>
                <c:pt idx="4408">
                  <c:v>0.38</c:v>
                </c:pt>
                <c:pt idx="4409">
                  <c:v>0.38</c:v>
                </c:pt>
                <c:pt idx="4410">
                  <c:v>1.34</c:v>
                </c:pt>
                <c:pt idx="4411">
                  <c:v>0.93</c:v>
                </c:pt>
                <c:pt idx="4412">
                  <c:v>0.68</c:v>
                </c:pt>
                <c:pt idx="4413">
                  <c:v>0.83</c:v>
                </c:pt>
                <c:pt idx="4414">
                  <c:v>1.19</c:v>
                </c:pt>
                <c:pt idx="4415">
                  <c:v>20</c:v>
                </c:pt>
                <c:pt idx="4416">
                  <c:v>7.0000000000000009</c:v>
                </c:pt>
                <c:pt idx="4417">
                  <c:v>1.6400000000000001</c:v>
                </c:pt>
                <c:pt idx="4418">
                  <c:v>0.7</c:v>
                </c:pt>
                <c:pt idx="4419">
                  <c:v>1.2</c:v>
                </c:pt>
                <c:pt idx="4420">
                  <c:v>1.1000000000000001</c:v>
                </c:pt>
                <c:pt idx="4421">
                  <c:v>0.4</c:v>
                </c:pt>
                <c:pt idx="4422">
                  <c:v>0.90000000000000013</c:v>
                </c:pt>
                <c:pt idx="4423">
                  <c:v>0.90000000000000013</c:v>
                </c:pt>
                <c:pt idx="4424">
                  <c:v>0.5</c:v>
                </c:pt>
                <c:pt idx="4425">
                  <c:v>0.7</c:v>
                </c:pt>
                <c:pt idx="4426">
                  <c:v>0.2</c:v>
                </c:pt>
                <c:pt idx="4427">
                  <c:v>13.600000000000001</c:v>
                </c:pt>
                <c:pt idx="4428">
                  <c:v>13.200000000000001</c:v>
                </c:pt>
                <c:pt idx="4429">
                  <c:v>18.7</c:v>
                </c:pt>
                <c:pt idx="4430">
                  <c:v>19.7</c:v>
                </c:pt>
                <c:pt idx="4431">
                  <c:v>5.2</c:v>
                </c:pt>
                <c:pt idx="4432">
                  <c:v>9.1</c:v>
                </c:pt>
                <c:pt idx="4433">
                  <c:v>12.9</c:v>
                </c:pt>
                <c:pt idx="4434">
                  <c:v>8.6999999999999993</c:v>
                </c:pt>
                <c:pt idx="4435">
                  <c:v>7.1</c:v>
                </c:pt>
                <c:pt idx="4436">
                  <c:v>15.6</c:v>
                </c:pt>
                <c:pt idx="4437">
                  <c:v>12.8</c:v>
                </c:pt>
                <c:pt idx="4438">
                  <c:v>9.8000000000000007</c:v>
                </c:pt>
                <c:pt idx="4439">
                  <c:v>11.3</c:v>
                </c:pt>
                <c:pt idx="4440">
                  <c:v>20.100000000000001</c:v>
                </c:pt>
                <c:pt idx="4441">
                  <c:v>82.7</c:v>
                </c:pt>
                <c:pt idx="4442">
                  <c:v>91</c:v>
                </c:pt>
                <c:pt idx="4443">
                  <c:v>82</c:v>
                </c:pt>
                <c:pt idx="4444">
                  <c:v>77.7</c:v>
                </c:pt>
                <c:pt idx="4445">
                  <c:v>72.7</c:v>
                </c:pt>
                <c:pt idx="4446">
                  <c:v>67.400000000000006</c:v>
                </c:pt>
                <c:pt idx="4447">
                  <c:v>83.1</c:v>
                </c:pt>
                <c:pt idx="4448">
                  <c:v>85.8</c:v>
                </c:pt>
                <c:pt idx="4449">
                  <c:v>82.2</c:v>
                </c:pt>
                <c:pt idx="4450">
                  <c:v>73.400000000000006</c:v>
                </c:pt>
                <c:pt idx="4451">
                  <c:v>88.8</c:v>
                </c:pt>
                <c:pt idx="4452">
                  <c:v>76.900000000000006</c:v>
                </c:pt>
                <c:pt idx="4453">
                  <c:v>72.099999999999994</c:v>
                </c:pt>
                <c:pt idx="4454">
                  <c:v>82.6</c:v>
                </c:pt>
                <c:pt idx="4455">
                  <c:v>80.8</c:v>
                </c:pt>
                <c:pt idx="4456">
                  <c:v>61.6</c:v>
                </c:pt>
                <c:pt idx="4457">
                  <c:v>55.7</c:v>
                </c:pt>
                <c:pt idx="4458">
                  <c:v>42.8</c:v>
                </c:pt>
                <c:pt idx="4459">
                  <c:v>34.700000000000003</c:v>
                </c:pt>
                <c:pt idx="4460">
                  <c:v>87.2</c:v>
                </c:pt>
                <c:pt idx="4461">
                  <c:v>81.900000000000006</c:v>
                </c:pt>
                <c:pt idx="4462">
                  <c:v>77.3</c:v>
                </c:pt>
                <c:pt idx="4463">
                  <c:v>85.6</c:v>
                </c:pt>
                <c:pt idx="4464">
                  <c:v>79.599999999999994</c:v>
                </c:pt>
                <c:pt idx="4465">
                  <c:v>69.599999999999994</c:v>
                </c:pt>
                <c:pt idx="4466">
                  <c:v>88.6</c:v>
                </c:pt>
                <c:pt idx="4467">
                  <c:v>80.8</c:v>
                </c:pt>
                <c:pt idx="4468">
                  <c:v>75.2</c:v>
                </c:pt>
                <c:pt idx="4469">
                  <c:v>80.3</c:v>
                </c:pt>
                <c:pt idx="4470">
                  <c:v>69.2</c:v>
                </c:pt>
                <c:pt idx="4471">
                  <c:v>82.3</c:v>
                </c:pt>
                <c:pt idx="4472">
                  <c:v>78.099999999999994</c:v>
                </c:pt>
                <c:pt idx="4473">
                  <c:v>55.5</c:v>
                </c:pt>
                <c:pt idx="4474">
                  <c:v>58</c:v>
                </c:pt>
                <c:pt idx="4475">
                  <c:v>71.7</c:v>
                </c:pt>
                <c:pt idx="4476">
                  <c:v>58.9</c:v>
                </c:pt>
                <c:pt idx="4477">
                  <c:v>60</c:v>
                </c:pt>
                <c:pt idx="4478">
                  <c:v>9</c:v>
                </c:pt>
                <c:pt idx="4479">
                  <c:v>3</c:v>
                </c:pt>
                <c:pt idx="4480">
                  <c:v>40</c:v>
                </c:pt>
                <c:pt idx="4481">
                  <c:v>17</c:v>
                </c:pt>
                <c:pt idx="4482">
                  <c:v>9</c:v>
                </c:pt>
                <c:pt idx="4483">
                  <c:v>16</c:v>
                </c:pt>
                <c:pt idx="4484">
                  <c:v>26</c:v>
                </c:pt>
                <c:pt idx="4485">
                  <c:v>10</c:v>
                </c:pt>
                <c:pt idx="4486">
                  <c:v>81.400000000000006</c:v>
                </c:pt>
                <c:pt idx="4487">
                  <c:v>66.400000000000006</c:v>
                </c:pt>
                <c:pt idx="4488">
                  <c:v>62.1</c:v>
                </c:pt>
                <c:pt idx="4489">
                  <c:v>84.3</c:v>
                </c:pt>
                <c:pt idx="4490">
                  <c:v>78.900000000000006</c:v>
                </c:pt>
                <c:pt idx="4491">
                  <c:v>78</c:v>
                </c:pt>
                <c:pt idx="4492">
                  <c:v>78.099999999999994</c:v>
                </c:pt>
                <c:pt idx="4493">
                  <c:v>77</c:v>
                </c:pt>
                <c:pt idx="4494">
                  <c:v>70.900000000000006</c:v>
                </c:pt>
                <c:pt idx="4495">
                  <c:v>76.900000000000006</c:v>
                </c:pt>
                <c:pt idx="4496">
                  <c:v>64.5</c:v>
                </c:pt>
                <c:pt idx="4497">
                  <c:v>63.7</c:v>
                </c:pt>
                <c:pt idx="4498">
                  <c:v>54.8</c:v>
                </c:pt>
                <c:pt idx="4499">
                  <c:v>50.1</c:v>
                </c:pt>
                <c:pt idx="4500">
                  <c:v>80</c:v>
                </c:pt>
                <c:pt idx="4501">
                  <c:v>79.099999999999994</c:v>
                </c:pt>
                <c:pt idx="4502">
                  <c:v>72</c:v>
                </c:pt>
                <c:pt idx="4503">
                  <c:v>70.099999999999994</c:v>
                </c:pt>
                <c:pt idx="4504">
                  <c:v>58.6</c:v>
                </c:pt>
                <c:pt idx="4505">
                  <c:v>55.7</c:v>
                </c:pt>
                <c:pt idx="4506">
                  <c:v>84.6</c:v>
                </c:pt>
                <c:pt idx="4507">
                  <c:v>82.8</c:v>
                </c:pt>
                <c:pt idx="4508">
                  <c:v>73.099999999999994</c:v>
                </c:pt>
                <c:pt idx="4509">
                  <c:v>71.599999999999994</c:v>
                </c:pt>
                <c:pt idx="4510">
                  <c:v>62.9</c:v>
                </c:pt>
                <c:pt idx="4511">
                  <c:v>62.4</c:v>
                </c:pt>
                <c:pt idx="4512">
                  <c:v>45.5</c:v>
                </c:pt>
                <c:pt idx="4513">
                  <c:v>45.5</c:v>
                </c:pt>
                <c:pt idx="4514">
                  <c:v>45.5</c:v>
                </c:pt>
                <c:pt idx="4515">
                  <c:v>45.5</c:v>
                </c:pt>
                <c:pt idx="4516">
                  <c:v>45.5</c:v>
                </c:pt>
                <c:pt idx="4517">
                  <c:v>45.5</c:v>
                </c:pt>
                <c:pt idx="4518">
                  <c:v>65.900000000000006</c:v>
                </c:pt>
                <c:pt idx="4519">
                  <c:v>65.900000000000006</c:v>
                </c:pt>
                <c:pt idx="4520">
                  <c:v>65.900000000000006</c:v>
                </c:pt>
                <c:pt idx="4521">
                  <c:v>65.900000000000006</c:v>
                </c:pt>
                <c:pt idx="4522">
                  <c:v>65.900000000000006</c:v>
                </c:pt>
                <c:pt idx="4523">
                  <c:v>65.900000000000006</c:v>
                </c:pt>
                <c:pt idx="4524">
                  <c:v>77</c:v>
                </c:pt>
                <c:pt idx="4525">
                  <c:v>77</c:v>
                </c:pt>
                <c:pt idx="4526">
                  <c:v>77</c:v>
                </c:pt>
                <c:pt idx="4527">
                  <c:v>77</c:v>
                </c:pt>
                <c:pt idx="4528">
                  <c:v>77</c:v>
                </c:pt>
                <c:pt idx="4529">
                  <c:v>77</c:v>
                </c:pt>
                <c:pt idx="4530">
                  <c:v>85</c:v>
                </c:pt>
                <c:pt idx="4531">
                  <c:v>76</c:v>
                </c:pt>
                <c:pt idx="4532">
                  <c:v>65</c:v>
                </c:pt>
                <c:pt idx="4533">
                  <c:v>85</c:v>
                </c:pt>
                <c:pt idx="4534">
                  <c:v>76</c:v>
                </c:pt>
                <c:pt idx="4535">
                  <c:v>60</c:v>
                </c:pt>
                <c:pt idx="4536">
                  <c:v>93</c:v>
                </c:pt>
                <c:pt idx="4537">
                  <c:v>75</c:v>
                </c:pt>
                <c:pt idx="4538">
                  <c:v>65</c:v>
                </c:pt>
                <c:pt idx="4539">
                  <c:v>90</c:v>
                </c:pt>
                <c:pt idx="4540">
                  <c:v>75</c:v>
                </c:pt>
                <c:pt idx="4541">
                  <c:v>58</c:v>
                </c:pt>
                <c:pt idx="4542">
                  <c:v>63</c:v>
                </c:pt>
                <c:pt idx="4543">
                  <c:v>44</c:v>
                </c:pt>
                <c:pt idx="4544">
                  <c:v>52</c:v>
                </c:pt>
                <c:pt idx="4545">
                  <c:v>25</c:v>
                </c:pt>
                <c:pt idx="4546">
                  <c:v>88</c:v>
                </c:pt>
                <c:pt idx="4547">
                  <c:v>75</c:v>
                </c:pt>
                <c:pt idx="4548">
                  <c:v>79</c:v>
                </c:pt>
                <c:pt idx="4549">
                  <c:v>71</c:v>
                </c:pt>
                <c:pt idx="4550">
                  <c:v>90</c:v>
                </c:pt>
                <c:pt idx="4551">
                  <c:v>81</c:v>
                </c:pt>
                <c:pt idx="4552">
                  <c:v>81</c:v>
                </c:pt>
                <c:pt idx="4553">
                  <c:v>69</c:v>
                </c:pt>
                <c:pt idx="4554">
                  <c:v>93</c:v>
                </c:pt>
                <c:pt idx="4555">
                  <c:v>87</c:v>
                </c:pt>
                <c:pt idx="4556">
                  <c:v>89</c:v>
                </c:pt>
                <c:pt idx="4557">
                  <c:v>76</c:v>
                </c:pt>
                <c:pt idx="4558">
                  <c:v>73</c:v>
                </c:pt>
                <c:pt idx="4559">
                  <c:v>64</c:v>
                </c:pt>
                <c:pt idx="4560">
                  <c:v>58</c:v>
                </c:pt>
                <c:pt idx="4561">
                  <c:v>77.599999999999994</c:v>
                </c:pt>
                <c:pt idx="4562">
                  <c:v>85.2</c:v>
                </c:pt>
                <c:pt idx="4563">
                  <c:v>88.1</c:v>
                </c:pt>
                <c:pt idx="4564">
                  <c:v>86.2</c:v>
                </c:pt>
                <c:pt idx="4565">
                  <c:v>88.5</c:v>
                </c:pt>
                <c:pt idx="4566">
                  <c:v>86.2</c:v>
                </c:pt>
                <c:pt idx="4567">
                  <c:v>86.6</c:v>
                </c:pt>
                <c:pt idx="4568">
                  <c:v>83.4</c:v>
                </c:pt>
                <c:pt idx="4569">
                  <c:v>83.6</c:v>
                </c:pt>
                <c:pt idx="4570">
                  <c:v>87.8</c:v>
                </c:pt>
                <c:pt idx="4571">
                  <c:v>87.3</c:v>
                </c:pt>
                <c:pt idx="4572">
                  <c:v>72.5</c:v>
                </c:pt>
                <c:pt idx="4573">
                  <c:v>65.8</c:v>
                </c:pt>
                <c:pt idx="4574">
                  <c:v>56.6</c:v>
                </c:pt>
                <c:pt idx="4575">
                  <c:v>50.1</c:v>
                </c:pt>
                <c:pt idx="4576">
                  <c:v>31.2</c:v>
                </c:pt>
                <c:pt idx="4577">
                  <c:v>16.7</c:v>
                </c:pt>
                <c:pt idx="4578">
                  <c:v>8.6</c:v>
                </c:pt>
                <c:pt idx="4579">
                  <c:v>38.1</c:v>
                </c:pt>
                <c:pt idx="4580">
                  <c:v>27.3</c:v>
                </c:pt>
                <c:pt idx="4581">
                  <c:v>17.7</c:v>
                </c:pt>
                <c:pt idx="4582">
                  <c:v>58.3</c:v>
                </c:pt>
                <c:pt idx="4583">
                  <c:v>65.400000000000006</c:v>
                </c:pt>
                <c:pt idx="4584">
                  <c:v>51.7</c:v>
                </c:pt>
                <c:pt idx="4585">
                  <c:v>63.5</c:v>
                </c:pt>
                <c:pt idx="4586">
                  <c:v>75.2</c:v>
                </c:pt>
                <c:pt idx="4587">
                  <c:v>72.2</c:v>
                </c:pt>
                <c:pt idx="4588">
                  <c:v>66</c:v>
                </c:pt>
                <c:pt idx="4589">
                  <c:v>67</c:v>
                </c:pt>
                <c:pt idx="4590">
                  <c:v>74</c:v>
                </c:pt>
                <c:pt idx="4591">
                  <c:v>73.400000000000006</c:v>
                </c:pt>
                <c:pt idx="4592">
                  <c:v>45</c:v>
                </c:pt>
                <c:pt idx="4593">
                  <c:v>47</c:v>
                </c:pt>
                <c:pt idx="4594">
                  <c:v>42</c:v>
                </c:pt>
                <c:pt idx="4595">
                  <c:v>38</c:v>
                </c:pt>
                <c:pt idx="4596">
                  <c:v>34</c:v>
                </c:pt>
                <c:pt idx="4597">
                  <c:v>34</c:v>
                </c:pt>
                <c:pt idx="4598">
                  <c:v>34</c:v>
                </c:pt>
                <c:pt idx="4599">
                  <c:v>31</c:v>
                </c:pt>
                <c:pt idx="4600">
                  <c:v>29</c:v>
                </c:pt>
                <c:pt idx="4601">
                  <c:v>27</c:v>
                </c:pt>
                <c:pt idx="4602">
                  <c:v>28</c:v>
                </c:pt>
                <c:pt idx="4603">
                  <c:v>18</c:v>
                </c:pt>
                <c:pt idx="4604">
                  <c:v>70</c:v>
                </c:pt>
                <c:pt idx="4605">
                  <c:v>67</c:v>
                </c:pt>
                <c:pt idx="4606">
                  <c:v>47</c:v>
                </c:pt>
                <c:pt idx="4607">
                  <c:v>52</c:v>
                </c:pt>
                <c:pt idx="4608">
                  <c:v>39</c:v>
                </c:pt>
                <c:pt idx="4609">
                  <c:v>57</c:v>
                </c:pt>
                <c:pt idx="4610">
                  <c:v>40</c:v>
                </c:pt>
                <c:pt idx="4611">
                  <c:v>23</c:v>
                </c:pt>
                <c:pt idx="4612">
                  <c:v>71</c:v>
                </c:pt>
                <c:pt idx="4613">
                  <c:v>48</c:v>
                </c:pt>
                <c:pt idx="4614">
                  <c:v>31</c:v>
                </c:pt>
                <c:pt idx="4615">
                  <c:v>80</c:v>
                </c:pt>
                <c:pt idx="4616">
                  <c:v>60</c:v>
                </c:pt>
                <c:pt idx="4617">
                  <c:v>11</c:v>
                </c:pt>
                <c:pt idx="4618">
                  <c:v>76</c:v>
                </c:pt>
                <c:pt idx="4619">
                  <c:v>83</c:v>
                </c:pt>
                <c:pt idx="4620">
                  <c:v>54</c:v>
                </c:pt>
                <c:pt idx="4621">
                  <c:v>76</c:v>
                </c:pt>
                <c:pt idx="4622">
                  <c:v>58</c:v>
                </c:pt>
                <c:pt idx="4623">
                  <c:v>28</c:v>
                </c:pt>
                <c:pt idx="4624">
                  <c:v>63</c:v>
                </c:pt>
                <c:pt idx="4625">
                  <c:v>52</c:v>
                </c:pt>
                <c:pt idx="4626">
                  <c:v>38</c:v>
                </c:pt>
                <c:pt idx="4627">
                  <c:v>70</c:v>
                </c:pt>
                <c:pt idx="4628">
                  <c:v>50</c:v>
                </c:pt>
                <c:pt idx="4629">
                  <c:v>25</c:v>
                </c:pt>
                <c:pt idx="4630">
                  <c:v>59</c:v>
                </c:pt>
                <c:pt idx="4631">
                  <c:v>61</c:v>
                </c:pt>
                <c:pt idx="4632">
                  <c:v>24</c:v>
                </c:pt>
                <c:pt idx="4633">
                  <c:v>55</c:v>
                </c:pt>
                <c:pt idx="4634">
                  <c:v>58</c:v>
                </c:pt>
                <c:pt idx="4635">
                  <c:v>33</c:v>
                </c:pt>
                <c:pt idx="4636">
                  <c:v>69</c:v>
                </c:pt>
                <c:pt idx="4637">
                  <c:v>54</c:v>
                </c:pt>
                <c:pt idx="4638">
                  <c:v>22</c:v>
                </c:pt>
                <c:pt idx="4639">
                  <c:v>85</c:v>
                </c:pt>
                <c:pt idx="4640">
                  <c:v>56</c:v>
                </c:pt>
                <c:pt idx="4641">
                  <c:v>47</c:v>
                </c:pt>
                <c:pt idx="4642">
                  <c:v>47</c:v>
                </c:pt>
                <c:pt idx="4643">
                  <c:v>56</c:v>
                </c:pt>
                <c:pt idx="4644">
                  <c:v>35</c:v>
                </c:pt>
                <c:pt idx="4645">
                  <c:v>59</c:v>
                </c:pt>
                <c:pt idx="4646">
                  <c:v>48</c:v>
                </c:pt>
                <c:pt idx="4647">
                  <c:v>32</c:v>
                </c:pt>
                <c:pt idx="4648">
                  <c:v>55</c:v>
                </c:pt>
                <c:pt idx="4649">
                  <c:v>53</c:v>
                </c:pt>
                <c:pt idx="4650">
                  <c:v>32</c:v>
                </c:pt>
                <c:pt idx="4651">
                  <c:v>25</c:v>
                </c:pt>
                <c:pt idx="4652">
                  <c:v>25</c:v>
                </c:pt>
                <c:pt idx="4653">
                  <c:v>15</c:v>
                </c:pt>
                <c:pt idx="4654">
                  <c:v>15</c:v>
                </c:pt>
                <c:pt idx="4655">
                  <c:v>45</c:v>
                </c:pt>
                <c:pt idx="4656">
                  <c:v>25</c:v>
                </c:pt>
                <c:pt idx="4657">
                  <c:v>25</c:v>
                </c:pt>
                <c:pt idx="4658">
                  <c:v>35</c:v>
                </c:pt>
                <c:pt idx="4659">
                  <c:v>35</c:v>
                </c:pt>
                <c:pt idx="4660">
                  <c:v>43</c:v>
                </c:pt>
                <c:pt idx="4661">
                  <c:v>49</c:v>
                </c:pt>
                <c:pt idx="4662">
                  <c:v>46</c:v>
                </c:pt>
                <c:pt idx="4663">
                  <c:v>39</c:v>
                </c:pt>
                <c:pt idx="4664">
                  <c:v>42</c:v>
                </c:pt>
                <c:pt idx="4665">
                  <c:v>44</c:v>
                </c:pt>
                <c:pt idx="4666">
                  <c:v>43</c:v>
                </c:pt>
                <c:pt idx="4667">
                  <c:v>42</c:v>
                </c:pt>
                <c:pt idx="4668">
                  <c:v>42</c:v>
                </c:pt>
                <c:pt idx="4669">
                  <c:v>44</c:v>
                </c:pt>
                <c:pt idx="4670">
                  <c:v>0</c:v>
                </c:pt>
                <c:pt idx="4671">
                  <c:v>21</c:v>
                </c:pt>
                <c:pt idx="4672">
                  <c:v>66</c:v>
                </c:pt>
                <c:pt idx="4673">
                  <c:v>50</c:v>
                </c:pt>
                <c:pt idx="4674">
                  <c:v>32</c:v>
                </c:pt>
                <c:pt idx="4675">
                  <c:v>21</c:v>
                </c:pt>
                <c:pt idx="4676">
                  <c:v>39</c:v>
                </c:pt>
                <c:pt idx="4677">
                  <c:v>52</c:v>
                </c:pt>
                <c:pt idx="4678">
                  <c:v>0</c:v>
                </c:pt>
                <c:pt idx="4679">
                  <c:v>44</c:v>
                </c:pt>
                <c:pt idx="4680">
                  <c:v>14.000000000000002</c:v>
                </c:pt>
                <c:pt idx="4681">
                  <c:v>24</c:v>
                </c:pt>
                <c:pt idx="4682">
                  <c:v>26</c:v>
                </c:pt>
                <c:pt idx="4683">
                  <c:v>0</c:v>
                </c:pt>
                <c:pt idx="4684">
                  <c:v>31</c:v>
                </c:pt>
                <c:pt idx="4685">
                  <c:v>33</c:v>
                </c:pt>
                <c:pt idx="4686">
                  <c:v>46</c:v>
                </c:pt>
                <c:pt idx="4687">
                  <c:v>27</c:v>
                </c:pt>
                <c:pt idx="4688">
                  <c:v>59.310344827586214</c:v>
                </c:pt>
                <c:pt idx="4689">
                  <c:v>74.137931034482762</c:v>
                </c:pt>
                <c:pt idx="4690">
                  <c:v>57.586206896551715</c:v>
                </c:pt>
                <c:pt idx="4691">
                  <c:v>31.379310344827584</c:v>
                </c:pt>
                <c:pt idx="4692">
                  <c:v>78.2</c:v>
                </c:pt>
                <c:pt idx="4693">
                  <c:v>79.5</c:v>
                </c:pt>
                <c:pt idx="4694">
                  <c:v>78.5</c:v>
                </c:pt>
                <c:pt idx="4695">
                  <c:v>81.400000000000006</c:v>
                </c:pt>
                <c:pt idx="4696">
                  <c:v>85</c:v>
                </c:pt>
                <c:pt idx="4697">
                  <c:v>61</c:v>
                </c:pt>
                <c:pt idx="4698">
                  <c:v>80</c:v>
                </c:pt>
                <c:pt idx="4699">
                  <c:v>88</c:v>
                </c:pt>
                <c:pt idx="4700">
                  <c:v>90</c:v>
                </c:pt>
                <c:pt idx="4701">
                  <c:v>87</c:v>
                </c:pt>
                <c:pt idx="4702">
                  <c:v>89</c:v>
                </c:pt>
                <c:pt idx="4703">
                  <c:v>78.099999999999994</c:v>
                </c:pt>
                <c:pt idx="4704">
                  <c:v>79.400000000000006</c:v>
                </c:pt>
                <c:pt idx="4705">
                  <c:v>85.2</c:v>
                </c:pt>
                <c:pt idx="4706">
                  <c:v>68.5</c:v>
                </c:pt>
                <c:pt idx="4707">
                  <c:v>81</c:v>
                </c:pt>
                <c:pt idx="4708">
                  <c:v>75</c:v>
                </c:pt>
                <c:pt idx="4709">
                  <c:v>63.7</c:v>
                </c:pt>
                <c:pt idx="4710">
                  <c:v>75.7</c:v>
                </c:pt>
                <c:pt idx="4711">
                  <c:v>67.2</c:v>
                </c:pt>
                <c:pt idx="4712">
                  <c:v>73.599999999999994</c:v>
                </c:pt>
                <c:pt idx="4713">
                  <c:v>79.099999999999994</c:v>
                </c:pt>
                <c:pt idx="4714">
                  <c:v>79.099999999999994</c:v>
                </c:pt>
                <c:pt idx="4715">
                  <c:v>41.9</c:v>
                </c:pt>
                <c:pt idx="4716">
                  <c:v>53.8</c:v>
                </c:pt>
                <c:pt idx="4717">
                  <c:v>25.6</c:v>
                </c:pt>
                <c:pt idx="4718">
                  <c:v>28.4</c:v>
                </c:pt>
                <c:pt idx="4719">
                  <c:v>85.4</c:v>
                </c:pt>
                <c:pt idx="4720">
                  <c:v>74.7</c:v>
                </c:pt>
                <c:pt idx="4721">
                  <c:v>82.4</c:v>
                </c:pt>
                <c:pt idx="4722">
                  <c:v>82</c:v>
                </c:pt>
                <c:pt idx="4723">
                  <c:v>61.2</c:v>
                </c:pt>
                <c:pt idx="4724">
                  <c:v>84.2</c:v>
                </c:pt>
                <c:pt idx="4725">
                  <c:v>80.099999999999994</c:v>
                </c:pt>
                <c:pt idx="4726">
                  <c:v>79.7</c:v>
                </c:pt>
                <c:pt idx="4727">
                  <c:v>71</c:v>
                </c:pt>
                <c:pt idx="4728">
                  <c:v>80.2</c:v>
                </c:pt>
                <c:pt idx="4729">
                  <c:v>64.7</c:v>
                </c:pt>
                <c:pt idx="4730">
                  <c:v>58.1</c:v>
                </c:pt>
                <c:pt idx="4731">
                  <c:v>46.1</c:v>
                </c:pt>
                <c:pt idx="4732">
                  <c:v>1.3</c:v>
                </c:pt>
                <c:pt idx="4733">
                  <c:v>3.1</c:v>
                </c:pt>
                <c:pt idx="4734">
                  <c:v>20.399999999999999</c:v>
                </c:pt>
                <c:pt idx="4735">
                  <c:v>34.5</c:v>
                </c:pt>
                <c:pt idx="4736">
                  <c:v>59.5</c:v>
                </c:pt>
                <c:pt idx="4737">
                  <c:v>73.2</c:v>
                </c:pt>
                <c:pt idx="4738">
                  <c:v>0</c:v>
                </c:pt>
                <c:pt idx="4739">
                  <c:v>6.5</c:v>
                </c:pt>
                <c:pt idx="4740">
                  <c:v>16</c:v>
                </c:pt>
                <c:pt idx="4741">
                  <c:v>17.399999999999999</c:v>
                </c:pt>
                <c:pt idx="4742">
                  <c:v>31</c:v>
                </c:pt>
                <c:pt idx="4743">
                  <c:v>49</c:v>
                </c:pt>
                <c:pt idx="4744">
                  <c:v>61</c:v>
                </c:pt>
                <c:pt idx="4745">
                  <c:v>78</c:v>
                </c:pt>
                <c:pt idx="4746">
                  <c:v>74</c:v>
                </c:pt>
                <c:pt idx="4747">
                  <c:v>23.5</c:v>
                </c:pt>
                <c:pt idx="4748">
                  <c:v>11</c:v>
                </c:pt>
                <c:pt idx="4749">
                  <c:v>68.3</c:v>
                </c:pt>
                <c:pt idx="4750">
                  <c:v>66</c:v>
                </c:pt>
                <c:pt idx="4751">
                  <c:v>63.5</c:v>
                </c:pt>
                <c:pt idx="4752">
                  <c:v>67</c:v>
                </c:pt>
                <c:pt idx="4753">
                  <c:v>73.3</c:v>
                </c:pt>
                <c:pt idx="4754">
                  <c:v>83.2</c:v>
                </c:pt>
                <c:pt idx="4755">
                  <c:v>36.700000000000003</c:v>
                </c:pt>
                <c:pt idx="4756">
                  <c:v>25.6</c:v>
                </c:pt>
                <c:pt idx="4757">
                  <c:v>57.8</c:v>
                </c:pt>
                <c:pt idx="4758">
                  <c:v>64.5</c:v>
                </c:pt>
                <c:pt idx="4759">
                  <c:v>75</c:v>
                </c:pt>
                <c:pt idx="4760">
                  <c:v>77</c:v>
                </c:pt>
                <c:pt idx="4761">
                  <c:v>12.5</c:v>
                </c:pt>
                <c:pt idx="4762">
                  <c:v>33.5</c:v>
                </c:pt>
                <c:pt idx="4763">
                  <c:v>9</c:v>
                </c:pt>
                <c:pt idx="4764">
                  <c:v>18.8</c:v>
                </c:pt>
                <c:pt idx="4765">
                  <c:v>51.2</c:v>
                </c:pt>
                <c:pt idx="4766">
                  <c:v>75.599999999999994</c:v>
                </c:pt>
                <c:pt idx="4767">
                  <c:v>73.900000000000006</c:v>
                </c:pt>
                <c:pt idx="4768">
                  <c:v>76.599999999999994</c:v>
                </c:pt>
                <c:pt idx="4769">
                  <c:v>23.8</c:v>
                </c:pt>
                <c:pt idx="4770">
                  <c:v>6.8</c:v>
                </c:pt>
                <c:pt idx="4771">
                  <c:v>29.7</c:v>
                </c:pt>
                <c:pt idx="4772">
                  <c:v>37</c:v>
                </c:pt>
                <c:pt idx="4773">
                  <c:v>38</c:v>
                </c:pt>
                <c:pt idx="4774">
                  <c:v>39</c:v>
                </c:pt>
                <c:pt idx="4775">
                  <c:v>45</c:v>
                </c:pt>
                <c:pt idx="4776">
                  <c:v>56</c:v>
                </c:pt>
                <c:pt idx="4777">
                  <c:v>49</c:v>
                </c:pt>
                <c:pt idx="4778">
                  <c:v>62</c:v>
                </c:pt>
                <c:pt idx="4779">
                  <c:v>63</c:v>
                </c:pt>
                <c:pt idx="4780">
                  <c:v>1.9</c:v>
                </c:pt>
                <c:pt idx="4781">
                  <c:v>3.5</c:v>
                </c:pt>
                <c:pt idx="4782">
                  <c:v>24.1</c:v>
                </c:pt>
                <c:pt idx="4783">
                  <c:v>45.7</c:v>
                </c:pt>
                <c:pt idx="4784">
                  <c:v>48</c:v>
                </c:pt>
                <c:pt idx="4785">
                  <c:v>37.4</c:v>
                </c:pt>
                <c:pt idx="4786">
                  <c:v>37.6</c:v>
                </c:pt>
                <c:pt idx="4787">
                  <c:v>55.7</c:v>
                </c:pt>
                <c:pt idx="4788">
                  <c:v>33.6</c:v>
                </c:pt>
                <c:pt idx="4789">
                  <c:v>57.1</c:v>
                </c:pt>
                <c:pt idx="4790">
                  <c:v>36.4</c:v>
                </c:pt>
                <c:pt idx="4791">
                  <c:v>63.2</c:v>
                </c:pt>
                <c:pt idx="4792">
                  <c:v>9.5</c:v>
                </c:pt>
                <c:pt idx="4793">
                  <c:v>23</c:v>
                </c:pt>
                <c:pt idx="4794">
                  <c:v>63</c:v>
                </c:pt>
                <c:pt idx="4795">
                  <c:v>14.9</c:v>
                </c:pt>
                <c:pt idx="4796">
                  <c:v>43.9</c:v>
                </c:pt>
                <c:pt idx="4797">
                  <c:v>55.5</c:v>
                </c:pt>
                <c:pt idx="4798">
                  <c:v>39.799999999999997</c:v>
                </c:pt>
                <c:pt idx="4799">
                  <c:v>30.9</c:v>
                </c:pt>
                <c:pt idx="4800">
                  <c:v>51.5</c:v>
                </c:pt>
                <c:pt idx="4801">
                  <c:v>34.6</c:v>
                </c:pt>
                <c:pt idx="4802">
                  <c:v>39.700000000000003</c:v>
                </c:pt>
                <c:pt idx="4803">
                  <c:v>39.700000000000003</c:v>
                </c:pt>
                <c:pt idx="4804">
                  <c:v>2.9</c:v>
                </c:pt>
                <c:pt idx="4805">
                  <c:v>21.2</c:v>
                </c:pt>
                <c:pt idx="4806">
                  <c:v>13.9</c:v>
                </c:pt>
                <c:pt idx="4807">
                  <c:v>21.1</c:v>
                </c:pt>
                <c:pt idx="4808">
                  <c:v>40.200000000000003</c:v>
                </c:pt>
                <c:pt idx="4809">
                  <c:v>62.9</c:v>
                </c:pt>
                <c:pt idx="4810">
                  <c:v>69.7</c:v>
                </c:pt>
                <c:pt idx="4811">
                  <c:v>9.1</c:v>
                </c:pt>
                <c:pt idx="4812">
                  <c:v>30.1</c:v>
                </c:pt>
                <c:pt idx="4813">
                  <c:v>34.700000000000003</c:v>
                </c:pt>
                <c:pt idx="4814">
                  <c:v>40.9</c:v>
                </c:pt>
                <c:pt idx="4815">
                  <c:v>51.9</c:v>
                </c:pt>
                <c:pt idx="4816">
                  <c:v>62.2</c:v>
                </c:pt>
                <c:pt idx="4817">
                  <c:v>54.9</c:v>
                </c:pt>
                <c:pt idx="4818">
                  <c:v>56.3</c:v>
                </c:pt>
                <c:pt idx="4819">
                  <c:v>77.400000000000006</c:v>
                </c:pt>
                <c:pt idx="4820">
                  <c:v>69.400000000000006</c:v>
                </c:pt>
                <c:pt idx="4821">
                  <c:v>22.8</c:v>
                </c:pt>
                <c:pt idx="4822">
                  <c:v>29.2</c:v>
                </c:pt>
                <c:pt idx="4823">
                  <c:v>41.2</c:v>
                </c:pt>
                <c:pt idx="4824">
                  <c:v>51.9</c:v>
                </c:pt>
                <c:pt idx="4825">
                  <c:v>57.1</c:v>
                </c:pt>
                <c:pt idx="4826">
                  <c:v>60.5</c:v>
                </c:pt>
                <c:pt idx="4827">
                  <c:v>69.3</c:v>
                </c:pt>
                <c:pt idx="4828">
                  <c:v>69.3</c:v>
                </c:pt>
                <c:pt idx="4829">
                  <c:v>4</c:v>
                </c:pt>
                <c:pt idx="4830">
                  <c:v>5</c:v>
                </c:pt>
                <c:pt idx="4831">
                  <c:v>9</c:v>
                </c:pt>
                <c:pt idx="4832">
                  <c:v>11</c:v>
                </c:pt>
                <c:pt idx="4833">
                  <c:v>15</c:v>
                </c:pt>
                <c:pt idx="4834">
                  <c:v>16</c:v>
                </c:pt>
                <c:pt idx="4835">
                  <c:v>18</c:v>
                </c:pt>
                <c:pt idx="4836">
                  <c:v>15</c:v>
                </c:pt>
                <c:pt idx="4837">
                  <c:v>13</c:v>
                </c:pt>
                <c:pt idx="4838">
                  <c:v>4</c:v>
                </c:pt>
                <c:pt idx="4839">
                  <c:v>9</c:v>
                </c:pt>
                <c:pt idx="4840">
                  <c:v>15</c:v>
                </c:pt>
                <c:pt idx="4841">
                  <c:v>19</c:v>
                </c:pt>
                <c:pt idx="4842">
                  <c:v>23</c:v>
                </c:pt>
                <c:pt idx="4843">
                  <c:v>14</c:v>
                </c:pt>
                <c:pt idx="4844">
                  <c:v>15</c:v>
                </c:pt>
                <c:pt idx="4845">
                  <c:v>18</c:v>
                </c:pt>
                <c:pt idx="4846">
                  <c:v>10</c:v>
                </c:pt>
                <c:pt idx="4847">
                  <c:v>11</c:v>
                </c:pt>
                <c:pt idx="4848">
                  <c:v>13</c:v>
                </c:pt>
                <c:pt idx="4849">
                  <c:v>15</c:v>
                </c:pt>
                <c:pt idx="4850">
                  <c:v>16</c:v>
                </c:pt>
                <c:pt idx="4851">
                  <c:v>16</c:v>
                </c:pt>
                <c:pt idx="4852">
                  <c:v>15</c:v>
                </c:pt>
                <c:pt idx="4853">
                  <c:v>13</c:v>
                </c:pt>
                <c:pt idx="4854">
                  <c:v>19</c:v>
                </c:pt>
                <c:pt idx="4855">
                  <c:v>5</c:v>
                </c:pt>
                <c:pt idx="4856">
                  <c:v>5</c:v>
                </c:pt>
                <c:pt idx="4857">
                  <c:v>11</c:v>
                </c:pt>
                <c:pt idx="4858">
                  <c:v>15</c:v>
                </c:pt>
                <c:pt idx="4859">
                  <c:v>15</c:v>
                </c:pt>
                <c:pt idx="4860">
                  <c:v>15</c:v>
                </c:pt>
                <c:pt idx="4861">
                  <c:v>15</c:v>
                </c:pt>
                <c:pt idx="4862">
                  <c:v>16</c:v>
                </c:pt>
                <c:pt idx="4863">
                  <c:v>26</c:v>
                </c:pt>
                <c:pt idx="4864">
                  <c:v>37</c:v>
                </c:pt>
                <c:pt idx="4865">
                  <c:v>5</c:v>
                </c:pt>
                <c:pt idx="4866">
                  <c:v>5</c:v>
                </c:pt>
                <c:pt idx="4867">
                  <c:v>13</c:v>
                </c:pt>
                <c:pt idx="4868">
                  <c:v>16</c:v>
                </c:pt>
                <c:pt idx="4869">
                  <c:v>16</c:v>
                </c:pt>
                <c:pt idx="4870">
                  <c:v>16</c:v>
                </c:pt>
                <c:pt idx="4871">
                  <c:v>16</c:v>
                </c:pt>
                <c:pt idx="4872">
                  <c:v>16</c:v>
                </c:pt>
                <c:pt idx="4873">
                  <c:v>26</c:v>
                </c:pt>
                <c:pt idx="4874">
                  <c:v>6</c:v>
                </c:pt>
                <c:pt idx="4875">
                  <c:v>16</c:v>
                </c:pt>
                <c:pt idx="4876">
                  <c:v>22</c:v>
                </c:pt>
                <c:pt idx="4877">
                  <c:v>26</c:v>
                </c:pt>
                <c:pt idx="4878">
                  <c:v>28</c:v>
                </c:pt>
                <c:pt idx="4879">
                  <c:v>34</c:v>
                </c:pt>
                <c:pt idx="4880">
                  <c:v>33</c:v>
                </c:pt>
                <c:pt idx="4881">
                  <c:v>25</c:v>
                </c:pt>
                <c:pt idx="4882">
                  <c:v>18</c:v>
                </c:pt>
                <c:pt idx="4883">
                  <c:v>9</c:v>
                </c:pt>
                <c:pt idx="4884">
                  <c:v>4</c:v>
                </c:pt>
                <c:pt idx="4885">
                  <c:v>2</c:v>
                </c:pt>
                <c:pt idx="4886">
                  <c:v>38</c:v>
                </c:pt>
                <c:pt idx="4887">
                  <c:v>25</c:v>
                </c:pt>
                <c:pt idx="4888">
                  <c:v>18</c:v>
                </c:pt>
                <c:pt idx="4889">
                  <c:v>14</c:v>
                </c:pt>
                <c:pt idx="4890">
                  <c:v>10</c:v>
                </c:pt>
                <c:pt idx="4891">
                  <c:v>8</c:v>
                </c:pt>
              </c:numCache>
            </c:numRef>
          </c:xVal>
          <c:yVal>
            <c:numRef>
              <c:f>FULL!$S$2:$S$4893</c:f>
              <c:numCache>
                <c:formatCode>General</c:formatCode>
                <c:ptCount val="4892"/>
                <c:pt idx="2828" formatCode="0.00E+00">
                  <c:v>2.3800000000000001E-9</c:v>
                </c:pt>
                <c:pt idx="2829" formatCode="0.00E+00">
                  <c:v>5.1099999999999996E-7</c:v>
                </c:pt>
                <c:pt idx="2830" formatCode="0.00E+00">
                  <c:v>7.4000000000000001E-7</c:v>
                </c:pt>
                <c:pt idx="2831" formatCode="0.00E+00">
                  <c:v>1.43E-5</c:v>
                </c:pt>
                <c:pt idx="2833" formatCode="0.00E+00">
                  <c:v>2.03E-7</c:v>
                </c:pt>
                <c:pt idx="2834" formatCode="0.00E+00">
                  <c:v>5.1099999999999996E-7</c:v>
                </c:pt>
                <c:pt idx="2835" formatCode="0.00E+00">
                  <c:v>5.6100000000000001E-7</c:v>
                </c:pt>
                <c:pt idx="2836" formatCode="0.00E+00">
                  <c:v>1.8899999999999999E-5</c:v>
                </c:pt>
                <c:pt idx="2837" formatCode="0.00E+00">
                  <c:v>2.4899999999999999E-5</c:v>
                </c:pt>
                <c:pt idx="2838" formatCode="0.00E+00">
                  <c:v>8.9100000000000002E-7</c:v>
                </c:pt>
                <c:pt idx="2839" formatCode="0.00E+00">
                  <c:v>8.9100000000000002E-7</c:v>
                </c:pt>
                <c:pt idx="2840" formatCode="0.00E+00">
                  <c:v>1.85E-7</c:v>
                </c:pt>
                <c:pt idx="2841" formatCode="0.00E+00">
                  <c:v>1.68E-7</c:v>
                </c:pt>
                <c:pt idx="2842" formatCode="0.00E+00">
                  <c:v>1.4000000000000001E-7</c:v>
                </c:pt>
                <c:pt idx="2843" formatCode="0.00E+00">
                  <c:v>3.4900000000000001E-8</c:v>
                </c:pt>
                <c:pt idx="2844" formatCode="0.00E+00">
                  <c:v>4.5500000000000002E-9</c:v>
                </c:pt>
                <c:pt idx="2845" formatCode="0.00E+00">
                  <c:v>1.66E-8</c:v>
                </c:pt>
                <c:pt idx="2846" formatCode="0.00E+00">
                  <c:v>4.6100000000000003E-8</c:v>
                </c:pt>
                <c:pt idx="2849" formatCode="0.00E+00">
                  <c:v>5.6100000000000001E-7</c:v>
                </c:pt>
                <c:pt idx="2850" formatCode="0.00E+00">
                  <c:v>4.6600000000000002E-7</c:v>
                </c:pt>
                <c:pt idx="2851" formatCode="0.00E+00">
                  <c:v>3.8299999999999999E-8</c:v>
                </c:pt>
                <c:pt idx="2852" formatCode="0.00E+00">
                  <c:v>3.4900000000000001E-8</c:v>
                </c:pt>
                <c:pt idx="2853" formatCode="0.00E+00">
                  <c:v>2.22E-7</c:v>
                </c:pt>
                <c:pt idx="2854" formatCode="0.00E+00">
                  <c:v>7.3199999999999994E-8</c:v>
                </c:pt>
                <c:pt idx="2855" formatCode="0.00E+00">
                  <c:v>2.9000000000000002E-8</c:v>
                </c:pt>
                <c:pt idx="2856" formatCode="0.00E+00">
                  <c:v>8.0299999999999998E-8</c:v>
                </c:pt>
                <c:pt idx="2857" formatCode="0.00E+00">
                  <c:v>3.8700000000000001E-7</c:v>
                </c:pt>
                <c:pt idx="2858" formatCode="0.00E+00">
                  <c:v>6.75E-7</c:v>
                </c:pt>
                <c:pt idx="2859" formatCode="0.00E+00">
                  <c:v>5.6699999999999999E-6</c:v>
                </c:pt>
                <c:pt idx="2860" formatCode="0.00E+00">
                  <c:v>1.5300000000000001E-7</c:v>
                </c:pt>
                <c:pt idx="2862" formatCode="0.00E+00">
                  <c:v>1.2700000000000001E-7</c:v>
                </c:pt>
                <c:pt idx="2863" formatCode="0.00E+00">
                  <c:v>1.4000000000000001E-7</c:v>
                </c:pt>
                <c:pt idx="2864" formatCode="0.00E+00">
                  <c:v>1.37E-6</c:v>
                </c:pt>
                <c:pt idx="2865" formatCode="0.00E+00">
                  <c:v>4.6999999999999997E-8</c:v>
                </c:pt>
                <c:pt idx="2866" formatCode="0.00E+00">
                  <c:v>3.18E-8</c:v>
                </c:pt>
                <c:pt idx="2867" formatCode="0.00E+00">
                  <c:v>3.18E-8</c:v>
                </c:pt>
                <c:pt idx="2868" formatCode="0.00E+00">
                  <c:v>1.24E-7</c:v>
                </c:pt>
                <c:pt idx="2869" formatCode="0.00E+00">
                  <c:v>3.25E-8</c:v>
                </c:pt>
                <c:pt idx="2870" formatCode="0.00E+00">
                  <c:v>1.4000000000000001E-7</c:v>
                </c:pt>
                <c:pt idx="2871" formatCode="0.00E+00">
                  <c:v>2.22E-7</c:v>
                </c:pt>
                <c:pt idx="2872" formatCode="0.00E+00">
                  <c:v>2.22E-7</c:v>
                </c:pt>
                <c:pt idx="2873" formatCode="0.00E+00">
                  <c:v>2.1999999999999998E-8</c:v>
                </c:pt>
                <c:pt idx="2874" formatCode="0.00E+00">
                  <c:v>3.18E-8</c:v>
                </c:pt>
                <c:pt idx="2875" formatCode="0.00E+00">
                  <c:v>2.6400000000000001E-8</c:v>
                </c:pt>
                <c:pt idx="2876" formatCode="0.00E+00">
                  <c:v>2E-8</c:v>
                </c:pt>
                <c:pt idx="2877" formatCode="0.00E+00">
                  <c:v>4.6600000000000002E-7</c:v>
                </c:pt>
                <c:pt idx="2878" formatCode="0.00E+00">
                  <c:v>2.0499999999999999E-6</c:v>
                </c:pt>
                <c:pt idx="2879" formatCode="0.00E+00">
                  <c:v>1.2999999999999999E-5</c:v>
                </c:pt>
                <c:pt idx="2880" formatCode="0.00E+00">
                  <c:v>2.27E-5</c:v>
                </c:pt>
                <c:pt idx="2881" formatCode="0.00E+00">
                  <c:v>1.8700000000000001E-6</c:v>
                </c:pt>
                <c:pt idx="2882" formatCode="0.00E+00">
                  <c:v>3.9199999999999997E-6</c:v>
                </c:pt>
                <c:pt idx="2883" formatCode="0.00E+00">
                  <c:v>3.0000000000000001E-5</c:v>
                </c:pt>
                <c:pt idx="2884" formatCode="0.00E+00">
                  <c:v>1.1600000000000001E-7</c:v>
                </c:pt>
                <c:pt idx="2885" formatCode="0.00E+00">
                  <c:v>2.4899999999999999E-5</c:v>
                </c:pt>
                <c:pt idx="2886" formatCode="0.00E+00">
                  <c:v>2.9000000000000002E-8</c:v>
                </c:pt>
                <c:pt idx="2887" formatCode="0.00E+00">
                  <c:v>1.52E-8</c:v>
                </c:pt>
                <c:pt idx="2888" formatCode="0.00E+00">
                  <c:v>5.3599999999999997E-9</c:v>
                </c:pt>
                <c:pt idx="2889" formatCode="0.00E+00">
                  <c:v>3.7500000000000001E-7</c:v>
                </c:pt>
                <c:pt idx="2890" formatCode="0.00E+00">
                  <c:v>5.62E-9</c:v>
                </c:pt>
                <c:pt idx="2891" formatCode="0.00E+00">
                  <c:v>7.7999999999999997E-8</c:v>
                </c:pt>
                <c:pt idx="2892" formatCode="0.00E+00">
                  <c:v>9.3299999999999998E-9</c:v>
                </c:pt>
                <c:pt idx="2893" formatCode="0.00E+00">
                  <c:v>1.36E-7</c:v>
                </c:pt>
                <c:pt idx="2894" formatCode="0.00E+00">
                  <c:v>1.55E-8</c:v>
                </c:pt>
                <c:pt idx="2895" formatCode="0.00E+00">
                  <c:v>2.8299999999999999E-8</c:v>
                </c:pt>
                <c:pt idx="2897" formatCode="0.00E+00">
                  <c:v>8.91E-9</c:v>
                </c:pt>
                <c:pt idx="2898" formatCode="0.00E+00">
                  <c:v>1.6199999999999999E-8</c:v>
                </c:pt>
                <c:pt idx="2899" formatCode="0.00E+00">
                  <c:v>7.7599999999999997E-9</c:v>
                </c:pt>
                <c:pt idx="2900" formatCode="0.00E+00">
                  <c:v>2.3499999999999999E-8</c:v>
                </c:pt>
                <c:pt idx="2901" formatCode="0.00E+00">
                  <c:v>1.18E-8</c:v>
                </c:pt>
                <c:pt idx="2902" formatCode="0.00E+00">
                  <c:v>1.29E-8</c:v>
                </c:pt>
                <c:pt idx="2903" formatCode="0.00E+00">
                  <c:v>1.5599999999999999E-7</c:v>
                </c:pt>
                <c:pt idx="2904" formatCode="0.00E+00">
                  <c:v>7.7999999999999997E-8</c:v>
                </c:pt>
                <c:pt idx="2905" formatCode="0.00E+00">
                  <c:v>4.0900000000000002E-8</c:v>
                </c:pt>
                <c:pt idx="2906" formatCode="0.00E+00">
                  <c:v>6.7500000000000001E-9</c:v>
                </c:pt>
                <c:pt idx="2907" formatCode="0.00E+00">
                  <c:v>7.4499999999999999E-8</c:v>
                </c:pt>
                <c:pt idx="2908" formatCode="0.00E+00">
                  <c:v>3.7099999999999998E-9</c:v>
                </c:pt>
                <c:pt idx="2909" formatCode="0.00E+00">
                  <c:v>4.4799999999999997E-8</c:v>
                </c:pt>
                <c:pt idx="2910" formatCode="0.00E+00">
                  <c:v>3.7099999999999998E-9</c:v>
                </c:pt>
                <c:pt idx="2911" formatCode="0.00E+00">
                  <c:v>1.3E-7</c:v>
                </c:pt>
                <c:pt idx="2912" formatCode="0.00E+00">
                  <c:v>1.2299999999999999E-8</c:v>
                </c:pt>
                <c:pt idx="2913" formatCode="0.00E+00">
                  <c:v>1.2299999999999999E-8</c:v>
                </c:pt>
                <c:pt idx="2914" formatCode="0.00E+00">
                  <c:v>1.07E-8</c:v>
                </c:pt>
                <c:pt idx="2939" formatCode="0.00E+00">
                  <c:v>4.4599999999999999E-9</c:v>
                </c:pt>
                <c:pt idx="2940" formatCode="0.00E+00">
                  <c:v>4.4599999999999999E-9</c:v>
                </c:pt>
                <c:pt idx="2942" formatCode="0.00E+00">
                  <c:v>2.23E-9</c:v>
                </c:pt>
                <c:pt idx="2943" formatCode="0.00E+00">
                  <c:v>1.02E-8</c:v>
                </c:pt>
                <c:pt idx="2944" formatCode="0.00E+00">
                  <c:v>3.7099999999999998E-9</c:v>
                </c:pt>
                <c:pt idx="2945" formatCode="0.00E+00">
                  <c:v>1.8600000000000001E-8</c:v>
                </c:pt>
                <c:pt idx="2946" formatCode="0.00E+00">
                  <c:v>4.0900000000000002E-8</c:v>
                </c:pt>
                <c:pt idx="2947" formatCode="0.00E+00">
                  <c:v>4.6699999999999998E-9</c:v>
                </c:pt>
                <c:pt idx="2948" formatCode="0.00E+00">
                  <c:v>2.4599999999999999E-8</c:v>
                </c:pt>
                <c:pt idx="2949" formatCode="0.00E+00">
                  <c:v>2.81E-9</c:v>
                </c:pt>
                <c:pt idx="2950" formatCode="0.00E+00">
                  <c:v>8.5099999999999998E-9</c:v>
                </c:pt>
                <c:pt idx="2951" formatCode="0.00E+00">
                  <c:v>7.0699999999999998E-9</c:v>
                </c:pt>
                <c:pt idx="2952" formatCode="0.00E+00">
                  <c:v>5.91E-8</c:v>
                </c:pt>
                <c:pt idx="2953" formatCode="0.00E+00">
                  <c:v>9.3299999999999998E-9</c:v>
                </c:pt>
                <c:pt idx="2954" formatCode="0.00E+00">
                  <c:v>7.1099999999999995E-8</c:v>
                </c:pt>
                <c:pt idx="2955" formatCode="0.00E+00">
                  <c:v>3.3799999999999999E-9</c:v>
                </c:pt>
                <c:pt idx="2957" formatCode="0.00E+00">
                  <c:v>3.2299999999999998E-9</c:v>
                </c:pt>
                <c:pt idx="2958" formatCode="0.00E+00">
                  <c:v>3.7300000000000003E-8</c:v>
                </c:pt>
                <c:pt idx="2959" formatCode="0.00E+00">
                  <c:v>4.6699999999999998E-9</c:v>
                </c:pt>
                <c:pt idx="2960" formatCode="0.00E+00">
                  <c:v>4.6699999999999998E-9</c:v>
                </c:pt>
                <c:pt idx="3001" formatCode="0.00E+00">
                  <c:v>1.2603756378944243E-8</c:v>
                </c:pt>
                <c:pt idx="3002" formatCode="0.00E+00">
                  <c:v>4.5530246334600032E-9</c:v>
                </c:pt>
                <c:pt idx="3004" formatCode="0.00E+00">
                  <c:v>2.381770983178221E-9</c:v>
                </c:pt>
                <c:pt idx="3005" formatCode="0.00E+00">
                  <c:v>1.8251560400913647E-8</c:v>
                </c:pt>
                <c:pt idx="3010" formatCode="0.00E+00">
                  <c:v>1.2459482372707453E-9</c:v>
                </c:pt>
                <c:pt idx="3012" formatCode="0.00E+00">
                  <c:v>7.8433211888196175E-10</c:v>
                </c:pt>
                <c:pt idx="3015" formatCode="0.00E+00">
                  <c:v>6.6696032482435557E-8</c:v>
                </c:pt>
                <c:pt idx="3155" formatCode="0.00E+00">
                  <c:v>2.05E-7</c:v>
                </c:pt>
                <c:pt idx="3156" formatCode="0.00E+00">
                  <c:v>6.8400000000000004E-9</c:v>
                </c:pt>
                <c:pt idx="3157" formatCode="0.00E+00">
                  <c:v>2.1299999999999999E-7</c:v>
                </c:pt>
                <c:pt idx="3159" formatCode="0.00E+00">
                  <c:v>3.4999999999999998E-7</c:v>
                </c:pt>
                <c:pt idx="3161" formatCode="0.00E+00">
                  <c:v>2.6799999999999998E-9</c:v>
                </c:pt>
                <c:pt idx="3162" formatCode="0.00E+00">
                  <c:v>8.9400000000000006E-8</c:v>
                </c:pt>
                <c:pt idx="3163" formatCode="0.00E+00">
                  <c:v>6.3399999999999999E-8</c:v>
                </c:pt>
                <c:pt idx="3164" formatCode="0.00E+00">
                  <c:v>7.0799999999999999E-8</c:v>
                </c:pt>
                <c:pt idx="3169" formatCode="0.00E+00">
                  <c:v>1.02E-6</c:v>
                </c:pt>
                <c:pt idx="3171" formatCode="0.00E+00">
                  <c:v>1.8E-7</c:v>
                </c:pt>
                <c:pt idx="3172" formatCode="0.00E+00">
                  <c:v>1.61E-7</c:v>
                </c:pt>
                <c:pt idx="3173" formatCode="0.00E+00">
                  <c:v>1.06E-7</c:v>
                </c:pt>
                <c:pt idx="3174" formatCode="0.00E+00">
                  <c:v>6.7700000000000004E-7</c:v>
                </c:pt>
                <c:pt idx="3175" formatCode="0.00E+00">
                  <c:v>3.7300000000000003E-8</c:v>
                </c:pt>
                <c:pt idx="3177" formatCode="0.00E+00">
                  <c:v>1.4E-11</c:v>
                </c:pt>
                <c:pt idx="3178" formatCode="0.00E+00">
                  <c:v>5.08E-10</c:v>
                </c:pt>
                <c:pt idx="3179" formatCode="0.00E+00">
                  <c:v>2.3099999999999999E-7</c:v>
                </c:pt>
                <c:pt idx="3180" formatCode="0.00E+00">
                  <c:v>1.3699999999999999E-10</c:v>
                </c:pt>
                <c:pt idx="3181" formatCode="0.00E+00">
                  <c:v>3.47E-11</c:v>
                </c:pt>
                <c:pt idx="3182" formatCode="0.00E+00">
                  <c:v>5.8200000000000003E-11</c:v>
                </c:pt>
                <c:pt idx="3183" formatCode="0.00E+00">
                  <c:v>2.86E-11</c:v>
                </c:pt>
                <c:pt idx="3184" formatCode="0.00E+00">
                  <c:v>3.83E-11</c:v>
                </c:pt>
                <c:pt idx="3185" formatCode="0.00E+00">
                  <c:v>1.8200000000000001E-8</c:v>
                </c:pt>
                <c:pt idx="3186" formatCode="0.00E+00">
                  <c:v>6.9100000000000003E-9</c:v>
                </c:pt>
                <c:pt idx="3187" formatCode="0.00E+00">
                  <c:v>1.0600000000000001E-8</c:v>
                </c:pt>
                <c:pt idx="3188" formatCode="0.00E+00">
                  <c:v>8.7099999999999999E-9</c:v>
                </c:pt>
                <c:pt idx="3189" formatCode="0.00E+00">
                  <c:v>2.03E-8</c:v>
                </c:pt>
                <c:pt idx="3190" formatCode="0.00E+00">
                  <c:v>3.4999999999999999E-9</c:v>
                </c:pt>
                <c:pt idx="3192" formatCode="0.00E+00">
                  <c:v>7.7999999999999997E-8</c:v>
                </c:pt>
                <c:pt idx="3194" formatCode="0.00E+00">
                  <c:v>4.3700000000000001E-7</c:v>
                </c:pt>
                <c:pt idx="3197" formatCode="0.00E+00">
                  <c:v>2.2100000000000001E-7</c:v>
                </c:pt>
                <c:pt idx="3198" formatCode="0.00E+00">
                  <c:v>1.3199999999999999E-7</c:v>
                </c:pt>
                <c:pt idx="3201" formatCode="0.00E+00">
                  <c:v>3.9900000000000001E-7</c:v>
                </c:pt>
                <c:pt idx="3202" formatCode="0.00E+00">
                  <c:v>1.46E-11</c:v>
                </c:pt>
                <c:pt idx="3214" formatCode="0.00E+00">
                  <c:v>2.6400000000000001E-5</c:v>
                </c:pt>
                <c:pt idx="3218" formatCode="0.00E+00">
                  <c:v>2.2800000000000001E-11</c:v>
                </c:pt>
                <c:pt idx="3222" formatCode="0.00E+00">
                  <c:v>7.4200000000000001E-6</c:v>
                </c:pt>
                <c:pt idx="3230" formatCode="0.00E+00">
                  <c:v>2.5800000000000001E-7</c:v>
                </c:pt>
                <c:pt idx="4737" formatCode="0.00E+00">
                  <c:v>1.1748975549395284E-10</c:v>
                </c:pt>
                <c:pt idx="4745" formatCode="0.00E+00">
                  <c:v>8.1283051616409864E-12</c:v>
                </c:pt>
                <c:pt idx="4746" formatCode="0.00E+00">
                  <c:v>1.8620871366628641E-9</c:v>
                </c:pt>
                <c:pt idx="4749" formatCode="0.00E+00">
                  <c:v>6.1659500186147947E-10</c:v>
                </c:pt>
                <c:pt idx="4750" formatCode="0.00E+00">
                  <c:v>5.128613839913655E-12</c:v>
                </c:pt>
                <c:pt idx="4753" formatCode="0.00E+00">
                  <c:v>2.2387211385683343E-12</c:v>
                </c:pt>
                <c:pt idx="4754" formatCode="0.00E+00">
                  <c:v>7.585775750291834E-12</c:v>
                </c:pt>
                <c:pt idx="4758" formatCode="0.00E+00">
                  <c:v>1.6218100973589297E-8</c:v>
                </c:pt>
                <c:pt idx="4760" formatCode="0.00E+00">
                  <c:v>1.1220184543019624E-10</c:v>
                </c:pt>
                <c:pt idx="4766" formatCode="0.00E+00">
                  <c:v>8.7096358995607668E-12</c:v>
                </c:pt>
                <c:pt idx="4767" formatCode="0.00E+00">
                  <c:v>1.1220184543019609E-8</c:v>
                </c:pt>
                <c:pt idx="4768" formatCode="0.00E+00">
                  <c:v>1.5488166189124741E-9</c:v>
                </c:pt>
                <c:pt idx="4783" formatCode="0.00E+00">
                  <c:v>1.174897554939528E-7</c:v>
                </c:pt>
                <c:pt idx="4784" formatCode="0.00E+00">
                  <c:v>5.3703179637025321E-9</c:v>
                </c:pt>
                <c:pt idx="4785" formatCode="0.00E+00">
                  <c:v>3.0199517204020087E-11</c:v>
                </c:pt>
                <c:pt idx="4786" formatCode="0.00E+00">
                  <c:v>9.3325430079699086E-11</c:v>
                </c:pt>
                <c:pt idx="4787" formatCode="0.00E+00">
                  <c:v>1.0715193052376043E-8</c:v>
                </c:pt>
                <c:pt idx="4790" formatCode="0.00E+00">
                  <c:v>4.5708818961487472E-11</c:v>
                </c:pt>
                <c:pt idx="4791" formatCode="0.00E+00">
                  <c:v>9.3325430079699072E-8</c:v>
                </c:pt>
                <c:pt idx="4794" formatCode="0.00E+00">
                  <c:v>9.9999999999999995E-8</c:v>
                </c:pt>
                <c:pt idx="4796" formatCode="0.00E+00">
                  <c:v>1.9498445997580341E-9</c:v>
                </c:pt>
                <c:pt idx="4797" formatCode="0.00E+00">
                  <c:v>2.2908676527677671E-9</c:v>
                </c:pt>
                <c:pt idx="4798" formatCode="0.00E+00">
                  <c:v>1.1481536214968803E-11</c:v>
                </c:pt>
                <c:pt idx="4799" formatCode="0.00E+00">
                  <c:v>4.1686938347033427E-10</c:v>
                </c:pt>
                <c:pt idx="4800" formatCode="0.00E+00">
                  <c:v>1E-8</c:v>
                </c:pt>
                <c:pt idx="4816" formatCode="0.00E+00">
                  <c:v>1.9952623149688759E-12</c:v>
                </c:pt>
                <c:pt idx="4818" formatCode="0.00E+00">
                  <c:v>6.6069344800759527E-10</c:v>
                </c:pt>
                <c:pt idx="4819" formatCode="0.00E+00">
                  <c:v>5.8884365535558786E-11</c:v>
                </c:pt>
                <c:pt idx="4820" formatCode="0.00E+00">
                  <c:v>1.8197008586099781E-10</c:v>
                </c:pt>
                <c:pt idx="4825" formatCode="0.00E+00">
                  <c:v>7.4131024130091464E-12</c:v>
                </c:pt>
                <c:pt idx="4826" formatCode="0.00E+00">
                  <c:v>3.3113112148258976E-12</c:v>
                </c:pt>
                <c:pt idx="4827" formatCode="0.00E+00">
                  <c:v>9.7723722095580929E-12</c:v>
                </c:pt>
                <c:pt idx="4828" formatCode="0.00E+00">
                  <c:v>3.3113112148259015E-11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27A-43F7-83BA-60961AC177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1075088"/>
        <c:axId val="851085256"/>
      </c:scatterChart>
      <c:valAx>
        <c:axId val="851075088"/>
        <c:scaling>
          <c:orientation val="minMax"/>
          <c:max val="1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Myriad pro"/>
                    <a:ea typeface="+mn-ea"/>
                    <a:cs typeface="+mn-cs"/>
                  </a:defRPr>
                </a:pPr>
                <a:r>
                  <a:rPr lang="en-GB"/>
                  <a:t>Total porosity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Myriad pro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in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Myriad pro"/>
                <a:ea typeface="+mn-ea"/>
                <a:cs typeface="+mn-cs"/>
              </a:defRPr>
            </a:pPr>
            <a:endParaRPr lang="en-US"/>
          </a:p>
        </c:txPr>
        <c:crossAx val="851085256"/>
        <c:crossesAt val="1.000000000000001E-17"/>
        <c:crossBetween val="midCat"/>
      </c:valAx>
      <c:valAx>
        <c:axId val="851085256"/>
        <c:scaling>
          <c:logBase val="10"/>
          <c:orientation val="minMax"/>
          <c:max val="1.0000000000000003E-4"/>
          <c:min val="1.0000000000000006E-1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Myriad pro"/>
                    <a:ea typeface="+mn-ea"/>
                    <a:cs typeface="+mn-cs"/>
                  </a:defRPr>
                </a:pPr>
                <a:r>
                  <a:rPr lang="en-GB"/>
                  <a:t>Inertial permeability (m-1)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Myriad pro"/>
                  <a:ea typeface="+mn-ea"/>
                  <a:cs typeface="+mn-cs"/>
                </a:defRPr>
              </a:pPr>
              <a:endParaRPr lang="en-US"/>
            </a:p>
          </c:txPr>
        </c:title>
        <c:numFmt formatCode="0.E+00" sourceLinked="0"/>
        <c:majorTickMark val="in"/>
        <c:minorTickMark val="in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Myriad pro"/>
                <a:ea typeface="+mn-ea"/>
                <a:cs typeface="+mn-cs"/>
              </a:defRPr>
            </a:pPr>
            <a:endParaRPr lang="en-US"/>
          </a:p>
        </c:txPr>
        <c:crossAx val="851075088"/>
        <c:crosses val="autoZero"/>
        <c:crossBetween val="midCat"/>
        <c:majorUnit val="100"/>
      </c:valAx>
      <c:spPr>
        <a:noFill/>
        <a:ln>
          <a:solidFill>
            <a:sysClr val="windowText" lastClr="000000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Myriad pro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6109754288432446"/>
          <c:y val="6.4191455234762329E-2"/>
          <c:w val="0.79639370078740168"/>
          <c:h val="0.7231132817258602"/>
        </c:manualLayout>
      </c:layout>
      <c:scatterChart>
        <c:scatterStyle val="lineMarker"/>
        <c:varyColors val="0"/>
        <c:ser>
          <c:idx val="0"/>
          <c:order val="0"/>
          <c:tx>
            <c:strRef>
              <c:f>FULL!$P$1</c:f>
              <c:strCache>
                <c:ptCount val="1"/>
                <c:pt idx="0">
                  <c:v>Connected porosity (%)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noFill/>
              <a:ln w="6350">
                <a:solidFill>
                  <a:srgbClr val="4472C4">
                    <a:alpha val="50000"/>
                  </a:srgbClr>
                </a:solidFill>
              </a:ln>
              <a:effectLst/>
            </c:spPr>
          </c:marker>
          <c:xVal>
            <c:numRef>
              <c:f>FULL!$O$2:$O$4893</c:f>
              <c:numCache>
                <c:formatCode>0.00</c:formatCode>
                <c:ptCount val="4892"/>
                <c:pt idx="0">
                  <c:v>87.236335004765664</c:v>
                </c:pt>
                <c:pt idx="1">
                  <c:v>86.596831386837565</c:v>
                </c:pt>
                <c:pt idx="2">
                  <c:v>85.973115137346582</c:v>
                </c:pt>
                <c:pt idx="3">
                  <c:v>85.117817279867722</c:v>
                </c:pt>
                <c:pt idx="4">
                  <c:v>85.015966592974706</c:v>
                </c:pt>
                <c:pt idx="5">
                  <c:v>84.615896906529926</c:v>
                </c:pt>
                <c:pt idx="6">
                  <c:v>84.537615224501934</c:v>
                </c:pt>
                <c:pt idx="7">
                  <c:v>84.43507951644159</c:v>
                </c:pt>
                <c:pt idx="8">
                  <c:v>83.771066404186882</c:v>
                </c:pt>
                <c:pt idx="9">
                  <c:v>83.765179557114095</c:v>
                </c:pt>
                <c:pt idx="10">
                  <c:v>83.344339276542684</c:v>
                </c:pt>
                <c:pt idx="11">
                  <c:v>83.21540233667929</c:v>
                </c:pt>
                <c:pt idx="12">
                  <c:v>83.104791291307492</c:v>
                </c:pt>
                <c:pt idx="13">
                  <c:v>83.068632507514167</c:v>
                </c:pt>
                <c:pt idx="14">
                  <c:v>83.015463005555361</c:v>
                </c:pt>
                <c:pt idx="15">
                  <c:v>82.957720245855825</c:v>
                </c:pt>
                <c:pt idx="16">
                  <c:v>82.750248572155286</c:v>
                </c:pt>
                <c:pt idx="17">
                  <c:v>82.663438256658608</c:v>
                </c:pt>
                <c:pt idx="18">
                  <c:v>82.647296206618236</c:v>
                </c:pt>
                <c:pt idx="19">
                  <c:v>82.585576603522782</c:v>
                </c:pt>
                <c:pt idx="20">
                  <c:v>82.492084186999421</c:v>
                </c:pt>
                <c:pt idx="21">
                  <c:v>82.459597950335052</c:v>
                </c:pt>
                <c:pt idx="22">
                  <c:v>82.389986005286886</c:v>
                </c:pt>
                <c:pt idx="23">
                  <c:v>82.221168661846647</c:v>
                </c:pt>
                <c:pt idx="24">
                  <c:v>82.163457272162574</c:v>
                </c:pt>
                <c:pt idx="25">
                  <c:v>82.043380348465078</c:v>
                </c:pt>
                <c:pt idx="26">
                  <c:v>81.978116284059226</c:v>
                </c:pt>
                <c:pt idx="27">
                  <c:v>81.874783811829829</c:v>
                </c:pt>
                <c:pt idx="28">
                  <c:v>81.687122540424724</c:v>
                </c:pt>
                <c:pt idx="29">
                  <c:v>81.651376146788976</c:v>
                </c:pt>
                <c:pt idx="30">
                  <c:v>81.429624170965354</c:v>
                </c:pt>
                <c:pt idx="31">
                  <c:v>81.383717699360915</c:v>
                </c:pt>
                <c:pt idx="32">
                  <c:v>81.19603453789577</c:v>
                </c:pt>
                <c:pt idx="33">
                  <c:v>81.191222570532915</c:v>
                </c:pt>
                <c:pt idx="34">
                  <c:v>81.167608286252332</c:v>
                </c:pt>
                <c:pt idx="35">
                  <c:v>80.979284369114879</c:v>
                </c:pt>
                <c:pt idx="36">
                  <c:v>80.969372584002372</c:v>
                </c:pt>
                <c:pt idx="37">
                  <c:v>80.963164785393289</c:v>
                </c:pt>
                <c:pt idx="38">
                  <c:v>80.905997516489563</c:v>
                </c:pt>
                <c:pt idx="39">
                  <c:v>80.874497131174579</c:v>
                </c:pt>
                <c:pt idx="40">
                  <c:v>80.779081939464135</c:v>
                </c:pt>
                <c:pt idx="41">
                  <c:v>80.777180653162475</c:v>
                </c:pt>
                <c:pt idx="42">
                  <c:v>80.587648818251111</c:v>
                </c:pt>
                <c:pt idx="43">
                  <c:v>80.550152820227822</c:v>
                </c:pt>
                <c:pt idx="44">
                  <c:v>80.500974951252445</c:v>
                </c:pt>
                <c:pt idx="45">
                  <c:v>80.40477722949295</c:v>
                </c:pt>
                <c:pt idx="46">
                  <c:v>80.393953275309229</c:v>
                </c:pt>
                <c:pt idx="47">
                  <c:v>80.155367231638408</c:v>
                </c:pt>
                <c:pt idx="48">
                  <c:v>80.134864224530716</c:v>
                </c:pt>
                <c:pt idx="49">
                  <c:v>80.099926493304508</c:v>
                </c:pt>
                <c:pt idx="50">
                  <c:v>80.008691873098641</c:v>
                </c:pt>
                <c:pt idx="51">
                  <c:v>79.963211141768511</c:v>
                </c:pt>
                <c:pt idx="52">
                  <c:v>79.66101694915254</c:v>
                </c:pt>
                <c:pt idx="53">
                  <c:v>79.493617911697015</c:v>
                </c:pt>
                <c:pt idx="54">
                  <c:v>79.358952844436985</c:v>
                </c:pt>
                <c:pt idx="55">
                  <c:v>79.322033898305094</c:v>
                </c:pt>
                <c:pt idx="56">
                  <c:v>78.935621120178538</c:v>
                </c:pt>
                <c:pt idx="57">
                  <c:v>78.864610986318169</c:v>
                </c:pt>
                <c:pt idx="58">
                  <c:v>78.59876591423884</c:v>
                </c:pt>
                <c:pt idx="59">
                  <c:v>78.464606181455636</c:v>
                </c:pt>
                <c:pt idx="60">
                  <c:v>78.333042110781051</c:v>
                </c:pt>
                <c:pt idx="61">
                  <c:v>78.244371363521395</c:v>
                </c:pt>
                <c:pt idx="62">
                  <c:v>78.169491525423723</c:v>
                </c:pt>
                <c:pt idx="63">
                  <c:v>78.07909604519773</c:v>
                </c:pt>
                <c:pt idx="64">
                  <c:v>77.83572359843545</c:v>
                </c:pt>
                <c:pt idx="65">
                  <c:v>77.715003138731959</c:v>
                </c:pt>
                <c:pt idx="66">
                  <c:v>77.673733924883976</c:v>
                </c:pt>
                <c:pt idx="67">
                  <c:v>77.665135434817046</c:v>
                </c:pt>
                <c:pt idx="68">
                  <c:v>77.001856620949866</c:v>
                </c:pt>
                <c:pt idx="69">
                  <c:v>76.997578692493931</c:v>
                </c:pt>
                <c:pt idx="70">
                  <c:v>76.194144838212637</c:v>
                </c:pt>
                <c:pt idx="71">
                  <c:v>76.010430247718375</c:v>
                </c:pt>
                <c:pt idx="72">
                  <c:v>75.537305608946369</c:v>
                </c:pt>
                <c:pt idx="73">
                  <c:v>74.922172258734008</c:v>
                </c:pt>
                <c:pt idx="74">
                  <c:v>74.912267602478906</c:v>
                </c:pt>
                <c:pt idx="75">
                  <c:v>74.386339381003225</c:v>
                </c:pt>
                <c:pt idx="76">
                  <c:v>73.663624511082133</c:v>
                </c:pt>
                <c:pt idx="77">
                  <c:v>73.246180740290342</c:v>
                </c:pt>
                <c:pt idx="78">
                  <c:v>72.681334877355525</c:v>
                </c:pt>
                <c:pt idx="79">
                  <c:v>72.601369931503427</c:v>
                </c:pt>
                <c:pt idx="80">
                  <c:v>72.442385074990852</c:v>
                </c:pt>
                <c:pt idx="81">
                  <c:v>71.54356329006292</c:v>
                </c:pt>
                <c:pt idx="82">
                  <c:v>68.881355932203391</c:v>
                </c:pt>
                <c:pt idx="83">
                  <c:v>67.490969713809392</c:v>
                </c:pt>
                <c:pt idx="84">
                  <c:v>63.186607254403725</c:v>
                </c:pt>
                <c:pt idx="85">
                  <c:v>60.820089307149502</c:v>
                </c:pt>
                <c:pt idx="86">
                  <c:v>59.875475613974238</c:v>
                </c:pt>
                <c:pt idx="87">
                  <c:v>59.030882811687803</c:v>
                </c:pt>
                <c:pt idx="88">
                  <c:v>65.574778255905855</c:v>
                </c:pt>
                <c:pt idx="89">
                  <c:v>66.717010684119259</c:v>
                </c:pt>
                <c:pt idx="90">
                  <c:v>68.22395647434476</c:v>
                </c:pt>
                <c:pt idx="91">
                  <c:v>54.099766033826867</c:v>
                </c:pt>
                <c:pt idx="92">
                  <c:v>70.76908372626481</c:v>
                </c:pt>
                <c:pt idx="93">
                  <c:v>67.448304437337342</c:v>
                </c:pt>
                <c:pt idx="94">
                  <c:v>68.820455690830485</c:v>
                </c:pt>
                <c:pt idx="95">
                  <c:v>65.438582530967352</c:v>
                </c:pt>
                <c:pt idx="96">
                  <c:v>65.421208493478673</c:v>
                </c:pt>
                <c:pt idx="97">
                  <c:v>68.612110057831956</c:v>
                </c:pt>
                <c:pt idx="98">
                  <c:v>67.315962560080948</c:v>
                </c:pt>
                <c:pt idx="99">
                  <c:v>64.489939387704368</c:v>
                </c:pt>
                <c:pt idx="100">
                  <c:v>67.257318952234215</c:v>
                </c:pt>
                <c:pt idx="101">
                  <c:v>63.870414074233004</c:v>
                </c:pt>
                <c:pt idx="102">
                  <c:v>67.493671998915715</c:v>
                </c:pt>
                <c:pt idx="103">
                  <c:v>66.361668578791793</c:v>
                </c:pt>
                <c:pt idx="104">
                  <c:v>70.897033249409503</c:v>
                </c:pt>
                <c:pt idx="105">
                  <c:v>71.213737995384264</c:v>
                </c:pt>
                <c:pt idx="106">
                  <c:v>67.685887062430794</c:v>
                </c:pt>
                <c:pt idx="107">
                  <c:v>67.445984270665576</c:v>
                </c:pt>
                <c:pt idx="108">
                  <c:v>65.140765880885695</c:v>
                </c:pt>
                <c:pt idx="109">
                  <c:v>64.05826058328698</c:v>
                </c:pt>
                <c:pt idx="110">
                  <c:v>66.580650206244016</c:v>
                </c:pt>
                <c:pt idx="111">
                  <c:v>70.730284141759412</c:v>
                </c:pt>
                <c:pt idx="112">
                  <c:v>64.637405278764135</c:v>
                </c:pt>
                <c:pt idx="113">
                  <c:v>71.387260020885208</c:v>
                </c:pt>
                <c:pt idx="114">
                  <c:v>66.970589075942485</c:v>
                </c:pt>
                <c:pt idx="115">
                  <c:v>69.414022494302614</c:v>
                </c:pt>
                <c:pt idx="116">
                  <c:v>65.635204478308196</c:v>
                </c:pt>
                <c:pt idx="117">
                  <c:v>65.49119430475362</c:v>
                </c:pt>
                <c:pt idx="118">
                  <c:v>71.383746899963</c:v>
                </c:pt>
                <c:pt idx="119">
                  <c:v>70.384470041568107</c:v>
                </c:pt>
                <c:pt idx="120">
                  <c:v>67.089208564781842</c:v>
                </c:pt>
                <c:pt idx="121">
                  <c:v>65.2122350150714</c:v>
                </c:pt>
                <c:pt idx="122">
                  <c:v>68.374875373878368</c:v>
                </c:pt>
                <c:pt idx="123">
                  <c:v>66.214501254970529</c:v>
                </c:pt>
                <c:pt idx="124">
                  <c:v>67.492201886579721</c:v>
                </c:pt>
                <c:pt idx="125">
                  <c:v>66.454068148983396</c:v>
                </c:pt>
                <c:pt idx="126">
                  <c:v>69.783175157180082</c:v>
                </c:pt>
                <c:pt idx="127">
                  <c:v>67.193833616869341</c:v>
                </c:pt>
                <c:pt idx="128">
                  <c:v>59.811861623667596</c:v>
                </c:pt>
                <c:pt idx="129">
                  <c:v>65.701005729855353</c:v>
                </c:pt>
                <c:pt idx="130">
                  <c:v>69.281345153728012</c:v>
                </c:pt>
                <c:pt idx="131">
                  <c:v>65.151957919345421</c:v>
                </c:pt>
                <c:pt idx="132">
                  <c:v>68.25313533084956</c:v>
                </c:pt>
                <c:pt idx="133">
                  <c:v>60.172713797770186</c:v>
                </c:pt>
                <c:pt idx="134">
                  <c:v>66.380006122846567</c:v>
                </c:pt>
                <c:pt idx="135">
                  <c:v>66.047973354105764</c:v>
                </c:pt>
                <c:pt idx="136">
                  <c:v>66.047973354105679</c:v>
                </c:pt>
                <c:pt idx="137">
                  <c:v>70.035838430653982</c:v>
                </c:pt>
                <c:pt idx="138">
                  <c:v>69.408846630839193</c:v>
                </c:pt>
                <c:pt idx="139">
                  <c:v>61.581920903954803</c:v>
                </c:pt>
                <c:pt idx="140">
                  <c:v>57.181088314005343</c:v>
                </c:pt>
                <c:pt idx="141">
                  <c:v>62.113659022931202</c:v>
                </c:pt>
                <c:pt idx="142">
                  <c:v>60.943257184966846</c:v>
                </c:pt>
                <c:pt idx="143">
                  <c:v>54.802259887005647</c:v>
                </c:pt>
                <c:pt idx="144">
                  <c:v>63.453389830508478</c:v>
                </c:pt>
                <c:pt idx="145">
                  <c:v>63.543332267348895</c:v>
                </c:pt>
                <c:pt idx="146">
                  <c:v>57.869249394673126</c:v>
                </c:pt>
                <c:pt idx="147">
                  <c:v>61.393596986817322</c:v>
                </c:pt>
                <c:pt idx="148">
                  <c:v>57.757496740547595</c:v>
                </c:pt>
                <c:pt idx="149">
                  <c:v>55.932203389830512</c:v>
                </c:pt>
                <c:pt idx="150">
                  <c:v>62.113659022931202</c:v>
                </c:pt>
                <c:pt idx="151">
                  <c:v>64.146023468057351</c:v>
                </c:pt>
                <c:pt idx="152">
                  <c:v>58.911145351823322</c:v>
                </c:pt>
                <c:pt idx="153">
                  <c:v>58.568738229755176</c:v>
                </c:pt>
                <c:pt idx="154">
                  <c:v>60.290556900726401</c:v>
                </c:pt>
                <c:pt idx="155">
                  <c:v>59.576669053871242</c:v>
                </c:pt>
                <c:pt idx="156">
                  <c:v>54.269267668692045</c:v>
                </c:pt>
                <c:pt idx="157">
                  <c:v>50.99040228711457</c:v>
                </c:pt>
                <c:pt idx="158">
                  <c:v>55.228653661656544</c:v>
                </c:pt>
                <c:pt idx="159">
                  <c:v>63.020030816640983</c:v>
                </c:pt>
                <c:pt idx="160">
                  <c:v>56.086286594761184</c:v>
                </c:pt>
                <c:pt idx="161">
                  <c:v>57.627118644067799</c:v>
                </c:pt>
                <c:pt idx="162">
                  <c:v>63.714490331821438</c:v>
                </c:pt>
                <c:pt idx="163">
                  <c:v>61.259079903147708</c:v>
                </c:pt>
                <c:pt idx="164">
                  <c:v>56.610169491525419</c:v>
                </c:pt>
                <c:pt idx="165">
                  <c:v>62.160031533307055</c:v>
                </c:pt>
                <c:pt idx="166">
                  <c:v>54.802259887005647</c:v>
                </c:pt>
                <c:pt idx="167">
                  <c:v>62.288135593220332</c:v>
                </c:pt>
                <c:pt idx="168">
                  <c:v>56.654626285079203</c:v>
                </c:pt>
                <c:pt idx="169">
                  <c:v>55.811138014527863</c:v>
                </c:pt>
                <c:pt idx="170">
                  <c:v>59.322033898305079</c:v>
                </c:pt>
                <c:pt idx="171">
                  <c:v>58.073148974130248</c:v>
                </c:pt>
                <c:pt idx="172">
                  <c:v>61.743341404358354</c:v>
                </c:pt>
                <c:pt idx="173">
                  <c:v>57.627118644067799</c:v>
                </c:pt>
                <c:pt idx="174">
                  <c:v>58.660603555188096</c:v>
                </c:pt>
                <c:pt idx="175">
                  <c:v>58.321756043345374</c:v>
                </c:pt>
                <c:pt idx="176">
                  <c:v>53.598221728257855</c:v>
                </c:pt>
                <c:pt idx="177">
                  <c:v>54.504906333630686</c:v>
                </c:pt>
                <c:pt idx="178">
                  <c:v>58.64406779661018</c:v>
                </c:pt>
                <c:pt idx="179">
                  <c:v>61.079723791588201</c:v>
                </c:pt>
                <c:pt idx="180">
                  <c:v>55.466932535726166</c:v>
                </c:pt>
                <c:pt idx="181">
                  <c:v>55.829481253210076</c:v>
                </c:pt>
                <c:pt idx="182">
                  <c:v>69.632768361581924</c:v>
                </c:pt>
                <c:pt idx="183">
                  <c:v>59.510357815442561</c:v>
                </c:pt>
                <c:pt idx="184">
                  <c:v>59.148196436332022</c:v>
                </c:pt>
                <c:pt idx="185">
                  <c:v>57.627118644067799</c:v>
                </c:pt>
                <c:pt idx="186">
                  <c:v>46.731234866828089</c:v>
                </c:pt>
                <c:pt idx="187">
                  <c:v>61.259079903147708</c:v>
                </c:pt>
                <c:pt idx="188">
                  <c:v>57.690837262648145</c:v>
                </c:pt>
                <c:pt idx="189">
                  <c:v>66.101694915254242</c:v>
                </c:pt>
                <c:pt idx="190">
                  <c:v>58.722472039663323</c:v>
                </c:pt>
                <c:pt idx="191">
                  <c:v>59.600650104481076</c:v>
                </c:pt>
                <c:pt idx="192">
                  <c:v>59.502024898755067</c:v>
                </c:pt>
                <c:pt idx="193">
                  <c:v>59.502024898755067</c:v>
                </c:pt>
                <c:pt idx="194">
                  <c:v>57.409821816601479</c:v>
                </c:pt>
                <c:pt idx="195">
                  <c:v>60.025583626479047</c:v>
                </c:pt>
                <c:pt idx="196">
                  <c:v>54.802259887005654</c:v>
                </c:pt>
                <c:pt idx="197">
                  <c:v>57.375398556804832</c:v>
                </c:pt>
                <c:pt idx="198">
                  <c:v>59.857270294380029</c:v>
                </c:pt>
                <c:pt idx="199">
                  <c:v>56.171888375278201</c:v>
                </c:pt>
                <c:pt idx="200">
                  <c:v>66.101694915254242</c:v>
                </c:pt>
                <c:pt idx="201">
                  <c:v>67.113584619276494</c:v>
                </c:pt>
                <c:pt idx="202">
                  <c:v>58.382278905856701</c:v>
                </c:pt>
                <c:pt idx="203">
                  <c:v>54.285714285714292</c:v>
                </c:pt>
                <c:pt idx="204">
                  <c:v>58.125623130608176</c:v>
                </c:pt>
                <c:pt idx="205">
                  <c:v>57.223567393058914</c:v>
                </c:pt>
                <c:pt idx="206">
                  <c:v>57.116602001225246</c:v>
                </c:pt>
                <c:pt idx="207">
                  <c:v>56.416464891041166</c:v>
                </c:pt>
                <c:pt idx="208">
                  <c:v>57.296940347787803</c:v>
                </c:pt>
                <c:pt idx="209">
                  <c:v>53.819700319331851</c:v>
                </c:pt>
                <c:pt idx="210">
                  <c:v>52.629291612342463</c:v>
                </c:pt>
                <c:pt idx="211">
                  <c:v>58.058029301924741</c:v>
                </c:pt>
                <c:pt idx="212">
                  <c:v>56.416464891041173</c:v>
                </c:pt>
                <c:pt idx="213">
                  <c:v>60.613397901533503</c:v>
                </c:pt>
                <c:pt idx="214">
                  <c:v>65.331278890600927</c:v>
                </c:pt>
                <c:pt idx="215">
                  <c:v>57.77579542075528</c:v>
                </c:pt>
                <c:pt idx="216">
                  <c:v>55.991674100505506</c:v>
                </c:pt>
                <c:pt idx="217">
                  <c:v>57.062146892655377</c:v>
                </c:pt>
                <c:pt idx="218">
                  <c:v>64.164648910411628</c:v>
                </c:pt>
                <c:pt idx="219">
                  <c:v>60.234680573663638</c:v>
                </c:pt>
                <c:pt idx="220">
                  <c:v>61.77425171294626</c:v>
                </c:pt>
                <c:pt idx="221">
                  <c:v>64.797913950456334</c:v>
                </c:pt>
                <c:pt idx="222">
                  <c:v>62.335216572504713</c:v>
                </c:pt>
                <c:pt idx="223">
                  <c:v>54.028325980961235</c:v>
                </c:pt>
                <c:pt idx="224">
                  <c:v>49.890480807210317</c:v>
                </c:pt>
                <c:pt idx="225">
                  <c:v>56.860210420481891</c:v>
                </c:pt>
                <c:pt idx="226">
                  <c:v>56.906890732162744</c:v>
                </c:pt>
                <c:pt idx="227">
                  <c:v>57.897949657079252</c:v>
                </c:pt>
                <c:pt idx="228">
                  <c:v>60.034471614779704</c:v>
                </c:pt>
                <c:pt idx="229">
                  <c:v>54.361018348953294</c:v>
                </c:pt>
                <c:pt idx="230">
                  <c:v>55.129448095084207</c:v>
                </c:pt>
                <c:pt idx="231">
                  <c:v>63.424180401450691</c:v>
                </c:pt>
                <c:pt idx="232">
                  <c:v>56.547811411540813</c:v>
                </c:pt>
                <c:pt idx="233">
                  <c:v>57.919494416316574</c:v>
                </c:pt>
                <c:pt idx="234">
                  <c:v>49.384178965133408</c:v>
                </c:pt>
                <c:pt idx="235">
                  <c:v>57.087956464703673</c:v>
                </c:pt>
                <c:pt idx="236">
                  <c:v>49.409347398278541</c:v>
                </c:pt>
                <c:pt idx="237">
                  <c:v>62.812133390624446</c:v>
                </c:pt>
                <c:pt idx="238">
                  <c:v>67.174790039857029</c:v>
                </c:pt>
                <c:pt idx="239">
                  <c:v>46.114776306976346</c:v>
                </c:pt>
                <c:pt idx="240">
                  <c:v>40.980740465866319</c:v>
                </c:pt>
                <c:pt idx="241">
                  <c:v>72.579750047435127</c:v>
                </c:pt>
                <c:pt idx="242">
                  <c:v>70.852458811323686</c:v>
                </c:pt>
                <c:pt idx="243">
                  <c:v>46.962003612797957</c:v>
                </c:pt>
                <c:pt idx="244">
                  <c:v>52.888689747074679</c:v>
                </c:pt>
                <c:pt idx="245">
                  <c:v>88.22601311050532</c:v>
                </c:pt>
                <c:pt idx="246">
                  <c:v>50.664003138619762</c:v>
                </c:pt>
                <c:pt idx="247">
                  <c:v>83.381965854223068</c:v>
                </c:pt>
                <c:pt idx="248">
                  <c:v>92.643290585633508</c:v>
                </c:pt>
                <c:pt idx="249">
                  <c:v>83.266303202989121</c:v>
                </c:pt>
                <c:pt idx="250">
                  <c:v>89.716634439718561</c:v>
                </c:pt>
                <c:pt idx="251">
                  <c:v>89.639002172565839</c:v>
                </c:pt>
                <c:pt idx="252">
                  <c:v>89.197056898174111</c:v>
                </c:pt>
                <c:pt idx="253">
                  <c:v>88.400081421230695</c:v>
                </c:pt>
                <c:pt idx="254">
                  <c:v>56.509194357243743</c:v>
                </c:pt>
                <c:pt idx="255">
                  <c:v>82.529122279188826</c:v>
                </c:pt>
                <c:pt idx="256">
                  <c:v>79.942693531422947</c:v>
                </c:pt>
                <c:pt idx="257">
                  <c:v>74.791604694474429</c:v>
                </c:pt>
                <c:pt idx="258">
                  <c:v>77.616224903650149</c:v>
                </c:pt>
                <c:pt idx="259">
                  <c:v>85.789537412113475</c:v>
                </c:pt>
                <c:pt idx="260">
                  <c:v>66.420329766254326</c:v>
                </c:pt>
                <c:pt idx="261">
                  <c:v>89.389425831363383</c:v>
                </c:pt>
                <c:pt idx="262">
                  <c:v>90.913811596974853</c:v>
                </c:pt>
                <c:pt idx="263">
                  <c:v>72.60770881700401</c:v>
                </c:pt>
                <c:pt idx="264">
                  <c:v>72.283285608615742</c:v>
                </c:pt>
                <c:pt idx="265">
                  <c:v>72.008483428915085</c:v>
                </c:pt>
                <c:pt idx="266">
                  <c:v>75.354045500366098</c:v>
                </c:pt>
                <c:pt idx="267">
                  <c:v>78.675691566901222</c:v>
                </c:pt>
                <c:pt idx="268">
                  <c:v>68.320773698588027</c:v>
                </c:pt>
                <c:pt idx="269">
                  <c:v>55.341410481597308</c:v>
                </c:pt>
                <c:pt idx="270">
                  <c:v>73.97330768474022</c:v>
                </c:pt>
                <c:pt idx="271">
                  <c:v>70.255869827771193</c:v>
                </c:pt>
                <c:pt idx="272">
                  <c:v>66.001892587759997</c:v>
                </c:pt>
                <c:pt idx="273">
                  <c:v>42.36087803255743</c:v>
                </c:pt>
                <c:pt idx="274">
                  <c:v>81.171792620613232</c:v>
                </c:pt>
                <c:pt idx="275">
                  <c:v>47.265650749193973</c:v>
                </c:pt>
                <c:pt idx="276">
                  <c:v>91.458053598690384</c:v>
                </c:pt>
                <c:pt idx="277">
                  <c:v>67.837107068626196</c:v>
                </c:pt>
                <c:pt idx="278">
                  <c:v>69.551382272334322</c:v>
                </c:pt>
                <c:pt idx="279">
                  <c:v>90.111648610370253</c:v>
                </c:pt>
                <c:pt idx="280">
                  <c:v>77.431162285945504</c:v>
                </c:pt>
                <c:pt idx="281">
                  <c:v>88.721099196203582</c:v>
                </c:pt>
                <c:pt idx="282">
                  <c:v>78.420733165339271</c:v>
                </c:pt>
                <c:pt idx="283">
                  <c:v>73.193297404675633</c:v>
                </c:pt>
                <c:pt idx="284">
                  <c:v>86.565379734029818</c:v>
                </c:pt>
                <c:pt idx="285">
                  <c:v>80.672098883513897</c:v>
                </c:pt>
                <c:pt idx="286">
                  <c:v>81.657991060753758</c:v>
                </c:pt>
                <c:pt idx="287">
                  <c:v>82.776316515533324</c:v>
                </c:pt>
                <c:pt idx="288">
                  <c:v>75.288667141838914</c:v>
                </c:pt>
                <c:pt idx="289">
                  <c:v>49.875267284390588</c:v>
                </c:pt>
                <c:pt idx="290">
                  <c:v>79.027084818246621</c:v>
                </c:pt>
                <c:pt idx="291">
                  <c:v>38.859586600142556</c:v>
                </c:pt>
                <c:pt idx="292">
                  <c:v>71.379187455452595</c:v>
                </c:pt>
                <c:pt idx="293">
                  <c:v>80.320741268709909</c:v>
                </c:pt>
                <c:pt idx="294">
                  <c:v>78.970064148253741</c:v>
                </c:pt>
                <c:pt idx="295">
                  <c:v>77.950819672131146</c:v>
                </c:pt>
                <c:pt idx="296">
                  <c:v>75.808980755523876</c:v>
                </c:pt>
                <c:pt idx="297">
                  <c:v>86.963649322879547</c:v>
                </c:pt>
                <c:pt idx="298">
                  <c:v>73.061297220242338</c:v>
                </c:pt>
                <c:pt idx="299">
                  <c:v>73.684960798289382</c:v>
                </c:pt>
                <c:pt idx="300">
                  <c:v>67.25816922743995</c:v>
                </c:pt>
                <c:pt idx="301">
                  <c:v>62.215970569140879</c:v>
                </c:pt>
                <c:pt idx="302">
                  <c:v>69.205799610473917</c:v>
                </c:pt>
                <c:pt idx="303">
                  <c:v>66.19418596263435</c:v>
                </c:pt>
                <c:pt idx="304">
                  <c:v>71.113756041260913</c:v>
                </c:pt>
                <c:pt idx="305">
                  <c:v>62.320565534155669</c:v>
                </c:pt>
                <c:pt idx="306">
                  <c:v>71.766572891870453</c:v>
                </c:pt>
                <c:pt idx="307">
                  <c:v>73.620428478684261</c:v>
                </c:pt>
                <c:pt idx="308">
                  <c:v>74.489648705186468</c:v>
                </c:pt>
                <c:pt idx="309">
                  <c:v>66.994878453437209</c:v>
                </c:pt>
                <c:pt idx="310">
                  <c:v>73.537473851258738</c:v>
                </c:pt>
                <c:pt idx="311">
                  <c:v>53.314578374089308</c:v>
                </c:pt>
                <c:pt idx="312">
                  <c:v>67.411725457833654</c:v>
                </c:pt>
                <c:pt idx="313">
                  <c:v>76.078520885642547</c:v>
                </c:pt>
                <c:pt idx="314">
                  <c:v>57.856478148648883</c:v>
                </c:pt>
                <c:pt idx="315">
                  <c:v>78.178498059803701</c:v>
                </c:pt>
                <c:pt idx="316">
                  <c:v>49.347707759029376</c:v>
                </c:pt>
                <c:pt idx="317">
                  <c:v>50.450371358839739</c:v>
                </c:pt>
                <c:pt idx="318">
                  <c:v>64.279318034168526</c:v>
                </c:pt>
                <c:pt idx="319">
                  <c:v>54.892630765719097</c:v>
                </c:pt>
                <c:pt idx="320">
                  <c:v>68.689972433410006</c:v>
                </c:pt>
                <c:pt idx="321">
                  <c:v>48.287184169402842</c:v>
                </c:pt>
                <c:pt idx="322">
                  <c:v>63.857917932330167</c:v>
                </c:pt>
                <c:pt idx="323">
                  <c:v>66.867416992959107</c:v>
                </c:pt>
                <c:pt idx="324">
                  <c:v>59.438667733119402</c:v>
                </c:pt>
                <c:pt idx="325">
                  <c:v>49.540696585034013</c:v>
                </c:pt>
                <c:pt idx="326">
                  <c:v>49.935641607947154</c:v>
                </c:pt>
                <c:pt idx="327">
                  <c:v>38.485513948030622</c:v>
                </c:pt>
                <c:pt idx="328">
                  <c:v>81.955767597396161</c:v>
                </c:pt>
                <c:pt idx="329">
                  <c:v>62.319083608889116</c:v>
                </c:pt>
                <c:pt idx="330">
                  <c:v>60.733143971355787</c:v>
                </c:pt>
                <c:pt idx="331">
                  <c:v>61.835421051771519</c:v>
                </c:pt>
                <c:pt idx="332">
                  <c:v>42.529668135031848</c:v>
                </c:pt>
                <c:pt idx="333">
                  <c:v>55.358325282696121</c:v>
                </c:pt>
                <c:pt idx="334">
                  <c:v>72.91505679278886</c:v>
                </c:pt>
                <c:pt idx="335">
                  <c:v>57.513345752526732</c:v>
                </c:pt>
                <c:pt idx="336">
                  <c:v>89.456018096245742</c:v>
                </c:pt>
                <c:pt idx="337">
                  <c:v>90.262322594768136</c:v>
                </c:pt>
                <c:pt idx="338">
                  <c:v>89.707760224743708</c:v>
                </c:pt>
                <c:pt idx="339">
                  <c:v>89.331971250319242</c:v>
                </c:pt>
                <c:pt idx="340">
                  <c:v>75.668576015177493</c:v>
                </c:pt>
                <c:pt idx="341">
                  <c:v>89.040096318727436</c:v>
                </c:pt>
                <c:pt idx="342">
                  <c:v>88.091502791054026</c:v>
                </c:pt>
                <c:pt idx="343">
                  <c:v>75.212521434565289</c:v>
                </c:pt>
                <c:pt idx="344">
                  <c:v>89.215221277682517</c:v>
                </c:pt>
                <c:pt idx="345">
                  <c:v>90.29880696121711</c:v>
                </c:pt>
                <c:pt idx="346">
                  <c:v>84.97208945966652</c:v>
                </c:pt>
                <c:pt idx="347">
                  <c:v>89.58371337881718</c:v>
                </c:pt>
                <c:pt idx="348">
                  <c:v>77.515360315252906</c:v>
                </c:pt>
                <c:pt idx="349">
                  <c:v>77.541026820565648</c:v>
                </c:pt>
                <c:pt idx="350">
                  <c:v>70.09414092195604</c:v>
                </c:pt>
                <c:pt idx="351">
                  <c:v>83.376552288394663</c:v>
                </c:pt>
                <c:pt idx="352">
                  <c:v>77.572702448972848</c:v>
                </c:pt>
                <c:pt idx="353">
                  <c:v>71.423658342069245</c:v>
                </c:pt>
                <c:pt idx="354">
                  <c:v>74.898186507628637</c:v>
                </c:pt>
                <c:pt idx="355">
                  <c:v>62.322227267215467</c:v>
                </c:pt>
                <c:pt idx="356">
                  <c:v>62.216686489643521</c:v>
                </c:pt>
                <c:pt idx="357">
                  <c:v>78.200808428128639</c:v>
                </c:pt>
                <c:pt idx="358">
                  <c:v>45.642484897034855</c:v>
                </c:pt>
                <c:pt idx="359">
                  <c:v>79.253383981572483</c:v>
                </c:pt>
                <c:pt idx="360">
                  <c:v>78.634489962326128</c:v>
                </c:pt>
                <c:pt idx="361">
                  <c:v>81.487228017553008</c:v>
                </c:pt>
                <c:pt idx="362">
                  <c:v>52.584935385397579</c:v>
                </c:pt>
                <c:pt idx="363">
                  <c:v>77.249951211516958</c:v>
                </c:pt>
                <c:pt idx="364">
                  <c:v>56.607305153983447</c:v>
                </c:pt>
                <c:pt idx="365">
                  <c:v>55.385506554494825</c:v>
                </c:pt>
                <c:pt idx="366">
                  <c:v>79.177052592929542</c:v>
                </c:pt>
                <c:pt idx="367">
                  <c:v>66.134034243060199</c:v>
                </c:pt>
                <c:pt idx="368">
                  <c:v>50.313022341852978</c:v>
                </c:pt>
                <c:pt idx="369">
                  <c:v>49.994443750997533</c:v>
                </c:pt>
                <c:pt idx="370">
                  <c:v>77.624806011855568</c:v>
                </c:pt>
                <c:pt idx="371">
                  <c:v>77.408267244740955</c:v>
                </c:pt>
                <c:pt idx="372">
                  <c:v>81.292783482160303</c:v>
                </c:pt>
                <c:pt idx="373">
                  <c:v>85.568276501719154</c:v>
                </c:pt>
                <c:pt idx="374">
                  <c:v>77.292807343780552</c:v>
                </c:pt>
                <c:pt idx="375">
                  <c:v>78.158221471540969</c:v>
                </c:pt>
                <c:pt idx="376">
                  <c:v>82.701402782410099</c:v>
                </c:pt>
                <c:pt idx="377">
                  <c:v>77.157566903998969</c:v>
                </c:pt>
                <c:pt idx="378">
                  <c:v>74.128871787776859</c:v>
                </c:pt>
                <c:pt idx="379">
                  <c:v>80.138743811589606</c:v>
                </c:pt>
                <c:pt idx="380">
                  <c:v>74.004673314063268</c:v>
                </c:pt>
                <c:pt idx="381">
                  <c:v>72.179100665937383</c:v>
                </c:pt>
                <c:pt idx="382">
                  <c:v>56.476190482628816</c:v>
                </c:pt>
                <c:pt idx="383">
                  <c:v>67.384452491089334</c:v>
                </c:pt>
                <c:pt idx="384">
                  <c:v>71.946807056804914</c:v>
                </c:pt>
                <c:pt idx="385">
                  <c:v>64.803394861390444</c:v>
                </c:pt>
                <c:pt idx="386">
                  <c:v>76.024478198240246</c:v>
                </c:pt>
                <c:pt idx="387">
                  <c:v>75.787949236304186</c:v>
                </c:pt>
                <c:pt idx="388">
                  <c:v>79.21622054670226</c:v>
                </c:pt>
                <c:pt idx="389">
                  <c:v>61.195506051822726</c:v>
                </c:pt>
                <c:pt idx="390">
                  <c:v>50.517250271877089</c:v>
                </c:pt>
                <c:pt idx="391">
                  <c:v>84.595450144334222</c:v>
                </c:pt>
                <c:pt idx="392">
                  <c:v>86.360130272177628</c:v>
                </c:pt>
                <c:pt idx="393">
                  <c:v>62.629970729945953</c:v>
                </c:pt>
                <c:pt idx="394">
                  <c:v>72.099991855135272</c:v>
                </c:pt>
                <c:pt idx="395">
                  <c:v>78.961521597833169</c:v>
                </c:pt>
                <c:pt idx="396">
                  <c:v>68.415072577397879</c:v>
                </c:pt>
                <c:pt idx="397">
                  <c:v>84.666880729320482</c:v>
                </c:pt>
                <c:pt idx="398">
                  <c:v>64.743810667353401</c:v>
                </c:pt>
                <c:pt idx="399">
                  <c:v>53.703047751208601</c:v>
                </c:pt>
                <c:pt idx="400">
                  <c:v>69.08480159801617</c:v>
                </c:pt>
                <c:pt idx="401">
                  <c:v>84.052460511646075</c:v>
                </c:pt>
                <c:pt idx="402">
                  <c:v>66.440428147000787</c:v>
                </c:pt>
                <c:pt idx="403">
                  <c:v>73.70791691083744</c:v>
                </c:pt>
                <c:pt idx="404">
                  <c:v>82.465058786235943</c:v>
                </c:pt>
                <c:pt idx="405">
                  <c:v>80.260723194462528</c:v>
                </c:pt>
                <c:pt idx="406">
                  <c:v>82.135756269581194</c:v>
                </c:pt>
                <c:pt idx="407">
                  <c:v>79.033464207457186</c:v>
                </c:pt>
                <c:pt idx="408">
                  <c:v>81.775328006628584</c:v>
                </c:pt>
                <c:pt idx="409">
                  <c:v>77.874571003889471</c:v>
                </c:pt>
                <c:pt idx="410">
                  <c:v>68.174575925684394</c:v>
                </c:pt>
                <c:pt idx="411">
                  <c:v>60.285608832724137</c:v>
                </c:pt>
                <c:pt idx="412">
                  <c:v>67.080829837719975</c:v>
                </c:pt>
                <c:pt idx="413">
                  <c:v>47.170613087137809</c:v>
                </c:pt>
                <c:pt idx="414">
                  <c:v>65.761825608962795</c:v>
                </c:pt>
                <c:pt idx="415">
                  <c:v>46.862665798207665</c:v>
                </c:pt>
                <c:pt idx="416">
                  <c:v>59.113449131492523</c:v>
                </c:pt>
                <c:pt idx="417">
                  <c:v>78.380293383152704</c:v>
                </c:pt>
                <c:pt idx="418">
                  <c:v>92.000090916318896</c:v>
                </c:pt>
                <c:pt idx="419">
                  <c:v>56.712051267372921</c:v>
                </c:pt>
                <c:pt idx="420">
                  <c:v>71.92516801771896</c:v>
                </c:pt>
                <c:pt idx="421">
                  <c:v>47.986195915277982</c:v>
                </c:pt>
                <c:pt idx="422">
                  <c:v>53.672170592880555</c:v>
                </c:pt>
                <c:pt idx="423">
                  <c:v>60.755667680460654</c:v>
                </c:pt>
                <c:pt idx="424">
                  <c:v>68.476578588222225</c:v>
                </c:pt>
                <c:pt idx="425">
                  <c:v>60.004009025523132</c:v>
                </c:pt>
                <c:pt idx="426">
                  <c:v>69.847323873449511</c:v>
                </c:pt>
                <c:pt idx="427">
                  <c:v>55.265220985764309</c:v>
                </c:pt>
                <c:pt idx="428">
                  <c:v>58.45095297962456</c:v>
                </c:pt>
                <c:pt idx="429">
                  <c:v>53.686338734104389</c:v>
                </c:pt>
                <c:pt idx="430">
                  <c:v>63.157939128196475</c:v>
                </c:pt>
                <c:pt idx="431">
                  <c:v>58.775797856274615</c:v>
                </c:pt>
                <c:pt idx="432">
                  <c:v>54.36449926378851</c:v>
                </c:pt>
                <c:pt idx="433">
                  <c:v>63.137494226051757</c:v>
                </c:pt>
                <c:pt idx="434">
                  <c:v>68.34</c:v>
                </c:pt>
                <c:pt idx="435">
                  <c:v>75.73</c:v>
                </c:pt>
                <c:pt idx="436">
                  <c:v>68.290000000000006</c:v>
                </c:pt>
                <c:pt idx="437">
                  <c:v>65.89</c:v>
                </c:pt>
                <c:pt idx="438">
                  <c:v>69.22</c:v>
                </c:pt>
                <c:pt idx="439">
                  <c:v>76.319999999999993</c:v>
                </c:pt>
                <c:pt idx="440">
                  <c:v>70.459999999999994</c:v>
                </c:pt>
                <c:pt idx="441">
                  <c:v>73.78</c:v>
                </c:pt>
                <c:pt idx="442">
                  <c:v>70.63</c:v>
                </c:pt>
                <c:pt idx="443">
                  <c:v>71.47</c:v>
                </c:pt>
                <c:pt idx="444">
                  <c:v>71.39</c:v>
                </c:pt>
                <c:pt idx="445">
                  <c:v>72.13</c:v>
                </c:pt>
                <c:pt idx="446">
                  <c:v>68.08</c:v>
                </c:pt>
                <c:pt idx="447">
                  <c:v>71.05</c:v>
                </c:pt>
                <c:pt idx="448">
                  <c:v>74.23</c:v>
                </c:pt>
                <c:pt idx="449">
                  <c:v>66.489999999999995</c:v>
                </c:pt>
                <c:pt idx="450">
                  <c:v>70.709999999999994</c:v>
                </c:pt>
                <c:pt idx="451">
                  <c:v>70.239999999999995</c:v>
                </c:pt>
                <c:pt idx="452">
                  <c:v>63.13</c:v>
                </c:pt>
                <c:pt idx="453">
                  <c:v>68.239999999999995</c:v>
                </c:pt>
                <c:pt idx="454">
                  <c:v>76.23</c:v>
                </c:pt>
                <c:pt idx="455">
                  <c:v>71.27</c:v>
                </c:pt>
                <c:pt idx="456">
                  <c:v>70.08</c:v>
                </c:pt>
                <c:pt idx="457">
                  <c:v>71.16</c:v>
                </c:pt>
                <c:pt idx="458">
                  <c:v>75.099999999999994</c:v>
                </c:pt>
                <c:pt idx="459">
                  <c:v>65.239999999999995</c:v>
                </c:pt>
                <c:pt idx="460">
                  <c:v>69.8</c:v>
                </c:pt>
                <c:pt idx="461">
                  <c:v>66.010000000000005</c:v>
                </c:pt>
                <c:pt idx="462">
                  <c:v>67.58</c:v>
                </c:pt>
                <c:pt idx="463">
                  <c:v>70.459999999999994</c:v>
                </c:pt>
                <c:pt idx="464">
                  <c:v>65.98</c:v>
                </c:pt>
                <c:pt idx="465">
                  <c:v>65.73</c:v>
                </c:pt>
                <c:pt idx="466">
                  <c:v>72.260000000000005</c:v>
                </c:pt>
                <c:pt idx="467">
                  <c:v>70.319999999999993</c:v>
                </c:pt>
                <c:pt idx="468">
                  <c:v>66.36</c:v>
                </c:pt>
                <c:pt idx="469">
                  <c:v>66.98</c:v>
                </c:pt>
                <c:pt idx="470">
                  <c:v>70.66</c:v>
                </c:pt>
                <c:pt idx="471">
                  <c:v>64.5</c:v>
                </c:pt>
                <c:pt idx="472">
                  <c:v>66.95</c:v>
                </c:pt>
                <c:pt idx="473">
                  <c:v>65.2</c:v>
                </c:pt>
                <c:pt idx="474">
                  <c:v>71.52</c:v>
                </c:pt>
                <c:pt idx="475">
                  <c:v>65.14</c:v>
                </c:pt>
                <c:pt idx="476">
                  <c:v>61.19</c:v>
                </c:pt>
                <c:pt idx="477">
                  <c:v>61.47</c:v>
                </c:pt>
                <c:pt idx="478">
                  <c:v>66.680000000000007</c:v>
                </c:pt>
                <c:pt idx="479">
                  <c:v>64.09</c:v>
                </c:pt>
                <c:pt idx="480">
                  <c:v>73.58</c:v>
                </c:pt>
                <c:pt idx="481">
                  <c:v>63.78</c:v>
                </c:pt>
                <c:pt idx="482">
                  <c:v>65.930000000000007</c:v>
                </c:pt>
                <c:pt idx="483">
                  <c:v>64.28</c:v>
                </c:pt>
                <c:pt idx="484">
                  <c:v>66.989999999999995</c:v>
                </c:pt>
                <c:pt idx="485">
                  <c:v>62.51</c:v>
                </c:pt>
                <c:pt idx="486">
                  <c:v>61.27</c:v>
                </c:pt>
                <c:pt idx="487">
                  <c:v>63.59</c:v>
                </c:pt>
                <c:pt idx="488">
                  <c:v>69.98</c:v>
                </c:pt>
                <c:pt idx="489">
                  <c:v>65.53</c:v>
                </c:pt>
                <c:pt idx="490">
                  <c:v>67.760000000000005</c:v>
                </c:pt>
                <c:pt idx="491">
                  <c:v>62.37</c:v>
                </c:pt>
                <c:pt idx="492">
                  <c:v>66.989999999999995</c:v>
                </c:pt>
                <c:pt idx="493">
                  <c:v>64.489999999999995</c:v>
                </c:pt>
                <c:pt idx="494">
                  <c:v>65.09</c:v>
                </c:pt>
                <c:pt idx="495">
                  <c:v>68.7</c:v>
                </c:pt>
                <c:pt idx="496">
                  <c:v>66.37</c:v>
                </c:pt>
                <c:pt idx="497">
                  <c:v>67.69</c:v>
                </c:pt>
                <c:pt idx="498">
                  <c:v>63.75</c:v>
                </c:pt>
                <c:pt idx="499">
                  <c:v>59.21</c:v>
                </c:pt>
                <c:pt idx="500">
                  <c:v>68.08</c:v>
                </c:pt>
                <c:pt idx="501">
                  <c:v>68.48</c:v>
                </c:pt>
                <c:pt idx="502">
                  <c:v>68.260000000000005</c:v>
                </c:pt>
                <c:pt idx="503">
                  <c:v>69.66</c:v>
                </c:pt>
                <c:pt idx="504">
                  <c:v>70.430000000000007</c:v>
                </c:pt>
                <c:pt idx="505">
                  <c:v>65.34</c:v>
                </c:pt>
                <c:pt idx="506">
                  <c:v>62.48</c:v>
                </c:pt>
                <c:pt idx="507">
                  <c:v>67.02</c:v>
                </c:pt>
                <c:pt idx="508">
                  <c:v>70.41</c:v>
                </c:pt>
                <c:pt idx="509">
                  <c:v>63.96</c:v>
                </c:pt>
                <c:pt idx="510">
                  <c:v>66.91</c:v>
                </c:pt>
                <c:pt idx="511">
                  <c:v>69.459999999999994</c:v>
                </c:pt>
                <c:pt idx="512">
                  <c:v>65.37</c:v>
                </c:pt>
                <c:pt idx="513">
                  <c:v>75.540000000000006</c:v>
                </c:pt>
                <c:pt idx="514">
                  <c:v>62.78</c:v>
                </c:pt>
                <c:pt idx="515">
                  <c:v>65.05</c:v>
                </c:pt>
                <c:pt idx="516">
                  <c:v>72.88</c:v>
                </c:pt>
                <c:pt idx="517">
                  <c:v>70.84</c:v>
                </c:pt>
                <c:pt idx="518">
                  <c:v>72.88</c:v>
                </c:pt>
                <c:pt idx="519">
                  <c:v>70.58</c:v>
                </c:pt>
                <c:pt idx="520">
                  <c:v>74.63</c:v>
                </c:pt>
                <c:pt idx="521">
                  <c:v>73.58</c:v>
                </c:pt>
                <c:pt idx="522">
                  <c:v>73.52</c:v>
                </c:pt>
                <c:pt idx="523">
                  <c:v>69.48</c:v>
                </c:pt>
                <c:pt idx="524">
                  <c:v>69.09</c:v>
                </c:pt>
                <c:pt idx="525">
                  <c:v>75.12</c:v>
                </c:pt>
                <c:pt idx="526">
                  <c:v>75.44</c:v>
                </c:pt>
                <c:pt idx="527">
                  <c:v>71.489999999999995</c:v>
                </c:pt>
                <c:pt idx="528">
                  <c:v>61.61</c:v>
                </c:pt>
                <c:pt idx="529">
                  <c:v>69.819999999999993</c:v>
                </c:pt>
                <c:pt idx="530">
                  <c:v>67.69</c:v>
                </c:pt>
                <c:pt idx="531">
                  <c:v>63.74</c:v>
                </c:pt>
                <c:pt idx="532">
                  <c:v>63.31</c:v>
                </c:pt>
                <c:pt idx="533">
                  <c:v>66.680000000000007</c:v>
                </c:pt>
                <c:pt idx="534">
                  <c:v>62.21</c:v>
                </c:pt>
                <c:pt idx="535">
                  <c:v>57.59</c:v>
                </c:pt>
                <c:pt idx="536">
                  <c:v>63.72</c:v>
                </c:pt>
                <c:pt idx="537">
                  <c:v>59.77</c:v>
                </c:pt>
                <c:pt idx="538">
                  <c:v>65.53</c:v>
                </c:pt>
                <c:pt idx="539">
                  <c:v>68.77</c:v>
                </c:pt>
                <c:pt idx="540">
                  <c:v>65.819999999999993</c:v>
                </c:pt>
                <c:pt idx="541">
                  <c:v>83.49</c:v>
                </c:pt>
                <c:pt idx="542">
                  <c:v>73.28</c:v>
                </c:pt>
                <c:pt idx="543">
                  <c:v>55.7</c:v>
                </c:pt>
                <c:pt idx="544">
                  <c:v>56.4</c:v>
                </c:pt>
                <c:pt idx="545">
                  <c:v>52.3</c:v>
                </c:pt>
                <c:pt idx="546">
                  <c:v>58.8</c:v>
                </c:pt>
                <c:pt idx="547">
                  <c:v>57.4</c:v>
                </c:pt>
                <c:pt idx="548">
                  <c:v>10.3</c:v>
                </c:pt>
                <c:pt idx="549">
                  <c:v>9.6</c:v>
                </c:pt>
                <c:pt idx="550">
                  <c:v>27.2</c:v>
                </c:pt>
                <c:pt idx="551">
                  <c:v>24.1</c:v>
                </c:pt>
                <c:pt idx="552">
                  <c:v>23.069631324271384</c:v>
                </c:pt>
                <c:pt idx="553">
                  <c:v>22.973048754893441</c:v>
                </c:pt>
                <c:pt idx="554">
                  <c:v>46.323998801795142</c:v>
                </c:pt>
                <c:pt idx="555">
                  <c:v>41.417745499148303</c:v>
                </c:pt>
                <c:pt idx="556">
                  <c:v>46.743219760595842</c:v>
                </c:pt>
                <c:pt idx="557">
                  <c:v>44.162443805385308</c:v>
                </c:pt>
                <c:pt idx="558">
                  <c:v>45.35876710454508</c:v>
                </c:pt>
                <c:pt idx="559">
                  <c:v>43.933664600078373</c:v>
                </c:pt>
                <c:pt idx="560">
                  <c:v>44.461712897662984</c:v>
                </c:pt>
                <c:pt idx="561">
                  <c:v>45.492001672100294</c:v>
                </c:pt>
                <c:pt idx="562">
                  <c:v>44.999439729869614</c:v>
                </c:pt>
                <c:pt idx="563">
                  <c:v>49.39</c:v>
                </c:pt>
                <c:pt idx="564">
                  <c:v>71.95</c:v>
                </c:pt>
                <c:pt idx="565">
                  <c:v>58.7</c:v>
                </c:pt>
                <c:pt idx="566">
                  <c:v>62.3</c:v>
                </c:pt>
                <c:pt idx="567">
                  <c:v>80.5</c:v>
                </c:pt>
                <c:pt idx="568">
                  <c:v>66.05</c:v>
                </c:pt>
                <c:pt idx="569">
                  <c:v>44.47</c:v>
                </c:pt>
                <c:pt idx="570">
                  <c:v>46</c:v>
                </c:pt>
                <c:pt idx="571">
                  <c:v>18.02</c:v>
                </c:pt>
                <c:pt idx="572">
                  <c:v>7.5</c:v>
                </c:pt>
                <c:pt idx="573">
                  <c:v>2.4</c:v>
                </c:pt>
                <c:pt idx="574">
                  <c:v>5.8</c:v>
                </c:pt>
                <c:pt idx="575">
                  <c:v>9.6</c:v>
                </c:pt>
                <c:pt idx="576">
                  <c:v>9.6</c:v>
                </c:pt>
                <c:pt idx="577">
                  <c:v>6</c:v>
                </c:pt>
                <c:pt idx="578">
                  <c:v>24.8</c:v>
                </c:pt>
                <c:pt idx="579">
                  <c:v>12.5</c:v>
                </c:pt>
                <c:pt idx="580">
                  <c:v>9</c:v>
                </c:pt>
                <c:pt idx="581">
                  <c:v>1.5</c:v>
                </c:pt>
                <c:pt idx="582">
                  <c:v>1.1000000000000001</c:v>
                </c:pt>
                <c:pt idx="583">
                  <c:v>5.0999999999999996</c:v>
                </c:pt>
                <c:pt idx="584">
                  <c:v>7.5</c:v>
                </c:pt>
                <c:pt idx="585">
                  <c:v>9.6</c:v>
                </c:pt>
                <c:pt idx="586">
                  <c:v>18.100000000000001</c:v>
                </c:pt>
                <c:pt idx="587">
                  <c:v>9.4</c:v>
                </c:pt>
                <c:pt idx="588">
                  <c:v>5.8</c:v>
                </c:pt>
                <c:pt idx="589">
                  <c:v>5.5</c:v>
                </c:pt>
                <c:pt idx="590">
                  <c:v>0.8</c:v>
                </c:pt>
                <c:pt idx="591">
                  <c:v>1.8</c:v>
                </c:pt>
                <c:pt idx="592">
                  <c:v>5</c:v>
                </c:pt>
                <c:pt idx="593">
                  <c:v>12.1</c:v>
                </c:pt>
                <c:pt idx="594">
                  <c:v>32.9</c:v>
                </c:pt>
                <c:pt idx="595">
                  <c:v>26.2</c:v>
                </c:pt>
                <c:pt idx="596">
                  <c:v>47.9</c:v>
                </c:pt>
                <c:pt idx="597">
                  <c:v>44.1</c:v>
                </c:pt>
                <c:pt idx="598">
                  <c:v>26.2</c:v>
                </c:pt>
                <c:pt idx="599">
                  <c:v>27.2</c:v>
                </c:pt>
                <c:pt idx="600">
                  <c:v>46.8</c:v>
                </c:pt>
                <c:pt idx="601">
                  <c:v>48.7</c:v>
                </c:pt>
                <c:pt idx="602">
                  <c:v>45.9</c:v>
                </c:pt>
                <c:pt idx="603">
                  <c:v>56.7</c:v>
                </c:pt>
                <c:pt idx="604">
                  <c:v>50.5</c:v>
                </c:pt>
                <c:pt idx="605">
                  <c:v>52.3</c:v>
                </c:pt>
                <c:pt idx="606">
                  <c:v>47.8</c:v>
                </c:pt>
                <c:pt idx="607">
                  <c:v>61.9</c:v>
                </c:pt>
                <c:pt idx="608">
                  <c:v>65</c:v>
                </c:pt>
                <c:pt idx="609">
                  <c:v>43.5</c:v>
                </c:pt>
                <c:pt idx="610">
                  <c:v>62.8</c:v>
                </c:pt>
                <c:pt idx="611">
                  <c:v>38.1</c:v>
                </c:pt>
                <c:pt idx="612">
                  <c:v>40.299999999999997</c:v>
                </c:pt>
                <c:pt idx="613">
                  <c:v>45.5</c:v>
                </c:pt>
                <c:pt idx="614">
                  <c:v>51.2</c:v>
                </c:pt>
                <c:pt idx="615">
                  <c:v>49</c:v>
                </c:pt>
                <c:pt idx="616">
                  <c:v>49.9</c:v>
                </c:pt>
                <c:pt idx="617">
                  <c:v>44.8</c:v>
                </c:pt>
                <c:pt idx="618">
                  <c:v>47.7</c:v>
                </c:pt>
                <c:pt idx="619">
                  <c:v>41.2</c:v>
                </c:pt>
                <c:pt idx="620">
                  <c:v>21.9</c:v>
                </c:pt>
                <c:pt idx="621">
                  <c:v>37.799999999999997</c:v>
                </c:pt>
                <c:pt idx="622">
                  <c:v>50</c:v>
                </c:pt>
                <c:pt idx="623">
                  <c:v>48.8</c:v>
                </c:pt>
                <c:pt idx="624">
                  <c:v>56.7</c:v>
                </c:pt>
                <c:pt idx="625">
                  <c:v>52.8</c:v>
                </c:pt>
                <c:pt idx="626">
                  <c:v>58.2</c:v>
                </c:pt>
                <c:pt idx="627">
                  <c:v>60.7</c:v>
                </c:pt>
                <c:pt idx="628">
                  <c:v>23.6</c:v>
                </c:pt>
                <c:pt idx="629">
                  <c:v>30.6</c:v>
                </c:pt>
                <c:pt idx="630">
                  <c:v>37.799999999999997</c:v>
                </c:pt>
                <c:pt idx="631">
                  <c:v>46.4</c:v>
                </c:pt>
                <c:pt idx="632">
                  <c:v>67.7</c:v>
                </c:pt>
                <c:pt idx="633">
                  <c:v>47.9</c:v>
                </c:pt>
                <c:pt idx="634">
                  <c:v>68</c:v>
                </c:pt>
                <c:pt idx="635">
                  <c:v>59.9</c:v>
                </c:pt>
                <c:pt idx="636">
                  <c:v>55.5</c:v>
                </c:pt>
                <c:pt idx="637">
                  <c:v>35.4</c:v>
                </c:pt>
                <c:pt idx="638">
                  <c:v>67.2</c:v>
                </c:pt>
                <c:pt idx="639">
                  <c:v>64.900000000000006</c:v>
                </c:pt>
                <c:pt idx="640">
                  <c:v>69.099999999999994</c:v>
                </c:pt>
                <c:pt idx="641">
                  <c:v>61.7</c:v>
                </c:pt>
                <c:pt idx="642">
                  <c:v>75.7</c:v>
                </c:pt>
                <c:pt idx="643">
                  <c:v>59.1</c:v>
                </c:pt>
                <c:pt idx="644">
                  <c:v>70</c:v>
                </c:pt>
                <c:pt idx="645">
                  <c:v>59.5</c:v>
                </c:pt>
                <c:pt idx="646">
                  <c:v>58.1</c:v>
                </c:pt>
                <c:pt idx="647">
                  <c:v>71.900000000000006</c:v>
                </c:pt>
                <c:pt idx="648">
                  <c:v>43.1</c:v>
                </c:pt>
                <c:pt idx="649">
                  <c:v>69.3</c:v>
                </c:pt>
                <c:pt idx="650">
                  <c:v>72.599999999999994</c:v>
                </c:pt>
                <c:pt idx="651">
                  <c:v>66.400000000000006</c:v>
                </c:pt>
                <c:pt idx="652">
                  <c:v>68.3</c:v>
                </c:pt>
                <c:pt idx="653">
                  <c:v>73.3</c:v>
                </c:pt>
                <c:pt idx="654">
                  <c:v>67.7</c:v>
                </c:pt>
                <c:pt idx="655">
                  <c:v>65.5</c:v>
                </c:pt>
                <c:pt idx="656">
                  <c:v>52.2</c:v>
                </c:pt>
                <c:pt idx="657">
                  <c:v>53.1</c:v>
                </c:pt>
                <c:pt idx="658">
                  <c:v>75.2</c:v>
                </c:pt>
                <c:pt idx="659">
                  <c:v>75.3</c:v>
                </c:pt>
                <c:pt idx="660">
                  <c:v>73.348051699713295</c:v>
                </c:pt>
                <c:pt idx="661">
                  <c:v>71.115131687997547</c:v>
                </c:pt>
                <c:pt idx="662">
                  <c:v>72.095285753354375</c:v>
                </c:pt>
                <c:pt idx="663">
                  <c:v>60.843342982671295</c:v>
                </c:pt>
                <c:pt idx="664">
                  <c:v>70.517986649495029</c:v>
                </c:pt>
                <c:pt idx="665">
                  <c:v>67.246313732300464</c:v>
                </c:pt>
                <c:pt idx="666">
                  <c:v>65.048267988047172</c:v>
                </c:pt>
                <c:pt idx="667">
                  <c:v>70.019919119496635</c:v>
                </c:pt>
                <c:pt idx="668">
                  <c:v>71.670446466925398</c:v>
                </c:pt>
                <c:pt idx="669">
                  <c:v>70.991679239850811</c:v>
                </c:pt>
                <c:pt idx="670">
                  <c:v>83.510798892336041</c:v>
                </c:pt>
                <c:pt idx="671">
                  <c:v>77.745793778042</c:v>
                </c:pt>
                <c:pt idx="672">
                  <c:v>78.779887042019737</c:v>
                </c:pt>
                <c:pt idx="673">
                  <c:v>77.804161832218966</c:v>
                </c:pt>
                <c:pt idx="674">
                  <c:v>68.84072088847077</c:v>
                </c:pt>
                <c:pt idx="675">
                  <c:v>66.365759854069424</c:v>
                </c:pt>
                <c:pt idx="676">
                  <c:v>64.936255839605039</c:v>
                </c:pt>
                <c:pt idx="677">
                  <c:v>68.515225618201697</c:v>
                </c:pt>
                <c:pt idx="678">
                  <c:v>64.506851229179304</c:v>
                </c:pt>
                <c:pt idx="679">
                  <c:v>65.70099445254148</c:v>
                </c:pt>
                <c:pt idx="680">
                  <c:v>65.070690047899845</c:v>
                </c:pt>
                <c:pt idx="681">
                  <c:v>70.854296791488323</c:v>
                </c:pt>
                <c:pt idx="682">
                  <c:v>74.106325263902164</c:v>
                </c:pt>
                <c:pt idx="683">
                  <c:v>62.851957349255173</c:v>
                </c:pt>
                <c:pt idx="684">
                  <c:v>68.001076547960707</c:v>
                </c:pt>
                <c:pt idx="685">
                  <c:v>69.51896077398483</c:v>
                </c:pt>
                <c:pt idx="686">
                  <c:v>65.744268511960883</c:v>
                </c:pt>
                <c:pt idx="687">
                  <c:v>66.660151716411093</c:v>
                </c:pt>
                <c:pt idx="688">
                  <c:v>68.11671842013547</c:v>
                </c:pt>
                <c:pt idx="689">
                  <c:v>67.275725964966796</c:v>
                </c:pt>
                <c:pt idx="690">
                  <c:v>67.44622216231754</c:v>
                </c:pt>
                <c:pt idx="691">
                  <c:v>75.878380556030166</c:v>
                </c:pt>
                <c:pt idx="692">
                  <c:v>76.457106034702889</c:v>
                </c:pt>
                <c:pt idx="693">
                  <c:v>70.429418820262455</c:v>
                </c:pt>
                <c:pt idx="694">
                  <c:v>66.989375434227725</c:v>
                </c:pt>
                <c:pt idx="695">
                  <c:v>77.008799748577403</c:v>
                </c:pt>
                <c:pt idx="696">
                  <c:v>77.656974336035276</c:v>
                </c:pt>
                <c:pt idx="697">
                  <c:v>77.435653855719295</c:v>
                </c:pt>
                <c:pt idx="698">
                  <c:v>72.980283892171855</c:v>
                </c:pt>
                <c:pt idx="699">
                  <c:v>74.237750510971495</c:v>
                </c:pt>
                <c:pt idx="700">
                  <c:v>74.963870708854813</c:v>
                </c:pt>
                <c:pt idx="701">
                  <c:v>74.349273877960201</c:v>
                </c:pt>
                <c:pt idx="702">
                  <c:v>79.868506909953396</c:v>
                </c:pt>
                <c:pt idx="703">
                  <c:v>80.203747538364311</c:v>
                </c:pt>
                <c:pt idx="704">
                  <c:v>78.559900673064703</c:v>
                </c:pt>
                <c:pt idx="705">
                  <c:v>31.593343887810946</c:v>
                </c:pt>
                <c:pt idx="706">
                  <c:v>32.562981939859228</c:v>
                </c:pt>
                <c:pt idx="707">
                  <c:v>72.423138514991848</c:v>
                </c:pt>
                <c:pt idx="708">
                  <c:v>74.14041228593598</c:v>
                </c:pt>
                <c:pt idx="709">
                  <c:v>69.105345478177227</c:v>
                </c:pt>
                <c:pt idx="710">
                  <c:v>68.000723196329886</c:v>
                </c:pt>
                <c:pt idx="711">
                  <c:v>67.344933325076909</c:v>
                </c:pt>
                <c:pt idx="712">
                  <c:v>67.046646766747614</c:v>
                </c:pt>
                <c:pt idx="713">
                  <c:v>48.682022784072998</c:v>
                </c:pt>
                <c:pt idx="714">
                  <c:v>51.1502694237127</c:v>
                </c:pt>
                <c:pt idx="715">
                  <c:v>51.543415367568358</c:v>
                </c:pt>
                <c:pt idx="716">
                  <c:v>50.141186982785669</c:v>
                </c:pt>
                <c:pt idx="717">
                  <c:v>69.734777722080921</c:v>
                </c:pt>
                <c:pt idx="718">
                  <c:v>34.132555904461711</c:v>
                </c:pt>
                <c:pt idx="719">
                  <c:v>34.905814416125054</c:v>
                </c:pt>
                <c:pt idx="720">
                  <c:v>35.816214148681567</c:v>
                </c:pt>
                <c:pt idx="721">
                  <c:v>34.976754883259304</c:v>
                </c:pt>
                <c:pt idx="722">
                  <c:v>34.01994634380803</c:v>
                </c:pt>
                <c:pt idx="723">
                  <c:v>34.047327683403452</c:v>
                </c:pt>
                <c:pt idx="724">
                  <c:v>62.977843442965181</c:v>
                </c:pt>
                <c:pt idx="725">
                  <c:v>66.814236500088782</c:v>
                </c:pt>
                <c:pt idx="726">
                  <c:v>62.873799120722602</c:v>
                </c:pt>
                <c:pt idx="727">
                  <c:v>49.401134348127464</c:v>
                </c:pt>
                <c:pt idx="728">
                  <c:v>54.874499499218054</c:v>
                </c:pt>
                <c:pt idx="729">
                  <c:v>75.09752179909681</c:v>
                </c:pt>
                <c:pt idx="730">
                  <c:v>73.161888394504544</c:v>
                </c:pt>
                <c:pt idx="731">
                  <c:v>73.259742265202334</c:v>
                </c:pt>
                <c:pt idx="732">
                  <c:v>67.539378791707676</c:v>
                </c:pt>
                <c:pt idx="733">
                  <c:v>71.572785144836416</c:v>
                </c:pt>
                <c:pt idx="734">
                  <c:v>73.685467137455106</c:v>
                </c:pt>
                <c:pt idx="735">
                  <c:v>74.157444525951036</c:v>
                </c:pt>
                <c:pt idx="736">
                  <c:v>75.203871381522191</c:v>
                </c:pt>
                <c:pt idx="737">
                  <c:v>58.359244380030937</c:v>
                </c:pt>
                <c:pt idx="738">
                  <c:v>67.295864491845336</c:v>
                </c:pt>
                <c:pt idx="739">
                  <c:v>68.414650779993295</c:v>
                </c:pt>
                <c:pt idx="740">
                  <c:v>68.21912999950986</c:v>
                </c:pt>
                <c:pt idx="741">
                  <c:v>65.142275939483852</c:v>
                </c:pt>
                <c:pt idx="742">
                  <c:v>71.287004327230477</c:v>
                </c:pt>
                <c:pt idx="743">
                  <c:v>70.02708018037346</c:v>
                </c:pt>
                <c:pt idx="744">
                  <c:v>63.140304357674459</c:v>
                </c:pt>
                <c:pt idx="745">
                  <c:v>67.525909381351454</c:v>
                </c:pt>
                <c:pt idx="746">
                  <c:v>28.785553086266937</c:v>
                </c:pt>
                <c:pt idx="747">
                  <c:v>27.740998609240716</c:v>
                </c:pt>
                <c:pt idx="748">
                  <c:v>28.033647662144787</c:v>
                </c:pt>
                <c:pt idx="749">
                  <c:v>74.799216708223057</c:v>
                </c:pt>
                <c:pt idx="750">
                  <c:v>72.495743816519564</c:v>
                </c:pt>
                <c:pt idx="751">
                  <c:v>74.220699543144548</c:v>
                </c:pt>
                <c:pt idx="752">
                  <c:v>74.221975850589928</c:v>
                </c:pt>
                <c:pt idx="753">
                  <c:v>52.999661144659619</c:v>
                </c:pt>
                <c:pt idx="754">
                  <c:v>57.496297280964498</c:v>
                </c:pt>
                <c:pt idx="755">
                  <c:v>52.04658449028743</c:v>
                </c:pt>
                <c:pt idx="756">
                  <c:v>56.173113089560907</c:v>
                </c:pt>
                <c:pt idx="757">
                  <c:v>47.372995252849051</c:v>
                </c:pt>
                <c:pt idx="758">
                  <c:v>48.263803052269949</c:v>
                </c:pt>
                <c:pt idx="759">
                  <c:v>74.153473678190053</c:v>
                </c:pt>
                <c:pt idx="760">
                  <c:v>74.407542183686644</c:v>
                </c:pt>
                <c:pt idx="761">
                  <c:v>63.957466203248401</c:v>
                </c:pt>
                <c:pt idx="762">
                  <c:v>64.526138574623474</c:v>
                </c:pt>
                <c:pt idx="763">
                  <c:v>64.221992638480998</c:v>
                </c:pt>
                <c:pt idx="764">
                  <c:v>62.783931592174554</c:v>
                </c:pt>
                <c:pt idx="765">
                  <c:v>61.989398125501737</c:v>
                </c:pt>
                <c:pt idx="766">
                  <c:v>63.073903242221249</c:v>
                </c:pt>
                <c:pt idx="767">
                  <c:v>72.760264117050653</c:v>
                </c:pt>
                <c:pt idx="768">
                  <c:v>70.988578455862438</c:v>
                </c:pt>
                <c:pt idx="769">
                  <c:v>68.456482199113964</c:v>
                </c:pt>
                <c:pt idx="770">
                  <c:v>67.561818267722458</c:v>
                </c:pt>
                <c:pt idx="771">
                  <c:v>72.36086556396539</c:v>
                </c:pt>
                <c:pt idx="772">
                  <c:v>72.751614743995916</c:v>
                </c:pt>
                <c:pt idx="773">
                  <c:v>77.190301098871615</c:v>
                </c:pt>
                <c:pt idx="774">
                  <c:v>72.120092388450757</c:v>
                </c:pt>
                <c:pt idx="775">
                  <c:v>72.735205314125693</c:v>
                </c:pt>
                <c:pt idx="776">
                  <c:v>74.131802121337387</c:v>
                </c:pt>
                <c:pt idx="777">
                  <c:v>72.426856716603567</c:v>
                </c:pt>
                <c:pt idx="778">
                  <c:v>64.673555420169379</c:v>
                </c:pt>
                <c:pt idx="779">
                  <c:v>71.181110282189422</c:v>
                </c:pt>
                <c:pt idx="780">
                  <c:v>75.351548521643821</c:v>
                </c:pt>
                <c:pt idx="781">
                  <c:v>71.872138314977377</c:v>
                </c:pt>
                <c:pt idx="782">
                  <c:v>56.719093890704158</c:v>
                </c:pt>
                <c:pt idx="783">
                  <c:v>55.263868107910909</c:v>
                </c:pt>
                <c:pt idx="784">
                  <c:v>60.145814078216986</c:v>
                </c:pt>
                <c:pt idx="785">
                  <c:v>66.017044471318144</c:v>
                </c:pt>
                <c:pt idx="786">
                  <c:v>61.948756152303005</c:v>
                </c:pt>
                <c:pt idx="787">
                  <c:v>64.719444283439472</c:v>
                </c:pt>
                <c:pt idx="788">
                  <c:v>66.327039837272054</c:v>
                </c:pt>
                <c:pt idx="789">
                  <c:v>65.543130262118694</c:v>
                </c:pt>
                <c:pt idx="790">
                  <c:v>61.155611424634074</c:v>
                </c:pt>
                <c:pt idx="791">
                  <c:v>64.64329872655648</c:v>
                </c:pt>
                <c:pt idx="792">
                  <c:v>64.483973413778671</c:v>
                </c:pt>
                <c:pt idx="793">
                  <c:v>59.483053692584448</c:v>
                </c:pt>
                <c:pt idx="794">
                  <c:v>64.61442108310122</c:v>
                </c:pt>
                <c:pt idx="795">
                  <c:v>60.321407244629739</c:v>
                </c:pt>
                <c:pt idx="796">
                  <c:v>67.917996076719518</c:v>
                </c:pt>
                <c:pt idx="797">
                  <c:v>66.938120873783191</c:v>
                </c:pt>
                <c:pt idx="798">
                  <c:v>63.750393593326955</c:v>
                </c:pt>
                <c:pt idx="799">
                  <c:v>73.128806433736571</c:v>
                </c:pt>
                <c:pt idx="800">
                  <c:v>71.586121589244954</c:v>
                </c:pt>
                <c:pt idx="801">
                  <c:v>63.864918348375255</c:v>
                </c:pt>
                <c:pt idx="802">
                  <c:v>68.388490840364895</c:v>
                </c:pt>
                <c:pt idx="803">
                  <c:v>68.507329867195324</c:v>
                </c:pt>
                <c:pt idx="804">
                  <c:v>71.331587702344706</c:v>
                </c:pt>
                <c:pt idx="805">
                  <c:v>72.549936007896292</c:v>
                </c:pt>
                <c:pt idx="806">
                  <c:v>71.440282464748179</c:v>
                </c:pt>
                <c:pt idx="807">
                  <c:v>76.712887913442145</c:v>
                </c:pt>
                <c:pt idx="808">
                  <c:v>71.174044145811294</c:v>
                </c:pt>
                <c:pt idx="809">
                  <c:v>66.306334701515027</c:v>
                </c:pt>
                <c:pt idx="810">
                  <c:v>71.144012940804487</c:v>
                </c:pt>
                <c:pt idx="811">
                  <c:v>69.570057240215633</c:v>
                </c:pt>
                <c:pt idx="812">
                  <c:v>70.672383579090678</c:v>
                </c:pt>
                <c:pt idx="813">
                  <c:v>66.772626403242697</c:v>
                </c:pt>
                <c:pt idx="814">
                  <c:v>68.141466483728962</c:v>
                </c:pt>
                <c:pt idx="815">
                  <c:v>66.438622006832418</c:v>
                </c:pt>
                <c:pt idx="816">
                  <c:v>65.247921630143878</c:v>
                </c:pt>
                <c:pt idx="817">
                  <c:v>62.670663798633953</c:v>
                </c:pt>
                <c:pt idx="818">
                  <c:v>63.783595334050631</c:v>
                </c:pt>
                <c:pt idx="819">
                  <c:v>57.792462676742161</c:v>
                </c:pt>
                <c:pt idx="820">
                  <c:v>57.604521652329517</c:v>
                </c:pt>
                <c:pt idx="821">
                  <c:v>58.850536538905793</c:v>
                </c:pt>
                <c:pt idx="822">
                  <c:v>70.858894552297102</c:v>
                </c:pt>
                <c:pt idx="823">
                  <c:v>64.689257152048128</c:v>
                </c:pt>
                <c:pt idx="824">
                  <c:v>61.24978991792004</c:v>
                </c:pt>
                <c:pt idx="825">
                  <c:v>63.257054126427597</c:v>
                </c:pt>
                <c:pt idx="826">
                  <c:v>64.009517322605518</c:v>
                </c:pt>
                <c:pt idx="827">
                  <c:v>64.14359666707972</c:v>
                </c:pt>
                <c:pt idx="828">
                  <c:v>76.604257551647009</c:v>
                </c:pt>
                <c:pt idx="829">
                  <c:v>69.263337999926776</c:v>
                </c:pt>
                <c:pt idx="830">
                  <c:v>69.629086060093073</c:v>
                </c:pt>
                <c:pt idx="831">
                  <c:v>71.271969948196542</c:v>
                </c:pt>
                <c:pt idx="832">
                  <c:v>76.634195635478292</c:v>
                </c:pt>
                <c:pt idx="833">
                  <c:v>76.860901292814177</c:v>
                </c:pt>
                <c:pt idx="834">
                  <c:v>75.326801440178002</c:v>
                </c:pt>
                <c:pt idx="835">
                  <c:v>63.482241783099518</c:v>
                </c:pt>
                <c:pt idx="836">
                  <c:v>66.825396531036603</c:v>
                </c:pt>
                <c:pt idx="837">
                  <c:v>66.399286613597496</c:v>
                </c:pt>
                <c:pt idx="838">
                  <c:v>64.390074374479042</c:v>
                </c:pt>
                <c:pt idx="839">
                  <c:v>55.739041030355139</c:v>
                </c:pt>
                <c:pt idx="840">
                  <c:v>59.73109914855381</c:v>
                </c:pt>
                <c:pt idx="841">
                  <c:v>62.888641507036581</c:v>
                </c:pt>
                <c:pt idx="842">
                  <c:v>64.708327677935245</c:v>
                </c:pt>
                <c:pt idx="843">
                  <c:v>58.939971771383775</c:v>
                </c:pt>
                <c:pt idx="844">
                  <c:v>61.744169061782486</c:v>
                </c:pt>
                <c:pt idx="845">
                  <c:v>62.388447868047244</c:v>
                </c:pt>
                <c:pt idx="846">
                  <c:v>72.372353492533449</c:v>
                </c:pt>
                <c:pt idx="847">
                  <c:v>57.963772865667167</c:v>
                </c:pt>
                <c:pt idx="848">
                  <c:v>63.549682769805479</c:v>
                </c:pt>
                <c:pt idx="849">
                  <c:v>63.11323964988599</c:v>
                </c:pt>
                <c:pt idx="850">
                  <c:v>62.943434943124338</c:v>
                </c:pt>
                <c:pt idx="851">
                  <c:v>61.49190435460298</c:v>
                </c:pt>
                <c:pt idx="852">
                  <c:v>61.734913456161799</c:v>
                </c:pt>
                <c:pt idx="853">
                  <c:v>62.863852762778357</c:v>
                </c:pt>
                <c:pt idx="854">
                  <c:v>60.351753411477119</c:v>
                </c:pt>
                <c:pt idx="855">
                  <c:v>65.000044638407502</c:v>
                </c:pt>
                <c:pt idx="856">
                  <c:v>63.080873190719878</c:v>
                </c:pt>
                <c:pt idx="857">
                  <c:v>63.087911861094796</c:v>
                </c:pt>
                <c:pt idx="858">
                  <c:v>60.348535812413182</c:v>
                </c:pt>
                <c:pt idx="859">
                  <c:v>65.842283989093005</c:v>
                </c:pt>
                <c:pt idx="860">
                  <c:v>63.933020595757533</c:v>
                </c:pt>
                <c:pt idx="861">
                  <c:v>62.324011355130587</c:v>
                </c:pt>
                <c:pt idx="862">
                  <c:v>65.733671552989563</c:v>
                </c:pt>
                <c:pt idx="863">
                  <c:v>68.678077971716561</c:v>
                </c:pt>
                <c:pt idx="864">
                  <c:v>71.288373151528305</c:v>
                </c:pt>
                <c:pt idx="865">
                  <c:v>62.906737185275944</c:v>
                </c:pt>
                <c:pt idx="866">
                  <c:v>65.355623552245987</c:v>
                </c:pt>
                <c:pt idx="867">
                  <c:v>62.439842077483711</c:v>
                </c:pt>
                <c:pt idx="868">
                  <c:v>63.006952079075113</c:v>
                </c:pt>
                <c:pt idx="869">
                  <c:v>60.326740548019728</c:v>
                </c:pt>
                <c:pt idx="870">
                  <c:v>61.621756706979262</c:v>
                </c:pt>
                <c:pt idx="871">
                  <c:v>61.765105235373539</c:v>
                </c:pt>
                <c:pt idx="872">
                  <c:v>62.601362216854973</c:v>
                </c:pt>
                <c:pt idx="873">
                  <c:v>63.394877070126427</c:v>
                </c:pt>
                <c:pt idx="874">
                  <c:v>60.300453886032081</c:v>
                </c:pt>
                <c:pt idx="875">
                  <c:v>68.480726347999081</c:v>
                </c:pt>
                <c:pt idx="876">
                  <c:v>66.212307796645916</c:v>
                </c:pt>
                <c:pt idx="877">
                  <c:v>60.92032208279106</c:v>
                </c:pt>
                <c:pt idx="878">
                  <c:v>68.212331147417771</c:v>
                </c:pt>
                <c:pt idx="879">
                  <c:v>63.520497431134004</c:v>
                </c:pt>
                <c:pt idx="880">
                  <c:v>62.903564432768881</c:v>
                </c:pt>
                <c:pt idx="881">
                  <c:v>62.904986136154264</c:v>
                </c:pt>
                <c:pt idx="882">
                  <c:v>64.698305617692839</c:v>
                </c:pt>
                <c:pt idx="883">
                  <c:v>72.97221330675373</c:v>
                </c:pt>
                <c:pt idx="884">
                  <c:v>64.757791266602311</c:v>
                </c:pt>
                <c:pt idx="885">
                  <c:v>68.096245447131295</c:v>
                </c:pt>
                <c:pt idx="886">
                  <c:v>66.240342416871869</c:v>
                </c:pt>
                <c:pt idx="887">
                  <c:v>62.795645685915225</c:v>
                </c:pt>
                <c:pt idx="888">
                  <c:v>64.709405538051215</c:v>
                </c:pt>
                <c:pt idx="889">
                  <c:v>62.784492168509217</c:v>
                </c:pt>
                <c:pt idx="890">
                  <c:v>63.23365440568309</c:v>
                </c:pt>
                <c:pt idx="891">
                  <c:v>64.48626335537061</c:v>
                </c:pt>
                <c:pt idx="892">
                  <c:v>62.313170644559897</c:v>
                </c:pt>
                <c:pt idx="893">
                  <c:v>67.248311370949949</c:v>
                </c:pt>
                <c:pt idx="894">
                  <c:v>64.881995817305324</c:v>
                </c:pt>
                <c:pt idx="895">
                  <c:v>60.46806825101568</c:v>
                </c:pt>
                <c:pt idx="896">
                  <c:v>70.431397007678655</c:v>
                </c:pt>
                <c:pt idx="897">
                  <c:v>70.31261719932796</c:v>
                </c:pt>
                <c:pt idx="898">
                  <c:v>69.809881069432649</c:v>
                </c:pt>
                <c:pt idx="899">
                  <c:v>68.842804944469563</c:v>
                </c:pt>
                <c:pt idx="900">
                  <c:v>71.40405040132822</c:v>
                </c:pt>
                <c:pt idx="901">
                  <c:v>70.706407663345942</c:v>
                </c:pt>
                <c:pt idx="902">
                  <c:v>70.98271739571922</c:v>
                </c:pt>
                <c:pt idx="903">
                  <c:v>69.575226363166408</c:v>
                </c:pt>
                <c:pt idx="904">
                  <c:v>67.021802430968137</c:v>
                </c:pt>
                <c:pt idx="905">
                  <c:v>65.588626681572961</c:v>
                </c:pt>
                <c:pt idx="906">
                  <c:v>64.053061912383853</c:v>
                </c:pt>
                <c:pt idx="907">
                  <c:v>65.70866210513357</c:v>
                </c:pt>
                <c:pt idx="908">
                  <c:v>65.39848927975801</c:v>
                </c:pt>
                <c:pt idx="909">
                  <c:v>65.615090195941178</c:v>
                </c:pt>
                <c:pt idx="910">
                  <c:v>65.64182530793552</c:v>
                </c:pt>
                <c:pt idx="911">
                  <c:v>66.453961368532759</c:v>
                </c:pt>
                <c:pt idx="912">
                  <c:v>56.452326317141733</c:v>
                </c:pt>
                <c:pt idx="913">
                  <c:v>56.047211448216927</c:v>
                </c:pt>
                <c:pt idx="914">
                  <c:v>46.602885421386134</c:v>
                </c:pt>
                <c:pt idx="915">
                  <c:v>46.197775514976428</c:v>
                </c:pt>
                <c:pt idx="916">
                  <c:v>59.445039331890825</c:v>
                </c:pt>
                <c:pt idx="917">
                  <c:v>59.81050148943585</c:v>
                </c:pt>
                <c:pt idx="918">
                  <c:v>61.122796516162992</c:v>
                </c:pt>
                <c:pt idx="919">
                  <c:v>55.328577567738932</c:v>
                </c:pt>
                <c:pt idx="920">
                  <c:v>57.56179912107595</c:v>
                </c:pt>
                <c:pt idx="921">
                  <c:v>65.610721683657658</c:v>
                </c:pt>
                <c:pt idx="922">
                  <c:v>65.403358032362561</c:v>
                </c:pt>
                <c:pt idx="923">
                  <c:v>67.111223190510941</c:v>
                </c:pt>
                <c:pt idx="924">
                  <c:v>67.911966559868191</c:v>
                </c:pt>
                <c:pt idx="925">
                  <c:v>66.880362916300768</c:v>
                </c:pt>
                <c:pt idx="926">
                  <c:v>65.057748620249043</c:v>
                </c:pt>
                <c:pt idx="927">
                  <c:v>67.141480868925868</c:v>
                </c:pt>
                <c:pt idx="928">
                  <c:v>66.135434674037427</c:v>
                </c:pt>
                <c:pt idx="929">
                  <c:v>64.5187851608286</c:v>
                </c:pt>
                <c:pt idx="930">
                  <c:v>63.128465499315887</c:v>
                </c:pt>
                <c:pt idx="931">
                  <c:v>68.081815386664772</c:v>
                </c:pt>
                <c:pt idx="932">
                  <c:v>57.054943825850643</c:v>
                </c:pt>
                <c:pt idx="933">
                  <c:v>64.349203406577161</c:v>
                </c:pt>
                <c:pt idx="934">
                  <c:v>61.655711921709056</c:v>
                </c:pt>
                <c:pt idx="935">
                  <c:v>61.265811072513308</c:v>
                </c:pt>
                <c:pt idx="936">
                  <c:v>63.981979196882413</c:v>
                </c:pt>
                <c:pt idx="937">
                  <c:v>66.88023285513232</c:v>
                </c:pt>
                <c:pt idx="938">
                  <c:v>63.51816657346474</c:v>
                </c:pt>
                <c:pt idx="939">
                  <c:v>63.702516901960649</c:v>
                </c:pt>
                <c:pt idx="940">
                  <c:v>70.041921428407989</c:v>
                </c:pt>
                <c:pt idx="941">
                  <c:v>68.457990731527232</c:v>
                </c:pt>
                <c:pt idx="942">
                  <c:v>69.06854805662951</c:v>
                </c:pt>
                <c:pt idx="943">
                  <c:v>63.981508050604006</c:v>
                </c:pt>
                <c:pt idx="944">
                  <c:v>67.695506502336187</c:v>
                </c:pt>
                <c:pt idx="945">
                  <c:v>73.099770666864444</c:v>
                </c:pt>
                <c:pt idx="946">
                  <c:v>76.682658572327682</c:v>
                </c:pt>
                <c:pt idx="947">
                  <c:v>74.710049356819425</c:v>
                </c:pt>
                <c:pt idx="948">
                  <c:v>80.019423653771668</c:v>
                </c:pt>
                <c:pt idx="949">
                  <c:v>79.641931060493235</c:v>
                </c:pt>
                <c:pt idx="950">
                  <c:v>75.921983805338741</c:v>
                </c:pt>
                <c:pt idx="951">
                  <c:v>76.945096646814562</c:v>
                </c:pt>
                <c:pt idx="952">
                  <c:v>59.5</c:v>
                </c:pt>
                <c:pt idx="953">
                  <c:v>60</c:v>
                </c:pt>
                <c:pt idx="954">
                  <c:v>61.4</c:v>
                </c:pt>
                <c:pt idx="955">
                  <c:v>60.800000000000004</c:v>
                </c:pt>
                <c:pt idx="956">
                  <c:v>47.599999999999994</c:v>
                </c:pt>
                <c:pt idx="957">
                  <c:v>49</c:v>
                </c:pt>
                <c:pt idx="958">
                  <c:v>46.6</c:v>
                </c:pt>
                <c:pt idx="959">
                  <c:v>47.6</c:v>
                </c:pt>
                <c:pt idx="960">
                  <c:v>28.318296737208087</c:v>
                </c:pt>
                <c:pt idx="961">
                  <c:v>29.534349003710105</c:v>
                </c:pt>
                <c:pt idx="962">
                  <c:v>28.323946804820082</c:v>
                </c:pt>
                <c:pt idx="963">
                  <c:v>41.487232605903671</c:v>
                </c:pt>
                <c:pt idx="964">
                  <c:v>41.993643926414137</c:v>
                </c:pt>
                <c:pt idx="965">
                  <c:v>42.23588447010134</c:v>
                </c:pt>
                <c:pt idx="966">
                  <c:v>41.670108400185732</c:v>
                </c:pt>
                <c:pt idx="967">
                  <c:v>41.803914041405996</c:v>
                </c:pt>
                <c:pt idx="968">
                  <c:v>42.426256260894867</c:v>
                </c:pt>
                <c:pt idx="969">
                  <c:v>42.482197667650603</c:v>
                </c:pt>
                <c:pt idx="970">
                  <c:v>42.074909949479313</c:v>
                </c:pt>
                <c:pt idx="971">
                  <c:v>43.03419245741128</c:v>
                </c:pt>
                <c:pt idx="972">
                  <c:v>42.689933685949654</c:v>
                </c:pt>
                <c:pt idx="973">
                  <c:v>42.775105972069682</c:v>
                </c:pt>
                <c:pt idx="974">
                  <c:v>41.362865766498743</c:v>
                </c:pt>
                <c:pt idx="975">
                  <c:v>41.933639047991115</c:v>
                </c:pt>
                <c:pt idx="976">
                  <c:v>41.868687613254963</c:v>
                </c:pt>
                <c:pt idx="977">
                  <c:v>41.932853506815412</c:v>
                </c:pt>
                <c:pt idx="978">
                  <c:v>42.108865110539199</c:v>
                </c:pt>
                <c:pt idx="979">
                  <c:v>41.51095440557944</c:v>
                </c:pt>
                <c:pt idx="980">
                  <c:v>41.459238453073255</c:v>
                </c:pt>
                <c:pt idx="981">
                  <c:v>43.062510786698901</c:v>
                </c:pt>
                <c:pt idx="982">
                  <c:v>42.679769192124319</c:v>
                </c:pt>
                <c:pt idx="983">
                  <c:v>41.004844303881541</c:v>
                </c:pt>
                <c:pt idx="984">
                  <c:v>41.429452811383825</c:v>
                </c:pt>
                <c:pt idx="985">
                  <c:v>40.786864586055202</c:v>
                </c:pt>
                <c:pt idx="986">
                  <c:v>42.127494576335643</c:v>
                </c:pt>
                <c:pt idx="987">
                  <c:v>41.957120979129435</c:v>
                </c:pt>
                <c:pt idx="988">
                  <c:v>44.02838664363999</c:v>
                </c:pt>
                <c:pt idx="989">
                  <c:v>41.013041349625368</c:v>
                </c:pt>
                <c:pt idx="990">
                  <c:v>42.76234760219775</c:v>
                </c:pt>
                <c:pt idx="991">
                  <c:v>41.140113489574127</c:v>
                </c:pt>
                <c:pt idx="992">
                  <c:v>41.020882314233255</c:v>
                </c:pt>
                <c:pt idx="993">
                  <c:v>42.662117844429815</c:v>
                </c:pt>
                <c:pt idx="994">
                  <c:v>41.925355645325709</c:v>
                </c:pt>
                <c:pt idx="995">
                  <c:v>41.151184411864406</c:v>
                </c:pt>
                <c:pt idx="996">
                  <c:v>41.489139569164436</c:v>
                </c:pt>
                <c:pt idx="997">
                  <c:v>42.502807674497809</c:v>
                </c:pt>
                <c:pt idx="998">
                  <c:v>42.12426990004986</c:v>
                </c:pt>
                <c:pt idx="999">
                  <c:v>42.361066841081382</c:v>
                </c:pt>
                <c:pt idx="1000">
                  <c:v>65.7</c:v>
                </c:pt>
                <c:pt idx="1001">
                  <c:v>68.599999999999994</c:v>
                </c:pt>
                <c:pt idx="1002">
                  <c:v>67.400000000000006</c:v>
                </c:pt>
                <c:pt idx="1003">
                  <c:v>66.599999999999994</c:v>
                </c:pt>
                <c:pt idx="1004">
                  <c:v>66.400000000000006</c:v>
                </c:pt>
                <c:pt idx="1005">
                  <c:v>68.2</c:v>
                </c:pt>
                <c:pt idx="1006">
                  <c:v>69.7</c:v>
                </c:pt>
                <c:pt idx="1007">
                  <c:v>38.799999999999997</c:v>
                </c:pt>
                <c:pt idx="1008">
                  <c:v>29.6</c:v>
                </c:pt>
                <c:pt idx="1009">
                  <c:v>38.1</c:v>
                </c:pt>
                <c:pt idx="1010">
                  <c:v>72.400000000000006</c:v>
                </c:pt>
                <c:pt idx="1011">
                  <c:v>66.8</c:v>
                </c:pt>
                <c:pt idx="1012">
                  <c:v>65.7</c:v>
                </c:pt>
                <c:pt idx="1013">
                  <c:v>64.099999999999994</c:v>
                </c:pt>
                <c:pt idx="1014">
                  <c:v>64.7</c:v>
                </c:pt>
                <c:pt idx="1015">
                  <c:v>67.400000000000006</c:v>
                </c:pt>
                <c:pt idx="1016">
                  <c:v>68.099999999999994</c:v>
                </c:pt>
                <c:pt idx="1017">
                  <c:v>68.8</c:v>
                </c:pt>
                <c:pt idx="1018">
                  <c:v>70.900000000000006</c:v>
                </c:pt>
                <c:pt idx="1019">
                  <c:v>66.400000000000006</c:v>
                </c:pt>
                <c:pt idx="1020">
                  <c:v>63.3</c:v>
                </c:pt>
                <c:pt idx="1021">
                  <c:v>74.7</c:v>
                </c:pt>
                <c:pt idx="1022">
                  <c:v>68.400000000000006</c:v>
                </c:pt>
                <c:pt idx="1023">
                  <c:v>74.900000000000006</c:v>
                </c:pt>
                <c:pt idx="1024">
                  <c:v>69.099999999999994</c:v>
                </c:pt>
                <c:pt idx="1025">
                  <c:v>70.5</c:v>
                </c:pt>
                <c:pt idx="1026">
                  <c:v>69.099999999999994</c:v>
                </c:pt>
                <c:pt idx="1027">
                  <c:v>60.2</c:v>
                </c:pt>
                <c:pt idx="1028">
                  <c:v>58.6</c:v>
                </c:pt>
                <c:pt idx="1029">
                  <c:v>62.6</c:v>
                </c:pt>
                <c:pt idx="1030">
                  <c:v>61.3</c:v>
                </c:pt>
                <c:pt idx="1031">
                  <c:v>62</c:v>
                </c:pt>
                <c:pt idx="1032">
                  <c:v>18</c:v>
                </c:pt>
                <c:pt idx="1033">
                  <c:v>14.5</c:v>
                </c:pt>
                <c:pt idx="1034">
                  <c:v>21.1</c:v>
                </c:pt>
                <c:pt idx="1035">
                  <c:v>28.3</c:v>
                </c:pt>
                <c:pt idx="1036">
                  <c:v>29.5</c:v>
                </c:pt>
                <c:pt idx="1037">
                  <c:v>27.2</c:v>
                </c:pt>
                <c:pt idx="1038">
                  <c:v>45.7</c:v>
                </c:pt>
                <c:pt idx="1039">
                  <c:v>12.39</c:v>
                </c:pt>
                <c:pt idx="1040">
                  <c:v>16.93</c:v>
                </c:pt>
                <c:pt idx="1041">
                  <c:v>18.8</c:v>
                </c:pt>
                <c:pt idx="1042">
                  <c:v>20.32</c:v>
                </c:pt>
                <c:pt idx="1043">
                  <c:v>15.07</c:v>
                </c:pt>
                <c:pt idx="1044">
                  <c:v>17.34</c:v>
                </c:pt>
                <c:pt idx="1045">
                  <c:v>22.45</c:v>
                </c:pt>
                <c:pt idx="1046">
                  <c:v>22.78</c:v>
                </c:pt>
                <c:pt idx="1047">
                  <c:v>14.28</c:v>
                </c:pt>
                <c:pt idx="1048">
                  <c:v>14.99</c:v>
                </c:pt>
                <c:pt idx="1049">
                  <c:v>14.31</c:v>
                </c:pt>
                <c:pt idx="1050">
                  <c:v>15.06</c:v>
                </c:pt>
                <c:pt idx="1051">
                  <c:v>14.66</c:v>
                </c:pt>
                <c:pt idx="1052">
                  <c:v>14.65</c:v>
                </c:pt>
                <c:pt idx="1053">
                  <c:v>14.85</c:v>
                </c:pt>
                <c:pt idx="1054">
                  <c:v>15.51</c:v>
                </c:pt>
                <c:pt idx="1055">
                  <c:v>15.5</c:v>
                </c:pt>
                <c:pt idx="1056">
                  <c:v>14.81</c:v>
                </c:pt>
                <c:pt idx="1057">
                  <c:v>16.09</c:v>
                </c:pt>
                <c:pt idx="1058">
                  <c:v>16.91</c:v>
                </c:pt>
                <c:pt idx="1059">
                  <c:v>16.09</c:v>
                </c:pt>
                <c:pt idx="1060">
                  <c:v>14.51</c:v>
                </c:pt>
                <c:pt idx="1061">
                  <c:v>16.489999999999998</c:v>
                </c:pt>
                <c:pt idx="1062">
                  <c:v>23.73</c:v>
                </c:pt>
                <c:pt idx="1063">
                  <c:v>24.49</c:v>
                </c:pt>
                <c:pt idx="1064">
                  <c:v>19.27</c:v>
                </c:pt>
                <c:pt idx="1065">
                  <c:v>20.92</c:v>
                </c:pt>
                <c:pt idx="1066">
                  <c:v>23.39</c:v>
                </c:pt>
                <c:pt idx="1067">
                  <c:v>19</c:v>
                </c:pt>
                <c:pt idx="1068">
                  <c:v>32.130000000000003</c:v>
                </c:pt>
                <c:pt idx="1069">
                  <c:v>19.77</c:v>
                </c:pt>
                <c:pt idx="1070">
                  <c:v>23.17</c:v>
                </c:pt>
                <c:pt idx="1071">
                  <c:v>24.37</c:v>
                </c:pt>
                <c:pt idx="1072">
                  <c:v>21.52</c:v>
                </c:pt>
                <c:pt idx="1073">
                  <c:v>21.25</c:v>
                </c:pt>
                <c:pt idx="1074">
                  <c:v>18.43</c:v>
                </c:pt>
                <c:pt idx="1075">
                  <c:v>30.98</c:v>
                </c:pt>
                <c:pt idx="1076">
                  <c:v>31.94</c:v>
                </c:pt>
                <c:pt idx="1077">
                  <c:v>18.809999999999999</c:v>
                </c:pt>
                <c:pt idx="1078">
                  <c:v>27.15</c:v>
                </c:pt>
                <c:pt idx="1079">
                  <c:v>18.37</c:v>
                </c:pt>
                <c:pt idx="1080">
                  <c:v>24.77</c:v>
                </c:pt>
                <c:pt idx="1081">
                  <c:v>26.39</c:v>
                </c:pt>
                <c:pt idx="1082">
                  <c:v>22.55</c:v>
                </c:pt>
                <c:pt idx="1083">
                  <c:v>23.6</c:v>
                </c:pt>
                <c:pt idx="1084">
                  <c:v>21.03</c:v>
                </c:pt>
                <c:pt idx="1085">
                  <c:v>21.5</c:v>
                </c:pt>
                <c:pt idx="1086">
                  <c:v>21.89</c:v>
                </c:pt>
                <c:pt idx="1087">
                  <c:v>22.66</c:v>
                </c:pt>
                <c:pt idx="1088">
                  <c:v>21.58</c:v>
                </c:pt>
                <c:pt idx="1089">
                  <c:v>21.37</c:v>
                </c:pt>
                <c:pt idx="1090">
                  <c:v>20.87</c:v>
                </c:pt>
                <c:pt idx="1091">
                  <c:v>20.79</c:v>
                </c:pt>
                <c:pt idx="1092">
                  <c:v>43.85</c:v>
                </c:pt>
                <c:pt idx="1093">
                  <c:v>42.12</c:v>
                </c:pt>
                <c:pt idx="1094">
                  <c:v>43.59</c:v>
                </c:pt>
                <c:pt idx="1095">
                  <c:v>47.72</c:v>
                </c:pt>
                <c:pt idx="1096">
                  <c:v>46.79</c:v>
                </c:pt>
                <c:pt idx="1097">
                  <c:v>51.38</c:v>
                </c:pt>
                <c:pt idx="1098">
                  <c:v>46.53</c:v>
                </c:pt>
                <c:pt idx="1099">
                  <c:v>51.62</c:v>
                </c:pt>
                <c:pt idx="1100">
                  <c:v>42.06</c:v>
                </c:pt>
                <c:pt idx="1101">
                  <c:v>46.26</c:v>
                </c:pt>
                <c:pt idx="1102">
                  <c:v>20.2</c:v>
                </c:pt>
                <c:pt idx="1103">
                  <c:v>9.9</c:v>
                </c:pt>
                <c:pt idx="1104">
                  <c:v>5.7</c:v>
                </c:pt>
                <c:pt idx="1105">
                  <c:v>4.0999999999999996</c:v>
                </c:pt>
                <c:pt idx="1106">
                  <c:v>11.3</c:v>
                </c:pt>
                <c:pt idx="1107">
                  <c:v>9.4</c:v>
                </c:pt>
                <c:pt idx="1108">
                  <c:v>24.2</c:v>
                </c:pt>
                <c:pt idx="1109">
                  <c:v>27.4</c:v>
                </c:pt>
                <c:pt idx="1110">
                  <c:v>24.5</c:v>
                </c:pt>
                <c:pt idx="1111">
                  <c:v>11.5</c:v>
                </c:pt>
                <c:pt idx="1112">
                  <c:v>4.0999999999999996</c:v>
                </c:pt>
                <c:pt idx="1113">
                  <c:v>17.399999999999999</c:v>
                </c:pt>
                <c:pt idx="1114">
                  <c:v>10.5</c:v>
                </c:pt>
                <c:pt idx="1115">
                  <c:v>12.2</c:v>
                </c:pt>
                <c:pt idx="1116">
                  <c:v>4.0999999999999996</c:v>
                </c:pt>
                <c:pt idx="1117">
                  <c:v>5.0999999999999996</c:v>
                </c:pt>
                <c:pt idx="1118">
                  <c:v>13.5</c:v>
                </c:pt>
                <c:pt idx="1119">
                  <c:v>24.1</c:v>
                </c:pt>
                <c:pt idx="1120">
                  <c:v>15.2</c:v>
                </c:pt>
                <c:pt idx="1121">
                  <c:v>31.2</c:v>
                </c:pt>
                <c:pt idx="1122">
                  <c:v>11.8</c:v>
                </c:pt>
                <c:pt idx="1123">
                  <c:v>11.2</c:v>
                </c:pt>
                <c:pt idx="1124">
                  <c:v>13.3</c:v>
                </c:pt>
                <c:pt idx="1125">
                  <c:v>15.6</c:v>
                </c:pt>
                <c:pt idx="1126">
                  <c:v>15.4</c:v>
                </c:pt>
                <c:pt idx="1127">
                  <c:v>31.1</c:v>
                </c:pt>
                <c:pt idx="1128">
                  <c:v>32.5</c:v>
                </c:pt>
                <c:pt idx="1129">
                  <c:v>9.9</c:v>
                </c:pt>
                <c:pt idx="1130">
                  <c:v>20.2</c:v>
                </c:pt>
                <c:pt idx="1131">
                  <c:v>18</c:v>
                </c:pt>
                <c:pt idx="1132">
                  <c:v>19.2</c:v>
                </c:pt>
                <c:pt idx="1133">
                  <c:v>22.1</c:v>
                </c:pt>
                <c:pt idx="1134">
                  <c:v>15.8</c:v>
                </c:pt>
                <c:pt idx="1135">
                  <c:v>16.3</c:v>
                </c:pt>
                <c:pt idx="1136">
                  <c:v>31.2</c:v>
                </c:pt>
                <c:pt idx="1137">
                  <c:v>46.7</c:v>
                </c:pt>
                <c:pt idx="1138">
                  <c:v>42.8</c:v>
                </c:pt>
                <c:pt idx="1139">
                  <c:v>12.4</c:v>
                </c:pt>
                <c:pt idx="1140">
                  <c:v>19.899999999999999</c:v>
                </c:pt>
                <c:pt idx="1141">
                  <c:v>27.4</c:v>
                </c:pt>
                <c:pt idx="1142">
                  <c:v>29.4</c:v>
                </c:pt>
                <c:pt idx="1143">
                  <c:v>32.6</c:v>
                </c:pt>
                <c:pt idx="1144">
                  <c:v>10</c:v>
                </c:pt>
                <c:pt idx="1145">
                  <c:v>21.3</c:v>
                </c:pt>
                <c:pt idx="1146">
                  <c:v>23.7</c:v>
                </c:pt>
                <c:pt idx="1147">
                  <c:v>35.9</c:v>
                </c:pt>
                <c:pt idx="1148">
                  <c:v>42.8</c:v>
                </c:pt>
                <c:pt idx="1149">
                  <c:v>40.799999999999997</c:v>
                </c:pt>
                <c:pt idx="1150">
                  <c:v>10.19</c:v>
                </c:pt>
                <c:pt idx="1151">
                  <c:v>9.2899999999999991</c:v>
                </c:pt>
                <c:pt idx="1152">
                  <c:v>9.5500000000000007</c:v>
                </c:pt>
                <c:pt idx="1153">
                  <c:v>10.08</c:v>
                </c:pt>
                <c:pt idx="1154">
                  <c:v>37.94</c:v>
                </c:pt>
                <c:pt idx="1155">
                  <c:v>48.3</c:v>
                </c:pt>
                <c:pt idx="1156">
                  <c:v>50.65</c:v>
                </c:pt>
                <c:pt idx="1157">
                  <c:v>48.39</c:v>
                </c:pt>
                <c:pt idx="1158">
                  <c:v>48.59</c:v>
                </c:pt>
                <c:pt idx="1159">
                  <c:v>48.54</c:v>
                </c:pt>
                <c:pt idx="1160">
                  <c:v>46.31</c:v>
                </c:pt>
                <c:pt idx="1161">
                  <c:v>47.91</c:v>
                </c:pt>
                <c:pt idx="1162">
                  <c:v>46.66</c:v>
                </c:pt>
                <c:pt idx="1163">
                  <c:v>45.45</c:v>
                </c:pt>
                <c:pt idx="1164">
                  <c:v>45.16</c:v>
                </c:pt>
                <c:pt idx="1165">
                  <c:v>45.81</c:v>
                </c:pt>
                <c:pt idx="1166">
                  <c:v>45.64</c:v>
                </c:pt>
                <c:pt idx="1167">
                  <c:v>45.47</c:v>
                </c:pt>
                <c:pt idx="1168">
                  <c:v>45.76</c:v>
                </c:pt>
                <c:pt idx="1169">
                  <c:v>45.63</c:v>
                </c:pt>
                <c:pt idx="1170">
                  <c:v>46.44</c:v>
                </c:pt>
                <c:pt idx="1171">
                  <c:v>46.76</c:v>
                </c:pt>
                <c:pt idx="1172">
                  <c:v>46.71</c:v>
                </c:pt>
                <c:pt idx="1173">
                  <c:v>45.4</c:v>
                </c:pt>
                <c:pt idx="1174">
                  <c:v>45.76</c:v>
                </c:pt>
                <c:pt idx="1175">
                  <c:v>45.73</c:v>
                </c:pt>
                <c:pt idx="1176">
                  <c:v>45</c:v>
                </c:pt>
                <c:pt idx="1177">
                  <c:v>46.34</c:v>
                </c:pt>
                <c:pt idx="1178">
                  <c:v>46.29</c:v>
                </c:pt>
                <c:pt idx="1179">
                  <c:v>46.64</c:v>
                </c:pt>
                <c:pt idx="1180">
                  <c:v>47.7</c:v>
                </c:pt>
                <c:pt idx="1181">
                  <c:v>51.12</c:v>
                </c:pt>
                <c:pt idx="1182">
                  <c:v>54.53</c:v>
                </c:pt>
                <c:pt idx="1183">
                  <c:v>51.54</c:v>
                </c:pt>
                <c:pt idx="1184">
                  <c:v>50.46</c:v>
                </c:pt>
                <c:pt idx="1185">
                  <c:v>53.38</c:v>
                </c:pt>
                <c:pt idx="1186">
                  <c:v>55.36</c:v>
                </c:pt>
                <c:pt idx="1187">
                  <c:v>54.65</c:v>
                </c:pt>
                <c:pt idx="1188">
                  <c:v>60.98</c:v>
                </c:pt>
                <c:pt idx="1189">
                  <c:v>54.08</c:v>
                </c:pt>
                <c:pt idx="1190">
                  <c:v>57.56</c:v>
                </c:pt>
                <c:pt idx="1191">
                  <c:v>55.42</c:v>
                </c:pt>
                <c:pt idx="1192">
                  <c:v>51.51</c:v>
                </c:pt>
                <c:pt idx="1193">
                  <c:v>53.48</c:v>
                </c:pt>
                <c:pt idx="1194">
                  <c:v>54.68</c:v>
                </c:pt>
                <c:pt idx="1195">
                  <c:v>55.88</c:v>
                </c:pt>
                <c:pt idx="1196">
                  <c:v>57.76</c:v>
                </c:pt>
                <c:pt idx="1197">
                  <c:v>56.16</c:v>
                </c:pt>
                <c:pt idx="1198">
                  <c:v>13.68</c:v>
                </c:pt>
                <c:pt idx="1199">
                  <c:v>13.82</c:v>
                </c:pt>
                <c:pt idx="1200">
                  <c:v>13.61</c:v>
                </c:pt>
                <c:pt idx="1201">
                  <c:v>14.05</c:v>
                </c:pt>
                <c:pt idx="1202">
                  <c:v>33.42</c:v>
                </c:pt>
                <c:pt idx="1203">
                  <c:v>33.72</c:v>
                </c:pt>
                <c:pt idx="1204">
                  <c:v>33.43</c:v>
                </c:pt>
                <c:pt idx="1205">
                  <c:v>29.99</c:v>
                </c:pt>
                <c:pt idx="1206">
                  <c:v>36.35</c:v>
                </c:pt>
                <c:pt idx="1207">
                  <c:v>31.73</c:v>
                </c:pt>
                <c:pt idx="1208">
                  <c:v>35.729999999999997</c:v>
                </c:pt>
                <c:pt idx="1209">
                  <c:v>35.08</c:v>
                </c:pt>
                <c:pt idx="1210">
                  <c:v>35.299999999999997</c:v>
                </c:pt>
                <c:pt idx="1211">
                  <c:v>36.1</c:v>
                </c:pt>
                <c:pt idx="1212">
                  <c:v>45.86</c:v>
                </c:pt>
                <c:pt idx="1213">
                  <c:v>35.42</c:v>
                </c:pt>
                <c:pt idx="1214">
                  <c:v>45.93</c:v>
                </c:pt>
                <c:pt idx="1215">
                  <c:v>39.39</c:v>
                </c:pt>
                <c:pt idx="1216">
                  <c:v>45.53</c:v>
                </c:pt>
                <c:pt idx="1217">
                  <c:v>45.49</c:v>
                </c:pt>
                <c:pt idx="1218">
                  <c:v>44.76</c:v>
                </c:pt>
                <c:pt idx="1219">
                  <c:v>46.19</c:v>
                </c:pt>
                <c:pt idx="1220">
                  <c:v>45.9</c:v>
                </c:pt>
                <c:pt idx="1221">
                  <c:v>47.16</c:v>
                </c:pt>
                <c:pt idx="1222">
                  <c:v>75.3</c:v>
                </c:pt>
                <c:pt idx="1223">
                  <c:v>75.17</c:v>
                </c:pt>
                <c:pt idx="1224">
                  <c:v>84.19</c:v>
                </c:pt>
                <c:pt idx="1225">
                  <c:v>77.84</c:v>
                </c:pt>
                <c:pt idx="1226">
                  <c:v>65.2</c:v>
                </c:pt>
                <c:pt idx="1227">
                  <c:v>84.15</c:v>
                </c:pt>
                <c:pt idx="1228">
                  <c:v>74.510000000000005</c:v>
                </c:pt>
                <c:pt idx="1229">
                  <c:v>76.489999999999995</c:v>
                </c:pt>
                <c:pt idx="1230">
                  <c:v>66.44</c:v>
                </c:pt>
                <c:pt idx="1231">
                  <c:v>74.09</c:v>
                </c:pt>
                <c:pt idx="1232">
                  <c:v>62.54</c:v>
                </c:pt>
                <c:pt idx="1233">
                  <c:v>69.510000000000005</c:v>
                </c:pt>
                <c:pt idx="1234">
                  <c:v>70.180000000000007</c:v>
                </c:pt>
                <c:pt idx="1235">
                  <c:v>74.59</c:v>
                </c:pt>
                <c:pt idx="1236">
                  <c:v>74.34</c:v>
                </c:pt>
                <c:pt idx="1237">
                  <c:v>62.34</c:v>
                </c:pt>
                <c:pt idx="1238">
                  <c:v>59.31</c:v>
                </c:pt>
                <c:pt idx="1239">
                  <c:v>78.8</c:v>
                </c:pt>
                <c:pt idx="1240">
                  <c:v>62.36</c:v>
                </c:pt>
                <c:pt idx="1241">
                  <c:v>71.84</c:v>
                </c:pt>
                <c:pt idx="1242">
                  <c:v>76.67</c:v>
                </c:pt>
                <c:pt idx="1243">
                  <c:v>67.78</c:v>
                </c:pt>
                <c:pt idx="1244">
                  <c:v>56</c:v>
                </c:pt>
                <c:pt idx="1245">
                  <c:v>47</c:v>
                </c:pt>
                <c:pt idx="1246">
                  <c:v>57</c:v>
                </c:pt>
                <c:pt idx="1247">
                  <c:v>64</c:v>
                </c:pt>
                <c:pt idx="1248">
                  <c:v>55</c:v>
                </c:pt>
                <c:pt idx="1249">
                  <c:v>71</c:v>
                </c:pt>
                <c:pt idx="1250">
                  <c:v>62</c:v>
                </c:pt>
                <c:pt idx="1251">
                  <c:v>71</c:v>
                </c:pt>
                <c:pt idx="1252">
                  <c:v>71</c:v>
                </c:pt>
                <c:pt idx="1253">
                  <c:v>57.5</c:v>
                </c:pt>
                <c:pt idx="1254">
                  <c:v>57.3</c:v>
                </c:pt>
                <c:pt idx="1255">
                  <c:v>62.3</c:v>
                </c:pt>
                <c:pt idx="1256">
                  <c:v>67.5</c:v>
                </c:pt>
                <c:pt idx="1257">
                  <c:v>78.900000000000006</c:v>
                </c:pt>
                <c:pt idx="1258">
                  <c:v>71.5</c:v>
                </c:pt>
                <c:pt idx="1259">
                  <c:v>79.599999999999994</c:v>
                </c:pt>
                <c:pt idx="1260">
                  <c:v>72.3</c:v>
                </c:pt>
                <c:pt idx="1261">
                  <c:v>70.599999999999994</c:v>
                </c:pt>
                <c:pt idx="1262">
                  <c:v>75.8</c:v>
                </c:pt>
                <c:pt idx="1263">
                  <c:v>39.799999999999997</c:v>
                </c:pt>
                <c:pt idx="1264">
                  <c:v>53.42</c:v>
                </c:pt>
                <c:pt idx="1265">
                  <c:v>60.36</c:v>
                </c:pt>
                <c:pt idx="1266">
                  <c:v>59.75</c:v>
                </c:pt>
                <c:pt idx="1267">
                  <c:v>59.6</c:v>
                </c:pt>
                <c:pt idx="1268">
                  <c:v>60.1</c:v>
                </c:pt>
                <c:pt idx="1269">
                  <c:v>58.6</c:v>
                </c:pt>
                <c:pt idx="1270">
                  <c:v>60.38</c:v>
                </c:pt>
                <c:pt idx="1271">
                  <c:v>59.98</c:v>
                </c:pt>
                <c:pt idx="1272">
                  <c:v>61.2</c:v>
                </c:pt>
                <c:pt idx="1273">
                  <c:v>59.23</c:v>
                </c:pt>
                <c:pt idx="1274">
                  <c:v>59.23</c:v>
                </c:pt>
                <c:pt idx="1275">
                  <c:v>59.85</c:v>
                </c:pt>
                <c:pt idx="1276">
                  <c:v>58.88</c:v>
                </c:pt>
                <c:pt idx="1277">
                  <c:v>58.31</c:v>
                </c:pt>
                <c:pt idx="1278">
                  <c:v>58.29</c:v>
                </c:pt>
                <c:pt idx="1279">
                  <c:v>59.99</c:v>
                </c:pt>
                <c:pt idx="1280">
                  <c:v>59.36</c:v>
                </c:pt>
                <c:pt idx="1281">
                  <c:v>62.86</c:v>
                </c:pt>
                <c:pt idx="1282">
                  <c:v>62.22</c:v>
                </c:pt>
                <c:pt idx="1283">
                  <c:v>59.14</c:v>
                </c:pt>
                <c:pt idx="1284">
                  <c:v>43.66</c:v>
                </c:pt>
                <c:pt idx="1285">
                  <c:v>45.07</c:v>
                </c:pt>
                <c:pt idx="1286">
                  <c:v>43.83</c:v>
                </c:pt>
                <c:pt idx="1287">
                  <c:v>43.8</c:v>
                </c:pt>
                <c:pt idx="1288">
                  <c:v>45</c:v>
                </c:pt>
                <c:pt idx="1289">
                  <c:v>44.67</c:v>
                </c:pt>
                <c:pt idx="1290">
                  <c:v>43.49</c:v>
                </c:pt>
                <c:pt idx="1291">
                  <c:v>41.73</c:v>
                </c:pt>
                <c:pt idx="1292">
                  <c:v>44.76</c:v>
                </c:pt>
                <c:pt idx="1293">
                  <c:v>42.93</c:v>
                </c:pt>
                <c:pt idx="1294">
                  <c:v>42.83</c:v>
                </c:pt>
                <c:pt idx="1295">
                  <c:v>43.27</c:v>
                </c:pt>
                <c:pt idx="1296">
                  <c:v>43.34</c:v>
                </c:pt>
                <c:pt idx="1297">
                  <c:v>42.78</c:v>
                </c:pt>
                <c:pt idx="1298">
                  <c:v>44.17</c:v>
                </c:pt>
                <c:pt idx="1299">
                  <c:v>42.89</c:v>
                </c:pt>
                <c:pt idx="1300">
                  <c:v>44.07</c:v>
                </c:pt>
                <c:pt idx="1301">
                  <c:v>43.47</c:v>
                </c:pt>
                <c:pt idx="1302">
                  <c:v>43.46</c:v>
                </c:pt>
                <c:pt idx="1303">
                  <c:v>42.64</c:v>
                </c:pt>
                <c:pt idx="1304">
                  <c:v>43.52</c:v>
                </c:pt>
                <c:pt idx="1305">
                  <c:v>43.62</c:v>
                </c:pt>
                <c:pt idx="1306">
                  <c:v>60.6</c:v>
                </c:pt>
                <c:pt idx="1307">
                  <c:v>61.18</c:v>
                </c:pt>
                <c:pt idx="1308">
                  <c:v>59.45</c:v>
                </c:pt>
                <c:pt idx="1309">
                  <c:v>65.88</c:v>
                </c:pt>
                <c:pt idx="1310">
                  <c:v>67.63</c:v>
                </c:pt>
                <c:pt idx="1311">
                  <c:v>65.08</c:v>
                </c:pt>
                <c:pt idx="1312">
                  <c:v>64.61</c:v>
                </c:pt>
                <c:pt idx="1313">
                  <c:v>64.290000000000006</c:v>
                </c:pt>
                <c:pt idx="1314">
                  <c:v>63.65</c:v>
                </c:pt>
                <c:pt idx="1315">
                  <c:v>63.84</c:v>
                </c:pt>
                <c:pt idx="1316">
                  <c:v>58.16</c:v>
                </c:pt>
                <c:pt idx="1317">
                  <c:v>59.1</c:v>
                </c:pt>
                <c:pt idx="1318">
                  <c:v>57.36</c:v>
                </c:pt>
                <c:pt idx="1319">
                  <c:v>58.56</c:v>
                </c:pt>
                <c:pt idx="1320">
                  <c:v>55.77</c:v>
                </c:pt>
                <c:pt idx="1321">
                  <c:v>56.04</c:v>
                </c:pt>
                <c:pt idx="1322">
                  <c:v>78.489999999999995</c:v>
                </c:pt>
                <c:pt idx="1323">
                  <c:v>76.36</c:v>
                </c:pt>
                <c:pt idx="1324">
                  <c:v>74.97</c:v>
                </c:pt>
                <c:pt idx="1325">
                  <c:v>74.38</c:v>
                </c:pt>
                <c:pt idx="1326">
                  <c:v>74.55</c:v>
                </c:pt>
                <c:pt idx="1327">
                  <c:v>78.39</c:v>
                </c:pt>
                <c:pt idx="1328">
                  <c:v>77.989999999999995</c:v>
                </c:pt>
                <c:pt idx="1329">
                  <c:v>75.2</c:v>
                </c:pt>
                <c:pt idx="1330">
                  <c:v>77.27</c:v>
                </c:pt>
                <c:pt idx="1331">
                  <c:v>76.180000000000007</c:v>
                </c:pt>
                <c:pt idx="1332">
                  <c:v>73.89</c:v>
                </c:pt>
                <c:pt idx="1333">
                  <c:v>69.989999999999995</c:v>
                </c:pt>
                <c:pt idx="1334">
                  <c:v>74.14</c:v>
                </c:pt>
                <c:pt idx="1335">
                  <c:v>73.52</c:v>
                </c:pt>
                <c:pt idx="1336">
                  <c:v>1</c:v>
                </c:pt>
                <c:pt idx="1337">
                  <c:v>30</c:v>
                </c:pt>
                <c:pt idx="1338">
                  <c:v>40</c:v>
                </c:pt>
                <c:pt idx="1339">
                  <c:v>32</c:v>
                </c:pt>
                <c:pt idx="1340">
                  <c:v>4.5999999999999996</c:v>
                </c:pt>
                <c:pt idx="1341">
                  <c:v>4.5</c:v>
                </c:pt>
                <c:pt idx="1342">
                  <c:v>5.4</c:v>
                </c:pt>
                <c:pt idx="1343">
                  <c:v>6.1</c:v>
                </c:pt>
                <c:pt idx="1344">
                  <c:v>6.3</c:v>
                </c:pt>
                <c:pt idx="1345">
                  <c:v>7.12</c:v>
                </c:pt>
                <c:pt idx="1346">
                  <c:v>4.57</c:v>
                </c:pt>
                <c:pt idx="1347">
                  <c:v>4.04</c:v>
                </c:pt>
                <c:pt idx="1348">
                  <c:v>8.19</c:v>
                </c:pt>
                <c:pt idx="1349">
                  <c:v>4.33</c:v>
                </c:pt>
                <c:pt idx="1350">
                  <c:v>4.18</c:v>
                </c:pt>
                <c:pt idx="1351">
                  <c:v>6.64</c:v>
                </c:pt>
                <c:pt idx="1352">
                  <c:v>3.01</c:v>
                </c:pt>
                <c:pt idx="1353">
                  <c:v>5.9</c:v>
                </c:pt>
                <c:pt idx="1354">
                  <c:v>3.54</c:v>
                </c:pt>
                <c:pt idx="1355">
                  <c:v>3.57</c:v>
                </c:pt>
                <c:pt idx="1356">
                  <c:v>1.58</c:v>
                </c:pt>
                <c:pt idx="1357">
                  <c:v>3.1</c:v>
                </c:pt>
                <c:pt idx="1358">
                  <c:v>3.91</c:v>
                </c:pt>
                <c:pt idx="1359">
                  <c:v>4.72</c:v>
                </c:pt>
                <c:pt idx="1360">
                  <c:v>4.6100000000000003</c:v>
                </c:pt>
                <c:pt idx="1361">
                  <c:v>3.97</c:v>
                </c:pt>
                <c:pt idx="1362">
                  <c:v>5.48</c:v>
                </c:pt>
                <c:pt idx="1363">
                  <c:v>4.8600000000000003</c:v>
                </c:pt>
                <c:pt idx="1364">
                  <c:v>4.25</c:v>
                </c:pt>
                <c:pt idx="1365">
                  <c:v>5.33</c:v>
                </c:pt>
                <c:pt idx="1366">
                  <c:v>8.42</c:v>
                </c:pt>
                <c:pt idx="1367">
                  <c:v>8.82</c:v>
                </c:pt>
                <c:pt idx="1368">
                  <c:v>8.6</c:v>
                </c:pt>
                <c:pt idx="1369">
                  <c:v>8.1999999999999993</c:v>
                </c:pt>
                <c:pt idx="1370">
                  <c:v>9.6</c:v>
                </c:pt>
                <c:pt idx="1371">
                  <c:v>15.07</c:v>
                </c:pt>
                <c:pt idx="1372">
                  <c:v>14.84</c:v>
                </c:pt>
                <c:pt idx="1373">
                  <c:v>14.27</c:v>
                </c:pt>
                <c:pt idx="1374">
                  <c:v>13.47</c:v>
                </c:pt>
                <c:pt idx="1375">
                  <c:v>14.26</c:v>
                </c:pt>
                <c:pt idx="1376">
                  <c:v>14.23</c:v>
                </c:pt>
                <c:pt idx="1377">
                  <c:v>15.1</c:v>
                </c:pt>
                <c:pt idx="1378">
                  <c:v>13.79</c:v>
                </c:pt>
                <c:pt idx="1379">
                  <c:v>14.7</c:v>
                </c:pt>
                <c:pt idx="1380">
                  <c:v>14.44</c:v>
                </c:pt>
                <c:pt idx="1381">
                  <c:v>14.82</c:v>
                </c:pt>
                <c:pt idx="1382">
                  <c:v>15.47</c:v>
                </c:pt>
                <c:pt idx="1383">
                  <c:v>13.66</c:v>
                </c:pt>
                <c:pt idx="1384">
                  <c:v>14.45</c:v>
                </c:pt>
                <c:pt idx="1385">
                  <c:v>15.55</c:v>
                </c:pt>
                <c:pt idx="1386">
                  <c:v>15.79</c:v>
                </c:pt>
                <c:pt idx="1387">
                  <c:v>14.91</c:v>
                </c:pt>
                <c:pt idx="1388">
                  <c:v>15.01</c:v>
                </c:pt>
                <c:pt idx="1389">
                  <c:v>16.829999999999998</c:v>
                </c:pt>
                <c:pt idx="1390">
                  <c:v>14.67</c:v>
                </c:pt>
                <c:pt idx="1391">
                  <c:v>16</c:v>
                </c:pt>
                <c:pt idx="1392">
                  <c:v>15.24</c:v>
                </c:pt>
                <c:pt idx="1393">
                  <c:v>15.87</c:v>
                </c:pt>
                <c:pt idx="1394">
                  <c:v>15.4</c:v>
                </c:pt>
                <c:pt idx="1395">
                  <c:v>15.71</c:v>
                </c:pt>
                <c:pt idx="1396">
                  <c:v>21.12</c:v>
                </c:pt>
                <c:pt idx="1397">
                  <c:v>17.14</c:v>
                </c:pt>
                <c:pt idx="1398">
                  <c:v>16.61</c:v>
                </c:pt>
                <c:pt idx="1399">
                  <c:v>15.28</c:v>
                </c:pt>
                <c:pt idx="1400">
                  <c:v>15.33</c:v>
                </c:pt>
                <c:pt idx="1401">
                  <c:v>15.98</c:v>
                </c:pt>
                <c:pt idx="1402">
                  <c:v>16.96</c:v>
                </c:pt>
                <c:pt idx="1403">
                  <c:v>17.579999999999998</c:v>
                </c:pt>
                <c:pt idx="1404">
                  <c:v>14.7</c:v>
                </c:pt>
                <c:pt idx="1405">
                  <c:v>14.34</c:v>
                </c:pt>
                <c:pt idx="1406">
                  <c:v>15.66</c:v>
                </c:pt>
                <c:pt idx="1407">
                  <c:v>14.76</c:v>
                </c:pt>
                <c:pt idx="1408">
                  <c:v>15.13</c:v>
                </c:pt>
                <c:pt idx="1409">
                  <c:v>14.78</c:v>
                </c:pt>
                <c:pt idx="1410">
                  <c:v>16.559999999999999</c:v>
                </c:pt>
                <c:pt idx="1411">
                  <c:v>14.81</c:v>
                </c:pt>
                <c:pt idx="1412">
                  <c:v>15.59</c:v>
                </c:pt>
                <c:pt idx="1413">
                  <c:v>14.98</c:v>
                </c:pt>
                <c:pt idx="1414">
                  <c:v>15.36</c:v>
                </c:pt>
                <c:pt idx="1415">
                  <c:v>14.86</c:v>
                </c:pt>
                <c:pt idx="1416">
                  <c:v>15.87</c:v>
                </c:pt>
                <c:pt idx="1417">
                  <c:v>16.77</c:v>
                </c:pt>
                <c:pt idx="1418">
                  <c:v>16.899999999999999</c:v>
                </c:pt>
                <c:pt idx="1419">
                  <c:v>16.52</c:v>
                </c:pt>
                <c:pt idx="1420">
                  <c:v>17.73</c:v>
                </c:pt>
                <c:pt idx="1421">
                  <c:v>17.100000000000001</c:v>
                </c:pt>
                <c:pt idx="1422">
                  <c:v>16.260000000000002</c:v>
                </c:pt>
                <c:pt idx="1423">
                  <c:v>17.07</c:v>
                </c:pt>
                <c:pt idx="1424">
                  <c:v>17.170000000000002</c:v>
                </c:pt>
                <c:pt idx="1425">
                  <c:v>16.899999999999999</c:v>
                </c:pt>
                <c:pt idx="1426">
                  <c:v>16.399999999999999</c:v>
                </c:pt>
                <c:pt idx="1427">
                  <c:v>16.78</c:v>
                </c:pt>
                <c:pt idx="1428">
                  <c:v>17.03</c:v>
                </c:pt>
                <c:pt idx="1429">
                  <c:v>16.23</c:v>
                </c:pt>
                <c:pt idx="1430">
                  <c:v>16.579999999999998</c:v>
                </c:pt>
                <c:pt idx="1431">
                  <c:v>16.66</c:v>
                </c:pt>
                <c:pt idx="1432">
                  <c:v>15.73</c:v>
                </c:pt>
                <c:pt idx="1433">
                  <c:v>17.420000000000002</c:v>
                </c:pt>
                <c:pt idx="1434">
                  <c:v>16.88</c:v>
                </c:pt>
                <c:pt idx="1435">
                  <c:v>34.01</c:v>
                </c:pt>
                <c:pt idx="1436">
                  <c:v>34.479999999999997</c:v>
                </c:pt>
                <c:pt idx="1437">
                  <c:v>35.69</c:v>
                </c:pt>
                <c:pt idx="1438">
                  <c:v>34.909999999999997</c:v>
                </c:pt>
                <c:pt idx="1439">
                  <c:v>37.200000000000003</c:v>
                </c:pt>
                <c:pt idx="1440">
                  <c:v>30.9</c:v>
                </c:pt>
                <c:pt idx="1441">
                  <c:v>37.6</c:v>
                </c:pt>
                <c:pt idx="1442">
                  <c:v>36.43</c:v>
                </c:pt>
                <c:pt idx="1443">
                  <c:v>36.35</c:v>
                </c:pt>
                <c:pt idx="1444">
                  <c:v>37.549999999999997</c:v>
                </c:pt>
                <c:pt idx="1445">
                  <c:v>33.83</c:v>
                </c:pt>
                <c:pt idx="1446">
                  <c:v>35.869999999999997</c:v>
                </c:pt>
                <c:pt idx="1447">
                  <c:v>37.75</c:v>
                </c:pt>
                <c:pt idx="1448">
                  <c:v>35.86</c:v>
                </c:pt>
                <c:pt idx="1449">
                  <c:v>34.869999999999997</c:v>
                </c:pt>
                <c:pt idx="1450">
                  <c:v>35.65</c:v>
                </c:pt>
                <c:pt idx="1451">
                  <c:v>34</c:v>
                </c:pt>
                <c:pt idx="1452">
                  <c:v>36.369999999999997</c:v>
                </c:pt>
                <c:pt idx="1453">
                  <c:v>34.32</c:v>
                </c:pt>
                <c:pt idx="1454">
                  <c:v>38.71</c:v>
                </c:pt>
                <c:pt idx="1455">
                  <c:v>38.76</c:v>
                </c:pt>
                <c:pt idx="1456">
                  <c:v>44.19</c:v>
                </c:pt>
                <c:pt idx="1457">
                  <c:v>34.11</c:v>
                </c:pt>
                <c:pt idx="1458">
                  <c:v>38.17</c:v>
                </c:pt>
                <c:pt idx="1459">
                  <c:v>38.96</c:v>
                </c:pt>
                <c:pt idx="1460">
                  <c:v>33.630000000000003</c:v>
                </c:pt>
                <c:pt idx="1461">
                  <c:v>38.49</c:v>
                </c:pt>
                <c:pt idx="1462">
                  <c:v>35.83</c:v>
                </c:pt>
                <c:pt idx="1463">
                  <c:v>31.95</c:v>
                </c:pt>
                <c:pt idx="1464">
                  <c:v>36.08</c:v>
                </c:pt>
                <c:pt idx="1465">
                  <c:v>26.23</c:v>
                </c:pt>
                <c:pt idx="1466">
                  <c:v>34.56</c:v>
                </c:pt>
                <c:pt idx="1467">
                  <c:v>31.63</c:v>
                </c:pt>
                <c:pt idx="1468">
                  <c:v>39.24</c:v>
                </c:pt>
                <c:pt idx="1469">
                  <c:v>36.229999999999997</c:v>
                </c:pt>
                <c:pt idx="1470">
                  <c:v>36.68</c:v>
                </c:pt>
                <c:pt idx="1471">
                  <c:v>31.08</c:v>
                </c:pt>
                <c:pt idx="1472">
                  <c:v>36.090000000000003</c:v>
                </c:pt>
                <c:pt idx="1473">
                  <c:v>27.75</c:v>
                </c:pt>
                <c:pt idx="1474">
                  <c:v>26.37</c:v>
                </c:pt>
                <c:pt idx="1475">
                  <c:v>34.299999999999997</c:v>
                </c:pt>
                <c:pt idx="1476">
                  <c:v>37.68</c:v>
                </c:pt>
                <c:pt idx="1477">
                  <c:v>35.33</c:v>
                </c:pt>
                <c:pt idx="1478">
                  <c:v>31.38</c:v>
                </c:pt>
                <c:pt idx="1479">
                  <c:v>38.94</c:v>
                </c:pt>
                <c:pt idx="1480">
                  <c:v>41.37</c:v>
                </c:pt>
                <c:pt idx="1481">
                  <c:v>38.93</c:v>
                </c:pt>
                <c:pt idx="1482">
                  <c:v>28.56</c:v>
                </c:pt>
                <c:pt idx="1483">
                  <c:v>35.75</c:v>
                </c:pt>
                <c:pt idx="1484">
                  <c:v>32.61</c:v>
                </c:pt>
                <c:pt idx="1485">
                  <c:v>31.65</c:v>
                </c:pt>
                <c:pt idx="1486">
                  <c:v>41.69</c:v>
                </c:pt>
                <c:pt idx="1487">
                  <c:v>34.17</c:v>
                </c:pt>
                <c:pt idx="1488">
                  <c:v>41.23</c:v>
                </c:pt>
                <c:pt idx="1489">
                  <c:v>46.81</c:v>
                </c:pt>
                <c:pt idx="1490">
                  <c:v>41.81</c:v>
                </c:pt>
                <c:pt idx="1491">
                  <c:v>33.65</c:v>
                </c:pt>
                <c:pt idx="1492">
                  <c:v>30.47</c:v>
                </c:pt>
                <c:pt idx="1493">
                  <c:v>38.64</c:v>
                </c:pt>
                <c:pt idx="1494">
                  <c:v>31.33</c:v>
                </c:pt>
                <c:pt idx="1495">
                  <c:v>32.04</c:v>
                </c:pt>
                <c:pt idx="1496">
                  <c:v>34.909999999999997</c:v>
                </c:pt>
                <c:pt idx="1497">
                  <c:v>33.25</c:v>
                </c:pt>
                <c:pt idx="1498">
                  <c:v>37.96</c:v>
                </c:pt>
                <c:pt idx="1499">
                  <c:v>41.27</c:v>
                </c:pt>
                <c:pt idx="1500">
                  <c:v>41.04</c:v>
                </c:pt>
                <c:pt idx="1501">
                  <c:v>8.2200000000000006</c:v>
                </c:pt>
                <c:pt idx="1502">
                  <c:v>7.63</c:v>
                </c:pt>
                <c:pt idx="1503">
                  <c:v>8.43</c:v>
                </c:pt>
                <c:pt idx="1504">
                  <c:v>6.21</c:v>
                </c:pt>
                <c:pt idx="1505">
                  <c:v>8.08</c:v>
                </c:pt>
                <c:pt idx="1506">
                  <c:v>9.94</c:v>
                </c:pt>
                <c:pt idx="1507">
                  <c:v>6.58</c:v>
                </c:pt>
                <c:pt idx="1508">
                  <c:v>7.91</c:v>
                </c:pt>
                <c:pt idx="1509">
                  <c:v>8.8000000000000007</c:v>
                </c:pt>
                <c:pt idx="1510">
                  <c:v>5.33</c:v>
                </c:pt>
                <c:pt idx="1511">
                  <c:v>5.3</c:v>
                </c:pt>
                <c:pt idx="1512">
                  <c:v>6.19</c:v>
                </c:pt>
                <c:pt idx="1513">
                  <c:v>5.64</c:v>
                </c:pt>
                <c:pt idx="1514">
                  <c:v>5.15</c:v>
                </c:pt>
                <c:pt idx="1515">
                  <c:v>5.94</c:v>
                </c:pt>
                <c:pt idx="1516">
                  <c:v>6.18</c:v>
                </c:pt>
                <c:pt idx="1517">
                  <c:v>5.23</c:v>
                </c:pt>
                <c:pt idx="1518">
                  <c:v>9.49</c:v>
                </c:pt>
                <c:pt idx="1519">
                  <c:v>7.85</c:v>
                </c:pt>
                <c:pt idx="1520">
                  <c:v>4.92</c:v>
                </c:pt>
                <c:pt idx="1521">
                  <c:v>5.17</c:v>
                </c:pt>
                <c:pt idx="1522">
                  <c:v>7.34</c:v>
                </c:pt>
                <c:pt idx="1523">
                  <c:v>5.81</c:v>
                </c:pt>
                <c:pt idx="1524">
                  <c:v>8.65</c:v>
                </c:pt>
                <c:pt idx="1525">
                  <c:v>6.8</c:v>
                </c:pt>
                <c:pt idx="1526">
                  <c:v>6.25</c:v>
                </c:pt>
                <c:pt idx="1527">
                  <c:v>8.61</c:v>
                </c:pt>
                <c:pt idx="1528">
                  <c:v>8.74</c:v>
                </c:pt>
                <c:pt idx="1529">
                  <c:v>8.18</c:v>
                </c:pt>
                <c:pt idx="1530">
                  <c:v>5.98</c:v>
                </c:pt>
                <c:pt idx="1531">
                  <c:v>7.13</c:v>
                </c:pt>
                <c:pt idx="1532">
                  <c:v>4.6399999999999997</c:v>
                </c:pt>
                <c:pt idx="1533">
                  <c:v>5.78</c:v>
                </c:pt>
                <c:pt idx="1534">
                  <c:v>5.43</c:v>
                </c:pt>
                <c:pt idx="1535">
                  <c:v>6.13</c:v>
                </c:pt>
                <c:pt idx="1536">
                  <c:v>7.18</c:v>
                </c:pt>
                <c:pt idx="1537">
                  <c:v>5.66</c:v>
                </c:pt>
                <c:pt idx="1538">
                  <c:v>5.46</c:v>
                </c:pt>
                <c:pt idx="1539">
                  <c:v>6.13</c:v>
                </c:pt>
                <c:pt idx="1540">
                  <c:v>5.61</c:v>
                </c:pt>
                <c:pt idx="1541">
                  <c:v>5.24</c:v>
                </c:pt>
                <c:pt idx="1542">
                  <c:v>5.99</c:v>
                </c:pt>
                <c:pt idx="1543">
                  <c:v>7.43</c:v>
                </c:pt>
                <c:pt idx="1544">
                  <c:v>21.02</c:v>
                </c:pt>
                <c:pt idx="1545">
                  <c:v>21.83</c:v>
                </c:pt>
                <c:pt idx="1546">
                  <c:v>21.64</c:v>
                </c:pt>
                <c:pt idx="1547">
                  <c:v>21.93</c:v>
                </c:pt>
                <c:pt idx="1548">
                  <c:v>20.92</c:v>
                </c:pt>
                <c:pt idx="1549">
                  <c:v>22.47</c:v>
                </c:pt>
                <c:pt idx="1550">
                  <c:v>21.58</c:v>
                </c:pt>
                <c:pt idx="1551">
                  <c:v>20.78</c:v>
                </c:pt>
                <c:pt idx="1552">
                  <c:v>21.15</c:v>
                </c:pt>
                <c:pt idx="1553">
                  <c:v>21.28</c:v>
                </c:pt>
                <c:pt idx="1554">
                  <c:v>21.95</c:v>
                </c:pt>
                <c:pt idx="1555">
                  <c:v>20.41</c:v>
                </c:pt>
                <c:pt idx="1556">
                  <c:v>21.25</c:v>
                </c:pt>
                <c:pt idx="1557">
                  <c:v>21.1</c:v>
                </c:pt>
                <c:pt idx="1558">
                  <c:v>20.89</c:v>
                </c:pt>
                <c:pt idx="1559">
                  <c:v>21.84</c:v>
                </c:pt>
                <c:pt idx="1560">
                  <c:v>21.71</c:v>
                </c:pt>
                <c:pt idx="1561">
                  <c:v>21.4</c:v>
                </c:pt>
                <c:pt idx="1562">
                  <c:v>21.96</c:v>
                </c:pt>
                <c:pt idx="1563">
                  <c:v>21.01</c:v>
                </c:pt>
                <c:pt idx="1564">
                  <c:v>21.57</c:v>
                </c:pt>
                <c:pt idx="1565">
                  <c:v>22.02</c:v>
                </c:pt>
                <c:pt idx="1566">
                  <c:v>21.21</c:v>
                </c:pt>
                <c:pt idx="1567">
                  <c:v>21.3</c:v>
                </c:pt>
                <c:pt idx="1568">
                  <c:v>20.12</c:v>
                </c:pt>
                <c:pt idx="1569">
                  <c:v>21.13</c:v>
                </c:pt>
                <c:pt idx="1570">
                  <c:v>20.43</c:v>
                </c:pt>
                <c:pt idx="1571">
                  <c:v>21.12</c:v>
                </c:pt>
                <c:pt idx="1572">
                  <c:v>21.2</c:v>
                </c:pt>
                <c:pt idx="1573">
                  <c:v>20.96</c:v>
                </c:pt>
                <c:pt idx="1574">
                  <c:v>21.51</c:v>
                </c:pt>
                <c:pt idx="1575">
                  <c:v>21.82</c:v>
                </c:pt>
                <c:pt idx="1576">
                  <c:v>20.85</c:v>
                </c:pt>
                <c:pt idx="1577">
                  <c:v>20.41</c:v>
                </c:pt>
                <c:pt idx="1578">
                  <c:v>22.34</c:v>
                </c:pt>
                <c:pt idx="1579">
                  <c:v>21.57</c:v>
                </c:pt>
                <c:pt idx="1580">
                  <c:v>21.73</c:v>
                </c:pt>
                <c:pt idx="1581">
                  <c:v>21.81</c:v>
                </c:pt>
                <c:pt idx="1582">
                  <c:v>20.85</c:v>
                </c:pt>
                <c:pt idx="1583">
                  <c:v>20.5</c:v>
                </c:pt>
                <c:pt idx="1584">
                  <c:v>21.7</c:v>
                </c:pt>
                <c:pt idx="1585">
                  <c:v>21.83</c:v>
                </c:pt>
                <c:pt idx="1586">
                  <c:v>21.04</c:v>
                </c:pt>
                <c:pt idx="1587">
                  <c:v>22.97</c:v>
                </c:pt>
                <c:pt idx="1588">
                  <c:v>20.34</c:v>
                </c:pt>
                <c:pt idx="1589">
                  <c:v>20.21</c:v>
                </c:pt>
                <c:pt idx="1590">
                  <c:v>20.67</c:v>
                </c:pt>
                <c:pt idx="1591">
                  <c:v>13</c:v>
                </c:pt>
                <c:pt idx="1592">
                  <c:v>8.3000000000000007</c:v>
                </c:pt>
                <c:pt idx="1593">
                  <c:v>9.9</c:v>
                </c:pt>
                <c:pt idx="1594">
                  <c:v>21.4</c:v>
                </c:pt>
                <c:pt idx="1595">
                  <c:v>31.3</c:v>
                </c:pt>
                <c:pt idx="1596">
                  <c:v>11.5</c:v>
                </c:pt>
                <c:pt idx="1597">
                  <c:v>16.5</c:v>
                </c:pt>
                <c:pt idx="1598">
                  <c:v>16.399999999999999</c:v>
                </c:pt>
                <c:pt idx="1599">
                  <c:v>8.3000000000000007</c:v>
                </c:pt>
                <c:pt idx="1600">
                  <c:v>13.8</c:v>
                </c:pt>
                <c:pt idx="1601">
                  <c:v>18</c:v>
                </c:pt>
                <c:pt idx="1602">
                  <c:v>50.1</c:v>
                </c:pt>
                <c:pt idx="1603">
                  <c:v>41.7</c:v>
                </c:pt>
                <c:pt idx="1604">
                  <c:v>4.2</c:v>
                </c:pt>
                <c:pt idx="1605">
                  <c:v>54.81</c:v>
                </c:pt>
                <c:pt idx="1606">
                  <c:v>55.36</c:v>
                </c:pt>
                <c:pt idx="1607">
                  <c:v>51.07</c:v>
                </c:pt>
                <c:pt idx="1608">
                  <c:v>69.47</c:v>
                </c:pt>
                <c:pt idx="1609">
                  <c:v>68.45</c:v>
                </c:pt>
                <c:pt idx="1610">
                  <c:v>66.180000000000007</c:v>
                </c:pt>
                <c:pt idx="1611">
                  <c:v>66.97</c:v>
                </c:pt>
                <c:pt idx="1612">
                  <c:v>69.989999999999995</c:v>
                </c:pt>
                <c:pt idx="1613">
                  <c:v>54.52</c:v>
                </c:pt>
                <c:pt idx="1614">
                  <c:v>67.849999999999994</c:v>
                </c:pt>
                <c:pt idx="1615">
                  <c:v>52.98</c:v>
                </c:pt>
                <c:pt idx="1616">
                  <c:v>71.95</c:v>
                </c:pt>
                <c:pt idx="1617">
                  <c:v>78.930000000000007</c:v>
                </c:pt>
                <c:pt idx="1618">
                  <c:v>74.55</c:v>
                </c:pt>
                <c:pt idx="1619">
                  <c:v>75.31</c:v>
                </c:pt>
                <c:pt idx="1620">
                  <c:v>72.44</c:v>
                </c:pt>
                <c:pt idx="1621">
                  <c:v>73.23</c:v>
                </c:pt>
                <c:pt idx="1622">
                  <c:v>76.739999999999995</c:v>
                </c:pt>
                <c:pt idx="1623">
                  <c:v>76.25</c:v>
                </c:pt>
                <c:pt idx="1624">
                  <c:v>74.37</c:v>
                </c:pt>
                <c:pt idx="1625">
                  <c:v>64.72</c:v>
                </c:pt>
                <c:pt idx="1626">
                  <c:v>63.25</c:v>
                </c:pt>
                <c:pt idx="1627">
                  <c:v>80.260000000000005</c:v>
                </c:pt>
                <c:pt idx="1628">
                  <c:v>78.650000000000006</c:v>
                </c:pt>
                <c:pt idx="1629">
                  <c:v>79.11</c:v>
                </c:pt>
                <c:pt idx="1630">
                  <c:v>79.52</c:v>
                </c:pt>
                <c:pt idx="1631">
                  <c:v>79.150000000000006</c:v>
                </c:pt>
                <c:pt idx="1632">
                  <c:v>81.489999999999995</c:v>
                </c:pt>
                <c:pt idx="1633">
                  <c:v>81.010000000000005</c:v>
                </c:pt>
                <c:pt idx="1634">
                  <c:v>81.489999999999995</c:v>
                </c:pt>
                <c:pt idx="1635">
                  <c:v>78.28</c:v>
                </c:pt>
                <c:pt idx="1636">
                  <c:v>80.2</c:v>
                </c:pt>
                <c:pt idx="1637">
                  <c:v>82.83</c:v>
                </c:pt>
                <c:pt idx="1638">
                  <c:v>83.56</c:v>
                </c:pt>
                <c:pt idx="1639">
                  <c:v>82.34</c:v>
                </c:pt>
                <c:pt idx="1640">
                  <c:v>82.43</c:v>
                </c:pt>
                <c:pt idx="1641">
                  <c:v>80.97</c:v>
                </c:pt>
                <c:pt idx="1642">
                  <c:v>80.36</c:v>
                </c:pt>
                <c:pt idx="1643">
                  <c:v>79.239999999999995</c:v>
                </c:pt>
                <c:pt idx="1644">
                  <c:v>81.23</c:v>
                </c:pt>
                <c:pt idx="1645">
                  <c:v>66.56</c:v>
                </c:pt>
                <c:pt idx="1646">
                  <c:v>65.180000000000007</c:v>
                </c:pt>
                <c:pt idx="1647">
                  <c:v>62.91</c:v>
                </c:pt>
                <c:pt idx="1648">
                  <c:v>64.64</c:v>
                </c:pt>
                <c:pt idx="1649">
                  <c:v>61.52</c:v>
                </c:pt>
                <c:pt idx="1650">
                  <c:v>61.19</c:v>
                </c:pt>
                <c:pt idx="1651">
                  <c:v>71.27</c:v>
                </c:pt>
                <c:pt idx="1652">
                  <c:v>72.069999999999993</c:v>
                </c:pt>
                <c:pt idx="1653">
                  <c:v>63.77</c:v>
                </c:pt>
                <c:pt idx="1654">
                  <c:v>64.58</c:v>
                </c:pt>
                <c:pt idx="1655">
                  <c:v>61.07</c:v>
                </c:pt>
                <c:pt idx="1656">
                  <c:v>60.8</c:v>
                </c:pt>
                <c:pt idx="1657">
                  <c:v>61.66</c:v>
                </c:pt>
                <c:pt idx="1658">
                  <c:v>65.06</c:v>
                </c:pt>
                <c:pt idx="1659">
                  <c:v>65.11</c:v>
                </c:pt>
                <c:pt idx="1660">
                  <c:v>64.989999999999995</c:v>
                </c:pt>
                <c:pt idx="1661">
                  <c:v>60.84</c:v>
                </c:pt>
                <c:pt idx="1662">
                  <c:v>59.1</c:v>
                </c:pt>
                <c:pt idx="1663">
                  <c:v>65.680000000000007</c:v>
                </c:pt>
                <c:pt idx="1664">
                  <c:v>64.75</c:v>
                </c:pt>
                <c:pt idx="1665">
                  <c:v>64.11</c:v>
                </c:pt>
                <c:pt idx="1666">
                  <c:v>60.17</c:v>
                </c:pt>
                <c:pt idx="1667">
                  <c:v>61.47</c:v>
                </c:pt>
                <c:pt idx="1668">
                  <c:v>60.09</c:v>
                </c:pt>
                <c:pt idx="1669">
                  <c:v>69.86</c:v>
                </c:pt>
                <c:pt idx="1670">
                  <c:v>71.05</c:v>
                </c:pt>
                <c:pt idx="1671">
                  <c:v>64.09</c:v>
                </c:pt>
                <c:pt idx="1672">
                  <c:v>65.19</c:v>
                </c:pt>
                <c:pt idx="1673">
                  <c:v>62.18</c:v>
                </c:pt>
                <c:pt idx="1674">
                  <c:v>61.46</c:v>
                </c:pt>
                <c:pt idx="1675">
                  <c:v>65.36</c:v>
                </c:pt>
                <c:pt idx="1676">
                  <c:v>67.510000000000005</c:v>
                </c:pt>
                <c:pt idx="1677">
                  <c:v>64.819999999999993</c:v>
                </c:pt>
                <c:pt idx="1678">
                  <c:v>59.78</c:v>
                </c:pt>
                <c:pt idx="1679">
                  <c:v>78.59</c:v>
                </c:pt>
                <c:pt idx="1680">
                  <c:v>78.28</c:v>
                </c:pt>
                <c:pt idx="1681">
                  <c:v>77.88</c:v>
                </c:pt>
                <c:pt idx="1682">
                  <c:v>76.849999999999994</c:v>
                </c:pt>
                <c:pt idx="1683">
                  <c:v>76.27</c:v>
                </c:pt>
                <c:pt idx="1684">
                  <c:v>75.69</c:v>
                </c:pt>
                <c:pt idx="1685">
                  <c:v>75.510000000000005</c:v>
                </c:pt>
                <c:pt idx="1686">
                  <c:v>74.89</c:v>
                </c:pt>
                <c:pt idx="1687">
                  <c:v>74.31</c:v>
                </c:pt>
                <c:pt idx="1688">
                  <c:v>74.13</c:v>
                </c:pt>
                <c:pt idx="1689">
                  <c:v>73.819999999999993</c:v>
                </c:pt>
                <c:pt idx="1690">
                  <c:v>73.510000000000005</c:v>
                </c:pt>
                <c:pt idx="1691">
                  <c:v>73.459999999999994</c:v>
                </c:pt>
                <c:pt idx="1692">
                  <c:v>73.42</c:v>
                </c:pt>
                <c:pt idx="1693">
                  <c:v>73.06</c:v>
                </c:pt>
                <c:pt idx="1694">
                  <c:v>72.959999999999994</c:v>
                </c:pt>
                <c:pt idx="1695">
                  <c:v>72.61</c:v>
                </c:pt>
                <c:pt idx="1696">
                  <c:v>72.349999999999994</c:v>
                </c:pt>
                <c:pt idx="1697">
                  <c:v>71.989999999999995</c:v>
                </c:pt>
                <c:pt idx="1698">
                  <c:v>71.900000000000006</c:v>
                </c:pt>
                <c:pt idx="1699">
                  <c:v>71.14</c:v>
                </c:pt>
                <c:pt idx="1700">
                  <c:v>70.790000000000006</c:v>
                </c:pt>
                <c:pt idx="1701">
                  <c:v>70.34</c:v>
                </c:pt>
                <c:pt idx="1702">
                  <c:v>69.67</c:v>
                </c:pt>
                <c:pt idx="1703">
                  <c:v>69.05</c:v>
                </c:pt>
                <c:pt idx="1704">
                  <c:v>68.959999999999994</c:v>
                </c:pt>
                <c:pt idx="1705">
                  <c:v>68.91</c:v>
                </c:pt>
                <c:pt idx="1706">
                  <c:v>68.510000000000005</c:v>
                </c:pt>
                <c:pt idx="1707">
                  <c:v>68.290000000000006</c:v>
                </c:pt>
                <c:pt idx="1708">
                  <c:v>67.89</c:v>
                </c:pt>
                <c:pt idx="1709">
                  <c:v>67.84</c:v>
                </c:pt>
                <c:pt idx="1710">
                  <c:v>66.86</c:v>
                </c:pt>
                <c:pt idx="1711">
                  <c:v>66.28</c:v>
                </c:pt>
                <c:pt idx="1712">
                  <c:v>65.48</c:v>
                </c:pt>
                <c:pt idx="1713">
                  <c:v>65.12</c:v>
                </c:pt>
                <c:pt idx="1714">
                  <c:v>64.989999999999995</c:v>
                </c:pt>
                <c:pt idx="1715">
                  <c:v>64.94</c:v>
                </c:pt>
                <c:pt idx="1716">
                  <c:v>64.5</c:v>
                </c:pt>
                <c:pt idx="1717">
                  <c:v>63.96</c:v>
                </c:pt>
                <c:pt idx="1718">
                  <c:v>63.43</c:v>
                </c:pt>
                <c:pt idx="1719">
                  <c:v>62.8</c:v>
                </c:pt>
                <c:pt idx="1720">
                  <c:v>60.17</c:v>
                </c:pt>
                <c:pt idx="1721">
                  <c:v>60.04</c:v>
                </c:pt>
                <c:pt idx="1722">
                  <c:v>59.77</c:v>
                </c:pt>
                <c:pt idx="1723">
                  <c:v>57.63</c:v>
                </c:pt>
                <c:pt idx="1724">
                  <c:v>51.16</c:v>
                </c:pt>
                <c:pt idx="1725">
                  <c:v>48.53</c:v>
                </c:pt>
                <c:pt idx="1726">
                  <c:v>48.48</c:v>
                </c:pt>
                <c:pt idx="1727">
                  <c:v>47.59</c:v>
                </c:pt>
                <c:pt idx="1728">
                  <c:v>47.59</c:v>
                </c:pt>
                <c:pt idx="1729">
                  <c:v>77.81</c:v>
                </c:pt>
                <c:pt idx="1730">
                  <c:v>76.02</c:v>
                </c:pt>
                <c:pt idx="1731">
                  <c:v>76.86</c:v>
                </c:pt>
                <c:pt idx="1732">
                  <c:v>69.28</c:v>
                </c:pt>
                <c:pt idx="1733">
                  <c:v>77.760000000000005</c:v>
                </c:pt>
                <c:pt idx="1734">
                  <c:v>75.599999999999994</c:v>
                </c:pt>
                <c:pt idx="1735">
                  <c:v>78.69</c:v>
                </c:pt>
                <c:pt idx="1736">
                  <c:v>82.36</c:v>
                </c:pt>
                <c:pt idx="1737">
                  <c:v>68.349999999999994</c:v>
                </c:pt>
                <c:pt idx="1738">
                  <c:v>75.62</c:v>
                </c:pt>
                <c:pt idx="1739">
                  <c:v>73.650000000000006</c:v>
                </c:pt>
                <c:pt idx="1740">
                  <c:v>73.05</c:v>
                </c:pt>
                <c:pt idx="1741">
                  <c:v>84.31</c:v>
                </c:pt>
                <c:pt idx="1742">
                  <c:v>83.21</c:v>
                </c:pt>
                <c:pt idx="1743">
                  <c:v>80</c:v>
                </c:pt>
                <c:pt idx="1744">
                  <c:v>75</c:v>
                </c:pt>
                <c:pt idx="1745">
                  <c:v>79</c:v>
                </c:pt>
                <c:pt idx="1746">
                  <c:v>76</c:v>
                </c:pt>
                <c:pt idx="1747">
                  <c:v>77</c:v>
                </c:pt>
                <c:pt idx="1748">
                  <c:v>63</c:v>
                </c:pt>
                <c:pt idx="1749">
                  <c:v>60</c:v>
                </c:pt>
                <c:pt idx="1750">
                  <c:v>75.92</c:v>
                </c:pt>
                <c:pt idx="1751">
                  <c:v>76.319999999999993</c:v>
                </c:pt>
                <c:pt idx="1752">
                  <c:v>76.709999999999994</c:v>
                </c:pt>
                <c:pt idx="1753">
                  <c:v>76.81</c:v>
                </c:pt>
                <c:pt idx="1754">
                  <c:v>78.290000000000006</c:v>
                </c:pt>
                <c:pt idx="1755">
                  <c:v>78.48</c:v>
                </c:pt>
                <c:pt idx="1756">
                  <c:v>78.88</c:v>
                </c:pt>
                <c:pt idx="1757">
                  <c:v>79.069999999999993</c:v>
                </c:pt>
                <c:pt idx="1758">
                  <c:v>79.37</c:v>
                </c:pt>
                <c:pt idx="1759">
                  <c:v>79.959999999999994</c:v>
                </c:pt>
                <c:pt idx="1760">
                  <c:v>76.319999999999993</c:v>
                </c:pt>
                <c:pt idx="1761">
                  <c:v>76.81</c:v>
                </c:pt>
                <c:pt idx="1762">
                  <c:v>78.48</c:v>
                </c:pt>
                <c:pt idx="1763">
                  <c:v>78.58</c:v>
                </c:pt>
                <c:pt idx="1764">
                  <c:v>79.569999999999993</c:v>
                </c:pt>
                <c:pt idx="1765">
                  <c:v>80.45</c:v>
                </c:pt>
                <c:pt idx="1766">
                  <c:v>80.75</c:v>
                </c:pt>
                <c:pt idx="1767">
                  <c:v>81.14</c:v>
                </c:pt>
                <c:pt idx="1768">
                  <c:v>81.34</c:v>
                </c:pt>
                <c:pt idx="1769">
                  <c:v>82.91</c:v>
                </c:pt>
                <c:pt idx="1770">
                  <c:v>83.5</c:v>
                </c:pt>
                <c:pt idx="1771">
                  <c:v>83.7</c:v>
                </c:pt>
                <c:pt idx="1772">
                  <c:v>84.09</c:v>
                </c:pt>
                <c:pt idx="1773">
                  <c:v>84.29</c:v>
                </c:pt>
                <c:pt idx="1774">
                  <c:v>84.69</c:v>
                </c:pt>
                <c:pt idx="1775">
                  <c:v>85.77</c:v>
                </c:pt>
                <c:pt idx="1776">
                  <c:v>86.06</c:v>
                </c:pt>
                <c:pt idx="1777">
                  <c:v>86.85</c:v>
                </c:pt>
                <c:pt idx="1778">
                  <c:v>87.24</c:v>
                </c:pt>
                <c:pt idx="1779">
                  <c:v>88.43</c:v>
                </c:pt>
                <c:pt idx="1780">
                  <c:v>79.06</c:v>
                </c:pt>
                <c:pt idx="1781">
                  <c:v>78.400000000000006</c:v>
                </c:pt>
                <c:pt idx="1782">
                  <c:v>89.96</c:v>
                </c:pt>
                <c:pt idx="1783">
                  <c:v>88.59</c:v>
                </c:pt>
                <c:pt idx="1784">
                  <c:v>89.45</c:v>
                </c:pt>
                <c:pt idx="1785">
                  <c:v>89.79</c:v>
                </c:pt>
                <c:pt idx="1786">
                  <c:v>90.77</c:v>
                </c:pt>
                <c:pt idx="1787">
                  <c:v>90.17</c:v>
                </c:pt>
                <c:pt idx="1788">
                  <c:v>81.39</c:v>
                </c:pt>
                <c:pt idx="1789">
                  <c:v>82.03</c:v>
                </c:pt>
                <c:pt idx="1790">
                  <c:v>81.83</c:v>
                </c:pt>
                <c:pt idx="1791">
                  <c:v>78.34</c:v>
                </c:pt>
                <c:pt idx="1792">
                  <c:v>81.58</c:v>
                </c:pt>
                <c:pt idx="1793">
                  <c:v>84.42</c:v>
                </c:pt>
                <c:pt idx="1794">
                  <c:v>84.38</c:v>
                </c:pt>
                <c:pt idx="1795">
                  <c:v>83.52</c:v>
                </c:pt>
                <c:pt idx="1796">
                  <c:v>84.61</c:v>
                </c:pt>
                <c:pt idx="1797">
                  <c:v>73.900000000000006</c:v>
                </c:pt>
                <c:pt idx="1798">
                  <c:v>73</c:v>
                </c:pt>
                <c:pt idx="1799">
                  <c:v>72.8</c:v>
                </c:pt>
                <c:pt idx="1800">
                  <c:v>72.2</c:v>
                </c:pt>
                <c:pt idx="1801">
                  <c:v>72.599999999999994</c:v>
                </c:pt>
                <c:pt idx="1802">
                  <c:v>78.599999999999994</c:v>
                </c:pt>
                <c:pt idx="1803">
                  <c:v>79.7</c:v>
                </c:pt>
                <c:pt idx="1804">
                  <c:v>79.400000000000006</c:v>
                </c:pt>
                <c:pt idx="1805">
                  <c:v>72.8</c:v>
                </c:pt>
                <c:pt idx="1806">
                  <c:v>73.900000000000006</c:v>
                </c:pt>
                <c:pt idx="1807">
                  <c:v>73.3</c:v>
                </c:pt>
                <c:pt idx="1808">
                  <c:v>72.5</c:v>
                </c:pt>
                <c:pt idx="1809">
                  <c:v>68.599999999999994</c:v>
                </c:pt>
                <c:pt idx="1810">
                  <c:v>58.4</c:v>
                </c:pt>
                <c:pt idx="1811">
                  <c:v>50.6</c:v>
                </c:pt>
                <c:pt idx="1812">
                  <c:v>53.9</c:v>
                </c:pt>
                <c:pt idx="1813">
                  <c:v>53</c:v>
                </c:pt>
                <c:pt idx="1814">
                  <c:v>43.2</c:v>
                </c:pt>
                <c:pt idx="1815">
                  <c:v>90</c:v>
                </c:pt>
                <c:pt idx="1816">
                  <c:v>63</c:v>
                </c:pt>
                <c:pt idx="1817">
                  <c:v>84</c:v>
                </c:pt>
                <c:pt idx="1818">
                  <c:v>46.63</c:v>
                </c:pt>
                <c:pt idx="1819">
                  <c:v>48.6</c:v>
                </c:pt>
                <c:pt idx="1820">
                  <c:v>41.98</c:v>
                </c:pt>
                <c:pt idx="1821">
                  <c:v>36.28</c:v>
                </c:pt>
                <c:pt idx="1822">
                  <c:v>29.86</c:v>
                </c:pt>
                <c:pt idx="1823">
                  <c:v>30.57</c:v>
                </c:pt>
                <c:pt idx="1824">
                  <c:v>29.23</c:v>
                </c:pt>
                <c:pt idx="1825">
                  <c:v>54</c:v>
                </c:pt>
                <c:pt idx="1826">
                  <c:v>56</c:v>
                </c:pt>
                <c:pt idx="1827">
                  <c:v>55</c:v>
                </c:pt>
                <c:pt idx="1828">
                  <c:v>27</c:v>
                </c:pt>
                <c:pt idx="1829">
                  <c:v>28</c:v>
                </c:pt>
                <c:pt idx="1830">
                  <c:v>69</c:v>
                </c:pt>
                <c:pt idx="1831">
                  <c:v>70</c:v>
                </c:pt>
                <c:pt idx="1832">
                  <c:v>71</c:v>
                </c:pt>
                <c:pt idx="1833">
                  <c:v>22</c:v>
                </c:pt>
                <c:pt idx="1834">
                  <c:v>21</c:v>
                </c:pt>
                <c:pt idx="1835">
                  <c:v>58</c:v>
                </c:pt>
                <c:pt idx="1836">
                  <c:v>59</c:v>
                </c:pt>
                <c:pt idx="1837">
                  <c:v>39</c:v>
                </c:pt>
                <c:pt idx="1838">
                  <c:v>60</c:v>
                </c:pt>
                <c:pt idx="1839">
                  <c:v>62</c:v>
                </c:pt>
                <c:pt idx="1840">
                  <c:v>34</c:v>
                </c:pt>
                <c:pt idx="1841">
                  <c:v>38</c:v>
                </c:pt>
                <c:pt idx="1842">
                  <c:v>43</c:v>
                </c:pt>
                <c:pt idx="1843">
                  <c:v>43</c:v>
                </c:pt>
                <c:pt idx="1844">
                  <c:v>38</c:v>
                </c:pt>
                <c:pt idx="1845">
                  <c:v>47</c:v>
                </c:pt>
                <c:pt idx="1846">
                  <c:v>50</c:v>
                </c:pt>
                <c:pt idx="1847">
                  <c:v>47</c:v>
                </c:pt>
                <c:pt idx="1848">
                  <c:v>50</c:v>
                </c:pt>
                <c:pt idx="1849">
                  <c:v>31</c:v>
                </c:pt>
                <c:pt idx="1850">
                  <c:v>24</c:v>
                </c:pt>
                <c:pt idx="1851">
                  <c:v>32</c:v>
                </c:pt>
                <c:pt idx="1852">
                  <c:v>26</c:v>
                </c:pt>
                <c:pt idx="1853">
                  <c:v>29</c:v>
                </c:pt>
                <c:pt idx="1854">
                  <c:v>79.709999999999994</c:v>
                </c:pt>
                <c:pt idx="1855">
                  <c:v>81.95</c:v>
                </c:pt>
                <c:pt idx="1856">
                  <c:v>78.680000000000007</c:v>
                </c:pt>
                <c:pt idx="1857">
                  <c:v>76.599999999999994</c:v>
                </c:pt>
                <c:pt idx="1858">
                  <c:v>83.54</c:v>
                </c:pt>
                <c:pt idx="1859">
                  <c:v>85.89</c:v>
                </c:pt>
                <c:pt idx="1860">
                  <c:v>70.23</c:v>
                </c:pt>
                <c:pt idx="1861">
                  <c:v>80.260000000000005</c:v>
                </c:pt>
                <c:pt idx="1862">
                  <c:v>75.52</c:v>
                </c:pt>
                <c:pt idx="1863">
                  <c:v>82.75</c:v>
                </c:pt>
                <c:pt idx="1864">
                  <c:v>64.42</c:v>
                </c:pt>
                <c:pt idx="1865">
                  <c:v>75.989999999999995</c:v>
                </c:pt>
                <c:pt idx="1866">
                  <c:v>77.010000000000005</c:v>
                </c:pt>
                <c:pt idx="1867">
                  <c:v>66.59</c:v>
                </c:pt>
                <c:pt idx="1868">
                  <c:v>56.43</c:v>
                </c:pt>
                <c:pt idx="1869">
                  <c:v>62.79</c:v>
                </c:pt>
                <c:pt idx="1870">
                  <c:v>62.08</c:v>
                </c:pt>
                <c:pt idx="1871">
                  <c:v>69.67</c:v>
                </c:pt>
                <c:pt idx="1872">
                  <c:v>73.91</c:v>
                </c:pt>
                <c:pt idx="1873">
                  <c:v>66.53</c:v>
                </c:pt>
                <c:pt idx="1874">
                  <c:v>77.14</c:v>
                </c:pt>
                <c:pt idx="1875">
                  <c:v>70.64</c:v>
                </c:pt>
                <c:pt idx="1876">
                  <c:v>72.489999999999995</c:v>
                </c:pt>
                <c:pt idx="1877">
                  <c:v>72.59</c:v>
                </c:pt>
                <c:pt idx="1878">
                  <c:v>74.489999999999995</c:v>
                </c:pt>
                <c:pt idx="1879">
                  <c:v>69.06</c:v>
                </c:pt>
                <c:pt idx="1880">
                  <c:v>68.989999999999995</c:v>
                </c:pt>
                <c:pt idx="1881">
                  <c:v>62.08</c:v>
                </c:pt>
                <c:pt idx="1882">
                  <c:v>61.49</c:v>
                </c:pt>
                <c:pt idx="1883">
                  <c:v>70.959999999999994</c:v>
                </c:pt>
                <c:pt idx="1884">
                  <c:v>58.39</c:v>
                </c:pt>
                <c:pt idx="1885">
                  <c:v>70.28</c:v>
                </c:pt>
                <c:pt idx="1886">
                  <c:v>70.02</c:v>
                </c:pt>
                <c:pt idx="1887">
                  <c:v>72.09</c:v>
                </c:pt>
                <c:pt idx="1888">
                  <c:v>73.7</c:v>
                </c:pt>
                <c:pt idx="1889">
                  <c:v>81.96</c:v>
                </c:pt>
                <c:pt idx="1890">
                  <c:v>69.900000000000006</c:v>
                </c:pt>
                <c:pt idx="1891">
                  <c:v>81.45</c:v>
                </c:pt>
                <c:pt idx="1892">
                  <c:v>69.8</c:v>
                </c:pt>
                <c:pt idx="1893">
                  <c:v>84.1</c:v>
                </c:pt>
                <c:pt idx="1894">
                  <c:v>82.86</c:v>
                </c:pt>
                <c:pt idx="1895">
                  <c:v>80.28</c:v>
                </c:pt>
                <c:pt idx="1896">
                  <c:v>77.94</c:v>
                </c:pt>
                <c:pt idx="1897">
                  <c:v>81.319999999999993</c:v>
                </c:pt>
                <c:pt idx="1898">
                  <c:v>76.349999999999994</c:v>
                </c:pt>
                <c:pt idx="1899">
                  <c:v>71.94</c:v>
                </c:pt>
                <c:pt idx="1900">
                  <c:v>81.88</c:v>
                </c:pt>
                <c:pt idx="1901">
                  <c:v>78.040000000000006</c:v>
                </c:pt>
                <c:pt idx="1902">
                  <c:v>73.53</c:v>
                </c:pt>
                <c:pt idx="1903">
                  <c:v>75.2</c:v>
                </c:pt>
                <c:pt idx="1904">
                  <c:v>69.17</c:v>
                </c:pt>
                <c:pt idx="1905">
                  <c:v>69.56</c:v>
                </c:pt>
                <c:pt idx="1906">
                  <c:v>72.31</c:v>
                </c:pt>
                <c:pt idx="1907">
                  <c:v>73.59</c:v>
                </c:pt>
                <c:pt idx="1908">
                  <c:v>67.83</c:v>
                </c:pt>
                <c:pt idx="1909">
                  <c:v>79.08</c:v>
                </c:pt>
                <c:pt idx="1910">
                  <c:v>71.47</c:v>
                </c:pt>
                <c:pt idx="1911">
                  <c:v>67.45</c:v>
                </c:pt>
                <c:pt idx="1912">
                  <c:v>82.08</c:v>
                </c:pt>
                <c:pt idx="1913">
                  <c:v>81.42</c:v>
                </c:pt>
                <c:pt idx="1914">
                  <c:v>50.04</c:v>
                </c:pt>
                <c:pt idx="1915">
                  <c:v>57.29</c:v>
                </c:pt>
                <c:pt idx="1916">
                  <c:v>72.5</c:v>
                </c:pt>
                <c:pt idx="1917">
                  <c:v>54.08</c:v>
                </c:pt>
                <c:pt idx="1918">
                  <c:v>59.1</c:v>
                </c:pt>
                <c:pt idx="1919">
                  <c:v>62.07</c:v>
                </c:pt>
                <c:pt idx="1920">
                  <c:v>65.61</c:v>
                </c:pt>
                <c:pt idx="1921">
                  <c:v>51.95</c:v>
                </c:pt>
                <c:pt idx="1922">
                  <c:v>61.42</c:v>
                </c:pt>
                <c:pt idx="1923">
                  <c:v>64.48</c:v>
                </c:pt>
                <c:pt idx="1924">
                  <c:v>63.17</c:v>
                </c:pt>
                <c:pt idx="1925">
                  <c:v>67.47</c:v>
                </c:pt>
                <c:pt idx="1926">
                  <c:v>71.38</c:v>
                </c:pt>
                <c:pt idx="1927">
                  <c:v>56.78</c:v>
                </c:pt>
                <c:pt idx="1928">
                  <c:v>51.54</c:v>
                </c:pt>
                <c:pt idx="1929">
                  <c:v>72.150000000000006</c:v>
                </c:pt>
                <c:pt idx="1930">
                  <c:v>58.24</c:v>
                </c:pt>
                <c:pt idx="1931">
                  <c:v>59.73</c:v>
                </c:pt>
                <c:pt idx="1932">
                  <c:v>54.15</c:v>
                </c:pt>
                <c:pt idx="1933">
                  <c:v>65</c:v>
                </c:pt>
                <c:pt idx="1934">
                  <c:v>66.63</c:v>
                </c:pt>
                <c:pt idx="1935">
                  <c:v>62.91</c:v>
                </c:pt>
                <c:pt idx="1936">
                  <c:v>74.33</c:v>
                </c:pt>
                <c:pt idx="1937">
                  <c:v>54.24</c:v>
                </c:pt>
                <c:pt idx="1938">
                  <c:v>56.66</c:v>
                </c:pt>
                <c:pt idx="1939">
                  <c:v>52.25</c:v>
                </c:pt>
                <c:pt idx="1940">
                  <c:v>68.88</c:v>
                </c:pt>
                <c:pt idx="1941">
                  <c:v>54.04</c:v>
                </c:pt>
                <c:pt idx="1942">
                  <c:v>76.38</c:v>
                </c:pt>
                <c:pt idx="1943">
                  <c:v>60.52</c:v>
                </c:pt>
                <c:pt idx="1944">
                  <c:v>57.67</c:v>
                </c:pt>
                <c:pt idx="1945">
                  <c:v>63.31</c:v>
                </c:pt>
                <c:pt idx="1946">
                  <c:v>47.67</c:v>
                </c:pt>
                <c:pt idx="1947">
                  <c:v>58.53</c:v>
                </c:pt>
                <c:pt idx="1948">
                  <c:v>52.97</c:v>
                </c:pt>
                <c:pt idx="1949">
                  <c:v>45.87</c:v>
                </c:pt>
                <c:pt idx="1950">
                  <c:v>63.11</c:v>
                </c:pt>
                <c:pt idx="1951">
                  <c:v>60.95</c:v>
                </c:pt>
                <c:pt idx="1952">
                  <c:v>68.37</c:v>
                </c:pt>
                <c:pt idx="1953">
                  <c:v>61.7</c:v>
                </c:pt>
                <c:pt idx="1954">
                  <c:v>61.71</c:v>
                </c:pt>
                <c:pt idx="1955">
                  <c:v>67.27</c:v>
                </c:pt>
                <c:pt idx="1956">
                  <c:v>63.98</c:v>
                </c:pt>
                <c:pt idx="1957">
                  <c:v>63.36</c:v>
                </c:pt>
                <c:pt idx="1958">
                  <c:v>60.23</c:v>
                </c:pt>
                <c:pt idx="1959">
                  <c:v>64.989999999999995</c:v>
                </c:pt>
                <c:pt idx="1960">
                  <c:v>56.8</c:v>
                </c:pt>
                <c:pt idx="1961">
                  <c:v>63.36</c:v>
                </c:pt>
                <c:pt idx="1962">
                  <c:v>69.89</c:v>
                </c:pt>
                <c:pt idx="1963">
                  <c:v>58.22</c:v>
                </c:pt>
                <c:pt idx="1964">
                  <c:v>52.62</c:v>
                </c:pt>
                <c:pt idx="1965">
                  <c:v>73.819999999999993</c:v>
                </c:pt>
                <c:pt idx="1966">
                  <c:v>65.099999999999994</c:v>
                </c:pt>
                <c:pt idx="1967">
                  <c:v>69.83</c:v>
                </c:pt>
                <c:pt idx="1968">
                  <c:v>69.849999999999994</c:v>
                </c:pt>
                <c:pt idx="1969">
                  <c:v>55.33</c:v>
                </c:pt>
                <c:pt idx="1970">
                  <c:v>59.98</c:v>
                </c:pt>
                <c:pt idx="1971">
                  <c:v>55.29</c:v>
                </c:pt>
                <c:pt idx="1972">
                  <c:v>67.78</c:v>
                </c:pt>
                <c:pt idx="1973">
                  <c:v>51.76</c:v>
                </c:pt>
                <c:pt idx="1974">
                  <c:v>54.5</c:v>
                </c:pt>
                <c:pt idx="1975">
                  <c:v>54.4</c:v>
                </c:pt>
                <c:pt idx="1976">
                  <c:v>72.94</c:v>
                </c:pt>
                <c:pt idx="1977">
                  <c:v>56.06</c:v>
                </c:pt>
                <c:pt idx="1978">
                  <c:v>61.07</c:v>
                </c:pt>
                <c:pt idx="1979">
                  <c:v>62.26</c:v>
                </c:pt>
                <c:pt idx="1980">
                  <c:v>76.34</c:v>
                </c:pt>
                <c:pt idx="1981">
                  <c:v>54.64</c:v>
                </c:pt>
                <c:pt idx="1982">
                  <c:v>55.11</c:v>
                </c:pt>
                <c:pt idx="1983">
                  <c:v>70.19</c:v>
                </c:pt>
                <c:pt idx="1984">
                  <c:v>58.75</c:v>
                </c:pt>
                <c:pt idx="1985">
                  <c:v>71.459999999999994</c:v>
                </c:pt>
                <c:pt idx="1986">
                  <c:v>79.349999999999994</c:v>
                </c:pt>
                <c:pt idx="1987">
                  <c:v>70.97</c:v>
                </c:pt>
                <c:pt idx="1988">
                  <c:v>56.92</c:v>
                </c:pt>
                <c:pt idx="1989">
                  <c:v>76.14</c:v>
                </c:pt>
                <c:pt idx="1990">
                  <c:v>63.39</c:v>
                </c:pt>
                <c:pt idx="1991">
                  <c:v>78.540000000000006</c:v>
                </c:pt>
                <c:pt idx="1992">
                  <c:v>80.03</c:v>
                </c:pt>
                <c:pt idx="1993">
                  <c:v>69.88</c:v>
                </c:pt>
                <c:pt idx="1994">
                  <c:v>59.47</c:v>
                </c:pt>
                <c:pt idx="1995">
                  <c:v>46.66</c:v>
                </c:pt>
                <c:pt idx="1996">
                  <c:v>68.739999999999995</c:v>
                </c:pt>
                <c:pt idx="1997">
                  <c:v>72.959999999999994</c:v>
                </c:pt>
                <c:pt idx="1998">
                  <c:v>61.89</c:v>
                </c:pt>
                <c:pt idx="1999">
                  <c:v>49.96</c:v>
                </c:pt>
                <c:pt idx="2000">
                  <c:v>59.91</c:v>
                </c:pt>
                <c:pt idx="2001">
                  <c:v>30.91</c:v>
                </c:pt>
                <c:pt idx="2002">
                  <c:v>80.849999999999994</c:v>
                </c:pt>
                <c:pt idx="2003">
                  <c:v>81.5</c:v>
                </c:pt>
                <c:pt idx="2004">
                  <c:v>56.59</c:v>
                </c:pt>
                <c:pt idx="2005">
                  <c:v>57.06</c:v>
                </c:pt>
                <c:pt idx="2006">
                  <c:v>79.44</c:v>
                </c:pt>
                <c:pt idx="2007">
                  <c:v>68.069999999999993</c:v>
                </c:pt>
                <c:pt idx="2008">
                  <c:v>60.69</c:v>
                </c:pt>
                <c:pt idx="2009">
                  <c:v>56.67</c:v>
                </c:pt>
                <c:pt idx="2010">
                  <c:v>64.92</c:v>
                </c:pt>
                <c:pt idx="2011">
                  <c:v>54.35</c:v>
                </c:pt>
                <c:pt idx="2012">
                  <c:v>73.31</c:v>
                </c:pt>
                <c:pt idx="2013">
                  <c:v>74.17</c:v>
                </c:pt>
                <c:pt idx="2014">
                  <c:v>81.89</c:v>
                </c:pt>
                <c:pt idx="2015">
                  <c:v>42.6</c:v>
                </c:pt>
                <c:pt idx="2016">
                  <c:v>76.33</c:v>
                </c:pt>
                <c:pt idx="2017">
                  <c:v>45.86</c:v>
                </c:pt>
                <c:pt idx="2018">
                  <c:v>77.599999999999994</c:v>
                </c:pt>
                <c:pt idx="2019">
                  <c:v>55.44</c:v>
                </c:pt>
                <c:pt idx="2020">
                  <c:v>58.33</c:v>
                </c:pt>
                <c:pt idx="2021">
                  <c:v>53.24</c:v>
                </c:pt>
                <c:pt idx="2022">
                  <c:v>71.849999999999994</c:v>
                </c:pt>
                <c:pt idx="2023">
                  <c:v>57.43</c:v>
                </c:pt>
                <c:pt idx="2024">
                  <c:v>29.52</c:v>
                </c:pt>
                <c:pt idx="2025">
                  <c:v>51.53</c:v>
                </c:pt>
                <c:pt idx="2026">
                  <c:v>64.7</c:v>
                </c:pt>
                <c:pt idx="2027">
                  <c:v>70.08</c:v>
                </c:pt>
                <c:pt idx="2028">
                  <c:v>71.08</c:v>
                </c:pt>
                <c:pt idx="2029">
                  <c:v>44.94</c:v>
                </c:pt>
                <c:pt idx="2030">
                  <c:v>78.87</c:v>
                </c:pt>
                <c:pt idx="2031">
                  <c:v>79.319999999999993</c:v>
                </c:pt>
                <c:pt idx="2032">
                  <c:v>77.89</c:v>
                </c:pt>
                <c:pt idx="2033">
                  <c:v>55.94</c:v>
                </c:pt>
                <c:pt idx="2034">
                  <c:v>61.57</c:v>
                </c:pt>
                <c:pt idx="2035">
                  <c:v>66.45</c:v>
                </c:pt>
                <c:pt idx="2036">
                  <c:v>56.58</c:v>
                </c:pt>
                <c:pt idx="2037">
                  <c:v>46.77</c:v>
                </c:pt>
                <c:pt idx="2038">
                  <c:v>68.349999999999994</c:v>
                </c:pt>
                <c:pt idx="2039">
                  <c:v>80.87</c:v>
                </c:pt>
                <c:pt idx="2040">
                  <c:v>68.23</c:v>
                </c:pt>
                <c:pt idx="2041">
                  <c:v>79.319999999999993</c:v>
                </c:pt>
                <c:pt idx="2042">
                  <c:v>70.67</c:v>
                </c:pt>
                <c:pt idx="2043">
                  <c:v>71.349999999999994</c:v>
                </c:pt>
                <c:pt idx="2044">
                  <c:v>54.94</c:v>
                </c:pt>
                <c:pt idx="2045">
                  <c:v>48.73</c:v>
                </c:pt>
                <c:pt idx="2046">
                  <c:v>70.62</c:v>
                </c:pt>
                <c:pt idx="2047">
                  <c:v>59.91</c:v>
                </c:pt>
                <c:pt idx="2048">
                  <c:v>62.37</c:v>
                </c:pt>
                <c:pt idx="2049">
                  <c:v>64.89</c:v>
                </c:pt>
                <c:pt idx="2050">
                  <c:v>60.43</c:v>
                </c:pt>
                <c:pt idx="2051">
                  <c:v>74.05</c:v>
                </c:pt>
                <c:pt idx="2052">
                  <c:v>51.63</c:v>
                </c:pt>
                <c:pt idx="2053">
                  <c:v>45.9</c:v>
                </c:pt>
                <c:pt idx="2054">
                  <c:v>52.88</c:v>
                </c:pt>
                <c:pt idx="2055">
                  <c:v>46.15</c:v>
                </c:pt>
                <c:pt idx="2056">
                  <c:v>74.58</c:v>
                </c:pt>
                <c:pt idx="2057">
                  <c:v>54.86</c:v>
                </c:pt>
                <c:pt idx="2058">
                  <c:v>62.34</c:v>
                </c:pt>
                <c:pt idx="2059">
                  <c:v>54.98</c:v>
                </c:pt>
                <c:pt idx="2060">
                  <c:v>61.62</c:v>
                </c:pt>
                <c:pt idx="2061">
                  <c:v>60.98</c:v>
                </c:pt>
                <c:pt idx="2062">
                  <c:v>69.77</c:v>
                </c:pt>
                <c:pt idx="2063">
                  <c:v>63.89</c:v>
                </c:pt>
                <c:pt idx="2064">
                  <c:v>52.36</c:v>
                </c:pt>
                <c:pt idx="2065">
                  <c:v>54.19</c:v>
                </c:pt>
                <c:pt idx="2066">
                  <c:v>53.58</c:v>
                </c:pt>
                <c:pt idx="2067">
                  <c:v>65.12</c:v>
                </c:pt>
                <c:pt idx="2068">
                  <c:v>66.02</c:v>
                </c:pt>
                <c:pt idx="2069">
                  <c:v>47.02</c:v>
                </c:pt>
                <c:pt idx="2070">
                  <c:v>32.26</c:v>
                </c:pt>
                <c:pt idx="2071">
                  <c:v>69.23</c:v>
                </c:pt>
                <c:pt idx="2072">
                  <c:v>66.099999999999994</c:v>
                </c:pt>
                <c:pt idx="2073">
                  <c:v>54.55</c:v>
                </c:pt>
                <c:pt idx="2074">
                  <c:v>74.67</c:v>
                </c:pt>
                <c:pt idx="2075">
                  <c:v>62.01</c:v>
                </c:pt>
                <c:pt idx="2076">
                  <c:v>74.09</c:v>
                </c:pt>
                <c:pt idx="2077">
                  <c:v>60.48</c:v>
                </c:pt>
                <c:pt idx="2078">
                  <c:v>53.42</c:v>
                </c:pt>
                <c:pt idx="2079">
                  <c:v>66.63</c:v>
                </c:pt>
                <c:pt idx="2080">
                  <c:v>73.430000000000007</c:v>
                </c:pt>
                <c:pt idx="2081">
                  <c:v>71.209999999999994</c:v>
                </c:pt>
                <c:pt idx="2082">
                  <c:v>52.87</c:v>
                </c:pt>
                <c:pt idx="2083">
                  <c:v>49.16</c:v>
                </c:pt>
                <c:pt idx="2084">
                  <c:v>51.34</c:v>
                </c:pt>
                <c:pt idx="2085">
                  <c:v>57.35</c:v>
                </c:pt>
                <c:pt idx="2086">
                  <c:v>55.14</c:v>
                </c:pt>
                <c:pt idx="2087">
                  <c:v>62.32</c:v>
                </c:pt>
                <c:pt idx="2088">
                  <c:v>61.01</c:v>
                </c:pt>
                <c:pt idx="2089">
                  <c:v>49.03</c:v>
                </c:pt>
                <c:pt idx="2090">
                  <c:v>60.41</c:v>
                </c:pt>
                <c:pt idx="2091">
                  <c:v>56.9</c:v>
                </c:pt>
                <c:pt idx="2092">
                  <c:v>57.84</c:v>
                </c:pt>
                <c:pt idx="2093">
                  <c:v>49.67</c:v>
                </c:pt>
                <c:pt idx="2094">
                  <c:v>60.72</c:v>
                </c:pt>
                <c:pt idx="2095">
                  <c:v>54.89</c:v>
                </c:pt>
                <c:pt idx="2096">
                  <c:v>52.63</c:v>
                </c:pt>
                <c:pt idx="2097">
                  <c:v>60.07</c:v>
                </c:pt>
                <c:pt idx="2098">
                  <c:v>59.53</c:v>
                </c:pt>
                <c:pt idx="2099">
                  <c:v>53.84</c:v>
                </c:pt>
                <c:pt idx="2100">
                  <c:v>54.56</c:v>
                </c:pt>
                <c:pt idx="2101">
                  <c:v>53.64</c:v>
                </c:pt>
                <c:pt idx="2102">
                  <c:v>59.61</c:v>
                </c:pt>
                <c:pt idx="2103">
                  <c:v>54.43</c:v>
                </c:pt>
                <c:pt idx="2104">
                  <c:v>60.85</c:v>
                </c:pt>
                <c:pt idx="2105">
                  <c:v>60.94</c:v>
                </c:pt>
                <c:pt idx="2106">
                  <c:v>53.35</c:v>
                </c:pt>
                <c:pt idx="2107">
                  <c:v>53.46</c:v>
                </c:pt>
                <c:pt idx="2108">
                  <c:v>57.03</c:v>
                </c:pt>
                <c:pt idx="2109">
                  <c:v>56.37</c:v>
                </c:pt>
                <c:pt idx="2110">
                  <c:v>55.07</c:v>
                </c:pt>
                <c:pt idx="2111">
                  <c:v>72.12</c:v>
                </c:pt>
                <c:pt idx="2112">
                  <c:v>58.24</c:v>
                </c:pt>
                <c:pt idx="2113">
                  <c:v>57.22</c:v>
                </c:pt>
                <c:pt idx="2114">
                  <c:v>57.72</c:v>
                </c:pt>
                <c:pt idx="2115">
                  <c:v>54.57</c:v>
                </c:pt>
                <c:pt idx="2116">
                  <c:v>50.19</c:v>
                </c:pt>
                <c:pt idx="2117">
                  <c:v>49.01</c:v>
                </c:pt>
                <c:pt idx="2118">
                  <c:v>39</c:v>
                </c:pt>
                <c:pt idx="2119">
                  <c:v>50.62</c:v>
                </c:pt>
                <c:pt idx="2120">
                  <c:v>56.69</c:v>
                </c:pt>
                <c:pt idx="2121">
                  <c:v>50.01</c:v>
                </c:pt>
                <c:pt idx="2122">
                  <c:v>56.5</c:v>
                </c:pt>
                <c:pt idx="2123">
                  <c:v>46.09</c:v>
                </c:pt>
                <c:pt idx="2124">
                  <c:v>58.64</c:v>
                </c:pt>
                <c:pt idx="2125">
                  <c:v>45.95</c:v>
                </c:pt>
                <c:pt idx="2126">
                  <c:v>51.83</c:v>
                </c:pt>
                <c:pt idx="2127">
                  <c:v>51.69</c:v>
                </c:pt>
                <c:pt idx="2128">
                  <c:v>51.72</c:v>
                </c:pt>
                <c:pt idx="2129">
                  <c:v>54.12</c:v>
                </c:pt>
                <c:pt idx="2130">
                  <c:v>60.94</c:v>
                </c:pt>
                <c:pt idx="2131">
                  <c:v>56.34</c:v>
                </c:pt>
                <c:pt idx="2132">
                  <c:v>62.5</c:v>
                </c:pt>
                <c:pt idx="2133">
                  <c:v>56.66</c:v>
                </c:pt>
                <c:pt idx="2134">
                  <c:v>56.85</c:v>
                </c:pt>
                <c:pt idx="2135">
                  <c:v>53.94</c:v>
                </c:pt>
                <c:pt idx="2136">
                  <c:v>50.11</c:v>
                </c:pt>
                <c:pt idx="2137">
                  <c:v>56.04</c:v>
                </c:pt>
                <c:pt idx="2138">
                  <c:v>53.68</c:v>
                </c:pt>
                <c:pt idx="2139">
                  <c:v>49.02</c:v>
                </c:pt>
                <c:pt idx="2140">
                  <c:v>57.47</c:v>
                </c:pt>
                <c:pt idx="2141">
                  <c:v>61.24</c:v>
                </c:pt>
                <c:pt idx="2142">
                  <c:v>52.85</c:v>
                </c:pt>
                <c:pt idx="2143">
                  <c:v>58.71</c:v>
                </c:pt>
                <c:pt idx="2144">
                  <c:v>55.83</c:v>
                </c:pt>
                <c:pt idx="2145">
                  <c:v>61.59</c:v>
                </c:pt>
                <c:pt idx="2146">
                  <c:v>55.08</c:v>
                </c:pt>
                <c:pt idx="2147">
                  <c:v>55.06</c:v>
                </c:pt>
                <c:pt idx="2148">
                  <c:v>56.94</c:v>
                </c:pt>
                <c:pt idx="2149">
                  <c:v>58.37</c:v>
                </c:pt>
                <c:pt idx="2150">
                  <c:v>59.62</c:v>
                </c:pt>
                <c:pt idx="2151">
                  <c:v>58.62</c:v>
                </c:pt>
                <c:pt idx="2152">
                  <c:v>61.6</c:v>
                </c:pt>
                <c:pt idx="2153">
                  <c:v>57.36</c:v>
                </c:pt>
                <c:pt idx="2154">
                  <c:v>48.61</c:v>
                </c:pt>
                <c:pt idx="2155">
                  <c:v>46.74</c:v>
                </c:pt>
                <c:pt idx="2156">
                  <c:v>52.32</c:v>
                </c:pt>
                <c:pt idx="2157">
                  <c:v>63.22</c:v>
                </c:pt>
                <c:pt idx="2158">
                  <c:v>46.96</c:v>
                </c:pt>
                <c:pt idx="2159">
                  <c:v>59.43</c:v>
                </c:pt>
                <c:pt idx="2160">
                  <c:v>62.01</c:v>
                </c:pt>
                <c:pt idx="2161">
                  <c:v>62.87</c:v>
                </c:pt>
                <c:pt idx="2162">
                  <c:v>53.07</c:v>
                </c:pt>
                <c:pt idx="2163">
                  <c:v>53.34</c:v>
                </c:pt>
                <c:pt idx="2164">
                  <c:v>56.78</c:v>
                </c:pt>
                <c:pt idx="2165">
                  <c:v>54.71</c:v>
                </c:pt>
                <c:pt idx="2166">
                  <c:v>53.53</c:v>
                </c:pt>
                <c:pt idx="2167">
                  <c:v>45.68</c:v>
                </c:pt>
                <c:pt idx="2168">
                  <c:v>48.31</c:v>
                </c:pt>
                <c:pt idx="2169">
                  <c:v>53.71</c:v>
                </c:pt>
                <c:pt idx="2170">
                  <c:v>47.58</c:v>
                </c:pt>
                <c:pt idx="2171">
                  <c:v>52.35</c:v>
                </c:pt>
                <c:pt idx="2172">
                  <c:v>49.12</c:v>
                </c:pt>
                <c:pt idx="2173">
                  <c:v>44.14</c:v>
                </c:pt>
                <c:pt idx="2174">
                  <c:v>54.04</c:v>
                </c:pt>
                <c:pt idx="2175">
                  <c:v>55.3</c:v>
                </c:pt>
                <c:pt idx="2176">
                  <c:v>55.49</c:v>
                </c:pt>
                <c:pt idx="2177">
                  <c:v>56.42</c:v>
                </c:pt>
                <c:pt idx="2178">
                  <c:v>53.73</c:v>
                </c:pt>
                <c:pt idx="2179">
                  <c:v>48.42</c:v>
                </c:pt>
                <c:pt idx="2180">
                  <c:v>42.34</c:v>
                </c:pt>
                <c:pt idx="2181">
                  <c:v>35.01</c:v>
                </c:pt>
                <c:pt idx="2182">
                  <c:v>57.39</c:v>
                </c:pt>
                <c:pt idx="2183">
                  <c:v>61.48</c:v>
                </c:pt>
                <c:pt idx="2184">
                  <c:v>54.33</c:v>
                </c:pt>
                <c:pt idx="2185">
                  <c:v>49.01</c:v>
                </c:pt>
                <c:pt idx="2186">
                  <c:v>51.88</c:v>
                </c:pt>
                <c:pt idx="2187">
                  <c:v>50.46</c:v>
                </c:pt>
                <c:pt idx="2188">
                  <c:v>55.97</c:v>
                </c:pt>
                <c:pt idx="2189">
                  <c:v>40.380000000000003</c:v>
                </c:pt>
                <c:pt idx="2190">
                  <c:v>49.86</c:v>
                </c:pt>
                <c:pt idx="2191">
                  <c:v>33.96</c:v>
                </c:pt>
                <c:pt idx="2192">
                  <c:v>51.28</c:v>
                </c:pt>
                <c:pt idx="2193">
                  <c:v>54.82</c:v>
                </c:pt>
                <c:pt idx="2194">
                  <c:v>42.04</c:v>
                </c:pt>
                <c:pt idx="2195">
                  <c:v>44</c:v>
                </c:pt>
                <c:pt idx="2196">
                  <c:v>42.13</c:v>
                </c:pt>
                <c:pt idx="2197">
                  <c:v>46.71</c:v>
                </c:pt>
                <c:pt idx="2198">
                  <c:v>51.08</c:v>
                </c:pt>
                <c:pt idx="2199">
                  <c:v>53.72</c:v>
                </c:pt>
                <c:pt idx="2200">
                  <c:v>58.05</c:v>
                </c:pt>
                <c:pt idx="2201">
                  <c:v>50.26</c:v>
                </c:pt>
                <c:pt idx="2202">
                  <c:v>46.73</c:v>
                </c:pt>
                <c:pt idx="2203">
                  <c:v>58.16</c:v>
                </c:pt>
                <c:pt idx="2204">
                  <c:v>58.39</c:v>
                </c:pt>
                <c:pt idx="2205">
                  <c:v>63.42</c:v>
                </c:pt>
                <c:pt idx="2206">
                  <c:v>48.57</c:v>
                </c:pt>
                <c:pt idx="2207">
                  <c:v>56.75</c:v>
                </c:pt>
                <c:pt idx="2208">
                  <c:v>50.24</c:v>
                </c:pt>
                <c:pt idx="2209">
                  <c:v>50.3</c:v>
                </c:pt>
                <c:pt idx="2210">
                  <c:v>52.93</c:v>
                </c:pt>
                <c:pt idx="2211">
                  <c:v>48.89</c:v>
                </c:pt>
                <c:pt idx="2212">
                  <c:v>62.42</c:v>
                </c:pt>
                <c:pt idx="2213">
                  <c:v>68.010000000000005</c:v>
                </c:pt>
                <c:pt idx="2214">
                  <c:v>57.16</c:v>
                </c:pt>
                <c:pt idx="2215">
                  <c:v>59.68</c:v>
                </c:pt>
                <c:pt idx="2216">
                  <c:v>52.58</c:v>
                </c:pt>
                <c:pt idx="2217">
                  <c:v>45.14</c:v>
                </c:pt>
                <c:pt idx="2218">
                  <c:v>57.49</c:v>
                </c:pt>
                <c:pt idx="2219">
                  <c:v>47.51</c:v>
                </c:pt>
                <c:pt idx="2220">
                  <c:v>64.44</c:v>
                </c:pt>
                <c:pt idx="2221">
                  <c:v>53.35</c:v>
                </c:pt>
                <c:pt idx="2222">
                  <c:v>55.05</c:v>
                </c:pt>
                <c:pt idx="2223">
                  <c:v>53.85</c:v>
                </c:pt>
                <c:pt idx="2224">
                  <c:v>24.3</c:v>
                </c:pt>
                <c:pt idx="2225">
                  <c:v>41.63</c:v>
                </c:pt>
                <c:pt idx="2226">
                  <c:v>43.9</c:v>
                </c:pt>
                <c:pt idx="2227">
                  <c:v>46.8</c:v>
                </c:pt>
                <c:pt idx="2228">
                  <c:v>50.78</c:v>
                </c:pt>
                <c:pt idx="2229">
                  <c:v>59.41</c:v>
                </c:pt>
                <c:pt idx="2230">
                  <c:v>64.27</c:v>
                </c:pt>
                <c:pt idx="2231">
                  <c:v>53.6</c:v>
                </c:pt>
                <c:pt idx="2232">
                  <c:v>53.34</c:v>
                </c:pt>
                <c:pt idx="2233">
                  <c:v>79.14</c:v>
                </c:pt>
                <c:pt idx="2234">
                  <c:v>60.5</c:v>
                </c:pt>
                <c:pt idx="2235">
                  <c:v>54.28</c:v>
                </c:pt>
                <c:pt idx="2236">
                  <c:v>65.400000000000006</c:v>
                </c:pt>
                <c:pt idx="2237">
                  <c:v>68.91</c:v>
                </c:pt>
                <c:pt idx="2238">
                  <c:v>61.98</c:v>
                </c:pt>
                <c:pt idx="2239">
                  <c:v>56.99</c:v>
                </c:pt>
                <c:pt idx="2240">
                  <c:v>63.19</c:v>
                </c:pt>
                <c:pt idx="2241">
                  <c:v>57.46</c:v>
                </c:pt>
                <c:pt idx="2242">
                  <c:v>59.88</c:v>
                </c:pt>
                <c:pt idx="2243">
                  <c:v>55.01</c:v>
                </c:pt>
                <c:pt idx="2244">
                  <c:v>54.72</c:v>
                </c:pt>
                <c:pt idx="2245">
                  <c:v>74.16</c:v>
                </c:pt>
                <c:pt idx="2246">
                  <c:v>56.1</c:v>
                </c:pt>
                <c:pt idx="2247">
                  <c:v>61.22</c:v>
                </c:pt>
                <c:pt idx="2248">
                  <c:v>60.49</c:v>
                </c:pt>
                <c:pt idx="2249">
                  <c:v>71.63</c:v>
                </c:pt>
                <c:pt idx="2250">
                  <c:v>69.02</c:v>
                </c:pt>
                <c:pt idx="2251">
                  <c:v>50.69</c:v>
                </c:pt>
                <c:pt idx="2252">
                  <c:v>64.05</c:v>
                </c:pt>
                <c:pt idx="2253">
                  <c:v>57.45</c:v>
                </c:pt>
                <c:pt idx="2254">
                  <c:v>50.15</c:v>
                </c:pt>
                <c:pt idx="2255">
                  <c:v>65.42</c:v>
                </c:pt>
                <c:pt idx="2256">
                  <c:v>63.39</c:v>
                </c:pt>
                <c:pt idx="2257">
                  <c:v>47.48</c:v>
                </c:pt>
                <c:pt idx="2258">
                  <c:v>53.27</c:v>
                </c:pt>
                <c:pt idx="2259">
                  <c:v>57.09</c:v>
                </c:pt>
                <c:pt idx="2260">
                  <c:v>57.12</c:v>
                </c:pt>
                <c:pt idx="2261">
                  <c:v>51.05</c:v>
                </c:pt>
                <c:pt idx="2262">
                  <c:v>57.77</c:v>
                </c:pt>
                <c:pt idx="2263">
                  <c:v>59.35</c:v>
                </c:pt>
                <c:pt idx="2264">
                  <c:v>61.78</c:v>
                </c:pt>
                <c:pt idx="2265">
                  <c:v>69.25</c:v>
                </c:pt>
                <c:pt idx="2266">
                  <c:v>63.41</c:v>
                </c:pt>
                <c:pt idx="2267">
                  <c:v>59.67</c:v>
                </c:pt>
                <c:pt idx="2268">
                  <c:v>59.82</c:v>
                </c:pt>
                <c:pt idx="2269">
                  <c:v>62.31</c:v>
                </c:pt>
                <c:pt idx="2270">
                  <c:v>61.4</c:v>
                </c:pt>
                <c:pt idx="2271">
                  <c:v>64.72</c:v>
                </c:pt>
                <c:pt idx="2272">
                  <c:v>62.57</c:v>
                </c:pt>
                <c:pt idx="2273">
                  <c:v>62.74</c:v>
                </c:pt>
                <c:pt idx="2274">
                  <c:v>72.66</c:v>
                </c:pt>
                <c:pt idx="2275">
                  <c:v>67.83</c:v>
                </c:pt>
                <c:pt idx="2276">
                  <c:v>68.489999999999995</c:v>
                </c:pt>
                <c:pt idx="2277">
                  <c:v>70.27</c:v>
                </c:pt>
                <c:pt idx="2278">
                  <c:v>70.33</c:v>
                </c:pt>
                <c:pt idx="2279">
                  <c:v>68.91</c:v>
                </c:pt>
                <c:pt idx="2280">
                  <c:v>69.930000000000007</c:v>
                </c:pt>
                <c:pt idx="2281">
                  <c:v>68.790000000000006</c:v>
                </c:pt>
                <c:pt idx="2282">
                  <c:v>70.760000000000005</c:v>
                </c:pt>
                <c:pt idx="2283">
                  <c:v>61.67</c:v>
                </c:pt>
                <c:pt idx="2284">
                  <c:v>58.05</c:v>
                </c:pt>
                <c:pt idx="2285">
                  <c:v>57.19</c:v>
                </c:pt>
                <c:pt idx="2286">
                  <c:v>60.23</c:v>
                </c:pt>
                <c:pt idx="2287">
                  <c:v>56.34</c:v>
                </c:pt>
                <c:pt idx="2288">
                  <c:v>49.43</c:v>
                </c:pt>
                <c:pt idx="2289">
                  <c:v>66.260000000000005</c:v>
                </c:pt>
                <c:pt idx="2290">
                  <c:v>50.78</c:v>
                </c:pt>
                <c:pt idx="2291">
                  <c:v>69.73</c:v>
                </c:pt>
                <c:pt idx="2292">
                  <c:v>62.07</c:v>
                </c:pt>
                <c:pt idx="2293">
                  <c:v>58.85</c:v>
                </c:pt>
                <c:pt idx="2294">
                  <c:v>64.64</c:v>
                </c:pt>
                <c:pt idx="2295">
                  <c:v>42.71</c:v>
                </c:pt>
                <c:pt idx="2296">
                  <c:v>43.92</c:v>
                </c:pt>
                <c:pt idx="2297">
                  <c:v>62.49</c:v>
                </c:pt>
                <c:pt idx="2298">
                  <c:v>69.31</c:v>
                </c:pt>
                <c:pt idx="2299">
                  <c:v>69.47</c:v>
                </c:pt>
                <c:pt idx="2300">
                  <c:v>65.88</c:v>
                </c:pt>
                <c:pt idx="2301">
                  <c:v>61.89</c:v>
                </c:pt>
                <c:pt idx="2302">
                  <c:v>72.680000000000007</c:v>
                </c:pt>
                <c:pt idx="2303">
                  <c:v>56.15</c:v>
                </c:pt>
                <c:pt idx="2304">
                  <c:v>62.58</c:v>
                </c:pt>
                <c:pt idx="2305">
                  <c:v>57.67</c:v>
                </c:pt>
                <c:pt idx="2306">
                  <c:v>51.87</c:v>
                </c:pt>
                <c:pt idx="2307">
                  <c:v>47.78</c:v>
                </c:pt>
                <c:pt idx="2308">
                  <c:v>55.61</c:v>
                </c:pt>
                <c:pt idx="2309">
                  <c:v>59.94</c:v>
                </c:pt>
                <c:pt idx="2310">
                  <c:v>61.77</c:v>
                </c:pt>
                <c:pt idx="2311">
                  <c:v>69.45</c:v>
                </c:pt>
                <c:pt idx="2312">
                  <c:v>62.46</c:v>
                </c:pt>
                <c:pt idx="2313">
                  <c:v>51.83</c:v>
                </c:pt>
                <c:pt idx="2314">
                  <c:v>44.51</c:v>
                </c:pt>
                <c:pt idx="2315">
                  <c:v>65.08</c:v>
                </c:pt>
                <c:pt idx="2316">
                  <c:v>69.239999999999995</c:v>
                </c:pt>
                <c:pt idx="2317">
                  <c:v>65.989999999999995</c:v>
                </c:pt>
                <c:pt idx="2318">
                  <c:v>57.21</c:v>
                </c:pt>
                <c:pt idx="2319">
                  <c:v>50.9</c:v>
                </c:pt>
                <c:pt idx="2320">
                  <c:v>61.2</c:v>
                </c:pt>
                <c:pt idx="2321">
                  <c:v>56.89</c:v>
                </c:pt>
                <c:pt idx="2322">
                  <c:v>68.290000000000006</c:v>
                </c:pt>
                <c:pt idx="2323">
                  <c:v>55.69</c:v>
                </c:pt>
                <c:pt idx="2324">
                  <c:v>59.8</c:v>
                </c:pt>
                <c:pt idx="2325">
                  <c:v>51.16</c:v>
                </c:pt>
                <c:pt idx="2326">
                  <c:v>62.76</c:v>
                </c:pt>
                <c:pt idx="2327">
                  <c:v>18.559999999999999</c:v>
                </c:pt>
                <c:pt idx="2328">
                  <c:v>13.6</c:v>
                </c:pt>
                <c:pt idx="2329">
                  <c:v>15.33</c:v>
                </c:pt>
                <c:pt idx="2330">
                  <c:v>26.47</c:v>
                </c:pt>
                <c:pt idx="2331">
                  <c:v>10.71</c:v>
                </c:pt>
                <c:pt idx="2332">
                  <c:v>15.02</c:v>
                </c:pt>
                <c:pt idx="2333">
                  <c:v>32.64</c:v>
                </c:pt>
                <c:pt idx="2334">
                  <c:v>21.82</c:v>
                </c:pt>
                <c:pt idx="2335">
                  <c:v>15.77</c:v>
                </c:pt>
                <c:pt idx="2336">
                  <c:v>34.54</c:v>
                </c:pt>
                <c:pt idx="2337">
                  <c:v>14.03</c:v>
                </c:pt>
                <c:pt idx="2338">
                  <c:v>21.55</c:v>
                </c:pt>
                <c:pt idx="2339">
                  <c:v>41.6</c:v>
                </c:pt>
                <c:pt idx="2340">
                  <c:v>17.23</c:v>
                </c:pt>
                <c:pt idx="2341">
                  <c:v>28.71</c:v>
                </c:pt>
                <c:pt idx="2342">
                  <c:v>19.57</c:v>
                </c:pt>
                <c:pt idx="2343">
                  <c:v>16.72</c:v>
                </c:pt>
                <c:pt idx="2344">
                  <c:v>22.09</c:v>
                </c:pt>
                <c:pt idx="2345">
                  <c:v>20.48</c:v>
                </c:pt>
                <c:pt idx="2346">
                  <c:v>18.079999999999998</c:v>
                </c:pt>
                <c:pt idx="2347">
                  <c:v>16.79</c:v>
                </c:pt>
                <c:pt idx="2348">
                  <c:v>22.82</c:v>
                </c:pt>
                <c:pt idx="2349">
                  <c:v>22.59</c:v>
                </c:pt>
                <c:pt idx="2350">
                  <c:v>23.25</c:v>
                </c:pt>
                <c:pt idx="2351">
                  <c:v>27.18</c:v>
                </c:pt>
                <c:pt idx="2352">
                  <c:v>16.329999999999998</c:v>
                </c:pt>
                <c:pt idx="2353">
                  <c:v>38.35</c:v>
                </c:pt>
                <c:pt idx="2354">
                  <c:v>24.78</c:v>
                </c:pt>
                <c:pt idx="2355">
                  <c:v>32.99</c:v>
                </c:pt>
                <c:pt idx="2356">
                  <c:v>15.63</c:v>
                </c:pt>
                <c:pt idx="2357">
                  <c:v>39.299999999999997</c:v>
                </c:pt>
                <c:pt idx="2358">
                  <c:v>17.920000000000002</c:v>
                </c:pt>
                <c:pt idx="2359">
                  <c:v>16.68</c:v>
                </c:pt>
                <c:pt idx="2360">
                  <c:v>16.77</c:v>
                </c:pt>
                <c:pt idx="2361">
                  <c:v>43.99</c:v>
                </c:pt>
                <c:pt idx="2362">
                  <c:v>18.260000000000002</c:v>
                </c:pt>
                <c:pt idx="2363">
                  <c:v>19.39</c:v>
                </c:pt>
                <c:pt idx="2364">
                  <c:v>28.27</c:v>
                </c:pt>
                <c:pt idx="2365">
                  <c:v>44.96</c:v>
                </c:pt>
                <c:pt idx="2366">
                  <c:v>34.299999999999997</c:v>
                </c:pt>
                <c:pt idx="2367">
                  <c:v>15.02</c:v>
                </c:pt>
                <c:pt idx="2368">
                  <c:v>26.84</c:v>
                </c:pt>
                <c:pt idx="2369">
                  <c:v>15.4</c:v>
                </c:pt>
                <c:pt idx="2370">
                  <c:v>31.69</c:v>
                </c:pt>
                <c:pt idx="2371">
                  <c:v>28.49</c:v>
                </c:pt>
                <c:pt idx="2372">
                  <c:v>19.309999999999999</c:v>
                </c:pt>
                <c:pt idx="2373">
                  <c:v>23.19</c:v>
                </c:pt>
                <c:pt idx="2374">
                  <c:v>20.16</c:v>
                </c:pt>
                <c:pt idx="2375">
                  <c:v>39.08</c:v>
                </c:pt>
                <c:pt idx="2376">
                  <c:v>21.53</c:v>
                </c:pt>
                <c:pt idx="2377">
                  <c:v>21.27</c:v>
                </c:pt>
                <c:pt idx="2378">
                  <c:v>25.73</c:v>
                </c:pt>
                <c:pt idx="2379">
                  <c:v>22.37</c:v>
                </c:pt>
                <c:pt idx="2380">
                  <c:v>34.47</c:v>
                </c:pt>
                <c:pt idx="2381">
                  <c:v>32.47</c:v>
                </c:pt>
                <c:pt idx="2382">
                  <c:v>32.200000000000003</c:v>
                </c:pt>
                <c:pt idx="2383">
                  <c:v>22.93</c:v>
                </c:pt>
                <c:pt idx="2384">
                  <c:v>22.69</c:v>
                </c:pt>
                <c:pt idx="2385">
                  <c:v>25.99</c:v>
                </c:pt>
                <c:pt idx="2386">
                  <c:v>24.86</c:v>
                </c:pt>
                <c:pt idx="2387">
                  <c:v>44.87</c:v>
                </c:pt>
                <c:pt idx="2388">
                  <c:v>28.71</c:v>
                </c:pt>
                <c:pt idx="2389">
                  <c:v>22.24</c:v>
                </c:pt>
                <c:pt idx="2390">
                  <c:v>12.17</c:v>
                </c:pt>
                <c:pt idx="2391">
                  <c:v>24.28</c:v>
                </c:pt>
                <c:pt idx="2392">
                  <c:v>28.71</c:v>
                </c:pt>
                <c:pt idx="2393">
                  <c:v>15.72</c:v>
                </c:pt>
                <c:pt idx="2394">
                  <c:v>34.729999999999997</c:v>
                </c:pt>
                <c:pt idx="2395">
                  <c:v>27.17</c:v>
                </c:pt>
                <c:pt idx="2396">
                  <c:v>33.31</c:v>
                </c:pt>
                <c:pt idx="2397">
                  <c:v>35.049999999999997</c:v>
                </c:pt>
                <c:pt idx="2398">
                  <c:v>12.24</c:v>
                </c:pt>
                <c:pt idx="2399">
                  <c:v>26.2</c:v>
                </c:pt>
                <c:pt idx="2400">
                  <c:v>23.78</c:v>
                </c:pt>
                <c:pt idx="2401">
                  <c:v>30.28</c:v>
                </c:pt>
                <c:pt idx="2402">
                  <c:v>12.46</c:v>
                </c:pt>
                <c:pt idx="2403">
                  <c:v>49.03</c:v>
                </c:pt>
                <c:pt idx="2404">
                  <c:v>49.54</c:v>
                </c:pt>
                <c:pt idx="2405">
                  <c:v>55.78</c:v>
                </c:pt>
                <c:pt idx="2406">
                  <c:v>45.82</c:v>
                </c:pt>
                <c:pt idx="2407">
                  <c:v>58.63</c:v>
                </c:pt>
                <c:pt idx="2408">
                  <c:v>46.79</c:v>
                </c:pt>
                <c:pt idx="2409">
                  <c:v>43.51</c:v>
                </c:pt>
                <c:pt idx="2410">
                  <c:v>36.71</c:v>
                </c:pt>
                <c:pt idx="2411">
                  <c:v>44.28</c:v>
                </c:pt>
                <c:pt idx="2412">
                  <c:v>39.07</c:v>
                </c:pt>
                <c:pt idx="2413">
                  <c:v>58.4</c:v>
                </c:pt>
                <c:pt idx="2414">
                  <c:v>49.5</c:v>
                </c:pt>
                <c:pt idx="2415">
                  <c:v>45.68</c:v>
                </c:pt>
                <c:pt idx="2416">
                  <c:v>54.35</c:v>
                </c:pt>
                <c:pt idx="2417">
                  <c:v>49.27</c:v>
                </c:pt>
                <c:pt idx="2418">
                  <c:v>50.5</c:v>
                </c:pt>
                <c:pt idx="2419">
                  <c:v>49.53</c:v>
                </c:pt>
                <c:pt idx="2420">
                  <c:v>51.01</c:v>
                </c:pt>
                <c:pt idx="2421">
                  <c:v>35.840000000000003</c:v>
                </c:pt>
                <c:pt idx="2422">
                  <c:v>44.23</c:v>
                </c:pt>
                <c:pt idx="2423">
                  <c:v>51.02</c:v>
                </c:pt>
                <c:pt idx="2424">
                  <c:v>39.450000000000003</c:v>
                </c:pt>
                <c:pt idx="2425">
                  <c:v>32.6</c:v>
                </c:pt>
                <c:pt idx="2426">
                  <c:v>57.59</c:v>
                </c:pt>
                <c:pt idx="2427">
                  <c:v>49.55</c:v>
                </c:pt>
                <c:pt idx="2428">
                  <c:v>49.95</c:v>
                </c:pt>
                <c:pt idx="2429">
                  <c:v>52.66</c:v>
                </c:pt>
                <c:pt idx="2430">
                  <c:v>48.58</c:v>
                </c:pt>
                <c:pt idx="2431">
                  <c:v>44.11</c:v>
                </c:pt>
                <c:pt idx="2432">
                  <c:v>41.44</c:v>
                </c:pt>
                <c:pt idx="2433">
                  <c:v>39.6</c:v>
                </c:pt>
                <c:pt idx="2434">
                  <c:v>52.4</c:v>
                </c:pt>
                <c:pt idx="2435">
                  <c:v>50.41</c:v>
                </c:pt>
                <c:pt idx="2436">
                  <c:v>60.15</c:v>
                </c:pt>
                <c:pt idx="2437">
                  <c:v>47.69</c:v>
                </c:pt>
                <c:pt idx="2438">
                  <c:v>41.39</c:v>
                </c:pt>
                <c:pt idx="2439">
                  <c:v>55.84</c:v>
                </c:pt>
                <c:pt idx="2440">
                  <c:v>62.42</c:v>
                </c:pt>
                <c:pt idx="2441">
                  <c:v>58.79</c:v>
                </c:pt>
                <c:pt idx="2442">
                  <c:v>56.64</c:v>
                </c:pt>
                <c:pt idx="2443">
                  <c:v>61.34</c:v>
                </c:pt>
                <c:pt idx="2444">
                  <c:v>56.61</c:v>
                </c:pt>
                <c:pt idx="2445">
                  <c:v>58.34</c:v>
                </c:pt>
                <c:pt idx="2446">
                  <c:v>56.61</c:v>
                </c:pt>
                <c:pt idx="2447">
                  <c:v>57.43</c:v>
                </c:pt>
                <c:pt idx="2448">
                  <c:v>59.1</c:v>
                </c:pt>
                <c:pt idx="2449">
                  <c:v>48.37</c:v>
                </c:pt>
                <c:pt idx="2450">
                  <c:v>46.01</c:v>
                </c:pt>
                <c:pt idx="2451">
                  <c:v>11.37</c:v>
                </c:pt>
                <c:pt idx="2452">
                  <c:v>43.75</c:v>
                </c:pt>
                <c:pt idx="2453">
                  <c:v>48.81</c:v>
                </c:pt>
                <c:pt idx="2454">
                  <c:v>43.93</c:v>
                </c:pt>
                <c:pt idx="2455">
                  <c:v>34.85</c:v>
                </c:pt>
                <c:pt idx="2456">
                  <c:v>21.61</c:v>
                </c:pt>
                <c:pt idx="2457">
                  <c:v>8.98</c:v>
                </c:pt>
                <c:pt idx="2458">
                  <c:v>28.78</c:v>
                </c:pt>
                <c:pt idx="2459">
                  <c:v>16.98</c:v>
                </c:pt>
                <c:pt idx="2460">
                  <c:v>48.48</c:v>
                </c:pt>
                <c:pt idx="2461">
                  <c:v>41.39</c:v>
                </c:pt>
                <c:pt idx="2462">
                  <c:v>48.76</c:v>
                </c:pt>
                <c:pt idx="2463">
                  <c:v>28.96</c:v>
                </c:pt>
                <c:pt idx="2464">
                  <c:v>10.68</c:v>
                </c:pt>
                <c:pt idx="2465">
                  <c:v>33.19</c:v>
                </c:pt>
                <c:pt idx="2466">
                  <c:v>40.67</c:v>
                </c:pt>
                <c:pt idx="2467">
                  <c:v>38.44</c:v>
                </c:pt>
                <c:pt idx="2468">
                  <c:v>31.01</c:v>
                </c:pt>
                <c:pt idx="2469">
                  <c:v>46.99</c:v>
                </c:pt>
                <c:pt idx="2470">
                  <c:v>28.98</c:v>
                </c:pt>
                <c:pt idx="2471">
                  <c:v>29.17</c:v>
                </c:pt>
                <c:pt idx="2472">
                  <c:v>36.31</c:v>
                </c:pt>
                <c:pt idx="2473">
                  <c:v>12.57</c:v>
                </c:pt>
                <c:pt idx="2474">
                  <c:v>23.47</c:v>
                </c:pt>
                <c:pt idx="2475">
                  <c:v>20.12</c:v>
                </c:pt>
                <c:pt idx="2476">
                  <c:v>8.57</c:v>
                </c:pt>
                <c:pt idx="2477">
                  <c:v>37.65</c:v>
                </c:pt>
                <c:pt idx="2478">
                  <c:v>17.43</c:v>
                </c:pt>
                <c:pt idx="2479">
                  <c:v>31.04</c:v>
                </c:pt>
                <c:pt idx="2480">
                  <c:v>23</c:v>
                </c:pt>
                <c:pt idx="2481">
                  <c:v>32.29</c:v>
                </c:pt>
                <c:pt idx="2482">
                  <c:v>16.36</c:v>
                </c:pt>
                <c:pt idx="2483">
                  <c:v>14.76</c:v>
                </c:pt>
                <c:pt idx="2484">
                  <c:v>23.12</c:v>
                </c:pt>
                <c:pt idx="2485">
                  <c:v>26.29</c:v>
                </c:pt>
                <c:pt idx="2486">
                  <c:v>24.87</c:v>
                </c:pt>
                <c:pt idx="2487">
                  <c:v>24.8</c:v>
                </c:pt>
                <c:pt idx="2488">
                  <c:v>41.34</c:v>
                </c:pt>
                <c:pt idx="2489">
                  <c:v>17.579999999999998</c:v>
                </c:pt>
                <c:pt idx="2490">
                  <c:v>32.24</c:v>
                </c:pt>
                <c:pt idx="2491">
                  <c:v>18.440000000000001</c:v>
                </c:pt>
                <c:pt idx="2492">
                  <c:v>28.97</c:v>
                </c:pt>
                <c:pt idx="2493">
                  <c:v>28.35</c:v>
                </c:pt>
                <c:pt idx="2494">
                  <c:v>32.14</c:v>
                </c:pt>
                <c:pt idx="2495">
                  <c:v>51.62</c:v>
                </c:pt>
                <c:pt idx="2496">
                  <c:v>18.600000000000001</c:v>
                </c:pt>
                <c:pt idx="2497">
                  <c:v>18.010000000000002</c:v>
                </c:pt>
                <c:pt idx="2498">
                  <c:v>29.88</c:v>
                </c:pt>
                <c:pt idx="2499">
                  <c:v>15.66</c:v>
                </c:pt>
                <c:pt idx="2500">
                  <c:v>39.36</c:v>
                </c:pt>
                <c:pt idx="2501">
                  <c:v>51.65</c:v>
                </c:pt>
                <c:pt idx="2502">
                  <c:v>46.03</c:v>
                </c:pt>
                <c:pt idx="2503">
                  <c:v>45.85</c:v>
                </c:pt>
                <c:pt idx="2504">
                  <c:v>20.9</c:v>
                </c:pt>
                <c:pt idx="2505">
                  <c:v>23.84</c:v>
                </c:pt>
                <c:pt idx="2506">
                  <c:v>41.13</c:v>
                </c:pt>
                <c:pt idx="2507">
                  <c:v>21.38</c:v>
                </c:pt>
                <c:pt idx="2508">
                  <c:v>24.17</c:v>
                </c:pt>
                <c:pt idx="2509">
                  <c:v>30.88</c:v>
                </c:pt>
                <c:pt idx="2510">
                  <c:v>33.51</c:v>
                </c:pt>
                <c:pt idx="2511">
                  <c:v>46</c:v>
                </c:pt>
                <c:pt idx="2512">
                  <c:v>43</c:v>
                </c:pt>
                <c:pt idx="2513">
                  <c:v>78</c:v>
                </c:pt>
                <c:pt idx="2514">
                  <c:v>77</c:v>
                </c:pt>
                <c:pt idx="2515">
                  <c:v>67</c:v>
                </c:pt>
                <c:pt idx="2516">
                  <c:v>80</c:v>
                </c:pt>
                <c:pt idx="2517">
                  <c:v>86</c:v>
                </c:pt>
                <c:pt idx="2518">
                  <c:v>89</c:v>
                </c:pt>
                <c:pt idx="2519">
                  <c:v>83</c:v>
                </c:pt>
                <c:pt idx="2520">
                  <c:v>85</c:v>
                </c:pt>
                <c:pt idx="2521">
                  <c:v>85</c:v>
                </c:pt>
                <c:pt idx="2522">
                  <c:v>79</c:v>
                </c:pt>
                <c:pt idx="2523">
                  <c:v>83</c:v>
                </c:pt>
                <c:pt idx="2524">
                  <c:v>92</c:v>
                </c:pt>
                <c:pt idx="2525">
                  <c:v>85</c:v>
                </c:pt>
                <c:pt idx="2526">
                  <c:v>90</c:v>
                </c:pt>
                <c:pt idx="2527">
                  <c:v>23.677099999999999</c:v>
                </c:pt>
                <c:pt idx="2528">
                  <c:v>24.875599999999999</c:v>
                </c:pt>
                <c:pt idx="2529">
                  <c:v>29</c:v>
                </c:pt>
                <c:pt idx="2530">
                  <c:v>32.228700000000003</c:v>
                </c:pt>
                <c:pt idx="2531">
                  <c:v>43.093499999999999</c:v>
                </c:pt>
                <c:pt idx="2532">
                  <c:v>18</c:v>
                </c:pt>
                <c:pt idx="2533">
                  <c:v>26</c:v>
                </c:pt>
                <c:pt idx="2534">
                  <c:v>32</c:v>
                </c:pt>
                <c:pt idx="2535">
                  <c:v>38</c:v>
                </c:pt>
                <c:pt idx="2536">
                  <c:v>43</c:v>
                </c:pt>
                <c:pt idx="2537">
                  <c:v>33</c:v>
                </c:pt>
                <c:pt idx="2538">
                  <c:v>35</c:v>
                </c:pt>
                <c:pt idx="2539">
                  <c:v>37</c:v>
                </c:pt>
                <c:pt idx="2540">
                  <c:v>0.08</c:v>
                </c:pt>
                <c:pt idx="2541">
                  <c:v>0.11</c:v>
                </c:pt>
                <c:pt idx="2542">
                  <c:v>0.28000000000000003</c:v>
                </c:pt>
                <c:pt idx="2543">
                  <c:v>0.51</c:v>
                </c:pt>
                <c:pt idx="2544">
                  <c:v>0.71</c:v>
                </c:pt>
                <c:pt idx="2545">
                  <c:v>0.74</c:v>
                </c:pt>
                <c:pt idx="2546">
                  <c:v>0.75</c:v>
                </c:pt>
                <c:pt idx="2547">
                  <c:v>0.42</c:v>
                </c:pt>
                <c:pt idx="2548">
                  <c:v>0.41</c:v>
                </c:pt>
                <c:pt idx="2549">
                  <c:v>0.16</c:v>
                </c:pt>
                <c:pt idx="2550">
                  <c:v>0.12</c:v>
                </c:pt>
                <c:pt idx="2551">
                  <c:v>0.43</c:v>
                </c:pt>
                <c:pt idx="2552">
                  <c:v>0.38</c:v>
                </c:pt>
                <c:pt idx="2553">
                  <c:v>0.28000000000000003</c:v>
                </c:pt>
                <c:pt idx="2554">
                  <c:v>0.19</c:v>
                </c:pt>
                <c:pt idx="2555">
                  <c:v>0.11</c:v>
                </c:pt>
                <c:pt idx="2556">
                  <c:v>0.12</c:v>
                </c:pt>
                <c:pt idx="2557">
                  <c:v>0.41</c:v>
                </c:pt>
                <c:pt idx="2558">
                  <c:v>0.38</c:v>
                </c:pt>
                <c:pt idx="2559">
                  <c:v>0.31</c:v>
                </c:pt>
                <c:pt idx="2560">
                  <c:v>0.28999999999999998</c:v>
                </c:pt>
                <c:pt idx="2561">
                  <c:v>0.13</c:v>
                </c:pt>
                <c:pt idx="2562">
                  <c:v>0.14000000000000001</c:v>
                </c:pt>
                <c:pt idx="2563">
                  <c:v>0.14000000000000001</c:v>
                </c:pt>
                <c:pt idx="2564">
                  <c:v>0.28999999999999998</c:v>
                </c:pt>
                <c:pt idx="2565">
                  <c:v>0.34</c:v>
                </c:pt>
                <c:pt idx="2566">
                  <c:v>0.27</c:v>
                </c:pt>
                <c:pt idx="2567">
                  <c:v>0.32</c:v>
                </c:pt>
                <c:pt idx="2568">
                  <c:v>0.37</c:v>
                </c:pt>
                <c:pt idx="2569">
                  <c:v>0.34</c:v>
                </c:pt>
                <c:pt idx="2570">
                  <c:v>0.36</c:v>
                </c:pt>
                <c:pt idx="2571">
                  <c:v>0.3</c:v>
                </c:pt>
                <c:pt idx="2572">
                  <c:v>0.34</c:v>
                </c:pt>
                <c:pt idx="2573">
                  <c:v>0.33</c:v>
                </c:pt>
                <c:pt idx="2574">
                  <c:v>0.25</c:v>
                </c:pt>
                <c:pt idx="2575">
                  <c:v>0.35</c:v>
                </c:pt>
                <c:pt idx="2576">
                  <c:v>0.15</c:v>
                </c:pt>
                <c:pt idx="2577">
                  <c:v>0.3</c:v>
                </c:pt>
                <c:pt idx="2578">
                  <c:v>0.1</c:v>
                </c:pt>
                <c:pt idx="2579">
                  <c:v>0.26</c:v>
                </c:pt>
                <c:pt idx="2580">
                  <c:v>0.25</c:v>
                </c:pt>
                <c:pt idx="2581">
                  <c:v>0.25</c:v>
                </c:pt>
                <c:pt idx="2582">
                  <c:v>0.21</c:v>
                </c:pt>
                <c:pt idx="2583">
                  <c:v>7.0000000000000007E-2</c:v>
                </c:pt>
                <c:pt idx="2584">
                  <c:v>0.09</c:v>
                </c:pt>
                <c:pt idx="2585">
                  <c:v>0.06</c:v>
                </c:pt>
                <c:pt idx="2586">
                  <c:v>0.06</c:v>
                </c:pt>
                <c:pt idx="2587">
                  <c:v>0.05</c:v>
                </c:pt>
                <c:pt idx="2588">
                  <c:v>0.05</c:v>
                </c:pt>
                <c:pt idx="2589">
                  <c:v>0.31</c:v>
                </c:pt>
                <c:pt idx="2590">
                  <c:v>0.25</c:v>
                </c:pt>
                <c:pt idx="2591">
                  <c:v>0.18</c:v>
                </c:pt>
                <c:pt idx="2592">
                  <c:v>0.13</c:v>
                </c:pt>
                <c:pt idx="2593">
                  <c:v>0.09</c:v>
                </c:pt>
                <c:pt idx="2594">
                  <c:v>0.82</c:v>
                </c:pt>
                <c:pt idx="2595">
                  <c:v>0.82</c:v>
                </c:pt>
                <c:pt idx="2596">
                  <c:v>0.83</c:v>
                </c:pt>
                <c:pt idx="2597">
                  <c:v>0.83</c:v>
                </c:pt>
                <c:pt idx="2598">
                  <c:v>0.83</c:v>
                </c:pt>
                <c:pt idx="2599">
                  <c:v>0.83</c:v>
                </c:pt>
                <c:pt idx="2600">
                  <c:v>0.82</c:v>
                </c:pt>
                <c:pt idx="2601">
                  <c:v>0.83</c:v>
                </c:pt>
                <c:pt idx="2602">
                  <c:v>0.84</c:v>
                </c:pt>
                <c:pt idx="2603">
                  <c:v>0.81</c:v>
                </c:pt>
                <c:pt idx="2604">
                  <c:v>0.83</c:v>
                </c:pt>
                <c:pt idx="2605">
                  <c:v>0.83</c:v>
                </c:pt>
                <c:pt idx="2606">
                  <c:v>0.82</c:v>
                </c:pt>
                <c:pt idx="2607">
                  <c:v>0.84</c:v>
                </c:pt>
                <c:pt idx="2608">
                  <c:v>0.84</c:v>
                </c:pt>
                <c:pt idx="2609">
                  <c:v>0.83</c:v>
                </c:pt>
                <c:pt idx="2610">
                  <c:v>0.83</c:v>
                </c:pt>
                <c:pt idx="2611">
                  <c:v>0.82</c:v>
                </c:pt>
                <c:pt idx="2612">
                  <c:v>0.77</c:v>
                </c:pt>
                <c:pt idx="2613">
                  <c:v>0.77</c:v>
                </c:pt>
                <c:pt idx="2614">
                  <c:v>0.77</c:v>
                </c:pt>
                <c:pt idx="2615">
                  <c:v>0.78</c:v>
                </c:pt>
                <c:pt idx="2616">
                  <c:v>0.75</c:v>
                </c:pt>
                <c:pt idx="2617">
                  <c:v>0.66</c:v>
                </c:pt>
                <c:pt idx="2618">
                  <c:v>0.65</c:v>
                </c:pt>
                <c:pt idx="2619">
                  <c:v>0.68</c:v>
                </c:pt>
                <c:pt idx="2620">
                  <c:v>0.63</c:v>
                </c:pt>
                <c:pt idx="2621">
                  <c:v>0.67</c:v>
                </c:pt>
                <c:pt idx="2622">
                  <c:v>0.67</c:v>
                </c:pt>
                <c:pt idx="2623">
                  <c:v>0.61</c:v>
                </c:pt>
                <c:pt idx="2624">
                  <c:v>0.41</c:v>
                </c:pt>
                <c:pt idx="2625">
                  <c:v>0.41</c:v>
                </c:pt>
                <c:pt idx="2626">
                  <c:v>0.37</c:v>
                </c:pt>
                <c:pt idx="2627">
                  <c:v>0.25</c:v>
                </c:pt>
                <c:pt idx="2628">
                  <c:v>0.73</c:v>
                </c:pt>
                <c:pt idx="2629">
                  <c:v>0.71</c:v>
                </c:pt>
                <c:pt idx="2630">
                  <c:v>0.72</c:v>
                </c:pt>
                <c:pt idx="2631">
                  <c:v>0.72</c:v>
                </c:pt>
                <c:pt idx="2632">
                  <c:v>0.73</c:v>
                </c:pt>
                <c:pt idx="2633">
                  <c:v>0.72</c:v>
                </c:pt>
                <c:pt idx="2634">
                  <c:v>0.73</c:v>
                </c:pt>
                <c:pt idx="2635">
                  <c:v>0.71</c:v>
                </c:pt>
                <c:pt idx="2636">
                  <c:v>0.61</c:v>
                </c:pt>
                <c:pt idx="2637">
                  <c:v>0.46</c:v>
                </c:pt>
                <c:pt idx="2638">
                  <c:v>0.47</c:v>
                </c:pt>
                <c:pt idx="2639">
                  <c:v>0.41</c:v>
                </c:pt>
                <c:pt idx="2640">
                  <c:v>0.4</c:v>
                </c:pt>
                <c:pt idx="2641">
                  <c:v>0.36</c:v>
                </c:pt>
                <c:pt idx="2642">
                  <c:v>0.36</c:v>
                </c:pt>
                <c:pt idx="2643">
                  <c:v>0.27</c:v>
                </c:pt>
                <c:pt idx="2644">
                  <c:v>0.61</c:v>
                </c:pt>
                <c:pt idx="2645">
                  <c:v>0.1323</c:v>
                </c:pt>
                <c:pt idx="2646">
                  <c:v>0.1958</c:v>
                </c:pt>
                <c:pt idx="2647">
                  <c:v>0.16769999999999999</c:v>
                </c:pt>
                <c:pt idx="2648">
                  <c:v>0.17630000000000001</c:v>
                </c:pt>
                <c:pt idx="2649">
                  <c:v>0.156</c:v>
                </c:pt>
                <c:pt idx="2650">
                  <c:v>0.1817</c:v>
                </c:pt>
                <c:pt idx="2651">
                  <c:v>0.128</c:v>
                </c:pt>
                <c:pt idx="2652">
                  <c:v>0.17849999999999999</c:v>
                </c:pt>
                <c:pt idx="2653">
                  <c:v>0.2243</c:v>
                </c:pt>
                <c:pt idx="2654">
                  <c:v>0.18490000000000001</c:v>
                </c:pt>
                <c:pt idx="2655">
                  <c:v>0.22600000000000001</c:v>
                </c:pt>
                <c:pt idx="2656">
                  <c:v>0.17460000000000001</c:v>
                </c:pt>
                <c:pt idx="2657">
                  <c:v>0.1986</c:v>
                </c:pt>
                <c:pt idx="2658">
                  <c:v>0.1973</c:v>
                </c:pt>
                <c:pt idx="2659">
                  <c:v>0.18210000000000001</c:v>
                </c:pt>
                <c:pt idx="2660">
                  <c:v>0.215</c:v>
                </c:pt>
                <c:pt idx="2661">
                  <c:v>0.2109</c:v>
                </c:pt>
                <c:pt idx="2662">
                  <c:v>6.4899999999999999E-2</c:v>
                </c:pt>
                <c:pt idx="2663">
                  <c:v>5.6800000000000003E-2</c:v>
                </c:pt>
                <c:pt idx="2664">
                  <c:v>7.6300000000000007E-2</c:v>
                </c:pt>
                <c:pt idx="2665">
                  <c:v>9.98E-2</c:v>
                </c:pt>
                <c:pt idx="2666">
                  <c:v>7.2599999999999998E-2</c:v>
                </c:pt>
                <c:pt idx="2667">
                  <c:v>3.56E-2</c:v>
                </c:pt>
                <c:pt idx="2668">
                  <c:v>5.3699999999999998E-2</c:v>
                </c:pt>
                <c:pt idx="2669">
                  <c:v>0.15970000000000001</c:v>
                </c:pt>
                <c:pt idx="2670">
                  <c:v>5.2999999999999999E-2</c:v>
                </c:pt>
                <c:pt idx="2671">
                  <c:v>0.1245</c:v>
                </c:pt>
                <c:pt idx="2672">
                  <c:v>7.2900000000000006E-2</c:v>
                </c:pt>
                <c:pt idx="2673">
                  <c:v>0.14560000000000001</c:v>
                </c:pt>
                <c:pt idx="2674">
                  <c:v>0.1288</c:v>
                </c:pt>
                <c:pt idx="2675">
                  <c:v>0.122</c:v>
                </c:pt>
                <c:pt idx="2676">
                  <c:v>0.15920000000000001</c:v>
                </c:pt>
                <c:pt idx="2677">
                  <c:v>0.1552</c:v>
                </c:pt>
                <c:pt idx="2678">
                  <c:v>0.10630000000000001</c:v>
                </c:pt>
                <c:pt idx="2679">
                  <c:v>0.1085</c:v>
                </c:pt>
                <c:pt idx="2680">
                  <c:v>0.12759999999999999</c:v>
                </c:pt>
                <c:pt idx="2681">
                  <c:v>0.15229999999999999</c:v>
                </c:pt>
                <c:pt idx="2682">
                  <c:v>0.15770000000000001</c:v>
                </c:pt>
                <c:pt idx="2683">
                  <c:v>0.161</c:v>
                </c:pt>
                <c:pt idx="2684">
                  <c:v>0.15429999999999999</c:v>
                </c:pt>
                <c:pt idx="2685">
                  <c:v>0.16259999999999999</c:v>
                </c:pt>
                <c:pt idx="2686">
                  <c:v>0.16450000000000001</c:v>
                </c:pt>
                <c:pt idx="2687">
                  <c:v>4.0399999999999998E-2</c:v>
                </c:pt>
                <c:pt idx="2688">
                  <c:v>9.64E-2</c:v>
                </c:pt>
                <c:pt idx="2689">
                  <c:v>0.1837</c:v>
                </c:pt>
                <c:pt idx="2690">
                  <c:v>0.1699</c:v>
                </c:pt>
                <c:pt idx="2691">
                  <c:v>6.7500000000000004E-2</c:v>
                </c:pt>
                <c:pt idx="2692">
                  <c:v>6.5500000000000003E-2</c:v>
                </c:pt>
                <c:pt idx="2693">
                  <c:v>0.16880000000000001</c:v>
                </c:pt>
                <c:pt idx="2694">
                  <c:v>0.18779999999999999</c:v>
                </c:pt>
                <c:pt idx="2695">
                  <c:v>0.17119999999999999</c:v>
                </c:pt>
                <c:pt idx="2696">
                  <c:v>0.20100000000000001</c:v>
                </c:pt>
                <c:pt idx="2697">
                  <c:v>0.15770000000000001</c:v>
                </c:pt>
                <c:pt idx="2698">
                  <c:v>0.16619999999999999</c:v>
                </c:pt>
                <c:pt idx="2699">
                  <c:v>0.39529999999999998</c:v>
                </c:pt>
                <c:pt idx="2700">
                  <c:v>0.38819999999999999</c:v>
                </c:pt>
                <c:pt idx="2701">
                  <c:v>0.40350000000000003</c:v>
                </c:pt>
                <c:pt idx="2702">
                  <c:v>0.37569999999999998</c:v>
                </c:pt>
                <c:pt idx="2703">
                  <c:v>0.39400000000000002</c:v>
                </c:pt>
                <c:pt idx="2704">
                  <c:v>0.34329999999999999</c:v>
                </c:pt>
                <c:pt idx="2705">
                  <c:v>0.33079999999999998</c:v>
                </c:pt>
                <c:pt idx="2706">
                  <c:v>0.318</c:v>
                </c:pt>
                <c:pt idx="2707">
                  <c:v>0.36159999999999998</c:v>
                </c:pt>
                <c:pt idx="2708">
                  <c:v>0.33750000000000002</c:v>
                </c:pt>
                <c:pt idx="2709">
                  <c:v>0.27439999999999998</c:v>
                </c:pt>
                <c:pt idx="2710">
                  <c:v>0.24510000000000001</c:v>
                </c:pt>
                <c:pt idx="2711">
                  <c:v>0.2387</c:v>
                </c:pt>
                <c:pt idx="2712">
                  <c:v>0.45029999999999998</c:v>
                </c:pt>
                <c:pt idx="2713">
                  <c:v>0.161</c:v>
                </c:pt>
                <c:pt idx="2714">
                  <c:v>0.18049999999999999</c:v>
                </c:pt>
                <c:pt idx="2715">
                  <c:v>0.16070000000000001</c:v>
                </c:pt>
                <c:pt idx="2716">
                  <c:v>0.21049999999999999</c:v>
                </c:pt>
                <c:pt idx="2717">
                  <c:v>0.21709999999999999</c:v>
                </c:pt>
                <c:pt idx="2718">
                  <c:v>0.19900000000000001</c:v>
                </c:pt>
                <c:pt idx="2719">
                  <c:v>0.1951</c:v>
                </c:pt>
                <c:pt idx="2720">
                  <c:v>0.42109999999999997</c:v>
                </c:pt>
                <c:pt idx="2721">
                  <c:v>0.42070000000000002</c:v>
                </c:pt>
                <c:pt idx="2722">
                  <c:v>0.39760000000000001</c:v>
                </c:pt>
                <c:pt idx="2723">
                  <c:v>0.37769999999999998</c:v>
                </c:pt>
                <c:pt idx="2724">
                  <c:v>0.4355</c:v>
                </c:pt>
                <c:pt idx="2725">
                  <c:v>0.34060000000000001</c:v>
                </c:pt>
                <c:pt idx="2726">
                  <c:v>0.29859999999999998</c:v>
                </c:pt>
                <c:pt idx="2727">
                  <c:v>0.35499999999999998</c:v>
                </c:pt>
                <c:pt idx="2728">
                  <c:v>0.27839999999999998</c:v>
                </c:pt>
                <c:pt idx="2729">
                  <c:v>0.33689999999999998</c:v>
                </c:pt>
                <c:pt idx="2730">
                  <c:v>0.32200000000000001</c:v>
                </c:pt>
                <c:pt idx="2731">
                  <c:v>0.30480000000000002</c:v>
                </c:pt>
                <c:pt idx="2732">
                  <c:v>0.28260000000000002</c:v>
                </c:pt>
                <c:pt idx="2733">
                  <c:v>0.25490000000000002</c:v>
                </c:pt>
                <c:pt idx="2734">
                  <c:v>0.2429</c:v>
                </c:pt>
                <c:pt idx="2735">
                  <c:v>0.34</c:v>
                </c:pt>
                <c:pt idx="2736">
                  <c:v>0.33810000000000001</c:v>
                </c:pt>
                <c:pt idx="2737">
                  <c:v>0.3508</c:v>
                </c:pt>
                <c:pt idx="2738">
                  <c:v>0.36570000000000003</c:v>
                </c:pt>
                <c:pt idx="2739">
                  <c:v>0.76221000000000005</c:v>
                </c:pt>
                <c:pt idx="2740">
                  <c:v>0.76909000000000005</c:v>
                </c:pt>
                <c:pt idx="2741">
                  <c:v>0.77697000000000005</c:v>
                </c:pt>
                <c:pt idx="2742">
                  <c:v>0.78188999999999997</c:v>
                </c:pt>
                <c:pt idx="2743">
                  <c:v>0.78483999999999998</c:v>
                </c:pt>
                <c:pt idx="2744">
                  <c:v>0.78976000000000002</c:v>
                </c:pt>
                <c:pt idx="2745">
                  <c:v>0.80059000000000002</c:v>
                </c:pt>
                <c:pt idx="2746">
                  <c:v>0.81142000000000003</c:v>
                </c:pt>
                <c:pt idx="2747">
                  <c:v>8.6999999999999993</c:v>
                </c:pt>
                <c:pt idx="2748">
                  <c:v>8.7999999999999989</c:v>
                </c:pt>
                <c:pt idx="2749">
                  <c:v>9.7000000000000011</c:v>
                </c:pt>
                <c:pt idx="2750">
                  <c:v>9.9</c:v>
                </c:pt>
                <c:pt idx="2751">
                  <c:v>12.3</c:v>
                </c:pt>
                <c:pt idx="2752">
                  <c:v>10.9</c:v>
                </c:pt>
                <c:pt idx="2753">
                  <c:v>11.200000000000001</c:v>
                </c:pt>
                <c:pt idx="2754">
                  <c:v>12.1</c:v>
                </c:pt>
                <c:pt idx="2755">
                  <c:v>12.5</c:v>
                </c:pt>
                <c:pt idx="2756">
                  <c:v>12.3</c:v>
                </c:pt>
                <c:pt idx="2757">
                  <c:v>12.9</c:v>
                </c:pt>
                <c:pt idx="2758">
                  <c:v>13.3</c:v>
                </c:pt>
                <c:pt idx="2759">
                  <c:v>13</c:v>
                </c:pt>
                <c:pt idx="2760">
                  <c:v>13.700000000000001</c:v>
                </c:pt>
                <c:pt idx="2761">
                  <c:v>13.600000000000001</c:v>
                </c:pt>
                <c:pt idx="2762">
                  <c:v>13.8</c:v>
                </c:pt>
                <c:pt idx="2763">
                  <c:v>14.799999999999999</c:v>
                </c:pt>
                <c:pt idx="2764">
                  <c:v>16.3</c:v>
                </c:pt>
                <c:pt idx="2765">
                  <c:v>15.5</c:v>
                </c:pt>
                <c:pt idx="2766">
                  <c:v>16.100000000000001</c:v>
                </c:pt>
                <c:pt idx="2767">
                  <c:v>18.3</c:v>
                </c:pt>
                <c:pt idx="2768">
                  <c:v>16.7</c:v>
                </c:pt>
                <c:pt idx="2769">
                  <c:v>18.099999999999998</c:v>
                </c:pt>
                <c:pt idx="2770">
                  <c:v>18.2</c:v>
                </c:pt>
                <c:pt idx="2771">
                  <c:v>18.5</c:v>
                </c:pt>
                <c:pt idx="2772">
                  <c:v>19.7</c:v>
                </c:pt>
                <c:pt idx="2773">
                  <c:v>18.7</c:v>
                </c:pt>
                <c:pt idx="2774">
                  <c:v>20.100000000000001</c:v>
                </c:pt>
                <c:pt idx="2775">
                  <c:v>21.5</c:v>
                </c:pt>
                <c:pt idx="2776">
                  <c:v>20.9</c:v>
                </c:pt>
                <c:pt idx="2777">
                  <c:v>21.099999999999998</c:v>
                </c:pt>
                <c:pt idx="2778">
                  <c:v>23.400000000000002</c:v>
                </c:pt>
                <c:pt idx="2779">
                  <c:v>24.6</c:v>
                </c:pt>
                <c:pt idx="2780">
                  <c:v>25.900000000000002</c:v>
                </c:pt>
                <c:pt idx="2781">
                  <c:v>0.26</c:v>
                </c:pt>
                <c:pt idx="2782">
                  <c:v>0.28999999999999998</c:v>
                </c:pt>
                <c:pt idx="2783">
                  <c:v>0.32</c:v>
                </c:pt>
                <c:pt idx="2784">
                  <c:v>0.27</c:v>
                </c:pt>
                <c:pt idx="2785">
                  <c:v>0.26</c:v>
                </c:pt>
                <c:pt idx="2786">
                  <c:v>0.28000000000000003</c:v>
                </c:pt>
                <c:pt idx="2787">
                  <c:v>0.25</c:v>
                </c:pt>
                <c:pt idx="2788">
                  <c:v>0.32</c:v>
                </c:pt>
                <c:pt idx="2789">
                  <c:v>0.39</c:v>
                </c:pt>
                <c:pt idx="2790">
                  <c:v>0.4</c:v>
                </c:pt>
                <c:pt idx="2791">
                  <c:v>0.38</c:v>
                </c:pt>
                <c:pt idx="2792">
                  <c:v>0.39</c:v>
                </c:pt>
                <c:pt idx="2793">
                  <c:v>0.4</c:v>
                </c:pt>
                <c:pt idx="2794">
                  <c:v>0.43</c:v>
                </c:pt>
                <c:pt idx="2795">
                  <c:v>0.35</c:v>
                </c:pt>
                <c:pt idx="2796">
                  <c:v>0.3</c:v>
                </c:pt>
                <c:pt idx="2797">
                  <c:v>0.27</c:v>
                </c:pt>
                <c:pt idx="2798">
                  <c:v>0.37</c:v>
                </c:pt>
                <c:pt idx="2799">
                  <c:v>0.39</c:v>
                </c:pt>
                <c:pt idx="2800">
                  <c:v>0.4</c:v>
                </c:pt>
                <c:pt idx="2801">
                  <c:v>0.42</c:v>
                </c:pt>
                <c:pt idx="2802">
                  <c:v>0.34</c:v>
                </c:pt>
                <c:pt idx="2803">
                  <c:v>0.41</c:v>
                </c:pt>
                <c:pt idx="2804">
                  <c:v>0.56999999999999995</c:v>
                </c:pt>
                <c:pt idx="2805">
                  <c:v>0.53</c:v>
                </c:pt>
                <c:pt idx="2806">
                  <c:v>0.49</c:v>
                </c:pt>
                <c:pt idx="2807">
                  <c:v>0.5</c:v>
                </c:pt>
                <c:pt idx="2808">
                  <c:v>0.45</c:v>
                </c:pt>
                <c:pt idx="2809">
                  <c:v>0.56000000000000005</c:v>
                </c:pt>
                <c:pt idx="2810">
                  <c:v>0.55000000000000004</c:v>
                </c:pt>
                <c:pt idx="2811">
                  <c:v>0.45</c:v>
                </c:pt>
                <c:pt idx="2812">
                  <c:v>0.43</c:v>
                </c:pt>
                <c:pt idx="2813">
                  <c:v>0.48</c:v>
                </c:pt>
                <c:pt idx="2814">
                  <c:v>0.56999999999999995</c:v>
                </c:pt>
                <c:pt idx="2815">
                  <c:v>0.56999999999999995</c:v>
                </c:pt>
                <c:pt idx="2816">
                  <c:v>0.54</c:v>
                </c:pt>
                <c:pt idx="2817">
                  <c:v>0.51</c:v>
                </c:pt>
                <c:pt idx="2818">
                  <c:v>0.5</c:v>
                </c:pt>
                <c:pt idx="2819">
                  <c:v>0.55000000000000004</c:v>
                </c:pt>
                <c:pt idx="2820">
                  <c:v>0.57999999999999996</c:v>
                </c:pt>
                <c:pt idx="2821">
                  <c:v>0.55000000000000004</c:v>
                </c:pt>
                <c:pt idx="2822">
                  <c:v>0.56000000000000005</c:v>
                </c:pt>
                <c:pt idx="2823">
                  <c:v>88.52</c:v>
                </c:pt>
                <c:pt idx="2824">
                  <c:v>89.94</c:v>
                </c:pt>
                <c:pt idx="2825">
                  <c:v>90.02</c:v>
                </c:pt>
                <c:pt idx="2826">
                  <c:v>78.25</c:v>
                </c:pt>
                <c:pt idx="2827">
                  <c:v>71.150000000000006</c:v>
                </c:pt>
                <c:pt idx="2828">
                  <c:v>84.11</c:v>
                </c:pt>
                <c:pt idx="2829">
                  <c:v>84.84</c:v>
                </c:pt>
                <c:pt idx="2830">
                  <c:v>84.4</c:v>
                </c:pt>
                <c:pt idx="2831">
                  <c:v>85.56</c:v>
                </c:pt>
                <c:pt idx="2832">
                  <c:v>84.52</c:v>
                </c:pt>
                <c:pt idx="2833">
                  <c:v>83.17</c:v>
                </c:pt>
                <c:pt idx="2834">
                  <c:v>85.15</c:v>
                </c:pt>
                <c:pt idx="2835">
                  <c:v>84.36</c:v>
                </c:pt>
                <c:pt idx="2836">
                  <c:v>87.04</c:v>
                </c:pt>
                <c:pt idx="2837">
                  <c:v>87.41</c:v>
                </c:pt>
                <c:pt idx="2838">
                  <c:v>85.23</c:v>
                </c:pt>
                <c:pt idx="2839">
                  <c:v>84.35</c:v>
                </c:pt>
                <c:pt idx="2840">
                  <c:v>86.52</c:v>
                </c:pt>
                <c:pt idx="2841">
                  <c:v>84.7</c:v>
                </c:pt>
                <c:pt idx="2842">
                  <c:v>77.59</c:v>
                </c:pt>
                <c:pt idx="2843">
                  <c:v>75.930000000000007</c:v>
                </c:pt>
                <c:pt idx="2844">
                  <c:v>84.99</c:v>
                </c:pt>
                <c:pt idx="2845">
                  <c:v>85.31</c:v>
                </c:pt>
                <c:pt idx="2846">
                  <c:v>85.04</c:v>
                </c:pt>
                <c:pt idx="2847">
                  <c:v>85.54</c:v>
                </c:pt>
                <c:pt idx="2848">
                  <c:v>87.12</c:v>
                </c:pt>
                <c:pt idx="2849">
                  <c:v>83.49</c:v>
                </c:pt>
                <c:pt idx="2850">
                  <c:v>85.49</c:v>
                </c:pt>
                <c:pt idx="2851">
                  <c:v>88.85</c:v>
                </c:pt>
                <c:pt idx="2852">
                  <c:v>89.87</c:v>
                </c:pt>
                <c:pt idx="2853">
                  <c:v>87.38</c:v>
                </c:pt>
                <c:pt idx="2854">
                  <c:v>89.43</c:v>
                </c:pt>
                <c:pt idx="2855">
                  <c:v>88.4</c:v>
                </c:pt>
                <c:pt idx="2856">
                  <c:v>68.37</c:v>
                </c:pt>
                <c:pt idx="2857">
                  <c:v>90.18</c:v>
                </c:pt>
                <c:pt idx="2858">
                  <c:v>90.14</c:v>
                </c:pt>
                <c:pt idx="2859">
                  <c:v>89.83</c:v>
                </c:pt>
                <c:pt idx="2860">
                  <c:v>84.42</c:v>
                </c:pt>
                <c:pt idx="2861">
                  <c:v>78.510000000000005</c:v>
                </c:pt>
                <c:pt idx="2862">
                  <c:v>82.76</c:v>
                </c:pt>
                <c:pt idx="2863">
                  <c:v>82.53</c:v>
                </c:pt>
                <c:pt idx="2864">
                  <c:v>85.74</c:v>
                </c:pt>
                <c:pt idx="2865">
                  <c:v>85.09</c:v>
                </c:pt>
                <c:pt idx="2866">
                  <c:v>79.760000000000005</c:v>
                </c:pt>
                <c:pt idx="2867">
                  <c:v>80.709999999999994</c:v>
                </c:pt>
                <c:pt idx="2868">
                  <c:v>87.25</c:v>
                </c:pt>
                <c:pt idx="2869">
                  <c:v>87.4</c:v>
                </c:pt>
                <c:pt idx="2870">
                  <c:v>81.56</c:v>
                </c:pt>
                <c:pt idx="2871">
                  <c:v>79.94</c:v>
                </c:pt>
                <c:pt idx="2872">
                  <c:v>81.34</c:v>
                </c:pt>
                <c:pt idx="2873">
                  <c:v>82.92</c:v>
                </c:pt>
                <c:pt idx="2874">
                  <c:v>84.41</c:v>
                </c:pt>
                <c:pt idx="2875">
                  <c:v>83.02</c:v>
                </c:pt>
                <c:pt idx="2876">
                  <c:v>79.81</c:v>
                </c:pt>
                <c:pt idx="2877">
                  <c:v>87.75</c:v>
                </c:pt>
                <c:pt idx="2878">
                  <c:v>85.92</c:v>
                </c:pt>
                <c:pt idx="2879">
                  <c:v>82.94</c:v>
                </c:pt>
                <c:pt idx="2880">
                  <c:v>79.45</c:v>
                </c:pt>
                <c:pt idx="2881">
                  <c:v>81.67</c:v>
                </c:pt>
                <c:pt idx="2882">
                  <c:v>81.3</c:v>
                </c:pt>
                <c:pt idx="2883">
                  <c:v>80.11</c:v>
                </c:pt>
                <c:pt idx="2884">
                  <c:v>81.849999999999994</c:v>
                </c:pt>
                <c:pt idx="2885">
                  <c:v>81.5</c:v>
                </c:pt>
                <c:pt idx="2886">
                  <c:v>81.61</c:v>
                </c:pt>
                <c:pt idx="2887">
                  <c:v>79.06</c:v>
                </c:pt>
                <c:pt idx="2888">
                  <c:v>78.209999999999994</c:v>
                </c:pt>
                <c:pt idx="2889">
                  <c:v>80.31</c:v>
                </c:pt>
                <c:pt idx="2890">
                  <c:v>78.62</c:v>
                </c:pt>
                <c:pt idx="2891">
                  <c:v>74.8</c:v>
                </c:pt>
                <c:pt idx="2892">
                  <c:v>79.489999999999995</c:v>
                </c:pt>
                <c:pt idx="2893">
                  <c:v>74.73</c:v>
                </c:pt>
                <c:pt idx="2894">
                  <c:v>80.55</c:v>
                </c:pt>
                <c:pt idx="2895">
                  <c:v>79.59</c:v>
                </c:pt>
                <c:pt idx="2896">
                  <c:v>60.9</c:v>
                </c:pt>
                <c:pt idx="2897">
                  <c:v>79.930000000000007</c:v>
                </c:pt>
                <c:pt idx="2898">
                  <c:v>78.5</c:v>
                </c:pt>
                <c:pt idx="2899">
                  <c:v>77.69</c:v>
                </c:pt>
                <c:pt idx="2900">
                  <c:v>79.239999999999995</c:v>
                </c:pt>
                <c:pt idx="2901">
                  <c:v>78.73</c:v>
                </c:pt>
                <c:pt idx="2902">
                  <c:v>76.63</c:v>
                </c:pt>
                <c:pt idx="2903">
                  <c:v>80.23</c:v>
                </c:pt>
                <c:pt idx="2904">
                  <c:v>80.28</c:v>
                </c:pt>
                <c:pt idx="2905">
                  <c:v>79.94</c:v>
                </c:pt>
                <c:pt idx="2906">
                  <c:v>78.06</c:v>
                </c:pt>
                <c:pt idx="2907">
                  <c:v>83.02</c:v>
                </c:pt>
                <c:pt idx="2908">
                  <c:v>78.709999999999994</c:v>
                </c:pt>
                <c:pt idx="2909">
                  <c:v>77.040000000000006</c:v>
                </c:pt>
                <c:pt idx="2910">
                  <c:v>77.150000000000006</c:v>
                </c:pt>
                <c:pt idx="2911">
                  <c:v>77.39</c:v>
                </c:pt>
                <c:pt idx="2912">
                  <c:v>80.16</c:v>
                </c:pt>
                <c:pt idx="2913">
                  <c:v>77.900000000000006</c:v>
                </c:pt>
                <c:pt idx="2914">
                  <c:v>76.739999999999995</c:v>
                </c:pt>
                <c:pt idx="2915">
                  <c:v>87.06</c:v>
                </c:pt>
                <c:pt idx="2916">
                  <c:v>86.84</c:v>
                </c:pt>
                <c:pt idx="2917">
                  <c:v>85.85</c:v>
                </c:pt>
                <c:pt idx="2918">
                  <c:v>88.9</c:v>
                </c:pt>
                <c:pt idx="2919">
                  <c:v>90.6</c:v>
                </c:pt>
                <c:pt idx="2920">
                  <c:v>89.01</c:v>
                </c:pt>
                <c:pt idx="2921">
                  <c:v>85.37</c:v>
                </c:pt>
                <c:pt idx="2922">
                  <c:v>89.86</c:v>
                </c:pt>
                <c:pt idx="2923">
                  <c:v>87.3</c:v>
                </c:pt>
                <c:pt idx="2924">
                  <c:v>71.25</c:v>
                </c:pt>
                <c:pt idx="2925">
                  <c:v>80.260000000000005</c:v>
                </c:pt>
                <c:pt idx="2926">
                  <c:v>87.25</c:v>
                </c:pt>
                <c:pt idx="2927">
                  <c:v>62.63</c:v>
                </c:pt>
                <c:pt idx="2928">
                  <c:v>79.069999999999993</c:v>
                </c:pt>
                <c:pt idx="2929">
                  <c:v>83.18</c:v>
                </c:pt>
                <c:pt idx="2930">
                  <c:v>90.9</c:v>
                </c:pt>
                <c:pt idx="2931">
                  <c:v>87.05</c:v>
                </c:pt>
                <c:pt idx="2932">
                  <c:v>89.02</c:v>
                </c:pt>
                <c:pt idx="2933">
                  <c:v>86.64</c:v>
                </c:pt>
                <c:pt idx="2934">
                  <c:v>85.7</c:v>
                </c:pt>
                <c:pt idx="2935">
                  <c:v>87.41</c:v>
                </c:pt>
                <c:pt idx="2936">
                  <c:v>86.34</c:v>
                </c:pt>
                <c:pt idx="2937">
                  <c:v>78.349999999999994</c:v>
                </c:pt>
                <c:pt idx="2938">
                  <c:v>80.790000000000006</c:v>
                </c:pt>
                <c:pt idx="2939">
                  <c:v>75.8</c:v>
                </c:pt>
                <c:pt idx="2940">
                  <c:v>82.49</c:v>
                </c:pt>
                <c:pt idx="2941">
                  <c:v>81.96</c:v>
                </c:pt>
                <c:pt idx="2942">
                  <c:v>76.13</c:v>
                </c:pt>
                <c:pt idx="2943">
                  <c:v>91.37</c:v>
                </c:pt>
                <c:pt idx="2944">
                  <c:v>91.51</c:v>
                </c:pt>
                <c:pt idx="2945">
                  <c:v>91.32</c:v>
                </c:pt>
                <c:pt idx="2946">
                  <c:v>87.7</c:v>
                </c:pt>
                <c:pt idx="2947">
                  <c:v>87.26</c:v>
                </c:pt>
                <c:pt idx="2948">
                  <c:v>85.62</c:v>
                </c:pt>
                <c:pt idx="2949">
                  <c:v>85.83</c:v>
                </c:pt>
                <c:pt idx="2950">
                  <c:v>89.04</c:v>
                </c:pt>
                <c:pt idx="2951">
                  <c:v>88.88</c:v>
                </c:pt>
                <c:pt idx="2952">
                  <c:v>88.9</c:v>
                </c:pt>
                <c:pt idx="2953">
                  <c:v>76.94</c:v>
                </c:pt>
                <c:pt idx="2954">
                  <c:v>88.86</c:v>
                </c:pt>
                <c:pt idx="2955">
                  <c:v>88.38</c:v>
                </c:pt>
                <c:pt idx="2956">
                  <c:v>89.13</c:v>
                </c:pt>
                <c:pt idx="2957">
                  <c:v>89.29</c:v>
                </c:pt>
                <c:pt idx="2958">
                  <c:v>89.62</c:v>
                </c:pt>
                <c:pt idx="2959">
                  <c:v>87.71</c:v>
                </c:pt>
                <c:pt idx="2960">
                  <c:v>88.43</c:v>
                </c:pt>
                <c:pt idx="2961">
                  <c:v>84.47</c:v>
                </c:pt>
                <c:pt idx="2962">
                  <c:v>88.32</c:v>
                </c:pt>
                <c:pt idx="2963">
                  <c:v>84.12</c:v>
                </c:pt>
                <c:pt idx="2964">
                  <c:v>90.55</c:v>
                </c:pt>
                <c:pt idx="2965">
                  <c:v>88.75</c:v>
                </c:pt>
                <c:pt idx="2966">
                  <c:v>89.81</c:v>
                </c:pt>
                <c:pt idx="2967">
                  <c:v>75.98</c:v>
                </c:pt>
                <c:pt idx="2968">
                  <c:v>85.83</c:v>
                </c:pt>
                <c:pt idx="2969">
                  <c:v>89.6</c:v>
                </c:pt>
                <c:pt idx="2970">
                  <c:v>73.77</c:v>
                </c:pt>
                <c:pt idx="2971">
                  <c:v>90.5</c:v>
                </c:pt>
                <c:pt idx="2972">
                  <c:v>81.11</c:v>
                </c:pt>
                <c:pt idx="2973">
                  <c:v>81.900000000000006</c:v>
                </c:pt>
                <c:pt idx="2974">
                  <c:v>89.53</c:v>
                </c:pt>
                <c:pt idx="2975">
                  <c:v>86.54</c:v>
                </c:pt>
                <c:pt idx="2976">
                  <c:v>13.975811048498365</c:v>
                </c:pt>
                <c:pt idx="2977">
                  <c:v>15.556516741412253</c:v>
                </c:pt>
                <c:pt idx="2978">
                  <c:v>15.340884780905849</c:v>
                </c:pt>
                <c:pt idx="2979">
                  <c:v>38.044709739628146</c:v>
                </c:pt>
                <c:pt idx="2980">
                  <c:v>35.266412634436591</c:v>
                </c:pt>
                <c:pt idx="2981">
                  <c:v>37.830876112305212</c:v>
                </c:pt>
                <c:pt idx="2982">
                  <c:v>34.821992394013193</c:v>
                </c:pt>
                <c:pt idx="2983">
                  <c:v>34.94979860874642</c:v>
                </c:pt>
                <c:pt idx="2984">
                  <c:v>37.933682868522325</c:v>
                </c:pt>
                <c:pt idx="2985">
                  <c:v>37.71328454394672</c:v>
                </c:pt>
                <c:pt idx="2986">
                  <c:v>37.186978680825931</c:v>
                </c:pt>
                <c:pt idx="2987">
                  <c:v>38.484962526701452</c:v>
                </c:pt>
                <c:pt idx="2988">
                  <c:v>37.067556390611614</c:v>
                </c:pt>
                <c:pt idx="2989">
                  <c:v>24.808270344696925</c:v>
                </c:pt>
                <c:pt idx="2990">
                  <c:v>23.246169936483685</c:v>
                </c:pt>
                <c:pt idx="2991">
                  <c:v>21.834511335899766</c:v>
                </c:pt>
                <c:pt idx="2992">
                  <c:v>20.493803043518955</c:v>
                </c:pt>
                <c:pt idx="2993">
                  <c:v>46.672333953815347</c:v>
                </c:pt>
                <c:pt idx="2994">
                  <c:v>53.908342328105107</c:v>
                </c:pt>
                <c:pt idx="2995">
                  <c:v>49.109691147250722</c:v>
                </c:pt>
                <c:pt idx="2996">
                  <c:v>33.246805920961286</c:v>
                </c:pt>
                <c:pt idx="2997">
                  <c:v>38.913184800436227</c:v>
                </c:pt>
                <c:pt idx="2998">
                  <c:v>30.193279567838093</c:v>
                </c:pt>
                <c:pt idx="2999">
                  <c:v>32.684575983164912</c:v>
                </c:pt>
                <c:pt idx="3000">
                  <c:v>32.297126039865063</c:v>
                </c:pt>
                <c:pt idx="3001">
                  <c:v>23.981964400038645</c:v>
                </c:pt>
                <c:pt idx="3002">
                  <c:v>32.416539097719955</c:v>
                </c:pt>
                <c:pt idx="3003">
                  <c:v>38.967311159439213</c:v>
                </c:pt>
                <c:pt idx="3004">
                  <c:v>33.362619409094897</c:v>
                </c:pt>
                <c:pt idx="3005">
                  <c:v>26.02574267206127</c:v>
                </c:pt>
                <c:pt idx="3006">
                  <c:v>35.901818509315945</c:v>
                </c:pt>
                <c:pt idx="3007">
                  <c:v>50.190137204608185</c:v>
                </c:pt>
                <c:pt idx="3008">
                  <c:v>49.255778783841919</c:v>
                </c:pt>
                <c:pt idx="3009">
                  <c:v>48.080762403673013</c:v>
                </c:pt>
                <c:pt idx="3010">
                  <c:v>25.968451627157339</c:v>
                </c:pt>
                <c:pt idx="3011">
                  <c:v>26.659814893247813</c:v>
                </c:pt>
                <c:pt idx="3012">
                  <c:v>35.531518753966154</c:v>
                </c:pt>
                <c:pt idx="3013">
                  <c:v>29.635513257356827</c:v>
                </c:pt>
                <c:pt idx="3014">
                  <c:v>27.64254430148253</c:v>
                </c:pt>
                <c:pt idx="3015">
                  <c:v>34.449542868268615</c:v>
                </c:pt>
                <c:pt idx="3016">
                  <c:v>37.874478907318519</c:v>
                </c:pt>
                <c:pt idx="3017">
                  <c:v>38.564372330247785</c:v>
                </c:pt>
                <c:pt idx="3018">
                  <c:v>40.200045192717859</c:v>
                </c:pt>
                <c:pt idx="3019">
                  <c:v>29.467750677506778</c:v>
                </c:pt>
                <c:pt idx="3020">
                  <c:v>24.949960031974406</c:v>
                </c:pt>
                <c:pt idx="3021">
                  <c:v>27.295391923990497</c:v>
                </c:pt>
                <c:pt idx="3022">
                  <c:v>25.87712418300654</c:v>
                </c:pt>
                <c:pt idx="3023">
                  <c:v>32.96842105263157</c:v>
                </c:pt>
                <c:pt idx="3024">
                  <c:v>40.05852292614631</c:v>
                </c:pt>
                <c:pt idx="3025">
                  <c:v>27.437385620915045</c:v>
                </c:pt>
                <c:pt idx="3026">
                  <c:v>29.713377192982449</c:v>
                </c:pt>
                <c:pt idx="3027">
                  <c:v>41.560273972602737</c:v>
                </c:pt>
                <c:pt idx="3028">
                  <c:v>13.273563218390805</c:v>
                </c:pt>
                <c:pt idx="3029">
                  <c:v>42.739726027397261</c:v>
                </c:pt>
                <c:pt idx="3030">
                  <c:v>34.20823970037452</c:v>
                </c:pt>
                <c:pt idx="3031">
                  <c:v>32.996325459317575</c:v>
                </c:pt>
                <c:pt idx="3032">
                  <c:v>23.890285714285721</c:v>
                </c:pt>
                <c:pt idx="3033">
                  <c:v>31.213654618473907</c:v>
                </c:pt>
                <c:pt idx="3034">
                  <c:v>34.772800000000004</c:v>
                </c:pt>
                <c:pt idx="3035">
                  <c:v>37.599999999999987</c:v>
                </c:pt>
                <c:pt idx="3036">
                  <c:v>59.501602959309487</c:v>
                </c:pt>
                <c:pt idx="3037">
                  <c:v>34.059523809523817</c:v>
                </c:pt>
                <c:pt idx="3038">
                  <c:v>29.899130434782606</c:v>
                </c:pt>
                <c:pt idx="3039">
                  <c:v>37.769738339021607</c:v>
                </c:pt>
                <c:pt idx="3040">
                  <c:v>34.702392344497603</c:v>
                </c:pt>
                <c:pt idx="3041">
                  <c:v>36.107784431137723</c:v>
                </c:pt>
                <c:pt idx="3042">
                  <c:v>29.712000000000003</c:v>
                </c:pt>
                <c:pt idx="3043">
                  <c:v>24.545454545454547</c:v>
                </c:pt>
                <c:pt idx="3044">
                  <c:v>22.322705314009649</c:v>
                </c:pt>
                <c:pt idx="3045">
                  <c:v>27.052100840336134</c:v>
                </c:pt>
                <c:pt idx="3046">
                  <c:v>50.582352941176481</c:v>
                </c:pt>
                <c:pt idx="3047">
                  <c:v>37.723008849557516</c:v>
                </c:pt>
                <c:pt idx="3048">
                  <c:v>44.961884368308361</c:v>
                </c:pt>
                <c:pt idx="3049">
                  <c:v>34.584126984126982</c:v>
                </c:pt>
                <c:pt idx="3050">
                  <c:v>50.587234042553185</c:v>
                </c:pt>
                <c:pt idx="3051">
                  <c:v>41.517241379310342</c:v>
                </c:pt>
                <c:pt idx="3052">
                  <c:v>24.295729764181008</c:v>
                </c:pt>
                <c:pt idx="3053">
                  <c:v>22.573856209150335</c:v>
                </c:pt>
                <c:pt idx="3054">
                  <c:v>14.168824940047964</c:v>
                </c:pt>
                <c:pt idx="3055">
                  <c:v>26.787462082912029</c:v>
                </c:pt>
                <c:pt idx="3056">
                  <c:v>29.023145400593474</c:v>
                </c:pt>
                <c:pt idx="3057">
                  <c:v>28.142222222222223</c:v>
                </c:pt>
                <c:pt idx="3058">
                  <c:v>24.594979079497914</c:v>
                </c:pt>
                <c:pt idx="3059">
                  <c:v>19.819497487437175</c:v>
                </c:pt>
                <c:pt idx="3060">
                  <c:v>21.539158576051786</c:v>
                </c:pt>
                <c:pt idx="3061">
                  <c:v>39.323252496433668</c:v>
                </c:pt>
                <c:pt idx="3062">
                  <c:v>7.2792626728110594</c:v>
                </c:pt>
                <c:pt idx="3063">
                  <c:v>11.162831858407074</c:v>
                </c:pt>
                <c:pt idx="3064">
                  <c:v>25.941176470588236</c:v>
                </c:pt>
                <c:pt idx="3065">
                  <c:v>26.589944134078223</c:v>
                </c:pt>
                <c:pt idx="3066">
                  <c:v>26.814561027837257</c:v>
                </c:pt>
                <c:pt idx="3067">
                  <c:v>8.9445221445221375</c:v>
                </c:pt>
                <c:pt idx="3068">
                  <c:v>9.9934156378600925</c:v>
                </c:pt>
                <c:pt idx="3069">
                  <c:v>25.03488943488944</c:v>
                </c:pt>
                <c:pt idx="3070">
                  <c:v>23.331182795698936</c:v>
                </c:pt>
                <c:pt idx="3071">
                  <c:v>23.858456486042702</c:v>
                </c:pt>
                <c:pt idx="3072">
                  <c:v>21.461237785016284</c:v>
                </c:pt>
                <c:pt idx="3073">
                  <c:v>17.468032786885257</c:v>
                </c:pt>
                <c:pt idx="3074">
                  <c:v>33.269999999999996</c:v>
                </c:pt>
                <c:pt idx="3075">
                  <c:v>25.181502890173402</c:v>
                </c:pt>
                <c:pt idx="3076">
                  <c:v>9.6216058394160484</c:v>
                </c:pt>
                <c:pt idx="3077">
                  <c:v>10.55432098765433</c:v>
                </c:pt>
                <c:pt idx="3078">
                  <c:v>10.859685863874347</c:v>
                </c:pt>
                <c:pt idx="3079">
                  <c:v>10.780769230769227</c:v>
                </c:pt>
                <c:pt idx="3080">
                  <c:v>38.926004228329816</c:v>
                </c:pt>
                <c:pt idx="3081">
                  <c:v>43.061452513966479</c:v>
                </c:pt>
                <c:pt idx="3082">
                  <c:v>21.95851851851852</c:v>
                </c:pt>
                <c:pt idx="3083">
                  <c:v>29.908571428571442</c:v>
                </c:pt>
                <c:pt idx="3084">
                  <c:v>51.984496124031018</c:v>
                </c:pt>
                <c:pt idx="3085">
                  <c:v>19.127061105722611</c:v>
                </c:pt>
                <c:pt idx="3086">
                  <c:v>17.076842105263157</c:v>
                </c:pt>
                <c:pt idx="3087">
                  <c:v>7.8679841897233089</c:v>
                </c:pt>
                <c:pt idx="3088">
                  <c:v>17.147245762711862</c:v>
                </c:pt>
                <c:pt idx="3089">
                  <c:v>8.6647482014388544</c:v>
                </c:pt>
                <c:pt idx="3090">
                  <c:v>11.770994684889901</c:v>
                </c:pt>
                <c:pt idx="3091">
                  <c:v>11.291295116772837</c:v>
                </c:pt>
                <c:pt idx="3092">
                  <c:v>20.218633540372689</c:v>
                </c:pt>
                <c:pt idx="3093">
                  <c:v>12.565544554455432</c:v>
                </c:pt>
                <c:pt idx="3094">
                  <c:v>19.359546313799626</c:v>
                </c:pt>
                <c:pt idx="3095">
                  <c:v>15.489168765743077</c:v>
                </c:pt>
                <c:pt idx="3096">
                  <c:v>14.885350318471335</c:v>
                </c:pt>
                <c:pt idx="3097">
                  <c:v>25.28</c:v>
                </c:pt>
                <c:pt idx="3098">
                  <c:v>10.29693251533741</c:v>
                </c:pt>
                <c:pt idx="3099">
                  <c:v>26.409589041095892</c:v>
                </c:pt>
                <c:pt idx="3100">
                  <c:v>8.5844444444444612</c:v>
                </c:pt>
                <c:pt idx="3101">
                  <c:v>12.424427480916034</c:v>
                </c:pt>
                <c:pt idx="3102">
                  <c:v>33.071657754010694</c:v>
                </c:pt>
                <c:pt idx="3103">
                  <c:v>22.732203389830509</c:v>
                </c:pt>
                <c:pt idx="3104">
                  <c:v>16.223175965665238</c:v>
                </c:pt>
                <c:pt idx="3105">
                  <c:v>88.624325985679448</c:v>
                </c:pt>
                <c:pt idx="3106">
                  <c:v>67.716135526903585</c:v>
                </c:pt>
                <c:pt idx="3107">
                  <c:v>72.436466950428382</c:v>
                </c:pt>
                <c:pt idx="3108">
                  <c:v>86.229192975897448</c:v>
                </c:pt>
                <c:pt idx="3109">
                  <c:v>83.870036766997572</c:v>
                </c:pt>
                <c:pt idx="3110">
                  <c:v>73.301771911778204</c:v>
                </c:pt>
                <c:pt idx="3111">
                  <c:v>77.437985533880791</c:v>
                </c:pt>
                <c:pt idx="3112">
                  <c:v>71.362301932381285</c:v>
                </c:pt>
                <c:pt idx="3113">
                  <c:v>69.880828352916907</c:v>
                </c:pt>
                <c:pt idx="3114">
                  <c:v>76.93324242936454</c:v>
                </c:pt>
                <c:pt idx="3115">
                  <c:v>77.300626029576975</c:v>
                </c:pt>
                <c:pt idx="3116">
                  <c:v>82.536654650497439</c:v>
                </c:pt>
                <c:pt idx="3117">
                  <c:v>72.62081885952739</c:v>
                </c:pt>
                <c:pt idx="3118">
                  <c:v>82.208594277078404</c:v>
                </c:pt>
                <c:pt idx="3119">
                  <c:v>76.885616736051944</c:v>
                </c:pt>
                <c:pt idx="3120">
                  <c:v>70.628188964592283</c:v>
                </c:pt>
                <c:pt idx="3121">
                  <c:v>67.112043567403092</c:v>
                </c:pt>
                <c:pt idx="3122">
                  <c:v>63.884110878306629</c:v>
                </c:pt>
                <c:pt idx="3123">
                  <c:v>70.907580196800993</c:v>
                </c:pt>
                <c:pt idx="3124">
                  <c:v>55.074771818002901</c:v>
                </c:pt>
                <c:pt idx="3125">
                  <c:v>76.399704898046068</c:v>
                </c:pt>
                <c:pt idx="3126">
                  <c:v>65.216683562216076</c:v>
                </c:pt>
                <c:pt idx="3127">
                  <c:v>84.321961182614885</c:v>
                </c:pt>
                <c:pt idx="3128">
                  <c:v>73.7332122034788</c:v>
                </c:pt>
                <c:pt idx="3129">
                  <c:v>0.8</c:v>
                </c:pt>
                <c:pt idx="3130">
                  <c:v>12.3</c:v>
                </c:pt>
                <c:pt idx="3131">
                  <c:v>2.6</c:v>
                </c:pt>
                <c:pt idx="3132">
                  <c:v>25.9</c:v>
                </c:pt>
                <c:pt idx="3133">
                  <c:v>31.8</c:v>
                </c:pt>
                <c:pt idx="3134">
                  <c:v>33.1</c:v>
                </c:pt>
                <c:pt idx="3135">
                  <c:v>51.4</c:v>
                </c:pt>
                <c:pt idx="3136">
                  <c:v>58.8</c:v>
                </c:pt>
                <c:pt idx="3137">
                  <c:v>62.9</c:v>
                </c:pt>
                <c:pt idx="3138">
                  <c:v>61.1</c:v>
                </c:pt>
                <c:pt idx="3139">
                  <c:v>60.5</c:v>
                </c:pt>
                <c:pt idx="3140">
                  <c:v>73.599999999999994</c:v>
                </c:pt>
                <c:pt idx="3141">
                  <c:v>44.1</c:v>
                </c:pt>
                <c:pt idx="3142">
                  <c:v>41.9</c:v>
                </c:pt>
                <c:pt idx="3143">
                  <c:v>31.6</c:v>
                </c:pt>
                <c:pt idx="3144">
                  <c:v>38.299999999999997</c:v>
                </c:pt>
                <c:pt idx="3145">
                  <c:v>32.200000000000003</c:v>
                </c:pt>
                <c:pt idx="3146">
                  <c:v>4.2</c:v>
                </c:pt>
                <c:pt idx="3147">
                  <c:v>14.1</c:v>
                </c:pt>
                <c:pt idx="3148">
                  <c:v>22.7</c:v>
                </c:pt>
                <c:pt idx="3149">
                  <c:v>17.899999999999999</c:v>
                </c:pt>
                <c:pt idx="3150">
                  <c:v>28.6</c:v>
                </c:pt>
                <c:pt idx="3151">
                  <c:v>44.9</c:v>
                </c:pt>
                <c:pt idx="3152">
                  <c:v>49.3</c:v>
                </c:pt>
                <c:pt idx="3153">
                  <c:v>50.1</c:v>
                </c:pt>
                <c:pt idx="3154">
                  <c:v>74.09</c:v>
                </c:pt>
                <c:pt idx="3155">
                  <c:v>91.46</c:v>
                </c:pt>
                <c:pt idx="3156">
                  <c:v>79.66</c:v>
                </c:pt>
                <c:pt idx="3157">
                  <c:v>75.430000000000007</c:v>
                </c:pt>
                <c:pt idx="3158">
                  <c:v>91.7</c:v>
                </c:pt>
                <c:pt idx="3159">
                  <c:v>91.6</c:v>
                </c:pt>
                <c:pt idx="3160">
                  <c:v>90.51</c:v>
                </c:pt>
                <c:pt idx="3161">
                  <c:v>69.989999999999995</c:v>
                </c:pt>
                <c:pt idx="3162">
                  <c:v>68.11</c:v>
                </c:pt>
                <c:pt idx="3163">
                  <c:v>85.62</c:v>
                </c:pt>
                <c:pt idx="3164">
                  <c:v>87.59</c:v>
                </c:pt>
                <c:pt idx="3165">
                  <c:v>82.59</c:v>
                </c:pt>
                <c:pt idx="3166">
                  <c:v>84.08</c:v>
                </c:pt>
                <c:pt idx="3167">
                  <c:v>88.98</c:v>
                </c:pt>
                <c:pt idx="3168">
                  <c:v>73.14</c:v>
                </c:pt>
                <c:pt idx="3169">
                  <c:v>72.040000000000006</c:v>
                </c:pt>
                <c:pt idx="3170">
                  <c:v>81.97</c:v>
                </c:pt>
                <c:pt idx="3171">
                  <c:v>70.489999999999995</c:v>
                </c:pt>
                <c:pt idx="3172">
                  <c:v>66.67</c:v>
                </c:pt>
                <c:pt idx="3173">
                  <c:v>67.28</c:v>
                </c:pt>
                <c:pt idx="3174">
                  <c:v>83.09</c:v>
                </c:pt>
                <c:pt idx="3175">
                  <c:v>69.069999999999993</c:v>
                </c:pt>
                <c:pt idx="3176">
                  <c:v>79.5</c:v>
                </c:pt>
                <c:pt idx="3177">
                  <c:v>23.33</c:v>
                </c:pt>
                <c:pt idx="3178">
                  <c:v>26.79</c:v>
                </c:pt>
                <c:pt idx="3179">
                  <c:v>79.98</c:v>
                </c:pt>
                <c:pt idx="3180">
                  <c:v>65.77</c:v>
                </c:pt>
                <c:pt idx="3181">
                  <c:v>61.74</c:v>
                </c:pt>
                <c:pt idx="3182">
                  <c:v>60.66</c:v>
                </c:pt>
                <c:pt idx="3183">
                  <c:v>61.07</c:v>
                </c:pt>
                <c:pt idx="3184">
                  <c:v>63.74</c:v>
                </c:pt>
                <c:pt idx="3185">
                  <c:v>74.11</c:v>
                </c:pt>
                <c:pt idx="3186">
                  <c:v>75.010000000000005</c:v>
                </c:pt>
                <c:pt idx="3187">
                  <c:v>75.23</c:v>
                </c:pt>
                <c:pt idx="3188">
                  <c:v>75.569999999999993</c:v>
                </c:pt>
                <c:pt idx="3189">
                  <c:v>75.08</c:v>
                </c:pt>
                <c:pt idx="3190">
                  <c:v>72.959999999999994</c:v>
                </c:pt>
                <c:pt idx="3191">
                  <c:v>75.7</c:v>
                </c:pt>
                <c:pt idx="3192">
                  <c:v>53.5</c:v>
                </c:pt>
                <c:pt idx="3193">
                  <c:v>68.38</c:v>
                </c:pt>
                <c:pt idx="3194">
                  <c:v>69.17</c:v>
                </c:pt>
                <c:pt idx="3195">
                  <c:v>74.680000000000007</c:v>
                </c:pt>
                <c:pt idx="3196">
                  <c:v>77.47</c:v>
                </c:pt>
                <c:pt idx="3197">
                  <c:v>68.709999999999994</c:v>
                </c:pt>
                <c:pt idx="3198">
                  <c:v>68.92</c:v>
                </c:pt>
                <c:pt idx="3199">
                  <c:v>67.61</c:v>
                </c:pt>
                <c:pt idx="3200">
                  <c:v>73.75</c:v>
                </c:pt>
                <c:pt idx="3201">
                  <c:v>67.209999999999994</c:v>
                </c:pt>
                <c:pt idx="3202">
                  <c:v>46.89</c:v>
                </c:pt>
                <c:pt idx="3214">
                  <c:v>68.599999999999994</c:v>
                </c:pt>
                <c:pt idx="3218">
                  <c:v>71.600000000000009</c:v>
                </c:pt>
                <c:pt idx="3222">
                  <c:v>79.199999999999989</c:v>
                </c:pt>
                <c:pt idx="3230">
                  <c:v>70.5</c:v>
                </c:pt>
                <c:pt idx="3240">
                  <c:v>36.815199999999997</c:v>
                </c:pt>
                <c:pt idx="3241">
                  <c:v>56.9893</c:v>
                </c:pt>
                <c:pt idx="3242">
                  <c:v>60.132300000000001</c:v>
                </c:pt>
                <c:pt idx="3243">
                  <c:v>63.227800000000002</c:v>
                </c:pt>
                <c:pt idx="3244">
                  <c:v>72.915000000000006</c:v>
                </c:pt>
                <c:pt idx="3245">
                  <c:v>74.326899999999995</c:v>
                </c:pt>
                <c:pt idx="3246">
                  <c:v>81.116600000000005</c:v>
                </c:pt>
                <c:pt idx="3247">
                  <c:v>79.694699999999997</c:v>
                </c:pt>
                <c:pt idx="3248">
                  <c:v>76.808300000000003</c:v>
                </c:pt>
                <c:pt idx="3249">
                  <c:v>78.043199999999999</c:v>
                </c:pt>
                <c:pt idx="3250">
                  <c:v>80.317099999999996</c:v>
                </c:pt>
                <c:pt idx="3251">
                  <c:v>81.454599999999999</c:v>
                </c:pt>
                <c:pt idx="3252">
                  <c:v>78.736999999999995</c:v>
                </c:pt>
                <c:pt idx="3253">
                  <c:v>80.956400000000002</c:v>
                </c:pt>
                <c:pt idx="3254">
                  <c:v>85.913300000000007</c:v>
                </c:pt>
                <c:pt idx="3255">
                  <c:v>84.817499999999995</c:v>
                </c:pt>
                <c:pt idx="3256">
                  <c:v>84.435699999999997</c:v>
                </c:pt>
                <c:pt idx="3257">
                  <c:v>87.558999999999997</c:v>
                </c:pt>
                <c:pt idx="3258">
                  <c:v>87.013099999999994</c:v>
                </c:pt>
                <c:pt idx="3259">
                  <c:v>86.141199999999998</c:v>
                </c:pt>
                <c:pt idx="3260">
                  <c:v>83.286900000000003</c:v>
                </c:pt>
                <c:pt idx="3261">
                  <c:v>83.610100000000003</c:v>
                </c:pt>
                <c:pt idx="3262">
                  <c:v>83.986599999999996</c:v>
                </c:pt>
                <c:pt idx="3263">
                  <c:v>84.471500000000006</c:v>
                </c:pt>
                <c:pt idx="3264">
                  <c:v>77.531199999999998</c:v>
                </c:pt>
                <c:pt idx="3265">
                  <c:v>76.427300000000002</c:v>
                </c:pt>
                <c:pt idx="3266">
                  <c:v>78.760599999999997</c:v>
                </c:pt>
                <c:pt idx="3267">
                  <c:v>80.444100000000006</c:v>
                </c:pt>
                <c:pt idx="3268">
                  <c:v>81.199799999999996</c:v>
                </c:pt>
                <c:pt idx="3269">
                  <c:v>81.548299999999998</c:v>
                </c:pt>
                <c:pt idx="3270">
                  <c:v>81.273200000000003</c:v>
                </c:pt>
                <c:pt idx="3271">
                  <c:v>81.382499999999993</c:v>
                </c:pt>
                <c:pt idx="3272">
                  <c:v>79.070599999999999</c:v>
                </c:pt>
                <c:pt idx="3273">
                  <c:v>77.058000000000007</c:v>
                </c:pt>
                <c:pt idx="3274">
                  <c:v>80.572400000000002</c:v>
                </c:pt>
                <c:pt idx="3275">
                  <c:v>80.147900000000007</c:v>
                </c:pt>
                <c:pt idx="3276">
                  <c:v>78.741900000000001</c:v>
                </c:pt>
                <c:pt idx="3277">
                  <c:v>78.247399999999999</c:v>
                </c:pt>
                <c:pt idx="3278">
                  <c:v>77.811099999999996</c:v>
                </c:pt>
                <c:pt idx="3279">
                  <c:v>81.473600000000005</c:v>
                </c:pt>
                <c:pt idx="3280">
                  <c:v>75.927999999999997</c:v>
                </c:pt>
                <c:pt idx="3281">
                  <c:v>75.1387</c:v>
                </c:pt>
                <c:pt idx="3282">
                  <c:v>32.900199999999998</c:v>
                </c:pt>
                <c:pt idx="3283">
                  <c:v>31.634899999999998</c:v>
                </c:pt>
                <c:pt idx="3284">
                  <c:v>30.8385</c:v>
                </c:pt>
                <c:pt idx="3285">
                  <c:v>31.996700000000001</c:v>
                </c:pt>
                <c:pt idx="3286">
                  <c:v>34.649500000000003</c:v>
                </c:pt>
                <c:pt idx="3287">
                  <c:v>36.965800000000002</c:v>
                </c:pt>
                <c:pt idx="3288">
                  <c:v>40.133299999999998</c:v>
                </c:pt>
                <c:pt idx="3289">
                  <c:v>41.278700000000001</c:v>
                </c:pt>
                <c:pt idx="3290">
                  <c:v>42.863900000000001</c:v>
                </c:pt>
                <c:pt idx="3291">
                  <c:v>45.575600000000001</c:v>
                </c:pt>
                <c:pt idx="3292">
                  <c:v>44.97</c:v>
                </c:pt>
                <c:pt idx="3293">
                  <c:v>48.066299999999998</c:v>
                </c:pt>
                <c:pt idx="3294">
                  <c:v>49.646099999999997</c:v>
                </c:pt>
                <c:pt idx="3295">
                  <c:v>52.667299999999997</c:v>
                </c:pt>
                <c:pt idx="3296">
                  <c:v>42.185699999999997</c:v>
                </c:pt>
                <c:pt idx="3297">
                  <c:v>38.648400000000002</c:v>
                </c:pt>
                <c:pt idx="3298">
                  <c:v>39.988100000000003</c:v>
                </c:pt>
                <c:pt idx="3299">
                  <c:v>39.702500000000001</c:v>
                </c:pt>
                <c:pt idx="3300">
                  <c:v>43.079099999999997</c:v>
                </c:pt>
                <c:pt idx="3301">
                  <c:v>43.363900000000001</c:v>
                </c:pt>
                <c:pt idx="3302">
                  <c:v>45.717199999999998</c:v>
                </c:pt>
                <c:pt idx="3303">
                  <c:v>47.436900000000001</c:v>
                </c:pt>
                <c:pt idx="3304">
                  <c:v>48.690899999999999</c:v>
                </c:pt>
                <c:pt idx="3305">
                  <c:v>92.263300000000001</c:v>
                </c:pt>
                <c:pt idx="3306">
                  <c:v>84.385900000000007</c:v>
                </c:pt>
                <c:pt idx="3307">
                  <c:v>62.293399999999998</c:v>
                </c:pt>
                <c:pt idx="3308">
                  <c:v>65.4846</c:v>
                </c:pt>
                <c:pt idx="3309">
                  <c:v>66.884</c:v>
                </c:pt>
                <c:pt idx="3310">
                  <c:v>69.326999999999998</c:v>
                </c:pt>
                <c:pt idx="3311">
                  <c:v>81.745000000000005</c:v>
                </c:pt>
                <c:pt idx="3312">
                  <c:v>80.506100000000004</c:v>
                </c:pt>
                <c:pt idx="3313">
                  <c:v>79.210599999999999</c:v>
                </c:pt>
                <c:pt idx="3314">
                  <c:v>80.409899999999993</c:v>
                </c:pt>
                <c:pt idx="3315">
                  <c:v>64.889819987585355</c:v>
                </c:pt>
                <c:pt idx="3316">
                  <c:v>64.880195080576769</c:v>
                </c:pt>
                <c:pt idx="3317">
                  <c:v>84.953300846966002</c:v>
                </c:pt>
                <c:pt idx="3318">
                  <c:v>72.120843471208445</c:v>
                </c:pt>
                <c:pt idx="3319">
                  <c:v>86.208027673406093</c:v>
                </c:pt>
                <c:pt idx="3320">
                  <c:v>76.684027777777771</c:v>
                </c:pt>
                <c:pt idx="3321">
                  <c:v>76.420138888888886</c:v>
                </c:pt>
                <c:pt idx="3322">
                  <c:v>67.149305555555557</c:v>
                </c:pt>
                <c:pt idx="3323">
                  <c:v>69.45965125709651</c:v>
                </c:pt>
                <c:pt idx="3324">
                  <c:v>73.91366495140079</c:v>
                </c:pt>
                <c:pt idx="3325">
                  <c:v>64.236111111111114</c:v>
                </c:pt>
                <c:pt idx="3326">
                  <c:v>66.965277777777771</c:v>
                </c:pt>
                <c:pt idx="3327">
                  <c:v>79.027777777777771</c:v>
                </c:pt>
                <c:pt idx="3328">
                  <c:v>81.048611111111114</c:v>
                </c:pt>
                <c:pt idx="3329">
                  <c:v>78.34375</c:v>
                </c:pt>
                <c:pt idx="3330">
                  <c:v>84.072916666666657</c:v>
                </c:pt>
                <c:pt idx="3331">
                  <c:v>68.0763888888889</c:v>
                </c:pt>
                <c:pt idx="3332">
                  <c:v>61.444444444444436</c:v>
                </c:pt>
                <c:pt idx="3333">
                  <c:v>60.725694444444443</c:v>
                </c:pt>
                <c:pt idx="3334">
                  <c:v>67.8576388888889</c:v>
                </c:pt>
                <c:pt idx="3335">
                  <c:v>79.052083333333329</c:v>
                </c:pt>
                <c:pt idx="3336">
                  <c:v>59.395833333333336</c:v>
                </c:pt>
                <c:pt idx="3337">
                  <c:v>67.006944444444443</c:v>
                </c:pt>
                <c:pt idx="3338">
                  <c:v>66.850694444444443</c:v>
                </c:pt>
                <c:pt idx="3339">
                  <c:v>89.166666666666657</c:v>
                </c:pt>
                <c:pt idx="3340">
                  <c:v>61.895833333333329</c:v>
                </c:pt>
                <c:pt idx="3341">
                  <c:v>88.680555555555557</c:v>
                </c:pt>
                <c:pt idx="3342">
                  <c:v>87.21875</c:v>
                </c:pt>
                <c:pt idx="3343">
                  <c:v>72.694444444444443</c:v>
                </c:pt>
                <c:pt idx="3344">
                  <c:v>84</c:v>
                </c:pt>
                <c:pt idx="3345">
                  <c:v>83</c:v>
                </c:pt>
                <c:pt idx="3346">
                  <c:v>73</c:v>
                </c:pt>
                <c:pt idx="3347">
                  <c:v>92</c:v>
                </c:pt>
                <c:pt idx="3348">
                  <c:v>53.0625</c:v>
                </c:pt>
                <c:pt idx="3349">
                  <c:v>56.909722222222214</c:v>
                </c:pt>
                <c:pt idx="3350">
                  <c:v>86.569444444444443</c:v>
                </c:pt>
                <c:pt idx="3351">
                  <c:v>91.847222222222229</c:v>
                </c:pt>
                <c:pt idx="3352">
                  <c:v>63.770138888888894</c:v>
                </c:pt>
                <c:pt idx="3353">
                  <c:v>85.388888888888886</c:v>
                </c:pt>
                <c:pt idx="3354">
                  <c:v>68.909722222222229</c:v>
                </c:pt>
                <c:pt idx="3355">
                  <c:v>70.15625</c:v>
                </c:pt>
                <c:pt idx="3356">
                  <c:v>77.170138888888886</c:v>
                </c:pt>
                <c:pt idx="3357">
                  <c:v>68.2048611111111</c:v>
                </c:pt>
                <c:pt idx="3358">
                  <c:v>65.104166666666671</c:v>
                </c:pt>
                <c:pt idx="3359">
                  <c:v>82.163194444444443</c:v>
                </c:pt>
                <c:pt idx="3360">
                  <c:v>71.666666666666671</c:v>
                </c:pt>
                <c:pt idx="3361">
                  <c:v>68.236111111111114</c:v>
                </c:pt>
                <c:pt idx="3362">
                  <c:v>58.159722222222207</c:v>
                </c:pt>
                <c:pt idx="3363">
                  <c:v>67.1875</c:v>
                </c:pt>
                <c:pt idx="3364">
                  <c:v>77.927083333333343</c:v>
                </c:pt>
                <c:pt idx="3365">
                  <c:v>51.145833333333336</c:v>
                </c:pt>
                <c:pt idx="3366">
                  <c:v>80.621527777777786</c:v>
                </c:pt>
                <c:pt idx="3367">
                  <c:v>63.389216042917404</c:v>
                </c:pt>
                <c:pt idx="3368">
                  <c:v>63.045138888888886</c:v>
                </c:pt>
                <c:pt idx="3369">
                  <c:v>61.534438719337651</c:v>
                </c:pt>
                <c:pt idx="3370">
                  <c:v>67.391784940531466</c:v>
                </c:pt>
                <c:pt idx="3371">
                  <c:v>53.456409856519031</c:v>
                </c:pt>
                <c:pt idx="3372">
                  <c:v>54.480013550135496</c:v>
                </c:pt>
                <c:pt idx="3373">
                  <c:v>61.403570096942573</c:v>
                </c:pt>
                <c:pt idx="3374">
                  <c:v>61.249796051558157</c:v>
                </c:pt>
                <c:pt idx="3375">
                  <c:v>55.847222222222229</c:v>
                </c:pt>
                <c:pt idx="3376">
                  <c:v>66.072916666666657</c:v>
                </c:pt>
                <c:pt idx="3377">
                  <c:v>60.649305555555557</c:v>
                </c:pt>
                <c:pt idx="3378">
                  <c:v>65.579002214406671</c:v>
                </c:pt>
                <c:pt idx="3379">
                  <c:v>60.114583333333329</c:v>
                </c:pt>
                <c:pt idx="3380">
                  <c:v>64.888888888888886</c:v>
                </c:pt>
                <c:pt idx="3381">
                  <c:v>63.454861111111114</c:v>
                </c:pt>
                <c:pt idx="3382">
                  <c:v>69.875</c:v>
                </c:pt>
                <c:pt idx="3383">
                  <c:v>68.097222222222214</c:v>
                </c:pt>
                <c:pt idx="3384">
                  <c:v>66.84375</c:v>
                </c:pt>
                <c:pt idx="3385">
                  <c:v>62.003472222222221</c:v>
                </c:pt>
                <c:pt idx="3386">
                  <c:v>57.916666666666657</c:v>
                </c:pt>
                <c:pt idx="3387">
                  <c:v>57.322916666666671</c:v>
                </c:pt>
                <c:pt idx="3388">
                  <c:v>67.177083333333329</c:v>
                </c:pt>
                <c:pt idx="3389">
                  <c:v>67.131944444444429</c:v>
                </c:pt>
                <c:pt idx="3390">
                  <c:v>54.986111111111114</c:v>
                </c:pt>
                <c:pt idx="3391">
                  <c:v>58.423611111111107</c:v>
                </c:pt>
                <c:pt idx="3392">
                  <c:v>57.979166666666671</c:v>
                </c:pt>
                <c:pt idx="3393">
                  <c:v>61.243055555555557</c:v>
                </c:pt>
                <c:pt idx="3394">
                  <c:v>50.857638888888893</c:v>
                </c:pt>
                <c:pt idx="3395">
                  <c:v>54.579861111111107</c:v>
                </c:pt>
                <c:pt idx="3396">
                  <c:v>50.774305555555557</c:v>
                </c:pt>
                <c:pt idx="3397">
                  <c:v>57.260416666666657</c:v>
                </c:pt>
                <c:pt idx="3398">
                  <c:v>51.819444444444443</c:v>
                </c:pt>
                <c:pt idx="3399">
                  <c:v>54.854166666666671</c:v>
                </c:pt>
                <c:pt idx="3400">
                  <c:v>63.197916666666664</c:v>
                </c:pt>
                <c:pt idx="3401">
                  <c:v>50.5625</c:v>
                </c:pt>
                <c:pt idx="3402">
                  <c:v>67.451388888888886</c:v>
                </c:pt>
                <c:pt idx="3403">
                  <c:v>56.158309998062727</c:v>
                </c:pt>
                <c:pt idx="3404">
                  <c:v>69.182234596730694</c:v>
                </c:pt>
                <c:pt idx="3405">
                  <c:v>64.539887454485267</c:v>
                </c:pt>
                <c:pt idx="3406">
                  <c:v>61.996679528571811</c:v>
                </c:pt>
                <c:pt idx="3407">
                  <c:v>46.497742547842591</c:v>
                </c:pt>
                <c:pt idx="3408">
                  <c:v>72.091836734693885</c:v>
                </c:pt>
                <c:pt idx="3409">
                  <c:v>73.672483347405944</c:v>
                </c:pt>
                <c:pt idx="3410">
                  <c:v>65.252549716100205</c:v>
                </c:pt>
                <c:pt idx="3411">
                  <c:v>72.56937742606533</c:v>
                </c:pt>
                <c:pt idx="3412">
                  <c:v>77.984234234234222</c:v>
                </c:pt>
                <c:pt idx="3413">
                  <c:v>72.236423540104525</c:v>
                </c:pt>
                <c:pt idx="3414">
                  <c:v>73.335326953748009</c:v>
                </c:pt>
                <c:pt idx="3415">
                  <c:v>80.037894167005007</c:v>
                </c:pt>
                <c:pt idx="3416">
                  <c:v>75.737699760916072</c:v>
                </c:pt>
                <c:pt idx="3417">
                  <c:v>69.178840194776441</c:v>
                </c:pt>
                <c:pt idx="3418">
                  <c:v>76.438492063492063</c:v>
                </c:pt>
                <c:pt idx="3419">
                  <c:v>74.516506528701655</c:v>
                </c:pt>
                <c:pt idx="3420">
                  <c:v>76.170700838474929</c:v>
                </c:pt>
                <c:pt idx="3421">
                  <c:v>70.603900360537537</c:v>
                </c:pt>
                <c:pt idx="3422">
                  <c:v>82.343579031134979</c:v>
                </c:pt>
                <c:pt idx="3423">
                  <c:v>84.857978279030917</c:v>
                </c:pt>
                <c:pt idx="3424">
                  <c:v>58.539293645676629</c:v>
                </c:pt>
                <c:pt idx="3425">
                  <c:v>79.381514748281205</c:v>
                </c:pt>
                <c:pt idx="3426">
                  <c:v>74.060457516339866</c:v>
                </c:pt>
                <c:pt idx="3427">
                  <c:v>75.389194139194132</c:v>
                </c:pt>
                <c:pt idx="3428">
                  <c:v>63.310277556087598</c:v>
                </c:pt>
                <c:pt idx="3429">
                  <c:v>84.767874701503018</c:v>
                </c:pt>
                <c:pt idx="3430">
                  <c:v>66.541100085752774</c:v>
                </c:pt>
                <c:pt idx="3431">
                  <c:v>82.125471583302911</c:v>
                </c:pt>
                <c:pt idx="3432">
                  <c:v>81.833388175935056</c:v>
                </c:pt>
                <c:pt idx="3433">
                  <c:v>77.71146478043029</c:v>
                </c:pt>
                <c:pt idx="3434">
                  <c:v>85.682270916334659</c:v>
                </c:pt>
                <c:pt idx="3435">
                  <c:v>75.936692506459949</c:v>
                </c:pt>
                <c:pt idx="3436">
                  <c:v>77.240896358543424</c:v>
                </c:pt>
                <c:pt idx="3437">
                  <c:v>76.851851851851848</c:v>
                </c:pt>
                <c:pt idx="3438">
                  <c:v>74.497802887633384</c:v>
                </c:pt>
                <c:pt idx="3439">
                  <c:v>70.473970473970482</c:v>
                </c:pt>
                <c:pt idx="3440">
                  <c:v>76.247624762476249</c:v>
                </c:pt>
                <c:pt idx="3441">
                  <c:v>75.018059234288472</c:v>
                </c:pt>
                <c:pt idx="3442">
                  <c:v>63.23278800272665</c:v>
                </c:pt>
                <c:pt idx="3443">
                  <c:v>75.295285298614189</c:v>
                </c:pt>
                <c:pt idx="3444">
                  <c:v>75.649796680953955</c:v>
                </c:pt>
                <c:pt idx="3445">
                  <c:v>61.889456836018162</c:v>
                </c:pt>
                <c:pt idx="3446">
                  <c:v>80.786836272525775</c:v>
                </c:pt>
                <c:pt idx="3447">
                  <c:v>78.071767324816108</c:v>
                </c:pt>
                <c:pt idx="3448">
                  <c:v>73.124098124098126</c:v>
                </c:pt>
                <c:pt idx="3449">
                  <c:v>73.788557447274201</c:v>
                </c:pt>
                <c:pt idx="3450">
                  <c:v>75.423881673881681</c:v>
                </c:pt>
                <c:pt idx="3451">
                  <c:v>76.146695650447654</c:v>
                </c:pt>
                <c:pt idx="3452">
                  <c:v>76.686507936507937</c:v>
                </c:pt>
                <c:pt idx="3453">
                  <c:v>74.789292497625823</c:v>
                </c:pt>
                <c:pt idx="3454">
                  <c:v>79.275574005740054</c:v>
                </c:pt>
                <c:pt idx="3455">
                  <c:v>75.841317184863826</c:v>
                </c:pt>
                <c:pt idx="3456">
                  <c:v>77.261785146110697</c:v>
                </c:pt>
                <c:pt idx="3457">
                  <c:v>69.937898026185664</c:v>
                </c:pt>
                <c:pt idx="3458">
                  <c:v>76.953378817413906</c:v>
                </c:pt>
                <c:pt idx="3459">
                  <c:v>71.754461715601607</c:v>
                </c:pt>
                <c:pt idx="3460">
                  <c:v>71.859737484737479</c:v>
                </c:pt>
                <c:pt idx="3461">
                  <c:v>78.323606951803214</c:v>
                </c:pt>
                <c:pt idx="3462">
                  <c:v>75.486896427930361</c:v>
                </c:pt>
                <c:pt idx="3463">
                  <c:v>77.39239926739927</c:v>
                </c:pt>
                <c:pt idx="3464">
                  <c:v>76.210273466371021</c:v>
                </c:pt>
                <c:pt idx="3465">
                  <c:v>75.432389937106919</c:v>
                </c:pt>
                <c:pt idx="3466">
                  <c:v>78.312418993755145</c:v>
                </c:pt>
                <c:pt idx="3467">
                  <c:v>77.872236216064934</c:v>
                </c:pt>
                <c:pt idx="3468">
                  <c:v>82.725262576008845</c:v>
                </c:pt>
                <c:pt idx="3469">
                  <c:v>80.555555555555557</c:v>
                </c:pt>
                <c:pt idx="3470">
                  <c:v>77.321865012220343</c:v>
                </c:pt>
                <c:pt idx="3471">
                  <c:v>78.760342789598113</c:v>
                </c:pt>
                <c:pt idx="3472">
                  <c:v>76.091937897493438</c:v>
                </c:pt>
                <c:pt idx="3473">
                  <c:v>79.027179977682124</c:v>
                </c:pt>
                <c:pt idx="3474">
                  <c:v>78.417755991285404</c:v>
                </c:pt>
                <c:pt idx="3475">
                  <c:v>80.523318289275736</c:v>
                </c:pt>
                <c:pt idx="3476">
                  <c:v>72.445635984509977</c:v>
                </c:pt>
                <c:pt idx="3477">
                  <c:v>79.660119391488536</c:v>
                </c:pt>
                <c:pt idx="3478">
                  <c:v>74.028000713393965</c:v>
                </c:pt>
                <c:pt idx="3479">
                  <c:v>78.997289972899736</c:v>
                </c:pt>
                <c:pt idx="3480">
                  <c:v>80.690634524799108</c:v>
                </c:pt>
                <c:pt idx="3481">
                  <c:v>75.073267074413863</c:v>
                </c:pt>
                <c:pt idx="3482">
                  <c:v>76.74493199897357</c:v>
                </c:pt>
                <c:pt idx="3483">
                  <c:v>72.753383695310035</c:v>
                </c:pt>
                <c:pt idx="3484">
                  <c:v>56.008002256666067</c:v>
                </c:pt>
                <c:pt idx="3485">
                  <c:v>46.53566919191919</c:v>
                </c:pt>
                <c:pt idx="3486">
                  <c:v>58.522095056429826</c:v>
                </c:pt>
                <c:pt idx="3487">
                  <c:v>52.276064610866371</c:v>
                </c:pt>
                <c:pt idx="3488">
                  <c:v>69.814349525404793</c:v>
                </c:pt>
                <c:pt idx="3489">
                  <c:v>78.378103378103376</c:v>
                </c:pt>
                <c:pt idx="3490">
                  <c:v>73.552699896157833</c:v>
                </c:pt>
                <c:pt idx="3491">
                  <c:v>75.248215082552434</c:v>
                </c:pt>
                <c:pt idx="3492">
                  <c:v>70.195517405817824</c:v>
                </c:pt>
                <c:pt idx="3493">
                  <c:v>65.424905838041425</c:v>
                </c:pt>
                <c:pt idx="3494">
                  <c:v>68.514595103578159</c:v>
                </c:pt>
                <c:pt idx="3495">
                  <c:v>71.788194444444443</c:v>
                </c:pt>
                <c:pt idx="3496">
                  <c:v>58.964646464646449</c:v>
                </c:pt>
                <c:pt idx="3497">
                  <c:v>68.131659056316579</c:v>
                </c:pt>
                <c:pt idx="3498">
                  <c:v>81.18636564851704</c:v>
                </c:pt>
                <c:pt idx="3499">
                  <c:v>65.892330383480825</c:v>
                </c:pt>
                <c:pt idx="3500">
                  <c:v>75.300687285223361</c:v>
                </c:pt>
                <c:pt idx="3501">
                  <c:v>73.335096302172857</c:v>
                </c:pt>
                <c:pt idx="3502">
                  <c:v>81.488726598272763</c:v>
                </c:pt>
                <c:pt idx="3503">
                  <c:v>76.32693102023957</c:v>
                </c:pt>
                <c:pt idx="3504">
                  <c:v>66.317365269461078</c:v>
                </c:pt>
                <c:pt idx="3505">
                  <c:v>83.178053830227739</c:v>
                </c:pt>
                <c:pt idx="3506">
                  <c:v>79.554427523970674</c:v>
                </c:pt>
                <c:pt idx="3507">
                  <c:v>76.307658002038735</c:v>
                </c:pt>
                <c:pt idx="3508">
                  <c:v>75.402709134175367</c:v>
                </c:pt>
                <c:pt idx="3509">
                  <c:v>73.994653649465363</c:v>
                </c:pt>
                <c:pt idx="3510">
                  <c:v>80.173405654174871</c:v>
                </c:pt>
                <c:pt idx="3511">
                  <c:v>73.115339749198014</c:v>
                </c:pt>
                <c:pt idx="3512">
                  <c:v>58.892081736909319</c:v>
                </c:pt>
                <c:pt idx="3513">
                  <c:v>66.237839221710175</c:v>
                </c:pt>
                <c:pt idx="3514">
                  <c:v>55.594982506361326</c:v>
                </c:pt>
                <c:pt idx="3515">
                  <c:v>77.223774595412749</c:v>
                </c:pt>
                <c:pt idx="3516">
                  <c:v>64.319356817385213</c:v>
                </c:pt>
                <c:pt idx="3517">
                  <c:v>77.083742552216322</c:v>
                </c:pt>
                <c:pt idx="3518">
                  <c:v>62.867519137091165</c:v>
                </c:pt>
                <c:pt idx="3519">
                  <c:v>71.257778497176361</c:v>
                </c:pt>
                <c:pt idx="3520">
                  <c:v>81.185851071157941</c:v>
                </c:pt>
                <c:pt idx="3521">
                  <c:v>76.56619385342789</c:v>
                </c:pt>
                <c:pt idx="3522">
                  <c:v>63.308121735998554</c:v>
                </c:pt>
                <c:pt idx="3523">
                  <c:v>51.996927803379414</c:v>
                </c:pt>
                <c:pt idx="3524">
                  <c:v>59.740303770002697</c:v>
                </c:pt>
                <c:pt idx="3525">
                  <c:v>62.177579365079374</c:v>
                </c:pt>
                <c:pt idx="3526">
                  <c:v>55.311213991769549</c:v>
                </c:pt>
                <c:pt idx="3527">
                  <c:v>47.016460905349788</c:v>
                </c:pt>
                <c:pt idx="3528">
                  <c:v>56.071127946127945</c:v>
                </c:pt>
                <c:pt idx="3529">
                  <c:v>51.255341880341888</c:v>
                </c:pt>
                <c:pt idx="3530">
                  <c:v>72.718253968253961</c:v>
                </c:pt>
                <c:pt idx="3531">
                  <c:v>70.883158943697055</c:v>
                </c:pt>
                <c:pt idx="3532">
                  <c:v>76.851851851851848</c:v>
                </c:pt>
                <c:pt idx="3533">
                  <c:v>72.600151171579739</c:v>
                </c:pt>
                <c:pt idx="3534">
                  <c:v>76.379440665154945</c:v>
                </c:pt>
                <c:pt idx="3535">
                  <c:v>71.612237237237238</c:v>
                </c:pt>
                <c:pt idx="3536">
                  <c:v>71.655328798185948</c:v>
                </c:pt>
                <c:pt idx="3537">
                  <c:v>45.3125</c:v>
                </c:pt>
                <c:pt idx="3538">
                  <c:v>80.476846094629011</c:v>
                </c:pt>
                <c:pt idx="3539">
                  <c:v>81.310347312292848</c:v>
                </c:pt>
                <c:pt idx="3540">
                  <c:v>74.339483268054707</c:v>
                </c:pt>
                <c:pt idx="3541">
                  <c:v>71.786860615993987</c:v>
                </c:pt>
                <c:pt idx="3542">
                  <c:v>77.811073059360723</c:v>
                </c:pt>
                <c:pt idx="3543">
                  <c:v>64.795524691358025</c:v>
                </c:pt>
                <c:pt idx="3544">
                  <c:v>79.799556110417541</c:v>
                </c:pt>
                <c:pt idx="3545">
                  <c:v>80.886476264997384</c:v>
                </c:pt>
                <c:pt idx="3546">
                  <c:v>74.69746974697469</c:v>
                </c:pt>
                <c:pt idx="3547">
                  <c:v>75.915487768936046</c:v>
                </c:pt>
                <c:pt idx="3548">
                  <c:v>78.462676594119898</c:v>
                </c:pt>
                <c:pt idx="3549">
                  <c:v>78.883395138030494</c:v>
                </c:pt>
                <c:pt idx="3550">
                  <c:v>71.815965874466798</c:v>
                </c:pt>
                <c:pt idx="3551">
                  <c:v>77.240896358543424</c:v>
                </c:pt>
                <c:pt idx="3552">
                  <c:v>66.484889797773235</c:v>
                </c:pt>
                <c:pt idx="3553">
                  <c:v>78.23915525114154</c:v>
                </c:pt>
                <c:pt idx="3554">
                  <c:v>70.078084997439845</c:v>
                </c:pt>
                <c:pt idx="3555">
                  <c:v>59.71477731453907</c:v>
                </c:pt>
                <c:pt idx="3556">
                  <c:v>54.228421970357445</c:v>
                </c:pt>
                <c:pt idx="3557">
                  <c:v>55.908289241622569</c:v>
                </c:pt>
                <c:pt idx="3558">
                  <c:v>68.450366610265093</c:v>
                </c:pt>
                <c:pt idx="3559">
                  <c:v>73.958333333333329</c:v>
                </c:pt>
                <c:pt idx="3560">
                  <c:v>55.491679769392022</c:v>
                </c:pt>
                <c:pt idx="3561">
                  <c:v>81.958061002178653</c:v>
                </c:pt>
                <c:pt idx="3562">
                  <c:v>76.758512544802898</c:v>
                </c:pt>
                <c:pt idx="3563">
                  <c:v>50.729124374069599</c:v>
                </c:pt>
                <c:pt idx="3564">
                  <c:v>50.115521949170301</c:v>
                </c:pt>
                <c:pt idx="3565">
                  <c:v>51.554840686274503</c:v>
                </c:pt>
                <c:pt idx="3566">
                  <c:v>62.040692377771002</c:v>
                </c:pt>
                <c:pt idx="3567">
                  <c:v>74.221802901343594</c:v>
                </c:pt>
                <c:pt idx="3568">
                  <c:v>74.224608043626404</c:v>
                </c:pt>
                <c:pt idx="3569">
                  <c:v>80.314181703070602</c:v>
                </c:pt>
                <c:pt idx="3570">
                  <c:v>80.720946915351504</c:v>
                </c:pt>
                <c:pt idx="3571">
                  <c:v>75.177304964539005</c:v>
                </c:pt>
                <c:pt idx="3572">
                  <c:v>80.228758169934693</c:v>
                </c:pt>
                <c:pt idx="3573">
                  <c:v>81.979606188466903</c:v>
                </c:pt>
                <c:pt idx="3574">
                  <c:v>79.244258224705106</c:v>
                </c:pt>
                <c:pt idx="3575">
                  <c:v>73.406135142776407</c:v>
                </c:pt>
                <c:pt idx="3576">
                  <c:v>77.351240834743393</c:v>
                </c:pt>
                <c:pt idx="3577">
                  <c:v>77.202581369247994</c:v>
                </c:pt>
                <c:pt idx="3578">
                  <c:v>81.192129629629605</c:v>
                </c:pt>
                <c:pt idx="3579">
                  <c:v>76.183313277176097</c:v>
                </c:pt>
                <c:pt idx="3580">
                  <c:v>77.598566308243704</c:v>
                </c:pt>
                <c:pt idx="3581">
                  <c:v>76.2016229712859</c:v>
                </c:pt>
                <c:pt idx="3582">
                  <c:v>58.362148455509399</c:v>
                </c:pt>
                <c:pt idx="3583">
                  <c:v>73.842592592592595</c:v>
                </c:pt>
                <c:pt idx="3584">
                  <c:v>68.607305936073004</c:v>
                </c:pt>
                <c:pt idx="3585">
                  <c:v>78.599773242630405</c:v>
                </c:pt>
                <c:pt idx="3586">
                  <c:v>79.300213675213698</c:v>
                </c:pt>
                <c:pt idx="3587">
                  <c:v>77.438556067588294</c:v>
                </c:pt>
                <c:pt idx="3588">
                  <c:v>77.719907407407405</c:v>
                </c:pt>
                <c:pt idx="3589">
                  <c:v>63.959212376933898</c:v>
                </c:pt>
                <c:pt idx="3590">
                  <c:v>76.492408557626007</c:v>
                </c:pt>
                <c:pt idx="3591">
                  <c:v>78.3549783549784</c:v>
                </c:pt>
                <c:pt idx="3592">
                  <c:v>85.680251419302493</c:v>
                </c:pt>
                <c:pt idx="3593">
                  <c:v>70.999791926758206</c:v>
                </c:pt>
                <c:pt idx="3594">
                  <c:v>84.126984126984098</c:v>
                </c:pt>
                <c:pt idx="3595">
                  <c:v>72.939488784559202</c:v>
                </c:pt>
                <c:pt idx="3596">
                  <c:v>83.0204517704518</c:v>
                </c:pt>
                <c:pt idx="3597">
                  <c:v>74.520383693045602</c:v>
                </c:pt>
                <c:pt idx="3598">
                  <c:v>77.657004830917899</c:v>
                </c:pt>
                <c:pt idx="3599">
                  <c:v>76.242690058479496</c:v>
                </c:pt>
                <c:pt idx="3600">
                  <c:v>69.5910973084886</c:v>
                </c:pt>
                <c:pt idx="3601">
                  <c:v>79.056437389770693</c:v>
                </c:pt>
                <c:pt idx="3602">
                  <c:v>77.467494089834503</c:v>
                </c:pt>
                <c:pt idx="3603">
                  <c:v>61.234779299847801</c:v>
                </c:pt>
                <c:pt idx="3604">
                  <c:v>78.3549783549784</c:v>
                </c:pt>
                <c:pt idx="3605">
                  <c:v>71.496683250414605</c:v>
                </c:pt>
                <c:pt idx="3606">
                  <c:v>83.492714025500902</c:v>
                </c:pt>
                <c:pt idx="3607">
                  <c:v>79.957091237578993</c:v>
                </c:pt>
                <c:pt idx="3608">
                  <c:v>78.885135135135101</c:v>
                </c:pt>
                <c:pt idx="3609">
                  <c:v>82.152128764278302</c:v>
                </c:pt>
                <c:pt idx="3610">
                  <c:v>80.673480083857399</c:v>
                </c:pt>
                <c:pt idx="3611">
                  <c:v>73.9583333333333</c:v>
                </c:pt>
                <c:pt idx="3612">
                  <c:v>80.854101765316699</c:v>
                </c:pt>
                <c:pt idx="3613">
                  <c:v>82.339559386973207</c:v>
                </c:pt>
                <c:pt idx="3614">
                  <c:v>81.708829365079396</c:v>
                </c:pt>
                <c:pt idx="3615">
                  <c:v>61.373824221046398</c:v>
                </c:pt>
                <c:pt idx="3616">
                  <c:v>62.579365079365097</c:v>
                </c:pt>
                <c:pt idx="3617">
                  <c:v>60.048161120840597</c:v>
                </c:pt>
                <c:pt idx="3618">
                  <c:v>66.345187864175202</c:v>
                </c:pt>
                <c:pt idx="3619">
                  <c:v>65.501348302239805</c:v>
                </c:pt>
                <c:pt idx="3620">
                  <c:v>59.261984861227901</c:v>
                </c:pt>
                <c:pt idx="3621">
                  <c:v>75.762760193897904</c:v>
                </c:pt>
                <c:pt idx="3622">
                  <c:v>69.836893090569504</c:v>
                </c:pt>
                <c:pt idx="3623">
                  <c:v>68.2550730017322</c:v>
                </c:pt>
                <c:pt idx="3624">
                  <c:v>63.749660418364599</c:v>
                </c:pt>
                <c:pt idx="3625">
                  <c:v>60.048243630333197</c:v>
                </c:pt>
                <c:pt idx="3626">
                  <c:v>65.830519376105499</c:v>
                </c:pt>
                <c:pt idx="3627">
                  <c:v>54.672574157868297</c:v>
                </c:pt>
                <c:pt idx="3628">
                  <c:v>64.703856749311299</c:v>
                </c:pt>
                <c:pt idx="3629">
                  <c:v>66.275542784163505</c:v>
                </c:pt>
                <c:pt idx="3630">
                  <c:v>67.948717948717999</c:v>
                </c:pt>
                <c:pt idx="3631">
                  <c:v>67.075386012715697</c:v>
                </c:pt>
                <c:pt idx="3632">
                  <c:v>65.902278177458001</c:v>
                </c:pt>
                <c:pt idx="3633">
                  <c:v>58.881578947368403</c:v>
                </c:pt>
                <c:pt idx="3634">
                  <c:v>76.369598765432102</c:v>
                </c:pt>
                <c:pt idx="3635">
                  <c:v>71.426308165851907</c:v>
                </c:pt>
                <c:pt idx="3636">
                  <c:v>68.681437078827798</c:v>
                </c:pt>
                <c:pt idx="3637">
                  <c:v>59.159461339693898</c:v>
                </c:pt>
                <c:pt idx="3638">
                  <c:v>64.558803627013106</c:v>
                </c:pt>
                <c:pt idx="3639">
                  <c:v>86.287794985250699</c:v>
                </c:pt>
                <c:pt idx="3640">
                  <c:v>66.520322509388095</c:v>
                </c:pt>
                <c:pt idx="3641">
                  <c:v>77.561230585424099</c:v>
                </c:pt>
                <c:pt idx="3642">
                  <c:v>83.596303104575199</c:v>
                </c:pt>
                <c:pt idx="3643">
                  <c:v>83.738218505243594</c:v>
                </c:pt>
                <c:pt idx="3644">
                  <c:v>82.201213818860893</c:v>
                </c:pt>
                <c:pt idx="3645">
                  <c:v>73.063430698740007</c:v>
                </c:pt>
                <c:pt idx="3646">
                  <c:v>76.442873969375697</c:v>
                </c:pt>
                <c:pt idx="3647">
                  <c:v>81.544044044044</c:v>
                </c:pt>
                <c:pt idx="3648">
                  <c:v>69.434663536776199</c:v>
                </c:pt>
                <c:pt idx="3649">
                  <c:v>68.244549929676495</c:v>
                </c:pt>
                <c:pt idx="3650">
                  <c:v>69.831511839708597</c:v>
                </c:pt>
                <c:pt idx="3651">
                  <c:v>73.858120991506297</c:v>
                </c:pt>
                <c:pt idx="3652">
                  <c:v>73.901892790059193</c:v>
                </c:pt>
                <c:pt idx="3653">
                  <c:v>71.819266515950801</c:v>
                </c:pt>
                <c:pt idx="3654">
                  <c:v>71.337788259958103</c:v>
                </c:pt>
                <c:pt idx="3655">
                  <c:v>79.761904761904802</c:v>
                </c:pt>
                <c:pt idx="3656">
                  <c:v>75.0203915171289</c:v>
                </c:pt>
                <c:pt idx="3657">
                  <c:v>82.323232323232304</c:v>
                </c:pt>
                <c:pt idx="3658">
                  <c:v>67.206790123456798</c:v>
                </c:pt>
                <c:pt idx="3659">
                  <c:v>72.6019965277778</c:v>
                </c:pt>
                <c:pt idx="3660">
                  <c:v>83.745301162689003</c:v>
                </c:pt>
                <c:pt idx="3661">
                  <c:v>79.1666666666667</c:v>
                </c:pt>
                <c:pt idx="3662">
                  <c:v>98.368877453959826</c:v>
                </c:pt>
                <c:pt idx="3663">
                  <c:v>98.421584337668506</c:v>
                </c:pt>
                <c:pt idx="3664">
                  <c:v>98.341059374060023</c:v>
                </c:pt>
                <c:pt idx="3665">
                  <c:v>69.477648083220856</c:v>
                </c:pt>
                <c:pt idx="3666">
                  <c:v>57.141134766534243</c:v>
                </c:pt>
                <c:pt idx="3667">
                  <c:v>69.071302484995584</c:v>
                </c:pt>
                <c:pt idx="3668">
                  <c:v>65.116217245940106</c:v>
                </c:pt>
                <c:pt idx="3669">
                  <c:v>55.017774202955508</c:v>
                </c:pt>
                <c:pt idx="3670">
                  <c:v>60.385997110286915</c:v>
                </c:pt>
                <c:pt idx="3671">
                  <c:v>69.974378881110241</c:v>
                </c:pt>
                <c:pt idx="3672">
                  <c:v>69.54647825866742</c:v>
                </c:pt>
                <c:pt idx="3673">
                  <c:v>59.122398495780338</c:v>
                </c:pt>
                <c:pt idx="3674">
                  <c:v>51.613621191777156</c:v>
                </c:pt>
                <c:pt idx="3675">
                  <c:v>53.261328905831171</c:v>
                </c:pt>
                <c:pt idx="3676">
                  <c:v>66.079988422888334</c:v>
                </c:pt>
                <c:pt idx="3677">
                  <c:v>54.883730399960044</c:v>
                </c:pt>
                <c:pt idx="3678">
                  <c:v>51.986838980122862</c:v>
                </c:pt>
                <c:pt idx="3679">
                  <c:v>47.037062907307572</c:v>
                </c:pt>
                <c:pt idx="3680">
                  <c:v>55.229709627997892</c:v>
                </c:pt>
                <c:pt idx="3681">
                  <c:v>58.867849938755135</c:v>
                </c:pt>
                <c:pt idx="3682">
                  <c:v>65.145800774508615</c:v>
                </c:pt>
                <c:pt idx="3683">
                  <c:v>60.802299036747343</c:v>
                </c:pt>
                <c:pt idx="3684">
                  <c:v>62.933718434336974</c:v>
                </c:pt>
                <c:pt idx="3685">
                  <c:v>60.38546028123082</c:v>
                </c:pt>
                <c:pt idx="3686">
                  <c:v>64.668106799241713</c:v>
                </c:pt>
                <c:pt idx="3687">
                  <c:v>74.777932396988362</c:v>
                </c:pt>
                <c:pt idx="3688">
                  <c:v>50.14</c:v>
                </c:pt>
                <c:pt idx="3689">
                  <c:v>72.87</c:v>
                </c:pt>
                <c:pt idx="3690">
                  <c:v>59.9</c:v>
                </c:pt>
                <c:pt idx="3691">
                  <c:v>63.18</c:v>
                </c:pt>
                <c:pt idx="3692">
                  <c:v>81.239999999999995</c:v>
                </c:pt>
                <c:pt idx="3693">
                  <c:v>68.95</c:v>
                </c:pt>
                <c:pt idx="3694">
                  <c:v>83.247698862262283</c:v>
                </c:pt>
                <c:pt idx="3695">
                  <c:v>78.941064162720977</c:v>
                </c:pt>
                <c:pt idx="3696">
                  <c:v>84.096535876559557</c:v>
                </c:pt>
                <c:pt idx="3697">
                  <c:v>79.794274142251936</c:v>
                </c:pt>
                <c:pt idx="3698">
                  <c:v>84.124398187571998</c:v>
                </c:pt>
                <c:pt idx="3699">
                  <c:v>65.635204478308196</c:v>
                </c:pt>
                <c:pt idx="3700">
                  <c:v>31</c:v>
                </c:pt>
                <c:pt idx="3701">
                  <c:v>53.113116227615301</c:v>
                </c:pt>
                <c:pt idx="3702">
                  <c:v>50.741291887125215</c:v>
                </c:pt>
                <c:pt idx="3703">
                  <c:v>47.53819444444445</c:v>
                </c:pt>
                <c:pt idx="3704">
                  <c:v>60.711331679073609</c:v>
                </c:pt>
                <c:pt idx="3705">
                  <c:v>60.952113729891508</c:v>
                </c:pt>
                <c:pt idx="3706">
                  <c:v>51.578627808136005</c:v>
                </c:pt>
                <c:pt idx="3707">
                  <c:v>56.698797877102116</c:v>
                </c:pt>
                <c:pt idx="3708">
                  <c:v>61.039026965562051</c:v>
                </c:pt>
                <c:pt idx="3709">
                  <c:v>60.182086051035576</c:v>
                </c:pt>
                <c:pt idx="3710">
                  <c:v>60.675716054125587</c:v>
                </c:pt>
                <c:pt idx="3711">
                  <c:v>53.003472222222229</c:v>
                </c:pt>
                <c:pt idx="3712">
                  <c:v>59.47569444444445</c:v>
                </c:pt>
                <c:pt idx="3713">
                  <c:v>48.635416666666664</c:v>
                </c:pt>
                <c:pt idx="3714">
                  <c:v>55.49305555555555</c:v>
                </c:pt>
                <c:pt idx="3715">
                  <c:v>55</c:v>
                </c:pt>
                <c:pt idx="3716">
                  <c:v>58.746527777777779</c:v>
                </c:pt>
                <c:pt idx="3717">
                  <c:v>58.99305555555555</c:v>
                </c:pt>
                <c:pt idx="3718">
                  <c:v>57.076388888888886</c:v>
                </c:pt>
                <c:pt idx="3719">
                  <c:v>47.100694444444436</c:v>
                </c:pt>
                <c:pt idx="3720">
                  <c:v>48.340277777777771</c:v>
                </c:pt>
                <c:pt idx="3721">
                  <c:v>45.420138888888886</c:v>
                </c:pt>
                <c:pt idx="3722">
                  <c:v>55.642361111111107</c:v>
                </c:pt>
                <c:pt idx="3723">
                  <c:v>63.983781918564532</c:v>
                </c:pt>
                <c:pt idx="3724">
                  <c:v>51.995264495264479</c:v>
                </c:pt>
                <c:pt idx="3725">
                  <c:v>51.734845416497912</c:v>
                </c:pt>
                <c:pt idx="3726">
                  <c:v>39.292114695340508</c:v>
                </c:pt>
                <c:pt idx="3727">
                  <c:v>58.837365591397848</c:v>
                </c:pt>
                <c:pt idx="3728">
                  <c:v>57.030721342536204</c:v>
                </c:pt>
                <c:pt idx="3729">
                  <c:v>62.232279449260588</c:v>
                </c:pt>
                <c:pt idx="3730">
                  <c:v>51.92307692307692</c:v>
                </c:pt>
                <c:pt idx="3731">
                  <c:v>47.62040197193781</c:v>
                </c:pt>
                <c:pt idx="3732">
                  <c:v>58.935819381024857</c:v>
                </c:pt>
                <c:pt idx="3733">
                  <c:v>64.526214526214531</c:v>
                </c:pt>
                <c:pt idx="3734">
                  <c:v>64.113904407200494</c:v>
                </c:pt>
                <c:pt idx="3735">
                  <c:v>56.349206349206348</c:v>
                </c:pt>
                <c:pt idx="3736">
                  <c:v>62.366932801064536</c:v>
                </c:pt>
                <c:pt idx="3737">
                  <c:v>61.990466798159105</c:v>
                </c:pt>
                <c:pt idx="3738">
                  <c:v>52.197488584474883</c:v>
                </c:pt>
                <c:pt idx="3739">
                  <c:v>57.010582010581999</c:v>
                </c:pt>
                <c:pt idx="3740">
                  <c:v>76.144312652068123</c:v>
                </c:pt>
                <c:pt idx="3741">
                  <c:v>58.230198019801982</c:v>
                </c:pt>
                <c:pt idx="3742">
                  <c:v>50.276938569989937</c:v>
                </c:pt>
                <c:pt idx="3743">
                  <c:v>40.294715447154474</c:v>
                </c:pt>
                <c:pt idx="3744">
                  <c:v>36.512799564270146</c:v>
                </c:pt>
                <c:pt idx="3745">
                  <c:v>61.111111111111107</c:v>
                </c:pt>
                <c:pt idx="3746">
                  <c:v>55.316484517304197</c:v>
                </c:pt>
                <c:pt idx="3747">
                  <c:v>52.909491990062527</c:v>
                </c:pt>
                <c:pt idx="3748">
                  <c:v>55.240374555346307</c:v>
                </c:pt>
                <c:pt idx="3749">
                  <c:v>64.210310707758239</c:v>
                </c:pt>
                <c:pt idx="3750">
                  <c:v>51.846136259716502</c:v>
                </c:pt>
                <c:pt idx="3751">
                  <c:v>51.144611948632047</c:v>
                </c:pt>
                <c:pt idx="3752">
                  <c:v>52.590811965811966</c:v>
                </c:pt>
                <c:pt idx="3753">
                  <c:v>58.698830409356717</c:v>
                </c:pt>
                <c:pt idx="3754">
                  <c:v>49.888427208371809</c:v>
                </c:pt>
                <c:pt idx="3755">
                  <c:v>52.243252716438839</c:v>
                </c:pt>
                <c:pt idx="3756">
                  <c:v>50.35583103764921</c:v>
                </c:pt>
                <c:pt idx="3757">
                  <c:v>60.208142026323841</c:v>
                </c:pt>
                <c:pt idx="3758">
                  <c:v>64.249216966608259</c:v>
                </c:pt>
                <c:pt idx="3759">
                  <c:v>47.984536530275378</c:v>
                </c:pt>
                <c:pt idx="3760">
                  <c:v>61.4699187656744</c:v>
                </c:pt>
                <c:pt idx="3761">
                  <c:v>59.347497249724967</c:v>
                </c:pt>
                <c:pt idx="3762">
                  <c:v>53.84801884178443</c:v>
                </c:pt>
                <c:pt idx="3763">
                  <c:v>60.812652754277117</c:v>
                </c:pt>
                <c:pt idx="3764">
                  <c:v>58.613916947250289</c:v>
                </c:pt>
                <c:pt idx="3765">
                  <c:v>55.007824726134579</c:v>
                </c:pt>
                <c:pt idx="3766">
                  <c:v>52.672350568390172</c:v>
                </c:pt>
                <c:pt idx="3767">
                  <c:v>60.266323024054991</c:v>
                </c:pt>
                <c:pt idx="3768">
                  <c:v>60.269764957264961</c:v>
                </c:pt>
                <c:pt idx="3769">
                  <c:v>51.016865079365083</c:v>
                </c:pt>
                <c:pt idx="3770">
                  <c:v>49.186991869918693</c:v>
                </c:pt>
                <c:pt idx="3771">
                  <c:v>54.303655707543385</c:v>
                </c:pt>
                <c:pt idx="3772">
                  <c:v>61.67806575473962</c:v>
                </c:pt>
                <c:pt idx="3773">
                  <c:v>55.059902459711616</c:v>
                </c:pt>
                <c:pt idx="3774">
                  <c:v>48.703313429340824</c:v>
                </c:pt>
                <c:pt idx="3775">
                  <c:v>48.582553490619915</c:v>
                </c:pt>
                <c:pt idx="3776">
                  <c:v>58.991858237547888</c:v>
                </c:pt>
                <c:pt idx="3777">
                  <c:v>53.957680250783703</c:v>
                </c:pt>
                <c:pt idx="3778">
                  <c:v>50.327932098765437</c:v>
                </c:pt>
                <c:pt idx="3779">
                  <c:v>64.275486827033205</c:v>
                </c:pt>
                <c:pt idx="3780">
                  <c:v>70.877067430025406</c:v>
                </c:pt>
                <c:pt idx="3781">
                  <c:v>72.556988041853501</c:v>
                </c:pt>
                <c:pt idx="3782">
                  <c:v>69.107744107744097</c:v>
                </c:pt>
                <c:pt idx="3783">
                  <c:v>71.284575714955494</c:v>
                </c:pt>
                <c:pt idx="3784">
                  <c:v>75.166307083782797</c:v>
                </c:pt>
                <c:pt idx="3785">
                  <c:v>72.781506338553299</c:v>
                </c:pt>
                <c:pt idx="3786">
                  <c:v>67.037721459579998</c:v>
                </c:pt>
                <c:pt idx="3787">
                  <c:v>74.9305555555556</c:v>
                </c:pt>
                <c:pt idx="3788">
                  <c:v>57.307241278217496</c:v>
                </c:pt>
                <c:pt idx="3789">
                  <c:v>73.179552637977196</c:v>
                </c:pt>
                <c:pt idx="3790">
                  <c:v>61.351898380792797</c:v>
                </c:pt>
                <c:pt idx="3791">
                  <c:v>65.753424657534197</c:v>
                </c:pt>
                <c:pt idx="3792">
                  <c:v>58.093869731800801</c:v>
                </c:pt>
                <c:pt idx="3793">
                  <c:v>66.245270037839703</c:v>
                </c:pt>
                <c:pt idx="3794">
                  <c:v>52.404572940287203</c:v>
                </c:pt>
                <c:pt idx="3795">
                  <c:v>64.951236502960597</c:v>
                </c:pt>
                <c:pt idx="3796">
                  <c:v>49.343607305936096</c:v>
                </c:pt>
                <c:pt idx="3797">
                  <c:v>69.682071451982907</c:v>
                </c:pt>
                <c:pt idx="3798">
                  <c:v>81.350072780203803</c:v>
                </c:pt>
                <c:pt idx="3799">
                  <c:v>66.383581033262601</c:v>
                </c:pt>
                <c:pt idx="3800">
                  <c:v>72.971906565656596</c:v>
                </c:pt>
                <c:pt idx="3801">
                  <c:v>74.022633744855995</c:v>
                </c:pt>
                <c:pt idx="3802">
                  <c:v>68.637992831541197</c:v>
                </c:pt>
                <c:pt idx="3803">
                  <c:v>80.314960629921302</c:v>
                </c:pt>
                <c:pt idx="3804">
                  <c:v>68.826034063260295</c:v>
                </c:pt>
                <c:pt idx="3805">
                  <c:v>67.995169082125599</c:v>
                </c:pt>
                <c:pt idx="3806">
                  <c:v>51.923076923076898</c:v>
                </c:pt>
                <c:pt idx="3807">
                  <c:v>56.267580872011301</c:v>
                </c:pt>
                <c:pt idx="3808">
                  <c:v>71.635367762128297</c:v>
                </c:pt>
                <c:pt idx="3809">
                  <c:v>74.635539795114298</c:v>
                </c:pt>
                <c:pt idx="3810">
                  <c:v>62.322695035461003</c:v>
                </c:pt>
                <c:pt idx="3811">
                  <c:v>80.46875</c:v>
                </c:pt>
                <c:pt idx="3812">
                  <c:v>59.325396825396801</c:v>
                </c:pt>
                <c:pt idx="3813">
                  <c:v>44.587138508371403</c:v>
                </c:pt>
                <c:pt idx="3814">
                  <c:v>82.522371364653196</c:v>
                </c:pt>
                <c:pt idx="3815">
                  <c:v>74.537037037036995</c:v>
                </c:pt>
                <c:pt idx="3816">
                  <c:v>67.623873873873904</c:v>
                </c:pt>
                <c:pt idx="3817">
                  <c:v>73.083548664944004</c:v>
                </c:pt>
                <c:pt idx="3818">
                  <c:v>72.380050505050505</c:v>
                </c:pt>
                <c:pt idx="3819">
                  <c:v>60.973370064279202</c:v>
                </c:pt>
                <c:pt idx="3820">
                  <c:v>65.2777777777778</c:v>
                </c:pt>
                <c:pt idx="3821">
                  <c:v>65.2777777777778</c:v>
                </c:pt>
                <c:pt idx="3822">
                  <c:v>65.2777777777778</c:v>
                </c:pt>
                <c:pt idx="3823">
                  <c:v>53.459571748162297</c:v>
                </c:pt>
                <c:pt idx="3824">
                  <c:v>56.122916064373101</c:v>
                </c:pt>
                <c:pt idx="3825">
                  <c:v>55.205437133148003</c:v>
                </c:pt>
                <c:pt idx="3826">
                  <c:v>54.755892255892299</c:v>
                </c:pt>
                <c:pt idx="3827">
                  <c:v>64.082177586481706</c:v>
                </c:pt>
                <c:pt idx="3828">
                  <c:v>61.488296672306802</c:v>
                </c:pt>
                <c:pt idx="3829">
                  <c:v>52.774179620034502</c:v>
                </c:pt>
                <c:pt idx="3830">
                  <c:v>52.503474031613699</c:v>
                </c:pt>
                <c:pt idx="3831">
                  <c:v>53.3420138888889</c:v>
                </c:pt>
                <c:pt idx="3832">
                  <c:v>53.051080424498103</c:v>
                </c:pt>
                <c:pt idx="3833">
                  <c:v>51.046212375517499</c:v>
                </c:pt>
                <c:pt idx="3834">
                  <c:v>56.386733484211703</c:v>
                </c:pt>
                <c:pt idx="3835">
                  <c:v>47.195790080738199</c:v>
                </c:pt>
                <c:pt idx="3836">
                  <c:v>51.197277963582302</c:v>
                </c:pt>
                <c:pt idx="3837">
                  <c:v>58.195135433941402</c:v>
                </c:pt>
                <c:pt idx="3838">
                  <c:v>56.332943013270899</c:v>
                </c:pt>
                <c:pt idx="3839">
                  <c:v>54.277989821882997</c:v>
                </c:pt>
                <c:pt idx="3840">
                  <c:v>58.977965307079202</c:v>
                </c:pt>
                <c:pt idx="3841">
                  <c:v>61.264656616415401</c:v>
                </c:pt>
                <c:pt idx="3842">
                  <c:v>59.602029914529901</c:v>
                </c:pt>
                <c:pt idx="3843">
                  <c:v>52.4305555555556</c:v>
                </c:pt>
                <c:pt idx="3844">
                  <c:v>47.443181818181799</c:v>
                </c:pt>
                <c:pt idx="3845">
                  <c:v>50.102880658436199</c:v>
                </c:pt>
                <c:pt idx="3846">
                  <c:v>58.837365591397798</c:v>
                </c:pt>
                <c:pt idx="3847">
                  <c:v>66.506882989183893</c:v>
                </c:pt>
                <c:pt idx="3848">
                  <c:v>40.925087983911503</c:v>
                </c:pt>
                <c:pt idx="3849">
                  <c:v>55.226608187134502</c:v>
                </c:pt>
                <c:pt idx="3850">
                  <c:v>49.786324786324798</c:v>
                </c:pt>
                <c:pt idx="3851">
                  <c:v>61.312158772318135</c:v>
                </c:pt>
                <c:pt idx="3852">
                  <c:v>62.055774925962481</c:v>
                </c:pt>
                <c:pt idx="3853">
                  <c:v>54.097222222222221</c:v>
                </c:pt>
                <c:pt idx="3854">
                  <c:v>59.108012394864986</c:v>
                </c:pt>
                <c:pt idx="3855">
                  <c:v>57.978880475057835</c:v>
                </c:pt>
                <c:pt idx="3856">
                  <c:v>50.353692201518285</c:v>
                </c:pt>
                <c:pt idx="3857">
                  <c:v>50.409776617348413</c:v>
                </c:pt>
                <c:pt idx="3858">
                  <c:v>47.580495585725949</c:v>
                </c:pt>
                <c:pt idx="3859">
                  <c:v>46.559044233807278</c:v>
                </c:pt>
                <c:pt idx="3860">
                  <c:v>29.836919398907114</c:v>
                </c:pt>
                <c:pt idx="3861">
                  <c:v>82.986111111111114</c:v>
                </c:pt>
                <c:pt idx="3862">
                  <c:v>25</c:v>
                </c:pt>
                <c:pt idx="3863">
                  <c:v>30</c:v>
                </c:pt>
                <c:pt idx="3864">
                  <c:v>28.000000000000004</c:v>
                </c:pt>
                <c:pt idx="3865">
                  <c:v>18</c:v>
                </c:pt>
                <c:pt idx="3866">
                  <c:v>12</c:v>
                </c:pt>
                <c:pt idx="3867">
                  <c:v>20</c:v>
                </c:pt>
                <c:pt idx="3868">
                  <c:v>26</c:v>
                </c:pt>
                <c:pt idx="3869">
                  <c:v>20</c:v>
                </c:pt>
                <c:pt idx="3870">
                  <c:v>70</c:v>
                </c:pt>
                <c:pt idx="3871">
                  <c:v>55.000000000000007</c:v>
                </c:pt>
                <c:pt idx="3872">
                  <c:v>39</c:v>
                </c:pt>
                <c:pt idx="3873">
                  <c:v>27</c:v>
                </c:pt>
                <c:pt idx="3874">
                  <c:v>36</c:v>
                </c:pt>
                <c:pt idx="3875">
                  <c:v>25</c:v>
                </c:pt>
                <c:pt idx="3876">
                  <c:v>20</c:v>
                </c:pt>
                <c:pt idx="3877">
                  <c:v>30</c:v>
                </c:pt>
                <c:pt idx="3878">
                  <c:v>35</c:v>
                </c:pt>
                <c:pt idx="3879">
                  <c:v>22</c:v>
                </c:pt>
                <c:pt idx="3880">
                  <c:v>2.61</c:v>
                </c:pt>
                <c:pt idx="3881">
                  <c:v>2.61</c:v>
                </c:pt>
                <c:pt idx="3882">
                  <c:v>7.36</c:v>
                </c:pt>
                <c:pt idx="3883">
                  <c:v>19.399999999999999</c:v>
                </c:pt>
                <c:pt idx="3884">
                  <c:v>21.3</c:v>
                </c:pt>
                <c:pt idx="3885">
                  <c:v>24.95</c:v>
                </c:pt>
                <c:pt idx="3886">
                  <c:v>28.68</c:v>
                </c:pt>
                <c:pt idx="3887">
                  <c:v>47.77</c:v>
                </c:pt>
                <c:pt idx="3921">
                  <c:v>32.604973024321367</c:v>
                </c:pt>
                <c:pt idx="3922">
                  <c:v>11.577910411345293</c:v>
                </c:pt>
                <c:pt idx="3923">
                  <c:v>48.374731442669102</c:v>
                </c:pt>
                <c:pt idx="3924">
                  <c:v>47.825596426550987</c:v>
                </c:pt>
                <c:pt idx="3925">
                  <c:v>40.140707290103052</c:v>
                </c:pt>
                <c:pt idx="3926">
                  <c:v>33.695282765686549</c:v>
                </c:pt>
                <c:pt idx="3927">
                  <c:v>55.863641774483554</c:v>
                </c:pt>
                <c:pt idx="3928">
                  <c:v>63.632488379791361</c:v>
                </c:pt>
                <c:pt idx="3929">
                  <c:v>59.453063445251097</c:v>
                </c:pt>
                <c:pt idx="3930">
                  <c:v>50.179103465905015</c:v>
                </c:pt>
                <c:pt idx="3931">
                  <c:v>36.545179279579656</c:v>
                </c:pt>
                <c:pt idx="3932">
                  <c:v>32.808601378820534</c:v>
                </c:pt>
                <c:pt idx="3933">
                  <c:v>33.473764613018673</c:v>
                </c:pt>
                <c:pt idx="3934">
                  <c:v>39.900630156883942</c:v>
                </c:pt>
                <c:pt idx="3935">
                  <c:v>35.23113064635448</c:v>
                </c:pt>
                <c:pt idx="3936">
                  <c:v>61.526026511477539</c:v>
                </c:pt>
                <c:pt idx="3937">
                  <c:v>44.390559327513742</c:v>
                </c:pt>
                <c:pt idx="3938">
                  <c:v>55.059812479793081</c:v>
                </c:pt>
                <c:pt idx="3939">
                  <c:v>53.766569673456189</c:v>
                </c:pt>
                <c:pt idx="3940">
                  <c:v>50.53346265761396</c:v>
                </c:pt>
                <c:pt idx="3941">
                  <c:v>3.9181429968956571</c:v>
                </c:pt>
                <c:pt idx="3942">
                  <c:v>2.5986795099104731</c:v>
                </c:pt>
                <c:pt idx="3943">
                  <c:v>4.8316556742882373</c:v>
                </c:pt>
                <c:pt idx="3944">
                  <c:v>3.7712343641180035</c:v>
                </c:pt>
                <c:pt idx="3945">
                  <c:v>4.7222938093984812</c:v>
                </c:pt>
                <c:pt idx="3946">
                  <c:v>6.2277393983699803</c:v>
                </c:pt>
                <c:pt idx="3947">
                  <c:v>3.6422210621637863</c:v>
                </c:pt>
                <c:pt idx="3948">
                  <c:v>40.935764331754065</c:v>
                </c:pt>
                <c:pt idx="3949">
                  <c:v>40.69299111582567</c:v>
                </c:pt>
                <c:pt idx="3950">
                  <c:v>46.580764434129115</c:v>
                </c:pt>
                <c:pt idx="3951">
                  <c:v>35.050195070422305</c:v>
                </c:pt>
                <c:pt idx="3952">
                  <c:v>36.668720911928474</c:v>
                </c:pt>
                <c:pt idx="3953">
                  <c:v>37.587661511747115</c:v>
                </c:pt>
                <c:pt idx="3954">
                  <c:v>42.500625590216757</c:v>
                </c:pt>
                <c:pt idx="3955">
                  <c:v>32.156095802853343</c:v>
                </c:pt>
                <c:pt idx="3956">
                  <c:v>43.671573081401249</c:v>
                </c:pt>
                <c:pt idx="3957">
                  <c:v>27.361708167419131</c:v>
                </c:pt>
                <c:pt idx="3958">
                  <c:v>25.786739789864754</c:v>
                </c:pt>
                <c:pt idx="3959">
                  <c:v>30.336595282867407</c:v>
                </c:pt>
                <c:pt idx="3960">
                  <c:v>30.591972184170192</c:v>
                </c:pt>
                <c:pt idx="3961">
                  <c:v>22.880926744306596</c:v>
                </c:pt>
                <c:pt idx="3962">
                  <c:v>22.242483565360704</c:v>
                </c:pt>
                <c:pt idx="3963">
                  <c:v>25.375351303613868</c:v>
                </c:pt>
                <c:pt idx="3964">
                  <c:v>28.089426369183514</c:v>
                </c:pt>
                <c:pt idx="3965">
                  <c:v>30.861130327533516</c:v>
                </c:pt>
                <c:pt idx="3966">
                  <c:v>33.700094598217632</c:v>
                </c:pt>
                <c:pt idx="3967">
                  <c:v>23.388094572438689</c:v>
                </c:pt>
                <c:pt idx="3968">
                  <c:v>18.128254139953015</c:v>
                </c:pt>
                <c:pt idx="3969">
                  <c:v>17.255828629271576</c:v>
                </c:pt>
                <c:pt idx="3970">
                  <c:v>24.276589323628116</c:v>
                </c:pt>
                <c:pt idx="3971">
                  <c:v>25.658471669356341</c:v>
                </c:pt>
                <c:pt idx="3972">
                  <c:v>28.990436338519508</c:v>
                </c:pt>
                <c:pt idx="3973">
                  <c:v>25.434524480619991</c:v>
                </c:pt>
                <c:pt idx="3974">
                  <c:v>24.812407944715474</c:v>
                </c:pt>
                <c:pt idx="3975">
                  <c:v>19.106429203983655</c:v>
                </c:pt>
                <c:pt idx="3976">
                  <c:v>21.876392506395437</c:v>
                </c:pt>
                <c:pt idx="3977">
                  <c:v>4.0877176769333108</c:v>
                </c:pt>
                <c:pt idx="3978">
                  <c:v>13.820918177838781</c:v>
                </c:pt>
                <c:pt idx="3979">
                  <c:v>12.74886820503065</c:v>
                </c:pt>
                <c:pt idx="3980">
                  <c:v>16.102814577796753</c:v>
                </c:pt>
                <c:pt idx="3981">
                  <c:v>15.250360539609142</c:v>
                </c:pt>
                <c:pt idx="3982">
                  <c:v>12.906948668120288</c:v>
                </c:pt>
                <c:pt idx="3983">
                  <c:v>12.496904380455465</c:v>
                </c:pt>
                <c:pt idx="3984">
                  <c:v>14.289847049444715</c:v>
                </c:pt>
                <c:pt idx="3985">
                  <c:v>47.599999999999994</c:v>
                </c:pt>
                <c:pt idx="3986">
                  <c:v>53.7</c:v>
                </c:pt>
                <c:pt idx="3987">
                  <c:v>65.2</c:v>
                </c:pt>
                <c:pt idx="3988">
                  <c:v>66.600000000000009</c:v>
                </c:pt>
                <c:pt idx="3989">
                  <c:v>70.199999999999989</c:v>
                </c:pt>
                <c:pt idx="3990">
                  <c:v>74.5</c:v>
                </c:pt>
                <c:pt idx="3991">
                  <c:v>70.399999999999991</c:v>
                </c:pt>
                <c:pt idx="3992">
                  <c:v>70</c:v>
                </c:pt>
                <c:pt idx="3993">
                  <c:v>67.7</c:v>
                </c:pt>
                <c:pt idx="3994">
                  <c:v>69.5</c:v>
                </c:pt>
                <c:pt idx="3995">
                  <c:v>60.3</c:v>
                </c:pt>
                <c:pt idx="3996">
                  <c:v>63</c:v>
                </c:pt>
                <c:pt idx="3997">
                  <c:v>48.1</c:v>
                </c:pt>
                <c:pt idx="3998">
                  <c:v>59.5</c:v>
                </c:pt>
                <c:pt idx="3999">
                  <c:v>69.599999999999994</c:v>
                </c:pt>
                <c:pt idx="4000">
                  <c:v>78.8</c:v>
                </c:pt>
                <c:pt idx="4001">
                  <c:v>50.8</c:v>
                </c:pt>
                <c:pt idx="4002">
                  <c:v>58.5</c:v>
                </c:pt>
                <c:pt idx="4003">
                  <c:v>81.99</c:v>
                </c:pt>
                <c:pt idx="4004">
                  <c:v>72</c:v>
                </c:pt>
                <c:pt idx="4005">
                  <c:v>57.099999999999994</c:v>
                </c:pt>
                <c:pt idx="4006">
                  <c:v>64.7</c:v>
                </c:pt>
                <c:pt idx="4007">
                  <c:v>57.3</c:v>
                </c:pt>
                <c:pt idx="4008">
                  <c:v>75.8</c:v>
                </c:pt>
                <c:pt idx="4009">
                  <c:v>77.900000000000006</c:v>
                </c:pt>
                <c:pt idx="4010">
                  <c:v>68.600000000000009</c:v>
                </c:pt>
                <c:pt idx="4011">
                  <c:v>76.400000000000006</c:v>
                </c:pt>
                <c:pt idx="4012">
                  <c:v>72.399999999999991</c:v>
                </c:pt>
                <c:pt idx="4013">
                  <c:v>65.5</c:v>
                </c:pt>
                <c:pt idx="4014">
                  <c:v>68.600000000000009</c:v>
                </c:pt>
                <c:pt idx="4015">
                  <c:v>31.900000000000002</c:v>
                </c:pt>
                <c:pt idx="4016">
                  <c:v>35</c:v>
                </c:pt>
                <c:pt idx="4017">
                  <c:v>55.000000000000007</c:v>
                </c:pt>
                <c:pt idx="4018">
                  <c:v>91</c:v>
                </c:pt>
                <c:pt idx="4019">
                  <c:v>91</c:v>
                </c:pt>
                <c:pt idx="4020">
                  <c:v>91</c:v>
                </c:pt>
                <c:pt idx="4021">
                  <c:v>92</c:v>
                </c:pt>
                <c:pt idx="4022">
                  <c:v>90</c:v>
                </c:pt>
                <c:pt idx="4023">
                  <c:v>90</c:v>
                </c:pt>
                <c:pt idx="4024">
                  <c:v>91</c:v>
                </c:pt>
                <c:pt idx="4025">
                  <c:v>90</c:v>
                </c:pt>
                <c:pt idx="4026">
                  <c:v>89</c:v>
                </c:pt>
                <c:pt idx="4027">
                  <c:v>88</c:v>
                </c:pt>
                <c:pt idx="4028">
                  <c:v>88</c:v>
                </c:pt>
                <c:pt idx="4029">
                  <c:v>90</c:v>
                </c:pt>
                <c:pt idx="4030">
                  <c:v>88</c:v>
                </c:pt>
                <c:pt idx="4031">
                  <c:v>88</c:v>
                </c:pt>
                <c:pt idx="4032">
                  <c:v>87</c:v>
                </c:pt>
                <c:pt idx="4033">
                  <c:v>88</c:v>
                </c:pt>
                <c:pt idx="4034">
                  <c:v>86</c:v>
                </c:pt>
                <c:pt idx="4035">
                  <c:v>90</c:v>
                </c:pt>
                <c:pt idx="4036">
                  <c:v>92</c:v>
                </c:pt>
                <c:pt idx="4037">
                  <c:v>88</c:v>
                </c:pt>
                <c:pt idx="4038">
                  <c:v>90</c:v>
                </c:pt>
                <c:pt idx="4039">
                  <c:v>90</c:v>
                </c:pt>
                <c:pt idx="4040">
                  <c:v>88</c:v>
                </c:pt>
                <c:pt idx="4041">
                  <c:v>88</c:v>
                </c:pt>
                <c:pt idx="4042">
                  <c:v>88</c:v>
                </c:pt>
                <c:pt idx="4043">
                  <c:v>85</c:v>
                </c:pt>
                <c:pt idx="4044">
                  <c:v>85</c:v>
                </c:pt>
                <c:pt idx="4045">
                  <c:v>81</c:v>
                </c:pt>
                <c:pt idx="4046">
                  <c:v>82</c:v>
                </c:pt>
                <c:pt idx="4047">
                  <c:v>81</c:v>
                </c:pt>
                <c:pt idx="4048">
                  <c:v>84</c:v>
                </c:pt>
                <c:pt idx="4049">
                  <c:v>81</c:v>
                </c:pt>
                <c:pt idx="4050">
                  <c:v>81</c:v>
                </c:pt>
                <c:pt idx="4051">
                  <c:v>83</c:v>
                </c:pt>
                <c:pt idx="4052">
                  <c:v>83</c:v>
                </c:pt>
                <c:pt idx="4053">
                  <c:v>84</c:v>
                </c:pt>
                <c:pt idx="4054">
                  <c:v>83</c:v>
                </c:pt>
                <c:pt idx="4055">
                  <c:v>84</c:v>
                </c:pt>
                <c:pt idx="4056">
                  <c:v>82</c:v>
                </c:pt>
                <c:pt idx="4057">
                  <c:v>83</c:v>
                </c:pt>
                <c:pt idx="4058">
                  <c:v>84</c:v>
                </c:pt>
                <c:pt idx="4059">
                  <c:v>86</c:v>
                </c:pt>
                <c:pt idx="4060">
                  <c:v>95.281415542575559</c:v>
                </c:pt>
                <c:pt idx="4061">
                  <c:v>95.320351776308627</c:v>
                </c:pt>
                <c:pt idx="4062">
                  <c:v>95.278044422763969</c:v>
                </c:pt>
                <c:pt idx="4063">
                  <c:v>95.038007704079604</c:v>
                </c:pt>
                <c:pt idx="4064">
                  <c:v>93.899999999999991</c:v>
                </c:pt>
                <c:pt idx="4065">
                  <c:v>71.2</c:v>
                </c:pt>
                <c:pt idx="4066">
                  <c:v>90.4</c:v>
                </c:pt>
                <c:pt idx="4067">
                  <c:v>70.599999999999994</c:v>
                </c:pt>
                <c:pt idx="4068">
                  <c:v>89.2</c:v>
                </c:pt>
                <c:pt idx="4069">
                  <c:v>59.5</c:v>
                </c:pt>
                <c:pt idx="4070">
                  <c:v>90.8</c:v>
                </c:pt>
                <c:pt idx="4071">
                  <c:v>76.2</c:v>
                </c:pt>
                <c:pt idx="4072">
                  <c:v>57.9</c:v>
                </c:pt>
                <c:pt idx="4073">
                  <c:v>64.600000000000009</c:v>
                </c:pt>
                <c:pt idx="4074">
                  <c:v>91.9</c:v>
                </c:pt>
                <c:pt idx="4075">
                  <c:v>82</c:v>
                </c:pt>
                <c:pt idx="4076">
                  <c:v>81.100000000000009</c:v>
                </c:pt>
                <c:pt idx="4077">
                  <c:v>88.8</c:v>
                </c:pt>
                <c:pt idx="4078">
                  <c:v>62.5</c:v>
                </c:pt>
                <c:pt idx="4079">
                  <c:v>50</c:v>
                </c:pt>
                <c:pt idx="4080">
                  <c:v>46.400000000000006</c:v>
                </c:pt>
                <c:pt idx="4081">
                  <c:v>50</c:v>
                </c:pt>
                <c:pt idx="4082">
                  <c:v>67.5</c:v>
                </c:pt>
                <c:pt idx="4083">
                  <c:v>78.900000000000006</c:v>
                </c:pt>
                <c:pt idx="4084">
                  <c:v>81.399999999999991</c:v>
                </c:pt>
                <c:pt idx="4085">
                  <c:v>80.7</c:v>
                </c:pt>
                <c:pt idx="4086">
                  <c:v>42.8</c:v>
                </c:pt>
                <c:pt idx="4087">
                  <c:v>57.000000000000007</c:v>
                </c:pt>
                <c:pt idx="4088">
                  <c:v>61.1</c:v>
                </c:pt>
                <c:pt idx="4089">
                  <c:v>53.2</c:v>
                </c:pt>
                <c:pt idx="4090">
                  <c:v>50</c:v>
                </c:pt>
                <c:pt idx="4091">
                  <c:v>55.1</c:v>
                </c:pt>
                <c:pt idx="4092">
                  <c:v>90.100000000000009</c:v>
                </c:pt>
                <c:pt idx="4093">
                  <c:v>87.9</c:v>
                </c:pt>
                <c:pt idx="4094">
                  <c:v>85.7</c:v>
                </c:pt>
                <c:pt idx="4095">
                  <c:v>59.5</c:v>
                </c:pt>
                <c:pt idx="4096">
                  <c:v>90.600000000000009</c:v>
                </c:pt>
                <c:pt idx="4097">
                  <c:v>65</c:v>
                </c:pt>
                <c:pt idx="4098">
                  <c:v>64</c:v>
                </c:pt>
                <c:pt idx="4099">
                  <c:v>76</c:v>
                </c:pt>
                <c:pt idx="4100">
                  <c:v>77</c:v>
                </c:pt>
                <c:pt idx="4101">
                  <c:v>78</c:v>
                </c:pt>
                <c:pt idx="4102">
                  <c:v>88</c:v>
                </c:pt>
                <c:pt idx="4103">
                  <c:v>89</c:v>
                </c:pt>
                <c:pt idx="4104">
                  <c:v>98</c:v>
                </c:pt>
                <c:pt idx="4105">
                  <c:v>88</c:v>
                </c:pt>
                <c:pt idx="4106">
                  <c:v>67</c:v>
                </c:pt>
                <c:pt idx="4107">
                  <c:v>71</c:v>
                </c:pt>
                <c:pt idx="4108">
                  <c:v>77</c:v>
                </c:pt>
                <c:pt idx="4109">
                  <c:v>60.650000000000006</c:v>
                </c:pt>
                <c:pt idx="4110">
                  <c:v>20.9</c:v>
                </c:pt>
                <c:pt idx="4111">
                  <c:v>66</c:v>
                </c:pt>
                <c:pt idx="4112">
                  <c:v>41.699999999999996</c:v>
                </c:pt>
                <c:pt idx="4113">
                  <c:v>79.8</c:v>
                </c:pt>
                <c:pt idx="4114">
                  <c:v>74.099999999999994</c:v>
                </c:pt>
                <c:pt idx="4115">
                  <c:v>67.2</c:v>
                </c:pt>
                <c:pt idx="4116">
                  <c:v>55.2</c:v>
                </c:pt>
                <c:pt idx="4117">
                  <c:v>91.3</c:v>
                </c:pt>
                <c:pt idx="4118">
                  <c:v>79.400000000000006</c:v>
                </c:pt>
                <c:pt idx="4119">
                  <c:v>73.5</c:v>
                </c:pt>
                <c:pt idx="4120">
                  <c:v>66.400000000000006</c:v>
                </c:pt>
                <c:pt idx="4121">
                  <c:v>55.8</c:v>
                </c:pt>
                <c:pt idx="4122">
                  <c:v>88.8</c:v>
                </c:pt>
                <c:pt idx="4123">
                  <c:v>79.5</c:v>
                </c:pt>
                <c:pt idx="4124">
                  <c:v>68.400000000000006</c:v>
                </c:pt>
                <c:pt idx="4125">
                  <c:v>65.900000000000006</c:v>
                </c:pt>
                <c:pt idx="4126">
                  <c:v>47.8</c:v>
                </c:pt>
                <c:pt idx="4127">
                  <c:v>20</c:v>
                </c:pt>
                <c:pt idx="4128">
                  <c:v>23</c:v>
                </c:pt>
                <c:pt idx="4129">
                  <c:v>1</c:v>
                </c:pt>
                <c:pt idx="4130">
                  <c:v>35</c:v>
                </c:pt>
                <c:pt idx="4131">
                  <c:v>41</c:v>
                </c:pt>
                <c:pt idx="4132">
                  <c:v>39</c:v>
                </c:pt>
                <c:pt idx="4133">
                  <c:v>31</c:v>
                </c:pt>
                <c:pt idx="4134">
                  <c:v>44</c:v>
                </c:pt>
                <c:pt idx="4135">
                  <c:v>36</c:v>
                </c:pt>
                <c:pt idx="4136">
                  <c:v>48</c:v>
                </c:pt>
                <c:pt idx="4137">
                  <c:v>9</c:v>
                </c:pt>
                <c:pt idx="4138">
                  <c:v>21</c:v>
                </c:pt>
                <c:pt idx="4139">
                  <c:v>26</c:v>
                </c:pt>
                <c:pt idx="4140">
                  <c:v>9</c:v>
                </c:pt>
                <c:pt idx="4141">
                  <c:v>1</c:v>
                </c:pt>
                <c:pt idx="4142">
                  <c:v>48</c:v>
                </c:pt>
                <c:pt idx="4143">
                  <c:v>27</c:v>
                </c:pt>
                <c:pt idx="4144">
                  <c:v>14.000000000000002</c:v>
                </c:pt>
                <c:pt idx="4145">
                  <c:v>32</c:v>
                </c:pt>
                <c:pt idx="4146">
                  <c:v>22</c:v>
                </c:pt>
                <c:pt idx="4147">
                  <c:v>31</c:v>
                </c:pt>
                <c:pt idx="4148">
                  <c:v>30</c:v>
                </c:pt>
                <c:pt idx="4149">
                  <c:v>41</c:v>
                </c:pt>
                <c:pt idx="4150">
                  <c:v>20</c:v>
                </c:pt>
                <c:pt idx="4151">
                  <c:v>37</c:v>
                </c:pt>
                <c:pt idx="4152">
                  <c:v>45</c:v>
                </c:pt>
                <c:pt idx="4153">
                  <c:v>25</c:v>
                </c:pt>
                <c:pt idx="4154">
                  <c:v>32</c:v>
                </c:pt>
                <c:pt idx="4155">
                  <c:v>37</c:v>
                </c:pt>
                <c:pt idx="4156">
                  <c:v>12</c:v>
                </c:pt>
                <c:pt idx="4157">
                  <c:v>46</c:v>
                </c:pt>
                <c:pt idx="4158">
                  <c:v>54</c:v>
                </c:pt>
                <c:pt idx="4159">
                  <c:v>20</c:v>
                </c:pt>
                <c:pt idx="4160">
                  <c:v>56.999999999999993</c:v>
                </c:pt>
                <c:pt idx="4161">
                  <c:v>45</c:v>
                </c:pt>
                <c:pt idx="4162">
                  <c:v>12</c:v>
                </c:pt>
                <c:pt idx="4163">
                  <c:v>56.999999999999993</c:v>
                </c:pt>
                <c:pt idx="4164">
                  <c:v>34</c:v>
                </c:pt>
                <c:pt idx="4165">
                  <c:v>13</c:v>
                </c:pt>
                <c:pt idx="4166">
                  <c:v>76</c:v>
                </c:pt>
                <c:pt idx="4167">
                  <c:v>66</c:v>
                </c:pt>
                <c:pt idx="4168">
                  <c:v>67</c:v>
                </c:pt>
                <c:pt idx="4169">
                  <c:v>59</c:v>
                </c:pt>
                <c:pt idx="4170">
                  <c:v>52</c:v>
                </c:pt>
                <c:pt idx="4171">
                  <c:v>43</c:v>
                </c:pt>
                <c:pt idx="4172">
                  <c:v>59</c:v>
                </c:pt>
                <c:pt idx="4173">
                  <c:v>68</c:v>
                </c:pt>
                <c:pt idx="4174">
                  <c:v>63</c:v>
                </c:pt>
                <c:pt idx="4175">
                  <c:v>74</c:v>
                </c:pt>
                <c:pt idx="4176">
                  <c:v>63</c:v>
                </c:pt>
                <c:pt idx="4177">
                  <c:v>67</c:v>
                </c:pt>
                <c:pt idx="4178">
                  <c:v>65</c:v>
                </c:pt>
                <c:pt idx="4179">
                  <c:v>68</c:v>
                </c:pt>
                <c:pt idx="4180">
                  <c:v>74</c:v>
                </c:pt>
                <c:pt idx="4181">
                  <c:v>42</c:v>
                </c:pt>
                <c:pt idx="4182">
                  <c:v>56.999999999999993</c:v>
                </c:pt>
                <c:pt idx="4183">
                  <c:v>41</c:v>
                </c:pt>
                <c:pt idx="4184">
                  <c:v>61</c:v>
                </c:pt>
                <c:pt idx="4185">
                  <c:v>65</c:v>
                </c:pt>
                <c:pt idx="4186">
                  <c:v>53</c:v>
                </c:pt>
                <c:pt idx="4187">
                  <c:v>52</c:v>
                </c:pt>
                <c:pt idx="4188">
                  <c:v>56.999999999999993</c:v>
                </c:pt>
                <c:pt idx="4189">
                  <c:v>44</c:v>
                </c:pt>
                <c:pt idx="4190">
                  <c:v>54</c:v>
                </c:pt>
                <c:pt idx="4191">
                  <c:v>52</c:v>
                </c:pt>
                <c:pt idx="4192">
                  <c:v>50</c:v>
                </c:pt>
                <c:pt idx="4193">
                  <c:v>56.000000000000007</c:v>
                </c:pt>
                <c:pt idx="4194">
                  <c:v>56.999999999999993</c:v>
                </c:pt>
                <c:pt idx="4195">
                  <c:v>44</c:v>
                </c:pt>
                <c:pt idx="4196">
                  <c:v>51</c:v>
                </c:pt>
                <c:pt idx="4197">
                  <c:v>52</c:v>
                </c:pt>
                <c:pt idx="4198">
                  <c:v>51</c:v>
                </c:pt>
                <c:pt idx="4199">
                  <c:v>47</c:v>
                </c:pt>
                <c:pt idx="4200">
                  <c:v>31</c:v>
                </c:pt>
                <c:pt idx="4201">
                  <c:v>39</c:v>
                </c:pt>
                <c:pt idx="4202">
                  <c:v>45</c:v>
                </c:pt>
                <c:pt idx="4203">
                  <c:v>32</c:v>
                </c:pt>
                <c:pt idx="4204">
                  <c:v>28.000000000000004</c:v>
                </c:pt>
                <c:pt idx="4205">
                  <c:v>28.000000000000004</c:v>
                </c:pt>
                <c:pt idx="4206">
                  <c:v>41</c:v>
                </c:pt>
                <c:pt idx="4207">
                  <c:v>22</c:v>
                </c:pt>
                <c:pt idx="4208">
                  <c:v>18</c:v>
                </c:pt>
                <c:pt idx="4209">
                  <c:v>53</c:v>
                </c:pt>
                <c:pt idx="4210">
                  <c:v>14.000000000000002</c:v>
                </c:pt>
                <c:pt idx="4211">
                  <c:v>15</c:v>
                </c:pt>
                <c:pt idx="4212">
                  <c:v>22</c:v>
                </c:pt>
                <c:pt idx="4213">
                  <c:v>18</c:v>
                </c:pt>
                <c:pt idx="4214">
                  <c:v>31</c:v>
                </c:pt>
                <c:pt idx="4215">
                  <c:v>23</c:v>
                </c:pt>
                <c:pt idx="4216">
                  <c:v>21</c:v>
                </c:pt>
                <c:pt idx="4217">
                  <c:v>18</c:v>
                </c:pt>
                <c:pt idx="4218">
                  <c:v>38</c:v>
                </c:pt>
                <c:pt idx="4219">
                  <c:v>21</c:v>
                </c:pt>
                <c:pt idx="4220">
                  <c:v>28.000000000000004</c:v>
                </c:pt>
                <c:pt idx="4221">
                  <c:v>34</c:v>
                </c:pt>
                <c:pt idx="4222">
                  <c:v>25</c:v>
                </c:pt>
                <c:pt idx="4223">
                  <c:v>37</c:v>
                </c:pt>
                <c:pt idx="4224">
                  <c:v>38</c:v>
                </c:pt>
                <c:pt idx="4225">
                  <c:v>43</c:v>
                </c:pt>
                <c:pt idx="4226">
                  <c:v>25</c:v>
                </c:pt>
                <c:pt idx="4227">
                  <c:v>36</c:v>
                </c:pt>
                <c:pt idx="4228">
                  <c:v>35</c:v>
                </c:pt>
                <c:pt idx="4229">
                  <c:v>39</c:v>
                </c:pt>
                <c:pt idx="4230">
                  <c:v>32</c:v>
                </c:pt>
                <c:pt idx="4231">
                  <c:v>58.5</c:v>
                </c:pt>
                <c:pt idx="4232">
                  <c:v>39.4</c:v>
                </c:pt>
                <c:pt idx="4233">
                  <c:v>41</c:v>
                </c:pt>
                <c:pt idx="4234">
                  <c:v>17.7</c:v>
                </c:pt>
                <c:pt idx="4235">
                  <c:v>35.1</c:v>
                </c:pt>
                <c:pt idx="4236">
                  <c:v>18.5</c:v>
                </c:pt>
                <c:pt idx="4237">
                  <c:v>38</c:v>
                </c:pt>
                <c:pt idx="4238">
                  <c:v>57.999999999999993</c:v>
                </c:pt>
                <c:pt idx="4239">
                  <c:v>89</c:v>
                </c:pt>
                <c:pt idx="4240">
                  <c:v>21</c:v>
                </c:pt>
                <c:pt idx="4241">
                  <c:v>56.999999999999993</c:v>
                </c:pt>
                <c:pt idx="4242">
                  <c:v>75</c:v>
                </c:pt>
                <c:pt idx="4243">
                  <c:v>37</c:v>
                </c:pt>
                <c:pt idx="4244">
                  <c:v>63</c:v>
                </c:pt>
                <c:pt idx="4245">
                  <c:v>89</c:v>
                </c:pt>
                <c:pt idx="4246">
                  <c:v>37</c:v>
                </c:pt>
                <c:pt idx="4247">
                  <c:v>70</c:v>
                </c:pt>
                <c:pt idx="4248">
                  <c:v>84</c:v>
                </c:pt>
                <c:pt idx="4249">
                  <c:v>35</c:v>
                </c:pt>
                <c:pt idx="4250">
                  <c:v>53</c:v>
                </c:pt>
                <c:pt idx="4251">
                  <c:v>70</c:v>
                </c:pt>
                <c:pt idx="4252">
                  <c:v>37</c:v>
                </c:pt>
                <c:pt idx="4253">
                  <c:v>55.000000000000007</c:v>
                </c:pt>
                <c:pt idx="4254">
                  <c:v>71</c:v>
                </c:pt>
                <c:pt idx="4255">
                  <c:v>33</c:v>
                </c:pt>
                <c:pt idx="4256">
                  <c:v>55.000000000000007</c:v>
                </c:pt>
                <c:pt idx="4257">
                  <c:v>46</c:v>
                </c:pt>
                <c:pt idx="4258">
                  <c:v>42</c:v>
                </c:pt>
                <c:pt idx="4259">
                  <c:v>47</c:v>
                </c:pt>
                <c:pt idx="4260">
                  <c:v>50</c:v>
                </c:pt>
                <c:pt idx="4261">
                  <c:v>38</c:v>
                </c:pt>
                <c:pt idx="4262">
                  <c:v>37</c:v>
                </c:pt>
                <c:pt idx="4263">
                  <c:v>57.999999999999993</c:v>
                </c:pt>
                <c:pt idx="4264">
                  <c:v>32</c:v>
                </c:pt>
                <c:pt idx="4265">
                  <c:v>41</c:v>
                </c:pt>
                <c:pt idx="4266">
                  <c:v>32</c:v>
                </c:pt>
                <c:pt idx="4267">
                  <c:v>34</c:v>
                </c:pt>
                <c:pt idx="4268">
                  <c:v>35</c:v>
                </c:pt>
                <c:pt idx="4269">
                  <c:v>28.999999999999996</c:v>
                </c:pt>
                <c:pt idx="4270">
                  <c:v>49</c:v>
                </c:pt>
                <c:pt idx="4271">
                  <c:v>62</c:v>
                </c:pt>
                <c:pt idx="4272">
                  <c:v>43</c:v>
                </c:pt>
                <c:pt idx="4273">
                  <c:v>47</c:v>
                </c:pt>
                <c:pt idx="4274">
                  <c:v>47</c:v>
                </c:pt>
                <c:pt idx="4275">
                  <c:v>36</c:v>
                </c:pt>
                <c:pt idx="4276">
                  <c:v>46</c:v>
                </c:pt>
                <c:pt idx="4277">
                  <c:v>60</c:v>
                </c:pt>
                <c:pt idx="4278">
                  <c:v>28.000000000000004</c:v>
                </c:pt>
                <c:pt idx="4279">
                  <c:v>38</c:v>
                </c:pt>
                <c:pt idx="4280">
                  <c:v>38</c:v>
                </c:pt>
                <c:pt idx="4281">
                  <c:v>45</c:v>
                </c:pt>
                <c:pt idx="4282">
                  <c:v>46</c:v>
                </c:pt>
                <c:pt idx="4283">
                  <c:v>43</c:v>
                </c:pt>
                <c:pt idx="4284">
                  <c:v>45</c:v>
                </c:pt>
                <c:pt idx="4285">
                  <c:v>17</c:v>
                </c:pt>
                <c:pt idx="4286">
                  <c:v>43</c:v>
                </c:pt>
                <c:pt idx="4287">
                  <c:v>42</c:v>
                </c:pt>
                <c:pt idx="4288">
                  <c:v>65</c:v>
                </c:pt>
                <c:pt idx="4289">
                  <c:v>56.000000000000007</c:v>
                </c:pt>
                <c:pt idx="4290">
                  <c:v>54</c:v>
                </c:pt>
                <c:pt idx="4291">
                  <c:v>47</c:v>
                </c:pt>
                <c:pt idx="4292">
                  <c:v>65</c:v>
                </c:pt>
                <c:pt idx="4293">
                  <c:v>65</c:v>
                </c:pt>
                <c:pt idx="4294">
                  <c:v>56.000000000000007</c:v>
                </c:pt>
                <c:pt idx="4295">
                  <c:v>56.000000000000007</c:v>
                </c:pt>
                <c:pt idx="4296">
                  <c:v>54</c:v>
                </c:pt>
                <c:pt idx="4297">
                  <c:v>47</c:v>
                </c:pt>
                <c:pt idx="4298">
                  <c:v>43</c:v>
                </c:pt>
                <c:pt idx="4299">
                  <c:v>42</c:v>
                </c:pt>
                <c:pt idx="4300">
                  <c:v>42</c:v>
                </c:pt>
                <c:pt idx="4301">
                  <c:v>4.8499999999999996</c:v>
                </c:pt>
                <c:pt idx="4302">
                  <c:v>2.91</c:v>
                </c:pt>
                <c:pt idx="4303">
                  <c:v>2.7</c:v>
                </c:pt>
                <c:pt idx="4304">
                  <c:v>2.65</c:v>
                </c:pt>
                <c:pt idx="4305">
                  <c:v>2.75</c:v>
                </c:pt>
                <c:pt idx="4306">
                  <c:v>2.61</c:v>
                </c:pt>
                <c:pt idx="4307">
                  <c:v>51.5</c:v>
                </c:pt>
                <c:pt idx="4308">
                  <c:v>1.06</c:v>
                </c:pt>
                <c:pt idx="4309">
                  <c:v>0.09</c:v>
                </c:pt>
                <c:pt idx="4310">
                  <c:v>0.93999999999999984</c:v>
                </c:pt>
                <c:pt idx="4311">
                  <c:v>0.43</c:v>
                </c:pt>
                <c:pt idx="4312">
                  <c:v>2.1</c:v>
                </c:pt>
                <c:pt idx="4313">
                  <c:v>1.47</c:v>
                </c:pt>
                <c:pt idx="4314">
                  <c:v>0.54</c:v>
                </c:pt>
                <c:pt idx="4315">
                  <c:v>16.5</c:v>
                </c:pt>
                <c:pt idx="4316">
                  <c:v>2.25</c:v>
                </c:pt>
                <c:pt idx="4317">
                  <c:v>2.0099999999999998</c:v>
                </c:pt>
                <c:pt idx="4318">
                  <c:v>1.21</c:v>
                </c:pt>
                <c:pt idx="4319">
                  <c:v>0.31</c:v>
                </c:pt>
                <c:pt idx="4320">
                  <c:v>1.92</c:v>
                </c:pt>
                <c:pt idx="4321">
                  <c:v>0.69</c:v>
                </c:pt>
                <c:pt idx="4322">
                  <c:v>0.14000000000000001</c:v>
                </c:pt>
                <c:pt idx="4323">
                  <c:v>9.89</c:v>
                </c:pt>
                <c:pt idx="4324">
                  <c:v>0.34</c:v>
                </c:pt>
                <c:pt idx="4325">
                  <c:v>0.81999999999999984</c:v>
                </c:pt>
                <c:pt idx="4326">
                  <c:v>0.26</c:v>
                </c:pt>
                <c:pt idx="4327">
                  <c:v>0.1</c:v>
                </c:pt>
                <c:pt idx="4328">
                  <c:v>0.04</c:v>
                </c:pt>
                <c:pt idx="4329">
                  <c:v>1.41</c:v>
                </c:pt>
                <c:pt idx="4330">
                  <c:v>0.97</c:v>
                </c:pt>
                <c:pt idx="4331">
                  <c:v>0.78</c:v>
                </c:pt>
                <c:pt idx="4332">
                  <c:v>0.16</c:v>
                </c:pt>
                <c:pt idx="4333">
                  <c:v>0.81000000000000016</c:v>
                </c:pt>
                <c:pt idx="4334">
                  <c:v>0.88</c:v>
                </c:pt>
                <c:pt idx="4335">
                  <c:v>0.08</c:v>
                </c:pt>
                <c:pt idx="4336">
                  <c:v>0.37</c:v>
                </c:pt>
                <c:pt idx="4337">
                  <c:v>3.12</c:v>
                </c:pt>
                <c:pt idx="4338">
                  <c:v>2.48</c:v>
                </c:pt>
                <c:pt idx="4339">
                  <c:v>0.15</c:v>
                </c:pt>
                <c:pt idx="4340">
                  <c:v>2.0499999999999998</c:v>
                </c:pt>
                <c:pt idx="4341">
                  <c:v>0.74</c:v>
                </c:pt>
                <c:pt idx="4342">
                  <c:v>1.5</c:v>
                </c:pt>
                <c:pt idx="4343">
                  <c:v>2.74</c:v>
                </c:pt>
                <c:pt idx="4344">
                  <c:v>9.8000000000000007</c:v>
                </c:pt>
                <c:pt idx="4345">
                  <c:v>16.850000000000001</c:v>
                </c:pt>
                <c:pt idx="4346">
                  <c:v>3.26</c:v>
                </c:pt>
                <c:pt idx="4347">
                  <c:v>0.86</c:v>
                </c:pt>
                <c:pt idx="4348">
                  <c:v>0.03</c:v>
                </c:pt>
                <c:pt idx="4349">
                  <c:v>0.19</c:v>
                </c:pt>
                <c:pt idx="4350">
                  <c:v>3.9999999999999996E-4</c:v>
                </c:pt>
                <c:pt idx="4351">
                  <c:v>0.17</c:v>
                </c:pt>
                <c:pt idx="4352">
                  <c:v>0.02</c:v>
                </c:pt>
                <c:pt idx="4353">
                  <c:v>0.09</c:v>
                </c:pt>
                <c:pt idx="4354">
                  <c:v>0.03</c:v>
                </c:pt>
                <c:pt idx="4355">
                  <c:v>0.09</c:v>
                </c:pt>
                <c:pt idx="4356">
                  <c:v>0.25</c:v>
                </c:pt>
                <c:pt idx="4357">
                  <c:v>3.0000000000000001E-3</c:v>
                </c:pt>
                <c:pt idx="4358">
                  <c:v>7.0000000000000007E-2</c:v>
                </c:pt>
                <c:pt idx="4359">
                  <c:v>0.6</c:v>
                </c:pt>
                <c:pt idx="4360">
                  <c:v>0.16</c:v>
                </c:pt>
                <c:pt idx="4361">
                  <c:v>0.04</c:v>
                </c:pt>
                <c:pt idx="4362">
                  <c:v>1.1299999999999999</c:v>
                </c:pt>
                <c:pt idx="4363">
                  <c:v>1.1100000000000001</c:v>
                </c:pt>
                <c:pt idx="4364">
                  <c:v>0.46999999999999992</c:v>
                </c:pt>
                <c:pt idx="4365">
                  <c:v>0.93</c:v>
                </c:pt>
                <c:pt idx="4366">
                  <c:v>1.6399999999999997</c:v>
                </c:pt>
                <c:pt idx="4367">
                  <c:v>1.23</c:v>
                </c:pt>
                <c:pt idx="4368">
                  <c:v>0.51</c:v>
                </c:pt>
                <c:pt idx="4369">
                  <c:v>1.06</c:v>
                </c:pt>
                <c:pt idx="4370">
                  <c:v>1.0900000000000001</c:v>
                </c:pt>
                <c:pt idx="4371">
                  <c:v>0.49</c:v>
                </c:pt>
                <c:pt idx="4372">
                  <c:v>0.88</c:v>
                </c:pt>
                <c:pt idx="4373">
                  <c:v>1.17</c:v>
                </c:pt>
                <c:pt idx="4374">
                  <c:v>1.25</c:v>
                </c:pt>
                <c:pt idx="4375">
                  <c:v>0.91</c:v>
                </c:pt>
                <c:pt idx="4376">
                  <c:v>0.65</c:v>
                </c:pt>
                <c:pt idx="4377">
                  <c:v>0.24</c:v>
                </c:pt>
                <c:pt idx="4378">
                  <c:v>0.90000000000000013</c:v>
                </c:pt>
                <c:pt idx="4379">
                  <c:v>0.89</c:v>
                </c:pt>
                <c:pt idx="4380">
                  <c:v>1.0900000000000001</c:v>
                </c:pt>
                <c:pt idx="4381">
                  <c:v>1.08</c:v>
                </c:pt>
                <c:pt idx="4382">
                  <c:v>0.96</c:v>
                </c:pt>
                <c:pt idx="4383">
                  <c:v>0.67</c:v>
                </c:pt>
                <c:pt idx="4384">
                  <c:v>1.19</c:v>
                </c:pt>
                <c:pt idx="4385">
                  <c:v>0.35</c:v>
                </c:pt>
                <c:pt idx="4386">
                  <c:v>7.0000000000000007E-2</c:v>
                </c:pt>
                <c:pt idx="4387">
                  <c:v>0.66</c:v>
                </c:pt>
                <c:pt idx="4388">
                  <c:v>0.56000000000000005</c:v>
                </c:pt>
                <c:pt idx="4389">
                  <c:v>1.1299999999999999</c:v>
                </c:pt>
                <c:pt idx="4390">
                  <c:v>0.4</c:v>
                </c:pt>
                <c:pt idx="4391">
                  <c:v>1.04</c:v>
                </c:pt>
                <c:pt idx="4392">
                  <c:v>1.02</c:v>
                </c:pt>
                <c:pt idx="4393">
                  <c:v>0.98999999999999988</c:v>
                </c:pt>
                <c:pt idx="4394">
                  <c:v>1.06</c:v>
                </c:pt>
                <c:pt idx="4395">
                  <c:v>1.1299999999999999</c:v>
                </c:pt>
                <c:pt idx="4396">
                  <c:v>0.95</c:v>
                </c:pt>
                <c:pt idx="4397">
                  <c:v>0.86</c:v>
                </c:pt>
                <c:pt idx="4398">
                  <c:v>0.6</c:v>
                </c:pt>
                <c:pt idx="4399">
                  <c:v>0.95</c:v>
                </c:pt>
                <c:pt idx="4400">
                  <c:v>1.07</c:v>
                </c:pt>
                <c:pt idx="4401">
                  <c:v>0.93</c:v>
                </c:pt>
                <c:pt idx="4402">
                  <c:v>0.61</c:v>
                </c:pt>
                <c:pt idx="4403">
                  <c:v>1.27</c:v>
                </c:pt>
                <c:pt idx="4404">
                  <c:v>0.97</c:v>
                </c:pt>
                <c:pt idx="4405">
                  <c:v>0.88</c:v>
                </c:pt>
                <c:pt idx="4406">
                  <c:v>1.06</c:v>
                </c:pt>
                <c:pt idx="4407">
                  <c:v>0.17</c:v>
                </c:pt>
                <c:pt idx="4408">
                  <c:v>0.38</c:v>
                </c:pt>
                <c:pt idx="4409">
                  <c:v>0.38</c:v>
                </c:pt>
                <c:pt idx="4410">
                  <c:v>1.34</c:v>
                </c:pt>
                <c:pt idx="4411">
                  <c:v>0.93</c:v>
                </c:pt>
                <c:pt idx="4412">
                  <c:v>0.68</c:v>
                </c:pt>
                <c:pt idx="4413">
                  <c:v>0.83</c:v>
                </c:pt>
                <c:pt idx="4414">
                  <c:v>1.19</c:v>
                </c:pt>
                <c:pt idx="4415">
                  <c:v>20</c:v>
                </c:pt>
                <c:pt idx="4416">
                  <c:v>7.0000000000000009</c:v>
                </c:pt>
                <c:pt idx="4417">
                  <c:v>1.6400000000000001</c:v>
                </c:pt>
                <c:pt idx="4418">
                  <c:v>0.7</c:v>
                </c:pt>
                <c:pt idx="4419">
                  <c:v>1.2</c:v>
                </c:pt>
                <c:pt idx="4420">
                  <c:v>1.1000000000000001</c:v>
                </c:pt>
                <c:pt idx="4421">
                  <c:v>0.4</c:v>
                </c:pt>
                <c:pt idx="4422">
                  <c:v>0.90000000000000013</c:v>
                </c:pt>
                <c:pt idx="4423">
                  <c:v>0.90000000000000013</c:v>
                </c:pt>
                <c:pt idx="4424">
                  <c:v>0.5</c:v>
                </c:pt>
                <c:pt idx="4425">
                  <c:v>0.7</c:v>
                </c:pt>
                <c:pt idx="4426">
                  <c:v>0.2</c:v>
                </c:pt>
                <c:pt idx="4427">
                  <c:v>13.600000000000001</c:v>
                </c:pt>
                <c:pt idx="4428">
                  <c:v>13.200000000000001</c:v>
                </c:pt>
                <c:pt idx="4429">
                  <c:v>18.7</c:v>
                </c:pt>
                <c:pt idx="4430">
                  <c:v>19.7</c:v>
                </c:pt>
                <c:pt idx="4431">
                  <c:v>5.2</c:v>
                </c:pt>
                <c:pt idx="4432">
                  <c:v>9.1</c:v>
                </c:pt>
                <c:pt idx="4433">
                  <c:v>12.9</c:v>
                </c:pt>
                <c:pt idx="4434">
                  <c:v>8.6999999999999993</c:v>
                </c:pt>
                <c:pt idx="4435">
                  <c:v>7.1</c:v>
                </c:pt>
                <c:pt idx="4436">
                  <c:v>15.6</c:v>
                </c:pt>
                <c:pt idx="4437">
                  <c:v>12.8</c:v>
                </c:pt>
                <c:pt idx="4438">
                  <c:v>9.8000000000000007</c:v>
                </c:pt>
                <c:pt idx="4439">
                  <c:v>11.3</c:v>
                </c:pt>
                <c:pt idx="4440">
                  <c:v>20.100000000000001</c:v>
                </c:pt>
                <c:pt idx="4441">
                  <c:v>82.7</c:v>
                </c:pt>
                <c:pt idx="4442">
                  <c:v>91</c:v>
                </c:pt>
                <c:pt idx="4443">
                  <c:v>82</c:v>
                </c:pt>
                <c:pt idx="4444">
                  <c:v>77.7</c:v>
                </c:pt>
                <c:pt idx="4445">
                  <c:v>72.7</c:v>
                </c:pt>
                <c:pt idx="4446">
                  <c:v>67.400000000000006</c:v>
                </c:pt>
                <c:pt idx="4447">
                  <c:v>83.1</c:v>
                </c:pt>
                <c:pt idx="4448">
                  <c:v>85.8</c:v>
                </c:pt>
                <c:pt idx="4449">
                  <c:v>82.2</c:v>
                </c:pt>
                <c:pt idx="4450">
                  <c:v>73.400000000000006</c:v>
                </c:pt>
                <c:pt idx="4451">
                  <c:v>88.8</c:v>
                </c:pt>
                <c:pt idx="4452">
                  <c:v>76.900000000000006</c:v>
                </c:pt>
                <c:pt idx="4453">
                  <c:v>72.099999999999994</c:v>
                </c:pt>
                <c:pt idx="4454">
                  <c:v>82.6</c:v>
                </c:pt>
                <c:pt idx="4455">
                  <c:v>80.8</c:v>
                </c:pt>
                <c:pt idx="4456">
                  <c:v>61.6</c:v>
                </c:pt>
                <c:pt idx="4457">
                  <c:v>55.7</c:v>
                </c:pt>
                <c:pt idx="4458">
                  <c:v>42.8</c:v>
                </c:pt>
                <c:pt idx="4459">
                  <c:v>34.700000000000003</c:v>
                </c:pt>
                <c:pt idx="4460">
                  <c:v>87.2</c:v>
                </c:pt>
                <c:pt idx="4461">
                  <c:v>81.900000000000006</c:v>
                </c:pt>
                <c:pt idx="4462">
                  <c:v>77.3</c:v>
                </c:pt>
                <c:pt idx="4463">
                  <c:v>85.6</c:v>
                </c:pt>
                <c:pt idx="4464">
                  <c:v>79.599999999999994</c:v>
                </c:pt>
                <c:pt idx="4465">
                  <c:v>69.599999999999994</c:v>
                </c:pt>
                <c:pt idx="4466">
                  <c:v>88.6</c:v>
                </c:pt>
                <c:pt idx="4467">
                  <c:v>80.8</c:v>
                </c:pt>
                <c:pt idx="4468">
                  <c:v>75.2</c:v>
                </c:pt>
                <c:pt idx="4469">
                  <c:v>80.3</c:v>
                </c:pt>
                <c:pt idx="4470">
                  <c:v>69.2</c:v>
                </c:pt>
                <c:pt idx="4471">
                  <c:v>82.3</c:v>
                </c:pt>
                <c:pt idx="4472">
                  <c:v>78.099999999999994</c:v>
                </c:pt>
                <c:pt idx="4473">
                  <c:v>55.5</c:v>
                </c:pt>
                <c:pt idx="4474">
                  <c:v>58</c:v>
                </c:pt>
                <c:pt idx="4475">
                  <c:v>71.7</c:v>
                </c:pt>
                <c:pt idx="4476">
                  <c:v>58.9</c:v>
                </c:pt>
                <c:pt idx="4477">
                  <c:v>60</c:v>
                </c:pt>
                <c:pt idx="4478">
                  <c:v>9</c:v>
                </c:pt>
                <c:pt idx="4479">
                  <c:v>3</c:v>
                </c:pt>
                <c:pt idx="4480">
                  <c:v>40</c:v>
                </c:pt>
                <c:pt idx="4481">
                  <c:v>17</c:v>
                </c:pt>
                <c:pt idx="4482">
                  <c:v>9</c:v>
                </c:pt>
                <c:pt idx="4483">
                  <c:v>16</c:v>
                </c:pt>
                <c:pt idx="4484">
                  <c:v>26</c:v>
                </c:pt>
                <c:pt idx="4485">
                  <c:v>10</c:v>
                </c:pt>
                <c:pt idx="4486">
                  <c:v>81.400000000000006</c:v>
                </c:pt>
                <c:pt idx="4487">
                  <c:v>66.400000000000006</c:v>
                </c:pt>
                <c:pt idx="4488">
                  <c:v>62.1</c:v>
                </c:pt>
                <c:pt idx="4489">
                  <c:v>84.3</c:v>
                </c:pt>
                <c:pt idx="4490">
                  <c:v>78.900000000000006</c:v>
                </c:pt>
                <c:pt idx="4491">
                  <c:v>78</c:v>
                </c:pt>
                <c:pt idx="4492">
                  <c:v>78.099999999999994</c:v>
                </c:pt>
                <c:pt idx="4493">
                  <c:v>77</c:v>
                </c:pt>
                <c:pt idx="4494">
                  <c:v>70.900000000000006</c:v>
                </c:pt>
                <c:pt idx="4495">
                  <c:v>76.900000000000006</c:v>
                </c:pt>
                <c:pt idx="4496">
                  <c:v>64.5</c:v>
                </c:pt>
                <c:pt idx="4497">
                  <c:v>63.7</c:v>
                </c:pt>
                <c:pt idx="4498">
                  <c:v>54.8</c:v>
                </c:pt>
                <c:pt idx="4499">
                  <c:v>50.1</c:v>
                </c:pt>
                <c:pt idx="4500">
                  <c:v>80</c:v>
                </c:pt>
                <c:pt idx="4501">
                  <c:v>79.099999999999994</c:v>
                </c:pt>
                <c:pt idx="4502">
                  <c:v>72</c:v>
                </c:pt>
                <c:pt idx="4503">
                  <c:v>70.099999999999994</c:v>
                </c:pt>
                <c:pt idx="4504">
                  <c:v>58.6</c:v>
                </c:pt>
                <c:pt idx="4505">
                  <c:v>55.7</c:v>
                </c:pt>
                <c:pt idx="4506">
                  <c:v>84.6</c:v>
                </c:pt>
                <c:pt idx="4507">
                  <c:v>82.8</c:v>
                </c:pt>
                <c:pt idx="4508">
                  <c:v>73.099999999999994</c:v>
                </c:pt>
                <c:pt idx="4509">
                  <c:v>71.599999999999994</c:v>
                </c:pt>
                <c:pt idx="4510">
                  <c:v>62.9</c:v>
                </c:pt>
                <c:pt idx="4511">
                  <c:v>62.4</c:v>
                </c:pt>
                <c:pt idx="4512">
                  <c:v>45.5</c:v>
                </c:pt>
                <c:pt idx="4513">
                  <c:v>45.5</c:v>
                </c:pt>
                <c:pt idx="4514">
                  <c:v>45.5</c:v>
                </c:pt>
                <c:pt idx="4515">
                  <c:v>45.5</c:v>
                </c:pt>
                <c:pt idx="4516">
                  <c:v>45.5</c:v>
                </c:pt>
                <c:pt idx="4517">
                  <c:v>45.5</c:v>
                </c:pt>
                <c:pt idx="4518">
                  <c:v>65.900000000000006</c:v>
                </c:pt>
                <c:pt idx="4519">
                  <c:v>65.900000000000006</c:v>
                </c:pt>
                <c:pt idx="4520">
                  <c:v>65.900000000000006</c:v>
                </c:pt>
                <c:pt idx="4521">
                  <c:v>65.900000000000006</c:v>
                </c:pt>
                <c:pt idx="4522">
                  <c:v>65.900000000000006</c:v>
                </c:pt>
                <c:pt idx="4523">
                  <c:v>65.900000000000006</c:v>
                </c:pt>
                <c:pt idx="4524">
                  <c:v>77</c:v>
                </c:pt>
                <c:pt idx="4525">
                  <c:v>77</c:v>
                </c:pt>
                <c:pt idx="4526">
                  <c:v>77</c:v>
                </c:pt>
                <c:pt idx="4527">
                  <c:v>77</c:v>
                </c:pt>
                <c:pt idx="4528">
                  <c:v>77</c:v>
                </c:pt>
                <c:pt idx="4529">
                  <c:v>77</c:v>
                </c:pt>
                <c:pt idx="4530">
                  <c:v>85</c:v>
                </c:pt>
                <c:pt idx="4531">
                  <c:v>76</c:v>
                </c:pt>
                <c:pt idx="4532">
                  <c:v>65</c:v>
                </c:pt>
                <c:pt idx="4533">
                  <c:v>85</c:v>
                </c:pt>
                <c:pt idx="4534">
                  <c:v>76</c:v>
                </c:pt>
                <c:pt idx="4535">
                  <c:v>60</c:v>
                </c:pt>
                <c:pt idx="4536">
                  <c:v>93</c:v>
                </c:pt>
                <c:pt idx="4537">
                  <c:v>75</c:v>
                </c:pt>
                <c:pt idx="4538">
                  <c:v>65</c:v>
                </c:pt>
                <c:pt idx="4539">
                  <c:v>90</c:v>
                </c:pt>
                <c:pt idx="4540">
                  <c:v>75</c:v>
                </c:pt>
                <c:pt idx="4541">
                  <c:v>58</c:v>
                </c:pt>
                <c:pt idx="4542">
                  <c:v>63</c:v>
                </c:pt>
                <c:pt idx="4543">
                  <c:v>44</c:v>
                </c:pt>
                <c:pt idx="4544">
                  <c:v>52</c:v>
                </c:pt>
                <c:pt idx="4545">
                  <c:v>25</c:v>
                </c:pt>
                <c:pt idx="4546">
                  <c:v>88</c:v>
                </c:pt>
                <c:pt idx="4547">
                  <c:v>75</c:v>
                </c:pt>
                <c:pt idx="4548">
                  <c:v>79</c:v>
                </c:pt>
                <c:pt idx="4549">
                  <c:v>71</c:v>
                </c:pt>
                <c:pt idx="4550">
                  <c:v>90</c:v>
                </c:pt>
                <c:pt idx="4551">
                  <c:v>81</c:v>
                </c:pt>
                <c:pt idx="4552">
                  <c:v>81</c:v>
                </c:pt>
                <c:pt idx="4553">
                  <c:v>69</c:v>
                </c:pt>
                <c:pt idx="4554">
                  <c:v>93</c:v>
                </c:pt>
                <c:pt idx="4555">
                  <c:v>87</c:v>
                </c:pt>
                <c:pt idx="4556">
                  <c:v>89</c:v>
                </c:pt>
                <c:pt idx="4557">
                  <c:v>76</c:v>
                </c:pt>
                <c:pt idx="4558">
                  <c:v>73</c:v>
                </c:pt>
                <c:pt idx="4559">
                  <c:v>64</c:v>
                </c:pt>
                <c:pt idx="4560">
                  <c:v>58</c:v>
                </c:pt>
                <c:pt idx="4561">
                  <c:v>77.599999999999994</c:v>
                </c:pt>
                <c:pt idx="4562">
                  <c:v>85.2</c:v>
                </c:pt>
                <c:pt idx="4563">
                  <c:v>88.1</c:v>
                </c:pt>
                <c:pt idx="4564">
                  <c:v>86.2</c:v>
                </c:pt>
                <c:pt idx="4565">
                  <c:v>88.5</c:v>
                </c:pt>
                <c:pt idx="4566">
                  <c:v>86.2</c:v>
                </c:pt>
                <c:pt idx="4567">
                  <c:v>86.6</c:v>
                </c:pt>
                <c:pt idx="4568">
                  <c:v>83.4</c:v>
                </c:pt>
                <c:pt idx="4569">
                  <c:v>83.6</c:v>
                </c:pt>
                <c:pt idx="4570">
                  <c:v>87.8</c:v>
                </c:pt>
                <c:pt idx="4571">
                  <c:v>87.3</c:v>
                </c:pt>
                <c:pt idx="4572">
                  <c:v>72.5</c:v>
                </c:pt>
                <c:pt idx="4573">
                  <c:v>65.8</c:v>
                </c:pt>
                <c:pt idx="4574">
                  <c:v>56.6</c:v>
                </c:pt>
                <c:pt idx="4575">
                  <c:v>50.1</c:v>
                </c:pt>
                <c:pt idx="4576">
                  <c:v>31.2</c:v>
                </c:pt>
                <c:pt idx="4577">
                  <c:v>16.7</c:v>
                </c:pt>
                <c:pt idx="4578">
                  <c:v>8.6</c:v>
                </c:pt>
                <c:pt idx="4579">
                  <c:v>38.1</c:v>
                </c:pt>
                <c:pt idx="4580">
                  <c:v>27.3</c:v>
                </c:pt>
                <c:pt idx="4581">
                  <c:v>17.7</c:v>
                </c:pt>
                <c:pt idx="4582">
                  <c:v>58.3</c:v>
                </c:pt>
                <c:pt idx="4583">
                  <c:v>65.400000000000006</c:v>
                </c:pt>
                <c:pt idx="4584">
                  <c:v>51.7</c:v>
                </c:pt>
                <c:pt idx="4585">
                  <c:v>63.5</c:v>
                </c:pt>
                <c:pt idx="4586">
                  <c:v>75.2</c:v>
                </c:pt>
                <c:pt idx="4587">
                  <c:v>72.2</c:v>
                </c:pt>
                <c:pt idx="4588">
                  <c:v>66</c:v>
                </c:pt>
                <c:pt idx="4589">
                  <c:v>67</c:v>
                </c:pt>
                <c:pt idx="4590">
                  <c:v>74</c:v>
                </c:pt>
                <c:pt idx="4591">
                  <c:v>73.400000000000006</c:v>
                </c:pt>
                <c:pt idx="4592">
                  <c:v>45</c:v>
                </c:pt>
                <c:pt idx="4593">
                  <c:v>47</c:v>
                </c:pt>
                <c:pt idx="4594">
                  <c:v>42</c:v>
                </c:pt>
                <c:pt idx="4595">
                  <c:v>38</c:v>
                </c:pt>
                <c:pt idx="4596">
                  <c:v>34</c:v>
                </c:pt>
                <c:pt idx="4597">
                  <c:v>34</c:v>
                </c:pt>
                <c:pt idx="4598">
                  <c:v>34</c:v>
                </c:pt>
                <c:pt idx="4599">
                  <c:v>31</c:v>
                </c:pt>
                <c:pt idx="4600">
                  <c:v>29</c:v>
                </c:pt>
                <c:pt idx="4601">
                  <c:v>27</c:v>
                </c:pt>
                <c:pt idx="4602">
                  <c:v>28</c:v>
                </c:pt>
                <c:pt idx="4603">
                  <c:v>18</c:v>
                </c:pt>
                <c:pt idx="4604">
                  <c:v>70</c:v>
                </c:pt>
                <c:pt idx="4605">
                  <c:v>67</c:v>
                </c:pt>
                <c:pt idx="4606">
                  <c:v>47</c:v>
                </c:pt>
                <c:pt idx="4607">
                  <c:v>52</c:v>
                </c:pt>
                <c:pt idx="4608">
                  <c:v>39</c:v>
                </c:pt>
                <c:pt idx="4609">
                  <c:v>57</c:v>
                </c:pt>
                <c:pt idx="4610">
                  <c:v>40</c:v>
                </c:pt>
                <c:pt idx="4611">
                  <c:v>23</c:v>
                </c:pt>
                <c:pt idx="4612">
                  <c:v>71</c:v>
                </c:pt>
                <c:pt idx="4613">
                  <c:v>48</c:v>
                </c:pt>
                <c:pt idx="4614">
                  <c:v>31</c:v>
                </c:pt>
                <c:pt idx="4615">
                  <c:v>80</c:v>
                </c:pt>
                <c:pt idx="4616">
                  <c:v>60</c:v>
                </c:pt>
                <c:pt idx="4617">
                  <c:v>11</c:v>
                </c:pt>
                <c:pt idx="4618">
                  <c:v>76</c:v>
                </c:pt>
                <c:pt idx="4619">
                  <c:v>83</c:v>
                </c:pt>
                <c:pt idx="4620">
                  <c:v>54</c:v>
                </c:pt>
                <c:pt idx="4621">
                  <c:v>76</c:v>
                </c:pt>
                <c:pt idx="4622">
                  <c:v>58</c:v>
                </c:pt>
                <c:pt idx="4623">
                  <c:v>28</c:v>
                </c:pt>
                <c:pt idx="4624">
                  <c:v>63</c:v>
                </c:pt>
                <c:pt idx="4625">
                  <c:v>52</c:v>
                </c:pt>
                <c:pt idx="4626">
                  <c:v>38</c:v>
                </c:pt>
                <c:pt idx="4627">
                  <c:v>70</c:v>
                </c:pt>
                <c:pt idx="4628">
                  <c:v>50</c:v>
                </c:pt>
                <c:pt idx="4629">
                  <c:v>25</c:v>
                </c:pt>
                <c:pt idx="4630">
                  <c:v>59</c:v>
                </c:pt>
                <c:pt idx="4631">
                  <c:v>61</c:v>
                </c:pt>
                <c:pt idx="4632">
                  <c:v>24</c:v>
                </c:pt>
                <c:pt idx="4633">
                  <c:v>55</c:v>
                </c:pt>
                <c:pt idx="4634">
                  <c:v>58</c:v>
                </c:pt>
                <c:pt idx="4635">
                  <c:v>33</c:v>
                </c:pt>
                <c:pt idx="4636">
                  <c:v>69</c:v>
                </c:pt>
                <c:pt idx="4637">
                  <c:v>54</c:v>
                </c:pt>
                <c:pt idx="4638">
                  <c:v>22</c:v>
                </c:pt>
                <c:pt idx="4639">
                  <c:v>85</c:v>
                </c:pt>
                <c:pt idx="4640">
                  <c:v>56</c:v>
                </c:pt>
                <c:pt idx="4641">
                  <c:v>47</c:v>
                </c:pt>
                <c:pt idx="4642">
                  <c:v>47</c:v>
                </c:pt>
                <c:pt idx="4643">
                  <c:v>56</c:v>
                </c:pt>
                <c:pt idx="4644">
                  <c:v>35</c:v>
                </c:pt>
                <c:pt idx="4645">
                  <c:v>59</c:v>
                </c:pt>
                <c:pt idx="4646">
                  <c:v>48</c:v>
                </c:pt>
                <c:pt idx="4647">
                  <c:v>32</c:v>
                </c:pt>
                <c:pt idx="4648">
                  <c:v>55</c:v>
                </c:pt>
                <c:pt idx="4649">
                  <c:v>53</c:v>
                </c:pt>
                <c:pt idx="4650">
                  <c:v>32</c:v>
                </c:pt>
                <c:pt idx="4651">
                  <c:v>25</c:v>
                </c:pt>
                <c:pt idx="4652">
                  <c:v>25</c:v>
                </c:pt>
                <c:pt idx="4653">
                  <c:v>15</c:v>
                </c:pt>
                <c:pt idx="4654">
                  <c:v>15</c:v>
                </c:pt>
                <c:pt idx="4655">
                  <c:v>45</c:v>
                </c:pt>
                <c:pt idx="4656">
                  <c:v>25</c:v>
                </c:pt>
                <c:pt idx="4657">
                  <c:v>25</c:v>
                </c:pt>
                <c:pt idx="4658">
                  <c:v>35</c:v>
                </c:pt>
                <c:pt idx="4659">
                  <c:v>35</c:v>
                </c:pt>
                <c:pt idx="4660">
                  <c:v>43</c:v>
                </c:pt>
                <c:pt idx="4661">
                  <c:v>49</c:v>
                </c:pt>
                <c:pt idx="4662">
                  <c:v>46</c:v>
                </c:pt>
                <c:pt idx="4663">
                  <c:v>39</c:v>
                </c:pt>
                <c:pt idx="4664">
                  <c:v>42</c:v>
                </c:pt>
                <c:pt idx="4665">
                  <c:v>44</c:v>
                </c:pt>
                <c:pt idx="4666">
                  <c:v>43</c:v>
                </c:pt>
                <c:pt idx="4667">
                  <c:v>42</c:v>
                </c:pt>
                <c:pt idx="4668">
                  <c:v>42</c:v>
                </c:pt>
                <c:pt idx="4669">
                  <c:v>44</c:v>
                </c:pt>
                <c:pt idx="4670">
                  <c:v>0</c:v>
                </c:pt>
                <c:pt idx="4671">
                  <c:v>21</c:v>
                </c:pt>
                <c:pt idx="4672">
                  <c:v>66</c:v>
                </c:pt>
                <c:pt idx="4673">
                  <c:v>50</c:v>
                </c:pt>
                <c:pt idx="4674">
                  <c:v>32</c:v>
                </c:pt>
                <c:pt idx="4675">
                  <c:v>21</c:v>
                </c:pt>
                <c:pt idx="4676">
                  <c:v>39</c:v>
                </c:pt>
                <c:pt idx="4677">
                  <c:v>52</c:v>
                </c:pt>
                <c:pt idx="4678">
                  <c:v>0</c:v>
                </c:pt>
                <c:pt idx="4679">
                  <c:v>44</c:v>
                </c:pt>
                <c:pt idx="4680">
                  <c:v>14.000000000000002</c:v>
                </c:pt>
                <c:pt idx="4681">
                  <c:v>24</c:v>
                </c:pt>
                <c:pt idx="4682">
                  <c:v>26</c:v>
                </c:pt>
                <c:pt idx="4683">
                  <c:v>0</c:v>
                </c:pt>
                <c:pt idx="4684">
                  <c:v>31</c:v>
                </c:pt>
                <c:pt idx="4685">
                  <c:v>33</c:v>
                </c:pt>
                <c:pt idx="4686">
                  <c:v>46</c:v>
                </c:pt>
                <c:pt idx="4687">
                  <c:v>27</c:v>
                </c:pt>
                <c:pt idx="4688">
                  <c:v>59.310344827586214</c:v>
                </c:pt>
                <c:pt idx="4689">
                  <c:v>74.137931034482762</c:v>
                </c:pt>
                <c:pt idx="4690">
                  <c:v>57.586206896551715</c:v>
                </c:pt>
                <c:pt idx="4691">
                  <c:v>31.379310344827584</c:v>
                </c:pt>
                <c:pt idx="4692">
                  <c:v>78.2</c:v>
                </c:pt>
                <c:pt idx="4693">
                  <c:v>79.5</c:v>
                </c:pt>
                <c:pt idx="4694">
                  <c:v>78.5</c:v>
                </c:pt>
                <c:pt idx="4695">
                  <c:v>81.400000000000006</c:v>
                </c:pt>
                <c:pt idx="4696">
                  <c:v>85</c:v>
                </c:pt>
                <c:pt idx="4697">
                  <c:v>61</c:v>
                </c:pt>
                <c:pt idx="4698">
                  <c:v>80</c:v>
                </c:pt>
                <c:pt idx="4699">
                  <c:v>88</c:v>
                </c:pt>
                <c:pt idx="4700">
                  <c:v>90</c:v>
                </c:pt>
                <c:pt idx="4701">
                  <c:v>87</c:v>
                </c:pt>
                <c:pt idx="4702">
                  <c:v>89</c:v>
                </c:pt>
                <c:pt idx="4703">
                  <c:v>78.099999999999994</c:v>
                </c:pt>
                <c:pt idx="4704">
                  <c:v>79.400000000000006</c:v>
                </c:pt>
                <c:pt idx="4705">
                  <c:v>85.2</c:v>
                </c:pt>
                <c:pt idx="4706">
                  <c:v>68.5</c:v>
                </c:pt>
                <c:pt idx="4707">
                  <c:v>81</c:v>
                </c:pt>
                <c:pt idx="4708">
                  <c:v>75</c:v>
                </c:pt>
                <c:pt idx="4709">
                  <c:v>63.7</c:v>
                </c:pt>
                <c:pt idx="4710">
                  <c:v>75.7</c:v>
                </c:pt>
                <c:pt idx="4711">
                  <c:v>67.2</c:v>
                </c:pt>
                <c:pt idx="4712">
                  <c:v>73.599999999999994</c:v>
                </c:pt>
                <c:pt idx="4713">
                  <c:v>79.099999999999994</c:v>
                </c:pt>
                <c:pt idx="4714">
                  <c:v>79.099999999999994</c:v>
                </c:pt>
                <c:pt idx="4715">
                  <c:v>41.9</c:v>
                </c:pt>
                <c:pt idx="4716">
                  <c:v>53.8</c:v>
                </c:pt>
                <c:pt idx="4717">
                  <c:v>25.6</c:v>
                </c:pt>
                <c:pt idx="4718">
                  <c:v>28.4</c:v>
                </c:pt>
                <c:pt idx="4719">
                  <c:v>85.4</c:v>
                </c:pt>
                <c:pt idx="4720">
                  <c:v>74.7</c:v>
                </c:pt>
                <c:pt idx="4721">
                  <c:v>82.4</c:v>
                </c:pt>
                <c:pt idx="4722">
                  <c:v>82</c:v>
                </c:pt>
                <c:pt idx="4723">
                  <c:v>61.2</c:v>
                </c:pt>
                <c:pt idx="4724">
                  <c:v>84.2</c:v>
                </c:pt>
                <c:pt idx="4725">
                  <c:v>80.099999999999994</c:v>
                </c:pt>
                <c:pt idx="4726">
                  <c:v>79.7</c:v>
                </c:pt>
                <c:pt idx="4727">
                  <c:v>71</c:v>
                </c:pt>
                <c:pt idx="4728">
                  <c:v>80.2</c:v>
                </c:pt>
                <c:pt idx="4729">
                  <c:v>64.7</c:v>
                </c:pt>
                <c:pt idx="4730">
                  <c:v>58.1</c:v>
                </c:pt>
                <c:pt idx="4731">
                  <c:v>46.1</c:v>
                </c:pt>
                <c:pt idx="4732">
                  <c:v>1.3</c:v>
                </c:pt>
                <c:pt idx="4733">
                  <c:v>3.1</c:v>
                </c:pt>
                <c:pt idx="4734">
                  <c:v>20.399999999999999</c:v>
                </c:pt>
                <c:pt idx="4735">
                  <c:v>34.5</c:v>
                </c:pt>
                <c:pt idx="4736">
                  <c:v>59.5</c:v>
                </c:pt>
                <c:pt idx="4737">
                  <c:v>73.2</c:v>
                </c:pt>
                <c:pt idx="4738">
                  <c:v>0</c:v>
                </c:pt>
                <c:pt idx="4739">
                  <c:v>6.5</c:v>
                </c:pt>
                <c:pt idx="4740">
                  <c:v>16</c:v>
                </c:pt>
                <c:pt idx="4741">
                  <c:v>17.399999999999999</c:v>
                </c:pt>
                <c:pt idx="4742">
                  <c:v>31</c:v>
                </c:pt>
                <c:pt idx="4743">
                  <c:v>49</c:v>
                </c:pt>
                <c:pt idx="4744">
                  <c:v>61</c:v>
                </c:pt>
                <c:pt idx="4745">
                  <c:v>78</c:v>
                </c:pt>
                <c:pt idx="4746">
                  <c:v>74</c:v>
                </c:pt>
                <c:pt idx="4747">
                  <c:v>23.5</c:v>
                </c:pt>
                <c:pt idx="4748">
                  <c:v>11</c:v>
                </c:pt>
                <c:pt idx="4749">
                  <c:v>68.3</c:v>
                </c:pt>
                <c:pt idx="4750">
                  <c:v>66</c:v>
                </c:pt>
                <c:pt idx="4751">
                  <c:v>63.5</c:v>
                </c:pt>
                <c:pt idx="4752">
                  <c:v>67</c:v>
                </c:pt>
                <c:pt idx="4753">
                  <c:v>73.3</c:v>
                </c:pt>
                <c:pt idx="4754">
                  <c:v>83.2</c:v>
                </c:pt>
                <c:pt idx="4755">
                  <c:v>36.700000000000003</c:v>
                </c:pt>
                <c:pt idx="4756">
                  <c:v>25.6</c:v>
                </c:pt>
                <c:pt idx="4757">
                  <c:v>57.8</c:v>
                </c:pt>
                <c:pt idx="4758">
                  <c:v>64.5</c:v>
                </c:pt>
                <c:pt idx="4759">
                  <c:v>75</c:v>
                </c:pt>
                <c:pt idx="4760">
                  <c:v>77</c:v>
                </c:pt>
                <c:pt idx="4761">
                  <c:v>12.5</c:v>
                </c:pt>
                <c:pt idx="4762">
                  <c:v>33.5</c:v>
                </c:pt>
                <c:pt idx="4763">
                  <c:v>9</c:v>
                </c:pt>
                <c:pt idx="4764">
                  <c:v>18.8</c:v>
                </c:pt>
                <c:pt idx="4765">
                  <c:v>51.2</c:v>
                </c:pt>
                <c:pt idx="4766">
                  <c:v>75.599999999999994</c:v>
                </c:pt>
                <c:pt idx="4767">
                  <c:v>73.900000000000006</c:v>
                </c:pt>
                <c:pt idx="4768">
                  <c:v>76.599999999999994</c:v>
                </c:pt>
                <c:pt idx="4769">
                  <c:v>23.8</c:v>
                </c:pt>
                <c:pt idx="4770">
                  <c:v>6.8</c:v>
                </c:pt>
                <c:pt idx="4771">
                  <c:v>29.7</c:v>
                </c:pt>
                <c:pt idx="4772">
                  <c:v>37</c:v>
                </c:pt>
                <c:pt idx="4773">
                  <c:v>38</c:v>
                </c:pt>
                <c:pt idx="4774">
                  <c:v>39</c:v>
                </c:pt>
                <c:pt idx="4775">
                  <c:v>45</c:v>
                </c:pt>
                <c:pt idx="4776">
                  <c:v>56</c:v>
                </c:pt>
                <c:pt idx="4777">
                  <c:v>49</c:v>
                </c:pt>
                <c:pt idx="4778">
                  <c:v>62</c:v>
                </c:pt>
                <c:pt idx="4779">
                  <c:v>63</c:v>
                </c:pt>
                <c:pt idx="4780">
                  <c:v>1.9</c:v>
                </c:pt>
                <c:pt idx="4781">
                  <c:v>3.5</c:v>
                </c:pt>
                <c:pt idx="4782">
                  <c:v>24.1</c:v>
                </c:pt>
                <c:pt idx="4783">
                  <c:v>45.7</c:v>
                </c:pt>
                <c:pt idx="4784">
                  <c:v>48</c:v>
                </c:pt>
                <c:pt idx="4785">
                  <c:v>37.4</c:v>
                </c:pt>
                <c:pt idx="4786">
                  <c:v>37.6</c:v>
                </c:pt>
                <c:pt idx="4787">
                  <c:v>55.7</c:v>
                </c:pt>
                <c:pt idx="4788">
                  <c:v>33.6</c:v>
                </c:pt>
                <c:pt idx="4789">
                  <c:v>57.1</c:v>
                </c:pt>
                <c:pt idx="4790">
                  <c:v>36.4</c:v>
                </c:pt>
                <c:pt idx="4791">
                  <c:v>63.2</c:v>
                </c:pt>
                <c:pt idx="4792">
                  <c:v>9.5</c:v>
                </c:pt>
                <c:pt idx="4793">
                  <c:v>23</c:v>
                </c:pt>
                <c:pt idx="4794">
                  <c:v>63</c:v>
                </c:pt>
                <c:pt idx="4795">
                  <c:v>14.9</c:v>
                </c:pt>
                <c:pt idx="4796">
                  <c:v>43.9</c:v>
                </c:pt>
                <c:pt idx="4797">
                  <c:v>55.5</c:v>
                </c:pt>
                <c:pt idx="4798">
                  <c:v>39.799999999999997</c:v>
                </c:pt>
                <c:pt idx="4799">
                  <c:v>30.9</c:v>
                </c:pt>
                <c:pt idx="4800">
                  <c:v>51.5</c:v>
                </c:pt>
                <c:pt idx="4801">
                  <c:v>34.6</c:v>
                </c:pt>
                <c:pt idx="4802">
                  <c:v>39.700000000000003</c:v>
                </c:pt>
                <c:pt idx="4803">
                  <c:v>39.700000000000003</c:v>
                </c:pt>
                <c:pt idx="4804">
                  <c:v>2.9</c:v>
                </c:pt>
                <c:pt idx="4805">
                  <c:v>21.2</c:v>
                </c:pt>
                <c:pt idx="4806">
                  <c:v>13.9</c:v>
                </c:pt>
                <c:pt idx="4807">
                  <c:v>21.1</c:v>
                </c:pt>
                <c:pt idx="4808">
                  <c:v>40.200000000000003</c:v>
                </c:pt>
                <c:pt idx="4809">
                  <c:v>62.9</c:v>
                </c:pt>
                <c:pt idx="4810">
                  <c:v>69.7</c:v>
                </c:pt>
                <c:pt idx="4811">
                  <c:v>9.1</c:v>
                </c:pt>
                <c:pt idx="4812">
                  <c:v>30.1</c:v>
                </c:pt>
                <c:pt idx="4813">
                  <c:v>34.700000000000003</c:v>
                </c:pt>
                <c:pt idx="4814">
                  <c:v>40.9</c:v>
                </c:pt>
                <c:pt idx="4815">
                  <c:v>51.9</c:v>
                </c:pt>
                <c:pt idx="4816">
                  <c:v>62.2</c:v>
                </c:pt>
                <c:pt idx="4817">
                  <c:v>54.9</c:v>
                </c:pt>
                <c:pt idx="4818">
                  <c:v>56.3</c:v>
                </c:pt>
                <c:pt idx="4819">
                  <c:v>77.400000000000006</c:v>
                </c:pt>
                <c:pt idx="4820">
                  <c:v>69.400000000000006</c:v>
                </c:pt>
                <c:pt idx="4821">
                  <c:v>22.8</c:v>
                </c:pt>
                <c:pt idx="4822">
                  <c:v>29.2</c:v>
                </c:pt>
                <c:pt idx="4823">
                  <c:v>41.2</c:v>
                </c:pt>
                <c:pt idx="4824">
                  <c:v>51.9</c:v>
                </c:pt>
                <c:pt idx="4825">
                  <c:v>57.1</c:v>
                </c:pt>
                <c:pt idx="4826">
                  <c:v>60.5</c:v>
                </c:pt>
                <c:pt idx="4827">
                  <c:v>69.3</c:v>
                </c:pt>
                <c:pt idx="4828">
                  <c:v>69.3</c:v>
                </c:pt>
                <c:pt idx="4829">
                  <c:v>4</c:v>
                </c:pt>
                <c:pt idx="4830">
                  <c:v>5</c:v>
                </c:pt>
                <c:pt idx="4831">
                  <c:v>9</c:v>
                </c:pt>
                <c:pt idx="4832">
                  <c:v>11</c:v>
                </c:pt>
                <c:pt idx="4833">
                  <c:v>15</c:v>
                </c:pt>
                <c:pt idx="4834">
                  <c:v>16</c:v>
                </c:pt>
                <c:pt idx="4835">
                  <c:v>18</c:v>
                </c:pt>
                <c:pt idx="4836">
                  <c:v>15</c:v>
                </c:pt>
                <c:pt idx="4837">
                  <c:v>13</c:v>
                </c:pt>
                <c:pt idx="4838">
                  <c:v>4</c:v>
                </c:pt>
                <c:pt idx="4839">
                  <c:v>9</c:v>
                </c:pt>
                <c:pt idx="4840">
                  <c:v>15</c:v>
                </c:pt>
                <c:pt idx="4841">
                  <c:v>19</c:v>
                </c:pt>
                <c:pt idx="4842">
                  <c:v>23</c:v>
                </c:pt>
                <c:pt idx="4843">
                  <c:v>14</c:v>
                </c:pt>
                <c:pt idx="4844">
                  <c:v>15</c:v>
                </c:pt>
                <c:pt idx="4845">
                  <c:v>18</c:v>
                </c:pt>
                <c:pt idx="4846">
                  <c:v>10</c:v>
                </c:pt>
                <c:pt idx="4847">
                  <c:v>11</c:v>
                </c:pt>
                <c:pt idx="4848">
                  <c:v>13</c:v>
                </c:pt>
                <c:pt idx="4849">
                  <c:v>15</c:v>
                </c:pt>
                <c:pt idx="4850">
                  <c:v>16</c:v>
                </c:pt>
                <c:pt idx="4851">
                  <c:v>16</c:v>
                </c:pt>
                <c:pt idx="4852">
                  <c:v>15</c:v>
                </c:pt>
                <c:pt idx="4853">
                  <c:v>13</c:v>
                </c:pt>
                <c:pt idx="4854">
                  <c:v>19</c:v>
                </c:pt>
                <c:pt idx="4855">
                  <c:v>5</c:v>
                </c:pt>
                <c:pt idx="4856">
                  <c:v>5</c:v>
                </c:pt>
                <c:pt idx="4857">
                  <c:v>11</c:v>
                </c:pt>
                <c:pt idx="4858">
                  <c:v>15</c:v>
                </c:pt>
                <c:pt idx="4859">
                  <c:v>15</c:v>
                </c:pt>
                <c:pt idx="4860">
                  <c:v>15</c:v>
                </c:pt>
                <c:pt idx="4861">
                  <c:v>15</c:v>
                </c:pt>
                <c:pt idx="4862">
                  <c:v>16</c:v>
                </c:pt>
                <c:pt idx="4863">
                  <c:v>26</c:v>
                </c:pt>
                <c:pt idx="4864">
                  <c:v>37</c:v>
                </c:pt>
                <c:pt idx="4865">
                  <c:v>5</c:v>
                </c:pt>
                <c:pt idx="4866">
                  <c:v>5</c:v>
                </c:pt>
                <c:pt idx="4867">
                  <c:v>13</c:v>
                </c:pt>
                <c:pt idx="4868">
                  <c:v>16</c:v>
                </c:pt>
                <c:pt idx="4869">
                  <c:v>16</c:v>
                </c:pt>
                <c:pt idx="4870">
                  <c:v>16</c:v>
                </c:pt>
                <c:pt idx="4871">
                  <c:v>16</c:v>
                </c:pt>
                <c:pt idx="4872">
                  <c:v>16</c:v>
                </c:pt>
                <c:pt idx="4873">
                  <c:v>26</c:v>
                </c:pt>
                <c:pt idx="4874">
                  <c:v>6</c:v>
                </c:pt>
                <c:pt idx="4875">
                  <c:v>16</c:v>
                </c:pt>
                <c:pt idx="4876">
                  <c:v>22</c:v>
                </c:pt>
                <c:pt idx="4877">
                  <c:v>26</c:v>
                </c:pt>
                <c:pt idx="4878">
                  <c:v>28</c:v>
                </c:pt>
                <c:pt idx="4879">
                  <c:v>34</c:v>
                </c:pt>
                <c:pt idx="4880">
                  <c:v>33</c:v>
                </c:pt>
                <c:pt idx="4881">
                  <c:v>25</c:v>
                </c:pt>
                <c:pt idx="4882">
                  <c:v>18</c:v>
                </c:pt>
                <c:pt idx="4883">
                  <c:v>9</c:v>
                </c:pt>
                <c:pt idx="4884">
                  <c:v>4</c:v>
                </c:pt>
                <c:pt idx="4885">
                  <c:v>2</c:v>
                </c:pt>
                <c:pt idx="4886">
                  <c:v>38</c:v>
                </c:pt>
                <c:pt idx="4887">
                  <c:v>25</c:v>
                </c:pt>
                <c:pt idx="4888">
                  <c:v>18</c:v>
                </c:pt>
                <c:pt idx="4889">
                  <c:v>14</c:v>
                </c:pt>
                <c:pt idx="4890">
                  <c:v>10</c:v>
                </c:pt>
                <c:pt idx="4891">
                  <c:v>8</c:v>
                </c:pt>
              </c:numCache>
            </c:numRef>
          </c:xVal>
          <c:yVal>
            <c:numRef>
              <c:f>FULL!$T$2:$T$4893</c:f>
              <c:numCache>
                <c:formatCode>General</c:formatCode>
                <c:ptCount val="4892"/>
                <c:pt idx="3129" formatCode="0.00E+00">
                  <c:v>63095734448.019539</c:v>
                </c:pt>
                <c:pt idx="3130" formatCode="0.00E+00">
                  <c:v>316227766016.83917</c:v>
                </c:pt>
                <c:pt idx="3131" formatCode="0.00E+00">
                  <c:v>794328234724.2843</c:v>
                </c:pt>
                <c:pt idx="3132" formatCode="0.00E+00">
                  <c:v>1995262314968.8862</c:v>
                </c:pt>
                <c:pt idx="3133" formatCode="0.00E+00">
                  <c:v>1995262314968.8862</c:v>
                </c:pt>
                <c:pt idx="3134" formatCode="0.00E+00">
                  <c:v>2511886431509.5859</c:v>
                </c:pt>
                <c:pt idx="3135" formatCode="0.00E+00">
                  <c:v>63095734448019.523</c:v>
                </c:pt>
                <c:pt idx="3136" formatCode="0.00E+00">
                  <c:v>1995262314968885.8</c:v>
                </c:pt>
                <c:pt idx="3137" formatCode="0.00E+00">
                  <c:v>3162277660168383</c:v>
                </c:pt>
                <c:pt idx="3138" formatCode="0.00E+00">
                  <c:v>1584893192461119.8</c:v>
                </c:pt>
                <c:pt idx="3139" formatCode="0.00E+00">
                  <c:v>2511886431509585.5</c:v>
                </c:pt>
                <c:pt idx="3140" formatCode="0.00E+00">
                  <c:v>630957344480198.25</c:v>
                </c:pt>
                <c:pt idx="3141" formatCode="0.00E+00">
                  <c:v>6309573444801966</c:v>
                </c:pt>
                <c:pt idx="3142" formatCode="0.00E+00">
                  <c:v>5011872336272719</c:v>
                </c:pt>
                <c:pt idx="3143" formatCode="0.00E+00">
                  <c:v>2511886431509585.5</c:v>
                </c:pt>
                <c:pt idx="3144" formatCode="0.00E+00">
                  <c:v>3162277660168383</c:v>
                </c:pt>
                <c:pt idx="3145" formatCode="0.00E+00">
                  <c:v>3981071705534973.5</c:v>
                </c:pt>
                <c:pt idx="3146" formatCode="0.00E+00">
                  <c:v>794328234724.2843</c:v>
                </c:pt>
                <c:pt idx="3147" formatCode="0.00E+00">
                  <c:v>5011872336272719</c:v>
                </c:pt>
                <c:pt idx="3148" formatCode="0.00E+00">
                  <c:v>1584893192461119.8</c:v>
                </c:pt>
                <c:pt idx="3149" formatCode="0.00E+00">
                  <c:v>398107170553498.31</c:v>
                </c:pt>
                <c:pt idx="3150" formatCode="0.00E+00">
                  <c:v>2.5118864315095792E+16</c:v>
                </c:pt>
                <c:pt idx="3151" formatCode="0.00E+00">
                  <c:v>1E+16</c:v>
                </c:pt>
                <c:pt idx="3152" formatCode="0.00E+00">
                  <c:v>1.584893192461116E+16</c:v>
                </c:pt>
                <c:pt idx="3153" formatCode="0.00E+00">
                  <c:v>1.2589254117941794E+16</c:v>
                </c:pt>
                <c:pt idx="4064" formatCode="0.00E+00">
                  <c:v>3900000000000</c:v>
                </c:pt>
                <c:pt idx="4065" formatCode="0.00E+00">
                  <c:v>5900000000000</c:v>
                </c:pt>
                <c:pt idx="4066" formatCode="0.00E+00">
                  <c:v>4500000000000</c:v>
                </c:pt>
                <c:pt idx="4067" formatCode="0.00E+00">
                  <c:v>7000000000000</c:v>
                </c:pt>
                <c:pt idx="4068" formatCode="0.00E+00">
                  <c:v>6700000000000</c:v>
                </c:pt>
                <c:pt idx="4069" formatCode="0.00E+00">
                  <c:v>15000000000000</c:v>
                </c:pt>
                <c:pt idx="4070" formatCode="0.00E+00">
                  <c:v>6200000000000</c:v>
                </c:pt>
                <c:pt idx="4071" formatCode="0.00E+00">
                  <c:v>8500000000000</c:v>
                </c:pt>
                <c:pt idx="4072" formatCode="0.00E+00">
                  <c:v>9300000000000</c:v>
                </c:pt>
                <c:pt idx="4073" formatCode="0.00E+00">
                  <c:v>18000000000000</c:v>
                </c:pt>
                <c:pt idx="4074" formatCode="0.00E+00">
                  <c:v>17000000000000</c:v>
                </c:pt>
                <c:pt idx="4075" formatCode="0.00E+00">
                  <c:v>11000000000000</c:v>
                </c:pt>
                <c:pt idx="4076" formatCode="0.00E+00">
                  <c:v>14000000000000</c:v>
                </c:pt>
                <c:pt idx="4077" formatCode="0.00E+00">
                  <c:v>11000000000000</c:v>
                </c:pt>
                <c:pt idx="4078" formatCode="0.00E+00">
                  <c:v>15000000000000</c:v>
                </c:pt>
                <c:pt idx="4079" formatCode="0.00E+00">
                  <c:v>3900000000000</c:v>
                </c:pt>
                <c:pt idx="4080" formatCode="0.00E+00">
                  <c:v>6800000000000</c:v>
                </c:pt>
                <c:pt idx="4081" formatCode="0.00E+00">
                  <c:v>2400000000000</c:v>
                </c:pt>
                <c:pt idx="4082" formatCode="0.00E+00">
                  <c:v>2100000000000</c:v>
                </c:pt>
                <c:pt idx="4083" formatCode="0.00E+00">
                  <c:v>2400000000000</c:v>
                </c:pt>
                <c:pt idx="4084" formatCode="0.00E+00">
                  <c:v>560000000000</c:v>
                </c:pt>
                <c:pt idx="4085" formatCode="0.00E+00">
                  <c:v>1700000000000</c:v>
                </c:pt>
                <c:pt idx="4086" formatCode="0.00E+00">
                  <c:v>5800000000000</c:v>
                </c:pt>
                <c:pt idx="4087" formatCode="0.00E+00">
                  <c:v>840000000000</c:v>
                </c:pt>
                <c:pt idx="4088" formatCode="0.00E+00">
                  <c:v>4200000000000</c:v>
                </c:pt>
                <c:pt idx="4089" formatCode="0.00E+00">
                  <c:v>4600000000000</c:v>
                </c:pt>
                <c:pt idx="4090" formatCode="0.00E+00">
                  <c:v>940000000000</c:v>
                </c:pt>
                <c:pt idx="4091" formatCode="0.00E+00">
                  <c:v>4400000000000</c:v>
                </c:pt>
                <c:pt idx="4092" formatCode="0.00E+00">
                  <c:v>190000000000</c:v>
                </c:pt>
                <c:pt idx="4093" formatCode="0.00E+00">
                  <c:v>660000000000</c:v>
                </c:pt>
                <c:pt idx="4094" formatCode="0.00E+00">
                  <c:v>780000000000</c:v>
                </c:pt>
                <c:pt idx="4095" formatCode="0.00E+00">
                  <c:v>4300000000000</c:v>
                </c:pt>
                <c:pt idx="4096" formatCode="0.00E+00">
                  <c:v>580000000000</c:v>
                </c:pt>
                <c:pt idx="4097" formatCode="0.00E+00">
                  <c:v>2500000000000</c:v>
                </c:pt>
                <c:pt idx="4098" formatCode="0.00E+00">
                  <c:v>230000000000</c:v>
                </c:pt>
                <c:pt idx="4099" formatCode="0.00E+00">
                  <c:v>110000000000</c:v>
                </c:pt>
                <c:pt idx="4100" formatCode="0.00E+00">
                  <c:v>970000000000</c:v>
                </c:pt>
                <c:pt idx="4101" formatCode="0.00E+00">
                  <c:v>2400000000000</c:v>
                </c:pt>
                <c:pt idx="4102" formatCode="0.00E+00">
                  <c:v>41000000000</c:v>
                </c:pt>
                <c:pt idx="4103" formatCode="0.00E+00">
                  <c:v>120000000000</c:v>
                </c:pt>
                <c:pt idx="4104" formatCode="0.00E+00">
                  <c:v>120000000000</c:v>
                </c:pt>
                <c:pt idx="4105" formatCode="0.00E+00">
                  <c:v>460000000000</c:v>
                </c:pt>
                <c:pt idx="4106" formatCode="0.00E+00">
                  <c:v>120000000000</c:v>
                </c:pt>
                <c:pt idx="4107" formatCode="0.00E+00">
                  <c:v>23000000000</c:v>
                </c:pt>
                <c:pt idx="4110" formatCode="0.00E+00">
                  <c:v>20000000000</c:v>
                </c:pt>
                <c:pt idx="4111" formatCode="0.00E+00">
                  <c:v>6000000000000</c:v>
                </c:pt>
                <c:pt idx="4112" formatCode="0.00E+00">
                  <c:v>4000000000000</c:v>
                </c:pt>
                <c:pt idx="4113" formatCode="0.00E+00">
                  <c:v>14000000000000</c:v>
                </c:pt>
                <c:pt idx="4114" formatCode="0.00E+00">
                  <c:v>5500000000000</c:v>
                </c:pt>
                <c:pt idx="4115" formatCode="0.00E+00">
                  <c:v>6400000000000</c:v>
                </c:pt>
                <c:pt idx="4116" formatCode="0.00E+00">
                  <c:v>5600000000000</c:v>
                </c:pt>
                <c:pt idx="4117" formatCode="0.00E+00">
                  <c:v>9400000000000</c:v>
                </c:pt>
                <c:pt idx="4118" formatCode="0.00E+00">
                  <c:v>2600000000000</c:v>
                </c:pt>
                <c:pt idx="4119" formatCode="0.00E+00">
                  <c:v>3400000000000</c:v>
                </c:pt>
                <c:pt idx="4120" formatCode="0.00E+00">
                  <c:v>1600000000000</c:v>
                </c:pt>
                <c:pt idx="4121" formatCode="0.00E+00">
                  <c:v>1600000000000</c:v>
                </c:pt>
                <c:pt idx="4122" formatCode="0.00E+00">
                  <c:v>740000000000</c:v>
                </c:pt>
                <c:pt idx="4123" formatCode="0.00E+00">
                  <c:v>2400000000000</c:v>
                </c:pt>
                <c:pt idx="4124" formatCode="0.00E+00">
                  <c:v>3200000000000</c:v>
                </c:pt>
                <c:pt idx="4125" formatCode="0.00E+00">
                  <c:v>3300000000000</c:v>
                </c:pt>
                <c:pt idx="4126" formatCode="0.00E+00">
                  <c:v>1000000000000</c:v>
                </c:pt>
                <c:pt idx="4127" formatCode="0.00E+00">
                  <c:v>1768000000000</c:v>
                </c:pt>
                <c:pt idx="4128" formatCode="0.00E+00">
                  <c:v>1671000000000</c:v>
                </c:pt>
                <c:pt idx="4129" formatCode="0.00E+00">
                  <c:v>1013000000000</c:v>
                </c:pt>
                <c:pt idx="4130" formatCode="0.00E+00">
                  <c:v>5508000000000</c:v>
                </c:pt>
                <c:pt idx="4131" formatCode="0.00E+00">
                  <c:v>4160000000000</c:v>
                </c:pt>
                <c:pt idx="4132" formatCode="0.00E+00">
                  <c:v>3545000000000</c:v>
                </c:pt>
                <c:pt idx="4133" formatCode="0.00E+00">
                  <c:v>2773000000000</c:v>
                </c:pt>
                <c:pt idx="4134" formatCode="0.00E+00">
                  <c:v>4980000000000</c:v>
                </c:pt>
                <c:pt idx="4135" formatCode="0.00E+00">
                  <c:v>1725000000000</c:v>
                </c:pt>
                <c:pt idx="4136" formatCode="0.00E+00">
                  <c:v>1995000000000</c:v>
                </c:pt>
                <c:pt idx="4137" formatCode="0.00E+00">
                  <c:v>1517000000000</c:v>
                </c:pt>
                <c:pt idx="4138" formatCode="0.00E+00">
                  <c:v>15146000000000</c:v>
                </c:pt>
                <c:pt idx="4139" formatCode="0.00E+00">
                  <c:v>18639000000000</c:v>
                </c:pt>
                <c:pt idx="4140" formatCode="0.00E+00">
                  <c:v>10600000000000</c:v>
                </c:pt>
                <c:pt idx="4141" formatCode="0.00E+00">
                  <c:v>1013000000000</c:v>
                </c:pt>
                <c:pt idx="4142" formatCode="0.00E+00">
                  <c:v>18639000000000</c:v>
                </c:pt>
                <c:pt idx="4143" formatCode="0.00E+00">
                  <c:v>5360000000000</c:v>
                </c:pt>
                <c:pt idx="4144" formatCode="0.00E+00">
                  <c:v>5518000000000</c:v>
                </c:pt>
                <c:pt idx="4145" formatCode="0.00E+00">
                  <c:v>1852000000000</c:v>
                </c:pt>
                <c:pt idx="4146" formatCode="0.00E+00">
                  <c:v>1270000000000</c:v>
                </c:pt>
                <c:pt idx="4147" formatCode="0.00E+00">
                  <c:v>1867000000000</c:v>
                </c:pt>
                <c:pt idx="4148" formatCode="0.00E+00">
                  <c:v>7079000000000</c:v>
                </c:pt>
                <c:pt idx="4149" formatCode="0.00E+00">
                  <c:v>13268000000000</c:v>
                </c:pt>
                <c:pt idx="4150" formatCode="0.00E+00">
                  <c:v>10278000000000</c:v>
                </c:pt>
                <c:pt idx="4151" formatCode="0.00E+00">
                  <c:v>2891000000000</c:v>
                </c:pt>
                <c:pt idx="4152" formatCode="0.00E+00">
                  <c:v>2093000000000</c:v>
                </c:pt>
                <c:pt idx="4153" formatCode="0.00E+00">
                  <c:v>2695000000000</c:v>
                </c:pt>
                <c:pt idx="4154" formatCode="0.00E+00">
                  <c:v>4679000000000</c:v>
                </c:pt>
                <c:pt idx="4155" formatCode="0.00E+00">
                  <c:v>3014000000000</c:v>
                </c:pt>
                <c:pt idx="4156" formatCode="0.00E+00">
                  <c:v>3660000000000</c:v>
                </c:pt>
                <c:pt idx="4157" formatCode="0.00E+00">
                  <c:v>2653000000000</c:v>
                </c:pt>
                <c:pt idx="4158" formatCode="0.00E+00">
                  <c:v>1741000000000</c:v>
                </c:pt>
                <c:pt idx="4159" formatCode="0.00E+00">
                  <c:v>1605000000000</c:v>
                </c:pt>
                <c:pt idx="4160" formatCode="0.00E+00">
                  <c:v>3910000000000</c:v>
                </c:pt>
                <c:pt idx="4161" formatCode="0.00E+00">
                  <c:v>8431000000000</c:v>
                </c:pt>
                <c:pt idx="4162" formatCode="0.00E+00">
                  <c:v>1270000000000</c:v>
                </c:pt>
                <c:pt idx="4163" formatCode="0.00E+00">
                  <c:v>13268000000000</c:v>
                </c:pt>
                <c:pt idx="4164" formatCode="0.00E+00">
                  <c:v>4293000000000</c:v>
                </c:pt>
                <c:pt idx="4165" formatCode="0.00E+00">
                  <c:v>3449000000000</c:v>
                </c:pt>
                <c:pt idx="4166" formatCode="0.00E+00">
                  <c:v>1700000000000</c:v>
                </c:pt>
                <c:pt idx="4167" formatCode="0.00E+00">
                  <c:v>3400000000000</c:v>
                </c:pt>
                <c:pt idx="4168" formatCode="0.00E+00">
                  <c:v>990000000000</c:v>
                </c:pt>
                <c:pt idx="4169" formatCode="0.00E+00">
                  <c:v>3200000000000</c:v>
                </c:pt>
                <c:pt idx="4170" formatCode="0.00E+00">
                  <c:v>190000000000</c:v>
                </c:pt>
                <c:pt idx="4171" formatCode="0.00E+00">
                  <c:v>740000000000</c:v>
                </c:pt>
                <c:pt idx="4172" formatCode="0.00E+00">
                  <c:v>39000000000</c:v>
                </c:pt>
                <c:pt idx="4173" formatCode="0.00E+00">
                  <c:v>36000000000</c:v>
                </c:pt>
                <c:pt idx="4174" formatCode="0.00E+00">
                  <c:v>29000000000</c:v>
                </c:pt>
                <c:pt idx="4175" formatCode="0.00E+00">
                  <c:v>83000000000</c:v>
                </c:pt>
                <c:pt idx="4176" formatCode="0.00E+00">
                  <c:v>34000000000</c:v>
                </c:pt>
                <c:pt idx="4177" formatCode="0.00E+00">
                  <c:v>24000000000</c:v>
                </c:pt>
                <c:pt idx="4178" formatCode="0.00E+00">
                  <c:v>32000000000</c:v>
                </c:pt>
                <c:pt idx="4179" formatCode="0.00E+00">
                  <c:v>156000000000</c:v>
                </c:pt>
                <c:pt idx="4180" formatCode="0.00E+00">
                  <c:v>162000000000</c:v>
                </c:pt>
                <c:pt idx="4181" formatCode="0.00E+00">
                  <c:v>21000000000</c:v>
                </c:pt>
                <c:pt idx="4182" formatCode="0.00E+00">
                  <c:v>40000000000</c:v>
                </c:pt>
                <c:pt idx="4183" formatCode="0.00E+00">
                  <c:v>1100000000</c:v>
                </c:pt>
                <c:pt idx="4184" formatCode="0.00E+00">
                  <c:v>101000000000</c:v>
                </c:pt>
                <c:pt idx="4185" formatCode="0.00E+00">
                  <c:v>35000000000</c:v>
                </c:pt>
                <c:pt idx="4186" formatCode="0.00E+00">
                  <c:v>43000000000</c:v>
                </c:pt>
                <c:pt idx="4187" formatCode="0.00E+00">
                  <c:v>21000000000</c:v>
                </c:pt>
                <c:pt idx="4188" formatCode="0.00E+00">
                  <c:v>22000000000</c:v>
                </c:pt>
                <c:pt idx="4189" formatCode="0.00E+00">
                  <c:v>16000000000</c:v>
                </c:pt>
                <c:pt idx="4190" formatCode="0.00E+00">
                  <c:v>34000000000</c:v>
                </c:pt>
                <c:pt idx="4191" formatCode="0.00E+00">
                  <c:v>24000000000</c:v>
                </c:pt>
                <c:pt idx="4192" formatCode="0.00E+00">
                  <c:v>36000000000</c:v>
                </c:pt>
                <c:pt idx="4193" formatCode="0.00E+00">
                  <c:v>25000000000</c:v>
                </c:pt>
                <c:pt idx="4194" formatCode="0.00E+00">
                  <c:v>38000000000</c:v>
                </c:pt>
                <c:pt idx="4195" formatCode="0.00E+00">
                  <c:v>25000000000</c:v>
                </c:pt>
                <c:pt idx="4196" formatCode="0.00E+00">
                  <c:v>57000000000</c:v>
                </c:pt>
                <c:pt idx="4197" formatCode="0.00E+00">
                  <c:v>356000000000</c:v>
                </c:pt>
                <c:pt idx="4198" formatCode="0.00E+00">
                  <c:v>54000000000</c:v>
                </c:pt>
                <c:pt idx="4199" formatCode="0.00E+00">
                  <c:v>76000000000</c:v>
                </c:pt>
                <c:pt idx="4200" formatCode="0.00E+00">
                  <c:v>5850000000</c:v>
                </c:pt>
                <c:pt idx="4201" formatCode="0.00E+00">
                  <c:v>2670000000</c:v>
                </c:pt>
                <c:pt idx="4202" formatCode="0.00E+00">
                  <c:v>16300000000</c:v>
                </c:pt>
                <c:pt idx="4203" formatCode="0.00E+00">
                  <c:v>11600000000</c:v>
                </c:pt>
                <c:pt idx="4204" formatCode="0.00E+00">
                  <c:v>147000000000</c:v>
                </c:pt>
                <c:pt idx="4205" formatCode="0.00E+00">
                  <c:v>63000000000</c:v>
                </c:pt>
                <c:pt idx="4206" formatCode="0.00E+00">
                  <c:v>2694000000</c:v>
                </c:pt>
                <c:pt idx="4207" formatCode="0.00E+00">
                  <c:v>14100000000</c:v>
                </c:pt>
                <c:pt idx="4208" formatCode="0.00E+00">
                  <c:v>18700000000</c:v>
                </c:pt>
                <c:pt idx="4210" formatCode="0.00E+00">
                  <c:v>747000000000</c:v>
                </c:pt>
                <c:pt idx="4211" formatCode="0.00E+00">
                  <c:v>1361000000000</c:v>
                </c:pt>
                <c:pt idx="4212" formatCode="0.00E+00">
                  <c:v>471000000000</c:v>
                </c:pt>
                <c:pt idx="4213" formatCode="0.00E+00">
                  <c:v>556000000000</c:v>
                </c:pt>
                <c:pt idx="4214" formatCode="0.00E+00">
                  <c:v>338000000000</c:v>
                </c:pt>
                <c:pt idx="4215" formatCode="0.00E+00">
                  <c:v>556000000000</c:v>
                </c:pt>
                <c:pt idx="4216" formatCode="0.00E+00">
                  <c:v>916000000000</c:v>
                </c:pt>
                <c:pt idx="4217" formatCode="0.00E+00">
                  <c:v>639000000000</c:v>
                </c:pt>
                <c:pt idx="4218" formatCode="0.00E+00">
                  <c:v>224000000000</c:v>
                </c:pt>
                <c:pt idx="4219" formatCode="0.00E+00">
                  <c:v>694000000000</c:v>
                </c:pt>
                <c:pt idx="4220" formatCode="0.00E+00">
                  <c:v>610000000000</c:v>
                </c:pt>
                <c:pt idx="4221" formatCode="0.00E+00">
                  <c:v>406000000000</c:v>
                </c:pt>
                <c:pt idx="4222" formatCode="0.00E+00">
                  <c:v>578000000000</c:v>
                </c:pt>
                <c:pt idx="4223" formatCode="0.00E+00">
                  <c:v>236000000000</c:v>
                </c:pt>
                <c:pt idx="4224" formatCode="0.00E+00">
                  <c:v>210000000000</c:v>
                </c:pt>
                <c:pt idx="4225" formatCode="0.00E+00">
                  <c:v>200000000000</c:v>
                </c:pt>
                <c:pt idx="4226" formatCode="0.00E+00">
                  <c:v>496000000000</c:v>
                </c:pt>
                <c:pt idx="4227" formatCode="0.00E+00">
                  <c:v>271000000000</c:v>
                </c:pt>
                <c:pt idx="4228" formatCode="0.00E+00">
                  <c:v>152000000000</c:v>
                </c:pt>
                <c:pt idx="4229" formatCode="0.00E+00">
                  <c:v>224000000000</c:v>
                </c:pt>
                <c:pt idx="4230" formatCode="0.00E+00">
                  <c:v>382000000000</c:v>
                </c:pt>
                <c:pt idx="4231" formatCode="0.00E+00">
                  <c:v>570000000000</c:v>
                </c:pt>
                <c:pt idx="4232" formatCode="0.00E+00">
                  <c:v>1550000000000</c:v>
                </c:pt>
                <c:pt idx="4233" formatCode="0.00E+00">
                  <c:v>1170000000000</c:v>
                </c:pt>
                <c:pt idx="4234" formatCode="0.00E+00">
                  <c:v>590000000000</c:v>
                </c:pt>
                <c:pt idx="4235" formatCode="0.00E+00">
                  <c:v>1460000000000</c:v>
                </c:pt>
                <c:pt idx="4236" formatCode="0.00E+00">
                  <c:v>1250000000000</c:v>
                </c:pt>
                <c:pt idx="4237" formatCode="0.00E+00">
                  <c:v>20000000000000</c:v>
                </c:pt>
                <c:pt idx="4238" formatCode="0.00E+00">
                  <c:v>2400000000000</c:v>
                </c:pt>
                <c:pt idx="4239" formatCode="0.00E+00">
                  <c:v>2100000000000</c:v>
                </c:pt>
                <c:pt idx="4240" formatCode="0.00E+00">
                  <c:v>2000000000000</c:v>
                </c:pt>
                <c:pt idx="4241" formatCode="0.00E+00">
                  <c:v>4400000000000</c:v>
                </c:pt>
                <c:pt idx="4242" formatCode="0.00E+00">
                  <c:v>540000000000</c:v>
                </c:pt>
                <c:pt idx="4243" formatCode="0.00E+00">
                  <c:v>1200000000000</c:v>
                </c:pt>
                <c:pt idx="4244" formatCode="0.00E+00">
                  <c:v>6100000000000</c:v>
                </c:pt>
                <c:pt idx="4245" formatCode="0.00E+00">
                  <c:v>34000000000000</c:v>
                </c:pt>
                <c:pt idx="4246" formatCode="0.00E+00">
                  <c:v>24000000000000</c:v>
                </c:pt>
                <c:pt idx="4247" formatCode="0.00E+00">
                  <c:v>30000000000000</c:v>
                </c:pt>
                <c:pt idx="4248" formatCode="0.00E+00">
                  <c:v>48000000000000</c:v>
                </c:pt>
                <c:pt idx="4249" formatCode="0.00E+00">
                  <c:v>35000000000000</c:v>
                </c:pt>
                <c:pt idx="4250" formatCode="0.00E+00">
                  <c:v>5000000000000</c:v>
                </c:pt>
                <c:pt idx="4251" formatCode="0.00E+00">
                  <c:v>7400000000000</c:v>
                </c:pt>
                <c:pt idx="4252" formatCode="0.00E+00">
                  <c:v>9100000000000</c:v>
                </c:pt>
                <c:pt idx="4253" formatCode="0.00E+00">
                  <c:v>7200000000000</c:v>
                </c:pt>
                <c:pt idx="4254" formatCode="0.00E+00">
                  <c:v>2400000000000</c:v>
                </c:pt>
                <c:pt idx="4255" formatCode="0.00E+00">
                  <c:v>350000000000</c:v>
                </c:pt>
                <c:pt idx="4256" formatCode="0.00E+00">
                  <c:v>316000000000</c:v>
                </c:pt>
                <c:pt idx="4257" formatCode="0.00E+00">
                  <c:v>105000000000</c:v>
                </c:pt>
                <c:pt idx="4258" formatCode="0.00E+00">
                  <c:v>198000000000</c:v>
                </c:pt>
                <c:pt idx="4259" formatCode="0.00E+00">
                  <c:v>72200000000</c:v>
                </c:pt>
                <c:pt idx="4260" formatCode="0.00E+00">
                  <c:v>57500000000</c:v>
                </c:pt>
                <c:pt idx="4261" formatCode="0.00E+00">
                  <c:v>145000000000</c:v>
                </c:pt>
                <c:pt idx="4262" formatCode="0.00E+00">
                  <c:v>139000000000</c:v>
                </c:pt>
                <c:pt idx="4263" formatCode="0.00E+00">
                  <c:v>98700000000</c:v>
                </c:pt>
                <c:pt idx="4264" formatCode="0.00E+00">
                  <c:v>47200000000</c:v>
                </c:pt>
                <c:pt idx="4265" formatCode="0.00E+00">
                  <c:v>32400000000</c:v>
                </c:pt>
                <c:pt idx="4266" formatCode="0.00E+00">
                  <c:v>178000000000</c:v>
                </c:pt>
                <c:pt idx="4267" formatCode="0.00E+00">
                  <c:v>52100000000</c:v>
                </c:pt>
                <c:pt idx="4268" formatCode="0.00E+00">
                  <c:v>91900000000</c:v>
                </c:pt>
                <c:pt idx="4269" formatCode="0.00E+00">
                  <c:v>31600000000</c:v>
                </c:pt>
                <c:pt idx="4270" formatCode="0.00E+00">
                  <c:v>131000000000</c:v>
                </c:pt>
                <c:pt idx="4271" formatCode="0.00E+00">
                  <c:v>34400000000</c:v>
                </c:pt>
                <c:pt idx="4272" formatCode="0.00E+00">
                  <c:v>56100000000</c:v>
                </c:pt>
                <c:pt idx="4273" formatCode="0.00E+00">
                  <c:v>70100000000</c:v>
                </c:pt>
                <c:pt idx="4274" formatCode="0.00E+00">
                  <c:v>49600000000</c:v>
                </c:pt>
                <c:pt idx="4275" formatCode="0.00E+00">
                  <c:v>35000000000</c:v>
                </c:pt>
                <c:pt idx="4276" formatCode="0.00E+00">
                  <c:v>26900000000</c:v>
                </c:pt>
                <c:pt idx="4277" formatCode="0.00E+00">
                  <c:v>36800000000</c:v>
                </c:pt>
                <c:pt idx="4278" formatCode="0.00E+00">
                  <c:v>16600000000.000002</c:v>
                </c:pt>
                <c:pt idx="4279" formatCode="0.00E+00">
                  <c:v>22100000000</c:v>
                </c:pt>
                <c:pt idx="4280" formatCode="0.00E+00">
                  <c:v>41400000000</c:v>
                </c:pt>
                <c:pt idx="4281" formatCode="0.00E+00">
                  <c:v>181000000000</c:v>
                </c:pt>
                <c:pt idx="4282" formatCode="0.00E+00">
                  <c:v>126000000000</c:v>
                </c:pt>
                <c:pt idx="4283" formatCode="0.00E+00">
                  <c:v>39100000000</c:v>
                </c:pt>
                <c:pt idx="4284" formatCode="0.00E+00">
                  <c:v>90600000000</c:v>
                </c:pt>
                <c:pt idx="4285" formatCode="0.00E+00">
                  <c:v>81200000000</c:v>
                </c:pt>
                <c:pt idx="4301" formatCode="0.00E+00">
                  <c:v>4480000000</c:v>
                </c:pt>
                <c:pt idx="4302" formatCode="0.00E+00">
                  <c:v>7390000000</c:v>
                </c:pt>
                <c:pt idx="4303" formatCode="0.00E+00">
                  <c:v>49200000000</c:v>
                </c:pt>
                <c:pt idx="4304" formatCode="0.00E+00">
                  <c:v>66800000000</c:v>
                </c:pt>
                <c:pt idx="4305" formatCode="0.00E+00">
                  <c:v>245000000000</c:v>
                </c:pt>
                <c:pt idx="4306" formatCode="0.00E+00">
                  <c:v>128000000000</c:v>
                </c:pt>
                <c:pt idx="4307" formatCode="0.00E+00">
                  <c:v>28700000000</c:v>
                </c:pt>
                <c:pt idx="4308" formatCode="0.00E+00">
                  <c:v>176000000</c:v>
                </c:pt>
                <c:pt idx="4309" formatCode="0.00E+00">
                  <c:v>321000000</c:v>
                </c:pt>
                <c:pt idx="4310" formatCode="0.00E+00">
                  <c:v>4430000000</c:v>
                </c:pt>
                <c:pt idx="4311" formatCode="0.00E+00">
                  <c:v>2100000000</c:v>
                </c:pt>
                <c:pt idx="4312" formatCode="0.00E+00">
                  <c:v>1870000000</c:v>
                </c:pt>
                <c:pt idx="4313" formatCode="0.00E+00">
                  <c:v>545000000</c:v>
                </c:pt>
                <c:pt idx="4314" formatCode="0.00E+00">
                  <c:v>12000000</c:v>
                </c:pt>
                <c:pt idx="4315" formatCode="0.00E+00">
                  <c:v>4330000000</c:v>
                </c:pt>
                <c:pt idx="4316" formatCode="0.00E+00">
                  <c:v>11600000000</c:v>
                </c:pt>
                <c:pt idx="4317" formatCode="0.00E+00">
                  <c:v>222000000</c:v>
                </c:pt>
                <c:pt idx="4318" formatCode="0.00E+00">
                  <c:v>1460000000</c:v>
                </c:pt>
                <c:pt idx="4319" formatCode="0.00E+00">
                  <c:v>5270000000</c:v>
                </c:pt>
                <c:pt idx="4320" formatCode="0.00E+00">
                  <c:v>20400000000</c:v>
                </c:pt>
                <c:pt idx="4321" formatCode="0.00E+00">
                  <c:v>3770000000</c:v>
                </c:pt>
                <c:pt idx="4322" formatCode="0.00E+00">
                  <c:v>605000000</c:v>
                </c:pt>
                <c:pt idx="4323" formatCode="0.00E+00">
                  <c:v>499000000</c:v>
                </c:pt>
                <c:pt idx="4324" formatCode="0.00E+00">
                  <c:v>19100000000</c:v>
                </c:pt>
                <c:pt idx="4325" formatCode="0.00E+00">
                  <c:v>2840000000</c:v>
                </c:pt>
                <c:pt idx="4326" formatCode="0.00E+00">
                  <c:v>244000000</c:v>
                </c:pt>
                <c:pt idx="4327" formatCode="0.00E+00">
                  <c:v>1100000000</c:v>
                </c:pt>
                <c:pt idx="4328" formatCode="0.00E+00">
                  <c:v>46900000000</c:v>
                </c:pt>
                <c:pt idx="4329" formatCode="0.00E+00">
                  <c:v>2790000000</c:v>
                </c:pt>
                <c:pt idx="4330" formatCode="0.00E+00">
                  <c:v>1860000000</c:v>
                </c:pt>
                <c:pt idx="4331" formatCode="0.00E+00">
                  <c:v>34600000000</c:v>
                </c:pt>
                <c:pt idx="4332" formatCode="0.00E+00">
                  <c:v>302000000</c:v>
                </c:pt>
                <c:pt idx="4333" formatCode="0.00E+00">
                  <c:v>3140000000</c:v>
                </c:pt>
                <c:pt idx="4334" formatCode="0.00E+00">
                  <c:v>3930000000</c:v>
                </c:pt>
                <c:pt idx="4335" formatCode="0.00E+00">
                  <c:v>20300000000</c:v>
                </c:pt>
                <c:pt idx="4336" formatCode="0.00E+00">
                  <c:v>18200000000</c:v>
                </c:pt>
                <c:pt idx="4337" formatCode="0.00E+00">
                  <c:v>1180000000</c:v>
                </c:pt>
                <c:pt idx="4338" formatCode="0.00E+00">
                  <c:v>1250000000</c:v>
                </c:pt>
                <c:pt idx="4339" formatCode="0.00E+00">
                  <c:v>130000000</c:v>
                </c:pt>
                <c:pt idx="4340" formatCode="0.00E+00">
                  <c:v>6750000000</c:v>
                </c:pt>
                <c:pt idx="4341" formatCode="0.00E+00">
                  <c:v>6320000000</c:v>
                </c:pt>
                <c:pt idx="4342" formatCode="0.00E+00">
                  <c:v>1230000000</c:v>
                </c:pt>
                <c:pt idx="4343" formatCode="0.00E+00">
                  <c:v>3300000000</c:v>
                </c:pt>
                <c:pt idx="4344" formatCode="0.00E+00">
                  <c:v>1520000000</c:v>
                </c:pt>
                <c:pt idx="4345" formatCode="0.00E+00">
                  <c:v>1280000000</c:v>
                </c:pt>
                <c:pt idx="4346" formatCode="0.00E+00">
                  <c:v>21800000000</c:v>
                </c:pt>
                <c:pt idx="4347" formatCode="0.00E+00">
                  <c:v>3020000000</c:v>
                </c:pt>
                <c:pt idx="4348" formatCode="0.00E+00">
                  <c:v>2770000000</c:v>
                </c:pt>
                <c:pt idx="4349" formatCode="0.00E+00">
                  <c:v>141000000000</c:v>
                </c:pt>
                <c:pt idx="4350" formatCode="0.00E+00">
                  <c:v>104000000</c:v>
                </c:pt>
                <c:pt idx="4351" formatCode="0.00E+00">
                  <c:v>15500000000</c:v>
                </c:pt>
                <c:pt idx="4352" formatCode="0.00E+00">
                  <c:v>194000000</c:v>
                </c:pt>
                <c:pt idx="4353" formatCode="0.00E+00">
                  <c:v>6010000000</c:v>
                </c:pt>
                <c:pt idx="4354" formatCode="0.00E+00">
                  <c:v>20300000000</c:v>
                </c:pt>
                <c:pt idx="4355" formatCode="0.00E+00">
                  <c:v>2330000000000</c:v>
                </c:pt>
                <c:pt idx="4356" formatCode="0.00E+00">
                  <c:v>405000000000</c:v>
                </c:pt>
                <c:pt idx="4357" formatCode="0.00E+00">
                  <c:v>135000000000</c:v>
                </c:pt>
                <c:pt idx="4358" formatCode="0.00E+00">
                  <c:v>165000000000</c:v>
                </c:pt>
                <c:pt idx="4359" formatCode="0.00E+00">
                  <c:v>178000000000</c:v>
                </c:pt>
                <c:pt idx="4360" formatCode="0.00E+00">
                  <c:v>37800000000</c:v>
                </c:pt>
                <c:pt idx="4361" formatCode="0.00E+00">
                  <c:v>185000000000</c:v>
                </c:pt>
                <c:pt idx="4362" formatCode="0.00E+00">
                  <c:v>105000000000</c:v>
                </c:pt>
                <c:pt idx="4363" formatCode="0.00E+00">
                  <c:v>50800000000</c:v>
                </c:pt>
                <c:pt idx="4364" formatCode="0.00E+00">
                  <c:v>117000000000</c:v>
                </c:pt>
                <c:pt idx="4365" formatCode="0.00E+00">
                  <c:v>92000000000</c:v>
                </c:pt>
                <c:pt idx="4366" formatCode="0.00E+00">
                  <c:v>36000000000</c:v>
                </c:pt>
                <c:pt idx="4367" formatCode="0.00E+00">
                  <c:v>24000000000</c:v>
                </c:pt>
                <c:pt idx="4368" formatCode="0.00E+00">
                  <c:v>203000000000</c:v>
                </c:pt>
                <c:pt idx="4369" formatCode="0.00E+00">
                  <c:v>91000000000</c:v>
                </c:pt>
                <c:pt idx="4370" formatCode="0.00E+00">
                  <c:v>104000000000</c:v>
                </c:pt>
                <c:pt idx="4371" formatCode="0.00E+00">
                  <c:v>161000000000</c:v>
                </c:pt>
                <c:pt idx="4372" formatCode="0.00E+00">
                  <c:v>95000000000</c:v>
                </c:pt>
                <c:pt idx="4373" formatCode="0.00E+00">
                  <c:v>30000000000</c:v>
                </c:pt>
                <c:pt idx="4374" formatCode="0.00E+00">
                  <c:v>50000000000</c:v>
                </c:pt>
                <c:pt idx="4375" formatCode="0.00E+00">
                  <c:v>67000000000</c:v>
                </c:pt>
                <c:pt idx="4376" formatCode="0.00E+00">
                  <c:v>150000000000</c:v>
                </c:pt>
                <c:pt idx="4377" formatCode="0.00E+00">
                  <c:v>189000000000</c:v>
                </c:pt>
                <c:pt idx="4378" formatCode="0.00E+00">
                  <c:v>118000000000</c:v>
                </c:pt>
                <c:pt idx="4379" formatCode="0.00E+00">
                  <c:v>185000000000</c:v>
                </c:pt>
                <c:pt idx="4380" formatCode="0.00E+00">
                  <c:v>77000000000</c:v>
                </c:pt>
                <c:pt idx="4381" formatCode="0.00E+00">
                  <c:v>91000000000</c:v>
                </c:pt>
                <c:pt idx="4382" formatCode="0.00E+00">
                  <c:v>124000000000</c:v>
                </c:pt>
                <c:pt idx="4383" formatCode="0.00E+00">
                  <c:v>170000000000</c:v>
                </c:pt>
                <c:pt idx="4384" formatCode="0.00E+00">
                  <c:v>44000000000</c:v>
                </c:pt>
                <c:pt idx="4385" formatCode="0.00E+00">
                  <c:v>201000000000</c:v>
                </c:pt>
                <c:pt idx="4386" formatCode="0.00E+00">
                  <c:v>97000000000</c:v>
                </c:pt>
                <c:pt idx="4387" formatCode="0.00E+00">
                  <c:v>169000000000</c:v>
                </c:pt>
                <c:pt idx="4388" formatCode="0.00E+00">
                  <c:v>192000000000</c:v>
                </c:pt>
                <c:pt idx="4389" formatCode="0.00E+00">
                  <c:v>35000000000</c:v>
                </c:pt>
                <c:pt idx="4390" formatCode="0.00E+00">
                  <c:v>261000000000</c:v>
                </c:pt>
                <c:pt idx="4391" formatCode="0.00E+00">
                  <c:v>32000000000</c:v>
                </c:pt>
                <c:pt idx="4392" formatCode="0.00E+00">
                  <c:v>93000000000</c:v>
                </c:pt>
                <c:pt idx="4393" formatCode="0.00E+00">
                  <c:v>20000000000</c:v>
                </c:pt>
                <c:pt idx="4394" formatCode="0.00E+00">
                  <c:v>81000000000</c:v>
                </c:pt>
                <c:pt idx="4395" formatCode="0.00E+00">
                  <c:v>85000000000</c:v>
                </c:pt>
                <c:pt idx="4396" formatCode="0.00E+00">
                  <c:v>102000000000</c:v>
                </c:pt>
                <c:pt idx="4397" formatCode="0.00E+00">
                  <c:v>152000000000</c:v>
                </c:pt>
                <c:pt idx="4398" formatCode="0.00E+00">
                  <c:v>272000000000</c:v>
                </c:pt>
                <c:pt idx="4399" formatCode="0.00E+00">
                  <c:v>79000000000</c:v>
                </c:pt>
                <c:pt idx="4400" formatCode="0.00E+00">
                  <c:v>75000000000</c:v>
                </c:pt>
                <c:pt idx="4401" formatCode="0.00E+00">
                  <c:v>117000000000</c:v>
                </c:pt>
                <c:pt idx="4402" formatCode="0.00E+00">
                  <c:v>230000000000</c:v>
                </c:pt>
                <c:pt idx="4403" formatCode="0.00E+00">
                  <c:v>80000000000</c:v>
                </c:pt>
                <c:pt idx="4404" formatCode="0.00E+00">
                  <c:v>80000000000</c:v>
                </c:pt>
                <c:pt idx="4405" formatCode="0.00E+00">
                  <c:v>115000000000</c:v>
                </c:pt>
                <c:pt idx="4406" formatCode="0.00E+00">
                  <c:v>78000000000</c:v>
                </c:pt>
                <c:pt idx="4407" formatCode="0.00E+00">
                  <c:v>172000000000</c:v>
                </c:pt>
                <c:pt idx="4408" formatCode="0.00E+00">
                  <c:v>308000000000</c:v>
                </c:pt>
                <c:pt idx="4409" formatCode="0.00E+00">
                  <c:v>135000000000</c:v>
                </c:pt>
                <c:pt idx="4410" formatCode="0.00E+00">
                  <c:v>56000000000</c:v>
                </c:pt>
                <c:pt idx="4411" formatCode="0.00E+00">
                  <c:v>296000000000</c:v>
                </c:pt>
                <c:pt idx="4412" formatCode="0.00E+00">
                  <c:v>177000000000</c:v>
                </c:pt>
                <c:pt idx="4413" formatCode="0.00E+00">
                  <c:v>120000000000</c:v>
                </c:pt>
                <c:pt idx="4414" formatCode="0.00E+00">
                  <c:v>100000000000</c:v>
                </c:pt>
                <c:pt idx="4418" formatCode="0.00E+00">
                  <c:v>7900000000</c:v>
                </c:pt>
                <c:pt idx="4419" formatCode="0.00E+00">
                  <c:v>6500000000</c:v>
                </c:pt>
                <c:pt idx="4420" formatCode="0.00E+00">
                  <c:v>9900000000</c:v>
                </c:pt>
                <c:pt idx="4421" formatCode="0.00E+00">
                  <c:v>68900000000</c:v>
                </c:pt>
                <c:pt idx="4422" formatCode="0.00E+00">
                  <c:v>53300000000</c:v>
                </c:pt>
                <c:pt idx="4423" formatCode="0.00E+00">
                  <c:v>42300000000</c:v>
                </c:pt>
                <c:pt idx="4424" formatCode="0.00E+00">
                  <c:v>85000000000</c:v>
                </c:pt>
                <c:pt idx="4425" formatCode="0.00E+00">
                  <c:v>69700000000</c:v>
                </c:pt>
                <c:pt idx="4426" formatCode="0.00E+00">
                  <c:v>32299999999.999996</c:v>
                </c:pt>
                <c:pt idx="4427" formatCode="0.00E+00">
                  <c:v>6700000000</c:v>
                </c:pt>
                <c:pt idx="4428" formatCode="0.00E+00">
                  <c:v>12200000000</c:v>
                </c:pt>
                <c:pt idx="4429" formatCode="0.00E+00">
                  <c:v>2200000000</c:v>
                </c:pt>
                <c:pt idx="4430" formatCode="0.00E+00">
                  <c:v>1500000000</c:v>
                </c:pt>
                <c:pt idx="4431" formatCode="0.00E+00">
                  <c:v>12800000000</c:v>
                </c:pt>
                <c:pt idx="4432" formatCode="0.00E+00">
                  <c:v>5300000000</c:v>
                </c:pt>
                <c:pt idx="4433" formatCode="0.00E+00">
                  <c:v>7800000000</c:v>
                </c:pt>
                <c:pt idx="4434" formatCode="0.00E+00">
                  <c:v>10900000000</c:v>
                </c:pt>
                <c:pt idx="4435" formatCode="0.00E+00">
                  <c:v>6500000000</c:v>
                </c:pt>
                <c:pt idx="4436" formatCode="0.00E+00">
                  <c:v>4099999999.9999995</c:v>
                </c:pt>
                <c:pt idx="4437" formatCode="0.00E+00">
                  <c:v>3300000000</c:v>
                </c:pt>
                <c:pt idx="4438" formatCode="0.00E+00">
                  <c:v>4900000000</c:v>
                </c:pt>
                <c:pt idx="4439" formatCode="0.00E+00">
                  <c:v>4500000000</c:v>
                </c:pt>
                <c:pt idx="4440" formatCode="0.00E+00">
                  <c:v>3700000000</c:v>
                </c:pt>
                <c:pt idx="4441" formatCode="0.00E+00">
                  <c:v>750000000000000</c:v>
                </c:pt>
                <c:pt idx="4442" formatCode="0.00E+00">
                  <c:v>1900000000000000</c:v>
                </c:pt>
                <c:pt idx="4443" formatCode="0.00E+00">
                  <c:v>1300000000000000</c:v>
                </c:pt>
                <c:pt idx="4444" formatCode="0.00E+00">
                  <c:v>820000000000000</c:v>
                </c:pt>
                <c:pt idx="4445" formatCode="0.00E+00">
                  <c:v>1100000000000000</c:v>
                </c:pt>
                <c:pt idx="4446" formatCode="0.00E+00">
                  <c:v>1500000000000000</c:v>
                </c:pt>
                <c:pt idx="4447" formatCode="0.00E+00">
                  <c:v>1900000000000000</c:v>
                </c:pt>
                <c:pt idx="4448" formatCode="0.00E+00">
                  <c:v>490000000000000</c:v>
                </c:pt>
                <c:pt idx="4449" formatCode="0.00E+00">
                  <c:v>930000000000000</c:v>
                </c:pt>
                <c:pt idx="4450" formatCode="0.00E+00">
                  <c:v>600000000000000</c:v>
                </c:pt>
                <c:pt idx="4451" formatCode="0.00E+00">
                  <c:v>980000000000000</c:v>
                </c:pt>
                <c:pt idx="4452" formatCode="0.00E+00">
                  <c:v>660000000000000</c:v>
                </c:pt>
                <c:pt idx="4453" formatCode="0.00E+00">
                  <c:v>1300000000000000</c:v>
                </c:pt>
                <c:pt idx="4454" formatCode="0.00E+00">
                  <c:v>8900000000000000</c:v>
                </c:pt>
                <c:pt idx="4455" formatCode="0.00E+00">
                  <c:v>7900000000000000</c:v>
                </c:pt>
                <c:pt idx="4456" formatCode="0.00E+00">
                  <c:v>5800000000000000</c:v>
                </c:pt>
                <c:pt idx="4457" formatCode="0.00E+00">
                  <c:v>2300000000000000</c:v>
                </c:pt>
                <c:pt idx="4458" formatCode="0.00E+00">
                  <c:v>3200000000000000</c:v>
                </c:pt>
                <c:pt idx="4459" formatCode="0.00E+00">
                  <c:v>980000000000000</c:v>
                </c:pt>
                <c:pt idx="4460" formatCode="0.00E+00">
                  <c:v>4200000000000000</c:v>
                </c:pt>
                <c:pt idx="4461" formatCode="0.00E+00">
                  <c:v>4200000000000000</c:v>
                </c:pt>
                <c:pt idx="4462" formatCode="0.00E+00">
                  <c:v>7900000000000000</c:v>
                </c:pt>
                <c:pt idx="4463" formatCode="0.00E+00">
                  <c:v>2600000000000000</c:v>
                </c:pt>
                <c:pt idx="4464" formatCode="0.00E+00">
                  <c:v>5600000000000000</c:v>
                </c:pt>
                <c:pt idx="4465" formatCode="0.00E+00">
                  <c:v>2700000000000000</c:v>
                </c:pt>
                <c:pt idx="4466" formatCode="0.00E+00">
                  <c:v>4099999999999999.5</c:v>
                </c:pt>
                <c:pt idx="4467" formatCode="0.00E+00">
                  <c:v>7700000000000000</c:v>
                </c:pt>
                <c:pt idx="4468" formatCode="0.00E+00">
                  <c:v>1.1E+16</c:v>
                </c:pt>
                <c:pt idx="4469" formatCode="0.00E+00">
                  <c:v>7300000000000000</c:v>
                </c:pt>
                <c:pt idx="4470" formatCode="0.00E+00">
                  <c:v>1.9E+16</c:v>
                </c:pt>
                <c:pt idx="4471" formatCode="0.00E+00">
                  <c:v>3000000000000000</c:v>
                </c:pt>
                <c:pt idx="4472" formatCode="0.00E+00">
                  <c:v>3000000000000000</c:v>
                </c:pt>
                <c:pt idx="4473" formatCode="0.00E+00">
                  <c:v>340000000000000</c:v>
                </c:pt>
                <c:pt idx="4474" formatCode="0.00E+00">
                  <c:v>320000000000000</c:v>
                </c:pt>
                <c:pt idx="4475" formatCode="0.00E+00">
                  <c:v>2000000000000000</c:v>
                </c:pt>
                <c:pt idx="4476" formatCode="0.00E+00">
                  <c:v>830000000000000</c:v>
                </c:pt>
                <c:pt idx="4477" formatCode="0.00E+00">
                  <c:v>230000000000000</c:v>
                </c:pt>
                <c:pt idx="4478" formatCode="0.00E+00">
                  <c:v>104860066789.71635</c:v>
                </c:pt>
                <c:pt idx="4479" formatCode="0.00E+00">
                  <c:v>143448981428.23056</c:v>
                </c:pt>
                <c:pt idx="4480" formatCode="0.00E+00">
                  <c:v>1637822598903.8838</c:v>
                </c:pt>
                <c:pt idx="4481" formatCode="0.00E+00">
                  <c:v>679298380425.9856</c:v>
                </c:pt>
                <c:pt idx="4482" formatCode="0.00E+00">
                  <c:v>86623753429.650238</c:v>
                </c:pt>
                <c:pt idx="4483" formatCode="0.00E+00">
                  <c:v>2311885519920.5552</c:v>
                </c:pt>
                <c:pt idx="4484" formatCode="0.00E+00">
                  <c:v>2164527707364.9695</c:v>
                </c:pt>
                <c:pt idx="4485" formatCode="0.00E+00">
                  <c:v>617895608296.69482</c:v>
                </c:pt>
                <c:pt idx="4489" formatCode="0.00E+00">
                  <c:v>3900000000000000</c:v>
                </c:pt>
                <c:pt idx="4493" formatCode="0.00E+00">
                  <c:v>2400000000000000</c:v>
                </c:pt>
                <c:pt idx="4494" formatCode="0.00E+00">
                  <c:v>2600000000000000</c:v>
                </c:pt>
                <c:pt idx="4495" formatCode="0.00E+00">
                  <c:v>2100000000000000</c:v>
                </c:pt>
                <c:pt idx="4496" formatCode="0.00E+00">
                  <c:v>180000000000000</c:v>
                </c:pt>
                <c:pt idx="4497" formatCode="0.00E+00">
                  <c:v>220000000000000.03</c:v>
                </c:pt>
                <c:pt idx="4499" formatCode="0.00E+00">
                  <c:v>140000000000000</c:v>
                </c:pt>
                <c:pt idx="4500" formatCode="0.00E+00">
                  <c:v>3700000000000000</c:v>
                </c:pt>
                <c:pt idx="4502" formatCode="0.00E+00">
                  <c:v>2500000000000000</c:v>
                </c:pt>
                <c:pt idx="4503" formatCode="0.00E+00">
                  <c:v>2900000000000000</c:v>
                </c:pt>
                <c:pt idx="4505" formatCode="0.00E+00">
                  <c:v>1000000000000000</c:v>
                </c:pt>
                <c:pt idx="4507" formatCode="0.00E+00">
                  <c:v>2000000000000000</c:v>
                </c:pt>
                <c:pt idx="4508" formatCode="0.00E+00">
                  <c:v>1500000000000000</c:v>
                </c:pt>
                <c:pt idx="4509" formatCode="0.00E+00">
                  <c:v>1800000000000000</c:v>
                </c:pt>
                <c:pt idx="4511" formatCode="0.00E+00">
                  <c:v>930000000000000.13</c:v>
                </c:pt>
                <c:pt idx="4512" formatCode="0.00E+00">
                  <c:v>2703000000000</c:v>
                </c:pt>
                <c:pt idx="4513" formatCode="0.00E+00">
                  <c:v>204999999999.99997</c:v>
                </c:pt>
                <c:pt idx="4514" formatCode="0.00E+00">
                  <c:v>98000000000</c:v>
                </c:pt>
                <c:pt idx="4515" formatCode="0.00E+00">
                  <c:v>48000000000</c:v>
                </c:pt>
                <c:pt idx="4516" formatCode="0.00E+00">
                  <c:v>31000000000</c:v>
                </c:pt>
                <c:pt idx="4517" formatCode="0.00E+00">
                  <c:v>30000000000</c:v>
                </c:pt>
                <c:pt idx="4518" formatCode="0.00E+00">
                  <c:v>21190000000000</c:v>
                </c:pt>
                <c:pt idx="4519" formatCode="0.00E+00">
                  <c:v>4320000000000</c:v>
                </c:pt>
                <c:pt idx="4520" formatCode="0.00E+00">
                  <c:v>3200000000000</c:v>
                </c:pt>
                <c:pt idx="4521" formatCode="0.00E+00">
                  <c:v>2690000000000</c:v>
                </c:pt>
                <c:pt idx="4522" formatCode="0.00E+00">
                  <c:v>2270000000000</c:v>
                </c:pt>
                <c:pt idx="4523" formatCode="0.00E+00">
                  <c:v>1930000000000</c:v>
                </c:pt>
                <c:pt idx="4524" formatCode="0.00E+00">
                  <c:v>1.59E+16</c:v>
                </c:pt>
                <c:pt idx="4525" formatCode="0.00E+00">
                  <c:v>1.56E+16</c:v>
                </c:pt>
                <c:pt idx="4526" formatCode="0.00E+00">
                  <c:v>1.1299999999999998E+16</c:v>
                </c:pt>
                <c:pt idx="4527" formatCode="0.00E+00">
                  <c:v>7600000000000000</c:v>
                </c:pt>
                <c:pt idx="4528" formatCode="0.00E+00">
                  <c:v>5000000000000000</c:v>
                </c:pt>
                <c:pt idx="4529" formatCode="0.00E+00">
                  <c:v>3700000000000000</c:v>
                </c:pt>
                <c:pt idx="4530" formatCode="0.00E+00">
                  <c:v>68900000000000</c:v>
                </c:pt>
                <c:pt idx="4531" formatCode="0.00E+00">
                  <c:v>260000000000000</c:v>
                </c:pt>
                <c:pt idx="4532" formatCode="0.00E+00">
                  <c:v>384000000000000</c:v>
                </c:pt>
                <c:pt idx="4533" formatCode="0.00E+00">
                  <c:v>1300000000000000</c:v>
                </c:pt>
                <c:pt idx="4534" formatCode="0.00E+00">
                  <c:v>696000000000000</c:v>
                </c:pt>
                <c:pt idx="4535" formatCode="0.00E+00">
                  <c:v>619000000000000</c:v>
                </c:pt>
                <c:pt idx="4536" formatCode="0.00E+00">
                  <c:v>2670000000000000</c:v>
                </c:pt>
                <c:pt idx="4537" formatCode="0.00E+00">
                  <c:v>3520000000000000</c:v>
                </c:pt>
                <c:pt idx="4538" formatCode="0.00E+00">
                  <c:v>497000000000000</c:v>
                </c:pt>
                <c:pt idx="4539" formatCode="0.00E+00">
                  <c:v>649000000000000</c:v>
                </c:pt>
                <c:pt idx="4540" formatCode="0.00E+00">
                  <c:v>938000000000000</c:v>
                </c:pt>
                <c:pt idx="4541" formatCode="0.00E+00">
                  <c:v>509000000000000</c:v>
                </c:pt>
                <c:pt idx="4542" formatCode="0.00E+00">
                  <c:v>323000000000000</c:v>
                </c:pt>
                <c:pt idx="4543" formatCode="0.00E+00">
                  <c:v>347000000000000</c:v>
                </c:pt>
                <c:pt idx="4544" formatCode="0.00E+00">
                  <c:v>249000000000000</c:v>
                </c:pt>
                <c:pt idx="4545" formatCode="0.00E+00">
                  <c:v>120000000000000</c:v>
                </c:pt>
                <c:pt idx="4546" formatCode="0.00E+00">
                  <c:v>1590000000000000</c:v>
                </c:pt>
                <c:pt idx="4547" formatCode="0.00E+00">
                  <c:v>3060000000000000</c:v>
                </c:pt>
                <c:pt idx="4548" formatCode="0.00E+00">
                  <c:v>1010000000000000</c:v>
                </c:pt>
                <c:pt idx="4549" formatCode="0.00E+00">
                  <c:v>646000000000000</c:v>
                </c:pt>
                <c:pt idx="4550" formatCode="0.00E+00">
                  <c:v>1910000000000000</c:v>
                </c:pt>
                <c:pt idx="4551" formatCode="0.00E+00">
                  <c:v>4840000000000000</c:v>
                </c:pt>
                <c:pt idx="4552" formatCode="0.00E+00">
                  <c:v>1480000000000000</c:v>
                </c:pt>
                <c:pt idx="4553" formatCode="0.00E+00">
                  <c:v>5150000000000000</c:v>
                </c:pt>
                <c:pt idx="4554" formatCode="0.00E+00">
                  <c:v>5360000000000000</c:v>
                </c:pt>
                <c:pt idx="4555" formatCode="0.00E+00">
                  <c:v>228000000000000</c:v>
                </c:pt>
                <c:pt idx="4556" formatCode="0.00E+00">
                  <c:v>672000000000000</c:v>
                </c:pt>
                <c:pt idx="4557" formatCode="0.00E+00">
                  <c:v>12000000000000</c:v>
                </c:pt>
                <c:pt idx="4558" formatCode="0.00E+00">
                  <c:v>51800000000000</c:v>
                </c:pt>
                <c:pt idx="4559" formatCode="0.00E+00">
                  <c:v>18900000000000</c:v>
                </c:pt>
                <c:pt idx="4560" formatCode="0.00E+00">
                  <c:v>59400000000000</c:v>
                </c:pt>
                <c:pt idx="4561" formatCode="0.00E+00">
                  <c:v>710000000000000</c:v>
                </c:pt>
                <c:pt idx="4562" formatCode="0.00E+00">
                  <c:v>1400000000000000</c:v>
                </c:pt>
                <c:pt idx="4563" formatCode="0.00E+00">
                  <c:v>1000000000000000</c:v>
                </c:pt>
                <c:pt idx="4564" formatCode="0.00E+00">
                  <c:v>1300000000000000</c:v>
                </c:pt>
                <c:pt idx="4565" formatCode="0.00E+00">
                  <c:v>1100000000000000.1</c:v>
                </c:pt>
                <c:pt idx="4566" formatCode="0.00E+00">
                  <c:v>2000000000000000</c:v>
                </c:pt>
                <c:pt idx="4567" formatCode="0.00E+00">
                  <c:v>2400000000000000</c:v>
                </c:pt>
                <c:pt idx="4568" formatCode="0.00E+00">
                  <c:v>2000000000000000</c:v>
                </c:pt>
                <c:pt idx="4569" formatCode="0.00E+00">
                  <c:v>1500000000000000</c:v>
                </c:pt>
                <c:pt idx="4570" formatCode="0.00E+00">
                  <c:v>900000000000000</c:v>
                </c:pt>
                <c:pt idx="4571" formatCode="0.00E+00">
                  <c:v>490000000000000</c:v>
                </c:pt>
                <c:pt idx="4573" formatCode="0.00E+00">
                  <c:v>810000000000000</c:v>
                </c:pt>
                <c:pt idx="4574" formatCode="0.00E+00">
                  <c:v>260000000000000</c:v>
                </c:pt>
                <c:pt idx="4579" formatCode="0.00E+00">
                  <c:v>110000000000000</c:v>
                </c:pt>
                <c:pt idx="4582" formatCode="0.00E+00">
                  <c:v>2100000000000000</c:v>
                </c:pt>
                <c:pt idx="4583" formatCode="0.00E+00">
                  <c:v>380000000000000</c:v>
                </c:pt>
                <c:pt idx="4584" formatCode="0.00E+00">
                  <c:v>630000000000000</c:v>
                </c:pt>
                <c:pt idx="4585" formatCode="0.00E+00">
                  <c:v>1200000000000000</c:v>
                </c:pt>
                <c:pt idx="4586" formatCode="0.00E+00">
                  <c:v>280000000000000</c:v>
                </c:pt>
                <c:pt idx="4587" formatCode="0.00E+00">
                  <c:v>1200000000000000</c:v>
                </c:pt>
                <c:pt idx="4588" formatCode="0.00E+00">
                  <c:v>1300000000000000</c:v>
                </c:pt>
                <c:pt idx="4589" formatCode="0.00E+00">
                  <c:v>2000000000000000</c:v>
                </c:pt>
                <c:pt idx="4590" formatCode="0.00E+00">
                  <c:v>960000000000000</c:v>
                </c:pt>
                <c:pt idx="4591" formatCode="0.00E+00">
                  <c:v>430000000000000</c:v>
                </c:pt>
                <c:pt idx="4592" formatCode="0.00E+00">
                  <c:v>48437500000</c:v>
                </c:pt>
                <c:pt idx="4593" formatCode="0.00E+00">
                  <c:v>136744186046.5116</c:v>
                </c:pt>
                <c:pt idx="4594" formatCode="0.00E+00">
                  <c:v>284571428571.42853</c:v>
                </c:pt>
                <c:pt idx="4595" formatCode="0.00E+00">
                  <c:v>527659574468.08521</c:v>
                </c:pt>
                <c:pt idx="4596" formatCode="0.00E+00">
                  <c:v>455769230769.23077</c:v>
                </c:pt>
                <c:pt idx="4597" formatCode="0.00E+00">
                  <c:v>746511627906.97668</c:v>
                </c:pt>
                <c:pt idx="4598" formatCode="0.00E+00">
                  <c:v>267346938775.51022</c:v>
                </c:pt>
                <c:pt idx="4599" formatCode="0.00E+00">
                  <c:v>167346938775.51019</c:v>
                </c:pt>
                <c:pt idx="4600" formatCode="0.00E+00">
                  <c:v>265454545454.54541</c:v>
                </c:pt>
                <c:pt idx="4601" formatCode="0.00E+00">
                  <c:v>476271186440.67798</c:v>
                </c:pt>
                <c:pt idx="4602" formatCode="0.00E+00">
                  <c:v>231034482758.6207</c:v>
                </c:pt>
                <c:pt idx="4603" formatCode="0.00E+00">
                  <c:v>1757407407407.4072</c:v>
                </c:pt>
                <c:pt idx="4604" formatCode="0.00E+00">
                  <c:v>193333333333333.31</c:v>
                </c:pt>
                <c:pt idx="4605" formatCode="0.00E+00">
                  <c:v>60606060606060.617</c:v>
                </c:pt>
                <c:pt idx="4606" formatCode="0.00E+00">
                  <c:v>11698113207547.17</c:v>
                </c:pt>
                <c:pt idx="4607" formatCode="0.00E+00">
                  <c:v>50000000000000</c:v>
                </c:pt>
                <c:pt idx="4608" formatCode="0.00E+00">
                  <c:v>121311475409836.06</c:v>
                </c:pt>
                <c:pt idx="4609" formatCode="0.00E+00">
                  <c:v>102325581395348.83</c:v>
                </c:pt>
                <c:pt idx="4610" formatCode="0.00E+00">
                  <c:v>25000000000000</c:v>
                </c:pt>
                <c:pt idx="4611" formatCode="0.00E+00">
                  <c:v>36363636363636.359</c:v>
                </c:pt>
                <c:pt idx="4612" formatCode="0.00E+00">
                  <c:v>32413793103448.273</c:v>
                </c:pt>
                <c:pt idx="4613" formatCode="0.00E+00">
                  <c:v>69230769230769.234</c:v>
                </c:pt>
                <c:pt idx="4614" formatCode="0.00E+00">
                  <c:v>14492753623188.406</c:v>
                </c:pt>
                <c:pt idx="4615" formatCode="0.00E+00">
                  <c:v>225000000000000.06</c:v>
                </c:pt>
                <c:pt idx="4616" formatCode="0.00E+00">
                  <c:v>100000000000000</c:v>
                </c:pt>
                <c:pt idx="4617" formatCode="0.00E+00">
                  <c:v>17977528089887.641</c:v>
                </c:pt>
                <c:pt idx="4618" formatCode="0.00E+00">
                  <c:v>112500000000000</c:v>
                </c:pt>
                <c:pt idx="4619" formatCode="0.00E+00">
                  <c:v>64705882352941.164</c:v>
                </c:pt>
                <c:pt idx="4620" formatCode="0.00E+00">
                  <c:v>50000000000000.008</c:v>
                </c:pt>
                <c:pt idx="4621" formatCode="0.00E+00">
                  <c:v>5000000000000</c:v>
                </c:pt>
                <c:pt idx="4622" formatCode="0.00E+00">
                  <c:v>18571428571428.57</c:v>
                </c:pt>
                <c:pt idx="4623" formatCode="0.00E+00">
                  <c:v>1805555555555.5557</c:v>
                </c:pt>
                <c:pt idx="4624" formatCode="0.00E+00">
                  <c:v>121621621621621.63</c:v>
                </c:pt>
                <c:pt idx="4625" formatCode="0.00E+00">
                  <c:v>64583333333333.336</c:v>
                </c:pt>
                <c:pt idx="4626" formatCode="0.00E+00">
                  <c:v>35483870967741.938</c:v>
                </c:pt>
                <c:pt idx="4627" formatCode="0.00E+00">
                  <c:v>159999999999999.97</c:v>
                </c:pt>
                <c:pt idx="4628" formatCode="0.00E+00">
                  <c:v>72000000000000</c:v>
                </c:pt>
                <c:pt idx="4629" formatCode="0.00E+00">
                  <c:v>60000000000000</c:v>
                </c:pt>
                <c:pt idx="4630" formatCode="0.00E+00">
                  <c:v>70731707317073.172</c:v>
                </c:pt>
                <c:pt idx="4631" formatCode="0.00E+00">
                  <c:v>100000000000000</c:v>
                </c:pt>
                <c:pt idx="4632" formatCode="0.00E+00">
                  <c:v>21052631578947.367</c:v>
                </c:pt>
                <c:pt idx="4633" formatCode="0.00E+00">
                  <c:v>4666666666666.667</c:v>
                </c:pt>
                <c:pt idx="4634" formatCode="0.00E+00">
                  <c:v>5714285714285.7139</c:v>
                </c:pt>
                <c:pt idx="4635" formatCode="0.00E+00">
                  <c:v>29850746268656.719</c:v>
                </c:pt>
                <c:pt idx="4636" formatCode="0.00E+00">
                  <c:v>1741935483870.9675</c:v>
                </c:pt>
                <c:pt idx="4637" formatCode="0.00E+00">
                  <c:v>9565217391304.3477</c:v>
                </c:pt>
                <c:pt idx="4638" formatCode="0.00E+00">
                  <c:v>2564102564102.564</c:v>
                </c:pt>
                <c:pt idx="4639" formatCode="0.00E+00">
                  <c:v>226666666666666.63</c:v>
                </c:pt>
                <c:pt idx="4640" formatCode="0.00E+00">
                  <c:v>13863636363636.365</c:v>
                </c:pt>
                <c:pt idx="4641" formatCode="0.00E+00">
                  <c:v>2264150943396.2266</c:v>
                </c:pt>
                <c:pt idx="4642" formatCode="0.00E+00">
                  <c:v>90566037735849.047</c:v>
                </c:pt>
                <c:pt idx="4643" formatCode="0.00E+00">
                  <c:v>68181818181818.188</c:v>
                </c:pt>
                <c:pt idx="4644" formatCode="0.00E+00">
                  <c:v>36923076923076.922</c:v>
                </c:pt>
                <c:pt idx="4645" formatCode="0.00E+00">
                  <c:v>18048780487804.879</c:v>
                </c:pt>
                <c:pt idx="4646" formatCode="0.00E+00">
                  <c:v>9615384615384.6152</c:v>
                </c:pt>
                <c:pt idx="4647" formatCode="0.00E+00">
                  <c:v>51470588235294.125</c:v>
                </c:pt>
                <c:pt idx="4648" formatCode="0.00E+00">
                  <c:v>5333333333333.334</c:v>
                </c:pt>
                <c:pt idx="4649" formatCode="0.00E+00">
                  <c:v>15319148936170.213</c:v>
                </c:pt>
                <c:pt idx="4650" formatCode="0.00E+00">
                  <c:v>13382352941176.473</c:v>
                </c:pt>
                <c:pt idx="4651" formatCode="0.00E+00">
                  <c:v>6000000000000</c:v>
                </c:pt>
                <c:pt idx="4652" formatCode="0.00E+00">
                  <c:v>11000000000000</c:v>
                </c:pt>
                <c:pt idx="4653" formatCode="0.00E+00">
                  <c:v>1000000000000</c:v>
                </c:pt>
                <c:pt idx="4654" formatCode="0.00E+00">
                  <c:v>2000000000000</c:v>
                </c:pt>
                <c:pt idx="4655" formatCode="0.00E+00">
                  <c:v>800000000000</c:v>
                </c:pt>
                <c:pt idx="4656" formatCode="0.00E+00">
                  <c:v>6000000000000</c:v>
                </c:pt>
                <c:pt idx="4657" formatCode="0.00E+00">
                  <c:v>12000000000000</c:v>
                </c:pt>
                <c:pt idx="4658" formatCode="0.00E+00">
                  <c:v>935483870967.74194</c:v>
                </c:pt>
                <c:pt idx="4659" formatCode="0.00E+00">
                  <c:v>1532258064516.1289</c:v>
                </c:pt>
                <c:pt idx="4660" formatCode="0.00E+00">
                  <c:v>18518518518518.52</c:v>
                </c:pt>
                <c:pt idx="4661" formatCode="0.00E+00">
                  <c:v>16458333333333.334</c:v>
                </c:pt>
                <c:pt idx="4662" formatCode="0.00E+00">
                  <c:v>16862745098039.213</c:v>
                </c:pt>
                <c:pt idx="4663" formatCode="0.00E+00">
                  <c:v>3620689655172.4141</c:v>
                </c:pt>
                <c:pt idx="4664" formatCode="0.00E+00">
                  <c:v>1818181818181.8181</c:v>
                </c:pt>
                <c:pt idx="4665" formatCode="0.00E+00">
                  <c:v>2075471698113.2075</c:v>
                </c:pt>
                <c:pt idx="4666" formatCode="0.00E+00">
                  <c:v>1851851851851.8516</c:v>
                </c:pt>
                <c:pt idx="4667" formatCode="0.00E+00">
                  <c:v>3454545454545.4541</c:v>
                </c:pt>
                <c:pt idx="4668" formatCode="0.00E+00">
                  <c:v>1509090909090.9089</c:v>
                </c:pt>
                <c:pt idx="4670" formatCode="0.00E+00">
                  <c:v>402061855670.10309</c:v>
                </c:pt>
                <c:pt idx="4671" formatCode="0.00E+00">
                  <c:v>125000000000</c:v>
                </c:pt>
                <c:pt idx="4672" formatCode="0.00E+00">
                  <c:v>10967741935483.873</c:v>
                </c:pt>
                <c:pt idx="4673" formatCode="0.00E+00">
                  <c:v>680851063829.78735</c:v>
                </c:pt>
                <c:pt idx="4674" formatCode="0.00E+00">
                  <c:v>1692307692307.6924</c:v>
                </c:pt>
                <c:pt idx="4676" formatCode="0.00E+00">
                  <c:v>1241379310344.8276</c:v>
                </c:pt>
                <c:pt idx="4678" formatCode="0.00E+00">
                  <c:v>5670103092783.5049</c:v>
                </c:pt>
                <c:pt idx="4679" formatCode="0.00E+00">
                  <c:v>3018867924528.3018</c:v>
                </c:pt>
                <c:pt idx="4680" formatCode="0.00E+00">
                  <c:v>1325301204819.2771</c:v>
                </c:pt>
                <c:pt idx="4681" formatCode="0.00E+00">
                  <c:v>287671232876.71234</c:v>
                </c:pt>
                <c:pt idx="4682" formatCode="0.00E+00">
                  <c:v>197183098591.54929</c:v>
                </c:pt>
                <c:pt idx="4683" formatCode="0.00E+00">
                  <c:v>948453608247.42273</c:v>
                </c:pt>
                <c:pt idx="4684" formatCode="0.00E+00">
                  <c:v>1818181818181.8184</c:v>
                </c:pt>
                <c:pt idx="4685" formatCode="0.00E+00">
                  <c:v>7031250000000.001</c:v>
                </c:pt>
                <c:pt idx="4686" formatCode="0.00E+00">
                  <c:v>607843137254.90198</c:v>
                </c:pt>
                <c:pt idx="4687" formatCode="0.00E+00">
                  <c:v>400000000000</c:v>
                </c:pt>
                <c:pt idx="4688" formatCode="0.00E+00">
                  <c:v>9952809952809.9531</c:v>
                </c:pt>
                <c:pt idx="4689" formatCode="0.00E+00">
                  <c:v>13405846363018.355</c:v>
                </c:pt>
                <c:pt idx="4690" formatCode="0.00E+00">
                  <c:v>8589058000822.7061</c:v>
                </c:pt>
                <c:pt idx="4691" formatCode="0.00E+00">
                  <c:v>5578334598835.7373</c:v>
                </c:pt>
                <c:pt idx="4692" formatCode="0.00E+00">
                  <c:v>7760000000000000</c:v>
                </c:pt>
                <c:pt idx="4693" formatCode="0.00E+00">
                  <c:v>1E+16</c:v>
                </c:pt>
                <c:pt idx="4694" formatCode="0.00E+00">
                  <c:v>2290000000000000</c:v>
                </c:pt>
                <c:pt idx="4695" formatCode="0.00E+00">
                  <c:v>1290000000000000</c:v>
                </c:pt>
                <c:pt idx="4696" formatCode="0.00E+00">
                  <c:v>77600000000000</c:v>
                </c:pt>
                <c:pt idx="4697" formatCode="0.00E+00">
                  <c:v>7194244604316547</c:v>
                </c:pt>
                <c:pt idx="4698" formatCode="0.00E+00">
                  <c:v>5734265734265736</c:v>
                </c:pt>
                <c:pt idx="4699" formatCode="0.00E+00">
                  <c:v>140000000000000</c:v>
                </c:pt>
                <c:pt idx="4700" formatCode="0.00E+00">
                  <c:v>82000000000000</c:v>
                </c:pt>
                <c:pt idx="4701" formatCode="0.00E+00">
                  <c:v>130000000000000</c:v>
                </c:pt>
                <c:pt idx="4702" formatCode="0.00E+00">
                  <c:v>130000000000000</c:v>
                </c:pt>
                <c:pt idx="4703" formatCode="0.00E+00">
                  <c:v>514453780062197.81</c:v>
                </c:pt>
                <c:pt idx="4704" formatCode="0.00E+00">
                  <c:v>528117776762957.56</c:v>
                </c:pt>
                <c:pt idx="4705" formatCode="0.00E+00">
                  <c:v>458049769086923.38</c:v>
                </c:pt>
                <c:pt idx="4706" formatCode="0.00E+00">
                  <c:v>457672432913392.44</c:v>
                </c:pt>
                <c:pt idx="4707" formatCode="0.00E+00">
                  <c:v>598183235946976</c:v>
                </c:pt>
                <c:pt idx="4708" formatCode="0.00E+00">
                  <c:v>228699764590680.78</c:v>
                </c:pt>
                <c:pt idx="4709" formatCode="0.00E+00">
                  <c:v>262368964488355.59</c:v>
                </c:pt>
                <c:pt idx="4710" formatCode="0.00E+00">
                  <c:v>185550417363604.84</c:v>
                </c:pt>
                <c:pt idx="4711" formatCode="0.00E+00">
                  <c:v>221994696000466.22</c:v>
                </c:pt>
                <c:pt idx="4712" formatCode="0.00E+00">
                  <c:v>254547811576832.63</c:v>
                </c:pt>
                <c:pt idx="4713" formatCode="0.00E+00">
                  <c:v>280407450294246.38</c:v>
                </c:pt>
                <c:pt idx="4714" formatCode="0.00E+00">
                  <c:v>362426310667244.56</c:v>
                </c:pt>
                <c:pt idx="4715" formatCode="0.00E+00">
                  <c:v>189856077078249.94</c:v>
                </c:pt>
                <c:pt idx="4716" formatCode="0.00E+00">
                  <c:v>283750410521934.94</c:v>
                </c:pt>
                <c:pt idx="4717" formatCode="0.00E+00">
                  <c:v>85460125107510.125</c:v>
                </c:pt>
                <c:pt idx="4718" formatCode="0.00E+00">
                  <c:v>168542315939852.81</c:v>
                </c:pt>
                <c:pt idx="4719" formatCode="0.00E+00">
                  <c:v>599386535519330.13</c:v>
                </c:pt>
                <c:pt idx="4720" formatCode="0.00E+00">
                  <c:v>747508244798845.38</c:v>
                </c:pt>
                <c:pt idx="4721" formatCode="0.00E+00">
                  <c:v>378210923959524.44</c:v>
                </c:pt>
                <c:pt idx="4722" formatCode="0.00E+00">
                  <c:v>314419147421424.06</c:v>
                </c:pt>
                <c:pt idx="4723" formatCode="0.00E+00">
                  <c:v>603602406101963.25</c:v>
                </c:pt>
                <c:pt idx="4724" formatCode="0.00E+00">
                  <c:v>1372600953132539</c:v>
                </c:pt>
                <c:pt idx="4725" formatCode="0.00E+00">
                  <c:v>1072296000466626.6</c:v>
                </c:pt>
                <c:pt idx="4726" formatCode="0.00E+00">
                  <c:v>1189331621645375</c:v>
                </c:pt>
                <c:pt idx="4727" formatCode="0.00E+00">
                  <c:v>970680609291103.13</c:v>
                </c:pt>
                <c:pt idx="4728" formatCode="0.00E+00">
                  <c:v>1458992938209513</c:v>
                </c:pt>
                <c:pt idx="4729" formatCode="0.00E+00">
                  <c:v>191769814246690.75</c:v>
                </c:pt>
                <c:pt idx="4730" formatCode="0.00E+00">
                  <c:v>171682643112230.19</c:v>
                </c:pt>
                <c:pt idx="4731" formatCode="0.00E+00">
                  <c:v>914952096363230</c:v>
                </c:pt>
                <c:pt idx="4806" formatCode="0.00E+00">
                  <c:v>13782810685.24971</c:v>
                </c:pt>
                <c:pt idx="4807" formatCode="0.00E+00">
                  <c:v>36833967.046894804</c:v>
                </c:pt>
                <c:pt idx="4808" formatCode="0.00E+00">
                  <c:v>29474916387.959866</c:v>
                </c:pt>
                <c:pt idx="4809" formatCode="0.00E+00">
                  <c:v>17231805929.919136</c:v>
                </c:pt>
                <c:pt idx="4810" formatCode="0.00E+00">
                  <c:v>7422442244.2244244</c:v>
                </c:pt>
                <c:pt idx="4812" formatCode="0.00E+00">
                  <c:v>17324749642.346207</c:v>
                </c:pt>
                <c:pt idx="4814" formatCode="0.00E+00">
                  <c:v>28813874788.49408</c:v>
                </c:pt>
                <c:pt idx="4815" formatCode="0.00E+00">
                  <c:v>3303534303.5343037</c:v>
                </c:pt>
                <c:pt idx="4816" formatCode="0.00E+00">
                  <c:v>7645502645.5026455</c:v>
                </c:pt>
                <c:pt idx="4821" formatCode="0.00E+00">
                  <c:v>14808290155.440414</c:v>
                </c:pt>
                <c:pt idx="4823" formatCode="0.00E+00">
                  <c:v>33792517006.802723</c:v>
                </c:pt>
                <c:pt idx="4824" formatCode="0.00E+00">
                  <c:v>6844074844.0748444</c:v>
                </c:pt>
                <c:pt idx="4825" formatCode="0.00E+00">
                  <c:v>6065268065.2680664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B41-47D9-A3F0-01AC4A7292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1075088"/>
        <c:axId val="851085256"/>
      </c:scatterChart>
      <c:valAx>
        <c:axId val="851075088"/>
        <c:scaling>
          <c:orientation val="minMax"/>
          <c:max val="1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Myriad pro"/>
                    <a:ea typeface="+mn-ea"/>
                    <a:cs typeface="+mn-cs"/>
                  </a:defRPr>
                </a:pPr>
                <a:r>
                  <a:rPr lang="en-GB"/>
                  <a:t>Total porosity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Myriad pro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in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Myriad pro"/>
                <a:ea typeface="+mn-ea"/>
                <a:cs typeface="+mn-cs"/>
              </a:defRPr>
            </a:pPr>
            <a:endParaRPr lang="en-US"/>
          </a:p>
        </c:txPr>
        <c:crossAx val="851085256"/>
        <c:crossesAt val="1.000000000000001E-17"/>
        <c:crossBetween val="midCat"/>
      </c:valAx>
      <c:valAx>
        <c:axId val="851085256"/>
        <c:scaling>
          <c:logBase val="10"/>
          <c:orientation val="minMax"/>
          <c:min val="1000000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Myriad pro"/>
                    <a:ea typeface="+mn-ea"/>
                    <a:cs typeface="+mn-cs"/>
                  </a:defRPr>
                </a:pPr>
                <a:r>
                  <a:rPr lang="en-GB"/>
                  <a:t>Vesicle number density (m-3)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Myriad pro"/>
                  <a:ea typeface="+mn-ea"/>
                  <a:cs typeface="+mn-cs"/>
                </a:defRPr>
              </a:pPr>
              <a:endParaRPr lang="en-US"/>
            </a:p>
          </c:txPr>
        </c:title>
        <c:numFmt formatCode="0.E+00" sourceLinked="0"/>
        <c:majorTickMark val="in"/>
        <c:minorTickMark val="in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Myriad pro"/>
                <a:ea typeface="+mn-ea"/>
                <a:cs typeface="+mn-cs"/>
              </a:defRPr>
            </a:pPr>
            <a:endParaRPr lang="en-US"/>
          </a:p>
        </c:txPr>
        <c:crossAx val="851075088"/>
        <c:crosses val="autoZero"/>
        <c:crossBetween val="midCat"/>
        <c:majorUnit val="100"/>
      </c:valAx>
      <c:spPr>
        <a:noFill/>
        <a:ln>
          <a:solidFill>
            <a:sysClr val="windowText" lastClr="000000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Myriad pro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6109754288432446"/>
          <c:y val="6.4191455234762329E-2"/>
          <c:w val="0.79639370078740168"/>
          <c:h val="0.7231132817258602"/>
        </c:manualLayout>
      </c:layout>
      <c:scatterChart>
        <c:scatterStyle val="lineMarker"/>
        <c:varyColors val="0"/>
        <c:ser>
          <c:idx val="0"/>
          <c:order val="0"/>
          <c:tx>
            <c:strRef>
              <c:f>FULL!$P$1</c:f>
              <c:strCache>
                <c:ptCount val="1"/>
                <c:pt idx="0">
                  <c:v>Connected porosity (%)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noFill/>
              <a:ln w="6350">
                <a:solidFill>
                  <a:srgbClr val="4472C4">
                    <a:alpha val="50000"/>
                  </a:srgbClr>
                </a:solidFill>
              </a:ln>
              <a:effectLst/>
            </c:spPr>
          </c:marker>
          <c:xVal>
            <c:numRef>
              <c:f>FULL!$O$2:$O$4893</c:f>
              <c:numCache>
                <c:formatCode>0.00</c:formatCode>
                <c:ptCount val="4892"/>
                <c:pt idx="0">
                  <c:v>87.236335004765664</c:v>
                </c:pt>
                <c:pt idx="1">
                  <c:v>86.596831386837565</c:v>
                </c:pt>
                <c:pt idx="2">
                  <c:v>85.973115137346582</c:v>
                </c:pt>
                <c:pt idx="3">
                  <c:v>85.117817279867722</c:v>
                </c:pt>
                <c:pt idx="4">
                  <c:v>85.015966592974706</c:v>
                </c:pt>
                <c:pt idx="5">
                  <c:v>84.615896906529926</c:v>
                </c:pt>
                <c:pt idx="6">
                  <c:v>84.537615224501934</c:v>
                </c:pt>
                <c:pt idx="7">
                  <c:v>84.43507951644159</c:v>
                </c:pt>
                <c:pt idx="8">
                  <c:v>83.771066404186882</c:v>
                </c:pt>
                <c:pt idx="9">
                  <c:v>83.765179557114095</c:v>
                </c:pt>
                <c:pt idx="10">
                  <c:v>83.344339276542684</c:v>
                </c:pt>
                <c:pt idx="11">
                  <c:v>83.21540233667929</c:v>
                </c:pt>
                <c:pt idx="12">
                  <c:v>83.104791291307492</c:v>
                </c:pt>
                <c:pt idx="13">
                  <c:v>83.068632507514167</c:v>
                </c:pt>
                <c:pt idx="14">
                  <c:v>83.015463005555361</c:v>
                </c:pt>
                <c:pt idx="15">
                  <c:v>82.957720245855825</c:v>
                </c:pt>
                <c:pt idx="16">
                  <c:v>82.750248572155286</c:v>
                </c:pt>
                <c:pt idx="17">
                  <c:v>82.663438256658608</c:v>
                </c:pt>
                <c:pt idx="18">
                  <c:v>82.647296206618236</c:v>
                </c:pt>
                <c:pt idx="19">
                  <c:v>82.585576603522782</c:v>
                </c:pt>
                <c:pt idx="20">
                  <c:v>82.492084186999421</c:v>
                </c:pt>
                <c:pt idx="21">
                  <c:v>82.459597950335052</c:v>
                </c:pt>
                <c:pt idx="22">
                  <c:v>82.389986005286886</c:v>
                </c:pt>
                <c:pt idx="23">
                  <c:v>82.221168661846647</c:v>
                </c:pt>
                <c:pt idx="24">
                  <c:v>82.163457272162574</c:v>
                </c:pt>
                <c:pt idx="25">
                  <c:v>82.043380348465078</c:v>
                </c:pt>
                <c:pt idx="26">
                  <c:v>81.978116284059226</c:v>
                </c:pt>
                <c:pt idx="27">
                  <c:v>81.874783811829829</c:v>
                </c:pt>
                <c:pt idx="28">
                  <c:v>81.687122540424724</c:v>
                </c:pt>
                <c:pt idx="29">
                  <c:v>81.651376146788976</c:v>
                </c:pt>
                <c:pt idx="30">
                  <c:v>81.429624170965354</c:v>
                </c:pt>
                <c:pt idx="31">
                  <c:v>81.383717699360915</c:v>
                </c:pt>
                <c:pt idx="32">
                  <c:v>81.19603453789577</c:v>
                </c:pt>
                <c:pt idx="33">
                  <c:v>81.191222570532915</c:v>
                </c:pt>
                <c:pt idx="34">
                  <c:v>81.167608286252332</c:v>
                </c:pt>
                <c:pt idx="35">
                  <c:v>80.979284369114879</c:v>
                </c:pt>
                <c:pt idx="36">
                  <c:v>80.969372584002372</c:v>
                </c:pt>
                <c:pt idx="37">
                  <c:v>80.963164785393289</c:v>
                </c:pt>
                <c:pt idx="38">
                  <c:v>80.905997516489563</c:v>
                </c:pt>
                <c:pt idx="39">
                  <c:v>80.874497131174579</c:v>
                </c:pt>
                <c:pt idx="40">
                  <c:v>80.779081939464135</c:v>
                </c:pt>
                <c:pt idx="41">
                  <c:v>80.777180653162475</c:v>
                </c:pt>
                <c:pt idx="42">
                  <c:v>80.587648818251111</c:v>
                </c:pt>
                <c:pt idx="43">
                  <c:v>80.550152820227822</c:v>
                </c:pt>
                <c:pt idx="44">
                  <c:v>80.500974951252445</c:v>
                </c:pt>
                <c:pt idx="45">
                  <c:v>80.40477722949295</c:v>
                </c:pt>
                <c:pt idx="46">
                  <c:v>80.393953275309229</c:v>
                </c:pt>
                <c:pt idx="47">
                  <c:v>80.155367231638408</c:v>
                </c:pt>
                <c:pt idx="48">
                  <c:v>80.134864224530716</c:v>
                </c:pt>
                <c:pt idx="49">
                  <c:v>80.099926493304508</c:v>
                </c:pt>
                <c:pt idx="50">
                  <c:v>80.008691873098641</c:v>
                </c:pt>
                <c:pt idx="51">
                  <c:v>79.963211141768511</c:v>
                </c:pt>
                <c:pt idx="52">
                  <c:v>79.66101694915254</c:v>
                </c:pt>
                <c:pt idx="53">
                  <c:v>79.493617911697015</c:v>
                </c:pt>
                <c:pt idx="54">
                  <c:v>79.358952844436985</c:v>
                </c:pt>
                <c:pt idx="55">
                  <c:v>79.322033898305094</c:v>
                </c:pt>
                <c:pt idx="56">
                  <c:v>78.935621120178538</c:v>
                </c:pt>
                <c:pt idx="57">
                  <c:v>78.864610986318169</c:v>
                </c:pt>
                <c:pt idx="58">
                  <c:v>78.59876591423884</c:v>
                </c:pt>
                <c:pt idx="59">
                  <c:v>78.464606181455636</c:v>
                </c:pt>
                <c:pt idx="60">
                  <c:v>78.333042110781051</c:v>
                </c:pt>
                <c:pt idx="61">
                  <c:v>78.244371363521395</c:v>
                </c:pt>
                <c:pt idx="62">
                  <c:v>78.169491525423723</c:v>
                </c:pt>
                <c:pt idx="63">
                  <c:v>78.07909604519773</c:v>
                </c:pt>
                <c:pt idx="64">
                  <c:v>77.83572359843545</c:v>
                </c:pt>
                <c:pt idx="65">
                  <c:v>77.715003138731959</c:v>
                </c:pt>
                <c:pt idx="66">
                  <c:v>77.673733924883976</c:v>
                </c:pt>
                <c:pt idx="67">
                  <c:v>77.665135434817046</c:v>
                </c:pt>
                <c:pt idx="68">
                  <c:v>77.001856620949866</c:v>
                </c:pt>
                <c:pt idx="69">
                  <c:v>76.997578692493931</c:v>
                </c:pt>
                <c:pt idx="70">
                  <c:v>76.194144838212637</c:v>
                </c:pt>
                <c:pt idx="71">
                  <c:v>76.010430247718375</c:v>
                </c:pt>
                <c:pt idx="72">
                  <c:v>75.537305608946369</c:v>
                </c:pt>
                <c:pt idx="73">
                  <c:v>74.922172258734008</c:v>
                </c:pt>
                <c:pt idx="74">
                  <c:v>74.912267602478906</c:v>
                </c:pt>
                <c:pt idx="75">
                  <c:v>74.386339381003225</c:v>
                </c:pt>
                <c:pt idx="76">
                  <c:v>73.663624511082133</c:v>
                </c:pt>
                <c:pt idx="77">
                  <c:v>73.246180740290342</c:v>
                </c:pt>
                <c:pt idx="78">
                  <c:v>72.681334877355525</c:v>
                </c:pt>
                <c:pt idx="79">
                  <c:v>72.601369931503427</c:v>
                </c:pt>
                <c:pt idx="80">
                  <c:v>72.442385074990852</c:v>
                </c:pt>
                <c:pt idx="81">
                  <c:v>71.54356329006292</c:v>
                </c:pt>
                <c:pt idx="82">
                  <c:v>68.881355932203391</c:v>
                </c:pt>
                <c:pt idx="83">
                  <c:v>67.490969713809392</c:v>
                </c:pt>
                <c:pt idx="84">
                  <c:v>63.186607254403725</c:v>
                </c:pt>
                <c:pt idx="85">
                  <c:v>60.820089307149502</c:v>
                </c:pt>
                <c:pt idx="86">
                  <c:v>59.875475613974238</c:v>
                </c:pt>
                <c:pt idx="87">
                  <c:v>59.030882811687803</c:v>
                </c:pt>
                <c:pt idx="88">
                  <c:v>65.574778255905855</c:v>
                </c:pt>
                <c:pt idx="89">
                  <c:v>66.717010684119259</c:v>
                </c:pt>
                <c:pt idx="90">
                  <c:v>68.22395647434476</c:v>
                </c:pt>
                <c:pt idx="91">
                  <c:v>54.099766033826867</c:v>
                </c:pt>
                <c:pt idx="92">
                  <c:v>70.76908372626481</c:v>
                </c:pt>
                <c:pt idx="93">
                  <c:v>67.448304437337342</c:v>
                </c:pt>
                <c:pt idx="94">
                  <c:v>68.820455690830485</c:v>
                </c:pt>
                <c:pt idx="95">
                  <c:v>65.438582530967352</c:v>
                </c:pt>
                <c:pt idx="96">
                  <c:v>65.421208493478673</c:v>
                </c:pt>
                <c:pt idx="97">
                  <c:v>68.612110057831956</c:v>
                </c:pt>
                <c:pt idx="98">
                  <c:v>67.315962560080948</c:v>
                </c:pt>
                <c:pt idx="99">
                  <c:v>64.489939387704368</c:v>
                </c:pt>
                <c:pt idx="100">
                  <c:v>67.257318952234215</c:v>
                </c:pt>
                <c:pt idx="101">
                  <c:v>63.870414074233004</c:v>
                </c:pt>
                <c:pt idx="102">
                  <c:v>67.493671998915715</c:v>
                </c:pt>
                <c:pt idx="103">
                  <c:v>66.361668578791793</c:v>
                </c:pt>
                <c:pt idx="104">
                  <c:v>70.897033249409503</c:v>
                </c:pt>
                <c:pt idx="105">
                  <c:v>71.213737995384264</c:v>
                </c:pt>
                <c:pt idx="106">
                  <c:v>67.685887062430794</c:v>
                </c:pt>
                <c:pt idx="107">
                  <c:v>67.445984270665576</c:v>
                </c:pt>
                <c:pt idx="108">
                  <c:v>65.140765880885695</c:v>
                </c:pt>
                <c:pt idx="109">
                  <c:v>64.05826058328698</c:v>
                </c:pt>
                <c:pt idx="110">
                  <c:v>66.580650206244016</c:v>
                </c:pt>
                <c:pt idx="111">
                  <c:v>70.730284141759412</c:v>
                </c:pt>
                <c:pt idx="112">
                  <c:v>64.637405278764135</c:v>
                </c:pt>
                <c:pt idx="113">
                  <c:v>71.387260020885208</c:v>
                </c:pt>
                <c:pt idx="114">
                  <c:v>66.970589075942485</c:v>
                </c:pt>
                <c:pt idx="115">
                  <c:v>69.414022494302614</c:v>
                </c:pt>
                <c:pt idx="116">
                  <c:v>65.635204478308196</c:v>
                </c:pt>
                <c:pt idx="117">
                  <c:v>65.49119430475362</c:v>
                </c:pt>
                <c:pt idx="118">
                  <c:v>71.383746899963</c:v>
                </c:pt>
                <c:pt idx="119">
                  <c:v>70.384470041568107</c:v>
                </c:pt>
                <c:pt idx="120">
                  <c:v>67.089208564781842</c:v>
                </c:pt>
                <c:pt idx="121">
                  <c:v>65.2122350150714</c:v>
                </c:pt>
                <c:pt idx="122">
                  <c:v>68.374875373878368</c:v>
                </c:pt>
                <c:pt idx="123">
                  <c:v>66.214501254970529</c:v>
                </c:pt>
                <c:pt idx="124">
                  <c:v>67.492201886579721</c:v>
                </c:pt>
                <c:pt idx="125">
                  <c:v>66.454068148983396</c:v>
                </c:pt>
                <c:pt idx="126">
                  <c:v>69.783175157180082</c:v>
                </c:pt>
                <c:pt idx="127">
                  <c:v>67.193833616869341</c:v>
                </c:pt>
                <c:pt idx="128">
                  <c:v>59.811861623667596</c:v>
                </c:pt>
                <c:pt idx="129">
                  <c:v>65.701005729855353</c:v>
                </c:pt>
                <c:pt idx="130">
                  <c:v>69.281345153728012</c:v>
                </c:pt>
                <c:pt idx="131">
                  <c:v>65.151957919345421</c:v>
                </c:pt>
                <c:pt idx="132">
                  <c:v>68.25313533084956</c:v>
                </c:pt>
                <c:pt idx="133">
                  <c:v>60.172713797770186</c:v>
                </c:pt>
                <c:pt idx="134">
                  <c:v>66.380006122846567</c:v>
                </c:pt>
                <c:pt idx="135">
                  <c:v>66.047973354105764</c:v>
                </c:pt>
                <c:pt idx="136">
                  <c:v>66.047973354105679</c:v>
                </c:pt>
                <c:pt idx="137">
                  <c:v>70.035838430653982</c:v>
                </c:pt>
                <c:pt idx="138">
                  <c:v>69.408846630839193</c:v>
                </c:pt>
                <c:pt idx="139">
                  <c:v>61.581920903954803</c:v>
                </c:pt>
                <c:pt idx="140">
                  <c:v>57.181088314005343</c:v>
                </c:pt>
                <c:pt idx="141">
                  <c:v>62.113659022931202</c:v>
                </c:pt>
                <c:pt idx="142">
                  <c:v>60.943257184966846</c:v>
                </c:pt>
                <c:pt idx="143">
                  <c:v>54.802259887005647</c:v>
                </c:pt>
                <c:pt idx="144">
                  <c:v>63.453389830508478</c:v>
                </c:pt>
                <c:pt idx="145">
                  <c:v>63.543332267348895</c:v>
                </c:pt>
                <c:pt idx="146">
                  <c:v>57.869249394673126</c:v>
                </c:pt>
                <c:pt idx="147">
                  <c:v>61.393596986817322</c:v>
                </c:pt>
                <c:pt idx="148">
                  <c:v>57.757496740547595</c:v>
                </c:pt>
                <c:pt idx="149">
                  <c:v>55.932203389830512</c:v>
                </c:pt>
                <c:pt idx="150">
                  <c:v>62.113659022931202</c:v>
                </c:pt>
                <c:pt idx="151">
                  <c:v>64.146023468057351</c:v>
                </c:pt>
                <c:pt idx="152">
                  <c:v>58.911145351823322</c:v>
                </c:pt>
                <c:pt idx="153">
                  <c:v>58.568738229755176</c:v>
                </c:pt>
                <c:pt idx="154">
                  <c:v>60.290556900726401</c:v>
                </c:pt>
                <c:pt idx="155">
                  <c:v>59.576669053871242</c:v>
                </c:pt>
                <c:pt idx="156">
                  <c:v>54.269267668692045</c:v>
                </c:pt>
                <c:pt idx="157">
                  <c:v>50.99040228711457</c:v>
                </c:pt>
                <c:pt idx="158">
                  <c:v>55.228653661656544</c:v>
                </c:pt>
                <c:pt idx="159">
                  <c:v>63.020030816640983</c:v>
                </c:pt>
                <c:pt idx="160">
                  <c:v>56.086286594761184</c:v>
                </c:pt>
                <c:pt idx="161">
                  <c:v>57.627118644067799</c:v>
                </c:pt>
                <c:pt idx="162">
                  <c:v>63.714490331821438</c:v>
                </c:pt>
                <c:pt idx="163">
                  <c:v>61.259079903147708</c:v>
                </c:pt>
                <c:pt idx="164">
                  <c:v>56.610169491525419</c:v>
                </c:pt>
                <c:pt idx="165">
                  <c:v>62.160031533307055</c:v>
                </c:pt>
                <c:pt idx="166">
                  <c:v>54.802259887005647</c:v>
                </c:pt>
                <c:pt idx="167">
                  <c:v>62.288135593220332</c:v>
                </c:pt>
                <c:pt idx="168">
                  <c:v>56.654626285079203</c:v>
                </c:pt>
                <c:pt idx="169">
                  <c:v>55.811138014527863</c:v>
                </c:pt>
                <c:pt idx="170">
                  <c:v>59.322033898305079</c:v>
                </c:pt>
                <c:pt idx="171">
                  <c:v>58.073148974130248</c:v>
                </c:pt>
                <c:pt idx="172">
                  <c:v>61.743341404358354</c:v>
                </c:pt>
                <c:pt idx="173">
                  <c:v>57.627118644067799</c:v>
                </c:pt>
                <c:pt idx="174">
                  <c:v>58.660603555188096</c:v>
                </c:pt>
                <c:pt idx="175">
                  <c:v>58.321756043345374</c:v>
                </c:pt>
                <c:pt idx="176">
                  <c:v>53.598221728257855</c:v>
                </c:pt>
                <c:pt idx="177">
                  <c:v>54.504906333630686</c:v>
                </c:pt>
                <c:pt idx="178">
                  <c:v>58.64406779661018</c:v>
                </c:pt>
                <c:pt idx="179">
                  <c:v>61.079723791588201</c:v>
                </c:pt>
                <c:pt idx="180">
                  <c:v>55.466932535726166</c:v>
                </c:pt>
                <c:pt idx="181">
                  <c:v>55.829481253210076</c:v>
                </c:pt>
                <c:pt idx="182">
                  <c:v>69.632768361581924</c:v>
                </c:pt>
                <c:pt idx="183">
                  <c:v>59.510357815442561</c:v>
                </c:pt>
                <c:pt idx="184">
                  <c:v>59.148196436332022</c:v>
                </c:pt>
                <c:pt idx="185">
                  <c:v>57.627118644067799</c:v>
                </c:pt>
                <c:pt idx="186">
                  <c:v>46.731234866828089</c:v>
                </c:pt>
                <c:pt idx="187">
                  <c:v>61.259079903147708</c:v>
                </c:pt>
                <c:pt idx="188">
                  <c:v>57.690837262648145</c:v>
                </c:pt>
                <c:pt idx="189">
                  <c:v>66.101694915254242</c:v>
                </c:pt>
                <c:pt idx="190">
                  <c:v>58.722472039663323</c:v>
                </c:pt>
                <c:pt idx="191">
                  <c:v>59.600650104481076</c:v>
                </c:pt>
                <c:pt idx="192">
                  <c:v>59.502024898755067</c:v>
                </c:pt>
                <c:pt idx="193">
                  <c:v>59.502024898755067</c:v>
                </c:pt>
                <c:pt idx="194">
                  <c:v>57.409821816601479</c:v>
                </c:pt>
                <c:pt idx="195">
                  <c:v>60.025583626479047</c:v>
                </c:pt>
                <c:pt idx="196">
                  <c:v>54.802259887005654</c:v>
                </c:pt>
                <c:pt idx="197">
                  <c:v>57.375398556804832</c:v>
                </c:pt>
                <c:pt idx="198">
                  <c:v>59.857270294380029</c:v>
                </c:pt>
                <c:pt idx="199">
                  <c:v>56.171888375278201</c:v>
                </c:pt>
                <c:pt idx="200">
                  <c:v>66.101694915254242</c:v>
                </c:pt>
                <c:pt idx="201">
                  <c:v>67.113584619276494</c:v>
                </c:pt>
                <c:pt idx="202">
                  <c:v>58.382278905856701</c:v>
                </c:pt>
                <c:pt idx="203">
                  <c:v>54.285714285714292</c:v>
                </c:pt>
                <c:pt idx="204">
                  <c:v>58.125623130608176</c:v>
                </c:pt>
                <c:pt idx="205">
                  <c:v>57.223567393058914</c:v>
                </c:pt>
                <c:pt idx="206">
                  <c:v>57.116602001225246</c:v>
                </c:pt>
                <c:pt idx="207">
                  <c:v>56.416464891041166</c:v>
                </c:pt>
                <c:pt idx="208">
                  <c:v>57.296940347787803</c:v>
                </c:pt>
                <c:pt idx="209">
                  <c:v>53.819700319331851</c:v>
                </c:pt>
                <c:pt idx="210">
                  <c:v>52.629291612342463</c:v>
                </c:pt>
                <c:pt idx="211">
                  <c:v>58.058029301924741</c:v>
                </c:pt>
                <c:pt idx="212">
                  <c:v>56.416464891041173</c:v>
                </c:pt>
                <c:pt idx="213">
                  <c:v>60.613397901533503</c:v>
                </c:pt>
                <c:pt idx="214">
                  <c:v>65.331278890600927</c:v>
                </c:pt>
                <c:pt idx="215">
                  <c:v>57.77579542075528</c:v>
                </c:pt>
                <c:pt idx="216">
                  <c:v>55.991674100505506</c:v>
                </c:pt>
                <c:pt idx="217">
                  <c:v>57.062146892655377</c:v>
                </c:pt>
                <c:pt idx="218">
                  <c:v>64.164648910411628</c:v>
                </c:pt>
                <c:pt idx="219">
                  <c:v>60.234680573663638</c:v>
                </c:pt>
                <c:pt idx="220">
                  <c:v>61.77425171294626</c:v>
                </c:pt>
                <c:pt idx="221">
                  <c:v>64.797913950456334</c:v>
                </c:pt>
                <c:pt idx="222">
                  <c:v>62.335216572504713</c:v>
                </c:pt>
                <c:pt idx="223">
                  <c:v>54.028325980961235</c:v>
                </c:pt>
                <c:pt idx="224">
                  <c:v>49.890480807210317</c:v>
                </c:pt>
                <c:pt idx="225">
                  <c:v>56.860210420481891</c:v>
                </c:pt>
                <c:pt idx="226">
                  <c:v>56.906890732162744</c:v>
                </c:pt>
                <c:pt idx="227">
                  <c:v>57.897949657079252</c:v>
                </c:pt>
                <c:pt idx="228">
                  <c:v>60.034471614779704</c:v>
                </c:pt>
                <c:pt idx="229">
                  <c:v>54.361018348953294</c:v>
                </c:pt>
                <c:pt idx="230">
                  <c:v>55.129448095084207</c:v>
                </c:pt>
                <c:pt idx="231">
                  <c:v>63.424180401450691</c:v>
                </c:pt>
                <c:pt idx="232">
                  <c:v>56.547811411540813</c:v>
                </c:pt>
                <c:pt idx="233">
                  <c:v>57.919494416316574</c:v>
                </c:pt>
                <c:pt idx="234">
                  <c:v>49.384178965133408</c:v>
                </c:pt>
                <c:pt idx="235">
                  <c:v>57.087956464703673</c:v>
                </c:pt>
                <c:pt idx="236">
                  <c:v>49.409347398278541</c:v>
                </c:pt>
                <c:pt idx="237">
                  <c:v>62.812133390624446</c:v>
                </c:pt>
                <c:pt idx="238">
                  <c:v>67.174790039857029</c:v>
                </c:pt>
                <c:pt idx="239">
                  <c:v>46.114776306976346</c:v>
                </c:pt>
                <c:pt idx="240">
                  <c:v>40.980740465866319</c:v>
                </c:pt>
                <c:pt idx="241">
                  <c:v>72.579750047435127</c:v>
                </c:pt>
                <c:pt idx="242">
                  <c:v>70.852458811323686</c:v>
                </c:pt>
                <c:pt idx="243">
                  <c:v>46.962003612797957</c:v>
                </c:pt>
                <c:pt idx="244">
                  <c:v>52.888689747074679</c:v>
                </c:pt>
                <c:pt idx="245">
                  <c:v>88.22601311050532</c:v>
                </c:pt>
                <c:pt idx="246">
                  <c:v>50.664003138619762</c:v>
                </c:pt>
                <c:pt idx="247">
                  <c:v>83.381965854223068</c:v>
                </c:pt>
                <c:pt idx="248">
                  <c:v>92.643290585633508</c:v>
                </c:pt>
                <c:pt idx="249">
                  <c:v>83.266303202989121</c:v>
                </c:pt>
                <c:pt idx="250">
                  <c:v>89.716634439718561</c:v>
                </c:pt>
                <c:pt idx="251">
                  <c:v>89.639002172565839</c:v>
                </c:pt>
                <c:pt idx="252">
                  <c:v>89.197056898174111</c:v>
                </c:pt>
                <c:pt idx="253">
                  <c:v>88.400081421230695</c:v>
                </c:pt>
                <c:pt idx="254">
                  <c:v>56.509194357243743</c:v>
                </c:pt>
                <c:pt idx="255">
                  <c:v>82.529122279188826</c:v>
                </c:pt>
                <c:pt idx="256">
                  <c:v>79.942693531422947</c:v>
                </c:pt>
                <c:pt idx="257">
                  <c:v>74.791604694474429</c:v>
                </c:pt>
                <c:pt idx="258">
                  <c:v>77.616224903650149</c:v>
                </c:pt>
                <c:pt idx="259">
                  <c:v>85.789537412113475</c:v>
                </c:pt>
                <c:pt idx="260">
                  <c:v>66.420329766254326</c:v>
                </c:pt>
                <c:pt idx="261">
                  <c:v>89.389425831363383</c:v>
                </c:pt>
                <c:pt idx="262">
                  <c:v>90.913811596974853</c:v>
                </c:pt>
                <c:pt idx="263">
                  <c:v>72.60770881700401</c:v>
                </c:pt>
                <c:pt idx="264">
                  <c:v>72.283285608615742</c:v>
                </c:pt>
                <c:pt idx="265">
                  <c:v>72.008483428915085</c:v>
                </c:pt>
                <c:pt idx="266">
                  <c:v>75.354045500366098</c:v>
                </c:pt>
                <c:pt idx="267">
                  <c:v>78.675691566901222</c:v>
                </c:pt>
                <c:pt idx="268">
                  <c:v>68.320773698588027</c:v>
                </c:pt>
                <c:pt idx="269">
                  <c:v>55.341410481597308</c:v>
                </c:pt>
                <c:pt idx="270">
                  <c:v>73.97330768474022</c:v>
                </c:pt>
                <c:pt idx="271">
                  <c:v>70.255869827771193</c:v>
                </c:pt>
                <c:pt idx="272">
                  <c:v>66.001892587759997</c:v>
                </c:pt>
                <c:pt idx="273">
                  <c:v>42.36087803255743</c:v>
                </c:pt>
                <c:pt idx="274">
                  <c:v>81.171792620613232</c:v>
                </c:pt>
                <c:pt idx="275">
                  <c:v>47.265650749193973</c:v>
                </c:pt>
                <c:pt idx="276">
                  <c:v>91.458053598690384</c:v>
                </c:pt>
                <c:pt idx="277">
                  <c:v>67.837107068626196</c:v>
                </c:pt>
                <c:pt idx="278">
                  <c:v>69.551382272334322</c:v>
                </c:pt>
                <c:pt idx="279">
                  <c:v>90.111648610370253</c:v>
                </c:pt>
                <c:pt idx="280">
                  <c:v>77.431162285945504</c:v>
                </c:pt>
                <c:pt idx="281">
                  <c:v>88.721099196203582</c:v>
                </c:pt>
                <c:pt idx="282">
                  <c:v>78.420733165339271</c:v>
                </c:pt>
                <c:pt idx="283">
                  <c:v>73.193297404675633</c:v>
                </c:pt>
                <c:pt idx="284">
                  <c:v>86.565379734029818</c:v>
                </c:pt>
                <c:pt idx="285">
                  <c:v>80.672098883513897</c:v>
                </c:pt>
                <c:pt idx="286">
                  <c:v>81.657991060753758</c:v>
                </c:pt>
                <c:pt idx="287">
                  <c:v>82.776316515533324</c:v>
                </c:pt>
                <c:pt idx="288">
                  <c:v>75.288667141838914</c:v>
                </c:pt>
                <c:pt idx="289">
                  <c:v>49.875267284390588</c:v>
                </c:pt>
                <c:pt idx="290">
                  <c:v>79.027084818246621</c:v>
                </c:pt>
                <c:pt idx="291">
                  <c:v>38.859586600142556</c:v>
                </c:pt>
                <c:pt idx="292">
                  <c:v>71.379187455452595</c:v>
                </c:pt>
                <c:pt idx="293">
                  <c:v>80.320741268709909</c:v>
                </c:pt>
                <c:pt idx="294">
                  <c:v>78.970064148253741</c:v>
                </c:pt>
                <c:pt idx="295">
                  <c:v>77.950819672131146</c:v>
                </c:pt>
                <c:pt idx="296">
                  <c:v>75.808980755523876</c:v>
                </c:pt>
                <c:pt idx="297">
                  <c:v>86.963649322879547</c:v>
                </c:pt>
                <c:pt idx="298">
                  <c:v>73.061297220242338</c:v>
                </c:pt>
                <c:pt idx="299">
                  <c:v>73.684960798289382</c:v>
                </c:pt>
                <c:pt idx="300">
                  <c:v>67.25816922743995</c:v>
                </c:pt>
                <c:pt idx="301">
                  <c:v>62.215970569140879</c:v>
                </c:pt>
                <c:pt idx="302">
                  <c:v>69.205799610473917</c:v>
                </c:pt>
                <c:pt idx="303">
                  <c:v>66.19418596263435</c:v>
                </c:pt>
                <c:pt idx="304">
                  <c:v>71.113756041260913</c:v>
                </c:pt>
                <c:pt idx="305">
                  <c:v>62.320565534155669</c:v>
                </c:pt>
                <c:pt idx="306">
                  <c:v>71.766572891870453</c:v>
                </c:pt>
                <c:pt idx="307">
                  <c:v>73.620428478684261</c:v>
                </c:pt>
                <c:pt idx="308">
                  <c:v>74.489648705186468</c:v>
                </c:pt>
                <c:pt idx="309">
                  <c:v>66.994878453437209</c:v>
                </c:pt>
                <c:pt idx="310">
                  <c:v>73.537473851258738</c:v>
                </c:pt>
                <c:pt idx="311">
                  <c:v>53.314578374089308</c:v>
                </c:pt>
                <c:pt idx="312">
                  <c:v>67.411725457833654</c:v>
                </c:pt>
                <c:pt idx="313">
                  <c:v>76.078520885642547</c:v>
                </c:pt>
                <c:pt idx="314">
                  <c:v>57.856478148648883</c:v>
                </c:pt>
                <c:pt idx="315">
                  <c:v>78.178498059803701</c:v>
                </c:pt>
                <c:pt idx="316">
                  <c:v>49.347707759029376</c:v>
                </c:pt>
                <c:pt idx="317">
                  <c:v>50.450371358839739</c:v>
                </c:pt>
                <c:pt idx="318">
                  <c:v>64.279318034168526</c:v>
                </c:pt>
                <c:pt idx="319">
                  <c:v>54.892630765719097</c:v>
                </c:pt>
                <c:pt idx="320">
                  <c:v>68.689972433410006</c:v>
                </c:pt>
                <c:pt idx="321">
                  <c:v>48.287184169402842</c:v>
                </c:pt>
                <c:pt idx="322">
                  <c:v>63.857917932330167</c:v>
                </c:pt>
                <c:pt idx="323">
                  <c:v>66.867416992959107</c:v>
                </c:pt>
                <c:pt idx="324">
                  <c:v>59.438667733119402</c:v>
                </c:pt>
                <c:pt idx="325">
                  <c:v>49.540696585034013</c:v>
                </c:pt>
                <c:pt idx="326">
                  <c:v>49.935641607947154</c:v>
                </c:pt>
                <c:pt idx="327">
                  <c:v>38.485513948030622</c:v>
                </c:pt>
                <c:pt idx="328">
                  <c:v>81.955767597396161</c:v>
                </c:pt>
                <c:pt idx="329">
                  <c:v>62.319083608889116</c:v>
                </c:pt>
                <c:pt idx="330">
                  <c:v>60.733143971355787</c:v>
                </c:pt>
                <c:pt idx="331">
                  <c:v>61.835421051771519</c:v>
                </c:pt>
                <c:pt idx="332">
                  <c:v>42.529668135031848</c:v>
                </c:pt>
                <c:pt idx="333">
                  <c:v>55.358325282696121</c:v>
                </c:pt>
                <c:pt idx="334">
                  <c:v>72.91505679278886</c:v>
                </c:pt>
                <c:pt idx="335">
                  <c:v>57.513345752526732</c:v>
                </c:pt>
                <c:pt idx="336">
                  <c:v>89.456018096245742</c:v>
                </c:pt>
                <c:pt idx="337">
                  <c:v>90.262322594768136</c:v>
                </c:pt>
                <c:pt idx="338">
                  <c:v>89.707760224743708</c:v>
                </c:pt>
                <c:pt idx="339">
                  <c:v>89.331971250319242</c:v>
                </c:pt>
                <c:pt idx="340">
                  <c:v>75.668576015177493</c:v>
                </c:pt>
                <c:pt idx="341">
                  <c:v>89.040096318727436</c:v>
                </c:pt>
                <c:pt idx="342">
                  <c:v>88.091502791054026</c:v>
                </c:pt>
                <c:pt idx="343">
                  <c:v>75.212521434565289</c:v>
                </c:pt>
                <c:pt idx="344">
                  <c:v>89.215221277682517</c:v>
                </c:pt>
                <c:pt idx="345">
                  <c:v>90.29880696121711</c:v>
                </c:pt>
                <c:pt idx="346">
                  <c:v>84.97208945966652</c:v>
                </c:pt>
                <c:pt idx="347">
                  <c:v>89.58371337881718</c:v>
                </c:pt>
                <c:pt idx="348">
                  <c:v>77.515360315252906</c:v>
                </c:pt>
                <c:pt idx="349">
                  <c:v>77.541026820565648</c:v>
                </c:pt>
                <c:pt idx="350">
                  <c:v>70.09414092195604</c:v>
                </c:pt>
                <c:pt idx="351">
                  <c:v>83.376552288394663</c:v>
                </c:pt>
                <c:pt idx="352">
                  <c:v>77.572702448972848</c:v>
                </c:pt>
                <c:pt idx="353">
                  <c:v>71.423658342069245</c:v>
                </c:pt>
                <c:pt idx="354">
                  <c:v>74.898186507628637</c:v>
                </c:pt>
                <c:pt idx="355">
                  <c:v>62.322227267215467</c:v>
                </c:pt>
                <c:pt idx="356">
                  <c:v>62.216686489643521</c:v>
                </c:pt>
                <c:pt idx="357">
                  <c:v>78.200808428128639</c:v>
                </c:pt>
                <c:pt idx="358">
                  <c:v>45.642484897034855</c:v>
                </c:pt>
                <c:pt idx="359">
                  <c:v>79.253383981572483</c:v>
                </c:pt>
                <c:pt idx="360">
                  <c:v>78.634489962326128</c:v>
                </c:pt>
                <c:pt idx="361">
                  <c:v>81.487228017553008</c:v>
                </c:pt>
                <c:pt idx="362">
                  <c:v>52.584935385397579</c:v>
                </c:pt>
                <c:pt idx="363">
                  <c:v>77.249951211516958</c:v>
                </c:pt>
                <c:pt idx="364">
                  <c:v>56.607305153983447</c:v>
                </c:pt>
                <c:pt idx="365">
                  <c:v>55.385506554494825</c:v>
                </c:pt>
                <c:pt idx="366">
                  <c:v>79.177052592929542</c:v>
                </c:pt>
                <c:pt idx="367">
                  <c:v>66.134034243060199</c:v>
                </c:pt>
                <c:pt idx="368">
                  <c:v>50.313022341852978</c:v>
                </c:pt>
                <c:pt idx="369">
                  <c:v>49.994443750997533</c:v>
                </c:pt>
                <c:pt idx="370">
                  <c:v>77.624806011855568</c:v>
                </c:pt>
                <c:pt idx="371">
                  <c:v>77.408267244740955</c:v>
                </c:pt>
                <c:pt idx="372">
                  <c:v>81.292783482160303</c:v>
                </c:pt>
                <c:pt idx="373">
                  <c:v>85.568276501719154</c:v>
                </c:pt>
                <c:pt idx="374">
                  <c:v>77.292807343780552</c:v>
                </c:pt>
                <c:pt idx="375">
                  <c:v>78.158221471540969</c:v>
                </c:pt>
                <c:pt idx="376">
                  <c:v>82.701402782410099</c:v>
                </c:pt>
                <c:pt idx="377">
                  <c:v>77.157566903998969</c:v>
                </c:pt>
                <c:pt idx="378">
                  <c:v>74.128871787776859</c:v>
                </c:pt>
                <c:pt idx="379">
                  <c:v>80.138743811589606</c:v>
                </c:pt>
                <c:pt idx="380">
                  <c:v>74.004673314063268</c:v>
                </c:pt>
                <c:pt idx="381">
                  <c:v>72.179100665937383</c:v>
                </c:pt>
                <c:pt idx="382">
                  <c:v>56.476190482628816</c:v>
                </c:pt>
                <c:pt idx="383">
                  <c:v>67.384452491089334</c:v>
                </c:pt>
                <c:pt idx="384">
                  <c:v>71.946807056804914</c:v>
                </c:pt>
                <c:pt idx="385">
                  <c:v>64.803394861390444</c:v>
                </c:pt>
                <c:pt idx="386">
                  <c:v>76.024478198240246</c:v>
                </c:pt>
                <c:pt idx="387">
                  <c:v>75.787949236304186</c:v>
                </c:pt>
                <c:pt idx="388">
                  <c:v>79.21622054670226</c:v>
                </c:pt>
                <c:pt idx="389">
                  <c:v>61.195506051822726</c:v>
                </c:pt>
                <c:pt idx="390">
                  <c:v>50.517250271877089</c:v>
                </c:pt>
                <c:pt idx="391">
                  <c:v>84.595450144334222</c:v>
                </c:pt>
                <c:pt idx="392">
                  <c:v>86.360130272177628</c:v>
                </c:pt>
                <c:pt idx="393">
                  <c:v>62.629970729945953</c:v>
                </c:pt>
                <c:pt idx="394">
                  <c:v>72.099991855135272</c:v>
                </c:pt>
                <c:pt idx="395">
                  <c:v>78.961521597833169</c:v>
                </c:pt>
                <c:pt idx="396">
                  <c:v>68.415072577397879</c:v>
                </c:pt>
                <c:pt idx="397">
                  <c:v>84.666880729320482</c:v>
                </c:pt>
                <c:pt idx="398">
                  <c:v>64.743810667353401</c:v>
                </c:pt>
                <c:pt idx="399">
                  <c:v>53.703047751208601</c:v>
                </c:pt>
                <c:pt idx="400">
                  <c:v>69.08480159801617</c:v>
                </c:pt>
                <c:pt idx="401">
                  <c:v>84.052460511646075</c:v>
                </c:pt>
                <c:pt idx="402">
                  <c:v>66.440428147000787</c:v>
                </c:pt>
                <c:pt idx="403">
                  <c:v>73.70791691083744</c:v>
                </c:pt>
                <c:pt idx="404">
                  <c:v>82.465058786235943</c:v>
                </c:pt>
                <c:pt idx="405">
                  <c:v>80.260723194462528</c:v>
                </c:pt>
                <c:pt idx="406">
                  <c:v>82.135756269581194</c:v>
                </c:pt>
                <c:pt idx="407">
                  <c:v>79.033464207457186</c:v>
                </c:pt>
                <c:pt idx="408">
                  <c:v>81.775328006628584</c:v>
                </c:pt>
                <c:pt idx="409">
                  <c:v>77.874571003889471</c:v>
                </c:pt>
                <c:pt idx="410">
                  <c:v>68.174575925684394</c:v>
                </c:pt>
                <c:pt idx="411">
                  <c:v>60.285608832724137</c:v>
                </c:pt>
                <c:pt idx="412">
                  <c:v>67.080829837719975</c:v>
                </c:pt>
                <c:pt idx="413">
                  <c:v>47.170613087137809</c:v>
                </c:pt>
                <c:pt idx="414">
                  <c:v>65.761825608962795</c:v>
                </c:pt>
                <c:pt idx="415">
                  <c:v>46.862665798207665</c:v>
                </c:pt>
                <c:pt idx="416">
                  <c:v>59.113449131492523</c:v>
                </c:pt>
                <c:pt idx="417">
                  <c:v>78.380293383152704</c:v>
                </c:pt>
                <c:pt idx="418">
                  <c:v>92.000090916318896</c:v>
                </c:pt>
                <c:pt idx="419">
                  <c:v>56.712051267372921</c:v>
                </c:pt>
                <c:pt idx="420">
                  <c:v>71.92516801771896</c:v>
                </c:pt>
                <c:pt idx="421">
                  <c:v>47.986195915277982</c:v>
                </c:pt>
                <c:pt idx="422">
                  <c:v>53.672170592880555</c:v>
                </c:pt>
                <c:pt idx="423">
                  <c:v>60.755667680460654</c:v>
                </c:pt>
                <c:pt idx="424">
                  <c:v>68.476578588222225</c:v>
                </c:pt>
                <c:pt idx="425">
                  <c:v>60.004009025523132</c:v>
                </c:pt>
                <c:pt idx="426">
                  <c:v>69.847323873449511</c:v>
                </c:pt>
                <c:pt idx="427">
                  <c:v>55.265220985764309</c:v>
                </c:pt>
                <c:pt idx="428">
                  <c:v>58.45095297962456</c:v>
                </c:pt>
                <c:pt idx="429">
                  <c:v>53.686338734104389</c:v>
                </c:pt>
                <c:pt idx="430">
                  <c:v>63.157939128196475</c:v>
                </c:pt>
                <c:pt idx="431">
                  <c:v>58.775797856274615</c:v>
                </c:pt>
                <c:pt idx="432">
                  <c:v>54.36449926378851</c:v>
                </c:pt>
                <c:pt idx="433">
                  <c:v>63.137494226051757</c:v>
                </c:pt>
                <c:pt idx="434">
                  <c:v>68.34</c:v>
                </c:pt>
                <c:pt idx="435">
                  <c:v>75.73</c:v>
                </c:pt>
                <c:pt idx="436">
                  <c:v>68.290000000000006</c:v>
                </c:pt>
                <c:pt idx="437">
                  <c:v>65.89</c:v>
                </c:pt>
                <c:pt idx="438">
                  <c:v>69.22</c:v>
                </c:pt>
                <c:pt idx="439">
                  <c:v>76.319999999999993</c:v>
                </c:pt>
                <c:pt idx="440">
                  <c:v>70.459999999999994</c:v>
                </c:pt>
                <c:pt idx="441">
                  <c:v>73.78</c:v>
                </c:pt>
                <c:pt idx="442">
                  <c:v>70.63</c:v>
                </c:pt>
                <c:pt idx="443">
                  <c:v>71.47</c:v>
                </c:pt>
                <c:pt idx="444">
                  <c:v>71.39</c:v>
                </c:pt>
                <c:pt idx="445">
                  <c:v>72.13</c:v>
                </c:pt>
                <c:pt idx="446">
                  <c:v>68.08</c:v>
                </c:pt>
                <c:pt idx="447">
                  <c:v>71.05</c:v>
                </c:pt>
                <c:pt idx="448">
                  <c:v>74.23</c:v>
                </c:pt>
                <c:pt idx="449">
                  <c:v>66.489999999999995</c:v>
                </c:pt>
                <c:pt idx="450">
                  <c:v>70.709999999999994</c:v>
                </c:pt>
                <c:pt idx="451">
                  <c:v>70.239999999999995</c:v>
                </c:pt>
                <c:pt idx="452">
                  <c:v>63.13</c:v>
                </c:pt>
                <c:pt idx="453">
                  <c:v>68.239999999999995</c:v>
                </c:pt>
                <c:pt idx="454">
                  <c:v>76.23</c:v>
                </c:pt>
                <c:pt idx="455">
                  <c:v>71.27</c:v>
                </c:pt>
                <c:pt idx="456">
                  <c:v>70.08</c:v>
                </c:pt>
                <c:pt idx="457">
                  <c:v>71.16</c:v>
                </c:pt>
                <c:pt idx="458">
                  <c:v>75.099999999999994</c:v>
                </c:pt>
                <c:pt idx="459">
                  <c:v>65.239999999999995</c:v>
                </c:pt>
                <c:pt idx="460">
                  <c:v>69.8</c:v>
                </c:pt>
                <c:pt idx="461">
                  <c:v>66.010000000000005</c:v>
                </c:pt>
                <c:pt idx="462">
                  <c:v>67.58</c:v>
                </c:pt>
                <c:pt idx="463">
                  <c:v>70.459999999999994</c:v>
                </c:pt>
                <c:pt idx="464">
                  <c:v>65.98</c:v>
                </c:pt>
                <c:pt idx="465">
                  <c:v>65.73</c:v>
                </c:pt>
                <c:pt idx="466">
                  <c:v>72.260000000000005</c:v>
                </c:pt>
                <c:pt idx="467">
                  <c:v>70.319999999999993</c:v>
                </c:pt>
                <c:pt idx="468">
                  <c:v>66.36</c:v>
                </c:pt>
                <c:pt idx="469">
                  <c:v>66.98</c:v>
                </c:pt>
                <c:pt idx="470">
                  <c:v>70.66</c:v>
                </c:pt>
                <c:pt idx="471">
                  <c:v>64.5</c:v>
                </c:pt>
                <c:pt idx="472">
                  <c:v>66.95</c:v>
                </c:pt>
                <c:pt idx="473">
                  <c:v>65.2</c:v>
                </c:pt>
                <c:pt idx="474">
                  <c:v>71.52</c:v>
                </c:pt>
                <c:pt idx="475">
                  <c:v>65.14</c:v>
                </c:pt>
                <c:pt idx="476">
                  <c:v>61.19</c:v>
                </c:pt>
                <c:pt idx="477">
                  <c:v>61.47</c:v>
                </c:pt>
                <c:pt idx="478">
                  <c:v>66.680000000000007</c:v>
                </c:pt>
                <c:pt idx="479">
                  <c:v>64.09</c:v>
                </c:pt>
                <c:pt idx="480">
                  <c:v>73.58</c:v>
                </c:pt>
                <c:pt idx="481">
                  <c:v>63.78</c:v>
                </c:pt>
                <c:pt idx="482">
                  <c:v>65.930000000000007</c:v>
                </c:pt>
                <c:pt idx="483">
                  <c:v>64.28</c:v>
                </c:pt>
                <c:pt idx="484">
                  <c:v>66.989999999999995</c:v>
                </c:pt>
                <c:pt idx="485">
                  <c:v>62.51</c:v>
                </c:pt>
                <c:pt idx="486">
                  <c:v>61.27</c:v>
                </c:pt>
                <c:pt idx="487">
                  <c:v>63.59</c:v>
                </c:pt>
                <c:pt idx="488">
                  <c:v>69.98</c:v>
                </c:pt>
                <c:pt idx="489">
                  <c:v>65.53</c:v>
                </c:pt>
                <c:pt idx="490">
                  <c:v>67.760000000000005</c:v>
                </c:pt>
                <c:pt idx="491">
                  <c:v>62.37</c:v>
                </c:pt>
                <c:pt idx="492">
                  <c:v>66.989999999999995</c:v>
                </c:pt>
                <c:pt idx="493">
                  <c:v>64.489999999999995</c:v>
                </c:pt>
                <c:pt idx="494">
                  <c:v>65.09</c:v>
                </c:pt>
                <c:pt idx="495">
                  <c:v>68.7</c:v>
                </c:pt>
                <c:pt idx="496">
                  <c:v>66.37</c:v>
                </c:pt>
                <c:pt idx="497">
                  <c:v>67.69</c:v>
                </c:pt>
                <c:pt idx="498">
                  <c:v>63.75</c:v>
                </c:pt>
                <c:pt idx="499">
                  <c:v>59.21</c:v>
                </c:pt>
                <c:pt idx="500">
                  <c:v>68.08</c:v>
                </c:pt>
                <c:pt idx="501">
                  <c:v>68.48</c:v>
                </c:pt>
                <c:pt idx="502">
                  <c:v>68.260000000000005</c:v>
                </c:pt>
                <c:pt idx="503">
                  <c:v>69.66</c:v>
                </c:pt>
                <c:pt idx="504">
                  <c:v>70.430000000000007</c:v>
                </c:pt>
                <c:pt idx="505">
                  <c:v>65.34</c:v>
                </c:pt>
                <c:pt idx="506">
                  <c:v>62.48</c:v>
                </c:pt>
                <c:pt idx="507">
                  <c:v>67.02</c:v>
                </c:pt>
                <c:pt idx="508">
                  <c:v>70.41</c:v>
                </c:pt>
                <c:pt idx="509">
                  <c:v>63.96</c:v>
                </c:pt>
                <c:pt idx="510">
                  <c:v>66.91</c:v>
                </c:pt>
                <c:pt idx="511">
                  <c:v>69.459999999999994</c:v>
                </c:pt>
                <c:pt idx="512">
                  <c:v>65.37</c:v>
                </c:pt>
                <c:pt idx="513">
                  <c:v>75.540000000000006</c:v>
                </c:pt>
                <c:pt idx="514">
                  <c:v>62.78</c:v>
                </c:pt>
                <c:pt idx="515">
                  <c:v>65.05</c:v>
                </c:pt>
                <c:pt idx="516">
                  <c:v>72.88</c:v>
                </c:pt>
                <c:pt idx="517">
                  <c:v>70.84</c:v>
                </c:pt>
                <c:pt idx="518">
                  <c:v>72.88</c:v>
                </c:pt>
                <c:pt idx="519">
                  <c:v>70.58</c:v>
                </c:pt>
                <c:pt idx="520">
                  <c:v>74.63</c:v>
                </c:pt>
                <c:pt idx="521">
                  <c:v>73.58</c:v>
                </c:pt>
                <c:pt idx="522">
                  <c:v>73.52</c:v>
                </c:pt>
                <c:pt idx="523">
                  <c:v>69.48</c:v>
                </c:pt>
                <c:pt idx="524">
                  <c:v>69.09</c:v>
                </c:pt>
                <c:pt idx="525">
                  <c:v>75.12</c:v>
                </c:pt>
                <c:pt idx="526">
                  <c:v>75.44</c:v>
                </c:pt>
                <c:pt idx="527">
                  <c:v>71.489999999999995</c:v>
                </c:pt>
                <c:pt idx="528">
                  <c:v>61.61</c:v>
                </c:pt>
                <c:pt idx="529">
                  <c:v>69.819999999999993</c:v>
                </c:pt>
                <c:pt idx="530">
                  <c:v>67.69</c:v>
                </c:pt>
                <c:pt idx="531">
                  <c:v>63.74</c:v>
                </c:pt>
                <c:pt idx="532">
                  <c:v>63.31</c:v>
                </c:pt>
                <c:pt idx="533">
                  <c:v>66.680000000000007</c:v>
                </c:pt>
                <c:pt idx="534">
                  <c:v>62.21</c:v>
                </c:pt>
                <c:pt idx="535">
                  <c:v>57.59</c:v>
                </c:pt>
                <c:pt idx="536">
                  <c:v>63.72</c:v>
                </c:pt>
                <c:pt idx="537">
                  <c:v>59.77</c:v>
                </c:pt>
                <c:pt idx="538">
                  <c:v>65.53</c:v>
                </c:pt>
                <c:pt idx="539">
                  <c:v>68.77</c:v>
                </c:pt>
                <c:pt idx="540">
                  <c:v>65.819999999999993</c:v>
                </c:pt>
                <c:pt idx="541">
                  <c:v>83.49</c:v>
                </c:pt>
                <c:pt idx="542">
                  <c:v>73.28</c:v>
                </c:pt>
                <c:pt idx="543">
                  <c:v>55.7</c:v>
                </c:pt>
                <c:pt idx="544">
                  <c:v>56.4</c:v>
                </c:pt>
                <c:pt idx="545">
                  <c:v>52.3</c:v>
                </c:pt>
                <c:pt idx="546">
                  <c:v>58.8</c:v>
                </c:pt>
                <c:pt idx="547">
                  <c:v>57.4</c:v>
                </c:pt>
                <c:pt idx="548">
                  <c:v>10.3</c:v>
                </c:pt>
                <c:pt idx="549">
                  <c:v>9.6</c:v>
                </c:pt>
                <c:pt idx="550">
                  <c:v>27.2</c:v>
                </c:pt>
                <c:pt idx="551">
                  <c:v>24.1</c:v>
                </c:pt>
                <c:pt idx="552">
                  <c:v>23.069631324271384</c:v>
                </c:pt>
                <c:pt idx="553">
                  <c:v>22.973048754893441</c:v>
                </c:pt>
                <c:pt idx="554">
                  <c:v>46.323998801795142</c:v>
                </c:pt>
                <c:pt idx="555">
                  <c:v>41.417745499148303</c:v>
                </c:pt>
                <c:pt idx="556">
                  <c:v>46.743219760595842</c:v>
                </c:pt>
                <c:pt idx="557">
                  <c:v>44.162443805385308</c:v>
                </c:pt>
                <c:pt idx="558">
                  <c:v>45.35876710454508</c:v>
                </c:pt>
                <c:pt idx="559">
                  <c:v>43.933664600078373</c:v>
                </c:pt>
                <c:pt idx="560">
                  <c:v>44.461712897662984</c:v>
                </c:pt>
                <c:pt idx="561">
                  <c:v>45.492001672100294</c:v>
                </c:pt>
                <c:pt idx="562">
                  <c:v>44.999439729869614</c:v>
                </c:pt>
                <c:pt idx="563">
                  <c:v>49.39</c:v>
                </c:pt>
                <c:pt idx="564">
                  <c:v>71.95</c:v>
                </c:pt>
                <c:pt idx="565">
                  <c:v>58.7</c:v>
                </c:pt>
                <c:pt idx="566">
                  <c:v>62.3</c:v>
                </c:pt>
                <c:pt idx="567">
                  <c:v>80.5</c:v>
                </c:pt>
                <c:pt idx="568">
                  <c:v>66.05</c:v>
                </c:pt>
                <c:pt idx="569">
                  <c:v>44.47</c:v>
                </c:pt>
                <c:pt idx="570">
                  <c:v>46</c:v>
                </c:pt>
                <c:pt idx="571">
                  <c:v>18.02</c:v>
                </c:pt>
                <c:pt idx="572">
                  <c:v>7.5</c:v>
                </c:pt>
                <c:pt idx="573">
                  <c:v>2.4</c:v>
                </c:pt>
                <c:pt idx="574">
                  <c:v>5.8</c:v>
                </c:pt>
                <c:pt idx="575">
                  <c:v>9.6</c:v>
                </c:pt>
                <c:pt idx="576">
                  <c:v>9.6</c:v>
                </c:pt>
                <c:pt idx="577">
                  <c:v>6</c:v>
                </c:pt>
                <c:pt idx="578">
                  <c:v>24.8</c:v>
                </c:pt>
                <c:pt idx="579">
                  <c:v>12.5</c:v>
                </c:pt>
                <c:pt idx="580">
                  <c:v>9</c:v>
                </c:pt>
                <c:pt idx="581">
                  <c:v>1.5</c:v>
                </c:pt>
                <c:pt idx="582">
                  <c:v>1.1000000000000001</c:v>
                </c:pt>
                <c:pt idx="583">
                  <c:v>5.0999999999999996</c:v>
                </c:pt>
                <c:pt idx="584">
                  <c:v>7.5</c:v>
                </c:pt>
                <c:pt idx="585">
                  <c:v>9.6</c:v>
                </c:pt>
                <c:pt idx="586">
                  <c:v>18.100000000000001</c:v>
                </c:pt>
                <c:pt idx="587">
                  <c:v>9.4</c:v>
                </c:pt>
                <c:pt idx="588">
                  <c:v>5.8</c:v>
                </c:pt>
                <c:pt idx="589">
                  <c:v>5.5</c:v>
                </c:pt>
                <c:pt idx="590">
                  <c:v>0.8</c:v>
                </c:pt>
                <c:pt idx="591">
                  <c:v>1.8</c:v>
                </c:pt>
                <c:pt idx="592">
                  <c:v>5</c:v>
                </c:pt>
                <c:pt idx="593">
                  <c:v>12.1</c:v>
                </c:pt>
                <c:pt idx="594">
                  <c:v>32.9</c:v>
                </c:pt>
                <c:pt idx="595">
                  <c:v>26.2</c:v>
                </c:pt>
                <c:pt idx="596">
                  <c:v>47.9</c:v>
                </c:pt>
                <c:pt idx="597">
                  <c:v>44.1</c:v>
                </c:pt>
                <c:pt idx="598">
                  <c:v>26.2</c:v>
                </c:pt>
                <c:pt idx="599">
                  <c:v>27.2</c:v>
                </c:pt>
                <c:pt idx="600">
                  <c:v>46.8</c:v>
                </c:pt>
                <c:pt idx="601">
                  <c:v>48.7</c:v>
                </c:pt>
                <c:pt idx="602">
                  <c:v>45.9</c:v>
                </c:pt>
                <c:pt idx="603">
                  <c:v>56.7</c:v>
                </c:pt>
                <c:pt idx="604">
                  <c:v>50.5</c:v>
                </c:pt>
                <c:pt idx="605">
                  <c:v>52.3</c:v>
                </c:pt>
                <c:pt idx="606">
                  <c:v>47.8</c:v>
                </c:pt>
                <c:pt idx="607">
                  <c:v>61.9</c:v>
                </c:pt>
                <c:pt idx="608">
                  <c:v>65</c:v>
                </c:pt>
                <c:pt idx="609">
                  <c:v>43.5</c:v>
                </c:pt>
                <c:pt idx="610">
                  <c:v>62.8</c:v>
                </c:pt>
                <c:pt idx="611">
                  <c:v>38.1</c:v>
                </c:pt>
                <c:pt idx="612">
                  <c:v>40.299999999999997</c:v>
                </c:pt>
                <c:pt idx="613">
                  <c:v>45.5</c:v>
                </c:pt>
                <c:pt idx="614">
                  <c:v>51.2</c:v>
                </c:pt>
                <c:pt idx="615">
                  <c:v>49</c:v>
                </c:pt>
                <c:pt idx="616">
                  <c:v>49.9</c:v>
                </c:pt>
                <c:pt idx="617">
                  <c:v>44.8</c:v>
                </c:pt>
                <c:pt idx="618">
                  <c:v>47.7</c:v>
                </c:pt>
                <c:pt idx="619">
                  <c:v>41.2</c:v>
                </c:pt>
                <c:pt idx="620">
                  <c:v>21.9</c:v>
                </c:pt>
                <c:pt idx="621">
                  <c:v>37.799999999999997</c:v>
                </c:pt>
                <c:pt idx="622">
                  <c:v>50</c:v>
                </c:pt>
                <c:pt idx="623">
                  <c:v>48.8</c:v>
                </c:pt>
                <c:pt idx="624">
                  <c:v>56.7</c:v>
                </c:pt>
                <c:pt idx="625">
                  <c:v>52.8</c:v>
                </c:pt>
                <c:pt idx="626">
                  <c:v>58.2</c:v>
                </c:pt>
                <c:pt idx="627">
                  <c:v>60.7</c:v>
                </c:pt>
                <c:pt idx="628">
                  <c:v>23.6</c:v>
                </c:pt>
                <c:pt idx="629">
                  <c:v>30.6</c:v>
                </c:pt>
                <c:pt idx="630">
                  <c:v>37.799999999999997</c:v>
                </c:pt>
                <c:pt idx="631">
                  <c:v>46.4</c:v>
                </c:pt>
                <c:pt idx="632">
                  <c:v>67.7</c:v>
                </c:pt>
                <c:pt idx="633">
                  <c:v>47.9</c:v>
                </c:pt>
                <c:pt idx="634">
                  <c:v>68</c:v>
                </c:pt>
                <c:pt idx="635">
                  <c:v>59.9</c:v>
                </c:pt>
                <c:pt idx="636">
                  <c:v>55.5</c:v>
                </c:pt>
                <c:pt idx="637">
                  <c:v>35.4</c:v>
                </c:pt>
                <c:pt idx="638">
                  <c:v>67.2</c:v>
                </c:pt>
                <c:pt idx="639">
                  <c:v>64.900000000000006</c:v>
                </c:pt>
                <c:pt idx="640">
                  <c:v>69.099999999999994</c:v>
                </c:pt>
                <c:pt idx="641">
                  <c:v>61.7</c:v>
                </c:pt>
                <c:pt idx="642">
                  <c:v>75.7</c:v>
                </c:pt>
                <c:pt idx="643">
                  <c:v>59.1</c:v>
                </c:pt>
                <c:pt idx="644">
                  <c:v>70</c:v>
                </c:pt>
                <c:pt idx="645">
                  <c:v>59.5</c:v>
                </c:pt>
                <c:pt idx="646">
                  <c:v>58.1</c:v>
                </c:pt>
                <c:pt idx="647">
                  <c:v>71.900000000000006</c:v>
                </c:pt>
                <c:pt idx="648">
                  <c:v>43.1</c:v>
                </c:pt>
                <c:pt idx="649">
                  <c:v>69.3</c:v>
                </c:pt>
                <c:pt idx="650">
                  <c:v>72.599999999999994</c:v>
                </c:pt>
                <c:pt idx="651">
                  <c:v>66.400000000000006</c:v>
                </c:pt>
                <c:pt idx="652">
                  <c:v>68.3</c:v>
                </c:pt>
                <c:pt idx="653">
                  <c:v>73.3</c:v>
                </c:pt>
                <c:pt idx="654">
                  <c:v>67.7</c:v>
                </c:pt>
                <c:pt idx="655">
                  <c:v>65.5</c:v>
                </c:pt>
                <c:pt idx="656">
                  <c:v>52.2</c:v>
                </c:pt>
                <c:pt idx="657">
                  <c:v>53.1</c:v>
                </c:pt>
                <c:pt idx="658">
                  <c:v>75.2</c:v>
                </c:pt>
                <c:pt idx="659">
                  <c:v>75.3</c:v>
                </c:pt>
                <c:pt idx="660">
                  <c:v>73.348051699713295</c:v>
                </c:pt>
                <c:pt idx="661">
                  <c:v>71.115131687997547</c:v>
                </c:pt>
                <c:pt idx="662">
                  <c:v>72.095285753354375</c:v>
                </c:pt>
                <c:pt idx="663">
                  <c:v>60.843342982671295</c:v>
                </c:pt>
                <c:pt idx="664">
                  <c:v>70.517986649495029</c:v>
                </c:pt>
                <c:pt idx="665">
                  <c:v>67.246313732300464</c:v>
                </c:pt>
                <c:pt idx="666">
                  <c:v>65.048267988047172</c:v>
                </c:pt>
                <c:pt idx="667">
                  <c:v>70.019919119496635</c:v>
                </c:pt>
                <c:pt idx="668">
                  <c:v>71.670446466925398</c:v>
                </c:pt>
                <c:pt idx="669">
                  <c:v>70.991679239850811</c:v>
                </c:pt>
                <c:pt idx="670">
                  <c:v>83.510798892336041</c:v>
                </c:pt>
                <c:pt idx="671">
                  <c:v>77.745793778042</c:v>
                </c:pt>
                <c:pt idx="672">
                  <c:v>78.779887042019737</c:v>
                </c:pt>
                <c:pt idx="673">
                  <c:v>77.804161832218966</c:v>
                </c:pt>
                <c:pt idx="674">
                  <c:v>68.84072088847077</c:v>
                </c:pt>
                <c:pt idx="675">
                  <c:v>66.365759854069424</c:v>
                </c:pt>
                <c:pt idx="676">
                  <c:v>64.936255839605039</c:v>
                </c:pt>
                <c:pt idx="677">
                  <c:v>68.515225618201697</c:v>
                </c:pt>
                <c:pt idx="678">
                  <c:v>64.506851229179304</c:v>
                </c:pt>
                <c:pt idx="679">
                  <c:v>65.70099445254148</c:v>
                </c:pt>
                <c:pt idx="680">
                  <c:v>65.070690047899845</c:v>
                </c:pt>
                <c:pt idx="681">
                  <c:v>70.854296791488323</c:v>
                </c:pt>
                <c:pt idx="682">
                  <c:v>74.106325263902164</c:v>
                </c:pt>
                <c:pt idx="683">
                  <c:v>62.851957349255173</c:v>
                </c:pt>
                <c:pt idx="684">
                  <c:v>68.001076547960707</c:v>
                </c:pt>
                <c:pt idx="685">
                  <c:v>69.51896077398483</c:v>
                </c:pt>
                <c:pt idx="686">
                  <c:v>65.744268511960883</c:v>
                </c:pt>
                <c:pt idx="687">
                  <c:v>66.660151716411093</c:v>
                </c:pt>
                <c:pt idx="688">
                  <c:v>68.11671842013547</c:v>
                </c:pt>
                <c:pt idx="689">
                  <c:v>67.275725964966796</c:v>
                </c:pt>
                <c:pt idx="690">
                  <c:v>67.44622216231754</c:v>
                </c:pt>
                <c:pt idx="691">
                  <c:v>75.878380556030166</c:v>
                </c:pt>
                <c:pt idx="692">
                  <c:v>76.457106034702889</c:v>
                </c:pt>
                <c:pt idx="693">
                  <c:v>70.429418820262455</c:v>
                </c:pt>
                <c:pt idx="694">
                  <c:v>66.989375434227725</c:v>
                </c:pt>
                <c:pt idx="695">
                  <c:v>77.008799748577403</c:v>
                </c:pt>
                <c:pt idx="696">
                  <c:v>77.656974336035276</c:v>
                </c:pt>
                <c:pt idx="697">
                  <c:v>77.435653855719295</c:v>
                </c:pt>
                <c:pt idx="698">
                  <c:v>72.980283892171855</c:v>
                </c:pt>
                <c:pt idx="699">
                  <c:v>74.237750510971495</c:v>
                </c:pt>
                <c:pt idx="700">
                  <c:v>74.963870708854813</c:v>
                </c:pt>
                <c:pt idx="701">
                  <c:v>74.349273877960201</c:v>
                </c:pt>
                <c:pt idx="702">
                  <c:v>79.868506909953396</c:v>
                </c:pt>
                <c:pt idx="703">
                  <c:v>80.203747538364311</c:v>
                </c:pt>
                <c:pt idx="704">
                  <c:v>78.559900673064703</c:v>
                </c:pt>
                <c:pt idx="705">
                  <c:v>31.593343887810946</c:v>
                </c:pt>
                <c:pt idx="706">
                  <c:v>32.562981939859228</c:v>
                </c:pt>
                <c:pt idx="707">
                  <c:v>72.423138514991848</c:v>
                </c:pt>
                <c:pt idx="708">
                  <c:v>74.14041228593598</c:v>
                </c:pt>
                <c:pt idx="709">
                  <c:v>69.105345478177227</c:v>
                </c:pt>
                <c:pt idx="710">
                  <c:v>68.000723196329886</c:v>
                </c:pt>
                <c:pt idx="711">
                  <c:v>67.344933325076909</c:v>
                </c:pt>
                <c:pt idx="712">
                  <c:v>67.046646766747614</c:v>
                </c:pt>
                <c:pt idx="713">
                  <c:v>48.682022784072998</c:v>
                </c:pt>
                <c:pt idx="714">
                  <c:v>51.1502694237127</c:v>
                </c:pt>
                <c:pt idx="715">
                  <c:v>51.543415367568358</c:v>
                </c:pt>
                <c:pt idx="716">
                  <c:v>50.141186982785669</c:v>
                </c:pt>
                <c:pt idx="717">
                  <c:v>69.734777722080921</c:v>
                </c:pt>
                <c:pt idx="718">
                  <c:v>34.132555904461711</c:v>
                </c:pt>
                <c:pt idx="719">
                  <c:v>34.905814416125054</c:v>
                </c:pt>
                <c:pt idx="720">
                  <c:v>35.816214148681567</c:v>
                </c:pt>
                <c:pt idx="721">
                  <c:v>34.976754883259304</c:v>
                </c:pt>
                <c:pt idx="722">
                  <c:v>34.01994634380803</c:v>
                </c:pt>
                <c:pt idx="723">
                  <c:v>34.047327683403452</c:v>
                </c:pt>
                <c:pt idx="724">
                  <c:v>62.977843442965181</c:v>
                </c:pt>
                <c:pt idx="725">
                  <c:v>66.814236500088782</c:v>
                </c:pt>
                <c:pt idx="726">
                  <c:v>62.873799120722602</c:v>
                </c:pt>
                <c:pt idx="727">
                  <c:v>49.401134348127464</c:v>
                </c:pt>
                <c:pt idx="728">
                  <c:v>54.874499499218054</c:v>
                </c:pt>
                <c:pt idx="729">
                  <c:v>75.09752179909681</c:v>
                </c:pt>
                <c:pt idx="730">
                  <c:v>73.161888394504544</c:v>
                </c:pt>
                <c:pt idx="731">
                  <c:v>73.259742265202334</c:v>
                </c:pt>
                <c:pt idx="732">
                  <c:v>67.539378791707676</c:v>
                </c:pt>
                <c:pt idx="733">
                  <c:v>71.572785144836416</c:v>
                </c:pt>
                <c:pt idx="734">
                  <c:v>73.685467137455106</c:v>
                </c:pt>
                <c:pt idx="735">
                  <c:v>74.157444525951036</c:v>
                </c:pt>
                <c:pt idx="736">
                  <c:v>75.203871381522191</c:v>
                </c:pt>
                <c:pt idx="737">
                  <c:v>58.359244380030937</c:v>
                </c:pt>
                <c:pt idx="738">
                  <c:v>67.295864491845336</c:v>
                </c:pt>
                <c:pt idx="739">
                  <c:v>68.414650779993295</c:v>
                </c:pt>
                <c:pt idx="740">
                  <c:v>68.21912999950986</c:v>
                </c:pt>
                <c:pt idx="741">
                  <c:v>65.142275939483852</c:v>
                </c:pt>
                <c:pt idx="742">
                  <c:v>71.287004327230477</c:v>
                </c:pt>
                <c:pt idx="743">
                  <c:v>70.02708018037346</c:v>
                </c:pt>
                <c:pt idx="744">
                  <c:v>63.140304357674459</c:v>
                </c:pt>
                <c:pt idx="745">
                  <c:v>67.525909381351454</c:v>
                </c:pt>
                <c:pt idx="746">
                  <c:v>28.785553086266937</c:v>
                </c:pt>
                <c:pt idx="747">
                  <c:v>27.740998609240716</c:v>
                </c:pt>
                <c:pt idx="748">
                  <c:v>28.033647662144787</c:v>
                </c:pt>
                <c:pt idx="749">
                  <c:v>74.799216708223057</c:v>
                </c:pt>
                <c:pt idx="750">
                  <c:v>72.495743816519564</c:v>
                </c:pt>
                <c:pt idx="751">
                  <c:v>74.220699543144548</c:v>
                </c:pt>
                <c:pt idx="752">
                  <c:v>74.221975850589928</c:v>
                </c:pt>
                <c:pt idx="753">
                  <c:v>52.999661144659619</c:v>
                </c:pt>
                <c:pt idx="754">
                  <c:v>57.496297280964498</c:v>
                </c:pt>
                <c:pt idx="755">
                  <c:v>52.04658449028743</c:v>
                </c:pt>
                <c:pt idx="756">
                  <c:v>56.173113089560907</c:v>
                </c:pt>
                <c:pt idx="757">
                  <c:v>47.372995252849051</c:v>
                </c:pt>
                <c:pt idx="758">
                  <c:v>48.263803052269949</c:v>
                </c:pt>
                <c:pt idx="759">
                  <c:v>74.153473678190053</c:v>
                </c:pt>
                <c:pt idx="760">
                  <c:v>74.407542183686644</c:v>
                </c:pt>
                <c:pt idx="761">
                  <c:v>63.957466203248401</c:v>
                </c:pt>
                <c:pt idx="762">
                  <c:v>64.526138574623474</c:v>
                </c:pt>
                <c:pt idx="763">
                  <c:v>64.221992638480998</c:v>
                </c:pt>
                <c:pt idx="764">
                  <c:v>62.783931592174554</c:v>
                </c:pt>
                <c:pt idx="765">
                  <c:v>61.989398125501737</c:v>
                </c:pt>
                <c:pt idx="766">
                  <c:v>63.073903242221249</c:v>
                </c:pt>
                <c:pt idx="767">
                  <c:v>72.760264117050653</c:v>
                </c:pt>
                <c:pt idx="768">
                  <c:v>70.988578455862438</c:v>
                </c:pt>
                <c:pt idx="769">
                  <c:v>68.456482199113964</c:v>
                </c:pt>
                <c:pt idx="770">
                  <c:v>67.561818267722458</c:v>
                </c:pt>
                <c:pt idx="771">
                  <c:v>72.36086556396539</c:v>
                </c:pt>
                <c:pt idx="772">
                  <c:v>72.751614743995916</c:v>
                </c:pt>
                <c:pt idx="773">
                  <c:v>77.190301098871615</c:v>
                </c:pt>
                <c:pt idx="774">
                  <c:v>72.120092388450757</c:v>
                </c:pt>
                <c:pt idx="775">
                  <c:v>72.735205314125693</c:v>
                </c:pt>
                <c:pt idx="776">
                  <c:v>74.131802121337387</c:v>
                </c:pt>
                <c:pt idx="777">
                  <c:v>72.426856716603567</c:v>
                </c:pt>
                <c:pt idx="778">
                  <c:v>64.673555420169379</c:v>
                </c:pt>
                <c:pt idx="779">
                  <c:v>71.181110282189422</c:v>
                </c:pt>
                <c:pt idx="780">
                  <c:v>75.351548521643821</c:v>
                </c:pt>
                <c:pt idx="781">
                  <c:v>71.872138314977377</c:v>
                </c:pt>
                <c:pt idx="782">
                  <c:v>56.719093890704158</c:v>
                </c:pt>
                <c:pt idx="783">
                  <c:v>55.263868107910909</c:v>
                </c:pt>
                <c:pt idx="784">
                  <c:v>60.145814078216986</c:v>
                </c:pt>
                <c:pt idx="785">
                  <c:v>66.017044471318144</c:v>
                </c:pt>
                <c:pt idx="786">
                  <c:v>61.948756152303005</c:v>
                </c:pt>
                <c:pt idx="787">
                  <c:v>64.719444283439472</c:v>
                </c:pt>
                <c:pt idx="788">
                  <c:v>66.327039837272054</c:v>
                </c:pt>
                <c:pt idx="789">
                  <c:v>65.543130262118694</c:v>
                </c:pt>
                <c:pt idx="790">
                  <c:v>61.155611424634074</c:v>
                </c:pt>
                <c:pt idx="791">
                  <c:v>64.64329872655648</c:v>
                </c:pt>
                <c:pt idx="792">
                  <c:v>64.483973413778671</c:v>
                </c:pt>
                <c:pt idx="793">
                  <c:v>59.483053692584448</c:v>
                </c:pt>
                <c:pt idx="794">
                  <c:v>64.61442108310122</c:v>
                </c:pt>
                <c:pt idx="795">
                  <c:v>60.321407244629739</c:v>
                </c:pt>
                <c:pt idx="796">
                  <c:v>67.917996076719518</c:v>
                </c:pt>
                <c:pt idx="797">
                  <c:v>66.938120873783191</c:v>
                </c:pt>
                <c:pt idx="798">
                  <c:v>63.750393593326955</c:v>
                </c:pt>
                <c:pt idx="799">
                  <c:v>73.128806433736571</c:v>
                </c:pt>
                <c:pt idx="800">
                  <c:v>71.586121589244954</c:v>
                </c:pt>
                <c:pt idx="801">
                  <c:v>63.864918348375255</c:v>
                </c:pt>
                <c:pt idx="802">
                  <c:v>68.388490840364895</c:v>
                </c:pt>
                <c:pt idx="803">
                  <c:v>68.507329867195324</c:v>
                </c:pt>
                <c:pt idx="804">
                  <c:v>71.331587702344706</c:v>
                </c:pt>
                <c:pt idx="805">
                  <c:v>72.549936007896292</c:v>
                </c:pt>
                <c:pt idx="806">
                  <c:v>71.440282464748179</c:v>
                </c:pt>
                <c:pt idx="807">
                  <c:v>76.712887913442145</c:v>
                </c:pt>
                <c:pt idx="808">
                  <c:v>71.174044145811294</c:v>
                </c:pt>
                <c:pt idx="809">
                  <c:v>66.306334701515027</c:v>
                </c:pt>
                <c:pt idx="810">
                  <c:v>71.144012940804487</c:v>
                </c:pt>
                <c:pt idx="811">
                  <c:v>69.570057240215633</c:v>
                </c:pt>
                <c:pt idx="812">
                  <c:v>70.672383579090678</c:v>
                </c:pt>
                <c:pt idx="813">
                  <c:v>66.772626403242697</c:v>
                </c:pt>
                <c:pt idx="814">
                  <c:v>68.141466483728962</c:v>
                </c:pt>
                <c:pt idx="815">
                  <c:v>66.438622006832418</c:v>
                </c:pt>
                <c:pt idx="816">
                  <c:v>65.247921630143878</c:v>
                </c:pt>
                <c:pt idx="817">
                  <c:v>62.670663798633953</c:v>
                </c:pt>
                <c:pt idx="818">
                  <c:v>63.783595334050631</c:v>
                </c:pt>
                <c:pt idx="819">
                  <c:v>57.792462676742161</c:v>
                </c:pt>
                <c:pt idx="820">
                  <c:v>57.604521652329517</c:v>
                </c:pt>
                <c:pt idx="821">
                  <c:v>58.850536538905793</c:v>
                </c:pt>
                <c:pt idx="822">
                  <c:v>70.858894552297102</c:v>
                </c:pt>
                <c:pt idx="823">
                  <c:v>64.689257152048128</c:v>
                </c:pt>
                <c:pt idx="824">
                  <c:v>61.24978991792004</c:v>
                </c:pt>
                <c:pt idx="825">
                  <c:v>63.257054126427597</c:v>
                </c:pt>
                <c:pt idx="826">
                  <c:v>64.009517322605518</c:v>
                </c:pt>
                <c:pt idx="827">
                  <c:v>64.14359666707972</c:v>
                </c:pt>
                <c:pt idx="828">
                  <c:v>76.604257551647009</c:v>
                </c:pt>
                <c:pt idx="829">
                  <c:v>69.263337999926776</c:v>
                </c:pt>
                <c:pt idx="830">
                  <c:v>69.629086060093073</c:v>
                </c:pt>
                <c:pt idx="831">
                  <c:v>71.271969948196542</c:v>
                </c:pt>
                <c:pt idx="832">
                  <c:v>76.634195635478292</c:v>
                </c:pt>
                <c:pt idx="833">
                  <c:v>76.860901292814177</c:v>
                </c:pt>
                <c:pt idx="834">
                  <c:v>75.326801440178002</c:v>
                </c:pt>
                <c:pt idx="835">
                  <c:v>63.482241783099518</c:v>
                </c:pt>
                <c:pt idx="836">
                  <c:v>66.825396531036603</c:v>
                </c:pt>
                <c:pt idx="837">
                  <c:v>66.399286613597496</c:v>
                </c:pt>
                <c:pt idx="838">
                  <c:v>64.390074374479042</c:v>
                </c:pt>
                <c:pt idx="839">
                  <c:v>55.739041030355139</c:v>
                </c:pt>
                <c:pt idx="840">
                  <c:v>59.73109914855381</c:v>
                </c:pt>
                <c:pt idx="841">
                  <c:v>62.888641507036581</c:v>
                </c:pt>
                <c:pt idx="842">
                  <c:v>64.708327677935245</c:v>
                </c:pt>
                <c:pt idx="843">
                  <c:v>58.939971771383775</c:v>
                </c:pt>
                <c:pt idx="844">
                  <c:v>61.744169061782486</c:v>
                </c:pt>
                <c:pt idx="845">
                  <c:v>62.388447868047244</c:v>
                </c:pt>
                <c:pt idx="846">
                  <c:v>72.372353492533449</c:v>
                </c:pt>
                <c:pt idx="847">
                  <c:v>57.963772865667167</c:v>
                </c:pt>
                <c:pt idx="848">
                  <c:v>63.549682769805479</c:v>
                </c:pt>
                <c:pt idx="849">
                  <c:v>63.11323964988599</c:v>
                </c:pt>
                <c:pt idx="850">
                  <c:v>62.943434943124338</c:v>
                </c:pt>
                <c:pt idx="851">
                  <c:v>61.49190435460298</c:v>
                </c:pt>
                <c:pt idx="852">
                  <c:v>61.734913456161799</c:v>
                </c:pt>
                <c:pt idx="853">
                  <c:v>62.863852762778357</c:v>
                </c:pt>
                <c:pt idx="854">
                  <c:v>60.351753411477119</c:v>
                </c:pt>
                <c:pt idx="855">
                  <c:v>65.000044638407502</c:v>
                </c:pt>
                <c:pt idx="856">
                  <c:v>63.080873190719878</c:v>
                </c:pt>
                <c:pt idx="857">
                  <c:v>63.087911861094796</c:v>
                </c:pt>
                <c:pt idx="858">
                  <c:v>60.348535812413182</c:v>
                </c:pt>
                <c:pt idx="859">
                  <c:v>65.842283989093005</c:v>
                </c:pt>
                <c:pt idx="860">
                  <c:v>63.933020595757533</c:v>
                </c:pt>
                <c:pt idx="861">
                  <c:v>62.324011355130587</c:v>
                </c:pt>
                <c:pt idx="862">
                  <c:v>65.733671552989563</c:v>
                </c:pt>
                <c:pt idx="863">
                  <c:v>68.678077971716561</c:v>
                </c:pt>
                <c:pt idx="864">
                  <c:v>71.288373151528305</c:v>
                </c:pt>
                <c:pt idx="865">
                  <c:v>62.906737185275944</c:v>
                </c:pt>
                <c:pt idx="866">
                  <c:v>65.355623552245987</c:v>
                </c:pt>
                <c:pt idx="867">
                  <c:v>62.439842077483711</c:v>
                </c:pt>
                <c:pt idx="868">
                  <c:v>63.006952079075113</c:v>
                </c:pt>
                <c:pt idx="869">
                  <c:v>60.326740548019728</c:v>
                </c:pt>
                <c:pt idx="870">
                  <c:v>61.621756706979262</c:v>
                </c:pt>
                <c:pt idx="871">
                  <c:v>61.765105235373539</c:v>
                </c:pt>
                <c:pt idx="872">
                  <c:v>62.601362216854973</c:v>
                </c:pt>
                <c:pt idx="873">
                  <c:v>63.394877070126427</c:v>
                </c:pt>
                <c:pt idx="874">
                  <c:v>60.300453886032081</c:v>
                </c:pt>
                <c:pt idx="875">
                  <c:v>68.480726347999081</c:v>
                </c:pt>
                <c:pt idx="876">
                  <c:v>66.212307796645916</c:v>
                </c:pt>
                <c:pt idx="877">
                  <c:v>60.92032208279106</c:v>
                </c:pt>
                <c:pt idx="878">
                  <c:v>68.212331147417771</c:v>
                </c:pt>
                <c:pt idx="879">
                  <c:v>63.520497431134004</c:v>
                </c:pt>
                <c:pt idx="880">
                  <c:v>62.903564432768881</c:v>
                </c:pt>
                <c:pt idx="881">
                  <c:v>62.904986136154264</c:v>
                </c:pt>
                <c:pt idx="882">
                  <c:v>64.698305617692839</c:v>
                </c:pt>
                <c:pt idx="883">
                  <c:v>72.97221330675373</c:v>
                </c:pt>
                <c:pt idx="884">
                  <c:v>64.757791266602311</c:v>
                </c:pt>
                <c:pt idx="885">
                  <c:v>68.096245447131295</c:v>
                </c:pt>
                <c:pt idx="886">
                  <c:v>66.240342416871869</c:v>
                </c:pt>
                <c:pt idx="887">
                  <c:v>62.795645685915225</c:v>
                </c:pt>
                <c:pt idx="888">
                  <c:v>64.709405538051215</c:v>
                </c:pt>
                <c:pt idx="889">
                  <c:v>62.784492168509217</c:v>
                </c:pt>
                <c:pt idx="890">
                  <c:v>63.23365440568309</c:v>
                </c:pt>
                <c:pt idx="891">
                  <c:v>64.48626335537061</c:v>
                </c:pt>
                <c:pt idx="892">
                  <c:v>62.313170644559897</c:v>
                </c:pt>
                <c:pt idx="893">
                  <c:v>67.248311370949949</c:v>
                </c:pt>
                <c:pt idx="894">
                  <c:v>64.881995817305324</c:v>
                </c:pt>
                <c:pt idx="895">
                  <c:v>60.46806825101568</c:v>
                </c:pt>
                <c:pt idx="896">
                  <c:v>70.431397007678655</c:v>
                </c:pt>
                <c:pt idx="897">
                  <c:v>70.31261719932796</c:v>
                </c:pt>
                <c:pt idx="898">
                  <c:v>69.809881069432649</c:v>
                </c:pt>
                <c:pt idx="899">
                  <c:v>68.842804944469563</c:v>
                </c:pt>
                <c:pt idx="900">
                  <c:v>71.40405040132822</c:v>
                </c:pt>
                <c:pt idx="901">
                  <c:v>70.706407663345942</c:v>
                </c:pt>
                <c:pt idx="902">
                  <c:v>70.98271739571922</c:v>
                </c:pt>
                <c:pt idx="903">
                  <c:v>69.575226363166408</c:v>
                </c:pt>
                <c:pt idx="904">
                  <c:v>67.021802430968137</c:v>
                </c:pt>
                <c:pt idx="905">
                  <c:v>65.588626681572961</c:v>
                </c:pt>
                <c:pt idx="906">
                  <c:v>64.053061912383853</c:v>
                </c:pt>
                <c:pt idx="907">
                  <c:v>65.70866210513357</c:v>
                </c:pt>
                <c:pt idx="908">
                  <c:v>65.39848927975801</c:v>
                </c:pt>
                <c:pt idx="909">
                  <c:v>65.615090195941178</c:v>
                </c:pt>
                <c:pt idx="910">
                  <c:v>65.64182530793552</c:v>
                </c:pt>
                <c:pt idx="911">
                  <c:v>66.453961368532759</c:v>
                </c:pt>
                <c:pt idx="912">
                  <c:v>56.452326317141733</c:v>
                </c:pt>
                <c:pt idx="913">
                  <c:v>56.047211448216927</c:v>
                </c:pt>
                <c:pt idx="914">
                  <c:v>46.602885421386134</c:v>
                </c:pt>
                <c:pt idx="915">
                  <c:v>46.197775514976428</c:v>
                </c:pt>
                <c:pt idx="916">
                  <c:v>59.445039331890825</c:v>
                </c:pt>
                <c:pt idx="917">
                  <c:v>59.81050148943585</c:v>
                </c:pt>
                <c:pt idx="918">
                  <c:v>61.122796516162992</c:v>
                </c:pt>
                <c:pt idx="919">
                  <c:v>55.328577567738932</c:v>
                </c:pt>
                <c:pt idx="920">
                  <c:v>57.56179912107595</c:v>
                </c:pt>
                <c:pt idx="921">
                  <c:v>65.610721683657658</c:v>
                </c:pt>
                <c:pt idx="922">
                  <c:v>65.403358032362561</c:v>
                </c:pt>
                <c:pt idx="923">
                  <c:v>67.111223190510941</c:v>
                </c:pt>
                <c:pt idx="924">
                  <c:v>67.911966559868191</c:v>
                </c:pt>
                <c:pt idx="925">
                  <c:v>66.880362916300768</c:v>
                </c:pt>
                <c:pt idx="926">
                  <c:v>65.057748620249043</c:v>
                </c:pt>
                <c:pt idx="927">
                  <c:v>67.141480868925868</c:v>
                </c:pt>
                <c:pt idx="928">
                  <c:v>66.135434674037427</c:v>
                </c:pt>
                <c:pt idx="929">
                  <c:v>64.5187851608286</c:v>
                </c:pt>
                <c:pt idx="930">
                  <c:v>63.128465499315887</c:v>
                </c:pt>
                <c:pt idx="931">
                  <c:v>68.081815386664772</c:v>
                </c:pt>
                <c:pt idx="932">
                  <c:v>57.054943825850643</c:v>
                </c:pt>
                <c:pt idx="933">
                  <c:v>64.349203406577161</c:v>
                </c:pt>
                <c:pt idx="934">
                  <c:v>61.655711921709056</c:v>
                </c:pt>
                <c:pt idx="935">
                  <c:v>61.265811072513308</c:v>
                </c:pt>
                <c:pt idx="936">
                  <c:v>63.981979196882413</c:v>
                </c:pt>
                <c:pt idx="937">
                  <c:v>66.88023285513232</c:v>
                </c:pt>
                <c:pt idx="938">
                  <c:v>63.51816657346474</c:v>
                </c:pt>
                <c:pt idx="939">
                  <c:v>63.702516901960649</c:v>
                </c:pt>
                <c:pt idx="940">
                  <c:v>70.041921428407989</c:v>
                </c:pt>
                <c:pt idx="941">
                  <c:v>68.457990731527232</c:v>
                </c:pt>
                <c:pt idx="942">
                  <c:v>69.06854805662951</c:v>
                </c:pt>
                <c:pt idx="943">
                  <c:v>63.981508050604006</c:v>
                </c:pt>
                <c:pt idx="944">
                  <c:v>67.695506502336187</c:v>
                </c:pt>
                <c:pt idx="945">
                  <c:v>73.099770666864444</c:v>
                </c:pt>
                <c:pt idx="946">
                  <c:v>76.682658572327682</c:v>
                </c:pt>
                <c:pt idx="947">
                  <c:v>74.710049356819425</c:v>
                </c:pt>
                <c:pt idx="948">
                  <c:v>80.019423653771668</c:v>
                </c:pt>
                <c:pt idx="949">
                  <c:v>79.641931060493235</c:v>
                </c:pt>
                <c:pt idx="950">
                  <c:v>75.921983805338741</c:v>
                </c:pt>
                <c:pt idx="951">
                  <c:v>76.945096646814562</c:v>
                </c:pt>
                <c:pt idx="952">
                  <c:v>59.5</c:v>
                </c:pt>
                <c:pt idx="953">
                  <c:v>60</c:v>
                </c:pt>
                <c:pt idx="954">
                  <c:v>61.4</c:v>
                </c:pt>
                <c:pt idx="955">
                  <c:v>60.800000000000004</c:v>
                </c:pt>
                <c:pt idx="956">
                  <c:v>47.599999999999994</c:v>
                </c:pt>
                <c:pt idx="957">
                  <c:v>49</c:v>
                </c:pt>
                <c:pt idx="958">
                  <c:v>46.6</c:v>
                </c:pt>
                <c:pt idx="959">
                  <c:v>47.6</c:v>
                </c:pt>
                <c:pt idx="960">
                  <c:v>28.318296737208087</c:v>
                </c:pt>
                <c:pt idx="961">
                  <c:v>29.534349003710105</c:v>
                </c:pt>
                <c:pt idx="962">
                  <c:v>28.323946804820082</c:v>
                </c:pt>
                <c:pt idx="963">
                  <c:v>41.487232605903671</c:v>
                </c:pt>
                <c:pt idx="964">
                  <c:v>41.993643926414137</c:v>
                </c:pt>
                <c:pt idx="965">
                  <c:v>42.23588447010134</c:v>
                </c:pt>
                <c:pt idx="966">
                  <c:v>41.670108400185732</c:v>
                </c:pt>
                <c:pt idx="967">
                  <c:v>41.803914041405996</c:v>
                </c:pt>
                <c:pt idx="968">
                  <c:v>42.426256260894867</c:v>
                </c:pt>
                <c:pt idx="969">
                  <c:v>42.482197667650603</c:v>
                </c:pt>
                <c:pt idx="970">
                  <c:v>42.074909949479313</c:v>
                </c:pt>
                <c:pt idx="971">
                  <c:v>43.03419245741128</c:v>
                </c:pt>
                <c:pt idx="972">
                  <c:v>42.689933685949654</c:v>
                </c:pt>
                <c:pt idx="973">
                  <c:v>42.775105972069682</c:v>
                </c:pt>
                <c:pt idx="974">
                  <c:v>41.362865766498743</c:v>
                </c:pt>
                <c:pt idx="975">
                  <c:v>41.933639047991115</c:v>
                </c:pt>
                <c:pt idx="976">
                  <c:v>41.868687613254963</c:v>
                </c:pt>
                <c:pt idx="977">
                  <c:v>41.932853506815412</c:v>
                </c:pt>
                <c:pt idx="978">
                  <c:v>42.108865110539199</c:v>
                </c:pt>
                <c:pt idx="979">
                  <c:v>41.51095440557944</c:v>
                </c:pt>
                <c:pt idx="980">
                  <c:v>41.459238453073255</c:v>
                </c:pt>
                <c:pt idx="981">
                  <c:v>43.062510786698901</c:v>
                </c:pt>
                <c:pt idx="982">
                  <c:v>42.679769192124319</c:v>
                </c:pt>
                <c:pt idx="983">
                  <c:v>41.004844303881541</c:v>
                </c:pt>
                <c:pt idx="984">
                  <c:v>41.429452811383825</c:v>
                </c:pt>
                <c:pt idx="985">
                  <c:v>40.786864586055202</c:v>
                </c:pt>
                <c:pt idx="986">
                  <c:v>42.127494576335643</c:v>
                </c:pt>
                <c:pt idx="987">
                  <c:v>41.957120979129435</c:v>
                </c:pt>
                <c:pt idx="988">
                  <c:v>44.02838664363999</c:v>
                </c:pt>
                <c:pt idx="989">
                  <c:v>41.013041349625368</c:v>
                </c:pt>
                <c:pt idx="990">
                  <c:v>42.76234760219775</c:v>
                </c:pt>
                <c:pt idx="991">
                  <c:v>41.140113489574127</c:v>
                </c:pt>
                <c:pt idx="992">
                  <c:v>41.020882314233255</c:v>
                </c:pt>
                <c:pt idx="993">
                  <c:v>42.662117844429815</c:v>
                </c:pt>
                <c:pt idx="994">
                  <c:v>41.925355645325709</c:v>
                </c:pt>
                <c:pt idx="995">
                  <c:v>41.151184411864406</c:v>
                </c:pt>
                <c:pt idx="996">
                  <c:v>41.489139569164436</c:v>
                </c:pt>
                <c:pt idx="997">
                  <c:v>42.502807674497809</c:v>
                </c:pt>
                <c:pt idx="998">
                  <c:v>42.12426990004986</c:v>
                </c:pt>
                <c:pt idx="999">
                  <c:v>42.361066841081382</c:v>
                </c:pt>
                <c:pt idx="1000">
                  <c:v>65.7</c:v>
                </c:pt>
                <c:pt idx="1001">
                  <c:v>68.599999999999994</c:v>
                </c:pt>
                <c:pt idx="1002">
                  <c:v>67.400000000000006</c:v>
                </c:pt>
                <c:pt idx="1003">
                  <c:v>66.599999999999994</c:v>
                </c:pt>
                <c:pt idx="1004">
                  <c:v>66.400000000000006</c:v>
                </c:pt>
                <c:pt idx="1005">
                  <c:v>68.2</c:v>
                </c:pt>
                <c:pt idx="1006">
                  <c:v>69.7</c:v>
                </c:pt>
                <c:pt idx="1007">
                  <c:v>38.799999999999997</c:v>
                </c:pt>
                <c:pt idx="1008">
                  <c:v>29.6</c:v>
                </c:pt>
                <c:pt idx="1009">
                  <c:v>38.1</c:v>
                </c:pt>
                <c:pt idx="1010">
                  <c:v>72.400000000000006</c:v>
                </c:pt>
                <c:pt idx="1011">
                  <c:v>66.8</c:v>
                </c:pt>
                <c:pt idx="1012">
                  <c:v>65.7</c:v>
                </c:pt>
                <c:pt idx="1013">
                  <c:v>64.099999999999994</c:v>
                </c:pt>
                <c:pt idx="1014">
                  <c:v>64.7</c:v>
                </c:pt>
                <c:pt idx="1015">
                  <c:v>67.400000000000006</c:v>
                </c:pt>
                <c:pt idx="1016">
                  <c:v>68.099999999999994</c:v>
                </c:pt>
                <c:pt idx="1017">
                  <c:v>68.8</c:v>
                </c:pt>
                <c:pt idx="1018">
                  <c:v>70.900000000000006</c:v>
                </c:pt>
                <c:pt idx="1019">
                  <c:v>66.400000000000006</c:v>
                </c:pt>
                <c:pt idx="1020">
                  <c:v>63.3</c:v>
                </c:pt>
                <c:pt idx="1021">
                  <c:v>74.7</c:v>
                </c:pt>
                <c:pt idx="1022">
                  <c:v>68.400000000000006</c:v>
                </c:pt>
                <c:pt idx="1023">
                  <c:v>74.900000000000006</c:v>
                </c:pt>
                <c:pt idx="1024">
                  <c:v>69.099999999999994</c:v>
                </c:pt>
                <c:pt idx="1025">
                  <c:v>70.5</c:v>
                </c:pt>
                <c:pt idx="1026">
                  <c:v>69.099999999999994</c:v>
                </c:pt>
                <c:pt idx="1027">
                  <c:v>60.2</c:v>
                </c:pt>
                <c:pt idx="1028">
                  <c:v>58.6</c:v>
                </c:pt>
                <c:pt idx="1029">
                  <c:v>62.6</c:v>
                </c:pt>
                <c:pt idx="1030">
                  <c:v>61.3</c:v>
                </c:pt>
                <c:pt idx="1031">
                  <c:v>62</c:v>
                </c:pt>
                <c:pt idx="1032">
                  <c:v>18</c:v>
                </c:pt>
                <c:pt idx="1033">
                  <c:v>14.5</c:v>
                </c:pt>
                <c:pt idx="1034">
                  <c:v>21.1</c:v>
                </c:pt>
                <c:pt idx="1035">
                  <c:v>28.3</c:v>
                </c:pt>
                <c:pt idx="1036">
                  <c:v>29.5</c:v>
                </c:pt>
                <c:pt idx="1037">
                  <c:v>27.2</c:v>
                </c:pt>
                <c:pt idx="1038">
                  <c:v>45.7</c:v>
                </c:pt>
                <c:pt idx="1039">
                  <c:v>12.39</c:v>
                </c:pt>
                <c:pt idx="1040">
                  <c:v>16.93</c:v>
                </c:pt>
                <c:pt idx="1041">
                  <c:v>18.8</c:v>
                </c:pt>
                <c:pt idx="1042">
                  <c:v>20.32</c:v>
                </c:pt>
                <c:pt idx="1043">
                  <c:v>15.07</c:v>
                </c:pt>
                <c:pt idx="1044">
                  <c:v>17.34</c:v>
                </c:pt>
                <c:pt idx="1045">
                  <c:v>22.45</c:v>
                </c:pt>
                <c:pt idx="1046">
                  <c:v>22.78</c:v>
                </c:pt>
                <c:pt idx="1047">
                  <c:v>14.28</c:v>
                </c:pt>
                <c:pt idx="1048">
                  <c:v>14.99</c:v>
                </c:pt>
                <c:pt idx="1049">
                  <c:v>14.31</c:v>
                </c:pt>
                <c:pt idx="1050">
                  <c:v>15.06</c:v>
                </c:pt>
                <c:pt idx="1051">
                  <c:v>14.66</c:v>
                </c:pt>
                <c:pt idx="1052">
                  <c:v>14.65</c:v>
                </c:pt>
                <c:pt idx="1053">
                  <c:v>14.85</c:v>
                </c:pt>
                <c:pt idx="1054">
                  <c:v>15.51</c:v>
                </c:pt>
                <c:pt idx="1055">
                  <c:v>15.5</c:v>
                </c:pt>
                <c:pt idx="1056">
                  <c:v>14.81</c:v>
                </c:pt>
                <c:pt idx="1057">
                  <c:v>16.09</c:v>
                </c:pt>
                <c:pt idx="1058">
                  <c:v>16.91</c:v>
                </c:pt>
                <c:pt idx="1059">
                  <c:v>16.09</c:v>
                </c:pt>
                <c:pt idx="1060">
                  <c:v>14.51</c:v>
                </c:pt>
                <c:pt idx="1061">
                  <c:v>16.489999999999998</c:v>
                </c:pt>
                <c:pt idx="1062">
                  <c:v>23.73</c:v>
                </c:pt>
                <c:pt idx="1063">
                  <c:v>24.49</c:v>
                </c:pt>
                <c:pt idx="1064">
                  <c:v>19.27</c:v>
                </c:pt>
                <c:pt idx="1065">
                  <c:v>20.92</c:v>
                </c:pt>
                <c:pt idx="1066">
                  <c:v>23.39</c:v>
                </c:pt>
                <c:pt idx="1067">
                  <c:v>19</c:v>
                </c:pt>
                <c:pt idx="1068">
                  <c:v>32.130000000000003</c:v>
                </c:pt>
                <c:pt idx="1069">
                  <c:v>19.77</c:v>
                </c:pt>
                <c:pt idx="1070">
                  <c:v>23.17</c:v>
                </c:pt>
                <c:pt idx="1071">
                  <c:v>24.37</c:v>
                </c:pt>
                <c:pt idx="1072">
                  <c:v>21.52</c:v>
                </c:pt>
                <c:pt idx="1073">
                  <c:v>21.25</c:v>
                </c:pt>
                <c:pt idx="1074">
                  <c:v>18.43</c:v>
                </c:pt>
                <c:pt idx="1075">
                  <c:v>30.98</c:v>
                </c:pt>
                <c:pt idx="1076">
                  <c:v>31.94</c:v>
                </c:pt>
                <c:pt idx="1077">
                  <c:v>18.809999999999999</c:v>
                </c:pt>
                <c:pt idx="1078">
                  <c:v>27.15</c:v>
                </c:pt>
                <c:pt idx="1079">
                  <c:v>18.37</c:v>
                </c:pt>
                <c:pt idx="1080">
                  <c:v>24.77</c:v>
                </c:pt>
                <c:pt idx="1081">
                  <c:v>26.39</c:v>
                </c:pt>
                <c:pt idx="1082">
                  <c:v>22.55</c:v>
                </c:pt>
                <c:pt idx="1083">
                  <c:v>23.6</c:v>
                </c:pt>
                <c:pt idx="1084">
                  <c:v>21.03</c:v>
                </c:pt>
                <c:pt idx="1085">
                  <c:v>21.5</c:v>
                </c:pt>
                <c:pt idx="1086">
                  <c:v>21.89</c:v>
                </c:pt>
                <c:pt idx="1087">
                  <c:v>22.66</c:v>
                </c:pt>
                <c:pt idx="1088">
                  <c:v>21.58</c:v>
                </c:pt>
                <c:pt idx="1089">
                  <c:v>21.37</c:v>
                </c:pt>
                <c:pt idx="1090">
                  <c:v>20.87</c:v>
                </c:pt>
                <c:pt idx="1091">
                  <c:v>20.79</c:v>
                </c:pt>
                <c:pt idx="1092">
                  <c:v>43.85</c:v>
                </c:pt>
                <c:pt idx="1093">
                  <c:v>42.12</c:v>
                </c:pt>
                <c:pt idx="1094">
                  <c:v>43.59</c:v>
                </c:pt>
                <c:pt idx="1095">
                  <c:v>47.72</c:v>
                </c:pt>
                <c:pt idx="1096">
                  <c:v>46.79</c:v>
                </c:pt>
                <c:pt idx="1097">
                  <c:v>51.38</c:v>
                </c:pt>
                <c:pt idx="1098">
                  <c:v>46.53</c:v>
                </c:pt>
                <c:pt idx="1099">
                  <c:v>51.62</c:v>
                </c:pt>
                <c:pt idx="1100">
                  <c:v>42.06</c:v>
                </c:pt>
                <c:pt idx="1101">
                  <c:v>46.26</c:v>
                </c:pt>
                <c:pt idx="1102">
                  <c:v>20.2</c:v>
                </c:pt>
                <c:pt idx="1103">
                  <c:v>9.9</c:v>
                </c:pt>
                <c:pt idx="1104">
                  <c:v>5.7</c:v>
                </c:pt>
                <c:pt idx="1105">
                  <c:v>4.0999999999999996</c:v>
                </c:pt>
                <c:pt idx="1106">
                  <c:v>11.3</c:v>
                </c:pt>
                <c:pt idx="1107">
                  <c:v>9.4</c:v>
                </c:pt>
                <c:pt idx="1108">
                  <c:v>24.2</c:v>
                </c:pt>
                <c:pt idx="1109">
                  <c:v>27.4</c:v>
                </c:pt>
                <c:pt idx="1110">
                  <c:v>24.5</c:v>
                </c:pt>
                <c:pt idx="1111">
                  <c:v>11.5</c:v>
                </c:pt>
                <c:pt idx="1112">
                  <c:v>4.0999999999999996</c:v>
                </c:pt>
                <c:pt idx="1113">
                  <c:v>17.399999999999999</c:v>
                </c:pt>
                <c:pt idx="1114">
                  <c:v>10.5</c:v>
                </c:pt>
                <c:pt idx="1115">
                  <c:v>12.2</c:v>
                </c:pt>
                <c:pt idx="1116">
                  <c:v>4.0999999999999996</c:v>
                </c:pt>
                <c:pt idx="1117">
                  <c:v>5.0999999999999996</c:v>
                </c:pt>
                <c:pt idx="1118">
                  <c:v>13.5</c:v>
                </c:pt>
                <c:pt idx="1119">
                  <c:v>24.1</c:v>
                </c:pt>
                <c:pt idx="1120">
                  <c:v>15.2</c:v>
                </c:pt>
                <c:pt idx="1121">
                  <c:v>31.2</c:v>
                </c:pt>
                <c:pt idx="1122">
                  <c:v>11.8</c:v>
                </c:pt>
                <c:pt idx="1123">
                  <c:v>11.2</c:v>
                </c:pt>
                <c:pt idx="1124">
                  <c:v>13.3</c:v>
                </c:pt>
                <c:pt idx="1125">
                  <c:v>15.6</c:v>
                </c:pt>
                <c:pt idx="1126">
                  <c:v>15.4</c:v>
                </c:pt>
                <c:pt idx="1127">
                  <c:v>31.1</c:v>
                </c:pt>
                <c:pt idx="1128">
                  <c:v>32.5</c:v>
                </c:pt>
                <c:pt idx="1129">
                  <c:v>9.9</c:v>
                </c:pt>
                <c:pt idx="1130">
                  <c:v>20.2</c:v>
                </c:pt>
                <c:pt idx="1131">
                  <c:v>18</c:v>
                </c:pt>
                <c:pt idx="1132">
                  <c:v>19.2</c:v>
                </c:pt>
                <c:pt idx="1133">
                  <c:v>22.1</c:v>
                </c:pt>
                <c:pt idx="1134">
                  <c:v>15.8</c:v>
                </c:pt>
                <c:pt idx="1135">
                  <c:v>16.3</c:v>
                </c:pt>
                <c:pt idx="1136">
                  <c:v>31.2</c:v>
                </c:pt>
                <c:pt idx="1137">
                  <c:v>46.7</c:v>
                </c:pt>
                <c:pt idx="1138">
                  <c:v>42.8</c:v>
                </c:pt>
                <c:pt idx="1139">
                  <c:v>12.4</c:v>
                </c:pt>
                <c:pt idx="1140">
                  <c:v>19.899999999999999</c:v>
                </c:pt>
                <c:pt idx="1141">
                  <c:v>27.4</c:v>
                </c:pt>
                <c:pt idx="1142">
                  <c:v>29.4</c:v>
                </c:pt>
                <c:pt idx="1143">
                  <c:v>32.6</c:v>
                </c:pt>
                <c:pt idx="1144">
                  <c:v>10</c:v>
                </c:pt>
                <c:pt idx="1145">
                  <c:v>21.3</c:v>
                </c:pt>
                <c:pt idx="1146">
                  <c:v>23.7</c:v>
                </c:pt>
                <c:pt idx="1147">
                  <c:v>35.9</c:v>
                </c:pt>
                <c:pt idx="1148">
                  <c:v>42.8</c:v>
                </c:pt>
                <c:pt idx="1149">
                  <c:v>40.799999999999997</c:v>
                </c:pt>
                <c:pt idx="1150">
                  <c:v>10.19</c:v>
                </c:pt>
                <c:pt idx="1151">
                  <c:v>9.2899999999999991</c:v>
                </c:pt>
                <c:pt idx="1152">
                  <c:v>9.5500000000000007</c:v>
                </c:pt>
                <c:pt idx="1153">
                  <c:v>10.08</c:v>
                </c:pt>
                <c:pt idx="1154">
                  <c:v>37.94</c:v>
                </c:pt>
                <c:pt idx="1155">
                  <c:v>48.3</c:v>
                </c:pt>
                <c:pt idx="1156">
                  <c:v>50.65</c:v>
                </c:pt>
                <c:pt idx="1157">
                  <c:v>48.39</c:v>
                </c:pt>
                <c:pt idx="1158">
                  <c:v>48.59</c:v>
                </c:pt>
                <c:pt idx="1159">
                  <c:v>48.54</c:v>
                </c:pt>
                <c:pt idx="1160">
                  <c:v>46.31</c:v>
                </c:pt>
                <c:pt idx="1161">
                  <c:v>47.91</c:v>
                </c:pt>
                <c:pt idx="1162">
                  <c:v>46.66</c:v>
                </c:pt>
                <c:pt idx="1163">
                  <c:v>45.45</c:v>
                </c:pt>
                <c:pt idx="1164">
                  <c:v>45.16</c:v>
                </c:pt>
                <c:pt idx="1165">
                  <c:v>45.81</c:v>
                </c:pt>
                <c:pt idx="1166">
                  <c:v>45.64</c:v>
                </c:pt>
                <c:pt idx="1167">
                  <c:v>45.47</c:v>
                </c:pt>
                <c:pt idx="1168">
                  <c:v>45.76</c:v>
                </c:pt>
                <c:pt idx="1169">
                  <c:v>45.63</c:v>
                </c:pt>
                <c:pt idx="1170">
                  <c:v>46.44</c:v>
                </c:pt>
                <c:pt idx="1171">
                  <c:v>46.76</c:v>
                </c:pt>
                <c:pt idx="1172">
                  <c:v>46.71</c:v>
                </c:pt>
                <c:pt idx="1173">
                  <c:v>45.4</c:v>
                </c:pt>
                <c:pt idx="1174">
                  <c:v>45.76</c:v>
                </c:pt>
                <c:pt idx="1175">
                  <c:v>45.73</c:v>
                </c:pt>
                <c:pt idx="1176">
                  <c:v>45</c:v>
                </c:pt>
                <c:pt idx="1177">
                  <c:v>46.34</c:v>
                </c:pt>
                <c:pt idx="1178">
                  <c:v>46.29</c:v>
                </c:pt>
                <c:pt idx="1179">
                  <c:v>46.64</c:v>
                </c:pt>
                <c:pt idx="1180">
                  <c:v>47.7</c:v>
                </c:pt>
                <c:pt idx="1181">
                  <c:v>51.12</c:v>
                </c:pt>
                <c:pt idx="1182">
                  <c:v>54.53</c:v>
                </c:pt>
                <c:pt idx="1183">
                  <c:v>51.54</c:v>
                </c:pt>
                <c:pt idx="1184">
                  <c:v>50.46</c:v>
                </c:pt>
                <c:pt idx="1185">
                  <c:v>53.38</c:v>
                </c:pt>
                <c:pt idx="1186">
                  <c:v>55.36</c:v>
                </c:pt>
                <c:pt idx="1187">
                  <c:v>54.65</c:v>
                </c:pt>
                <c:pt idx="1188">
                  <c:v>60.98</c:v>
                </c:pt>
                <c:pt idx="1189">
                  <c:v>54.08</c:v>
                </c:pt>
                <c:pt idx="1190">
                  <c:v>57.56</c:v>
                </c:pt>
                <c:pt idx="1191">
                  <c:v>55.42</c:v>
                </c:pt>
                <c:pt idx="1192">
                  <c:v>51.51</c:v>
                </c:pt>
                <c:pt idx="1193">
                  <c:v>53.48</c:v>
                </c:pt>
                <c:pt idx="1194">
                  <c:v>54.68</c:v>
                </c:pt>
                <c:pt idx="1195">
                  <c:v>55.88</c:v>
                </c:pt>
                <c:pt idx="1196">
                  <c:v>57.76</c:v>
                </c:pt>
                <c:pt idx="1197">
                  <c:v>56.16</c:v>
                </c:pt>
                <c:pt idx="1198">
                  <c:v>13.68</c:v>
                </c:pt>
                <c:pt idx="1199">
                  <c:v>13.82</c:v>
                </c:pt>
                <c:pt idx="1200">
                  <c:v>13.61</c:v>
                </c:pt>
                <c:pt idx="1201">
                  <c:v>14.05</c:v>
                </c:pt>
                <c:pt idx="1202">
                  <c:v>33.42</c:v>
                </c:pt>
                <c:pt idx="1203">
                  <c:v>33.72</c:v>
                </c:pt>
                <c:pt idx="1204">
                  <c:v>33.43</c:v>
                </c:pt>
                <c:pt idx="1205">
                  <c:v>29.99</c:v>
                </c:pt>
                <c:pt idx="1206">
                  <c:v>36.35</c:v>
                </c:pt>
                <c:pt idx="1207">
                  <c:v>31.73</c:v>
                </c:pt>
                <c:pt idx="1208">
                  <c:v>35.729999999999997</c:v>
                </c:pt>
                <c:pt idx="1209">
                  <c:v>35.08</c:v>
                </c:pt>
                <c:pt idx="1210">
                  <c:v>35.299999999999997</c:v>
                </c:pt>
                <c:pt idx="1211">
                  <c:v>36.1</c:v>
                </c:pt>
                <c:pt idx="1212">
                  <c:v>45.86</c:v>
                </c:pt>
                <c:pt idx="1213">
                  <c:v>35.42</c:v>
                </c:pt>
                <c:pt idx="1214">
                  <c:v>45.93</c:v>
                </c:pt>
                <c:pt idx="1215">
                  <c:v>39.39</c:v>
                </c:pt>
                <c:pt idx="1216">
                  <c:v>45.53</c:v>
                </c:pt>
                <c:pt idx="1217">
                  <c:v>45.49</c:v>
                </c:pt>
                <c:pt idx="1218">
                  <c:v>44.76</c:v>
                </c:pt>
                <c:pt idx="1219">
                  <c:v>46.19</c:v>
                </c:pt>
                <c:pt idx="1220">
                  <c:v>45.9</c:v>
                </c:pt>
                <c:pt idx="1221">
                  <c:v>47.16</c:v>
                </c:pt>
                <c:pt idx="1222">
                  <c:v>75.3</c:v>
                </c:pt>
                <c:pt idx="1223">
                  <c:v>75.17</c:v>
                </c:pt>
                <c:pt idx="1224">
                  <c:v>84.19</c:v>
                </c:pt>
                <c:pt idx="1225">
                  <c:v>77.84</c:v>
                </c:pt>
                <c:pt idx="1226">
                  <c:v>65.2</c:v>
                </c:pt>
                <c:pt idx="1227">
                  <c:v>84.15</c:v>
                </c:pt>
                <c:pt idx="1228">
                  <c:v>74.510000000000005</c:v>
                </c:pt>
                <c:pt idx="1229">
                  <c:v>76.489999999999995</c:v>
                </c:pt>
                <c:pt idx="1230">
                  <c:v>66.44</c:v>
                </c:pt>
                <c:pt idx="1231">
                  <c:v>74.09</c:v>
                </c:pt>
                <c:pt idx="1232">
                  <c:v>62.54</c:v>
                </c:pt>
                <c:pt idx="1233">
                  <c:v>69.510000000000005</c:v>
                </c:pt>
                <c:pt idx="1234">
                  <c:v>70.180000000000007</c:v>
                </c:pt>
                <c:pt idx="1235">
                  <c:v>74.59</c:v>
                </c:pt>
                <c:pt idx="1236">
                  <c:v>74.34</c:v>
                </c:pt>
                <c:pt idx="1237">
                  <c:v>62.34</c:v>
                </c:pt>
                <c:pt idx="1238">
                  <c:v>59.31</c:v>
                </c:pt>
                <c:pt idx="1239">
                  <c:v>78.8</c:v>
                </c:pt>
                <c:pt idx="1240">
                  <c:v>62.36</c:v>
                </c:pt>
                <c:pt idx="1241">
                  <c:v>71.84</c:v>
                </c:pt>
                <c:pt idx="1242">
                  <c:v>76.67</c:v>
                </c:pt>
                <c:pt idx="1243">
                  <c:v>67.78</c:v>
                </c:pt>
                <c:pt idx="1244">
                  <c:v>56</c:v>
                </c:pt>
                <c:pt idx="1245">
                  <c:v>47</c:v>
                </c:pt>
                <c:pt idx="1246">
                  <c:v>57</c:v>
                </c:pt>
                <c:pt idx="1247">
                  <c:v>64</c:v>
                </c:pt>
                <c:pt idx="1248">
                  <c:v>55</c:v>
                </c:pt>
                <c:pt idx="1249">
                  <c:v>71</c:v>
                </c:pt>
                <c:pt idx="1250">
                  <c:v>62</c:v>
                </c:pt>
                <c:pt idx="1251">
                  <c:v>71</c:v>
                </c:pt>
                <c:pt idx="1252">
                  <c:v>71</c:v>
                </c:pt>
                <c:pt idx="1253">
                  <c:v>57.5</c:v>
                </c:pt>
                <c:pt idx="1254">
                  <c:v>57.3</c:v>
                </c:pt>
                <c:pt idx="1255">
                  <c:v>62.3</c:v>
                </c:pt>
                <c:pt idx="1256">
                  <c:v>67.5</c:v>
                </c:pt>
                <c:pt idx="1257">
                  <c:v>78.900000000000006</c:v>
                </c:pt>
                <c:pt idx="1258">
                  <c:v>71.5</c:v>
                </c:pt>
                <c:pt idx="1259">
                  <c:v>79.599999999999994</c:v>
                </c:pt>
                <c:pt idx="1260">
                  <c:v>72.3</c:v>
                </c:pt>
                <c:pt idx="1261">
                  <c:v>70.599999999999994</c:v>
                </c:pt>
                <c:pt idx="1262">
                  <c:v>75.8</c:v>
                </c:pt>
                <c:pt idx="1263">
                  <c:v>39.799999999999997</c:v>
                </c:pt>
                <c:pt idx="1264">
                  <c:v>53.42</c:v>
                </c:pt>
                <c:pt idx="1265">
                  <c:v>60.36</c:v>
                </c:pt>
                <c:pt idx="1266">
                  <c:v>59.75</c:v>
                </c:pt>
                <c:pt idx="1267">
                  <c:v>59.6</c:v>
                </c:pt>
                <c:pt idx="1268">
                  <c:v>60.1</c:v>
                </c:pt>
                <c:pt idx="1269">
                  <c:v>58.6</c:v>
                </c:pt>
                <c:pt idx="1270">
                  <c:v>60.38</c:v>
                </c:pt>
                <c:pt idx="1271">
                  <c:v>59.98</c:v>
                </c:pt>
                <c:pt idx="1272">
                  <c:v>61.2</c:v>
                </c:pt>
                <c:pt idx="1273">
                  <c:v>59.23</c:v>
                </c:pt>
                <c:pt idx="1274">
                  <c:v>59.23</c:v>
                </c:pt>
                <c:pt idx="1275">
                  <c:v>59.85</c:v>
                </c:pt>
                <c:pt idx="1276">
                  <c:v>58.88</c:v>
                </c:pt>
                <c:pt idx="1277">
                  <c:v>58.31</c:v>
                </c:pt>
                <c:pt idx="1278">
                  <c:v>58.29</c:v>
                </c:pt>
                <c:pt idx="1279">
                  <c:v>59.99</c:v>
                </c:pt>
                <c:pt idx="1280">
                  <c:v>59.36</c:v>
                </c:pt>
                <c:pt idx="1281">
                  <c:v>62.86</c:v>
                </c:pt>
                <c:pt idx="1282">
                  <c:v>62.22</c:v>
                </c:pt>
                <c:pt idx="1283">
                  <c:v>59.14</c:v>
                </c:pt>
                <c:pt idx="1284">
                  <c:v>43.66</c:v>
                </c:pt>
                <c:pt idx="1285">
                  <c:v>45.07</c:v>
                </c:pt>
                <c:pt idx="1286">
                  <c:v>43.83</c:v>
                </c:pt>
                <c:pt idx="1287">
                  <c:v>43.8</c:v>
                </c:pt>
                <c:pt idx="1288">
                  <c:v>45</c:v>
                </c:pt>
                <c:pt idx="1289">
                  <c:v>44.67</c:v>
                </c:pt>
                <c:pt idx="1290">
                  <c:v>43.49</c:v>
                </c:pt>
                <c:pt idx="1291">
                  <c:v>41.73</c:v>
                </c:pt>
                <c:pt idx="1292">
                  <c:v>44.76</c:v>
                </c:pt>
                <c:pt idx="1293">
                  <c:v>42.93</c:v>
                </c:pt>
                <c:pt idx="1294">
                  <c:v>42.83</c:v>
                </c:pt>
                <c:pt idx="1295">
                  <c:v>43.27</c:v>
                </c:pt>
                <c:pt idx="1296">
                  <c:v>43.34</c:v>
                </c:pt>
                <c:pt idx="1297">
                  <c:v>42.78</c:v>
                </c:pt>
                <c:pt idx="1298">
                  <c:v>44.17</c:v>
                </c:pt>
                <c:pt idx="1299">
                  <c:v>42.89</c:v>
                </c:pt>
                <c:pt idx="1300">
                  <c:v>44.07</c:v>
                </c:pt>
                <c:pt idx="1301">
                  <c:v>43.47</c:v>
                </c:pt>
                <c:pt idx="1302">
                  <c:v>43.46</c:v>
                </c:pt>
                <c:pt idx="1303">
                  <c:v>42.64</c:v>
                </c:pt>
                <c:pt idx="1304">
                  <c:v>43.52</c:v>
                </c:pt>
                <c:pt idx="1305">
                  <c:v>43.62</c:v>
                </c:pt>
                <c:pt idx="1306">
                  <c:v>60.6</c:v>
                </c:pt>
                <c:pt idx="1307">
                  <c:v>61.18</c:v>
                </c:pt>
                <c:pt idx="1308">
                  <c:v>59.45</c:v>
                </c:pt>
                <c:pt idx="1309">
                  <c:v>65.88</c:v>
                </c:pt>
                <c:pt idx="1310">
                  <c:v>67.63</c:v>
                </c:pt>
                <c:pt idx="1311">
                  <c:v>65.08</c:v>
                </c:pt>
                <c:pt idx="1312">
                  <c:v>64.61</c:v>
                </c:pt>
                <c:pt idx="1313">
                  <c:v>64.290000000000006</c:v>
                </c:pt>
                <c:pt idx="1314">
                  <c:v>63.65</c:v>
                </c:pt>
                <c:pt idx="1315">
                  <c:v>63.84</c:v>
                </c:pt>
                <c:pt idx="1316">
                  <c:v>58.16</c:v>
                </c:pt>
                <c:pt idx="1317">
                  <c:v>59.1</c:v>
                </c:pt>
                <c:pt idx="1318">
                  <c:v>57.36</c:v>
                </c:pt>
                <c:pt idx="1319">
                  <c:v>58.56</c:v>
                </c:pt>
                <c:pt idx="1320">
                  <c:v>55.77</c:v>
                </c:pt>
                <c:pt idx="1321">
                  <c:v>56.04</c:v>
                </c:pt>
                <c:pt idx="1322">
                  <c:v>78.489999999999995</c:v>
                </c:pt>
                <c:pt idx="1323">
                  <c:v>76.36</c:v>
                </c:pt>
                <c:pt idx="1324">
                  <c:v>74.97</c:v>
                </c:pt>
                <c:pt idx="1325">
                  <c:v>74.38</c:v>
                </c:pt>
                <c:pt idx="1326">
                  <c:v>74.55</c:v>
                </c:pt>
                <c:pt idx="1327">
                  <c:v>78.39</c:v>
                </c:pt>
                <c:pt idx="1328">
                  <c:v>77.989999999999995</c:v>
                </c:pt>
                <c:pt idx="1329">
                  <c:v>75.2</c:v>
                </c:pt>
                <c:pt idx="1330">
                  <c:v>77.27</c:v>
                </c:pt>
                <c:pt idx="1331">
                  <c:v>76.180000000000007</c:v>
                </c:pt>
                <c:pt idx="1332">
                  <c:v>73.89</c:v>
                </c:pt>
                <c:pt idx="1333">
                  <c:v>69.989999999999995</c:v>
                </c:pt>
                <c:pt idx="1334">
                  <c:v>74.14</c:v>
                </c:pt>
                <c:pt idx="1335">
                  <c:v>73.52</c:v>
                </c:pt>
                <c:pt idx="1336">
                  <c:v>1</c:v>
                </c:pt>
                <c:pt idx="1337">
                  <c:v>30</c:v>
                </c:pt>
                <c:pt idx="1338">
                  <c:v>40</c:v>
                </c:pt>
                <c:pt idx="1339">
                  <c:v>32</c:v>
                </c:pt>
                <c:pt idx="1340">
                  <c:v>4.5999999999999996</c:v>
                </c:pt>
                <c:pt idx="1341">
                  <c:v>4.5</c:v>
                </c:pt>
                <c:pt idx="1342">
                  <c:v>5.4</c:v>
                </c:pt>
                <c:pt idx="1343">
                  <c:v>6.1</c:v>
                </c:pt>
                <c:pt idx="1344">
                  <c:v>6.3</c:v>
                </c:pt>
                <c:pt idx="1345">
                  <c:v>7.12</c:v>
                </c:pt>
                <c:pt idx="1346">
                  <c:v>4.57</c:v>
                </c:pt>
                <c:pt idx="1347">
                  <c:v>4.04</c:v>
                </c:pt>
                <c:pt idx="1348">
                  <c:v>8.19</c:v>
                </c:pt>
                <c:pt idx="1349">
                  <c:v>4.33</c:v>
                </c:pt>
                <c:pt idx="1350">
                  <c:v>4.18</c:v>
                </c:pt>
                <c:pt idx="1351">
                  <c:v>6.64</c:v>
                </c:pt>
                <c:pt idx="1352">
                  <c:v>3.01</c:v>
                </c:pt>
                <c:pt idx="1353">
                  <c:v>5.9</c:v>
                </c:pt>
                <c:pt idx="1354">
                  <c:v>3.54</c:v>
                </c:pt>
                <c:pt idx="1355">
                  <c:v>3.57</c:v>
                </c:pt>
                <c:pt idx="1356">
                  <c:v>1.58</c:v>
                </c:pt>
                <c:pt idx="1357">
                  <c:v>3.1</c:v>
                </c:pt>
                <c:pt idx="1358">
                  <c:v>3.91</c:v>
                </c:pt>
                <c:pt idx="1359">
                  <c:v>4.72</c:v>
                </c:pt>
                <c:pt idx="1360">
                  <c:v>4.6100000000000003</c:v>
                </c:pt>
                <c:pt idx="1361">
                  <c:v>3.97</c:v>
                </c:pt>
                <c:pt idx="1362">
                  <c:v>5.48</c:v>
                </c:pt>
                <c:pt idx="1363">
                  <c:v>4.8600000000000003</c:v>
                </c:pt>
                <c:pt idx="1364">
                  <c:v>4.25</c:v>
                </c:pt>
                <c:pt idx="1365">
                  <c:v>5.33</c:v>
                </c:pt>
                <c:pt idx="1366">
                  <c:v>8.42</c:v>
                </c:pt>
                <c:pt idx="1367">
                  <c:v>8.82</c:v>
                </c:pt>
                <c:pt idx="1368">
                  <c:v>8.6</c:v>
                </c:pt>
                <c:pt idx="1369">
                  <c:v>8.1999999999999993</c:v>
                </c:pt>
                <c:pt idx="1370">
                  <c:v>9.6</c:v>
                </c:pt>
                <c:pt idx="1371">
                  <c:v>15.07</c:v>
                </c:pt>
                <c:pt idx="1372">
                  <c:v>14.84</c:v>
                </c:pt>
                <c:pt idx="1373">
                  <c:v>14.27</c:v>
                </c:pt>
                <c:pt idx="1374">
                  <c:v>13.47</c:v>
                </c:pt>
                <c:pt idx="1375">
                  <c:v>14.26</c:v>
                </c:pt>
                <c:pt idx="1376">
                  <c:v>14.23</c:v>
                </c:pt>
                <c:pt idx="1377">
                  <c:v>15.1</c:v>
                </c:pt>
                <c:pt idx="1378">
                  <c:v>13.79</c:v>
                </c:pt>
                <c:pt idx="1379">
                  <c:v>14.7</c:v>
                </c:pt>
                <c:pt idx="1380">
                  <c:v>14.44</c:v>
                </c:pt>
                <c:pt idx="1381">
                  <c:v>14.82</c:v>
                </c:pt>
                <c:pt idx="1382">
                  <c:v>15.47</c:v>
                </c:pt>
                <c:pt idx="1383">
                  <c:v>13.66</c:v>
                </c:pt>
                <c:pt idx="1384">
                  <c:v>14.45</c:v>
                </c:pt>
                <c:pt idx="1385">
                  <c:v>15.55</c:v>
                </c:pt>
                <c:pt idx="1386">
                  <c:v>15.79</c:v>
                </c:pt>
                <c:pt idx="1387">
                  <c:v>14.91</c:v>
                </c:pt>
                <c:pt idx="1388">
                  <c:v>15.01</c:v>
                </c:pt>
                <c:pt idx="1389">
                  <c:v>16.829999999999998</c:v>
                </c:pt>
                <c:pt idx="1390">
                  <c:v>14.67</c:v>
                </c:pt>
                <c:pt idx="1391">
                  <c:v>16</c:v>
                </c:pt>
                <c:pt idx="1392">
                  <c:v>15.24</c:v>
                </c:pt>
                <c:pt idx="1393">
                  <c:v>15.87</c:v>
                </c:pt>
                <c:pt idx="1394">
                  <c:v>15.4</c:v>
                </c:pt>
                <c:pt idx="1395">
                  <c:v>15.71</c:v>
                </c:pt>
                <c:pt idx="1396">
                  <c:v>21.12</c:v>
                </c:pt>
                <c:pt idx="1397">
                  <c:v>17.14</c:v>
                </c:pt>
                <c:pt idx="1398">
                  <c:v>16.61</c:v>
                </c:pt>
                <c:pt idx="1399">
                  <c:v>15.28</c:v>
                </c:pt>
                <c:pt idx="1400">
                  <c:v>15.33</c:v>
                </c:pt>
                <c:pt idx="1401">
                  <c:v>15.98</c:v>
                </c:pt>
                <c:pt idx="1402">
                  <c:v>16.96</c:v>
                </c:pt>
                <c:pt idx="1403">
                  <c:v>17.579999999999998</c:v>
                </c:pt>
                <c:pt idx="1404">
                  <c:v>14.7</c:v>
                </c:pt>
                <c:pt idx="1405">
                  <c:v>14.34</c:v>
                </c:pt>
                <c:pt idx="1406">
                  <c:v>15.66</c:v>
                </c:pt>
                <c:pt idx="1407">
                  <c:v>14.76</c:v>
                </c:pt>
                <c:pt idx="1408">
                  <c:v>15.13</c:v>
                </c:pt>
                <c:pt idx="1409">
                  <c:v>14.78</c:v>
                </c:pt>
                <c:pt idx="1410">
                  <c:v>16.559999999999999</c:v>
                </c:pt>
                <c:pt idx="1411">
                  <c:v>14.81</c:v>
                </c:pt>
                <c:pt idx="1412">
                  <c:v>15.59</c:v>
                </c:pt>
                <c:pt idx="1413">
                  <c:v>14.98</c:v>
                </c:pt>
                <c:pt idx="1414">
                  <c:v>15.36</c:v>
                </c:pt>
                <c:pt idx="1415">
                  <c:v>14.86</c:v>
                </c:pt>
                <c:pt idx="1416">
                  <c:v>15.87</c:v>
                </c:pt>
                <c:pt idx="1417">
                  <c:v>16.77</c:v>
                </c:pt>
                <c:pt idx="1418">
                  <c:v>16.899999999999999</c:v>
                </c:pt>
                <c:pt idx="1419">
                  <c:v>16.52</c:v>
                </c:pt>
                <c:pt idx="1420">
                  <c:v>17.73</c:v>
                </c:pt>
                <c:pt idx="1421">
                  <c:v>17.100000000000001</c:v>
                </c:pt>
                <c:pt idx="1422">
                  <c:v>16.260000000000002</c:v>
                </c:pt>
                <c:pt idx="1423">
                  <c:v>17.07</c:v>
                </c:pt>
                <c:pt idx="1424">
                  <c:v>17.170000000000002</c:v>
                </c:pt>
                <c:pt idx="1425">
                  <c:v>16.899999999999999</c:v>
                </c:pt>
                <c:pt idx="1426">
                  <c:v>16.399999999999999</c:v>
                </c:pt>
                <c:pt idx="1427">
                  <c:v>16.78</c:v>
                </c:pt>
                <c:pt idx="1428">
                  <c:v>17.03</c:v>
                </c:pt>
                <c:pt idx="1429">
                  <c:v>16.23</c:v>
                </c:pt>
                <c:pt idx="1430">
                  <c:v>16.579999999999998</c:v>
                </c:pt>
                <c:pt idx="1431">
                  <c:v>16.66</c:v>
                </c:pt>
                <c:pt idx="1432">
                  <c:v>15.73</c:v>
                </c:pt>
                <c:pt idx="1433">
                  <c:v>17.420000000000002</c:v>
                </c:pt>
                <c:pt idx="1434">
                  <c:v>16.88</c:v>
                </c:pt>
                <c:pt idx="1435">
                  <c:v>34.01</c:v>
                </c:pt>
                <c:pt idx="1436">
                  <c:v>34.479999999999997</c:v>
                </c:pt>
                <c:pt idx="1437">
                  <c:v>35.69</c:v>
                </c:pt>
                <c:pt idx="1438">
                  <c:v>34.909999999999997</c:v>
                </c:pt>
                <c:pt idx="1439">
                  <c:v>37.200000000000003</c:v>
                </c:pt>
                <c:pt idx="1440">
                  <c:v>30.9</c:v>
                </c:pt>
                <c:pt idx="1441">
                  <c:v>37.6</c:v>
                </c:pt>
                <c:pt idx="1442">
                  <c:v>36.43</c:v>
                </c:pt>
                <c:pt idx="1443">
                  <c:v>36.35</c:v>
                </c:pt>
                <c:pt idx="1444">
                  <c:v>37.549999999999997</c:v>
                </c:pt>
                <c:pt idx="1445">
                  <c:v>33.83</c:v>
                </c:pt>
                <c:pt idx="1446">
                  <c:v>35.869999999999997</c:v>
                </c:pt>
                <c:pt idx="1447">
                  <c:v>37.75</c:v>
                </c:pt>
                <c:pt idx="1448">
                  <c:v>35.86</c:v>
                </c:pt>
                <c:pt idx="1449">
                  <c:v>34.869999999999997</c:v>
                </c:pt>
                <c:pt idx="1450">
                  <c:v>35.65</c:v>
                </c:pt>
                <c:pt idx="1451">
                  <c:v>34</c:v>
                </c:pt>
                <c:pt idx="1452">
                  <c:v>36.369999999999997</c:v>
                </c:pt>
                <c:pt idx="1453">
                  <c:v>34.32</c:v>
                </c:pt>
                <c:pt idx="1454">
                  <c:v>38.71</c:v>
                </c:pt>
                <c:pt idx="1455">
                  <c:v>38.76</c:v>
                </c:pt>
                <c:pt idx="1456">
                  <c:v>44.19</c:v>
                </c:pt>
                <c:pt idx="1457">
                  <c:v>34.11</c:v>
                </c:pt>
                <c:pt idx="1458">
                  <c:v>38.17</c:v>
                </c:pt>
                <c:pt idx="1459">
                  <c:v>38.96</c:v>
                </c:pt>
                <c:pt idx="1460">
                  <c:v>33.630000000000003</c:v>
                </c:pt>
                <c:pt idx="1461">
                  <c:v>38.49</c:v>
                </c:pt>
                <c:pt idx="1462">
                  <c:v>35.83</c:v>
                </c:pt>
                <c:pt idx="1463">
                  <c:v>31.95</c:v>
                </c:pt>
                <c:pt idx="1464">
                  <c:v>36.08</c:v>
                </c:pt>
                <c:pt idx="1465">
                  <c:v>26.23</c:v>
                </c:pt>
                <c:pt idx="1466">
                  <c:v>34.56</c:v>
                </c:pt>
                <c:pt idx="1467">
                  <c:v>31.63</c:v>
                </c:pt>
                <c:pt idx="1468">
                  <c:v>39.24</c:v>
                </c:pt>
                <c:pt idx="1469">
                  <c:v>36.229999999999997</c:v>
                </c:pt>
                <c:pt idx="1470">
                  <c:v>36.68</c:v>
                </c:pt>
                <c:pt idx="1471">
                  <c:v>31.08</c:v>
                </c:pt>
                <c:pt idx="1472">
                  <c:v>36.090000000000003</c:v>
                </c:pt>
                <c:pt idx="1473">
                  <c:v>27.75</c:v>
                </c:pt>
                <c:pt idx="1474">
                  <c:v>26.37</c:v>
                </c:pt>
                <c:pt idx="1475">
                  <c:v>34.299999999999997</c:v>
                </c:pt>
                <c:pt idx="1476">
                  <c:v>37.68</c:v>
                </c:pt>
                <c:pt idx="1477">
                  <c:v>35.33</c:v>
                </c:pt>
                <c:pt idx="1478">
                  <c:v>31.38</c:v>
                </c:pt>
                <c:pt idx="1479">
                  <c:v>38.94</c:v>
                </c:pt>
                <c:pt idx="1480">
                  <c:v>41.37</c:v>
                </c:pt>
                <c:pt idx="1481">
                  <c:v>38.93</c:v>
                </c:pt>
                <c:pt idx="1482">
                  <c:v>28.56</c:v>
                </c:pt>
                <c:pt idx="1483">
                  <c:v>35.75</c:v>
                </c:pt>
                <c:pt idx="1484">
                  <c:v>32.61</c:v>
                </c:pt>
                <c:pt idx="1485">
                  <c:v>31.65</c:v>
                </c:pt>
                <c:pt idx="1486">
                  <c:v>41.69</c:v>
                </c:pt>
                <c:pt idx="1487">
                  <c:v>34.17</c:v>
                </c:pt>
                <c:pt idx="1488">
                  <c:v>41.23</c:v>
                </c:pt>
                <c:pt idx="1489">
                  <c:v>46.81</c:v>
                </c:pt>
                <c:pt idx="1490">
                  <c:v>41.81</c:v>
                </c:pt>
                <c:pt idx="1491">
                  <c:v>33.65</c:v>
                </c:pt>
                <c:pt idx="1492">
                  <c:v>30.47</c:v>
                </c:pt>
                <c:pt idx="1493">
                  <c:v>38.64</c:v>
                </c:pt>
                <c:pt idx="1494">
                  <c:v>31.33</c:v>
                </c:pt>
                <c:pt idx="1495">
                  <c:v>32.04</c:v>
                </c:pt>
                <c:pt idx="1496">
                  <c:v>34.909999999999997</c:v>
                </c:pt>
                <c:pt idx="1497">
                  <c:v>33.25</c:v>
                </c:pt>
                <c:pt idx="1498">
                  <c:v>37.96</c:v>
                </c:pt>
                <c:pt idx="1499">
                  <c:v>41.27</c:v>
                </c:pt>
                <c:pt idx="1500">
                  <c:v>41.04</c:v>
                </c:pt>
                <c:pt idx="1501">
                  <c:v>8.2200000000000006</c:v>
                </c:pt>
                <c:pt idx="1502">
                  <c:v>7.63</c:v>
                </c:pt>
                <c:pt idx="1503">
                  <c:v>8.43</c:v>
                </c:pt>
                <c:pt idx="1504">
                  <c:v>6.21</c:v>
                </c:pt>
                <c:pt idx="1505">
                  <c:v>8.08</c:v>
                </c:pt>
                <c:pt idx="1506">
                  <c:v>9.94</c:v>
                </c:pt>
                <c:pt idx="1507">
                  <c:v>6.58</c:v>
                </c:pt>
                <c:pt idx="1508">
                  <c:v>7.91</c:v>
                </c:pt>
                <c:pt idx="1509">
                  <c:v>8.8000000000000007</c:v>
                </c:pt>
                <c:pt idx="1510">
                  <c:v>5.33</c:v>
                </c:pt>
                <c:pt idx="1511">
                  <c:v>5.3</c:v>
                </c:pt>
                <c:pt idx="1512">
                  <c:v>6.19</c:v>
                </c:pt>
                <c:pt idx="1513">
                  <c:v>5.64</c:v>
                </c:pt>
                <c:pt idx="1514">
                  <c:v>5.15</c:v>
                </c:pt>
                <c:pt idx="1515">
                  <c:v>5.94</c:v>
                </c:pt>
                <c:pt idx="1516">
                  <c:v>6.18</c:v>
                </c:pt>
                <c:pt idx="1517">
                  <c:v>5.23</c:v>
                </c:pt>
                <c:pt idx="1518">
                  <c:v>9.49</c:v>
                </c:pt>
                <c:pt idx="1519">
                  <c:v>7.85</c:v>
                </c:pt>
                <c:pt idx="1520">
                  <c:v>4.92</c:v>
                </c:pt>
                <c:pt idx="1521">
                  <c:v>5.17</c:v>
                </c:pt>
                <c:pt idx="1522">
                  <c:v>7.34</c:v>
                </c:pt>
                <c:pt idx="1523">
                  <c:v>5.81</c:v>
                </c:pt>
                <c:pt idx="1524">
                  <c:v>8.65</c:v>
                </c:pt>
                <c:pt idx="1525">
                  <c:v>6.8</c:v>
                </c:pt>
                <c:pt idx="1526">
                  <c:v>6.25</c:v>
                </c:pt>
                <c:pt idx="1527">
                  <c:v>8.61</c:v>
                </c:pt>
                <c:pt idx="1528">
                  <c:v>8.74</c:v>
                </c:pt>
                <c:pt idx="1529">
                  <c:v>8.18</c:v>
                </c:pt>
                <c:pt idx="1530">
                  <c:v>5.98</c:v>
                </c:pt>
                <c:pt idx="1531">
                  <c:v>7.13</c:v>
                </c:pt>
                <c:pt idx="1532">
                  <c:v>4.6399999999999997</c:v>
                </c:pt>
                <c:pt idx="1533">
                  <c:v>5.78</c:v>
                </c:pt>
                <c:pt idx="1534">
                  <c:v>5.43</c:v>
                </c:pt>
                <c:pt idx="1535">
                  <c:v>6.13</c:v>
                </c:pt>
                <c:pt idx="1536">
                  <c:v>7.18</c:v>
                </c:pt>
                <c:pt idx="1537">
                  <c:v>5.66</c:v>
                </c:pt>
                <c:pt idx="1538">
                  <c:v>5.46</c:v>
                </c:pt>
                <c:pt idx="1539">
                  <c:v>6.13</c:v>
                </c:pt>
                <c:pt idx="1540">
                  <c:v>5.61</c:v>
                </c:pt>
                <c:pt idx="1541">
                  <c:v>5.24</c:v>
                </c:pt>
                <c:pt idx="1542">
                  <c:v>5.99</c:v>
                </c:pt>
                <c:pt idx="1543">
                  <c:v>7.43</c:v>
                </c:pt>
                <c:pt idx="1544">
                  <c:v>21.02</c:v>
                </c:pt>
                <c:pt idx="1545">
                  <c:v>21.83</c:v>
                </c:pt>
                <c:pt idx="1546">
                  <c:v>21.64</c:v>
                </c:pt>
                <c:pt idx="1547">
                  <c:v>21.93</c:v>
                </c:pt>
                <c:pt idx="1548">
                  <c:v>20.92</c:v>
                </c:pt>
                <c:pt idx="1549">
                  <c:v>22.47</c:v>
                </c:pt>
                <c:pt idx="1550">
                  <c:v>21.58</c:v>
                </c:pt>
                <c:pt idx="1551">
                  <c:v>20.78</c:v>
                </c:pt>
                <c:pt idx="1552">
                  <c:v>21.15</c:v>
                </c:pt>
                <c:pt idx="1553">
                  <c:v>21.28</c:v>
                </c:pt>
                <c:pt idx="1554">
                  <c:v>21.95</c:v>
                </c:pt>
                <c:pt idx="1555">
                  <c:v>20.41</c:v>
                </c:pt>
                <c:pt idx="1556">
                  <c:v>21.25</c:v>
                </c:pt>
                <c:pt idx="1557">
                  <c:v>21.1</c:v>
                </c:pt>
                <c:pt idx="1558">
                  <c:v>20.89</c:v>
                </c:pt>
                <c:pt idx="1559">
                  <c:v>21.84</c:v>
                </c:pt>
                <c:pt idx="1560">
                  <c:v>21.71</c:v>
                </c:pt>
                <c:pt idx="1561">
                  <c:v>21.4</c:v>
                </c:pt>
                <c:pt idx="1562">
                  <c:v>21.96</c:v>
                </c:pt>
                <c:pt idx="1563">
                  <c:v>21.01</c:v>
                </c:pt>
                <c:pt idx="1564">
                  <c:v>21.57</c:v>
                </c:pt>
                <c:pt idx="1565">
                  <c:v>22.02</c:v>
                </c:pt>
                <c:pt idx="1566">
                  <c:v>21.21</c:v>
                </c:pt>
                <c:pt idx="1567">
                  <c:v>21.3</c:v>
                </c:pt>
                <c:pt idx="1568">
                  <c:v>20.12</c:v>
                </c:pt>
                <c:pt idx="1569">
                  <c:v>21.13</c:v>
                </c:pt>
                <c:pt idx="1570">
                  <c:v>20.43</c:v>
                </c:pt>
                <c:pt idx="1571">
                  <c:v>21.12</c:v>
                </c:pt>
                <c:pt idx="1572">
                  <c:v>21.2</c:v>
                </c:pt>
                <c:pt idx="1573">
                  <c:v>20.96</c:v>
                </c:pt>
                <c:pt idx="1574">
                  <c:v>21.51</c:v>
                </c:pt>
                <c:pt idx="1575">
                  <c:v>21.82</c:v>
                </c:pt>
                <c:pt idx="1576">
                  <c:v>20.85</c:v>
                </c:pt>
                <c:pt idx="1577">
                  <c:v>20.41</c:v>
                </c:pt>
                <c:pt idx="1578">
                  <c:v>22.34</c:v>
                </c:pt>
                <c:pt idx="1579">
                  <c:v>21.57</c:v>
                </c:pt>
                <c:pt idx="1580">
                  <c:v>21.73</c:v>
                </c:pt>
                <c:pt idx="1581">
                  <c:v>21.81</c:v>
                </c:pt>
                <c:pt idx="1582">
                  <c:v>20.85</c:v>
                </c:pt>
                <c:pt idx="1583">
                  <c:v>20.5</c:v>
                </c:pt>
                <c:pt idx="1584">
                  <c:v>21.7</c:v>
                </c:pt>
                <c:pt idx="1585">
                  <c:v>21.83</c:v>
                </c:pt>
                <c:pt idx="1586">
                  <c:v>21.04</c:v>
                </c:pt>
                <c:pt idx="1587">
                  <c:v>22.97</c:v>
                </c:pt>
                <c:pt idx="1588">
                  <c:v>20.34</c:v>
                </c:pt>
                <c:pt idx="1589">
                  <c:v>20.21</c:v>
                </c:pt>
                <c:pt idx="1590">
                  <c:v>20.67</c:v>
                </c:pt>
                <c:pt idx="1591">
                  <c:v>13</c:v>
                </c:pt>
                <c:pt idx="1592">
                  <c:v>8.3000000000000007</c:v>
                </c:pt>
                <c:pt idx="1593">
                  <c:v>9.9</c:v>
                </c:pt>
                <c:pt idx="1594">
                  <c:v>21.4</c:v>
                </c:pt>
                <c:pt idx="1595">
                  <c:v>31.3</c:v>
                </c:pt>
                <c:pt idx="1596">
                  <c:v>11.5</c:v>
                </c:pt>
                <c:pt idx="1597">
                  <c:v>16.5</c:v>
                </c:pt>
                <c:pt idx="1598">
                  <c:v>16.399999999999999</c:v>
                </c:pt>
                <c:pt idx="1599">
                  <c:v>8.3000000000000007</c:v>
                </c:pt>
                <c:pt idx="1600">
                  <c:v>13.8</c:v>
                </c:pt>
                <c:pt idx="1601">
                  <c:v>18</c:v>
                </c:pt>
                <c:pt idx="1602">
                  <c:v>50.1</c:v>
                </c:pt>
                <c:pt idx="1603">
                  <c:v>41.7</c:v>
                </c:pt>
                <c:pt idx="1604">
                  <c:v>4.2</c:v>
                </c:pt>
                <c:pt idx="1605">
                  <c:v>54.81</c:v>
                </c:pt>
                <c:pt idx="1606">
                  <c:v>55.36</c:v>
                </c:pt>
                <c:pt idx="1607">
                  <c:v>51.07</c:v>
                </c:pt>
                <c:pt idx="1608">
                  <c:v>69.47</c:v>
                </c:pt>
                <c:pt idx="1609">
                  <c:v>68.45</c:v>
                </c:pt>
                <c:pt idx="1610">
                  <c:v>66.180000000000007</c:v>
                </c:pt>
                <c:pt idx="1611">
                  <c:v>66.97</c:v>
                </c:pt>
                <c:pt idx="1612">
                  <c:v>69.989999999999995</c:v>
                </c:pt>
                <c:pt idx="1613">
                  <c:v>54.52</c:v>
                </c:pt>
                <c:pt idx="1614">
                  <c:v>67.849999999999994</c:v>
                </c:pt>
                <c:pt idx="1615">
                  <c:v>52.98</c:v>
                </c:pt>
                <c:pt idx="1616">
                  <c:v>71.95</c:v>
                </c:pt>
                <c:pt idx="1617">
                  <c:v>78.930000000000007</c:v>
                </c:pt>
                <c:pt idx="1618">
                  <c:v>74.55</c:v>
                </c:pt>
                <c:pt idx="1619">
                  <c:v>75.31</c:v>
                </c:pt>
                <c:pt idx="1620">
                  <c:v>72.44</c:v>
                </c:pt>
                <c:pt idx="1621">
                  <c:v>73.23</c:v>
                </c:pt>
                <c:pt idx="1622">
                  <c:v>76.739999999999995</c:v>
                </c:pt>
                <c:pt idx="1623">
                  <c:v>76.25</c:v>
                </c:pt>
                <c:pt idx="1624">
                  <c:v>74.37</c:v>
                </c:pt>
                <c:pt idx="1625">
                  <c:v>64.72</c:v>
                </c:pt>
                <c:pt idx="1626">
                  <c:v>63.25</c:v>
                </c:pt>
                <c:pt idx="1627">
                  <c:v>80.260000000000005</c:v>
                </c:pt>
                <c:pt idx="1628">
                  <c:v>78.650000000000006</c:v>
                </c:pt>
                <c:pt idx="1629">
                  <c:v>79.11</c:v>
                </c:pt>
                <c:pt idx="1630">
                  <c:v>79.52</c:v>
                </c:pt>
                <c:pt idx="1631">
                  <c:v>79.150000000000006</c:v>
                </c:pt>
                <c:pt idx="1632">
                  <c:v>81.489999999999995</c:v>
                </c:pt>
                <c:pt idx="1633">
                  <c:v>81.010000000000005</c:v>
                </c:pt>
                <c:pt idx="1634">
                  <c:v>81.489999999999995</c:v>
                </c:pt>
                <c:pt idx="1635">
                  <c:v>78.28</c:v>
                </c:pt>
                <c:pt idx="1636">
                  <c:v>80.2</c:v>
                </c:pt>
                <c:pt idx="1637">
                  <c:v>82.83</c:v>
                </c:pt>
                <c:pt idx="1638">
                  <c:v>83.56</c:v>
                </c:pt>
                <c:pt idx="1639">
                  <c:v>82.34</c:v>
                </c:pt>
                <c:pt idx="1640">
                  <c:v>82.43</c:v>
                </c:pt>
                <c:pt idx="1641">
                  <c:v>80.97</c:v>
                </c:pt>
                <c:pt idx="1642">
                  <c:v>80.36</c:v>
                </c:pt>
                <c:pt idx="1643">
                  <c:v>79.239999999999995</c:v>
                </c:pt>
                <c:pt idx="1644">
                  <c:v>81.23</c:v>
                </c:pt>
                <c:pt idx="1645">
                  <c:v>66.56</c:v>
                </c:pt>
                <c:pt idx="1646">
                  <c:v>65.180000000000007</c:v>
                </c:pt>
                <c:pt idx="1647">
                  <c:v>62.91</c:v>
                </c:pt>
                <c:pt idx="1648">
                  <c:v>64.64</c:v>
                </c:pt>
                <c:pt idx="1649">
                  <c:v>61.52</c:v>
                </c:pt>
                <c:pt idx="1650">
                  <c:v>61.19</c:v>
                </c:pt>
                <c:pt idx="1651">
                  <c:v>71.27</c:v>
                </c:pt>
                <c:pt idx="1652">
                  <c:v>72.069999999999993</c:v>
                </c:pt>
                <c:pt idx="1653">
                  <c:v>63.77</c:v>
                </c:pt>
                <c:pt idx="1654">
                  <c:v>64.58</c:v>
                </c:pt>
                <c:pt idx="1655">
                  <c:v>61.07</c:v>
                </c:pt>
                <c:pt idx="1656">
                  <c:v>60.8</c:v>
                </c:pt>
                <c:pt idx="1657">
                  <c:v>61.66</c:v>
                </c:pt>
                <c:pt idx="1658">
                  <c:v>65.06</c:v>
                </c:pt>
                <c:pt idx="1659">
                  <c:v>65.11</c:v>
                </c:pt>
                <c:pt idx="1660">
                  <c:v>64.989999999999995</c:v>
                </c:pt>
                <c:pt idx="1661">
                  <c:v>60.84</c:v>
                </c:pt>
                <c:pt idx="1662">
                  <c:v>59.1</c:v>
                </c:pt>
                <c:pt idx="1663">
                  <c:v>65.680000000000007</c:v>
                </c:pt>
                <c:pt idx="1664">
                  <c:v>64.75</c:v>
                </c:pt>
                <c:pt idx="1665">
                  <c:v>64.11</c:v>
                </c:pt>
                <c:pt idx="1666">
                  <c:v>60.17</c:v>
                </c:pt>
                <c:pt idx="1667">
                  <c:v>61.47</c:v>
                </c:pt>
                <c:pt idx="1668">
                  <c:v>60.09</c:v>
                </c:pt>
                <c:pt idx="1669">
                  <c:v>69.86</c:v>
                </c:pt>
                <c:pt idx="1670">
                  <c:v>71.05</c:v>
                </c:pt>
                <c:pt idx="1671">
                  <c:v>64.09</c:v>
                </c:pt>
                <c:pt idx="1672">
                  <c:v>65.19</c:v>
                </c:pt>
                <c:pt idx="1673">
                  <c:v>62.18</c:v>
                </c:pt>
                <c:pt idx="1674">
                  <c:v>61.46</c:v>
                </c:pt>
                <c:pt idx="1675">
                  <c:v>65.36</c:v>
                </c:pt>
                <c:pt idx="1676">
                  <c:v>67.510000000000005</c:v>
                </c:pt>
                <c:pt idx="1677">
                  <c:v>64.819999999999993</c:v>
                </c:pt>
                <c:pt idx="1678">
                  <c:v>59.78</c:v>
                </c:pt>
                <c:pt idx="1679">
                  <c:v>78.59</c:v>
                </c:pt>
                <c:pt idx="1680">
                  <c:v>78.28</c:v>
                </c:pt>
                <c:pt idx="1681">
                  <c:v>77.88</c:v>
                </c:pt>
                <c:pt idx="1682">
                  <c:v>76.849999999999994</c:v>
                </c:pt>
                <c:pt idx="1683">
                  <c:v>76.27</c:v>
                </c:pt>
                <c:pt idx="1684">
                  <c:v>75.69</c:v>
                </c:pt>
                <c:pt idx="1685">
                  <c:v>75.510000000000005</c:v>
                </c:pt>
                <c:pt idx="1686">
                  <c:v>74.89</c:v>
                </c:pt>
                <c:pt idx="1687">
                  <c:v>74.31</c:v>
                </c:pt>
                <c:pt idx="1688">
                  <c:v>74.13</c:v>
                </c:pt>
                <c:pt idx="1689">
                  <c:v>73.819999999999993</c:v>
                </c:pt>
                <c:pt idx="1690">
                  <c:v>73.510000000000005</c:v>
                </c:pt>
                <c:pt idx="1691">
                  <c:v>73.459999999999994</c:v>
                </c:pt>
                <c:pt idx="1692">
                  <c:v>73.42</c:v>
                </c:pt>
                <c:pt idx="1693">
                  <c:v>73.06</c:v>
                </c:pt>
                <c:pt idx="1694">
                  <c:v>72.959999999999994</c:v>
                </c:pt>
                <c:pt idx="1695">
                  <c:v>72.61</c:v>
                </c:pt>
                <c:pt idx="1696">
                  <c:v>72.349999999999994</c:v>
                </c:pt>
                <c:pt idx="1697">
                  <c:v>71.989999999999995</c:v>
                </c:pt>
                <c:pt idx="1698">
                  <c:v>71.900000000000006</c:v>
                </c:pt>
                <c:pt idx="1699">
                  <c:v>71.14</c:v>
                </c:pt>
                <c:pt idx="1700">
                  <c:v>70.790000000000006</c:v>
                </c:pt>
                <c:pt idx="1701">
                  <c:v>70.34</c:v>
                </c:pt>
                <c:pt idx="1702">
                  <c:v>69.67</c:v>
                </c:pt>
                <c:pt idx="1703">
                  <c:v>69.05</c:v>
                </c:pt>
                <c:pt idx="1704">
                  <c:v>68.959999999999994</c:v>
                </c:pt>
                <c:pt idx="1705">
                  <c:v>68.91</c:v>
                </c:pt>
                <c:pt idx="1706">
                  <c:v>68.510000000000005</c:v>
                </c:pt>
                <c:pt idx="1707">
                  <c:v>68.290000000000006</c:v>
                </c:pt>
                <c:pt idx="1708">
                  <c:v>67.89</c:v>
                </c:pt>
                <c:pt idx="1709">
                  <c:v>67.84</c:v>
                </c:pt>
                <c:pt idx="1710">
                  <c:v>66.86</c:v>
                </c:pt>
                <c:pt idx="1711">
                  <c:v>66.28</c:v>
                </c:pt>
                <c:pt idx="1712">
                  <c:v>65.48</c:v>
                </c:pt>
                <c:pt idx="1713">
                  <c:v>65.12</c:v>
                </c:pt>
                <c:pt idx="1714">
                  <c:v>64.989999999999995</c:v>
                </c:pt>
                <c:pt idx="1715">
                  <c:v>64.94</c:v>
                </c:pt>
                <c:pt idx="1716">
                  <c:v>64.5</c:v>
                </c:pt>
                <c:pt idx="1717">
                  <c:v>63.96</c:v>
                </c:pt>
                <c:pt idx="1718">
                  <c:v>63.43</c:v>
                </c:pt>
                <c:pt idx="1719">
                  <c:v>62.8</c:v>
                </c:pt>
                <c:pt idx="1720">
                  <c:v>60.17</c:v>
                </c:pt>
                <c:pt idx="1721">
                  <c:v>60.04</c:v>
                </c:pt>
                <c:pt idx="1722">
                  <c:v>59.77</c:v>
                </c:pt>
                <c:pt idx="1723">
                  <c:v>57.63</c:v>
                </c:pt>
                <c:pt idx="1724">
                  <c:v>51.16</c:v>
                </c:pt>
                <c:pt idx="1725">
                  <c:v>48.53</c:v>
                </c:pt>
                <c:pt idx="1726">
                  <c:v>48.48</c:v>
                </c:pt>
                <c:pt idx="1727">
                  <c:v>47.59</c:v>
                </c:pt>
                <c:pt idx="1728">
                  <c:v>47.59</c:v>
                </c:pt>
                <c:pt idx="1729">
                  <c:v>77.81</c:v>
                </c:pt>
                <c:pt idx="1730">
                  <c:v>76.02</c:v>
                </c:pt>
                <c:pt idx="1731">
                  <c:v>76.86</c:v>
                </c:pt>
                <c:pt idx="1732">
                  <c:v>69.28</c:v>
                </c:pt>
                <c:pt idx="1733">
                  <c:v>77.760000000000005</c:v>
                </c:pt>
                <c:pt idx="1734">
                  <c:v>75.599999999999994</c:v>
                </c:pt>
                <c:pt idx="1735">
                  <c:v>78.69</c:v>
                </c:pt>
                <c:pt idx="1736">
                  <c:v>82.36</c:v>
                </c:pt>
                <c:pt idx="1737">
                  <c:v>68.349999999999994</c:v>
                </c:pt>
                <c:pt idx="1738">
                  <c:v>75.62</c:v>
                </c:pt>
                <c:pt idx="1739">
                  <c:v>73.650000000000006</c:v>
                </c:pt>
                <c:pt idx="1740">
                  <c:v>73.05</c:v>
                </c:pt>
                <c:pt idx="1741">
                  <c:v>84.31</c:v>
                </c:pt>
                <c:pt idx="1742">
                  <c:v>83.21</c:v>
                </c:pt>
                <c:pt idx="1743">
                  <c:v>80</c:v>
                </c:pt>
                <c:pt idx="1744">
                  <c:v>75</c:v>
                </c:pt>
                <c:pt idx="1745">
                  <c:v>79</c:v>
                </c:pt>
                <c:pt idx="1746">
                  <c:v>76</c:v>
                </c:pt>
                <c:pt idx="1747">
                  <c:v>77</c:v>
                </c:pt>
                <c:pt idx="1748">
                  <c:v>63</c:v>
                </c:pt>
                <c:pt idx="1749">
                  <c:v>60</c:v>
                </c:pt>
                <c:pt idx="1750">
                  <c:v>75.92</c:v>
                </c:pt>
                <c:pt idx="1751">
                  <c:v>76.319999999999993</c:v>
                </c:pt>
                <c:pt idx="1752">
                  <c:v>76.709999999999994</c:v>
                </c:pt>
                <c:pt idx="1753">
                  <c:v>76.81</c:v>
                </c:pt>
                <c:pt idx="1754">
                  <c:v>78.290000000000006</c:v>
                </c:pt>
                <c:pt idx="1755">
                  <c:v>78.48</c:v>
                </c:pt>
                <c:pt idx="1756">
                  <c:v>78.88</c:v>
                </c:pt>
                <c:pt idx="1757">
                  <c:v>79.069999999999993</c:v>
                </c:pt>
                <c:pt idx="1758">
                  <c:v>79.37</c:v>
                </c:pt>
                <c:pt idx="1759">
                  <c:v>79.959999999999994</c:v>
                </c:pt>
                <c:pt idx="1760">
                  <c:v>76.319999999999993</c:v>
                </c:pt>
                <c:pt idx="1761">
                  <c:v>76.81</c:v>
                </c:pt>
                <c:pt idx="1762">
                  <c:v>78.48</c:v>
                </c:pt>
                <c:pt idx="1763">
                  <c:v>78.58</c:v>
                </c:pt>
                <c:pt idx="1764">
                  <c:v>79.569999999999993</c:v>
                </c:pt>
                <c:pt idx="1765">
                  <c:v>80.45</c:v>
                </c:pt>
                <c:pt idx="1766">
                  <c:v>80.75</c:v>
                </c:pt>
                <c:pt idx="1767">
                  <c:v>81.14</c:v>
                </c:pt>
                <c:pt idx="1768">
                  <c:v>81.34</c:v>
                </c:pt>
                <c:pt idx="1769">
                  <c:v>82.91</c:v>
                </c:pt>
                <c:pt idx="1770">
                  <c:v>83.5</c:v>
                </c:pt>
                <c:pt idx="1771">
                  <c:v>83.7</c:v>
                </c:pt>
                <c:pt idx="1772">
                  <c:v>84.09</c:v>
                </c:pt>
                <c:pt idx="1773">
                  <c:v>84.29</c:v>
                </c:pt>
                <c:pt idx="1774">
                  <c:v>84.69</c:v>
                </c:pt>
                <c:pt idx="1775">
                  <c:v>85.77</c:v>
                </c:pt>
                <c:pt idx="1776">
                  <c:v>86.06</c:v>
                </c:pt>
                <c:pt idx="1777">
                  <c:v>86.85</c:v>
                </c:pt>
                <c:pt idx="1778">
                  <c:v>87.24</c:v>
                </c:pt>
                <c:pt idx="1779">
                  <c:v>88.43</c:v>
                </c:pt>
                <c:pt idx="1780">
                  <c:v>79.06</c:v>
                </c:pt>
                <c:pt idx="1781">
                  <c:v>78.400000000000006</c:v>
                </c:pt>
                <c:pt idx="1782">
                  <c:v>89.96</c:v>
                </c:pt>
                <c:pt idx="1783">
                  <c:v>88.59</c:v>
                </c:pt>
                <c:pt idx="1784">
                  <c:v>89.45</c:v>
                </c:pt>
                <c:pt idx="1785">
                  <c:v>89.79</c:v>
                </c:pt>
                <c:pt idx="1786">
                  <c:v>90.77</c:v>
                </c:pt>
                <c:pt idx="1787">
                  <c:v>90.17</c:v>
                </c:pt>
                <c:pt idx="1788">
                  <c:v>81.39</c:v>
                </c:pt>
                <c:pt idx="1789">
                  <c:v>82.03</c:v>
                </c:pt>
                <c:pt idx="1790">
                  <c:v>81.83</c:v>
                </c:pt>
                <c:pt idx="1791">
                  <c:v>78.34</c:v>
                </c:pt>
                <c:pt idx="1792">
                  <c:v>81.58</c:v>
                </c:pt>
                <c:pt idx="1793">
                  <c:v>84.42</c:v>
                </c:pt>
                <c:pt idx="1794">
                  <c:v>84.38</c:v>
                </c:pt>
                <c:pt idx="1795">
                  <c:v>83.52</c:v>
                </c:pt>
                <c:pt idx="1796">
                  <c:v>84.61</c:v>
                </c:pt>
                <c:pt idx="1797">
                  <c:v>73.900000000000006</c:v>
                </c:pt>
                <c:pt idx="1798">
                  <c:v>73</c:v>
                </c:pt>
                <c:pt idx="1799">
                  <c:v>72.8</c:v>
                </c:pt>
                <c:pt idx="1800">
                  <c:v>72.2</c:v>
                </c:pt>
                <c:pt idx="1801">
                  <c:v>72.599999999999994</c:v>
                </c:pt>
                <c:pt idx="1802">
                  <c:v>78.599999999999994</c:v>
                </c:pt>
                <c:pt idx="1803">
                  <c:v>79.7</c:v>
                </c:pt>
                <c:pt idx="1804">
                  <c:v>79.400000000000006</c:v>
                </c:pt>
                <c:pt idx="1805">
                  <c:v>72.8</c:v>
                </c:pt>
                <c:pt idx="1806">
                  <c:v>73.900000000000006</c:v>
                </c:pt>
                <c:pt idx="1807">
                  <c:v>73.3</c:v>
                </c:pt>
                <c:pt idx="1808">
                  <c:v>72.5</c:v>
                </c:pt>
                <c:pt idx="1809">
                  <c:v>68.599999999999994</c:v>
                </c:pt>
                <c:pt idx="1810">
                  <c:v>58.4</c:v>
                </c:pt>
                <c:pt idx="1811">
                  <c:v>50.6</c:v>
                </c:pt>
                <c:pt idx="1812">
                  <c:v>53.9</c:v>
                </c:pt>
                <c:pt idx="1813">
                  <c:v>53</c:v>
                </c:pt>
                <c:pt idx="1814">
                  <c:v>43.2</c:v>
                </c:pt>
                <c:pt idx="1815">
                  <c:v>90</c:v>
                </c:pt>
                <c:pt idx="1816">
                  <c:v>63</c:v>
                </c:pt>
                <c:pt idx="1817">
                  <c:v>84</c:v>
                </c:pt>
                <c:pt idx="1818">
                  <c:v>46.63</c:v>
                </c:pt>
                <c:pt idx="1819">
                  <c:v>48.6</c:v>
                </c:pt>
                <c:pt idx="1820">
                  <c:v>41.98</c:v>
                </c:pt>
                <c:pt idx="1821">
                  <c:v>36.28</c:v>
                </c:pt>
                <c:pt idx="1822">
                  <c:v>29.86</c:v>
                </c:pt>
                <c:pt idx="1823">
                  <c:v>30.57</c:v>
                </c:pt>
                <c:pt idx="1824">
                  <c:v>29.23</c:v>
                </c:pt>
                <c:pt idx="1825">
                  <c:v>54</c:v>
                </c:pt>
                <c:pt idx="1826">
                  <c:v>56</c:v>
                </c:pt>
                <c:pt idx="1827">
                  <c:v>55</c:v>
                </c:pt>
                <c:pt idx="1828">
                  <c:v>27</c:v>
                </c:pt>
                <c:pt idx="1829">
                  <c:v>28</c:v>
                </c:pt>
                <c:pt idx="1830">
                  <c:v>69</c:v>
                </c:pt>
                <c:pt idx="1831">
                  <c:v>70</c:v>
                </c:pt>
                <c:pt idx="1832">
                  <c:v>71</c:v>
                </c:pt>
                <c:pt idx="1833">
                  <c:v>22</c:v>
                </c:pt>
                <c:pt idx="1834">
                  <c:v>21</c:v>
                </c:pt>
                <c:pt idx="1835">
                  <c:v>58</c:v>
                </c:pt>
                <c:pt idx="1836">
                  <c:v>59</c:v>
                </c:pt>
                <c:pt idx="1837">
                  <c:v>39</c:v>
                </c:pt>
                <c:pt idx="1838">
                  <c:v>60</c:v>
                </c:pt>
                <c:pt idx="1839">
                  <c:v>62</c:v>
                </c:pt>
                <c:pt idx="1840">
                  <c:v>34</c:v>
                </c:pt>
                <c:pt idx="1841">
                  <c:v>38</c:v>
                </c:pt>
                <c:pt idx="1842">
                  <c:v>43</c:v>
                </c:pt>
                <c:pt idx="1843">
                  <c:v>43</c:v>
                </c:pt>
                <c:pt idx="1844">
                  <c:v>38</c:v>
                </c:pt>
                <c:pt idx="1845">
                  <c:v>47</c:v>
                </c:pt>
                <c:pt idx="1846">
                  <c:v>50</c:v>
                </c:pt>
                <c:pt idx="1847">
                  <c:v>47</c:v>
                </c:pt>
                <c:pt idx="1848">
                  <c:v>50</c:v>
                </c:pt>
                <c:pt idx="1849">
                  <c:v>31</c:v>
                </c:pt>
                <c:pt idx="1850">
                  <c:v>24</c:v>
                </c:pt>
                <c:pt idx="1851">
                  <c:v>32</c:v>
                </c:pt>
                <c:pt idx="1852">
                  <c:v>26</c:v>
                </c:pt>
                <c:pt idx="1853">
                  <c:v>29</c:v>
                </c:pt>
                <c:pt idx="1854">
                  <c:v>79.709999999999994</c:v>
                </c:pt>
                <c:pt idx="1855">
                  <c:v>81.95</c:v>
                </c:pt>
                <c:pt idx="1856">
                  <c:v>78.680000000000007</c:v>
                </c:pt>
                <c:pt idx="1857">
                  <c:v>76.599999999999994</c:v>
                </c:pt>
                <c:pt idx="1858">
                  <c:v>83.54</c:v>
                </c:pt>
                <c:pt idx="1859">
                  <c:v>85.89</c:v>
                </c:pt>
                <c:pt idx="1860">
                  <c:v>70.23</c:v>
                </c:pt>
                <c:pt idx="1861">
                  <c:v>80.260000000000005</c:v>
                </c:pt>
                <c:pt idx="1862">
                  <c:v>75.52</c:v>
                </c:pt>
                <c:pt idx="1863">
                  <c:v>82.75</c:v>
                </c:pt>
                <c:pt idx="1864">
                  <c:v>64.42</c:v>
                </c:pt>
                <c:pt idx="1865">
                  <c:v>75.989999999999995</c:v>
                </c:pt>
                <c:pt idx="1866">
                  <c:v>77.010000000000005</c:v>
                </c:pt>
                <c:pt idx="1867">
                  <c:v>66.59</c:v>
                </c:pt>
                <c:pt idx="1868">
                  <c:v>56.43</c:v>
                </c:pt>
                <c:pt idx="1869">
                  <c:v>62.79</c:v>
                </c:pt>
                <c:pt idx="1870">
                  <c:v>62.08</c:v>
                </c:pt>
                <c:pt idx="1871">
                  <c:v>69.67</c:v>
                </c:pt>
                <c:pt idx="1872">
                  <c:v>73.91</c:v>
                </c:pt>
                <c:pt idx="1873">
                  <c:v>66.53</c:v>
                </c:pt>
                <c:pt idx="1874">
                  <c:v>77.14</c:v>
                </c:pt>
                <c:pt idx="1875">
                  <c:v>70.64</c:v>
                </c:pt>
                <c:pt idx="1876">
                  <c:v>72.489999999999995</c:v>
                </c:pt>
                <c:pt idx="1877">
                  <c:v>72.59</c:v>
                </c:pt>
                <c:pt idx="1878">
                  <c:v>74.489999999999995</c:v>
                </c:pt>
                <c:pt idx="1879">
                  <c:v>69.06</c:v>
                </c:pt>
                <c:pt idx="1880">
                  <c:v>68.989999999999995</c:v>
                </c:pt>
                <c:pt idx="1881">
                  <c:v>62.08</c:v>
                </c:pt>
                <c:pt idx="1882">
                  <c:v>61.49</c:v>
                </c:pt>
                <c:pt idx="1883">
                  <c:v>70.959999999999994</c:v>
                </c:pt>
                <c:pt idx="1884">
                  <c:v>58.39</c:v>
                </c:pt>
                <c:pt idx="1885">
                  <c:v>70.28</c:v>
                </c:pt>
                <c:pt idx="1886">
                  <c:v>70.02</c:v>
                </c:pt>
                <c:pt idx="1887">
                  <c:v>72.09</c:v>
                </c:pt>
                <c:pt idx="1888">
                  <c:v>73.7</c:v>
                </c:pt>
                <c:pt idx="1889">
                  <c:v>81.96</c:v>
                </c:pt>
                <c:pt idx="1890">
                  <c:v>69.900000000000006</c:v>
                </c:pt>
                <c:pt idx="1891">
                  <c:v>81.45</c:v>
                </c:pt>
                <c:pt idx="1892">
                  <c:v>69.8</c:v>
                </c:pt>
                <c:pt idx="1893">
                  <c:v>84.1</c:v>
                </c:pt>
                <c:pt idx="1894">
                  <c:v>82.86</c:v>
                </c:pt>
                <c:pt idx="1895">
                  <c:v>80.28</c:v>
                </c:pt>
                <c:pt idx="1896">
                  <c:v>77.94</c:v>
                </c:pt>
                <c:pt idx="1897">
                  <c:v>81.319999999999993</c:v>
                </c:pt>
                <c:pt idx="1898">
                  <c:v>76.349999999999994</c:v>
                </c:pt>
                <c:pt idx="1899">
                  <c:v>71.94</c:v>
                </c:pt>
                <c:pt idx="1900">
                  <c:v>81.88</c:v>
                </c:pt>
                <c:pt idx="1901">
                  <c:v>78.040000000000006</c:v>
                </c:pt>
                <c:pt idx="1902">
                  <c:v>73.53</c:v>
                </c:pt>
                <c:pt idx="1903">
                  <c:v>75.2</c:v>
                </c:pt>
                <c:pt idx="1904">
                  <c:v>69.17</c:v>
                </c:pt>
                <c:pt idx="1905">
                  <c:v>69.56</c:v>
                </c:pt>
                <c:pt idx="1906">
                  <c:v>72.31</c:v>
                </c:pt>
                <c:pt idx="1907">
                  <c:v>73.59</c:v>
                </c:pt>
                <c:pt idx="1908">
                  <c:v>67.83</c:v>
                </c:pt>
                <c:pt idx="1909">
                  <c:v>79.08</c:v>
                </c:pt>
                <c:pt idx="1910">
                  <c:v>71.47</c:v>
                </c:pt>
                <c:pt idx="1911">
                  <c:v>67.45</c:v>
                </c:pt>
                <c:pt idx="1912">
                  <c:v>82.08</c:v>
                </c:pt>
                <c:pt idx="1913">
                  <c:v>81.42</c:v>
                </c:pt>
                <c:pt idx="1914">
                  <c:v>50.04</c:v>
                </c:pt>
                <c:pt idx="1915">
                  <c:v>57.29</c:v>
                </c:pt>
                <c:pt idx="1916">
                  <c:v>72.5</c:v>
                </c:pt>
                <c:pt idx="1917">
                  <c:v>54.08</c:v>
                </c:pt>
                <c:pt idx="1918">
                  <c:v>59.1</c:v>
                </c:pt>
                <c:pt idx="1919">
                  <c:v>62.07</c:v>
                </c:pt>
                <c:pt idx="1920">
                  <c:v>65.61</c:v>
                </c:pt>
                <c:pt idx="1921">
                  <c:v>51.95</c:v>
                </c:pt>
                <c:pt idx="1922">
                  <c:v>61.42</c:v>
                </c:pt>
                <c:pt idx="1923">
                  <c:v>64.48</c:v>
                </c:pt>
                <c:pt idx="1924">
                  <c:v>63.17</c:v>
                </c:pt>
                <c:pt idx="1925">
                  <c:v>67.47</c:v>
                </c:pt>
                <c:pt idx="1926">
                  <c:v>71.38</c:v>
                </c:pt>
                <c:pt idx="1927">
                  <c:v>56.78</c:v>
                </c:pt>
                <c:pt idx="1928">
                  <c:v>51.54</c:v>
                </c:pt>
                <c:pt idx="1929">
                  <c:v>72.150000000000006</c:v>
                </c:pt>
                <c:pt idx="1930">
                  <c:v>58.24</c:v>
                </c:pt>
                <c:pt idx="1931">
                  <c:v>59.73</c:v>
                </c:pt>
                <c:pt idx="1932">
                  <c:v>54.15</c:v>
                </c:pt>
                <c:pt idx="1933">
                  <c:v>65</c:v>
                </c:pt>
                <c:pt idx="1934">
                  <c:v>66.63</c:v>
                </c:pt>
                <c:pt idx="1935">
                  <c:v>62.91</c:v>
                </c:pt>
                <c:pt idx="1936">
                  <c:v>74.33</c:v>
                </c:pt>
                <c:pt idx="1937">
                  <c:v>54.24</c:v>
                </c:pt>
                <c:pt idx="1938">
                  <c:v>56.66</c:v>
                </c:pt>
                <c:pt idx="1939">
                  <c:v>52.25</c:v>
                </c:pt>
                <c:pt idx="1940">
                  <c:v>68.88</c:v>
                </c:pt>
                <c:pt idx="1941">
                  <c:v>54.04</c:v>
                </c:pt>
                <c:pt idx="1942">
                  <c:v>76.38</c:v>
                </c:pt>
                <c:pt idx="1943">
                  <c:v>60.52</c:v>
                </c:pt>
                <c:pt idx="1944">
                  <c:v>57.67</c:v>
                </c:pt>
                <c:pt idx="1945">
                  <c:v>63.31</c:v>
                </c:pt>
                <c:pt idx="1946">
                  <c:v>47.67</c:v>
                </c:pt>
                <c:pt idx="1947">
                  <c:v>58.53</c:v>
                </c:pt>
                <c:pt idx="1948">
                  <c:v>52.97</c:v>
                </c:pt>
                <c:pt idx="1949">
                  <c:v>45.87</c:v>
                </c:pt>
                <c:pt idx="1950">
                  <c:v>63.11</c:v>
                </c:pt>
                <c:pt idx="1951">
                  <c:v>60.95</c:v>
                </c:pt>
                <c:pt idx="1952">
                  <c:v>68.37</c:v>
                </c:pt>
                <c:pt idx="1953">
                  <c:v>61.7</c:v>
                </c:pt>
                <c:pt idx="1954">
                  <c:v>61.71</c:v>
                </c:pt>
                <c:pt idx="1955">
                  <c:v>67.27</c:v>
                </c:pt>
                <c:pt idx="1956">
                  <c:v>63.98</c:v>
                </c:pt>
                <c:pt idx="1957">
                  <c:v>63.36</c:v>
                </c:pt>
                <c:pt idx="1958">
                  <c:v>60.23</c:v>
                </c:pt>
                <c:pt idx="1959">
                  <c:v>64.989999999999995</c:v>
                </c:pt>
                <c:pt idx="1960">
                  <c:v>56.8</c:v>
                </c:pt>
                <c:pt idx="1961">
                  <c:v>63.36</c:v>
                </c:pt>
                <c:pt idx="1962">
                  <c:v>69.89</c:v>
                </c:pt>
                <c:pt idx="1963">
                  <c:v>58.22</c:v>
                </c:pt>
                <c:pt idx="1964">
                  <c:v>52.62</c:v>
                </c:pt>
                <c:pt idx="1965">
                  <c:v>73.819999999999993</c:v>
                </c:pt>
                <c:pt idx="1966">
                  <c:v>65.099999999999994</c:v>
                </c:pt>
                <c:pt idx="1967">
                  <c:v>69.83</c:v>
                </c:pt>
                <c:pt idx="1968">
                  <c:v>69.849999999999994</c:v>
                </c:pt>
                <c:pt idx="1969">
                  <c:v>55.33</c:v>
                </c:pt>
                <c:pt idx="1970">
                  <c:v>59.98</c:v>
                </c:pt>
                <c:pt idx="1971">
                  <c:v>55.29</c:v>
                </c:pt>
                <c:pt idx="1972">
                  <c:v>67.78</c:v>
                </c:pt>
                <c:pt idx="1973">
                  <c:v>51.76</c:v>
                </c:pt>
                <c:pt idx="1974">
                  <c:v>54.5</c:v>
                </c:pt>
                <c:pt idx="1975">
                  <c:v>54.4</c:v>
                </c:pt>
                <c:pt idx="1976">
                  <c:v>72.94</c:v>
                </c:pt>
                <c:pt idx="1977">
                  <c:v>56.06</c:v>
                </c:pt>
                <c:pt idx="1978">
                  <c:v>61.07</c:v>
                </c:pt>
                <c:pt idx="1979">
                  <c:v>62.26</c:v>
                </c:pt>
                <c:pt idx="1980">
                  <c:v>76.34</c:v>
                </c:pt>
                <c:pt idx="1981">
                  <c:v>54.64</c:v>
                </c:pt>
                <c:pt idx="1982">
                  <c:v>55.11</c:v>
                </c:pt>
                <c:pt idx="1983">
                  <c:v>70.19</c:v>
                </c:pt>
                <c:pt idx="1984">
                  <c:v>58.75</c:v>
                </c:pt>
                <c:pt idx="1985">
                  <c:v>71.459999999999994</c:v>
                </c:pt>
                <c:pt idx="1986">
                  <c:v>79.349999999999994</c:v>
                </c:pt>
                <c:pt idx="1987">
                  <c:v>70.97</c:v>
                </c:pt>
                <c:pt idx="1988">
                  <c:v>56.92</c:v>
                </c:pt>
                <c:pt idx="1989">
                  <c:v>76.14</c:v>
                </c:pt>
                <c:pt idx="1990">
                  <c:v>63.39</c:v>
                </c:pt>
                <c:pt idx="1991">
                  <c:v>78.540000000000006</c:v>
                </c:pt>
                <c:pt idx="1992">
                  <c:v>80.03</c:v>
                </c:pt>
                <c:pt idx="1993">
                  <c:v>69.88</c:v>
                </c:pt>
                <c:pt idx="1994">
                  <c:v>59.47</c:v>
                </c:pt>
                <c:pt idx="1995">
                  <c:v>46.66</c:v>
                </c:pt>
                <c:pt idx="1996">
                  <c:v>68.739999999999995</c:v>
                </c:pt>
                <c:pt idx="1997">
                  <c:v>72.959999999999994</c:v>
                </c:pt>
                <c:pt idx="1998">
                  <c:v>61.89</c:v>
                </c:pt>
                <c:pt idx="1999">
                  <c:v>49.96</c:v>
                </c:pt>
                <c:pt idx="2000">
                  <c:v>59.91</c:v>
                </c:pt>
                <c:pt idx="2001">
                  <c:v>30.91</c:v>
                </c:pt>
                <c:pt idx="2002">
                  <c:v>80.849999999999994</c:v>
                </c:pt>
                <c:pt idx="2003">
                  <c:v>81.5</c:v>
                </c:pt>
                <c:pt idx="2004">
                  <c:v>56.59</c:v>
                </c:pt>
                <c:pt idx="2005">
                  <c:v>57.06</c:v>
                </c:pt>
                <c:pt idx="2006">
                  <c:v>79.44</c:v>
                </c:pt>
                <c:pt idx="2007">
                  <c:v>68.069999999999993</c:v>
                </c:pt>
                <c:pt idx="2008">
                  <c:v>60.69</c:v>
                </c:pt>
                <c:pt idx="2009">
                  <c:v>56.67</c:v>
                </c:pt>
                <c:pt idx="2010">
                  <c:v>64.92</c:v>
                </c:pt>
                <c:pt idx="2011">
                  <c:v>54.35</c:v>
                </c:pt>
                <c:pt idx="2012">
                  <c:v>73.31</c:v>
                </c:pt>
                <c:pt idx="2013">
                  <c:v>74.17</c:v>
                </c:pt>
                <c:pt idx="2014">
                  <c:v>81.89</c:v>
                </c:pt>
                <c:pt idx="2015">
                  <c:v>42.6</c:v>
                </c:pt>
                <c:pt idx="2016">
                  <c:v>76.33</c:v>
                </c:pt>
                <c:pt idx="2017">
                  <c:v>45.86</c:v>
                </c:pt>
                <c:pt idx="2018">
                  <c:v>77.599999999999994</c:v>
                </c:pt>
                <c:pt idx="2019">
                  <c:v>55.44</c:v>
                </c:pt>
                <c:pt idx="2020">
                  <c:v>58.33</c:v>
                </c:pt>
                <c:pt idx="2021">
                  <c:v>53.24</c:v>
                </c:pt>
                <c:pt idx="2022">
                  <c:v>71.849999999999994</c:v>
                </c:pt>
                <c:pt idx="2023">
                  <c:v>57.43</c:v>
                </c:pt>
                <c:pt idx="2024">
                  <c:v>29.52</c:v>
                </c:pt>
                <c:pt idx="2025">
                  <c:v>51.53</c:v>
                </c:pt>
                <c:pt idx="2026">
                  <c:v>64.7</c:v>
                </c:pt>
                <c:pt idx="2027">
                  <c:v>70.08</c:v>
                </c:pt>
                <c:pt idx="2028">
                  <c:v>71.08</c:v>
                </c:pt>
                <c:pt idx="2029">
                  <c:v>44.94</c:v>
                </c:pt>
                <c:pt idx="2030">
                  <c:v>78.87</c:v>
                </c:pt>
                <c:pt idx="2031">
                  <c:v>79.319999999999993</c:v>
                </c:pt>
                <c:pt idx="2032">
                  <c:v>77.89</c:v>
                </c:pt>
                <c:pt idx="2033">
                  <c:v>55.94</c:v>
                </c:pt>
                <c:pt idx="2034">
                  <c:v>61.57</c:v>
                </c:pt>
                <c:pt idx="2035">
                  <c:v>66.45</c:v>
                </c:pt>
                <c:pt idx="2036">
                  <c:v>56.58</c:v>
                </c:pt>
                <c:pt idx="2037">
                  <c:v>46.77</c:v>
                </c:pt>
                <c:pt idx="2038">
                  <c:v>68.349999999999994</c:v>
                </c:pt>
                <c:pt idx="2039">
                  <c:v>80.87</c:v>
                </c:pt>
                <c:pt idx="2040">
                  <c:v>68.23</c:v>
                </c:pt>
                <c:pt idx="2041">
                  <c:v>79.319999999999993</c:v>
                </c:pt>
                <c:pt idx="2042">
                  <c:v>70.67</c:v>
                </c:pt>
                <c:pt idx="2043">
                  <c:v>71.349999999999994</c:v>
                </c:pt>
                <c:pt idx="2044">
                  <c:v>54.94</c:v>
                </c:pt>
                <c:pt idx="2045">
                  <c:v>48.73</c:v>
                </c:pt>
                <c:pt idx="2046">
                  <c:v>70.62</c:v>
                </c:pt>
                <c:pt idx="2047">
                  <c:v>59.91</c:v>
                </c:pt>
                <c:pt idx="2048">
                  <c:v>62.37</c:v>
                </c:pt>
                <c:pt idx="2049">
                  <c:v>64.89</c:v>
                </c:pt>
                <c:pt idx="2050">
                  <c:v>60.43</c:v>
                </c:pt>
                <c:pt idx="2051">
                  <c:v>74.05</c:v>
                </c:pt>
                <c:pt idx="2052">
                  <c:v>51.63</c:v>
                </c:pt>
                <c:pt idx="2053">
                  <c:v>45.9</c:v>
                </c:pt>
                <c:pt idx="2054">
                  <c:v>52.88</c:v>
                </c:pt>
                <c:pt idx="2055">
                  <c:v>46.15</c:v>
                </c:pt>
                <c:pt idx="2056">
                  <c:v>74.58</c:v>
                </c:pt>
                <c:pt idx="2057">
                  <c:v>54.86</c:v>
                </c:pt>
                <c:pt idx="2058">
                  <c:v>62.34</c:v>
                </c:pt>
                <c:pt idx="2059">
                  <c:v>54.98</c:v>
                </c:pt>
                <c:pt idx="2060">
                  <c:v>61.62</c:v>
                </c:pt>
                <c:pt idx="2061">
                  <c:v>60.98</c:v>
                </c:pt>
                <c:pt idx="2062">
                  <c:v>69.77</c:v>
                </c:pt>
                <c:pt idx="2063">
                  <c:v>63.89</c:v>
                </c:pt>
                <c:pt idx="2064">
                  <c:v>52.36</c:v>
                </c:pt>
                <c:pt idx="2065">
                  <c:v>54.19</c:v>
                </c:pt>
                <c:pt idx="2066">
                  <c:v>53.58</c:v>
                </c:pt>
                <c:pt idx="2067">
                  <c:v>65.12</c:v>
                </c:pt>
                <c:pt idx="2068">
                  <c:v>66.02</c:v>
                </c:pt>
                <c:pt idx="2069">
                  <c:v>47.02</c:v>
                </c:pt>
                <c:pt idx="2070">
                  <c:v>32.26</c:v>
                </c:pt>
                <c:pt idx="2071">
                  <c:v>69.23</c:v>
                </c:pt>
                <c:pt idx="2072">
                  <c:v>66.099999999999994</c:v>
                </c:pt>
                <c:pt idx="2073">
                  <c:v>54.55</c:v>
                </c:pt>
                <c:pt idx="2074">
                  <c:v>74.67</c:v>
                </c:pt>
                <c:pt idx="2075">
                  <c:v>62.01</c:v>
                </c:pt>
                <c:pt idx="2076">
                  <c:v>74.09</c:v>
                </c:pt>
                <c:pt idx="2077">
                  <c:v>60.48</c:v>
                </c:pt>
                <c:pt idx="2078">
                  <c:v>53.42</c:v>
                </c:pt>
                <c:pt idx="2079">
                  <c:v>66.63</c:v>
                </c:pt>
                <c:pt idx="2080">
                  <c:v>73.430000000000007</c:v>
                </c:pt>
                <c:pt idx="2081">
                  <c:v>71.209999999999994</c:v>
                </c:pt>
                <c:pt idx="2082">
                  <c:v>52.87</c:v>
                </c:pt>
                <c:pt idx="2083">
                  <c:v>49.16</c:v>
                </c:pt>
                <c:pt idx="2084">
                  <c:v>51.34</c:v>
                </c:pt>
                <c:pt idx="2085">
                  <c:v>57.35</c:v>
                </c:pt>
                <c:pt idx="2086">
                  <c:v>55.14</c:v>
                </c:pt>
                <c:pt idx="2087">
                  <c:v>62.32</c:v>
                </c:pt>
                <c:pt idx="2088">
                  <c:v>61.01</c:v>
                </c:pt>
                <c:pt idx="2089">
                  <c:v>49.03</c:v>
                </c:pt>
                <c:pt idx="2090">
                  <c:v>60.41</c:v>
                </c:pt>
                <c:pt idx="2091">
                  <c:v>56.9</c:v>
                </c:pt>
                <c:pt idx="2092">
                  <c:v>57.84</c:v>
                </c:pt>
                <c:pt idx="2093">
                  <c:v>49.67</c:v>
                </c:pt>
                <c:pt idx="2094">
                  <c:v>60.72</c:v>
                </c:pt>
                <c:pt idx="2095">
                  <c:v>54.89</c:v>
                </c:pt>
                <c:pt idx="2096">
                  <c:v>52.63</c:v>
                </c:pt>
                <c:pt idx="2097">
                  <c:v>60.07</c:v>
                </c:pt>
                <c:pt idx="2098">
                  <c:v>59.53</c:v>
                </c:pt>
                <c:pt idx="2099">
                  <c:v>53.84</c:v>
                </c:pt>
                <c:pt idx="2100">
                  <c:v>54.56</c:v>
                </c:pt>
                <c:pt idx="2101">
                  <c:v>53.64</c:v>
                </c:pt>
                <c:pt idx="2102">
                  <c:v>59.61</c:v>
                </c:pt>
                <c:pt idx="2103">
                  <c:v>54.43</c:v>
                </c:pt>
                <c:pt idx="2104">
                  <c:v>60.85</c:v>
                </c:pt>
                <c:pt idx="2105">
                  <c:v>60.94</c:v>
                </c:pt>
                <c:pt idx="2106">
                  <c:v>53.35</c:v>
                </c:pt>
                <c:pt idx="2107">
                  <c:v>53.46</c:v>
                </c:pt>
                <c:pt idx="2108">
                  <c:v>57.03</c:v>
                </c:pt>
                <c:pt idx="2109">
                  <c:v>56.37</c:v>
                </c:pt>
                <c:pt idx="2110">
                  <c:v>55.07</c:v>
                </c:pt>
                <c:pt idx="2111">
                  <c:v>72.12</c:v>
                </c:pt>
                <c:pt idx="2112">
                  <c:v>58.24</c:v>
                </c:pt>
                <c:pt idx="2113">
                  <c:v>57.22</c:v>
                </c:pt>
                <c:pt idx="2114">
                  <c:v>57.72</c:v>
                </c:pt>
                <c:pt idx="2115">
                  <c:v>54.57</c:v>
                </c:pt>
                <c:pt idx="2116">
                  <c:v>50.19</c:v>
                </c:pt>
                <c:pt idx="2117">
                  <c:v>49.01</c:v>
                </c:pt>
                <c:pt idx="2118">
                  <c:v>39</c:v>
                </c:pt>
                <c:pt idx="2119">
                  <c:v>50.62</c:v>
                </c:pt>
                <c:pt idx="2120">
                  <c:v>56.69</c:v>
                </c:pt>
                <c:pt idx="2121">
                  <c:v>50.01</c:v>
                </c:pt>
                <c:pt idx="2122">
                  <c:v>56.5</c:v>
                </c:pt>
                <c:pt idx="2123">
                  <c:v>46.09</c:v>
                </c:pt>
                <c:pt idx="2124">
                  <c:v>58.64</c:v>
                </c:pt>
                <c:pt idx="2125">
                  <c:v>45.95</c:v>
                </c:pt>
                <c:pt idx="2126">
                  <c:v>51.83</c:v>
                </c:pt>
                <c:pt idx="2127">
                  <c:v>51.69</c:v>
                </c:pt>
                <c:pt idx="2128">
                  <c:v>51.72</c:v>
                </c:pt>
                <c:pt idx="2129">
                  <c:v>54.12</c:v>
                </c:pt>
                <c:pt idx="2130">
                  <c:v>60.94</c:v>
                </c:pt>
                <c:pt idx="2131">
                  <c:v>56.34</c:v>
                </c:pt>
                <c:pt idx="2132">
                  <c:v>62.5</c:v>
                </c:pt>
                <c:pt idx="2133">
                  <c:v>56.66</c:v>
                </c:pt>
                <c:pt idx="2134">
                  <c:v>56.85</c:v>
                </c:pt>
                <c:pt idx="2135">
                  <c:v>53.94</c:v>
                </c:pt>
                <c:pt idx="2136">
                  <c:v>50.11</c:v>
                </c:pt>
                <c:pt idx="2137">
                  <c:v>56.04</c:v>
                </c:pt>
                <c:pt idx="2138">
                  <c:v>53.68</c:v>
                </c:pt>
                <c:pt idx="2139">
                  <c:v>49.02</c:v>
                </c:pt>
                <c:pt idx="2140">
                  <c:v>57.47</c:v>
                </c:pt>
                <c:pt idx="2141">
                  <c:v>61.24</c:v>
                </c:pt>
                <c:pt idx="2142">
                  <c:v>52.85</c:v>
                </c:pt>
                <c:pt idx="2143">
                  <c:v>58.71</c:v>
                </c:pt>
                <c:pt idx="2144">
                  <c:v>55.83</c:v>
                </c:pt>
                <c:pt idx="2145">
                  <c:v>61.59</c:v>
                </c:pt>
                <c:pt idx="2146">
                  <c:v>55.08</c:v>
                </c:pt>
                <c:pt idx="2147">
                  <c:v>55.06</c:v>
                </c:pt>
                <c:pt idx="2148">
                  <c:v>56.94</c:v>
                </c:pt>
                <c:pt idx="2149">
                  <c:v>58.37</c:v>
                </c:pt>
                <c:pt idx="2150">
                  <c:v>59.62</c:v>
                </c:pt>
                <c:pt idx="2151">
                  <c:v>58.62</c:v>
                </c:pt>
                <c:pt idx="2152">
                  <c:v>61.6</c:v>
                </c:pt>
                <c:pt idx="2153">
                  <c:v>57.36</c:v>
                </c:pt>
                <c:pt idx="2154">
                  <c:v>48.61</c:v>
                </c:pt>
                <c:pt idx="2155">
                  <c:v>46.74</c:v>
                </c:pt>
                <c:pt idx="2156">
                  <c:v>52.32</c:v>
                </c:pt>
                <c:pt idx="2157">
                  <c:v>63.22</c:v>
                </c:pt>
                <c:pt idx="2158">
                  <c:v>46.96</c:v>
                </c:pt>
                <c:pt idx="2159">
                  <c:v>59.43</c:v>
                </c:pt>
                <c:pt idx="2160">
                  <c:v>62.01</c:v>
                </c:pt>
                <c:pt idx="2161">
                  <c:v>62.87</c:v>
                </c:pt>
                <c:pt idx="2162">
                  <c:v>53.07</c:v>
                </c:pt>
                <c:pt idx="2163">
                  <c:v>53.34</c:v>
                </c:pt>
                <c:pt idx="2164">
                  <c:v>56.78</c:v>
                </c:pt>
                <c:pt idx="2165">
                  <c:v>54.71</c:v>
                </c:pt>
                <c:pt idx="2166">
                  <c:v>53.53</c:v>
                </c:pt>
                <c:pt idx="2167">
                  <c:v>45.68</c:v>
                </c:pt>
                <c:pt idx="2168">
                  <c:v>48.31</c:v>
                </c:pt>
                <c:pt idx="2169">
                  <c:v>53.71</c:v>
                </c:pt>
                <c:pt idx="2170">
                  <c:v>47.58</c:v>
                </c:pt>
                <c:pt idx="2171">
                  <c:v>52.35</c:v>
                </c:pt>
                <c:pt idx="2172">
                  <c:v>49.12</c:v>
                </c:pt>
                <c:pt idx="2173">
                  <c:v>44.14</c:v>
                </c:pt>
                <c:pt idx="2174">
                  <c:v>54.04</c:v>
                </c:pt>
                <c:pt idx="2175">
                  <c:v>55.3</c:v>
                </c:pt>
                <c:pt idx="2176">
                  <c:v>55.49</c:v>
                </c:pt>
                <c:pt idx="2177">
                  <c:v>56.42</c:v>
                </c:pt>
                <c:pt idx="2178">
                  <c:v>53.73</c:v>
                </c:pt>
                <c:pt idx="2179">
                  <c:v>48.42</c:v>
                </c:pt>
                <c:pt idx="2180">
                  <c:v>42.34</c:v>
                </c:pt>
                <c:pt idx="2181">
                  <c:v>35.01</c:v>
                </c:pt>
                <c:pt idx="2182">
                  <c:v>57.39</c:v>
                </c:pt>
                <c:pt idx="2183">
                  <c:v>61.48</c:v>
                </c:pt>
                <c:pt idx="2184">
                  <c:v>54.33</c:v>
                </c:pt>
                <c:pt idx="2185">
                  <c:v>49.01</c:v>
                </c:pt>
                <c:pt idx="2186">
                  <c:v>51.88</c:v>
                </c:pt>
                <c:pt idx="2187">
                  <c:v>50.46</c:v>
                </c:pt>
                <c:pt idx="2188">
                  <c:v>55.97</c:v>
                </c:pt>
                <c:pt idx="2189">
                  <c:v>40.380000000000003</c:v>
                </c:pt>
                <c:pt idx="2190">
                  <c:v>49.86</c:v>
                </c:pt>
                <c:pt idx="2191">
                  <c:v>33.96</c:v>
                </c:pt>
                <c:pt idx="2192">
                  <c:v>51.28</c:v>
                </c:pt>
                <c:pt idx="2193">
                  <c:v>54.82</c:v>
                </c:pt>
                <c:pt idx="2194">
                  <c:v>42.04</c:v>
                </c:pt>
                <c:pt idx="2195">
                  <c:v>44</c:v>
                </c:pt>
                <c:pt idx="2196">
                  <c:v>42.13</c:v>
                </c:pt>
                <c:pt idx="2197">
                  <c:v>46.71</c:v>
                </c:pt>
                <c:pt idx="2198">
                  <c:v>51.08</c:v>
                </c:pt>
                <c:pt idx="2199">
                  <c:v>53.72</c:v>
                </c:pt>
                <c:pt idx="2200">
                  <c:v>58.05</c:v>
                </c:pt>
                <c:pt idx="2201">
                  <c:v>50.26</c:v>
                </c:pt>
                <c:pt idx="2202">
                  <c:v>46.73</c:v>
                </c:pt>
                <c:pt idx="2203">
                  <c:v>58.16</c:v>
                </c:pt>
                <c:pt idx="2204">
                  <c:v>58.39</c:v>
                </c:pt>
                <c:pt idx="2205">
                  <c:v>63.42</c:v>
                </c:pt>
                <c:pt idx="2206">
                  <c:v>48.57</c:v>
                </c:pt>
                <c:pt idx="2207">
                  <c:v>56.75</c:v>
                </c:pt>
                <c:pt idx="2208">
                  <c:v>50.24</c:v>
                </c:pt>
                <c:pt idx="2209">
                  <c:v>50.3</c:v>
                </c:pt>
                <c:pt idx="2210">
                  <c:v>52.93</c:v>
                </c:pt>
                <c:pt idx="2211">
                  <c:v>48.89</c:v>
                </c:pt>
                <c:pt idx="2212">
                  <c:v>62.42</c:v>
                </c:pt>
                <c:pt idx="2213">
                  <c:v>68.010000000000005</c:v>
                </c:pt>
                <c:pt idx="2214">
                  <c:v>57.16</c:v>
                </c:pt>
                <c:pt idx="2215">
                  <c:v>59.68</c:v>
                </c:pt>
                <c:pt idx="2216">
                  <c:v>52.58</c:v>
                </c:pt>
                <c:pt idx="2217">
                  <c:v>45.14</c:v>
                </c:pt>
                <c:pt idx="2218">
                  <c:v>57.49</c:v>
                </c:pt>
                <c:pt idx="2219">
                  <c:v>47.51</c:v>
                </c:pt>
                <c:pt idx="2220">
                  <c:v>64.44</c:v>
                </c:pt>
                <c:pt idx="2221">
                  <c:v>53.35</c:v>
                </c:pt>
                <c:pt idx="2222">
                  <c:v>55.05</c:v>
                </c:pt>
                <c:pt idx="2223">
                  <c:v>53.85</c:v>
                </c:pt>
                <c:pt idx="2224">
                  <c:v>24.3</c:v>
                </c:pt>
                <c:pt idx="2225">
                  <c:v>41.63</c:v>
                </c:pt>
                <c:pt idx="2226">
                  <c:v>43.9</c:v>
                </c:pt>
                <c:pt idx="2227">
                  <c:v>46.8</c:v>
                </c:pt>
                <c:pt idx="2228">
                  <c:v>50.78</c:v>
                </c:pt>
                <c:pt idx="2229">
                  <c:v>59.41</c:v>
                </c:pt>
                <c:pt idx="2230">
                  <c:v>64.27</c:v>
                </c:pt>
                <c:pt idx="2231">
                  <c:v>53.6</c:v>
                </c:pt>
                <c:pt idx="2232">
                  <c:v>53.34</c:v>
                </c:pt>
                <c:pt idx="2233">
                  <c:v>79.14</c:v>
                </c:pt>
                <c:pt idx="2234">
                  <c:v>60.5</c:v>
                </c:pt>
                <c:pt idx="2235">
                  <c:v>54.28</c:v>
                </c:pt>
                <c:pt idx="2236">
                  <c:v>65.400000000000006</c:v>
                </c:pt>
                <c:pt idx="2237">
                  <c:v>68.91</c:v>
                </c:pt>
                <c:pt idx="2238">
                  <c:v>61.98</c:v>
                </c:pt>
                <c:pt idx="2239">
                  <c:v>56.99</c:v>
                </c:pt>
                <c:pt idx="2240">
                  <c:v>63.19</c:v>
                </c:pt>
                <c:pt idx="2241">
                  <c:v>57.46</c:v>
                </c:pt>
                <c:pt idx="2242">
                  <c:v>59.88</c:v>
                </c:pt>
                <c:pt idx="2243">
                  <c:v>55.01</c:v>
                </c:pt>
                <c:pt idx="2244">
                  <c:v>54.72</c:v>
                </c:pt>
                <c:pt idx="2245">
                  <c:v>74.16</c:v>
                </c:pt>
                <c:pt idx="2246">
                  <c:v>56.1</c:v>
                </c:pt>
                <c:pt idx="2247">
                  <c:v>61.22</c:v>
                </c:pt>
                <c:pt idx="2248">
                  <c:v>60.49</c:v>
                </c:pt>
                <c:pt idx="2249">
                  <c:v>71.63</c:v>
                </c:pt>
                <c:pt idx="2250">
                  <c:v>69.02</c:v>
                </c:pt>
                <c:pt idx="2251">
                  <c:v>50.69</c:v>
                </c:pt>
                <c:pt idx="2252">
                  <c:v>64.05</c:v>
                </c:pt>
                <c:pt idx="2253">
                  <c:v>57.45</c:v>
                </c:pt>
                <c:pt idx="2254">
                  <c:v>50.15</c:v>
                </c:pt>
                <c:pt idx="2255">
                  <c:v>65.42</c:v>
                </c:pt>
                <c:pt idx="2256">
                  <c:v>63.39</c:v>
                </c:pt>
                <c:pt idx="2257">
                  <c:v>47.48</c:v>
                </c:pt>
                <c:pt idx="2258">
                  <c:v>53.27</c:v>
                </c:pt>
                <c:pt idx="2259">
                  <c:v>57.09</c:v>
                </c:pt>
                <c:pt idx="2260">
                  <c:v>57.12</c:v>
                </c:pt>
                <c:pt idx="2261">
                  <c:v>51.05</c:v>
                </c:pt>
                <c:pt idx="2262">
                  <c:v>57.77</c:v>
                </c:pt>
                <c:pt idx="2263">
                  <c:v>59.35</c:v>
                </c:pt>
                <c:pt idx="2264">
                  <c:v>61.78</c:v>
                </c:pt>
                <c:pt idx="2265">
                  <c:v>69.25</c:v>
                </c:pt>
                <c:pt idx="2266">
                  <c:v>63.41</c:v>
                </c:pt>
                <c:pt idx="2267">
                  <c:v>59.67</c:v>
                </c:pt>
                <c:pt idx="2268">
                  <c:v>59.82</c:v>
                </c:pt>
                <c:pt idx="2269">
                  <c:v>62.31</c:v>
                </c:pt>
                <c:pt idx="2270">
                  <c:v>61.4</c:v>
                </c:pt>
                <c:pt idx="2271">
                  <c:v>64.72</c:v>
                </c:pt>
                <c:pt idx="2272">
                  <c:v>62.57</c:v>
                </c:pt>
                <c:pt idx="2273">
                  <c:v>62.74</c:v>
                </c:pt>
                <c:pt idx="2274">
                  <c:v>72.66</c:v>
                </c:pt>
                <c:pt idx="2275">
                  <c:v>67.83</c:v>
                </c:pt>
                <c:pt idx="2276">
                  <c:v>68.489999999999995</c:v>
                </c:pt>
                <c:pt idx="2277">
                  <c:v>70.27</c:v>
                </c:pt>
                <c:pt idx="2278">
                  <c:v>70.33</c:v>
                </c:pt>
                <c:pt idx="2279">
                  <c:v>68.91</c:v>
                </c:pt>
                <c:pt idx="2280">
                  <c:v>69.930000000000007</c:v>
                </c:pt>
                <c:pt idx="2281">
                  <c:v>68.790000000000006</c:v>
                </c:pt>
                <c:pt idx="2282">
                  <c:v>70.760000000000005</c:v>
                </c:pt>
                <c:pt idx="2283">
                  <c:v>61.67</c:v>
                </c:pt>
                <c:pt idx="2284">
                  <c:v>58.05</c:v>
                </c:pt>
                <c:pt idx="2285">
                  <c:v>57.19</c:v>
                </c:pt>
                <c:pt idx="2286">
                  <c:v>60.23</c:v>
                </c:pt>
                <c:pt idx="2287">
                  <c:v>56.34</c:v>
                </c:pt>
                <c:pt idx="2288">
                  <c:v>49.43</c:v>
                </c:pt>
                <c:pt idx="2289">
                  <c:v>66.260000000000005</c:v>
                </c:pt>
                <c:pt idx="2290">
                  <c:v>50.78</c:v>
                </c:pt>
                <c:pt idx="2291">
                  <c:v>69.73</c:v>
                </c:pt>
                <c:pt idx="2292">
                  <c:v>62.07</c:v>
                </c:pt>
                <c:pt idx="2293">
                  <c:v>58.85</c:v>
                </c:pt>
                <c:pt idx="2294">
                  <c:v>64.64</c:v>
                </c:pt>
                <c:pt idx="2295">
                  <c:v>42.71</c:v>
                </c:pt>
                <c:pt idx="2296">
                  <c:v>43.92</c:v>
                </c:pt>
                <c:pt idx="2297">
                  <c:v>62.49</c:v>
                </c:pt>
                <c:pt idx="2298">
                  <c:v>69.31</c:v>
                </c:pt>
                <c:pt idx="2299">
                  <c:v>69.47</c:v>
                </c:pt>
                <c:pt idx="2300">
                  <c:v>65.88</c:v>
                </c:pt>
                <c:pt idx="2301">
                  <c:v>61.89</c:v>
                </c:pt>
                <c:pt idx="2302">
                  <c:v>72.680000000000007</c:v>
                </c:pt>
                <c:pt idx="2303">
                  <c:v>56.15</c:v>
                </c:pt>
                <c:pt idx="2304">
                  <c:v>62.58</c:v>
                </c:pt>
                <c:pt idx="2305">
                  <c:v>57.67</c:v>
                </c:pt>
                <c:pt idx="2306">
                  <c:v>51.87</c:v>
                </c:pt>
                <c:pt idx="2307">
                  <c:v>47.78</c:v>
                </c:pt>
                <c:pt idx="2308">
                  <c:v>55.61</c:v>
                </c:pt>
                <c:pt idx="2309">
                  <c:v>59.94</c:v>
                </c:pt>
                <c:pt idx="2310">
                  <c:v>61.77</c:v>
                </c:pt>
                <c:pt idx="2311">
                  <c:v>69.45</c:v>
                </c:pt>
                <c:pt idx="2312">
                  <c:v>62.46</c:v>
                </c:pt>
                <c:pt idx="2313">
                  <c:v>51.83</c:v>
                </c:pt>
                <c:pt idx="2314">
                  <c:v>44.51</c:v>
                </c:pt>
                <c:pt idx="2315">
                  <c:v>65.08</c:v>
                </c:pt>
                <c:pt idx="2316">
                  <c:v>69.239999999999995</c:v>
                </c:pt>
                <c:pt idx="2317">
                  <c:v>65.989999999999995</c:v>
                </c:pt>
                <c:pt idx="2318">
                  <c:v>57.21</c:v>
                </c:pt>
                <c:pt idx="2319">
                  <c:v>50.9</c:v>
                </c:pt>
                <c:pt idx="2320">
                  <c:v>61.2</c:v>
                </c:pt>
                <c:pt idx="2321">
                  <c:v>56.89</c:v>
                </c:pt>
                <c:pt idx="2322">
                  <c:v>68.290000000000006</c:v>
                </c:pt>
                <c:pt idx="2323">
                  <c:v>55.69</c:v>
                </c:pt>
                <c:pt idx="2324">
                  <c:v>59.8</c:v>
                </c:pt>
                <c:pt idx="2325">
                  <c:v>51.16</c:v>
                </c:pt>
                <c:pt idx="2326">
                  <c:v>62.76</c:v>
                </c:pt>
                <c:pt idx="2327">
                  <c:v>18.559999999999999</c:v>
                </c:pt>
                <c:pt idx="2328">
                  <c:v>13.6</c:v>
                </c:pt>
                <c:pt idx="2329">
                  <c:v>15.33</c:v>
                </c:pt>
                <c:pt idx="2330">
                  <c:v>26.47</c:v>
                </c:pt>
                <c:pt idx="2331">
                  <c:v>10.71</c:v>
                </c:pt>
                <c:pt idx="2332">
                  <c:v>15.02</c:v>
                </c:pt>
                <c:pt idx="2333">
                  <c:v>32.64</c:v>
                </c:pt>
                <c:pt idx="2334">
                  <c:v>21.82</c:v>
                </c:pt>
                <c:pt idx="2335">
                  <c:v>15.77</c:v>
                </c:pt>
                <c:pt idx="2336">
                  <c:v>34.54</c:v>
                </c:pt>
                <c:pt idx="2337">
                  <c:v>14.03</c:v>
                </c:pt>
                <c:pt idx="2338">
                  <c:v>21.55</c:v>
                </c:pt>
                <c:pt idx="2339">
                  <c:v>41.6</c:v>
                </c:pt>
                <c:pt idx="2340">
                  <c:v>17.23</c:v>
                </c:pt>
                <c:pt idx="2341">
                  <c:v>28.71</c:v>
                </c:pt>
                <c:pt idx="2342">
                  <c:v>19.57</c:v>
                </c:pt>
                <c:pt idx="2343">
                  <c:v>16.72</c:v>
                </c:pt>
                <c:pt idx="2344">
                  <c:v>22.09</c:v>
                </c:pt>
                <c:pt idx="2345">
                  <c:v>20.48</c:v>
                </c:pt>
                <c:pt idx="2346">
                  <c:v>18.079999999999998</c:v>
                </c:pt>
                <c:pt idx="2347">
                  <c:v>16.79</c:v>
                </c:pt>
                <c:pt idx="2348">
                  <c:v>22.82</c:v>
                </c:pt>
                <c:pt idx="2349">
                  <c:v>22.59</c:v>
                </c:pt>
                <c:pt idx="2350">
                  <c:v>23.25</c:v>
                </c:pt>
                <c:pt idx="2351">
                  <c:v>27.18</c:v>
                </c:pt>
                <c:pt idx="2352">
                  <c:v>16.329999999999998</c:v>
                </c:pt>
                <c:pt idx="2353">
                  <c:v>38.35</c:v>
                </c:pt>
                <c:pt idx="2354">
                  <c:v>24.78</c:v>
                </c:pt>
                <c:pt idx="2355">
                  <c:v>32.99</c:v>
                </c:pt>
                <c:pt idx="2356">
                  <c:v>15.63</c:v>
                </c:pt>
                <c:pt idx="2357">
                  <c:v>39.299999999999997</c:v>
                </c:pt>
                <c:pt idx="2358">
                  <c:v>17.920000000000002</c:v>
                </c:pt>
                <c:pt idx="2359">
                  <c:v>16.68</c:v>
                </c:pt>
                <c:pt idx="2360">
                  <c:v>16.77</c:v>
                </c:pt>
                <c:pt idx="2361">
                  <c:v>43.99</c:v>
                </c:pt>
                <c:pt idx="2362">
                  <c:v>18.260000000000002</c:v>
                </c:pt>
                <c:pt idx="2363">
                  <c:v>19.39</c:v>
                </c:pt>
                <c:pt idx="2364">
                  <c:v>28.27</c:v>
                </c:pt>
                <c:pt idx="2365">
                  <c:v>44.96</c:v>
                </c:pt>
                <c:pt idx="2366">
                  <c:v>34.299999999999997</c:v>
                </c:pt>
                <c:pt idx="2367">
                  <c:v>15.02</c:v>
                </c:pt>
                <c:pt idx="2368">
                  <c:v>26.84</c:v>
                </c:pt>
                <c:pt idx="2369">
                  <c:v>15.4</c:v>
                </c:pt>
                <c:pt idx="2370">
                  <c:v>31.69</c:v>
                </c:pt>
                <c:pt idx="2371">
                  <c:v>28.49</c:v>
                </c:pt>
                <c:pt idx="2372">
                  <c:v>19.309999999999999</c:v>
                </c:pt>
                <c:pt idx="2373">
                  <c:v>23.19</c:v>
                </c:pt>
                <c:pt idx="2374">
                  <c:v>20.16</c:v>
                </c:pt>
                <c:pt idx="2375">
                  <c:v>39.08</c:v>
                </c:pt>
                <c:pt idx="2376">
                  <c:v>21.53</c:v>
                </c:pt>
                <c:pt idx="2377">
                  <c:v>21.27</c:v>
                </c:pt>
                <c:pt idx="2378">
                  <c:v>25.73</c:v>
                </c:pt>
                <c:pt idx="2379">
                  <c:v>22.37</c:v>
                </c:pt>
                <c:pt idx="2380">
                  <c:v>34.47</c:v>
                </c:pt>
                <c:pt idx="2381">
                  <c:v>32.47</c:v>
                </c:pt>
                <c:pt idx="2382">
                  <c:v>32.200000000000003</c:v>
                </c:pt>
                <c:pt idx="2383">
                  <c:v>22.93</c:v>
                </c:pt>
                <c:pt idx="2384">
                  <c:v>22.69</c:v>
                </c:pt>
                <c:pt idx="2385">
                  <c:v>25.99</c:v>
                </c:pt>
                <c:pt idx="2386">
                  <c:v>24.86</c:v>
                </c:pt>
                <c:pt idx="2387">
                  <c:v>44.87</c:v>
                </c:pt>
                <c:pt idx="2388">
                  <c:v>28.71</c:v>
                </c:pt>
                <c:pt idx="2389">
                  <c:v>22.24</c:v>
                </c:pt>
                <c:pt idx="2390">
                  <c:v>12.17</c:v>
                </c:pt>
                <c:pt idx="2391">
                  <c:v>24.28</c:v>
                </c:pt>
                <c:pt idx="2392">
                  <c:v>28.71</c:v>
                </c:pt>
                <c:pt idx="2393">
                  <c:v>15.72</c:v>
                </c:pt>
                <c:pt idx="2394">
                  <c:v>34.729999999999997</c:v>
                </c:pt>
                <c:pt idx="2395">
                  <c:v>27.17</c:v>
                </c:pt>
                <c:pt idx="2396">
                  <c:v>33.31</c:v>
                </c:pt>
                <c:pt idx="2397">
                  <c:v>35.049999999999997</c:v>
                </c:pt>
                <c:pt idx="2398">
                  <c:v>12.24</c:v>
                </c:pt>
                <c:pt idx="2399">
                  <c:v>26.2</c:v>
                </c:pt>
                <c:pt idx="2400">
                  <c:v>23.78</c:v>
                </c:pt>
                <c:pt idx="2401">
                  <c:v>30.28</c:v>
                </c:pt>
                <c:pt idx="2402">
                  <c:v>12.46</c:v>
                </c:pt>
                <c:pt idx="2403">
                  <c:v>49.03</c:v>
                </c:pt>
                <c:pt idx="2404">
                  <c:v>49.54</c:v>
                </c:pt>
                <c:pt idx="2405">
                  <c:v>55.78</c:v>
                </c:pt>
                <c:pt idx="2406">
                  <c:v>45.82</c:v>
                </c:pt>
                <c:pt idx="2407">
                  <c:v>58.63</c:v>
                </c:pt>
                <c:pt idx="2408">
                  <c:v>46.79</c:v>
                </c:pt>
                <c:pt idx="2409">
                  <c:v>43.51</c:v>
                </c:pt>
                <c:pt idx="2410">
                  <c:v>36.71</c:v>
                </c:pt>
                <c:pt idx="2411">
                  <c:v>44.28</c:v>
                </c:pt>
                <c:pt idx="2412">
                  <c:v>39.07</c:v>
                </c:pt>
                <c:pt idx="2413">
                  <c:v>58.4</c:v>
                </c:pt>
                <c:pt idx="2414">
                  <c:v>49.5</c:v>
                </c:pt>
                <c:pt idx="2415">
                  <c:v>45.68</c:v>
                </c:pt>
                <c:pt idx="2416">
                  <c:v>54.35</c:v>
                </c:pt>
                <c:pt idx="2417">
                  <c:v>49.27</c:v>
                </c:pt>
                <c:pt idx="2418">
                  <c:v>50.5</c:v>
                </c:pt>
                <c:pt idx="2419">
                  <c:v>49.53</c:v>
                </c:pt>
                <c:pt idx="2420">
                  <c:v>51.01</c:v>
                </c:pt>
                <c:pt idx="2421">
                  <c:v>35.840000000000003</c:v>
                </c:pt>
                <c:pt idx="2422">
                  <c:v>44.23</c:v>
                </c:pt>
                <c:pt idx="2423">
                  <c:v>51.02</c:v>
                </c:pt>
                <c:pt idx="2424">
                  <c:v>39.450000000000003</c:v>
                </c:pt>
                <c:pt idx="2425">
                  <c:v>32.6</c:v>
                </c:pt>
                <c:pt idx="2426">
                  <c:v>57.59</c:v>
                </c:pt>
                <c:pt idx="2427">
                  <c:v>49.55</c:v>
                </c:pt>
                <c:pt idx="2428">
                  <c:v>49.95</c:v>
                </c:pt>
                <c:pt idx="2429">
                  <c:v>52.66</c:v>
                </c:pt>
                <c:pt idx="2430">
                  <c:v>48.58</c:v>
                </c:pt>
                <c:pt idx="2431">
                  <c:v>44.11</c:v>
                </c:pt>
                <c:pt idx="2432">
                  <c:v>41.44</c:v>
                </c:pt>
                <c:pt idx="2433">
                  <c:v>39.6</c:v>
                </c:pt>
                <c:pt idx="2434">
                  <c:v>52.4</c:v>
                </c:pt>
                <c:pt idx="2435">
                  <c:v>50.41</c:v>
                </c:pt>
                <c:pt idx="2436">
                  <c:v>60.15</c:v>
                </c:pt>
                <c:pt idx="2437">
                  <c:v>47.69</c:v>
                </c:pt>
                <c:pt idx="2438">
                  <c:v>41.39</c:v>
                </c:pt>
                <c:pt idx="2439">
                  <c:v>55.84</c:v>
                </c:pt>
                <c:pt idx="2440">
                  <c:v>62.42</c:v>
                </c:pt>
                <c:pt idx="2441">
                  <c:v>58.79</c:v>
                </c:pt>
                <c:pt idx="2442">
                  <c:v>56.64</c:v>
                </c:pt>
                <c:pt idx="2443">
                  <c:v>61.34</c:v>
                </c:pt>
                <c:pt idx="2444">
                  <c:v>56.61</c:v>
                </c:pt>
                <c:pt idx="2445">
                  <c:v>58.34</c:v>
                </c:pt>
                <c:pt idx="2446">
                  <c:v>56.61</c:v>
                </c:pt>
                <c:pt idx="2447">
                  <c:v>57.43</c:v>
                </c:pt>
                <c:pt idx="2448">
                  <c:v>59.1</c:v>
                </c:pt>
                <c:pt idx="2449">
                  <c:v>48.37</c:v>
                </c:pt>
                <c:pt idx="2450">
                  <c:v>46.01</c:v>
                </c:pt>
                <c:pt idx="2451">
                  <c:v>11.37</c:v>
                </c:pt>
                <c:pt idx="2452">
                  <c:v>43.75</c:v>
                </c:pt>
                <c:pt idx="2453">
                  <c:v>48.81</c:v>
                </c:pt>
                <c:pt idx="2454">
                  <c:v>43.93</c:v>
                </c:pt>
                <c:pt idx="2455">
                  <c:v>34.85</c:v>
                </c:pt>
                <c:pt idx="2456">
                  <c:v>21.61</c:v>
                </c:pt>
                <c:pt idx="2457">
                  <c:v>8.98</c:v>
                </c:pt>
                <c:pt idx="2458">
                  <c:v>28.78</c:v>
                </c:pt>
                <c:pt idx="2459">
                  <c:v>16.98</c:v>
                </c:pt>
                <c:pt idx="2460">
                  <c:v>48.48</c:v>
                </c:pt>
                <c:pt idx="2461">
                  <c:v>41.39</c:v>
                </c:pt>
                <c:pt idx="2462">
                  <c:v>48.76</c:v>
                </c:pt>
                <c:pt idx="2463">
                  <c:v>28.96</c:v>
                </c:pt>
                <c:pt idx="2464">
                  <c:v>10.68</c:v>
                </c:pt>
                <c:pt idx="2465">
                  <c:v>33.19</c:v>
                </c:pt>
                <c:pt idx="2466">
                  <c:v>40.67</c:v>
                </c:pt>
                <c:pt idx="2467">
                  <c:v>38.44</c:v>
                </c:pt>
                <c:pt idx="2468">
                  <c:v>31.01</c:v>
                </c:pt>
                <c:pt idx="2469">
                  <c:v>46.99</c:v>
                </c:pt>
                <c:pt idx="2470">
                  <c:v>28.98</c:v>
                </c:pt>
                <c:pt idx="2471">
                  <c:v>29.17</c:v>
                </c:pt>
                <c:pt idx="2472">
                  <c:v>36.31</c:v>
                </c:pt>
                <c:pt idx="2473">
                  <c:v>12.57</c:v>
                </c:pt>
                <c:pt idx="2474">
                  <c:v>23.47</c:v>
                </c:pt>
                <c:pt idx="2475">
                  <c:v>20.12</c:v>
                </c:pt>
                <c:pt idx="2476">
                  <c:v>8.57</c:v>
                </c:pt>
                <c:pt idx="2477">
                  <c:v>37.65</c:v>
                </c:pt>
                <c:pt idx="2478">
                  <c:v>17.43</c:v>
                </c:pt>
                <c:pt idx="2479">
                  <c:v>31.04</c:v>
                </c:pt>
                <c:pt idx="2480">
                  <c:v>23</c:v>
                </c:pt>
                <c:pt idx="2481">
                  <c:v>32.29</c:v>
                </c:pt>
                <c:pt idx="2482">
                  <c:v>16.36</c:v>
                </c:pt>
                <c:pt idx="2483">
                  <c:v>14.76</c:v>
                </c:pt>
                <c:pt idx="2484">
                  <c:v>23.12</c:v>
                </c:pt>
                <c:pt idx="2485">
                  <c:v>26.29</c:v>
                </c:pt>
                <c:pt idx="2486">
                  <c:v>24.87</c:v>
                </c:pt>
                <c:pt idx="2487">
                  <c:v>24.8</c:v>
                </c:pt>
                <c:pt idx="2488">
                  <c:v>41.34</c:v>
                </c:pt>
                <c:pt idx="2489">
                  <c:v>17.579999999999998</c:v>
                </c:pt>
                <c:pt idx="2490">
                  <c:v>32.24</c:v>
                </c:pt>
                <c:pt idx="2491">
                  <c:v>18.440000000000001</c:v>
                </c:pt>
                <c:pt idx="2492">
                  <c:v>28.97</c:v>
                </c:pt>
                <c:pt idx="2493">
                  <c:v>28.35</c:v>
                </c:pt>
                <c:pt idx="2494">
                  <c:v>32.14</c:v>
                </c:pt>
                <c:pt idx="2495">
                  <c:v>51.62</c:v>
                </c:pt>
                <c:pt idx="2496">
                  <c:v>18.600000000000001</c:v>
                </c:pt>
                <c:pt idx="2497">
                  <c:v>18.010000000000002</c:v>
                </c:pt>
                <c:pt idx="2498">
                  <c:v>29.88</c:v>
                </c:pt>
                <c:pt idx="2499">
                  <c:v>15.66</c:v>
                </c:pt>
                <c:pt idx="2500">
                  <c:v>39.36</c:v>
                </c:pt>
                <c:pt idx="2501">
                  <c:v>51.65</c:v>
                </c:pt>
                <c:pt idx="2502">
                  <c:v>46.03</c:v>
                </c:pt>
                <c:pt idx="2503">
                  <c:v>45.85</c:v>
                </c:pt>
                <c:pt idx="2504">
                  <c:v>20.9</c:v>
                </c:pt>
                <c:pt idx="2505">
                  <c:v>23.84</c:v>
                </c:pt>
                <c:pt idx="2506">
                  <c:v>41.13</c:v>
                </c:pt>
                <c:pt idx="2507">
                  <c:v>21.38</c:v>
                </c:pt>
                <c:pt idx="2508">
                  <c:v>24.17</c:v>
                </c:pt>
                <c:pt idx="2509">
                  <c:v>30.88</c:v>
                </c:pt>
                <c:pt idx="2510">
                  <c:v>33.51</c:v>
                </c:pt>
                <c:pt idx="2511">
                  <c:v>46</c:v>
                </c:pt>
                <c:pt idx="2512">
                  <c:v>43</c:v>
                </c:pt>
                <c:pt idx="2513">
                  <c:v>78</c:v>
                </c:pt>
                <c:pt idx="2514">
                  <c:v>77</c:v>
                </c:pt>
                <c:pt idx="2515">
                  <c:v>67</c:v>
                </c:pt>
                <c:pt idx="2516">
                  <c:v>80</c:v>
                </c:pt>
                <c:pt idx="2517">
                  <c:v>86</c:v>
                </c:pt>
                <c:pt idx="2518">
                  <c:v>89</c:v>
                </c:pt>
                <c:pt idx="2519">
                  <c:v>83</c:v>
                </c:pt>
                <c:pt idx="2520">
                  <c:v>85</c:v>
                </c:pt>
                <c:pt idx="2521">
                  <c:v>85</c:v>
                </c:pt>
                <c:pt idx="2522">
                  <c:v>79</c:v>
                </c:pt>
                <c:pt idx="2523">
                  <c:v>83</c:v>
                </c:pt>
                <c:pt idx="2524">
                  <c:v>92</c:v>
                </c:pt>
                <c:pt idx="2525">
                  <c:v>85</c:v>
                </c:pt>
                <c:pt idx="2526">
                  <c:v>90</c:v>
                </c:pt>
                <c:pt idx="2527">
                  <c:v>23.677099999999999</c:v>
                </c:pt>
                <c:pt idx="2528">
                  <c:v>24.875599999999999</c:v>
                </c:pt>
                <c:pt idx="2529">
                  <c:v>29</c:v>
                </c:pt>
                <c:pt idx="2530">
                  <c:v>32.228700000000003</c:v>
                </c:pt>
                <c:pt idx="2531">
                  <c:v>43.093499999999999</c:v>
                </c:pt>
                <c:pt idx="2532">
                  <c:v>18</c:v>
                </c:pt>
                <c:pt idx="2533">
                  <c:v>26</c:v>
                </c:pt>
                <c:pt idx="2534">
                  <c:v>32</c:v>
                </c:pt>
                <c:pt idx="2535">
                  <c:v>38</c:v>
                </c:pt>
                <c:pt idx="2536">
                  <c:v>43</c:v>
                </c:pt>
                <c:pt idx="2537">
                  <c:v>33</c:v>
                </c:pt>
                <c:pt idx="2538">
                  <c:v>35</c:v>
                </c:pt>
                <c:pt idx="2539">
                  <c:v>37</c:v>
                </c:pt>
                <c:pt idx="2540">
                  <c:v>0.08</c:v>
                </c:pt>
                <c:pt idx="2541">
                  <c:v>0.11</c:v>
                </c:pt>
                <c:pt idx="2542">
                  <c:v>0.28000000000000003</c:v>
                </c:pt>
                <c:pt idx="2543">
                  <c:v>0.51</c:v>
                </c:pt>
                <c:pt idx="2544">
                  <c:v>0.71</c:v>
                </c:pt>
                <c:pt idx="2545">
                  <c:v>0.74</c:v>
                </c:pt>
                <c:pt idx="2546">
                  <c:v>0.75</c:v>
                </c:pt>
                <c:pt idx="2547">
                  <c:v>0.42</c:v>
                </c:pt>
                <c:pt idx="2548">
                  <c:v>0.41</c:v>
                </c:pt>
                <c:pt idx="2549">
                  <c:v>0.16</c:v>
                </c:pt>
                <c:pt idx="2550">
                  <c:v>0.12</c:v>
                </c:pt>
                <c:pt idx="2551">
                  <c:v>0.43</c:v>
                </c:pt>
                <c:pt idx="2552">
                  <c:v>0.38</c:v>
                </c:pt>
                <c:pt idx="2553">
                  <c:v>0.28000000000000003</c:v>
                </c:pt>
                <c:pt idx="2554">
                  <c:v>0.19</c:v>
                </c:pt>
                <c:pt idx="2555">
                  <c:v>0.11</c:v>
                </c:pt>
                <c:pt idx="2556">
                  <c:v>0.12</c:v>
                </c:pt>
                <c:pt idx="2557">
                  <c:v>0.41</c:v>
                </c:pt>
                <c:pt idx="2558">
                  <c:v>0.38</c:v>
                </c:pt>
                <c:pt idx="2559">
                  <c:v>0.31</c:v>
                </c:pt>
                <c:pt idx="2560">
                  <c:v>0.28999999999999998</c:v>
                </c:pt>
                <c:pt idx="2561">
                  <c:v>0.13</c:v>
                </c:pt>
                <c:pt idx="2562">
                  <c:v>0.14000000000000001</c:v>
                </c:pt>
                <c:pt idx="2563">
                  <c:v>0.14000000000000001</c:v>
                </c:pt>
                <c:pt idx="2564">
                  <c:v>0.28999999999999998</c:v>
                </c:pt>
                <c:pt idx="2565">
                  <c:v>0.34</c:v>
                </c:pt>
                <c:pt idx="2566">
                  <c:v>0.27</c:v>
                </c:pt>
                <c:pt idx="2567">
                  <c:v>0.32</c:v>
                </c:pt>
                <c:pt idx="2568">
                  <c:v>0.37</c:v>
                </c:pt>
                <c:pt idx="2569">
                  <c:v>0.34</c:v>
                </c:pt>
                <c:pt idx="2570">
                  <c:v>0.36</c:v>
                </c:pt>
                <c:pt idx="2571">
                  <c:v>0.3</c:v>
                </c:pt>
                <c:pt idx="2572">
                  <c:v>0.34</c:v>
                </c:pt>
                <c:pt idx="2573">
                  <c:v>0.33</c:v>
                </c:pt>
                <c:pt idx="2574">
                  <c:v>0.25</c:v>
                </c:pt>
                <c:pt idx="2575">
                  <c:v>0.35</c:v>
                </c:pt>
                <c:pt idx="2576">
                  <c:v>0.15</c:v>
                </c:pt>
                <c:pt idx="2577">
                  <c:v>0.3</c:v>
                </c:pt>
                <c:pt idx="2578">
                  <c:v>0.1</c:v>
                </c:pt>
                <c:pt idx="2579">
                  <c:v>0.26</c:v>
                </c:pt>
                <c:pt idx="2580">
                  <c:v>0.25</c:v>
                </c:pt>
                <c:pt idx="2581">
                  <c:v>0.25</c:v>
                </c:pt>
                <c:pt idx="2582">
                  <c:v>0.21</c:v>
                </c:pt>
                <c:pt idx="2583">
                  <c:v>7.0000000000000007E-2</c:v>
                </c:pt>
                <c:pt idx="2584">
                  <c:v>0.09</c:v>
                </c:pt>
                <c:pt idx="2585">
                  <c:v>0.06</c:v>
                </c:pt>
                <c:pt idx="2586">
                  <c:v>0.06</c:v>
                </c:pt>
                <c:pt idx="2587">
                  <c:v>0.05</c:v>
                </c:pt>
                <c:pt idx="2588">
                  <c:v>0.05</c:v>
                </c:pt>
                <c:pt idx="2589">
                  <c:v>0.31</c:v>
                </c:pt>
                <c:pt idx="2590">
                  <c:v>0.25</c:v>
                </c:pt>
                <c:pt idx="2591">
                  <c:v>0.18</c:v>
                </c:pt>
                <c:pt idx="2592">
                  <c:v>0.13</c:v>
                </c:pt>
                <c:pt idx="2593">
                  <c:v>0.09</c:v>
                </c:pt>
                <c:pt idx="2594">
                  <c:v>0.82</c:v>
                </c:pt>
                <c:pt idx="2595">
                  <c:v>0.82</c:v>
                </c:pt>
                <c:pt idx="2596">
                  <c:v>0.83</c:v>
                </c:pt>
                <c:pt idx="2597">
                  <c:v>0.83</c:v>
                </c:pt>
                <c:pt idx="2598">
                  <c:v>0.83</c:v>
                </c:pt>
                <c:pt idx="2599">
                  <c:v>0.83</c:v>
                </c:pt>
                <c:pt idx="2600">
                  <c:v>0.82</c:v>
                </c:pt>
                <c:pt idx="2601">
                  <c:v>0.83</c:v>
                </c:pt>
                <c:pt idx="2602">
                  <c:v>0.84</c:v>
                </c:pt>
                <c:pt idx="2603">
                  <c:v>0.81</c:v>
                </c:pt>
                <c:pt idx="2604">
                  <c:v>0.83</c:v>
                </c:pt>
                <c:pt idx="2605">
                  <c:v>0.83</c:v>
                </c:pt>
                <c:pt idx="2606">
                  <c:v>0.82</c:v>
                </c:pt>
                <c:pt idx="2607">
                  <c:v>0.84</c:v>
                </c:pt>
                <c:pt idx="2608">
                  <c:v>0.84</c:v>
                </c:pt>
                <c:pt idx="2609">
                  <c:v>0.83</c:v>
                </c:pt>
                <c:pt idx="2610">
                  <c:v>0.83</c:v>
                </c:pt>
                <c:pt idx="2611">
                  <c:v>0.82</c:v>
                </c:pt>
                <c:pt idx="2612">
                  <c:v>0.77</c:v>
                </c:pt>
                <c:pt idx="2613">
                  <c:v>0.77</c:v>
                </c:pt>
                <c:pt idx="2614">
                  <c:v>0.77</c:v>
                </c:pt>
                <c:pt idx="2615">
                  <c:v>0.78</c:v>
                </c:pt>
                <c:pt idx="2616">
                  <c:v>0.75</c:v>
                </c:pt>
                <c:pt idx="2617">
                  <c:v>0.66</c:v>
                </c:pt>
                <c:pt idx="2618">
                  <c:v>0.65</c:v>
                </c:pt>
                <c:pt idx="2619">
                  <c:v>0.68</c:v>
                </c:pt>
                <c:pt idx="2620">
                  <c:v>0.63</c:v>
                </c:pt>
                <c:pt idx="2621">
                  <c:v>0.67</c:v>
                </c:pt>
                <c:pt idx="2622">
                  <c:v>0.67</c:v>
                </c:pt>
                <c:pt idx="2623">
                  <c:v>0.61</c:v>
                </c:pt>
                <c:pt idx="2624">
                  <c:v>0.41</c:v>
                </c:pt>
                <c:pt idx="2625">
                  <c:v>0.41</c:v>
                </c:pt>
                <c:pt idx="2626">
                  <c:v>0.37</c:v>
                </c:pt>
                <c:pt idx="2627">
                  <c:v>0.25</c:v>
                </c:pt>
                <c:pt idx="2628">
                  <c:v>0.73</c:v>
                </c:pt>
                <c:pt idx="2629">
                  <c:v>0.71</c:v>
                </c:pt>
                <c:pt idx="2630">
                  <c:v>0.72</c:v>
                </c:pt>
                <c:pt idx="2631">
                  <c:v>0.72</c:v>
                </c:pt>
                <c:pt idx="2632">
                  <c:v>0.73</c:v>
                </c:pt>
                <c:pt idx="2633">
                  <c:v>0.72</c:v>
                </c:pt>
                <c:pt idx="2634">
                  <c:v>0.73</c:v>
                </c:pt>
                <c:pt idx="2635">
                  <c:v>0.71</c:v>
                </c:pt>
                <c:pt idx="2636">
                  <c:v>0.61</c:v>
                </c:pt>
                <c:pt idx="2637">
                  <c:v>0.46</c:v>
                </c:pt>
                <c:pt idx="2638">
                  <c:v>0.47</c:v>
                </c:pt>
                <c:pt idx="2639">
                  <c:v>0.41</c:v>
                </c:pt>
                <c:pt idx="2640">
                  <c:v>0.4</c:v>
                </c:pt>
                <c:pt idx="2641">
                  <c:v>0.36</c:v>
                </c:pt>
                <c:pt idx="2642">
                  <c:v>0.36</c:v>
                </c:pt>
                <c:pt idx="2643">
                  <c:v>0.27</c:v>
                </c:pt>
                <c:pt idx="2644">
                  <c:v>0.61</c:v>
                </c:pt>
                <c:pt idx="2645">
                  <c:v>0.1323</c:v>
                </c:pt>
                <c:pt idx="2646">
                  <c:v>0.1958</c:v>
                </c:pt>
                <c:pt idx="2647">
                  <c:v>0.16769999999999999</c:v>
                </c:pt>
                <c:pt idx="2648">
                  <c:v>0.17630000000000001</c:v>
                </c:pt>
                <c:pt idx="2649">
                  <c:v>0.156</c:v>
                </c:pt>
                <c:pt idx="2650">
                  <c:v>0.1817</c:v>
                </c:pt>
                <c:pt idx="2651">
                  <c:v>0.128</c:v>
                </c:pt>
                <c:pt idx="2652">
                  <c:v>0.17849999999999999</c:v>
                </c:pt>
                <c:pt idx="2653">
                  <c:v>0.2243</c:v>
                </c:pt>
                <c:pt idx="2654">
                  <c:v>0.18490000000000001</c:v>
                </c:pt>
                <c:pt idx="2655">
                  <c:v>0.22600000000000001</c:v>
                </c:pt>
                <c:pt idx="2656">
                  <c:v>0.17460000000000001</c:v>
                </c:pt>
                <c:pt idx="2657">
                  <c:v>0.1986</c:v>
                </c:pt>
                <c:pt idx="2658">
                  <c:v>0.1973</c:v>
                </c:pt>
                <c:pt idx="2659">
                  <c:v>0.18210000000000001</c:v>
                </c:pt>
                <c:pt idx="2660">
                  <c:v>0.215</c:v>
                </c:pt>
                <c:pt idx="2661">
                  <c:v>0.2109</c:v>
                </c:pt>
                <c:pt idx="2662">
                  <c:v>6.4899999999999999E-2</c:v>
                </c:pt>
                <c:pt idx="2663">
                  <c:v>5.6800000000000003E-2</c:v>
                </c:pt>
                <c:pt idx="2664">
                  <c:v>7.6300000000000007E-2</c:v>
                </c:pt>
                <c:pt idx="2665">
                  <c:v>9.98E-2</c:v>
                </c:pt>
                <c:pt idx="2666">
                  <c:v>7.2599999999999998E-2</c:v>
                </c:pt>
                <c:pt idx="2667">
                  <c:v>3.56E-2</c:v>
                </c:pt>
                <c:pt idx="2668">
                  <c:v>5.3699999999999998E-2</c:v>
                </c:pt>
                <c:pt idx="2669">
                  <c:v>0.15970000000000001</c:v>
                </c:pt>
                <c:pt idx="2670">
                  <c:v>5.2999999999999999E-2</c:v>
                </c:pt>
                <c:pt idx="2671">
                  <c:v>0.1245</c:v>
                </c:pt>
                <c:pt idx="2672">
                  <c:v>7.2900000000000006E-2</c:v>
                </c:pt>
                <c:pt idx="2673">
                  <c:v>0.14560000000000001</c:v>
                </c:pt>
                <c:pt idx="2674">
                  <c:v>0.1288</c:v>
                </c:pt>
                <c:pt idx="2675">
                  <c:v>0.122</c:v>
                </c:pt>
                <c:pt idx="2676">
                  <c:v>0.15920000000000001</c:v>
                </c:pt>
                <c:pt idx="2677">
                  <c:v>0.1552</c:v>
                </c:pt>
                <c:pt idx="2678">
                  <c:v>0.10630000000000001</c:v>
                </c:pt>
                <c:pt idx="2679">
                  <c:v>0.1085</c:v>
                </c:pt>
                <c:pt idx="2680">
                  <c:v>0.12759999999999999</c:v>
                </c:pt>
                <c:pt idx="2681">
                  <c:v>0.15229999999999999</c:v>
                </c:pt>
                <c:pt idx="2682">
                  <c:v>0.15770000000000001</c:v>
                </c:pt>
                <c:pt idx="2683">
                  <c:v>0.161</c:v>
                </c:pt>
                <c:pt idx="2684">
                  <c:v>0.15429999999999999</c:v>
                </c:pt>
                <c:pt idx="2685">
                  <c:v>0.16259999999999999</c:v>
                </c:pt>
                <c:pt idx="2686">
                  <c:v>0.16450000000000001</c:v>
                </c:pt>
                <c:pt idx="2687">
                  <c:v>4.0399999999999998E-2</c:v>
                </c:pt>
                <c:pt idx="2688">
                  <c:v>9.64E-2</c:v>
                </c:pt>
                <c:pt idx="2689">
                  <c:v>0.1837</c:v>
                </c:pt>
                <c:pt idx="2690">
                  <c:v>0.1699</c:v>
                </c:pt>
                <c:pt idx="2691">
                  <c:v>6.7500000000000004E-2</c:v>
                </c:pt>
                <c:pt idx="2692">
                  <c:v>6.5500000000000003E-2</c:v>
                </c:pt>
                <c:pt idx="2693">
                  <c:v>0.16880000000000001</c:v>
                </c:pt>
                <c:pt idx="2694">
                  <c:v>0.18779999999999999</c:v>
                </c:pt>
                <c:pt idx="2695">
                  <c:v>0.17119999999999999</c:v>
                </c:pt>
                <c:pt idx="2696">
                  <c:v>0.20100000000000001</c:v>
                </c:pt>
                <c:pt idx="2697">
                  <c:v>0.15770000000000001</c:v>
                </c:pt>
                <c:pt idx="2698">
                  <c:v>0.16619999999999999</c:v>
                </c:pt>
                <c:pt idx="2699">
                  <c:v>0.39529999999999998</c:v>
                </c:pt>
                <c:pt idx="2700">
                  <c:v>0.38819999999999999</c:v>
                </c:pt>
                <c:pt idx="2701">
                  <c:v>0.40350000000000003</c:v>
                </c:pt>
                <c:pt idx="2702">
                  <c:v>0.37569999999999998</c:v>
                </c:pt>
                <c:pt idx="2703">
                  <c:v>0.39400000000000002</c:v>
                </c:pt>
                <c:pt idx="2704">
                  <c:v>0.34329999999999999</c:v>
                </c:pt>
                <c:pt idx="2705">
                  <c:v>0.33079999999999998</c:v>
                </c:pt>
                <c:pt idx="2706">
                  <c:v>0.318</c:v>
                </c:pt>
                <c:pt idx="2707">
                  <c:v>0.36159999999999998</c:v>
                </c:pt>
                <c:pt idx="2708">
                  <c:v>0.33750000000000002</c:v>
                </c:pt>
                <c:pt idx="2709">
                  <c:v>0.27439999999999998</c:v>
                </c:pt>
                <c:pt idx="2710">
                  <c:v>0.24510000000000001</c:v>
                </c:pt>
                <c:pt idx="2711">
                  <c:v>0.2387</c:v>
                </c:pt>
                <c:pt idx="2712">
                  <c:v>0.45029999999999998</c:v>
                </c:pt>
                <c:pt idx="2713">
                  <c:v>0.161</c:v>
                </c:pt>
                <c:pt idx="2714">
                  <c:v>0.18049999999999999</c:v>
                </c:pt>
                <c:pt idx="2715">
                  <c:v>0.16070000000000001</c:v>
                </c:pt>
                <c:pt idx="2716">
                  <c:v>0.21049999999999999</c:v>
                </c:pt>
                <c:pt idx="2717">
                  <c:v>0.21709999999999999</c:v>
                </c:pt>
                <c:pt idx="2718">
                  <c:v>0.19900000000000001</c:v>
                </c:pt>
                <c:pt idx="2719">
                  <c:v>0.1951</c:v>
                </c:pt>
                <c:pt idx="2720">
                  <c:v>0.42109999999999997</c:v>
                </c:pt>
                <c:pt idx="2721">
                  <c:v>0.42070000000000002</c:v>
                </c:pt>
                <c:pt idx="2722">
                  <c:v>0.39760000000000001</c:v>
                </c:pt>
                <c:pt idx="2723">
                  <c:v>0.37769999999999998</c:v>
                </c:pt>
                <c:pt idx="2724">
                  <c:v>0.4355</c:v>
                </c:pt>
                <c:pt idx="2725">
                  <c:v>0.34060000000000001</c:v>
                </c:pt>
                <c:pt idx="2726">
                  <c:v>0.29859999999999998</c:v>
                </c:pt>
                <c:pt idx="2727">
                  <c:v>0.35499999999999998</c:v>
                </c:pt>
                <c:pt idx="2728">
                  <c:v>0.27839999999999998</c:v>
                </c:pt>
                <c:pt idx="2729">
                  <c:v>0.33689999999999998</c:v>
                </c:pt>
                <c:pt idx="2730">
                  <c:v>0.32200000000000001</c:v>
                </c:pt>
                <c:pt idx="2731">
                  <c:v>0.30480000000000002</c:v>
                </c:pt>
                <c:pt idx="2732">
                  <c:v>0.28260000000000002</c:v>
                </c:pt>
                <c:pt idx="2733">
                  <c:v>0.25490000000000002</c:v>
                </c:pt>
                <c:pt idx="2734">
                  <c:v>0.2429</c:v>
                </c:pt>
                <c:pt idx="2735">
                  <c:v>0.34</c:v>
                </c:pt>
                <c:pt idx="2736">
                  <c:v>0.33810000000000001</c:v>
                </c:pt>
                <c:pt idx="2737">
                  <c:v>0.3508</c:v>
                </c:pt>
                <c:pt idx="2738">
                  <c:v>0.36570000000000003</c:v>
                </c:pt>
                <c:pt idx="2739">
                  <c:v>0.76221000000000005</c:v>
                </c:pt>
                <c:pt idx="2740">
                  <c:v>0.76909000000000005</c:v>
                </c:pt>
                <c:pt idx="2741">
                  <c:v>0.77697000000000005</c:v>
                </c:pt>
                <c:pt idx="2742">
                  <c:v>0.78188999999999997</c:v>
                </c:pt>
                <c:pt idx="2743">
                  <c:v>0.78483999999999998</c:v>
                </c:pt>
                <c:pt idx="2744">
                  <c:v>0.78976000000000002</c:v>
                </c:pt>
                <c:pt idx="2745">
                  <c:v>0.80059000000000002</c:v>
                </c:pt>
                <c:pt idx="2746">
                  <c:v>0.81142000000000003</c:v>
                </c:pt>
                <c:pt idx="2747">
                  <c:v>8.6999999999999993</c:v>
                </c:pt>
                <c:pt idx="2748">
                  <c:v>8.7999999999999989</c:v>
                </c:pt>
                <c:pt idx="2749">
                  <c:v>9.7000000000000011</c:v>
                </c:pt>
                <c:pt idx="2750">
                  <c:v>9.9</c:v>
                </c:pt>
                <c:pt idx="2751">
                  <c:v>12.3</c:v>
                </c:pt>
                <c:pt idx="2752">
                  <c:v>10.9</c:v>
                </c:pt>
                <c:pt idx="2753">
                  <c:v>11.200000000000001</c:v>
                </c:pt>
                <c:pt idx="2754">
                  <c:v>12.1</c:v>
                </c:pt>
                <c:pt idx="2755">
                  <c:v>12.5</c:v>
                </c:pt>
                <c:pt idx="2756">
                  <c:v>12.3</c:v>
                </c:pt>
                <c:pt idx="2757">
                  <c:v>12.9</c:v>
                </c:pt>
                <c:pt idx="2758">
                  <c:v>13.3</c:v>
                </c:pt>
                <c:pt idx="2759">
                  <c:v>13</c:v>
                </c:pt>
                <c:pt idx="2760">
                  <c:v>13.700000000000001</c:v>
                </c:pt>
                <c:pt idx="2761">
                  <c:v>13.600000000000001</c:v>
                </c:pt>
                <c:pt idx="2762">
                  <c:v>13.8</c:v>
                </c:pt>
                <c:pt idx="2763">
                  <c:v>14.799999999999999</c:v>
                </c:pt>
                <c:pt idx="2764">
                  <c:v>16.3</c:v>
                </c:pt>
                <c:pt idx="2765">
                  <c:v>15.5</c:v>
                </c:pt>
                <c:pt idx="2766">
                  <c:v>16.100000000000001</c:v>
                </c:pt>
                <c:pt idx="2767">
                  <c:v>18.3</c:v>
                </c:pt>
                <c:pt idx="2768">
                  <c:v>16.7</c:v>
                </c:pt>
                <c:pt idx="2769">
                  <c:v>18.099999999999998</c:v>
                </c:pt>
                <c:pt idx="2770">
                  <c:v>18.2</c:v>
                </c:pt>
                <c:pt idx="2771">
                  <c:v>18.5</c:v>
                </c:pt>
                <c:pt idx="2772">
                  <c:v>19.7</c:v>
                </c:pt>
                <c:pt idx="2773">
                  <c:v>18.7</c:v>
                </c:pt>
                <c:pt idx="2774">
                  <c:v>20.100000000000001</c:v>
                </c:pt>
                <c:pt idx="2775">
                  <c:v>21.5</c:v>
                </c:pt>
                <c:pt idx="2776">
                  <c:v>20.9</c:v>
                </c:pt>
                <c:pt idx="2777">
                  <c:v>21.099999999999998</c:v>
                </c:pt>
                <c:pt idx="2778">
                  <c:v>23.400000000000002</c:v>
                </c:pt>
                <c:pt idx="2779">
                  <c:v>24.6</c:v>
                </c:pt>
                <c:pt idx="2780">
                  <c:v>25.900000000000002</c:v>
                </c:pt>
                <c:pt idx="2781">
                  <c:v>0.26</c:v>
                </c:pt>
                <c:pt idx="2782">
                  <c:v>0.28999999999999998</c:v>
                </c:pt>
                <c:pt idx="2783">
                  <c:v>0.32</c:v>
                </c:pt>
                <c:pt idx="2784">
                  <c:v>0.27</c:v>
                </c:pt>
                <c:pt idx="2785">
                  <c:v>0.26</c:v>
                </c:pt>
                <c:pt idx="2786">
                  <c:v>0.28000000000000003</c:v>
                </c:pt>
                <c:pt idx="2787">
                  <c:v>0.25</c:v>
                </c:pt>
                <c:pt idx="2788">
                  <c:v>0.32</c:v>
                </c:pt>
                <c:pt idx="2789">
                  <c:v>0.39</c:v>
                </c:pt>
                <c:pt idx="2790">
                  <c:v>0.4</c:v>
                </c:pt>
                <c:pt idx="2791">
                  <c:v>0.38</c:v>
                </c:pt>
                <c:pt idx="2792">
                  <c:v>0.39</c:v>
                </c:pt>
                <c:pt idx="2793">
                  <c:v>0.4</c:v>
                </c:pt>
                <c:pt idx="2794">
                  <c:v>0.43</c:v>
                </c:pt>
                <c:pt idx="2795">
                  <c:v>0.35</c:v>
                </c:pt>
                <c:pt idx="2796">
                  <c:v>0.3</c:v>
                </c:pt>
                <c:pt idx="2797">
                  <c:v>0.27</c:v>
                </c:pt>
                <c:pt idx="2798">
                  <c:v>0.37</c:v>
                </c:pt>
                <c:pt idx="2799">
                  <c:v>0.39</c:v>
                </c:pt>
                <c:pt idx="2800">
                  <c:v>0.4</c:v>
                </c:pt>
                <c:pt idx="2801">
                  <c:v>0.42</c:v>
                </c:pt>
                <c:pt idx="2802">
                  <c:v>0.34</c:v>
                </c:pt>
                <c:pt idx="2803">
                  <c:v>0.41</c:v>
                </c:pt>
                <c:pt idx="2804">
                  <c:v>0.56999999999999995</c:v>
                </c:pt>
                <c:pt idx="2805">
                  <c:v>0.53</c:v>
                </c:pt>
                <c:pt idx="2806">
                  <c:v>0.49</c:v>
                </c:pt>
                <c:pt idx="2807">
                  <c:v>0.5</c:v>
                </c:pt>
                <c:pt idx="2808">
                  <c:v>0.45</c:v>
                </c:pt>
                <c:pt idx="2809">
                  <c:v>0.56000000000000005</c:v>
                </c:pt>
                <c:pt idx="2810">
                  <c:v>0.55000000000000004</c:v>
                </c:pt>
                <c:pt idx="2811">
                  <c:v>0.45</c:v>
                </c:pt>
                <c:pt idx="2812">
                  <c:v>0.43</c:v>
                </c:pt>
                <c:pt idx="2813">
                  <c:v>0.48</c:v>
                </c:pt>
                <c:pt idx="2814">
                  <c:v>0.56999999999999995</c:v>
                </c:pt>
                <c:pt idx="2815">
                  <c:v>0.56999999999999995</c:v>
                </c:pt>
                <c:pt idx="2816">
                  <c:v>0.54</c:v>
                </c:pt>
                <c:pt idx="2817">
                  <c:v>0.51</c:v>
                </c:pt>
                <c:pt idx="2818">
                  <c:v>0.5</c:v>
                </c:pt>
                <c:pt idx="2819">
                  <c:v>0.55000000000000004</c:v>
                </c:pt>
                <c:pt idx="2820">
                  <c:v>0.57999999999999996</c:v>
                </c:pt>
                <c:pt idx="2821">
                  <c:v>0.55000000000000004</c:v>
                </c:pt>
                <c:pt idx="2822">
                  <c:v>0.56000000000000005</c:v>
                </c:pt>
                <c:pt idx="2823">
                  <c:v>88.52</c:v>
                </c:pt>
                <c:pt idx="2824">
                  <c:v>89.94</c:v>
                </c:pt>
                <c:pt idx="2825">
                  <c:v>90.02</c:v>
                </c:pt>
                <c:pt idx="2826">
                  <c:v>78.25</c:v>
                </c:pt>
                <c:pt idx="2827">
                  <c:v>71.150000000000006</c:v>
                </c:pt>
                <c:pt idx="2828">
                  <c:v>84.11</c:v>
                </c:pt>
                <c:pt idx="2829">
                  <c:v>84.84</c:v>
                </c:pt>
                <c:pt idx="2830">
                  <c:v>84.4</c:v>
                </c:pt>
                <c:pt idx="2831">
                  <c:v>85.56</c:v>
                </c:pt>
                <c:pt idx="2832">
                  <c:v>84.52</c:v>
                </c:pt>
                <c:pt idx="2833">
                  <c:v>83.17</c:v>
                </c:pt>
                <c:pt idx="2834">
                  <c:v>85.15</c:v>
                </c:pt>
                <c:pt idx="2835">
                  <c:v>84.36</c:v>
                </c:pt>
                <c:pt idx="2836">
                  <c:v>87.04</c:v>
                </c:pt>
                <c:pt idx="2837">
                  <c:v>87.41</c:v>
                </c:pt>
                <c:pt idx="2838">
                  <c:v>85.23</c:v>
                </c:pt>
                <c:pt idx="2839">
                  <c:v>84.35</c:v>
                </c:pt>
                <c:pt idx="2840">
                  <c:v>86.52</c:v>
                </c:pt>
                <c:pt idx="2841">
                  <c:v>84.7</c:v>
                </c:pt>
                <c:pt idx="2842">
                  <c:v>77.59</c:v>
                </c:pt>
                <c:pt idx="2843">
                  <c:v>75.930000000000007</c:v>
                </c:pt>
                <c:pt idx="2844">
                  <c:v>84.99</c:v>
                </c:pt>
                <c:pt idx="2845">
                  <c:v>85.31</c:v>
                </c:pt>
                <c:pt idx="2846">
                  <c:v>85.04</c:v>
                </c:pt>
                <c:pt idx="2847">
                  <c:v>85.54</c:v>
                </c:pt>
                <c:pt idx="2848">
                  <c:v>87.12</c:v>
                </c:pt>
                <c:pt idx="2849">
                  <c:v>83.49</c:v>
                </c:pt>
                <c:pt idx="2850">
                  <c:v>85.49</c:v>
                </c:pt>
                <c:pt idx="2851">
                  <c:v>88.85</c:v>
                </c:pt>
                <c:pt idx="2852">
                  <c:v>89.87</c:v>
                </c:pt>
                <c:pt idx="2853">
                  <c:v>87.38</c:v>
                </c:pt>
                <c:pt idx="2854">
                  <c:v>89.43</c:v>
                </c:pt>
                <c:pt idx="2855">
                  <c:v>88.4</c:v>
                </c:pt>
                <c:pt idx="2856">
                  <c:v>68.37</c:v>
                </c:pt>
                <c:pt idx="2857">
                  <c:v>90.18</c:v>
                </c:pt>
                <c:pt idx="2858">
                  <c:v>90.14</c:v>
                </c:pt>
                <c:pt idx="2859">
                  <c:v>89.83</c:v>
                </c:pt>
                <c:pt idx="2860">
                  <c:v>84.42</c:v>
                </c:pt>
                <c:pt idx="2861">
                  <c:v>78.510000000000005</c:v>
                </c:pt>
                <c:pt idx="2862">
                  <c:v>82.76</c:v>
                </c:pt>
                <c:pt idx="2863">
                  <c:v>82.53</c:v>
                </c:pt>
                <c:pt idx="2864">
                  <c:v>85.74</c:v>
                </c:pt>
                <c:pt idx="2865">
                  <c:v>85.09</c:v>
                </c:pt>
                <c:pt idx="2866">
                  <c:v>79.760000000000005</c:v>
                </c:pt>
                <c:pt idx="2867">
                  <c:v>80.709999999999994</c:v>
                </c:pt>
                <c:pt idx="2868">
                  <c:v>87.25</c:v>
                </c:pt>
                <c:pt idx="2869">
                  <c:v>87.4</c:v>
                </c:pt>
                <c:pt idx="2870">
                  <c:v>81.56</c:v>
                </c:pt>
                <c:pt idx="2871">
                  <c:v>79.94</c:v>
                </c:pt>
                <c:pt idx="2872">
                  <c:v>81.34</c:v>
                </c:pt>
                <c:pt idx="2873">
                  <c:v>82.92</c:v>
                </c:pt>
                <c:pt idx="2874">
                  <c:v>84.41</c:v>
                </c:pt>
                <c:pt idx="2875">
                  <c:v>83.02</c:v>
                </c:pt>
                <c:pt idx="2876">
                  <c:v>79.81</c:v>
                </c:pt>
                <c:pt idx="2877">
                  <c:v>87.75</c:v>
                </c:pt>
                <c:pt idx="2878">
                  <c:v>85.92</c:v>
                </c:pt>
                <c:pt idx="2879">
                  <c:v>82.94</c:v>
                </c:pt>
                <c:pt idx="2880">
                  <c:v>79.45</c:v>
                </c:pt>
                <c:pt idx="2881">
                  <c:v>81.67</c:v>
                </c:pt>
                <c:pt idx="2882">
                  <c:v>81.3</c:v>
                </c:pt>
                <c:pt idx="2883">
                  <c:v>80.11</c:v>
                </c:pt>
                <c:pt idx="2884">
                  <c:v>81.849999999999994</c:v>
                </c:pt>
                <c:pt idx="2885">
                  <c:v>81.5</c:v>
                </c:pt>
                <c:pt idx="2886">
                  <c:v>81.61</c:v>
                </c:pt>
                <c:pt idx="2887">
                  <c:v>79.06</c:v>
                </c:pt>
                <c:pt idx="2888">
                  <c:v>78.209999999999994</c:v>
                </c:pt>
                <c:pt idx="2889">
                  <c:v>80.31</c:v>
                </c:pt>
                <c:pt idx="2890">
                  <c:v>78.62</c:v>
                </c:pt>
                <c:pt idx="2891">
                  <c:v>74.8</c:v>
                </c:pt>
                <c:pt idx="2892">
                  <c:v>79.489999999999995</c:v>
                </c:pt>
                <c:pt idx="2893">
                  <c:v>74.73</c:v>
                </c:pt>
                <c:pt idx="2894">
                  <c:v>80.55</c:v>
                </c:pt>
                <c:pt idx="2895">
                  <c:v>79.59</c:v>
                </c:pt>
                <c:pt idx="2896">
                  <c:v>60.9</c:v>
                </c:pt>
                <c:pt idx="2897">
                  <c:v>79.930000000000007</c:v>
                </c:pt>
                <c:pt idx="2898">
                  <c:v>78.5</c:v>
                </c:pt>
                <c:pt idx="2899">
                  <c:v>77.69</c:v>
                </c:pt>
                <c:pt idx="2900">
                  <c:v>79.239999999999995</c:v>
                </c:pt>
                <c:pt idx="2901">
                  <c:v>78.73</c:v>
                </c:pt>
                <c:pt idx="2902">
                  <c:v>76.63</c:v>
                </c:pt>
                <c:pt idx="2903">
                  <c:v>80.23</c:v>
                </c:pt>
                <c:pt idx="2904">
                  <c:v>80.28</c:v>
                </c:pt>
                <c:pt idx="2905">
                  <c:v>79.94</c:v>
                </c:pt>
                <c:pt idx="2906">
                  <c:v>78.06</c:v>
                </c:pt>
                <c:pt idx="2907">
                  <c:v>83.02</c:v>
                </c:pt>
                <c:pt idx="2908">
                  <c:v>78.709999999999994</c:v>
                </c:pt>
                <c:pt idx="2909">
                  <c:v>77.040000000000006</c:v>
                </c:pt>
                <c:pt idx="2910">
                  <c:v>77.150000000000006</c:v>
                </c:pt>
                <c:pt idx="2911">
                  <c:v>77.39</c:v>
                </c:pt>
                <c:pt idx="2912">
                  <c:v>80.16</c:v>
                </c:pt>
                <c:pt idx="2913">
                  <c:v>77.900000000000006</c:v>
                </c:pt>
                <c:pt idx="2914">
                  <c:v>76.739999999999995</c:v>
                </c:pt>
                <c:pt idx="2915">
                  <c:v>87.06</c:v>
                </c:pt>
                <c:pt idx="2916">
                  <c:v>86.84</c:v>
                </c:pt>
                <c:pt idx="2917">
                  <c:v>85.85</c:v>
                </c:pt>
                <c:pt idx="2918">
                  <c:v>88.9</c:v>
                </c:pt>
                <c:pt idx="2919">
                  <c:v>90.6</c:v>
                </c:pt>
                <c:pt idx="2920">
                  <c:v>89.01</c:v>
                </c:pt>
                <c:pt idx="2921">
                  <c:v>85.37</c:v>
                </c:pt>
                <c:pt idx="2922">
                  <c:v>89.86</c:v>
                </c:pt>
                <c:pt idx="2923">
                  <c:v>87.3</c:v>
                </c:pt>
                <c:pt idx="2924">
                  <c:v>71.25</c:v>
                </c:pt>
                <c:pt idx="2925">
                  <c:v>80.260000000000005</c:v>
                </c:pt>
                <c:pt idx="2926">
                  <c:v>87.25</c:v>
                </c:pt>
                <c:pt idx="2927">
                  <c:v>62.63</c:v>
                </c:pt>
                <c:pt idx="2928">
                  <c:v>79.069999999999993</c:v>
                </c:pt>
                <c:pt idx="2929">
                  <c:v>83.18</c:v>
                </c:pt>
                <c:pt idx="2930">
                  <c:v>90.9</c:v>
                </c:pt>
                <c:pt idx="2931">
                  <c:v>87.05</c:v>
                </c:pt>
                <c:pt idx="2932">
                  <c:v>89.02</c:v>
                </c:pt>
                <c:pt idx="2933">
                  <c:v>86.64</c:v>
                </c:pt>
                <c:pt idx="2934">
                  <c:v>85.7</c:v>
                </c:pt>
                <c:pt idx="2935">
                  <c:v>87.41</c:v>
                </c:pt>
                <c:pt idx="2936">
                  <c:v>86.34</c:v>
                </c:pt>
                <c:pt idx="2937">
                  <c:v>78.349999999999994</c:v>
                </c:pt>
                <c:pt idx="2938">
                  <c:v>80.790000000000006</c:v>
                </c:pt>
                <c:pt idx="2939">
                  <c:v>75.8</c:v>
                </c:pt>
                <c:pt idx="2940">
                  <c:v>82.49</c:v>
                </c:pt>
                <c:pt idx="2941">
                  <c:v>81.96</c:v>
                </c:pt>
                <c:pt idx="2942">
                  <c:v>76.13</c:v>
                </c:pt>
                <c:pt idx="2943">
                  <c:v>91.37</c:v>
                </c:pt>
                <c:pt idx="2944">
                  <c:v>91.51</c:v>
                </c:pt>
                <c:pt idx="2945">
                  <c:v>91.32</c:v>
                </c:pt>
                <c:pt idx="2946">
                  <c:v>87.7</c:v>
                </c:pt>
                <c:pt idx="2947">
                  <c:v>87.26</c:v>
                </c:pt>
                <c:pt idx="2948">
                  <c:v>85.62</c:v>
                </c:pt>
                <c:pt idx="2949">
                  <c:v>85.83</c:v>
                </c:pt>
                <c:pt idx="2950">
                  <c:v>89.04</c:v>
                </c:pt>
                <c:pt idx="2951">
                  <c:v>88.88</c:v>
                </c:pt>
                <c:pt idx="2952">
                  <c:v>88.9</c:v>
                </c:pt>
                <c:pt idx="2953">
                  <c:v>76.94</c:v>
                </c:pt>
                <c:pt idx="2954">
                  <c:v>88.86</c:v>
                </c:pt>
                <c:pt idx="2955">
                  <c:v>88.38</c:v>
                </c:pt>
                <c:pt idx="2956">
                  <c:v>89.13</c:v>
                </c:pt>
                <c:pt idx="2957">
                  <c:v>89.29</c:v>
                </c:pt>
                <c:pt idx="2958">
                  <c:v>89.62</c:v>
                </c:pt>
                <c:pt idx="2959">
                  <c:v>87.71</c:v>
                </c:pt>
                <c:pt idx="2960">
                  <c:v>88.43</c:v>
                </c:pt>
                <c:pt idx="2961">
                  <c:v>84.47</c:v>
                </c:pt>
                <c:pt idx="2962">
                  <c:v>88.32</c:v>
                </c:pt>
                <c:pt idx="2963">
                  <c:v>84.12</c:v>
                </c:pt>
                <c:pt idx="2964">
                  <c:v>90.55</c:v>
                </c:pt>
                <c:pt idx="2965">
                  <c:v>88.75</c:v>
                </c:pt>
                <c:pt idx="2966">
                  <c:v>89.81</c:v>
                </c:pt>
                <c:pt idx="2967">
                  <c:v>75.98</c:v>
                </c:pt>
                <c:pt idx="2968">
                  <c:v>85.83</c:v>
                </c:pt>
                <c:pt idx="2969">
                  <c:v>89.6</c:v>
                </c:pt>
                <c:pt idx="2970">
                  <c:v>73.77</c:v>
                </c:pt>
                <c:pt idx="2971">
                  <c:v>90.5</c:v>
                </c:pt>
                <c:pt idx="2972">
                  <c:v>81.11</c:v>
                </c:pt>
                <c:pt idx="2973">
                  <c:v>81.900000000000006</c:v>
                </c:pt>
                <c:pt idx="2974">
                  <c:v>89.53</c:v>
                </c:pt>
                <c:pt idx="2975">
                  <c:v>86.54</c:v>
                </c:pt>
                <c:pt idx="2976">
                  <c:v>13.975811048498365</c:v>
                </c:pt>
                <c:pt idx="2977">
                  <c:v>15.556516741412253</c:v>
                </c:pt>
                <c:pt idx="2978">
                  <c:v>15.340884780905849</c:v>
                </c:pt>
                <c:pt idx="2979">
                  <c:v>38.044709739628146</c:v>
                </c:pt>
                <c:pt idx="2980">
                  <c:v>35.266412634436591</c:v>
                </c:pt>
                <c:pt idx="2981">
                  <c:v>37.830876112305212</c:v>
                </c:pt>
                <c:pt idx="2982">
                  <c:v>34.821992394013193</c:v>
                </c:pt>
                <c:pt idx="2983">
                  <c:v>34.94979860874642</c:v>
                </c:pt>
                <c:pt idx="2984">
                  <c:v>37.933682868522325</c:v>
                </c:pt>
                <c:pt idx="2985">
                  <c:v>37.71328454394672</c:v>
                </c:pt>
                <c:pt idx="2986">
                  <c:v>37.186978680825931</c:v>
                </c:pt>
                <c:pt idx="2987">
                  <c:v>38.484962526701452</c:v>
                </c:pt>
                <c:pt idx="2988">
                  <c:v>37.067556390611614</c:v>
                </c:pt>
                <c:pt idx="2989">
                  <c:v>24.808270344696925</c:v>
                </c:pt>
                <c:pt idx="2990">
                  <c:v>23.246169936483685</c:v>
                </c:pt>
                <c:pt idx="2991">
                  <c:v>21.834511335899766</c:v>
                </c:pt>
                <c:pt idx="2992">
                  <c:v>20.493803043518955</c:v>
                </c:pt>
                <c:pt idx="2993">
                  <c:v>46.672333953815347</c:v>
                </c:pt>
                <c:pt idx="2994">
                  <c:v>53.908342328105107</c:v>
                </c:pt>
                <c:pt idx="2995">
                  <c:v>49.109691147250722</c:v>
                </c:pt>
                <c:pt idx="2996">
                  <c:v>33.246805920961286</c:v>
                </c:pt>
                <c:pt idx="2997">
                  <c:v>38.913184800436227</c:v>
                </c:pt>
                <c:pt idx="2998">
                  <c:v>30.193279567838093</c:v>
                </c:pt>
                <c:pt idx="2999">
                  <c:v>32.684575983164912</c:v>
                </c:pt>
                <c:pt idx="3000">
                  <c:v>32.297126039865063</c:v>
                </c:pt>
                <c:pt idx="3001">
                  <c:v>23.981964400038645</c:v>
                </c:pt>
                <c:pt idx="3002">
                  <c:v>32.416539097719955</c:v>
                </c:pt>
                <c:pt idx="3003">
                  <c:v>38.967311159439213</c:v>
                </c:pt>
                <c:pt idx="3004">
                  <c:v>33.362619409094897</c:v>
                </c:pt>
                <c:pt idx="3005">
                  <c:v>26.02574267206127</c:v>
                </c:pt>
                <c:pt idx="3006">
                  <c:v>35.901818509315945</c:v>
                </c:pt>
                <c:pt idx="3007">
                  <c:v>50.190137204608185</c:v>
                </c:pt>
                <c:pt idx="3008">
                  <c:v>49.255778783841919</c:v>
                </c:pt>
                <c:pt idx="3009">
                  <c:v>48.080762403673013</c:v>
                </c:pt>
                <c:pt idx="3010">
                  <c:v>25.968451627157339</c:v>
                </c:pt>
                <c:pt idx="3011">
                  <c:v>26.659814893247813</c:v>
                </c:pt>
                <c:pt idx="3012">
                  <c:v>35.531518753966154</c:v>
                </c:pt>
                <c:pt idx="3013">
                  <c:v>29.635513257356827</c:v>
                </c:pt>
                <c:pt idx="3014">
                  <c:v>27.64254430148253</c:v>
                </c:pt>
                <c:pt idx="3015">
                  <c:v>34.449542868268615</c:v>
                </c:pt>
                <c:pt idx="3016">
                  <c:v>37.874478907318519</c:v>
                </c:pt>
                <c:pt idx="3017">
                  <c:v>38.564372330247785</c:v>
                </c:pt>
                <c:pt idx="3018">
                  <c:v>40.200045192717859</c:v>
                </c:pt>
                <c:pt idx="3019">
                  <c:v>29.467750677506778</c:v>
                </c:pt>
                <c:pt idx="3020">
                  <c:v>24.949960031974406</c:v>
                </c:pt>
                <c:pt idx="3021">
                  <c:v>27.295391923990497</c:v>
                </c:pt>
                <c:pt idx="3022">
                  <c:v>25.87712418300654</c:v>
                </c:pt>
                <c:pt idx="3023">
                  <c:v>32.96842105263157</c:v>
                </c:pt>
                <c:pt idx="3024">
                  <c:v>40.05852292614631</c:v>
                </c:pt>
                <c:pt idx="3025">
                  <c:v>27.437385620915045</c:v>
                </c:pt>
                <c:pt idx="3026">
                  <c:v>29.713377192982449</c:v>
                </c:pt>
                <c:pt idx="3027">
                  <c:v>41.560273972602737</c:v>
                </c:pt>
                <c:pt idx="3028">
                  <c:v>13.273563218390805</c:v>
                </c:pt>
                <c:pt idx="3029">
                  <c:v>42.739726027397261</c:v>
                </c:pt>
                <c:pt idx="3030">
                  <c:v>34.20823970037452</c:v>
                </c:pt>
                <c:pt idx="3031">
                  <c:v>32.996325459317575</c:v>
                </c:pt>
                <c:pt idx="3032">
                  <c:v>23.890285714285721</c:v>
                </c:pt>
                <c:pt idx="3033">
                  <c:v>31.213654618473907</c:v>
                </c:pt>
                <c:pt idx="3034">
                  <c:v>34.772800000000004</c:v>
                </c:pt>
                <c:pt idx="3035">
                  <c:v>37.599999999999987</c:v>
                </c:pt>
                <c:pt idx="3036">
                  <c:v>59.501602959309487</c:v>
                </c:pt>
                <c:pt idx="3037">
                  <c:v>34.059523809523817</c:v>
                </c:pt>
                <c:pt idx="3038">
                  <c:v>29.899130434782606</c:v>
                </c:pt>
                <c:pt idx="3039">
                  <c:v>37.769738339021607</c:v>
                </c:pt>
                <c:pt idx="3040">
                  <c:v>34.702392344497603</c:v>
                </c:pt>
                <c:pt idx="3041">
                  <c:v>36.107784431137723</c:v>
                </c:pt>
                <c:pt idx="3042">
                  <c:v>29.712000000000003</c:v>
                </c:pt>
                <c:pt idx="3043">
                  <c:v>24.545454545454547</c:v>
                </c:pt>
                <c:pt idx="3044">
                  <c:v>22.322705314009649</c:v>
                </c:pt>
                <c:pt idx="3045">
                  <c:v>27.052100840336134</c:v>
                </c:pt>
                <c:pt idx="3046">
                  <c:v>50.582352941176481</c:v>
                </c:pt>
                <c:pt idx="3047">
                  <c:v>37.723008849557516</c:v>
                </c:pt>
                <c:pt idx="3048">
                  <c:v>44.961884368308361</c:v>
                </c:pt>
                <c:pt idx="3049">
                  <c:v>34.584126984126982</c:v>
                </c:pt>
                <c:pt idx="3050">
                  <c:v>50.587234042553185</c:v>
                </c:pt>
                <c:pt idx="3051">
                  <c:v>41.517241379310342</c:v>
                </c:pt>
                <c:pt idx="3052">
                  <c:v>24.295729764181008</c:v>
                </c:pt>
                <c:pt idx="3053">
                  <c:v>22.573856209150335</c:v>
                </c:pt>
                <c:pt idx="3054">
                  <c:v>14.168824940047964</c:v>
                </c:pt>
                <c:pt idx="3055">
                  <c:v>26.787462082912029</c:v>
                </c:pt>
                <c:pt idx="3056">
                  <c:v>29.023145400593474</c:v>
                </c:pt>
                <c:pt idx="3057">
                  <c:v>28.142222222222223</c:v>
                </c:pt>
                <c:pt idx="3058">
                  <c:v>24.594979079497914</c:v>
                </c:pt>
                <c:pt idx="3059">
                  <c:v>19.819497487437175</c:v>
                </c:pt>
                <c:pt idx="3060">
                  <c:v>21.539158576051786</c:v>
                </c:pt>
                <c:pt idx="3061">
                  <c:v>39.323252496433668</c:v>
                </c:pt>
                <c:pt idx="3062">
                  <c:v>7.2792626728110594</c:v>
                </c:pt>
                <c:pt idx="3063">
                  <c:v>11.162831858407074</c:v>
                </c:pt>
                <c:pt idx="3064">
                  <c:v>25.941176470588236</c:v>
                </c:pt>
                <c:pt idx="3065">
                  <c:v>26.589944134078223</c:v>
                </c:pt>
                <c:pt idx="3066">
                  <c:v>26.814561027837257</c:v>
                </c:pt>
                <c:pt idx="3067">
                  <c:v>8.9445221445221375</c:v>
                </c:pt>
                <c:pt idx="3068">
                  <c:v>9.9934156378600925</c:v>
                </c:pt>
                <c:pt idx="3069">
                  <c:v>25.03488943488944</c:v>
                </c:pt>
                <c:pt idx="3070">
                  <c:v>23.331182795698936</c:v>
                </c:pt>
                <c:pt idx="3071">
                  <c:v>23.858456486042702</c:v>
                </c:pt>
                <c:pt idx="3072">
                  <c:v>21.461237785016284</c:v>
                </c:pt>
                <c:pt idx="3073">
                  <c:v>17.468032786885257</c:v>
                </c:pt>
                <c:pt idx="3074">
                  <c:v>33.269999999999996</c:v>
                </c:pt>
                <c:pt idx="3075">
                  <c:v>25.181502890173402</c:v>
                </c:pt>
                <c:pt idx="3076">
                  <c:v>9.6216058394160484</c:v>
                </c:pt>
                <c:pt idx="3077">
                  <c:v>10.55432098765433</c:v>
                </c:pt>
                <c:pt idx="3078">
                  <c:v>10.859685863874347</c:v>
                </c:pt>
                <c:pt idx="3079">
                  <c:v>10.780769230769227</c:v>
                </c:pt>
                <c:pt idx="3080">
                  <c:v>38.926004228329816</c:v>
                </c:pt>
                <c:pt idx="3081">
                  <c:v>43.061452513966479</c:v>
                </c:pt>
                <c:pt idx="3082">
                  <c:v>21.95851851851852</c:v>
                </c:pt>
                <c:pt idx="3083">
                  <c:v>29.908571428571442</c:v>
                </c:pt>
                <c:pt idx="3084">
                  <c:v>51.984496124031018</c:v>
                </c:pt>
                <c:pt idx="3085">
                  <c:v>19.127061105722611</c:v>
                </c:pt>
                <c:pt idx="3086">
                  <c:v>17.076842105263157</c:v>
                </c:pt>
                <c:pt idx="3087">
                  <c:v>7.8679841897233089</c:v>
                </c:pt>
                <c:pt idx="3088">
                  <c:v>17.147245762711862</c:v>
                </c:pt>
                <c:pt idx="3089">
                  <c:v>8.6647482014388544</c:v>
                </c:pt>
                <c:pt idx="3090">
                  <c:v>11.770994684889901</c:v>
                </c:pt>
                <c:pt idx="3091">
                  <c:v>11.291295116772837</c:v>
                </c:pt>
                <c:pt idx="3092">
                  <c:v>20.218633540372689</c:v>
                </c:pt>
                <c:pt idx="3093">
                  <c:v>12.565544554455432</c:v>
                </c:pt>
                <c:pt idx="3094">
                  <c:v>19.359546313799626</c:v>
                </c:pt>
                <c:pt idx="3095">
                  <c:v>15.489168765743077</c:v>
                </c:pt>
                <c:pt idx="3096">
                  <c:v>14.885350318471335</c:v>
                </c:pt>
                <c:pt idx="3097">
                  <c:v>25.28</c:v>
                </c:pt>
                <c:pt idx="3098">
                  <c:v>10.29693251533741</c:v>
                </c:pt>
                <c:pt idx="3099">
                  <c:v>26.409589041095892</c:v>
                </c:pt>
                <c:pt idx="3100">
                  <c:v>8.5844444444444612</c:v>
                </c:pt>
                <c:pt idx="3101">
                  <c:v>12.424427480916034</c:v>
                </c:pt>
                <c:pt idx="3102">
                  <c:v>33.071657754010694</c:v>
                </c:pt>
                <c:pt idx="3103">
                  <c:v>22.732203389830509</c:v>
                </c:pt>
                <c:pt idx="3104">
                  <c:v>16.223175965665238</c:v>
                </c:pt>
                <c:pt idx="3105">
                  <c:v>88.624325985679448</c:v>
                </c:pt>
                <c:pt idx="3106">
                  <c:v>67.716135526903585</c:v>
                </c:pt>
                <c:pt idx="3107">
                  <c:v>72.436466950428382</c:v>
                </c:pt>
                <c:pt idx="3108">
                  <c:v>86.229192975897448</c:v>
                </c:pt>
                <c:pt idx="3109">
                  <c:v>83.870036766997572</c:v>
                </c:pt>
                <c:pt idx="3110">
                  <c:v>73.301771911778204</c:v>
                </c:pt>
                <c:pt idx="3111">
                  <c:v>77.437985533880791</c:v>
                </c:pt>
                <c:pt idx="3112">
                  <c:v>71.362301932381285</c:v>
                </c:pt>
                <c:pt idx="3113">
                  <c:v>69.880828352916907</c:v>
                </c:pt>
                <c:pt idx="3114">
                  <c:v>76.93324242936454</c:v>
                </c:pt>
                <c:pt idx="3115">
                  <c:v>77.300626029576975</c:v>
                </c:pt>
                <c:pt idx="3116">
                  <c:v>82.536654650497439</c:v>
                </c:pt>
                <c:pt idx="3117">
                  <c:v>72.62081885952739</c:v>
                </c:pt>
                <c:pt idx="3118">
                  <c:v>82.208594277078404</c:v>
                </c:pt>
                <c:pt idx="3119">
                  <c:v>76.885616736051944</c:v>
                </c:pt>
                <c:pt idx="3120">
                  <c:v>70.628188964592283</c:v>
                </c:pt>
                <c:pt idx="3121">
                  <c:v>67.112043567403092</c:v>
                </c:pt>
                <c:pt idx="3122">
                  <c:v>63.884110878306629</c:v>
                </c:pt>
                <c:pt idx="3123">
                  <c:v>70.907580196800993</c:v>
                </c:pt>
                <c:pt idx="3124">
                  <c:v>55.074771818002901</c:v>
                </c:pt>
                <c:pt idx="3125">
                  <c:v>76.399704898046068</c:v>
                </c:pt>
                <c:pt idx="3126">
                  <c:v>65.216683562216076</c:v>
                </c:pt>
                <c:pt idx="3127">
                  <c:v>84.321961182614885</c:v>
                </c:pt>
                <c:pt idx="3128">
                  <c:v>73.7332122034788</c:v>
                </c:pt>
                <c:pt idx="3129">
                  <c:v>0.8</c:v>
                </c:pt>
                <c:pt idx="3130">
                  <c:v>12.3</c:v>
                </c:pt>
                <c:pt idx="3131">
                  <c:v>2.6</c:v>
                </c:pt>
                <c:pt idx="3132">
                  <c:v>25.9</c:v>
                </c:pt>
                <c:pt idx="3133">
                  <c:v>31.8</c:v>
                </c:pt>
                <c:pt idx="3134">
                  <c:v>33.1</c:v>
                </c:pt>
                <c:pt idx="3135">
                  <c:v>51.4</c:v>
                </c:pt>
                <c:pt idx="3136">
                  <c:v>58.8</c:v>
                </c:pt>
                <c:pt idx="3137">
                  <c:v>62.9</c:v>
                </c:pt>
                <c:pt idx="3138">
                  <c:v>61.1</c:v>
                </c:pt>
                <c:pt idx="3139">
                  <c:v>60.5</c:v>
                </c:pt>
                <c:pt idx="3140">
                  <c:v>73.599999999999994</c:v>
                </c:pt>
                <c:pt idx="3141">
                  <c:v>44.1</c:v>
                </c:pt>
                <c:pt idx="3142">
                  <c:v>41.9</c:v>
                </c:pt>
                <c:pt idx="3143">
                  <c:v>31.6</c:v>
                </c:pt>
                <c:pt idx="3144">
                  <c:v>38.299999999999997</c:v>
                </c:pt>
                <c:pt idx="3145">
                  <c:v>32.200000000000003</c:v>
                </c:pt>
                <c:pt idx="3146">
                  <c:v>4.2</c:v>
                </c:pt>
                <c:pt idx="3147">
                  <c:v>14.1</c:v>
                </c:pt>
                <c:pt idx="3148">
                  <c:v>22.7</c:v>
                </c:pt>
                <c:pt idx="3149">
                  <c:v>17.899999999999999</c:v>
                </c:pt>
                <c:pt idx="3150">
                  <c:v>28.6</c:v>
                </c:pt>
                <c:pt idx="3151">
                  <c:v>44.9</c:v>
                </c:pt>
                <c:pt idx="3152">
                  <c:v>49.3</c:v>
                </c:pt>
                <c:pt idx="3153">
                  <c:v>50.1</c:v>
                </c:pt>
                <c:pt idx="3154">
                  <c:v>74.09</c:v>
                </c:pt>
                <c:pt idx="3155">
                  <c:v>91.46</c:v>
                </c:pt>
                <c:pt idx="3156">
                  <c:v>79.66</c:v>
                </c:pt>
                <c:pt idx="3157">
                  <c:v>75.430000000000007</c:v>
                </c:pt>
                <c:pt idx="3158">
                  <c:v>91.7</c:v>
                </c:pt>
                <c:pt idx="3159">
                  <c:v>91.6</c:v>
                </c:pt>
                <c:pt idx="3160">
                  <c:v>90.51</c:v>
                </c:pt>
                <c:pt idx="3161">
                  <c:v>69.989999999999995</c:v>
                </c:pt>
                <c:pt idx="3162">
                  <c:v>68.11</c:v>
                </c:pt>
                <c:pt idx="3163">
                  <c:v>85.62</c:v>
                </c:pt>
                <c:pt idx="3164">
                  <c:v>87.59</c:v>
                </c:pt>
                <c:pt idx="3165">
                  <c:v>82.59</c:v>
                </c:pt>
                <c:pt idx="3166">
                  <c:v>84.08</c:v>
                </c:pt>
                <c:pt idx="3167">
                  <c:v>88.98</c:v>
                </c:pt>
                <c:pt idx="3168">
                  <c:v>73.14</c:v>
                </c:pt>
                <c:pt idx="3169">
                  <c:v>72.040000000000006</c:v>
                </c:pt>
                <c:pt idx="3170">
                  <c:v>81.97</c:v>
                </c:pt>
                <c:pt idx="3171">
                  <c:v>70.489999999999995</c:v>
                </c:pt>
                <c:pt idx="3172">
                  <c:v>66.67</c:v>
                </c:pt>
                <c:pt idx="3173">
                  <c:v>67.28</c:v>
                </c:pt>
                <c:pt idx="3174">
                  <c:v>83.09</c:v>
                </c:pt>
                <c:pt idx="3175">
                  <c:v>69.069999999999993</c:v>
                </c:pt>
                <c:pt idx="3176">
                  <c:v>79.5</c:v>
                </c:pt>
                <c:pt idx="3177">
                  <c:v>23.33</c:v>
                </c:pt>
                <c:pt idx="3178">
                  <c:v>26.79</c:v>
                </c:pt>
                <c:pt idx="3179">
                  <c:v>79.98</c:v>
                </c:pt>
                <c:pt idx="3180">
                  <c:v>65.77</c:v>
                </c:pt>
                <c:pt idx="3181">
                  <c:v>61.74</c:v>
                </c:pt>
                <c:pt idx="3182">
                  <c:v>60.66</c:v>
                </c:pt>
                <c:pt idx="3183">
                  <c:v>61.07</c:v>
                </c:pt>
                <c:pt idx="3184">
                  <c:v>63.74</c:v>
                </c:pt>
                <c:pt idx="3185">
                  <c:v>74.11</c:v>
                </c:pt>
                <c:pt idx="3186">
                  <c:v>75.010000000000005</c:v>
                </c:pt>
                <c:pt idx="3187">
                  <c:v>75.23</c:v>
                </c:pt>
                <c:pt idx="3188">
                  <c:v>75.569999999999993</c:v>
                </c:pt>
                <c:pt idx="3189">
                  <c:v>75.08</c:v>
                </c:pt>
                <c:pt idx="3190">
                  <c:v>72.959999999999994</c:v>
                </c:pt>
                <c:pt idx="3191">
                  <c:v>75.7</c:v>
                </c:pt>
                <c:pt idx="3192">
                  <c:v>53.5</c:v>
                </c:pt>
                <c:pt idx="3193">
                  <c:v>68.38</c:v>
                </c:pt>
                <c:pt idx="3194">
                  <c:v>69.17</c:v>
                </c:pt>
                <c:pt idx="3195">
                  <c:v>74.680000000000007</c:v>
                </c:pt>
                <c:pt idx="3196">
                  <c:v>77.47</c:v>
                </c:pt>
                <c:pt idx="3197">
                  <c:v>68.709999999999994</c:v>
                </c:pt>
                <c:pt idx="3198">
                  <c:v>68.92</c:v>
                </c:pt>
                <c:pt idx="3199">
                  <c:v>67.61</c:v>
                </c:pt>
                <c:pt idx="3200">
                  <c:v>73.75</c:v>
                </c:pt>
                <c:pt idx="3201">
                  <c:v>67.209999999999994</c:v>
                </c:pt>
                <c:pt idx="3202">
                  <c:v>46.89</c:v>
                </c:pt>
                <c:pt idx="3214">
                  <c:v>68.599999999999994</c:v>
                </c:pt>
                <c:pt idx="3218">
                  <c:v>71.600000000000009</c:v>
                </c:pt>
                <c:pt idx="3222">
                  <c:v>79.199999999999989</c:v>
                </c:pt>
                <c:pt idx="3230">
                  <c:v>70.5</c:v>
                </c:pt>
                <c:pt idx="3240">
                  <c:v>36.815199999999997</c:v>
                </c:pt>
                <c:pt idx="3241">
                  <c:v>56.9893</c:v>
                </c:pt>
                <c:pt idx="3242">
                  <c:v>60.132300000000001</c:v>
                </c:pt>
                <c:pt idx="3243">
                  <c:v>63.227800000000002</c:v>
                </c:pt>
                <c:pt idx="3244">
                  <c:v>72.915000000000006</c:v>
                </c:pt>
                <c:pt idx="3245">
                  <c:v>74.326899999999995</c:v>
                </c:pt>
                <c:pt idx="3246">
                  <c:v>81.116600000000005</c:v>
                </c:pt>
                <c:pt idx="3247">
                  <c:v>79.694699999999997</c:v>
                </c:pt>
                <c:pt idx="3248">
                  <c:v>76.808300000000003</c:v>
                </c:pt>
                <c:pt idx="3249">
                  <c:v>78.043199999999999</c:v>
                </c:pt>
                <c:pt idx="3250">
                  <c:v>80.317099999999996</c:v>
                </c:pt>
                <c:pt idx="3251">
                  <c:v>81.454599999999999</c:v>
                </c:pt>
                <c:pt idx="3252">
                  <c:v>78.736999999999995</c:v>
                </c:pt>
                <c:pt idx="3253">
                  <c:v>80.956400000000002</c:v>
                </c:pt>
                <c:pt idx="3254">
                  <c:v>85.913300000000007</c:v>
                </c:pt>
                <c:pt idx="3255">
                  <c:v>84.817499999999995</c:v>
                </c:pt>
                <c:pt idx="3256">
                  <c:v>84.435699999999997</c:v>
                </c:pt>
                <c:pt idx="3257">
                  <c:v>87.558999999999997</c:v>
                </c:pt>
                <c:pt idx="3258">
                  <c:v>87.013099999999994</c:v>
                </c:pt>
                <c:pt idx="3259">
                  <c:v>86.141199999999998</c:v>
                </c:pt>
                <c:pt idx="3260">
                  <c:v>83.286900000000003</c:v>
                </c:pt>
                <c:pt idx="3261">
                  <c:v>83.610100000000003</c:v>
                </c:pt>
                <c:pt idx="3262">
                  <c:v>83.986599999999996</c:v>
                </c:pt>
                <c:pt idx="3263">
                  <c:v>84.471500000000006</c:v>
                </c:pt>
                <c:pt idx="3264">
                  <c:v>77.531199999999998</c:v>
                </c:pt>
                <c:pt idx="3265">
                  <c:v>76.427300000000002</c:v>
                </c:pt>
                <c:pt idx="3266">
                  <c:v>78.760599999999997</c:v>
                </c:pt>
                <c:pt idx="3267">
                  <c:v>80.444100000000006</c:v>
                </c:pt>
                <c:pt idx="3268">
                  <c:v>81.199799999999996</c:v>
                </c:pt>
                <c:pt idx="3269">
                  <c:v>81.548299999999998</c:v>
                </c:pt>
                <c:pt idx="3270">
                  <c:v>81.273200000000003</c:v>
                </c:pt>
                <c:pt idx="3271">
                  <c:v>81.382499999999993</c:v>
                </c:pt>
                <c:pt idx="3272">
                  <c:v>79.070599999999999</c:v>
                </c:pt>
                <c:pt idx="3273">
                  <c:v>77.058000000000007</c:v>
                </c:pt>
                <c:pt idx="3274">
                  <c:v>80.572400000000002</c:v>
                </c:pt>
                <c:pt idx="3275">
                  <c:v>80.147900000000007</c:v>
                </c:pt>
                <c:pt idx="3276">
                  <c:v>78.741900000000001</c:v>
                </c:pt>
                <c:pt idx="3277">
                  <c:v>78.247399999999999</c:v>
                </c:pt>
                <c:pt idx="3278">
                  <c:v>77.811099999999996</c:v>
                </c:pt>
                <c:pt idx="3279">
                  <c:v>81.473600000000005</c:v>
                </c:pt>
                <c:pt idx="3280">
                  <c:v>75.927999999999997</c:v>
                </c:pt>
                <c:pt idx="3281">
                  <c:v>75.1387</c:v>
                </c:pt>
                <c:pt idx="3282">
                  <c:v>32.900199999999998</c:v>
                </c:pt>
                <c:pt idx="3283">
                  <c:v>31.634899999999998</c:v>
                </c:pt>
                <c:pt idx="3284">
                  <c:v>30.8385</c:v>
                </c:pt>
                <c:pt idx="3285">
                  <c:v>31.996700000000001</c:v>
                </c:pt>
                <c:pt idx="3286">
                  <c:v>34.649500000000003</c:v>
                </c:pt>
                <c:pt idx="3287">
                  <c:v>36.965800000000002</c:v>
                </c:pt>
                <c:pt idx="3288">
                  <c:v>40.133299999999998</c:v>
                </c:pt>
                <c:pt idx="3289">
                  <c:v>41.278700000000001</c:v>
                </c:pt>
                <c:pt idx="3290">
                  <c:v>42.863900000000001</c:v>
                </c:pt>
                <c:pt idx="3291">
                  <c:v>45.575600000000001</c:v>
                </c:pt>
                <c:pt idx="3292">
                  <c:v>44.97</c:v>
                </c:pt>
                <c:pt idx="3293">
                  <c:v>48.066299999999998</c:v>
                </c:pt>
                <c:pt idx="3294">
                  <c:v>49.646099999999997</c:v>
                </c:pt>
                <c:pt idx="3295">
                  <c:v>52.667299999999997</c:v>
                </c:pt>
                <c:pt idx="3296">
                  <c:v>42.185699999999997</c:v>
                </c:pt>
                <c:pt idx="3297">
                  <c:v>38.648400000000002</c:v>
                </c:pt>
                <c:pt idx="3298">
                  <c:v>39.988100000000003</c:v>
                </c:pt>
                <c:pt idx="3299">
                  <c:v>39.702500000000001</c:v>
                </c:pt>
                <c:pt idx="3300">
                  <c:v>43.079099999999997</c:v>
                </c:pt>
                <c:pt idx="3301">
                  <c:v>43.363900000000001</c:v>
                </c:pt>
                <c:pt idx="3302">
                  <c:v>45.717199999999998</c:v>
                </c:pt>
                <c:pt idx="3303">
                  <c:v>47.436900000000001</c:v>
                </c:pt>
                <c:pt idx="3304">
                  <c:v>48.690899999999999</c:v>
                </c:pt>
                <c:pt idx="3305">
                  <c:v>92.263300000000001</c:v>
                </c:pt>
                <c:pt idx="3306">
                  <c:v>84.385900000000007</c:v>
                </c:pt>
                <c:pt idx="3307">
                  <c:v>62.293399999999998</c:v>
                </c:pt>
                <c:pt idx="3308">
                  <c:v>65.4846</c:v>
                </c:pt>
                <c:pt idx="3309">
                  <c:v>66.884</c:v>
                </c:pt>
                <c:pt idx="3310">
                  <c:v>69.326999999999998</c:v>
                </c:pt>
                <c:pt idx="3311">
                  <c:v>81.745000000000005</c:v>
                </c:pt>
                <c:pt idx="3312">
                  <c:v>80.506100000000004</c:v>
                </c:pt>
                <c:pt idx="3313">
                  <c:v>79.210599999999999</c:v>
                </c:pt>
                <c:pt idx="3314">
                  <c:v>80.409899999999993</c:v>
                </c:pt>
                <c:pt idx="3315">
                  <c:v>64.889819987585355</c:v>
                </c:pt>
                <c:pt idx="3316">
                  <c:v>64.880195080576769</c:v>
                </c:pt>
                <c:pt idx="3317">
                  <c:v>84.953300846966002</c:v>
                </c:pt>
                <c:pt idx="3318">
                  <c:v>72.120843471208445</c:v>
                </c:pt>
                <c:pt idx="3319">
                  <c:v>86.208027673406093</c:v>
                </c:pt>
                <c:pt idx="3320">
                  <c:v>76.684027777777771</c:v>
                </c:pt>
                <c:pt idx="3321">
                  <c:v>76.420138888888886</c:v>
                </c:pt>
                <c:pt idx="3322">
                  <c:v>67.149305555555557</c:v>
                </c:pt>
                <c:pt idx="3323">
                  <c:v>69.45965125709651</c:v>
                </c:pt>
                <c:pt idx="3324">
                  <c:v>73.91366495140079</c:v>
                </c:pt>
                <c:pt idx="3325">
                  <c:v>64.236111111111114</c:v>
                </c:pt>
                <c:pt idx="3326">
                  <c:v>66.965277777777771</c:v>
                </c:pt>
                <c:pt idx="3327">
                  <c:v>79.027777777777771</c:v>
                </c:pt>
                <c:pt idx="3328">
                  <c:v>81.048611111111114</c:v>
                </c:pt>
                <c:pt idx="3329">
                  <c:v>78.34375</c:v>
                </c:pt>
                <c:pt idx="3330">
                  <c:v>84.072916666666657</c:v>
                </c:pt>
                <c:pt idx="3331">
                  <c:v>68.0763888888889</c:v>
                </c:pt>
                <c:pt idx="3332">
                  <c:v>61.444444444444436</c:v>
                </c:pt>
                <c:pt idx="3333">
                  <c:v>60.725694444444443</c:v>
                </c:pt>
                <c:pt idx="3334">
                  <c:v>67.8576388888889</c:v>
                </c:pt>
                <c:pt idx="3335">
                  <c:v>79.052083333333329</c:v>
                </c:pt>
                <c:pt idx="3336">
                  <c:v>59.395833333333336</c:v>
                </c:pt>
                <c:pt idx="3337">
                  <c:v>67.006944444444443</c:v>
                </c:pt>
                <c:pt idx="3338">
                  <c:v>66.850694444444443</c:v>
                </c:pt>
                <c:pt idx="3339">
                  <c:v>89.166666666666657</c:v>
                </c:pt>
                <c:pt idx="3340">
                  <c:v>61.895833333333329</c:v>
                </c:pt>
                <c:pt idx="3341">
                  <c:v>88.680555555555557</c:v>
                </c:pt>
                <c:pt idx="3342">
                  <c:v>87.21875</c:v>
                </c:pt>
                <c:pt idx="3343">
                  <c:v>72.694444444444443</c:v>
                </c:pt>
                <c:pt idx="3344">
                  <c:v>84</c:v>
                </c:pt>
                <c:pt idx="3345">
                  <c:v>83</c:v>
                </c:pt>
                <c:pt idx="3346">
                  <c:v>73</c:v>
                </c:pt>
                <c:pt idx="3347">
                  <c:v>92</c:v>
                </c:pt>
                <c:pt idx="3348">
                  <c:v>53.0625</c:v>
                </c:pt>
                <c:pt idx="3349">
                  <c:v>56.909722222222214</c:v>
                </c:pt>
                <c:pt idx="3350">
                  <c:v>86.569444444444443</c:v>
                </c:pt>
                <c:pt idx="3351">
                  <c:v>91.847222222222229</c:v>
                </c:pt>
                <c:pt idx="3352">
                  <c:v>63.770138888888894</c:v>
                </c:pt>
                <c:pt idx="3353">
                  <c:v>85.388888888888886</c:v>
                </c:pt>
                <c:pt idx="3354">
                  <c:v>68.909722222222229</c:v>
                </c:pt>
                <c:pt idx="3355">
                  <c:v>70.15625</c:v>
                </c:pt>
                <c:pt idx="3356">
                  <c:v>77.170138888888886</c:v>
                </c:pt>
                <c:pt idx="3357">
                  <c:v>68.2048611111111</c:v>
                </c:pt>
                <c:pt idx="3358">
                  <c:v>65.104166666666671</c:v>
                </c:pt>
                <c:pt idx="3359">
                  <c:v>82.163194444444443</c:v>
                </c:pt>
                <c:pt idx="3360">
                  <c:v>71.666666666666671</c:v>
                </c:pt>
                <c:pt idx="3361">
                  <c:v>68.236111111111114</c:v>
                </c:pt>
                <c:pt idx="3362">
                  <c:v>58.159722222222207</c:v>
                </c:pt>
                <c:pt idx="3363">
                  <c:v>67.1875</c:v>
                </c:pt>
                <c:pt idx="3364">
                  <c:v>77.927083333333343</c:v>
                </c:pt>
                <c:pt idx="3365">
                  <c:v>51.145833333333336</c:v>
                </c:pt>
                <c:pt idx="3366">
                  <c:v>80.621527777777786</c:v>
                </c:pt>
                <c:pt idx="3367">
                  <c:v>63.389216042917404</c:v>
                </c:pt>
                <c:pt idx="3368">
                  <c:v>63.045138888888886</c:v>
                </c:pt>
                <c:pt idx="3369">
                  <c:v>61.534438719337651</c:v>
                </c:pt>
                <c:pt idx="3370">
                  <c:v>67.391784940531466</c:v>
                </c:pt>
                <c:pt idx="3371">
                  <c:v>53.456409856519031</c:v>
                </c:pt>
                <c:pt idx="3372">
                  <c:v>54.480013550135496</c:v>
                </c:pt>
                <c:pt idx="3373">
                  <c:v>61.403570096942573</c:v>
                </c:pt>
                <c:pt idx="3374">
                  <c:v>61.249796051558157</c:v>
                </c:pt>
                <c:pt idx="3375">
                  <c:v>55.847222222222229</c:v>
                </c:pt>
                <c:pt idx="3376">
                  <c:v>66.072916666666657</c:v>
                </c:pt>
                <c:pt idx="3377">
                  <c:v>60.649305555555557</c:v>
                </c:pt>
                <c:pt idx="3378">
                  <c:v>65.579002214406671</c:v>
                </c:pt>
                <c:pt idx="3379">
                  <c:v>60.114583333333329</c:v>
                </c:pt>
                <c:pt idx="3380">
                  <c:v>64.888888888888886</c:v>
                </c:pt>
                <c:pt idx="3381">
                  <c:v>63.454861111111114</c:v>
                </c:pt>
                <c:pt idx="3382">
                  <c:v>69.875</c:v>
                </c:pt>
                <c:pt idx="3383">
                  <c:v>68.097222222222214</c:v>
                </c:pt>
                <c:pt idx="3384">
                  <c:v>66.84375</c:v>
                </c:pt>
                <c:pt idx="3385">
                  <c:v>62.003472222222221</c:v>
                </c:pt>
                <c:pt idx="3386">
                  <c:v>57.916666666666657</c:v>
                </c:pt>
                <c:pt idx="3387">
                  <c:v>57.322916666666671</c:v>
                </c:pt>
                <c:pt idx="3388">
                  <c:v>67.177083333333329</c:v>
                </c:pt>
                <c:pt idx="3389">
                  <c:v>67.131944444444429</c:v>
                </c:pt>
                <c:pt idx="3390">
                  <c:v>54.986111111111114</c:v>
                </c:pt>
                <c:pt idx="3391">
                  <c:v>58.423611111111107</c:v>
                </c:pt>
                <c:pt idx="3392">
                  <c:v>57.979166666666671</c:v>
                </c:pt>
                <c:pt idx="3393">
                  <c:v>61.243055555555557</c:v>
                </c:pt>
                <c:pt idx="3394">
                  <c:v>50.857638888888893</c:v>
                </c:pt>
                <c:pt idx="3395">
                  <c:v>54.579861111111107</c:v>
                </c:pt>
                <c:pt idx="3396">
                  <c:v>50.774305555555557</c:v>
                </c:pt>
                <c:pt idx="3397">
                  <c:v>57.260416666666657</c:v>
                </c:pt>
                <c:pt idx="3398">
                  <c:v>51.819444444444443</c:v>
                </c:pt>
                <c:pt idx="3399">
                  <c:v>54.854166666666671</c:v>
                </c:pt>
                <c:pt idx="3400">
                  <c:v>63.197916666666664</c:v>
                </c:pt>
                <c:pt idx="3401">
                  <c:v>50.5625</c:v>
                </c:pt>
                <c:pt idx="3402">
                  <c:v>67.451388888888886</c:v>
                </c:pt>
                <c:pt idx="3403">
                  <c:v>56.158309998062727</c:v>
                </c:pt>
                <c:pt idx="3404">
                  <c:v>69.182234596730694</c:v>
                </c:pt>
                <c:pt idx="3405">
                  <c:v>64.539887454485267</c:v>
                </c:pt>
                <c:pt idx="3406">
                  <c:v>61.996679528571811</c:v>
                </c:pt>
                <c:pt idx="3407">
                  <c:v>46.497742547842591</c:v>
                </c:pt>
                <c:pt idx="3408">
                  <c:v>72.091836734693885</c:v>
                </c:pt>
                <c:pt idx="3409">
                  <c:v>73.672483347405944</c:v>
                </c:pt>
                <c:pt idx="3410">
                  <c:v>65.252549716100205</c:v>
                </c:pt>
                <c:pt idx="3411">
                  <c:v>72.56937742606533</c:v>
                </c:pt>
                <c:pt idx="3412">
                  <c:v>77.984234234234222</c:v>
                </c:pt>
                <c:pt idx="3413">
                  <c:v>72.236423540104525</c:v>
                </c:pt>
                <c:pt idx="3414">
                  <c:v>73.335326953748009</c:v>
                </c:pt>
                <c:pt idx="3415">
                  <c:v>80.037894167005007</c:v>
                </c:pt>
                <c:pt idx="3416">
                  <c:v>75.737699760916072</c:v>
                </c:pt>
                <c:pt idx="3417">
                  <c:v>69.178840194776441</c:v>
                </c:pt>
                <c:pt idx="3418">
                  <c:v>76.438492063492063</c:v>
                </c:pt>
                <c:pt idx="3419">
                  <c:v>74.516506528701655</c:v>
                </c:pt>
                <c:pt idx="3420">
                  <c:v>76.170700838474929</c:v>
                </c:pt>
                <c:pt idx="3421">
                  <c:v>70.603900360537537</c:v>
                </c:pt>
                <c:pt idx="3422">
                  <c:v>82.343579031134979</c:v>
                </c:pt>
                <c:pt idx="3423">
                  <c:v>84.857978279030917</c:v>
                </c:pt>
                <c:pt idx="3424">
                  <c:v>58.539293645676629</c:v>
                </c:pt>
                <c:pt idx="3425">
                  <c:v>79.381514748281205</c:v>
                </c:pt>
                <c:pt idx="3426">
                  <c:v>74.060457516339866</c:v>
                </c:pt>
                <c:pt idx="3427">
                  <c:v>75.389194139194132</c:v>
                </c:pt>
                <c:pt idx="3428">
                  <c:v>63.310277556087598</c:v>
                </c:pt>
                <c:pt idx="3429">
                  <c:v>84.767874701503018</c:v>
                </c:pt>
                <c:pt idx="3430">
                  <c:v>66.541100085752774</c:v>
                </c:pt>
                <c:pt idx="3431">
                  <c:v>82.125471583302911</c:v>
                </c:pt>
                <c:pt idx="3432">
                  <c:v>81.833388175935056</c:v>
                </c:pt>
                <c:pt idx="3433">
                  <c:v>77.71146478043029</c:v>
                </c:pt>
                <c:pt idx="3434">
                  <c:v>85.682270916334659</c:v>
                </c:pt>
                <c:pt idx="3435">
                  <c:v>75.936692506459949</c:v>
                </c:pt>
                <c:pt idx="3436">
                  <c:v>77.240896358543424</c:v>
                </c:pt>
                <c:pt idx="3437">
                  <c:v>76.851851851851848</c:v>
                </c:pt>
                <c:pt idx="3438">
                  <c:v>74.497802887633384</c:v>
                </c:pt>
                <c:pt idx="3439">
                  <c:v>70.473970473970482</c:v>
                </c:pt>
                <c:pt idx="3440">
                  <c:v>76.247624762476249</c:v>
                </c:pt>
                <c:pt idx="3441">
                  <c:v>75.018059234288472</c:v>
                </c:pt>
                <c:pt idx="3442">
                  <c:v>63.23278800272665</c:v>
                </c:pt>
                <c:pt idx="3443">
                  <c:v>75.295285298614189</c:v>
                </c:pt>
                <c:pt idx="3444">
                  <c:v>75.649796680953955</c:v>
                </c:pt>
                <c:pt idx="3445">
                  <c:v>61.889456836018162</c:v>
                </c:pt>
                <c:pt idx="3446">
                  <c:v>80.786836272525775</c:v>
                </c:pt>
                <c:pt idx="3447">
                  <c:v>78.071767324816108</c:v>
                </c:pt>
                <c:pt idx="3448">
                  <c:v>73.124098124098126</c:v>
                </c:pt>
                <c:pt idx="3449">
                  <c:v>73.788557447274201</c:v>
                </c:pt>
                <c:pt idx="3450">
                  <c:v>75.423881673881681</c:v>
                </c:pt>
                <c:pt idx="3451">
                  <c:v>76.146695650447654</c:v>
                </c:pt>
                <c:pt idx="3452">
                  <c:v>76.686507936507937</c:v>
                </c:pt>
                <c:pt idx="3453">
                  <c:v>74.789292497625823</c:v>
                </c:pt>
                <c:pt idx="3454">
                  <c:v>79.275574005740054</c:v>
                </c:pt>
                <c:pt idx="3455">
                  <c:v>75.841317184863826</c:v>
                </c:pt>
                <c:pt idx="3456">
                  <c:v>77.261785146110697</c:v>
                </c:pt>
                <c:pt idx="3457">
                  <c:v>69.937898026185664</c:v>
                </c:pt>
                <c:pt idx="3458">
                  <c:v>76.953378817413906</c:v>
                </c:pt>
                <c:pt idx="3459">
                  <c:v>71.754461715601607</c:v>
                </c:pt>
                <c:pt idx="3460">
                  <c:v>71.859737484737479</c:v>
                </c:pt>
                <c:pt idx="3461">
                  <c:v>78.323606951803214</c:v>
                </c:pt>
                <c:pt idx="3462">
                  <c:v>75.486896427930361</c:v>
                </c:pt>
                <c:pt idx="3463">
                  <c:v>77.39239926739927</c:v>
                </c:pt>
                <c:pt idx="3464">
                  <c:v>76.210273466371021</c:v>
                </c:pt>
                <c:pt idx="3465">
                  <c:v>75.432389937106919</c:v>
                </c:pt>
                <c:pt idx="3466">
                  <c:v>78.312418993755145</c:v>
                </c:pt>
                <c:pt idx="3467">
                  <c:v>77.872236216064934</c:v>
                </c:pt>
                <c:pt idx="3468">
                  <c:v>82.725262576008845</c:v>
                </c:pt>
                <c:pt idx="3469">
                  <c:v>80.555555555555557</c:v>
                </c:pt>
                <c:pt idx="3470">
                  <c:v>77.321865012220343</c:v>
                </c:pt>
                <c:pt idx="3471">
                  <c:v>78.760342789598113</c:v>
                </c:pt>
                <c:pt idx="3472">
                  <c:v>76.091937897493438</c:v>
                </c:pt>
                <c:pt idx="3473">
                  <c:v>79.027179977682124</c:v>
                </c:pt>
                <c:pt idx="3474">
                  <c:v>78.417755991285404</c:v>
                </c:pt>
                <c:pt idx="3475">
                  <c:v>80.523318289275736</c:v>
                </c:pt>
                <c:pt idx="3476">
                  <c:v>72.445635984509977</c:v>
                </c:pt>
                <c:pt idx="3477">
                  <c:v>79.660119391488536</c:v>
                </c:pt>
                <c:pt idx="3478">
                  <c:v>74.028000713393965</c:v>
                </c:pt>
                <c:pt idx="3479">
                  <c:v>78.997289972899736</c:v>
                </c:pt>
                <c:pt idx="3480">
                  <c:v>80.690634524799108</c:v>
                </c:pt>
                <c:pt idx="3481">
                  <c:v>75.073267074413863</c:v>
                </c:pt>
                <c:pt idx="3482">
                  <c:v>76.74493199897357</c:v>
                </c:pt>
                <c:pt idx="3483">
                  <c:v>72.753383695310035</c:v>
                </c:pt>
                <c:pt idx="3484">
                  <c:v>56.008002256666067</c:v>
                </c:pt>
                <c:pt idx="3485">
                  <c:v>46.53566919191919</c:v>
                </c:pt>
                <c:pt idx="3486">
                  <c:v>58.522095056429826</c:v>
                </c:pt>
                <c:pt idx="3487">
                  <c:v>52.276064610866371</c:v>
                </c:pt>
                <c:pt idx="3488">
                  <c:v>69.814349525404793</c:v>
                </c:pt>
                <c:pt idx="3489">
                  <c:v>78.378103378103376</c:v>
                </c:pt>
                <c:pt idx="3490">
                  <c:v>73.552699896157833</c:v>
                </c:pt>
                <c:pt idx="3491">
                  <c:v>75.248215082552434</c:v>
                </c:pt>
                <c:pt idx="3492">
                  <c:v>70.195517405817824</c:v>
                </c:pt>
                <c:pt idx="3493">
                  <c:v>65.424905838041425</c:v>
                </c:pt>
                <c:pt idx="3494">
                  <c:v>68.514595103578159</c:v>
                </c:pt>
                <c:pt idx="3495">
                  <c:v>71.788194444444443</c:v>
                </c:pt>
                <c:pt idx="3496">
                  <c:v>58.964646464646449</c:v>
                </c:pt>
                <c:pt idx="3497">
                  <c:v>68.131659056316579</c:v>
                </c:pt>
                <c:pt idx="3498">
                  <c:v>81.18636564851704</c:v>
                </c:pt>
                <c:pt idx="3499">
                  <c:v>65.892330383480825</c:v>
                </c:pt>
                <c:pt idx="3500">
                  <c:v>75.300687285223361</c:v>
                </c:pt>
                <c:pt idx="3501">
                  <c:v>73.335096302172857</c:v>
                </c:pt>
                <c:pt idx="3502">
                  <c:v>81.488726598272763</c:v>
                </c:pt>
                <c:pt idx="3503">
                  <c:v>76.32693102023957</c:v>
                </c:pt>
                <c:pt idx="3504">
                  <c:v>66.317365269461078</c:v>
                </c:pt>
                <c:pt idx="3505">
                  <c:v>83.178053830227739</c:v>
                </c:pt>
                <c:pt idx="3506">
                  <c:v>79.554427523970674</c:v>
                </c:pt>
                <c:pt idx="3507">
                  <c:v>76.307658002038735</c:v>
                </c:pt>
                <c:pt idx="3508">
                  <c:v>75.402709134175367</c:v>
                </c:pt>
                <c:pt idx="3509">
                  <c:v>73.994653649465363</c:v>
                </c:pt>
                <c:pt idx="3510">
                  <c:v>80.173405654174871</c:v>
                </c:pt>
                <c:pt idx="3511">
                  <c:v>73.115339749198014</c:v>
                </c:pt>
                <c:pt idx="3512">
                  <c:v>58.892081736909319</c:v>
                </c:pt>
                <c:pt idx="3513">
                  <c:v>66.237839221710175</c:v>
                </c:pt>
                <c:pt idx="3514">
                  <c:v>55.594982506361326</c:v>
                </c:pt>
                <c:pt idx="3515">
                  <c:v>77.223774595412749</c:v>
                </c:pt>
                <c:pt idx="3516">
                  <c:v>64.319356817385213</c:v>
                </c:pt>
                <c:pt idx="3517">
                  <c:v>77.083742552216322</c:v>
                </c:pt>
                <c:pt idx="3518">
                  <c:v>62.867519137091165</c:v>
                </c:pt>
                <c:pt idx="3519">
                  <c:v>71.257778497176361</c:v>
                </c:pt>
                <c:pt idx="3520">
                  <c:v>81.185851071157941</c:v>
                </c:pt>
                <c:pt idx="3521">
                  <c:v>76.56619385342789</c:v>
                </c:pt>
                <c:pt idx="3522">
                  <c:v>63.308121735998554</c:v>
                </c:pt>
                <c:pt idx="3523">
                  <c:v>51.996927803379414</c:v>
                </c:pt>
                <c:pt idx="3524">
                  <c:v>59.740303770002697</c:v>
                </c:pt>
                <c:pt idx="3525">
                  <c:v>62.177579365079374</c:v>
                </c:pt>
                <c:pt idx="3526">
                  <c:v>55.311213991769549</c:v>
                </c:pt>
                <c:pt idx="3527">
                  <c:v>47.016460905349788</c:v>
                </c:pt>
                <c:pt idx="3528">
                  <c:v>56.071127946127945</c:v>
                </c:pt>
                <c:pt idx="3529">
                  <c:v>51.255341880341888</c:v>
                </c:pt>
                <c:pt idx="3530">
                  <c:v>72.718253968253961</c:v>
                </c:pt>
                <c:pt idx="3531">
                  <c:v>70.883158943697055</c:v>
                </c:pt>
                <c:pt idx="3532">
                  <c:v>76.851851851851848</c:v>
                </c:pt>
                <c:pt idx="3533">
                  <c:v>72.600151171579739</c:v>
                </c:pt>
                <c:pt idx="3534">
                  <c:v>76.379440665154945</c:v>
                </c:pt>
                <c:pt idx="3535">
                  <c:v>71.612237237237238</c:v>
                </c:pt>
                <c:pt idx="3536">
                  <c:v>71.655328798185948</c:v>
                </c:pt>
                <c:pt idx="3537">
                  <c:v>45.3125</c:v>
                </c:pt>
                <c:pt idx="3538">
                  <c:v>80.476846094629011</c:v>
                </c:pt>
                <c:pt idx="3539">
                  <c:v>81.310347312292848</c:v>
                </c:pt>
                <c:pt idx="3540">
                  <c:v>74.339483268054707</c:v>
                </c:pt>
                <c:pt idx="3541">
                  <c:v>71.786860615993987</c:v>
                </c:pt>
                <c:pt idx="3542">
                  <c:v>77.811073059360723</c:v>
                </c:pt>
                <c:pt idx="3543">
                  <c:v>64.795524691358025</c:v>
                </c:pt>
                <c:pt idx="3544">
                  <c:v>79.799556110417541</c:v>
                </c:pt>
                <c:pt idx="3545">
                  <c:v>80.886476264997384</c:v>
                </c:pt>
                <c:pt idx="3546">
                  <c:v>74.69746974697469</c:v>
                </c:pt>
                <c:pt idx="3547">
                  <c:v>75.915487768936046</c:v>
                </c:pt>
                <c:pt idx="3548">
                  <c:v>78.462676594119898</c:v>
                </c:pt>
                <c:pt idx="3549">
                  <c:v>78.883395138030494</c:v>
                </c:pt>
                <c:pt idx="3550">
                  <c:v>71.815965874466798</c:v>
                </c:pt>
                <c:pt idx="3551">
                  <c:v>77.240896358543424</c:v>
                </c:pt>
                <c:pt idx="3552">
                  <c:v>66.484889797773235</c:v>
                </c:pt>
                <c:pt idx="3553">
                  <c:v>78.23915525114154</c:v>
                </c:pt>
                <c:pt idx="3554">
                  <c:v>70.078084997439845</c:v>
                </c:pt>
                <c:pt idx="3555">
                  <c:v>59.71477731453907</c:v>
                </c:pt>
                <c:pt idx="3556">
                  <c:v>54.228421970357445</c:v>
                </c:pt>
                <c:pt idx="3557">
                  <c:v>55.908289241622569</c:v>
                </c:pt>
                <c:pt idx="3558">
                  <c:v>68.450366610265093</c:v>
                </c:pt>
                <c:pt idx="3559">
                  <c:v>73.958333333333329</c:v>
                </c:pt>
                <c:pt idx="3560">
                  <c:v>55.491679769392022</c:v>
                </c:pt>
                <c:pt idx="3561">
                  <c:v>81.958061002178653</c:v>
                </c:pt>
                <c:pt idx="3562">
                  <c:v>76.758512544802898</c:v>
                </c:pt>
                <c:pt idx="3563">
                  <c:v>50.729124374069599</c:v>
                </c:pt>
                <c:pt idx="3564">
                  <c:v>50.115521949170301</c:v>
                </c:pt>
                <c:pt idx="3565">
                  <c:v>51.554840686274503</c:v>
                </c:pt>
                <c:pt idx="3566">
                  <c:v>62.040692377771002</c:v>
                </c:pt>
                <c:pt idx="3567">
                  <c:v>74.221802901343594</c:v>
                </c:pt>
                <c:pt idx="3568">
                  <c:v>74.224608043626404</c:v>
                </c:pt>
                <c:pt idx="3569">
                  <c:v>80.314181703070602</c:v>
                </c:pt>
                <c:pt idx="3570">
                  <c:v>80.720946915351504</c:v>
                </c:pt>
                <c:pt idx="3571">
                  <c:v>75.177304964539005</c:v>
                </c:pt>
                <c:pt idx="3572">
                  <c:v>80.228758169934693</c:v>
                </c:pt>
                <c:pt idx="3573">
                  <c:v>81.979606188466903</c:v>
                </c:pt>
                <c:pt idx="3574">
                  <c:v>79.244258224705106</c:v>
                </c:pt>
                <c:pt idx="3575">
                  <c:v>73.406135142776407</c:v>
                </c:pt>
                <c:pt idx="3576">
                  <c:v>77.351240834743393</c:v>
                </c:pt>
                <c:pt idx="3577">
                  <c:v>77.202581369247994</c:v>
                </c:pt>
                <c:pt idx="3578">
                  <c:v>81.192129629629605</c:v>
                </c:pt>
                <c:pt idx="3579">
                  <c:v>76.183313277176097</c:v>
                </c:pt>
                <c:pt idx="3580">
                  <c:v>77.598566308243704</c:v>
                </c:pt>
                <c:pt idx="3581">
                  <c:v>76.2016229712859</c:v>
                </c:pt>
                <c:pt idx="3582">
                  <c:v>58.362148455509399</c:v>
                </c:pt>
                <c:pt idx="3583">
                  <c:v>73.842592592592595</c:v>
                </c:pt>
                <c:pt idx="3584">
                  <c:v>68.607305936073004</c:v>
                </c:pt>
                <c:pt idx="3585">
                  <c:v>78.599773242630405</c:v>
                </c:pt>
                <c:pt idx="3586">
                  <c:v>79.300213675213698</c:v>
                </c:pt>
                <c:pt idx="3587">
                  <c:v>77.438556067588294</c:v>
                </c:pt>
                <c:pt idx="3588">
                  <c:v>77.719907407407405</c:v>
                </c:pt>
                <c:pt idx="3589">
                  <c:v>63.959212376933898</c:v>
                </c:pt>
                <c:pt idx="3590">
                  <c:v>76.492408557626007</c:v>
                </c:pt>
                <c:pt idx="3591">
                  <c:v>78.3549783549784</c:v>
                </c:pt>
                <c:pt idx="3592">
                  <c:v>85.680251419302493</c:v>
                </c:pt>
                <c:pt idx="3593">
                  <c:v>70.999791926758206</c:v>
                </c:pt>
                <c:pt idx="3594">
                  <c:v>84.126984126984098</c:v>
                </c:pt>
                <c:pt idx="3595">
                  <c:v>72.939488784559202</c:v>
                </c:pt>
                <c:pt idx="3596">
                  <c:v>83.0204517704518</c:v>
                </c:pt>
                <c:pt idx="3597">
                  <c:v>74.520383693045602</c:v>
                </c:pt>
                <c:pt idx="3598">
                  <c:v>77.657004830917899</c:v>
                </c:pt>
                <c:pt idx="3599">
                  <c:v>76.242690058479496</c:v>
                </c:pt>
                <c:pt idx="3600">
                  <c:v>69.5910973084886</c:v>
                </c:pt>
                <c:pt idx="3601">
                  <c:v>79.056437389770693</c:v>
                </c:pt>
                <c:pt idx="3602">
                  <c:v>77.467494089834503</c:v>
                </c:pt>
                <c:pt idx="3603">
                  <c:v>61.234779299847801</c:v>
                </c:pt>
                <c:pt idx="3604">
                  <c:v>78.3549783549784</c:v>
                </c:pt>
                <c:pt idx="3605">
                  <c:v>71.496683250414605</c:v>
                </c:pt>
                <c:pt idx="3606">
                  <c:v>83.492714025500902</c:v>
                </c:pt>
                <c:pt idx="3607">
                  <c:v>79.957091237578993</c:v>
                </c:pt>
                <c:pt idx="3608">
                  <c:v>78.885135135135101</c:v>
                </c:pt>
                <c:pt idx="3609">
                  <c:v>82.152128764278302</c:v>
                </c:pt>
                <c:pt idx="3610">
                  <c:v>80.673480083857399</c:v>
                </c:pt>
                <c:pt idx="3611">
                  <c:v>73.9583333333333</c:v>
                </c:pt>
                <c:pt idx="3612">
                  <c:v>80.854101765316699</c:v>
                </c:pt>
                <c:pt idx="3613">
                  <c:v>82.339559386973207</c:v>
                </c:pt>
                <c:pt idx="3614">
                  <c:v>81.708829365079396</c:v>
                </c:pt>
                <c:pt idx="3615">
                  <c:v>61.373824221046398</c:v>
                </c:pt>
                <c:pt idx="3616">
                  <c:v>62.579365079365097</c:v>
                </c:pt>
                <c:pt idx="3617">
                  <c:v>60.048161120840597</c:v>
                </c:pt>
                <c:pt idx="3618">
                  <c:v>66.345187864175202</c:v>
                </c:pt>
                <c:pt idx="3619">
                  <c:v>65.501348302239805</c:v>
                </c:pt>
                <c:pt idx="3620">
                  <c:v>59.261984861227901</c:v>
                </c:pt>
                <c:pt idx="3621">
                  <c:v>75.762760193897904</c:v>
                </c:pt>
                <c:pt idx="3622">
                  <c:v>69.836893090569504</c:v>
                </c:pt>
                <c:pt idx="3623">
                  <c:v>68.2550730017322</c:v>
                </c:pt>
                <c:pt idx="3624">
                  <c:v>63.749660418364599</c:v>
                </c:pt>
                <c:pt idx="3625">
                  <c:v>60.048243630333197</c:v>
                </c:pt>
                <c:pt idx="3626">
                  <c:v>65.830519376105499</c:v>
                </c:pt>
                <c:pt idx="3627">
                  <c:v>54.672574157868297</c:v>
                </c:pt>
                <c:pt idx="3628">
                  <c:v>64.703856749311299</c:v>
                </c:pt>
                <c:pt idx="3629">
                  <c:v>66.275542784163505</c:v>
                </c:pt>
                <c:pt idx="3630">
                  <c:v>67.948717948717999</c:v>
                </c:pt>
                <c:pt idx="3631">
                  <c:v>67.075386012715697</c:v>
                </c:pt>
                <c:pt idx="3632">
                  <c:v>65.902278177458001</c:v>
                </c:pt>
                <c:pt idx="3633">
                  <c:v>58.881578947368403</c:v>
                </c:pt>
                <c:pt idx="3634">
                  <c:v>76.369598765432102</c:v>
                </c:pt>
                <c:pt idx="3635">
                  <c:v>71.426308165851907</c:v>
                </c:pt>
                <c:pt idx="3636">
                  <c:v>68.681437078827798</c:v>
                </c:pt>
                <c:pt idx="3637">
                  <c:v>59.159461339693898</c:v>
                </c:pt>
                <c:pt idx="3638">
                  <c:v>64.558803627013106</c:v>
                </c:pt>
                <c:pt idx="3639">
                  <c:v>86.287794985250699</c:v>
                </c:pt>
                <c:pt idx="3640">
                  <c:v>66.520322509388095</c:v>
                </c:pt>
                <c:pt idx="3641">
                  <c:v>77.561230585424099</c:v>
                </c:pt>
                <c:pt idx="3642">
                  <c:v>83.596303104575199</c:v>
                </c:pt>
                <c:pt idx="3643">
                  <c:v>83.738218505243594</c:v>
                </c:pt>
                <c:pt idx="3644">
                  <c:v>82.201213818860893</c:v>
                </c:pt>
                <c:pt idx="3645">
                  <c:v>73.063430698740007</c:v>
                </c:pt>
                <c:pt idx="3646">
                  <c:v>76.442873969375697</c:v>
                </c:pt>
                <c:pt idx="3647">
                  <c:v>81.544044044044</c:v>
                </c:pt>
                <c:pt idx="3648">
                  <c:v>69.434663536776199</c:v>
                </c:pt>
                <c:pt idx="3649">
                  <c:v>68.244549929676495</c:v>
                </c:pt>
                <c:pt idx="3650">
                  <c:v>69.831511839708597</c:v>
                </c:pt>
                <c:pt idx="3651">
                  <c:v>73.858120991506297</c:v>
                </c:pt>
                <c:pt idx="3652">
                  <c:v>73.901892790059193</c:v>
                </c:pt>
                <c:pt idx="3653">
                  <c:v>71.819266515950801</c:v>
                </c:pt>
                <c:pt idx="3654">
                  <c:v>71.337788259958103</c:v>
                </c:pt>
                <c:pt idx="3655">
                  <c:v>79.761904761904802</c:v>
                </c:pt>
                <c:pt idx="3656">
                  <c:v>75.0203915171289</c:v>
                </c:pt>
                <c:pt idx="3657">
                  <c:v>82.323232323232304</c:v>
                </c:pt>
                <c:pt idx="3658">
                  <c:v>67.206790123456798</c:v>
                </c:pt>
                <c:pt idx="3659">
                  <c:v>72.6019965277778</c:v>
                </c:pt>
                <c:pt idx="3660">
                  <c:v>83.745301162689003</c:v>
                </c:pt>
                <c:pt idx="3661">
                  <c:v>79.1666666666667</c:v>
                </c:pt>
                <c:pt idx="3662">
                  <c:v>98.368877453959826</c:v>
                </c:pt>
                <c:pt idx="3663">
                  <c:v>98.421584337668506</c:v>
                </c:pt>
                <c:pt idx="3664">
                  <c:v>98.341059374060023</c:v>
                </c:pt>
                <c:pt idx="3665">
                  <c:v>69.477648083220856</c:v>
                </c:pt>
                <c:pt idx="3666">
                  <c:v>57.141134766534243</c:v>
                </c:pt>
                <c:pt idx="3667">
                  <c:v>69.071302484995584</c:v>
                </c:pt>
                <c:pt idx="3668">
                  <c:v>65.116217245940106</c:v>
                </c:pt>
                <c:pt idx="3669">
                  <c:v>55.017774202955508</c:v>
                </c:pt>
                <c:pt idx="3670">
                  <c:v>60.385997110286915</c:v>
                </c:pt>
                <c:pt idx="3671">
                  <c:v>69.974378881110241</c:v>
                </c:pt>
                <c:pt idx="3672">
                  <c:v>69.54647825866742</c:v>
                </c:pt>
                <c:pt idx="3673">
                  <c:v>59.122398495780338</c:v>
                </c:pt>
                <c:pt idx="3674">
                  <c:v>51.613621191777156</c:v>
                </c:pt>
                <c:pt idx="3675">
                  <c:v>53.261328905831171</c:v>
                </c:pt>
                <c:pt idx="3676">
                  <c:v>66.079988422888334</c:v>
                </c:pt>
                <c:pt idx="3677">
                  <c:v>54.883730399960044</c:v>
                </c:pt>
                <c:pt idx="3678">
                  <c:v>51.986838980122862</c:v>
                </c:pt>
                <c:pt idx="3679">
                  <c:v>47.037062907307572</c:v>
                </c:pt>
                <c:pt idx="3680">
                  <c:v>55.229709627997892</c:v>
                </c:pt>
                <c:pt idx="3681">
                  <c:v>58.867849938755135</c:v>
                </c:pt>
                <c:pt idx="3682">
                  <c:v>65.145800774508615</c:v>
                </c:pt>
                <c:pt idx="3683">
                  <c:v>60.802299036747343</c:v>
                </c:pt>
                <c:pt idx="3684">
                  <c:v>62.933718434336974</c:v>
                </c:pt>
                <c:pt idx="3685">
                  <c:v>60.38546028123082</c:v>
                </c:pt>
                <c:pt idx="3686">
                  <c:v>64.668106799241713</c:v>
                </c:pt>
                <c:pt idx="3687">
                  <c:v>74.777932396988362</c:v>
                </c:pt>
                <c:pt idx="3688">
                  <c:v>50.14</c:v>
                </c:pt>
                <c:pt idx="3689">
                  <c:v>72.87</c:v>
                </c:pt>
                <c:pt idx="3690">
                  <c:v>59.9</c:v>
                </c:pt>
                <c:pt idx="3691">
                  <c:v>63.18</c:v>
                </c:pt>
                <c:pt idx="3692">
                  <c:v>81.239999999999995</c:v>
                </c:pt>
                <c:pt idx="3693">
                  <c:v>68.95</c:v>
                </c:pt>
                <c:pt idx="3694">
                  <c:v>83.247698862262283</c:v>
                </c:pt>
                <c:pt idx="3695">
                  <c:v>78.941064162720977</c:v>
                </c:pt>
                <c:pt idx="3696">
                  <c:v>84.096535876559557</c:v>
                </c:pt>
                <c:pt idx="3697">
                  <c:v>79.794274142251936</c:v>
                </c:pt>
                <c:pt idx="3698">
                  <c:v>84.124398187571998</c:v>
                </c:pt>
                <c:pt idx="3699">
                  <c:v>65.635204478308196</c:v>
                </c:pt>
                <c:pt idx="3700">
                  <c:v>31</c:v>
                </c:pt>
                <c:pt idx="3701">
                  <c:v>53.113116227615301</c:v>
                </c:pt>
                <c:pt idx="3702">
                  <c:v>50.741291887125215</c:v>
                </c:pt>
                <c:pt idx="3703">
                  <c:v>47.53819444444445</c:v>
                </c:pt>
                <c:pt idx="3704">
                  <c:v>60.711331679073609</c:v>
                </c:pt>
                <c:pt idx="3705">
                  <c:v>60.952113729891508</c:v>
                </c:pt>
                <c:pt idx="3706">
                  <c:v>51.578627808136005</c:v>
                </c:pt>
                <c:pt idx="3707">
                  <c:v>56.698797877102116</c:v>
                </c:pt>
                <c:pt idx="3708">
                  <c:v>61.039026965562051</c:v>
                </c:pt>
                <c:pt idx="3709">
                  <c:v>60.182086051035576</c:v>
                </c:pt>
                <c:pt idx="3710">
                  <c:v>60.675716054125587</c:v>
                </c:pt>
                <c:pt idx="3711">
                  <c:v>53.003472222222229</c:v>
                </c:pt>
                <c:pt idx="3712">
                  <c:v>59.47569444444445</c:v>
                </c:pt>
                <c:pt idx="3713">
                  <c:v>48.635416666666664</c:v>
                </c:pt>
                <c:pt idx="3714">
                  <c:v>55.49305555555555</c:v>
                </c:pt>
                <c:pt idx="3715">
                  <c:v>55</c:v>
                </c:pt>
                <c:pt idx="3716">
                  <c:v>58.746527777777779</c:v>
                </c:pt>
                <c:pt idx="3717">
                  <c:v>58.99305555555555</c:v>
                </c:pt>
                <c:pt idx="3718">
                  <c:v>57.076388888888886</c:v>
                </c:pt>
                <c:pt idx="3719">
                  <c:v>47.100694444444436</c:v>
                </c:pt>
                <c:pt idx="3720">
                  <c:v>48.340277777777771</c:v>
                </c:pt>
                <c:pt idx="3721">
                  <c:v>45.420138888888886</c:v>
                </c:pt>
                <c:pt idx="3722">
                  <c:v>55.642361111111107</c:v>
                </c:pt>
                <c:pt idx="3723">
                  <c:v>63.983781918564532</c:v>
                </c:pt>
                <c:pt idx="3724">
                  <c:v>51.995264495264479</c:v>
                </c:pt>
                <c:pt idx="3725">
                  <c:v>51.734845416497912</c:v>
                </c:pt>
                <c:pt idx="3726">
                  <c:v>39.292114695340508</c:v>
                </c:pt>
                <c:pt idx="3727">
                  <c:v>58.837365591397848</c:v>
                </c:pt>
                <c:pt idx="3728">
                  <c:v>57.030721342536204</c:v>
                </c:pt>
                <c:pt idx="3729">
                  <c:v>62.232279449260588</c:v>
                </c:pt>
                <c:pt idx="3730">
                  <c:v>51.92307692307692</c:v>
                </c:pt>
                <c:pt idx="3731">
                  <c:v>47.62040197193781</c:v>
                </c:pt>
                <c:pt idx="3732">
                  <c:v>58.935819381024857</c:v>
                </c:pt>
                <c:pt idx="3733">
                  <c:v>64.526214526214531</c:v>
                </c:pt>
                <c:pt idx="3734">
                  <c:v>64.113904407200494</c:v>
                </c:pt>
                <c:pt idx="3735">
                  <c:v>56.349206349206348</c:v>
                </c:pt>
                <c:pt idx="3736">
                  <c:v>62.366932801064536</c:v>
                </c:pt>
                <c:pt idx="3737">
                  <c:v>61.990466798159105</c:v>
                </c:pt>
                <c:pt idx="3738">
                  <c:v>52.197488584474883</c:v>
                </c:pt>
                <c:pt idx="3739">
                  <c:v>57.010582010581999</c:v>
                </c:pt>
                <c:pt idx="3740">
                  <c:v>76.144312652068123</c:v>
                </c:pt>
                <c:pt idx="3741">
                  <c:v>58.230198019801982</c:v>
                </c:pt>
                <c:pt idx="3742">
                  <c:v>50.276938569989937</c:v>
                </c:pt>
                <c:pt idx="3743">
                  <c:v>40.294715447154474</c:v>
                </c:pt>
                <c:pt idx="3744">
                  <c:v>36.512799564270146</c:v>
                </c:pt>
                <c:pt idx="3745">
                  <c:v>61.111111111111107</c:v>
                </c:pt>
                <c:pt idx="3746">
                  <c:v>55.316484517304197</c:v>
                </c:pt>
                <c:pt idx="3747">
                  <c:v>52.909491990062527</c:v>
                </c:pt>
                <c:pt idx="3748">
                  <c:v>55.240374555346307</c:v>
                </c:pt>
                <c:pt idx="3749">
                  <c:v>64.210310707758239</c:v>
                </c:pt>
                <c:pt idx="3750">
                  <c:v>51.846136259716502</c:v>
                </c:pt>
                <c:pt idx="3751">
                  <c:v>51.144611948632047</c:v>
                </c:pt>
                <c:pt idx="3752">
                  <c:v>52.590811965811966</c:v>
                </c:pt>
                <c:pt idx="3753">
                  <c:v>58.698830409356717</c:v>
                </c:pt>
                <c:pt idx="3754">
                  <c:v>49.888427208371809</c:v>
                </c:pt>
                <c:pt idx="3755">
                  <c:v>52.243252716438839</c:v>
                </c:pt>
                <c:pt idx="3756">
                  <c:v>50.35583103764921</c:v>
                </c:pt>
                <c:pt idx="3757">
                  <c:v>60.208142026323841</c:v>
                </c:pt>
                <c:pt idx="3758">
                  <c:v>64.249216966608259</c:v>
                </c:pt>
                <c:pt idx="3759">
                  <c:v>47.984536530275378</c:v>
                </c:pt>
                <c:pt idx="3760">
                  <c:v>61.4699187656744</c:v>
                </c:pt>
                <c:pt idx="3761">
                  <c:v>59.347497249724967</c:v>
                </c:pt>
                <c:pt idx="3762">
                  <c:v>53.84801884178443</c:v>
                </c:pt>
                <c:pt idx="3763">
                  <c:v>60.812652754277117</c:v>
                </c:pt>
                <c:pt idx="3764">
                  <c:v>58.613916947250289</c:v>
                </c:pt>
                <c:pt idx="3765">
                  <c:v>55.007824726134579</c:v>
                </c:pt>
                <c:pt idx="3766">
                  <c:v>52.672350568390172</c:v>
                </c:pt>
                <c:pt idx="3767">
                  <c:v>60.266323024054991</c:v>
                </c:pt>
                <c:pt idx="3768">
                  <c:v>60.269764957264961</c:v>
                </c:pt>
                <c:pt idx="3769">
                  <c:v>51.016865079365083</c:v>
                </c:pt>
                <c:pt idx="3770">
                  <c:v>49.186991869918693</c:v>
                </c:pt>
                <c:pt idx="3771">
                  <c:v>54.303655707543385</c:v>
                </c:pt>
                <c:pt idx="3772">
                  <c:v>61.67806575473962</c:v>
                </c:pt>
                <c:pt idx="3773">
                  <c:v>55.059902459711616</c:v>
                </c:pt>
                <c:pt idx="3774">
                  <c:v>48.703313429340824</c:v>
                </c:pt>
                <c:pt idx="3775">
                  <c:v>48.582553490619915</c:v>
                </c:pt>
                <c:pt idx="3776">
                  <c:v>58.991858237547888</c:v>
                </c:pt>
                <c:pt idx="3777">
                  <c:v>53.957680250783703</c:v>
                </c:pt>
                <c:pt idx="3778">
                  <c:v>50.327932098765437</c:v>
                </c:pt>
                <c:pt idx="3779">
                  <c:v>64.275486827033205</c:v>
                </c:pt>
                <c:pt idx="3780">
                  <c:v>70.877067430025406</c:v>
                </c:pt>
                <c:pt idx="3781">
                  <c:v>72.556988041853501</c:v>
                </c:pt>
                <c:pt idx="3782">
                  <c:v>69.107744107744097</c:v>
                </c:pt>
                <c:pt idx="3783">
                  <c:v>71.284575714955494</c:v>
                </c:pt>
                <c:pt idx="3784">
                  <c:v>75.166307083782797</c:v>
                </c:pt>
                <c:pt idx="3785">
                  <c:v>72.781506338553299</c:v>
                </c:pt>
                <c:pt idx="3786">
                  <c:v>67.037721459579998</c:v>
                </c:pt>
                <c:pt idx="3787">
                  <c:v>74.9305555555556</c:v>
                </c:pt>
                <c:pt idx="3788">
                  <c:v>57.307241278217496</c:v>
                </c:pt>
                <c:pt idx="3789">
                  <c:v>73.179552637977196</c:v>
                </c:pt>
                <c:pt idx="3790">
                  <c:v>61.351898380792797</c:v>
                </c:pt>
                <c:pt idx="3791">
                  <c:v>65.753424657534197</c:v>
                </c:pt>
                <c:pt idx="3792">
                  <c:v>58.093869731800801</c:v>
                </c:pt>
                <c:pt idx="3793">
                  <c:v>66.245270037839703</c:v>
                </c:pt>
                <c:pt idx="3794">
                  <c:v>52.404572940287203</c:v>
                </c:pt>
                <c:pt idx="3795">
                  <c:v>64.951236502960597</c:v>
                </c:pt>
                <c:pt idx="3796">
                  <c:v>49.343607305936096</c:v>
                </c:pt>
                <c:pt idx="3797">
                  <c:v>69.682071451982907</c:v>
                </c:pt>
                <c:pt idx="3798">
                  <c:v>81.350072780203803</c:v>
                </c:pt>
                <c:pt idx="3799">
                  <c:v>66.383581033262601</c:v>
                </c:pt>
                <c:pt idx="3800">
                  <c:v>72.971906565656596</c:v>
                </c:pt>
                <c:pt idx="3801">
                  <c:v>74.022633744855995</c:v>
                </c:pt>
                <c:pt idx="3802">
                  <c:v>68.637992831541197</c:v>
                </c:pt>
                <c:pt idx="3803">
                  <c:v>80.314960629921302</c:v>
                </c:pt>
                <c:pt idx="3804">
                  <c:v>68.826034063260295</c:v>
                </c:pt>
                <c:pt idx="3805">
                  <c:v>67.995169082125599</c:v>
                </c:pt>
                <c:pt idx="3806">
                  <c:v>51.923076923076898</c:v>
                </c:pt>
                <c:pt idx="3807">
                  <c:v>56.267580872011301</c:v>
                </c:pt>
                <c:pt idx="3808">
                  <c:v>71.635367762128297</c:v>
                </c:pt>
                <c:pt idx="3809">
                  <c:v>74.635539795114298</c:v>
                </c:pt>
                <c:pt idx="3810">
                  <c:v>62.322695035461003</c:v>
                </c:pt>
                <c:pt idx="3811">
                  <c:v>80.46875</c:v>
                </c:pt>
                <c:pt idx="3812">
                  <c:v>59.325396825396801</c:v>
                </c:pt>
                <c:pt idx="3813">
                  <c:v>44.587138508371403</c:v>
                </c:pt>
                <c:pt idx="3814">
                  <c:v>82.522371364653196</c:v>
                </c:pt>
                <c:pt idx="3815">
                  <c:v>74.537037037036995</c:v>
                </c:pt>
                <c:pt idx="3816">
                  <c:v>67.623873873873904</c:v>
                </c:pt>
                <c:pt idx="3817">
                  <c:v>73.083548664944004</c:v>
                </c:pt>
                <c:pt idx="3818">
                  <c:v>72.380050505050505</c:v>
                </c:pt>
                <c:pt idx="3819">
                  <c:v>60.973370064279202</c:v>
                </c:pt>
                <c:pt idx="3820">
                  <c:v>65.2777777777778</c:v>
                </c:pt>
                <c:pt idx="3821">
                  <c:v>65.2777777777778</c:v>
                </c:pt>
                <c:pt idx="3822">
                  <c:v>65.2777777777778</c:v>
                </c:pt>
                <c:pt idx="3823">
                  <c:v>53.459571748162297</c:v>
                </c:pt>
                <c:pt idx="3824">
                  <c:v>56.122916064373101</c:v>
                </c:pt>
                <c:pt idx="3825">
                  <c:v>55.205437133148003</c:v>
                </c:pt>
                <c:pt idx="3826">
                  <c:v>54.755892255892299</c:v>
                </c:pt>
                <c:pt idx="3827">
                  <c:v>64.082177586481706</c:v>
                </c:pt>
                <c:pt idx="3828">
                  <c:v>61.488296672306802</c:v>
                </c:pt>
                <c:pt idx="3829">
                  <c:v>52.774179620034502</c:v>
                </c:pt>
                <c:pt idx="3830">
                  <c:v>52.503474031613699</c:v>
                </c:pt>
                <c:pt idx="3831">
                  <c:v>53.3420138888889</c:v>
                </c:pt>
                <c:pt idx="3832">
                  <c:v>53.051080424498103</c:v>
                </c:pt>
                <c:pt idx="3833">
                  <c:v>51.046212375517499</c:v>
                </c:pt>
                <c:pt idx="3834">
                  <c:v>56.386733484211703</c:v>
                </c:pt>
                <c:pt idx="3835">
                  <c:v>47.195790080738199</c:v>
                </c:pt>
                <c:pt idx="3836">
                  <c:v>51.197277963582302</c:v>
                </c:pt>
                <c:pt idx="3837">
                  <c:v>58.195135433941402</c:v>
                </c:pt>
                <c:pt idx="3838">
                  <c:v>56.332943013270899</c:v>
                </c:pt>
                <c:pt idx="3839">
                  <c:v>54.277989821882997</c:v>
                </c:pt>
                <c:pt idx="3840">
                  <c:v>58.977965307079202</c:v>
                </c:pt>
                <c:pt idx="3841">
                  <c:v>61.264656616415401</c:v>
                </c:pt>
                <c:pt idx="3842">
                  <c:v>59.602029914529901</c:v>
                </c:pt>
                <c:pt idx="3843">
                  <c:v>52.4305555555556</c:v>
                </c:pt>
                <c:pt idx="3844">
                  <c:v>47.443181818181799</c:v>
                </c:pt>
                <c:pt idx="3845">
                  <c:v>50.102880658436199</c:v>
                </c:pt>
                <c:pt idx="3846">
                  <c:v>58.837365591397798</c:v>
                </c:pt>
                <c:pt idx="3847">
                  <c:v>66.506882989183893</c:v>
                </c:pt>
                <c:pt idx="3848">
                  <c:v>40.925087983911503</c:v>
                </c:pt>
                <c:pt idx="3849">
                  <c:v>55.226608187134502</c:v>
                </c:pt>
                <c:pt idx="3850">
                  <c:v>49.786324786324798</c:v>
                </c:pt>
                <c:pt idx="3851">
                  <c:v>61.312158772318135</c:v>
                </c:pt>
                <c:pt idx="3852">
                  <c:v>62.055774925962481</c:v>
                </c:pt>
                <c:pt idx="3853">
                  <c:v>54.097222222222221</c:v>
                </c:pt>
                <c:pt idx="3854">
                  <c:v>59.108012394864986</c:v>
                </c:pt>
                <c:pt idx="3855">
                  <c:v>57.978880475057835</c:v>
                </c:pt>
                <c:pt idx="3856">
                  <c:v>50.353692201518285</c:v>
                </c:pt>
                <c:pt idx="3857">
                  <c:v>50.409776617348413</c:v>
                </c:pt>
                <c:pt idx="3858">
                  <c:v>47.580495585725949</c:v>
                </c:pt>
                <c:pt idx="3859">
                  <c:v>46.559044233807278</c:v>
                </c:pt>
                <c:pt idx="3860">
                  <c:v>29.836919398907114</c:v>
                </c:pt>
                <c:pt idx="3861">
                  <c:v>82.986111111111114</c:v>
                </c:pt>
                <c:pt idx="3862">
                  <c:v>25</c:v>
                </c:pt>
                <c:pt idx="3863">
                  <c:v>30</c:v>
                </c:pt>
                <c:pt idx="3864">
                  <c:v>28.000000000000004</c:v>
                </c:pt>
                <c:pt idx="3865">
                  <c:v>18</c:v>
                </c:pt>
                <c:pt idx="3866">
                  <c:v>12</c:v>
                </c:pt>
                <c:pt idx="3867">
                  <c:v>20</c:v>
                </c:pt>
                <c:pt idx="3868">
                  <c:v>26</c:v>
                </c:pt>
                <c:pt idx="3869">
                  <c:v>20</c:v>
                </c:pt>
                <c:pt idx="3870">
                  <c:v>70</c:v>
                </c:pt>
                <c:pt idx="3871">
                  <c:v>55.000000000000007</c:v>
                </c:pt>
                <c:pt idx="3872">
                  <c:v>39</c:v>
                </c:pt>
                <c:pt idx="3873">
                  <c:v>27</c:v>
                </c:pt>
                <c:pt idx="3874">
                  <c:v>36</c:v>
                </c:pt>
                <c:pt idx="3875">
                  <c:v>25</c:v>
                </c:pt>
                <c:pt idx="3876">
                  <c:v>20</c:v>
                </c:pt>
                <c:pt idx="3877">
                  <c:v>30</c:v>
                </c:pt>
                <c:pt idx="3878">
                  <c:v>35</c:v>
                </c:pt>
                <c:pt idx="3879">
                  <c:v>22</c:v>
                </c:pt>
                <c:pt idx="3880">
                  <c:v>2.61</c:v>
                </c:pt>
                <c:pt idx="3881">
                  <c:v>2.61</c:v>
                </c:pt>
                <c:pt idx="3882">
                  <c:v>7.36</c:v>
                </c:pt>
                <c:pt idx="3883">
                  <c:v>19.399999999999999</c:v>
                </c:pt>
                <c:pt idx="3884">
                  <c:v>21.3</c:v>
                </c:pt>
                <c:pt idx="3885">
                  <c:v>24.95</c:v>
                </c:pt>
                <c:pt idx="3886">
                  <c:v>28.68</c:v>
                </c:pt>
                <c:pt idx="3887">
                  <c:v>47.77</c:v>
                </c:pt>
                <c:pt idx="3921">
                  <c:v>32.604973024321367</c:v>
                </c:pt>
                <c:pt idx="3922">
                  <c:v>11.577910411345293</c:v>
                </c:pt>
                <c:pt idx="3923">
                  <c:v>48.374731442669102</c:v>
                </c:pt>
                <c:pt idx="3924">
                  <c:v>47.825596426550987</c:v>
                </c:pt>
                <c:pt idx="3925">
                  <c:v>40.140707290103052</c:v>
                </c:pt>
                <c:pt idx="3926">
                  <c:v>33.695282765686549</c:v>
                </c:pt>
                <c:pt idx="3927">
                  <c:v>55.863641774483554</c:v>
                </c:pt>
                <c:pt idx="3928">
                  <c:v>63.632488379791361</c:v>
                </c:pt>
                <c:pt idx="3929">
                  <c:v>59.453063445251097</c:v>
                </c:pt>
                <c:pt idx="3930">
                  <c:v>50.179103465905015</c:v>
                </c:pt>
                <c:pt idx="3931">
                  <c:v>36.545179279579656</c:v>
                </c:pt>
                <c:pt idx="3932">
                  <c:v>32.808601378820534</c:v>
                </c:pt>
                <c:pt idx="3933">
                  <c:v>33.473764613018673</c:v>
                </c:pt>
                <c:pt idx="3934">
                  <c:v>39.900630156883942</c:v>
                </c:pt>
                <c:pt idx="3935">
                  <c:v>35.23113064635448</c:v>
                </c:pt>
                <c:pt idx="3936">
                  <c:v>61.526026511477539</c:v>
                </c:pt>
                <c:pt idx="3937">
                  <c:v>44.390559327513742</c:v>
                </c:pt>
                <c:pt idx="3938">
                  <c:v>55.059812479793081</c:v>
                </c:pt>
                <c:pt idx="3939">
                  <c:v>53.766569673456189</c:v>
                </c:pt>
                <c:pt idx="3940">
                  <c:v>50.53346265761396</c:v>
                </c:pt>
                <c:pt idx="3941">
                  <c:v>3.9181429968956571</c:v>
                </c:pt>
                <c:pt idx="3942">
                  <c:v>2.5986795099104731</c:v>
                </c:pt>
                <c:pt idx="3943">
                  <c:v>4.8316556742882373</c:v>
                </c:pt>
                <c:pt idx="3944">
                  <c:v>3.7712343641180035</c:v>
                </c:pt>
                <c:pt idx="3945">
                  <c:v>4.7222938093984812</c:v>
                </c:pt>
                <c:pt idx="3946">
                  <c:v>6.2277393983699803</c:v>
                </c:pt>
                <c:pt idx="3947">
                  <c:v>3.6422210621637863</c:v>
                </c:pt>
                <c:pt idx="3948">
                  <c:v>40.935764331754065</c:v>
                </c:pt>
                <c:pt idx="3949">
                  <c:v>40.69299111582567</c:v>
                </c:pt>
                <c:pt idx="3950">
                  <c:v>46.580764434129115</c:v>
                </c:pt>
                <c:pt idx="3951">
                  <c:v>35.050195070422305</c:v>
                </c:pt>
                <c:pt idx="3952">
                  <c:v>36.668720911928474</c:v>
                </c:pt>
                <c:pt idx="3953">
                  <c:v>37.587661511747115</c:v>
                </c:pt>
                <c:pt idx="3954">
                  <c:v>42.500625590216757</c:v>
                </c:pt>
                <c:pt idx="3955">
                  <c:v>32.156095802853343</c:v>
                </c:pt>
                <c:pt idx="3956">
                  <c:v>43.671573081401249</c:v>
                </c:pt>
                <c:pt idx="3957">
                  <c:v>27.361708167419131</c:v>
                </c:pt>
                <c:pt idx="3958">
                  <c:v>25.786739789864754</c:v>
                </c:pt>
                <c:pt idx="3959">
                  <c:v>30.336595282867407</c:v>
                </c:pt>
                <c:pt idx="3960">
                  <c:v>30.591972184170192</c:v>
                </c:pt>
                <c:pt idx="3961">
                  <c:v>22.880926744306596</c:v>
                </c:pt>
                <c:pt idx="3962">
                  <c:v>22.242483565360704</c:v>
                </c:pt>
                <c:pt idx="3963">
                  <c:v>25.375351303613868</c:v>
                </c:pt>
                <c:pt idx="3964">
                  <c:v>28.089426369183514</c:v>
                </c:pt>
                <c:pt idx="3965">
                  <c:v>30.861130327533516</c:v>
                </c:pt>
                <c:pt idx="3966">
                  <c:v>33.700094598217632</c:v>
                </c:pt>
                <c:pt idx="3967">
                  <c:v>23.388094572438689</c:v>
                </c:pt>
                <c:pt idx="3968">
                  <c:v>18.128254139953015</c:v>
                </c:pt>
                <c:pt idx="3969">
                  <c:v>17.255828629271576</c:v>
                </c:pt>
                <c:pt idx="3970">
                  <c:v>24.276589323628116</c:v>
                </c:pt>
                <c:pt idx="3971">
                  <c:v>25.658471669356341</c:v>
                </c:pt>
                <c:pt idx="3972">
                  <c:v>28.990436338519508</c:v>
                </c:pt>
                <c:pt idx="3973">
                  <c:v>25.434524480619991</c:v>
                </c:pt>
                <c:pt idx="3974">
                  <c:v>24.812407944715474</c:v>
                </c:pt>
                <c:pt idx="3975">
                  <c:v>19.106429203983655</c:v>
                </c:pt>
                <c:pt idx="3976">
                  <c:v>21.876392506395437</c:v>
                </c:pt>
                <c:pt idx="3977">
                  <c:v>4.0877176769333108</c:v>
                </c:pt>
                <c:pt idx="3978">
                  <c:v>13.820918177838781</c:v>
                </c:pt>
                <c:pt idx="3979">
                  <c:v>12.74886820503065</c:v>
                </c:pt>
                <c:pt idx="3980">
                  <c:v>16.102814577796753</c:v>
                </c:pt>
                <c:pt idx="3981">
                  <c:v>15.250360539609142</c:v>
                </c:pt>
                <c:pt idx="3982">
                  <c:v>12.906948668120288</c:v>
                </c:pt>
                <c:pt idx="3983">
                  <c:v>12.496904380455465</c:v>
                </c:pt>
                <c:pt idx="3984">
                  <c:v>14.289847049444715</c:v>
                </c:pt>
                <c:pt idx="3985">
                  <c:v>47.599999999999994</c:v>
                </c:pt>
                <c:pt idx="3986">
                  <c:v>53.7</c:v>
                </c:pt>
                <c:pt idx="3987">
                  <c:v>65.2</c:v>
                </c:pt>
                <c:pt idx="3988">
                  <c:v>66.600000000000009</c:v>
                </c:pt>
                <c:pt idx="3989">
                  <c:v>70.199999999999989</c:v>
                </c:pt>
                <c:pt idx="3990">
                  <c:v>74.5</c:v>
                </c:pt>
                <c:pt idx="3991">
                  <c:v>70.399999999999991</c:v>
                </c:pt>
                <c:pt idx="3992">
                  <c:v>70</c:v>
                </c:pt>
                <c:pt idx="3993">
                  <c:v>67.7</c:v>
                </c:pt>
                <c:pt idx="3994">
                  <c:v>69.5</c:v>
                </c:pt>
                <c:pt idx="3995">
                  <c:v>60.3</c:v>
                </c:pt>
                <c:pt idx="3996">
                  <c:v>63</c:v>
                </c:pt>
                <c:pt idx="3997">
                  <c:v>48.1</c:v>
                </c:pt>
                <c:pt idx="3998">
                  <c:v>59.5</c:v>
                </c:pt>
                <c:pt idx="3999">
                  <c:v>69.599999999999994</c:v>
                </c:pt>
                <c:pt idx="4000">
                  <c:v>78.8</c:v>
                </c:pt>
                <c:pt idx="4001">
                  <c:v>50.8</c:v>
                </c:pt>
                <c:pt idx="4002">
                  <c:v>58.5</c:v>
                </c:pt>
                <c:pt idx="4003">
                  <c:v>81.99</c:v>
                </c:pt>
                <c:pt idx="4004">
                  <c:v>72</c:v>
                </c:pt>
                <c:pt idx="4005">
                  <c:v>57.099999999999994</c:v>
                </c:pt>
                <c:pt idx="4006">
                  <c:v>64.7</c:v>
                </c:pt>
                <c:pt idx="4007">
                  <c:v>57.3</c:v>
                </c:pt>
                <c:pt idx="4008">
                  <c:v>75.8</c:v>
                </c:pt>
                <c:pt idx="4009">
                  <c:v>77.900000000000006</c:v>
                </c:pt>
                <c:pt idx="4010">
                  <c:v>68.600000000000009</c:v>
                </c:pt>
                <c:pt idx="4011">
                  <c:v>76.400000000000006</c:v>
                </c:pt>
                <c:pt idx="4012">
                  <c:v>72.399999999999991</c:v>
                </c:pt>
                <c:pt idx="4013">
                  <c:v>65.5</c:v>
                </c:pt>
                <c:pt idx="4014">
                  <c:v>68.600000000000009</c:v>
                </c:pt>
                <c:pt idx="4015">
                  <c:v>31.900000000000002</c:v>
                </c:pt>
                <c:pt idx="4016">
                  <c:v>35</c:v>
                </c:pt>
                <c:pt idx="4017">
                  <c:v>55.000000000000007</c:v>
                </c:pt>
                <c:pt idx="4018">
                  <c:v>91</c:v>
                </c:pt>
                <c:pt idx="4019">
                  <c:v>91</c:v>
                </c:pt>
                <c:pt idx="4020">
                  <c:v>91</c:v>
                </c:pt>
                <c:pt idx="4021">
                  <c:v>92</c:v>
                </c:pt>
                <c:pt idx="4022">
                  <c:v>90</c:v>
                </c:pt>
                <c:pt idx="4023">
                  <c:v>90</c:v>
                </c:pt>
                <c:pt idx="4024">
                  <c:v>91</c:v>
                </c:pt>
                <c:pt idx="4025">
                  <c:v>90</c:v>
                </c:pt>
                <c:pt idx="4026">
                  <c:v>89</c:v>
                </c:pt>
                <c:pt idx="4027">
                  <c:v>88</c:v>
                </c:pt>
                <c:pt idx="4028">
                  <c:v>88</c:v>
                </c:pt>
                <c:pt idx="4029">
                  <c:v>90</c:v>
                </c:pt>
                <c:pt idx="4030">
                  <c:v>88</c:v>
                </c:pt>
                <c:pt idx="4031">
                  <c:v>88</c:v>
                </c:pt>
                <c:pt idx="4032">
                  <c:v>87</c:v>
                </c:pt>
                <c:pt idx="4033">
                  <c:v>88</c:v>
                </c:pt>
                <c:pt idx="4034">
                  <c:v>86</c:v>
                </c:pt>
                <c:pt idx="4035">
                  <c:v>90</c:v>
                </c:pt>
                <c:pt idx="4036">
                  <c:v>92</c:v>
                </c:pt>
                <c:pt idx="4037">
                  <c:v>88</c:v>
                </c:pt>
                <c:pt idx="4038">
                  <c:v>90</c:v>
                </c:pt>
                <c:pt idx="4039">
                  <c:v>90</c:v>
                </c:pt>
                <c:pt idx="4040">
                  <c:v>88</c:v>
                </c:pt>
                <c:pt idx="4041">
                  <c:v>88</c:v>
                </c:pt>
                <c:pt idx="4042">
                  <c:v>88</c:v>
                </c:pt>
                <c:pt idx="4043">
                  <c:v>85</c:v>
                </c:pt>
                <c:pt idx="4044">
                  <c:v>85</c:v>
                </c:pt>
                <c:pt idx="4045">
                  <c:v>81</c:v>
                </c:pt>
                <c:pt idx="4046">
                  <c:v>82</c:v>
                </c:pt>
                <c:pt idx="4047">
                  <c:v>81</c:v>
                </c:pt>
                <c:pt idx="4048">
                  <c:v>84</c:v>
                </c:pt>
                <c:pt idx="4049">
                  <c:v>81</c:v>
                </c:pt>
                <c:pt idx="4050">
                  <c:v>81</c:v>
                </c:pt>
                <c:pt idx="4051">
                  <c:v>83</c:v>
                </c:pt>
                <c:pt idx="4052">
                  <c:v>83</c:v>
                </c:pt>
                <c:pt idx="4053">
                  <c:v>84</c:v>
                </c:pt>
                <c:pt idx="4054">
                  <c:v>83</c:v>
                </c:pt>
                <c:pt idx="4055">
                  <c:v>84</c:v>
                </c:pt>
                <c:pt idx="4056">
                  <c:v>82</c:v>
                </c:pt>
                <c:pt idx="4057">
                  <c:v>83</c:v>
                </c:pt>
                <c:pt idx="4058">
                  <c:v>84</c:v>
                </c:pt>
                <c:pt idx="4059">
                  <c:v>86</c:v>
                </c:pt>
                <c:pt idx="4060">
                  <c:v>95.281415542575559</c:v>
                </c:pt>
                <c:pt idx="4061">
                  <c:v>95.320351776308627</c:v>
                </c:pt>
                <c:pt idx="4062">
                  <c:v>95.278044422763969</c:v>
                </c:pt>
                <c:pt idx="4063">
                  <c:v>95.038007704079604</c:v>
                </c:pt>
                <c:pt idx="4064">
                  <c:v>93.899999999999991</c:v>
                </c:pt>
                <c:pt idx="4065">
                  <c:v>71.2</c:v>
                </c:pt>
                <c:pt idx="4066">
                  <c:v>90.4</c:v>
                </c:pt>
                <c:pt idx="4067">
                  <c:v>70.599999999999994</c:v>
                </c:pt>
                <c:pt idx="4068">
                  <c:v>89.2</c:v>
                </c:pt>
                <c:pt idx="4069">
                  <c:v>59.5</c:v>
                </c:pt>
                <c:pt idx="4070">
                  <c:v>90.8</c:v>
                </c:pt>
                <c:pt idx="4071">
                  <c:v>76.2</c:v>
                </c:pt>
                <c:pt idx="4072">
                  <c:v>57.9</c:v>
                </c:pt>
                <c:pt idx="4073">
                  <c:v>64.600000000000009</c:v>
                </c:pt>
                <c:pt idx="4074">
                  <c:v>91.9</c:v>
                </c:pt>
                <c:pt idx="4075">
                  <c:v>82</c:v>
                </c:pt>
                <c:pt idx="4076">
                  <c:v>81.100000000000009</c:v>
                </c:pt>
                <c:pt idx="4077">
                  <c:v>88.8</c:v>
                </c:pt>
                <c:pt idx="4078">
                  <c:v>62.5</c:v>
                </c:pt>
                <c:pt idx="4079">
                  <c:v>50</c:v>
                </c:pt>
                <c:pt idx="4080">
                  <c:v>46.400000000000006</c:v>
                </c:pt>
                <c:pt idx="4081">
                  <c:v>50</c:v>
                </c:pt>
                <c:pt idx="4082">
                  <c:v>67.5</c:v>
                </c:pt>
                <c:pt idx="4083">
                  <c:v>78.900000000000006</c:v>
                </c:pt>
                <c:pt idx="4084">
                  <c:v>81.399999999999991</c:v>
                </c:pt>
                <c:pt idx="4085">
                  <c:v>80.7</c:v>
                </c:pt>
                <c:pt idx="4086">
                  <c:v>42.8</c:v>
                </c:pt>
                <c:pt idx="4087">
                  <c:v>57.000000000000007</c:v>
                </c:pt>
                <c:pt idx="4088">
                  <c:v>61.1</c:v>
                </c:pt>
                <c:pt idx="4089">
                  <c:v>53.2</c:v>
                </c:pt>
                <c:pt idx="4090">
                  <c:v>50</c:v>
                </c:pt>
                <c:pt idx="4091">
                  <c:v>55.1</c:v>
                </c:pt>
                <c:pt idx="4092">
                  <c:v>90.100000000000009</c:v>
                </c:pt>
                <c:pt idx="4093">
                  <c:v>87.9</c:v>
                </c:pt>
                <c:pt idx="4094">
                  <c:v>85.7</c:v>
                </c:pt>
                <c:pt idx="4095">
                  <c:v>59.5</c:v>
                </c:pt>
                <c:pt idx="4096">
                  <c:v>90.600000000000009</c:v>
                </c:pt>
                <c:pt idx="4097">
                  <c:v>65</c:v>
                </c:pt>
                <c:pt idx="4098">
                  <c:v>64</c:v>
                </c:pt>
                <c:pt idx="4099">
                  <c:v>76</c:v>
                </c:pt>
                <c:pt idx="4100">
                  <c:v>77</c:v>
                </c:pt>
                <c:pt idx="4101">
                  <c:v>78</c:v>
                </c:pt>
                <c:pt idx="4102">
                  <c:v>88</c:v>
                </c:pt>
                <c:pt idx="4103">
                  <c:v>89</c:v>
                </c:pt>
                <c:pt idx="4104">
                  <c:v>98</c:v>
                </c:pt>
                <c:pt idx="4105">
                  <c:v>88</c:v>
                </c:pt>
                <c:pt idx="4106">
                  <c:v>67</c:v>
                </c:pt>
                <c:pt idx="4107">
                  <c:v>71</c:v>
                </c:pt>
                <c:pt idx="4108">
                  <c:v>77</c:v>
                </c:pt>
                <c:pt idx="4109">
                  <c:v>60.650000000000006</c:v>
                </c:pt>
                <c:pt idx="4110">
                  <c:v>20.9</c:v>
                </c:pt>
                <c:pt idx="4111">
                  <c:v>66</c:v>
                </c:pt>
                <c:pt idx="4112">
                  <c:v>41.699999999999996</c:v>
                </c:pt>
                <c:pt idx="4113">
                  <c:v>79.8</c:v>
                </c:pt>
                <c:pt idx="4114">
                  <c:v>74.099999999999994</c:v>
                </c:pt>
                <c:pt idx="4115">
                  <c:v>67.2</c:v>
                </c:pt>
                <c:pt idx="4116">
                  <c:v>55.2</c:v>
                </c:pt>
                <c:pt idx="4117">
                  <c:v>91.3</c:v>
                </c:pt>
                <c:pt idx="4118">
                  <c:v>79.400000000000006</c:v>
                </c:pt>
                <c:pt idx="4119">
                  <c:v>73.5</c:v>
                </c:pt>
                <c:pt idx="4120">
                  <c:v>66.400000000000006</c:v>
                </c:pt>
                <c:pt idx="4121">
                  <c:v>55.8</c:v>
                </c:pt>
                <c:pt idx="4122">
                  <c:v>88.8</c:v>
                </c:pt>
                <c:pt idx="4123">
                  <c:v>79.5</c:v>
                </c:pt>
                <c:pt idx="4124">
                  <c:v>68.400000000000006</c:v>
                </c:pt>
                <c:pt idx="4125">
                  <c:v>65.900000000000006</c:v>
                </c:pt>
                <c:pt idx="4126">
                  <c:v>47.8</c:v>
                </c:pt>
                <c:pt idx="4127">
                  <c:v>20</c:v>
                </c:pt>
                <c:pt idx="4128">
                  <c:v>23</c:v>
                </c:pt>
                <c:pt idx="4129">
                  <c:v>1</c:v>
                </c:pt>
                <c:pt idx="4130">
                  <c:v>35</c:v>
                </c:pt>
                <c:pt idx="4131">
                  <c:v>41</c:v>
                </c:pt>
                <c:pt idx="4132">
                  <c:v>39</c:v>
                </c:pt>
                <c:pt idx="4133">
                  <c:v>31</c:v>
                </c:pt>
                <c:pt idx="4134">
                  <c:v>44</c:v>
                </c:pt>
                <c:pt idx="4135">
                  <c:v>36</c:v>
                </c:pt>
                <c:pt idx="4136">
                  <c:v>48</c:v>
                </c:pt>
                <c:pt idx="4137">
                  <c:v>9</c:v>
                </c:pt>
                <c:pt idx="4138">
                  <c:v>21</c:v>
                </c:pt>
                <c:pt idx="4139">
                  <c:v>26</c:v>
                </c:pt>
                <c:pt idx="4140">
                  <c:v>9</c:v>
                </c:pt>
                <c:pt idx="4141">
                  <c:v>1</c:v>
                </c:pt>
                <c:pt idx="4142">
                  <c:v>48</c:v>
                </c:pt>
                <c:pt idx="4143">
                  <c:v>27</c:v>
                </c:pt>
                <c:pt idx="4144">
                  <c:v>14.000000000000002</c:v>
                </c:pt>
                <c:pt idx="4145">
                  <c:v>32</c:v>
                </c:pt>
                <c:pt idx="4146">
                  <c:v>22</c:v>
                </c:pt>
                <c:pt idx="4147">
                  <c:v>31</c:v>
                </c:pt>
                <c:pt idx="4148">
                  <c:v>30</c:v>
                </c:pt>
                <c:pt idx="4149">
                  <c:v>41</c:v>
                </c:pt>
                <c:pt idx="4150">
                  <c:v>20</c:v>
                </c:pt>
                <c:pt idx="4151">
                  <c:v>37</c:v>
                </c:pt>
                <c:pt idx="4152">
                  <c:v>45</c:v>
                </c:pt>
                <c:pt idx="4153">
                  <c:v>25</c:v>
                </c:pt>
                <c:pt idx="4154">
                  <c:v>32</c:v>
                </c:pt>
                <c:pt idx="4155">
                  <c:v>37</c:v>
                </c:pt>
                <c:pt idx="4156">
                  <c:v>12</c:v>
                </c:pt>
                <c:pt idx="4157">
                  <c:v>46</c:v>
                </c:pt>
                <c:pt idx="4158">
                  <c:v>54</c:v>
                </c:pt>
                <c:pt idx="4159">
                  <c:v>20</c:v>
                </c:pt>
                <c:pt idx="4160">
                  <c:v>56.999999999999993</c:v>
                </c:pt>
                <c:pt idx="4161">
                  <c:v>45</c:v>
                </c:pt>
                <c:pt idx="4162">
                  <c:v>12</c:v>
                </c:pt>
                <c:pt idx="4163">
                  <c:v>56.999999999999993</c:v>
                </c:pt>
                <c:pt idx="4164">
                  <c:v>34</c:v>
                </c:pt>
                <c:pt idx="4165">
                  <c:v>13</c:v>
                </c:pt>
                <c:pt idx="4166">
                  <c:v>76</c:v>
                </c:pt>
                <c:pt idx="4167">
                  <c:v>66</c:v>
                </c:pt>
                <c:pt idx="4168">
                  <c:v>67</c:v>
                </c:pt>
                <c:pt idx="4169">
                  <c:v>59</c:v>
                </c:pt>
                <c:pt idx="4170">
                  <c:v>52</c:v>
                </c:pt>
                <c:pt idx="4171">
                  <c:v>43</c:v>
                </c:pt>
                <c:pt idx="4172">
                  <c:v>59</c:v>
                </c:pt>
                <c:pt idx="4173">
                  <c:v>68</c:v>
                </c:pt>
                <c:pt idx="4174">
                  <c:v>63</c:v>
                </c:pt>
                <c:pt idx="4175">
                  <c:v>74</c:v>
                </c:pt>
                <c:pt idx="4176">
                  <c:v>63</c:v>
                </c:pt>
                <c:pt idx="4177">
                  <c:v>67</c:v>
                </c:pt>
                <c:pt idx="4178">
                  <c:v>65</c:v>
                </c:pt>
                <c:pt idx="4179">
                  <c:v>68</c:v>
                </c:pt>
                <c:pt idx="4180">
                  <c:v>74</c:v>
                </c:pt>
                <c:pt idx="4181">
                  <c:v>42</c:v>
                </c:pt>
                <c:pt idx="4182">
                  <c:v>56.999999999999993</c:v>
                </c:pt>
                <c:pt idx="4183">
                  <c:v>41</c:v>
                </c:pt>
                <c:pt idx="4184">
                  <c:v>61</c:v>
                </c:pt>
                <c:pt idx="4185">
                  <c:v>65</c:v>
                </c:pt>
                <c:pt idx="4186">
                  <c:v>53</c:v>
                </c:pt>
                <c:pt idx="4187">
                  <c:v>52</c:v>
                </c:pt>
                <c:pt idx="4188">
                  <c:v>56.999999999999993</c:v>
                </c:pt>
                <c:pt idx="4189">
                  <c:v>44</c:v>
                </c:pt>
                <c:pt idx="4190">
                  <c:v>54</c:v>
                </c:pt>
                <c:pt idx="4191">
                  <c:v>52</c:v>
                </c:pt>
                <c:pt idx="4192">
                  <c:v>50</c:v>
                </c:pt>
                <c:pt idx="4193">
                  <c:v>56.000000000000007</c:v>
                </c:pt>
                <c:pt idx="4194">
                  <c:v>56.999999999999993</c:v>
                </c:pt>
                <c:pt idx="4195">
                  <c:v>44</c:v>
                </c:pt>
                <c:pt idx="4196">
                  <c:v>51</c:v>
                </c:pt>
                <c:pt idx="4197">
                  <c:v>52</c:v>
                </c:pt>
                <c:pt idx="4198">
                  <c:v>51</c:v>
                </c:pt>
                <c:pt idx="4199">
                  <c:v>47</c:v>
                </c:pt>
                <c:pt idx="4200">
                  <c:v>31</c:v>
                </c:pt>
                <c:pt idx="4201">
                  <c:v>39</c:v>
                </c:pt>
                <c:pt idx="4202">
                  <c:v>45</c:v>
                </c:pt>
                <c:pt idx="4203">
                  <c:v>32</c:v>
                </c:pt>
                <c:pt idx="4204">
                  <c:v>28.000000000000004</c:v>
                </c:pt>
                <c:pt idx="4205">
                  <c:v>28.000000000000004</c:v>
                </c:pt>
                <c:pt idx="4206">
                  <c:v>41</c:v>
                </c:pt>
                <c:pt idx="4207">
                  <c:v>22</c:v>
                </c:pt>
                <c:pt idx="4208">
                  <c:v>18</c:v>
                </c:pt>
                <c:pt idx="4209">
                  <c:v>53</c:v>
                </c:pt>
                <c:pt idx="4210">
                  <c:v>14.000000000000002</c:v>
                </c:pt>
                <c:pt idx="4211">
                  <c:v>15</c:v>
                </c:pt>
                <c:pt idx="4212">
                  <c:v>22</c:v>
                </c:pt>
                <c:pt idx="4213">
                  <c:v>18</c:v>
                </c:pt>
                <c:pt idx="4214">
                  <c:v>31</c:v>
                </c:pt>
                <c:pt idx="4215">
                  <c:v>23</c:v>
                </c:pt>
                <c:pt idx="4216">
                  <c:v>21</c:v>
                </c:pt>
                <c:pt idx="4217">
                  <c:v>18</c:v>
                </c:pt>
                <c:pt idx="4218">
                  <c:v>38</c:v>
                </c:pt>
                <c:pt idx="4219">
                  <c:v>21</c:v>
                </c:pt>
                <c:pt idx="4220">
                  <c:v>28.000000000000004</c:v>
                </c:pt>
                <c:pt idx="4221">
                  <c:v>34</c:v>
                </c:pt>
                <c:pt idx="4222">
                  <c:v>25</c:v>
                </c:pt>
                <c:pt idx="4223">
                  <c:v>37</c:v>
                </c:pt>
                <c:pt idx="4224">
                  <c:v>38</c:v>
                </c:pt>
                <c:pt idx="4225">
                  <c:v>43</c:v>
                </c:pt>
                <c:pt idx="4226">
                  <c:v>25</c:v>
                </c:pt>
                <c:pt idx="4227">
                  <c:v>36</c:v>
                </c:pt>
                <c:pt idx="4228">
                  <c:v>35</c:v>
                </c:pt>
                <c:pt idx="4229">
                  <c:v>39</c:v>
                </c:pt>
                <c:pt idx="4230">
                  <c:v>32</c:v>
                </c:pt>
                <c:pt idx="4231">
                  <c:v>58.5</c:v>
                </c:pt>
                <c:pt idx="4232">
                  <c:v>39.4</c:v>
                </c:pt>
                <c:pt idx="4233">
                  <c:v>41</c:v>
                </c:pt>
                <c:pt idx="4234">
                  <c:v>17.7</c:v>
                </c:pt>
                <c:pt idx="4235">
                  <c:v>35.1</c:v>
                </c:pt>
                <c:pt idx="4236">
                  <c:v>18.5</c:v>
                </c:pt>
                <c:pt idx="4237">
                  <c:v>38</c:v>
                </c:pt>
                <c:pt idx="4238">
                  <c:v>57.999999999999993</c:v>
                </c:pt>
                <c:pt idx="4239">
                  <c:v>89</c:v>
                </c:pt>
                <c:pt idx="4240">
                  <c:v>21</c:v>
                </c:pt>
                <c:pt idx="4241">
                  <c:v>56.999999999999993</c:v>
                </c:pt>
                <c:pt idx="4242">
                  <c:v>75</c:v>
                </c:pt>
                <c:pt idx="4243">
                  <c:v>37</c:v>
                </c:pt>
                <c:pt idx="4244">
                  <c:v>63</c:v>
                </c:pt>
                <c:pt idx="4245">
                  <c:v>89</c:v>
                </c:pt>
                <c:pt idx="4246">
                  <c:v>37</c:v>
                </c:pt>
                <c:pt idx="4247">
                  <c:v>70</c:v>
                </c:pt>
                <c:pt idx="4248">
                  <c:v>84</c:v>
                </c:pt>
                <c:pt idx="4249">
                  <c:v>35</c:v>
                </c:pt>
                <c:pt idx="4250">
                  <c:v>53</c:v>
                </c:pt>
                <c:pt idx="4251">
                  <c:v>70</c:v>
                </c:pt>
                <c:pt idx="4252">
                  <c:v>37</c:v>
                </c:pt>
                <c:pt idx="4253">
                  <c:v>55.000000000000007</c:v>
                </c:pt>
                <c:pt idx="4254">
                  <c:v>71</c:v>
                </c:pt>
                <c:pt idx="4255">
                  <c:v>33</c:v>
                </c:pt>
                <c:pt idx="4256">
                  <c:v>55.000000000000007</c:v>
                </c:pt>
                <c:pt idx="4257">
                  <c:v>46</c:v>
                </c:pt>
                <c:pt idx="4258">
                  <c:v>42</c:v>
                </c:pt>
                <c:pt idx="4259">
                  <c:v>47</c:v>
                </c:pt>
                <c:pt idx="4260">
                  <c:v>50</c:v>
                </c:pt>
                <c:pt idx="4261">
                  <c:v>38</c:v>
                </c:pt>
                <c:pt idx="4262">
                  <c:v>37</c:v>
                </c:pt>
                <c:pt idx="4263">
                  <c:v>57.999999999999993</c:v>
                </c:pt>
                <c:pt idx="4264">
                  <c:v>32</c:v>
                </c:pt>
                <c:pt idx="4265">
                  <c:v>41</c:v>
                </c:pt>
                <c:pt idx="4266">
                  <c:v>32</c:v>
                </c:pt>
                <c:pt idx="4267">
                  <c:v>34</c:v>
                </c:pt>
                <c:pt idx="4268">
                  <c:v>35</c:v>
                </c:pt>
                <c:pt idx="4269">
                  <c:v>28.999999999999996</c:v>
                </c:pt>
                <c:pt idx="4270">
                  <c:v>49</c:v>
                </c:pt>
                <c:pt idx="4271">
                  <c:v>62</c:v>
                </c:pt>
                <c:pt idx="4272">
                  <c:v>43</c:v>
                </c:pt>
                <c:pt idx="4273">
                  <c:v>47</c:v>
                </c:pt>
                <c:pt idx="4274">
                  <c:v>47</c:v>
                </c:pt>
                <c:pt idx="4275">
                  <c:v>36</c:v>
                </c:pt>
                <c:pt idx="4276">
                  <c:v>46</c:v>
                </c:pt>
                <c:pt idx="4277">
                  <c:v>60</c:v>
                </c:pt>
                <c:pt idx="4278">
                  <c:v>28.000000000000004</c:v>
                </c:pt>
                <c:pt idx="4279">
                  <c:v>38</c:v>
                </c:pt>
                <c:pt idx="4280">
                  <c:v>38</c:v>
                </c:pt>
                <c:pt idx="4281">
                  <c:v>45</c:v>
                </c:pt>
                <c:pt idx="4282">
                  <c:v>46</c:v>
                </c:pt>
                <c:pt idx="4283">
                  <c:v>43</c:v>
                </c:pt>
                <c:pt idx="4284">
                  <c:v>45</c:v>
                </c:pt>
                <c:pt idx="4285">
                  <c:v>17</c:v>
                </c:pt>
                <c:pt idx="4286">
                  <c:v>43</c:v>
                </c:pt>
                <c:pt idx="4287">
                  <c:v>42</c:v>
                </c:pt>
                <c:pt idx="4288">
                  <c:v>65</c:v>
                </c:pt>
                <c:pt idx="4289">
                  <c:v>56.000000000000007</c:v>
                </c:pt>
                <c:pt idx="4290">
                  <c:v>54</c:v>
                </c:pt>
                <c:pt idx="4291">
                  <c:v>47</c:v>
                </c:pt>
                <c:pt idx="4292">
                  <c:v>65</c:v>
                </c:pt>
                <c:pt idx="4293">
                  <c:v>65</c:v>
                </c:pt>
                <c:pt idx="4294">
                  <c:v>56.000000000000007</c:v>
                </c:pt>
                <c:pt idx="4295">
                  <c:v>56.000000000000007</c:v>
                </c:pt>
                <c:pt idx="4296">
                  <c:v>54</c:v>
                </c:pt>
                <c:pt idx="4297">
                  <c:v>47</c:v>
                </c:pt>
                <c:pt idx="4298">
                  <c:v>43</c:v>
                </c:pt>
                <c:pt idx="4299">
                  <c:v>42</c:v>
                </c:pt>
                <c:pt idx="4300">
                  <c:v>42</c:v>
                </c:pt>
                <c:pt idx="4301">
                  <c:v>4.8499999999999996</c:v>
                </c:pt>
                <c:pt idx="4302">
                  <c:v>2.91</c:v>
                </c:pt>
                <c:pt idx="4303">
                  <c:v>2.7</c:v>
                </c:pt>
                <c:pt idx="4304">
                  <c:v>2.65</c:v>
                </c:pt>
                <c:pt idx="4305">
                  <c:v>2.75</c:v>
                </c:pt>
                <c:pt idx="4306">
                  <c:v>2.61</c:v>
                </c:pt>
                <c:pt idx="4307">
                  <c:v>51.5</c:v>
                </c:pt>
                <c:pt idx="4308">
                  <c:v>1.06</c:v>
                </c:pt>
                <c:pt idx="4309">
                  <c:v>0.09</c:v>
                </c:pt>
                <c:pt idx="4310">
                  <c:v>0.93999999999999984</c:v>
                </c:pt>
                <c:pt idx="4311">
                  <c:v>0.43</c:v>
                </c:pt>
                <c:pt idx="4312">
                  <c:v>2.1</c:v>
                </c:pt>
                <c:pt idx="4313">
                  <c:v>1.47</c:v>
                </c:pt>
                <c:pt idx="4314">
                  <c:v>0.54</c:v>
                </c:pt>
                <c:pt idx="4315">
                  <c:v>16.5</c:v>
                </c:pt>
                <c:pt idx="4316">
                  <c:v>2.25</c:v>
                </c:pt>
                <c:pt idx="4317">
                  <c:v>2.0099999999999998</c:v>
                </c:pt>
                <c:pt idx="4318">
                  <c:v>1.21</c:v>
                </c:pt>
                <c:pt idx="4319">
                  <c:v>0.31</c:v>
                </c:pt>
                <c:pt idx="4320">
                  <c:v>1.92</c:v>
                </c:pt>
                <c:pt idx="4321">
                  <c:v>0.69</c:v>
                </c:pt>
                <c:pt idx="4322">
                  <c:v>0.14000000000000001</c:v>
                </c:pt>
                <c:pt idx="4323">
                  <c:v>9.89</c:v>
                </c:pt>
                <c:pt idx="4324">
                  <c:v>0.34</c:v>
                </c:pt>
                <c:pt idx="4325">
                  <c:v>0.81999999999999984</c:v>
                </c:pt>
                <c:pt idx="4326">
                  <c:v>0.26</c:v>
                </c:pt>
                <c:pt idx="4327">
                  <c:v>0.1</c:v>
                </c:pt>
                <c:pt idx="4328">
                  <c:v>0.04</c:v>
                </c:pt>
                <c:pt idx="4329">
                  <c:v>1.41</c:v>
                </c:pt>
                <c:pt idx="4330">
                  <c:v>0.97</c:v>
                </c:pt>
                <c:pt idx="4331">
                  <c:v>0.78</c:v>
                </c:pt>
                <c:pt idx="4332">
                  <c:v>0.16</c:v>
                </c:pt>
                <c:pt idx="4333">
                  <c:v>0.81000000000000016</c:v>
                </c:pt>
                <c:pt idx="4334">
                  <c:v>0.88</c:v>
                </c:pt>
                <c:pt idx="4335">
                  <c:v>0.08</c:v>
                </c:pt>
                <c:pt idx="4336">
                  <c:v>0.37</c:v>
                </c:pt>
                <c:pt idx="4337">
                  <c:v>3.12</c:v>
                </c:pt>
                <c:pt idx="4338">
                  <c:v>2.48</c:v>
                </c:pt>
                <c:pt idx="4339">
                  <c:v>0.15</c:v>
                </c:pt>
                <c:pt idx="4340">
                  <c:v>2.0499999999999998</c:v>
                </c:pt>
                <c:pt idx="4341">
                  <c:v>0.74</c:v>
                </c:pt>
                <c:pt idx="4342">
                  <c:v>1.5</c:v>
                </c:pt>
                <c:pt idx="4343">
                  <c:v>2.74</c:v>
                </c:pt>
                <c:pt idx="4344">
                  <c:v>9.8000000000000007</c:v>
                </c:pt>
                <c:pt idx="4345">
                  <c:v>16.850000000000001</c:v>
                </c:pt>
                <c:pt idx="4346">
                  <c:v>3.26</c:v>
                </c:pt>
                <c:pt idx="4347">
                  <c:v>0.86</c:v>
                </c:pt>
                <c:pt idx="4348">
                  <c:v>0.03</c:v>
                </c:pt>
                <c:pt idx="4349">
                  <c:v>0.19</c:v>
                </c:pt>
                <c:pt idx="4350">
                  <c:v>3.9999999999999996E-4</c:v>
                </c:pt>
                <c:pt idx="4351">
                  <c:v>0.17</c:v>
                </c:pt>
                <c:pt idx="4352">
                  <c:v>0.02</c:v>
                </c:pt>
                <c:pt idx="4353">
                  <c:v>0.09</c:v>
                </c:pt>
                <c:pt idx="4354">
                  <c:v>0.03</c:v>
                </c:pt>
                <c:pt idx="4355">
                  <c:v>0.09</c:v>
                </c:pt>
                <c:pt idx="4356">
                  <c:v>0.25</c:v>
                </c:pt>
                <c:pt idx="4357">
                  <c:v>3.0000000000000001E-3</c:v>
                </c:pt>
                <c:pt idx="4358">
                  <c:v>7.0000000000000007E-2</c:v>
                </c:pt>
                <c:pt idx="4359">
                  <c:v>0.6</c:v>
                </c:pt>
                <c:pt idx="4360">
                  <c:v>0.16</c:v>
                </c:pt>
                <c:pt idx="4361">
                  <c:v>0.04</c:v>
                </c:pt>
                <c:pt idx="4362">
                  <c:v>1.1299999999999999</c:v>
                </c:pt>
                <c:pt idx="4363">
                  <c:v>1.1100000000000001</c:v>
                </c:pt>
                <c:pt idx="4364">
                  <c:v>0.46999999999999992</c:v>
                </c:pt>
                <c:pt idx="4365">
                  <c:v>0.93</c:v>
                </c:pt>
                <c:pt idx="4366">
                  <c:v>1.6399999999999997</c:v>
                </c:pt>
                <c:pt idx="4367">
                  <c:v>1.23</c:v>
                </c:pt>
                <c:pt idx="4368">
                  <c:v>0.51</c:v>
                </c:pt>
                <c:pt idx="4369">
                  <c:v>1.06</c:v>
                </c:pt>
                <c:pt idx="4370">
                  <c:v>1.0900000000000001</c:v>
                </c:pt>
                <c:pt idx="4371">
                  <c:v>0.49</c:v>
                </c:pt>
                <c:pt idx="4372">
                  <c:v>0.88</c:v>
                </c:pt>
                <c:pt idx="4373">
                  <c:v>1.17</c:v>
                </c:pt>
                <c:pt idx="4374">
                  <c:v>1.25</c:v>
                </c:pt>
                <c:pt idx="4375">
                  <c:v>0.91</c:v>
                </c:pt>
                <c:pt idx="4376">
                  <c:v>0.65</c:v>
                </c:pt>
                <c:pt idx="4377">
                  <c:v>0.24</c:v>
                </c:pt>
                <c:pt idx="4378">
                  <c:v>0.90000000000000013</c:v>
                </c:pt>
                <c:pt idx="4379">
                  <c:v>0.89</c:v>
                </c:pt>
                <c:pt idx="4380">
                  <c:v>1.0900000000000001</c:v>
                </c:pt>
                <c:pt idx="4381">
                  <c:v>1.08</c:v>
                </c:pt>
                <c:pt idx="4382">
                  <c:v>0.96</c:v>
                </c:pt>
                <c:pt idx="4383">
                  <c:v>0.67</c:v>
                </c:pt>
                <c:pt idx="4384">
                  <c:v>1.19</c:v>
                </c:pt>
                <c:pt idx="4385">
                  <c:v>0.35</c:v>
                </c:pt>
                <c:pt idx="4386">
                  <c:v>7.0000000000000007E-2</c:v>
                </c:pt>
                <c:pt idx="4387">
                  <c:v>0.66</c:v>
                </c:pt>
                <c:pt idx="4388">
                  <c:v>0.56000000000000005</c:v>
                </c:pt>
                <c:pt idx="4389">
                  <c:v>1.1299999999999999</c:v>
                </c:pt>
                <c:pt idx="4390">
                  <c:v>0.4</c:v>
                </c:pt>
                <c:pt idx="4391">
                  <c:v>1.04</c:v>
                </c:pt>
                <c:pt idx="4392">
                  <c:v>1.02</c:v>
                </c:pt>
                <c:pt idx="4393">
                  <c:v>0.98999999999999988</c:v>
                </c:pt>
                <c:pt idx="4394">
                  <c:v>1.06</c:v>
                </c:pt>
                <c:pt idx="4395">
                  <c:v>1.1299999999999999</c:v>
                </c:pt>
                <c:pt idx="4396">
                  <c:v>0.95</c:v>
                </c:pt>
                <c:pt idx="4397">
                  <c:v>0.86</c:v>
                </c:pt>
                <c:pt idx="4398">
                  <c:v>0.6</c:v>
                </c:pt>
                <c:pt idx="4399">
                  <c:v>0.95</c:v>
                </c:pt>
                <c:pt idx="4400">
                  <c:v>1.07</c:v>
                </c:pt>
                <c:pt idx="4401">
                  <c:v>0.93</c:v>
                </c:pt>
                <c:pt idx="4402">
                  <c:v>0.61</c:v>
                </c:pt>
                <c:pt idx="4403">
                  <c:v>1.27</c:v>
                </c:pt>
                <c:pt idx="4404">
                  <c:v>0.97</c:v>
                </c:pt>
                <c:pt idx="4405">
                  <c:v>0.88</c:v>
                </c:pt>
                <c:pt idx="4406">
                  <c:v>1.06</c:v>
                </c:pt>
                <c:pt idx="4407">
                  <c:v>0.17</c:v>
                </c:pt>
                <c:pt idx="4408">
                  <c:v>0.38</c:v>
                </c:pt>
                <c:pt idx="4409">
                  <c:v>0.38</c:v>
                </c:pt>
                <c:pt idx="4410">
                  <c:v>1.34</c:v>
                </c:pt>
                <c:pt idx="4411">
                  <c:v>0.93</c:v>
                </c:pt>
                <c:pt idx="4412">
                  <c:v>0.68</c:v>
                </c:pt>
                <c:pt idx="4413">
                  <c:v>0.83</c:v>
                </c:pt>
                <c:pt idx="4414">
                  <c:v>1.19</c:v>
                </c:pt>
                <c:pt idx="4415">
                  <c:v>20</c:v>
                </c:pt>
                <c:pt idx="4416">
                  <c:v>7.0000000000000009</c:v>
                </c:pt>
                <c:pt idx="4417">
                  <c:v>1.6400000000000001</c:v>
                </c:pt>
                <c:pt idx="4418">
                  <c:v>0.7</c:v>
                </c:pt>
                <c:pt idx="4419">
                  <c:v>1.2</c:v>
                </c:pt>
                <c:pt idx="4420">
                  <c:v>1.1000000000000001</c:v>
                </c:pt>
                <c:pt idx="4421">
                  <c:v>0.4</c:v>
                </c:pt>
                <c:pt idx="4422">
                  <c:v>0.90000000000000013</c:v>
                </c:pt>
                <c:pt idx="4423">
                  <c:v>0.90000000000000013</c:v>
                </c:pt>
                <c:pt idx="4424">
                  <c:v>0.5</c:v>
                </c:pt>
                <c:pt idx="4425">
                  <c:v>0.7</c:v>
                </c:pt>
                <c:pt idx="4426">
                  <c:v>0.2</c:v>
                </c:pt>
                <c:pt idx="4427">
                  <c:v>13.600000000000001</c:v>
                </c:pt>
                <c:pt idx="4428">
                  <c:v>13.200000000000001</c:v>
                </c:pt>
                <c:pt idx="4429">
                  <c:v>18.7</c:v>
                </c:pt>
                <c:pt idx="4430">
                  <c:v>19.7</c:v>
                </c:pt>
                <c:pt idx="4431">
                  <c:v>5.2</c:v>
                </c:pt>
                <c:pt idx="4432">
                  <c:v>9.1</c:v>
                </c:pt>
                <c:pt idx="4433">
                  <c:v>12.9</c:v>
                </c:pt>
                <c:pt idx="4434">
                  <c:v>8.6999999999999993</c:v>
                </c:pt>
                <c:pt idx="4435">
                  <c:v>7.1</c:v>
                </c:pt>
                <c:pt idx="4436">
                  <c:v>15.6</c:v>
                </c:pt>
                <c:pt idx="4437">
                  <c:v>12.8</c:v>
                </c:pt>
                <c:pt idx="4438">
                  <c:v>9.8000000000000007</c:v>
                </c:pt>
                <c:pt idx="4439">
                  <c:v>11.3</c:v>
                </c:pt>
                <c:pt idx="4440">
                  <c:v>20.100000000000001</c:v>
                </c:pt>
                <c:pt idx="4441">
                  <c:v>82.7</c:v>
                </c:pt>
                <c:pt idx="4442">
                  <c:v>91</c:v>
                </c:pt>
                <c:pt idx="4443">
                  <c:v>82</c:v>
                </c:pt>
                <c:pt idx="4444">
                  <c:v>77.7</c:v>
                </c:pt>
                <c:pt idx="4445">
                  <c:v>72.7</c:v>
                </c:pt>
                <c:pt idx="4446">
                  <c:v>67.400000000000006</c:v>
                </c:pt>
                <c:pt idx="4447">
                  <c:v>83.1</c:v>
                </c:pt>
                <c:pt idx="4448">
                  <c:v>85.8</c:v>
                </c:pt>
                <c:pt idx="4449">
                  <c:v>82.2</c:v>
                </c:pt>
                <c:pt idx="4450">
                  <c:v>73.400000000000006</c:v>
                </c:pt>
                <c:pt idx="4451">
                  <c:v>88.8</c:v>
                </c:pt>
                <c:pt idx="4452">
                  <c:v>76.900000000000006</c:v>
                </c:pt>
                <c:pt idx="4453">
                  <c:v>72.099999999999994</c:v>
                </c:pt>
                <c:pt idx="4454">
                  <c:v>82.6</c:v>
                </c:pt>
                <c:pt idx="4455">
                  <c:v>80.8</c:v>
                </c:pt>
                <c:pt idx="4456">
                  <c:v>61.6</c:v>
                </c:pt>
                <c:pt idx="4457">
                  <c:v>55.7</c:v>
                </c:pt>
                <c:pt idx="4458">
                  <c:v>42.8</c:v>
                </c:pt>
                <c:pt idx="4459">
                  <c:v>34.700000000000003</c:v>
                </c:pt>
                <c:pt idx="4460">
                  <c:v>87.2</c:v>
                </c:pt>
                <c:pt idx="4461">
                  <c:v>81.900000000000006</c:v>
                </c:pt>
                <c:pt idx="4462">
                  <c:v>77.3</c:v>
                </c:pt>
                <c:pt idx="4463">
                  <c:v>85.6</c:v>
                </c:pt>
                <c:pt idx="4464">
                  <c:v>79.599999999999994</c:v>
                </c:pt>
                <c:pt idx="4465">
                  <c:v>69.599999999999994</c:v>
                </c:pt>
                <c:pt idx="4466">
                  <c:v>88.6</c:v>
                </c:pt>
                <c:pt idx="4467">
                  <c:v>80.8</c:v>
                </c:pt>
                <c:pt idx="4468">
                  <c:v>75.2</c:v>
                </c:pt>
                <c:pt idx="4469">
                  <c:v>80.3</c:v>
                </c:pt>
                <c:pt idx="4470">
                  <c:v>69.2</c:v>
                </c:pt>
                <c:pt idx="4471">
                  <c:v>82.3</c:v>
                </c:pt>
                <c:pt idx="4472">
                  <c:v>78.099999999999994</c:v>
                </c:pt>
                <c:pt idx="4473">
                  <c:v>55.5</c:v>
                </c:pt>
                <c:pt idx="4474">
                  <c:v>58</c:v>
                </c:pt>
                <c:pt idx="4475">
                  <c:v>71.7</c:v>
                </c:pt>
                <c:pt idx="4476">
                  <c:v>58.9</c:v>
                </c:pt>
                <c:pt idx="4477">
                  <c:v>60</c:v>
                </c:pt>
                <c:pt idx="4478">
                  <c:v>9</c:v>
                </c:pt>
                <c:pt idx="4479">
                  <c:v>3</c:v>
                </c:pt>
                <c:pt idx="4480">
                  <c:v>40</c:v>
                </c:pt>
                <c:pt idx="4481">
                  <c:v>17</c:v>
                </c:pt>
                <c:pt idx="4482">
                  <c:v>9</c:v>
                </c:pt>
                <c:pt idx="4483">
                  <c:v>16</c:v>
                </c:pt>
                <c:pt idx="4484">
                  <c:v>26</c:v>
                </c:pt>
                <c:pt idx="4485">
                  <c:v>10</c:v>
                </c:pt>
                <c:pt idx="4486">
                  <c:v>81.400000000000006</c:v>
                </c:pt>
                <c:pt idx="4487">
                  <c:v>66.400000000000006</c:v>
                </c:pt>
                <c:pt idx="4488">
                  <c:v>62.1</c:v>
                </c:pt>
                <c:pt idx="4489">
                  <c:v>84.3</c:v>
                </c:pt>
                <c:pt idx="4490">
                  <c:v>78.900000000000006</c:v>
                </c:pt>
                <c:pt idx="4491">
                  <c:v>78</c:v>
                </c:pt>
                <c:pt idx="4492">
                  <c:v>78.099999999999994</c:v>
                </c:pt>
                <c:pt idx="4493">
                  <c:v>77</c:v>
                </c:pt>
                <c:pt idx="4494">
                  <c:v>70.900000000000006</c:v>
                </c:pt>
                <c:pt idx="4495">
                  <c:v>76.900000000000006</c:v>
                </c:pt>
                <c:pt idx="4496">
                  <c:v>64.5</c:v>
                </c:pt>
                <c:pt idx="4497">
                  <c:v>63.7</c:v>
                </c:pt>
                <c:pt idx="4498">
                  <c:v>54.8</c:v>
                </c:pt>
                <c:pt idx="4499">
                  <c:v>50.1</c:v>
                </c:pt>
                <c:pt idx="4500">
                  <c:v>80</c:v>
                </c:pt>
                <c:pt idx="4501">
                  <c:v>79.099999999999994</c:v>
                </c:pt>
                <c:pt idx="4502">
                  <c:v>72</c:v>
                </c:pt>
                <c:pt idx="4503">
                  <c:v>70.099999999999994</c:v>
                </c:pt>
                <c:pt idx="4504">
                  <c:v>58.6</c:v>
                </c:pt>
                <c:pt idx="4505">
                  <c:v>55.7</c:v>
                </c:pt>
                <c:pt idx="4506">
                  <c:v>84.6</c:v>
                </c:pt>
                <c:pt idx="4507">
                  <c:v>82.8</c:v>
                </c:pt>
                <c:pt idx="4508">
                  <c:v>73.099999999999994</c:v>
                </c:pt>
                <c:pt idx="4509">
                  <c:v>71.599999999999994</c:v>
                </c:pt>
                <c:pt idx="4510">
                  <c:v>62.9</c:v>
                </c:pt>
                <c:pt idx="4511">
                  <c:v>62.4</c:v>
                </c:pt>
                <c:pt idx="4512">
                  <c:v>45.5</c:v>
                </c:pt>
                <c:pt idx="4513">
                  <c:v>45.5</c:v>
                </c:pt>
                <c:pt idx="4514">
                  <c:v>45.5</c:v>
                </c:pt>
                <c:pt idx="4515">
                  <c:v>45.5</c:v>
                </c:pt>
                <c:pt idx="4516">
                  <c:v>45.5</c:v>
                </c:pt>
                <c:pt idx="4517">
                  <c:v>45.5</c:v>
                </c:pt>
                <c:pt idx="4518">
                  <c:v>65.900000000000006</c:v>
                </c:pt>
                <c:pt idx="4519">
                  <c:v>65.900000000000006</c:v>
                </c:pt>
                <c:pt idx="4520">
                  <c:v>65.900000000000006</c:v>
                </c:pt>
                <c:pt idx="4521">
                  <c:v>65.900000000000006</c:v>
                </c:pt>
                <c:pt idx="4522">
                  <c:v>65.900000000000006</c:v>
                </c:pt>
                <c:pt idx="4523">
                  <c:v>65.900000000000006</c:v>
                </c:pt>
                <c:pt idx="4524">
                  <c:v>77</c:v>
                </c:pt>
                <c:pt idx="4525">
                  <c:v>77</c:v>
                </c:pt>
                <c:pt idx="4526">
                  <c:v>77</c:v>
                </c:pt>
                <c:pt idx="4527">
                  <c:v>77</c:v>
                </c:pt>
                <c:pt idx="4528">
                  <c:v>77</c:v>
                </c:pt>
                <c:pt idx="4529">
                  <c:v>77</c:v>
                </c:pt>
                <c:pt idx="4530">
                  <c:v>85</c:v>
                </c:pt>
                <c:pt idx="4531">
                  <c:v>76</c:v>
                </c:pt>
                <c:pt idx="4532">
                  <c:v>65</c:v>
                </c:pt>
                <c:pt idx="4533">
                  <c:v>85</c:v>
                </c:pt>
                <c:pt idx="4534">
                  <c:v>76</c:v>
                </c:pt>
                <c:pt idx="4535">
                  <c:v>60</c:v>
                </c:pt>
                <c:pt idx="4536">
                  <c:v>93</c:v>
                </c:pt>
                <c:pt idx="4537">
                  <c:v>75</c:v>
                </c:pt>
                <c:pt idx="4538">
                  <c:v>65</c:v>
                </c:pt>
                <c:pt idx="4539">
                  <c:v>90</c:v>
                </c:pt>
                <c:pt idx="4540">
                  <c:v>75</c:v>
                </c:pt>
                <c:pt idx="4541">
                  <c:v>58</c:v>
                </c:pt>
                <c:pt idx="4542">
                  <c:v>63</c:v>
                </c:pt>
                <c:pt idx="4543">
                  <c:v>44</c:v>
                </c:pt>
                <c:pt idx="4544">
                  <c:v>52</c:v>
                </c:pt>
                <c:pt idx="4545">
                  <c:v>25</c:v>
                </c:pt>
                <c:pt idx="4546">
                  <c:v>88</c:v>
                </c:pt>
                <c:pt idx="4547">
                  <c:v>75</c:v>
                </c:pt>
                <c:pt idx="4548">
                  <c:v>79</c:v>
                </c:pt>
                <c:pt idx="4549">
                  <c:v>71</c:v>
                </c:pt>
                <c:pt idx="4550">
                  <c:v>90</c:v>
                </c:pt>
                <c:pt idx="4551">
                  <c:v>81</c:v>
                </c:pt>
                <c:pt idx="4552">
                  <c:v>81</c:v>
                </c:pt>
                <c:pt idx="4553">
                  <c:v>69</c:v>
                </c:pt>
                <c:pt idx="4554">
                  <c:v>93</c:v>
                </c:pt>
                <c:pt idx="4555">
                  <c:v>87</c:v>
                </c:pt>
                <c:pt idx="4556">
                  <c:v>89</c:v>
                </c:pt>
                <c:pt idx="4557">
                  <c:v>76</c:v>
                </c:pt>
                <c:pt idx="4558">
                  <c:v>73</c:v>
                </c:pt>
                <c:pt idx="4559">
                  <c:v>64</c:v>
                </c:pt>
                <c:pt idx="4560">
                  <c:v>58</c:v>
                </c:pt>
                <c:pt idx="4561">
                  <c:v>77.599999999999994</c:v>
                </c:pt>
                <c:pt idx="4562">
                  <c:v>85.2</c:v>
                </c:pt>
                <c:pt idx="4563">
                  <c:v>88.1</c:v>
                </c:pt>
                <c:pt idx="4564">
                  <c:v>86.2</c:v>
                </c:pt>
                <c:pt idx="4565">
                  <c:v>88.5</c:v>
                </c:pt>
                <c:pt idx="4566">
                  <c:v>86.2</c:v>
                </c:pt>
                <c:pt idx="4567">
                  <c:v>86.6</c:v>
                </c:pt>
                <c:pt idx="4568">
                  <c:v>83.4</c:v>
                </c:pt>
                <c:pt idx="4569">
                  <c:v>83.6</c:v>
                </c:pt>
                <c:pt idx="4570">
                  <c:v>87.8</c:v>
                </c:pt>
                <c:pt idx="4571">
                  <c:v>87.3</c:v>
                </c:pt>
                <c:pt idx="4572">
                  <c:v>72.5</c:v>
                </c:pt>
                <c:pt idx="4573">
                  <c:v>65.8</c:v>
                </c:pt>
                <c:pt idx="4574">
                  <c:v>56.6</c:v>
                </c:pt>
                <c:pt idx="4575">
                  <c:v>50.1</c:v>
                </c:pt>
                <c:pt idx="4576">
                  <c:v>31.2</c:v>
                </c:pt>
                <c:pt idx="4577">
                  <c:v>16.7</c:v>
                </c:pt>
                <c:pt idx="4578">
                  <c:v>8.6</c:v>
                </c:pt>
                <c:pt idx="4579">
                  <c:v>38.1</c:v>
                </c:pt>
                <c:pt idx="4580">
                  <c:v>27.3</c:v>
                </c:pt>
                <c:pt idx="4581">
                  <c:v>17.7</c:v>
                </c:pt>
                <c:pt idx="4582">
                  <c:v>58.3</c:v>
                </c:pt>
                <c:pt idx="4583">
                  <c:v>65.400000000000006</c:v>
                </c:pt>
                <c:pt idx="4584">
                  <c:v>51.7</c:v>
                </c:pt>
                <c:pt idx="4585">
                  <c:v>63.5</c:v>
                </c:pt>
                <c:pt idx="4586">
                  <c:v>75.2</c:v>
                </c:pt>
                <c:pt idx="4587">
                  <c:v>72.2</c:v>
                </c:pt>
                <c:pt idx="4588">
                  <c:v>66</c:v>
                </c:pt>
                <c:pt idx="4589">
                  <c:v>67</c:v>
                </c:pt>
                <c:pt idx="4590">
                  <c:v>74</c:v>
                </c:pt>
                <c:pt idx="4591">
                  <c:v>73.400000000000006</c:v>
                </c:pt>
                <c:pt idx="4592">
                  <c:v>45</c:v>
                </c:pt>
                <c:pt idx="4593">
                  <c:v>47</c:v>
                </c:pt>
                <c:pt idx="4594">
                  <c:v>42</c:v>
                </c:pt>
                <c:pt idx="4595">
                  <c:v>38</c:v>
                </c:pt>
                <c:pt idx="4596">
                  <c:v>34</c:v>
                </c:pt>
                <c:pt idx="4597">
                  <c:v>34</c:v>
                </c:pt>
                <c:pt idx="4598">
                  <c:v>34</c:v>
                </c:pt>
                <c:pt idx="4599">
                  <c:v>31</c:v>
                </c:pt>
                <c:pt idx="4600">
                  <c:v>29</c:v>
                </c:pt>
                <c:pt idx="4601">
                  <c:v>27</c:v>
                </c:pt>
                <c:pt idx="4602">
                  <c:v>28</c:v>
                </c:pt>
                <c:pt idx="4603">
                  <c:v>18</c:v>
                </c:pt>
                <c:pt idx="4604">
                  <c:v>70</c:v>
                </c:pt>
                <c:pt idx="4605">
                  <c:v>67</c:v>
                </c:pt>
                <c:pt idx="4606">
                  <c:v>47</c:v>
                </c:pt>
                <c:pt idx="4607">
                  <c:v>52</c:v>
                </c:pt>
                <c:pt idx="4608">
                  <c:v>39</c:v>
                </c:pt>
                <c:pt idx="4609">
                  <c:v>57</c:v>
                </c:pt>
                <c:pt idx="4610">
                  <c:v>40</c:v>
                </c:pt>
                <c:pt idx="4611">
                  <c:v>23</c:v>
                </c:pt>
                <c:pt idx="4612">
                  <c:v>71</c:v>
                </c:pt>
                <c:pt idx="4613">
                  <c:v>48</c:v>
                </c:pt>
                <c:pt idx="4614">
                  <c:v>31</c:v>
                </c:pt>
                <c:pt idx="4615">
                  <c:v>80</c:v>
                </c:pt>
                <c:pt idx="4616">
                  <c:v>60</c:v>
                </c:pt>
                <c:pt idx="4617">
                  <c:v>11</c:v>
                </c:pt>
                <c:pt idx="4618">
                  <c:v>76</c:v>
                </c:pt>
                <c:pt idx="4619">
                  <c:v>83</c:v>
                </c:pt>
                <c:pt idx="4620">
                  <c:v>54</c:v>
                </c:pt>
                <c:pt idx="4621">
                  <c:v>76</c:v>
                </c:pt>
                <c:pt idx="4622">
                  <c:v>58</c:v>
                </c:pt>
                <c:pt idx="4623">
                  <c:v>28</c:v>
                </c:pt>
                <c:pt idx="4624">
                  <c:v>63</c:v>
                </c:pt>
                <c:pt idx="4625">
                  <c:v>52</c:v>
                </c:pt>
                <c:pt idx="4626">
                  <c:v>38</c:v>
                </c:pt>
                <c:pt idx="4627">
                  <c:v>70</c:v>
                </c:pt>
                <c:pt idx="4628">
                  <c:v>50</c:v>
                </c:pt>
                <c:pt idx="4629">
                  <c:v>25</c:v>
                </c:pt>
                <c:pt idx="4630">
                  <c:v>59</c:v>
                </c:pt>
                <c:pt idx="4631">
                  <c:v>61</c:v>
                </c:pt>
                <c:pt idx="4632">
                  <c:v>24</c:v>
                </c:pt>
                <c:pt idx="4633">
                  <c:v>55</c:v>
                </c:pt>
                <c:pt idx="4634">
                  <c:v>58</c:v>
                </c:pt>
                <c:pt idx="4635">
                  <c:v>33</c:v>
                </c:pt>
                <c:pt idx="4636">
                  <c:v>69</c:v>
                </c:pt>
                <c:pt idx="4637">
                  <c:v>54</c:v>
                </c:pt>
                <c:pt idx="4638">
                  <c:v>22</c:v>
                </c:pt>
                <c:pt idx="4639">
                  <c:v>85</c:v>
                </c:pt>
                <c:pt idx="4640">
                  <c:v>56</c:v>
                </c:pt>
                <c:pt idx="4641">
                  <c:v>47</c:v>
                </c:pt>
                <c:pt idx="4642">
                  <c:v>47</c:v>
                </c:pt>
                <c:pt idx="4643">
                  <c:v>56</c:v>
                </c:pt>
                <c:pt idx="4644">
                  <c:v>35</c:v>
                </c:pt>
                <c:pt idx="4645">
                  <c:v>59</c:v>
                </c:pt>
                <c:pt idx="4646">
                  <c:v>48</c:v>
                </c:pt>
                <c:pt idx="4647">
                  <c:v>32</c:v>
                </c:pt>
                <c:pt idx="4648">
                  <c:v>55</c:v>
                </c:pt>
                <c:pt idx="4649">
                  <c:v>53</c:v>
                </c:pt>
                <c:pt idx="4650">
                  <c:v>32</c:v>
                </c:pt>
                <c:pt idx="4651">
                  <c:v>25</c:v>
                </c:pt>
                <c:pt idx="4652">
                  <c:v>25</c:v>
                </c:pt>
                <c:pt idx="4653">
                  <c:v>15</c:v>
                </c:pt>
                <c:pt idx="4654">
                  <c:v>15</c:v>
                </c:pt>
                <c:pt idx="4655">
                  <c:v>45</c:v>
                </c:pt>
                <c:pt idx="4656">
                  <c:v>25</c:v>
                </c:pt>
                <c:pt idx="4657">
                  <c:v>25</c:v>
                </c:pt>
                <c:pt idx="4658">
                  <c:v>35</c:v>
                </c:pt>
                <c:pt idx="4659">
                  <c:v>35</c:v>
                </c:pt>
                <c:pt idx="4660">
                  <c:v>43</c:v>
                </c:pt>
                <c:pt idx="4661">
                  <c:v>49</c:v>
                </c:pt>
                <c:pt idx="4662">
                  <c:v>46</c:v>
                </c:pt>
                <c:pt idx="4663">
                  <c:v>39</c:v>
                </c:pt>
                <c:pt idx="4664">
                  <c:v>42</c:v>
                </c:pt>
                <c:pt idx="4665">
                  <c:v>44</c:v>
                </c:pt>
                <c:pt idx="4666">
                  <c:v>43</c:v>
                </c:pt>
                <c:pt idx="4667">
                  <c:v>42</c:v>
                </c:pt>
                <c:pt idx="4668">
                  <c:v>42</c:v>
                </c:pt>
                <c:pt idx="4669">
                  <c:v>44</c:v>
                </c:pt>
                <c:pt idx="4670">
                  <c:v>0</c:v>
                </c:pt>
                <c:pt idx="4671">
                  <c:v>21</c:v>
                </c:pt>
                <c:pt idx="4672">
                  <c:v>66</c:v>
                </c:pt>
                <c:pt idx="4673">
                  <c:v>50</c:v>
                </c:pt>
                <c:pt idx="4674">
                  <c:v>32</c:v>
                </c:pt>
                <c:pt idx="4675">
                  <c:v>21</c:v>
                </c:pt>
                <c:pt idx="4676">
                  <c:v>39</c:v>
                </c:pt>
                <c:pt idx="4677">
                  <c:v>52</c:v>
                </c:pt>
                <c:pt idx="4678">
                  <c:v>0</c:v>
                </c:pt>
                <c:pt idx="4679">
                  <c:v>44</c:v>
                </c:pt>
                <c:pt idx="4680">
                  <c:v>14.000000000000002</c:v>
                </c:pt>
                <c:pt idx="4681">
                  <c:v>24</c:v>
                </c:pt>
                <c:pt idx="4682">
                  <c:v>26</c:v>
                </c:pt>
                <c:pt idx="4683">
                  <c:v>0</c:v>
                </c:pt>
                <c:pt idx="4684">
                  <c:v>31</c:v>
                </c:pt>
                <c:pt idx="4685">
                  <c:v>33</c:v>
                </c:pt>
                <c:pt idx="4686">
                  <c:v>46</c:v>
                </c:pt>
                <c:pt idx="4687">
                  <c:v>27</c:v>
                </c:pt>
                <c:pt idx="4688">
                  <c:v>59.310344827586214</c:v>
                </c:pt>
                <c:pt idx="4689">
                  <c:v>74.137931034482762</c:v>
                </c:pt>
                <c:pt idx="4690">
                  <c:v>57.586206896551715</c:v>
                </c:pt>
                <c:pt idx="4691">
                  <c:v>31.379310344827584</c:v>
                </c:pt>
                <c:pt idx="4692">
                  <c:v>78.2</c:v>
                </c:pt>
                <c:pt idx="4693">
                  <c:v>79.5</c:v>
                </c:pt>
                <c:pt idx="4694">
                  <c:v>78.5</c:v>
                </c:pt>
                <c:pt idx="4695">
                  <c:v>81.400000000000006</c:v>
                </c:pt>
                <c:pt idx="4696">
                  <c:v>85</c:v>
                </c:pt>
                <c:pt idx="4697">
                  <c:v>61</c:v>
                </c:pt>
                <c:pt idx="4698">
                  <c:v>80</c:v>
                </c:pt>
                <c:pt idx="4699">
                  <c:v>88</c:v>
                </c:pt>
                <c:pt idx="4700">
                  <c:v>90</c:v>
                </c:pt>
                <c:pt idx="4701">
                  <c:v>87</c:v>
                </c:pt>
                <c:pt idx="4702">
                  <c:v>89</c:v>
                </c:pt>
                <c:pt idx="4703">
                  <c:v>78.099999999999994</c:v>
                </c:pt>
                <c:pt idx="4704">
                  <c:v>79.400000000000006</c:v>
                </c:pt>
                <c:pt idx="4705">
                  <c:v>85.2</c:v>
                </c:pt>
                <c:pt idx="4706">
                  <c:v>68.5</c:v>
                </c:pt>
                <c:pt idx="4707">
                  <c:v>81</c:v>
                </c:pt>
                <c:pt idx="4708">
                  <c:v>75</c:v>
                </c:pt>
                <c:pt idx="4709">
                  <c:v>63.7</c:v>
                </c:pt>
                <c:pt idx="4710">
                  <c:v>75.7</c:v>
                </c:pt>
                <c:pt idx="4711">
                  <c:v>67.2</c:v>
                </c:pt>
                <c:pt idx="4712">
                  <c:v>73.599999999999994</c:v>
                </c:pt>
                <c:pt idx="4713">
                  <c:v>79.099999999999994</c:v>
                </c:pt>
                <c:pt idx="4714">
                  <c:v>79.099999999999994</c:v>
                </c:pt>
                <c:pt idx="4715">
                  <c:v>41.9</c:v>
                </c:pt>
                <c:pt idx="4716">
                  <c:v>53.8</c:v>
                </c:pt>
                <c:pt idx="4717">
                  <c:v>25.6</c:v>
                </c:pt>
                <c:pt idx="4718">
                  <c:v>28.4</c:v>
                </c:pt>
                <c:pt idx="4719">
                  <c:v>85.4</c:v>
                </c:pt>
                <c:pt idx="4720">
                  <c:v>74.7</c:v>
                </c:pt>
                <c:pt idx="4721">
                  <c:v>82.4</c:v>
                </c:pt>
                <c:pt idx="4722">
                  <c:v>82</c:v>
                </c:pt>
                <c:pt idx="4723">
                  <c:v>61.2</c:v>
                </c:pt>
                <c:pt idx="4724">
                  <c:v>84.2</c:v>
                </c:pt>
                <c:pt idx="4725">
                  <c:v>80.099999999999994</c:v>
                </c:pt>
                <c:pt idx="4726">
                  <c:v>79.7</c:v>
                </c:pt>
                <c:pt idx="4727">
                  <c:v>71</c:v>
                </c:pt>
                <c:pt idx="4728">
                  <c:v>80.2</c:v>
                </c:pt>
                <c:pt idx="4729">
                  <c:v>64.7</c:v>
                </c:pt>
                <c:pt idx="4730">
                  <c:v>58.1</c:v>
                </c:pt>
                <c:pt idx="4731">
                  <c:v>46.1</c:v>
                </c:pt>
                <c:pt idx="4732">
                  <c:v>1.3</c:v>
                </c:pt>
                <c:pt idx="4733">
                  <c:v>3.1</c:v>
                </c:pt>
                <c:pt idx="4734">
                  <c:v>20.399999999999999</c:v>
                </c:pt>
                <c:pt idx="4735">
                  <c:v>34.5</c:v>
                </c:pt>
                <c:pt idx="4736">
                  <c:v>59.5</c:v>
                </c:pt>
                <c:pt idx="4737">
                  <c:v>73.2</c:v>
                </c:pt>
                <c:pt idx="4738">
                  <c:v>0</c:v>
                </c:pt>
                <c:pt idx="4739">
                  <c:v>6.5</c:v>
                </c:pt>
                <c:pt idx="4740">
                  <c:v>16</c:v>
                </c:pt>
                <c:pt idx="4741">
                  <c:v>17.399999999999999</c:v>
                </c:pt>
                <c:pt idx="4742">
                  <c:v>31</c:v>
                </c:pt>
                <c:pt idx="4743">
                  <c:v>49</c:v>
                </c:pt>
                <c:pt idx="4744">
                  <c:v>61</c:v>
                </c:pt>
                <c:pt idx="4745">
                  <c:v>78</c:v>
                </c:pt>
                <c:pt idx="4746">
                  <c:v>74</c:v>
                </c:pt>
                <c:pt idx="4747">
                  <c:v>23.5</c:v>
                </c:pt>
                <c:pt idx="4748">
                  <c:v>11</c:v>
                </c:pt>
                <c:pt idx="4749">
                  <c:v>68.3</c:v>
                </c:pt>
                <c:pt idx="4750">
                  <c:v>66</c:v>
                </c:pt>
                <c:pt idx="4751">
                  <c:v>63.5</c:v>
                </c:pt>
                <c:pt idx="4752">
                  <c:v>67</c:v>
                </c:pt>
                <c:pt idx="4753">
                  <c:v>73.3</c:v>
                </c:pt>
                <c:pt idx="4754">
                  <c:v>83.2</c:v>
                </c:pt>
                <c:pt idx="4755">
                  <c:v>36.700000000000003</c:v>
                </c:pt>
                <c:pt idx="4756">
                  <c:v>25.6</c:v>
                </c:pt>
                <c:pt idx="4757">
                  <c:v>57.8</c:v>
                </c:pt>
                <c:pt idx="4758">
                  <c:v>64.5</c:v>
                </c:pt>
                <c:pt idx="4759">
                  <c:v>75</c:v>
                </c:pt>
                <c:pt idx="4760">
                  <c:v>77</c:v>
                </c:pt>
                <c:pt idx="4761">
                  <c:v>12.5</c:v>
                </c:pt>
                <c:pt idx="4762">
                  <c:v>33.5</c:v>
                </c:pt>
                <c:pt idx="4763">
                  <c:v>9</c:v>
                </c:pt>
                <c:pt idx="4764">
                  <c:v>18.8</c:v>
                </c:pt>
                <c:pt idx="4765">
                  <c:v>51.2</c:v>
                </c:pt>
                <c:pt idx="4766">
                  <c:v>75.599999999999994</c:v>
                </c:pt>
                <c:pt idx="4767">
                  <c:v>73.900000000000006</c:v>
                </c:pt>
                <c:pt idx="4768">
                  <c:v>76.599999999999994</c:v>
                </c:pt>
                <c:pt idx="4769">
                  <c:v>23.8</c:v>
                </c:pt>
                <c:pt idx="4770">
                  <c:v>6.8</c:v>
                </c:pt>
                <c:pt idx="4771">
                  <c:v>29.7</c:v>
                </c:pt>
                <c:pt idx="4772">
                  <c:v>37</c:v>
                </c:pt>
                <c:pt idx="4773">
                  <c:v>38</c:v>
                </c:pt>
                <c:pt idx="4774">
                  <c:v>39</c:v>
                </c:pt>
                <c:pt idx="4775">
                  <c:v>45</c:v>
                </c:pt>
                <c:pt idx="4776">
                  <c:v>56</c:v>
                </c:pt>
                <c:pt idx="4777">
                  <c:v>49</c:v>
                </c:pt>
                <c:pt idx="4778">
                  <c:v>62</c:v>
                </c:pt>
                <c:pt idx="4779">
                  <c:v>63</c:v>
                </c:pt>
                <c:pt idx="4780">
                  <c:v>1.9</c:v>
                </c:pt>
                <c:pt idx="4781">
                  <c:v>3.5</c:v>
                </c:pt>
                <c:pt idx="4782">
                  <c:v>24.1</c:v>
                </c:pt>
                <c:pt idx="4783">
                  <c:v>45.7</c:v>
                </c:pt>
                <c:pt idx="4784">
                  <c:v>48</c:v>
                </c:pt>
                <c:pt idx="4785">
                  <c:v>37.4</c:v>
                </c:pt>
                <c:pt idx="4786">
                  <c:v>37.6</c:v>
                </c:pt>
                <c:pt idx="4787">
                  <c:v>55.7</c:v>
                </c:pt>
                <c:pt idx="4788">
                  <c:v>33.6</c:v>
                </c:pt>
                <c:pt idx="4789">
                  <c:v>57.1</c:v>
                </c:pt>
                <c:pt idx="4790">
                  <c:v>36.4</c:v>
                </c:pt>
                <c:pt idx="4791">
                  <c:v>63.2</c:v>
                </c:pt>
                <c:pt idx="4792">
                  <c:v>9.5</c:v>
                </c:pt>
                <c:pt idx="4793">
                  <c:v>23</c:v>
                </c:pt>
                <c:pt idx="4794">
                  <c:v>63</c:v>
                </c:pt>
                <c:pt idx="4795">
                  <c:v>14.9</c:v>
                </c:pt>
                <c:pt idx="4796">
                  <c:v>43.9</c:v>
                </c:pt>
                <c:pt idx="4797">
                  <c:v>55.5</c:v>
                </c:pt>
                <c:pt idx="4798">
                  <c:v>39.799999999999997</c:v>
                </c:pt>
                <c:pt idx="4799">
                  <c:v>30.9</c:v>
                </c:pt>
                <c:pt idx="4800">
                  <c:v>51.5</c:v>
                </c:pt>
                <c:pt idx="4801">
                  <c:v>34.6</c:v>
                </c:pt>
                <c:pt idx="4802">
                  <c:v>39.700000000000003</c:v>
                </c:pt>
                <c:pt idx="4803">
                  <c:v>39.700000000000003</c:v>
                </c:pt>
                <c:pt idx="4804">
                  <c:v>2.9</c:v>
                </c:pt>
                <c:pt idx="4805">
                  <c:v>21.2</c:v>
                </c:pt>
                <c:pt idx="4806">
                  <c:v>13.9</c:v>
                </c:pt>
                <c:pt idx="4807">
                  <c:v>21.1</c:v>
                </c:pt>
                <c:pt idx="4808">
                  <c:v>40.200000000000003</c:v>
                </c:pt>
                <c:pt idx="4809">
                  <c:v>62.9</c:v>
                </c:pt>
                <c:pt idx="4810">
                  <c:v>69.7</c:v>
                </c:pt>
                <c:pt idx="4811">
                  <c:v>9.1</c:v>
                </c:pt>
                <c:pt idx="4812">
                  <c:v>30.1</c:v>
                </c:pt>
                <c:pt idx="4813">
                  <c:v>34.700000000000003</c:v>
                </c:pt>
                <c:pt idx="4814">
                  <c:v>40.9</c:v>
                </c:pt>
                <c:pt idx="4815">
                  <c:v>51.9</c:v>
                </c:pt>
                <c:pt idx="4816">
                  <c:v>62.2</c:v>
                </c:pt>
                <c:pt idx="4817">
                  <c:v>54.9</c:v>
                </c:pt>
                <c:pt idx="4818">
                  <c:v>56.3</c:v>
                </c:pt>
                <c:pt idx="4819">
                  <c:v>77.400000000000006</c:v>
                </c:pt>
                <c:pt idx="4820">
                  <c:v>69.400000000000006</c:v>
                </c:pt>
                <c:pt idx="4821">
                  <c:v>22.8</c:v>
                </c:pt>
                <c:pt idx="4822">
                  <c:v>29.2</c:v>
                </c:pt>
                <c:pt idx="4823">
                  <c:v>41.2</c:v>
                </c:pt>
                <c:pt idx="4824">
                  <c:v>51.9</c:v>
                </c:pt>
                <c:pt idx="4825">
                  <c:v>57.1</c:v>
                </c:pt>
                <c:pt idx="4826">
                  <c:v>60.5</c:v>
                </c:pt>
                <c:pt idx="4827">
                  <c:v>69.3</c:v>
                </c:pt>
                <c:pt idx="4828">
                  <c:v>69.3</c:v>
                </c:pt>
                <c:pt idx="4829">
                  <c:v>4</c:v>
                </c:pt>
                <c:pt idx="4830">
                  <c:v>5</c:v>
                </c:pt>
                <c:pt idx="4831">
                  <c:v>9</c:v>
                </c:pt>
                <c:pt idx="4832">
                  <c:v>11</c:v>
                </c:pt>
                <c:pt idx="4833">
                  <c:v>15</c:v>
                </c:pt>
                <c:pt idx="4834">
                  <c:v>16</c:v>
                </c:pt>
                <c:pt idx="4835">
                  <c:v>18</c:v>
                </c:pt>
                <c:pt idx="4836">
                  <c:v>15</c:v>
                </c:pt>
                <c:pt idx="4837">
                  <c:v>13</c:v>
                </c:pt>
                <c:pt idx="4838">
                  <c:v>4</c:v>
                </c:pt>
                <c:pt idx="4839">
                  <c:v>9</c:v>
                </c:pt>
                <c:pt idx="4840">
                  <c:v>15</c:v>
                </c:pt>
                <c:pt idx="4841">
                  <c:v>19</c:v>
                </c:pt>
                <c:pt idx="4842">
                  <c:v>23</c:v>
                </c:pt>
                <c:pt idx="4843">
                  <c:v>14</c:v>
                </c:pt>
                <c:pt idx="4844">
                  <c:v>15</c:v>
                </c:pt>
                <c:pt idx="4845">
                  <c:v>18</c:v>
                </c:pt>
                <c:pt idx="4846">
                  <c:v>10</c:v>
                </c:pt>
                <c:pt idx="4847">
                  <c:v>11</c:v>
                </c:pt>
                <c:pt idx="4848">
                  <c:v>13</c:v>
                </c:pt>
                <c:pt idx="4849">
                  <c:v>15</c:v>
                </c:pt>
                <c:pt idx="4850">
                  <c:v>16</c:v>
                </c:pt>
                <c:pt idx="4851">
                  <c:v>16</c:v>
                </c:pt>
                <c:pt idx="4852">
                  <c:v>15</c:v>
                </c:pt>
                <c:pt idx="4853">
                  <c:v>13</c:v>
                </c:pt>
                <c:pt idx="4854">
                  <c:v>19</c:v>
                </c:pt>
                <c:pt idx="4855">
                  <c:v>5</c:v>
                </c:pt>
                <c:pt idx="4856">
                  <c:v>5</c:v>
                </c:pt>
                <c:pt idx="4857">
                  <c:v>11</c:v>
                </c:pt>
                <c:pt idx="4858">
                  <c:v>15</c:v>
                </c:pt>
                <c:pt idx="4859">
                  <c:v>15</c:v>
                </c:pt>
                <c:pt idx="4860">
                  <c:v>15</c:v>
                </c:pt>
                <c:pt idx="4861">
                  <c:v>15</c:v>
                </c:pt>
                <c:pt idx="4862">
                  <c:v>16</c:v>
                </c:pt>
                <c:pt idx="4863">
                  <c:v>26</c:v>
                </c:pt>
                <c:pt idx="4864">
                  <c:v>37</c:v>
                </c:pt>
                <c:pt idx="4865">
                  <c:v>5</c:v>
                </c:pt>
                <c:pt idx="4866">
                  <c:v>5</c:v>
                </c:pt>
                <c:pt idx="4867">
                  <c:v>13</c:v>
                </c:pt>
                <c:pt idx="4868">
                  <c:v>16</c:v>
                </c:pt>
                <c:pt idx="4869">
                  <c:v>16</c:v>
                </c:pt>
                <c:pt idx="4870">
                  <c:v>16</c:v>
                </c:pt>
                <c:pt idx="4871">
                  <c:v>16</c:v>
                </c:pt>
                <c:pt idx="4872">
                  <c:v>16</c:v>
                </c:pt>
                <c:pt idx="4873">
                  <c:v>26</c:v>
                </c:pt>
                <c:pt idx="4874">
                  <c:v>6</c:v>
                </c:pt>
                <c:pt idx="4875">
                  <c:v>16</c:v>
                </c:pt>
                <c:pt idx="4876">
                  <c:v>22</c:v>
                </c:pt>
                <c:pt idx="4877">
                  <c:v>26</c:v>
                </c:pt>
                <c:pt idx="4878">
                  <c:v>28</c:v>
                </c:pt>
                <c:pt idx="4879">
                  <c:v>34</c:v>
                </c:pt>
                <c:pt idx="4880">
                  <c:v>33</c:v>
                </c:pt>
                <c:pt idx="4881">
                  <c:v>25</c:v>
                </c:pt>
                <c:pt idx="4882">
                  <c:v>18</c:v>
                </c:pt>
                <c:pt idx="4883">
                  <c:v>9</c:v>
                </c:pt>
                <c:pt idx="4884">
                  <c:v>4</c:v>
                </c:pt>
                <c:pt idx="4885">
                  <c:v>2</c:v>
                </c:pt>
                <c:pt idx="4886">
                  <c:v>38</c:v>
                </c:pt>
                <c:pt idx="4887">
                  <c:v>25</c:v>
                </c:pt>
                <c:pt idx="4888">
                  <c:v>18</c:v>
                </c:pt>
                <c:pt idx="4889">
                  <c:v>14</c:v>
                </c:pt>
                <c:pt idx="4890">
                  <c:v>10</c:v>
                </c:pt>
                <c:pt idx="4891">
                  <c:v>8</c:v>
                </c:pt>
              </c:numCache>
            </c:numRef>
          </c:xVal>
          <c:yVal>
            <c:numRef>
              <c:f>FULL!$U$2:$U$4893</c:f>
              <c:numCache>
                <c:formatCode>General</c:formatCode>
                <c:ptCount val="4892"/>
                <c:pt idx="4064" formatCode="0.000">
                  <c:v>0.21879316740897492</c:v>
                </c:pt>
                <c:pt idx="4065" formatCode="0.000">
                  <c:v>0.11129400267551465</c:v>
                </c:pt>
                <c:pt idx="4066" formatCode="0.000">
                  <c:v>0.32513809992573212</c:v>
                </c:pt>
                <c:pt idx="4067" formatCode="0.000">
                  <c:v>0.16948995846922768</c:v>
                </c:pt>
                <c:pt idx="4068" formatCode="0.000">
                  <c:v>0.32215949587744741</c:v>
                </c:pt>
                <c:pt idx="4069" formatCode="0.000">
                  <c:v>0.17932671789584773</c:v>
                </c:pt>
                <c:pt idx="4070" formatCode="0.000">
                  <c:v>0.21589965565075117</c:v>
                </c:pt>
                <c:pt idx="4071" formatCode="0.000">
                  <c:v>0.15463634343149665</c:v>
                </c:pt>
                <c:pt idx="4072" formatCode="0.000">
                  <c:v>0.17264403609800422</c:v>
                </c:pt>
                <c:pt idx="4073" formatCode="0.000">
                  <c:v>0.15116486570436349</c:v>
                </c:pt>
                <c:pt idx="4074" formatCode="0.000">
                  <c:v>0.15725683251130607</c:v>
                </c:pt>
                <c:pt idx="4075" formatCode="0.000">
                  <c:v>0.1413231521395836</c:v>
                </c:pt>
                <c:pt idx="4076" formatCode="0.000">
                  <c:v>0.15623439353661495</c:v>
                </c:pt>
                <c:pt idx="4077" formatCode="0.000">
                  <c:v>0.16487523647387167</c:v>
                </c:pt>
                <c:pt idx="4078" formatCode="0.000">
                  <c:v>0.1813337154363687</c:v>
                </c:pt>
                <c:pt idx="4079" formatCode="0.000">
                  <c:v>0.17708087892262581</c:v>
                </c:pt>
                <c:pt idx="4080" formatCode="0.000">
                  <c:v>0.18670518487224658</c:v>
                </c:pt>
                <c:pt idx="4081" formatCode="0.000">
                  <c:v>0.16440693235419068</c:v>
                </c:pt>
                <c:pt idx="4082" formatCode="0.000">
                  <c:v>0.17127456964657062</c:v>
                </c:pt>
                <c:pt idx="4083" formatCode="0.000">
                  <c:v>0.27103786257050516</c:v>
                </c:pt>
                <c:pt idx="4084" formatCode="0.000">
                  <c:v>0.24416295281685713</c:v>
                </c:pt>
                <c:pt idx="4085" formatCode="0.000">
                  <c:v>0.15599625200171996</c:v>
                </c:pt>
                <c:pt idx="4087" formatCode="0.000">
                  <c:v>0.24845210423956199</c:v>
                </c:pt>
                <c:pt idx="4088" formatCode="0.000">
                  <c:v>0.2659718872753602</c:v>
                </c:pt>
                <c:pt idx="4089" formatCode="0.000">
                  <c:v>0.22722423752700505</c:v>
                </c:pt>
                <c:pt idx="4092" formatCode="0.000">
                  <c:v>0.27056009632687911</c:v>
                </c:pt>
                <c:pt idx="4093" formatCode="0.000">
                  <c:v>0.33279389281595861</c:v>
                </c:pt>
                <c:pt idx="4094" formatCode="0.000">
                  <c:v>0.31963116160996946</c:v>
                </c:pt>
                <c:pt idx="4096" formatCode="0.000">
                  <c:v>0.3254810370852258</c:v>
                </c:pt>
                <c:pt idx="4097" formatCode="0.000">
                  <c:v>0.65</c:v>
                </c:pt>
                <c:pt idx="4098" formatCode="0.000">
                  <c:v>0.64</c:v>
                </c:pt>
                <c:pt idx="4099" formatCode="0.000">
                  <c:v>0.76</c:v>
                </c:pt>
                <c:pt idx="4100" formatCode="0.000">
                  <c:v>0.77</c:v>
                </c:pt>
                <c:pt idx="4101" formatCode="0.000">
                  <c:v>0.78</c:v>
                </c:pt>
                <c:pt idx="4102" formatCode="0.000">
                  <c:v>0.88</c:v>
                </c:pt>
                <c:pt idx="4103" formatCode="0.000">
                  <c:v>0.89</c:v>
                </c:pt>
                <c:pt idx="4104" formatCode="0.000">
                  <c:v>0.98</c:v>
                </c:pt>
                <c:pt idx="4105" formatCode="0.000">
                  <c:v>0.88</c:v>
                </c:pt>
                <c:pt idx="4106" formatCode="0.000">
                  <c:v>0.67</c:v>
                </c:pt>
                <c:pt idx="4107" formatCode="0.000">
                  <c:v>0.71</c:v>
                </c:pt>
                <c:pt idx="4108" formatCode="0.000">
                  <c:v>0.22</c:v>
                </c:pt>
                <c:pt idx="4109" formatCode="0.000">
                  <c:v>0.21</c:v>
                </c:pt>
                <c:pt idx="4110" formatCode="0.000">
                  <c:v>0.45</c:v>
                </c:pt>
                <c:pt idx="4111" formatCode="0.000">
                  <c:v>0.26058862833490121</c:v>
                </c:pt>
                <c:pt idx="4112" formatCode="0.000">
                  <c:v>0.42322296705980805</c:v>
                </c:pt>
                <c:pt idx="4113" formatCode="0.000">
                  <c:v>0.18363594249167139</c:v>
                </c:pt>
                <c:pt idx="4116" formatCode="0.000">
                  <c:v>0.29059522879907512</c:v>
                </c:pt>
                <c:pt idx="4117" formatCode="0.000">
                  <c:v>0.26905167975476013</c:v>
                </c:pt>
                <c:pt idx="4118" formatCode="0.000">
                  <c:v>0.45990199029036882</c:v>
                </c:pt>
                <c:pt idx="4121" formatCode="0.000">
                  <c:v>0.24812720763839238</c:v>
                </c:pt>
                <c:pt idx="4122" formatCode="0.000">
                  <c:v>0.32553412122714287</c:v>
                </c:pt>
                <c:pt idx="4123" formatCode="0.000">
                  <c:v>0.20976017773351582</c:v>
                </c:pt>
                <c:pt idx="4126" formatCode="0.000">
                  <c:v>0.28555157681053156</c:v>
                </c:pt>
                <c:pt idx="4127" formatCode="0.000">
                  <c:v>0.38769284713125979</c:v>
                </c:pt>
                <c:pt idx="4128" formatCode="0.000">
                  <c:v>0.4885793321539933</c:v>
                </c:pt>
                <c:pt idx="4129" formatCode="0.000">
                  <c:v>0.55969172415490254</c:v>
                </c:pt>
                <c:pt idx="4130" formatCode="0.000">
                  <c:v>0.32877701450956959</c:v>
                </c:pt>
                <c:pt idx="4131" formatCode="0.000">
                  <c:v>0.60748254029887461</c:v>
                </c:pt>
                <c:pt idx="4132" formatCode="0.000">
                  <c:v>0.39</c:v>
                </c:pt>
                <c:pt idx="4133" formatCode="0.000">
                  <c:v>0.5</c:v>
                </c:pt>
                <c:pt idx="4134" formatCode="0.000">
                  <c:v>0.34</c:v>
                </c:pt>
                <c:pt idx="4135" formatCode="0.000">
                  <c:v>0.48503058725219517</c:v>
                </c:pt>
                <c:pt idx="4136" formatCode="0.000">
                  <c:v>0.43918937391980906</c:v>
                </c:pt>
                <c:pt idx="4137" formatCode="0.000">
                  <c:v>0.76010186430001347</c:v>
                </c:pt>
                <c:pt idx="4138" formatCode="0.000">
                  <c:v>0.35817966443231042</c:v>
                </c:pt>
                <c:pt idx="4139" formatCode="0.000">
                  <c:v>0.34994350672105506</c:v>
                </c:pt>
                <c:pt idx="4140" formatCode="0.000">
                  <c:v>0.41908683904676175</c:v>
                </c:pt>
                <c:pt idx="4166" formatCode="0.000">
                  <c:v>0.31407586918291452</c:v>
                </c:pt>
                <c:pt idx="4167" formatCode="0.000">
                  <c:v>0.3221262282313691</c:v>
                </c:pt>
                <c:pt idx="4168" formatCode="0.000">
                  <c:v>0.50183596161263422</c:v>
                </c:pt>
                <c:pt idx="4169" formatCode="0.000">
                  <c:v>0.4643393598036174</c:v>
                </c:pt>
                <c:pt idx="4170" formatCode="0.000">
                  <c:v>0.61095657785963176</c:v>
                </c:pt>
                <c:pt idx="4171" formatCode="0.000">
                  <c:v>0.62114427277124173</c:v>
                </c:pt>
                <c:pt idx="4209" formatCode="0.000">
                  <c:v>0.51</c:v>
                </c:pt>
                <c:pt idx="4231" formatCode="0.000">
                  <c:v>0.61867140701230516</c:v>
                </c:pt>
                <c:pt idx="4232" formatCode="0.000">
                  <c:v>0.50767088704434604</c:v>
                </c:pt>
                <c:pt idx="4233" formatCode="0.000">
                  <c:v>0.42819102395886183</c:v>
                </c:pt>
                <c:pt idx="4234" formatCode="0.000">
                  <c:v>0.60368525053810806</c:v>
                </c:pt>
                <c:pt idx="4235" formatCode="0.000">
                  <c:v>0.32246071958014183</c:v>
                </c:pt>
                <c:pt idx="4236" formatCode="0.000">
                  <c:v>0.456820882116169</c:v>
                </c:pt>
                <c:pt idx="4237" formatCode="0.000">
                  <c:v>0.48532402284537912</c:v>
                </c:pt>
                <c:pt idx="4238" formatCode="0.000">
                  <c:v>0.2078231194089136</c:v>
                </c:pt>
                <c:pt idx="4239" formatCode="0.000">
                  <c:v>0.59303055890708034</c:v>
                </c:pt>
                <c:pt idx="4240" formatCode="0.000">
                  <c:v>0.67070953449044202</c:v>
                </c:pt>
                <c:pt idx="4241" formatCode="0.000">
                  <c:v>0.46721599696566823</c:v>
                </c:pt>
                <c:pt idx="4242" formatCode="0.000">
                  <c:v>0.59561578664086967</c:v>
                </c:pt>
                <c:pt idx="4243" formatCode="0.000">
                  <c:v>0.35343276057275336</c:v>
                </c:pt>
                <c:pt idx="4244" formatCode="0.000">
                  <c:v>0.54487861368052681</c:v>
                </c:pt>
                <c:pt idx="4245" formatCode="0.000">
                  <c:v>0.52630585920267636</c:v>
                </c:pt>
                <c:pt idx="4246" formatCode="0.000">
                  <c:v>0.48660172074870134</c:v>
                </c:pt>
                <c:pt idx="4247" formatCode="0.000">
                  <c:v>0.18508055152942565</c:v>
                </c:pt>
                <c:pt idx="4248" formatCode="0.000">
                  <c:v>0.39403340528047809</c:v>
                </c:pt>
                <c:pt idx="4249" formatCode="0.000">
                  <c:v>0.2098857303032976</c:v>
                </c:pt>
                <c:pt idx="4250" formatCode="0.000">
                  <c:v>0.46338062098455796</c:v>
                </c:pt>
                <c:pt idx="4251" formatCode="0.000">
                  <c:v>0.29429506395973826</c:v>
                </c:pt>
                <c:pt idx="4252" formatCode="0.000">
                  <c:v>0.47521218240962654</c:v>
                </c:pt>
                <c:pt idx="4253" formatCode="0.000">
                  <c:v>0.47012297488743027</c:v>
                </c:pt>
                <c:pt idx="4254" formatCode="0.000">
                  <c:v>0.41858336558644188</c:v>
                </c:pt>
                <c:pt idx="4286" formatCode="0.000">
                  <c:v>0.58320622775077091</c:v>
                </c:pt>
                <c:pt idx="4287" formatCode="0.000">
                  <c:v>0.50172921997231723</c:v>
                </c:pt>
                <c:pt idx="4288" formatCode="0.000">
                  <c:v>0.55847131074441103</c:v>
                </c:pt>
                <c:pt idx="4289" formatCode="0.000">
                  <c:v>0.63614347377463609</c:v>
                </c:pt>
                <c:pt idx="4290" formatCode="0.000">
                  <c:v>0.60873205281633713</c:v>
                </c:pt>
                <c:pt idx="4291" formatCode="0.000">
                  <c:v>0.60369880266869058</c:v>
                </c:pt>
                <c:pt idx="4292" formatCode="0.000">
                  <c:v>0.71658599913060039</c:v>
                </c:pt>
                <c:pt idx="4293" formatCode="0.000">
                  <c:v>0.60687357506681983</c:v>
                </c:pt>
                <c:pt idx="4294" formatCode="0.000">
                  <c:v>0.5991487081587431</c:v>
                </c:pt>
                <c:pt idx="4295" formatCode="0.000">
                  <c:v>0.55107808509692846</c:v>
                </c:pt>
                <c:pt idx="4296" formatCode="0.000">
                  <c:v>0.48771842496340551</c:v>
                </c:pt>
                <c:pt idx="4297" formatCode="0.000">
                  <c:v>0.70620398955425234</c:v>
                </c:pt>
                <c:pt idx="4298" formatCode="0.000">
                  <c:v>0.43251728737873546</c:v>
                </c:pt>
                <c:pt idx="4299" formatCode="0.000">
                  <c:v>0.64452395815049524</c:v>
                </c:pt>
                <c:pt idx="4300" formatCode="0.000">
                  <c:v>0.65084436212179231</c:v>
                </c:pt>
                <c:pt idx="4415" formatCode="0.000">
                  <c:v>0.85304307382914024</c:v>
                </c:pt>
                <c:pt idx="4416" formatCode="0.000">
                  <c:v>0.74434395230106376</c:v>
                </c:pt>
                <c:pt idx="4417" formatCode="0.000">
                  <c:v>0.86098965177288067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D90-4856-9E97-07F9F4A0CB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1075088"/>
        <c:axId val="851085256"/>
      </c:scatterChart>
      <c:valAx>
        <c:axId val="851075088"/>
        <c:scaling>
          <c:orientation val="minMax"/>
          <c:max val="1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Myriad pro"/>
                    <a:ea typeface="+mn-ea"/>
                    <a:cs typeface="+mn-cs"/>
                  </a:defRPr>
                </a:pPr>
                <a:r>
                  <a:rPr lang="en-GB"/>
                  <a:t>Total porosity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Myriad pro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in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Myriad pro"/>
                <a:ea typeface="+mn-ea"/>
                <a:cs typeface="+mn-cs"/>
              </a:defRPr>
            </a:pPr>
            <a:endParaRPr lang="en-US"/>
          </a:p>
        </c:txPr>
        <c:crossAx val="851085256"/>
        <c:crossesAt val="1.000000000000001E-17"/>
        <c:crossBetween val="midCat"/>
      </c:valAx>
      <c:valAx>
        <c:axId val="851085256"/>
        <c:scaling>
          <c:orientation val="minMax"/>
          <c:max val="1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Myriad pro"/>
                    <a:ea typeface="+mn-ea"/>
                    <a:cs typeface="+mn-cs"/>
                  </a:defRPr>
                </a:pPr>
                <a:r>
                  <a:rPr lang="en-GB"/>
                  <a:t>Polydispersivity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Myriad pro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in"/>
        <c:minorTickMark val="in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Myriad pro"/>
                <a:ea typeface="+mn-ea"/>
                <a:cs typeface="+mn-cs"/>
              </a:defRPr>
            </a:pPr>
            <a:endParaRPr lang="en-US"/>
          </a:p>
        </c:txPr>
        <c:crossAx val="851075088"/>
        <c:crosses val="autoZero"/>
        <c:crossBetween val="midCat"/>
        <c:majorUnit val="0.2"/>
        <c:minorUnit val="0.2"/>
      </c:valAx>
      <c:spPr>
        <a:noFill/>
        <a:ln>
          <a:solidFill>
            <a:sysClr val="windowText" lastClr="000000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Myriad pro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.xml"/><Relationship Id="rId13" Type="http://schemas.openxmlformats.org/officeDocument/2006/relationships/chart" Target="../charts/chart12.xml"/><Relationship Id="rId3" Type="http://schemas.openxmlformats.org/officeDocument/2006/relationships/chart" Target="../charts/chart2.xml"/><Relationship Id="rId7" Type="http://schemas.openxmlformats.org/officeDocument/2006/relationships/chart" Target="../charts/chart6.xml"/><Relationship Id="rId12" Type="http://schemas.openxmlformats.org/officeDocument/2006/relationships/chart" Target="../charts/chart11.xml"/><Relationship Id="rId2" Type="http://schemas.openxmlformats.org/officeDocument/2006/relationships/chart" Target="../charts/chart1.xml"/><Relationship Id="rId1" Type="http://schemas.openxmlformats.org/officeDocument/2006/relationships/image" Target="../media/image1.png"/><Relationship Id="rId6" Type="http://schemas.openxmlformats.org/officeDocument/2006/relationships/chart" Target="../charts/chart5.xml"/><Relationship Id="rId11" Type="http://schemas.openxmlformats.org/officeDocument/2006/relationships/chart" Target="../charts/chart10.xml"/><Relationship Id="rId5" Type="http://schemas.openxmlformats.org/officeDocument/2006/relationships/chart" Target="../charts/chart4.xml"/><Relationship Id="rId10" Type="http://schemas.openxmlformats.org/officeDocument/2006/relationships/chart" Target="../charts/chart9.xml"/><Relationship Id="rId4" Type="http://schemas.openxmlformats.org/officeDocument/2006/relationships/chart" Target="../charts/chart3.xml"/><Relationship Id="rId9" Type="http://schemas.openxmlformats.org/officeDocument/2006/relationships/chart" Target="../charts/chart8.xml"/><Relationship Id="rId14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561975</xdr:colOff>
      <xdr:row>17</xdr:row>
      <xdr:rowOff>114300</xdr:rowOff>
    </xdr:from>
    <xdr:to>
      <xdr:col>23</xdr:col>
      <xdr:colOff>95250</xdr:colOff>
      <xdr:row>32</xdr:row>
      <xdr:rowOff>0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FDE839B8-E6E7-5CD6-522B-3BFB499F6CB2}"/>
            </a:ext>
          </a:extLst>
        </xdr:cNvPr>
        <xdr:cNvSpPr/>
      </xdr:nvSpPr>
      <xdr:spPr>
        <a:xfrm>
          <a:off x="9705975" y="3162300"/>
          <a:ext cx="4410075" cy="27432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298076</xdr:colOff>
      <xdr:row>17</xdr:row>
      <xdr:rowOff>45784</xdr:rowOff>
    </xdr:from>
    <xdr:to>
      <xdr:col>22</xdr:col>
      <xdr:colOff>599514</xdr:colOff>
      <xdr:row>31</xdr:row>
      <xdr:rowOff>121984</xdr:rowOff>
    </xdr:to>
    <xdr:grpSp>
      <xdr:nvGrpSpPr>
        <xdr:cNvPr id="18" name="Group 17">
          <a:extLst>
            <a:ext uri="{FF2B5EF4-FFF2-40B4-BE49-F238E27FC236}">
              <a16:creationId xmlns:a16="http://schemas.microsoft.com/office/drawing/2014/main" id="{2FE19EF4-B3B0-D892-2A06-EEC666E3703D}"/>
            </a:ext>
          </a:extLst>
        </xdr:cNvPr>
        <xdr:cNvGrpSpPr/>
      </xdr:nvGrpSpPr>
      <xdr:grpSpPr>
        <a:xfrm>
          <a:off x="9491772" y="3284284"/>
          <a:ext cx="4591829" cy="2743200"/>
          <a:chOff x="9613526" y="3150934"/>
          <a:chExt cx="4568638" cy="2743200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EA675DEC-37DD-1C7B-D455-137E7ED4C61C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6565" b="11930"/>
          <a:stretch/>
        </xdr:blipFill>
        <xdr:spPr bwMode="auto">
          <a:xfrm>
            <a:off x="10281557" y="3254830"/>
            <a:ext cx="3728357" cy="200297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graphicFrame macro="">
        <xdr:nvGraphicFramePr>
          <xdr:cNvPr id="14" name="Chart 13">
            <a:extLst>
              <a:ext uri="{FF2B5EF4-FFF2-40B4-BE49-F238E27FC236}">
                <a16:creationId xmlns:a16="http://schemas.microsoft.com/office/drawing/2014/main" id="{EB4121C6-B294-4A3C-9562-A090615DABFC}"/>
              </a:ext>
            </a:extLst>
          </xdr:cNvPr>
          <xdr:cNvGraphicFramePr>
            <a:graphicFrameLocks/>
          </xdr:cNvGraphicFramePr>
        </xdr:nvGraphicFramePr>
        <xdr:xfrm>
          <a:off x="9613526" y="3150934"/>
          <a:ext cx="4568638" cy="27432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</xdr:grpSp>
    <xdr:clientData/>
  </xdr:twoCellAnchor>
  <xdr:twoCellAnchor>
    <xdr:from>
      <xdr:col>0</xdr:col>
      <xdr:colOff>215714</xdr:colOff>
      <xdr:row>1</xdr:row>
      <xdr:rowOff>142875</xdr:rowOff>
    </xdr:from>
    <xdr:to>
      <xdr:col>7</xdr:col>
      <xdr:colOff>517152</xdr:colOff>
      <xdr:row>16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5C526A-30C2-4027-8482-82CE68B35B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272303</xdr:colOff>
      <xdr:row>15</xdr:row>
      <xdr:rowOff>150159</xdr:rowOff>
    </xdr:from>
    <xdr:to>
      <xdr:col>7</xdr:col>
      <xdr:colOff>573741</xdr:colOff>
      <xdr:row>30</xdr:row>
      <xdr:rowOff>35859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F1BB56C-CFC2-4A7E-9ED3-EE523D8129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283509</xdr:colOff>
      <xdr:row>27</xdr:row>
      <xdr:rowOff>116542</xdr:rowOff>
    </xdr:from>
    <xdr:to>
      <xdr:col>7</xdr:col>
      <xdr:colOff>584947</xdr:colOff>
      <xdr:row>42</xdr:row>
      <xdr:rowOff>2242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D595BD1-0F70-4347-A5CA-62CF37A290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205068</xdr:colOff>
      <xdr:row>51</xdr:row>
      <xdr:rowOff>38100</xdr:rowOff>
    </xdr:from>
    <xdr:to>
      <xdr:col>7</xdr:col>
      <xdr:colOff>506506</xdr:colOff>
      <xdr:row>65</xdr:row>
      <xdr:rowOff>114300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2994972-B239-4546-887D-F1265F02E8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305921</xdr:colOff>
      <xdr:row>63</xdr:row>
      <xdr:rowOff>4483</xdr:rowOff>
    </xdr:from>
    <xdr:to>
      <xdr:col>8</xdr:col>
      <xdr:colOff>2242</xdr:colOff>
      <xdr:row>77</xdr:row>
      <xdr:rowOff>80683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0A11924-B8BF-429F-AE2C-118D90039F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</xdr:col>
      <xdr:colOff>456079</xdr:colOff>
      <xdr:row>1</xdr:row>
      <xdr:rowOff>179294</xdr:rowOff>
    </xdr:from>
    <xdr:to>
      <xdr:col>15</xdr:col>
      <xdr:colOff>185456</xdr:colOff>
      <xdr:row>16</xdr:row>
      <xdr:rowOff>64994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A5AC4A8-B2D8-46F7-9F9F-23A906205E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15</xdr:col>
      <xdr:colOff>239806</xdr:colOff>
      <xdr:row>1</xdr:row>
      <xdr:rowOff>89646</xdr:rowOff>
    </xdr:from>
    <xdr:to>
      <xdr:col>22</xdr:col>
      <xdr:colOff>574301</xdr:colOff>
      <xdr:row>15</xdr:row>
      <xdr:rowOff>165846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6494C82-8254-4834-971B-0CC90EEA49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7</xdr:col>
      <xdr:colOff>481854</xdr:colOff>
      <xdr:row>16</xdr:row>
      <xdr:rowOff>38658</xdr:rowOff>
    </xdr:from>
    <xdr:to>
      <xdr:col>15</xdr:col>
      <xdr:colOff>211231</xdr:colOff>
      <xdr:row>30</xdr:row>
      <xdr:rowOff>114858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9C094C33-A1B9-443D-973D-E977123A97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7</xdr:col>
      <xdr:colOff>459443</xdr:colOff>
      <xdr:row>28</xdr:row>
      <xdr:rowOff>5041</xdr:rowOff>
    </xdr:from>
    <xdr:to>
      <xdr:col>15</xdr:col>
      <xdr:colOff>188820</xdr:colOff>
      <xdr:row>42</xdr:row>
      <xdr:rowOff>81241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E21FA00D-ACC2-465F-A4E4-B2A2A9526C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7</xdr:col>
      <xdr:colOff>403411</xdr:colOff>
      <xdr:row>39</xdr:row>
      <xdr:rowOff>150718</xdr:rowOff>
    </xdr:from>
    <xdr:to>
      <xdr:col>15</xdr:col>
      <xdr:colOff>132788</xdr:colOff>
      <xdr:row>54</xdr:row>
      <xdr:rowOff>36418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A216BD40-EE36-4467-B47E-22B1533C65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</xdr:col>
      <xdr:colOff>403413</xdr:colOff>
      <xdr:row>51</xdr:row>
      <xdr:rowOff>94688</xdr:rowOff>
    </xdr:from>
    <xdr:to>
      <xdr:col>15</xdr:col>
      <xdr:colOff>132790</xdr:colOff>
      <xdr:row>65</xdr:row>
      <xdr:rowOff>170888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EF427591-5664-447D-8656-DAF44E1915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7</xdr:col>
      <xdr:colOff>381000</xdr:colOff>
      <xdr:row>63</xdr:row>
      <xdr:rowOff>27453</xdr:rowOff>
    </xdr:from>
    <xdr:to>
      <xdr:col>15</xdr:col>
      <xdr:colOff>110377</xdr:colOff>
      <xdr:row>77</xdr:row>
      <xdr:rowOff>103653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7DADBB94-D57D-4D31-9C30-D484115C15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522" Type="http://schemas.openxmlformats.org/officeDocument/2006/relationships/hyperlink" Target="https://doi.org/10.1007/s00445-004-0368-4" TargetMode="External"/><Relationship Id="rId1827" Type="http://schemas.openxmlformats.org/officeDocument/2006/relationships/hyperlink" Target="https://doi.org/10.1007/s00445-014-0822-x" TargetMode="External"/><Relationship Id="rId21" Type="http://schemas.openxmlformats.org/officeDocument/2006/relationships/hyperlink" Target="https://doi.org/10.1016/j.jvolgeores.2015.03.016" TargetMode="External"/><Relationship Id="rId2089" Type="http://schemas.openxmlformats.org/officeDocument/2006/relationships/printerSettings" Target="../printerSettings/printerSettings1.bin"/><Relationship Id="rId170" Type="http://schemas.openxmlformats.org/officeDocument/2006/relationships/hyperlink" Target="https://doi.org/10.1007/s00445-017-1099-7" TargetMode="External"/><Relationship Id="rId268" Type="http://schemas.openxmlformats.org/officeDocument/2006/relationships/hyperlink" Target="https://doi.org/10.1007/s00445-012-0668-z" TargetMode="External"/><Relationship Id="rId475" Type="http://schemas.openxmlformats.org/officeDocument/2006/relationships/hyperlink" Target="https://doi.org/10.1007/s00445-021-01497-6" TargetMode="External"/><Relationship Id="rId682" Type="http://schemas.openxmlformats.org/officeDocument/2006/relationships/hyperlink" Target="https://doi.org/10.1007/s004450050128" TargetMode="External"/><Relationship Id="rId128" Type="http://schemas.openxmlformats.org/officeDocument/2006/relationships/hyperlink" Target="https://doi.org/10.1007/s00445-017-1099-7" TargetMode="External"/><Relationship Id="rId335" Type="http://schemas.openxmlformats.org/officeDocument/2006/relationships/hyperlink" Target="https://doi.org/10.1130/B30668.1" TargetMode="External"/><Relationship Id="rId542" Type="http://schemas.openxmlformats.org/officeDocument/2006/relationships/hyperlink" Target="https://doi.org/10.1016/j.jvolgeores.2020.107068" TargetMode="External"/><Relationship Id="rId987" Type="http://schemas.openxmlformats.org/officeDocument/2006/relationships/hyperlink" Target="https://doi.org/10.5194/se-9-431-2018" TargetMode="External"/><Relationship Id="rId1172" Type="http://schemas.openxmlformats.org/officeDocument/2006/relationships/hyperlink" Target="https://doi.org/10.5194/se-9-431-2018" TargetMode="External"/><Relationship Id="rId2016" Type="http://schemas.openxmlformats.org/officeDocument/2006/relationships/hyperlink" Target="https://doi.org/10.1007/s00445-014-0822-x" TargetMode="External"/><Relationship Id="rId402" Type="http://schemas.openxmlformats.org/officeDocument/2006/relationships/hyperlink" Target="https://doi.org/10.1007/s00445-019-1298-5" TargetMode="External"/><Relationship Id="rId847" Type="http://schemas.openxmlformats.org/officeDocument/2006/relationships/hyperlink" Target="https://doi.org/10.1007/s00410-020-1664-5" TargetMode="External"/><Relationship Id="rId1032" Type="http://schemas.openxmlformats.org/officeDocument/2006/relationships/hyperlink" Target="https://doi.org/10.5194/se-9-431-2018" TargetMode="External"/><Relationship Id="rId1477" Type="http://schemas.openxmlformats.org/officeDocument/2006/relationships/hyperlink" Target="https://doi.org/10.1016/j.epsl.2012.09.042" TargetMode="External"/><Relationship Id="rId1684" Type="http://schemas.openxmlformats.org/officeDocument/2006/relationships/hyperlink" Target="https://doi.org/10.1130/G39157.1" TargetMode="External"/><Relationship Id="rId1891" Type="http://schemas.openxmlformats.org/officeDocument/2006/relationships/hyperlink" Target="https://doi.org/10.1007/s00445-014-0822-x" TargetMode="External"/><Relationship Id="rId707" Type="http://schemas.openxmlformats.org/officeDocument/2006/relationships/hyperlink" Target="https://doi.org/10.1029/2019GC008611" TargetMode="External"/><Relationship Id="rId914" Type="http://schemas.openxmlformats.org/officeDocument/2006/relationships/hyperlink" Target="https://doi.org/10.1007/s00410-020-1664-5" TargetMode="External"/><Relationship Id="rId1337" Type="http://schemas.openxmlformats.org/officeDocument/2006/relationships/hyperlink" Target="https://doi.org/10.1002/2013JB010355" TargetMode="External"/><Relationship Id="rId1544" Type="http://schemas.openxmlformats.org/officeDocument/2006/relationships/hyperlink" Target="https://doi.org/10.1007/s00445-004-0368-4" TargetMode="External"/><Relationship Id="rId1751" Type="http://schemas.openxmlformats.org/officeDocument/2006/relationships/hyperlink" Target="https://doi.org/10.1007/s00445-020-1370-1" TargetMode="External"/><Relationship Id="rId1989" Type="http://schemas.openxmlformats.org/officeDocument/2006/relationships/hyperlink" Target="https://doi.org/10.1007/s00445-014-0822-x" TargetMode="External"/><Relationship Id="rId43" Type="http://schemas.openxmlformats.org/officeDocument/2006/relationships/hyperlink" Target="https://doi.org/10.1007/s00445-012-0648-3" TargetMode="External"/><Relationship Id="rId1404" Type="http://schemas.openxmlformats.org/officeDocument/2006/relationships/hyperlink" Target="https://doi.org/10.1016/j.jvolgeores.2013.08.015" TargetMode="External"/><Relationship Id="rId1611" Type="http://schemas.openxmlformats.org/officeDocument/2006/relationships/hyperlink" Target="https://doi.org/10.1016/j.jvolgeores.2004.05.015" TargetMode="External"/><Relationship Id="rId1849" Type="http://schemas.openxmlformats.org/officeDocument/2006/relationships/hyperlink" Target="https://doi.org/10.1007/s00445-014-0822-x" TargetMode="External"/><Relationship Id="rId192" Type="http://schemas.openxmlformats.org/officeDocument/2006/relationships/hyperlink" Target="https://doi.org/10.1007/s00445-017-1099-7" TargetMode="External"/><Relationship Id="rId1709" Type="http://schemas.openxmlformats.org/officeDocument/2006/relationships/hyperlink" Target="https://doi.org/10.1029/2018GL081822" TargetMode="External"/><Relationship Id="rId1916" Type="http://schemas.openxmlformats.org/officeDocument/2006/relationships/hyperlink" Target="https://doi.org/10.1007/s00445-014-0822-x" TargetMode="External"/><Relationship Id="rId497" Type="http://schemas.openxmlformats.org/officeDocument/2006/relationships/hyperlink" Target="https://doi.org/10.1007/s00445-021-01497-6" TargetMode="External"/><Relationship Id="rId2080" Type="http://schemas.openxmlformats.org/officeDocument/2006/relationships/hyperlink" Target="https://doi.org/10.1007/s00445-014-0822-x" TargetMode="External"/><Relationship Id="rId357" Type="http://schemas.openxmlformats.org/officeDocument/2006/relationships/hyperlink" Target="https://doi.org/10.1130/B30668.1" TargetMode="External"/><Relationship Id="rId1194" Type="http://schemas.openxmlformats.org/officeDocument/2006/relationships/hyperlink" Target="https://doi.org/10.1029/2019GC008611" TargetMode="External"/><Relationship Id="rId2038" Type="http://schemas.openxmlformats.org/officeDocument/2006/relationships/hyperlink" Target="https://doi.org/10.1007/s00445-014-0822-x" TargetMode="External"/><Relationship Id="rId217" Type="http://schemas.openxmlformats.org/officeDocument/2006/relationships/hyperlink" Target="https://doi.org/10.1007/s00445-017-1099-7" TargetMode="External"/><Relationship Id="rId564" Type="http://schemas.openxmlformats.org/officeDocument/2006/relationships/hyperlink" Target="https://doi.org/10.1016/j.jvolgeores.2020.107068" TargetMode="External"/><Relationship Id="rId771" Type="http://schemas.openxmlformats.org/officeDocument/2006/relationships/hyperlink" Target="https://doi.org/10.1029/2019GC008611" TargetMode="External"/><Relationship Id="rId869" Type="http://schemas.openxmlformats.org/officeDocument/2006/relationships/hyperlink" Target="https://doi.org/10.1007/s00410-020-1664-5" TargetMode="External"/><Relationship Id="rId1499" Type="http://schemas.openxmlformats.org/officeDocument/2006/relationships/hyperlink" Target="https://doi.org/10.1016/j.jvolgeores.2020.107109" TargetMode="External"/><Relationship Id="rId424" Type="http://schemas.openxmlformats.org/officeDocument/2006/relationships/hyperlink" Target="https://doi.org/10.1007/s00445-019-1298-5" TargetMode="External"/><Relationship Id="rId631" Type="http://schemas.openxmlformats.org/officeDocument/2006/relationships/hyperlink" Target="https://doi.org/10.1007/s004450050128" TargetMode="External"/><Relationship Id="rId729" Type="http://schemas.openxmlformats.org/officeDocument/2006/relationships/hyperlink" Target="https://doi.org/10.1029/2019GC008611" TargetMode="External"/><Relationship Id="rId1054" Type="http://schemas.openxmlformats.org/officeDocument/2006/relationships/hyperlink" Target="https://doi.org/10.1029/2019GC008611" TargetMode="External"/><Relationship Id="rId1261" Type="http://schemas.openxmlformats.org/officeDocument/2006/relationships/hyperlink" Target="https://doi.org/10.1007/s00445-011-0531-7" TargetMode="External"/><Relationship Id="rId1359" Type="http://schemas.openxmlformats.org/officeDocument/2006/relationships/hyperlink" Target="https://doi.org/10.1007/s00445-006-0086-1" TargetMode="External"/><Relationship Id="rId936" Type="http://schemas.openxmlformats.org/officeDocument/2006/relationships/hyperlink" Target="https://doi.org/10.5194/se-9-431-2018" TargetMode="External"/><Relationship Id="rId1121" Type="http://schemas.openxmlformats.org/officeDocument/2006/relationships/hyperlink" Target="https://doi.org/10.5194/se-9-431-2018" TargetMode="External"/><Relationship Id="rId1219" Type="http://schemas.openxmlformats.org/officeDocument/2006/relationships/hyperlink" Target="https://doi.org/10.1016/j.jvolgeores.2018.02.002" TargetMode="External"/><Relationship Id="rId1566" Type="http://schemas.openxmlformats.org/officeDocument/2006/relationships/hyperlink" Target="https://doi.org/10.1016/j.jvolgeores.2010.01.002" TargetMode="External"/><Relationship Id="rId1773" Type="http://schemas.openxmlformats.org/officeDocument/2006/relationships/hyperlink" Target="https://doi.org/10.1007/s00445-020-1370-1" TargetMode="External"/><Relationship Id="rId1980" Type="http://schemas.openxmlformats.org/officeDocument/2006/relationships/hyperlink" Target="https://doi.org/10.1007/s00445-014-0822-x" TargetMode="External"/><Relationship Id="rId65" Type="http://schemas.openxmlformats.org/officeDocument/2006/relationships/hyperlink" Target="https://doi.org/10.1007/s00445-017-1099-7" TargetMode="External"/><Relationship Id="rId1426" Type="http://schemas.openxmlformats.org/officeDocument/2006/relationships/hyperlink" Target="https://doi.org/10.1016/j.epsl.2012.09.042" TargetMode="External"/><Relationship Id="rId1633" Type="http://schemas.openxmlformats.org/officeDocument/2006/relationships/hyperlink" Target="https://www.proquest.com/docview/2190795042/abstract/681838D9B30F4D2DPQ/1?accountid=9730" TargetMode="External"/><Relationship Id="rId1840" Type="http://schemas.openxmlformats.org/officeDocument/2006/relationships/hyperlink" Target="https://doi.org/10.1007/s00445-014-0822-x" TargetMode="External"/><Relationship Id="rId1700" Type="http://schemas.openxmlformats.org/officeDocument/2006/relationships/hyperlink" Target="https://doi.org/10.1029/2018GL081822" TargetMode="External"/><Relationship Id="rId1938" Type="http://schemas.openxmlformats.org/officeDocument/2006/relationships/hyperlink" Target="https://doi.org/10.1007/s00445-014-0822-x" TargetMode="External"/><Relationship Id="rId281" Type="http://schemas.openxmlformats.org/officeDocument/2006/relationships/hyperlink" Target="https://doi.org/10.1007/s00445-012-0668-z" TargetMode="External"/><Relationship Id="rId141" Type="http://schemas.openxmlformats.org/officeDocument/2006/relationships/hyperlink" Target="https://doi.org/10.1007/s00445-017-1099-7" TargetMode="External"/><Relationship Id="rId379" Type="http://schemas.openxmlformats.org/officeDocument/2006/relationships/hyperlink" Target="https://doi.org/10.1007/s00445-019-1298-5" TargetMode="External"/><Relationship Id="rId586" Type="http://schemas.openxmlformats.org/officeDocument/2006/relationships/hyperlink" Target="https://doi.org/10.1016/j.jvolgeores.2020.107068" TargetMode="External"/><Relationship Id="rId793" Type="http://schemas.openxmlformats.org/officeDocument/2006/relationships/hyperlink" Target="https://doi.org/10.1007/s00410-020-1664-5" TargetMode="External"/><Relationship Id="rId7" Type="http://schemas.openxmlformats.org/officeDocument/2006/relationships/hyperlink" Target="https://doi.org/10.1016/S0377-0273(99)00055-4" TargetMode="External"/><Relationship Id="rId239" Type="http://schemas.openxmlformats.org/officeDocument/2006/relationships/hyperlink" Target="https://doi.org/10.1007/s00445-017-1099-7" TargetMode="External"/><Relationship Id="rId446" Type="http://schemas.openxmlformats.org/officeDocument/2006/relationships/hyperlink" Target="https://doi.org/10.1007/s00445-019-1298-5" TargetMode="External"/><Relationship Id="rId653" Type="http://schemas.openxmlformats.org/officeDocument/2006/relationships/hyperlink" Target="https://doi.org/10.1007/s004450050128" TargetMode="External"/><Relationship Id="rId1076" Type="http://schemas.openxmlformats.org/officeDocument/2006/relationships/hyperlink" Target="https://doi.org/10.1007/s00410-020-1664-5" TargetMode="External"/><Relationship Id="rId1283" Type="http://schemas.openxmlformats.org/officeDocument/2006/relationships/hyperlink" Target="https://doi.org/10.1007/s00445-010-0426-z" TargetMode="External"/><Relationship Id="rId1490" Type="http://schemas.openxmlformats.org/officeDocument/2006/relationships/hyperlink" Target="https://doi.org/10.1016/j.jvolgeores.2020.107109" TargetMode="External"/><Relationship Id="rId306" Type="http://schemas.openxmlformats.org/officeDocument/2006/relationships/hyperlink" Target="https://doi.org/10.1029/2007JB005362" TargetMode="External"/><Relationship Id="rId860" Type="http://schemas.openxmlformats.org/officeDocument/2006/relationships/hyperlink" Target="https://doi.org/10.1007/s00410-020-1664-5" TargetMode="External"/><Relationship Id="rId958" Type="http://schemas.openxmlformats.org/officeDocument/2006/relationships/hyperlink" Target="https://doi.org/10.5194/se-9-431-2018" TargetMode="External"/><Relationship Id="rId1143" Type="http://schemas.openxmlformats.org/officeDocument/2006/relationships/hyperlink" Target="https://doi.org/10.5194/se-9-431-2018" TargetMode="External"/><Relationship Id="rId1588" Type="http://schemas.openxmlformats.org/officeDocument/2006/relationships/hyperlink" Target="https://doi.org/10.1016/j.jvolgeores.2004.05.015" TargetMode="External"/><Relationship Id="rId1795" Type="http://schemas.openxmlformats.org/officeDocument/2006/relationships/hyperlink" Target="https://doi.org/10.1007/s00445-014-0822-x" TargetMode="External"/><Relationship Id="rId87" Type="http://schemas.openxmlformats.org/officeDocument/2006/relationships/hyperlink" Target="https://doi.org/10.1007/s00445-017-1099-7" TargetMode="External"/><Relationship Id="rId513" Type="http://schemas.openxmlformats.org/officeDocument/2006/relationships/hyperlink" Target="https://doi.org/10.1007/s00445-021-01497-6" TargetMode="External"/><Relationship Id="rId720" Type="http://schemas.openxmlformats.org/officeDocument/2006/relationships/hyperlink" Target="https://doi.org/10.1029/2019GC008611" TargetMode="External"/><Relationship Id="rId818" Type="http://schemas.openxmlformats.org/officeDocument/2006/relationships/hyperlink" Target="https://doi.org/10.1007/s00410-020-1664-5" TargetMode="External"/><Relationship Id="rId1350" Type="http://schemas.openxmlformats.org/officeDocument/2006/relationships/hyperlink" Target="https://doi.org/10.1002/2013JB010355" TargetMode="External"/><Relationship Id="rId1448" Type="http://schemas.openxmlformats.org/officeDocument/2006/relationships/hyperlink" Target="https://doi.org/10.1016/j.epsl.2012.09.042" TargetMode="External"/><Relationship Id="rId1655" Type="http://schemas.openxmlformats.org/officeDocument/2006/relationships/hyperlink" Target="https://doi.org/10.1016/j.epsl.2015.11.035" TargetMode="External"/><Relationship Id="rId1003" Type="http://schemas.openxmlformats.org/officeDocument/2006/relationships/hyperlink" Target="https://doi.org/10.5194/se-9-431-2018" TargetMode="External"/><Relationship Id="rId1210" Type="http://schemas.openxmlformats.org/officeDocument/2006/relationships/hyperlink" Target="https://doi.org/10.1016/j.jvolgeores.2018.02.002" TargetMode="External"/><Relationship Id="rId1308" Type="http://schemas.openxmlformats.org/officeDocument/2006/relationships/hyperlink" Target="https://doi.org/10.1029/2007JB005328" TargetMode="External"/><Relationship Id="rId1862" Type="http://schemas.openxmlformats.org/officeDocument/2006/relationships/hyperlink" Target="https://doi.org/10.1007/s00445-014-0822-x" TargetMode="External"/><Relationship Id="rId1515" Type="http://schemas.openxmlformats.org/officeDocument/2006/relationships/hyperlink" Target="https://doi.org/10.1007/s00445-016-0999-2" TargetMode="External"/><Relationship Id="rId1722" Type="http://schemas.openxmlformats.org/officeDocument/2006/relationships/hyperlink" Target="https://doi.org/10.1007/s00445-020-1370-1" TargetMode="External"/><Relationship Id="rId14" Type="http://schemas.openxmlformats.org/officeDocument/2006/relationships/hyperlink" Target="https://doi.org/10.1016/j.jvolgeores.2006.11.005" TargetMode="External"/><Relationship Id="rId163" Type="http://schemas.openxmlformats.org/officeDocument/2006/relationships/hyperlink" Target="https://doi.org/10.1007/s00445-017-1099-7" TargetMode="External"/><Relationship Id="rId370" Type="http://schemas.openxmlformats.org/officeDocument/2006/relationships/hyperlink" Target="https://doi.org/10.1007/s00445-019-1298-5" TargetMode="External"/><Relationship Id="rId2051" Type="http://schemas.openxmlformats.org/officeDocument/2006/relationships/hyperlink" Target="https://doi.org/10.1007/s00445-014-0822-x" TargetMode="External"/><Relationship Id="rId230" Type="http://schemas.openxmlformats.org/officeDocument/2006/relationships/hyperlink" Target="https://doi.org/10.1007/s00445-017-1099-7" TargetMode="External"/><Relationship Id="rId468" Type="http://schemas.openxmlformats.org/officeDocument/2006/relationships/hyperlink" Target="https://doi.org/10.1007/s00445-021-01497-6" TargetMode="External"/><Relationship Id="rId675" Type="http://schemas.openxmlformats.org/officeDocument/2006/relationships/hyperlink" Target="https://doi.org/10.1007/s004450050128" TargetMode="External"/><Relationship Id="rId882" Type="http://schemas.openxmlformats.org/officeDocument/2006/relationships/hyperlink" Target="https://doi.org/10.1007/s00410-020-1664-5" TargetMode="External"/><Relationship Id="rId1098" Type="http://schemas.openxmlformats.org/officeDocument/2006/relationships/hyperlink" Target="https://doi.org/10.1007/s00410-020-1664-5" TargetMode="External"/><Relationship Id="rId328" Type="http://schemas.openxmlformats.org/officeDocument/2006/relationships/hyperlink" Target="https://doi.org/10.1130/B30668.1" TargetMode="External"/><Relationship Id="rId535" Type="http://schemas.openxmlformats.org/officeDocument/2006/relationships/hyperlink" Target="https://doi.org/10.1029/2018GC008006" TargetMode="External"/><Relationship Id="rId742" Type="http://schemas.openxmlformats.org/officeDocument/2006/relationships/hyperlink" Target="https://doi.org/10.1029/2019GC008611" TargetMode="External"/><Relationship Id="rId1165" Type="http://schemas.openxmlformats.org/officeDocument/2006/relationships/hyperlink" Target="https://doi.org/10.5194/se-9-431-2018" TargetMode="External"/><Relationship Id="rId1372" Type="http://schemas.openxmlformats.org/officeDocument/2006/relationships/hyperlink" Target="https://doi.org/10.1016/0377-0273(94)00015-8" TargetMode="External"/><Relationship Id="rId2009" Type="http://schemas.openxmlformats.org/officeDocument/2006/relationships/hyperlink" Target="https://doi.org/10.1007/s00445-014-0822-x" TargetMode="External"/><Relationship Id="rId602" Type="http://schemas.openxmlformats.org/officeDocument/2006/relationships/hyperlink" Target="https://doi.org/10.1029/2006GL027224" TargetMode="External"/><Relationship Id="rId1025" Type="http://schemas.openxmlformats.org/officeDocument/2006/relationships/hyperlink" Target="https://doi.org/10.5194/se-9-431-2018" TargetMode="External"/><Relationship Id="rId1232" Type="http://schemas.openxmlformats.org/officeDocument/2006/relationships/hyperlink" Target="https://doi.org/10.1016/j.jvolgeores.2018.02.002" TargetMode="External"/><Relationship Id="rId1677" Type="http://schemas.openxmlformats.org/officeDocument/2006/relationships/hyperlink" Target="https://doi.org/10.1130/G39157.1" TargetMode="External"/><Relationship Id="rId1884" Type="http://schemas.openxmlformats.org/officeDocument/2006/relationships/hyperlink" Target="https://doi.org/10.1007/s00445-014-0822-x" TargetMode="External"/><Relationship Id="rId907" Type="http://schemas.openxmlformats.org/officeDocument/2006/relationships/hyperlink" Target="https://doi.org/10.1007/s00410-020-1664-5" TargetMode="External"/><Relationship Id="rId1537" Type="http://schemas.openxmlformats.org/officeDocument/2006/relationships/hyperlink" Target="https://doi.org/10.1007/s00445-004-0368-4" TargetMode="External"/><Relationship Id="rId1744" Type="http://schemas.openxmlformats.org/officeDocument/2006/relationships/hyperlink" Target="https://doi.org/10.1007/s00445-020-1370-1" TargetMode="External"/><Relationship Id="rId1951" Type="http://schemas.openxmlformats.org/officeDocument/2006/relationships/hyperlink" Target="https://doi.org/10.1007/s00445-014-0822-x" TargetMode="External"/><Relationship Id="rId36" Type="http://schemas.openxmlformats.org/officeDocument/2006/relationships/hyperlink" Target="https://doi.org/10.1007/s00445-014-0890-y" TargetMode="External"/><Relationship Id="rId1604" Type="http://schemas.openxmlformats.org/officeDocument/2006/relationships/hyperlink" Target="https://doi.org/10.1016/j.jvolgeores.2004.05.015" TargetMode="External"/><Relationship Id="rId185" Type="http://schemas.openxmlformats.org/officeDocument/2006/relationships/hyperlink" Target="https://doi.org/10.1007/s00445-017-1099-7" TargetMode="External"/><Relationship Id="rId1811" Type="http://schemas.openxmlformats.org/officeDocument/2006/relationships/hyperlink" Target="https://doi.org/10.1007/s00445-014-0822-x" TargetMode="External"/><Relationship Id="rId1909" Type="http://schemas.openxmlformats.org/officeDocument/2006/relationships/hyperlink" Target="https://doi.org/10.1007/s00445-014-0822-x" TargetMode="External"/><Relationship Id="rId392" Type="http://schemas.openxmlformats.org/officeDocument/2006/relationships/hyperlink" Target="https://doi.org/10.1007/s00445-019-1298-5" TargetMode="External"/><Relationship Id="rId697" Type="http://schemas.openxmlformats.org/officeDocument/2006/relationships/hyperlink" Target="https://doi.org/10.1029/2019GC008611" TargetMode="External"/><Relationship Id="rId2073" Type="http://schemas.openxmlformats.org/officeDocument/2006/relationships/hyperlink" Target="https://doi.org/10.1007/s00445-014-0822-x" TargetMode="External"/><Relationship Id="rId252" Type="http://schemas.openxmlformats.org/officeDocument/2006/relationships/hyperlink" Target="https://doi.org/10.1007/s00445-012-0668-z" TargetMode="External"/><Relationship Id="rId1187" Type="http://schemas.openxmlformats.org/officeDocument/2006/relationships/hyperlink" Target="https://doi.org/10.5194/se-9-431-2018" TargetMode="External"/><Relationship Id="rId112" Type="http://schemas.openxmlformats.org/officeDocument/2006/relationships/hyperlink" Target="https://doi.org/10.1007/s00445-017-1099-7" TargetMode="External"/><Relationship Id="rId557" Type="http://schemas.openxmlformats.org/officeDocument/2006/relationships/hyperlink" Target="https://doi.org/10.1016/j.jvolgeores.2020.107068" TargetMode="External"/><Relationship Id="rId764" Type="http://schemas.openxmlformats.org/officeDocument/2006/relationships/hyperlink" Target="https://doi.org/10.1029/2019GC008611" TargetMode="External"/><Relationship Id="rId971" Type="http://schemas.openxmlformats.org/officeDocument/2006/relationships/hyperlink" Target="https://doi.org/10.5194/se-9-431-2018" TargetMode="External"/><Relationship Id="rId1394" Type="http://schemas.openxmlformats.org/officeDocument/2006/relationships/hyperlink" Target="https://doi.org/10.1016/j.jvolgeores.2019.07.013" TargetMode="External"/><Relationship Id="rId1699" Type="http://schemas.openxmlformats.org/officeDocument/2006/relationships/hyperlink" Target="https://doi.org/10.1029/2018GL081822" TargetMode="External"/><Relationship Id="rId2000" Type="http://schemas.openxmlformats.org/officeDocument/2006/relationships/hyperlink" Target="https://doi.org/10.1007/s00445-014-0822-x" TargetMode="External"/><Relationship Id="rId417" Type="http://schemas.openxmlformats.org/officeDocument/2006/relationships/hyperlink" Target="https://doi.org/10.1007/s00445-019-1298-5" TargetMode="External"/><Relationship Id="rId624" Type="http://schemas.openxmlformats.org/officeDocument/2006/relationships/hyperlink" Target="https://doi.org/10.1007/s004450050128" TargetMode="External"/><Relationship Id="rId831" Type="http://schemas.openxmlformats.org/officeDocument/2006/relationships/hyperlink" Target="https://doi.org/10.1007/s00410-020-1664-5" TargetMode="External"/><Relationship Id="rId1047" Type="http://schemas.openxmlformats.org/officeDocument/2006/relationships/hyperlink" Target="https://doi.org/10.1029/2019GC008611" TargetMode="External"/><Relationship Id="rId1254" Type="http://schemas.openxmlformats.org/officeDocument/2006/relationships/hyperlink" Target="https://doi.org/10.1016/j.nocx.2018.100001" TargetMode="External"/><Relationship Id="rId1461" Type="http://schemas.openxmlformats.org/officeDocument/2006/relationships/hyperlink" Target="https://doi.org/10.1016/j.epsl.2012.09.042" TargetMode="External"/><Relationship Id="rId929" Type="http://schemas.openxmlformats.org/officeDocument/2006/relationships/hyperlink" Target="https://doi.org/10.1007/s00410-020-1664-5" TargetMode="External"/><Relationship Id="rId1114" Type="http://schemas.openxmlformats.org/officeDocument/2006/relationships/hyperlink" Target="https://doi.org/10.1007/s00410-020-1664-5" TargetMode="External"/><Relationship Id="rId1321" Type="http://schemas.openxmlformats.org/officeDocument/2006/relationships/hyperlink" Target="https://doi.org/10.1002/2013JB010355" TargetMode="External"/><Relationship Id="rId1559" Type="http://schemas.openxmlformats.org/officeDocument/2006/relationships/hyperlink" Target="https://doi.org/10.1007/s00445-006-0067-4" TargetMode="External"/><Relationship Id="rId1766" Type="http://schemas.openxmlformats.org/officeDocument/2006/relationships/hyperlink" Target="https://doi.org/10.1007/s00445-020-1370-1" TargetMode="External"/><Relationship Id="rId1973" Type="http://schemas.openxmlformats.org/officeDocument/2006/relationships/hyperlink" Target="https://doi.org/10.1007/s00445-014-0822-x" TargetMode="External"/><Relationship Id="rId58" Type="http://schemas.openxmlformats.org/officeDocument/2006/relationships/hyperlink" Target="https://doi.org/10.1007/s00445-017-1099-7" TargetMode="External"/><Relationship Id="rId1419" Type="http://schemas.openxmlformats.org/officeDocument/2006/relationships/hyperlink" Target="https://doi.org/10.1016/j.jvolgeores.2013.08.015" TargetMode="External"/><Relationship Id="rId1626" Type="http://schemas.openxmlformats.org/officeDocument/2006/relationships/hyperlink" Target="https://www.proquest.com/docview/2190795042/abstract/681838D9B30F4D2DPQ/1?accountid=9730" TargetMode="External"/><Relationship Id="rId1833" Type="http://schemas.openxmlformats.org/officeDocument/2006/relationships/hyperlink" Target="https://doi.org/10.1007/s00445-014-0822-x" TargetMode="External"/><Relationship Id="rId1900" Type="http://schemas.openxmlformats.org/officeDocument/2006/relationships/hyperlink" Target="https://doi.org/10.1007/s00445-014-0822-x" TargetMode="External"/><Relationship Id="rId274" Type="http://schemas.openxmlformats.org/officeDocument/2006/relationships/hyperlink" Target="https://doi.org/10.1007/s00445-012-0668-z" TargetMode="External"/><Relationship Id="rId481" Type="http://schemas.openxmlformats.org/officeDocument/2006/relationships/hyperlink" Target="https://doi.org/10.1007/s00445-021-01497-6" TargetMode="External"/><Relationship Id="rId134" Type="http://schemas.openxmlformats.org/officeDocument/2006/relationships/hyperlink" Target="https://doi.org/10.1007/s00445-017-1099-7" TargetMode="External"/><Relationship Id="rId579" Type="http://schemas.openxmlformats.org/officeDocument/2006/relationships/hyperlink" Target="https://doi.org/10.1016/j.jvolgeores.2020.107068" TargetMode="External"/><Relationship Id="rId786" Type="http://schemas.openxmlformats.org/officeDocument/2006/relationships/hyperlink" Target="https://doi.org/10.1007/s00410-020-1664-5" TargetMode="External"/><Relationship Id="rId993" Type="http://schemas.openxmlformats.org/officeDocument/2006/relationships/hyperlink" Target="https://doi.org/10.5194/se-9-431-2018" TargetMode="External"/><Relationship Id="rId341" Type="http://schemas.openxmlformats.org/officeDocument/2006/relationships/hyperlink" Target="https://doi.org/10.1130/B30668.1" TargetMode="External"/><Relationship Id="rId439" Type="http://schemas.openxmlformats.org/officeDocument/2006/relationships/hyperlink" Target="https://doi.org/10.1007/s00445-019-1298-5" TargetMode="External"/><Relationship Id="rId646" Type="http://schemas.openxmlformats.org/officeDocument/2006/relationships/hyperlink" Target="https://doi.org/10.1007/s004450050128" TargetMode="External"/><Relationship Id="rId1069" Type="http://schemas.openxmlformats.org/officeDocument/2006/relationships/hyperlink" Target="https://doi.org/10.1007/s00410-020-1664-5" TargetMode="External"/><Relationship Id="rId1276" Type="http://schemas.openxmlformats.org/officeDocument/2006/relationships/hyperlink" Target="https://doi.org/10.1007/s00445-010-0426-z" TargetMode="External"/><Relationship Id="rId1483" Type="http://schemas.openxmlformats.org/officeDocument/2006/relationships/hyperlink" Target="https://doi.org/10.1016/j.epsl.2012.09.042" TargetMode="External"/><Relationship Id="rId2022" Type="http://schemas.openxmlformats.org/officeDocument/2006/relationships/hyperlink" Target="https://doi.org/10.1007/s00445-014-0822-x" TargetMode="External"/><Relationship Id="rId201" Type="http://schemas.openxmlformats.org/officeDocument/2006/relationships/hyperlink" Target="https://doi.org/10.1007/s00445-017-1099-7" TargetMode="External"/><Relationship Id="rId506" Type="http://schemas.openxmlformats.org/officeDocument/2006/relationships/hyperlink" Target="https://doi.org/10.1007/s00445-021-01497-6" TargetMode="External"/><Relationship Id="rId853" Type="http://schemas.openxmlformats.org/officeDocument/2006/relationships/hyperlink" Target="https://doi.org/10.1007/s00410-020-1664-5" TargetMode="External"/><Relationship Id="rId1136" Type="http://schemas.openxmlformats.org/officeDocument/2006/relationships/hyperlink" Target="https://doi.org/10.5194/se-9-431-2018" TargetMode="External"/><Relationship Id="rId1690" Type="http://schemas.openxmlformats.org/officeDocument/2006/relationships/hyperlink" Target="https://doi.org/10.1130/G39157.1" TargetMode="External"/><Relationship Id="rId1788" Type="http://schemas.openxmlformats.org/officeDocument/2006/relationships/hyperlink" Target="https://doi.org/10.1007/s00445-022-01612-1" TargetMode="External"/><Relationship Id="rId1995" Type="http://schemas.openxmlformats.org/officeDocument/2006/relationships/hyperlink" Target="https://doi.org/10.1007/s00445-014-0822-x" TargetMode="External"/><Relationship Id="rId713" Type="http://schemas.openxmlformats.org/officeDocument/2006/relationships/hyperlink" Target="https://doi.org/10.1029/2019GC008611" TargetMode="External"/><Relationship Id="rId920" Type="http://schemas.openxmlformats.org/officeDocument/2006/relationships/hyperlink" Target="https://doi.org/10.1007/s00410-020-1664-5" TargetMode="External"/><Relationship Id="rId1343" Type="http://schemas.openxmlformats.org/officeDocument/2006/relationships/hyperlink" Target="https://doi.org/10.1002/2013JB010355" TargetMode="External"/><Relationship Id="rId1550" Type="http://schemas.openxmlformats.org/officeDocument/2006/relationships/hyperlink" Target="https://doi.org/10.1016/j.jvolgeores.2010.06.002" TargetMode="External"/><Relationship Id="rId1648" Type="http://schemas.openxmlformats.org/officeDocument/2006/relationships/hyperlink" Target="https://doi.org/10.1016/j.epsl.2015.11.035" TargetMode="External"/><Relationship Id="rId1203" Type="http://schemas.openxmlformats.org/officeDocument/2006/relationships/hyperlink" Target="https://doi.org/10.1007/s00445-016-1031-6" TargetMode="External"/><Relationship Id="rId1410" Type="http://schemas.openxmlformats.org/officeDocument/2006/relationships/hyperlink" Target="https://doi.org/10.1016/j.jvolgeores.2013.08.015" TargetMode="External"/><Relationship Id="rId1508" Type="http://schemas.openxmlformats.org/officeDocument/2006/relationships/hyperlink" Target="https://doi.org/10.1016/j.jvolgeores.2020.107109" TargetMode="External"/><Relationship Id="rId1855" Type="http://schemas.openxmlformats.org/officeDocument/2006/relationships/hyperlink" Target="https://doi.org/10.1007/s00445-014-0822-x" TargetMode="External"/><Relationship Id="rId1715" Type="http://schemas.openxmlformats.org/officeDocument/2006/relationships/hyperlink" Target="https://doi.org/10.1029/2018GL081822" TargetMode="External"/><Relationship Id="rId1922" Type="http://schemas.openxmlformats.org/officeDocument/2006/relationships/hyperlink" Target="https://doi.org/10.1007/s00445-014-0822-x" TargetMode="External"/><Relationship Id="rId296" Type="http://schemas.openxmlformats.org/officeDocument/2006/relationships/hyperlink" Target="https://doi.org/10.1007/s00445-012-0668-z" TargetMode="External"/><Relationship Id="rId156" Type="http://schemas.openxmlformats.org/officeDocument/2006/relationships/hyperlink" Target="https://doi.org/10.1007/s00445-017-1099-7" TargetMode="External"/><Relationship Id="rId363" Type="http://schemas.openxmlformats.org/officeDocument/2006/relationships/hyperlink" Target="https://doi.org/10.1007/s00445-019-1298-5" TargetMode="External"/><Relationship Id="rId570" Type="http://schemas.openxmlformats.org/officeDocument/2006/relationships/hyperlink" Target="https://doi.org/10.1016/j.jvolgeores.2020.107068" TargetMode="External"/><Relationship Id="rId2044" Type="http://schemas.openxmlformats.org/officeDocument/2006/relationships/hyperlink" Target="https://doi.org/10.1007/s00445-014-0822-x" TargetMode="External"/><Relationship Id="rId223" Type="http://schemas.openxmlformats.org/officeDocument/2006/relationships/hyperlink" Target="https://doi.org/10.1007/s00445-017-1099-7" TargetMode="External"/><Relationship Id="rId430" Type="http://schemas.openxmlformats.org/officeDocument/2006/relationships/hyperlink" Target="https://doi.org/10.1007/s00445-019-1298-5" TargetMode="External"/><Relationship Id="rId668" Type="http://schemas.openxmlformats.org/officeDocument/2006/relationships/hyperlink" Target="https://doi.org/10.1007/s004450050128" TargetMode="External"/><Relationship Id="rId875" Type="http://schemas.openxmlformats.org/officeDocument/2006/relationships/hyperlink" Target="https://doi.org/10.1007/s00410-020-1664-5" TargetMode="External"/><Relationship Id="rId1060" Type="http://schemas.openxmlformats.org/officeDocument/2006/relationships/hyperlink" Target="https://doi.org/10.1029/2019GC008611" TargetMode="External"/><Relationship Id="rId1298" Type="http://schemas.openxmlformats.org/officeDocument/2006/relationships/hyperlink" Target="https://doi.org/10.1016/j.jvolgeores.2013.01.016" TargetMode="External"/><Relationship Id="rId528" Type="http://schemas.openxmlformats.org/officeDocument/2006/relationships/hyperlink" Target="https://doi.org/10.1029/2018GC008006" TargetMode="External"/><Relationship Id="rId735" Type="http://schemas.openxmlformats.org/officeDocument/2006/relationships/hyperlink" Target="https://doi.org/10.1029/2019GC008611" TargetMode="External"/><Relationship Id="rId942" Type="http://schemas.openxmlformats.org/officeDocument/2006/relationships/hyperlink" Target="https://doi.org/10.5194/se-9-431-2018" TargetMode="External"/><Relationship Id="rId1158" Type="http://schemas.openxmlformats.org/officeDocument/2006/relationships/hyperlink" Target="https://doi.org/10.5194/se-9-431-2018" TargetMode="External"/><Relationship Id="rId1365" Type="http://schemas.openxmlformats.org/officeDocument/2006/relationships/hyperlink" Target="https://doi.org/10.1016/0377-0273(94)00015-8" TargetMode="External"/><Relationship Id="rId1572" Type="http://schemas.openxmlformats.org/officeDocument/2006/relationships/hyperlink" Target="https://doi.org/10.1007/s00445-009-0315-5" TargetMode="External"/><Relationship Id="rId1018" Type="http://schemas.openxmlformats.org/officeDocument/2006/relationships/hyperlink" Target="https://doi.org/10.5194/se-9-431-2018" TargetMode="External"/><Relationship Id="rId1225" Type="http://schemas.openxmlformats.org/officeDocument/2006/relationships/hyperlink" Target="https://doi.org/10.1016/j.jvolgeores.2018.02.002" TargetMode="External"/><Relationship Id="rId1432" Type="http://schemas.openxmlformats.org/officeDocument/2006/relationships/hyperlink" Target="https://doi.org/10.1016/j.epsl.2012.09.042" TargetMode="External"/><Relationship Id="rId1877" Type="http://schemas.openxmlformats.org/officeDocument/2006/relationships/hyperlink" Target="https://doi.org/10.1007/s00445-014-0822-x" TargetMode="External"/><Relationship Id="rId71" Type="http://schemas.openxmlformats.org/officeDocument/2006/relationships/hyperlink" Target="https://doi.org/10.1007/s00445-017-1099-7" TargetMode="External"/><Relationship Id="rId802" Type="http://schemas.openxmlformats.org/officeDocument/2006/relationships/hyperlink" Target="https://doi.org/10.1007/s00410-020-1664-5" TargetMode="External"/><Relationship Id="rId1737" Type="http://schemas.openxmlformats.org/officeDocument/2006/relationships/hyperlink" Target="https://doi.org/10.1007/s00445-020-1370-1" TargetMode="External"/><Relationship Id="rId1944" Type="http://schemas.openxmlformats.org/officeDocument/2006/relationships/hyperlink" Target="https://doi.org/10.1007/s00445-014-0822-x" TargetMode="External"/><Relationship Id="rId29" Type="http://schemas.openxmlformats.org/officeDocument/2006/relationships/hyperlink" Target="https://doi.org/10.1016/S0377-0273(99)00055-4" TargetMode="External"/><Relationship Id="rId178" Type="http://schemas.openxmlformats.org/officeDocument/2006/relationships/hyperlink" Target="https://doi.org/10.1007/s00445-017-1099-7" TargetMode="External"/><Relationship Id="rId1804" Type="http://schemas.openxmlformats.org/officeDocument/2006/relationships/hyperlink" Target="https://doi.org/10.1007/s00445-014-0822-x" TargetMode="External"/><Relationship Id="rId385" Type="http://schemas.openxmlformats.org/officeDocument/2006/relationships/hyperlink" Target="https://doi.org/10.1007/s00445-019-1298-5" TargetMode="External"/><Relationship Id="rId592" Type="http://schemas.openxmlformats.org/officeDocument/2006/relationships/hyperlink" Target="https://doi.org/10.1029/2006GL027224" TargetMode="External"/><Relationship Id="rId2066" Type="http://schemas.openxmlformats.org/officeDocument/2006/relationships/hyperlink" Target="https://doi.org/10.1007/s00445-014-0822-x" TargetMode="External"/><Relationship Id="rId245" Type="http://schemas.openxmlformats.org/officeDocument/2006/relationships/hyperlink" Target="https://doi.org/10.1007/s00445-012-0668-z" TargetMode="External"/><Relationship Id="rId452" Type="http://schemas.openxmlformats.org/officeDocument/2006/relationships/hyperlink" Target="https://doi.org/10.1007/s00445-019-1298-5" TargetMode="External"/><Relationship Id="rId897" Type="http://schemas.openxmlformats.org/officeDocument/2006/relationships/hyperlink" Target="https://doi.org/10.1007/s00410-020-1664-5" TargetMode="External"/><Relationship Id="rId1082" Type="http://schemas.openxmlformats.org/officeDocument/2006/relationships/hyperlink" Target="https://doi.org/10.1007/s00410-020-1664-5" TargetMode="External"/><Relationship Id="rId105" Type="http://schemas.openxmlformats.org/officeDocument/2006/relationships/hyperlink" Target="https://doi.org/10.1007/s00445-017-1099-7" TargetMode="External"/><Relationship Id="rId312" Type="http://schemas.openxmlformats.org/officeDocument/2006/relationships/hyperlink" Target="https://doi.org/10.1002/2013GL058105" TargetMode="External"/><Relationship Id="rId757" Type="http://schemas.openxmlformats.org/officeDocument/2006/relationships/hyperlink" Target="https://doi.org/10.1029/2019GC008611" TargetMode="External"/><Relationship Id="rId964" Type="http://schemas.openxmlformats.org/officeDocument/2006/relationships/hyperlink" Target="https://doi.org/10.5194/se-9-431-2018" TargetMode="External"/><Relationship Id="rId1387" Type="http://schemas.openxmlformats.org/officeDocument/2006/relationships/hyperlink" Target="https://doi.org/10.1016/j.jvolgeores.2019.07.013" TargetMode="External"/><Relationship Id="rId1594" Type="http://schemas.openxmlformats.org/officeDocument/2006/relationships/hyperlink" Target="https://doi.org/10.1016/j.jvolgeores.2004.05.015" TargetMode="External"/><Relationship Id="rId93" Type="http://schemas.openxmlformats.org/officeDocument/2006/relationships/hyperlink" Target="https://doi.org/10.1007/s00445-017-1099-7" TargetMode="External"/><Relationship Id="rId617" Type="http://schemas.openxmlformats.org/officeDocument/2006/relationships/hyperlink" Target="https://doi.org/10.1038/323598a0" TargetMode="External"/><Relationship Id="rId824" Type="http://schemas.openxmlformats.org/officeDocument/2006/relationships/hyperlink" Target="https://doi.org/10.1007/s00410-020-1664-5" TargetMode="External"/><Relationship Id="rId1247" Type="http://schemas.openxmlformats.org/officeDocument/2006/relationships/hyperlink" Target="https://doi.org/10.1016/j.epsl.2021.117134" TargetMode="External"/><Relationship Id="rId1454" Type="http://schemas.openxmlformats.org/officeDocument/2006/relationships/hyperlink" Target="https://doi.org/10.1016/j.epsl.2012.09.042" TargetMode="External"/><Relationship Id="rId1661" Type="http://schemas.openxmlformats.org/officeDocument/2006/relationships/hyperlink" Target="https://doi.org/10.1016/j.epsl.2015.11.035" TargetMode="External"/><Relationship Id="rId1899" Type="http://schemas.openxmlformats.org/officeDocument/2006/relationships/hyperlink" Target="https://doi.org/10.1007/s00445-014-0822-x" TargetMode="External"/><Relationship Id="rId1107" Type="http://schemas.openxmlformats.org/officeDocument/2006/relationships/hyperlink" Target="https://doi.org/10.1007/s00410-020-1664-5" TargetMode="External"/><Relationship Id="rId1314" Type="http://schemas.openxmlformats.org/officeDocument/2006/relationships/hyperlink" Target="https://doi.org/10.1029/2007JB005328" TargetMode="External"/><Relationship Id="rId1521" Type="http://schemas.openxmlformats.org/officeDocument/2006/relationships/hyperlink" Target="https://doi.org/10.1007/s00445-016-0999-2" TargetMode="External"/><Relationship Id="rId1759" Type="http://schemas.openxmlformats.org/officeDocument/2006/relationships/hyperlink" Target="https://doi.org/10.1007/s00445-020-1370-1" TargetMode="External"/><Relationship Id="rId1966" Type="http://schemas.openxmlformats.org/officeDocument/2006/relationships/hyperlink" Target="https://doi.org/10.1007/s00445-014-0822-x" TargetMode="External"/><Relationship Id="rId1619" Type="http://schemas.openxmlformats.org/officeDocument/2006/relationships/hyperlink" Target="https://www.proquest.com/docview/2190795042/abstract/681838D9B30F4D2DPQ/1?accountid=9730" TargetMode="External"/><Relationship Id="rId1826" Type="http://schemas.openxmlformats.org/officeDocument/2006/relationships/hyperlink" Target="https://doi.org/10.1007/s00445-014-0822-x" TargetMode="External"/><Relationship Id="rId20" Type="http://schemas.openxmlformats.org/officeDocument/2006/relationships/hyperlink" Target="https://doi.org/10.1016/j.jvolgeores.2006.11.005" TargetMode="External"/><Relationship Id="rId2088" Type="http://schemas.openxmlformats.org/officeDocument/2006/relationships/hyperlink" Target="https://doi.org/10.1007/s00445-014-0822-x" TargetMode="External"/><Relationship Id="rId267" Type="http://schemas.openxmlformats.org/officeDocument/2006/relationships/hyperlink" Target="https://doi.org/10.1007/s00445-012-0668-z" TargetMode="External"/><Relationship Id="rId474" Type="http://schemas.openxmlformats.org/officeDocument/2006/relationships/hyperlink" Target="https://doi.org/10.1007/s00445-021-01497-6" TargetMode="External"/><Relationship Id="rId127" Type="http://schemas.openxmlformats.org/officeDocument/2006/relationships/hyperlink" Target="https://doi.org/10.1007/s00445-017-1099-7" TargetMode="External"/><Relationship Id="rId681" Type="http://schemas.openxmlformats.org/officeDocument/2006/relationships/hyperlink" Target="https://doi.org/10.1007/s004450050128" TargetMode="External"/><Relationship Id="rId779" Type="http://schemas.openxmlformats.org/officeDocument/2006/relationships/hyperlink" Target="https://doi.org/10.1007/s00410-020-1664-5" TargetMode="External"/><Relationship Id="rId986" Type="http://schemas.openxmlformats.org/officeDocument/2006/relationships/hyperlink" Target="https://doi.org/10.5194/se-9-431-2018" TargetMode="External"/><Relationship Id="rId334" Type="http://schemas.openxmlformats.org/officeDocument/2006/relationships/hyperlink" Target="https://doi.org/10.1130/B30668.1" TargetMode="External"/><Relationship Id="rId541" Type="http://schemas.openxmlformats.org/officeDocument/2006/relationships/hyperlink" Target="https://doi.org/10.1016/j.jvolgeores.2020.107068" TargetMode="External"/><Relationship Id="rId639" Type="http://schemas.openxmlformats.org/officeDocument/2006/relationships/hyperlink" Target="https://doi.org/10.1007/s004450050128" TargetMode="External"/><Relationship Id="rId1171" Type="http://schemas.openxmlformats.org/officeDocument/2006/relationships/hyperlink" Target="https://doi.org/10.5194/se-9-431-2018" TargetMode="External"/><Relationship Id="rId1269" Type="http://schemas.openxmlformats.org/officeDocument/2006/relationships/hyperlink" Target="https://doi.org/10.1007/s00445-011-0531-7" TargetMode="External"/><Relationship Id="rId1476" Type="http://schemas.openxmlformats.org/officeDocument/2006/relationships/hyperlink" Target="https://doi.org/10.1016/j.epsl.2012.09.042" TargetMode="External"/><Relationship Id="rId2015" Type="http://schemas.openxmlformats.org/officeDocument/2006/relationships/hyperlink" Target="https://doi.org/10.1007/s00445-014-0822-x" TargetMode="External"/><Relationship Id="rId401" Type="http://schemas.openxmlformats.org/officeDocument/2006/relationships/hyperlink" Target="https://doi.org/10.1007/s00445-019-1298-5" TargetMode="External"/><Relationship Id="rId846" Type="http://schemas.openxmlformats.org/officeDocument/2006/relationships/hyperlink" Target="https://doi.org/10.1007/s00410-020-1664-5" TargetMode="External"/><Relationship Id="rId1031" Type="http://schemas.openxmlformats.org/officeDocument/2006/relationships/hyperlink" Target="https://doi.org/10.5194/se-9-431-2018" TargetMode="External"/><Relationship Id="rId1129" Type="http://schemas.openxmlformats.org/officeDocument/2006/relationships/hyperlink" Target="https://doi.org/10.5194/se-9-431-2018" TargetMode="External"/><Relationship Id="rId1683" Type="http://schemas.openxmlformats.org/officeDocument/2006/relationships/hyperlink" Target="https://doi.org/10.1130/G39157.1" TargetMode="External"/><Relationship Id="rId1890" Type="http://schemas.openxmlformats.org/officeDocument/2006/relationships/hyperlink" Target="https://doi.org/10.1007/s00445-014-0822-x" TargetMode="External"/><Relationship Id="rId1988" Type="http://schemas.openxmlformats.org/officeDocument/2006/relationships/hyperlink" Target="https://doi.org/10.1007/s00445-014-0822-x" TargetMode="External"/><Relationship Id="rId706" Type="http://schemas.openxmlformats.org/officeDocument/2006/relationships/hyperlink" Target="https://doi.org/10.1029/2019GC008611" TargetMode="External"/><Relationship Id="rId913" Type="http://schemas.openxmlformats.org/officeDocument/2006/relationships/hyperlink" Target="https://doi.org/10.1007/s00410-020-1664-5" TargetMode="External"/><Relationship Id="rId1336" Type="http://schemas.openxmlformats.org/officeDocument/2006/relationships/hyperlink" Target="https://doi.org/10.1002/2013JB010355" TargetMode="External"/><Relationship Id="rId1543" Type="http://schemas.openxmlformats.org/officeDocument/2006/relationships/hyperlink" Target="https://doi.org/10.1007/s00445-004-0368-4" TargetMode="External"/><Relationship Id="rId1750" Type="http://schemas.openxmlformats.org/officeDocument/2006/relationships/hyperlink" Target="https://doi.org/10.1007/s00445-020-1370-1" TargetMode="External"/><Relationship Id="rId42" Type="http://schemas.openxmlformats.org/officeDocument/2006/relationships/hyperlink" Target="https://doi.org/10.1007/s00445-008-0250-x" TargetMode="External"/><Relationship Id="rId1403" Type="http://schemas.openxmlformats.org/officeDocument/2006/relationships/hyperlink" Target="https://doi.org/10.1016/j.jvolgeores.2013.08.015" TargetMode="External"/><Relationship Id="rId1610" Type="http://schemas.openxmlformats.org/officeDocument/2006/relationships/hyperlink" Target="https://doi.org/10.1016/j.jvolgeores.2004.05.015" TargetMode="External"/><Relationship Id="rId1848" Type="http://schemas.openxmlformats.org/officeDocument/2006/relationships/hyperlink" Target="https://doi.org/10.1007/s00445-014-0822-x" TargetMode="External"/><Relationship Id="rId191" Type="http://schemas.openxmlformats.org/officeDocument/2006/relationships/hyperlink" Target="https://doi.org/10.1007/s00445-017-1099-7" TargetMode="External"/><Relationship Id="rId1708" Type="http://schemas.openxmlformats.org/officeDocument/2006/relationships/hyperlink" Target="https://doi.org/10.1029/2018GL081822" TargetMode="External"/><Relationship Id="rId1915" Type="http://schemas.openxmlformats.org/officeDocument/2006/relationships/hyperlink" Target="https://doi.org/10.1007/s00445-014-0822-x" TargetMode="External"/><Relationship Id="rId289" Type="http://schemas.openxmlformats.org/officeDocument/2006/relationships/hyperlink" Target="https://doi.org/10.1007/s00445-012-0668-z" TargetMode="External"/><Relationship Id="rId496" Type="http://schemas.openxmlformats.org/officeDocument/2006/relationships/hyperlink" Target="https://doi.org/10.1007/s00445-021-01497-6" TargetMode="External"/><Relationship Id="rId149" Type="http://schemas.openxmlformats.org/officeDocument/2006/relationships/hyperlink" Target="https://doi.org/10.1007/s00445-017-1099-7" TargetMode="External"/><Relationship Id="rId356" Type="http://schemas.openxmlformats.org/officeDocument/2006/relationships/hyperlink" Target="https://doi.org/10.1130/B30668.1" TargetMode="External"/><Relationship Id="rId563" Type="http://schemas.openxmlformats.org/officeDocument/2006/relationships/hyperlink" Target="https://doi.org/10.1016/j.jvolgeores.2020.107068" TargetMode="External"/><Relationship Id="rId770" Type="http://schemas.openxmlformats.org/officeDocument/2006/relationships/hyperlink" Target="https://doi.org/10.1029/2019GC008611" TargetMode="External"/><Relationship Id="rId1193" Type="http://schemas.openxmlformats.org/officeDocument/2006/relationships/hyperlink" Target="https://doi.org/10.1029/2019GC008611" TargetMode="External"/><Relationship Id="rId2037" Type="http://schemas.openxmlformats.org/officeDocument/2006/relationships/hyperlink" Target="https://doi.org/10.1007/s00445-014-0822-x" TargetMode="External"/><Relationship Id="rId216" Type="http://schemas.openxmlformats.org/officeDocument/2006/relationships/hyperlink" Target="https://doi.org/10.1007/s00445-017-1099-7" TargetMode="External"/><Relationship Id="rId423" Type="http://schemas.openxmlformats.org/officeDocument/2006/relationships/hyperlink" Target="https://doi.org/10.1007/s00445-019-1298-5" TargetMode="External"/><Relationship Id="rId868" Type="http://schemas.openxmlformats.org/officeDocument/2006/relationships/hyperlink" Target="https://doi.org/10.1007/s00410-020-1664-5" TargetMode="External"/><Relationship Id="rId1053" Type="http://schemas.openxmlformats.org/officeDocument/2006/relationships/hyperlink" Target="https://doi.org/10.1029/2019GC008611" TargetMode="External"/><Relationship Id="rId1260" Type="http://schemas.openxmlformats.org/officeDocument/2006/relationships/hyperlink" Target="https://doi.org/10.1007/s00445-011-0531-7" TargetMode="External"/><Relationship Id="rId1498" Type="http://schemas.openxmlformats.org/officeDocument/2006/relationships/hyperlink" Target="https://doi.org/10.1016/j.jvolgeores.2020.107109" TargetMode="External"/><Relationship Id="rId630" Type="http://schemas.openxmlformats.org/officeDocument/2006/relationships/hyperlink" Target="https://doi.org/10.1007/s004450050128" TargetMode="External"/><Relationship Id="rId728" Type="http://schemas.openxmlformats.org/officeDocument/2006/relationships/hyperlink" Target="https://doi.org/10.1029/2019GC008611" TargetMode="External"/><Relationship Id="rId935" Type="http://schemas.openxmlformats.org/officeDocument/2006/relationships/hyperlink" Target="https://doi.org/10.5194/se-9-431-2018" TargetMode="External"/><Relationship Id="rId1358" Type="http://schemas.openxmlformats.org/officeDocument/2006/relationships/hyperlink" Target="https://doi.org/10.1007/s00445-006-0086-1" TargetMode="External"/><Relationship Id="rId1565" Type="http://schemas.openxmlformats.org/officeDocument/2006/relationships/hyperlink" Target="https://doi.org/10.1007/s00445-006-0067-4" TargetMode="External"/><Relationship Id="rId1772" Type="http://schemas.openxmlformats.org/officeDocument/2006/relationships/hyperlink" Target="https://doi.org/10.1007/s00445-020-1370-1" TargetMode="External"/><Relationship Id="rId64" Type="http://schemas.openxmlformats.org/officeDocument/2006/relationships/hyperlink" Target="https://doi.org/10.1007/s00445-017-1099-7" TargetMode="External"/><Relationship Id="rId1120" Type="http://schemas.openxmlformats.org/officeDocument/2006/relationships/hyperlink" Target="https://doi.org/10.5194/se-9-431-2018" TargetMode="External"/><Relationship Id="rId1218" Type="http://schemas.openxmlformats.org/officeDocument/2006/relationships/hyperlink" Target="https://doi.org/10.1016/j.jvolgeores.2018.02.002" TargetMode="External"/><Relationship Id="rId1425" Type="http://schemas.openxmlformats.org/officeDocument/2006/relationships/hyperlink" Target="https://doi.org/10.1016/j.epsl.2012.09.042" TargetMode="External"/><Relationship Id="rId1632" Type="http://schemas.openxmlformats.org/officeDocument/2006/relationships/hyperlink" Target="https://www.proquest.com/docview/2190795042/abstract/681838D9B30F4D2DPQ/1?accountid=9730" TargetMode="External"/><Relationship Id="rId1937" Type="http://schemas.openxmlformats.org/officeDocument/2006/relationships/hyperlink" Target="https://doi.org/10.1007/s00445-014-0822-x" TargetMode="External"/><Relationship Id="rId280" Type="http://schemas.openxmlformats.org/officeDocument/2006/relationships/hyperlink" Target="https://doi.org/10.1007/s00445-012-0668-z" TargetMode="External"/><Relationship Id="rId140" Type="http://schemas.openxmlformats.org/officeDocument/2006/relationships/hyperlink" Target="https://doi.org/10.1007/s00445-017-1099-7" TargetMode="External"/><Relationship Id="rId378" Type="http://schemas.openxmlformats.org/officeDocument/2006/relationships/hyperlink" Target="https://doi.org/10.1007/s00445-019-1298-5" TargetMode="External"/><Relationship Id="rId585" Type="http://schemas.openxmlformats.org/officeDocument/2006/relationships/hyperlink" Target="https://doi.org/10.1016/j.jvolgeores.2020.107068" TargetMode="External"/><Relationship Id="rId792" Type="http://schemas.openxmlformats.org/officeDocument/2006/relationships/hyperlink" Target="https://doi.org/10.1007/s00410-020-1664-5" TargetMode="External"/><Relationship Id="rId2059" Type="http://schemas.openxmlformats.org/officeDocument/2006/relationships/hyperlink" Target="https://doi.org/10.1007/s00445-014-0822-x" TargetMode="External"/><Relationship Id="rId6" Type="http://schemas.openxmlformats.org/officeDocument/2006/relationships/hyperlink" Target="https://doi.org/10.1016/S0377-0273(99)00055-4" TargetMode="External"/><Relationship Id="rId238" Type="http://schemas.openxmlformats.org/officeDocument/2006/relationships/hyperlink" Target="https://doi.org/10.1007/s00445-017-1099-7" TargetMode="External"/><Relationship Id="rId445" Type="http://schemas.openxmlformats.org/officeDocument/2006/relationships/hyperlink" Target="https://doi.org/10.1007/s00445-019-1298-5" TargetMode="External"/><Relationship Id="rId652" Type="http://schemas.openxmlformats.org/officeDocument/2006/relationships/hyperlink" Target="https://doi.org/10.1007/s004450050128" TargetMode="External"/><Relationship Id="rId1075" Type="http://schemas.openxmlformats.org/officeDocument/2006/relationships/hyperlink" Target="https://doi.org/10.1007/s00410-020-1664-5" TargetMode="External"/><Relationship Id="rId1282" Type="http://schemas.openxmlformats.org/officeDocument/2006/relationships/hyperlink" Target="https://doi.org/10.1007/s00445-010-0426-z" TargetMode="External"/><Relationship Id="rId305" Type="http://schemas.openxmlformats.org/officeDocument/2006/relationships/hyperlink" Target="https://doi.org/10.1029/2007JB005362" TargetMode="External"/><Relationship Id="rId512" Type="http://schemas.openxmlformats.org/officeDocument/2006/relationships/hyperlink" Target="https://doi.org/10.1007/s00445-021-01497-6" TargetMode="External"/><Relationship Id="rId957" Type="http://schemas.openxmlformats.org/officeDocument/2006/relationships/hyperlink" Target="https://doi.org/10.5194/se-9-431-2018" TargetMode="External"/><Relationship Id="rId1142" Type="http://schemas.openxmlformats.org/officeDocument/2006/relationships/hyperlink" Target="https://doi.org/10.5194/se-9-431-2018" TargetMode="External"/><Relationship Id="rId1587" Type="http://schemas.openxmlformats.org/officeDocument/2006/relationships/hyperlink" Target="https://doi.org/10.1016/j.jvolgeores.2004.05.015" TargetMode="External"/><Relationship Id="rId1794" Type="http://schemas.openxmlformats.org/officeDocument/2006/relationships/hyperlink" Target="https://doi.org/10.1007/s00445-014-0822-x" TargetMode="External"/><Relationship Id="rId86" Type="http://schemas.openxmlformats.org/officeDocument/2006/relationships/hyperlink" Target="https://doi.org/10.1007/s00445-017-1099-7" TargetMode="External"/><Relationship Id="rId817" Type="http://schemas.openxmlformats.org/officeDocument/2006/relationships/hyperlink" Target="https://doi.org/10.1007/s00410-020-1664-5" TargetMode="External"/><Relationship Id="rId1002" Type="http://schemas.openxmlformats.org/officeDocument/2006/relationships/hyperlink" Target="https://doi.org/10.5194/se-9-431-2018" TargetMode="External"/><Relationship Id="rId1447" Type="http://schemas.openxmlformats.org/officeDocument/2006/relationships/hyperlink" Target="https://doi.org/10.1016/j.epsl.2012.09.042" TargetMode="External"/><Relationship Id="rId1654" Type="http://schemas.openxmlformats.org/officeDocument/2006/relationships/hyperlink" Target="https://doi.org/10.1016/j.epsl.2015.11.035" TargetMode="External"/><Relationship Id="rId1861" Type="http://schemas.openxmlformats.org/officeDocument/2006/relationships/hyperlink" Target="https://doi.org/10.1007/s00445-014-0822-x" TargetMode="External"/><Relationship Id="rId1307" Type="http://schemas.openxmlformats.org/officeDocument/2006/relationships/hyperlink" Target="https://doi.org/10.1029/2007JB005328" TargetMode="External"/><Relationship Id="rId1514" Type="http://schemas.openxmlformats.org/officeDocument/2006/relationships/hyperlink" Target="https://doi.org/10.1007/s00445-016-0999-2" TargetMode="External"/><Relationship Id="rId1721" Type="http://schemas.openxmlformats.org/officeDocument/2006/relationships/hyperlink" Target="https://doi.org/10.1007/s00445-020-1370-1" TargetMode="External"/><Relationship Id="rId1959" Type="http://schemas.openxmlformats.org/officeDocument/2006/relationships/hyperlink" Target="https://doi.org/10.1007/s00445-014-0822-x" TargetMode="External"/><Relationship Id="rId13" Type="http://schemas.openxmlformats.org/officeDocument/2006/relationships/hyperlink" Target="https://doi.org/10.1016/S0012-821X(03)00386-8" TargetMode="External"/><Relationship Id="rId1819" Type="http://schemas.openxmlformats.org/officeDocument/2006/relationships/hyperlink" Target="https://doi.org/10.1007/s00445-014-0822-x" TargetMode="External"/><Relationship Id="rId162" Type="http://schemas.openxmlformats.org/officeDocument/2006/relationships/hyperlink" Target="https://doi.org/10.1007/s00445-017-1099-7" TargetMode="External"/><Relationship Id="rId467" Type="http://schemas.openxmlformats.org/officeDocument/2006/relationships/hyperlink" Target="https://doi.org/10.1007/s00445-021-01497-6" TargetMode="External"/><Relationship Id="rId1097" Type="http://schemas.openxmlformats.org/officeDocument/2006/relationships/hyperlink" Target="https://doi.org/10.1007/s00410-020-1664-5" TargetMode="External"/><Relationship Id="rId2050" Type="http://schemas.openxmlformats.org/officeDocument/2006/relationships/hyperlink" Target="https://doi.org/10.1007/s00445-014-0822-x" TargetMode="External"/><Relationship Id="rId674" Type="http://schemas.openxmlformats.org/officeDocument/2006/relationships/hyperlink" Target="https://doi.org/10.1007/s004450050128" TargetMode="External"/><Relationship Id="rId881" Type="http://schemas.openxmlformats.org/officeDocument/2006/relationships/hyperlink" Target="https://doi.org/10.1007/s00410-020-1664-5" TargetMode="External"/><Relationship Id="rId979" Type="http://schemas.openxmlformats.org/officeDocument/2006/relationships/hyperlink" Target="https://doi.org/10.5194/se-9-431-2018" TargetMode="External"/><Relationship Id="rId327" Type="http://schemas.openxmlformats.org/officeDocument/2006/relationships/hyperlink" Target="https://doi.org/10.1130/B30668.1" TargetMode="External"/><Relationship Id="rId534" Type="http://schemas.openxmlformats.org/officeDocument/2006/relationships/hyperlink" Target="https://doi.org/10.1029/2018GC008006" TargetMode="External"/><Relationship Id="rId741" Type="http://schemas.openxmlformats.org/officeDocument/2006/relationships/hyperlink" Target="https://doi.org/10.1029/2019GC008611" TargetMode="External"/><Relationship Id="rId839" Type="http://schemas.openxmlformats.org/officeDocument/2006/relationships/hyperlink" Target="https://doi.org/10.1007/s00410-020-1664-5" TargetMode="External"/><Relationship Id="rId1164" Type="http://schemas.openxmlformats.org/officeDocument/2006/relationships/hyperlink" Target="https://doi.org/10.5194/se-9-431-2018" TargetMode="External"/><Relationship Id="rId1371" Type="http://schemas.openxmlformats.org/officeDocument/2006/relationships/hyperlink" Target="https://doi.org/10.1016/0377-0273(94)00015-8" TargetMode="External"/><Relationship Id="rId1469" Type="http://schemas.openxmlformats.org/officeDocument/2006/relationships/hyperlink" Target="https://doi.org/10.1016/j.epsl.2012.09.042" TargetMode="External"/><Relationship Id="rId2008" Type="http://schemas.openxmlformats.org/officeDocument/2006/relationships/hyperlink" Target="https://doi.org/10.1007/s00445-014-0822-x" TargetMode="External"/><Relationship Id="rId601" Type="http://schemas.openxmlformats.org/officeDocument/2006/relationships/hyperlink" Target="https://doi.org/10.1029/2006GL027224" TargetMode="External"/><Relationship Id="rId1024" Type="http://schemas.openxmlformats.org/officeDocument/2006/relationships/hyperlink" Target="https://doi.org/10.5194/se-9-431-2018" TargetMode="External"/><Relationship Id="rId1231" Type="http://schemas.openxmlformats.org/officeDocument/2006/relationships/hyperlink" Target="https://doi.org/10.1016/j.jvolgeores.2018.02.002" TargetMode="External"/><Relationship Id="rId1676" Type="http://schemas.openxmlformats.org/officeDocument/2006/relationships/hyperlink" Target="https://doi.org/10.1130/G39157.1" TargetMode="External"/><Relationship Id="rId1883" Type="http://schemas.openxmlformats.org/officeDocument/2006/relationships/hyperlink" Target="https://doi.org/10.1007/s00445-014-0822-x" TargetMode="External"/><Relationship Id="rId906" Type="http://schemas.openxmlformats.org/officeDocument/2006/relationships/hyperlink" Target="https://doi.org/10.1007/s00410-020-1664-5" TargetMode="External"/><Relationship Id="rId1329" Type="http://schemas.openxmlformats.org/officeDocument/2006/relationships/hyperlink" Target="https://doi.org/10.1002/2013JB010355" TargetMode="External"/><Relationship Id="rId1536" Type="http://schemas.openxmlformats.org/officeDocument/2006/relationships/hyperlink" Target="https://doi.org/10.1007/s00445-004-0368-4" TargetMode="External"/><Relationship Id="rId1743" Type="http://schemas.openxmlformats.org/officeDocument/2006/relationships/hyperlink" Target="https://doi.org/10.1007/s00445-020-1370-1" TargetMode="External"/><Relationship Id="rId1950" Type="http://schemas.openxmlformats.org/officeDocument/2006/relationships/hyperlink" Target="https://doi.org/10.1007/s00445-014-0822-x" TargetMode="External"/><Relationship Id="rId35" Type="http://schemas.openxmlformats.org/officeDocument/2006/relationships/hyperlink" Target="https://doi.org/10.1016/j.epsl.2017.01.011" TargetMode="External"/><Relationship Id="rId1603" Type="http://schemas.openxmlformats.org/officeDocument/2006/relationships/hyperlink" Target="https://doi.org/10.1016/j.jvolgeores.2004.05.015" TargetMode="External"/><Relationship Id="rId1810" Type="http://schemas.openxmlformats.org/officeDocument/2006/relationships/hyperlink" Target="https://doi.org/10.1007/s00445-014-0822-x" TargetMode="External"/><Relationship Id="rId184" Type="http://schemas.openxmlformats.org/officeDocument/2006/relationships/hyperlink" Target="https://doi.org/10.1007/s00445-017-1099-7" TargetMode="External"/><Relationship Id="rId391" Type="http://schemas.openxmlformats.org/officeDocument/2006/relationships/hyperlink" Target="https://doi.org/10.1007/s00445-019-1298-5" TargetMode="External"/><Relationship Id="rId1908" Type="http://schemas.openxmlformats.org/officeDocument/2006/relationships/hyperlink" Target="https://doi.org/10.1007/s00445-014-0822-x" TargetMode="External"/><Relationship Id="rId2072" Type="http://schemas.openxmlformats.org/officeDocument/2006/relationships/hyperlink" Target="https://doi.org/10.1007/s00445-014-0822-x" TargetMode="External"/><Relationship Id="rId251" Type="http://schemas.openxmlformats.org/officeDocument/2006/relationships/hyperlink" Target="https://doi.org/10.1007/s00445-012-0668-z" TargetMode="External"/><Relationship Id="rId489" Type="http://schemas.openxmlformats.org/officeDocument/2006/relationships/hyperlink" Target="https://doi.org/10.1007/s00445-021-01497-6" TargetMode="External"/><Relationship Id="rId696" Type="http://schemas.openxmlformats.org/officeDocument/2006/relationships/hyperlink" Target="https://doi.org/10.1029/2019GC008611" TargetMode="External"/><Relationship Id="rId349" Type="http://schemas.openxmlformats.org/officeDocument/2006/relationships/hyperlink" Target="https://doi.org/10.1130/B30668.1" TargetMode="External"/><Relationship Id="rId556" Type="http://schemas.openxmlformats.org/officeDocument/2006/relationships/hyperlink" Target="https://doi.org/10.1016/j.jvolgeores.2020.107068" TargetMode="External"/><Relationship Id="rId763" Type="http://schemas.openxmlformats.org/officeDocument/2006/relationships/hyperlink" Target="https://doi.org/10.1029/2019GC008611" TargetMode="External"/><Relationship Id="rId1186" Type="http://schemas.openxmlformats.org/officeDocument/2006/relationships/hyperlink" Target="https://doi.org/10.5194/se-9-431-2018" TargetMode="External"/><Relationship Id="rId1393" Type="http://schemas.openxmlformats.org/officeDocument/2006/relationships/hyperlink" Target="https://doi.org/10.1016/j.jvolgeores.2019.07.013" TargetMode="External"/><Relationship Id="rId111" Type="http://schemas.openxmlformats.org/officeDocument/2006/relationships/hyperlink" Target="https://doi.org/10.1007/s00445-017-1099-7" TargetMode="External"/><Relationship Id="rId209" Type="http://schemas.openxmlformats.org/officeDocument/2006/relationships/hyperlink" Target="https://doi.org/10.1007/s00445-017-1099-7" TargetMode="External"/><Relationship Id="rId416" Type="http://schemas.openxmlformats.org/officeDocument/2006/relationships/hyperlink" Target="https://doi.org/10.1007/s00445-019-1298-5" TargetMode="External"/><Relationship Id="rId970" Type="http://schemas.openxmlformats.org/officeDocument/2006/relationships/hyperlink" Target="https://doi.org/10.5194/se-9-431-2018" TargetMode="External"/><Relationship Id="rId1046" Type="http://schemas.openxmlformats.org/officeDocument/2006/relationships/hyperlink" Target="https://doi.org/10.1029/2019GC008611" TargetMode="External"/><Relationship Id="rId1253" Type="http://schemas.openxmlformats.org/officeDocument/2006/relationships/hyperlink" Target="https://doi.org/10.1016/j.nocx.2018.100001" TargetMode="External"/><Relationship Id="rId1698" Type="http://schemas.openxmlformats.org/officeDocument/2006/relationships/hyperlink" Target="https://doi.org/10.1029/2018GL081822" TargetMode="External"/><Relationship Id="rId623" Type="http://schemas.openxmlformats.org/officeDocument/2006/relationships/hyperlink" Target="https://doi.org/10.1007/s004450050128" TargetMode="External"/><Relationship Id="rId830" Type="http://schemas.openxmlformats.org/officeDocument/2006/relationships/hyperlink" Target="https://doi.org/10.1007/s00410-020-1664-5" TargetMode="External"/><Relationship Id="rId928" Type="http://schemas.openxmlformats.org/officeDocument/2006/relationships/hyperlink" Target="https://doi.org/10.1007/s00410-020-1664-5" TargetMode="External"/><Relationship Id="rId1460" Type="http://schemas.openxmlformats.org/officeDocument/2006/relationships/hyperlink" Target="https://doi.org/10.1016/j.epsl.2012.09.042" TargetMode="External"/><Relationship Id="rId1558" Type="http://schemas.openxmlformats.org/officeDocument/2006/relationships/hyperlink" Target="https://doi.org/10.1007/s00445-006-0067-4" TargetMode="External"/><Relationship Id="rId1765" Type="http://schemas.openxmlformats.org/officeDocument/2006/relationships/hyperlink" Target="https://doi.org/10.1007/s00445-020-1370-1" TargetMode="External"/><Relationship Id="rId57" Type="http://schemas.openxmlformats.org/officeDocument/2006/relationships/hyperlink" Target="https://doi.org/10.1007/s00445-017-1099-7" TargetMode="External"/><Relationship Id="rId262" Type="http://schemas.openxmlformats.org/officeDocument/2006/relationships/hyperlink" Target="https://doi.org/10.1007/s00445-012-0668-z" TargetMode="External"/><Relationship Id="rId567" Type="http://schemas.openxmlformats.org/officeDocument/2006/relationships/hyperlink" Target="https://doi.org/10.1016/j.jvolgeores.2020.107068" TargetMode="External"/><Relationship Id="rId1113" Type="http://schemas.openxmlformats.org/officeDocument/2006/relationships/hyperlink" Target="https://doi.org/10.1007/s00410-020-1664-5" TargetMode="External"/><Relationship Id="rId1197" Type="http://schemas.openxmlformats.org/officeDocument/2006/relationships/hyperlink" Target="https://doi.org/10.1007/s00410-020-1664-5" TargetMode="External"/><Relationship Id="rId1320" Type="http://schemas.openxmlformats.org/officeDocument/2006/relationships/hyperlink" Target="https://doi.org/10.1002/2013JB010355" TargetMode="External"/><Relationship Id="rId1418" Type="http://schemas.openxmlformats.org/officeDocument/2006/relationships/hyperlink" Target="https://doi.org/10.1016/j.jvolgeores.2013.08.015" TargetMode="External"/><Relationship Id="rId1972" Type="http://schemas.openxmlformats.org/officeDocument/2006/relationships/hyperlink" Target="https://doi.org/10.1007/s00445-014-0822-x" TargetMode="External"/><Relationship Id="rId122" Type="http://schemas.openxmlformats.org/officeDocument/2006/relationships/hyperlink" Target="https://doi.org/10.1007/s00445-017-1099-7" TargetMode="External"/><Relationship Id="rId774" Type="http://schemas.openxmlformats.org/officeDocument/2006/relationships/hyperlink" Target="https://doi.org/10.1007/s00410-020-1664-5" TargetMode="External"/><Relationship Id="rId981" Type="http://schemas.openxmlformats.org/officeDocument/2006/relationships/hyperlink" Target="https://doi.org/10.5194/se-9-431-2018" TargetMode="External"/><Relationship Id="rId1057" Type="http://schemas.openxmlformats.org/officeDocument/2006/relationships/hyperlink" Target="https://doi.org/10.1029/2019GC008611" TargetMode="External"/><Relationship Id="rId1625" Type="http://schemas.openxmlformats.org/officeDocument/2006/relationships/hyperlink" Target="https://www.proquest.com/docview/2190795042/abstract/681838D9B30F4D2DPQ/1?accountid=9730" TargetMode="External"/><Relationship Id="rId1832" Type="http://schemas.openxmlformats.org/officeDocument/2006/relationships/hyperlink" Target="https://doi.org/10.1007/s00445-014-0822-x" TargetMode="External"/><Relationship Id="rId2010" Type="http://schemas.openxmlformats.org/officeDocument/2006/relationships/hyperlink" Target="https://doi.org/10.1007/s00445-014-0822-x" TargetMode="External"/><Relationship Id="rId427" Type="http://schemas.openxmlformats.org/officeDocument/2006/relationships/hyperlink" Target="https://doi.org/10.1007/s00445-019-1298-5" TargetMode="External"/><Relationship Id="rId634" Type="http://schemas.openxmlformats.org/officeDocument/2006/relationships/hyperlink" Target="https://doi.org/10.1007/s004450050128" TargetMode="External"/><Relationship Id="rId841" Type="http://schemas.openxmlformats.org/officeDocument/2006/relationships/hyperlink" Target="https://doi.org/10.1007/s00410-020-1664-5" TargetMode="External"/><Relationship Id="rId1264" Type="http://schemas.openxmlformats.org/officeDocument/2006/relationships/hyperlink" Target="https://doi.org/10.1007/s00445-011-0531-7" TargetMode="External"/><Relationship Id="rId1471" Type="http://schemas.openxmlformats.org/officeDocument/2006/relationships/hyperlink" Target="https://doi.org/10.1016/j.epsl.2012.09.042" TargetMode="External"/><Relationship Id="rId1569" Type="http://schemas.openxmlformats.org/officeDocument/2006/relationships/hyperlink" Target="https://doi.org/10.1007/s00445-009-0315-5" TargetMode="External"/><Relationship Id="rId273" Type="http://schemas.openxmlformats.org/officeDocument/2006/relationships/hyperlink" Target="https://doi.org/10.1007/s00445-012-0668-z" TargetMode="External"/><Relationship Id="rId480" Type="http://schemas.openxmlformats.org/officeDocument/2006/relationships/hyperlink" Target="https://doi.org/10.1007/s00445-021-01497-6" TargetMode="External"/><Relationship Id="rId701" Type="http://schemas.openxmlformats.org/officeDocument/2006/relationships/hyperlink" Target="https://doi.org/10.1029/2019GC008611" TargetMode="External"/><Relationship Id="rId939" Type="http://schemas.openxmlformats.org/officeDocument/2006/relationships/hyperlink" Target="https://doi.org/10.5194/se-9-431-2018" TargetMode="External"/><Relationship Id="rId1124" Type="http://schemas.openxmlformats.org/officeDocument/2006/relationships/hyperlink" Target="https://doi.org/10.5194/se-9-431-2018" TargetMode="External"/><Relationship Id="rId1331" Type="http://schemas.openxmlformats.org/officeDocument/2006/relationships/hyperlink" Target="https://doi.org/10.1002/2013JB010355" TargetMode="External"/><Relationship Id="rId1776" Type="http://schemas.openxmlformats.org/officeDocument/2006/relationships/hyperlink" Target="https://doi.org/10.1007/s00445-020-1370-1" TargetMode="External"/><Relationship Id="rId1983" Type="http://schemas.openxmlformats.org/officeDocument/2006/relationships/hyperlink" Target="https://doi.org/10.1007/s00445-014-0822-x" TargetMode="External"/><Relationship Id="rId68" Type="http://schemas.openxmlformats.org/officeDocument/2006/relationships/hyperlink" Target="https://doi.org/10.1007/s00445-017-1099-7" TargetMode="External"/><Relationship Id="rId133" Type="http://schemas.openxmlformats.org/officeDocument/2006/relationships/hyperlink" Target="https://doi.org/10.1007/s00445-017-1099-7" TargetMode="External"/><Relationship Id="rId340" Type="http://schemas.openxmlformats.org/officeDocument/2006/relationships/hyperlink" Target="https://doi.org/10.1130/B30668.1" TargetMode="External"/><Relationship Id="rId578" Type="http://schemas.openxmlformats.org/officeDocument/2006/relationships/hyperlink" Target="https://doi.org/10.1016/j.jvolgeores.2020.107068" TargetMode="External"/><Relationship Id="rId785" Type="http://schemas.openxmlformats.org/officeDocument/2006/relationships/hyperlink" Target="https://doi.org/10.1007/s00410-020-1664-5" TargetMode="External"/><Relationship Id="rId992" Type="http://schemas.openxmlformats.org/officeDocument/2006/relationships/hyperlink" Target="https://doi.org/10.5194/se-9-431-2018" TargetMode="External"/><Relationship Id="rId1429" Type="http://schemas.openxmlformats.org/officeDocument/2006/relationships/hyperlink" Target="https://doi.org/10.1016/j.epsl.2012.09.042" TargetMode="External"/><Relationship Id="rId1636" Type="http://schemas.openxmlformats.org/officeDocument/2006/relationships/hyperlink" Target="https://www.proquest.com/docview/2190795042/abstract/681838D9B30F4D2DPQ/1?accountid=9730" TargetMode="External"/><Relationship Id="rId1843" Type="http://schemas.openxmlformats.org/officeDocument/2006/relationships/hyperlink" Target="https://doi.org/10.1007/s00445-014-0822-x" TargetMode="External"/><Relationship Id="rId2021" Type="http://schemas.openxmlformats.org/officeDocument/2006/relationships/hyperlink" Target="https://doi.org/10.1007/s00445-014-0822-x" TargetMode="External"/><Relationship Id="rId200" Type="http://schemas.openxmlformats.org/officeDocument/2006/relationships/hyperlink" Target="https://doi.org/10.1007/s00445-017-1099-7" TargetMode="External"/><Relationship Id="rId438" Type="http://schemas.openxmlformats.org/officeDocument/2006/relationships/hyperlink" Target="https://doi.org/10.1007/s00445-019-1298-5" TargetMode="External"/><Relationship Id="rId645" Type="http://schemas.openxmlformats.org/officeDocument/2006/relationships/hyperlink" Target="https://doi.org/10.1007/s004450050128" TargetMode="External"/><Relationship Id="rId852" Type="http://schemas.openxmlformats.org/officeDocument/2006/relationships/hyperlink" Target="https://doi.org/10.1007/s00410-020-1664-5" TargetMode="External"/><Relationship Id="rId1068" Type="http://schemas.openxmlformats.org/officeDocument/2006/relationships/hyperlink" Target="https://doi.org/10.1007/s00410-020-1664-5" TargetMode="External"/><Relationship Id="rId1275" Type="http://schemas.openxmlformats.org/officeDocument/2006/relationships/hyperlink" Target="https://doi.org/10.1007/s00445-010-0426-z" TargetMode="External"/><Relationship Id="rId1482" Type="http://schemas.openxmlformats.org/officeDocument/2006/relationships/hyperlink" Target="https://doi.org/10.1016/j.epsl.2012.09.042" TargetMode="External"/><Relationship Id="rId1703" Type="http://schemas.openxmlformats.org/officeDocument/2006/relationships/hyperlink" Target="https://doi.org/10.1029/2018GL081822" TargetMode="External"/><Relationship Id="rId1910" Type="http://schemas.openxmlformats.org/officeDocument/2006/relationships/hyperlink" Target="https://doi.org/10.1007/s00445-014-0822-x" TargetMode="External"/><Relationship Id="rId284" Type="http://schemas.openxmlformats.org/officeDocument/2006/relationships/hyperlink" Target="https://doi.org/10.1007/s00445-012-0668-z" TargetMode="External"/><Relationship Id="rId491" Type="http://schemas.openxmlformats.org/officeDocument/2006/relationships/hyperlink" Target="https://doi.org/10.1007/s00445-021-01497-6" TargetMode="External"/><Relationship Id="rId505" Type="http://schemas.openxmlformats.org/officeDocument/2006/relationships/hyperlink" Target="https://doi.org/10.1007/s00445-021-01497-6" TargetMode="External"/><Relationship Id="rId712" Type="http://schemas.openxmlformats.org/officeDocument/2006/relationships/hyperlink" Target="https://doi.org/10.1029/2019GC008611" TargetMode="External"/><Relationship Id="rId1135" Type="http://schemas.openxmlformats.org/officeDocument/2006/relationships/hyperlink" Target="https://doi.org/10.5194/se-9-431-2018" TargetMode="External"/><Relationship Id="rId1342" Type="http://schemas.openxmlformats.org/officeDocument/2006/relationships/hyperlink" Target="https://doi.org/10.1002/2013JB010355" TargetMode="External"/><Relationship Id="rId1787" Type="http://schemas.openxmlformats.org/officeDocument/2006/relationships/hyperlink" Target="https://doi.org/10.1016/j.epsl.2022.117891" TargetMode="External"/><Relationship Id="rId1994" Type="http://schemas.openxmlformats.org/officeDocument/2006/relationships/hyperlink" Target="https://doi.org/10.1007/s00445-014-0822-x" TargetMode="External"/><Relationship Id="rId79" Type="http://schemas.openxmlformats.org/officeDocument/2006/relationships/hyperlink" Target="https://doi.org/10.1007/s00445-017-1099-7" TargetMode="External"/><Relationship Id="rId144" Type="http://schemas.openxmlformats.org/officeDocument/2006/relationships/hyperlink" Target="https://doi.org/10.1007/s00445-017-1099-7" TargetMode="External"/><Relationship Id="rId589" Type="http://schemas.openxmlformats.org/officeDocument/2006/relationships/hyperlink" Target="https://doi.org/10.1016/j.jvolgeores.2020.107068" TargetMode="External"/><Relationship Id="rId796" Type="http://schemas.openxmlformats.org/officeDocument/2006/relationships/hyperlink" Target="https://doi.org/10.1007/s00410-020-1664-5" TargetMode="External"/><Relationship Id="rId1202" Type="http://schemas.openxmlformats.org/officeDocument/2006/relationships/hyperlink" Target="https://doi.org/10.1007/s00410-020-1664-5" TargetMode="External"/><Relationship Id="rId1647" Type="http://schemas.openxmlformats.org/officeDocument/2006/relationships/hyperlink" Target="https://www.proquest.com/docview/2190795042/abstract/681838D9B30F4D2DPQ/1?accountid=9730" TargetMode="External"/><Relationship Id="rId1854" Type="http://schemas.openxmlformats.org/officeDocument/2006/relationships/hyperlink" Target="https://doi.org/10.1007/s00445-014-0822-x" TargetMode="External"/><Relationship Id="rId351" Type="http://schemas.openxmlformats.org/officeDocument/2006/relationships/hyperlink" Target="https://doi.org/10.1130/B30668.1" TargetMode="External"/><Relationship Id="rId449" Type="http://schemas.openxmlformats.org/officeDocument/2006/relationships/hyperlink" Target="https://doi.org/10.1007/s00445-019-1298-5" TargetMode="External"/><Relationship Id="rId656" Type="http://schemas.openxmlformats.org/officeDocument/2006/relationships/hyperlink" Target="https://doi.org/10.1007/s004450050128" TargetMode="External"/><Relationship Id="rId863" Type="http://schemas.openxmlformats.org/officeDocument/2006/relationships/hyperlink" Target="https://doi.org/10.1007/s00410-020-1664-5" TargetMode="External"/><Relationship Id="rId1079" Type="http://schemas.openxmlformats.org/officeDocument/2006/relationships/hyperlink" Target="https://doi.org/10.1007/s00410-020-1664-5" TargetMode="External"/><Relationship Id="rId1286" Type="http://schemas.openxmlformats.org/officeDocument/2006/relationships/hyperlink" Target="https://doi.org/10.1007/s00445-010-0426-z" TargetMode="External"/><Relationship Id="rId1493" Type="http://schemas.openxmlformats.org/officeDocument/2006/relationships/hyperlink" Target="https://doi.org/10.1016/j.jvolgeores.2020.107109" TargetMode="External"/><Relationship Id="rId1507" Type="http://schemas.openxmlformats.org/officeDocument/2006/relationships/hyperlink" Target="https://doi.org/10.1016/j.jvolgeores.2020.107109" TargetMode="External"/><Relationship Id="rId1714" Type="http://schemas.openxmlformats.org/officeDocument/2006/relationships/hyperlink" Target="https://doi.org/10.1029/2018GL081822" TargetMode="External"/><Relationship Id="rId2032" Type="http://schemas.openxmlformats.org/officeDocument/2006/relationships/hyperlink" Target="https://doi.org/10.1007/s00445-014-0822-x" TargetMode="External"/><Relationship Id="rId211" Type="http://schemas.openxmlformats.org/officeDocument/2006/relationships/hyperlink" Target="https://doi.org/10.1007/s00445-017-1099-7" TargetMode="External"/><Relationship Id="rId295" Type="http://schemas.openxmlformats.org/officeDocument/2006/relationships/hyperlink" Target="https://doi.org/10.1007/s00445-012-0668-z" TargetMode="External"/><Relationship Id="rId309" Type="http://schemas.openxmlformats.org/officeDocument/2006/relationships/hyperlink" Target="https://doi.org/10.1093/gji/ggv550" TargetMode="External"/><Relationship Id="rId516" Type="http://schemas.openxmlformats.org/officeDocument/2006/relationships/hyperlink" Target="https://doi.org/10.1029/2018GC008006" TargetMode="External"/><Relationship Id="rId1146" Type="http://schemas.openxmlformats.org/officeDocument/2006/relationships/hyperlink" Target="https://doi.org/10.5194/se-9-431-2018" TargetMode="External"/><Relationship Id="rId1798" Type="http://schemas.openxmlformats.org/officeDocument/2006/relationships/hyperlink" Target="https://doi.org/10.1007/s00445-014-0822-x" TargetMode="External"/><Relationship Id="rId1921" Type="http://schemas.openxmlformats.org/officeDocument/2006/relationships/hyperlink" Target="https://doi.org/10.1007/s00445-014-0822-x" TargetMode="External"/><Relationship Id="rId723" Type="http://schemas.openxmlformats.org/officeDocument/2006/relationships/hyperlink" Target="https://doi.org/10.1029/2019GC008611" TargetMode="External"/><Relationship Id="rId930" Type="http://schemas.openxmlformats.org/officeDocument/2006/relationships/hyperlink" Target="https://doi.org/10.1007/s00410-020-1664-5" TargetMode="External"/><Relationship Id="rId1006" Type="http://schemas.openxmlformats.org/officeDocument/2006/relationships/hyperlink" Target="https://doi.org/10.5194/se-9-431-2018" TargetMode="External"/><Relationship Id="rId1353" Type="http://schemas.openxmlformats.org/officeDocument/2006/relationships/hyperlink" Target="https://doi.org/10.1002/2013JB010355" TargetMode="External"/><Relationship Id="rId1560" Type="http://schemas.openxmlformats.org/officeDocument/2006/relationships/hyperlink" Target="https://doi.org/10.1007/s00445-006-0067-4" TargetMode="External"/><Relationship Id="rId1658" Type="http://schemas.openxmlformats.org/officeDocument/2006/relationships/hyperlink" Target="https://doi.org/10.1016/j.epsl.2015.11.035" TargetMode="External"/><Relationship Id="rId1865" Type="http://schemas.openxmlformats.org/officeDocument/2006/relationships/hyperlink" Target="https://doi.org/10.1007/s00445-014-0822-x" TargetMode="External"/><Relationship Id="rId155" Type="http://schemas.openxmlformats.org/officeDocument/2006/relationships/hyperlink" Target="https://doi.org/10.1007/s00445-017-1099-7" TargetMode="External"/><Relationship Id="rId362" Type="http://schemas.openxmlformats.org/officeDocument/2006/relationships/hyperlink" Target="https://doi.org/10.1016/j.jvolgeores.2007.08.010" TargetMode="External"/><Relationship Id="rId1213" Type="http://schemas.openxmlformats.org/officeDocument/2006/relationships/hyperlink" Target="https://doi.org/10.1016/j.jvolgeores.2018.02.002" TargetMode="External"/><Relationship Id="rId1297" Type="http://schemas.openxmlformats.org/officeDocument/2006/relationships/hyperlink" Target="https://doi.org/10.1016/j.jvolgeores.2013.01.016" TargetMode="External"/><Relationship Id="rId1420" Type="http://schemas.openxmlformats.org/officeDocument/2006/relationships/hyperlink" Target="https://doi.org/10.1016/j.jvolgeores.2010.01.002" TargetMode="External"/><Relationship Id="rId1518" Type="http://schemas.openxmlformats.org/officeDocument/2006/relationships/hyperlink" Target="https://doi.org/10.1007/s00445-016-0999-2" TargetMode="External"/><Relationship Id="rId2043" Type="http://schemas.openxmlformats.org/officeDocument/2006/relationships/hyperlink" Target="https://doi.org/10.1007/s00445-014-0822-x" TargetMode="External"/><Relationship Id="rId222" Type="http://schemas.openxmlformats.org/officeDocument/2006/relationships/hyperlink" Target="https://doi.org/10.1007/s00445-017-1099-7" TargetMode="External"/><Relationship Id="rId667" Type="http://schemas.openxmlformats.org/officeDocument/2006/relationships/hyperlink" Target="https://doi.org/10.1007/s004450050128" TargetMode="External"/><Relationship Id="rId874" Type="http://schemas.openxmlformats.org/officeDocument/2006/relationships/hyperlink" Target="https://doi.org/10.1007/s00410-020-1664-5" TargetMode="External"/><Relationship Id="rId1725" Type="http://schemas.openxmlformats.org/officeDocument/2006/relationships/hyperlink" Target="https://doi.org/10.1007/s00445-020-1370-1" TargetMode="External"/><Relationship Id="rId1932" Type="http://schemas.openxmlformats.org/officeDocument/2006/relationships/hyperlink" Target="https://doi.org/10.1007/s00445-014-0822-x" TargetMode="External"/><Relationship Id="rId17" Type="http://schemas.openxmlformats.org/officeDocument/2006/relationships/hyperlink" Target="https://doi.org/10.1016/j.jvolgeores.2015.03.016" TargetMode="External"/><Relationship Id="rId527" Type="http://schemas.openxmlformats.org/officeDocument/2006/relationships/hyperlink" Target="https://doi.org/10.1029/2018GC008006" TargetMode="External"/><Relationship Id="rId734" Type="http://schemas.openxmlformats.org/officeDocument/2006/relationships/hyperlink" Target="https://doi.org/10.1029/2019GC008611" TargetMode="External"/><Relationship Id="rId941" Type="http://schemas.openxmlformats.org/officeDocument/2006/relationships/hyperlink" Target="https://doi.org/10.5194/se-9-431-2018" TargetMode="External"/><Relationship Id="rId1157" Type="http://schemas.openxmlformats.org/officeDocument/2006/relationships/hyperlink" Target="https://doi.org/10.5194/se-9-431-2018" TargetMode="External"/><Relationship Id="rId1364" Type="http://schemas.openxmlformats.org/officeDocument/2006/relationships/hyperlink" Target="https://doi.org/10.5194/se-9-431-2018" TargetMode="External"/><Relationship Id="rId1571" Type="http://schemas.openxmlformats.org/officeDocument/2006/relationships/hyperlink" Target="https://doi.org/10.1007/s00445-009-0315-5" TargetMode="External"/><Relationship Id="rId70" Type="http://schemas.openxmlformats.org/officeDocument/2006/relationships/hyperlink" Target="https://doi.org/10.1007/s00445-017-1099-7" TargetMode="External"/><Relationship Id="rId166" Type="http://schemas.openxmlformats.org/officeDocument/2006/relationships/hyperlink" Target="https://doi.org/10.1007/s00445-017-1099-7" TargetMode="External"/><Relationship Id="rId373" Type="http://schemas.openxmlformats.org/officeDocument/2006/relationships/hyperlink" Target="https://doi.org/10.1007/s00445-019-1298-5" TargetMode="External"/><Relationship Id="rId580" Type="http://schemas.openxmlformats.org/officeDocument/2006/relationships/hyperlink" Target="https://doi.org/10.1016/j.jvolgeores.2020.107068" TargetMode="External"/><Relationship Id="rId801" Type="http://schemas.openxmlformats.org/officeDocument/2006/relationships/hyperlink" Target="https://doi.org/10.1007/s00410-020-1664-5" TargetMode="External"/><Relationship Id="rId1017" Type="http://schemas.openxmlformats.org/officeDocument/2006/relationships/hyperlink" Target="https://doi.org/10.5194/se-9-431-2018" TargetMode="External"/><Relationship Id="rId1224" Type="http://schemas.openxmlformats.org/officeDocument/2006/relationships/hyperlink" Target="https://doi.org/10.1016/j.jvolgeores.2018.02.002" TargetMode="External"/><Relationship Id="rId1431" Type="http://schemas.openxmlformats.org/officeDocument/2006/relationships/hyperlink" Target="https://doi.org/10.1016/j.epsl.2012.09.042" TargetMode="External"/><Relationship Id="rId1669" Type="http://schemas.openxmlformats.org/officeDocument/2006/relationships/hyperlink" Target="https://doi.org/10.1016/j.epsl.2015.11.035" TargetMode="External"/><Relationship Id="rId1876" Type="http://schemas.openxmlformats.org/officeDocument/2006/relationships/hyperlink" Target="https://doi.org/10.1007/s00445-014-0822-x" TargetMode="External"/><Relationship Id="rId2054" Type="http://schemas.openxmlformats.org/officeDocument/2006/relationships/hyperlink" Target="https://doi.org/10.1007/s00445-014-0822-x" TargetMode="External"/><Relationship Id="rId1" Type="http://schemas.openxmlformats.org/officeDocument/2006/relationships/hyperlink" Target="https://doi.org/10.1007/s004450100141" TargetMode="External"/><Relationship Id="rId233" Type="http://schemas.openxmlformats.org/officeDocument/2006/relationships/hyperlink" Target="https://doi.org/10.1007/s00445-017-1099-7" TargetMode="External"/><Relationship Id="rId440" Type="http://schemas.openxmlformats.org/officeDocument/2006/relationships/hyperlink" Target="https://doi.org/10.1007/s00445-019-1298-5" TargetMode="External"/><Relationship Id="rId678" Type="http://schemas.openxmlformats.org/officeDocument/2006/relationships/hyperlink" Target="https://doi.org/10.1007/s004450050128" TargetMode="External"/><Relationship Id="rId885" Type="http://schemas.openxmlformats.org/officeDocument/2006/relationships/hyperlink" Target="https://doi.org/10.1007/s00410-020-1664-5" TargetMode="External"/><Relationship Id="rId1070" Type="http://schemas.openxmlformats.org/officeDocument/2006/relationships/hyperlink" Target="https://doi.org/10.1007/s00410-020-1664-5" TargetMode="External"/><Relationship Id="rId1529" Type="http://schemas.openxmlformats.org/officeDocument/2006/relationships/hyperlink" Target="https://doi.org/10.1007/s00445-004-0368-4" TargetMode="External"/><Relationship Id="rId1736" Type="http://schemas.openxmlformats.org/officeDocument/2006/relationships/hyperlink" Target="https://doi.org/10.1007/s00445-020-1370-1" TargetMode="External"/><Relationship Id="rId1943" Type="http://schemas.openxmlformats.org/officeDocument/2006/relationships/hyperlink" Target="https://doi.org/10.1007/s00445-014-0822-x" TargetMode="External"/><Relationship Id="rId28" Type="http://schemas.openxmlformats.org/officeDocument/2006/relationships/hyperlink" Target="https://doi.org/10.1007/s00445-006-0073-6" TargetMode="External"/><Relationship Id="rId300" Type="http://schemas.openxmlformats.org/officeDocument/2006/relationships/hyperlink" Target="https://doi.org/10.1007/s00445-012-0668-z" TargetMode="External"/><Relationship Id="rId538" Type="http://schemas.openxmlformats.org/officeDocument/2006/relationships/hyperlink" Target="https://doi.org/10.1029/2018GC008006" TargetMode="External"/><Relationship Id="rId745" Type="http://schemas.openxmlformats.org/officeDocument/2006/relationships/hyperlink" Target="https://doi.org/10.1029/2019GC008611" TargetMode="External"/><Relationship Id="rId952" Type="http://schemas.openxmlformats.org/officeDocument/2006/relationships/hyperlink" Target="https://doi.org/10.5194/se-9-431-2018" TargetMode="External"/><Relationship Id="rId1168" Type="http://schemas.openxmlformats.org/officeDocument/2006/relationships/hyperlink" Target="https://doi.org/10.5194/se-9-431-2018" TargetMode="External"/><Relationship Id="rId1375" Type="http://schemas.openxmlformats.org/officeDocument/2006/relationships/hyperlink" Target="https://doi.org/10.1016/j.jvolgeores.2019.07.013" TargetMode="External"/><Relationship Id="rId1582" Type="http://schemas.openxmlformats.org/officeDocument/2006/relationships/hyperlink" Target="https://doi.org/10.1007/s00445-005-0029-2" TargetMode="External"/><Relationship Id="rId1803" Type="http://schemas.openxmlformats.org/officeDocument/2006/relationships/hyperlink" Target="https://doi.org/10.1007/s00445-014-0822-x" TargetMode="External"/><Relationship Id="rId81" Type="http://schemas.openxmlformats.org/officeDocument/2006/relationships/hyperlink" Target="https://doi.org/10.1007/s00445-017-1099-7" TargetMode="External"/><Relationship Id="rId177" Type="http://schemas.openxmlformats.org/officeDocument/2006/relationships/hyperlink" Target="https://doi.org/10.1007/s00445-017-1099-7" TargetMode="External"/><Relationship Id="rId384" Type="http://schemas.openxmlformats.org/officeDocument/2006/relationships/hyperlink" Target="https://doi.org/10.1007/s00445-019-1298-5" TargetMode="External"/><Relationship Id="rId591" Type="http://schemas.openxmlformats.org/officeDocument/2006/relationships/hyperlink" Target="https://doi.org/10.1029/1999JB900435" TargetMode="External"/><Relationship Id="rId605" Type="http://schemas.openxmlformats.org/officeDocument/2006/relationships/hyperlink" Target="https://doi.org/10.1029/2006GL027224" TargetMode="External"/><Relationship Id="rId812" Type="http://schemas.openxmlformats.org/officeDocument/2006/relationships/hyperlink" Target="https://doi.org/10.1007/s00410-020-1664-5" TargetMode="External"/><Relationship Id="rId1028" Type="http://schemas.openxmlformats.org/officeDocument/2006/relationships/hyperlink" Target="https://doi.org/10.5194/se-9-431-2018" TargetMode="External"/><Relationship Id="rId1235" Type="http://schemas.openxmlformats.org/officeDocument/2006/relationships/hyperlink" Target="https://doi.org/10.1016/j.jvolgeores.2018.02.002" TargetMode="External"/><Relationship Id="rId1442" Type="http://schemas.openxmlformats.org/officeDocument/2006/relationships/hyperlink" Target="https://doi.org/10.1016/j.epsl.2012.09.042" TargetMode="External"/><Relationship Id="rId1887" Type="http://schemas.openxmlformats.org/officeDocument/2006/relationships/hyperlink" Target="https://doi.org/10.1007/s00445-014-0822-x" TargetMode="External"/><Relationship Id="rId2065" Type="http://schemas.openxmlformats.org/officeDocument/2006/relationships/hyperlink" Target="https://doi.org/10.1007/s00445-014-0822-x" TargetMode="External"/><Relationship Id="rId244" Type="http://schemas.openxmlformats.org/officeDocument/2006/relationships/hyperlink" Target="https://doi.org/10.1007/s00445-012-0668-z" TargetMode="External"/><Relationship Id="rId689" Type="http://schemas.openxmlformats.org/officeDocument/2006/relationships/hyperlink" Target="https://doi.org/10.1029/2019GC008611" TargetMode="External"/><Relationship Id="rId896" Type="http://schemas.openxmlformats.org/officeDocument/2006/relationships/hyperlink" Target="https://doi.org/10.1007/s00410-020-1664-5" TargetMode="External"/><Relationship Id="rId1081" Type="http://schemas.openxmlformats.org/officeDocument/2006/relationships/hyperlink" Target="https://doi.org/10.1007/s00410-020-1664-5" TargetMode="External"/><Relationship Id="rId1302" Type="http://schemas.openxmlformats.org/officeDocument/2006/relationships/hyperlink" Target="https://doi.org/10.1029/2007JB005328" TargetMode="External"/><Relationship Id="rId1747" Type="http://schemas.openxmlformats.org/officeDocument/2006/relationships/hyperlink" Target="https://doi.org/10.1007/s00445-020-1370-1" TargetMode="External"/><Relationship Id="rId1954" Type="http://schemas.openxmlformats.org/officeDocument/2006/relationships/hyperlink" Target="https://doi.org/10.1007/s00445-014-0822-x" TargetMode="External"/><Relationship Id="rId39" Type="http://schemas.openxmlformats.org/officeDocument/2006/relationships/hyperlink" Target="https://doi.org/10.1007/s00445-006-0073-6" TargetMode="External"/><Relationship Id="rId451" Type="http://schemas.openxmlformats.org/officeDocument/2006/relationships/hyperlink" Target="https://doi.org/10.1007/s00445-019-1298-5" TargetMode="External"/><Relationship Id="rId549" Type="http://schemas.openxmlformats.org/officeDocument/2006/relationships/hyperlink" Target="https://doi.org/10.1016/j.jvolgeores.2020.107068" TargetMode="External"/><Relationship Id="rId756" Type="http://schemas.openxmlformats.org/officeDocument/2006/relationships/hyperlink" Target="https://doi.org/10.1029/2019GC008611" TargetMode="External"/><Relationship Id="rId1179" Type="http://schemas.openxmlformats.org/officeDocument/2006/relationships/hyperlink" Target="https://doi.org/10.5194/se-9-431-2018" TargetMode="External"/><Relationship Id="rId1386" Type="http://schemas.openxmlformats.org/officeDocument/2006/relationships/hyperlink" Target="https://doi.org/10.1016/j.jvolgeores.2019.07.013" TargetMode="External"/><Relationship Id="rId1593" Type="http://schemas.openxmlformats.org/officeDocument/2006/relationships/hyperlink" Target="https://doi.org/10.1016/j.jvolgeores.2004.05.015" TargetMode="External"/><Relationship Id="rId1607" Type="http://schemas.openxmlformats.org/officeDocument/2006/relationships/hyperlink" Target="https://doi.org/10.1016/j.jvolgeores.2004.05.015" TargetMode="External"/><Relationship Id="rId1814" Type="http://schemas.openxmlformats.org/officeDocument/2006/relationships/hyperlink" Target="https://doi.org/10.1007/s00445-014-0822-x" TargetMode="External"/><Relationship Id="rId104" Type="http://schemas.openxmlformats.org/officeDocument/2006/relationships/hyperlink" Target="https://doi.org/10.1007/s00445-017-1099-7" TargetMode="External"/><Relationship Id="rId188" Type="http://schemas.openxmlformats.org/officeDocument/2006/relationships/hyperlink" Target="https://doi.org/10.1007/s00445-017-1099-7" TargetMode="External"/><Relationship Id="rId311" Type="http://schemas.openxmlformats.org/officeDocument/2006/relationships/hyperlink" Target="https://doi.org/10.1002/2013GL058105" TargetMode="External"/><Relationship Id="rId395" Type="http://schemas.openxmlformats.org/officeDocument/2006/relationships/hyperlink" Target="https://doi.org/10.1007/s00445-019-1298-5" TargetMode="External"/><Relationship Id="rId409" Type="http://schemas.openxmlformats.org/officeDocument/2006/relationships/hyperlink" Target="https://doi.org/10.1007/s00445-019-1298-5" TargetMode="External"/><Relationship Id="rId963" Type="http://schemas.openxmlformats.org/officeDocument/2006/relationships/hyperlink" Target="https://doi.org/10.5194/se-9-431-2018" TargetMode="External"/><Relationship Id="rId1039" Type="http://schemas.openxmlformats.org/officeDocument/2006/relationships/hyperlink" Target="https://doi.org/10.1016/j.epsl.2021.117134" TargetMode="External"/><Relationship Id="rId1246" Type="http://schemas.openxmlformats.org/officeDocument/2006/relationships/hyperlink" Target="https://doi.org/10.1016/j.epsl.2021.117134" TargetMode="External"/><Relationship Id="rId1898" Type="http://schemas.openxmlformats.org/officeDocument/2006/relationships/hyperlink" Target="https://doi.org/10.1007/s00445-014-0822-x" TargetMode="External"/><Relationship Id="rId2076" Type="http://schemas.openxmlformats.org/officeDocument/2006/relationships/hyperlink" Target="https://doi.org/10.1007/s00445-014-0822-x" TargetMode="External"/><Relationship Id="rId92" Type="http://schemas.openxmlformats.org/officeDocument/2006/relationships/hyperlink" Target="https://doi.org/10.1007/s00445-017-1099-7" TargetMode="External"/><Relationship Id="rId616" Type="http://schemas.openxmlformats.org/officeDocument/2006/relationships/hyperlink" Target="https://doi.org/10.1038/323598a0" TargetMode="External"/><Relationship Id="rId823" Type="http://schemas.openxmlformats.org/officeDocument/2006/relationships/hyperlink" Target="https://doi.org/10.1007/s00410-020-1664-5" TargetMode="External"/><Relationship Id="rId1453" Type="http://schemas.openxmlformats.org/officeDocument/2006/relationships/hyperlink" Target="https://doi.org/10.1016/j.epsl.2012.09.042" TargetMode="External"/><Relationship Id="rId1660" Type="http://schemas.openxmlformats.org/officeDocument/2006/relationships/hyperlink" Target="https://doi.org/10.1016/j.epsl.2015.11.035" TargetMode="External"/><Relationship Id="rId1758" Type="http://schemas.openxmlformats.org/officeDocument/2006/relationships/hyperlink" Target="https://doi.org/10.1007/s00445-020-1370-1" TargetMode="External"/><Relationship Id="rId255" Type="http://schemas.openxmlformats.org/officeDocument/2006/relationships/hyperlink" Target="https://doi.org/10.1007/s00445-012-0668-z" TargetMode="External"/><Relationship Id="rId462" Type="http://schemas.openxmlformats.org/officeDocument/2006/relationships/hyperlink" Target="https://doi.org/10.1007/s00445-021-01497-6" TargetMode="External"/><Relationship Id="rId1092" Type="http://schemas.openxmlformats.org/officeDocument/2006/relationships/hyperlink" Target="https://doi.org/10.1007/s00410-020-1664-5" TargetMode="External"/><Relationship Id="rId1106" Type="http://schemas.openxmlformats.org/officeDocument/2006/relationships/hyperlink" Target="https://doi.org/10.1007/s00410-020-1664-5" TargetMode="External"/><Relationship Id="rId1313" Type="http://schemas.openxmlformats.org/officeDocument/2006/relationships/hyperlink" Target="https://doi.org/10.1029/2007JB005328" TargetMode="External"/><Relationship Id="rId1397" Type="http://schemas.openxmlformats.org/officeDocument/2006/relationships/hyperlink" Target="https://doi.org/10.1016/j.jvolgeores.2011.04.010" TargetMode="External"/><Relationship Id="rId1520" Type="http://schemas.openxmlformats.org/officeDocument/2006/relationships/hyperlink" Target="https://doi.org/10.1007/s00445-016-0999-2" TargetMode="External"/><Relationship Id="rId1965" Type="http://schemas.openxmlformats.org/officeDocument/2006/relationships/hyperlink" Target="https://doi.org/10.1007/s00445-014-0822-x" TargetMode="External"/><Relationship Id="rId115" Type="http://schemas.openxmlformats.org/officeDocument/2006/relationships/hyperlink" Target="https://doi.org/10.1007/s00445-017-1099-7" TargetMode="External"/><Relationship Id="rId322" Type="http://schemas.openxmlformats.org/officeDocument/2006/relationships/hyperlink" Target="https://doi.org/10.1130/B30668.1" TargetMode="External"/><Relationship Id="rId767" Type="http://schemas.openxmlformats.org/officeDocument/2006/relationships/hyperlink" Target="https://doi.org/10.1029/2019GC008611" TargetMode="External"/><Relationship Id="rId974" Type="http://schemas.openxmlformats.org/officeDocument/2006/relationships/hyperlink" Target="https://doi.org/10.5194/se-9-431-2018" TargetMode="External"/><Relationship Id="rId1618" Type="http://schemas.openxmlformats.org/officeDocument/2006/relationships/hyperlink" Target="https://doi.org/10.1016/j.jvolgeores.2006.07.006" TargetMode="External"/><Relationship Id="rId1825" Type="http://schemas.openxmlformats.org/officeDocument/2006/relationships/hyperlink" Target="https://doi.org/10.1007/s00445-014-0822-x" TargetMode="External"/><Relationship Id="rId2003" Type="http://schemas.openxmlformats.org/officeDocument/2006/relationships/hyperlink" Target="https://doi.org/10.1007/s00445-014-0822-x" TargetMode="External"/><Relationship Id="rId199" Type="http://schemas.openxmlformats.org/officeDocument/2006/relationships/hyperlink" Target="https://doi.org/10.1007/s00445-017-1099-7" TargetMode="External"/><Relationship Id="rId627" Type="http://schemas.openxmlformats.org/officeDocument/2006/relationships/hyperlink" Target="https://doi.org/10.1007/s004450050128" TargetMode="External"/><Relationship Id="rId834" Type="http://schemas.openxmlformats.org/officeDocument/2006/relationships/hyperlink" Target="https://doi.org/10.1007/s00410-020-1664-5" TargetMode="External"/><Relationship Id="rId1257" Type="http://schemas.openxmlformats.org/officeDocument/2006/relationships/hyperlink" Target="https://doi.org/10.1007/s00445-011-0531-7" TargetMode="External"/><Relationship Id="rId1464" Type="http://schemas.openxmlformats.org/officeDocument/2006/relationships/hyperlink" Target="https://doi.org/10.1016/j.epsl.2012.09.042" TargetMode="External"/><Relationship Id="rId1671" Type="http://schemas.openxmlformats.org/officeDocument/2006/relationships/hyperlink" Target="https://doi.org/10.1016/j.epsl.2015.11.035" TargetMode="External"/><Relationship Id="rId2087" Type="http://schemas.openxmlformats.org/officeDocument/2006/relationships/hyperlink" Target="https://doi.org/10.1007/s00445-014-0822-x" TargetMode="External"/><Relationship Id="rId266" Type="http://schemas.openxmlformats.org/officeDocument/2006/relationships/hyperlink" Target="https://doi.org/10.1007/s00445-012-0668-z" TargetMode="External"/><Relationship Id="rId473" Type="http://schemas.openxmlformats.org/officeDocument/2006/relationships/hyperlink" Target="https://doi.org/10.1007/s00445-021-01497-6" TargetMode="External"/><Relationship Id="rId680" Type="http://schemas.openxmlformats.org/officeDocument/2006/relationships/hyperlink" Target="https://doi.org/10.1007/s004450050128" TargetMode="External"/><Relationship Id="rId901" Type="http://schemas.openxmlformats.org/officeDocument/2006/relationships/hyperlink" Target="https://doi.org/10.1007/s00410-020-1664-5" TargetMode="External"/><Relationship Id="rId1117" Type="http://schemas.openxmlformats.org/officeDocument/2006/relationships/hyperlink" Target="https://doi.org/10.1007/s00410-020-1664-5" TargetMode="External"/><Relationship Id="rId1324" Type="http://schemas.openxmlformats.org/officeDocument/2006/relationships/hyperlink" Target="https://doi.org/10.1002/2013JB010355" TargetMode="External"/><Relationship Id="rId1531" Type="http://schemas.openxmlformats.org/officeDocument/2006/relationships/hyperlink" Target="https://doi.org/10.1007/s00445-004-0368-4" TargetMode="External"/><Relationship Id="rId1769" Type="http://schemas.openxmlformats.org/officeDocument/2006/relationships/hyperlink" Target="https://doi.org/10.1007/s00445-020-1370-1" TargetMode="External"/><Relationship Id="rId1976" Type="http://schemas.openxmlformats.org/officeDocument/2006/relationships/hyperlink" Target="https://doi.org/10.1007/s00445-014-0822-x" TargetMode="External"/><Relationship Id="rId30" Type="http://schemas.openxmlformats.org/officeDocument/2006/relationships/hyperlink" Target="https://doi.org/10.1016/j.epsl.2015.07.053" TargetMode="External"/><Relationship Id="rId126" Type="http://schemas.openxmlformats.org/officeDocument/2006/relationships/hyperlink" Target="https://doi.org/10.1007/s00445-017-1099-7" TargetMode="External"/><Relationship Id="rId333" Type="http://schemas.openxmlformats.org/officeDocument/2006/relationships/hyperlink" Target="https://doi.org/10.1130/B30668.1" TargetMode="External"/><Relationship Id="rId540" Type="http://schemas.openxmlformats.org/officeDocument/2006/relationships/hyperlink" Target="https://doi.org/10.1029/2018GC008006" TargetMode="External"/><Relationship Id="rId778" Type="http://schemas.openxmlformats.org/officeDocument/2006/relationships/hyperlink" Target="https://doi.org/10.1007/s00410-020-1664-5" TargetMode="External"/><Relationship Id="rId985" Type="http://schemas.openxmlformats.org/officeDocument/2006/relationships/hyperlink" Target="https://doi.org/10.5194/se-9-431-2018" TargetMode="External"/><Relationship Id="rId1170" Type="http://schemas.openxmlformats.org/officeDocument/2006/relationships/hyperlink" Target="https://doi.org/10.5194/se-9-431-2018" TargetMode="External"/><Relationship Id="rId1629" Type="http://schemas.openxmlformats.org/officeDocument/2006/relationships/hyperlink" Target="https://www.proquest.com/docview/2190795042/abstract/681838D9B30F4D2DPQ/1?accountid=9730" TargetMode="External"/><Relationship Id="rId1836" Type="http://schemas.openxmlformats.org/officeDocument/2006/relationships/hyperlink" Target="https://doi.org/10.1007/s00445-014-0822-x" TargetMode="External"/><Relationship Id="rId2014" Type="http://schemas.openxmlformats.org/officeDocument/2006/relationships/hyperlink" Target="https://doi.org/10.1007/s00445-014-0822-x" TargetMode="External"/><Relationship Id="rId638" Type="http://schemas.openxmlformats.org/officeDocument/2006/relationships/hyperlink" Target="https://doi.org/10.1007/s004450050128" TargetMode="External"/><Relationship Id="rId845" Type="http://schemas.openxmlformats.org/officeDocument/2006/relationships/hyperlink" Target="https://doi.org/10.1007/s00410-020-1664-5" TargetMode="External"/><Relationship Id="rId1030" Type="http://schemas.openxmlformats.org/officeDocument/2006/relationships/hyperlink" Target="https://doi.org/10.5194/se-9-431-2018" TargetMode="External"/><Relationship Id="rId1268" Type="http://schemas.openxmlformats.org/officeDocument/2006/relationships/hyperlink" Target="https://doi.org/10.1007/s00445-011-0531-7" TargetMode="External"/><Relationship Id="rId1475" Type="http://schemas.openxmlformats.org/officeDocument/2006/relationships/hyperlink" Target="https://doi.org/10.1016/j.epsl.2012.09.042" TargetMode="External"/><Relationship Id="rId1682" Type="http://schemas.openxmlformats.org/officeDocument/2006/relationships/hyperlink" Target="https://doi.org/10.1130/G39157.1" TargetMode="External"/><Relationship Id="rId1903" Type="http://schemas.openxmlformats.org/officeDocument/2006/relationships/hyperlink" Target="https://doi.org/10.1007/s00445-014-0822-x" TargetMode="External"/><Relationship Id="rId277" Type="http://schemas.openxmlformats.org/officeDocument/2006/relationships/hyperlink" Target="https://doi.org/10.1007/s00445-012-0668-z" TargetMode="External"/><Relationship Id="rId400" Type="http://schemas.openxmlformats.org/officeDocument/2006/relationships/hyperlink" Target="https://doi.org/10.1007/s00445-019-1298-5" TargetMode="External"/><Relationship Id="rId484" Type="http://schemas.openxmlformats.org/officeDocument/2006/relationships/hyperlink" Target="https://doi.org/10.1007/s00445-021-01497-6" TargetMode="External"/><Relationship Id="rId705" Type="http://schemas.openxmlformats.org/officeDocument/2006/relationships/hyperlink" Target="https://doi.org/10.1029/2019GC008611" TargetMode="External"/><Relationship Id="rId1128" Type="http://schemas.openxmlformats.org/officeDocument/2006/relationships/hyperlink" Target="https://doi.org/10.5194/se-9-431-2018" TargetMode="External"/><Relationship Id="rId1335" Type="http://schemas.openxmlformats.org/officeDocument/2006/relationships/hyperlink" Target="https://doi.org/10.1002/2013JB010355" TargetMode="External"/><Relationship Id="rId1542" Type="http://schemas.openxmlformats.org/officeDocument/2006/relationships/hyperlink" Target="https://doi.org/10.1007/s00445-004-0368-4" TargetMode="External"/><Relationship Id="rId1987" Type="http://schemas.openxmlformats.org/officeDocument/2006/relationships/hyperlink" Target="https://doi.org/10.1007/s00445-014-0822-x" TargetMode="External"/><Relationship Id="rId137" Type="http://schemas.openxmlformats.org/officeDocument/2006/relationships/hyperlink" Target="https://doi.org/10.1007/s00445-017-1099-7" TargetMode="External"/><Relationship Id="rId344" Type="http://schemas.openxmlformats.org/officeDocument/2006/relationships/hyperlink" Target="https://doi.org/10.1130/B30668.1" TargetMode="External"/><Relationship Id="rId691" Type="http://schemas.openxmlformats.org/officeDocument/2006/relationships/hyperlink" Target="https://doi.org/10.1029/2019GC008611" TargetMode="External"/><Relationship Id="rId789" Type="http://schemas.openxmlformats.org/officeDocument/2006/relationships/hyperlink" Target="https://doi.org/10.1007/s00410-020-1664-5" TargetMode="External"/><Relationship Id="rId912" Type="http://schemas.openxmlformats.org/officeDocument/2006/relationships/hyperlink" Target="https://doi.org/10.1007/s00410-020-1664-5" TargetMode="External"/><Relationship Id="rId996" Type="http://schemas.openxmlformats.org/officeDocument/2006/relationships/hyperlink" Target="https://doi.org/10.5194/se-9-431-2018" TargetMode="External"/><Relationship Id="rId1847" Type="http://schemas.openxmlformats.org/officeDocument/2006/relationships/hyperlink" Target="https://doi.org/10.1007/s00445-014-0822-x" TargetMode="External"/><Relationship Id="rId2025" Type="http://schemas.openxmlformats.org/officeDocument/2006/relationships/hyperlink" Target="https://doi.org/10.1007/s00445-014-0822-x" TargetMode="External"/><Relationship Id="rId41" Type="http://schemas.openxmlformats.org/officeDocument/2006/relationships/hyperlink" Target="https://doi.org/10.1007/s00445-008-0250-x" TargetMode="External"/><Relationship Id="rId551" Type="http://schemas.openxmlformats.org/officeDocument/2006/relationships/hyperlink" Target="https://doi.org/10.1016/j.jvolgeores.2020.107068" TargetMode="External"/><Relationship Id="rId649" Type="http://schemas.openxmlformats.org/officeDocument/2006/relationships/hyperlink" Target="https://doi.org/10.1007/s004450050128" TargetMode="External"/><Relationship Id="rId856" Type="http://schemas.openxmlformats.org/officeDocument/2006/relationships/hyperlink" Target="https://doi.org/10.1007/s00410-020-1664-5" TargetMode="External"/><Relationship Id="rId1181" Type="http://schemas.openxmlformats.org/officeDocument/2006/relationships/hyperlink" Target="https://doi.org/10.5194/se-9-431-2018" TargetMode="External"/><Relationship Id="rId1279" Type="http://schemas.openxmlformats.org/officeDocument/2006/relationships/hyperlink" Target="https://doi.org/10.1007/s00445-010-0426-z" TargetMode="External"/><Relationship Id="rId1402" Type="http://schemas.openxmlformats.org/officeDocument/2006/relationships/hyperlink" Target="https://doi.org/10.1016/j.jvolgeores.2013.08.015" TargetMode="External"/><Relationship Id="rId1486" Type="http://schemas.openxmlformats.org/officeDocument/2006/relationships/hyperlink" Target="https://doi.org/10.1016/j.epsl.2018.04.044" TargetMode="External"/><Relationship Id="rId1707" Type="http://schemas.openxmlformats.org/officeDocument/2006/relationships/hyperlink" Target="https://doi.org/10.1029/2018GL081822" TargetMode="External"/><Relationship Id="rId190" Type="http://schemas.openxmlformats.org/officeDocument/2006/relationships/hyperlink" Target="https://doi.org/10.1007/s00445-017-1099-7" TargetMode="External"/><Relationship Id="rId204" Type="http://schemas.openxmlformats.org/officeDocument/2006/relationships/hyperlink" Target="https://doi.org/10.1007/s00445-017-1099-7" TargetMode="External"/><Relationship Id="rId288" Type="http://schemas.openxmlformats.org/officeDocument/2006/relationships/hyperlink" Target="https://doi.org/10.1007/s00445-012-0668-z" TargetMode="External"/><Relationship Id="rId411" Type="http://schemas.openxmlformats.org/officeDocument/2006/relationships/hyperlink" Target="https://doi.org/10.1007/s00445-019-1298-5" TargetMode="External"/><Relationship Id="rId509" Type="http://schemas.openxmlformats.org/officeDocument/2006/relationships/hyperlink" Target="https://doi.org/10.1007/s00445-021-01497-6" TargetMode="External"/><Relationship Id="rId1041" Type="http://schemas.openxmlformats.org/officeDocument/2006/relationships/hyperlink" Target="https://doi.org/10.1016/j.epsl.2021.117134" TargetMode="External"/><Relationship Id="rId1139" Type="http://schemas.openxmlformats.org/officeDocument/2006/relationships/hyperlink" Target="https://doi.org/10.5194/se-9-431-2018" TargetMode="External"/><Relationship Id="rId1346" Type="http://schemas.openxmlformats.org/officeDocument/2006/relationships/hyperlink" Target="https://doi.org/10.1002/2013JB010355" TargetMode="External"/><Relationship Id="rId1693" Type="http://schemas.openxmlformats.org/officeDocument/2006/relationships/hyperlink" Target="https://doi.org/10.1130/G39157.1" TargetMode="External"/><Relationship Id="rId1914" Type="http://schemas.openxmlformats.org/officeDocument/2006/relationships/hyperlink" Target="https://doi.org/10.1007/s00445-014-0822-x" TargetMode="External"/><Relationship Id="rId1998" Type="http://schemas.openxmlformats.org/officeDocument/2006/relationships/hyperlink" Target="https://doi.org/10.1007/s00445-014-0822-x" TargetMode="External"/><Relationship Id="rId495" Type="http://schemas.openxmlformats.org/officeDocument/2006/relationships/hyperlink" Target="https://doi.org/10.1007/s00445-021-01497-6" TargetMode="External"/><Relationship Id="rId716" Type="http://schemas.openxmlformats.org/officeDocument/2006/relationships/hyperlink" Target="https://doi.org/10.1029/2019GC008611" TargetMode="External"/><Relationship Id="rId923" Type="http://schemas.openxmlformats.org/officeDocument/2006/relationships/hyperlink" Target="https://doi.org/10.1007/s00410-020-1664-5" TargetMode="External"/><Relationship Id="rId1553" Type="http://schemas.openxmlformats.org/officeDocument/2006/relationships/hyperlink" Target="https://doi.org/10.1016/j.jvolgeores.2009.04.003" TargetMode="External"/><Relationship Id="rId1760" Type="http://schemas.openxmlformats.org/officeDocument/2006/relationships/hyperlink" Target="https://doi.org/10.1007/s00445-020-1370-1" TargetMode="External"/><Relationship Id="rId1858" Type="http://schemas.openxmlformats.org/officeDocument/2006/relationships/hyperlink" Target="https://doi.org/10.1007/s00445-014-0822-x" TargetMode="External"/><Relationship Id="rId52" Type="http://schemas.openxmlformats.org/officeDocument/2006/relationships/hyperlink" Target="https://doi.org/10.1016/j.jvolgeores.2008.04.011" TargetMode="External"/><Relationship Id="rId148" Type="http://schemas.openxmlformats.org/officeDocument/2006/relationships/hyperlink" Target="https://doi.org/10.1007/s00445-017-1099-7" TargetMode="External"/><Relationship Id="rId355" Type="http://schemas.openxmlformats.org/officeDocument/2006/relationships/hyperlink" Target="https://doi.org/10.1130/B30668.1" TargetMode="External"/><Relationship Id="rId562" Type="http://schemas.openxmlformats.org/officeDocument/2006/relationships/hyperlink" Target="https://doi.org/10.1016/j.jvolgeores.2020.107068" TargetMode="External"/><Relationship Id="rId1192" Type="http://schemas.openxmlformats.org/officeDocument/2006/relationships/hyperlink" Target="https://doi.org/10.1029/2019GC008611" TargetMode="External"/><Relationship Id="rId1206" Type="http://schemas.openxmlformats.org/officeDocument/2006/relationships/hyperlink" Target="https://doi.org/10.3389/feart.2015.00029" TargetMode="External"/><Relationship Id="rId1413" Type="http://schemas.openxmlformats.org/officeDocument/2006/relationships/hyperlink" Target="https://doi.org/10.1016/j.jvolgeores.2013.08.015" TargetMode="External"/><Relationship Id="rId1620" Type="http://schemas.openxmlformats.org/officeDocument/2006/relationships/hyperlink" Target="https://www.proquest.com/docview/2190795042/abstract/681838D9B30F4D2DPQ/1?accountid=9730" TargetMode="External"/><Relationship Id="rId2036" Type="http://schemas.openxmlformats.org/officeDocument/2006/relationships/hyperlink" Target="https://doi.org/10.1007/s00445-014-0822-x" TargetMode="External"/><Relationship Id="rId215" Type="http://schemas.openxmlformats.org/officeDocument/2006/relationships/hyperlink" Target="https://doi.org/10.1007/s00445-017-1099-7" TargetMode="External"/><Relationship Id="rId422" Type="http://schemas.openxmlformats.org/officeDocument/2006/relationships/hyperlink" Target="https://doi.org/10.1007/s00445-019-1298-5" TargetMode="External"/><Relationship Id="rId867" Type="http://schemas.openxmlformats.org/officeDocument/2006/relationships/hyperlink" Target="https://doi.org/10.1007/s00410-020-1664-5" TargetMode="External"/><Relationship Id="rId1052" Type="http://schemas.openxmlformats.org/officeDocument/2006/relationships/hyperlink" Target="https://doi.org/10.1029/2019GC008611" TargetMode="External"/><Relationship Id="rId1497" Type="http://schemas.openxmlformats.org/officeDocument/2006/relationships/hyperlink" Target="https://doi.org/10.1016/j.jvolgeores.2020.107109" TargetMode="External"/><Relationship Id="rId1718" Type="http://schemas.openxmlformats.org/officeDocument/2006/relationships/hyperlink" Target="https://doi.org/10.1029/2018GL081822" TargetMode="External"/><Relationship Id="rId1925" Type="http://schemas.openxmlformats.org/officeDocument/2006/relationships/hyperlink" Target="https://doi.org/10.1007/s00445-014-0822-x" TargetMode="External"/><Relationship Id="rId299" Type="http://schemas.openxmlformats.org/officeDocument/2006/relationships/hyperlink" Target="https://doi.org/10.1007/s00445-012-0668-z" TargetMode="External"/><Relationship Id="rId727" Type="http://schemas.openxmlformats.org/officeDocument/2006/relationships/hyperlink" Target="https://doi.org/10.1029/2019GC008611" TargetMode="External"/><Relationship Id="rId934" Type="http://schemas.openxmlformats.org/officeDocument/2006/relationships/hyperlink" Target="https://doi.org/10.5194/se-9-431-2018" TargetMode="External"/><Relationship Id="rId1357" Type="http://schemas.openxmlformats.org/officeDocument/2006/relationships/hyperlink" Target="https://doi.org/10.1007/s00445-006-0086-1" TargetMode="External"/><Relationship Id="rId1564" Type="http://schemas.openxmlformats.org/officeDocument/2006/relationships/hyperlink" Target="https://doi.org/10.1007/s00445-006-0067-4" TargetMode="External"/><Relationship Id="rId1771" Type="http://schemas.openxmlformats.org/officeDocument/2006/relationships/hyperlink" Target="https://doi.org/10.1007/s00445-020-1370-1" TargetMode="External"/><Relationship Id="rId63" Type="http://schemas.openxmlformats.org/officeDocument/2006/relationships/hyperlink" Target="https://doi.org/10.1007/s00445-017-1099-7" TargetMode="External"/><Relationship Id="rId159" Type="http://schemas.openxmlformats.org/officeDocument/2006/relationships/hyperlink" Target="https://doi.org/10.1007/s00445-017-1099-7" TargetMode="External"/><Relationship Id="rId366" Type="http://schemas.openxmlformats.org/officeDocument/2006/relationships/hyperlink" Target="https://doi.org/10.1007/s00445-019-1298-5" TargetMode="External"/><Relationship Id="rId573" Type="http://schemas.openxmlformats.org/officeDocument/2006/relationships/hyperlink" Target="https://doi.org/10.1016/j.jvolgeores.2020.107068" TargetMode="External"/><Relationship Id="rId780" Type="http://schemas.openxmlformats.org/officeDocument/2006/relationships/hyperlink" Target="https://doi.org/10.1007/s00410-020-1664-5" TargetMode="External"/><Relationship Id="rId1217" Type="http://schemas.openxmlformats.org/officeDocument/2006/relationships/hyperlink" Target="https://doi.org/10.1016/j.jvolgeores.2018.02.002" TargetMode="External"/><Relationship Id="rId1424" Type="http://schemas.openxmlformats.org/officeDocument/2006/relationships/hyperlink" Target="https://doi.org/10.1016/j.epsl.2012.09.042" TargetMode="External"/><Relationship Id="rId1631" Type="http://schemas.openxmlformats.org/officeDocument/2006/relationships/hyperlink" Target="https://www.proquest.com/docview/2190795042/abstract/681838D9B30F4D2DPQ/1?accountid=9730" TargetMode="External"/><Relationship Id="rId1869" Type="http://schemas.openxmlformats.org/officeDocument/2006/relationships/hyperlink" Target="https://doi.org/10.1007/s00445-014-0822-x" TargetMode="External"/><Relationship Id="rId2047" Type="http://schemas.openxmlformats.org/officeDocument/2006/relationships/hyperlink" Target="https://doi.org/10.1007/s00445-014-0822-x" TargetMode="External"/><Relationship Id="rId226" Type="http://schemas.openxmlformats.org/officeDocument/2006/relationships/hyperlink" Target="https://doi.org/10.1007/s00445-017-1099-7" TargetMode="External"/><Relationship Id="rId433" Type="http://schemas.openxmlformats.org/officeDocument/2006/relationships/hyperlink" Target="https://doi.org/10.1007/s00445-019-1298-5" TargetMode="External"/><Relationship Id="rId878" Type="http://schemas.openxmlformats.org/officeDocument/2006/relationships/hyperlink" Target="https://doi.org/10.1007/s00410-020-1664-5" TargetMode="External"/><Relationship Id="rId1063" Type="http://schemas.openxmlformats.org/officeDocument/2006/relationships/hyperlink" Target="https://doi.org/10.1029/2019GC008611" TargetMode="External"/><Relationship Id="rId1270" Type="http://schemas.openxmlformats.org/officeDocument/2006/relationships/hyperlink" Target="https://doi.org/10.1007/s00445-010-0426-z" TargetMode="External"/><Relationship Id="rId1729" Type="http://schemas.openxmlformats.org/officeDocument/2006/relationships/hyperlink" Target="https://doi.org/10.1007/s00445-020-1370-1" TargetMode="External"/><Relationship Id="rId1936" Type="http://schemas.openxmlformats.org/officeDocument/2006/relationships/hyperlink" Target="https://doi.org/10.1007/s00445-014-0822-x" TargetMode="External"/><Relationship Id="rId640" Type="http://schemas.openxmlformats.org/officeDocument/2006/relationships/hyperlink" Target="https://doi.org/10.1007/s004450050128" TargetMode="External"/><Relationship Id="rId738" Type="http://schemas.openxmlformats.org/officeDocument/2006/relationships/hyperlink" Target="https://doi.org/10.1029/2019GC008611" TargetMode="External"/><Relationship Id="rId945" Type="http://schemas.openxmlformats.org/officeDocument/2006/relationships/hyperlink" Target="https://doi.org/10.5194/se-9-431-2018" TargetMode="External"/><Relationship Id="rId1368" Type="http://schemas.openxmlformats.org/officeDocument/2006/relationships/hyperlink" Target="https://doi.org/10.1016/0377-0273(94)00015-8" TargetMode="External"/><Relationship Id="rId1575" Type="http://schemas.openxmlformats.org/officeDocument/2006/relationships/hyperlink" Target="https://doi.org/10.1007/s00445-009-0315-5" TargetMode="External"/><Relationship Id="rId1782" Type="http://schemas.openxmlformats.org/officeDocument/2006/relationships/hyperlink" Target="https://doi.org/10.1007/s00445-020-1370-1" TargetMode="External"/><Relationship Id="rId74" Type="http://schemas.openxmlformats.org/officeDocument/2006/relationships/hyperlink" Target="https://doi.org/10.1007/s00445-017-1099-7" TargetMode="External"/><Relationship Id="rId377" Type="http://schemas.openxmlformats.org/officeDocument/2006/relationships/hyperlink" Target="https://doi.org/10.1007/s00445-019-1298-5" TargetMode="External"/><Relationship Id="rId500" Type="http://schemas.openxmlformats.org/officeDocument/2006/relationships/hyperlink" Target="https://doi.org/10.1007/s00445-021-01497-6" TargetMode="External"/><Relationship Id="rId584" Type="http://schemas.openxmlformats.org/officeDocument/2006/relationships/hyperlink" Target="https://doi.org/10.1016/j.jvolgeores.2020.107068" TargetMode="External"/><Relationship Id="rId805" Type="http://schemas.openxmlformats.org/officeDocument/2006/relationships/hyperlink" Target="https://doi.org/10.1007/s00410-020-1664-5" TargetMode="External"/><Relationship Id="rId1130" Type="http://schemas.openxmlformats.org/officeDocument/2006/relationships/hyperlink" Target="https://doi.org/10.5194/se-9-431-2018" TargetMode="External"/><Relationship Id="rId1228" Type="http://schemas.openxmlformats.org/officeDocument/2006/relationships/hyperlink" Target="https://doi.org/10.1016/j.jvolgeores.2018.02.002" TargetMode="External"/><Relationship Id="rId1435" Type="http://schemas.openxmlformats.org/officeDocument/2006/relationships/hyperlink" Target="https://doi.org/10.1016/j.epsl.2012.09.042" TargetMode="External"/><Relationship Id="rId2058" Type="http://schemas.openxmlformats.org/officeDocument/2006/relationships/hyperlink" Target="https://doi.org/10.1007/s00445-014-0822-x" TargetMode="External"/><Relationship Id="rId5" Type="http://schemas.openxmlformats.org/officeDocument/2006/relationships/hyperlink" Target="https://doi.org/10.1007/s004450100141" TargetMode="External"/><Relationship Id="rId237" Type="http://schemas.openxmlformats.org/officeDocument/2006/relationships/hyperlink" Target="https://doi.org/10.1007/s00445-017-1099-7" TargetMode="External"/><Relationship Id="rId791" Type="http://schemas.openxmlformats.org/officeDocument/2006/relationships/hyperlink" Target="https://doi.org/10.1007/s00410-020-1664-5" TargetMode="External"/><Relationship Id="rId889" Type="http://schemas.openxmlformats.org/officeDocument/2006/relationships/hyperlink" Target="https://doi.org/10.1007/s00410-020-1664-5" TargetMode="External"/><Relationship Id="rId1074" Type="http://schemas.openxmlformats.org/officeDocument/2006/relationships/hyperlink" Target="https://doi.org/10.1007/s00410-020-1664-5" TargetMode="External"/><Relationship Id="rId1642" Type="http://schemas.openxmlformats.org/officeDocument/2006/relationships/hyperlink" Target="https://www.proquest.com/docview/2190795042/abstract/681838D9B30F4D2DPQ/1?accountid=9730" TargetMode="External"/><Relationship Id="rId1947" Type="http://schemas.openxmlformats.org/officeDocument/2006/relationships/hyperlink" Target="https://doi.org/10.1007/s00445-014-0822-x" TargetMode="External"/><Relationship Id="rId444" Type="http://schemas.openxmlformats.org/officeDocument/2006/relationships/hyperlink" Target="https://doi.org/10.1007/s00445-019-1298-5" TargetMode="External"/><Relationship Id="rId651" Type="http://schemas.openxmlformats.org/officeDocument/2006/relationships/hyperlink" Target="https://doi.org/10.1007/s004450050128" TargetMode="External"/><Relationship Id="rId749" Type="http://schemas.openxmlformats.org/officeDocument/2006/relationships/hyperlink" Target="https://doi.org/10.1029/2019GC008611" TargetMode="External"/><Relationship Id="rId1281" Type="http://schemas.openxmlformats.org/officeDocument/2006/relationships/hyperlink" Target="https://doi.org/10.1007/s00445-010-0426-z" TargetMode="External"/><Relationship Id="rId1379" Type="http://schemas.openxmlformats.org/officeDocument/2006/relationships/hyperlink" Target="https://doi.org/10.1016/j.jvolgeores.2019.07.013" TargetMode="External"/><Relationship Id="rId1502" Type="http://schemas.openxmlformats.org/officeDocument/2006/relationships/hyperlink" Target="https://doi.org/10.1016/j.jvolgeores.2020.107109" TargetMode="External"/><Relationship Id="rId1586" Type="http://schemas.openxmlformats.org/officeDocument/2006/relationships/hyperlink" Target="https://doi.org/10.1016/j.jvolgeores.2004.05.015" TargetMode="External"/><Relationship Id="rId1807" Type="http://schemas.openxmlformats.org/officeDocument/2006/relationships/hyperlink" Target="https://doi.org/10.1007/s00445-014-0822-x" TargetMode="External"/><Relationship Id="rId290" Type="http://schemas.openxmlformats.org/officeDocument/2006/relationships/hyperlink" Target="https://doi.org/10.1007/s00445-012-0668-z" TargetMode="External"/><Relationship Id="rId304" Type="http://schemas.openxmlformats.org/officeDocument/2006/relationships/hyperlink" Target="https://doi.org/10.1016/j.epsl.2009.04.001" TargetMode="External"/><Relationship Id="rId388" Type="http://schemas.openxmlformats.org/officeDocument/2006/relationships/hyperlink" Target="https://doi.org/10.1007/s00445-019-1298-5" TargetMode="External"/><Relationship Id="rId511" Type="http://schemas.openxmlformats.org/officeDocument/2006/relationships/hyperlink" Target="https://doi.org/10.1007/s00445-021-01497-6" TargetMode="External"/><Relationship Id="rId609" Type="http://schemas.openxmlformats.org/officeDocument/2006/relationships/hyperlink" Target="https://doi.org/10.1029/2006GL027224" TargetMode="External"/><Relationship Id="rId956" Type="http://schemas.openxmlformats.org/officeDocument/2006/relationships/hyperlink" Target="https://doi.org/10.5194/se-9-431-2018" TargetMode="External"/><Relationship Id="rId1141" Type="http://schemas.openxmlformats.org/officeDocument/2006/relationships/hyperlink" Target="https://doi.org/10.5194/se-9-431-2018" TargetMode="External"/><Relationship Id="rId1239" Type="http://schemas.openxmlformats.org/officeDocument/2006/relationships/hyperlink" Target="https://doi.org/10.1016/j.jvolgeores.2018.02.002" TargetMode="External"/><Relationship Id="rId1793" Type="http://schemas.openxmlformats.org/officeDocument/2006/relationships/hyperlink" Target="https://doi.org/10.1016/j.lithos.2020.105658" TargetMode="External"/><Relationship Id="rId2069" Type="http://schemas.openxmlformats.org/officeDocument/2006/relationships/hyperlink" Target="https://doi.org/10.1007/s00445-014-0822-x" TargetMode="External"/><Relationship Id="rId85" Type="http://schemas.openxmlformats.org/officeDocument/2006/relationships/hyperlink" Target="https://doi.org/10.1007/s00445-017-1099-7" TargetMode="External"/><Relationship Id="rId150" Type="http://schemas.openxmlformats.org/officeDocument/2006/relationships/hyperlink" Target="https://doi.org/10.1007/s00445-017-1099-7" TargetMode="External"/><Relationship Id="rId595" Type="http://schemas.openxmlformats.org/officeDocument/2006/relationships/hyperlink" Target="https://doi.org/10.1029/2006GL027224" TargetMode="External"/><Relationship Id="rId816" Type="http://schemas.openxmlformats.org/officeDocument/2006/relationships/hyperlink" Target="https://doi.org/10.1007/s00410-020-1664-5" TargetMode="External"/><Relationship Id="rId1001" Type="http://schemas.openxmlformats.org/officeDocument/2006/relationships/hyperlink" Target="https://doi.org/10.5194/se-9-431-2018" TargetMode="External"/><Relationship Id="rId1446" Type="http://schemas.openxmlformats.org/officeDocument/2006/relationships/hyperlink" Target="https://doi.org/10.1016/j.epsl.2012.09.042" TargetMode="External"/><Relationship Id="rId1653" Type="http://schemas.openxmlformats.org/officeDocument/2006/relationships/hyperlink" Target="https://doi.org/10.1016/j.epsl.2015.11.035" TargetMode="External"/><Relationship Id="rId1860" Type="http://schemas.openxmlformats.org/officeDocument/2006/relationships/hyperlink" Target="https://doi.org/10.1007/s00445-014-0822-x" TargetMode="External"/><Relationship Id="rId248" Type="http://schemas.openxmlformats.org/officeDocument/2006/relationships/hyperlink" Target="https://doi.org/10.1007/s00445-012-0668-z" TargetMode="External"/><Relationship Id="rId455" Type="http://schemas.openxmlformats.org/officeDocument/2006/relationships/hyperlink" Target="https://doi.org/10.1007/s00445-021-01497-6" TargetMode="External"/><Relationship Id="rId662" Type="http://schemas.openxmlformats.org/officeDocument/2006/relationships/hyperlink" Target="https://doi.org/10.1007/s004450050128" TargetMode="External"/><Relationship Id="rId1085" Type="http://schemas.openxmlformats.org/officeDocument/2006/relationships/hyperlink" Target="https://doi.org/10.1007/s00410-020-1664-5" TargetMode="External"/><Relationship Id="rId1292" Type="http://schemas.openxmlformats.org/officeDocument/2006/relationships/hyperlink" Target="https://doi.org/10.1016/j.jvolgeores.2013.01.016" TargetMode="External"/><Relationship Id="rId1306" Type="http://schemas.openxmlformats.org/officeDocument/2006/relationships/hyperlink" Target="https://doi.org/10.1029/2007JB005328" TargetMode="External"/><Relationship Id="rId1513" Type="http://schemas.openxmlformats.org/officeDocument/2006/relationships/hyperlink" Target="https://doi.org/10.1007/s00445-014-0826-6" TargetMode="External"/><Relationship Id="rId1720" Type="http://schemas.openxmlformats.org/officeDocument/2006/relationships/hyperlink" Target="https://doi.org/10.1029/2018GL081822" TargetMode="External"/><Relationship Id="rId1958" Type="http://schemas.openxmlformats.org/officeDocument/2006/relationships/hyperlink" Target="https://doi.org/10.1007/s00445-014-0822-x" TargetMode="External"/><Relationship Id="rId12" Type="http://schemas.openxmlformats.org/officeDocument/2006/relationships/hyperlink" Target="https://doi.org/10.1016/S0012-821X(03)00386-8" TargetMode="External"/><Relationship Id="rId108" Type="http://schemas.openxmlformats.org/officeDocument/2006/relationships/hyperlink" Target="https://doi.org/10.1007/s00445-017-1099-7" TargetMode="External"/><Relationship Id="rId315" Type="http://schemas.openxmlformats.org/officeDocument/2006/relationships/hyperlink" Target="https://doi.org/10.1016/j.chemgeo.2008.06.028" TargetMode="External"/><Relationship Id="rId522" Type="http://schemas.openxmlformats.org/officeDocument/2006/relationships/hyperlink" Target="https://doi.org/10.1029/2018GC008006" TargetMode="External"/><Relationship Id="rId967" Type="http://schemas.openxmlformats.org/officeDocument/2006/relationships/hyperlink" Target="https://doi.org/10.5194/se-9-431-2018" TargetMode="External"/><Relationship Id="rId1152" Type="http://schemas.openxmlformats.org/officeDocument/2006/relationships/hyperlink" Target="https://doi.org/10.5194/se-9-431-2018" TargetMode="External"/><Relationship Id="rId1597" Type="http://schemas.openxmlformats.org/officeDocument/2006/relationships/hyperlink" Target="https://doi.org/10.1016/j.jvolgeores.2004.05.015" TargetMode="External"/><Relationship Id="rId1818" Type="http://schemas.openxmlformats.org/officeDocument/2006/relationships/hyperlink" Target="https://doi.org/10.1007/s00445-014-0822-x" TargetMode="External"/><Relationship Id="rId96" Type="http://schemas.openxmlformats.org/officeDocument/2006/relationships/hyperlink" Target="https://doi.org/10.1007/s00445-017-1099-7" TargetMode="External"/><Relationship Id="rId161" Type="http://schemas.openxmlformats.org/officeDocument/2006/relationships/hyperlink" Target="https://doi.org/10.1007/s00445-017-1099-7" TargetMode="External"/><Relationship Id="rId399" Type="http://schemas.openxmlformats.org/officeDocument/2006/relationships/hyperlink" Target="https://doi.org/10.1007/s00445-019-1298-5" TargetMode="External"/><Relationship Id="rId827" Type="http://schemas.openxmlformats.org/officeDocument/2006/relationships/hyperlink" Target="https://doi.org/10.1007/s00410-020-1664-5" TargetMode="External"/><Relationship Id="rId1012" Type="http://schemas.openxmlformats.org/officeDocument/2006/relationships/hyperlink" Target="https://doi.org/10.5194/se-9-431-2018" TargetMode="External"/><Relationship Id="rId1457" Type="http://schemas.openxmlformats.org/officeDocument/2006/relationships/hyperlink" Target="https://doi.org/10.1016/j.epsl.2012.09.042" TargetMode="External"/><Relationship Id="rId1664" Type="http://schemas.openxmlformats.org/officeDocument/2006/relationships/hyperlink" Target="https://doi.org/10.1016/j.epsl.2015.11.035" TargetMode="External"/><Relationship Id="rId1871" Type="http://schemas.openxmlformats.org/officeDocument/2006/relationships/hyperlink" Target="https://doi.org/10.1007/s00445-014-0822-x" TargetMode="External"/><Relationship Id="rId259" Type="http://schemas.openxmlformats.org/officeDocument/2006/relationships/hyperlink" Target="https://doi.org/10.1007/s00445-012-0668-z" TargetMode="External"/><Relationship Id="rId466" Type="http://schemas.openxmlformats.org/officeDocument/2006/relationships/hyperlink" Target="https://doi.org/10.1007/s00445-021-01497-6" TargetMode="External"/><Relationship Id="rId673" Type="http://schemas.openxmlformats.org/officeDocument/2006/relationships/hyperlink" Target="https://doi.org/10.1007/s004450050128" TargetMode="External"/><Relationship Id="rId880" Type="http://schemas.openxmlformats.org/officeDocument/2006/relationships/hyperlink" Target="https://doi.org/10.1007/s00410-020-1664-5" TargetMode="External"/><Relationship Id="rId1096" Type="http://schemas.openxmlformats.org/officeDocument/2006/relationships/hyperlink" Target="https://doi.org/10.1007/s00410-020-1664-5" TargetMode="External"/><Relationship Id="rId1317" Type="http://schemas.openxmlformats.org/officeDocument/2006/relationships/hyperlink" Target="https://doi.org/10.1002/2013JB010355" TargetMode="External"/><Relationship Id="rId1524" Type="http://schemas.openxmlformats.org/officeDocument/2006/relationships/hyperlink" Target="https://doi.org/10.1007/s00445-004-0368-4" TargetMode="External"/><Relationship Id="rId1731" Type="http://schemas.openxmlformats.org/officeDocument/2006/relationships/hyperlink" Target="https://doi.org/10.1007/s00445-020-1370-1" TargetMode="External"/><Relationship Id="rId1969" Type="http://schemas.openxmlformats.org/officeDocument/2006/relationships/hyperlink" Target="https://doi.org/10.1007/s00445-014-0822-x" TargetMode="External"/><Relationship Id="rId23" Type="http://schemas.openxmlformats.org/officeDocument/2006/relationships/hyperlink" Target="https://doi.org/10.1130/G35593.1" TargetMode="External"/><Relationship Id="rId119" Type="http://schemas.openxmlformats.org/officeDocument/2006/relationships/hyperlink" Target="https://doi.org/10.1007/s00445-017-1099-7" TargetMode="External"/><Relationship Id="rId326" Type="http://schemas.openxmlformats.org/officeDocument/2006/relationships/hyperlink" Target="https://doi.org/10.1130/B30668.1" TargetMode="External"/><Relationship Id="rId533" Type="http://schemas.openxmlformats.org/officeDocument/2006/relationships/hyperlink" Target="https://doi.org/10.1029/2018GC008006" TargetMode="External"/><Relationship Id="rId978" Type="http://schemas.openxmlformats.org/officeDocument/2006/relationships/hyperlink" Target="https://doi.org/10.5194/se-9-431-2018" TargetMode="External"/><Relationship Id="rId1163" Type="http://schemas.openxmlformats.org/officeDocument/2006/relationships/hyperlink" Target="https://doi.org/10.5194/se-9-431-2018" TargetMode="External"/><Relationship Id="rId1370" Type="http://schemas.openxmlformats.org/officeDocument/2006/relationships/hyperlink" Target="https://doi.org/10.1016/0377-0273(94)00015-8" TargetMode="External"/><Relationship Id="rId1829" Type="http://schemas.openxmlformats.org/officeDocument/2006/relationships/hyperlink" Target="https://doi.org/10.1007/s00445-014-0822-x" TargetMode="External"/><Relationship Id="rId2007" Type="http://schemas.openxmlformats.org/officeDocument/2006/relationships/hyperlink" Target="https://doi.org/10.1007/s00445-014-0822-x" TargetMode="External"/><Relationship Id="rId740" Type="http://schemas.openxmlformats.org/officeDocument/2006/relationships/hyperlink" Target="https://doi.org/10.1029/2019GC008611" TargetMode="External"/><Relationship Id="rId838" Type="http://schemas.openxmlformats.org/officeDocument/2006/relationships/hyperlink" Target="https://doi.org/10.1007/s00410-020-1664-5" TargetMode="External"/><Relationship Id="rId1023" Type="http://schemas.openxmlformats.org/officeDocument/2006/relationships/hyperlink" Target="https://doi.org/10.5194/se-9-431-2018" TargetMode="External"/><Relationship Id="rId1468" Type="http://schemas.openxmlformats.org/officeDocument/2006/relationships/hyperlink" Target="https://doi.org/10.1016/j.epsl.2012.09.042" TargetMode="External"/><Relationship Id="rId1675" Type="http://schemas.openxmlformats.org/officeDocument/2006/relationships/hyperlink" Target="https://doi.org/10.1130/G39157.1" TargetMode="External"/><Relationship Id="rId1882" Type="http://schemas.openxmlformats.org/officeDocument/2006/relationships/hyperlink" Target="https://doi.org/10.1007/s00445-014-0822-x" TargetMode="External"/><Relationship Id="rId172" Type="http://schemas.openxmlformats.org/officeDocument/2006/relationships/hyperlink" Target="https://doi.org/10.1007/s00445-017-1099-7" TargetMode="External"/><Relationship Id="rId477" Type="http://schemas.openxmlformats.org/officeDocument/2006/relationships/hyperlink" Target="https://doi.org/10.1007/s00445-021-01497-6" TargetMode="External"/><Relationship Id="rId600" Type="http://schemas.openxmlformats.org/officeDocument/2006/relationships/hyperlink" Target="https://doi.org/10.1029/2006GL027224" TargetMode="External"/><Relationship Id="rId684" Type="http://schemas.openxmlformats.org/officeDocument/2006/relationships/hyperlink" Target="https://doi.org/10.1007/s004450050128" TargetMode="External"/><Relationship Id="rId1230" Type="http://schemas.openxmlformats.org/officeDocument/2006/relationships/hyperlink" Target="https://doi.org/10.1016/j.jvolgeores.2018.02.002" TargetMode="External"/><Relationship Id="rId1328" Type="http://schemas.openxmlformats.org/officeDocument/2006/relationships/hyperlink" Target="https://doi.org/10.1002/2013JB010355" TargetMode="External"/><Relationship Id="rId1535" Type="http://schemas.openxmlformats.org/officeDocument/2006/relationships/hyperlink" Target="https://doi.org/10.1007/s00445-004-0368-4" TargetMode="External"/><Relationship Id="rId2060" Type="http://schemas.openxmlformats.org/officeDocument/2006/relationships/hyperlink" Target="https://doi.org/10.1007/s00445-014-0822-x" TargetMode="External"/><Relationship Id="rId337" Type="http://schemas.openxmlformats.org/officeDocument/2006/relationships/hyperlink" Target="https://doi.org/10.1130/B30668.1" TargetMode="External"/><Relationship Id="rId891" Type="http://schemas.openxmlformats.org/officeDocument/2006/relationships/hyperlink" Target="https://doi.org/10.1007/s00410-020-1664-5" TargetMode="External"/><Relationship Id="rId905" Type="http://schemas.openxmlformats.org/officeDocument/2006/relationships/hyperlink" Target="https://doi.org/10.1007/s00410-020-1664-5" TargetMode="External"/><Relationship Id="rId989" Type="http://schemas.openxmlformats.org/officeDocument/2006/relationships/hyperlink" Target="https://doi.org/10.5194/se-9-431-2018" TargetMode="External"/><Relationship Id="rId1742" Type="http://schemas.openxmlformats.org/officeDocument/2006/relationships/hyperlink" Target="https://doi.org/10.1007/s00445-020-1370-1" TargetMode="External"/><Relationship Id="rId2018" Type="http://schemas.openxmlformats.org/officeDocument/2006/relationships/hyperlink" Target="https://doi.org/10.1007/s00445-014-0822-x" TargetMode="External"/><Relationship Id="rId34" Type="http://schemas.openxmlformats.org/officeDocument/2006/relationships/hyperlink" Target="https://doi.org/10.1016/j.epsl.2017.01.011" TargetMode="External"/><Relationship Id="rId544" Type="http://schemas.openxmlformats.org/officeDocument/2006/relationships/hyperlink" Target="https://doi.org/10.1016/j.jvolgeores.2020.107068" TargetMode="External"/><Relationship Id="rId751" Type="http://schemas.openxmlformats.org/officeDocument/2006/relationships/hyperlink" Target="https://doi.org/10.1029/2019GC008611" TargetMode="External"/><Relationship Id="rId849" Type="http://schemas.openxmlformats.org/officeDocument/2006/relationships/hyperlink" Target="https://doi.org/10.1007/s00410-020-1664-5" TargetMode="External"/><Relationship Id="rId1174" Type="http://schemas.openxmlformats.org/officeDocument/2006/relationships/hyperlink" Target="https://doi.org/10.5194/se-9-431-2018" TargetMode="External"/><Relationship Id="rId1381" Type="http://schemas.openxmlformats.org/officeDocument/2006/relationships/hyperlink" Target="https://doi.org/10.1016/j.jvolgeores.2019.07.013" TargetMode="External"/><Relationship Id="rId1479" Type="http://schemas.openxmlformats.org/officeDocument/2006/relationships/hyperlink" Target="https://doi.org/10.1016/j.epsl.2012.09.042" TargetMode="External"/><Relationship Id="rId1602" Type="http://schemas.openxmlformats.org/officeDocument/2006/relationships/hyperlink" Target="https://doi.org/10.1016/j.jvolgeores.2004.05.015" TargetMode="External"/><Relationship Id="rId1686" Type="http://schemas.openxmlformats.org/officeDocument/2006/relationships/hyperlink" Target="https://doi.org/10.1130/G39157.1" TargetMode="External"/><Relationship Id="rId183" Type="http://schemas.openxmlformats.org/officeDocument/2006/relationships/hyperlink" Target="https://doi.org/10.1007/s00445-017-1099-7" TargetMode="External"/><Relationship Id="rId390" Type="http://schemas.openxmlformats.org/officeDocument/2006/relationships/hyperlink" Target="https://doi.org/10.1007/s00445-019-1298-5" TargetMode="External"/><Relationship Id="rId404" Type="http://schemas.openxmlformats.org/officeDocument/2006/relationships/hyperlink" Target="https://doi.org/10.1007/s00445-019-1298-5" TargetMode="External"/><Relationship Id="rId611" Type="http://schemas.openxmlformats.org/officeDocument/2006/relationships/hyperlink" Target="https://doi.org/10.1007/s004450050128" TargetMode="External"/><Relationship Id="rId1034" Type="http://schemas.openxmlformats.org/officeDocument/2006/relationships/hyperlink" Target="https://doi.org/10.1016/j.epsl.2021.117134" TargetMode="External"/><Relationship Id="rId1241" Type="http://schemas.openxmlformats.org/officeDocument/2006/relationships/hyperlink" Target="https://doi.org/10.1016/j.jvolgeores.2018.02.002" TargetMode="External"/><Relationship Id="rId1339" Type="http://schemas.openxmlformats.org/officeDocument/2006/relationships/hyperlink" Target="https://doi.org/10.1002/2013JB010355" TargetMode="External"/><Relationship Id="rId1893" Type="http://schemas.openxmlformats.org/officeDocument/2006/relationships/hyperlink" Target="https://doi.org/10.1007/s00445-014-0822-x" TargetMode="External"/><Relationship Id="rId1907" Type="http://schemas.openxmlformats.org/officeDocument/2006/relationships/hyperlink" Target="https://doi.org/10.1007/s00445-014-0822-x" TargetMode="External"/><Relationship Id="rId2071" Type="http://schemas.openxmlformats.org/officeDocument/2006/relationships/hyperlink" Target="https://doi.org/10.1007/s00445-014-0822-x" TargetMode="External"/><Relationship Id="rId250" Type="http://schemas.openxmlformats.org/officeDocument/2006/relationships/hyperlink" Target="https://doi.org/10.1007/s00445-012-0668-z" TargetMode="External"/><Relationship Id="rId488" Type="http://schemas.openxmlformats.org/officeDocument/2006/relationships/hyperlink" Target="https://doi.org/10.1007/s00445-021-01497-6" TargetMode="External"/><Relationship Id="rId695" Type="http://schemas.openxmlformats.org/officeDocument/2006/relationships/hyperlink" Target="https://doi.org/10.1029/2019GC008611" TargetMode="External"/><Relationship Id="rId709" Type="http://schemas.openxmlformats.org/officeDocument/2006/relationships/hyperlink" Target="https://doi.org/10.1029/2019GC008611" TargetMode="External"/><Relationship Id="rId916" Type="http://schemas.openxmlformats.org/officeDocument/2006/relationships/hyperlink" Target="https://doi.org/10.1007/s00410-020-1664-5" TargetMode="External"/><Relationship Id="rId1101" Type="http://schemas.openxmlformats.org/officeDocument/2006/relationships/hyperlink" Target="https://doi.org/10.1007/s00410-020-1664-5" TargetMode="External"/><Relationship Id="rId1546" Type="http://schemas.openxmlformats.org/officeDocument/2006/relationships/hyperlink" Target="https://doi.org/10.1007/s00445-004-0368-4" TargetMode="External"/><Relationship Id="rId1753" Type="http://schemas.openxmlformats.org/officeDocument/2006/relationships/hyperlink" Target="https://doi.org/10.1007/s00445-020-1370-1" TargetMode="External"/><Relationship Id="rId1960" Type="http://schemas.openxmlformats.org/officeDocument/2006/relationships/hyperlink" Target="https://doi.org/10.1007/s00445-014-0822-x" TargetMode="External"/><Relationship Id="rId45" Type="http://schemas.openxmlformats.org/officeDocument/2006/relationships/hyperlink" Target="https://doi.org/10.1130/G35593.1" TargetMode="External"/><Relationship Id="rId110" Type="http://schemas.openxmlformats.org/officeDocument/2006/relationships/hyperlink" Target="https://doi.org/10.1007/s00445-017-1099-7" TargetMode="External"/><Relationship Id="rId348" Type="http://schemas.openxmlformats.org/officeDocument/2006/relationships/hyperlink" Target="https://doi.org/10.1130/B30668.1" TargetMode="External"/><Relationship Id="rId555" Type="http://schemas.openxmlformats.org/officeDocument/2006/relationships/hyperlink" Target="https://doi.org/10.1016/j.jvolgeores.2020.107068" TargetMode="External"/><Relationship Id="rId762" Type="http://schemas.openxmlformats.org/officeDocument/2006/relationships/hyperlink" Target="https://doi.org/10.1029/2019GC008611" TargetMode="External"/><Relationship Id="rId1185" Type="http://schemas.openxmlformats.org/officeDocument/2006/relationships/hyperlink" Target="https://doi.org/10.5194/se-9-431-2018" TargetMode="External"/><Relationship Id="rId1392" Type="http://schemas.openxmlformats.org/officeDocument/2006/relationships/hyperlink" Target="https://doi.org/10.1016/j.jvolgeores.2019.07.013" TargetMode="External"/><Relationship Id="rId1406" Type="http://schemas.openxmlformats.org/officeDocument/2006/relationships/hyperlink" Target="https://doi.org/10.1016/j.jvolgeores.2013.08.015" TargetMode="External"/><Relationship Id="rId1613" Type="http://schemas.openxmlformats.org/officeDocument/2006/relationships/hyperlink" Target="https://doi.org/10.1144/IAVCEl002.7" TargetMode="External"/><Relationship Id="rId1820" Type="http://schemas.openxmlformats.org/officeDocument/2006/relationships/hyperlink" Target="https://doi.org/10.1007/s00445-014-0822-x" TargetMode="External"/><Relationship Id="rId2029" Type="http://schemas.openxmlformats.org/officeDocument/2006/relationships/hyperlink" Target="https://doi.org/10.1007/s00445-014-0822-x" TargetMode="External"/><Relationship Id="rId194" Type="http://schemas.openxmlformats.org/officeDocument/2006/relationships/hyperlink" Target="https://doi.org/10.1007/s00445-017-1099-7" TargetMode="External"/><Relationship Id="rId208" Type="http://schemas.openxmlformats.org/officeDocument/2006/relationships/hyperlink" Target="https://doi.org/10.1007/s00445-017-1099-7" TargetMode="External"/><Relationship Id="rId415" Type="http://schemas.openxmlformats.org/officeDocument/2006/relationships/hyperlink" Target="https://doi.org/10.1007/s00445-019-1298-5" TargetMode="External"/><Relationship Id="rId622" Type="http://schemas.openxmlformats.org/officeDocument/2006/relationships/hyperlink" Target="https://doi.org/10.1007/s004450050128" TargetMode="External"/><Relationship Id="rId1045" Type="http://schemas.openxmlformats.org/officeDocument/2006/relationships/hyperlink" Target="https://doi.org/10.1029/2019GC008611" TargetMode="External"/><Relationship Id="rId1252" Type="http://schemas.openxmlformats.org/officeDocument/2006/relationships/hyperlink" Target="https://doi.org/10.1016/j.epsl.2021.117134" TargetMode="External"/><Relationship Id="rId1697" Type="http://schemas.openxmlformats.org/officeDocument/2006/relationships/hyperlink" Target="https://doi.org/10.1130/G39157.1" TargetMode="External"/><Relationship Id="rId1918" Type="http://schemas.openxmlformats.org/officeDocument/2006/relationships/hyperlink" Target="https://doi.org/10.1007/s00445-014-0822-x" TargetMode="External"/><Relationship Id="rId2082" Type="http://schemas.openxmlformats.org/officeDocument/2006/relationships/hyperlink" Target="https://doi.org/10.1007/s00445-014-0822-x" TargetMode="External"/><Relationship Id="rId261" Type="http://schemas.openxmlformats.org/officeDocument/2006/relationships/hyperlink" Target="https://doi.org/10.1007/s00445-012-0668-z" TargetMode="External"/><Relationship Id="rId499" Type="http://schemas.openxmlformats.org/officeDocument/2006/relationships/hyperlink" Target="https://doi.org/10.1007/s00445-021-01497-6" TargetMode="External"/><Relationship Id="rId927" Type="http://schemas.openxmlformats.org/officeDocument/2006/relationships/hyperlink" Target="https://doi.org/10.1007/s00410-020-1664-5" TargetMode="External"/><Relationship Id="rId1112" Type="http://schemas.openxmlformats.org/officeDocument/2006/relationships/hyperlink" Target="https://doi.org/10.1007/s00410-020-1664-5" TargetMode="External"/><Relationship Id="rId1557" Type="http://schemas.openxmlformats.org/officeDocument/2006/relationships/hyperlink" Target="https://doi.org/10.1007/s00445-006-0067-4" TargetMode="External"/><Relationship Id="rId1764" Type="http://schemas.openxmlformats.org/officeDocument/2006/relationships/hyperlink" Target="https://doi.org/10.1007/s00445-020-1370-1" TargetMode="External"/><Relationship Id="rId1971" Type="http://schemas.openxmlformats.org/officeDocument/2006/relationships/hyperlink" Target="https://doi.org/10.1007/s00445-014-0822-x" TargetMode="External"/><Relationship Id="rId56" Type="http://schemas.openxmlformats.org/officeDocument/2006/relationships/hyperlink" Target="https://doi.org/10.5575/geosoc.93.11" TargetMode="External"/><Relationship Id="rId359" Type="http://schemas.openxmlformats.org/officeDocument/2006/relationships/hyperlink" Target="https://doi.org/10.1016/j.epsl.2015.07.053" TargetMode="External"/><Relationship Id="rId566" Type="http://schemas.openxmlformats.org/officeDocument/2006/relationships/hyperlink" Target="https://doi.org/10.1016/j.jvolgeores.2020.107068" TargetMode="External"/><Relationship Id="rId773" Type="http://schemas.openxmlformats.org/officeDocument/2006/relationships/hyperlink" Target="https://doi.org/10.1029/2019GC008611" TargetMode="External"/><Relationship Id="rId1196" Type="http://schemas.openxmlformats.org/officeDocument/2006/relationships/hyperlink" Target="https://doi.org/10.1007/s00410-020-1664-5" TargetMode="External"/><Relationship Id="rId1417" Type="http://schemas.openxmlformats.org/officeDocument/2006/relationships/hyperlink" Target="https://doi.org/10.1016/j.jvolgeores.2013.08.015" TargetMode="External"/><Relationship Id="rId1624" Type="http://schemas.openxmlformats.org/officeDocument/2006/relationships/hyperlink" Target="https://www.proquest.com/docview/2190795042/abstract/681838D9B30F4D2DPQ/1?accountid=9730" TargetMode="External"/><Relationship Id="rId1831" Type="http://schemas.openxmlformats.org/officeDocument/2006/relationships/hyperlink" Target="https://doi.org/10.1007/s00445-014-0822-x" TargetMode="External"/><Relationship Id="rId121" Type="http://schemas.openxmlformats.org/officeDocument/2006/relationships/hyperlink" Target="https://doi.org/10.1007/s00445-017-1099-7" TargetMode="External"/><Relationship Id="rId219" Type="http://schemas.openxmlformats.org/officeDocument/2006/relationships/hyperlink" Target="https://doi.org/10.1007/s00445-017-1099-7" TargetMode="External"/><Relationship Id="rId426" Type="http://schemas.openxmlformats.org/officeDocument/2006/relationships/hyperlink" Target="https://doi.org/10.1007/s00445-019-1298-5" TargetMode="External"/><Relationship Id="rId633" Type="http://schemas.openxmlformats.org/officeDocument/2006/relationships/hyperlink" Target="https://doi.org/10.1007/s004450050128" TargetMode="External"/><Relationship Id="rId980" Type="http://schemas.openxmlformats.org/officeDocument/2006/relationships/hyperlink" Target="https://doi.org/10.5194/se-9-431-2018" TargetMode="External"/><Relationship Id="rId1056" Type="http://schemas.openxmlformats.org/officeDocument/2006/relationships/hyperlink" Target="https://doi.org/10.1029/2019GC008611" TargetMode="External"/><Relationship Id="rId1263" Type="http://schemas.openxmlformats.org/officeDocument/2006/relationships/hyperlink" Target="https://doi.org/10.1007/s00445-011-0531-7" TargetMode="External"/><Relationship Id="rId1929" Type="http://schemas.openxmlformats.org/officeDocument/2006/relationships/hyperlink" Target="https://doi.org/10.1007/s00445-014-0822-x" TargetMode="External"/><Relationship Id="rId840" Type="http://schemas.openxmlformats.org/officeDocument/2006/relationships/hyperlink" Target="https://doi.org/10.1007/s00410-020-1664-5" TargetMode="External"/><Relationship Id="rId938" Type="http://schemas.openxmlformats.org/officeDocument/2006/relationships/hyperlink" Target="https://doi.org/10.5194/se-9-431-2018" TargetMode="External"/><Relationship Id="rId1470" Type="http://schemas.openxmlformats.org/officeDocument/2006/relationships/hyperlink" Target="https://doi.org/10.1016/j.epsl.2012.09.042" TargetMode="External"/><Relationship Id="rId1568" Type="http://schemas.openxmlformats.org/officeDocument/2006/relationships/hyperlink" Target="https://doi.org/10.1007/s00445-009-0315-5" TargetMode="External"/><Relationship Id="rId1775" Type="http://schemas.openxmlformats.org/officeDocument/2006/relationships/hyperlink" Target="https://doi.org/10.1007/s00445-020-1370-1" TargetMode="External"/><Relationship Id="rId67" Type="http://schemas.openxmlformats.org/officeDocument/2006/relationships/hyperlink" Target="https://doi.org/10.1007/s00445-017-1099-7" TargetMode="External"/><Relationship Id="rId272" Type="http://schemas.openxmlformats.org/officeDocument/2006/relationships/hyperlink" Target="https://doi.org/10.1007/s00445-012-0668-z" TargetMode="External"/><Relationship Id="rId577" Type="http://schemas.openxmlformats.org/officeDocument/2006/relationships/hyperlink" Target="https://doi.org/10.1016/j.jvolgeores.2020.107068" TargetMode="External"/><Relationship Id="rId700" Type="http://schemas.openxmlformats.org/officeDocument/2006/relationships/hyperlink" Target="https://doi.org/10.1029/2019GC008611" TargetMode="External"/><Relationship Id="rId1123" Type="http://schemas.openxmlformats.org/officeDocument/2006/relationships/hyperlink" Target="https://doi.org/10.5194/se-9-431-2018" TargetMode="External"/><Relationship Id="rId1330" Type="http://schemas.openxmlformats.org/officeDocument/2006/relationships/hyperlink" Target="https://doi.org/10.1002/2013JB010355" TargetMode="External"/><Relationship Id="rId1428" Type="http://schemas.openxmlformats.org/officeDocument/2006/relationships/hyperlink" Target="https://doi.org/10.1016/j.epsl.2012.09.042" TargetMode="External"/><Relationship Id="rId1635" Type="http://schemas.openxmlformats.org/officeDocument/2006/relationships/hyperlink" Target="https://www.proquest.com/docview/2190795042/abstract/681838D9B30F4D2DPQ/1?accountid=9730" TargetMode="External"/><Relationship Id="rId1982" Type="http://schemas.openxmlformats.org/officeDocument/2006/relationships/hyperlink" Target="https://doi.org/10.1007/s00445-014-0822-x" TargetMode="External"/><Relationship Id="rId132" Type="http://schemas.openxmlformats.org/officeDocument/2006/relationships/hyperlink" Target="https://doi.org/10.1007/s00445-017-1099-7" TargetMode="External"/><Relationship Id="rId784" Type="http://schemas.openxmlformats.org/officeDocument/2006/relationships/hyperlink" Target="https://doi.org/10.1007/s00410-020-1664-5" TargetMode="External"/><Relationship Id="rId991" Type="http://schemas.openxmlformats.org/officeDocument/2006/relationships/hyperlink" Target="https://doi.org/10.5194/se-9-431-2018" TargetMode="External"/><Relationship Id="rId1067" Type="http://schemas.openxmlformats.org/officeDocument/2006/relationships/hyperlink" Target="https://doi.org/10.1007/s00410-020-1664-5" TargetMode="External"/><Relationship Id="rId1842" Type="http://schemas.openxmlformats.org/officeDocument/2006/relationships/hyperlink" Target="https://doi.org/10.1007/s00445-014-0822-x" TargetMode="External"/><Relationship Id="rId2020" Type="http://schemas.openxmlformats.org/officeDocument/2006/relationships/hyperlink" Target="https://doi.org/10.1007/s00445-014-0822-x" TargetMode="External"/><Relationship Id="rId437" Type="http://schemas.openxmlformats.org/officeDocument/2006/relationships/hyperlink" Target="https://doi.org/10.1007/s00445-019-1298-5" TargetMode="External"/><Relationship Id="rId644" Type="http://schemas.openxmlformats.org/officeDocument/2006/relationships/hyperlink" Target="https://doi.org/10.1007/s004450050128" TargetMode="External"/><Relationship Id="rId851" Type="http://schemas.openxmlformats.org/officeDocument/2006/relationships/hyperlink" Target="https://doi.org/10.1007/s00410-020-1664-5" TargetMode="External"/><Relationship Id="rId1274" Type="http://schemas.openxmlformats.org/officeDocument/2006/relationships/hyperlink" Target="https://doi.org/10.1007/s00445-010-0426-z" TargetMode="External"/><Relationship Id="rId1481" Type="http://schemas.openxmlformats.org/officeDocument/2006/relationships/hyperlink" Target="https://doi.org/10.1016/j.epsl.2012.09.042" TargetMode="External"/><Relationship Id="rId1579" Type="http://schemas.openxmlformats.org/officeDocument/2006/relationships/hyperlink" Target="https://doi.org/10.1016/j.jvolgeores.2010.09.009" TargetMode="External"/><Relationship Id="rId1702" Type="http://schemas.openxmlformats.org/officeDocument/2006/relationships/hyperlink" Target="https://doi.org/10.1029/2018GL081822" TargetMode="External"/><Relationship Id="rId283" Type="http://schemas.openxmlformats.org/officeDocument/2006/relationships/hyperlink" Target="https://doi.org/10.1007/s00445-012-0668-z" TargetMode="External"/><Relationship Id="rId490" Type="http://schemas.openxmlformats.org/officeDocument/2006/relationships/hyperlink" Target="https://doi.org/10.1007/s00445-021-01497-6" TargetMode="External"/><Relationship Id="rId504" Type="http://schemas.openxmlformats.org/officeDocument/2006/relationships/hyperlink" Target="https://doi.org/10.1007/s00445-021-01497-6" TargetMode="External"/><Relationship Id="rId711" Type="http://schemas.openxmlformats.org/officeDocument/2006/relationships/hyperlink" Target="https://doi.org/10.1029/2019GC008611" TargetMode="External"/><Relationship Id="rId949" Type="http://schemas.openxmlformats.org/officeDocument/2006/relationships/hyperlink" Target="https://doi.org/10.5194/se-9-431-2018" TargetMode="External"/><Relationship Id="rId1134" Type="http://schemas.openxmlformats.org/officeDocument/2006/relationships/hyperlink" Target="https://doi.org/10.5194/se-9-431-2018" TargetMode="External"/><Relationship Id="rId1341" Type="http://schemas.openxmlformats.org/officeDocument/2006/relationships/hyperlink" Target="https://doi.org/10.1002/2013JB010355" TargetMode="External"/><Relationship Id="rId1786" Type="http://schemas.openxmlformats.org/officeDocument/2006/relationships/hyperlink" Target="https://doi.org/10.1016/j.epsl.2022.117891" TargetMode="External"/><Relationship Id="rId1993" Type="http://schemas.openxmlformats.org/officeDocument/2006/relationships/hyperlink" Target="https://doi.org/10.1007/s00445-014-0822-x" TargetMode="External"/><Relationship Id="rId78" Type="http://schemas.openxmlformats.org/officeDocument/2006/relationships/hyperlink" Target="https://doi.org/10.1007/s00445-017-1099-7" TargetMode="External"/><Relationship Id="rId143" Type="http://schemas.openxmlformats.org/officeDocument/2006/relationships/hyperlink" Target="https://doi.org/10.1007/s00445-017-1099-7" TargetMode="External"/><Relationship Id="rId350" Type="http://schemas.openxmlformats.org/officeDocument/2006/relationships/hyperlink" Target="https://doi.org/10.1130/B30668.1" TargetMode="External"/><Relationship Id="rId588" Type="http://schemas.openxmlformats.org/officeDocument/2006/relationships/hyperlink" Target="https://doi.org/10.1016/j.jvolgeores.2020.107068" TargetMode="External"/><Relationship Id="rId795" Type="http://schemas.openxmlformats.org/officeDocument/2006/relationships/hyperlink" Target="https://doi.org/10.1007/s00410-020-1664-5" TargetMode="External"/><Relationship Id="rId809" Type="http://schemas.openxmlformats.org/officeDocument/2006/relationships/hyperlink" Target="https://doi.org/10.1007/s00410-020-1664-5" TargetMode="External"/><Relationship Id="rId1201" Type="http://schemas.openxmlformats.org/officeDocument/2006/relationships/hyperlink" Target="https://doi.org/10.1007/s00410-020-1664-5" TargetMode="External"/><Relationship Id="rId1439" Type="http://schemas.openxmlformats.org/officeDocument/2006/relationships/hyperlink" Target="https://doi.org/10.1016/j.epsl.2012.09.042" TargetMode="External"/><Relationship Id="rId1646" Type="http://schemas.openxmlformats.org/officeDocument/2006/relationships/hyperlink" Target="https://www.proquest.com/docview/2190795042/abstract/681838D9B30F4D2DPQ/1?accountid=9730" TargetMode="External"/><Relationship Id="rId1853" Type="http://schemas.openxmlformats.org/officeDocument/2006/relationships/hyperlink" Target="https://doi.org/10.1007/s00445-014-0822-x" TargetMode="External"/><Relationship Id="rId2031" Type="http://schemas.openxmlformats.org/officeDocument/2006/relationships/hyperlink" Target="https://doi.org/10.1007/s00445-014-0822-x" TargetMode="External"/><Relationship Id="rId9" Type="http://schemas.openxmlformats.org/officeDocument/2006/relationships/hyperlink" Target="https://doi.org/10.1016/j.jvolgeores.2010.04.001" TargetMode="External"/><Relationship Id="rId210" Type="http://schemas.openxmlformats.org/officeDocument/2006/relationships/hyperlink" Target="https://doi.org/10.1007/s00445-017-1099-7" TargetMode="External"/><Relationship Id="rId448" Type="http://schemas.openxmlformats.org/officeDocument/2006/relationships/hyperlink" Target="https://doi.org/10.1007/s00445-019-1298-5" TargetMode="External"/><Relationship Id="rId655" Type="http://schemas.openxmlformats.org/officeDocument/2006/relationships/hyperlink" Target="https://doi.org/10.1007/s004450050128" TargetMode="External"/><Relationship Id="rId862" Type="http://schemas.openxmlformats.org/officeDocument/2006/relationships/hyperlink" Target="https://doi.org/10.1007/s00410-020-1664-5" TargetMode="External"/><Relationship Id="rId1078" Type="http://schemas.openxmlformats.org/officeDocument/2006/relationships/hyperlink" Target="https://doi.org/10.1007/s00410-020-1664-5" TargetMode="External"/><Relationship Id="rId1285" Type="http://schemas.openxmlformats.org/officeDocument/2006/relationships/hyperlink" Target="https://doi.org/10.1007/s00445-010-0426-z" TargetMode="External"/><Relationship Id="rId1492" Type="http://schemas.openxmlformats.org/officeDocument/2006/relationships/hyperlink" Target="https://doi.org/10.1016/j.jvolgeores.2020.107109" TargetMode="External"/><Relationship Id="rId1506" Type="http://schemas.openxmlformats.org/officeDocument/2006/relationships/hyperlink" Target="https://doi.org/10.1016/j.jvolgeores.2020.107109" TargetMode="External"/><Relationship Id="rId1713" Type="http://schemas.openxmlformats.org/officeDocument/2006/relationships/hyperlink" Target="https://doi.org/10.1029/2018GL081822" TargetMode="External"/><Relationship Id="rId1920" Type="http://schemas.openxmlformats.org/officeDocument/2006/relationships/hyperlink" Target="https://doi.org/10.1007/s00445-014-0822-x" TargetMode="External"/><Relationship Id="rId294" Type="http://schemas.openxmlformats.org/officeDocument/2006/relationships/hyperlink" Target="https://doi.org/10.1007/s00445-012-0668-z" TargetMode="External"/><Relationship Id="rId308" Type="http://schemas.openxmlformats.org/officeDocument/2006/relationships/hyperlink" Target="https://doi.org/10.1016/j.epsl.2012.11.056" TargetMode="External"/><Relationship Id="rId515" Type="http://schemas.openxmlformats.org/officeDocument/2006/relationships/hyperlink" Target="https://doi.org/10.1007/s00445-021-01497-6" TargetMode="External"/><Relationship Id="rId722" Type="http://schemas.openxmlformats.org/officeDocument/2006/relationships/hyperlink" Target="https://doi.org/10.1029/2019GC008611" TargetMode="External"/><Relationship Id="rId1145" Type="http://schemas.openxmlformats.org/officeDocument/2006/relationships/hyperlink" Target="https://doi.org/10.5194/se-9-431-2018" TargetMode="External"/><Relationship Id="rId1352" Type="http://schemas.openxmlformats.org/officeDocument/2006/relationships/hyperlink" Target="https://doi.org/10.1002/2013JB010355" TargetMode="External"/><Relationship Id="rId1797" Type="http://schemas.openxmlformats.org/officeDocument/2006/relationships/hyperlink" Target="https://doi.org/10.1007/s00445-014-0822-x" TargetMode="External"/><Relationship Id="rId89" Type="http://schemas.openxmlformats.org/officeDocument/2006/relationships/hyperlink" Target="https://doi.org/10.1007/s00445-017-1099-7" TargetMode="External"/><Relationship Id="rId154" Type="http://schemas.openxmlformats.org/officeDocument/2006/relationships/hyperlink" Target="https://doi.org/10.1007/s00445-017-1099-7" TargetMode="External"/><Relationship Id="rId361" Type="http://schemas.openxmlformats.org/officeDocument/2006/relationships/hyperlink" Target="https://doi.org/10.1007/s00445-002-0230-5" TargetMode="External"/><Relationship Id="rId599" Type="http://schemas.openxmlformats.org/officeDocument/2006/relationships/hyperlink" Target="https://doi.org/10.1029/2006GL027224" TargetMode="External"/><Relationship Id="rId1005" Type="http://schemas.openxmlformats.org/officeDocument/2006/relationships/hyperlink" Target="https://doi.org/10.5194/se-9-431-2018" TargetMode="External"/><Relationship Id="rId1212" Type="http://schemas.openxmlformats.org/officeDocument/2006/relationships/hyperlink" Target="https://doi.org/10.1016/j.jvolgeores.2018.02.002" TargetMode="External"/><Relationship Id="rId1657" Type="http://schemas.openxmlformats.org/officeDocument/2006/relationships/hyperlink" Target="https://doi.org/10.1016/j.epsl.2015.11.035" TargetMode="External"/><Relationship Id="rId1864" Type="http://schemas.openxmlformats.org/officeDocument/2006/relationships/hyperlink" Target="https://doi.org/10.1007/s00445-014-0822-x" TargetMode="External"/><Relationship Id="rId2042" Type="http://schemas.openxmlformats.org/officeDocument/2006/relationships/hyperlink" Target="https://doi.org/10.1007/s00445-014-0822-x" TargetMode="External"/><Relationship Id="rId459" Type="http://schemas.openxmlformats.org/officeDocument/2006/relationships/hyperlink" Target="https://doi.org/10.1007/s00445-021-01497-6" TargetMode="External"/><Relationship Id="rId666" Type="http://schemas.openxmlformats.org/officeDocument/2006/relationships/hyperlink" Target="https://doi.org/10.1007/s004450050128" TargetMode="External"/><Relationship Id="rId873" Type="http://schemas.openxmlformats.org/officeDocument/2006/relationships/hyperlink" Target="https://doi.org/10.1007/s00410-020-1664-5" TargetMode="External"/><Relationship Id="rId1089" Type="http://schemas.openxmlformats.org/officeDocument/2006/relationships/hyperlink" Target="https://doi.org/10.1007/s00410-020-1664-5" TargetMode="External"/><Relationship Id="rId1296" Type="http://schemas.openxmlformats.org/officeDocument/2006/relationships/hyperlink" Target="https://doi.org/10.1016/j.jvolgeores.2013.01.016" TargetMode="External"/><Relationship Id="rId1517" Type="http://schemas.openxmlformats.org/officeDocument/2006/relationships/hyperlink" Target="https://doi.org/10.1007/s00445-016-0999-2" TargetMode="External"/><Relationship Id="rId1724" Type="http://schemas.openxmlformats.org/officeDocument/2006/relationships/hyperlink" Target="https://doi.org/10.1007/s00445-020-1370-1" TargetMode="External"/><Relationship Id="rId16" Type="http://schemas.openxmlformats.org/officeDocument/2006/relationships/hyperlink" Target="https://doi.org/10.1016/j.jvolgeores.2015.03.016" TargetMode="External"/><Relationship Id="rId221" Type="http://schemas.openxmlformats.org/officeDocument/2006/relationships/hyperlink" Target="https://doi.org/10.1007/s00445-017-1099-7" TargetMode="External"/><Relationship Id="rId319" Type="http://schemas.openxmlformats.org/officeDocument/2006/relationships/hyperlink" Target="https://doi.org/10.1130/B30668.1" TargetMode="External"/><Relationship Id="rId526" Type="http://schemas.openxmlformats.org/officeDocument/2006/relationships/hyperlink" Target="https://doi.org/10.1029/2018GC008006" TargetMode="External"/><Relationship Id="rId1156" Type="http://schemas.openxmlformats.org/officeDocument/2006/relationships/hyperlink" Target="https://doi.org/10.5194/se-9-431-2018" TargetMode="External"/><Relationship Id="rId1363" Type="http://schemas.openxmlformats.org/officeDocument/2006/relationships/hyperlink" Target="https://doi.org/10.1007/s00445-014-0824-8" TargetMode="External"/><Relationship Id="rId1931" Type="http://schemas.openxmlformats.org/officeDocument/2006/relationships/hyperlink" Target="https://doi.org/10.1007/s00445-014-0822-x" TargetMode="External"/><Relationship Id="rId733" Type="http://schemas.openxmlformats.org/officeDocument/2006/relationships/hyperlink" Target="https://doi.org/10.1029/2019GC008611" TargetMode="External"/><Relationship Id="rId940" Type="http://schemas.openxmlformats.org/officeDocument/2006/relationships/hyperlink" Target="https://doi.org/10.5194/se-9-431-2018" TargetMode="External"/><Relationship Id="rId1016" Type="http://schemas.openxmlformats.org/officeDocument/2006/relationships/hyperlink" Target="https://doi.org/10.5194/se-9-431-2018" TargetMode="External"/><Relationship Id="rId1570" Type="http://schemas.openxmlformats.org/officeDocument/2006/relationships/hyperlink" Target="https://doi.org/10.1007/s00445-009-0315-5" TargetMode="External"/><Relationship Id="rId1668" Type="http://schemas.openxmlformats.org/officeDocument/2006/relationships/hyperlink" Target="https://doi.org/10.1016/j.epsl.2015.11.035" TargetMode="External"/><Relationship Id="rId1875" Type="http://schemas.openxmlformats.org/officeDocument/2006/relationships/hyperlink" Target="https://doi.org/10.1007/s00445-014-0822-x" TargetMode="External"/><Relationship Id="rId165" Type="http://schemas.openxmlformats.org/officeDocument/2006/relationships/hyperlink" Target="https://doi.org/10.1007/s00445-017-1099-7" TargetMode="External"/><Relationship Id="rId372" Type="http://schemas.openxmlformats.org/officeDocument/2006/relationships/hyperlink" Target="https://doi.org/10.1007/s00445-019-1298-5" TargetMode="External"/><Relationship Id="rId677" Type="http://schemas.openxmlformats.org/officeDocument/2006/relationships/hyperlink" Target="https://doi.org/10.1007/s004450050128" TargetMode="External"/><Relationship Id="rId800" Type="http://schemas.openxmlformats.org/officeDocument/2006/relationships/hyperlink" Target="https://doi.org/10.1007/s00410-020-1664-5" TargetMode="External"/><Relationship Id="rId1223" Type="http://schemas.openxmlformats.org/officeDocument/2006/relationships/hyperlink" Target="https://doi.org/10.1016/j.jvolgeores.2018.02.002" TargetMode="External"/><Relationship Id="rId1430" Type="http://schemas.openxmlformats.org/officeDocument/2006/relationships/hyperlink" Target="https://doi.org/10.1016/j.epsl.2012.09.042" TargetMode="External"/><Relationship Id="rId1528" Type="http://schemas.openxmlformats.org/officeDocument/2006/relationships/hyperlink" Target="https://doi.org/10.1007/s00445-004-0368-4" TargetMode="External"/><Relationship Id="rId2053" Type="http://schemas.openxmlformats.org/officeDocument/2006/relationships/hyperlink" Target="https://doi.org/10.1007/s00445-014-0822-x" TargetMode="External"/><Relationship Id="rId232" Type="http://schemas.openxmlformats.org/officeDocument/2006/relationships/hyperlink" Target="https://doi.org/10.1007/s00445-017-1099-7" TargetMode="External"/><Relationship Id="rId884" Type="http://schemas.openxmlformats.org/officeDocument/2006/relationships/hyperlink" Target="https://doi.org/10.1007/s00410-020-1664-5" TargetMode="External"/><Relationship Id="rId1735" Type="http://schemas.openxmlformats.org/officeDocument/2006/relationships/hyperlink" Target="https://doi.org/10.1007/s00445-020-1370-1" TargetMode="External"/><Relationship Id="rId1942" Type="http://schemas.openxmlformats.org/officeDocument/2006/relationships/hyperlink" Target="https://doi.org/10.1007/s00445-014-0822-x" TargetMode="External"/><Relationship Id="rId27" Type="http://schemas.openxmlformats.org/officeDocument/2006/relationships/hyperlink" Target="https://doi.org/10.1016/S0377-0273(99)00055-4" TargetMode="External"/><Relationship Id="rId537" Type="http://schemas.openxmlformats.org/officeDocument/2006/relationships/hyperlink" Target="https://doi.org/10.1029/2018GC008006" TargetMode="External"/><Relationship Id="rId744" Type="http://schemas.openxmlformats.org/officeDocument/2006/relationships/hyperlink" Target="https://doi.org/10.1029/2019GC008611" TargetMode="External"/><Relationship Id="rId951" Type="http://schemas.openxmlformats.org/officeDocument/2006/relationships/hyperlink" Target="https://doi.org/10.5194/se-9-431-2018" TargetMode="External"/><Relationship Id="rId1167" Type="http://schemas.openxmlformats.org/officeDocument/2006/relationships/hyperlink" Target="https://doi.org/10.5194/se-9-431-2018" TargetMode="External"/><Relationship Id="rId1374" Type="http://schemas.openxmlformats.org/officeDocument/2006/relationships/hyperlink" Target="https://doi.org/10.1016/0377-0273(94)00015-8" TargetMode="External"/><Relationship Id="rId1581" Type="http://schemas.openxmlformats.org/officeDocument/2006/relationships/hyperlink" Target="https://doi.org/10.1007/s00445-005-0029-2" TargetMode="External"/><Relationship Id="rId1679" Type="http://schemas.openxmlformats.org/officeDocument/2006/relationships/hyperlink" Target="https://doi.org/10.1130/G39157.1" TargetMode="External"/><Relationship Id="rId1802" Type="http://schemas.openxmlformats.org/officeDocument/2006/relationships/hyperlink" Target="https://doi.org/10.1007/s00445-014-0822-x" TargetMode="External"/><Relationship Id="rId80" Type="http://schemas.openxmlformats.org/officeDocument/2006/relationships/hyperlink" Target="https://doi.org/10.1007/s00445-017-1099-7" TargetMode="External"/><Relationship Id="rId176" Type="http://schemas.openxmlformats.org/officeDocument/2006/relationships/hyperlink" Target="https://doi.org/10.1007/s00445-017-1099-7" TargetMode="External"/><Relationship Id="rId383" Type="http://schemas.openxmlformats.org/officeDocument/2006/relationships/hyperlink" Target="https://doi.org/10.1007/s00445-019-1298-5" TargetMode="External"/><Relationship Id="rId590" Type="http://schemas.openxmlformats.org/officeDocument/2006/relationships/hyperlink" Target="https://doi.org/10.1029/1999JB900435" TargetMode="External"/><Relationship Id="rId604" Type="http://schemas.openxmlformats.org/officeDocument/2006/relationships/hyperlink" Target="https://doi.org/10.1029/2006GL027224" TargetMode="External"/><Relationship Id="rId811" Type="http://schemas.openxmlformats.org/officeDocument/2006/relationships/hyperlink" Target="https://doi.org/10.1007/s00410-020-1664-5" TargetMode="External"/><Relationship Id="rId1027" Type="http://schemas.openxmlformats.org/officeDocument/2006/relationships/hyperlink" Target="https://doi.org/10.5194/se-9-431-2018" TargetMode="External"/><Relationship Id="rId1234" Type="http://schemas.openxmlformats.org/officeDocument/2006/relationships/hyperlink" Target="https://doi.org/10.1016/j.jvolgeores.2018.02.002" TargetMode="External"/><Relationship Id="rId1441" Type="http://schemas.openxmlformats.org/officeDocument/2006/relationships/hyperlink" Target="https://doi.org/10.1016/j.epsl.2012.09.042" TargetMode="External"/><Relationship Id="rId1886" Type="http://schemas.openxmlformats.org/officeDocument/2006/relationships/hyperlink" Target="https://doi.org/10.1007/s00445-014-0822-x" TargetMode="External"/><Relationship Id="rId2064" Type="http://schemas.openxmlformats.org/officeDocument/2006/relationships/hyperlink" Target="https://doi.org/10.1007/s00445-014-0822-x" TargetMode="External"/><Relationship Id="rId243" Type="http://schemas.openxmlformats.org/officeDocument/2006/relationships/hyperlink" Target="https://doi.org/10.1007/s00445-012-0668-z" TargetMode="External"/><Relationship Id="rId450" Type="http://schemas.openxmlformats.org/officeDocument/2006/relationships/hyperlink" Target="https://doi.org/10.1007/s00445-019-1298-5" TargetMode="External"/><Relationship Id="rId688" Type="http://schemas.openxmlformats.org/officeDocument/2006/relationships/hyperlink" Target="https://doi.org/10.1029/2019GC008611" TargetMode="External"/><Relationship Id="rId895" Type="http://schemas.openxmlformats.org/officeDocument/2006/relationships/hyperlink" Target="https://doi.org/10.1007/s00410-020-1664-5" TargetMode="External"/><Relationship Id="rId909" Type="http://schemas.openxmlformats.org/officeDocument/2006/relationships/hyperlink" Target="https://doi.org/10.1007/s00410-020-1664-5" TargetMode="External"/><Relationship Id="rId1080" Type="http://schemas.openxmlformats.org/officeDocument/2006/relationships/hyperlink" Target="https://doi.org/10.1007/s00410-020-1664-5" TargetMode="External"/><Relationship Id="rId1301" Type="http://schemas.openxmlformats.org/officeDocument/2006/relationships/hyperlink" Target="https://doi.org/10.1029/2007JB005328" TargetMode="External"/><Relationship Id="rId1539" Type="http://schemas.openxmlformats.org/officeDocument/2006/relationships/hyperlink" Target="https://doi.org/10.1007/s00445-004-0368-4" TargetMode="External"/><Relationship Id="rId1746" Type="http://schemas.openxmlformats.org/officeDocument/2006/relationships/hyperlink" Target="https://doi.org/10.1007/s00445-020-1370-1" TargetMode="External"/><Relationship Id="rId1953" Type="http://schemas.openxmlformats.org/officeDocument/2006/relationships/hyperlink" Target="https://doi.org/10.1007/s00445-014-0822-x" TargetMode="External"/><Relationship Id="rId38" Type="http://schemas.openxmlformats.org/officeDocument/2006/relationships/hyperlink" Target="https://doi.org/10.1007/s00445-006-0073-6" TargetMode="External"/><Relationship Id="rId103" Type="http://schemas.openxmlformats.org/officeDocument/2006/relationships/hyperlink" Target="https://doi.org/10.1007/s00445-017-1099-7" TargetMode="External"/><Relationship Id="rId310" Type="http://schemas.openxmlformats.org/officeDocument/2006/relationships/hyperlink" Target="https://doi.org/10.1093/gji/ggv550" TargetMode="External"/><Relationship Id="rId548" Type="http://schemas.openxmlformats.org/officeDocument/2006/relationships/hyperlink" Target="https://doi.org/10.1016/j.jvolgeores.2020.107068" TargetMode="External"/><Relationship Id="rId755" Type="http://schemas.openxmlformats.org/officeDocument/2006/relationships/hyperlink" Target="https://doi.org/10.1029/2019GC008611" TargetMode="External"/><Relationship Id="rId962" Type="http://schemas.openxmlformats.org/officeDocument/2006/relationships/hyperlink" Target="https://doi.org/10.5194/se-9-431-2018" TargetMode="External"/><Relationship Id="rId1178" Type="http://schemas.openxmlformats.org/officeDocument/2006/relationships/hyperlink" Target="https://doi.org/10.5194/se-9-431-2018" TargetMode="External"/><Relationship Id="rId1385" Type="http://schemas.openxmlformats.org/officeDocument/2006/relationships/hyperlink" Target="https://doi.org/10.1016/j.jvolgeores.2019.07.013" TargetMode="External"/><Relationship Id="rId1592" Type="http://schemas.openxmlformats.org/officeDocument/2006/relationships/hyperlink" Target="https://doi.org/10.1016/j.jvolgeores.2004.05.015" TargetMode="External"/><Relationship Id="rId1606" Type="http://schemas.openxmlformats.org/officeDocument/2006/relationships/hyperlink" Target="https://doi.org/10.1016/j.jvolgeores.2004.05.015" TargetMode="External"/><Relationship Id="rId1813" Type="http://schemas.openxmlformats.org/officeDocument/2006/relationships/hyperlink" Target="https://doi.org/10.1007/s00445-014-0822-x" TargetMode="External"/><Relationship Id="rId91" Type="http://schemas.openxmlformats.org/officeDocument/2006/relationships/hyperlink" Target="https://doi.org/10.1007/s00445-017-1099-7" TargetMode="External"/><Relationship Id="rId187" Type="http://schemas.openxmlformats.org/officeDocument/2006/relationships/hyperlink" Target="https://doi.org/10.1007/s00445-017-1099-7" TargetMode="External"/><Relationship Id="rId394" Type="http://schemas.openxmlformats.org/officeDocument/2006/relationships/hyperlink" Target="https://doi.org/10.1007/s00445-019-1298-5" TargetMode="External"/><Relationship Id="rId408" Type="http://schemas.openxmlformats.org/officeDocument/2006/relationships/hyperlink" Target="https://doi.org/10.1007/s00445-019-1298-5" TargetMode="External"/><Relationship Id="rId615" Type="http://schemas.openxmlformats.org/officeDocument/2006/relationships/hyperlink" Target="https://doi.org/10.1038/323598a0" TargetMode="External"/><Relationship Id="rId822" Type="http://schemas.openxmlformats.org/officeDocument/2006/relationships/hyperlink" Target="https://doi.org/10.1007/s00410-020-1664-5" TargetMode="External"/><Relationship Id="rId1038" Type="http://schemas.openxmlformats.org/officeDocument/2006/relationships/hyperlink" Target="https://doi.org/10.1016/j.epsl.2021.117134" TargetMode="External"/><Relationship Id="rId1245" Type="http://schemas.openxmlformats.org/officeDocument/2006/relationships/hyperlink" Target="https://doi.org/10.1016/j.epsl.2021.117134" TargetMode="External"/><Relationship Id="rId1452" Type="http://schemas.openxmlformats.org/officeDocument/2006/relationships/hyperlink" Target="https://doi.org/10.1016/j.epsl.2012.09.042" TargetMode="External"/><Relationship Id="rId1897" Type="http://schemas.openxmlformats.org/officeDocument/2006/relationships/hyperlink" Target="https://doi.org/10.1007/s00445-014-0822-x" TargetMode="External"/><Relationship Id="rId2075" Type="http://schemas.openxmlformats.org/officeDocument/2006/relationships/hyperlink" Target="https://doi.org/10.1007/s00445-014-0822-x" TargetMode="External"/><Relationship Id="rId254" Type="http://schemas.openxmlformats.org/officeDocument/2006/relationships/hyperlink" Target="https://doi.org/10.1007/s00445-012-0668-z" TargetMode="External"/><Relationship Id="rId699" Type="http://schemas.openxmlformats.org/officeDocument/2006/relationships/hyperlink" Target="https://doi.org/10.1029/2019GC008611" TargetMode="External"/><Relationship Id="rId1091" Type="http://schemas.openxmlformats.org/officeDocument/2006/relationships/hyperlink" Target="https://doi.org/10.1007/s00410-020-1664-5" TargetMode="External"/><Relationship Id="rId1105" Type="http://schemas.openxmlformats.org/officeDocument/2006/relationships/hyperlink" Target="https://doi.org/10.1007/s00410-020-1664-5" TargetMode="External"/><Relationship Id="rId1312" Type="http://schemas.openxmlformats.org/officeDocument/2006/relationships/hyperlink" Target="https://doi.org/10.1029/2007JB005328" TargetMode="External"/><Relationship Id="rId1757" Type="http://schemas.openxmlformats.org/officeDocument/2006/relationships/hyperlink" Target="https://doi.org/10.1007/s00445-020-1370-1" TargetMode="External"/><Relationship Id="rId1964" Type="http://schemas.openxmlformats.org/officeDocument/2006/relationships/hyperlink" Target="https://doi.org/10.1007/s00445-014-0822-x" TargetMode="External"/><Relationship Id="rId49" Type="http://schemas.openxmlformats.org/officeDocument/2006/relationships/hyperlink" Target="https://doi.org/10.1007/s00445-002-0230-5" TargetMode="External"/><Relationship Id="rId114" Type="http://schemas.openxmlformats.org/officeDocument/2006/relationships/hyperlink" Target="https://doi.org/10.1007/s00445-017-1099-7" TargetMode="External"/><Relationship Id="rId461" Type="http://schemas.openxmlformats.org/officeDocument/2006/relationships/hyperlink" Target="https://doi.org/10.1007/s00445-021-01497-6" TargetMode="External"/><Relationship Id="rId559" Type="http://schemas.openxmlformats.org/officeDocument/2006/relationships/hyperlink" Target="https://doi.org/10.1016/j.jvolgeores.2020.107068" TargetMode="External"/><Relationship Id="rId766" Type="http://schemas.openxmlformats.org/officeDocument/2006/relationships/hyperlink" Target="https://doi.org/10.1029/2019GC008611" TargetMode="External"/><Relationship Id="rId1189" Type="http://schemas.openxmlformats.org/officeDocument/2006/relationships/hyperlink" Target="https://doi.org/10.5194/se-9-431-2018" TargetMode="External"/><Relationship Id="rId1396" Type="http://schemas.openxmlformats.org/officeDocument/2006/relationships/hyperlink" Target="https://doi.org/10.1016/j.jvolgeores.2011.04.010" TargetMode="External"/><Relationship Id="rId1617" Type="http://schemas.openxmlformats.org/officeDocument/2006/relationships/hyperlink" Target="https://doi.org/10.1016/j.jvolgeores.2006.07.006" TargetMode="External"/><Relationship Id="rId1824" Type="http://schemas.openxmlformats.org/officeDocument/2006/relationships/hyperlink" Target="https://doi.org/10.1007/s00445-014-0822-x" TargetMode="External"/><Relationship Id="rId198" Type="http://schemas.openxmlformats.org/officeDocument/2006/relationships/hyperlink" Target="https://doi.org/10.1007/s00445-017-1099-7" TargetMode="External"/><Relationship Id="rId321" Type="http://schemas.openxmlformats.org/officeDocument/2006/relationships/hyperlink" Target="https://doi.org/10.1130/B30668.1" TargetMode="External"/><Relationship Id="rId419" Type="http://schemas.openxmlformats.org/officeDocument/2006/relationships/hyperlink" Target="https://doi.org/10.1007/s00445-019-1298-5" TargetMode="External"/><Relationship Id="rId626" Type="http://schemas.openxmlformats.org/officeDocument/2006/relationships/hyperlink" Target="https://doi.org/10.1007/s004450050128" TargetMode="External"/><Relationship Id="rId973" Type="http://schemas.openxmlformats.org/officeDocument/2006/relationships/hyperlink" Target="https://doi.org/10.5194/se-9-431-2018" TargetMode="External"/><Relationship Id="rId1049" Type="http://schemas.openxmlformats.org/officeDocument/2006/relationships/hyperlink" Target="https://doi.org/10.1029/2019GC008611" TargetMode="External"/><Relationship Id="rId1256" Type="http://schemas.openxmlformats.org/officeDocument/2006/relationships/hyperlink" Target="https://doi.org/10.1007/s00445-011-0531-7" TargetMode="External"/><Relationship Id="rId2002" Type="http://schemas.openxmlformats.org/officeDocument/2006/relationships/hyperlink" Target="https://doi.org/10.1007/s00445-014-0822-x" TargetMode="External"/><Relationship Id="rId2086" Type="http://schemas.openxmlformats.org/officeDocument/2006/relationships/hyperlink" Target="https://doi.org/10.1007/s00445-014-0822-x" TargetMode="External"/><Relationship Id="rId833" Type="http://schemas.openxmlformats.org/officeDocument/2006/relationships/hyperlink" Target="https://doi.org/10.1007/s00410-020-1664-5" TargetMode="External"/><Relationship Id="rId1116" Type="http://schemas.openxmlformats.org/officeDocument/2006/relationships/hyperlink" Target="https://doi.org/10.1007/s00410-020-1664-5" TargetMode="External"/><Relationship Id="rId1463" Type="http://schemas.openxmlformats.org/officeDocument/2006/relationships/hyperlink" Target="https://doi.org/10.1016/j.epsl.2012.09.042" TargetMode="External"/><Relationship Id="rId1670" Type="http://schemas.openxmlformats.org/officeDocument/2006/relationships/hyperlink" Target="https://doi.org/10.1016/j.epsl.2015.11.035" TargetMode="External"/><Relationship Id="rId1768" Type="http://schemas.openxmlformats.org/officeDocument/2006/relationships/hyperlink" Target="https://doi.org/10.1007/s00445-020-1370-1" TargetMode="External"/><Relationship Id="rId265" Type="http://schemas.openxmlformats.org/officeDocument/2006/relationships/hyperlink" Target="https://doi.org/10.1007/s00445-012-0668-z" TargetMode="External"/><Relationship Id="rId472" Type="http://schemas.openxmlformats.org/officeDocument/2006/relationships/hyperlink" Target="https://doi.org/10.1007/s00445-021-01497-6" TargetMode="External"/><Relationship Id="rId900" Type="http://schemas.openxmlformats.org/officeDocument/2006/relationships/hyperlink" Target="https://doi.org/10.1007/s00410-020-1664-5" TargetMode="External"/><Relationship Id="rId1323" Type="http://schemas.openxmlformats.org/officeDocument/2006/relationships/hyperlink" Target="https://doi.org/10.1002/2013JB010355" TargetMode="External"/><Relationship Id="rId1530" Type="http://schemas.openxmlformats.org/officeDocument/2006/relationships/hyperlink" Target="https://doi.org/10.1007/s00445-004-0368-4" TargetMode="External"/><Relationship Id="rId1628" Type="http://schemas.openxmlformats.org/officeDocument/2006/relationships/hyperlink" Target="https://www.proquest.com/docview/2190795042/abstract/681838D9B30F4D2DPQ/1?accountid=9730" TargetMode="External"/><Relationship Id="rId1975" Type="http://schemas.openxmlformats.org/officeDocument/2006/relationships/hyperlink" Target="https://doi.org/10.1007/s00445-014-0822-x" TargetMode="External"/><Relationship Id="rId125" Type="http://schemas.openxmlformats.org/officeDocument/2006/relationships/hyperlink" Target="https://doi.org/10.1007/s00445-017-1099-7" TargetMode="External"/><Relationship Id="rId332" Type="http://schemas.openxmlformats.org/officeDocument/2006/relationships/hyperlink" Target="https://doi.org/10.1130/B30668.1" TargetMode="External"/><Relationship Id="rId777" Type="http://schemas.openxmlformats.org/officeDocument/2006/relationships/hyperlink" Target="https://doi.org/10.1007/s00410-020-1664-5" TargetMode="External"/><Relationship Id="rId984" Type="http://schemas.openxmlformats.org/officeDocument/2006/relationships/hyperlink" Target="https://doi.org/10.5194/se-9-431-2018" TargetMode="External"/><Relationship Id="rId1835" Type="http://schemas.openxmlformats.org/officeDocument/2006/relationships/hyperlink" Target="https://doi.org/10.1007/s00445-014-0822-x" TargetMode="External"/><Relationship Id="rId2013" Type="http://schemas.openxmlformats.org/officeDocument/2006/relationships/hyperlink" Target="https://doi.org/10.1007/s00445-014-0822-x" TargetMode="External"/><Relationship Id="rId637" Type="http://schemas.openxmlformats.org/officeDocument/2006/relationships/hyperlink" Target="https://doi.org/10.1007/s004450050128" TargetMode="External"/><Relationship Id="rId844" Type="http://schemas.openxmlformats.org/officeDocument/2006/relationships/hyperlink" Target="https://doi.org/10.1007/s00410-020-1664-5" TargetMode="External"/><Relationship Id="rId1267" Type="http://schemas.openxmlformats.org/officeDocument/2006/relationships/hyperlink" Target="https://doi.org/10.1007/s00445-011-0531-7" TargetMode="External"/><Relationship Id="rId1474" Type="http://schemas.openxmlformats.org/officeDocument/2006/relationships/hyperlink" Target="https://doi.org/10.1016/j.epsl.2012.09.042" TargetMode="External"/><Relationship Id="rId1681" Type="http://schemas.openxmlformats.org/officeDocument/2006/relationships/hyperlink" Target="https://doi.org/10.1130/G39157.1" TargetMode="External"/><Relationship Id="rId1902" Type="http://schemas.openxmlformats.org/officeDocument/2006/relationships/hyperlink" Target="https://doi.org/10.1007/s00445-014-0822-x" TargetMode="External"/><Relationship Id="rId276" Type="http://schemas.openxmlformats.org/officeDocument/2006/relationships/hyperlink" Target="https://doi.org/10.1007/s00445-012-0668-z" TargetMode="External"/><Relationship Id="rId483" Type="http://schemas.openxmlformats.org/officeDocument/2006/relationships/hyperlink" Target="https://doi.org/10.1007/s00445-021-01497-6" TargetMode="External"/><Relationship Id="rId690" Type="http://schemas.openxmlformats.org/officeDocument/2006/relationships/hyperlink" Target="https://doi.org/10.1029/2019GC008611" TargetMode="External"/><Relationship Id="rId704" Type="http://schemas.openxmlformats.org/officeDocument/2006/relationships/hyperlink" Target="https://doi.org/10.1029/2019GC008611" TargetMode="External"/><Relationship Id="rId911" Type="http://schemas.openxmlformats.org/officeDocument/2006/relationships/hyperlink" Target="https://doi.org/10.1007/s00410-020-1664-5" TargetMode="External"/><Relationship Id="rId1127" Type="http://schemas.openxmlformats.org/officeDocument/2006/relationships/hyperlink" Target="https://doi.org/10.5194/se-9-431-2018" TargetMode="External"/><Relationship Id="rId1334" Type="http://schemas.openxmlformats.org/officeDocument/2006/relationships/hyperlink" Target="https://doi.org/10.1002/2013JB010355" TargetMode="External"/><Relationship Id="rId1541" Type="http://schemas.openxmlformats.org/officeDocument/2006/relationships/hyperlink" Target="https://doi.org/10.1007/s00445-004-0368-4" TargetMode="External"/><Relationship Id="rId1779" Type="http://schemas.openxmlformats.org/officeDocument/2006/relationships/hyperlink" Target="https://doi.org/10.1007/s00445-020-1370-1" TargetMode="External"/><Relationship Id="rId1986" Type="http://schemas.openxmlformats.org/officeDocument/2006/relationships/hyperlink" Target="https://doi.org/10.1007/s00445-014-0822-x" TargetMode="External"/><Relationship Id="rId40" Type="http://schemas.openxmlformats.org/officeDocument/2006/relationships/hyperlink" Target="https://doi.org/10.1007/s00445-008-0250-x" TargetMode="External"/><Relationship Id="rId136" Type="http://schemas.openxmlformats.org/officeDocument/2006/relationships/hyperlink" Target="https://doi.org/10.1007/s00445-017-1099-7" TargetMode="External"/><Relationship Id="rId343" Type="http://schemas.openxmlformats.org/officeDocument/2006/relationships/hyperlink" Target="https://doi.org/10.1130/B30668.1" TargetMode="External"/><Relationship Id="rId550" Type="http://schemas.openxmlformats.org/officeDocument/2006/relationships/hyperlink" Target="https://doi.org/10.1016/j.jvolgeores.2020.107068" TargetMode="External"/><Relationship Id="rId788" Type="http://schemas.openxmlformats.org/officeDocument/2006/relationships/hyperlink" Target="https://doi.org/10.1007/s00410-020-1664-5" TargetMode="External"/><Relationship Id="rId995" Type="http://schemas.openxmlformats.org/officeDocument/2006/relationships/hyperlink" Target="https://doi.org/10.5194/se-9-431-2018" TargetMode="External"/><Relationship Id="rId1180" Type="http://schemas.openxmlformats.org/officeDocument/2006/relationships/hyperlink" Target="https://doi.org/10.5194/se-9-431-2018" TargetMode="External"/><Relationship Id="rId1401" Type="http://schemas.openxmlformats.org/officeDocument/2006/relationships/hyperlink" Target="https://doi.org/10.1016/j.jvolgeores.2011.04.010" TargetMode="External"/><Relationship Id="rId1639" Type="http://schemas.openxmlformats.org/officeDocument/2006/relationships/hyperlink" Target="https://www.proquest.com/docview/2190795042/abstract/681838D9B30F4D2DPQ/1?accountid=9730" TargetMode="External"/><Relationship Id="rId1846" Type="http://schemas.openxmlformats.org/officeDocument/2006/relationships/hyperlink" Target="https://doi.org/10.1007/s00445-014-0822-x" TargetMode="External"/><Relationship Id="rId2024" Type="http://schemas.openxmlformats.org/officeDocument/2006/relationships/hyperlink" Target="https://doi.org/10.1007/s00445-014-0822-x" TargetMode="External"/><Relationship Id="rId203" Type="http://schemas.openxmlformats.org/officeDocument/2006/relationships/hyperlink" Target="https://doi.org/10.1007/s00445-017-1099-7" TargetMode="External"/><Relationship Id="rId648" Type="http://schemas.openxmlformats.org/officeDocument/2006/relationships/hyperlink" Target="https://doi.org/10.1007/s004450050128" TargetMode="External"/><Relationship Id="rId855" Type="http://schemas.openxmlformats.org/officeDocument/2006/relationships/hyperlink" Target="https://doi.org/10.1007/s00410-020-1664-5" TargetMode="External"/><Relationship Id="rId1040" Type="http://schemas.openxmlformats.org/officeDocument/2006/relationships/hyperlink" Target="https://doi.org/10.1016/j.epsl.2021.117134" TargetMode="External"/><Relationship Id="rId1278" Type="http://schemas.openxmlformats.org/officeDocument/2006/relationships/hyperlink" Target="https://doi.org/10.1007/s00445-010-0426-z" TargetMode="External"/><Relationship Id="rId1485" Type="http://schemas.openxmlformats.org/officeDocument/2006/relationships/hyperlink" Target="https://doi.org/10.1016/j.epsl.2018.04.044" TargetMode="External"/><Relationship Id="rId1692" Type="http://schemas.openxmlformats.org/officeDocument/2006/relationships/hyperlink" Target="https://doi.org/10.1130/G39157.1" TargetMode="External"/><Relationship Id="rId1706" Type="http://schemas.openxmlformats.org/officeDocument/2006/relationships/hyperlink" Target="https://doi.org/10.1029/2018GL081822" TargetMode="External"/><Relationship Id="rId1913" Type="http://schemas.openxmlformats.org/officeDocument/2006/relationships/hyperlink" Target="https://doi.org/10.1007/s00445-014-0822-x" TargetMode="External"/><Relationship Id="rId287" Type="http://schemas.openxmlformats.org/officeDocument/2006/relationships/hyperlink" Target="https://doi.org/10.1007/s00445-012-0668-z" TargetMode="External"/><Relationship Id="rId410" Type="http://schemas.openxmlformats.org/officeDocument/2006/relationships/hyperlink" Target="https://doi.org/10.1007/s00445-019-1298-5" TargetMode="External"/><Relationship Id="rId494" Type="http://schemas.openxmlformats.org/officeDocument/2006/relationships/hyperlink" Target="https://doi.org/10.1007/s00445-021-01497-6" TargetMode="External"/><Relationship Id="rId508" Type="http://schemas.openxmlformats.org/officeDocument/2006/relationships/hyperlink" Target="https://doi.org/10.1007/s00445-021-01497-6" TargetMode="External"/><Relationship Id="rId715" Type="http://schemas.openxmlformats.org/officeDocument/2006/relationships/hyperlink" Target="https://doi.org/10.1029/2019GC008611" TargetMode="External"/><Relationship Id="rId922" Type="http://schemas.openxmlformats.org/officeDocument/2006/relationships/hyperlink" Target="https://doi.org/10.1007/s00410-020-1664-5" TargetMode="External"/><Relationship Id="rId1138" Type="http://schemas.openxmlformats.org/officeDocument/2006/relationships/hyperlink" Target="https://doi.org/10.5194/se-9-431-2018" TargetMode="External"/><Relationship Id="rId1345" Type="http://schemas.openxmlformats.org/officeDocument/2006/relationships/hyperlink" Target="https://doi.org/10.1002/2013JB010355" TargetMode="External"/><Relationship Id="rId1552" Type="http://schemas.openxmlformats.org/officeDocument/2006/relationships/hyperlink" Target="https://doi.org/10.1016/j.jvolgeores.2009.04.003" TargetMode="External"/><Relationship Id="rId1997" Type="http://schemas.openxmlformats.org/officeDocument/2006/relationships/hyperlink" Target="https://doi.org/10.1007/s00445-014-0822-x" TargetMode="External"/><Relationship Id="rId147" Type="http://schemas.openxmlformats.org/officeDocument/2006/relationships/hyperlink" Target="https://doi.org/10.1007/s00445-017-1099-7" TargetMode="External"/><Relationship Id="rId354" Type="http://schemas.openxmlformats.org/officeDocument/2006/relationships/hyperlink" Target="https://doi.org/10.1130/B30668.1" TargetMode="External"/><Relationship Id="rId799" Type="http://schemas.openxmlformats.org/officeDocument/2006/relationships/hyperlink" Target="https://doi.org/10.1007/s00410-020-1664-5" TargetMode="External"/><Relationship Id="rId1191" Type="http://schemas.openxmlformats.org/officeDocument/2006/relationships/hyperlink" Target="https://doi.org/10.5194/se-9-431-2018" TargetMode="External"/><Relationship Id="rId1205" Type="http://schemas.openxmlformats.org/officeDocument/2006/relationships/hyperlink" Target="https://doi.org/10.1007/s00445-016-1031-6" TargetMode="External"/><Relationship Id="rId1857" Type="http://schemas.openxmlformats.org/officeDocument/2006/relationships/hyperlink" Target="https://doi.org/10.1007/s00445-014-0822-x" TargetMode="External"/><Relationship Id="rId2035" Type="http://schemas.openxmlformats.org/officeDocument/2006/relationships/hyperlink" Target="https://doi.org/10.1007/s00445-014-0822-x" TargetMode="External"/><Relationship Id="rId51" Type="http://schemas.openxmlformats.org/officeDocument/2006/relationships/hyperlink" Target="https://doi.org/10.1016/j.jvolgeores.2008.04.011" TargetMode="External"/><Relationship Id="rId561" Type="http://schemas.openxmlformats.org/officeDocument/2006/relationships/hyperlink" Target="https://doi.org/10.1016/j.jvolgeores.2020.107068" TargetMode="External"/><Relationship Id="rId659" Type="http://schemas.openxmlformats.org/officeDocument/2006/relationships/hyperlink" Target="https://doi.org/10.1007/s004450050128" TargetMode="External"/><Relationship Id="rId866" Type="http://schemas.openxmlformats.org/officeDocument/2006/relationships/hyperlink" Target="https://doi.org/10.1007/s00410-020-1664-5" TargetMode="External"/><Relationship Id="rId1289" Type="http://schemas.openxmlformats.org/officeDocument/2006/relationships/hyperlink" Target="https://doi.org/10.1016/j.jvolgeores.2013.01.016" TargetMode="External"/><Relationship Id="rId1412" Type="http://schemas.openxmlformats.org/officeDocument/2006/relationships/hyperlink" Target="https://doi.org/10.1016/j.jvolgeores.2013.08.015" TargetMode="External"/><Relationship Id="rId1496" Type="http://schemas.openxmlformats.org/officeDocument/2006/relationships/hyperlink" Target="https://doi.org/10.1016/j.jvolgeores.2020.107109" TargetMode="External"/><Relationship Id="rId1717" Type="http://schemas.openxmlformats.org/officeDocument/2006/relationships/hyperlink" Target="https://doi.org/10.1029/2018GL081822" TargetMode="External"/><Relationship Id="rId1924" Type="http://schemas.openxmlformats.org/officeDocument/2006/relationships/hyperlink" Target="https://doi.org/10.1007/s00445-014-0822-x" TargetMode="External"/><Relationship Id="rId214" Type="http://schemas.openxmlformats.org/officeDocument/2006/relationships/hyperlink" Target="https://doi.org/10.1007/s00445-017-1099-7" TargetMode="External"/><Relationship Id="rId298" Type="http://schemas.openxmlformats.org/officeDocument/2006/relationships/hyperlink" Target="https://doi.org/10.1007/s00445-012-0668-z" TargetMode="External"/><Relationship Id="rId421" Type="http://schemas.openxmlformats.org/officeDocument/2006/relationships/hyperlink" Target="https://doi.org/10.1007/s00445-019-1298-5" TargetMode="External"/><Relationship Id="rId519" Type="http://schemas.openxmlformats.org/officeDocument/2006/relationships/hyperlink" Target="https://doi.org/10.1029/2018GC008006" TargetMode="External"/><Relationship Id="rId1051" Type="http://schemas.openxmlformats.org/officeDocument/2006/relationships/hyperlink" Target="https://doi.org/10.1029/2019GC008611" TargetMode="External"/><Relationship Id="rId1149" Type="http://schemas.openxmlformats.org/officeDocument/2006/relationships/hyperlink" Target="https://doi.org/10.5194/se-9-431-2018" TargetMode="External"/><Relationship Id="rId1356" Type="http://schemas.openxmlformats.org/officeDocument/2006/relationships/hyperlink" Target="https://doi.org/10.1007/s00445-006-0086-1" TargetMode="External"/><Relationship Id="rId158" Type="http://schemas.openxmlformats.org/officeDocument/2006/relationships/hyperlink" Target="https://doi.org/10.1007/s00445-017-1099-7" TargetMode="External"/><Relationship Id="rId726" Type="http://schemas.openxmlformats.org/officeDocument/2006/relationships/hyperlink" Target="https://doi.org/10.1029/2019GC008611" TargetMode="External"/><Relationship Id="rId933" Type="http://schemas.openxmlformats.org/officeDocument/2006/relationships/hyperlink" Target="https://doi.org/10.5194/se-9-431-2018" TargetMode="External"/><Relationship Id="rId1009" Type="http://schemas.openxmlformats.org/officeDocument/2006/relationships/hyperlink" Target="https://doi.org/10.5194/se-9-431-2018" TargetMode="External"/><Relationship Id="rId1563" Type="http://schemas.openxmlformats.org/officeDocument/2006/relationships/hyperlink" Target="https://doi.org/10.1007/s00445-006-0067-4" TargetMode="External"/><Relationship Id="rId1770" Type="http://schemas.openxmlformats.org/officeDocument/2006/relationships/hyperlink" Target="https://doi.org/10.1007/s00445-020-1370-1" TargetMode="External"/><Relationship Id="rId1868" Type="http://schemas.openxmlformats.org/officeDocument/2006/relationships/hyperlink" Target="https://doi.org/10.1007/s00445-014-0822-x" TargetMode="External"/><Relationship Id="rId62" Type="http://schemas.openxmlformats.org/officeDocument/2006/relationships/hyperlink" Target="https://doi.org/10.1007/s00445-017-1099-7" TargetMode="External"/><Relationship Id="rId365" Type="http://schemas.openxmlformats.org/officeDocument/2006/relationships/hyperlink" Target="https://doi.org/10.1007/s00445-019-1298-5" TargetMode="External"/><Relationship Id="rId572" Type="http://schemas.openxmlformats.org/officeDocument/2006/relationships/hyperlink" Target="https://doi.org/10.1016/j.jvolgeores.2020.107068" TargetMode="External"/><Relationship Id="rId1216" Type="http://schemas.openxmlformats.org/officeDocument/2006/relationships/hyperlink" Target="https://doi.org/10.1016/j.jvolgeores.2018.02.002" TargetMode="External"/><Relationship Id="rId1423" Type="http://schemas.openxmlformats.org/officeDocument/2006/relationships/hyperlink" Target="https://doi.org/10.1016/j.epsl.2012.09.042" TargetMode="External"/><Relationship Id="rId1630" Type="http://schemas.openxmlformats.org/officeDocument/2006/relationships/hyperlink" Target="https://www.proquest.com/docview/2190795042/abstract/681838D9B30F4D2DPQ/1?accountid=9730" TargetMode="External"/><Relationship Id="rId2046" Type="http://schemas.openxmlformats.org/officeDocument/2006/relationships/hyperlink" Target="https://doi.org/10.1007/s00445-014-0822-x" TargetMode="External"/><Relationship Id="rId225" Type="http://schemas.openxmlformats.org/officeDocument/2006/relationships/hyperlink" Target="https://doi.org/10.1007/s00445-017-1099-7" TargetMode="External"/><Relationship Id="rId432" Type="http://schemas.openxmlformats.org/officeDocument/2006/relationships/hyperlink" Target="https://doi.org/10.1007/s00445-019-1298-5" TargetMode="External"/><Relationship Id="rId877" Type="http://schemas.openxmlformats.org/officeDocument/2006/relationships/hyperlink" Target="https://doi.org/10.1007/s00410-020-1664-5" TargetMode="External"/><Relationship Id="rId1062" Type="http://schemas.openxmlformats.org/officeDocument/2006/relationships/hyperlink" Target="https://doi.org/10.1029/2019GC008611" TargetMode="External"/><Relationship Id="rId1728" Type="http://schemas.openxmlformats.org/officeDocument/2006/relationships/hyperlink" Target="https://doi.org/10.1007/s00445-020-1370-1" TargetMode="External"/><Relationship Id="rId1935" Type="http://schemas.openxmlformats.org/officeDocument/2006/relationships/hyperlink" Target="https://doi.org/10.1007/s00445-014-0822-x" TargetMode="External"/><Relationship Id="rId737" Type="http://schemas.openxmlformats.org/officeDocument/2006/relationships/hyperlink" Target="https://doi.org/10.1029/2019GC008611" TargetMode="External"/><Relationship Id="rId944" Type="http://schemas.openxmlformats.org/officeDocument/2006/relationships/hyperlink" Target="https://doi.org/10.5194/se-9-431-2018" TargetMode="External"/><Relationship Id="rId1367" Type="http://schemas.openxmlformats.org/officeDocument/2006/relationships/hyperlink" Target="https://doi.org/10.1016/0377-0273(94)00015-8" TargetMode="External"/><Relationship Id="rId1574" Type="http://schemas.openxmlformats.org/officeDocument/2006/relationships/hyperlink" Target="https://doi.org/10.1007/s00445-009-0315-5" TargetMode="External"/><Relationship Id="rId1781" Type="http://schemas.openxmlformats.org/officeDocument/2006/relationships/hyperlink" Target="https://doi.org/10.1007/s00445-020-1370-1" TargetMode="External"/><Relationship Id="rId73" Type="http://schemas.openxmlformats.org/officeDocument/2006/relationships/hyperlink" Target="https://doi.org/10.1007/s00445-017-1099-7" TargetMode="External"/><Relationship Id="rId169" Type="http://schemas.openxmlformats.org/officeDocument/2006/relationships/hyperlink" Target="https://doi.org/10.1007/s00445-017-1099-7" TargetMode="External"/><Relationship Id="rId376" Type="http://schemas.openxmlformats.org/officeDocument/2006/relationships/hyperlink" Target="https://doi.org/10.1007/s00445-019-1298-5" TargetMode="External"/><Relationship Id="rId583" Type="http://schemas.openxmlformats.org/officeDocument/2006/relationships/hyperlink" Target="https://doi.org/10.1016/j.jvolgeores.2020.107068" TargetMode="External"/><Relationship Id="rId790" Type="http://schemas.openxmlformats.org/officeDocument/2006/relationships/hyperlink" Target="https://doi.org/10.1007/s00410-020-1664-5" TargetMode="External"/><Relationship Id="rId804" Type="http://schemas.openxmlformats.org/officeDocument/2006/relationships/hyperlink" Target="https://doi.org/10.1007/s00410-020-1664-5" TargetMode="External"/><Relationship Id="rId1227" Type="http://schemas.openxmlformats.org/officeDocument/2006/relationships/hyperlink" Target="https://doi.org/10.1016/j.jvolgeores.2018.02.002" TargetMode="External"/><Relationship Id="rId1434" Type="http://schemas.openxmlformats.org/officeDocument/2006/relationships/hyperlink" Target="https://doi.org/10.1016/j.epsl.2012.09.042" TargetMode="External"/><Relationship Id="rId1641" Type="http://schemas.openxmlformats.org/officeDocument/2006/relationships/hyperlink" Target="https://www.proquest.com/docview/2190795042/abstract/681838D9B30F4D2DPQ/1?accountid=9730" TargetMode="External"/><Relationship Id="rId1879" Type="http://schemas.openxmlformats.org/officeDocument/2006/relationships/hyperlink" Target="https://doi.org/10.1007/s00445-014-0822-x" TargetMode="External"/><Relationship Id="rId2057" Type="http://schemas.openxmlformats.org/officeDocument/2006/relationships/hyperlink" Target="https://doi.org/10.1007/s00445-014-0822-x" TargetMode="External"/><Relationship Id="rId4" Type="http://schemas.openxmlformats.org/officeDocument/2006/relationships/hyperlink" Target="https://doi.org/10.1007/s004450100141" TargetMode="External"/><Relationship Id="rId236" Type="http://schemas.openxmlformats.org/officeDocument/2006/relationships/hyperlink" Target="https://doi.org/10.1007/s00445-017-1099-7" TargetMode="External"/><Relationship Id="rId443" Type="http://schemas.openxmlformats.org/officeDocument/2006/relationships/hyperlink" Target="https://doi.org/10.1007/s00445-019-1298-5" TargetMode="External"/><Relationship Id="rId650" Type="http://schemas.openxmlformats.org/officeDocument/2006/relationships/hyperlink" Target="https://doi.org/10.1007/s004450050128" TargetMode="External"/><Relationship Id="rId888" Type="http://schemas.openxmlformats.org/officeDocument/2006/relationships/hyperlink" Target="https://doi.org/10.1007/s00410-020-1664-5" TargetMode="External"/><Relationship Id="rId1073" Type="http://schemas.openxmlformats.org/officeDocument/2006/relationships/hyperlink" Target="https://doi.org/10.1007/s00410-020-1664-5" TargetMode="External"/><Relationship Id="rId1280" Type="http://schemas.openxmlformats.org/officeDocument/2006/relationships/hyperlink" Target="https://doi.org/10.1007/s00445-010-0426-z" TargetMode="External"/><Relationship Id="rId1501" Type="http://schemas.openxmlformats.org/officeDocument/2006/relationships/hyperlink" Target="https://doi.org/10.1016/j.jvolgeores.2020.107109" TargetMode="External"/><Relationship Id="rId1739" Type="http://schemas.openxmlformats.org/officeDocument/2006/relationships/hyperlink" Target="https://doi.org/10.1007/s00445-020-1370-1" TargetMode="External"/><Relationship Id="rId1946" Type="http://schemas.openxmlformats.org/officeDocument/2006/relationships/hyperlink" Target="https://doi.org/10.1007/s00445-014-0822-x" TargetMode="External"/><Relationship Id="rId303" Type="http://schemas.openxmlformats.org/officeDocument/2006/relationships/hyperlink" Target="https://doi.org/10.1016/j.epsl.2009.04.001" TargetMode="External"/><Relationship Id="rId748" Type="http://schemas.openxmlformats.org/officeDocument/2006/relationships/hyperlink" Target="https://doi.org/10.1029/2019GC008611" TargetMode="External"/><Relationship Id="rId955" Type="http://schemas.openxmlformats.org/officeDocument/2006/relationships/hyperlink" Target="https://doi.org/10.5194/se-9-431-2018" TargetMode="External"/><Relationship Id="rId1140" Type="http://schemas.openxmlformats.org/officeDocument/2006/relationships/hyperlink" Target="https://doi.org/10.5194/se-9-431-2018" TargetMode="External"/><Relationship Id="rId1378" Type="http://schemas.openxmlformats.org/officeDocument/2006/relationships/hyperlink" Target="https://doi.org/10.1016/j.jvolgeores.2019.07.013" TargetMode="External"/><Relationship Id="rId1585" Type="http://schemas.openxmlformats.org/officeDocument/2006/relationships/hyperlink" Target="https://doi.org/10.1016/j.jvolgeores.2004.05.015" TargetMode="External"/><Relationship Id="rId1792" Type="http://schemas.openxmlformats.org/officeDocument/2006/relationships/hyperlink" Target="https://doi.org/10.1016/j.lithos.2020.105658" TargetMode="External"/><Relationship Id="rId1806" Type="http://schemas.openxmlformats.org/officeDocument/2006/relationships/hyperlink" Target="https://doi.org/10.1007/s00445-014-0822-x" TargetMode="External"/><Relationship Id="rId84" Type="http://schemas.openxmlformats.org/officeDocument/2006/relationships/hyperlink" Target="https://doi.org/10.1007/s00445-017-1099-7" TargetMode="External"/><Relationship Id="rId387" Type="http://schemas.openxmlformats.org/officeDocument/2006/relationships/hyperlink" Target="https://doi.org/10.1007/s00445-019-1298-5" TargetMode="External"/><Relationship Id="rId510" Type="http://schemas.openxmlformats.org/officeDocument/2006/relationships/hyperlink" Target="https://doi.org/10.1007/s00445-021-01497-6" TargetMode="External"/><Relationship Id="rId594" Type="http://schemas.openxmlformats.org/officeDocument/2006/relationships/hyperlink" Target="https://doi.org/10.1029/2006GL027224" TargetMode="External"/><Relationship Id="rId608" Type="http://schemas.openxmlformats.org/officeDocument/2006/relationships/hyperlink" Target="https://doi.org/10.1029/2006GL027224" TargetMode="External"/><Relationship Id="rId815" Type="http://schemas.openxmlformats.org/officeDocument/2006/relationships/hyperlink" Target="https://doi.org/10.1007/s00410-020-1664-5" TargetMode="External"/><Relationship Id="rId1238" Type="http://schemas.openxmlformats.org/officeDocument/2006/relationships/hyperlink" Target="https://doi.org/10.1016/j.jvolgeores.2018.02.002" TargetMode="External"/><Relationship Id="rId1445" Type="http://schemas.openxmlformats.org/officeDocument/2006/relationships/hyperlink" Target="https://doi.org/10.1016/j.epsl.2012.09.042" TargetMode="External"/><Relationship Id="rId1652" Type="http://schemas.openxmlformats.org/officeDocument/2006/relationships/hyperlink" Target="https://doi.org/10.1016/j.epsl.2015.11.035" TargetMode="External"/><Relationship Id="rId2068" Type="http://schemas.openxmlformats.org/officeDocument/2006/relationships/hyperlink" Target="https://doi.org/10.1007/s00445-014-0822-x" TargetMode="External"/><Relationship Id="rId247" Type="http://schemas.openxmlformats.org/officeDocument/2006/relationships/hyperlink" Target="https://doi.org/10.1007/s00445-012-0668-z" TargetMode="External"/><Relationship Id="rId899" Type="http://schemas.openxmlformats.org/officeDocument/2006/relationships/hyperlink" Target="https://doi.org/10.1007/s00410-020-1664-5" TargetMode="External"/><Relationship Id="rId1000" Type="http://schemas.openxmlformats.org/officeDocument/2006/relationships/hyperlink" Target="https://doi.org/10.5194/se-9-431-2018" TargetMode="External"/><Relationship Id="rId1084" Type="http://schemas.openxmlformats.org/officeDocument/2006/relationships/hyperlink" Target="https://doi.org/10.1007/s00410-020-1664-5" TargetMode="External"/><Relationship Id="rId1305" Type="http://schemas.openxmlformats.org/officeDocument/2006/relationships/hyperlink" Target="https://doi.org/10.1029/2007JB005328" TargetMode="External"/><Relationship Id="rId1957" Type="http://schemas.openxmlformats.org/officeDocument/2006/relationships/hyperlink" Target="https://doi.org/10.1007/s00445-014-0822-x" TargetMode="External"/><Relationship Id="rId107" Type="http://schemas.openxmlformats.org/officeDocument/2006/relationships/hyperlink" Target="https://doi.org/10.1007/s00445-017-1099-7" TargetMode="External"/><Relationship Id="rId454" Type="http://schemas.openxmlformats.org/officeDocument/2006/relationships/hyperlink" Target="https://doi.org/10.1007/s00445-019-1298-5" TargetMode="External"/><Relationship Id="rId661" Type="http://schemas.openxmlformats.org/officeDocument/2006/relationships/hyperlink" Target="https://doi.org/10.1007/s004450050128" TargetMode="External"/><Relationship Id="rId759" Type="http://schemas.openxmlformats.org/officeDocument/2006/relationships/hyperlink" Target="https://doi.org/10.1029/2019GC008611" TargetMode="External"/><Relationship Id="rId966" Type="http://schemas.openxmlformats.org/officeDocument/2006/relationships/hyperlink" Target="https://doi.org/10.5194/se-9-431-2018" TargetMode="External"/><Relationship Id="rId1291" Type="http://schemas.openxmlformats.org/officeDocument/2006/relationships/hyperlink" Target="https://doi.org/10.1016/j.jvolgeores.2013.01.016" TargetMode="External"/><Relationship Id="rId1389" Type="http://schemas.openxmlformats.org/officeDocument/2006/relationships/hyperlink" Target="https://doi.org/10.1016/j.jvolgeores.2019.07.013" TargetMode="External"/><Relationship Id="rId1512" Type="http://schemas.openxmlformats.org/officeDocument/2006/relationships/hyperlink" Target="https://doi.org/10.1007/s00445-014-0826-6" TargetMode="External"/><Relationship Id="rId1596" Type="http://schemas.openxmlformats.org/officeDocument/2006/relationships/hyperlink" Target="https://doi.org/10.1016/j.jvolgeores.2004.05.015" TargetMode="External"/><Relationship Id="rId1817" Type="http://schemas.openxmlformats.org/officeDocument/2006/relationships/hyperlink" Target="https://doi.org/10.1007/s00445-014-0822-x" TargetMode="External"/><Relationship Id="rId11" Type="http://schemas.openxmlformats.org/officeDocument/2006/relationships/hyperlink" Target="https://doi.org/10.1016/S0012-821X(03)00386-8" TargetMode="External"/><Relationship Id="rId314" Type="http://schemas.openxmlformats.org/officeDocument/2006/relationships/hyperlink" Target="https://doi.org/10.1016/j.chemgeo.2008.06.028" TargetMode="External"/><Relationship Id="rId398" Type="http://schemas.openxmlformats.org/officeDocument/2006/relationships/hyperlink" Target="https://doi.org/10.1007/s00445-019-1298-5" TargetMode="External"/><Relationship Id="rId521" Type="http://schemas.openxmlformats.org/officeDocument/2006/relationships/hyperlink" Target="https://doi.org/10.1029/2018GC008006" TargetMode="External"/><Relationship Id="rId619" Type="http://schemas.openxmlformats.org/officeDocument/2006/relationships/hyperlink" Target="https://doi.org/10.1007/s004450050128" TargetMode="External"/><Relationship Id="rId1151" Type="http://schemas.openxmlformats.org/officeDocument/2006/relationships/hyperlink" Target="https://doi.org/10.5194/se-9-431-2018" TargetMode="External"/><Relationship Id="rId1249" Type="http://schemas.openxmlformats.org/officeDocument/2006/relationships/hyperlink" Target="https://doi.org/10.1016/j.epsl.2021.117134" TargetMode="External"/><Relationship Id="rId2079" Type="http://schemas.openxmlformats.org/officeDocument/2006/relationships/hyperlink" Target="https://doi.org/10.1007/s00445-014-0822-x" TargetMode="External"/><Relationship Id="rId95" Type="http://schemas.openxmlformats.org/officeDocument/2006/relationships/hyperlink" Target="https://doi.org/10.1007/s00445-017-1099-7" TargetMode="External"/><Relationship Id="rId160" Type="http://schemas.openxmlformats.org/officeDocument/2006/relationships/hyperlink" Target="https://doi.org/10.1007/s00445-017-1099-7" TargetMode="External"/><Relationship Id="rId826" Type="http://schemas.openxmlformats.org/officeDocument/2006/relationships/hyperlink" Target="https://doi.org/10.1007/s00410-020-1664-5" TargetMode="External"/><Relationship Id="rId1011" Type="http://schemas.openxmlformats.org/officeDocument/2006/relationships/hyperlink" Target="https://doi.org/10.5194/se-9-431-2018" TargetMode="External"/><Relationship Id="rId1109" Type="http://schemas.openxmlformats.org/officeDocument/2006/relationships/hyperlink" Target="https://doi.org/10.1007/s00410-020-1664-5" TargetMode="External"/><Relationship Id="rId1456" Type="http://schemas.openxmlformats.org/officeDocument/2006/relationships/hyperlink" Target="https://doi.org/10.1016/j.epsl.2012.09.042" TargetMode="External"/><Relationship Id="rId1663" Type="http://schemas.openxmlformats.org/officeDocument/2006/relationships/hyperlink" Target="https://doi.org/10.1016/j.epsl.2015.11.035" TargetMode="External"/><Relationship Id="rId1870" Type="http://schemas.openxmlformats.org/officeDocument/2006/relationships/hyperlink" Target="https://doi.org/10.1007/s00445-014-0822-x" TargetMode="External"/><Relationship Id="rId1968" Type="http://schemas.openxmlformats.org/officeDocument/2006/relationships/hyperlink" Target="https://doi.org/10.1007/s00445-014-0822-x" TargetMode="External"/><Relationship Id="rId258" Type="http://schemas.openxmlformats.org/officeDocument/2006/relationships/hyperlink" Target="https://doi.org/10.1007/s00445-012-0668-z" TargetMode="External"/><Relationship Id="rId465" Type="http://schemas.openxmlformats.org/officeDocument/2006/relationships/hyperlink" Target="https://doi.org/10.1007/s00445-021-01497-6" TargetMode="External"/><Relationship Id="rId672" Type="http://schemas.openxmlformats.org/officeDocument/2006/relationships/hyperlink" Target="https://doi.org/10.1007/s004450050128" TargetMode="External"/><Relationship Id="rId1095" Type="http://schemas.openxmlformats.org/officeDocument/2006/relationships/hyperlink" Target="https://doi.org/10.1007/s00410-020-1664-5" TargetMode="External"/><Relationship Id="rId1316" Type="http://schemas.openxmlformats.org/officeDocument/2006/relationships/hyperlink" Target="https://doi.org/10.5194/se-9-431-2018" TargetMode="External"/><Relationship Id="rId1523" Type="http://schemas.openxmlformats.org/officeDocument/2006/relationships/hyperlink" Target="https://doi.org/10.1007/s00445-004-0368-4" TargetMode="External"/><Relationship Id="rId1730" Type="http://schemas.openxmlformats.org/officeDocument/2006/relationships/hyperlink" Target="https://doi.org/10.1007/s00445-020-1370-1" TargetMode="External"/><Relationship Id="rId22" Type="http://schemas.openxmlformats.org/officeDocument/2006/relationships/hyperlink" Target="https://doi.org/10.1029/2006JB004385" TargetMode="External"/><Relationship Id="rId118" Type="http://schemas.openxmlformats.org/officeDocument/2006/relationships/hyperlink" Target="https://doi.org/10.1007/s00445-017-1099-7" TargetMode="External"/><Relationship Id="rId325" Type="http://schemas.openxmlformats.org/officeDocument/2006/relationships/hyperlink" Target="https://doi.org/10.1130/B30668.1" TargetMode="External"/><Relationship Id="rId532" Type="http://schemas.openxmlformats.org/officeDocument/2006/relationships/hyperlink" Target="https://doi.org/10.1029/2018GC008006" TargetMode="External"/><Relationship Id="rId977" Type="http://schemas.openxmlformats.org/officeDocument/2006/relationships/hyperlink" Target="https://doi.org/10.5194/se-9-431-2018" TargetMode="External"/><Relationship Id="rId1162" Type="http://schemas.openxmlformats.org/officeDocument/2006/relationships/hyperlink" Target="https://doi.org/10.5194/se-9-431-2018" TargetMode="External"/><Relationship Id="rId1828" Type="http://schemas.openxmlformats.org/officeDocument/2006/relationships/hyperlink" Target="https://doi.org/10.1007/s00445-014-0822-x" TargetMode="External"/><Relationship Id="rId2006" Type="http://schemas.openxmlformats.org/officeDocument/2006/relationships/hyperlink" Target="https://doi.org/10.1007/s00445-014-0822-x" TargetMode="External"/><Relationship Id="rId171" Type="http://schemas.openxmlformats.org/officeDocument/2006/relationships/hyperlink" Target="https://doi.org/10.1007/s00445-017-1099-7" TargetMode="External"/><Relationship Id="rId837" Type="http://schemas.openxmlformats.org/officeDocument/2006/relationships/hyperlink" Target="https://doi.org/10.1007/s00410-020-1664-5" TargetMode="External"/><Relationship Id="rId1022" Type="http://schemas.openxmlformats.org/officeDocument/2006/relationships/hyperlink" Target="https://doi.org/10.5194/se-9-431-2018" TargetMode="External"/><Relationship Id="rId1467" Type="http://schemas.openxmlformats.org/officeDocument/2006/relationships/hyperlink" Target="https://doi.org/10.1016/j.epsl.2012.09.042" TargetMode="External"/><Relationship Id="rId1674" Type="http://schemas.openxmlformats.org/officeDocument/2006/relationships/hyperlink" Target="https://doi.org/10.1130/G39157.1" TargetMode="External"/><Relationship Id="rId1881" Type="http://schemas.openxmlformats.org/officeDocument/2006/relationships/hyperlink" Target="https://doi.org/10.1007/s00445-014-0822-x" TargetMode="External"/><Relationship Id="rId269" Type="http://schemas.openxmlformats.org/officeDocument/2006/relationships/hyperlink" Target="https://doi.org/10.1007/s00445-012-0668-z" TargetMode="External"/><Relationship Id="rId476" Type="http://schemas.openxmlformats.org/officeDocument/2006/relationships/hyperlink" Target="https://doi.org/10.1007/s00445-021-01497-6" TargetMode="External"/><Relationship Id="rId683" Type="http://schemas.openxmlformats.org/officeDocument/2006/relationships/hyperlink" Target="https://doi.org/10.1007/s004450050128" TargetMode="External"/><Relationship Id="rId890" Type="http://schemas.openxmlformats.org/officeDocument/2006/relationships/hyperlink" Target="https://doi.org/10.1007/s00410-020-1664-5" TargetMode="External"/><Relationship Id="rId904" Type="http://schemas.openxmlformats.org/officeDocument/2006/relationships/hyperlink" Target="https://doi.org/10.1007/s00410-020-1664-5" TargetMode="External"/><Relationship Id="rId1327" Type="http://schemas.openxmlformats.org/officeDocument/2006/relationships/hyperlink" Target="https://doi.org/10.1002/2013JB010355" TargetMode="External"/><Relationship Id="rId1534" Type="http://schemas.openxmlformats.org/officeDocument/2006/relationships/hyperlink" Target="https://doi.org/10.1007/s00445-004-0368-4" TargetMode="External"/><Relationship Id="rId1741" Type="http://schemas.openxmlformats.org/officeDocument/2006/relationships/hyperlink" Target="https://doi.org/10.1007/s00445-020-1370-1" TargetMode="External"/><Relationship Id="rId1979" Type="http://schemas.openxmlformats.org/officeDocument/2006/relationships/hyperlink" Target="https://doi.org/10.1007/s00445-014-0822-x" TargetMode="External"/><Relationship Id="rId33" Type="http://schemas.openxmlformats.org/officeDocument/2006/relationships/hyperlink" Target="https://doi.org/10.1016/j.epsl.2017.01.011" TargetMode="External"/><Relationship Id="rId129" Type="http://schemas.openxmlformats.org/officeDocument/2006/relationships/hyperlink" Target="https://doi.org/10.1007/s00445-017-1099-7" TargetMode="External"/><Relationship Id="rId336" Type="http://schemas.openxmlformats.org/officeDocument/2006/relationships/hyperlink" Target="https://doi.org/10.1130/B30668.1" TargetMode="External"/><Relationship Id="rId543" Type="http://schemas.openxmlformats.org/officeDocument/2006/relationships/hyperlink" Target="https://doi.org/10.1016/j.jvolgeores.2020.107068" TargetMode="External"/><Relationship Id="rId988" Type="http://schemas.openxmlformats.org/officeDocument/2006/relationships/hyperlink" Target="https://doi.org/10.5194/se-9-431-2018" TargetMode="External"/><Relationship Id="rId1173" Type="http://schemas.openxmlformats.org/officeDocument/2006/relationships/hyperlink" Target="https://doi.org/10.5194/se-9-431-2018" TargetMode="External"/><Relationship Id="rId1380" Type="http://schemas.openxmlformats.org/officeDocument/2006/relationships/hyperlink" Target="https://doi.org/10.1016/j.jvolgeores.2019.07.013" TargetMode="External"/><Relationship Id="rId1601" Type="http://schemas.openxmlformats.org/officeDocument/2006/relationships/hyperlink" Target="https://doi.org/10.1016/j.jvolgeores.2004.05.015" TargetMode="External"/><Relationship Id="rId1839" Type="http://schemas.openxmlformats.org/officeDocument/2006/relationships/hyperlink" Target="https://doi.org/10.1007/s00445-014-0822-x" TargetMode="External"/><Relationship Id="rId2017" Type="http://schemas.openxmlformats.org/officeDocument/2006/relationships/hyperlink" Target="https://doi.org/10.1007/s00445-014-0822-x" TargetMode="External"/><Relationship Id="rId182" Type="http://schemas.openxmlformats.org/officeDocument/2006/relationships/hyperlink" Target="https://doi.org/10.1007/s00445-017-1099-7" TargetMode="External"/><Relationship Id="rId403" Type="http://schemas.openxmlformats.org/officeDocument/2006/relationships/hyperlink" Target="https://doi.org/10.1007/s00445-019-1298-5" TargetMode="External"/><Relationship Id="rId750" Type="http://schemas.openxmlformats.org/officeDocument/2006/relationships/hyperlink" Target="https://doi.org/10.1029/2019GC008611" TargetMode="External"/><Relationship Id="rId848" Type="http://schemas.openxmlformats.org/officeDocument/2006/relationships/hyperlink" Target="https://doi.org/10.1007/s00410-020-1664-5" TargetMode="External"/><Relationship Id="rId1033" Type="http://schemas.openxmlformats.org/officeDocument/2006/relationships/hyperlink" Target="https://doi.org/10.1016/j.epsl.2021.117134" TargetMode="External"/><Relationship Id="rId1478" Type="http://schemas.openxmlformats.org/officeDocument/2006/relationships/hyperlink" Target="https://doi.org/10.1016/j.epsl.2012.09.042" TargetMode="External"/><Relationship Id="rId1685" Type="http://schemas.openxmlformats.org/officeDocument/2006/relationships/hyperlink" Target="https://doi.org/10.1130/G39157.1" TargetMode="External"/><Relationship Id="rId1892" Type="http://schemas.openxmlformats.org/officeDocument/2006/relationships/hyperlink" Target="https://doi.org/10.1007/s00445-014-0822-x" TargetMode="External"/><Relationship Id="rId1906" Type="http://schemas.openxmlformats.org/officeDocument/2006/relationships/hyperlink" Target="https://doi.org/10.1007/s00445-014-0822-x" TargetMode="External"/><Relationship Id="rId487" Type="http://schemas.openxmlformats.org/officeDocument/2006/relationships/hyperlink" Target="https://doi.org/10.1007/s00445-021-01497-6" TargetMode="External"/><Relationship Id="rId610" Type="http://schemas.openxmlformats.org/officeDocument/2006/relationships/hyperlink" Target="https://doi.org/10.1029/2006GL027224" TargetMode="External"/><Relationship Id="rId694" Type="http://schemas.openxmlformats.org/officeDocument/2006/relationships/hyperlink" Target="https://doi.org/10.1029/2019GC008611" TargetMode="External"/><Relationship Id="rId708" Type="http://schemas.openxmlformats.org/officeDocument/2006/relationships/hyperlink" Target="https://doi.org/10.1029/2019GC008611" TargetMode="External"/><Relationship Id="rId915" Type="http://schemas.openxmlformats.org/officeDocument/2006/relationships/hyperlink" Target="https://doi.org/10.1007/s00410-020-1664-5" TargetMode="External"/><Relationship Id="rId1240" Type="http://schemas.openxmlformats.org/officeDocument/2006/relationships/hyperlink" Target="https://doi.org/10.1016/j.jvolgeores.2018.02.002" TargetMode="External"/><Relationship Id="rId1338" Type="http://schemas.openxmlformats.org/officeDocument/2006/relationships/hyperlink" Target="https://doi.org/10.1002/2013JB010355" TargetMode="External"/><Relationship Id="rId1545" Type="http://schemas.openxmlformats.org/officeDocument/2006/relationships/hyperlink" Target="https://doi.org/10.1007/s00445-004-0368-4" TargetMode="External"/><Relationship Id="rId2070" Type="http://schemas.openxmlformats.org/officeDocument/2006/relationships/hyperlink" Target="https://doi.org/10.1007/s00445-014-0822-x" TargetMode="External"/><Relationship Id="rId347" Type="http://schemas.openxmlformats.org/officeDocument/2006/relationships/hyperlink" Target="https://doi.org/10.1130/B30668.1" TargetMode="External"/><Relationship Id="rId999" Type="http://schemas.openxmlformats.org/officeDocument/2006/relationships/hyperlink" Target="https://doi.org/10.5194/se-9-431-2018" TargetMode="External"/><Relationship Id="rId1100" Type="http://schemas.openxmlformats.org/officeDocument/2006/relationships/hyperlink" Target="https://doi.org/10.1007/s00410-020-1664-5" TargetMode="External"/><Relationship Id="rId1184" Type="http://schemas.openxmlformats.org/officeDocument/2006/relationships/hyperlink" Target="https://doi.org/10.5194/se-9-431-2018" TargetMode="External"/><Relationship Id="rId1405" Type="http://schemas.openxmlformats.org/officeDocument/2006/relationships/hyperlink" Target="https://doi.org/10.1016/j.jvolgeores.2013.08.015" TargetMode="External"/><Relationship Id="rId1752" Type="http://schemas.openxmlformats.org/officeDocument/2006/relationships/hyperlink" Target="https://doi.org/10.1007/s00445-020-1370-1" TargetMode="External"/><Relationship Id="rId2028" Type="http://schemas.openxmlformats.org/officeDocument/2006/relationships/hyperlink" Target="https://doi.org/10.1007/s00445-014-0822-x" TargetMode="External"/><Relationship Id="rId44" Type="http://schemas.openxmlformats.org/officeDocument/2006/relationships/hyperlink" Target="https://doi.org/10.1007/s00445-012-0648-3" TargetMode="External"/><Relationship Id="rId554" Type="http://schemas.openxmlformats.org/officeDocument/2006/relationships/hyperlink" Target="https://doi.org/10.1016/j.jvolgeores.2020.107068" TargetMode="External"/><Relationship Id="rId761" Type="http://schemas.openxmlformats.org/officeDocument/2006/relationships/hyperlink" Target="https://doi.org/10.1029/2019GC008611" TargetMode="External"/><Relationship Id="rId859" Type="http://schemas.openxmlformats.org/officeDocument/2006/relationships/hyperlink" Target="https://doi.org/10.1007/s00410-020-1664-5" TargetMode="External"/><Relationship Id="rId1391" Type="http://schemas.openxmlformats.org/officeDocument/2006/relationships/hyperlink" Target="https://doi.org/10.1016/j.jvolgeores.2019.07.013" TargetMode="External"/><Relationship Id="rId1489" Type="http://schemas.openxmlformats.org/officeDocument/2006/relationships/hyperlink" Target="https://doi.org/10.1016/j.jvolgeores.2020.107109" TargetMode="External"/><Relationship Id="rId1612" Type="http://schemas.openxmlformats.org/officeDocument/2006/relationships/hyperlink" Target="https://doi.org/10.1016/j.jvolgeores.2004.05.015" TargetMode="External"/><Relationship Id="rId1696" Type="http://schemas.openxmlformats.org/officeDocument/2006/relationships/hyperlink" Target="https://doi.org/10.1130/G39157.1" TargetMode="External"/><Relationship Id="rId1917" Type="http://schemas.openxmlformats.org/officeDocument/2006/relationships/hyperlink" Target="https://doi.org/10.1007/s00445-014-0822-x" TargetMode="External"/><Relationship Id="rId193" Type="http://schemas.openxmlformats.org/officeDocument/2006/relationships/hyperlink" Target="https://doi.org/10.1007/s00445-017-1099-7" TargetMode="External"/><Relationship Id="rId207" Type="http://schemas.openxmlformats.org/officeDocument/2006/relationships/hyperlink" Target="https://doi.org/10.1007/s00445-017-1099-7" TargetMode="External"/><Relationship Id="rId414" Type="http://schemas.openxmlformats.org/officeDocument/2006/relationships/hyperlink" Target="https://doi.org/10.1007/s00445-019-1298-5" TargetMode="External"/><Relationship Id="rId498" Type="http://schemas.openxmlformats.org/officeDocument/2006/relationships/hyperlink" Target="https://doi.org/10.1007/s00445-021-01497-6" TargetMode="External"/><Relationship Id="rId621" Type="http://schemas.openxmlformats.org/officeDocument/2006/relationships/hyperlink" Target="https://doi.org/10.1007/s004450050128" TargetMode="External"/><Relationship Id="rId1044" Type="http://schemas.openxmlformats.org/officeDocument/2006/relationships/hyperlink" Target="https://doi.org/10.1029/2019GC008611" TargetMode="External"/><Relationship Id="rId1251" Type="http://schemas.openxmlformats.org/officeDocument/2006/relationships/hyperlink" Target="https://doi.org/10.1016/j.epsl.2021.117134" TargetMode="External"/><Relationship Id="rId1349" Type="http://schemas.openxmlformats.org/officeDocument/2006/relationships/hyperlink" Target="https://doi.org/10.1002/2013JB010355" TargetMode="External"/><Relationship Id="rId2081" Type="http://schemas.openxmlformats.org/officeDocument/2006/relationships/hyperlink" Target="https://doi.org/10.1007/s00445-014-0822-x" TargetMode="External"/><Relationship Id="rId260" Type="http://schemas.openxmlformats.org/officeDocument/2006/relationships/hyperlink" Target="https://doi.org/10.1007/s00445-012-0668-z" TargetMode="External"/><Relationship Id="rId719" Type="http://schemas.openxmlformats.org/officeDocument/2006/relationships/hyperlink" Target="https://doi.org/10.1029/2019GC008611" TargetMode="External"/><Relationship Id="rId926" Type="http://schemas.openxmlformats.org/officeDocument/2006/relationships/hyperlink" Target="https://doi.org/10.1007/s00410-020-1664-5" TargetMode="External"/><Relationship Id="rId1111" Type="http://schemas.openxmlformats.org/officeDocument/2006/relationships/hyperlink" Target="https://doi.org/10.1007/s00410-020-1664-5" TargetMode="External"/><Relationship Id="rId1556" Type="http://schemas.openxmlformats.org/officeDocument/2006/relationships/hyperlink" Target="https://doi.org/10.1007/s00445-006-0067-4" TargetMode="External"/><Relationship Id="rId1763" Type="http://schemas.openxmlformats.org/officeDocument/2006/relationships/hyperlink" Target="https://doi.org/10.1007/s00445-020-1370-1" TargetMode="External"/><Relationship Id="rId1970" Type="http://schemas.openxmlformats.org/officeDocument/2006/relationships/hyperlink" Target="https://doi.org/10.1007/s00445-014-0822-x" TargetMode="External"/><Relationship Id="rId55" Type="http://schemas.openxmlformats.org/officeDocument/2006/relationships/hyperlink" Target="https://doi.org/10.1016/j.jvolgeores.2008.04.011" TargetMode="External"/><Relationship Id="rId120" Type="http://schemas.openxmlformats.org/officeDocument/2006/relationships/hyperlink" Target="https://doi.org/10.1007/s00445-017-1099-7" TargetMode="External"/><Relationship Id="rId358" Type="http://schemas.openxmlformats.org/officeDocument/2006/relationships/hyperlink" Target="https://doi.org/10.1016/j.epsl.2015.07.053" TargetMode="External"/><Relationship Id="rId565" Type="http://schemas.openxmlformats.org/officeDocument/2006/relationships/hyperlink" Target="https://doi.org/10.1016/j.jvolgeores.2020.107068" TargetMode="External"/><Relationship Id="rId772" Type="http://schemas.openxmlformats.org/officeDocument/2006/relationships/hyperlink" Target="https://doi.org/10.1029/2019GC008611" TargetMode="External"/><Relationship Id="rId1195" Type="http://schemas.openxmlformats.org/officeDocument/2006/relationships/hyperlink" Target="https://doi.org/10.1007/s00410-020-1664-5" TargetMode="External"/><Relationship Id="rId1209" Type="http://schemas.openxmlformats.org/officeDocument/2006/relationships/hyperlink" Target="https://doi.org/10.1016/j.jvolgeores.2018.02.002" TargetMode="External"/><Relationship Id="rId1416" Type="http://schemas.openxmlformats.org/officeDocument/2006/relationships/hyperlink" Target="https://doi.org/10.1016/j.jvolgeores.2013.08.015" TargetMode="External"/><Relationship Id="rId1623" Type="http://schemas.openxmlformats.org/officeDocument/2006/relationships/hyperlink" Target="https://www.proquest.com/docview/2190795042/abstract/681838D9B30F4D2DPQ/1?accountid=9730" TargetMode="External"/><Relationship Id="rId1830" Type="http://schemas.openxmlformats.org/officeDocument/2006/relationships/hyperlink" Target="https://doi.org/10.1007/s00445-014-0822-x" TargetMode="External"/><Relationship Id="rId2039" Type="http://schemas.openxmlformats.org/officeDocument/2006/relationships/hyperlink" Target="https://doi.org/10.1007/s00445-014-0822-x" TargetMode="External"/><Relationship Id="rId218" Type="http://schemas.openxmlformats.org/officeDocument/2006/relationships/hyperlink" Target="https://doi.org/10.1007/s00445-017-1099-7" TargetMode="External"/><Relationship Id="rId425" Type="http://schemas.openxmlformats.org/officeDocument/2006/relationships/hyperlink" Target="https://doi.org/10.1007/s00445-019-1298-5" TargetMode="External"/><Relationship Id="rId632" Type="http://schemas.openxmlformats.org/officeDocument/2006/relationships/hyperlink" Target="https://doi.org/10.1007/s004450050128" TargetMode="External"/><Relationship Id="rId1055" Type="http://schemas.openxmlformats.org/officeDocument/2006/relationships/hyperlink" Target="https://doi.org/10.1029/2019GC008611" TargetMode="External"/><Relationship Id="rId1262" Type="http://schemas.openxmlformats.org/officeDocument/2006/relationships/hyperlink" Target="https://doi.org/10.1007/s00445-011-0531-7" TargetMode="External"/><Relationship Id="rId1928" Type="http://schemas.openxmlformats.org/officeDocument/2006/relationships/hyperlink" Target="https://doi.org/10.1007/s00445-014-0822-x" TargetMode="External"/><Relationship Id="rId271" Type="http://schemas.openxmlformats.org/officeDocument/2006/relationships/hyperlink" Target="https://doi.org/10.1007/s00445-012-0668-z" TargetMode="External"/><Relationship Id="rId937" Type="http://schemas.openxmlformats.org/officeDocument/2006/relationships/hyperlink" Target="https://doi.org/10.5194/se-9-431-2018" TargetMode="External"/><Relationship Id="rId1122" Type="http://schemas.openxmlformats.org/officeDocument/2006/relationships/hyperlink" Target="https://doi.org/10.5194/se-9-431-2018" TargetMode="External"/><Relationship Id="rId1567" Type="http://schemas.openxmlformats.org/officeDocument/2006/relationships/hyperlink" Target="https://doi.org/10.1007/s00445-009-0315-5" TargetMode="External"/><Relationship Id="rId1774" Type="http://schemas.openxmlformats.org/officeDocument/2006/relationships/hyperlink" Target="https://doi.org/10.1007/s00445-020-1370-1" TargetMode="External"/><Relationship Id="rId1981" Type="http://schemas.openxmlformats.org/officeDocument/2006/relationships/hyperlink" Target="https://doi.org/10.1007/s00445-014-0822-x" TargetMode="External"/><Relationship Id="rId66" Type="http://schemas.openxmlformats.org/officeDocument/2006/relationships/hyperlink" Target="https://doi.org/10.1007/s00445-017-1099-7" TargetMode="External"/><Relationship Id="rId131" Type="http://schemas.openxmlformats.org/officeDocument/2006/relationships/hyperlink" Target="https://doi.org/10.1007/s00445-017-1099-7" TargetMode="External"/><Relationship Id="rId369" Type="http://schemas.openxmlformats.org/officeDocument/2006/relationships/hyperlink" Target="https://doi.org/10.1007/s00445-019-1298-5" TargetMode="External"/><Relationship Id="rId576" Type="http://schemas.openxmlformats.org/officeDocument/2006/relationships/hyperlink" Target="https://doi.org/10.1016/j.jvolgeores.2020.107068" TargetMode="External"/><Relationship Id="rId783" Type="http://schemas.openxmlformats.org/officeDocument/2006/relationships/hyperlink" Target="https://doi.org/10.1007/s00410-020-1664-5" TargetMode="External"/><Relationship Id="rId990" Type="http://schemas.openxmlformats.org/officeDocument/2006/relationships/hyperlink" Target="https://doi.org/10.5194/se-9-431-2018" TargetMode="External"/><Relationship Id="rId1427" Type="http://schemas.openxmlformats.org/officeDocument/2006/relationships/hyperlink" Target="https://doi.org/10.1016/j.epsl.2012.09.042" TargetMode="External"/><Relationship Id="rId1634" Type="http://schemas.openxmlformats.org/officeDocument/2006/relationships/hyperlink" Target="https://www.proquest.com/docview/2190795042/abstract/681838D9B30F4D2DPQ/1?accountid=9730" TargetMode="External"/><Relationship Id="rId1841" Type="http://schemas.openxmlformats.org/officeDocument/2006/relationships/hyperlink" Target="https://doi.org/10.1007/s00445-014-0822-x" TargetMode="External"/><Relationship Id="rId229" Type="http://schemas.openxmlformats.org/officeDocument/2006/relationships/hyperlink" Target="https://doi.org/10.1007/s00445-017-1099-7" TargetMode="External"/><Relationship Id="rId436" Type="http://schemas.openxmlformats.org/officeDocument/2006/relationships/hyperlink" Target="https://doi.org/10.1007/s00445-019-1298-5" TargetMode="External"/><Relationship Id="rId643" Type="http://schemas.openxmlformats.org/officeDocument/2006/relationships/hyperlink" Target="https://doi.org/10.1007/s004450050128" TargetMode="External"/><Relationship Id="rId1066" Type="http://schemas.openxmlformats.org/officeDocument/2006/relationships/hyperlink" Target="https://doi.org/10.1007/s00410-020-1664-5" TargetMode="External"/><Relationship Id="rId1273" Type="http://schemas.openxmlformats.org/officeDocument/2006/relationships/hyperlink" Target="https://doi.org/10.1007/s00445-010-0426-z" TargetMode="External"/><Relationship Id="rId1480" Type="http://schemas.openxmlformats.org/officeDocument/2006/relationships/hyperlink" Target="https://doi.org/10.1016/j.epsl.2012.09.042" TargetMode="External"/><Relationship Id="rId1939" Type="http://schemas.openxmlformats.org/officeDocument/2006/relationships/hyperlink" Target="https://doi.org/10.1007/s00445-014-0822-x" TargetMode="External"/><Relationship Id="rId850" Type="http://schemas.openxmlformats.org/officeDocument/2006/relationships/hyperlink" Target="https://doi.org/10.1007/s00410-020-1664-5" TargetMode="External"/><Relationship Id="rId948" Type="http://schemas.openxmlformats.org/officeDocument/2006/relationships/hyperlink" Target="https://doi.org/10.5194/se-9-431-2018" TargetMode="External"/><Relationship Id="rId1133" Type="http://schemas.openxmlformats.org/officeDocument/2006/relationships/hyperlink" Target="https://doi.org/10.5194/se-9-431-2018" TargetMode="External"/><Relationship Id="rId1578" Type="http://schemas.openxmlformats.org/officeDocument/2006/relationships/hyperlink" Target="https://doi.org/10.1007/s00445-009-0315-5" TargetMode="External"/><Relationship Id="rId1701" Type="http://schemas.openxmlformats.org/officeDocument/2006/relationships/hyperlink" Target="https://doi.org/10.1029/2018GL081822" TargetMode="External"/><Relationship Id="rId1785" Type="http://schemas.openxmlformats.org/officeDocument/2006/relationships/hyperlink" Target="https://doi.org/10.1016/j.epsl.2022.117891" TargetMode="External"/><Relationship Id="rId1992" Type="http://schemas.openxmlformats.org/officeDocument/2006/relationships/hyperlink" Target="https://doi.org/10.1007/s00445-014-0822-x" TargetMode="External"/><Relationship Id="rId77" Type="http://schemas.openxmlformats.org/officeDocument/2006/relationships/hyperlink" Target="https://doi.org/10.1007/s00445-017-1099-7" TargetMode="External"/><Relationship Id="rId282" Type="http://schemas.openxmlformats.org/officeDocument/2006/relationships/hyperlink" Target="https://doi.org/10.1007/s00445-012-0668-z" TargetMode="External"/><Relationship Id="rId503" Type="http://schemas.openxmlformats.org/officeDocument/2006/relationships/hyperlink" Target="https://doi.org/10.1007/s00445-021-01497-6" TargetMode="External"/><Relationship Id="rId587" Type="http://schemas.openxmlformats.org/officeDocument/2006/relationships/hyperlink" Target="https://doi.org/10.1016/j.jvolgeores.2020.107068" TargetMode="External"/><Relationship Id="rId710" Type="http://schemas.openxmlformats.org/officeDocument/2006/relationships/hyperlink" Target="https://doi.org/10.1029/2019GC008611" TargetMode="External"/><Relationship Id="rId808" Type="http://schemas.openxmlformats.org/officeDocument/2006/relationships/hyperlink" Target="https://doi.org/10.1007/s00410-020-1664-5" TargetMode="External"/><Relationship Id="rId1340" Type="http://schemas.openxmlformats.org/officeDocument/2006/relationships/hyperlink" Target="https://doi.org/10.1002/2013JB010355" TargetMode="External"/><Relationship Id="rId1438" Type="http://schemas.openxmlformats.org/officeDocument/2006/relationships/hyperlink" Target="https://doi.org/10.1016/j.epsl.2012.09.042" TargetMode="External"/><Relationship Id="rId1645" Type="http://schemas.openxmlformats.org/officeDocument/2006/relationships/hyperlink" Target="https://www.proquest.com/docview/2190795042/abstract/681838D9B30F4D2DPQ/1?accountid=9730" TargetMode="External"/><Relationship Id="rId8" Type="http://schemas.openxmlformats.org/officeDocument/2006/relationships/hyperlink" Target="https://doi.org/10.1007/s00445-014-0890-y" TargetMode="External"/><Relationship Id="rId142" Type="http://schemas.openxmlformats.org/officeDocument/2006/relationships/hyperlink" Target="https://doi.org/10.1007/s00445-017-1099-7" TargetMode="External"/><Relationship Id="rId447" Type="http://schemas.openxmlformats.org/officeDocument/2006/relationships/hyperlink" Target="https://doi.org/10.1007/s00445-019-1298-5" TargetMode="External"/><Relationship Id="rId794" Type="http://schemas.openxmlformats.org/officeDocument/2006/relationships/hyperlink" Target="https://doi.org/10.1007/s00410-020-1664-5" TargetMode="External"/><Relationship Id="rId1077" Type="http://schemas.openxmlformats.org/officeDocument/2006/relationships/hyperlink" Target="https://doi.org/10.1007/s00410-020-1664-5" TargetMode="External"/><Relationship Id="rId1200" Type="http://schemas.openxmlformats.org/officeDocument/2006/relationships/hyperlink" Target="https://doi.org/10.1007/s00410-020-1664-5" TargetMode="External"/><Relationship Id="rId1852" Type="http://schemas.openxmlformats.org/officeDocument/2006/relationships/hyperlink" Target="https://doi.org/10.1007/s00445-014-0822-x" TargetMode="External"/><Relationship Id="rId2030" Type="http://schemas.openxmlformats.org/officeDocument/2006/relationships/hyperlink" Target="https://doi.org/10.1007/s00445-014-0822-x" TargetMode="External"/><Relationship Id="rId654" Type="http://schemas.openxmlformats.org/officeDocument/2006/relationships/hyperlink" Target="https://doi.org/10.1007/s004450050128" TargetMode="External"/><Relationship Id="rId861" Type="http://schemas.openxmlformats.org/officeDocument/2006/relationships/hyperlink" Target="https://doi.org/10.1007/s00410-020-1664-5" TargetMode="External"/><Relationship Id="rId959" Type="http://schemas.openxmlformats.org/officeDocument/2006/relationships/hyperlink" Target="https://doi.org/10.5194/se-9-431-2018" TargetMode="External"/><Relationship Id="rId1284" Type="http://schemas.openxmlformats.org/officeDocument/2006/relationships/hyperlink" Target="https://doi.org/10.1007/s00445-010-0426-z" TargetMode="External"/><Relationship Id="rId1491" Type="http://schemas.openxmlformats.org/officeDocument/2006/relationships/hyperlink" Target="https://doi.org/10.1016/j.jvolgeores.2020.107109" TargetMode="External"/><Relationship Id="rId1505" Type="http://schemas.openxmlformats.org/officeDocument/2006/relationships/hyperlink" Target="https://doi.org/10.1016/j.jvolgeores.2020.107109" TargetMode="External"/><Relationship Id="rId1589" Type="http://schemas.openxmlformats.org/officeDocument/2006/relationships/hyperlink" Target="https://doi.org/10.1016/j.jvolgeores.2004.05.015" TargetMode="External"/><Relationship Id="rId1712" Type="http://schemas.openxmlformats.org/officeDocument/2006/relationships/hyperlink" Target="https://doi.org/10.1029/2018GL081822" TargetMode="External"/><Relationship Id="rId293" Type="http://schemas.openxmlformats.org/officeDocument/2006/relationships/hyperlink" Target="https://doi.org/10.1007/s00445-012-0668-z" TargetMode="External"/><Relationship Id="rId307" Type="http://schemas.openxmlformats.org/officeDocument/2006/relationships/hyperlink" Target="https://doi.org/10.1016/j.epsl.2012.11.056" TargetMode="External"/><Relationship Id="rId514" Type="http://schemas.openxmlformats.org/officeDocument/2006/relationships/hyperlink" Target="https://doi.org/10.1007/s00445-021-01497-6" TargetMode="External"/><Relationship Id="rId721" Type="http://schemas.openxmlformats.org/officeDocument/2006/relationships/hyperlink" Target="https://doi.org/10.1029/2019GC008611" TargetMode="External"/><Relationship Id="rId1144" Type="http://schemas.openxmlformats.org/officeDocument/2006/relationships/hyperlink" Target="https://doi.org/10.5194/se-9-431-2018" TargetMode="External"/><Relationship Id="rId1351" Type="http://schemas.openxmlformats.org/officeDocument/2006/relationships/hyperlink" Target="https://doi.org/10.1002/2013JB010355" TargetMode="External"/><Relationship Id="rId1449" Type="http://schemas.openxmlformats.org/officeDocument/2006/relationships/hyperlink" Target="https://doi.org/10.1016/j.epsl.2012.09.042" TargetMode="External"/><Relationship Id="rId1796" Type="http://schemas.openxmlformats.org/officeDocument/2006/relationships/hyperlink" Target="https://doi.org/10.1007/s00445-014-0822-x" TargetMode="External"/><Relationship Id="rId88" Type="http://schemas.openxmlformats.org/officeDocument/2006/relationships/hyperlink" Target="https://doi.org/10.1007/s00445-017-1099-7" TargetMode="External"/><Relationship Id="rId153" Type="http://schemas.openxmlformats.org/officeDocument/2006/relationships/hyperlink" Target="https://doi.org/10.1007/s00445-017-1099-7" TargetMode="External"/><Relationship Id="rId360" Type="http://schemas.openxmlformats.org/officeDocument/2006/relationships/hyperlink" Target="https://doi.org/10.1007/s00445-002-0230-5" TargetMode="External"/><Relationship Id="rId598" Type="http://schemas.openxmlformats.org/officeDocument/2006/relationships/hyperlink" Target="https://doi.org/10.1029/2006GL027224" TargetMode="External"/><Relationship Id="rId819" Type="http://schemas.openxmlformats.org/officeDocument/2006/relationships/hyperlink" Target="https://doi.org/10.1007/s00410-020-1664-5" TargetMode="External"/><Relationship Id="rId1004" Type="http://schemas.openxmlformats.org/officeDocument/2006/relationships/hyperlink" Target="https://doi.org/10.5194/se-9-431-2018" TargetMode="External"/><Relationship Id="rId1211" Type="http://schemas.openxmlformats.org/officeDocument/2006/relationships/hyperlink" Target="https://doi.org/10.1016/j.jvolgeores.2018.02.002" TargetMode="External"/><Relationship Id="rId1656" Type="http://schemas.openxmlformats.org/officeDocument/2006/relationships/hyperlink" Target="https://doi.org/10.1016/j.epsl.2015.11.035" TargetMode="External"/><Relationship Id="rId1863" Type="http://schemas.openxmlformats.org/officeDocument/2006/relationships/hyperlink" Target="https://doi.org/10.1007/s00445-014-0822-x" TargetMode="External"/><Relationship Id="rId2041" Type="http://schemas.openxmlformats.org/officeDocument/2006/relationships/hyperlink" Target="https://doi.org/10.1007/s00445-014-0822-x" TargetMode="External"/><Relationship Id="rId220" Type="http://schemas.openxmlformats.org/officeDocument/2006/relationships/hyperlink" Target="https://doi.org/10.1007/s00445-017-1099-7" TargetMode="External"/><Relationship Id="rId458" Type="http://schemas.openxmlformats.org/officeDocument/2006/relationships/hyperlink" Target="https://doi.org/10.1007/s00445-021-01497-6" TargetMode="External"/><Relationship Id="rId665" Type="http://schemas.openxmlformats.org/officeDocument/2006/relationships/hyperlink" Target="https://doi.org/10.1007/s004450050128" TargetMode="External"/><Relationship Id="rId872" Type="http://schemas.openxmlformats.org/officeDocument/2006/relationships/hyperlink" Target="https://doi.org/10.1007/s00410-020-1664-5" TargetMode="External"/><Relationship Id="rId1088" Type="http://schemas.openxmlformats.org/officeDocument/2006/relationships/hyperlink" Target="https://doi.org/10.1007/s00410-020-1664-5" TargetMode="External"/><Relationship Id="rId1295" Type="http://schemas.openxmlformats.org/officeDocument/2006/relationships/hyperlink" Target="https://doi.org/10.1016/j.jvolgeores.2013.01.016" TargetMode="External"/><Relationship Id="rId1309" Type="http://schemas.openxmlformats.org/officeDocument/2006/relationships/hyperlink" Target="https://doi.org/10.1029/2007JB005328" TargetMode="External"/><Relationship Id="rId1516" Type="http://schemas.openxmlformats.org/officeDocument/2006/relationships/hyperlink" Target="https://doi.org/10.1007/s00445-016-0999-2" TargetMode="External"/><Relationship Id="rId1723" Type="http://schemas.openxmlformats.org/officeDocument/2006/relationships/hyperlink" Target="https://doi.org/10.1007/s00445-020-1370-1" TargetMode="External"/><Relationship Id="rId1930" Type="http://schemas.openxmlformats.org/officeDocument/2006/relationships/hyperlink" Target="https://doi.org/10.1007/s00445-014-0822-x" TargetMode="External"/><Relationship Id="rId15" Type="http://schemas.openxmlformats.org/officeDocument/2006/relationships/hyperlink" Target="https://doi.org/10.1016/j.jvolgeores.2006.11.005" TargetMode="External"/><Relationship Id="rId318" Type="http://schemas.openxmlformats.org/officeDocument/2006/relationships/hyperlink" Target="https://doi.org/10.1130/B30668.1" TargetMode="External"/><Relationship Id="rId525" Type="http://schemas.openxmlformats.org/officeDocument/2006/relationships/hyperlink" Target="https://doi.org/10.1029/2018GC008006" TargetMode="External"/><Relationship Id="rId732" Type="http://schemas.openxmlformats.org/officeDocument/2006/relationships/hyperlink" Target="https://doi.org/10.1029/2019GC008611" TargetMode="External"/><Relationship Id="rId1155" Type="http://schemas.openxmlformats.org/officeDocument/2006/relationships/hyperlink" Target="https://doi.org/10.5194/se-9-431-2018" TargetMode="External"/><Relationship Id="rId1362" Type="http://schemas.openxmlformats.org/officeDocument/2006/relationships/hyperlink" Target="https://doi.org/10.1007/s00445-014-0824-8" TargetMode="External"/><Relationship Id="rId99" Type="http://schemas.openxmlformats.org/officeDocument/2006/relationships/hyperlink" Target="https://doi.org/10.1007/s00445-017-1099-7" TargetMode="External"/><Relationship Id="rId164" Type="http://schemas.openxmlformats.org/officeDocument/2006/relationships/hyperlink" Target="https://doi.org/10.1007/s00445-017-1099-7" TargetMode="External"/><Relationship Id="rId371" Type="http://schemas.openxmlformats.org/officeDocument/2006/relationships/hyperlink" Target="https://doi.org/10.1007/s00445-019-1298-5" TargetMode="External"/><Relationship Id="rId1015" Type="http://schemas.openxmlformats.org/officeDocument/2006/relationships/hyperlink" Target="https://doi.org/10.5194/se-9-431-2018" TargetMode="External"/><Relationship Id="rId1222" Type="http://schemas.openxmlformats.org/officeDocument/2006/relationships/hyperlink" Target="https://doi.org/10.1016/j.jvolgeores.2018.02.002" TargetMode="External"/><Relationship Id="rId1667" Type="http://schemas.openxmlformats.org/officeDocument/2006/relationships/hyperlink" Target="https://doi.org/10.1016/j.epsl.2015.11.035" TargetMode="External"/><Relationship Id="rId1874" Type="http://schemas.openxmlformats.org/officeDocument/2006/relationships/hyperlink" Target="https://doi.org/10.1007/s00445-014-0822-x" TargetMode="External"/><Relationship Id="rId2052" Type="http://schemas.openxmlformats.org/officeDocument/2006/relationships/hyperlink" Target="https://doi.org/10.1007/s00445-014-0822-x" TargetMode="External"/><Relationship Id="rId469" Type="http://schemas.openxmlformats.org/officeDocument/2006/relationships/hyperlink" Target="https://doi.org/10.1007/s00445-021-01497-6" TargetMode="External"/><Relationship Id="rId676" Type="http://schemas.openxmlformats.org/officeDocument/2006/relationships/hyperlink" Target="https://doi.org/10.1007/s004450050128" TargetMode="External"/><Relationship Id="rId883" Type="http://schemas.openxmlformats.org/officeDocument/2006/relationships/hyperlink" Target="https://doi.org/10.1007/s00410-020-1664-5" TargetMode="External"/><Relationship Id="rId1099" Type="http://schemas.openxmlformats.org/officeDocument/2006/relationships/hyperlink" Target="https://doi.org/10.1007/s00410-020-1664-5" TargetMode="External"/><Relationship Id="rId1527" Type="http://schemas.openxmlformats.org/officeDocument/2006/relationships/hyperlink" Target="https://doi.org/10.1007/s00445-004-0368-4" TargetMode="External"/><Relationship Id="rId1734" Type="http://schemas.openxmlformats.org/officeDocument/2006/relationships/hyperlink" Target="https://doi.org/10.1007/s00445-020-1370-1" TargetMode="External"/><Relationship Id="rId1941" Type="http://schemas.openxmlformats.org/officeDocument/2006/relationships/hyperlink" Target="https://doi.org/10.1007/s00445-014-0822-x" TargetMode="External"/><Relationship Id="rId26" Type="http://schemas.openxmlformats.org/officeDocument/2006/relationships/hyperlink" Target="https://doi.org/10.1016/S0377-0273(99)00055-4" TargetMode="External"/><Relationship Id="rId231" Type="http://schemas.openxmlformats.org/officeDocument/2006/relationships/hyperlink" Target="https://doi.org/10.1007/s00445-017-1099-7" TargetMode="External"/><Relationship Id="rId329" Type="http://schemas.openxmlformats.org/officeDocument/2006/relationships/hyperlink" Target="https://doi.org/10.1130/B30668.1" TargetMode="External"/><Relationship Id="rId536" Type="http://schemas.openxmlformats.org/officeDocument/2006/relationships/hyperlink" Target="https://doi.org/10.1029/2018GC008006" TargetMode="External"/><Relationship Id="rId1166" Type="http://schemas.openxmlformats.org/officeDocument/2006/relationships/hyperlink" Target="https://doi.org/10.5194/se-9-431-2018" TargetMode="External"/><Relationship Id="rId1373" Type="http://schemas.openxmlformats.org/officeDocument/2006/relationships/hyperlink" Target="https://doi.org/10.1016/0377-0273(94)00015-8" TargetMode="External"/><Relationship Id="rId175" Type="http://schemas.openxmlformats.org/officeDocument/2006/relationships/hyperlink" Target="https://doi.org/10.1007/s00445-017-1099-7" TargetMode="External"/><Relationship Id="rId743" Type="http://schemas.openxmlformats.org/officeDocument/2006/relationships/hyperlink" Target="https://doi.org/10.1029/2019GC008611" TargetMode="External"/><Relationship Id="rId950" Type="http://schemas.openxmlformats.org/officeDocument/2006/relationships/hyperlink" Target="https://doi.org/10.5194/se-9-431-2018" TargetMode="External"/><Relationship Id="rId1026" Type="http://schemas.openxmlformats.org/officeDocument/2006/relationships/hyperlink" Target="https://doi.org/10.5194/se-9-431-2018" TargetMode="External"/><Relationship Id="rId1580" Type="http://schemas.openxmlformats.org/officeDocument/2006/relationships/hyperlink" Target="https://doi.org/10.1016/j.jvolgeores.2010.09.009" TargetMode="External"/><Relationship Id="rId1678" Type="http://schemas.openxmlformats.org/officeDocument/2006/relationships/hyperlink" Target="https://doi.org/10.1130/G39157.1" TargetMode="External"/><Relationship Id="rId1801" Type="http://schemas.openxmlformats.org/officeDocument/2006/relationships/hyperlink" Target="https://doi.org/10.1007/s00445-014-0822-x" TargetMode="External"/><Relationship Id="rId1885" Type="http://schemas.openxmlformats.org/officeDocument/2006/relationships/hyperlink" Target="https://doi.org/10.1007/s00445-014-0822-x" TargetMode="External"/><Relationship Id="rId382" Type="http://schemas.openxmlformats.org/officeDocument/2006/relationships/hyperlink" Target="https://doi.org/10.1007/s00445-019-1298-5" TargetMode="External"/><Relationship Id="rId603" Type="http://schemas.openxmlformats.org/officeDocument/2006/relationships/hyperlink" Target="https://doi.org/10.1029/2006GL027224" TargetMode="External"/><Relationship Id="rId687" Type="http://schemas.openxmlformats.org/officeDocument/2006/relationships/hyperlink" Target="https://doi.org/10.1029/2019GC008611" TargetMode="External"/><Relationship Id="rId810" Type="http://schemas.openxmlformats.org/officeDocument/2006/relationships/hyperlink" Target="https://doi.org/10.1007/s00410-020-1664-5" TargetMode="External"/><Relationship Id="rId908" Type="http://schemas.openxmlformats.org/officeDocument/2006/relationships/hyperlink" Target="https://doi.org/10.1007/s00410-020-1664-5" TargetMode="External"/><Relationship Id="rId1233" Type="http://schemas.openxmlformats.org/officeDocument/2006/relationships/hyperlink" Target="https://doi.org/10.1016/j.jvolgeores.2018.02.002" TargetMode="External"/><Relationship Id="rId1440" Type="http://schemas.openxmlformats.org/officeDocument/2006/relationships/hyperlink" Target="https://doi.org/10.1016/j.epsl.2012.09.042" TargetMode="External"/><Relationship Id="rId1538" Type="http://schemas.openxmlformats.org/officeDocument/2006/relationships/hyperlink" Target="https://doi.org/10.1007/s00445-004-0368-4" TargetMode="External"/><Relationship Id="rId2063" Type="http://schemas.openxmlformats.org/officeDocument/2006/relationships/hyperlink" Target="https://doi.org/10.1007/s00445-014-0822-x" TargetMode="External"/><Relationship Id="rId242" Type="http://schemas.openxmlformats.org/officeDocument/2006/relationships/hyperlink" Target="https://doi.org/10.1007/s00445-012-0668-z" TargetMode="External"/><Relationship Id="rId894" Type="http://schemas.openxmlformats.org/officeDocument/2006/relationships/hyperlink" Target="https://doi.org/10.1007/s00410-020-1664-5" TargetMode="External"/><Relationship Id="rId1177" Type="http://schemas.openxmlformats.org/officeDocument/2006/relationships/hyperlink" Target="https://doi.org/10.5194/se-9-431-2018" TargetMode="External"/><Relationship Id="rId1300" Type="http://schemas.openxmlformats.org/officeDocument/2006/relationships/hyperlink" Target="https://doi.org/10.5194/se-9-431-2018" TargetMode="External"/><Relationship Id="rId1745" Type="http://schemas.openxmlformats.org/officeDocument/2006/relationships/hyperlink" Target="https://doi.org/10.1007/s00445-020-1370-1" TargetMode="External"/><Relationship Id="rId1952" Type="http://schemas.openxmlformats.org/officeDocument/2006/relationships/hyperlink" Target="https://doi.org/10.1007/s00445-014-0822-x" TargetMode="External"/><Relationship Id="rId37" Type="http://schemas.openxmlformats.org/officeDocument/2006/relationships/hyperlink" Target="https://doi.org/10.1016/S0012-821X(03)00386-8" TargetMode="External"/><Relationship Id="rId102" Type="http://schemas.openxmlformats.org/officeDocument/2006/relationships/hyperlink" Target="https://doi.org/10.1007/s00445-017-1099-7" TargetMode="External"/><Relationship Id="rId547" Type="http://schemas.openxmlformats.org/officeDocument/2006/relationships/hyperlink" Target="https://doi.org/10.1016/j.jvolgeores.2020.107068" TargetMode="External"/><Relationship Id="rId754" Type="http://schemas.openxmlformats.org/officeDocument/2006/relationships/hyperlink" Target="https://doi.org/10.1029/2019GC008611" TargetMode="External"/><Relationship Id="rId961" Type="http://schemas.openxmlformats.org/officeDocument/2006/relationships/hyperlink" Target="https://doi.org/10.5194/se-9-431-2018" TargetMode="External"/><Relationship Id="rId1384" Type="http://schemas.openxmlformats.org/officeDocument/2006/relationships/hyperlink" Target="https://doi.org/10.1016/j.jvolgeores.2019.07.013" TargetMode="External"/><Relationship Id="rId1591" Type="http://schemas.openxmlformats.org/officeDocument/2006/relationships/hyperlink" Target="https://doi.org/10.1016/j.jvolgeores.2004.05.015" TargetMode="External"/><Relationship Id="rId1605" Type="http://schemas.openxmlformats.org/officeDocument/2006/relationships/hyperlink" Target="https://doi.org/10.1016/j.jvolgeores.2004.05.015" TargetMode="External"/><Relationship Id="rId1689" Type="http://schemas.openxmlformats.org/officeDocument/2006/relationships/hyperlink" Target="https://doi.org/10.1130/G39157.1" TargetMode="External"/><Relationship Id="rId1812" Type="http://schemas.openxmlformats.org/officeDocument/2006/relationships/hyperlink" Target="https://doi.org/10.1007/s00445-014-0822-x" TargetMode="External"/><Relationship Id="rId90" Type="http://schemas.openxmlformats.org/officeDocument/2006/relationships/hyperlink" Target="https://doi.org/10.1007/s00445-017-1099-7" TargetMode="External"/><Relationship Id="rId186" Type="http://schemas.openxmlformats.org/officeDocument/2006/relationships/hyperlink" Target="https://doi.org/10.1007/s00445-017-1099-7" TargetMode="External"/><Relationship Id="rId393" Type="http://schemas.openxmlformats.org/officeDocument/2006/relationships/hyperlink" Target="https://doi.org/10.1007/s00445-019-1298-5" TargetMode="External"/><Relationship Id="rId407" Type="http://schemas.openxmlformats.org/officeDocument/2006/relationships/hyperlink" Target="https://doi.org/10.1007/s00445-019-1298-5" TargetMode="External"/><Relationship Id="rId614" Type="http://schemas.openxmlformats.org/officeDocument/2006/relationships/hyperlink" Target="https://doi.org/10.1038/323598a0" TargetMode="External"/><Relationship Id="rId821" Type="http://schemas.openxmlformats.org/officeDocument/2006/relationships/hyperlink" Target="https://doi.org/10.1007/s00410-020-1664-5" TargetMode="External"/><Relationship Id="rId1037" Type="http://schemas.openxmlformats.org/officeDocument/2006/relationships/hyperlink" Target="https://doi.org/10.1016/j.epsl.2021.117134" TargetMode="External"/><Relationship Id="rId1244" Type="http://schemas.openxmlformats.org/officeDocument/2006/relationships/hyperlink" Target="https://scholarship.rice.edu/handle/1911/88236" TargetMode="External"/><Relationship Id="rId1451" Type="http://schemas.openxmlformats.org/officeDocument/2006/relationships/hyperlink" Target="https://doi.org/10.1016/j.epsl.2012.09.042" TargetMode="External"/><Relationship Id="rId1896" Type="http://schemas.openxmlformats.org/officeDocument/2006/relationships/hyperlink" Target="https://doi.org/10.1007/s00445-014-0822-x" TargetMode="External"/><Relationship Id="rId2074" Type="http://schemas.openxmlformats.org/officeDocument/2006/relationships/hyperlink" Target="https://doi.org/10.1007/s00445-014-0822-x" TargetMode="External"/><Relationship Id="rId253" Type="http://schemas.openxmlformats.org/officeDocument/2006/relationships/hyperlink" Target="https://doi.org/10.1007/s00445-012-0668-z" TargetMode="External"/><Relationship Id="rId460" Type="http://schemas.openxmlformats.org/officeDocument/2006/relationships/hyperlink" Target="https://doi.org/10.1007/s00445-021-01497-6" TargetMode="External"/><Relationship Id="rId698" Type="http://schemas.openxmlformats.org/officeDocument/2006/relationships/hyperlink" Target="https://doi.org/10.1029/2019GC008611" TargetMode="External"/><Relationship Id="rId919" Type="http://schemas.openxmlformats.org/officeDocument/2006/relationships/hyperlink" Target="https://doi.org/10.1007/s00410-020-1664-5" TargetMode="External"/><Relationship Id="rId1090" Type="http://schemas.openxmlformats.org/officeDocument/2006/relationships/hyperlink" Target="https://doi.org/10.1007/s00410-020-1664-5" TargetMode="External"/><Relationship Id="rId1104" Type="http://schemas.openxmlformats.org/officeDocument/2006/relationships/hyperlink" Target="https://doi.org/10.1007/s00410-020-1664-5" TargetMode="External"/><Relationship Id="rId1311" Type="http://schemas.openxmlformats.org/officeDocument/2006/relationships/hyperlink" Target="https://doi.org/10.1029/2007JB005328" TargetMode="External"/><Relationship Id="rId1549" Type="http://schemas.openxmlformats.org/officeDocument/2006/relationships/hyperlink" Target="https://doi.org/10.1016/j.jvolgeores.2009.12.003" TargetMode="External"/><Relationship Id="rId1756" Type="http://schemas.openxmlformats.org/officeDocument/2006/relationships/hyperlink" Target="https://doi.org/10.1007/s00445-020-1370-1" TargetMode="External"/><Relationship Id="rId1963" Type="http://schemas.openxmlformats.org/officeDocument/2006/relationships/hyperlink" Target="https://doi.org/10.1007/s00445-014-0822-x" TargetMode="External"/><Relationship Id="rId48" Type="http://schemas.openxmlformats.org/officeDocument/2006/relationships/hyperlink" Target="https://doi.org/10.1016/j.epsl.2004.09.025" TargetMode="External"/><Relationship Id="rId113" Type="http://schemas.openxmlformats.org/officeDocument/2006/relationships/hyperlink" Target="https://doi.org/10.1007/s00445-017-1099-7" TargetMode="External"/><Relationship Id="rId320" Type="http://schemas.openxmlformats.org/officeDocument/2006/relationships/hyperlink" Target="https://doi.org/10.1130/B30668.1" TargetMode="External"/><Relationship Id="rId558" Type="http://schemas.openxmlformats.org/officeDocument/2006/relationships/hyperlink" Target="https://doi.org/10.1016/j.jvolgeores.2020.107068" TargetMode="External"/><Relationship Id="rId765" Type="http://schemas.openxmlformats.org/officeDocument/2006/relationships/hyperlink" Target="https://doi.org/10.1029/2019GC008611" TargetMode="External"/><Relationship Id="rId972" Type="http://schemas.openxmlformats.org/officeDocument/2006/relationships/hyperlink" Target="https://doi.org/10.5194/se-9-431-2018" TargetMode="External"/><Relationship Id="rId1188" Type="http://schemas.openxmlformats.org/officeDocument/2006/relationships/hyperlink" Target="https://doi.org/10.5194/se-9-431-2018" TargetMode="External"/><Relationship Id="rId1395" Type="http://schemas.openxmlformats.org/officeDocument/2006/relationships/hyperlink" Target="https://doi.org/10.1016/j.jvolgeores.2019.07.013" TargetMode="External"/><Relationship Id="rId1409" Type="http://schemas.openxmlformats.org/officeDocument/2006/relationships/hyperlink" Target="https://doi.org/10.1016/j.jvolgeores.2013.08.015" TargetMode="External"/><Relationship Id="rId1616" Type="http://schemas.openxmlformats.org/officeDocument/2006/relationships/hyperlink" Target="https://doi.org/10.1144/IAVCEl002.7" TargetMode="External"/><Relationship Id="rId1823" Type="http://schemas.openxmlformats.org/officeDocument/2006/relationships/hyperlink" Target="https://doi.org/10.1007/s00445-014-0822-x" TargetMode="External"/><Relationship Id="rId2001" Type="http://schemas.openxmlformats.org/officeDocument/2006/relationships/hyperlink" Target="https://doi.org/10.1007/s00445-014-0822-x" TargetMode="External"/><Relationship Id="rId197" Type="http://schemas.openxmlformats.org/officeDocument/2006/relationships/hyperlink" Target="https://doi.org/10.1007/s00445-017-1099-7" TargetMode="External"/><Relationship Id="rId418" Type="http://schemas.openxmlformats.org/officeDocument/2006/relationships/hyperlink" Target="https://doi.org/10.1007/s00445-019-1298-5" TargetMode="External"/><Relationship Id="rId625" Type="http://schemas.openxmlformats.org/officeDocument/2006/relationships/hyperlink" Target="https://doi.org/10.1007/s004450050128" TargetMode="External"/><Relationship Id="rId832" Type="http://schemas.openxmlformats.org/officeDocument/2006/relationships/hyperlink" Target="https://doi.org/10.1007/s00410-020-1664-5" TargetMode="External"/><Relationship Id="rId1048" Type="http://schemas.openxmlformats.org/officeDocument/2006/relationships/hyperlink" Target="https://doi.org/10.1029/2019GC008611" TargetMode="External"/><Relationship Id="rId1255" Type="http://schemas.openxmlformats.org/officeDocument/2006/relationships/hyperlink" Target="https://doi.org/10.1007/s00445-011-0531-7" TargetMode="External"/><Relationship Id="rId1462" Type="http://schemas.openxmlformats.org/officeDocument/2006/relationships/hyperlink" Target="https://doi.org/10.1016/j.epsl.2012.09.042" TargetMode="External"/><Relationship Id="rId2085" Type="http://schemas.openxmlformats.org/officeDocument/2006/relationships/hyperlink" Target="https://doi.org/10.1007/s00445-014-0822-x" TargetMode="External"/><Relationship Id="rId264" Type="http://schemas.openxmlformats.org/officeDocument/2006/relationships/hyperlink" Target="https://doi.org/10.1007/s00445-012-0668-z" TargetMode="External"/><Relationship Id="rId471" Type="http://schemas.openxmlformats.org/officeDocument/2006/relationships/hyperlink" Target="https://doi.org/10.1007/s00445-021-01497-6" TargetMode="External"/><Relationship Id="rId1115" Type="http://schemas.openxmlformats.org/officeDocument/2006/relationships/hyperlink" Target="https://doi.org/10.1007/s00410-020-1664-5" TargetMode="External"/><Relationship Id="rId1322" Type="http://schemas.openxmlformats.org/officeDocument/2006/relationships/hyperlink" Target="https://doi.org/10.1002/2013JB010355" TargetMode="External"/><Relationship Id="rId1767" Type="http://schemas.openxmlformats.org/officeDocument/2006/relationships/hyperlink" Target="https://doi.org/10.1007/s00445-020-1370-1" TargetMode="External"/><Relationship Id="rId1974" Type="http://schemas.openxmlformats.org/officeDocument/2006/relationships/hyperlink" Target="https://doi.org/10.1007/s00445-014-0822-x" TargetMode="External"/><Relationship Id="rId59" Type="http://schemas.openxmlformats.org/officeDocument/2006/relationships/hyperlink" Target="https://doi.org/10.1007/s00445-017-1099-7" TargetMode="External"/><Relationship Id="rId124" Type="http://schemas.openxmlformats.org/officeDocument/2006/relationships/hyperlink" Target="https://doi.org/10.1007/s00445-017-1099-7" TargetMode="External"/><Relationship Id="rId569" Type="http://schemas.openxmlformats.org/officeDocument/2006/relationships/hyperlink" Target="https://doi.org/10.1016/j.jvolgeores.2020.107068" TargetMode="External"/><Relationship Id="rId776" Type="http://schemas.openxmlformats.org/officeDocument/2006/relationships/hyperlink" Target="https://doi.org/10.1007/s00410-020-1664-5" TargetMode="External"/><Relationship Id="rId983" Type="http://schemas.openxmlformats.org/officeDocument/2006/relationships/hyperlink" Target="https://doi.org/10.5194/se-9-431-2018" TargetMode="External"/><Relationship Id="rId1199" Type="http://schemas.openxmlformats.org/officeDocument/2006/relationships/hyperlink" Target="https://doi.org/10.1007/s00410-020-1664-5" TargetMode="External"/><Relationship Id="rId1627" Type="http://schemas.openxmlformats.org/officeDocument/2006/relationships/hyperlink" Target="https://www.proquest.com/docview/2190795042/abstract/681838D9B30F4D2DPQ/1?accountid=9730" TargetMode="External"/><Relationship Id="rId1834" Type="http://schemas.openxmlformats.org/officeDocument/2006/relationships/hyperlink" Target="https://doi.org/10.1007/s00445-014-0822-x" TargetMode="External"/><Relationship Id="rId331" Type="http://schemas.openxmlformats.org/officeDocument/2006/relationships/hyperlink" Target="https://doi.org/10.1130/B30668.1" TargetMode="External"/><Relationship Id="rId429" Type="http://schemas.openxmlformats.org/officeDocument/2006/relationships/hyperlink" Target="https://doi.org/10.1007/s00445-019-1298-5" TargetMode="External"/><Relationship Id="rId636" Type="http://schemas.openxmlformats.org/officeDocument/2006/relationships/hyperlink" Target="https://doi.org/10.1007/s004450050128" TargetMode="External"/><Relationship Id="rId1059" Type="http://schemas.openxmlformats.org/officeDocument/2006/relationships/hyperlink" Target="https://doi.org/10.1029/2019GC008611" TargetMode="External"/><Relationship Id="rId1266" Type="http://schemas.openxmlformats.org/officeDocument/2006/relationships/hyperlink" Target="https://doi.org/10.1007/s00445-011-0531-7" TargetMode="External"/><Relationship Id="rId1473" Type="http://schemas.openxmlformats.org/officeDocument/2006/relationships/hyperlink" Target="https://doi.org/10.1016/j.epsl.2012.09.042" TargetMode="External"/><Relationship Id="rId2012" Type="http://schemas.openxmlformats.org/officeDocument/2006/relationships/hyperlink" Target="https://doi.org/10.1007/s00445-014-0822-x" TargetMode="External"/><Relationship Id="rId843" Type="http://schemas.openxmlformats.org/officeDocument/2006/relationships/hyperlink" Target="https://doi.org/10.1007/s00410-020-1664-5" TargetMode="External"/><Relationship Id="rId1126" Type="http://schemas.openxmlformats.org/officeDocument/2006/relationships/hyperlink" Target="https://doi.org/10.5194/se-9-431-2018" TargetMode="External"/><Relationship Id="rId1680" Type="http://schemas.openxmlformats.org/officeDocument/2006/relationships/hyperlink" Target="https://doi.org/10.1130/G39157.1" TargetMode="External"/><Relationship Id="rId1778" Type="http://schemas.openxmlformats.org/officeDocument/2006/relationships/hyperlink" Target="https://doi.org/10.1007/s00445-020-1370-1" TargetMode="External"/><Relationship Id="rId1901" Type="http://schemas.openxmlformats.org/officeDocument/2006/relationships/hyperlink" Target="https://doi.org/10.1007/s00445-014-0822-x" TargetMode="External"/><Relationship Id="rId1985" Type="http://schemas.openxmlformats.org/officeDocument/2006/relationships/hyperlink" Target="https://doi.org/10.1007/s00445-014-0822-x" TargetMode="External"/><Relationship Id="rId275" Type="http://schemas.openxmlformats.org/officeDocument/2006/relationships/hyperlink" Target="https://doi.org/10.1007/s00445-012-0668-z" TargetMode="External"/><Relationship Id="rId482" Type="http://schemas.openxmlformats.org/officeDocument/2006/relationships/hyperlink" Target="https://doi.org/10.1007/s00445-021-01497-6" TargetMode="External"/><Relationship Id="rId703" Type="http://schemas.openxmlformats.org/officeDocument/2006/relationships/hyperlink" Target="https://doi.org/10.1029/2019GC008611" TargetMode="External"/><Relationship Id="rId910" Type="http://schemas.openxmlformats.org/officeDocument/2006/relationships/hyperlink" Target="https://doi.org/10.1007/s00410-020-1664-5" TargetMode="External"/><Relationship Id="rId1333" Type="http://schemas.openxmlformats.org/officeDocument/2006/relationships/hyperlink" Target="https://doi.org/10.1002/2013JB010355" TargetMode="External"/><Relationship Id="rId1540" Type="http://schemas.openxmlformats.org/officeDocument/2006/relationships/hyperlink" Target="https://doi.org/10.1007/s00445-004-0368-4" TargetMode="External"/><Relationship Id="rId1638" Type="http://schemas.openxmlformats.org/officeDocument/2006/relationships/hyperlink" Target="https://www.proquest.com/docview/2190795042/abstract/681838D9B30F4D2DPQ/1?accountid=9730" TargetMode="External"/><Relationship Id="rId135" Type="http://schemas.openxmlformats.org/officeDocument/2006/relationships/hyperlink" Target="https://doi.org/10.1007/s00445-017-1099-7" TargetMode="External"/><Relationship Id="rId342" Type="http://schemas.openxmlformats.org/officeDocument/2006/relationships/hyperlink" Target="https://doi.org/10.1130/B30668.1" TargetMode="External"/><Relationship Id="rId787" Type="http://schemas.openxmlformats.org/officeDocument/2006/relationships/hyperlink" Target="https://doi.org/10.1007/s00410-020-1664-5" TargetMode="External"/><Relationship Id="rId994" Type="http://schemas.openxmlformats.org/officeDocument/2006/relationships/hyperlink" Target="https://doi.org/10.5194/se-9-431-2018" TargetMode="External"/><Relationship Id="rId1400" Type="http://schemas.openxmlformats.org/officeDocument/2006/relationships/hyperlink" Target="https://doi.org/10.1016/j.jvolgeores.2011.04.010" TargetMode="External"/><Relationship Id="rId1845" Type="http://schemas.openxmlformats.org/officeDocument/2006/relationships/hyperlink" Target="https://doi.org/10.1007/s00445-014-0822-x" TargetMode="External"/><Relationship Id="rId2023" Type="http://schemas.openxmlformats.org/officeDocument/2006/relationships/hyperlink" Target="https://doi.org/10.1007/s00445-014-0822-x" TargetMode="External"/><Relationship Id="rId202" Type="http://schemas.openxmlformats.org/officeDocument/2006/relationships/hyperlink" Target="https://doi.org/10.1007/s00445-017-1099-7" TargetMode="External"/><Relationship Id="rId647" Type="http://schemas.openxmlformats.org/officeDocument/2006/relationships/hyperlink" Target="https://doi.org/10.1007/s004450050128" TargetMode="External"/><Relationship Id="rId854" Type="http://schemas.openxmlformats.org/officeDocument/2006/relationships/hyperlink" Target="https://doi.org/10.1007/s00410-020-1664-5" TargetMode="External"/><Relationship Id="rId1277" Type="http://schemas.openxmlformats.org/officeDocument/2006/relationships/hyperlink" Target="https://doi.org/10.1007/s00445-010-0426-z" TargetMode="External"/><Relationship Id="rId1484" Type="http://schemas.openxmlformats.org/officeDocument/2006/relationships/hyperlink" Target="https://doi.org/10.1016/j.epsl.2012.09.042" TargetMode="External"/><Relationship Id="rId1691" Type="http://schemas.openxmlformats.org/officeDocument/2006/relationships/hyperlink" Target="https://doi.org/10.1130/G39157.1" TargetMode="External"/><Relationship Id="rId1705" Type="http://schemas.openxmlformats.org/officeDocument/2006/relationships/hyperlink" Target="https://doi.org/10.1029/2018GL081822" TargetMode="External"/><Relationship Id="rId1912" Type="http://schemas.openxmlformats.org/officeDocument/2006/relationships/hyperlink" Target="https://doi.org/10.1007/s00445-014-0822-x" TargetMode="External"/><Relationship Id="rId286" Type="http://schemas.openxmlformats.org/officeDocument/2006/relationships/hyperlink" Target="https://doi.org/10.1007/s00445-012-0668-z" TargetMode="External"/><Relationship Id="rId493" Type="http://schemas.openxmlformats.org/officeDocument/2006/relationships/hyperlink" Target="https://doi.org/10.1007/s00445-021-01497-6" TargetMode="External"/><Relationship Id="rId507" Type="http://schemas.openxmlformats.org/officeDocument/2006/relationships/hyperlink" Target="https://doi.org/10.1007/s00445-021-01497-6" TargetMode="External"/><Relationship Id="rId714" Type="http://schemas.openxmlformats.org/officeDocument/2006/relationships/hyperlink" Target="https://doi.org/10.1029/2019GC008611" TargetMode="External"/><Relationship Id="rId921" Type="http://schemas.openxmlformats.org/officeDocument/2006/relationships/hyperlink" Target="https://doi.org/10.1007/s00410-020-1664-5" TargetMode="External"/><Relationship Id="rId1137" Type="http://schemas.openxmlformats.org/officeDocument/2006/relationships/hyperlink" Target="https://doi.org/10.5194/se-9-431-2018" TargetMode="External"/><Relationship Id="rId1344" Type="http://schemas.openxmlformats.org/officeDocument/2006/relationships/hyperlink" Target="https://doi.org/10.1002/2013JB010355" TargetMode="External"/><Relationship Id="rId1551" Type="http://schemas.openxmlformats.org/officeDocument/2006/relationships/hyperlink" Target="https://doi.org/10.1016/j.jvolgeores.2010.06.002" TargetMode="External"/><Relationship Id="rId1789" Type="http://schemas.openxmlformats.org/officeDocument/2006/relationships/hyperlink" Target="https://doi.org/10.1007/s00445-022-01612-1" TargetMode="External"/><Relationship Id="rId1996" Type="http://schemas.openxmlformats.org/officeDocument/2006/relationships/hyperlink" Target="https://doi.org/10.1007/s00445-014-0822-x" TargetMode="External"/><Relationship Id="rId50" Type="http://schemas.openxmlformats.org/officeDocument/2006/relationships/hyperlink" Target="https://doi.org/10.1007/s00445-002-0230-5" TargetMode="External"/><Relationship Id="rId146" Type="http://schemas.openxmlformats.org/officeDocument/2006/relationships/hyperlink" Target="https://doi.org/10.1007/s00445-017-1099-7" TargetMode="External"/><Relationship Id="rId353" Type="http://schemas.openxmlformats.org/officeDocument/2006/relationships/hyperlink" Target="https://doi.org/10.1130/B30668.1" TargetMode="External"/><Relationship Id="rId560" Type="http://schemas.openxmlformats.org/officeDocument/2006/relationships/hyperlink" Target="https://doi.org/10.1016/j.jvolgeores.2020.107068" TargetMode="External"/><Relationship Id="rId798" Type="http://schemas.openxmlformats.org/officeDocument/2006/relationships/hyperlink" Target="https://doi.org/10.1007/s00410-020-1664-5" TargetMode="External"/><Relationship Id="rId1190" Type="http://schemas.openxmlformats.org/officeDocument/2006/relationships/hyperlink" Target="https://doi.org/10.5194/se-9-431-2018" TargetMode="External"/><Relationship Id="rId1204" Type="http://schemas.openxmlformats.org/officeDocument/2006/relationships/hyperlink" Target="https://doi.org/10.1007/s00445-016-1031-6" TargetMode="External"/><Relationship Id="rId1411" Type="http://schemas.openxmlformats.org/officeDocument/2006/relationships/hyperlink" Target="https://doi.org/10.1016/j.jvolgeores.2013.08.015" TargetMode="External"/><Relationship Id="rId1649" Type="http://schemas.openxmlformats.org/officeDocument/2006/relationships/hyperlink" Target="https://doi.org/10.1016/j.epsl.2015.11.035" TargetMode="External"/><Relationship Id="rId1856" Type="http://schemas.openxmlformats.org/officeDocument/2006/relationships/hyperlink" Target="https://doi.org/10.1007/s00445-014-0822-x" TargetMode="External"/><Relationship Id="rId2034" Type="http://schemas.openxmlformats.org/officeDocument/2006/relationships/hyperlink" Target="https://doi.org/10.1007/s00445-014-0822-x" TargetMode="External"/><Relationship Id="rId213" Type="http://schemas.openxmlformats.org/officeDocument/2006/relationships/hyperlink" Target="https://doi.org/10.1007/s00445-017-1099-7" TargetMode="External"/><Relationship Id="rId420" Type="http://schemas.openxmlformats.org/officeDocument/2006/relationships/hyperlink" Target="https://doi.org/10.1007/s00445-019-1298-5" TargetMode="External"/><Relationship Id="rId658" Type="http://schemas.openxmlformats.org/officeDocument/2006/relationships/hyperlink" Target="https://doi.org/10.1007/s004450050128" TargetMode="External"/><Relationship Id="rId865" Type="http://schemas.openxmlformats.org/officeDocument/2006/relationships/hyperlink" Target="https://doi.org/10.1007/s00410-020-1664-5" TargetMode="External"/><Relationship Id="rId1050" Type="http://schemas.openxmlformats.org/officeDocument/2006/relationships/hyperlink" Target="https://doi.org/10.1029/2019GC008611" TargetMode="External"/><Relationship Id="rId1288" Type="http://schemas.openxmlformats.org/officeDocument/2006/relationships/hyperlink" Target="https://doi.org/10.1016/j.jvolgeores.2013.01.016" TargetMode="External"/><Relationship Id="rId1495" Type="http://schemas.openxmlformats.org/officeDocument/2006/relationships/hyperlink" Target="https://doi.org/10.1016/j.jvolgeores.2020.107109" TargetMode="External"/><Relationship Id="rId1509" Type="http://schemas.openxmlformats.org/officeDocument/2006/relationships/hyperlink" Target="https://doi.org/10.1016/j.jvolgeores.2020.107109" TargetMode="External"/><Relationship Id="rId1716" Type="http://schemas.openxmlformats.org/officeDocument/2006/relationships/hyperlink" Target="https://doi.org/10.1029/2018GL081822" TargetMode="External"/><Relationship Id="rId1923" Type="http://schemas.openxmlformats.org/officeDocument/2006/relationships/hyperlink" Target="https://doi.org/10.1007/s00445-014-0822-x" TargetMode="External"/><Relationship Id="rId297" Type="http://schemas.openxmlformats.org/officeDocument/2006/relationships/hyperlink" Target="https://doi.org/10.1007/s00445-012-0668-z" TargetMode="External"/><Relationship Id="rId518" Type="http://schemas.openxmlformats.org/officeDocument/2006/relationships/hyperlink" Target="https://doi.org/10.1029/2018GC008006" TargetMode="External"/><Relationship Id="rId725" Type="http://schemas.openxmlformats.org/officeDocument/2006/relationships/hyperlink" Target="https://doi.org/10.1029/2019GC008611" TargetMode="External"/><Relationship Id="rId932" Type="http://schemas.openxmlformats.org/officeDocument/2006/relationships/hyperlink" Target="https://doi.org/10.1007/s00410-020-1664-5" TargetMode="External"/><Relationship Id="rId1148" Type="http://schemas.openxmlformats.org/officeDocument/2006/relationships/hyperlink" Target="https://doi.org/10.5194/se-9-431-2018" TargetMode="External"/><Relationship Id="rId1355" Type="http://schemas.openxmlformats.org/officeDocument/2006/relationships/hyperlink" Target="https://doi.org/10.1002/2013JB010355" TargetMode="External"/><Relationship Id="rId1562" Type="http://schemas.openxmlformats.org/officeDocument/2006/relationships/hyperlink" Target="https://doi.org/10.1007/s00445-006-0067-4" TargetMode="External"/><Relationship Id="rId157" Type="http://schemas.openxmlformats.org/officeDocument/2006/relationships/hyperlink" Target="https://doi.org/10.1007/s00445-017-1099-7" TargetMode="External"/><Relationship Id="rId364" Type="http://schemas.openxmlformats.org/officeDocument/2006/relationships/hyperlink" Target="https://doi.org/10.1007/s00445-019-1298-5" TargetMode="External"/><Relationship Id="rId1008" Type="http://schemas.openxmlformats.org/officeDocument/2006/relationships/hyperlink" Target="https://doi.org/10.5194/se-9-431-2018" TargetMode="External"/><Relationship Id="rId1215" Type="http://schemas.openxmlformats.org/officeDocument/2006/relationships/hyperlink" Target="https://doi.org/10.1016/j.jvolgeores.2018.02.002" TargetMode="External"/><Relationship Id="rId1422" Type="http://schemas.openxmlformats.org/officeDocument/2006/relationships/hyperlink" Target="https://doi.org/10.1016/j.epsl.2012.09.042" TargetMode="External"/><Relationship Id="rId1867" Type="http://schemas.openxmlformats.org/officeDocument/2006/relationships/hyperlink" Target="https://doi.org/10.1007/s00445-014-0822-x" TargetMode="External"/><Relationship Id="rId2045" Type="http://schemas.openxmlformats.org/officeDocument/2006/relationships/hyperlink" Target="https://doi.org/10.1007/s00445-014-0822-x" TargetMode="External"/><Relationship Id="rId61" Type="http://schemas.openxmlformats.org/officeDocument/2006/relationships/hyperlink" Target="https://doi.org/10.1007/s00445-017-1099-7" TargetMode="External"/><Relationship Id="rId571" Type="http://schemas.openxmlformats.org/officeDocument/2006/relationships/hyperlink" Target="https://doi.org/10.1016/j.jvolgeores.2020.107068" TargetMode="External"/><Relationship Id="rId669" Type="http://schemas.openxmlformats.org/officeDocument/2006/relationships/hyperlink" Target="https://doi.org/10.1007/s004450050128" TargetMode="External"/><Relationship Id="rId876" Type="http://schemas.openxmlformats.org/officeDocument/2006/relationships/hyperlink" Target="https://doi.org/10.1007/s00410-020-1664-5" TargetMode="External"/><Relationship Id="rId1299" Type="http://schemas.openxmlformats.org/officeDocument/2006/relationships/hyperlink" Target="https://doi.org/10.5194/se-9-431-2018" TargetMode="External"/><Relationship Id="rId1727" Type="http://schemas.openxmlformats.org/officeDocument/2006/relationships/hyperlink" Target="https://doi.org/10.1007/s00445-020-1370-1" TargetMode="External"/><Relationship Id="rId1934" Type="http://schemas.openxmlformats.org/officeDocument/2006/relationships/hyperlink" Target="https://doi.org/10.1007/s00445-014-0822-x" TargetMode="External"/><Relationship Id="rId19" Type="http://schemas.openxmlformats.org/officeDocument/2006/relationships/hyperlink" Target="https://doi.org/10.1029/2006JB004385" TargetMode="External"/><Relationship Id="rId224" Type="http://schemas.openxmlformats.org/officeDocument/2006/relationships/hyperlink" Target="https://doi.org/10.1007/s00445-017-1099-7" TargetMode="External"/><Relationship Id="rId431" Type="http://schemas.openxmlformats.org/officeDocument/2006/relationships/hyperlink" Target="https://doi.org/10.1007/s00445-019-1298-5" TargetMode="External"/><Relationship Id="rId529" Type="http://schemas.openxmlformats.org/officeDocument/2006/relationships/hyperlink" Target="https://doi.org/10.1029/2018GC008006" TargetMode="External"/><Relationship Id="rId736" Type="http://schemas.openxmlformats.org/officeDocument/2006/relationships/hyperlink" Target="https://doi.org/10.1029/2019GC008611" TargetMode="External"/><Relationship Id="rId1061" Type="http://schemas.openxmlformats.org/officeDocument/2006/relationships/hyperlink" Target="https://doi.org/10.1029/2019GC008611" TargetMode="External"/><Relationship Id="rId1159" Type="http://schemas.openxmlformats.org/officeDocument/2006/relationships/hyperlink" Target="https://doi.org/10.5194/se-9-431-2018" TargetMode="External"/><Relationship Id="rId1366" Type="http://schemas.openxmlformats.org/officeDocument/2006/relationships/hyperlink" Target="https://doi.org/10.1016/0377-0273(94)00015-8" TargetMode="External"/><Relationship Id="rId168" Type="http://schemas.openxmlformats.org/officeDocument/2006/relationships/hyperlink" Target="https://doi.org/10.1007/s00445-017-1099-7" TargetMode="External"/><Relationship Id="rId943" Type="http://schemas.openxmlformats.org/officeDocument/2006/relationships/hyperlink" Target="https://doi.org/10.5194/se-9-431-2018" TargetMode="External"/><Relationship Id="rId1019" Type="http://schemas.openxmlformats.org/officeDocument/2006/relationships/hyperlink" Target="https://doi.org/10.5194/se-9-431-2018" TargetMode="External"/><Relationship Id="rId1573" Type="http://schemas.openxmlformats.org/officeDocument/2006/relationships/hyperlink" Target="https://doi.org/10.1007/s00445-009-0315-5" TargetMode="External"/><Relationship Id="rId1780" Type="http://schemas.openxmlformats.org/officeDocument/2006/relationships/hyperlink" Target="https://doi.org/10.1007/s00445-020-1370-1" TargetMode="External"/><Relationship Id="rId1878" Type="http://schemas.openxmlformats.org/officeDocument/2006/relationships/hyperlink" Target="https://doi.org/10.1007/s00445-014-0822-x" TargetMode="External"/><Relationship Id="rId72" Type="http://schemas.openxmlformats.org/officeDocument/2006/relationships/hyperlink" Target="https://doi.org/10.1007/s00445-017-1099-7" TargetMode="External"/><Relationship Id="rId375" Type="http://schemas.openxmlformats.org/officeDocument/2006/relationships/hyperlink" Target="https://doi.org/10.1007/s00445-019-1298-5" TargetMode="External"/><Relationship Id="rId582" Type="http://schemas.openxmlformats.org/officeDocument/2006/relationships/hyperlink" Target="https://doi.org/10.1016/j.jvolgeores.2020.107068" TargetMode="External"/><Relationship Id="rId803" Type="http://schemas.openxmlformats.org/officeDocument/2006/relationships/hyperlink" Target="https://doi.org/10.1007/s00410-020-1664-5" TargetMode="External"/><Relationship Id="rId1226" Type="http://schemas.openxmlformats.org/officeDocument/2006/relationships/hyperlink" Target="https://doi.org/10.1016/j.jvolgeores.2018.02.002" TargetMode="External"/><Relationship Id="rId1433" Type="http://schemas.openxmlformats.org/officeDocument/2006/relationships/hyperlink" Target="https://doi.org/10.1016/j.epsl.2012.09.042" TargetMode="External"/><Relationship Id="rId1640" Type="http://schemas.openxmlformats.org/officeDocument/2006/relationships/hyperlink" Target="https://www.proquest.com/docview/2190795042/abstract/681838D9B30F4D2DPQ/1?accountid=9730" TargetMode="External"/><Relationship Id="rId1738" Type="http://schemas.openxmlformats.org/officeDocument/2006/relationships/hyperlink" Target="https://doi.org/10.1007/s00445-020-1370-1" TargetMode="External"/><Relationship Id="rId2056" Type="http://schemas.openxmlformats.org/officeDocument/2006/relationships/hyperlink" Target="https://doi.org/10.1007/s00445-014-0822-x" TargetMode="External"/><Relationship Id="rId3" Type="http://schemas.openxmlformats.org/officeDocument/2006/relationships/hyperlink" Target="https://doi.org/10.1007/s004450100141" TargetMode="External"/><Relationship Id="rId235" Type="http://schemas.openxmlformats.org/officeDocument/2006/relationships/hyperlink" Target="https://doi.org/10.1007/s00445-017-1099-7" TargetMode="External"/><Relationship Id="rId442" Type="http://schemas.openxmlformats.org/officeDocument/2006/relationships/hyperlink" Target="https://doi.org/10.1007/s00445-019-1298-5" TargetMode="External"/><Relationship Id="rId887" Type="http://schemas.openxmlformats.org/officeDocument/2006/relationships/hyperlink" Target="https://doi.org/10.1007/s00410-020-1664-5" TargetMode="External"/><Relationship Id="rId1072" Type="http://schemas.openxmlformats.org/officeDocument/2006/relationships/hyperlink" Target="https://doi.org/10.1007/s00410-020-1664-5" TargetMode="External"/><Relationship Id="rId1500" Type="http://schemas.openxmlformats.org/officeDocument/2006/relationships/hyperlink" Target="https://doi.org/10.1016/j.jvolgeores.2020.107109" TargetMode="External"/><Relationship Id="rId1945" Type="http://schemas.openxmlformats.org/officeDocument/2006/relationships/hyperlink" Target="https://doi.org/10.1007/s00445-014-0822-x" TargetMode="External"/><Relationship Id="rId302" Type="http://schemas.openxmlformats.org/officeDocument/2006/relationships/hyperlink" Target="https://doi.org/10.1007/s00445-017-1099-7" TargetMode="External"/><Relationship Id="rId747" Type="http://schemas.openxmlformats.org/officeDocument/2006/relationships/hyperlink" Target="https://doi.org/10.1029/2019GC008611" TargetMode="External"/><Relationship Id="rId954" Type="http://schemas.openxmlformats.org/officeDocument/2006/relationships/hyperlink" Target="https://doi.org/10.5194/se-9-431-2018" TargetMode="External"/><Relationship Id="rId1377" Type="http://schemas.openxmlformats.org/officeDocument/2006/relationships/hyperlink" Target="https://doi.org/10.1016/j.jvolgeores.2019.07.013" TargetMode="External"/><Relationship Id="rId1584" Type="http://schemas.openxmlformats.org/officeDocument/2006/relationships/hyperlink" Target="https://doi.org/10.1016/j.jvolgeores.2004.05.015" TargetMode="External"/><Relationship Id="rId1791" Type="http://schemas.openxmlformats.org/officeDocument/2006/relationships/hyperlink" Target="https://doi.org/10.1029/2017JB015357" TargetMode="External"/><Relationship Id="rId1805" Type="http://schemas.openxmlformats.org/officeDocument/2006/relationships/hyperlink" Target="https://doi.org/10.1007/s00445-014-0822-x" TargetMode="External"/><Relationship Id="rId83" Type="http://schemas.openxmlformats.org/officeDocument/2006/relationships/hyperlink" Target="https://doi.org/10.1007/s00445-017-1099-7" TargetMode="External"/><Relationship Id="rId179" Type="http://schemas.openxmlformats.org/officeDocument/2006/relationships/hyperlink" Target="https://doi.org/10.1007/s00445-017-1099-7" TargetMode="External"/><Relationship Id="rId386" Type="http://schemas.openxmlformats.org/officeDocument/2006/relationships/hyperlink" Target="https://doi.org/10.1007/s00445-019-1298-5" TargetMode="External"/><Relationship Id="rId593" Type="http://schemas.openxmlformats.org/officeDocument/2006/relationships/hyperlink" Target="https://doi.org/10.1029/2006GL027224" TargetMode="External"/><Relationship Id="rId607" Type="http://schemas.openxmlformats.org/officeDocument/2006/relationships/hyperlink" Target="https://doi.org/10.1029/2006GL027224" TargetMode="External"/><Relationship Id="rId814" Type="http://schemas.openxmlformats.org/officeDocument/2006/relationships/hyperlink" Target="https://doi.org/10.1007/s00410-020-1664-5" TargetMode="External"/><Relationship Id="rId1237" Type="http://schemas.openxmlformats.org/officeDocument/2006/relationships/hyperlink" Target="https://doi.org/10.1016/j.jvolgeores.2018.02.002" TargetMode="External"/><Relationship Id="rId1444" Type="http://schemas.openxmlformats.org/officeDocument/2006/relationships/hyperlink" Target="https://doi.org/10.1016/j.epsl.2012.09.042" TargetMode="External"/><Relationship Id="rId1651" Type="http://schemas.openxmlformats.org/officeDocument/2006/relationships/hyperlink" Target="https://doi.org/10.1016/j.epsl.2015.11.035" TargetMode="External"/><Relationship Id="rId1889" Type="http://schemas.openxmlformats.org/officeDocument/2006/relationships/hyperlink" Target="https://doi.org/10.1007/s00445-014-0822-x" TargetMode="External"/><Relationship Id="rId2067" Type="http://schemas.openxmlformats.org/officeDocument/2006/relationships/hyperlink" Target="https://doi.org/10.1007/s00445-014-0822-x" TargetMode="External"/><Relationship Id="rId246" Type="http://schemas.openxmlformats.org/officeDocument/2006/relationships/hyperlink" Target="https://doi.org/10.1007/s00445-012-0668-z" TargetMode="External"/><Relationship Id="rId453" Type="http://schemas.openxmlformats.org/officeDocument/2006/relationships/hyperlink" Target="https://doi.org/10.1007/s00445-019-1298-5" TargetMode="External"/><Relationship Id="rId660" Type="http://schemas.openxmlformats.org/officeDocument/2006/relationships/hyperlink" Target="https://doi.org/10.1007/s004450050128" TargetMode="External"/><Relationship Id="rId898" Type="http://schemas.openxmlformats.org/officeDocument/2006/relationships/hyperlink" Target="https://doi.org/10.1007/s00410-020-1664-5" TargetMode="External"/><Relationship Id="rId1083" Type="http://schemas.openxmlformats.org/officeDocument/2006/relationships/hyperlink" Target="https://doi.org/10.1007/s00410-020-1664-5" TargetMode="External"/><Relationship Id="rId1290" Type="http://schemas.openxmlformats.org/officeDocument/2006/relationships/hyperlink" Target="https://doi.org/10.1016/j.jvolgeores.2013.01.016" TargetMode="External"/><Relationship Id="rId1304" Type="http://schemas.openxmlformats.org/officeDocument/2006/relationships/hyperlink" Target="https://doi.org/10.1029/2007JB005328" TargetMode="External"/><Relationship Id="rId1511" Type="http://schemas.openxmlformats.org/officeDocument/2006/relationships/hyperlink" Target="https://doi.org/10.1016/j.jvolgeores.2015.05.021" TargetMode="External"/><Relationship Id="rId1749" Type="http://schemas.openxmlformats.org/officeDocument/2006/relationships/hyperlink" Target="https://doi.org/10.1007/s00445-020-1370-1" TargetMode="External"/><Relationship Id="rId1956" Type="http://schemas.openxmlformats.org/officeDocument/2006/relationships/hyperlink" Target="https://doi.org/10.1007/s00445-014-0822-x" TargetMode="External"/><Relationship Id="rId106" Type="http://schemas.openxmlformats.org/officeDocument/2006/relationships/hyperlink" Target="https://doi.org/10.1007/s00445-017-1099-7" TargetMode="External"/><Relationship Id="rId313" Type="http://schemas.openxmlformats.org/officeDocument/2006/relationships/hyperlink" Target="https://doi.org/10.1002/2013GL058105" TargetMode="External"/><Relationship Id="rId758" Type="http://schemas.openxmlformats.org/officeDocument/2006/relationships/hyperlink" Target="https://doi.org/10.1029/2019GC008611" TargetMode="External"/><Relationship Id="rId965" Type="http://schemas.openxmlformats.org/officeDocument/2006/relationships/hyperlink" Target="https://doi.org/10.5194/se-9-431-2018" TargetMode="External"/><Relationship Id="rId1150" Type="http://schemas.openxmlformats.org/officeDocument/2006/relationships/hyperlink" Target="https://doi.org/10.5194/se-9-431-2018" TargetMode="External"/><Relationship Id="rId1388" Type="http://schemas.openxmlformats.org/officeDocument/2006/relationships/hyperlink" Target="https://doi.org/10.1016/j.jvolgeores.2019.07.013" TargetMode="External"/><Relationship Id="rId1595" Type="http://schemas.openxmlformats.org/officeDocument/2006/relationships/hyperlink" Target="https://doi.org/10.1016/j.jvolgeores.2004.05.015" TargetMode="External"/><Relationship Id="rId1609" Type="http://schemas.openxmlformats.org/officeDocument/2006/relationships/hyperlink" Target="https://doi.org/10.1016/j.jvolgeores.2004.05.015" TargetMode="External"/><Relationship Id="rId1816" Type="http://schemas.openxmlformats.org/officeDocument/2006/relationships/hyperlink" Target="https://doi.org/10.1007/s00445-014-0822-x" TargetMode="External"/><Relationship Id="rId10" Type="http://schemas.openxmlformats.org/officeDocument/2006/relationships/hyperlink" Target="https://doi.org/10.1016/j.jvolgeores.2010.04.001" TargetMode="External"/><Relationship Id="rId94" Type="http://schemas.openxmlformats.org/officeDocument/2006/relationships/hyperlink" Target="https://doi.org/10.1007/s00445-017-1099-7" TargetMode="External"/><Relationship Id="rId397" Type="http://schemas.openxmlformats.org/officeDocument/2006/relationships/hyperlink" Target="https://doi.org/10.1007/s00445-019-1298-5" TargetMode="External"/><Relationship Id="rId520" Type="http://schemas.openxmlformats.org/officeDocument/2006/relationships/hyperlink" Target="https://doi.org/10.1029/2018GC008006" TargetMode="External"/><Relationship Id="rId618" Type="http://schemas.openxmlformats.org/officeDocument/2006/relationships/hyperlink" Target="https://doi.org/10.1007/s004450050128" TargetMode="External"/><Relationship Id="rId825" Type="http://schemas.openxmlformats.org/officeDocument/2006/relationships/hyperlink" Target="https://doi.org/10.1007/s00410-020-1664-5" TargetMode="External"/><Relationship Id="rId1248" Type="http://schemas.openxmlformats.org/officeDocument/2006/relationships/hyperlink" Target="https://doi.org/10.1016/j.epsl.2021.117134" TargetMode="External"/><Relationship Id="rId1455" Type="http://schemas.openxmlformats.org/officeDocument/2006/relationships/hyperlink" Target="https://doi.org/10.1016/j.epsl.2012.09.042" TargetMode="External"/><Relationship Id="rId1662" Type="http://schemas.openxmlformats.org/officeDocument/2006/relationships/hyperlink" Target="https://doi.org/10.1016/j.epsl.2015.11.035" TargetMode="External"/><Relationship Id="rId2078" Type="http://schemas.openxmlformats.org/officeDocument/2006/relationships/hyperlink" Target="https://doi.org/10.1007/s00445-014-0822-x" TargetMode="External"/><Relationship Id="rId257" Type="http://schemas.openxmlformats.org/officeDocument/2006/relationships/hyperlink" Target="https://doi.org/10.1007/s00445-012-0668-z" TargetMode="External"/><Relationship Id="rId464" Type="http://schemas.openxmlformats.org/officeDocument/2006/relationships/hyperlink" Target="https://doi.org/10.1007/s00445-021-01497-6" TargetMode="External"/><Relationship Id="rId1010" Type="http://schemas.openxmlformats.org/officeDocument/2006/relationships/hyperlink" Target="https://doi.org/10.5194/se-9-431-2018" TargetMode="External"/><Relationship Id="rId1094" Type="http://schemas.openxmlformats.org/officeDocument/2006/relationships/hyperlink" Target="https://doi.org/10.1007/s00410-020-1664-5" TargetMode="External"/><Relationship Id="rId1108" Type="http://schemas.openxmlformats.org/officeDocument/2006/relationships/hyperlink" Target="https://doi.org/10.1007/s00410-020-1664-5" TargetMode="External"/><Relationship Id="rId1315" Type="http://schemas.openxmlformats.org/officeDocument/2006/relationships/hyperlink" Target="https://doi.org/10.5194/se-9-431-2018" TargetMode="External"/><Relationship Id="rId1967" Type="http://schemas.openxmlformats.org/officeDocument/2006/relationships/hyperlink" Target="https://doi.org/10.1007/s00445-014-0822-x" TargetMode="External"/><Relationship Id="rId117" Type="http://schemas.openxmlformats.org/officeDocument/2006/relationships/hyperlink" Target="https://doi.org/10.1007/s00445-017-1099-7" TargetMode="External"/><Relationship Id="rId671" Type="http://schemas.openxmlformats.org/officeDocument/2006/relationships/hyperlink" Target="https://doi.org/10.1007/s004450050128" TargetMode="External"/><Relationship Id="rId769" Type="http://schemas.openxmlformats.org/officeDocument/2006/relationships/hyperlink" Target="https://doi.org/10.1029/2019GC008611" TargetMode="External"/><Relationship Id="rId976" Type="http://schemas.openxmlformats.org/officeDocument/2006/relationships/hyperlink" Target="https://doi.org/10.5194/se-9-431-2018" TargetMode="External"/><Relationship Id="rId1399" Type="http://schemas.openxmlformats.org/officeDocument/2006/relationships/hyperlink" Target="https://doi.org/10.1016/j.jvolgeores.2011.04.010" TargetMode="External"/><Relationship Id="rId324" Type="http://schemas.openxmlformats.org/officeDocument/2006/relationships/hyperlink" Target="https://doi.org/10.1130/B30668.1" TargetMode="External"/><Relationship Id="rId531" Type="http://schemas.openxmlformats.org/officeDocument/2006/relationships/hyperlink" Target="https://doi.org/10.1029/2018GC008006" TargetMode="External"/><Relationship Id="rId629" Type="http://schemas.openxmlformats.org/officeDocument/2006/relationships/hyperlink" Target="https://doi.org/10.1007/s004450050128" TargetMode="External"/><Relationship Id="rId1161" Type="http://schemas.openxmlformats.org/officeDocument/2006/relationships/hyperlink" Target="https://doi.org/10.5194/se-9-431-2018" TargetMode="External"/><Relationship Id="rId1259" Type="http://schemas.openxmlformats.org/officeDocument/2006/relationships/hyperlink" Target="https://doi.org/10.1007/s00445-011-0531-7" TargetMode="External"/><Relationship Id="rId1466" Type="http://schemas.openxmlformats.org/officeDocument/2006/relationships/hyperlink" Target="https://doi.org/10.1016/j.epsl.2012.09.042" TargetMode="External"/><Relationship Id="rId2005" Type="http://schemas.openxmlformats.org/officeDocument/2006/relationships/hyperlink" Target="https://doi.org/10.1007/s00445-014-0822-x" TargetMode="External"/><Relationship Id="rId836" Type="http://schemas.openxmlformats.org/officeDocument/2006/relationships/hyperlink" Target="https://doi.org/10.1007/s00410-020-1664-5" TargetMode="External"/><Relationship Id="rId1021" Type="http://schemas.openxmlformats.org/officeDocument/2006/relationships/hyperlink" Target="https://doi.org/10.5194/se-9-431-2018" TargetMode="External"/><Relationship Id="rId1119" Type="http://schemas.openxmlformats.org/officeDocument/2006/relationships/hyperlink" Target="https://doi.org/10.1007/s00410-020-1664-5" TargetMode="External"/><Relationship Id="rId1673" Type="http://schemas.openxmlformats.org/officeDocument/2006/relationships/hyperlink" Target="https://doi.org/10.1130/G39157.1" TargetMode="External"/><Relationship Id="rId1880" Type="http://schemas.openxmlformats.org/officeDocument/2006/relationships/hyperlink" Target="https://doi.org/10.1007/s00445-014-0822-x" TargetMode="External"/><Relationship Id="rId1978" Type="http://schemas.openxmlformats.org/officeDocument/2006/relationships/hyperlink" Target="https://doi.org/10.1007/s00445-014-0822-x" TargetMode="External"/><Relationship Id="rId903" Type="http://schemas.openxmlformats.org/officeDocument/2006/relationships/hyperlink" Target="https://doi.org/10.1007/s00410-020-1664-5" TargetMode="External"/><Relationship Id="rId1326" Type="http://schemas.openxmlformats.org/officeDocument/2006/relationships/hyperlink" Target="https://doi.org/10.1002/2013JB010355" TargetMode="External"/><Relationship Id="rId1533" Type="http://schemas.openxmlformats.org/officeDocument/2006/relationships/hyperlink" Target="https://doi.org/10.1007/s00445-004-0368-4" TargetMode="External"/><Relationship Id="rId1740" Type="http://schemas.openxmlformats.org/officeDocument/2006/relationships/hyperlink" Target="https://doi.org/10.1007/s00445-020-1370-1" TargetMode="External"/><Relationship Id="rId32" Type="http://schemas.openxmlformats.org/officeDocument/2006/relationships/hyperlink" Target="https://doi.org/10.1016/j.epsl.2017.01.011" TargetMode="External"/><Relationship Id="rId1600" Type="http://schemas.openxmlformats.org/officeDocument/2006/relationships/hyperlink" Target="https://doi.org/10.1016/j.jvolgeores.2004.05.015" TargetMode="External"/><Relationship Id="rId1838" Type="http://schemas.openxmlformats.org/officeDocument/2006/relationships/hyperlink" Target="https://doi.org/10.1007/s00445-014-0822-x" TargetMode="External"/><Relationship Id="rId181" Type="http://schemas.openxmlformats.org/officeDocument/2006/relationships/hyperlink" Target="https://doi.org/10.1007/s00445-017-1099-7" TargetMode="External"/><Relationship Id="rId1905" Type="http://schemas.openxmlformats.org/officeDocument/2006/relationships/hyperlink" Target="https://doi.org/10.1007/s00445-014-0822-x" TargetMode="External"/><Relationship Id="rId279" Type="http://schemas.openxmlformats.org/officeDocument/2006/relationships/hyperlink" Target="https://doi.org/10.1007/s00445-012-0668-z" TargetMode="External"/><Relationship Id="rId486" Type="http://schemas.openxmlformats.org/officeDocument/2006/relationships/hyperlink" Target="https://doi.org/10.1007/s00445-021-01497-6" TargetMode="External"/><Relationship Id="rId693" Type="http://schemas.openxmlformats.org/officeDocument/2006/relationships/hyperlink" Target="https://doi.org/10.1029/2019GC008611" TargetMode="External"/><Relationship Id="rId139" Type="http://schemas.openxmlformats.org/officeDocument/2006/relationships/hyperlink" Target="https://doi.org/10.1007/s00445-017-1099-7" TargetMode="External"/><Relationship Id="rId346" Type="http://schemas.openxmlformats.org/officeDocument/2006/relationships/hyperlink" Target="https://doi.org/10.1130/B30668.1" TargetMode="External"/><Relationship Id="rId553" Type="http://schemas.openxmlformats.org/officeDocument/2006/relationships/hyperlink" Target="https://doi.org/10.1016/j.jvolgeores.2020.107068" TargetMode="External"/><Relationship Id="rId760" Type="http://schemas.openxmlformats.org/officeDocument/2006/relationships/hyperlink" Target="https://doi.org/10.1029/2019GC008611" TargetMode="External"/><Relationship Id="rId998" Type="http://schemas.openxmlformats.org/officeDocument/2006/relationships/hyperlink" Target="https://doi.org/10.5194/se-9-431-2018" TargetMode="External"/><Relationship Id="rId1183" Type="http://schemas.openxmlformats.org/officeDocument/2006/relationships/hyperlink" Target="https://doi.org/10.5194/se-9-431-2018" TargetMode="External"/><Relationship Id="rId1390" Type="http://schemas.openxmlformats.org/officeDocument/2006/relationships/hyperlink" Target="https://doi.org/10.1016/j.jvolgeores.2019.07.013" TargetMode="External"/><Relationship Id="rId2027" Type="http://schemas.openxmlformats.org/officeDocument/2006/relationships/hyperlink" Target="https://doi.org/10.1007/s00445-014-0822-x" TargetMode="External"/><Relationship Id="rId206" Type="http://schemas.openxmlformats.org/officeDocument/2006/relationships/hyperlink" Target="https://doi.org/10.1007/s00445-017-1099-7" TargetMode="External"/><Relationship Id="rId413" Type="http://schemas.openxmlformats.org/officeDocument/2006/relationships/hyperlink" Target="https://doi.org/10.1007/s00445-019-1298-5" TargetMode="External"/><Relationship Id="rId858" Type="http://schemas.openxmlformats.org/officeDocument/2006/relationships/hyperlink" Target="https://doi.org/10.1007/s00410-020-1664-5" TargetMode="External"/><Relationship Id="rId1043" Type="http://schemas.openxmlformats.org/officeDocument/2006/relationships/hyperlink" Target="https://doi.org/10.1029/2019GC008611" TargetMode="External"/><Relationship Id="rId1488" Type="http://schemas.openxmlformats.org/officeDocument/2006/relationships/hyperlink" Target="https://doi.org/10.1016/j.jvolgeores.2020.107109" TargetMode="External"/><Relationship Id="rId1695" Type="http://schemas.openxmlformats.org/officeDocument/2006/relationships/hyperlink" Target="https://doi.org/10.1130/G39157.1" TargetMode="External"/><Relationship Id="rId620" Type="http://schemas.openxmlformats.org/officeDocument/2006/relationships/hyperlink" Target="https://doi.org/10.1007/s004450050128" TargetMode="External"/><Relationship Id="rId718" Type="http://schemas.openxmlformats.org/officeDocument/2006/relationships/hyperlink" Target="https://doi.org/10.1029/2019GC008611" TargetMode="External"/><Relationship Id="rId925" Type="http://schemas.openxmlformats.org/officeDocument/2006/relationships/hyperlink" Target="https://doi.org/10.1007/s00410-020-1664-5" TargetMode="External"/><Relationship Id="rId1250" Type="http://schemas.openxmlformats.org/officeDocument/2006/relationships/hyperlink" Target="https://doi.org/10.1016/j.epsl.2021.117134" TargetMode="External"/><Relationship Id="rId1348" Type="http://schemas.openxmlformats.org/officeDocument/2006/relationships/hyperlink" Target="https://doi.org/10.1002/2013JB010355" TargetMode="External"/><Relationship Id="rId1555" Type="http://schemas.openxmlformats.org/officeDocument/2006/relationships/hyperlink" Target="https://doi.org/10.1130/B25768.1" TargetMode="External"/><Relationship Id="rId1762" Type="http://schemas.openxmlformats.org/officeDocument/2006/relationships/hyperlink" Target="https://doi.org/10.1007/s00445-020-1370-1" TargetMode="External"/><Relationship Id="rId1110" Type="http://schemas.openxmlformats.org/officeDocument/2006/relationships/hyperlink" Target="https://doi.org/10.1007/s00410-020-1664-5" TargetMode="External"/><Relationship Id="rId1208" Type="http://schemas.openxmlformats.org/officeDocument/2006/relationships/hyperlink" Target="https://doi.org/10.3389/feart.2015.00029" TargetMode="External"/><Relationship Id="rId1415" Type="http://schemas.openxmlformats.org/officeDocument/2006/relationships/hyperlink" Target="https://doi.org/10.1016/j.jvolgeores.2013.08.015" TargetMode="External"/><Relationship Id="rId54" Type="http://schemas.openxmlformats.org/officeDocument/2006/relationships/hyperlink" Target="https://doi.org/10.1016/j.epsl.2004.09.025" TargetMode="External"/><Relationship Id="rId1622" Type="http://schemas.openxmlformats.org/officeDocument/2006/relationships/hyperlink" Target="https://www.proquest.com/docview/2190795042/abstract/681838D9B30F4D2DPQ/1?accountid=9730" TargetMode="External"/><Relationship Id="rId1927" Type="http://schemas.openxmlformats.org/officeDocument/2006/relationships/hyperlink" Target="https://doi.org/10.1007/s00445-014-0822-x" TargetMode="External"/><Relationship Id="rId270" Type="http://schemas.openxmlformats.org/officeDocument/2006/relationships/hyperlink" Target="https://doi.org/10.1007/s00445-012-0668-z" TargetMode="External"/><Relationship Id="rId130" Type="http://schemas.openxmlformats.org/officeDocument/2006/relationships/hyperlink" Target="https://doi.org/10.1007/s00445-017-1099-7" TargetMode="External"/><Relationship Id="rId368" Type="http://schemas.openxmlformats.org/officeDocument/2006/relationships/hyperlink" Target="https://doi.org/10.1007/s00445-019-1298-5" TargetMode="External"/><Relationship Id="rId575" Type="http://schemas.openxmlformats.org/officeDocument/2006/relationships/hyperlink" Target="https://doi.org/10.1016/j.jvolgeores.2020.107068" TargetMode="External"/><Relationship Id="rId782" Type="http://schemas.openxmlformats.org/officeDocument/2006/relationships/hyperlink" Target="https://doi.org/10.1007/s00410-020-1664-5" TargetMode="External"/><Relationship Id="rId2049" Type="http://schemas.openxmlformats.org/officeDocument/2006/relationships/hyperlink" Target="https://doi.org/10.1007/s00445-014-0822-x" TargetMode="External"/><Relationship Id="rId228" Type="http://schemas.openxmlformats.org/officeDocument/2006/relationships/hyperlink" Target="https://doi.org/10.1007/s00445-017-1099-7" TargetMode="External"/><Relationship Id="rId435" Type="http://schemas.openxmlformats.org/officeDocument/2006/relationships/hyperlink" Target="https://doi.org/10.1007/s00445-019-1298-5" TargetMode="External"/><Relationship Id="rId642" Type="http://schemas.openxmlformats.org/officeDocument/2006/relationships/hyperlink" Target="https://doi.org/10.1007/s004450050128" TargetMode="External"/><Relationship Id="rId1065" Type="http://schemas.openxmlformats.org/officeDocument/2006/relationships/hyperlink" Target="https://doi.org/10.1007/s00410-020-1664-5" TargetMode="External"/><Relationship Id="rId1272" Type="http://schemas.openxmlformats.org/officeDocument/2006/relationships/hyperlink" Target="https://doi.org/10.1007/s00445-010-0426-z" TargetMode="External"/><Relationship Id="rId502" Type="http://schemas.openxmlformats.org/officeDocument/2006/relationships/hyperlink" Target="https://doi.org/10.1007/s00445-021-01497-6" TargetMode="External"/><Relationship Id="rId947" Type="http://schemas.openxmlformats.org/officeDocument/2006/relationships/hyperlink" Target="https://doi.org/10.5194/se-9-431-2018" TargetMode="External"/><Relationship Id="rId1132" Type="http://schemas.openxmlformats.org/officeDocument/2006/relationships/hyperlink" Target="https://doi.org/10.5194/se-9-431-2018" TargetMode="External"/><Relationship Id="rId1577" Type="http://schemas.openxmlformats.org/officeDocument/2006/relationships/hyperlink" Target="https://doi.org/10.1007/s00445-009-0315-5" TargetMode="External"/><Relationship Id="rId1784" Type="http://schemas.openxmlformats.org/officeDocument/2006/relationships/hyperlink" Target="https://doi.org/10.1016/j.epsl.2022.117891" TargetMode="External"/><Relationship Id="rId1991" Type="http://schemas.openxmlformats.org/officeDocument/2006/relationships/hyperlink" Target="https://doi.org/10.1007/s00445-014-0822-x" TargetMode="External"/><Relationship Id="rId76" Type="http://schemas.openxmlformats.org/officeDocument/2006/relationships/hyperlink" Target="https://doi.org/10.1007/s00445-017-1099-7" TargetMode="External"/><Relationship Id="rId807" Type="http://schemas.openxmlformats.org/officeDocument/2006/relationships/hyperlink" Target="https://doi.org/10.1007/s00410-020-1664-5" TargetMode="External"/><Relationship Id="rId1437" Type="http://schemas.openxmlformats.org/officeDocument/2006/relationships/hyperlink" Target="https://doi.org/10.1016/j.epsl.2012.09.042" TargetMode="External"/><Relationship Id="rId1644" Type="http://schemas.openxmlformats.org/officeDocument/2006/relationships/hyperlink" Target="https://www.proquest.com/docview/2190795042/abstract/681838D9B30F4D2DPQ/1?accountid=9730" TargetMode="External"/><Relationship Id="rId1851" Type="http://schemas.openxmlformats.org/officeDocument/2006/relationships/hyperlink" Target="https://doi.org/10.1007/s00445-014-0822-x" TargetMode="External"/><Relationship Id="rId1504" Type="http://schemas.openxmlformats.org/officeDocument/2006/relationships/hyperlink" Target="https://doi.org/10.1016/j.jvolgeores.2020.107109" TargetMode="External"/><Relationship Id="rId1711" Type="http://schemas.openxmlformats.org/officeDocument/2006/relationships/hyperlink" Target="https://doi.org/10.1029/2018GL081822" TargetMode="External"/><Relationship Id="rId1949" Type="http://schemas.openxmlformats.org/officeDocument/2006/relationships/hyperlink" Target="https://doi.org/10.1007/s00445-014-0822-x" TargetMode="External"/><Relationship Id="rId292" Type="http://schemas.openxmlformats.org/officeDocument/2006/relationships/hyperlink" Target="https://doi.org/10.1007/s00445-012-0668-z" TargetMode="External"/><Relationship Id="rId1809" Type="http://schemas.openxmlformats.org/officeDocument/2006/relationships/hyperlink" Target="https://doi.org/10.1007/s00445-014-0822-x" TargetMode="External"/><Relationship Id="rId597" Type="http://schemas.openxmlformats.org/officeDocument/2006/relationships/hyperlink" Target="https://doi.org/10.1029/2006GL027224" TargetMode="External"/><Relationship Id="rId152" Type="http://schemas.openxmlformats.org/officeDocument/2006/relationships/hyperlink" Target="https://doi.org/10.1007/s00445-017-1099-7" TargetMode="External"/><Relationship Id="rId457" Type="http://schemas.openxmlformats.org/officeDocument/2006/relationships/hyperlink" Target="https://doi.org/10.1007/s00445-021-01497-6" TargetMode="External"/><Relationship Id="rId1087" Type="http://schemas.openxmlformats.org/officeDocument/2006/relationships/hyperlink" Target="https://doi.org/10.1007/s00410-020-1664-5" TargetMode="External"/><Relationship Id="rId1294" Type="http://schemas.openxmlformats.org/officeDocument/2006/relationships/hyperlink" Target="https://doi.org/10.1016/j.jvolgeores.2013.01.016" TargetMode="External"/><Relationship Id="rId2040" Type="http://schemas.openxmlformats.org/officeDocument/2006/relationships/hyperlink" Target="https://doi.org/10.1007/s00445-014-0822-x" TargetMode="External"/><Relationship Id="rId664" Type="http://schemas.openxmlformats.org/officeDocument/2006/relationships/hyperlink" Target="https://doi.org/10.1007/s004450050128" TargetMode="External"/><Relationship Id="rId871" Type="http://schemas.openxmlformats.org/officeDocument/2006/relationships/hyperlink" Target="https://doi.org/10.1007/s00410-020-1664-5" TargetMode="External"/><Relationship Id="rId969" Type="http://schemas.openxmlformats.org/officeDocument/2006/relationships/hyperlink" Target="https://doi.org/10.5194/se-9-431-2018" TargetMode="External"/><Relationship Id="rId1599" Type="http://schemas.openxmlformats.org/officeDocument/2006/relationships/hyperlink" Target="https://doi.org/10.1016/j.jvolgeores.2004.05.015" TargetMode="External"/><Relationship Id="rId317" Type="http://schemas.openxmlformats.org/officeDocument/2006/relationships/hyperlink" Target="https://doi.org/10.1130/B30668.1" TargetMode="External"/><Relationship Id="rId524" Type="http://schemas.openxmlformats.org/officeDocument/2006/relationships/hyperlink" Target="https://doi.org/10.1029/2018GC008006" TargetMode="External"/><Relationship Id="rId731" Type="http://schemas.openxmlformats.org/officeDocument/2006/relationships/hyperlink" Target="https://doi.org/10.1029/2019GC008611" TargetMode="External"/><Relationship Id="rId1154" Type="http://schemas.openxmlformats.org/officeDocument/2006/relationships/hyperlink" Target="https://doi.org/10.5194/se-9-431-2018" TargetMode="External"/><Relationship Id="rId1361" Type="http://schemas.openxmlformats.org/officeDocument/2006/relationships/hyperlink" Target="https://doi.org/10.1007/s00445-006-0086-1" TargetMode="External"/><Relationship Id="rId1459" Type="http://schemas.openxmlformats.org/officeDocument/2006/relationships/hyperlink" Target="https://doi.org/10.1016/j.epsl.2012.09.042" TargetMode="External"/><Relationship Id="rId98" Type="http://schemas.openxmlformats.org/officeDocument/2006/relationships/hyperlink" Target="https://doi.org/10.1007/s00445-017-1099-7" TargetMode="External"/><Relationship Id="rId829" Type="http://schemas.openxmlformats.org/officeDocument/2006/relationships/hyperlink" Target="https://doi.org/10.1007/s00410-020-1664-5" TargetMode="External"/><Relationship Id="rId1014" Type="http://schemas.openxmlformats.org/officeDocument/2006/relationships/hyperlink" Target="https://doi.org/10.5194/se-9-431-2018" TargetMode="External"/><Relationship Id="rId1221" Type="http://schemas.openxmlformats.org/officeDocument/2006/relationships/hyperlink" Target="https://doi.org/10.1016/j.jvolgeores.2018.02.002" TargetMode="External"/><Relationship Id="rId1666" Type="http://schemas.openxmlformats.org/officeDocument/2006/relationships/hyperlink" Target="https://doi.org/10.1016/j.epsl.2015.11.035" TargetMode="External"/><Relationship Id="rId1873" Type="http://schemas.openxmlformats.org/officeDocument/2006/relationships/hyperlink" Target="https://doi.org/10.1007/s00445-014-0822-x" TargetMode="External"/><Relationship Id="rId1319" Type="http://schemas.openxmlformats.org/officeDocument/2006/relationships/hyperlink" Target="https://doi.org/10.1002/2013JB010355" TargetMode="External"/><Relationship Id="rId1526" Type="http://schemas.openxmlformats.org/officeDocument/2006/relationships/hyperlink" Target="https://doi.org/10.1007/s00445-004-0368-4" TargetMode="External"/><Relationship Id="rId1733" Type="http://schemas.openxmlformats.org/officeDocument/2006/relationships/hyperlink" Target="https://doi.org/10.1007/s00445-020-1370-1" TargetMode="External"/><Relationship Id="rId1940" Type="http://schemas.openxmlformats.org/officeDocument/2006/relationships/hyperlink" Target="https://doi.org/10.1007/s00445-014-0822-x" TargetMode="External"/><Relationship Id="rId25" Type="http://schemas.openxmlformats.org/officeDocument/2006/relationships/hyperlink" Target="https://doi.org/10.1007/s00445-006-0073-6" TargetMode="External"/><Relationship Id="rId1800" Type="http://schemas.openxmlformats.org/officeDocument/2006/relationships/hyperlink" Target="https://doi.org/10.1007/s00445-014-0822-x" TargetMode="External"/><Relationship Id="rId174" Type="http://schemas.openxmlformats.org/officeDocument/2006/relationships/hyperlink" Target="https://doi.org/10.1007/s00445-017-1099-7" TargetMode="External"/><Relationship Id="rId381" Type="http://schemas.openxmlformats.org/officeDocument/2006/relationships/hyperlink" Target="https://doi.org/10.1007/s00445-019-1298-5" TargetMode="External"/><Relationship Id="rId2062" Type="http://schemas.openxmlformats.org/officeDocument/2006/relationships/hyperlink" Target="https://doi.org/10.1007/s00445-014-0822-x" TargetMode="External"/><Relationship Id="rId241" Type="http://schemas.openxmlformats.org/officeDocument/2006/relationships/hyperlink" Target="https://doi.org/10.1007/s00445-012-0668-z" TargetMode="External"/><Relationship Id="rId479" Type="http://schemas.openxmlformats.org/officeDocument/2006/relationships/hyperlink" Target="https://doi.org/10.1007/s00445-021-01497-6" TargetMode="External"/><Relationship Id="rId686" Type="http://schemas.openxmlformats.org/officeDocument/2006/relationships/hyperlink" Target="https://doi.org/10.1029/2019GC008611" TargetMode="External"/><Relationship Id="rId893" Type="http://schemas.openxmlformats.org/officeDocument/2006/relationships/hyperlink" Target="https://doi.org/10.1007/s00410-020-1664-5" TargetMode="External"/><Relationship Id="rId339" Type="http://schemas.openxmlformats.org/officeDocument/2006/relationships/hyperlink" Target="https://doi.org/10.1130/B30668.1" TargetMode="External"/><Relationship Id="rId546" Type="http://schemas.openxmlformats.org/officeDocument/2006/relationships/hyperlink" Target="https://doi.org/10.1016/j.jvolgeores.2020.107068" TargetMode="External"/><Relationship Id="rId753" Type="http://schemas.openxmlformats.org/officeDocument/2006/relationships/hyperlink" Target="https://doi.org/10.1029/2019GC008611" TargetMode="External"/><Relationship Id="rId1176" Type="http://schemas.openxmlformats.org/officeDocument/2006/relationships/hyperlink" Target="https://doi.org/10.5194/se-9-431-2018" TargetMode="External"/><Relationship Id="rId1383" Type="http://schemas.openxmlformats.org/officeDocument/2006/relationships/hyperlink" Target="https://doi.org/10.1016/j.jvolgeores.2019.07.013" TargetMode="External"/><Relationship Id="rId101" Type="http://schemas.openxmlformats.org/officeDocument/2006/relationships/hyperlink" Target="https://doi.org/10.1007/s00445-017-1099-7" TargetMode="External"/><Relationship Id="rId406" Type="http://schemas.openxmlformats.org/officeDocument/2006/relationships/hyperlink" Target="https://doi.org/10.1007/s00445-019-1298-5" TargetMode="External"/><Relationship Id="rId960" Type="http://schemas.openxmlformats.org/officeDocument/2006/relationships/hyperlink" Target="https://doi.org/10.5194/se-9-431-2018" TargetMode="External"/><Relationship Id="rId1036" Type="http://schemas.openxmlformats.org/officeDocument/2006/relationships/hyperlink" Target="https://doi.org/10.1016/j.epsl.2021.117134" TargetMode="External"/><Relationship Id="rId1243" Type="http://schemas.openxmlformats.org/officeDocument/2006/relationships/hyperlink" Target="https://scholarship.rice.edu/handle/1911/88236" TargetMode="External"/><Relationship Id="rId1590" Type="http://schemas.openxmlformats.org/officeDocument/2006/relationships/hyperlink" Target="https://doi.org/10.1016/j.jvolgeores.2004.05.015" TargetMode="External"/><Relationship Id="rId1688" Type="http://schemas.openxmlformats.org/officeDocument/2006/relationships/hyperlink" Target="https://doi.org/10.1130/G39157.1" TargetMode="External"/><Relationship Id="rId1895" Type="http://schemas.openxmlformats.org/officeDocument/2006/relationships/hyperlink" Target="https://doi.org/10.1007/s00445-014-0822-x" TargetMode="External"/><Relationship Id="rId613" Type="http://schemas.openxmlformats.org/officeDocument/2006/relationships/hyperlink" Target="https://doi.org/10.1038/323598a0" TargetMode="External"/><Relationship Id="rId820" Type="http://schemas.openxmlformats.org/officeDocument/2006/relationships/hyperlink" Target="https://doi.org/10.1007/s00410-020-1664-5" TargetMode="External"/><Relationship Id="rId918" Type="http://schemas.openxmlformats.org/officeDocument/2006/relationships/hyperlink" Target="https://doi.org/10.1007/s00410-020-1664-5" TargetMode="External"/><Relationship Id="rId1450" Type="http://schemas.openxmlformats.org/officeDocument/2006/relationships/hyperlink" Target="https://doi.org/10.1016/j.epsl.2012.09.042" TargetMode="External"/><Relationship Id="rId1548" Type="http://schemas.openxmlformats.org/officeDocument/2006/relationships/hyperlink" Target="https://doi.org/10.1016/j.jvolgeores.2009.12.003" TargetMode="External"/><Relationship Id="rId1755" Type="http://schemas.openxmlformats.org/officeDocument/2006/relationships/hyperlink" Target="https://doi.org/10.1007/s00445-020-1370-1" TargetMode="External"/><Relationship Id="rId1103" Type="http://schemas.openxmlformats.org/officeDocument/2006/relationships/hyperlink" Target="https://doi.org/10.1007/s00410-020-1664-5" TargetMode="External"/><Relationship Id="rId1310" Type="http://schemas.openxmlformats.org/officeDocument/2006/relationships/hyperlink" Target="https://doi.org/10.1029/2007JB005328" TargetMode="External"/><Relationship Id="rId1408" Type="http://schemas.openxmlformats.org/officeDocument/2006/relationships/hyperlink" Target="https://doi.org/10.1016/j.jvolgeores.2013.08.015" TargetMode="External"/><Relationship Id="rId1962" Type="http://schemas.openxmlformats.org/officeDocument/2006/relationships/hyperlink" Target="https://doi.org/10.1007/s00445-014-0822-x" TargetMode="External"/><Relationship Id="rId47" Type="http://schemas.openxmlformats.org/officeDocument/2006/relationships/hyperlink" Target="https://doi.org/10.1016/j.epsl.2004.09.025" TargetMode="External"/><Relationship Id="rId1615" Type="http://schemas.openxmlformats.org/officeDocument/2006/relationships/hyperlink" Target="https://doi.org/10.1144/IAVCEl002.7" TargetMode="External"/><Relationship Id="rId1822" Type="http://schemas.openxmlformats.org/officeDocument/2006/relationships/hyperlink" Target="https://doi.org/10.1007/s00445-014-0822-x" TargetMode="External"/><Relationship Id="rId196" Type="http://schemas.openxmlformats.org/officeDocument/2006/relationships/hyperlink" Target="https://doi.org/10.1007/s00445-017-1099-7" TargetMode="External"/><Relationship Id="rId2084" Type="http://schemas.openxmlformats.org/officeDocument/2006/relationships/hyperlink" Target="https://doi.org/10.1007/s00445-014-0822-x" TargetMode="External"/><Relationship Id="rId263" Type="http://schemas.openxmlformats.org/officeDocument/2006/relationships/hyperlink" Target="https://doi.org/10.1007/s00445-012-0668-z" TargetMode="External"/><Relationship Id="rId470" Type="http://schemas.openxmlformats.org/officeDocument/2006/relationships/hyperlink" Target="https://doi.org/10.1007/s00445-021-01497-6" TargetMode="External"/><Relationship Id="rId123" Type="http://schemas.openxmlformats.org/officeDocument/2006/relationships/hyperlink" Target="https://doi.org/10.1007/s00445-017-1099-7" TargetMode="External"/><Relationship Id="rId330" Type="http://schemas.openxmlformats.org/officeDocument/2006/relationships/hyperlink" Target="https://doi.org/10.1130/B30668.1" TargetMode="External"/><Relationship Id="rId568" Type="http://schemas.openxmlformats.org/officeDocument/2006/relationships/hyperlink" Target="https://doi.org/10.1016/j.jvolgeores.2020.107068" TargetMode="External"/><Relationship Id="rId775" Type="http://schemas.openxmlformats.org/officeDocument/2006/relationships/hyperlink" Target="https://doi.org/10.1007/s00410-020-1664-5" TargetMode="External"/><Relationship Id="rId982" Type="http://schemas.openxmlformats.org/officeDocument/2006/relationships/hyperlink" Target="https://doi.org/10.5194/se-9-431-2018" TargetMode="External"/><Relationship Id="rId1198" Type="http://schemas.openxmlformats.org/officeDocument/2006/relationships/hyperlink" Target="https://doi.org/10.1007/s00410-020-1664-5" TargetMode="External"/><Relationship Id="rId2011" Type="http://schemas.openxmlformats.org/officeDocument/2006/relationships/hyperlink" Target="https://doi.org/10.1007/s00445-014-0822-x" TargetMode="External"/><Relationship Id="rId428" Type="http://schemas.openxmlformats.org/officeDocument/2006/relationships/hyperlink" Target="https://doi.org/10.1007/s00445-019-1298-5" TargetMode="External"/><Relationship Id="rId635" Type="http://schemas.openxmlformats.org/officeDocument/2006/relationships/hyperlink" Target="https://doi.org/10.1007/s004450050128" TargetMode="External"/><Relationship Id="rId842" Type="http://schemas.openxmlformats.org/officeDocument/2006/relationships/hyperlink" Target="https://doi.org/10.1007/s00410-020-1664-5" TargetMode="External"/><Relationship Id="rId1058" Type="http://schemas.openxmlformats.org/officeDocument/2006/relationships/hyperlink" Target="https://doi.org/10.1029/2019GC008611" TargetMode="External"/><Relationship Id="rId1265" Type="http://schemas.openxmlformats.org/officeDocument/2006/relationships/hyperlink" Target="https://doi.org/10.1007/s00445-011-0531-7" TargetMode="External"/><Relationship Id="rId1472" Type="http://schemas.openxmlformats.org/officeDocument/2006/relationships/hyperlink" Target="https://doi.org/10.1016/j.epsl.2012.09.042" TargetMode="External"/><Relationship Id="rId702" Type="http://schemas.openxmlformats.org/officeDocument/2006/relationships/hyperlink" Target="https://doi.org/10.1029/2019GC008611" TargetMode="External"/><Relationship Id="rId1125" Type="http://schemas.openxmlformats.org/officeDocument/2006/relationships/hyperlink" Target="https://doi.org/10.5194/se-9-431-2018" TargetMode="External"/><Relationship Id="rId1332" Type="http://schemas.openxmlformats.org/officeDocument/2006/relationships/hyperlink" Target="https://doi.org/10.1002/2013JB010355" TargetMode="External"/><Relationship Id="rId1777" Type="http://schemas.openxmlformats.org/officeDocument/2006/relationships/hyperlink" Target="https://doi.org/10.1007/s00445-020-1370-1" TargetMode="External"/><Relationship Id="rId1984" Type="http://schemas.openxmlformats.org/officeDocument/2006/relationships/hyperlink" Target="https://doi.org/10.1007/s00445-014-0822-x" TargetMode="External"/><Relationship Id="rId69" Type="http://schemas.openxmlformats.org/officeDocument/2006/relationships/hyperlink" Target="https://doi.org/10.1007/s00445-017-1099-7" TargetMode="External"/><Relationship Id="rId1637" Type="http://schemas.openxmlformats.org/officeDocument/2006/relationships/hyperlink" Target="https://www.proquest.com/docview/2190795042/abstract/681838D9B30F4D2DPQ/1?accountid=9730" TargetMode="External"/><Relationship Id="rId1844" Type="http://schemas.openxmlformats.org/officeDocument/2006/relationships/hyperlink" Target="https://doi.org/10.1007/s00445-014-0822-x" TargetMode="External"/><Relationship Id="rId1704" Type="http://schemas.openxmlformats.org/officeDocument/2006/relationships/hyperlink" Target="https://doi.org/10.1029/2018GL081822" TargetMode="External"/><Relationship Id="rId285" Type="http://schemas.openxmlformats.org/officeDocument/2006/relationships/hyperlink" Target="https://doi.org/10.1007/s00445-012-0668-z" TargetMode="External"/><Relationship Id="rId1911" Type="http://schemas.openxmlformats.org/officeDocument/2006/relationships/hyperlink" Target="https://doi.org/10.1007/s00445-014-0822-x" TargetMode="External"/><Relationship Id="rId492" Type="http://schemas.openxmlformats.org/officeDocument/2006/relationships/hyperlink" Target="https://doi.org/10.1007/s00445-021-01497-6" TargetMode="External"/><Relationship Id="rId797" Type="http://schemas.openxmlformats.org/officeDocument/2006/relationships/hyperlink" Target="https://doi.org/10.1007/s00410-020-1664-5" TargetMode="External"/><Relationship Id="rId145" Type="http://schemas.openxmlformats.org/officeDocument/2006/relationships/hyperlink" Target="https://doi.org/10.1007/s00445-017-1099-7" TargetMode="External"/><Relationship Id="rId352" Type="http://schemas.openxmlformats.org/officeDocument/2006/relationships/hyperlink" Target="https://doi.org/10.1130/B30668.1" TargetMode="External"/><Relationship Id="rId1287" Type="http://schemas.openxmlformats.org/officeDocument/2006/relationships/hyperlink" Target="https://doi.org/10.1007/s00445-010-0426-z" TargetMode="External"/><Relationship Id="rId2033" Type="http://schemas.openxmlformats.org/officeDocument/2006/relationships/hyperlink" Target="https://doi.org/10.1007/s00445-014-0822-x" TargetMode="External"/><Relationship Id="rId212" Type="http://schemas.openxmlformats.org/officeDocument/2006/relationships/hyperlink" Target="https://doi.org/10.1007/s00445-017-1099-7" TargetMode="External"/><Relationship Id="rId657" Type="http://schemas.openxmlformats.org/officeDocument/2006/relationships/hyperlink" Target="https://doi.org/10.1007/s004450050128" TargetMode="External"/><Relationship Id="rId864" Type="http://schemas.openxmlformats.org/officeDocument/2006/relationships/hyperlink" Target="https://doi.org/10.1007/s00410-020-1664-5" TargetMode="External"/><Relationship Id="rId1494" Type="http://schemas.openxmlformats.org/officeDocument/2006/relationships/hyperlink" Target="https://doi.org/10.1016/j.jvolgeores.2020.107109" TargetMode="External"/><Relationship Id="rId1799" Type="http://schemas.openxmlformats.org/officeDocument/2006/relationships/hyperlink" Target="https://doi.org/10.1007/s00445-014-0822-x" TargetMode="External"/><Relationship Id="rId517" Type="http://schemas.openxmlformats.org/officeDocument/2006/relationships/hyperlink" Target="https://doi.org/10.1029/2018GC008006" TargetMode="External"/><Relationship Id="rId724" Type="http://schemas.openxmlformats.org/officeDocument/2006/relationships/hyperlink" Target="https://doi.org/10.1029/2019GC008611" TargetMode="External"/><Relationship Id="rId931" Type="http://schemas.openxmlformats.org/officeDocument/2006/relationships/hyperlink" Target="https://doi.org/10.1007/s00410-020-1664-5" TargetMode="External"/><Relationship Id="rId1147" Type="http://schemas.openxmlformats.org/officeDocument/2006/relationships/hyperlink" Target="https://doi.org/10.5194/se-9-431-2018" TargetMode="External"/><Relationship Id="rId1354" Type="http://schemas.openxmlformats.org/officeDocument/2006/relationships/hyperlink" Target="https://doi.org/10.1002/2013JB010355" TargetMode="External"/><Relationship Id="rId1561" Type="http://schemas.openxmlformats.org/officeDocument/2006/relationships/hyperlink" Target="https://doi.org/10.1007/s00445-006-0067-4" TargetMode="External"/><Relationship Id="rId60" Type="http://schemas.openxmlformats.org/officeDocument/2006/relationships/hyperlink" Target="https://doi.org/10.1007/s00445-017-1099-7" TargetMode="External"/><Relationship Id="rId1007" Type="http://schemas.openxmlformats.org/officeDocument/2006/relationships/hyperlink" Target="https://doi.org/10.5194/se-9-431-2018" TargetMode="External"/><Relationship Id="rId1214" Type="http://schemas.openxmlformats.org/officeDocument/2006/relationships/hyperlink" Target="https://doi.org/10.1016/j.jvolgeores.2018.02.002" TargetMode="External"/><Relationship Id="rId1421" Type="http://schemas.openxmlformats.org/officeDocument/2006/relationships/hyperlink" Target="https://doi.org/10.1016/j.epsl.2012.09.042" TargetMode="External"/><Relationship Id="rId1659" Type="http://schemas.openxmlformats.org/officeDocument/2006/relationships/hyperlink" Target="https://doi.org/10.1016/j.epsl.2015.11.035" TargetMode="External"/><Relationship Id="rId1866" Type="http://schemas.openxmlformats.org/officeDocument/2006/relationships/hyperlink" Target="https://doi.org/10.1007/s00445-014-0822-x" TargetMode="External"/><Relationship Id="rId1519" Type="http://schemas.openxmlformats.org/officeDocument/2006/relationships/hyperlink" Target="https://doi.org/10.1007/s00445-016-0999-2" TargetMode="External"/><Relationship Id="rId1726" Type="http://schemas.openxmlformats.org/officeDocument/2006/relationships/hyperlink" Target="https://doi.org/10.1007/s00445-020-1370-1" TargetMode="External"/><Relationship Id="rId1933" Type="http://schemas.openxmlformats.org/officeDocument/2006/relationships/hyperlink" Target="https://doi.org/10.1007/s00445-014-0822-x" TargetMode="External"/><Relationship Id="rId18" Type="http://schemas.openxmlformats.org/officeDocument/2006/relationships/hyperlink" Target="https://doi.org/10.1029/2006JB004385" TargetMode="External"/><Relationship Id="rId167" Type="http://schemas.openxmlformats.org/officeDocument/2006/relationships/hyperlink" Target="https://doi.org/10.1007/s00445-017-1099-7" TargetMode="External"/><Relationship Id="rId374" Type="http://schemas.openxmlformats.org/officeDocument/2006/relationships/hyperlink" Target="https://doi.org/10.1007/s00445-019-1298-5" TargetMode="External"/><Relationship Id="rId581" Type="http://schemas.openxmlformats.org/officeDocument/2006/relationships/hyperlink" Target="https://doi.org/10.1016/j.jvolgeores.2020.107068" TargetMode="External"/><Relationship Id="rId2055" Type="http://schemas.openxmlformats.org/officeDocument/2006/relationships/hyperlink" Target="https://doi.org/10.1007/s00445-014-0822-x" TargetMode="External"/><Relationship Id="rId234" Type="http://schemas.openxmlformats.org/officeDocument/2006/relationships/hyperlink" Target="https://doi.org/10.1007/s00445-017-1099-7" TargetMode="External"/><Relationship Id="rId679" Type="http://schemas.openxmlformats.org/officeDocument/2006/relationships/hyperlink" Target="https://doi.org/10.1007/s004450050128" TargetMode="External"/><Relationship Id="rId886" Type="http://schemas.openxmlformats.org/officeDocument/2006/relationships/hyperlink" Target="https://doi.org/10.1007/s00410-020-1664-5" TargetMode="External"/><Relationship Id="rId2" Type="http://schemas.openxmlformats.org/officeDocument/2006/relationships/hyperlink" Target="https://doi.org/10.1007/s004450100141" TargetMode="External"/><Relationship Id="rId441" Type="http://schemas.openxmlformats.org/officeDocument/2006/relationships/hyperlink" Target="https://doi.org/10.1007/s00445-019-1298-5" TargetMode="External"/><Relationship Id="rId539" Type="http://schemas.openxmlformats.org/officeDocument/2006/relationships/hyperlink" Target="https://doi.org/10.1029/2018GC008006" TargetMode="External"/><Relationship Id="rId746" Type="http://schemas.openxmlformats.org/officeDocument/2006/relationships/hyperlink" Target="https://doi.org/10.1029/2019GC008611" TargetMode="External"/><Relationship Id="rId1071" Type="http://schemas.openxmlformats.org/officeDocument/2006/relationships/hyperlink" Target="https://doi.org/10.1007/s00410-020-1664-5" TargetMode="External"/><Relationship Id="rId1169" Type="http://schemas.openxmlformats.org/officeDocument/2006/relationships/hyperlink" Target="https://doi.org/10.5194/se-9-431-2018" TargetMode="External"/><Relationship Id="rId1376" Type="http://schemas.openxmlformats.org/officeDocument/2006/relationships/hyperlink" Target="https://doi.org/10.1016/j.jvolgeores.2019.07.013" TargetMode="External"/><Relationship Id="rId1583" Type="http://schemas.openxmlformats.org/officeDocument/2006/relationships/hyperlink" Target="https://doi.org/10.1016/j.jvolgeores.2004.05.015" TargetMode="External"/><Relationship Id="rId301" Type="http://schemas.openxmlformats.org/officeDocument/2006/relationships/hyperlink" Target="https://doi.org/10.1007/s00445-012-0668-z" TargetMode="External"/><Relationship Id="rId953" Type="http://schemas.openxmlformats.org/officeDocument/2006/relationships/hyperlink" Target="https://doi.org/10.5194/se-9-431-2018" TargetMode="External"/><Relationship Id="rId1029" Type="http://schemas.openxmlformats.org/officeDocument/2006/relationships/hyperlink" Target="https://doi.org/10.5194/se-9-431-2018" TargetMode="External"/><Relationship Id="rId1236" Type="http://schemas.openxmlformats.org/officeDocument/2006/relationships/hyperlink" Target="https://doi.org/10.1016/j.jvolgeores.2018.02.002" TargetMode="External"/><Relationship Id="rId1790" Type="http://schemas.openxmlformats.org/officeDocument/2006/relationships/hyperlink" Target="https://doi.org/10.1029/2017JB015357" TargetMode="External"/><Relationship Id="rId1888" Type="http://schemas.openxmlformats.org/officeDocument/2006/relationships/hyperlink" Target="https://doi.org/10.1007/s00445-014-0822-x" TargetMode="External"/><Relationship Id="rId82" Type="http://schemas.openxmlformats.org/officeDocument/2006/relationships/hyperlink" Target="https://doi.org/10.1007/s00445-017-1099-7" TargetMode="External"/><Relationship Id="rId606" Type="http://schemas.openxmlformats.org/officeDocument/2006/relationships/hyperlink" Target="https://doi.org/10.1029/2006GL027224" TargetMode="External"/><Relationship Id="rId813" Type="http://schemas.openxmlformats.org/officeDocument/2006/relationships/hyperlink" Target="https://doi.org/10.1007/s00410-020-1664-5" TargetMode="External"/><Relationship Id="rId1443" Type="http://schemas.openxmlformats.org/officeDocument/2006/relationships/hyperlink" Target="https://doi.org/10.1016/j.epsl.2012.09.042" TargetMode="External"/><Relationship Id="rId1650" Type="http://schemas.openxmlformats.org/officeDocument/2006/relationships/hyperlink" Target="https://doi.org/10.1016/j.epsl.2015.11.035" TargetMode="External"/><Relationship Id="rId1748" Type="http://schemas.openxmlformats.org/officeDocument/2006/relationships/hyperlink" Target="https://doi.org/10.1007/s00445-020-1370-1" TargetMode="External"/><Relationship Id="rId1303" Type="http://schemas.openxmlformats.org/officeDocument/2006/relationships/hyperlink" Target="https://doi.org/10.1029/2007JB005328" TargetMode="External"/><Relationship Id="rId1510" Type="http://schemas.openxmlformats.org/officeDocument/2006/relationships/hyperlink" Target="https://doi.org/10.1016/j.jvolgeores.2015.05.021" TargetMode="External"/><Relationship Id="rId1955" Type="http://schemas.openxmlformats.org/officeDocument/2006/relationships/hyperlink" Target="https://doi.org/10.1007/s00445-014-0822-x" TargetMode="External"/><Relationship Id="rId1608" Type="http://schemas.openxmlformats.org/officeDocument/2006/relationships/hyperlink" Target="https://doi.org/10.1016/j.jvolgeores.2004.05.015" TargetMode="External"/><Relationship Id="rId1815" Type="http://schemas.openxmlformats.org/officeDocument/2006/relationships/hyperlink" Target="https://doi.org/10.1007/s00445-014-0822-x" TargetMode="External"/><Relationship Id="rId189" Type="http://schemas.openxmlformats.org/officeDocument/2006/relationships/hyperlink" Target="https://doi.org/10.1007/s00445-017-1099-7" TargetMode="External"/><Relationship Id="rId396" Type="http://schemas.openxmlformats.org/officeDocument/2006/relationships/hyperlink" Target="https://doi.org/10.1007/s00445-019-1298-5" TargetMode="External"/><Relationship Id="rId2077" Type="http://schemas.openxmlformats.org/officeDocument/2006/relationships/hyperlink" Target="https://doi.org/10.1007/s00445-014-0822-x" TargetMode="External"/><Relationship Id="rId256" Type="http://schemas.openxmlformats.org/officeDocument/2006/relationships/hyperlink" Target="https://doi.org/10.1007/s00445-012-0668-z" TargetMode="External"/><Relationship Id="rId463" Type="http://schemas.openxmlformats.org/officeDocument/2006/relationships/hyperlink" Target="https://doi.org/10.1007/s00445-021-01497-6" TargetMode="External"/><Relationship Id="rId670" Type="http://schemas.openxmlformats.org/officeDocument/2006/relationships/hyperlink" Target="https://doi.org/10.1007/s004450050128" TargetMode="External"/><Relationship Id="rId1093" Type="http://schemas.openxmlformats.org/officeDocument/2006/relationships/hyperlink" Target="https://doi.org/10.1007/s00410-020-1664-5" TargetMode="External"/><Relationship Id="rId116" Type="http://schemas.openxmlformats.org/officeDocument/2006/relationships/hyperlink" Target="https://doi.org/10.1007/s00445-017-1099-7" TargetMode="External"/><Relationship Id="rId323" Type="http://schemas.openxmlformats.org/officeDocument/2006/relationships/hyperlink" Target="https://doi.org/10.1130/B30668.1" TargetMode="External"/><Relationship Id="rId530" Type="http://schemas.openxmlformats.org/officeDocument/2006/relationships/hyperlink" Target="https://doi.org/10.1029/2018GC008006" TargetMode="External"/><Relationship Id="rId768" Type="http://schemas.openxmlformats.org/officeDocument/2006/relationships/hyperlink" Target="https://doi.org/10.1029/2019GC008611" TargetMode="External"/><Relationship Id="rId975" Type="http://schemas.openxmlformats.org/officeDocument/2006/relationships/hyperlink" Target="https://doi.org/10.5194/se-9-431-2018" TargetMode="External"/><Relationship Id="rId1160" Type="http://schemas.openxmlformats.org/officeDocument/2006/relationships/hyperlink" Target="https://doi.org/10.5194/se-9-431-2018" TargetMode="External"/><Relationship Id="rId1398" Type="http://schemas.openxmlformats.org/officeDocument/2006/relationships/hyperlink" Target="https://doi.org/10.1016/j.jvolgeores.2011.04.010" TargetMode="External"/><Relationship Id="rId2004" Type="http://schemas.openxmlformats.org/officeDocument/2006/relationships/hyperlink" Target="https://doi.org/10.1007/s00445-014-0822-x" TargetMode="External"/><Relationship Id="rId628" Type="http://schemas.openxmlformats.org/officeDocument/2006/relationships/hyperlink" Target="https://doi.org/10.1007/s004450050128" TargetMode="External"/><Relationship Id="rId835" Type="http://schemas.openxmlformats.org/officeDocument/2006/relationships/hyperlink" Target="https://doi.org/10.1007/s00410-020-1664-5" TargetMode="External"/><Relationship Id="rId1258" Type="http://schemas.openxmlformats.org/officeDocument/2006/relationships/hyperlink" Target="https://doi.org/10.1007/s00445-011-0531-7" TargetMode="External"/><Relationship Id="rId1465" Type="http://schemas.openxmlformats.org/officeDocument/2006/relationships/hyperlink" Target="https://doi.org/10.1016/j.epsl.2012.09.042" TargetMode="External"/><Relationship Id="rId1672" Type="http://schemas.openxmlformats.org/officeDocument/2006/relationships/hyperlink" Target="https://doi.org/10.1130/G39157.1" TargetMode="External"/><Relationship Id="rId1020" Type="http://schemas.openxmlformats.org/officeDocument/2006/relationships/hyperlink" Target="https://doi.org/10.5194/se-9-431-2018" TargetMode="External"/><Relationship Id="rId1118" Type="http://schemas.openxmlformats.org/officeDocument/2006/relationships/hyperlink" Target="https://doi.org/10.1007/s00410-020-1664-5" TargetMode="External"/><Relationship Id="rId1325" Type="http://schemas.openxmlformats.org/officeDocument/2006/relationships/hyperlink" Target="https://doi.org/10.1002/2013JB010355" TargetMode="External"/><Relationship Id="rId1532" Type="http://schemas.openxmlformats.org/officeDocument/2006/relationships/hyperlink" Target="https://doi.org/10.1007/s00445-004-0368-4" TargetMode="External"/><Relationship Id="rId1977" Type="http://schemas.openxmlformats.org/officeDocument/2006/relationships/hyperlink" Target="https://doi.org/10.1007/s00445-014-0822-x" TargetMode="External"/><Relationship Id="rId902" Type="http://schemas.openxmlformats.org/officeDocument/2006/relationships/hyperlink" Target="https://doi.org/10.1007/s00410-020-1664-5" TargetMode="External"/><Relationship Id="rId1837" Type="http://schemas.openxmlformats.org/officeDocument/2006/relationships/hyperlink" Target="https://doi.org/10.1007/s00445-014-0822-x" TargetMode="External"/><Relationship Id="rId31" Type="http://schemas.openxmlformats.org/officeDocument/2006/relationships/hyperlink" Target="https://doi.org/10.1016/j.epsl.2015.07.053" TargetMode="External"/><Relationship Id="rId180" Type="http://schemas.openxmlformats.org/officeDocument/2006/relationships/hyperlink" Target="https://doi.org/10.1007/s00445-017-1099-7" TargetMode="External"/><Relationship Id="rId278" Type="http://schemas.openxmlformats.org/officeDocument/2006/relationships/hyperlink" Target="https://doi.org/10.1007/s00445-012-0668-z" TargetMode="External"/><Relationship Id="rId1904" Type="http://schemas.openxmlformats.org/officeDocument/2006/relationships/hyperlink" Target="https://doi.org/10.1007/s00445-014-0822-x" TargetMode="External"/><Relationship Id="rId485" Type="http://schemas.openxmlformats.org/officeDocument/2006/relationships/hyperlink" Target="https://doi.org/10.1007/s00445-021-01497-6" TargetMode="External"/><Relationship Id="rId692" Type="http://schemas.openxmlformats.org/officeDocument/2006/relationships/hyperlink" Target="https://doi.org/10.1029/2019GC008611" TargetMode="External"/><Relationship Id="rId138" Type="http://schemas.openxmlformats.org/officeDocument/2006/relationships/hyperlink" Target="https://doi.org/10.1007/s00445-017-1099-7" TargetMode="External"/><Relationship Id="rId345" Type="http://schemas.openxmlformats.org/officeDocument/2006/relationships/hyperlink" Target="https://doi.org/10.1130/B30668.1" TargetMode="External"/><Relationship Id="rId552" Type="http://schemas.openxmlformats.org/officeDocument/2006/relationships/hyperlink" Target="https://doi.org/10.1016/j.jvolgeores.2020.107068" TargetMode="External"/><Relationship Id="rId997" Type="http://schemas.openxmlformats.org/officeDocument/2006/relationships/hyperlink" Target="https://doi.org/10.5194/se-9-431-2018" TargetMode="External"/><Relationship Id="rId1182" Type="http://schemas.openxmlformats.org/officeDocument/2006/relationships/hyperlink" Target="https://doi.org/10.5194/se-9-431-2018" TargetMode="External"/><Relationship Id="rId2026" Type="http://schemas.openxmlformats.org/officeDocument/2006/relationships/hyperlink" Target="https://doi.org/10.1007/s00445-014-0822-x" TargetMode="External"/><Relationship Id="rId205" Type="http://schemas.openxmlformats.org/officeDocument/2006/relationships/hyperlink" Target="https://doi.org/10.1007/s00445-017-1099-7" TargetMode="External"/><Relationship Id="rId412" Type="http://schemas.openxmlformats.org/officeDocument/2006/relationships/hyperlink" Target="https://doi.org/10.1007/s00445-019-1298-5" TargetMode="External"/><Relationship Id="rId857" Type="http://schemas.openxmlformats.org/officeDocument/2006/relationships/hyperlink" Target="https://doi.org/10.1007/s00410-020-1664-5" TargetMode="External"/><Relationship Id="rId1042" Type="http://schemas.openxmlformats.org/officeDocument/2006/relationships/hyperlink" Target="https://doi.org/10.1029/2019GC008611" TargetMode="External"/><Relationship Id="rId1487" Type="http://schemas.openxmlformats.org/officeDocument/2006/relationships/hyperlink" Target="https://doi.org/10.1016/j.jvolgeores.2020.107109" TargetMode="External"/><Relationship Id="rId1694" Type="http://schemas.openxmlformats.org/officeDocument/2006/relationships/hyperlink" Target="https://doi.org/10.1130/G39157.1" TargetMode="External"/><Relationship Id="rId717" Type="http://schemas.openxmlformats.org/officeDocument/2006/relationships/hyperlink" Target="https://doi.org/10.1029/2019GC008611" TargetMode="External"/><Relationship Id="rId924" Type="http://schemas.openxmlformats.org/officeDocument/2006/relationships/hyperlink" Target="https://doi.org/10.1007/s00410-020-1664-5" TargetMode="External"/><Relationship Id="rId1347" Type="http://schemas.openxmlformats.org/officeDocument/2006/relationships/hyperlink" Target="https://doi.org/10.1002/2013JB010355" TargetMode="External"/><Relationship Id="rId1554" Type="http://schemas.openxmlformats.org/officeDocument/2006/relationships/hyperlink" Target="https://doi.org/10.1130/B25768.1" TargetMode="External"/><Relationship Id="rId1761" Type="http://schemas.openxmlformats.org/officeDocument/2006/relationships/hyperlink" Target="https://doi.org/10.1007/s00445-020-1370-1" TargetMode="External"/><Relationship Id="rId1999" Type="http://schemas.openxmlformats.org/officeDocument/2006/relationships/hyperlink" Target="https://doi.org/10.1007/s00445-014-0822-x" TargetMode="External"/><Relationship Id="rId53" Type="http://schemas.openxmlformats.org/officeDocument/2006/relationships/hyperlink" Target="https://doi.org/10.1130/G35593.1" TargetMode="External"/><Relationship Id="rId1207" Type="http://schemas.openxmlformats.org/officeDocument/2006/relationships/hyperlink" Target="https://doi.org/10.3389/feart.2015.00029" TargetMode="External"/><Relationship Id="rId1414" Type="http://schemas.openxmlformats.org/officeDocument/2006/relationships/hyperlink" Target="https://doi.org/10.1016/j.jvolgeores.2013.08.015" TargetMode="External"/><Relationship Id="rId1621" Type="http://schemas.openxmlformats.org/officeDocument/2006/relationships/hyperlink" Target="https://www.proquest.com/docview/2190795042/abstract/681838D9B30F4D2DPQ/1?accountid=9730" TargetMode="External"/><Relationship Id="rId1859" Type="http://schemas.openxmlformats.org/officeDocument/2006/relationships/hyperlink" Target="https://doi.org/10.1007/s00445-014-0822-x" TargetMode="External"/><Relationship Id="rId1719" Type="http://schemas.openxmlformats.org/officeDocument/2006/relationships/hyperlink" Target="https://doi.org/10.1029/2018GL081822" TargetMode="External"/><Relationship Id="rId1926" Type="http://schemas.openxmlformats.org/officeDocument/2006/relationships/hyperlink" Target="https://doi.org/10.1007/s00445-014-0822-x" TargetMode="External"/><Relationship Id="rId367" Type="http://schemas.openxmlformats.org/officeDocument/2006/relationships/hyperlink" Target="https://doi.org/10.1007/s00445-019-1298-5" TargetMode="External"/><Relationship Id="rId574" Type="http://schemas.openxmlformats.org/officeDocument/2006/relationships/hyperlink" Target="https://doi.org/10.1016/j.jvolgeores.2020.107068" TargetMode="External"/><Relationship Id="rId2048" Type="http://schemas.openxmlformats.org/officeDocument/2006/relationships/hyperlink" Target="https://doi.org/10.1007/s00445-014-0822-x" TargetMode="External"/><Relationship Id="rId227" Type="http://schemas.openxmlformats.org/officeDocument/2006/relationships/hyperlink" Target="https://doi.org/10.1007/s00445-017-1099-7" TargetMode="External"/><Relationship Id="rId781" Type="http://schemas.openxmlformats.org/officeDocument/2006/relationships/hyperlink" Target="https://doi.org/10.1007/s00410-020-1664-5" TargetMode="External"/><Relationship Id="rId879" Type="http://schemas.openxmlformats.org/officeDocument/2006/relationships/hyperlink" Target="https://doi.org/10.1007/s00410-020-1664-5" TargetMode="External"/><Relationship Id="rId434" Type="http://schemas.openxmlformats.org/officeDocument/2006/relationships/hyperlink" Target="https://doi.org/10.1007/s00445-019-1298-5" TargetMode="External"/><Relationship Id="rId641" Type="http://schemas.openxmlformats.org/officeDocument/2006/relationships/hyperlink" Target="https://doi.org/10.1007/s004450050128" TargetMode="External"/><Relationship Id="rId739" Type="http://schemas.openxmlformats.org/officeDocument/2006/relationships/hyperlink" Target="https://doi.org/10.1029/2019GC008611" TargetMode="External"/><Relationship Id="rId1064" Type="http://schemas.openxmlformats.org/officeDocument/2006/relationships/hyperlink" Target="https://doi.org/10.1007/s00410-020-1664-5" TargetMode="External"/><Relationship Id="rId1271" Type="http://schemas.openxmlformats.org/officeDocument/2006/relationships/hyperlink" Target="https://doi.org/10.1007/s00445-010-0426-z" TargetMode="External"/><Relationship Id="rId1369" Type="http://schemas.openxmlformats.org/officeDocument/2006/relationships/hyperlink" Target="https://doi.org/10.1016/0377-0273(94)00015-8" TargetMode="External"/><Relationship Id="rId1576" Type="http://schemas.openxmlformats.org/officeDocument/2006/relationships/hyperlink" Target="https://doi.org/10.1007/s00445-009-0315-5" TargetMode="External"/><Relationship Id="rId501" Type="http://schemas.openxmlformats.org/officeDocument/2006/relationships/hyperlink" Target="https://doi.org/10.1007/s00445-021-01497-6" TargetMode="External"/><Relationship Id="rId946" Type="http://schemas.openxmlformats.org/officeDocument/2006/relationships/hyperlink" Target="https://doi.org/10.5194/se-9-431-2018" TargetMode="External"/><Relationship Id="rId1131" Type="http://schemas.openxmlformats.org/officeDocument/2006/relationships/hyperlink" Target="https://doi.org/10.5194/se-9-431-2018" TargetMode="External"/><Relationship Id="rId1229" Type="http://schemas.openxmlformats.org/officeDocument/2006/relationships/hyperlink" Target="https://doi.org/10.1016/j.jvolgeores.2018.02.002" TargetMode="External"/><Relationship Id="rId1783" Type="http://schemas.openxmlformats.org/officeDocument/2006/relationships/hyperlink" Target="https://doi.org/10.1007/s00445-020-1370-1" TargetMode="External"/><Relationship Id="rId1990" Type="http://schemas.openxmlformats.org/officeDocument/2006/relationships/hyperlink" Target="https://doi.org/10.1007/s00445-014-0822-x" TargetMode="External"/><Relationship Id="rId75" Type="http://schemas.openxmlformats.org/officeDocument/2006/relationships/hyperlink" Target="https://doi.org/10.1007/s00445-017-1099-7" TargetMode="External"/><Relationship Id="rId806" Type="http://schemas.openxmlformats.org/officeDocument/2006/relationships/hyperlink" Target="https://doi.org/10.1007/s00410-020-1664-5" TargetMode="External"/><Relationship Id="rId1436" Type="http://schemas.openxmlformats.org/officeDocument/2006/relationships/hyperlink" Target="https://doi.org/10.1016/j.epsl.2012.09.042" TargetMode="External"/><Relationship Id="rId1643" Type="http://schemas.openxmlformats.org/officeDocument/2006/relationships/hyperlink" Target="https://www.proquest.com/docview/2190795042/abstract/681838D9B30F4D2DPQ/1?accountid=9730" TargetMode="External"/><Relationship Id="rId1850" Type="http://schemas.openxmlformats.org/officeDocument/2006/relationships/hyperlink" Target="https://doi.org/10.1007/s00445-014-0822-x" TargetMode="External"/><Relationship Id="rId1503" Type="http://schemas.openxmlformats.org/officeDocument/2006/relationships/hyperlink" Target="https://doi.org/10.1016/j.jvolgeores.2020.107109" TargetMode="External"/><Relationship Id="rId1710" Type="http://schemas.openxmlformats.org/officeDocument/2006/relationships/hyperlink" Target="https://doi.org/10.1029/2018GL081822" TargetMode="External"/><Relationship Id="rId1948" Type="http://schemas.openxmlformats.org/officeDocument/2006/relationships/hyperlink" Target="https://doi.org/10.1007/s00445-014-0822-x" TargetMode="External"/><Relationship Id="rId291" Type="http://schemas.openxmlformats.org/officeDocument/2006/relationships/hyperlink" Target="https://doi.org/10.1007/s00445-012-0668-z" TargetMode="External"/><Relationship Id="rId1808" Type="http://schemas.openxmlformats.org/officeDocument/2006/relationships/hyperlink" Target="https://doi.org/10.1007/s00445-014-0822-x" TargetMode="External"/><Relationship Id="rId151" Type="http://schemas.openxmlformats.org/officeDocument/2006/relationships/hyperlink" Target="https://doi.org/10.1007/s00445-017-1099-7" TargetMode="External"/><Relationship Id="rId389" Type="http://schemas.openxmlformats.org/officeDocument/2006/relationships/hyperlink" Target="https://doi.org/10.1007/s00445-019-1298-5" TargetMode="External"/><Relationship Id="rId596" Type="http://schemas.openxmlformats.org/officeDocument/2006/relationships/hyperlink" Target="https://doi.org/10.1029/2006GL027224" TargetMode="External"/><Relationship Id="rId249" Type="http://schemas.openxmlformats.org/officeDocument/2006/relationships/hyperlink" Target="https://doi.org/10.1007/s00445-012-0668-z" TargetMode="External"/><Relationship Id="rId456" Type="http://schemas.openxmlformats.org/officeDocument/2006/relationships/hyperlink" Target="https://doi.org/10.1007/s00445-021-01497-6" TargetMode="External"/><Relationship Id="rId663" Type="http://schemas.openxmlformats.org/officeDocument/2006/relationships/hyperlink" Target="https://doi.org/10.1007/s004450050128" TargetMode="External"/><Relationship Id="rId870" Type="http://schemas.openxmlformats.org/officeDocument/2006/relationships/hyperlink" Target="https://doi.org/10.1007/s00410-020-1664-5" TargetMode="External"/><Relationship Id="rId1086" Type="http://schemas.openxmlformats.org/officeDocument/2006/relationships/hyperlink" Target="https://doi.org/10.1007/s00410-020-1664-5" TargetMode="External"/><Relationship Id="rId1293" Type="http://schemas.openxmlformats.org/officeDocument/2006/relationships/hyperlink" Target="https://doi.org/10.1016/j.jvolgeores.2013.01.016" TargetMode="External"/><Relationship Id="rId109" Type="http://schemas.openxmlformats.org/officeDocument/2006/relationships/hyperlink" Target="https://doi.org/10.1007/s00445-017-1099-7" TargetMode="External"/><Relationship Id="rId316" Type="http://schemas.openxmlformats.org/officeDocument/2006/relationships/hyperlink" Target="https://doi.org/10.1130/B30668.1" TargetMode="External"/><Relationship Id="rId523" Type="http://schemas.openxmlformats.org/officeDocument/2006/relationships/hyperlink" Target="https://doi.org/10.1029/2018GC008006" TargetMode="External"/><Relationship Id="rId968" Type="http://schemas.openxmlformats.org/officeDocument/2006/relationships/hyperlink" Target="https://doi.org/10.5194/se-9-431-2018" TargetMode="External"/><Relationship Id="rId1153" Type="http://schemas.openxmlformats.org/officeDocument/2006/relationships/hyperlink" Target="https://doi.org/10.5194/se-9-431-2018" TargetMode="External"/><Relationship Id="rId1598" Type="http://schemas.openxmlformats.org/officeDocument/2006/relationships/hyperlink" Target="https://doi.org/10.1016/j.jvolgeores.2004.05.015" TargetMode="External"/><Relationship Id="rId97" Type="http://schemas.openxmlformats.org/officeDocument/2006/relationships/hyperlink" Target="https://doi.org/10.1007/s00445-017-1099-7" TargetMode="External"/><Relationship Id="rId730" Type="http://schemas.openxmlformats.org/officeDocument/2006/relationships/hyperlink" Target="https://doi.org/10.1029/2019GC008611" TargetMode="External"/><Relationship Id="rId828" Type="http://schemas.openxmlformats.org/officeDocument/2006/relationships/hyperlink" Target="https://doi.org/10.1007/s00410-020-1664-5" TargetMode="External"/><Relationship Id="rId1013" Type="http://schemas.openxmlformats.org/officeDocument/2006/relationships/hyperlink" Target="https://doi.org/10.5194/se-9-431-2018" TargetMode="External"/><Relationship Id="rId1360" Type="http://schemas.openxmlformats.org/officeDocument/2006/relationships/hyperlink" Target="https://doi.org/10.1007/s00445-006-0086-1" TargetMode="External"/><Relationship Id="rId1458" Type="http://schemas.openxmlformats.org/officeDocument/2006/relationships/hyperlink" Target="https://doi.org/10.1016/j.epsl.2012.09.042" TargetMode="External"/><Relationship Id="rId1665" Type="http://schemas.openxmlformats.org/officeDocument/2006/relationships/hyperlink" Target="https://doi.org/10.1016/j.epsl.2015.11.035" TargetMode="External"/><Relationship Id="rId1872" Type="http://schemas.openxmlformats.org/officeDocument/2006/relationships/hyperlink" Target="https://doi.org/10.1007/s00445-014-0822-x" TargetMode="External"/><Relationship Id="rId1220" Type="http://schemas.openxmlformats.org/officeDocument/2006/relationships/hyperlink" Target="https://doi.org/10.1016/j.jvolgeores.2018.02.002" TargetMode="External"/><Relationship Id="rId1318" Type="http://schemas.openxmlformats.org/officeDocument/2006/relationships/hyperlink" Target="https://doi.org/10.1002/2013JB010355" TargetMode="External"/><Relationship Id="rId1525" Type="http://schemas.openxmlformats.org/officeDocument/2006/relationships/hyperlink" Target="https://doi.org/10.1007/s00445-004-0368-4" TargetMode="External"/><Relationship Id="rId1732" Type="http://schemas.openxmlformats.org/officeDocument/2006/relationships/hyperlink" Target="https://doi.org/10.1007/s00445-020-1370-1" TargetMode="External"/><Relationship Id="rId24" Type="http://schemas.openxmlformats.org/officeDocument/2006/relationships/hyperlink" Target="https://doi.org/10.1130/G35593.1" TargetMode="External"/><Relationship Id="rId173" Type="http://schemas.openxmlformats.org/officeDocument/2006/relationships/hyperlink" Target="https://doi.org/10.1007/s00445-017-1099-7" TargetMode="External"/><Relationship Id="rId380" Type="http://schemas.openxmlformats.org/officeDocument/2006/relationships/hyperlink" Target="https://doi.org/10.1007/s00445-019-1298-5" TargetMode="External"/><Relationship Id="rId2061" Type="http://schemas.openxmlformats.org/officeDocument/2006/relationships/hyperlink" Target="https://doi.org/10.1007/s00445-014-0822-x" TargetMode="External"/><Relationship Id="rId240" Type="http://schemas.openxmlformats.org/officeDocument/2006/relationships/hyperlink" Target="https://doi.org/10.1007/s00445-017-1099-7" TargetMode="External"/><Relationship Id="rId478" Type="http://schemas.openxmlformats.org/officeDocument/2006/relationships/hyperlink" Target="https://doi.org/10.1007/s00445-021-01497-6" TargetMode="External"/><Relationship Id="rId685" Type="http://schemas.openxmlformats.org/officeDocument/2006/relationships/hyperlink" Target="https://doi.org/10.1007/s004450050128" TargetMode="External"/><Relationship Id="rId892" Type="http://schemas.openxmlformats.org/officeDocument/2006/relationships/hyperlink" Target="https://doi.org/10.1007/s00410-020-1664-5" TargetMode="External"/><Relationship Id="rId100" Type="http://schemas.openxmlformats.org/officeDocument/2006/relationships/hyperlink" Target="https://doi.org/10.1007/s00445-017-1099-7" TargetMode="External"/><Relationship Id="rId338" Type="http://schemas.openxmlformats.org/officeDocument/2006/relationships/hyperlink" Target="https://doi.org/10.1130/B30668.1" TargetMode="External"/><Relationship Id="rId545" Type="http://schemas.openxmlformats.org/officeDocument/2006/relationships/hyperlink" Target="https://doi.org/10.1016/j.jvolgeores.2020.107068" TargetMode="External"/><Relationship Id="rId752" Type="http://schemas.openxmlformats.org/officeDocument/2006/relationships/hyperlink" Target="https://doi.org/10.1029/2019GC008611" TargetMode="External"/><Relationship Id="rId1175" Type="http://schemas.openxmlformats.org/officeDocument/2006/relationships/hyperlink" Target="https://doi.org/10.5194/se-9-431-2018" TargetMode="External"/><Relationship Id="rId1382" Type="http://schemas.openxmlformats.org/officeDocument/2006/relationships/hyperlink" Target="https://doi.org/10.1016/j.jvolgeores.2019.07.013" TargetMode="External"/><Relationship Id="rId2019" Type="http://schemas.openxmlformats.org/officeDocument/2006/relationships/hyperlink" Target="https://doi.org/10.1007/s00445-014-0822-x" TargetMode="External"/><Relationship Id="rId405" Type="http://schemas.openxmlformats.org/officeDocument/2006/relationships/hyperlink" Target="https://doi.org/10.1007/s00445-019-1298-5" TargetMode="External"/><Relationship Id="rId612" Type="http://schemas.openxmlformats.org/officeDocument/2006/relationships/hyperlink" Target="https://doi.org/10.1038/323598a0" TargetMode="External"/><Relationship Id="rId1035" Type="http://schemas.openxmlformats.org/officeDocument/2006/relationships/hyperlink" Target="https://doi.org/10.1016/j.epsl.2021.117134" TargetMode="External"/><Relationship Id="rId1242" Type="http://schemas.openxmlformats.org/officeDocument/2006/relationships/hyperlink" Target="https://doi.org/10.1016/j.epsl.2021.117134" TargetMode="External"/><Relationship Id="rId1687" Type="http://schemas.openxmlformats.org/officeDocument/2006/relationships/hyperlink" Target="https://doi.org/10.1130/G39157.1" TargetMode="External"/><Relationship Id="rId1894" Type="http://schemas.openxmlformats.org/officeDocument/2006/relationships/hyperlink" Target="https://doi.org/10.1007/s00445-014-0822-x" TargetMode="External"/><Relationship Id="rId917" Type="http://schemas.openxmlformats.org/officeDocument/2006/relationships/hyperlink" Target="https://doi.org/10.1007/s00410-020-1664-5" TargetMode="External"/><Relationship Id="rId1102" Type="http://schemas.openxmlformats.org/officeDocument/2006/relationships/hyperlink" Target="https://doi.org/10.1007/s00410-020-1664-5" TargetMode="External"/><Relationship Id="rId1547" Type="http://schemas.openxmlformats.org/officeDocument/2006/relationships/hyperlink" Target="https://doi.org/10.1007/s00445-004-0368-4" TargetMode="External"/><Relationship Id="rId1754" Type="http://schemas.openxmlformats.org/officeDocument/2006/relationships/hyperlink" Target="https://doi.org/10.1007/s00445-020-1370-1" TargetMode="External"/><Relationship Id="rId1961" Type="http://schemas.openxmlformats.org/officeDocument/2006/relationships/hyperlink" Target="https://doi.org/10.1007/s00445-014-0822-x" TargetMode="External"/><Relationship Id="rId46" Type="http://schemas.openxmlformats.org/officeDocument/2006/relationships/hyperlink" Target="https://doi.org/10.1130/G35593.1" TargetMode="External"/><Relationship Id="rId1407" Type="http://schemas.openxmlformats.org/officeDocument/2006/relationships/hyperlink" Target="https://doi.org/10.1016/j.jvolgeores.2013.08.015" TargetMode="External"/><Relationship Id="rId1614" Type="http://schemas.openxmlformats.org/officeDocument/2006/relationships/hyperlink" Target="https://doi.org/10.1144/IAVCEl002.7" TargetMode="External"/><Relationship Id="rId1821" Type="http://schemas.openxmlformats.org/officeDocument/2006/relationships/hyperlink" Target="https://doi.org/10.1007/s00445-014-0822-x" TargetMode="External"/><Relationship Id="rId195" Type="http://schemas.openxmlformats.org/officeDocument/2006/relationships/hyperlink" Target="https://doi.org/10.1007/s00445-017-1099-7" TargetMode="External"/><Relationship Id="rId1919" Type="http://schemas.openxmlformats.org/officeDocument/2006/relationships/hyperlink" Target="https://doi.org/10.1007/s00445-014-0822-x" TargetMode="External"/><Relationship Id="rId2083" Type="http://schemas.openxmlformats.org/officeDocument/2006/relationships/hyperlink" Target="https://doi.org/10.1007/s00445-014-0822-x" TargetMode="External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s://doi.org/10.1007/s00445-017-1099-7" TargetMode="External"/><Relationship Id="rId299" Type="http://schemas.openxmlformats.org/officeDocument/2006/relationships/hyperlink" Target="https://doi.org/10.1007/s00445-012-0668-z" TargetMode="External"/><Relationship Id="rId303" Type="http://schemas.openxmlformats.org/officeDocument/2006/relationships/hyperlink" Target="https://doi.org/10.1016/j.epsl.2009.04.001" TargetMode="External"/><Relationship Id="rId21" Type="http://schemas.openxmlformats.org/officeDocument/2006/relationships/hyperlink" Target="https://doi.org/10.1016/j.jvolgeores.2015.03.016" TargetMode="External"/><Relationship Id="rId42" Type="http://schemas.openxmlformats.org/officeDocument/2006/relationships/hyperlink" Target="https://doi.org/10.1007/s00445-008-0250-x" TargetMode="External"/><Relationship Id="rId63" Type="http://schemas.openxmlformats.org/officeDocument/2006/relationships/hyperlink" Target="https://doi.org/10.1007/s00445-017-1099-7" TargetMode="External"/><Relationship Id="rId84" Type="http://schemas.openxmlformats.org/officeDocument/2006/relationships/hyperlink" Target="https://doi.org/10.1007/s00445-017-1099-7" TargetMode="External"/><Relationship Id="rId138" Type="http://schemas.openxmlformats.org/officeDocument/2006/relationships/hyperlink" Target="https://doi.org/10.1007/s00445-017-1099-7" TargetMode="External"/><Relationship Id="rId159" Type="http://schemas.openxmlformats.org/officeDocument/2006/relationships/hyperlink" Target="https://doi.org/10.1007/s00445-017-1099-7" TargetMode="External"/><Relationship Id="rId324" Type="http://schemas.openxmlformats.org/officeDocument/2006/relationships/hyperlink" Target="https://doi.org/10.1130/B30668.1" TargetMode="External"/><Relationship Id="rId345" Type="http://schemas.openxmlformats.org/officeDocument/2006/relationships/hyperlink" Target="https://doi.org/10.1130/B30668.1" TargetMode="External"/><Relationship Id="rId170" Type="http://schemas.openxmlformats.org/officeDocument/2006/relationships/hyperlink" Target="https://doi.org/10.1007/s00445-017-1099-7" TargetMode="External"/><Relationship Id="rId191" Type="http://schemas.openxmlformats.org/officeDocument/2006/relationships/hyperlink" Target="https://doi.org/10.1007/s00445-017-1099-7" TargetMode="External"/><Relationship Id="rId205" Type="http://schemas.openxmlformats.org/officeDocument/2006/relationships/hyperlink" Target="https://doi.org/10.1007/s00445-017-1099-7" TargetMode="External"/><Relationship Id="rId226" Type="http://schemas.openxmlformats.org/officeDocument/2006/relationships/hyperlink" Target="https://doi.org/10.1007/s00445-017-1099-7" TargetMode="External"/><Relationship Id="rId247" Type="http://schemas.openxmlformats.org/officeDocument/2006/relationships/hyperlink" Target="https://doi.org/10.1007/s00445-012-0668-z" TargetMode="External"/><Relationship Id="rId107" Type="http://schemas.openxmlformats.org/officeDocument/2006/relationships/hyperlink" Target="https://doi.org/10.1007/s00445-017-1099-7" TargetMode="External"/><Relationship Id="rId268" Type="http://schemas.openxmlformats.org/officeDocument/2006/relationships/hyperlink" Target="https://doi.org/10.1007/s00445-012-0668-z" TargetMode="External"/><Relationship Id="rId289" Type="http://schemas.openxmlformats.org/officeDocument/2006/relationships/hyperlink" Target="https://doi.org/10.1007/s00445-012-0668-z" TargetMode="External"/><Relationship Id="rId11" Type="http://schemas.openxmlformats.org/officeDocument/2006/relationships/hyperlink" Target="https://doi.org/10.1016/S0012-821X(03)00386-8" TargetMode="External"/><Relationship Id="rId32" Type="http://schemas.openxmlformats.org/officeDocument/2006/relationships/hyperlink" Target="https://doi.org/10.1016/j.epsl.2017.01.011" TargetMode="External"/><Relationship Id="rId53" Type="http://schemas.openxmlformats.org/officeDocument/2006/relationships/hyperlink" Target="https://doi.org/10.1130/G35593.1" TargetMode="External"/><Relationship Id="rId74" Type="http://schemas.openxmlformats.org/officeDocument/2006/relationships/hyperlink" Target="https://doi.org/10.1007/s00445-017-1099-7" TargetMode="External"/><Relationship Id="rId128" Type="http://schemas.openxmlformats.org/officeDocument/2006/relationships/hyperlink" Target="https://doi.org/10.1007/s00445-017-1099-7" TargetMode="External"/><Relationship Id="rId149" Type="http://schemas.openxmlformats.org/officeDocument/2006/relationships/hyperlink" Target="https://doi.org/10.1007/s00445-017-1099-7" TargetMode="External"/><Relationship Id="rId314" Type="http://schemas.openxmlformats.org/officeDocument/2006/relationships/hyperlink" Target="https://doi.org/10.1016/j.chemgeo.2008.06.028" TargetMode="External"/><Relationship Id="rId335" Type="http://schemas.openxmlformats.org/officeDocument/2006/relationships/hyperlink" Target="https://doi.org/10.1130/B30668.1" TargetMode="External"/><Relationship Id="rId356" Type="http://schemas.openxmlformats.org/officeDocument/2006/relationships/hyperlink" Target="https://doi.org/10.1130/B30668.1" TargetMode="External"/><Relationship Id="rId5" Type="http://schemas.openxmlformats.org/officeDocument/2006/relationships/hyperlink" Target="https://doi.org/10.1007/s004450100141" TargetMode="External"/><Relationship Id="rId95" Type="http://schemas.openxmlformats.org/officeDocument/2006/relationships/hyperlink" Target="https://doi.org/10.1007/s00445-017-1099-7" TargetMode="External"/><Relationship Id="rId160" Type="http://schemas.openxmlformats.org/officeDocument/2006/relationships/hyperlink" Target="https://doi.org/10.1007/s00445-017-1099-7" TargetMode="External"/><Relationship Id="rId181" Type="http://schemas.openxmlformats.org/officeDocument/2006/relationships/hyperlink" Target="https://doi.org/10.1007/s00445-017-1099-7" TargetMode="External"/><Relationship Id="rId216" Type="http://schemas.openxmlformats.org/officeDocument/2006/relationships/hyperlink" Target="https://doi.org/10.1007/s00445-017-1099-7" TargetMode="External"/><Relationship Id="rId237" Type="http://schemas.openxmlformats.org/officeDocument/2006/relationships/hyperlink" Target="https://doi.org/10.1007/s00445-017-1099-7" TargetMode="External"/><Relationship Id="rId258" Type="http://schemas.openxmlformats.org/officeDocument/2006/relationships/hyperlink" Target="https://doi.org/10.1007/s00445-012-0668-z" TargetMode="External"/><Relationship Id="rId279" Type="http://schemas.openxmlformats.org/officeDocument/2006/relationships/hyperlink" Target="https://doi.org/10.1007/s00445-012-0668-z" TargetMode="External"/><Relationship Id="rId22" Type="http://schemas.openxmlformats.org/officeDocument/2006/relationships/hyperlink" Target="https://doi.org/10.1029/2006JB004385" TargetMode="External"/><Relationship Id="rId43" Type="http://schemas.openxmlformats.org/officeDocument/2006/relationships/hyperlink" Target="https://doi.org/10.1007/s00445-012-0648-3" TargetMode="External"/><Relationship Id="rId64" Type="http://schemas.openxmlformats.org/officeDocument/2006/relationships/hyperlink" Target="https://doi.org/10.1007/s00445-017-1099-7" TargetMode="External"/><Relationship Id="rId118" Type="http://schemas.openxmlformats.org/officeDocument/2006/relationships/hyperlink" Target="https://doi.org/10.1007/s00445-017-1099-7" TargetMode="External"/><Relationship Id="rId139" Type="http://schemas.openxmlformats.org/officeDocument/2006/relationships/hyperlink" Target="https://doi.org/10.1007/s00445-017-1099-7" TargetMode="External"/><Relationship Id="rId290" Type="http://schemas.openxmlformats.org/officeDocument/2006/relationships/hyperlink" Target="https://doi.org/10.1007/s00445-012-0668-z" TargetMode="External"/><Relationship Id="rId304" Type="http://schemas.openxmlformats.org/officeDocument/2006/relationships/hyperlink" Target="https://doi.org/10.1016/j.epsl.2009.04.001" TargetMode="External"/><Relationship Id="rId325" Type="http://schemas.openxmlformats.org/officeDocument/2006/relationships/hyperlink" Target="https://doi.org/10.1130/B30668.1" TargetMode="External"/><Relationship Id="rId346" Type="http://schemas.openxmlformats.org/officeDocument/2006/relationships/hyperlink" Target="https://doi.org/10.1130/B30668.1" TargetMode="External"/><Relationship Id="rId85" Type="http://schemas.openxmlformats.org/officeDocument/2006/relationships/hyperlink" Target="https://doi.org/10.1007/s00445-017-1099-7" TargetMode="External"/><Relationship Id="rId150" Type="http://schemas.openxmlformats.org/officeDocument/2006/relationships/hyperlink" Target="https://doi.org/10.1007/s00445-017-1099-7" TargetMode="External"/><Relationship Id="rId171" Type="http://schemas.openxmlformats.org/officeDocument/2006/relationships/hyperlink" Target="https://doi.org/10.1007/s00445-017-1099-7" TargetMode="External"/><Relationship Id="rId192" Type="http://schemas.openxmlformats.org/officeDocument/2006/relationships/hyperlink" Target="https://doi.org/10.1007/s00445-017-1099-7" TargetMode="External"/><Relationship Id="rId206" Type="http://schemas.openxmlformats.org/officeDocument/2006/relationships/hyperlink" Target="https://doi.org/10.1007/s00445-017-1099-7" TargetMode="External"/><Relationship Id="rId227" Type="http://schemas.openxmlformats.org/officeDocument/2006/relationships/hyperlink" Target="https://doi.org/10.1007/s00445-017-1099-7" TargetMode="External"/><Relationship Id="rId248" Type="http://schemas.openxmlformats.org/officeDocument/2006/relationships/hyperlink" Target="https://doi.org/10.1007/s00445-012-0668-z" TargetMode="External"/><Relationship Id="rId269" Type="http://schemas.openxmlformats.org/officeDocument/2006/relationships/hyperlink" Target="https://doi.org/10.1007/s00445-012-0668-z" TargetMode="External"/><Relationship Id="rId12" Type="http://schemas.openxmlformats.org/officeDocument/2006/relationships/hyperlink" Target="https://doi.org/10.1016/S0012-821X(03)00386-8" TargetMode="External"/><Relationship Id="rId33" Type="http://schemas.openxmlformats.org/officeDocument/2006/relationships/hyperlink" Target="https://doi.org/10.1016/j.epsl.2017.01.011" TargetMode="External"/><Relationship Id="rId108" Type="http://schemas.openxmlformats.org/officeDocument/2006/relationships/hyperlink" Target="https://doi.org/10.1007/s00445-017-1099-7" TargetMode="External"/><Relationship Id="rId129" Type="http://schemas.openxmlformats.org/officeDocument/2006/relationships/hyperlink" Target="https://doi.org/10.1007/s00445-017-1099-7" TargetMode="External"/><Relationship Id="rId280" Type="http://schemas.openxmlformats.org/officeDocument/2006/relationships/hyperlink" Target="https://doi.org/10.1007/s00445-012-0668-z" TargetMode="External"/><Relationship Id="rId315" Type="http://schemas.openxmlformats.org/officeDocument/2006/relationships/hyperlink" Target="https://doi.org/10.1016/j.chemgeo.2008.06.028" TargetMode="External"/><Relationship Id="rId336" Type="http://schemas.openxmlformats.org/officeDocument/2006/relationships/hyperlink" Target="https://doi.org/10.1130/B30668.1" TargetMode="External"/><Relationship Id="rId357" Type="http://schemas.openxmlformats.org/officeDocument/2006/relationships/hyperlink" Target="https://doi.org/10.1130/B30668.1" TargetMode="External"/><Relationship Id="rId54" Type="http://schemas.openxmlformats.org/officeDocument/2006/relationships/hyperlink" Target="https://doi.org/10.1016/j.epsl.2004.09.025" TargetMode="External"/><Relationship Id="rId75" Type="http://schemas.openxmlformats.org/officeDocument/2006/relationships/hyperlink" Target="https://doi.org/10.1007/s00445-017-1099-7" TargetMode="External"/><Relationship Id="rId96" Type="http://schemas.openxmlformats.org/officeDocument/2006/relationships/hyperlink" Target="https://doi.org/10.1007/s00445-017-1099-7" TargetMode="External"/><Relationship Id="rId140" Type="http://schemas.openxmlformats.org/officeDocument/2006/relationships/hyperlink" Target="https://doi.org/10.1007/s00445-017-1099-7" TargetMode="External"/><Relationship Id="rId161" Type="http://schemas.openxmlformats.org/officeDocument/2006/relationships/hyperlink" Target="https://doi.org/10.1007/s00445-017-1099-7" TargetMode="External"/><Relationship Id="rId182" Type="http://schemas.openxmlformats.org/officeDocument/2006/relationships/hyperlink" Target="https://doi.org/10.1007/s00445-017-1099-7" TargetMode="External"/><Relationship Id="rId217" Type="http://schemas.openxmlformats.org/officeDocument/2006/relationships/hyperlink" Target="https://doi.org/10.1007/s00445-017-1099-7" TargetMode="External"/><Relationship Id="rId6" Type="http://schemas.openxmlformats.org/officeDocument/2006/relationships/hyperlink" Target="https://doi.org/10.1016/S0377-0273(99)00055-4" TargetMode="External"/><Relationship Id="rId238" Type="http://schemas.openxmlformats.org/officeDocument/2006/relationships/hyperlink" Target="https://doi.org/10.1007/s00445-017-1099-7" TargetMode="External"/><Relationship Id="rId259" Type="http://schemas.openxmlformats.org/officeDocument/2006/relationships/hyperlink" Target="https://doi.org/10.1007/s00445-012-0668-z" TargetMode="External"/><Relationship Id="rId23" Type="http://schemas.openxmlformats.org/officeDocument/2006/relationships/hyperlink" Target="https://doi.org/10.1130/G35593.1" TargetMode="External"/><Relationship Id="rId119" Type="http://schemas.openxmlformats.org/officeDocument/2006/relationships/hyperlink" Target="https://doi.org/10.1007/s00445-017-1099-7" TargetMode="External"/><Relationship Id="rId270" Type="http://schemas.openxmlformats.org/officeDocument/2006/relationships/hyperlink" Target="https://doi.org/10.1007/s00445-012-0668-z" TargetMode="External"/><Relationship Id="rId291" Type="http://schemas.openxmlformats.org/officeDocument/2006/relationships/hyperlink" Target="https://doi.org/10.1007/s00445-012-0668-z" TargetMode="External"/><Relationship Id="rId305" Type="http://schemas.openxmlformats.org/officeDocument/2006/relationships/hyperlink" Target="https://doi.org/10.1029/2007JB005362" TargetMode="External"/><Relationship Id="rId326" Type="http://schemas.openxmlformats.org/officeDocument/2006/relationships/hyperlink" Target="https://doi.org/10.1130/B30668.1" TargetMode="External"/><Relationship Id="rId347" Type="http://schemas.openxmlformats.org/officeDocument/2006/relationships/hyperlink" Target="https://doi.org/10.1130/B30668.1" TargetMode="External"/><Relationship Id="rId44" Type="http://schemas.openxmlformats.org/officeDocument/2006/relationships/hyperlink" Target="https://doi.org/10.1007/s00445-012-0648-3" TargetMode="External"/><Relationship Id="rId65" Type="http://schemas.openxmlformats.org/officeDocument/2006/relationships/hyperlink" Target="https://doi.org/10.1007/s00445-017-1099-7" TargetMode="External"/><Relationship Id="rId86" Type="http://schemas.openxmlformats.org/officeDocument/2006/relationships/hyperlink" Target="https://doi.org/10.1007/s00445-017-1099-7" TargetMode="External"/><Relationship Id="rId130" Type="http://schemas.openxmlformats.org/officeDocument/2006/relationships/hyperlink" Target="https://doi.org/10.1007/s00445-017-1099-7" TargetMode="External"/><Relationship Id="rId151" Type="http://schemas.openxmlformats.org/officeDocument/2006/relationships/hyperlink" Target="https://doi.org/10.1007/s00445-017-1099-7" TargetMode="External"/><Relationship Id="rId172" Type="http://schemas.openxmlformats.org/officeDocument/2006/relationships/hyperlink" Target="https://doi.org/10.1007/s00445-017-1099-7" TargetMode="External"/><Relationship Id="rId193" Type="http://schemas.openxmlformats.org/officeDocument/2006/relationships/hyperlink" Target="https://doi.org/10.1007/s00445-017-1099-7" TargetMode="External"/><Relationship Id="rId207" Type="http://schemas.openxmlformats.org/officeDocument/2006/relationships/hyperlink" Target="https://doi.org/10.1007/s00445-017-1099-7" TargetMode="External"/><Relationship Id="rId228" Type="http://schemas.openxmlformats.org/officeDocument/2006/relationships/hyperlink" Target="https://doi.org/10.1007/s00445-017-1099-7" TargetMode="External"/><Relationship Id="rId249" Type="http://schemas.openxmlformats.org/officeDocument/2006/relationships/hyperlink" Target="https://doi.org/10.1007/s00445-012-0668-z" TargetMode="External"/><Relationship Id="rId13" Type="http://schemas.openxmlformats.org/officeDocument/2006/relationships/hyperlink" Target="https://doi.org/10.1016/S0012-821X(03)00386-8" TargetMode="External"/><Relationship Id="rId109" Type="http://schemas.openxmlformats.org/officeDocument/2006/relationships/hyperlink" Target="https://doi.org/10.1007/s00445-017-1099-7" TargetMode="External"/><Relationship Id="rId260" Type="http://schemas.openxmlformats.org/officeDocument/2006/relationships/hyperlink" Target="https://doi.org/10.1007/s00445-012-0668-z" TargetMode="External"/><Relationship Id="rId281" Type="http://schemas.openxmlformats.org/officeDocument/2006/relationships/hyperlink" Target="https://doi.org/10.1007/s00445-012-0668-z" TargetMode="External"/><Relationship Id="rId316" Type="http://schemas.openxmlformats.org/officeDocument/2006/relationships/hyperlink" Target="https://doi.org/10.1130/B30668.1" TargetMode="External"/><Relationship Id="rId337" Type="http://schemas.openxmlformats.org/officeDocument/2006/relationships/hyperlink" Target="https://doi.org/10.1130/B30668.1" TargetMode="External"/><Relationship Id="rId34" Type="http://schemas.openxmlformats.org/officeDocument/2006/relationships/hyperlink" Target="https://doi.org/10.1016/j.epsl.2017.01.011" TargetMode="External"/><Relationship Id="rId55" Type="http://schemas.openxmlformats.org/officeDocument/2006/relationships/hyperlink" Target="https://doi.org/10.1016/j.jvolgeores.2008.04.011" TargetMode="External"/><Relationship Id="rId76" Type="http://schemas.openxmlformats.org/officeDocument/2006/relationships/hyperlink" Target="https://doi.org/10.1007/s00445-017-1099-7" TargetMode="External"/><Relationship Id="rId97" Type="http://schemas.openxmlformats.org/officeDocument/2006/relationships/hyperlink" Target="https://doi.org/10.1007/s00445-017-1099-7" TargetMode="External"/><Relationship Id="rId120" Type="http://schemas.openxmlformats.org/officeDocument/2006/relationships/hyperlink" Target="https://doi.org/10.1007/s00445-017-1099-7" TargetMode="External"/><Relationship Id="rId141" Type="http://schemas.openxmlformats.org/officeDocument/2006/relationships/hyperlink" Target="https://doi.org/10.1007/s00445-017-1099-7" TargetMode="External"/><Relationship Id="rId358" Type="http://schemas.openxmlformats.org/officeDocument/2006/relationships/hyperlink" Target="https://doi.org/10.1016/j.epsl.2015.07.053" TargetMode="External"/><Relationship Id="rId7" Type="http://schemas.openxmlformats.org/officeDocument/2006/relationships/hyperlink" Target="https://doi.org/10.1016/S0377-0273(99)00055-4" TargetMode="External"/><Relationship Id="rId162" Type="http://schemas.openxmlformats.org/officeDocument/2006/relationships/hyperlink" Target="https://doi.org/10.1007/s00445-017-1099-7" TargetMode="External"/><Relationship Id="rId183" Type="http://schemas.openxmlformats.org/officeDocument/2006/relationships/hyperlink" Target="https://doi.org/10.1007/s00445-017-1099-7" TargetMode="External"/><Relationship Id="rId218" Type="http://schemas.openxmlformats.org/officeDocument/2006/relationships/hyperlink" Target="https://doi.org/10.1007/s00445-017-1099-7" TargetMode="External"/><Relationship Id="rId239" Type="http://schemas.openxmlformats.org/officeDocument/2006/relationships/hyperlink" Target="https://doi.org/10.1007/s00445-017-1099-7" TargetMode="External"/><Relationship Id="rId250" Type="http://schemas.openxmlformats.org/officeDocument/2006/relationships/hyperlink" Target="https://doi.org/10.1007/s00445-012-0668-z" TargetMode="External"/><Relationship Id="rId271" Type="http://schemas.openxmlformats.org/officeDocument/2006/relationships/hyperlink" Target="https://doi.org/10.1007/s00445-012-0668-z" TargetMode="External"/><Relationship Id="rId292" Type="http://schemas.openxmlformats.org/officeDocument/2006/relationships/hyperlink" Target="https://doi.org/10.1007/s00445-012-0668-z" TargetMode="External"/><Relationship Id="rId306" Type="http://schemas.openxmlformats.org/officeDocument/2006/relationships/hyperlink" Target="https://doi.org/10.1029/2007JB005362" TargetMode="External"/><Relationship Id="rId24" Type="http://schemas.openxmlformats.org/officeDocument/2006/relationships/hyperlink" Target="https://doi.org/10.1130/G35593.1" TargetMode="External"/><Relationship Id="rId45" Type="http://schemas.openxmlformats.org/officeDocument/2006/relationships/hyperlink" Target="https://doi.org/10.1130/G35593.1" TargetMode="External"/><Relationship Id="rId66" Type="http://schemas.openxmlformats.org/officeDocument/2006/relationships/hyperlink" Target="https://doi.org/10.1007/s00445-017-1099-7" TargetMode="External"/><Relationship Id="rId87" Type="http://schemas.openxmlformats.org/officeDocument/2006/relationships/hyperlink" Target="https://doi.org/10.1007/s00445-017-1099-7" TargetMode="External"/><Relationship Id="rId110" Type="http://schemas.openxmlformats.org/officeDocument/2006/relationships/hyperlink" Target="https://doi.org/10.1007/s00445-017-1099-7" TargetMode="External"/><Relationship Id="rId131" Type="http://schemas.openxmlformats.org/officeDocument/2006/relationships/hyperlink" Target="https://doi.org/10.1007/s00445-017-1099-7" TargetMode="External"/><Relationship Id="rId327" Type="http://schemas.openxmlformats.org/officeDocument/2006/relationships/hyperlink" Target="https://doi.org/10.1130/B30668.1" TargetMode="External"/><Relationship Id="rId348" Type="http://schemas.openxmlformats.org/officeDocument/2006/relationships/hyperlink" Target="https://doi.org/10.1130/B30668.1" TargetMode="External"/><Relationship Id="rId152" Type="http://schemas.openxmlformats.org/officeDocument/2006/relationships/hyperlink" Target="https://doi.org/10.1007/s00445-017-1099-7" TargetMode="External"/><Relationship Id="rId173" Type="http://schemas.openxmlformats.org/officeDocument/2006/relationships/hyperlink" Target="https://doi.org/10.1007/s00445-017-1099-7" TargetMode="External"/><Relationship Id="rId194" Type="http://schemas.openxmlformats.org/officeDocument/2006/relationships/hyperlink" Target="https://doi.org/10.1007/s00445-017-1099-7" TargetMode="External"/><Relationship Id="rId208" Type="http://schemas.openxmlformats.org/officeDocument/2006/relationships/hyperlink" Target="https://doi.org/10.1007/s00445-017-1099-7" TargetMode="External"/><Relationship Id="rId229" Type="http://schemas.openxmlformats.org/officeDocument/2006/relationships/hyperlink" Target="https://doi.org/10.1007/s00445-017-1099-7" TargetMode="External"/><Relationship Id="rId240" Type="http://schemas.openxmlformats.org/officeDocument/2006/relationships/hyperlink" Target="https://doi.org/10.1007/s00445-017-1099-7" TargetMode="External"/><Relationship Id="rId261" Type="http://schemas.openxmlformats.org/officeDocument/2006/relationships/hyperlink" Target="https://doi.org/10.1007/s00445-012-0668-z" TargetMode="External"/><Relationship Id="rId14" Type="http://schemas.openxmlformats.org/officeDocument/2006/relationships/hyperlink" Target="https://doi.org/10.1016/j.jvolgeores.2006.11.005" TargetMode="External"/><Relationship Id="rId35" Type="http://schemas.openxmlformats.org/officeDocument/2006/relationships/hyperlink" Target="https://doi.org/10.1016/j.epsl.2017.01.011" TargetMode="External"/><Relationship Id="rId56" Type="http://schemas.openxmlformats.org/officeDocument/2006/relationships/hyperlink" Target="https://doi.org/10.5575/geosoc.93.11" TargetMode="External"/><Relationship Id="rId77" Type="http://schemas.openxmlformats.org/officeDocument/2006/relationships/hyperlink" Target="https://doi.org/10.1007/s00445-017-1099-7" TargetMode="External"/><Relationship Id="rId100" Type="http://schemas.openxmlformats.org/officeDocument/2006/relationships/hyperlink" Target="https://doi.org/10.1007/s00445-017-1099-7" TargetMode="External"/><Relationship Id="rId282" Type="http://schemas.openxmlformats.org/officeDocument/2006/relationships/hyperlink" Target="https://doi.org/10.1007/s00445-012-0668-z" TargetMode="External"/><Relationship Id="rId317" Type="http://schemas.openxmlformats.org/officeDocument/2006/relationships/hyperlink" Target="https://doi.org/10.1130/B30668.1" TargetMode="External"/><Relationship Id="rId338" Type="http://schemas.openxmlformats.org/officeDocument/2006/relationships/hyperlink" Target="https://doi.org/10.1130/B30668.1" TargetMode="External"/><Relationship Id="rId359" Type="http://schemas.openxmlformats.org/officeDocument/2006/relationships/hyperlink" Target="https://doi.org/10.1016/j.epsl.2015.07.053" TargetMode="External"/><Relationship Id="rId8" Type="http://schemas.openxmlformats.org/officeDocument/2006/relationships/hyperlink" Target="https://doi.org/10.1007/s00445-014-0890-y" TargetMode="External"/><Relationship Id="rId98" Type="http://schemas.openxmlformats.org/officeDocument/2006/relationships/hyperlink" Target="https://doi.org/10.1007/s00445-017-1099-7" TargetMode="External"/><Relationship Id="rId121" Type="http://schemas.openxmlformats.org/officeDocument/2006/relationships/hyperlink" Target="https://doi.org/10.1007/s00445-017-1099-7" TargetMode="External"/><Relationship Id="rId142" Type="http://schemas.openxmlformats.org/officeDocument/2006/relationships/hyperlink" Target="https://doi.org/10.1007/s00445-017-1099-7" TargetMode="External"/><Relationship Id="rId163" Type="http://schemas.openxmlformats.org/officeDocument/2006/relationships/hyperlink" Target="https://doi.org/10.1007/s00445-017-1099-7" TargetMode="External"/><Relationship Id="rId184" Type="http://schemas.openxmlformats.org/officeDocument/2006/relationships/hyperlink" Target="https://doi.org/10.1007/s00445-017-1099-7" TargetMode="External"/><Relationship Id="rId219" Type="http://schemas.openxmlformats.org/officeDocument/2006/relationships/hyperlink" Target="https://doi.org/10.1007/s00445-017-1099-7" TargetMode="External"/><Relationship Id="rId230" Type="http://schemas.openxmlformats.org/officeDocument/2006/relationships/hyperlink" Target="https://doi.org/10.1007/s00445-017-1099-7" TargetMode="External"/><Relationship Id="rId251" Type="http://schemas.openxmlformats.org/officeDocument/2006/relationships/hyperlink" Target="https://doi.org/10.1007/s00445-012-0668-z" TargetMode="External"/><Relationship Id="rId25" Type="http://schemas.openxmlformats.org/officeDocument/2006/relationships/hyperlink" Target="https://doi.org/10.1007/s00445-006-0073-6" TargetMode="External"/><Relationship Id="rId46" Type="http://schemas.openxmlformats.org/officeDocument/2006/relationships/hyperlink" Target="https://doi.org/10.1130/G35593.1" TargetMode="External"/><Relationship Id="rId67" Type="http://schemas.openxmlformats.org/officeDocument/2006/relationships/hyperlink" Target="https://doi.org/10.1007/s00445-017-1099-7" TargetMode="External"/><Relationship Id="rId272" Type="http://schemas.openxmlformats.org/officeDocument/2006/relationships/hyperlink" Target="https://doi.org/10.1007/s00445-012-0668-z" TargetMode="External"/><Relationship Id="rId293" Type="http://schemas.openxmlformats.org/officeDocument/2006/relationships/hyperlink" Target="https://doi.org/10.1007/s00445-012-0668-z" TargetMode="External"/><Relationship Id="rId307" Type="http://schemas.openxmlformats.org/officeDocument/2006/relationships/hyperlink" Target="https://doi.org/10.1016/j.epsl.2012.11.056" TargetMode="External"/><Relationship Id="rId328" Type="http://schemas.openxmlformats.org/officeDocument/2006/relationships/hyperlink" Target="https://doi.org/10.1130/B30668.1" TargetMode="External"/><Relationship Id="rId349" Type="http://schemas.openxmlformats.org/officeDocument/2006/relationships/hyperlink" Target="https://doi.org/10.1130/B30668.1" TargetMode="External"/><Relationship Id="rId88" Type="http://schemas.openxmlformats.org/officeDocument/2006/relationships/hyperlink" Target="https://doi.org/10.1007/s00445-017-1099-7" TargetMode="External"/><Relationship Id="rId111" Type="http://schemas.openxmlformats.org/officeDocument/2006/relationships/hyperlink" Target="https://doi.org/10.1007/s00445-017-1099-7" TargetMode="External"/><Relationship Id="rId132" Type="http://schemas.openxmlformats.org/officeDocument/2006/relationships/hyperlink" Target="https://doi.org/10.1007/s00445-017-1099-7" TargetMode="External"/><Relationship Id="rId153" Type="http://schemas.openxmlformats.org/officeDocument/2006/relationships/hyperlink" Target="https://doi.org/10.1007/s00445-017-1099-7" TargetMode="External"/><Relationship Id="rId174" Type="http://schemas.openxmlformats.org/officeDocument/2006/relationships/hyperlink" Target="https://doi.org/10.1007/s00445-017-1099-7" TargetMode="External"/><Relationship Id="rId195" Type="http://schemas.openxmlformats.org/officeDocument/2006/relationships/hyperlink" Target="https://doi.org/10.1007/s00445-017-1099-7" TargetMode="External"/><Relationship Id="rId209" Type="http://schemas.openxmlformats.org/officeDocument/2006/relationships/hyperlink" Target="https://doi.org/10.1007/s00445-017-1099-7" TargetMode="External"/><Relationship Id="rId360" Type="http://schemas.openxmlformats.org/officeDocument/2006/relationships/hyperlink" Target="https://doi.org/10.1007/s00445-002-0230-5" TargetMode="External"/><Relationship Id="rId220" Type="http://schemas.openxmlformats.org/officeDocument/2006/relationships/hyperlink" Target="https://doi.org/10.1007/s00445-017-1099-7" TargetMode="External"/><Relationship Id="rId241" Type="http://schemas.openxmlformats.org/officeDocument/2006/relationships/hyperlink" Target="https://doi.org/10.1007/s00445-012-0668-z" TargetMode="External"/><Relationship Id="rId15" Type="http://schemas.openxmlformats.org/officeDocument/2006/relationships/hyperlink" Target="https://doi.org/10.1016/j.jvolgeores.2006.11.005" TargetMode="External"/><Relationship Id="rId36" Type="http://schemas.openxmlformats.org/officeDocument/2006/relationships/hyperlink" Target="https://doi.org/10.1007/s00445-014-0890-y" TargetMode="External"/><Relationship Id="rId57" Type="http://schemas.openxmlformats.org/officeDocument/2006/relationships/hyperlink" Target="https://doi.org/10.1007/s00445-017-1099-7" TargetMode="External"/><Relationship Id="rId106" Type="http://schemas.openxmlformats.org/officeDocument/2006/relationships/hyperlink" Target="https://doi.org/10.1007/s00445-017-1099-7" TargetMode="External"/><Relationship Id="rId127" Type="http://schemas.openxmlformats.org/officeDocument/2006/relationships/hyperlink" Target="https://doi.org/10.1007/s00445-017-1099-7" TargetMode="External"/><Relationship Id="rId262" Type="http://schemas.openxmlformats.org/officeDocument/2006/relationships/hyperlink" Target="https://doi.org/10.1007/s00445-012-0668-z" TargetMode="External"/><Relationship Id="rId283" Type="http://schemas.openxmlformats.org/officeDocument/2006/relationships/hyperlink" Target="https://doi.org/10.1007/s00445-012-0668-z" TargetMode="External"/><Relationship Id="rId313" Type="http://schemas.openxmlformats.org/officeDocument/2006/relationships/hyperlink" Target="https://doi.org/10.1002/2013GL058105" TargetMode="External"/><Relationship Id="rId318" Type="http://schemas.openxmlformats.org/officeDocument/2006/relationships/hyperlink" Target="https://doi.org/10.1130/B30668.1" TargetMode="External"/><Relationship Id="rId339" Type="http://schemas.openxmlformats.org/officeDocument/2006/relationships/hyperlink" Target="https://doi.org/10.1130/B30668.1" TargetMode="External"/><Relationship Id="rId10" Type="http://schemas.openxmlformats.org/officeDocument/2006/relationships/hyperlink" Target="https://doi.org/10.1016/j.jvolgeores.2010.04.001" TargetMode="External"/><Relationship Id="rId31" Type="http://schemas.openxmlformats.org/officeDocument/2006/relationships/hyperlink" Target="https://doi.org/10.1016/j.epsl.2015.07.053" TargetMode="External"/><Relationship Id="rId52" Type="http://schemas.openxmlformats.org/officeDocument/2006/relationships/hyperlink" Target="https://doi.org/10.1016/j.jvolgeores.2008.04.011" TargetMode="External"/><Relationship Id="rId73" Type="http://schemas.openxmlformats.org/officeDocument/2006/relationships/hyperlink" Target="https://doi.org/10.1007/s00445-017-1099-7" TargetMode="External"/><Relationship Id="rId78" Type="http://schemas.openxmlformats.org/officeDocument/2006/relationships/hyperlink" Target="https://doi.org/10.1007/s00445-017-1099-7" TargetMode="External"/><Relationship Id="rId94" Type="http://schemas.openxmlformats.org/officeDocument/2006/relationships/hyperlink" Target="https://doi.org/10.1007/s00445-017-1099-7" TargetMode="External"/><Relationship Id="rId99" Type="http://schemas.openxmlformats.org/officeDocument/2006/relationships/hyperlink" Target="https://doi.org/10.1007/s00445-017-1099-7" TargetMode="External"/><Relationship Id="rId101" Type="http://schemas.openxmlformats.org/officeDocument/2006/relationships/hyperlink" Target="https://doi.org/10.1007/s00445-017-1099-7" TargetMode="External"/><Relationship Id="rId122" Type="http://schemas.openxmlformats.org/officeDocument/2006/relationships/hyperlink" Target="https://doi.org/10.1007/s00445-017-1099-7" TargetMode="External"/><Relationship Id="rId143" Type="http://schemas.openxmlformats.org/officeDocument/2006/relationships/hyperlink" Target="https://doi.org/10.1007/s00445-017-1099-7" TargetMode="External"/><Relationship Id="rId148" Type="http://schemas.openxmlformats.org/officeDocument/2006/relationships/hyperlink" Target="https://doi.org/10.1007/s00445-017-1099-7" TargetMode="External"/><Relationship Id="rId164" Type="http://schemas.openxmlformats.org/officeDocument/2006/relationships/hyperlink" Target="https://doi.org/10.1007/s00445-017-1099-7" TargetMode="External"/><Relationship Id="rId169" Type="http://schemas.openxmlformats.org/officeDocument/2006/relationships/hyperlink" Target="https://doi.org/10.1007/s00445-017-1099-7" TargetMode="External"/><Relationship Id="rId185" Type="http://schemas.openxmlformats.org/officeDocument/2006/relationships/hyperlink" Target="https://doi.org/10.1007/s00445-017-1099-7" TargetMode="External"/><Relationship Id="rId334" Type="http://schemas.openxmlformats.org/officeDocument/2006/relationships/hyperlink" Target="https://doi.org/10.1130/B30668.1" TargetMode="External"/><Relationship Id="rId350" Type="http://schemas.openxmlformats.org/officeDocument/2006/relationships/hyperlink" Target="https://doi.org/10.1130/B30668.1" TargetMode="External"/><Relationship Id="rId355" Type="http://schemas.openxmlformats.org/officeDocument/2006/relationships/hyperlink" Target="https://doi.org/10.1130/B30668.1" TargetMode="External"/><Relationship Id="rId4" Type="http://schemas.openxmlformats.org/officeDocument/2006/relationships/hyperlink" Target="https://doi.org/10.1007/s004450100141" TargetMode="External"/><Relationship Id="rId9" Type="http://schemas.openxmlformats.org/officeDocument/2006/relationships/hyperlink" Target="https://doi.org/10.1016/j.jvolgeores.2010.04.001" TargetMode="External"/><Relationship Id="rId180" Type="http://schemas.openxmlformats.org/officeDocument/2006/relationships/hyperlink" Target="https://doi.org/10.1007/s00445-017-1099-7" TargetMode="External"/><Relationship Id="rId210" Type="http://schemas.openxmlformats.org/officeDocument/2006/relationships/hyperlink" Target="https://doi.org/10.1007/s00445-017-1099-7" TargetMode="External"/><Relationship Id="rId215" Type="http://schemas.openxmlformats.org/officeDocument/2006/relationships/hyperlink" Target="https://doi.org/10.1007/s00445-017-1099-7" TargetMode="External"/><Relationship Id="rId236" Type="http://schemas.openxmlformats.org/officeDocument/2006/relationships/hyperlink" Target="https://doi.org/10.1007/s00445-017-1099-7" TargetMode="External"/><Relationship Id="rId257" Type="http://schemas.openxmlformats.org/officeDocument/2006/relationships/hyperlink" Target="https://doi.org/10.1007/s00445-012-0668-z" TargetMode="External"/><Relationship Id="rId278" Type="http://schemas.openxmlformats.org/officeDocument/2006/relationships/hyperlink" Target="https://doi.org/10.1007/s00445-012-0668-z" TargetMode="External"/><Relationship Id="rId26" Type="http://schemas.openxmlformats.org/officeDocument/2006/relationships/hyperlink" Target="https://doi.org/10.1016/S0377-0273(99)00055-4" TargetMode="External"/><Relationship Id="rId231" Type="http://schemas.openxmlformats.org/officeDocument/2006/relationships/hyperlink" Target="https://doi.org/10.1007/s00445-017-1099-7" TargetMode="External"/><Relationship Id="rId252" Type="http://schemas.openxmlformats.org/officeDocument/2006/relationships/hyperlink" Target="https://doi.org/10.1007/s00445-012-0668-z" TargetMode="External"/><Relationship Id="rId273" Type="http://schemas.openxmlformats.org/officeDocument/2006/relationships/hyperlink" Target="https://doi.org/10.1007/s00445-012-0668-z" TargetMode="External"/><Relationship Id="rId294" Type="http://schemas.openxmlformats.org/officeDocument/2006/relationships/hyperlink" Target="https://doi.org/10.1007/s00445-012-0668-z" TargetMode="External"/><Relationship Id="rId308" Type="http://schemas.openxmlformats.org/officeDocument/2006/relationships/hyperlink" Target="https://doi.org/10.1016/j.epsl.2012.11.056" TargetMode="External"/><Relationship Id="rId329" Type="http://schemas.openxmlformats.org/officeDocument/2006/relationships/hyperlink" Target="https://doi.org/10.1130/B30668.1" TargetMode="External"/><Relationship Id="rId47" Type="http://schemas.openxmlformats.org/officeDocument/2006/relationships/hyperlink" Target="https://doi.org/10.1016/j.epsl.2004.09.025" TargetMode="External"/><Relationship Id="rId68" Type="http://schemas.openxmlformats.org/officeDocument/2006/relationships/hyperlink" Target="https://doi.org/10.1007/s00445-017-1099-7" TargetMode="External"/><Relationship Id="rId89" Type="http://schemas.openxmlformats.org/officeDocument/2006/relationships/hyperlink" Target="https://doi.org/10.1007/s00445-017-1099-7" TargetMode="External"/><Relationship Id="rId112" Type="http://schemas.openxmlformats.org/officeDocument/2006/relationships/hyperlink" Target="https://doi.org/10.1007/s00445-017-1099-7" TargetMode="External"/><Relationship Id="rId133" Type="http://schemas.openxmlformats.org/officeDocument/2006/relationships/hyperlink" Target="https://doi.org/10.1007/s00445-017-1099-7" TargetMode="External"/><Relationship Id="rId154" Type="http://schemas.openxmlformats.org/officeDocument/2006/relationships/hyperlink" Target="https://doi.org/10.1007/s00445-017-1099-7" TargetMode="External"/><Relationship Id="rId175" Type="http://schemas.openxmlformats.org/officeDocument/2006/relationships/hyperlink" Target="https://doi.org/10.1007/s00445-017-1099-7" TargetMode="External"/><Relationship Id="rId340" Type="http://schemas.openxmlformats.org/officeDocument/2006/relationships/hyperlink" Target="https://doi.org/10.1130/B30668.1" TargetMode="External"/><Relationship Id="rId361" Type="http://schemas.openxmlformats.org/officeDocument/2006/relationships/hyperlink" Target="https://doi.org/10.1007/s00445-002-0230-5" TargetMode="External"/><Relationship Id="rId196" Type="http://schemas.openxmlformats.org/officeDocument/2006/relationships/hyperlink" Target="https://doi.org/10.1007/s00445-017-1099-7" TargetMode="External"/><Relationship Id="rId200" Type="http://schemas.openxmlformats.org/officeDocument/2006/relationships/hyperlink" Target="https://doi.org/10.1007/s00445-017-1099-7" TargetMode="External"/><Relationship Id="rId16" Type="http://schemas.openxmlformats.org/officeDocument/2006/relationships/hyperlink" Target="https://doi.org/10.1016/j.jvolgeores.2015.03.016" TargetMode="External"/><Relationship Id="rId221" Type="http://schemas.openxmlformats.org/officeDocument/2006/relationships/hyperlink" Target="https://doi.org/10.1007/s00445-017-1099-7" TargetMode="External"/><Relationship Id="rId242" Type="http://schemas.openxmlformats.org/officeDocument/2006/relationships/hyperlink" Target="https://doi.org/10.1007/s00445-012-0668-z" TargetMode="External"/><Relationship Id="rId263" Type="http://schemas.openxmlformats.org/officeDocument/2006/relationships/hyperlink" Target="https://doi.org/10.1007/s00445-012-0668-z" TargetMode="External"/><Relationship Id="rId284" Type="http://schemas.openxmlformats.org/officeDocument/2006/relationships/hyperlink" Target="https://doi.org/10.1007/s00445-012-0668-z" TargetMode="External"/><Relationship Id="rId319" Type="http://schemas.openxmlformats.org/officeDocument/2006/relationships/hyperlink" Target="https://doi.org/10.1130/B30668.1" TargetMode="External"/><Relationship Id="rId37" Type="http://schemas.openxmlformats.org/officeDocument/2006/relationships/hyperlink" Target="https://doi.org/10.1016/S0012-821X(03)00386-8" TargetMode="External"/><Relationship Id="rId58" Type="http://schemas.openxmlformats.org/officeDocument/2006/relationships/hyperlink" Target="https://doi.org/10.1007/s00445-017-1099-7" TargetMode="External"/><Relationship Id="rId79" Type="http://schemas.openxmlformats.org/officeDocument/2006/relationships/hyperlink" Target="https://doi.org/10.1007/s00445-017-1099-7" TargetMode="External"/><Relationship Id="rId102" Type="http://schemas.openxmlformats.org/officeDocument/2006/relationships/hyperlink" Target="https://doi.org/10.1007/s00445-017-1099-7" TargetMode="External"/><Relationship Id="rId123" Type="http://schemas.openxmlformats.org/officeDocument/2006/relationships/hyperlink" Target="https://doi.org/10.1007/s00445-017-1099-7" TargetMode="External"/><Relationship Id="rId144" Type="http://schemas.openxmlformats.org/officeDocument/2006/relationships/hyperlink" Target="https://doi.org/10.1007/s00445-017-1099-7" TargetMode="External"/><Relationship Id="rId330" Type="http://schemas.openxmlformats.org/officeDocument/2006/relationships/hyperlink" Target="https://doi.org/10.1130/B30668.1" TargetMode="External"/><Relationship Id="rId90" Type="http://schemas.openxmlformats.org/officeDocument/2006/relationships/hyperlink" Target="https://doi.org/10.1007/s00445-017-1099-7" TargetMode="External"/><Relationship Id="rId165" Type="http://schemas.openxmlformats.org/officeDocument/2006/relationships/hyperlink" Target="https://doi.org/10.1007/s00445-017-1099-7" TargetMode="External"/><Relationship Id="rId186" Type="http://schemas.openxmlformats.org/officeDocument/2006/relationships/hyperlink" Target="https://doi.org/10.1007/s00445-017-1099-7" TargetMode="External"/><Relationship Id="rId351" Type="http://schemas.openxmlformats.org/officeDocument/2006/relationships/hyperlink" Target="https://doi.org/10.1130/B30668.1" TargetMode="External"/><Relationship Id="rId211" Type="http://schemas.openxmlformats.org/officeDocument/2006/relationships/hyperlink" Target="https://doi.org/10.1007/s00445-017-1099-7" TargetMode="External"/><Relationship Id="rId232" Type="http://schemas.openxmlformats.org/officeDocument/2006/relationships/hyperlink" Target="https://doi.org/10.1007/s00445-017-1099-7" TargetMode="External"/><Relationship Id="rId253" Type="http://schemas.openxmlformats.org/officeDocument/2006/relationships/hyperlink" Target="https://doi.org/10.1007/s00445-012-0668-z" TargetMode="External"/><Relationship Id="rId274" Type="http://schemas.openxmlformats.org/officeDocument/2006/relationships/hyperlink" Target="https://doi.org/10.1007/s00445-012-0668-z" TargetMode="External"/><Relationship Id="rId295" Type="http://schemas.openxmlformats.org/officeDocument/2006/relationships/hyperlink" Target="https://doi.org/10.1007/s00445-012-0668-z" TargetMode="External"/><Relationship Id="rId309" Type="http://schemas.openxmlformats.org/officeDocument/2006/relationships/hyperlink" Target="https://doi.org/10.1093/gji/ggv550" TargetMode="External"/><Relationship Id="rId27" Type="http://schemas.openxmlformats.org/officeDocument/2006/relationships/hyperlink" Target="https://doi.org/10.1016/S0377-0273(99)00055-4" TargetMode="External"/><Relationship Id="rId48" Type="http://schemas.openxmlformats.org/officeDocument/2006/relationships/hyperlink" Target="https://doi.org/10.1016/j.epsl.2004.09.025" TargetMode="External"/><Relationship Id="rId69" Type="http://schemas.openxmlformats.org/officeDocument/2006/relationships/hyperlink" Target="https://doi.org/10.1007/s00445-017-1099-7" TargetMode="External"/><Relationship Id="rId113" Type="http://schemas.openxmlformats.org/officeDocument/2006/relationships/hyperlink" Target="https://doi.org/10.1007/s00445-017-1099-7" TargetMode="External"/><Relationship Id="rId134" Type="http://schemas.openxmlformats.org/officeDocument/2006/relationships/hyperlink" Target="https://doi.org/10.1007/s00445-017-1099-7" TargetMode="External"/><Relationship Id="rId320" Type="http://schemas.openxmlformats.org/officeDocument/2006/relationships/hyperlink" Target="https://doi.org/10.1130/B30668.1" TargetMode="External"/><Relationship Id="rId80" Type="http://schemas.openxmlformats.org/officeDocument/2006/relationships/hyperlink" Target="https://doi.org/10.1007/s00445-017-1099-7" TargetMode="External"/><Relationship Id="rId155" Type="http://schemas.openxmlformats.org/officeDocument/2006/relationships/hyperlink" Target="https://doi.org/10.1007/s00445-017-1099-7" TargetMode="External"/><Relationship Id="rId176" Type="http://schemas.openxmlformats.org/officeDocument/2006/relationships/hyperlink" Target="https://doi.org/10.1007/s00445-017-1099-7" TargetMode="External"/><Relationship Id="rId197" Type="http://schemas.openxmlformats.org/officeDocument/2006/relationships/hyperlink" Target="https://doi.org/10.1007/s00445-017-1099-7" TargetMode="External"/><Relationship Id="rId341" Type="http://schemas.openxmlformats.org/officeDocument/2006/relationships/hyperlink" Target="https://doi.org/10.1130/B30668.1" TargetMode="External"/><Relationship Id="rId362" Type="http://schemas.openxmlformats.org/officeDocument/2006/relationships/hyperlink" Target="https://doi.org/10.1016/j.jvolgeores.2007.08.010" TargetMode="External"/><Relationship Id="rId201" Type="http://schemas.openxmlformats.org/officeDocument/2006/relationships/hyperlink" Target="https://doi.org/10.1007/s00445-017-1099-7" TargetMode="External"/><Relationship Id="rId222" Type="http://schemas.openxmlformats.org/officeDocument/2006/relationships/hyperlink" Target="https://doi.org/10.1007/s00445-017-1099-7" TargetMode="External"/><Relationship Id="rId243" Type="http://schemas.openxmlformats.org/officeDocument/2006/relationships/hyperlink" Target="https://doi.org/10.1007/s00445-012-0668-z" TargetMode="External"/><Relationship Id="rId264" Type="http://schemas.openxmlformats.org/officeDocument/2006/relationships/hyperlink" Target="https://doi.org/10.1007/s00445-012-0668-z" TargetMode="External"/><Relationship Id="rId285" Type="http://schemas.openxmlformats.org/officeDocument/2006/relationships/hyperlink" Target="https://doi.org/10.1007/s00445-012-0668-z" TargetMode="External"/><Relationship Id="rId17" Type="http://schemas.openxmlformats.org/officeDocument/2006/relationships/hyperlink" Target="https://doi.org/10.1016/j.jvolgeores.2015.03.016" TargetMode="External"/><Relationship Id="rId38" Type="http://schemas.openxmlformats.org/officeDocument/2006/relationships/hyperlink" Target="https://doi.org/10.1007/s00445-006-0073-6" TargetMode="External"/><Relationship Id="rId59" Type="http://schemas.openxmlformats.org/officeDocument/2006/relationships/hyperlink" Target="https://doi.org/10.1007/s00445-017-1099-7" TargetMode="External"/><Relationship Id="rId103" Type="http://schemas.openxmlformats.org/officeDocument/2006/relationships/hyperlink" Target="https://doi.org/10.1007/s00445-017-1099-7" TargetMode="External"/><Relationship Id="rId124" Type="http://schemas.openxmlformats.org/officeDocument/2006/relationships/hyperlink" Target="https://doi.org/10.1007/s00445-017-1099-7" TargetMode="External"/><Relationship Id="rId310" Type="http://schemas.openxmlformats.org/officeDocument/2006/relationships/hyperlink" Target="https://doi.org/10.1093/gji/ggv550" TargetMode="External"/><Relationship Id="rId70" Type="http://schemas.openxmlformats.org/officeDocument/2006/relationships/hyperlink" Target="https://doi.org/10.1007/s00445-017-1099-7" TargetMode="External"/><Relationship Id="rId91" Type="http://schemas.openxmlformats.org/officeDocument/2006/relationships/hyperlink" Target="https://doi.org/10.1007/s00445-017-1099-7" TargetMode="External"/><Relationship Id="rId145" Type="http://schemas.openxmlformats.org/officeDocument/2006/relationships/hyperlink" Target="https://doi.org/10.1007/s00445-017-1099-7" TargetMode="External"/><Relationship Id="rId166" Type="http://schemas.openxmlformats.org/officeDocument/2006/relationships/hyperlink" Target="https://doi.org/10.1007/s00445-017-1099-7" TargetMode="External"/><Relationship Id="rId187" Type="http://schemas.openxmlformats.org/officeDocument/2006/relationships/hyperlink" Target="https://doi.org/10.1007/s00445-017-1099-7" TargetMode="External"/><Relationship Id="rId331" Type="http://schemas.openxmlformats.org/officeDocument/2006/relationships/hyperlink" Target="https://doi.org/10.1130/B30668.1" TargetMode="External"/><Relationship Id="rId352" Type="http://schemas.openxmlformats.org/officeDocument/2006/relationships/hyperlink" Target="https://doi.org/10.1130/B30668.1" TargetMode="External"/><Relationship Id="rId1" Type="http://schemas.openxmlformats.org/officeDocument/2006/relationships/hyperlink" Target="https://doi.org/10.1007/s004450100141" TargetMode="External"/><Relationship Id="rId212" Type="http://schemas.openxmlformats.org/officeDocument/2006/relationships/hyperlink" Target="https://doi.org/10.1007/s00445-017-1099-7" TargetMode="External"/><Relationship Id="rId233" Type="http://schemas.openxmlformats.org/officeDocument/2006/relationships/hyperlink" Target="https://doi.org/10.1007/s00445-017-1099-7" TargetMode="External"/><Relationship Id="rId254" Type="http://schemas.openxmlformats.org/officeDocument/2006/relationships/hyperlink" Target="https://doi.org/10.1007/s00445-012-0668-z" TargetMode="External"/><Relationship Id="rId28" Type="http://schemas.openxmlformats.org/officeDocument/2006/relationships/hyperlink" Target="https://doi.org/10.1007/s00445-006-0073-6" TargetMode="External"/><Relationship Id="rId49" Type="http://schemas.openxmlformats.org/officeDocument/2006/relationships/hyperlink" Target="https://doi.org/10.1007/s00445-002-0230-5" TargetMode="External"/><Relationship Id="rId114" Type="http://schemas.openxmlformats.org/officeDocument/2006/relationships/hyperlink" Target="https://doi.org/10.1007/s00445-017-1099-7" TargetMode="External"/><Relationship Id="rId275" Type="http://schemas.openxmlformats.org/officeDocument/2006/relationships/hyperlink" Target="https://doi.org/10.1007/s00445-012-0668-z" TargetMode="External"/><Relationship Id="rId296" Type="http://schemas.openxmlformats.org/officeDocument/2006/relationships/hyperlink" Target="https://doi.org/10.1007/s00445-012-0668-z" TargetMode="External"/><Relationship Id="rId300" Type="http://schemas.openxmlformats.org/officeDocument/2006/relationships/hyperlink" Target="https://doi.org/10.1007/s00445-012-0668-z" TargetMode="External"/><Relationship Id="rId60" Type="http://schemas.openxmlformats.org/officeDocument/2006/relationships/hyperlink" Target="https://doi.org/10.1007/s00445-017-1099-7" TargetMode="External"/><Relationship Id="rId81" Type="http://schemas.openxmlformats.org/officeDocument/2006/relationships/hyperlink" Target="https://doi.org/10.1007/s00445-017-1099-7" TargetMode="External"/><Relationship Id="rId135" Type="http://schemas.openxmlformats.org/officeDocument/2006/relationships/hyperlink" Target="https://doi.org/10.1007/s00445-017-1099-7" TargetMode="External"/><Relationship Id="rId156" Type="http://schemas.openxmlformats.org/officeDocument/2006/relationships/hyperlink" Target="https://doi.org/10.1007/s00445-017-1099-7" TargetMode="External"/><Relationship Id="rId177" Type="http://schemas.openxmlformats.org/officeDocument/2006/relationships/hyperlink" Target="https://doi.org/10.1007/s00445-017-1099-7" TargetMode="External"/><Relationship Id="rId198" Type="http://schemas.openxmlformats.org/officeDocument/2006/relationships/hyperlink" Target="https://doi.org/10.1007/s00445-017-1099-7" TargetMode="External"/><Relationship Id="rId321" Type="http://schemas.openxmlformats.org/officeDocument/2006/relationships/hyperlink" Target="https://doi.org/10.1130/B30668.1" TargetMode="External"/><Relationship Id="rId342" Type="http://schemas.openxmlformats.org/officeDocument/2006/relationships/hyperlink" Target="https://doi.org/10.1130/B30668.1" TargetMode="External"/><Relationship Id="rId363" Type="http://schemas.openxmlformats.org/officeDocument/2006/relationships/printerSettings" Target="../printerSettings/printerSettings2.bin"/><Relationship Id="rId202" Type="http://schemas.openxmlformats.org/officeDocument/2006/relationships/hyperlink" Target="https://doi.org/10.1007/s00445-017-1099-7" TargetMode="External"/><Relationship Id="rId223" Type="http://schemas.openxmlformats.org/officeDocument/2006/relationships/hyperlink" Target="https://doi.org/10.1007/s00445-017-1099-7" TargetMode="External"/><Relationship Id="rId244" Type="http://schemas.openxmlformats.org/officeDocument/2006/relationships/hyperlink" Target="https://doi.org/10.1007/s00445-012-0668-z" TargetMode="External"/><Relationship Id="rId18" Type="http://schemas.openxmlformats.org/officeDocument/2006/relationships/hyperlink" Target="https://doi.org/10.1029/2006JB004385" TargetMode="External"/><Relationship Id="rId39" Type="http://schemas.openxmlformats.org/officeDocument/2006/relationships/hyperlink" Target="https://doi.org/10.1007/s00445-006-0073-6" TargetMode="External"/><Relationship Id="rId265" Type="http://schemas.openxmlformats.org/officeDocument/2006/relationships/hyperlink" Target="https://doi.org/10.1007/s00445-012-0668-z" TargetMode="External"/><Relationship Id="rId286" Type="http://schemas.openxmlformats.org/officeDocument/2006/relationships/hyperlink" Target="https://doi.org/10.1007/s00445-012-0668-z" TargetMode="External"/><Relationship Id="rId50" Type="http://schemas.openxmlformats.org/officeDocument/2006/relationships/hyperlink" Target="https://doi.org/10.1007/s00445-002-0230-5" TargetMode="External"/><Relationship Id="rId104" Type="http://schemas.openxmlformats.org/officeDocument/2006/relationships/hyperlink" Target="https://doi.org/10.1007/s00445-017-1099-7" TargetMode="External"/><Relationship Id="rId125" Type="http://schemas.openxmlformats.org/officeDocument/2006/relationships/hyperlink" Target="https://doi.org/10.1007/s00445-017-1099-7" TargetMode="External"/><Relationship Id="rId146" Type="http://schemas.openxmlformats.org/officeDocument/2006/relationships/hyperlink" Target="https://doi.org/10.1007/s00445-017-1099-7" TargetMode="External"/><Relationship Id="rId167" Type="http://schemas.openxmlformats.org/officeDocument/2006/relationships/hyperlink" Target="https://doi.org/10.1007/s00445-017-1099-7" TargetMode="External"/><Relationship Id="rId188" Type="http://schemas.openxmlformats.org/officeDocument/2006/relationships/hyperlink" Target="https://doi.org/10.1007/s00445-017-1099-7" TargetMode="External"/><Relationship Id="rId311" Type="http://schemas.openxmlformats.org/officeDocument/2006/relationships/hyperlink" Target="https://doi.org/10.1002/2013GL058105" TargetMode="External"/><Relationship Id="rId332" Type="http://schemas.openxmlformats.org/officeDocument/2006/relationships/hyperlink" Target="https://doi.org/10.1130/B30668.1" TargetMode="External"/><Relationship Id="rId353" Type="http://schemas.openxmlformats.org/officeDocument/2006/relationships/hyperlink" Target="https://doi.org/10.1130/B30668.1" TargetMode="External"/><Relationship Id="rId71" Type="http://schemas.openxmlformats.org/officeDocument/2006/relationships/hyperlink" Target="https://doi.org/10.1007/s00445-017-1099-7" TargetMode="External"/><Relationship Id="rId92" Type="http://schemas.openxmlformats.org/officeDocument/2006/relationships/hyperlink" Target="https://doi.org/10.1007/s00445-017-1099-7" TargetMode="External"/><Relationship Id="rId213" Type="http://schemas.openxmlformats.org/officeDocument/2006/relationships/hyperlink" Target="https://doi.org/10.1007/s00445-017-1099-7" TargetMode="External"/><Relationship Id="rId234" Type="http://schemas.openxmlformats.org/officeDocument/2006/relationships/hyperlink" Target="https://doi.org/10.1007/s00445-017-1099-7" TargetMode="External"/><Relationship Id="rId2" Type="http://schemas.openxmlformats.org/officeDocument/2006/relationships/hyperlink" Target="https://doi.org/10.1007/s004450100141" TargetMode="External"/><Relationship Id="rId29" Type="http://schemas.openxmlformats.org/officeDocument/2006/relationships/hyperlink" Target="https://doi.org/10.1016/S0377-0273(99)00055-4" TargetMode="External"/><Relationship Id="rId255" Type="http://schemas.openxmlformats.org/officeDocument/2006/relationships/hyperlink" Target="https://doi.org/10.1007/s00445-012-0668-z" TargetMode="External"/><Relationship Id="rId276" Type="http://schemas.openxmlformats.org/officeDocument/2006/relationships/hyperlink" Target="https://doi.org/10.1007/s00445-012-0668-z" TargetMode="External"/><Relationship Id="rId297" Type="http://schemas.openxmlformats.org/officeDocument/2006/relationships/hyperlink" Target="https://doi.org/10.1007/s00445-012-0668-z" TargetMode="External"/><Relationship Id="rId40" Type="http://schemas.openxmlformats.org/officeDocument/2006/relationships/hyperlink" Target="https://doi.org/10.1007/s00445-008-0250-x" TargetMode="External"/><Relationship Id="rId115" Type="http://schemas.openxmlformats.org/officeDocument/2006/relationships/hyperlink" Target="https://doi.org/10.1007/s00445-017-1099-7" TargetMode="External"/><Relationship Id="rId136" Type="http://schemas.openxmlformats.org/officeDocument/2006/relationships/hyperlink" Target="https://doi.org/10.1007/s00445-017-1099-7" TargetMode="External"/><Relationship Id="rId157" Type="http://schemas.openxmlformats.org/officeDocument/2006/relationships/hyperlink" Target="https://doi.org/10.1007/s00445-017-1099-7" TargetMode="External"/><Relationship Id="rId178" Type="http://schemas.openxmlformats.org/officeDocument/2006/relationships/hyperlink" Target="https://doi.org/10.1007/s00445-017-1099-7" TargetMode="External"/><Relationship Id="rId301" Type="http://schemas.openxmlformats.org/officeDocument/2006/relationships/hyperlink" Target="https://doi.org/10.1007/s00445-012-0668-z" TargetMode="External"/><Relationship Id="rId322" Type="http://schemas.openxmlformats.org/officeDocument/2006/relationships/hyperlink" Target="https://doi.org/10.1130/B30668.1" TargetMode="External"/><Relationship Id="rId343" Type="http://schemas.openxmlformats.org/officeDocument/2006/relationships/hyperlink" Target="https://doi.org/10.1130/B30668.1" TargetMode="External"/><Relationship Id="rId61" Type="http://schemas.openxmlformats.org/officeDocument/2006/relationships/hyperlink" Target="https://doi.org/10.1007/s00445-017-1099-7" TargetMode="External"/><Relationship Id="rId82" Type="http://schemas.openxmlformats.org/officeDocument/2006/relationships/hyperlink" Target="https://doi.org/10.1007/s00445-017-1099-7" TargetMode="External"/><Relationship Id="rId199" Type="http://schemas.openxmlformats.org/officeDocument/2006/relationships/hyperlink" Target="https://doi.org/10.1007/s00445-017-1099-7" TargetMode="External"/><Relationship Id="rId203" Type="http://schemas.openxmlformats.org/officeDocument/2006/relationships/hyperlink" Target="https://doi.org/10.1007/s00445-017-1099-7" TargetMode="External"/><Relationship Id="rId19" Type="http://schemas.openxmlformats.org/officeDocument/2006/relationships/hyperlink" Target="https://doi.org/10.1029/2006JB004385" TargetMode="External"/><Relationship Id="rId224" Type="http://schemas.openxmlformats.org/officeDocument/2006/relationships/hyperlink" Target="https://doi.org/10.1007/s00445-017-1099-7" TargetMode="External"/><Relationship Id="rId245" Type="http://schemas.openxmlformats.org/officeDocument/2006/relationships/hyperlink" Target="https://doi.org/10.1007/s00445-012-0668-z" TargetMode="External"/><Relationship Id="rId266" Type="http://schemas.openxmlformats.org/officeDocument/2006/relationships/hyperlink" Target="https://doi.org/10.1007/s00445-012-0668-z" TargetMode="External"/><Relationship Id="rId287" Type="http://schemas.openxmlformats.org/officeDocument/2006/relationships/hyperlink" Target="https://doi.org/10.1007/s00445-012-0668-z" TargetMode="External"/><Relationship Id="rId30" Type="http://schemas.openxmlformats.org/officeDocument/2006/relationships/hyperlink" Target="https://doi.org/10.1016/j.epsl.2015.07.053" TargetMode="External"/><Relationship Id="rId105" Type="http://schemas.openxmlformats.org/officeDocument/2006/relationships/hyperlink" Target="https://doi.org/10.1007/s00445-017-1099-7" TargetMode="External"/><Relationship Id="rId126" Type="http://schemas.openxmlformats.org/officeDocument/2006/relationships/hyperlink" Target="https://doi.org/10.1007/s00445-017-1099-7" TargetMode="External"/><Relationship Id="rId147" Type="http://schemas.openxmlformats.org/officeDocument/2006/relationships/hyperlink" Target="https://doi.org/10.1007/s00445-017-1099-7" TargetMode="External"/><Relationship Id="rId168" Type="http://schemas.openxmlformats.org/officeDocument/2006/relationships/hyperlink" Target="https://doi.org/10.1007/s00445-017-1099-7" TargetMode="External"/><Relationship Id="rId312" Type="http://schemas.openxmlformats.org/officeDocument/2006/relationships/hyperlink" Target="https://doi.org/10.1002/2013GL058105" TargetMode="External"/><Relationship Id="rId333" Type="http://schemas.openxmlformats.org/officeDocument/2006/relationships/hyperlink" Target="https://doi.org/10.1130/B30668.1" TargetMode="External"/><Relationship Id="rId354" Type="http://schemas.openxmlformats.org/officeDocument/2006/relationships/hyperlink" Target="https://doi.org/10.1130/B30668.1" TargetMode="External"/><Relationship Id="rId51" Type="http://schemas.openxmlformats.org/officeDocument/2006/relationships/hyperlink" Target="https://doi.org/10.1016/j.jvolgeores.2008.04.011" TargetMode="External"/><Relationship Id="rId72" Type="http://schemas.openxmlformats.org/officeDocument/2006/relationships/hyperlink" Target="https://doi.org/10.1007/s00445-017-1099-7" TargetMode="External"/><Relationship Id="rId93" Type="http://schemas.openxmlformats.org/officeDocument/2006/relationships/hyperlink" Target="https://doi.org/10.1007/s00445-017-1099-7" TargetMode="External"/><Relationship Id="rId189" Type="http://schemas.openxmlformats.org/officeDocument/2006/relationships/hyperlink" Target="https://doi.org/10.1007/s00445-017-1099-7" TargetMode="External"/><Relationship Id="rId3" Type="http://schemas.openxmlformats.org/officeDocument/2006/relationships/hyperlink" Target="https://doi.org/10.1007/s004450100141" TargetMode="External"/><Relationship Id="rId214" Type="http://schemas.openxmlformats.org/officeDocument/2006/relationships/hyperlink" Target="https://doi.org/10.1007/s00445-017-1099-7" TargetMode="External"/><Relationship Id="rId235" Type="http://schemas.openxmlformats.org/officeDocument/2006/relationships/hyperlink" Target="https://doi.org/10.1007/s00445-017-1099-7" TargetMode="External"/><Relationship Id="rId256" Type="http://schemas.openxmlformats.org/officeDocument/2006/relationships/hyperlink" Target="https://doi.org/10.1007/s00445-012-0668-z" TargetMode="External"/><Relationship Id="rId277" Type="http://schemas.openxmlformats.org/officeDocument/2006/relationships/hyperlink" Target="https://doi.org/10.1007/s00445-012-0668-z" TargetMode="External"/><Relationship Id="rId298" Type="http://schemas.openxmlformats.org/officeDocument/2006/relationships/hyperlink" Target="https://doi.org/10.1007/s00445-012-0668-z" TargetMode="External"/><Relationship Id="rId116" Type="http://schemas.openxmlformats.org/officeDocument/2006/relationships/hyperlink" Target="https://doi.org/10.1007/s00445-017-1099-7" TargetMode="External"/><Relationship Id="rId137" Type="http://schemas.openxmlformats.org/officeDocument/2006/relationships/hyperlink" Target="https://doi.org/10.1007/s00445-017-1099-7" TargetMode="External"/><Relationship Id="rId158" Type="http://schemas.openxmlformats.org/officeDocument/2006/relationships/hyperlink" Target="https://doi.org/10.1007/s00445-017-1099-7" TargetMode="External"/><Relationship Id="rId302" Type="http://schemas.openxmlformats.org/officeDocument/2006/relationships/hyperlink" Target="https://doi.org/10.1007/s00445-017-1099-7" TargetMode="External"/><Relationship Id="rId323" Type="http://schemas.openxmlformats.org/officeDocument/2006/relationships/hyperlink" Target="https://doi.org/10.1130/B30668.1" TargetMode="External"/><Relationship Id="rId344" Type="http://schemas.openxmlformats.org/officeDocument/2006/relationships/hyperlink" Target="https://doi.org/10.1130/B30668.1" TargetMode="External"/><Relationship Id="rId20" Type="http://schemas.openxmlformats.org/officeDocument/2006/relationships/hyperlink" Target="https://doi.org/10.1016/j.jvolgeores.2006.11.005" TargetMode="External"/><Relationship Id="rId41" Type="http://schemas.openxmlformats.org/officeDocument/2006/relationships/hyperlink" Target="https://doi.org/10.1007/s00445-008-0250-x" TargetMode="External"/><Relationship Id="rId62" Type="http://schemas.openxmlformats.org/officeDocument/2006/relationships/hyperlink" Target="https://doi.org/10.1007/s00445-017-1099-7" TargetMode="External"/><Relationship Id="rId83" Type="http://schemas.openxmlformats.org/officeDocument/2006/relationships/hyperlink" Target="https://doi.org/10.1007/s00445-017-1099-7" TargetMode="External"/><Relationship Id="rId179" Type="http://schemas.openxmlformats.org/officeDocument/2006/relationships/hyperlink" Target="https://doi.org/10.1007/s00445-017-1099-7" TargetMode="External"/><Relationship Id="rId190" Type="http://schemas.openxmlformats.org/officeDocument/2006/relationships/hyperlink" Target="https://doi.org/10.1007/s00445-017-1099-7" TargetMode="External"/><Relationship Id="rId204" Type="http://schemas.openxmlformats.org/officeDocument/2006/relationships/hyperlink" Target="https://doi.org/10.1007/s00445-017-1099-7" TargetMode="External"/><Relationship Id="rId225" Type="http://schemas.openxmlformats.org/officeDocument/2006/relationships/hyperlink" Target="https://doi.org/10.1007/s00445-017-1099-7" TargetMode="External"/><Relationship Id="rId246" Type="http://schemas.openxmlformats.org/officeDocument/2006/relationships/hyperlink" Target="https://doi.org/10.1007/s00445-012-0668-z" TargetMode="External"/><Relationship Id="rId267" Type="http://schemas.openxmlformats.org/officeDocument/2006/relationships/hyperlink" Target="https://doi.org/10.1007/s00445-012-0668-z" TargetMode="External"/><Relationship Id="rId288" Type="http://schemas.openxmlformats.org/officeDocument/2006/relationships/hyperlink" Target="https://doi.org/10.1007/s00445-012-0668-z" TargetMode="External"/></Relationships>
</file>

<file path=xl/worksheets/_rels/sheet3.xml.rels><?xml version="1.0" encoding="UTF-8" standalone="yes"?>
<Relationships xmlns="http://schemas.openxmlformats.org/package/2006/relationships"><Relationship Id="rId1522" Type="http://schemas.openxmlformats.org/officeDocument/2006/relationships/hyperlink" Target="https://doi.org/10.1007/s00445-014-0822-x" TargetMode="External"/><Relationship Id="rId21" Type="http://schemas.openxmlformats.org/officeDocument/2006/relationships/hyperlink" Target="https://doi.org/10.1007/s00445-019-1298-5" TargetMode="External"/><Relationship Id="rId170" Type="http://schemas.openxmlformats.org/officeDocument/2006/relationships/hyperlink" Target="https://doi.org/10.1029/2018GC008006" TargetMode="External"/><Relationship Id="rId268" Type="http://schemas.openxmlformats.org/officeDocument/2006/relationships/hyperlink" Target="https://doi.org/10.1007/s004450050128" TargetMode="External"/><Relationship Id="rId475" Type="http://schemas.openxmlformats.org/officeDocument/2006/relationships/hyperlink" Target="https://doi.org/10.1007/s00410-020-1664-5" TargetMode="External"/><Relationship Id="rId682" Type="http://schemas.openxmlformats.org/officeDocument/2006/relationships/hyperlink" Target="https://doi.org/10.1029/2019GC008611" TargetMode="External"/><Relationship Id="rId128" Type="http://schemas.openxmlformats.org/officeDocument/2006/relationships/hyperlink" Target="https://doi.org/10.1007/s00445-021-01497-6" TargetMode="External"/><Relationship Id="rId335" Type="http://schemas.openxmlformats.org/officeDocument/2006/relationships/hyperlink" Target="https://doi.org/10.1029/2019GC008611" TargetMode="External"/><Relationship Id="rId542" Type="http://schemas.openxmlformats.org/officeDocument/2006/relationships/hyperlink" Target="https://doi.org/10.1007/s00410-020-1664-5" TargetMode="External"/><Relationship Id="rId987" Type="http://schemas.openxmlformats.org/officeDocument/2006/relationships/hyperlink" Target="https://doi.org/10.1002/2013JB010355" TargetMode="External"/><Relationship Id="rId1172" Type="http://schemas.openxmlformats.org/officeDocument/2006/relationships/hyperlink" Target="https://doi.org/10.1007/s00445-004-0368-4" TargetMode="External"/><Relationship Id="rId402" Type="http://schemas.openxmlformats.org/officeDocument/2006/relationships/hyperlink" Target="https://doi.org/10.1029/2019GC008611" TargetMode="External"/><Relationship Id="rId847" Type="http://schemas.openxmlformats.org/officeDocument/2006/relationships/hyperlink" Target="https://doi.org/10.1016/j.jvolgeores.2018.02.002" TargetMode="External"/><Relationship Id="rId1032" Type="http://schemas.openxmlformats.org/officeDocument/2006/relationships/hyperlink" Target="https://doi.org/10.1016/j.jvolgeores.2019.07.013" TargetMode="External"/><Relationship Id="rId1477" Type="http://schemas.openxmlformats.org/officeDocument/2006/relationships/hyperlink" Target="https://doi.org/10.1007/s00445-014-0822-x" TargetMode="External"/><Relationship Id="rId1684" Type="http://schemas.openxmlformats.org/officeDocument/2006/relationships/hyperlink" Target="https://doi.org/10.1007/s00445-014-0822-x" TargetMode="External"/><Relationship Id="rId707" Type="http://schemas.openxmlformats.org/officeDocument/2006/relationships/hyperlink" Target="https://doi.org/10.1007/s00410-020-1664-5" TargetMode="External"/><Relationship Id="rId914" Type="http://schemas.openxmlformats.org/officeDocument/2006/relationships/hyperlink" Target="https://doi.org/10.1007/s00445-010-0426-z" TargetMode="External"/><Relationship Id="rId1337" Type="http://schemas.openxmlformats.org/officeDocument/2006/relationships/hyperlink" Target="https://doi.org/10.1029/2018GL081822" TargetMode="External"/><Relationship Id="rId1544" Type="http://schemas.openxmlformats.org/officeDocument/2006/relationships/hyperlink" Target="https://doi.org/10.1007/s00445-014-0822-x" TargetMode="External"/><Relationship Id="rId43" Type="http://schemas.openxmlformats.org/officeDocument/2006/relationships/hyperlink" Target="https://doi.org/10.1007/s00445-019-1298-5" TargetMode="External"/><Relationship Id="rId1404" Type="http://schemas.openxmlformats.org/officeDocument/2006/relationships/hyperlink" Target="https://doi.org/10.1007/s00445-020-1370-1" TargetMode="External"/><Relationship Id="rId1611" Type="http://schemas.openxmlformats.org/officeDocument/2006/relationships/hyperlink" Target="https://doi.org/10.1007/s00445-014-0822-x" TargetMode="External"/><Relationship Id="rId192" Type="http://schemas.openxmlformats.org/officeDocument/2006/relationships/hyperlink" Target="https://doi.org/10.1016/j.jvolgeores.2020.107068" TargetMode="External"/><Relationship Id="rId1709" Type="http://schemas.openxmlformats.org/officeDocument/2006/relationships/hyperlink" Target="https://doi.org/10.1007/s00445-014-0822-x" TargetMode="External"/><Relationship Id="rId497" Type="http://schemas.openxmlformats.org/officeDocument/2006/relationships/hyperlink" Target="https://doi.org/10.1007/s00410-020-1664-5" TargetMode="External"/><Relationship Id="rId357" Type="http://schemas.openxmlformats.org/officeDocument/2006/relationships/hyperlink" Target="https://doi.org/10.1029/2019GC008611" TargetMode="External"/><Relationship Id="rId1194" Type="http://schemas.openxmlformats.org/officeDocument/2006/relationships/hyperlink" Target="https://doi.org/10.1007/s00445-006-0067-4" TargetMode="External"/><Relationship Id="rId217" Type="http://schemas.openxmlformats.org/officeDocument/2006/relationships/hyperlink" Target="https://doi.org/10.1016/j.jvolgeores.2020.107068" TargetMode="External"/><Relationship Id="rId564" Type="http://schemas.openxmlformats.org/officeDocument/2006/relationships/hyperlink" Target="https://doi.org/10.1007/s00410-020-1664-5" TargetMode="External"/><Relationship Id="rId771" Type="http://schemas.openxmlformats.org/officeDocument/2006/relationships/hyperlink" Target="https://doi.org/10.5194/se-9-431-2018" TargetMode="External"/><Relationship Id="rId869" Type="http://schemas.openxmlformats.org/officeDocument/2006/relationships/hyperlink" Target="https://doi.org/10.1016/j.jvolgeores.2018.02.002" TargetMode="External"/><Relationship Id="rId1499" Type="http://schemas.openxmlformats.org/officeDocument/2006/relationships/hyperlink" Target="https://doi.org/10.1007/s00445-014-0822-x" TargetMode="External"/><Relationship Id="rId424" Type="http://schemas.openxmlformats.org/officeDocument/2006/relationships/hyperlink" Target="https://doi.org/10.1007/s00410-020-1664-5" TargetMode="External"/><Relationship Id="rId631" Type="http://schemas.openxmlformats.org/officeDocument/2006/relationships/hyperlink" Target="https://doi.org/10.5194/se-9-431-2018" TargetMode="External"/><Relationship Id="rId729" Type="http://schemas.openxmlformats.org/officeDocument/2006/relationships/hyperlink" Target="https://doi.org/10.1007/s00410-020-1664-5" TargetMode="External"/><Relationship Id="rId1054" Type="http://schemas.openxmlformats.org/officeDocument/2006/relationships/hyperlink" Target="https://doi.org/10.1016/j.jvolgeores.2013.08.015" TargetMode="External"/><Relationship Id="rId1261" Type="http://schemas.openxmlformats.org/officeDocument/2006/relationships/hyperlink" Target="https://www.proquest.com/docview/2190795042/abstract/681838D9B30F4D2DPQ/1?accountid=9730" TargetMode="External"/><Relationship Id="rId1359" Type="http://schemas.openxmlformats.org/officeDocument/2006/relationships/hyperlink" Target="https://doi.org/10.1007/s00445-020-1370-1" TargetMode="External"/><Relationship Id="rId936" Type="http://schemas.openxmlformats.org/officeDocument/2006/relationships/hyperlink" Target="https://doi.org/10.1016/j.jvolgeores.2013.01.016" TargetMode="External"/><Relationship Id="rId1121" Type="http://schemas.openxmlformats.org/officeDocument/2006/relationships/hyperlink" Target="https://doi.org/10.1016/j.epsl.2012.09.042" TargetMode="External"/><Relationship Id="rId1219" Type="http://schemas.openxmlformats.org/officeDocument/2006/relationships/hyperlink" Target="https://doi.org/10.1007/s00445-005-0029-2" TargetMode="External"/><Relationship Id="rId1566" Type="http://schemas.openxmlformats.org/officeDocument/2006/relationships/hyperlink" Target="https://doi.org/10.1007/s00445-014-0822-x" TargetMode="External"/><Relationship Id="rId65" Type="http://schemas.openxmlformats.org/officeDocument/2006/relationships/hyperlink" Target="https://doi.org/10.1007/s00445-019-1298-5" TargetMode="External"/><Relationship Id="rId1426" Type="http://schemas.openxmlformats.org/officeDocument/2006/relationships/hyperlink" Target="https://doi.org/10.1007/s00445-022-01612-1" TargetMode="External"/><Relationship Id="rId1633" Type="http://schemas.openxmlformats.org/officeDocument/2006/relationships/hyperlink" Target="https://doi.org/10.1007/s00445-014-0822-x" TargetMode="External"/><Relationship Id="rId1700" Type="http://schemas.openxmlformats.org/officeDocument/2006/relationships/hyperlink" Target="https://doi.org/10.1007/s00445-014-0822-x" TargetMode="External"/><Relationship Id="rId281" Type="http://schemas.openxmlformats.org/officeDocument/2006/relationships/hyperlink" Target="https://doi.org/10.1007/s004450050128" TargetMode="External"/><Relationship Id="rId141" Type="http://schemas.openxmlformats.org/officeDocument/2006/relationships/hyperlink" Target="https://doi.org/10.1007/s00445-021-01497-6" TargetMode="External"/><Relationship Id="rId379" Type="http://schemas.openxmlformats.org/officeDocument/2006/relationships/hyperlink" Target="https://doi.org/10.1029/2019GC008611" TargetMode="External"/><Relationship Id="rId586" Type="http://schemas.openxmlformats.org/officeDocument/2006/relationships/hyperlink" Target="https://doi.org/10.5194/se-9-431-2018" TargetMode="External"/><Relationship Id="rId793" Type="http://schemas.openxmlformats.org/officeDocument/2006/relationships/hyperlink" Target="https://doi.org/10.5194/se-9-431-2018" TargetMode="External"/><Relationship Id="rId7" Type="http://schemas.openxmlformats.org/officeDocument/2006/relationships/hyperlink" Target="https://doi.org/10.1007/s00445-019-1298-5" TargetMode="External"/><Relationship Id="rId239" Type="http://schemas.openxmlformats.org/officeDocument/2006/relationships/hyperlink" Target="https://doi.org/10.1029/2006GL027224" TargetMode="External"/><Relationship Id="rId446" Type="http://schemas.openxmlformats.org/officeDocument/2006/relationships/hyperlink" Target="https://doi.org/10.1007/s00410-020-1664-5" TargetMode="External"/><Relationship Id="rId653" Type="http://schemas.openxmlformats.org/officeDocument/2006/relationships/hyperlink" Target="https://doi.org/10.5194/se-9-431-2018" TargetMode="External"/><Relationship Id="rId1076" Type="http://schemas.openxmlformats.org/officeDocument/2006/relationships/hyperlink" Target="https://doi.org/10.1016/j.epsl.2012.09.042" TargetMode="External"/><Relationship Id="rId1283" Type="http://schemas.openxmlformats.org/officeDocument/2006/relationships/hyperlink" Target="https://www.proquest.com/docview/2190795042/abstract/681838D9B30F4D2DPQ/1?accountid=9730" TargetMode="External"/><Relationship Id="rId1490" Type="http://schemas.openxmlformats.org/officeDocument/2006/relationships/hyperlink" Target="https://doi.org/10.1007/s00445-014-0822-x" TargetMode="External"/><Relationship Id="rId306" Type="http://schemas.openxmlformats.org/officeDocument/2006/relationships/hyperlink" Target="https://doi.org/10.1007/s004450050128" TargetMode="External"/><Relationship Id="rId860" Type="http://schemas.openxmlformats.org/officeDocument/2006/relationships/hyperlink" Target="https://doi.org/10.1016/j.jvolgeores.2018.02.002" TargetMode="External"/><Relationship Id="rId958" Type="http://schemas.openxmlformats.org/officeDocument/2006/relationships/hyperlink" Target="https://doi.org/10.1002/2013JB010355" TargetMode="External"/><Relationship Id="rId1143" Type="http://schemas.openxmlformats.org/officeDocument/2006/relationships/hyperlink" Target="https://doi.org/10.1016/j.jvolgeores.2020.107109" TargetMode="External"/><Relationship Id="rId1588" Type="http://schemas.openxmlformats.org/officeDocument/2006/relationships/hyperlink" Target="https://doi.org/10.1007/s00445-014-0822-x" TargetMode="External"/><Relationship Id="rId87" Type="http://schemas.openxmlformats.org/officeDocument/2006/relationships/hyperlink" Target="https://doi.org/10.1007/s00445-019-1298-5" TargetMode="External"/><Relationship Id="rId513" Type="http://schemas.openxmlformats.org/officeDocument/2006/relationships/hyperlink" Target="https://doi.org/10.1007/s00410-020-1664-5" TargetMode="External"/><Relationship Id="rId720" Type="http://schemas.openxmlformats.org/officeDocument/2006/relationships/hyperlink" Target="https://doi.org/10.1007/s00410-020-1664-5" TargetMode="External"/><Relationship Id="rId818" Type="http://schemas.openxmlformats.org/officeDocument/2006/relationships/hyperlink" Target="https://doi.org/10.5194/se-9-431-2018" TargetMode="External"/><Relationship Id="rId1350" Type="http://schemas.openxmlformats.org/officeDocument/2006/relationships/hyperlink" Target="https://doi.org/10.1029/2018GL081822" TargetMode="External"/><Relationship Id="rId1448" Type="http://schemas.openxmlformats.org/officeDocument/2006/relationships/hyperlink" Target="https://doi.org/10.1007/s00445-014-0822-x" TargetMode="External"/><Relationship Id="rId1655" Type="http://schemas.openxmlformats.org/officeDocument/2006/relationships/hyperlink" Target="https://doi.org/10.1007/s00445-014-0822-x" TargetMode="External"/><Relationship Id="rId1003" Type="http://schemas.openxmlformats.org/officeDocument/2006/relationships/hyperlink" Target="https://doi.org/10.1016/0377-0273(94)00015-8" TargetMode="External"/><Relationship Id="rId1210" Type="http://schemas.openxmlformats.org/officeDocument/2006/relationships/hyperlink" Target="https://doi.org/10.1007/s00445-009-0315-5" TargetMode="External"/><Relationship Id="rId1308" Type="http://schemas.openxmlformats.org/officeDocument/2006/relationships/hyperlink" Target="https://doi.org/10.1016/j.epsl.2015.11.035" TargetMode="External"/><Relationship Id="rId1515" Type="http://schemas.openxmlformats.org/officeDocument/2006/relationships/hyperlink" Target="https://doi.org/10.1007/s00445-014-0822-x" TargetMode="External"/><Relationship Id="rId1722" Type="http://schemas.openxmlformats.org/officeDocument/2006/relationships/hyperlink" Target="https://doi.org/10.1007/s00445-014-0822-x" TargetMode="External"/><Relationship Id="rId14" Type="http://schemas.openxmlformats.org/officeDocument/2006/relationships/hyperlink" Target="https://doi.org/10.1007/s00445-019-1298-5" TargetMode="External"/><Relationship Id="rId163" Type="http://schemas.openxmlformats.org/officeDocument/2006/relationships/hyperlink" Target="https://doi.org/10.1029/2018GC008006" TargetMode="External"/><Relationship Id="rId370" Type="http://schemas.openxmlformats.org/officeDocument/2006/relationships/hyperlink" Target="https://doi.org/10.1029/2019GC008611" TargetMode="External"/><Relationship Id="rId230" Type="http://schemas.openxmlformats.org/officeDocument/2006/relationships/hyperlink" Target="https://doi.org/10.1029/2006GL027224" TargetMode="External"/><Relationship Id="rId468" Type="http://schemas.openxmlformats.org/officeDocument/2006/relationships/hyperlink" Target="https://doi.org/10.1007/s00410-020-1664-5" TargetMode="External"/><Relationship Id="rId675" Type="http://schemas.openxmlformats.org/officeDocument/2006/relationships/hyperlink" Target="https://doi.org/10.1016/j.epsl.2021.117134" TargetMode="External"/><Relationship Id="rId882" Type="http://schemas.openxmlformats.org/officeDocument/2006/relationships/hyperlink" Target="https://scholarship.rice.edu/handle/1911/88236" TargetMode="External"/><Relationship Id="rId1098" Type="http://schemas.openxmlformats.org/officeDocument/2006/relationships/hyperlink" Target="https://doi.org/10.1016/j.epsl.2012.09.042" TargetMode="External"/><Relationship Id="rId328" Type="http://schemas.openxmlformats.org/officeDocument/2006/relationships/hyperlink" Target="https://doi.org/10.1029/2019GC008611" TargetMode="External"/><Relationship Id="rId535" Type="http://schemas.openxmlformats.org/officeDocument/2006/relationships/hyperlink" Target="https://doi.org/10.1007/s00410-020-1664-5" TargetMode="External"/><Relationship Id="rId742" Type="http://schemas.openxmlformats.org/officeDocument/2006/relationships/hyperlink" Target="https://doi.org/10.1007/s00410-020-1664-5" TargetMode="External"/><Relationship Id="rId1165" Type="http://schemas.openxmlformats.org/officeDocument/2006/relationships/hyperlink" Target="https://doi.org/10.1007/s00445-004-0368-4" TargetMode="External"/><Relationship Id="rId1372" Type="http://schemas.openxmlformats.org/officeDocument/2006/relationships/hyperlink" Target="https://doi.org/10.1007/s00445-020-1370-1" TargetMode="External"/><Relationship Id="rId602" Type="http://schemas.openxmlformats.org/officeDocument/2006/relationships/hyperlink" Target="https://doi.org/10.5194/se-9-431-2018" TargetMode="External"/><Relationship Id="rId1025" Type="http://schemas.openxmlformats.org/officeDocument/2006/relationships/hyperlink" Target="https://doi.org/10.1016/j.jvolgeores.2019.07.013" TargetMode="External"/><Relationship Id="rId1232" Type="http://schemas.openxmlformats.org/officeDocument/2006/relationships/hyperlink" Target="https://doi.org/10.1016/j.jvolgeores.2004.05.015" TargetMode="External"/><Relationship Id="rId1677" Type="http://schemas.openxmlformats.org/officeDocument/2006/relationships/hyperlink" Target="https://doi.org/10.1007/s00445-014-0822-x" TargetMode="External"/><Relationship Id="rId907" Type="http://schemas.openxmlformats.org/officeDocument/2006/relationships/hyperlink" Target="https://doi.org/10.1007/s00445-011-0531-7" TargetMode="External"/><Relationship Id="rId1537" Type="http://schemas.openxmlformats.org/officeDocument/2006/relationships/hyperlink" Target="https://doi.org/10.1007/s00445-014-0822-x" TargetMode="External"/><Relationship Id="rId36" Type="http://schemas.openxmlformats.org/officeDocument/2006/relationships/hyperlink" Target="https://doi.org/10.1007/s00445-019-1298-5" TargetMode="External"/><Relationship Id="rId1604" Type="http://schemas.openxmlformats.org/officeDocument/2006/relationships/hyperlink" Target="https://doi.org/10.1007/s00445-014-0822-x" TargetMode="External"/><Relationship Id="rId185" Type="http://schemas.openxmlformats.org/officeDocument/2006/relationships/hyperlink" Target="https://doi.org/10.1016/j.jvolgeores.2020.107068" TargetMode="External"/><Relationship Id="rId392" Type="http://schemas.openxmlformats.org/officeDocument/2006/relationships/hyperlink" Target="https://doi.org/10.1029/2019GC008611" TargetMode="External"/><Relationship Id="rId697" Type="http://schemas.openxmlformats.org/officeDocument/2006/relationships/hyperlink" Target="https://doi.org/10.1029/2019GC008611" TargetMode="External"/><Relationship Id="rId252" Type="http://schemas.openxmlformats.org/officeDocument/2006/relationships/hyperlink" Target="https://doi.org/10.1038/323598a0" TargetMode="External"/><Relationship Id="rId1103" Type="http://schemas.openxmlformats.org/officeDocument/2006/relationships/hyperlink" Target="https://doi.org/10.1016/j.epsl.2012.09.042" TargetMode="External"/><Relationship Id="rId1187" Type="http://schemas.openxmlformats.org/officeDocument/2006/relationships/hyperlink" Target="https://doi.org/10.1016/j.jvolgeores.2009.12.003" TargetMode="External"/><Relationship Id="rId1310" Type="http://schemas.openxmlformats.org/officeDocument/2006/relationships/hyperlink" Target="https://doi.org/10.1130/G39157.1" TargetMode="External"/><Relationship Id="rId1408" Type="http://schemas.openxmlformats.org/officeDocument/2006/relationships/hyperlink" Target="https://doi.org/10.1007/s00445-020-1370-1" TargetMode="External"/><Relationship Id="rId47" Type="http://schemas.openxmlformats.org/officeDocument/2006/relationships/hyperlink" Target="https://doi.org/10.1007/s00445-019-1298-5" TargetMode="External"/><Relationship Id="rId112" Type="http://schemas.openxmlformats.org/officeDocument/2006/relationships/hyperlink" Target="https://doi.org/10.1007/s00445-021-01497-6" TargetMode="External"/><Relationship Id="rId557" Type="http://schemas.openxmlformats.org/officeDocument/2006/relationships/hyperlink" Target="https://doi.org/10.1007/s00410-020-1664-5" TargetMode="External"/><Relationship Id="rId764" Type="http://schemas.openxmlformats.org/officeDocument/2006/relationships/hyperlink" Target="https://doi.org/10.5194/se-9-431-2018" TargetMode="External"/><Relationship Id="rId971" Type="http://schemas.openxmlformats.org/officeDocument/2006/relationships/hyperlink" Target="https://doi.org/10.1002/2013JB010355" TargetMode="External"/><Relationship Id="rId1394" Type="http://schemas.openxmlformats.org/officeDocument/2006/relationships/hyperlink" Target="https://doi.org/10.1007/s00445-020-1370-1" TargetMode="External"/><Relationship Id="rId1615" Type="http://schemas.openxmlformats.org/officeDocument/2006/relationships/hyperlink" Target="https://doi.org/10.1007/s00445-014-0822-x" TargetMode="External"/><Relationship Id="rId1699" Type="http://schemas.openxmlformats.org/officeDocument/2006/relationships/hyperlink" Target="https://doi.org/10.1007/s00445-014-0822-x" TargetMode="External"/><Relationship Id="rId196" Type="http://schemas.openxmlformats.org/officeDocument/2006/relationships/hyperlink" Target="https://doi.org/10.1016/j.jvolgeores.2020.107068" TargetMode="External"/><Relationship Id="rId417" Type="http://schemas.openxmlformats.org/officeDocument/2006/relationships/hyperlink" Target="https://doi.org/10.1007/s00410-020-1664-5" TargetMode="External"/><Relationship Id="rId624" Type="http://schemas.openxmlformats.org/officeDocument/2006/relationships/hyperlink" Target="https://doi.org/10.5194/se-9-431-2018" TargetMode="External"/><Relationship Id="rId831" Type="http://schemas.openxmlformats.org/officeDocument/2006/relationships/hyperlink" Target="https://doi.org/10.1029/2019GC008611" TargetMode="External"/><Relationship Id="rId1047" Type="http://schemas.openxmlformats.org/officeDocument/2006/relationships/hyperlink" Target="https://doi.org/10.1016/j.jvolgeores.2013.08.015" TargetMode="External"/><Relationship Id="rId1254" Type="http://schemas.openxmlformats.org/officeDocument/2006/relationships/hyperlink" Target="https://doi.org/10.1144/IAVCEl002.7" TargetMode="External"/><Relationship Id="rId1461" Type="http://schemas.openxmlformats.org/officeDocument/2006/relationships/hyperlink" Target="https://doi.org/10.1007/s00445-014-0822-x" TargetMode="External"/><Relationship Id="rId263" Type="http://schemas.openxmlformats.org/officeDocument/2006/relationships/hyperlink" Target="https://doi.org/10.1007/s004450050128" TargetMode="External"/><Relationship Id="rId470" Type="http://schemas.openxmlformats.org/officeDocument/2006/relationships/hyperlink" Target="https://doi.org/10.1007/s00410-020-1664-5" TargetMode="External"/><Relationship Id="rId929" Type="http://schemas.openxmlformats.org/officeDocument/2006/relationships/hyperlink" Target="https://doi.org/10.1016/j.jvolgeores.2013.01.016" TargetMode="External"/><Relationship Id="rId1114" Type="http://schemas.openxmlformats.org/officeDocument/2006/relationships/hyperlink" Target="https://doi.org/10.1016/j.epsl.2012.09.042" TargetMode="External"/><Relationship Id="rId1321" Type="http://schemas.openxmlformats.org/officeDocument/2006/relationships/hyperlink" Target="https://doi.org/10.1130/G39157.1" TargetMode="External"/><Relationship Id="rId1559" Type="http://schemas.openxmlformats.org/officeDocument/2006/relationships/hyperlink" Target="https://doi.org/10.1007/s00445-014-0822-x" TargetMode="External"/><Relationship Id="rId58" Type="http://schemas.openxmlformats.org/officeDocument/2006/relationships/hyperlink" Target="https://doi.org/10.1007/s00445-019-1298-5" TargetMode="External"/><Relationship Id="rId123" Type="http://schemas.openxmlformats.org/officeDocument/2006/relationships/hyperlink" Target="https://doi.org/10.1007/s00445-021-01497-6" TargetMode="External"/><Relationship Id="rId330" Type="http://schemas.openxmlformats.org/officeDocument/2006/relationships/hyperlink" Target="https://doi.org/10.1029/2019GC008611" TargetMode="External"/><Relationship Id="rId568" Type="http://schemas.openxmlformats.org/officeDocument/2006/relationships/hyperlink" Target="https://doi.org/10.1007/s00410-020-1664-5" TargetMode="External"/><Relationship Id="rId775" Type="http://schemas.openxmlformats.org/officeDocument/2006/relationships/hyperlink" Target="https://doi.org/10.5194/se-9-431-2018" TargetMode="External"/><Relationship Id="rId982" Type="http://schemas.openxmlformats.org/officeDocument/2006/relationships/hyperlink" Target="https://doi.org/10.1002/2013JB010355" TargetMode="External"/><Relationship Id="rId1198" Type="http://schemas.openxmlformats.org/officeDocument/2006/relationships/hyperlink" Target="https://doi.org/10.1007/s00445-006-0067-4" TargetMode="External"/><Relationship Id="rId1419" Type="http://schemas.openxmlformats.org/officeDocument/2006/relationships/hyperlink" Target="https://doi.org/10.1007/s00445-020-1370-1" TargetMode="External"/><Relationship Id="rId1626" Type="http://schemas.openxmlformats.org/officeDocument/2006/relationships/hyperlink" Target="https://doi.org/10.1007/s00445-014-0822-x" TargetMode="External"/><Relationship Id="rId428" Type="http://schemas.openxmlformats.org/officeDocument/2006/relationships/hyperlink" Target="https://doi.org/10.1007/s00410-020-1664-5" TargetMode="External"/><Relationship Id="rId635" Type="http://schemas.openxmlformats.org/officeDocument/2006/relationships/hyperlink" Target="https://doi.org/10.5194/se-9-431-2018" TargetMode="External"/><Relationship Id="rId842" Type="http://schemas.openxmlformats.org/officeDocument/2006/relationships/hyperlink" Target="https://doi.org/10.1007/s00445-016-1031-6" TargetMode="External"/><Relationship Id="rId1058" Type="http://schemas.openxmlformats.org/officeDocument/2006/relationships/hyperlink" Target="https://doi.org/10.1016/j.jvolgeores.2010.01.002" TargetMode="External"/><Relationship Id="rId1265" Type="http://schemas.openxmlformats.org/officeDocument/2006/relationships/hyperlink" Target="https://www.proquest.com/docview/2190795042/abstract/681838D9B30F4D2DPQ/1?accountid=9730" TargetMode="External"/><Relationship Id="rId1472" Type="http://schemas.openxmlformats.org/officeDocument/2006/relationships/hyperlink" Target="https://doi.org/10.1007/s00445-014-0822-x" TargetMode="External"/><Relationship Id="rId274" Type="http://schemas.openxmlformats.org/officeDocument/2006/relationships/hyperlink" Target="https://doi.org/10.1007/s004450050128" TargetMode="External"/><Relationship Id="rId481" Type="http://schemas.openxmlformats.org/officeDocument/2006/relationships/hyperlink" Target="https://doi.org/10.1007/s00410-020-1664-5" TargetMode="External"/><Relationship Id="rId702" Type="http://schemas.openxmlformats.org/officeDocument/2006/relationships/hyperlink" Target="https://doi.org/10.1007/s00410-020-1664-5" TargetMode="External"/><Relationship Id="rId1125" Type="http://schemas.openxmlformats.org/officeDocument/2006/relationships/hyperlink" Target="https://doi.org/10.1016/j.jvolgeores.2020.107109" TargetMode="External"/><Relationship Id="rId1332" Type="http://schemas.openxmlformats.org/officeDocument/2006/relationships/hyperlink" Target="https://doi.org/10.1130/G39157.1" TargetMode="External"/><Relationship Id="rId69" Type="http://schemas.openxmlformats.org/officeDocument/2006/relationships/hyperlink" Target="https://doi.org/10.1007/s00445-019-1298-5" TargetMode="External"/><Relationship Id="rId134" Type="http://schemas.openxmlformats.org/officeDocument/2006/relationships/hyperlink" Target="https://doi.org/10.1007/s00445-021-01497-6" TargetMode="External"/><Relationship Id="rId579" Type="http://schemas.openxmlformats.org/officeDocument/2006/relationships/hyperlink" Target="https://doi.org/10.5194/se-9-431-2018" TargetMode="External"/><Relationship Id="rId786" Type="http://schemas.openxmlformats.org/officeDocument/2006/relationships/hyperlink" Target="https://doi.org/10.5194/se-9-431-2018" TargetMode="External"/><Relationship Id="rId993" Type="http://schemas.openxmlformats.org/officeDocument/2006/relationships/hyperlink" Target="https://doi.org/10.1002/2013JB010355" TargetMode="External"/><Relationship Id="rId1637" Type="http://schemas.openxmlformats.org/officeDocument/2006/relationships/hyperlink" Target="https://doi.org/10.1007/s00445-014-0822-x" TargetMode="External"/><Relationship Id="rId341" Type="http://schemas.openxmlformats.org/officeDocument/2006/relationships/hyperlink" Target="https://doi.org/10.1029/2019GC008611" TargetMode="External"/><Relationship Id="rId439" Type="http://schemas.openxmlformats.org/officeDocument/2006/relationships/hyperlink" Target="https://doi.org/10.1007/s00410-020-1664-5" TargetMode="External"/><Relationship Id="rId646" Type="http://schemas.openxmlformats.org/officeDocument/2006/relationships/hyperlink" Target="https://doi.org/10.5194/se-9-431-2018" TargetMode="External"/><Relationship Id="rId1069" Type="http://schemas.openxmlformats.org/officeDocument/2006/relationships/hyperlink" Target="https://doi.org/10.1016/j.epsl.2012.09.042" TargetMode="External"/><Relationship Id="rId1276" Type="http://schemas.openxmlformats.org/officeDocument/2006/relationships/hyperlink" Target="https://www.proquest.com/docview/2190795042/abstract/681838D9B30F4D2DPQ/1?accountid=9730" TargetMode="External"/><Relationship Id="rId1483" Type="http://schemas.openxmlformats.org/officeDocument/2006/relationships/hyperlink" Target="https://doi.org/10.1007/s00445-014-0822-x" TargetMode="External"/><Relationship Id="rId1704" Type="http://schemas.openxmlformats.org/officeDocument/2006/relationships/hyperlink" Target="https://doi.org/10.1007/s00445-014-0822-x" TargetMode="External"/><Relationship Id="rId201" Type="http://schemas.openxmlformats.org/officeDocument/2006/relationships/hyperlink" Target="https://doi.org/10.1016/j.jvolgeores.2020.107068" TargetMode="External"/><Relationship Id="rId285" Type="http://schemas.openxmlformats.org/officeDocument/2006/relationships/hyperlink" Target="https://doi.org/10.1007/s004450050128" TargetMode="External"/><Relationship Id="rId506" Type="http://schemas.openxmlformats.org/officeDocument/2006/relationships/hyperlink" Target="https://doi.org/10.1007/s00410-020-1664-5" TargetMode="External"/><Relationship Id="rId853" Type="http://schemas.openxmlformats.org/officeDocument/2006/relationships/hyperlink" Target="https://doi.org/10.1016/j.jvolgeores.2018.02.002" TargetMode="External"/><Relationship Id="rId1136" Type="http://schemas.openxmlformats.org/officeDocument/2006/relationships/hyperlink" Target="https://doi.org/10.1016/j.jvolgeores.2020.107109" TargetMode="External"/><Relationship Id="rId1690" Type="http://schemas.openxmlformats.org/officeDocument/2006/relationships/hyperlink" Target="https://doi.org/10.1007/s00445-014-0822-x" TargetMode="External"/><Relationship Id="rId492" Type="http://schemas.openxmlformats.org/officeDocument/2006/relationships/hyperlink" Target="https://doi.org/10.1007/s00410-020-1664-5" TargetMode="External"/><Relationship Id="rId713" Type="http://schemas.openxmlformats.org/officeDocument/2006/relationships/hyperlink" Target="https://doi.org/10.1007/s00410-020-1664-5" TargetMode="External"/><Relationship Id="rId797" Type="http://schemas.openxmlformats.org/officeDocument/2006/relationships/hyperlink" Target="https://doi.org/10.5194/se-9-431-2018" TargetMode="External"/><Relationship Id="rId920" Type="http://schemas.openxmlformats.org/officeDocument/2006/relationships/hyperlink" Target="https://doi.org/10.1007/s00445-010-0426-z" TargetMode="External"/><Relationship Id="rId1343" Type="http://schemas.openxmlformats.org/officeDocument/2006/relationships/hyperlink" Target="https://doi.org/10.1029/2018GL081822" TargetMode="External"/><Relationship Id="rId1550" Type="http://schemas.openxmlformats.org/officeDocument/2006/relationships/hyperlink" Target="https://doi.org/10.1007/s00445-014-0822-x" TargetMode="External"/><Relationship Id="rId1648" Type="http://schemas.openxmlformats.org/officeDocument/2006/relationships/hyperlink" Target="https://doi.org/10.1007/s00445-014-0822-x" TargetMode="External"/><Relationship Id="rId145" Type="http://schemas.openxmlformats.org/officeDocument/2006/relationships/hyperlink" Target="https://doi.org/10.1007/s00445-021-01497-6" TargetMode="External"/><Relationship Id="rId352" Type="http://schemas.openxmlformats.org/officeDocument/2006/relationships/hyperlink" Target="https://doi.org/10.1029/2019GC008611" TargetMode="External"/><Relationship Id="rId1203" Type="http://schemas.openxmlformats.org/officeDocument/2006/relationships/hyperlink" Target="https://doi.org/10.1007/s00445-006-0067-4" TargetMode="External"/><Relationship Id="rId1287" Type="http://schemas.openxmlformats.org/officeDocument/2006/relationships/hyperlink" Target="https://doi.org/10.1016/j.epsl.2015.11.035" TargetMode="External"/><Relationship Id="rId1410" Type="http://schemas.openxmlformats.org/officeDocument/2006/relationships/hyperlink" Target="https://doi.org/10.1007/s00445-020-1370-1" TargetMode="External"/><Relationship Id="rId1508" Type="http://schemas.openxmlformats.org/officeDocument/2006/relationships/hyperlink" Target="https://doi.org/10.1007/s00445-014-0822-x" TargetMode="External"/><Relationship Id="rId212" Type="http://schemas.openxmlformats.org/officeDocument/2006/relationships/hyperlink" Target="https://doi.org/10.1016/j.jvolgeores.2020.107068" TargetMode="External"/><Relationship Id="rId657" Type="http://schemas.openxmlformats.org/officeDocument/2006/relationships/hyperlink" Target="https://doi.org/10.5194/se-9-431-2018" TargetMode="External"/><Relationship Id="rId864" Type="http://schemas.openxmlformats.org/officeDocument/2006/relationships/hyperlink" Target="https://doi.org/10.1016/j.jvolgeores.2018.02.002" TargetMode="External"/><Relationship Id="rId1494" Type="http://schemas.openxmlformats.org/officeDocument/2006/relationships/hyperlink" Target="https://doi.org/10.1007/s00445-014-0822-x" TargetMode="External"/><Relationship Id="rId1715" Type="http://schemas.openxmlformats.org/officeDocument/2006/relationships/hyperlink" Target="https://doi.org/10.1007/s00445-014-0822-x" TargetMode="External"/><Relationship Id="rId296" Type="http://schemas.openxmlformats.org/officeDocument/2006/relationships/hyperlink" Target="https://doi.org/10.1007/s004450050128" TargetMode="External"/><Relationship Id="rId517" Type="http://schemas.openxmlformats.org/officeDocument/2006/relationships/hyperlink" Target="https://doi.org/10.1007/s00410-020-1664-5" TargetMode="External"/><Relationship Id="rId724" Type="http://schemas.openxmlformats.org/officeDocument/2006/relationships/hyperlink" Target="https://doi.org/10.1007/s00410-020-1664-5" TargetMode="External"/><Relationship Id="rId931" Type="http://schemas.openxmlformats.org/officeDocument/2006/relationships/hyperlink" Target="https://doi.org/10.1016/j.jvolgeores.2013.01.016" TargetMode="External"/><Relationship Id="rId1147" Type="http://schemas.openxmlformats.org/officeDocument/2006/relationships/hyperlink" Target="https://doi.org/10.1016/j.jvolgeores.2020.107109" TargetMode="External"/><Relationship Id="rId1354" Type="http://schemas.openxmlformats.org/officeDocument/2006/relationships/hyperlink" Target="https://doi.org/10.1029/2018GL081822" TargetMode="External"/><Relationship Id="rId1561" Type="http://schemas.openxmlformats.org/officeDocument/2006/relationships/hyperlink" Target="https://doi.org/10.1007/s00445-014-0822-x" TargetMode="External"/><Relationship Id="rId60" Type="http://schemas.openxmlformats.org/officeDocument/2006/relationships/hyperlink" Target="https://doi.org/10.1007/s00445-019-1298-5" TargetMode="External"/><Relationship Id="rId156" Type="http://schemas.openxmlformats.org/officeDocument/2006/relationships/hyperlink" Target="https://doi.org/10.1029/2018GC008006" TargetMode="External"/><Relationship Id="rId363" Type="http://schemas.openxmlformats.org/officeDocument/2006/relationships/hyperlink" Target="https://doi.org/10.1029/2019GC008611" TargetMode="External"/><Relationship Id="rId570" Type="http://schemas.openxmlformats.org/officeDocument/2006/relationships/hyperlink" Target="https://doi.org/10.1007/s00410-020-1664-5" TargetMode="External"/><Relationship Id="rId1007" Type="http://schemas.openxmlformats.org/officeDocument/2006/relationships/hyperlink" Target="https://doi.org/10.1016/0377-0273(94)00015-8" TargetMode="External"/><Relationship Id="rId1214" Type="http://schemas.openxmlformats.org/officeDocument/2006/relationships/hyperlink" Target="https://doi.org/10.1007/s00445-009-0315-5" TargetMode="External"/><Relationship Id="rId1421" Type="http://schemas.openxmlformats.org/officeDocument/2006/relationships/hyperlink" Target="https://doi.org/10.1007/s00445-020-1370-1" TargetMode="External"/><Relationship Id="rId1659" Type="http://schemas.openxmlformats.org/officeDocument/2006/relationships/hyperlink" Target="https://doi.org/10.1007/s00445-014-0822-x" TargetMode="External"/><Relationship Id="rId223" Type="http://schemas.openxmlformats.org/officeDocument/2006/relationships/hyperlink" Target="https://doi.org/10.1016/j.jvolgeores.2020.107068" TargetMode="External"/><Relationship Id="rId430" Type="http://schemas.openxmlformats.org/officeDocument/2006/relationships/hyperlink" Target="https://doi.org/10.1007/s00410-020-1664-5" TargetMode="External"/><Relationship Id="rId668" Type="http://schemas.openxmlformats.org/officeDocument/2006/relationships/hyperlink" Target="https://doi.org/10.5194/se-9-431-2018" TargetMode="External"/><Relationship Id="rId875" Type="http://schemas.openxmlformats.org/officeDocument/2006/relationships/hyperlink" Target="https://doi.org/10.1016/j.jvolgeores.2018.02.002" TargetMode="External"/><Relationship Id="rId1060" Type="http://schemas.openxmlformats.org/officeDocument/2006/relationships/hyperlink" Target="https://doi.org/10.1016/j.epsl.2012.09.042" TargetMode="External"/><Relationship Id="rId1298" Type="http://schemas.openxmlformats.org/officeDocument/2006/relationships/hyperlink" Target="https://doi.org/10.1016/j.epsl.2015.11.035" TargetMode="External"/><Relationship Id="rId1519" Type="http://schemas.openxmlformats.org/officeDocument/2006/relationships/hyperlink" Target="https://doi.org/10.1007/s00445-014-0822-x" TargetMode="External"/><Relationship Id="rId1726" Type="http://schemas.openxmlformats.org/officeDocument/2006/relationships/hyperlink" Target="https://doi.org/10.1007/s00445-014-0822-x" TargetMode="External"/><Relationship Id="rId18" Type="http://schemas.openxmlformats.org/officeDocument/2006/relationships/hyperlink" Target="https://doi.org/10.1007/s00445-019-1298-5" TargetMode="External"/><Relationship Id="rId528" Type="http://schemas.openxmlformats.org/officeDocument/2006/relationships/hyperlink" Target="https://doi.org/10.1007/s00410-020-1664-5" TargetMode="External"/><Relationship Id="rId735" Type="http://schemas.openxmlformats.org/officeDocument/2006/relationships/hyperlink" Target="https://doi.org/10.1007/s00410-020-1664-5" TargetMode="External"/><Relationship Id="rId942" Type="http://schemas.openxmlformats.org/officeDocument/2006/relationships/hyperlink" Target="https://doi.org/10.1029/2007JB005328" TargetMode="External"/><Relationship Id="rId1158" Type="http://schemas.openxmlformats.org/officeDocument/2006/relationships/hyperlink" Target="https://doi.org/10.1007/s00445-016-0999-2" TargetMode="External"/><Relationship Id="rId1365" Type="http://schemas.openxmlformats.org/officeDocument/2006/relationships/hyperlink" Target="https://doi.org/10.1007/s00445-020-1370-1" TargetMode="External"/><Relationship Id="rId1572" Type="http://schemas.openxmlformats.org/officeDocument/2006/relationships/hyperlink" Target="https://doi.org/10.1007/s00445-014-0822-x" TargetMode="External"/><Relationship Id="rId167" Type="http://schemas.openxmlformats.org/officeDocument/2006/relationships/hyperlink" Target="https://doi.org/10.1029/2018GC008006" TargetMode="External"/><Relationship Id="rId374" Type="http://schemas.openxmlformats.org/officeDocument/2006/relationships/hyperlink" Target="https://doi.org/10.1029/2019GC008611" TargetMode="External"/><Relationship Id="rId581" Type="http://schemas.openxmlformats.org/officeDocument/2006/relationships/hyperlink" Target="https://doi.org/10.5194/se-9-431-2018" TargetMode="External"/><Relationship Id="rId1018" Type="http://schemas.openxmlformats.org/officeDocument/2006/relationships/hyperlink" Target="https://doi.org/10.1016/j.jvolgeores.2019.07.013" TargetMode="External"/><Relationship Id="rId1225" Type="http://schemas.openxmlformats.org/officeDocument/2006/relationships/hyperlink" Target="https://doi.org/10.1016/j.jvolgeores.2004.05.015" TargetMode="External"/><Relationship Id="rId1432" Type="http://schemas.openxmlformats.org/officeDocument/2006/relationships/hyperlink" Target="https://doi.org/10.1007/s00445-014-0822-x" TargetMode="External"/><Relationship Id="rId71" Type="http://schemas.openxmlformats.org/officeDocument/2006/relationships/hyperlink" Target="https://doi.org/10.1007/s00445-019-1298-5" TargetMode="External"/><Relationship Id="rId234" Type="http://schemas.openxmlformats.org/officeDocument/2006/relationships/hyperlink" Target="https://doi.org/10.1029/2006GL027224" TargetMode="External"/><Relationship Id="rId679" Type="http://schemas.openxmlformats.org/officeDocument/2006/relationships/hyperlink" Target="https://doi.org/10.1016/j.epsl.2021.117134" TargetMode="External"/><Relationship Id="rId802" Type="http://schemas.openxmlformats.org/officeDocument/2006/relationships/hyperlink" Target="https://doi.org/10.5194/se-9-431-2018" TargetMode="External"/><Relationship Id="rId886" Type="http://schemas.openxmlformats.org/officeDocument/2006/relationships/hyperlink" Target="https://doi.org/10.1016/j.epsl.2021.117134" TargetMode="External"/><Relationship Id="rId2" Type="http://schemas.openxmlformats.org/officeDocument/2006/relationships/hyperlink" Target="https://doi.org/10.1007/s00445-019-1298-5" TargetMode="External"/><Relationship Id="rId29" Type="http://schemas.openxmlformats.org/officeDocument/2006/relationships/hyperlink" Target="https://doi.org/10.1007/s00445-019-1298-5" TargetMode="External"/><Relationship Id="rId441" Type="http://schemas.openxmlformats.org/officeDocument/2006/relationships/hyperlink" Target="https://doi.org/10.1007/s00410-020-1664-5" TargetMode="External"/><Relationship Id="rId539" Type="http://schemas.openxmlformats.org/officeDocument/2006/relationships/hyperlink" Target="https://doi.org/10.1007/s00410-020-1664-5" TargetMode="External"/><Relationship Id="rId746" Type="http://schemas.openxmlformats.org/officeDocument/2006/relationships/hyperlink" Target="https://doi.org/10.1007/s00410-020-1664-5" TargetMode="External"/><Relationship Id="rId1071" Type="http://schemas.openxmlformats.org/officeDocument/2006/relationships/hyperlink" Target="https://doi.org/10.1016/j.epsl.2012.09.042" TargetMode="External"/><Relationship Id="rId1169" Type="http://schemas.openxmlformats.org/officeDocument/2006/relationships/hyperlink" Target="https://doi.org/10.1007/s00445-004-0368-4" TargetMode="External"/><Relationship Id="rId1376" Type="http://schemas.openxmlformats.org/officeDocument/2006/relationships/hyperlink" Target="https://doi.org/10.1007/s00445-020-1370-1" TargetMode="External"/><Relationship Id="rId1583" Type="http://schemas.openxmlformats.org/officeDocument/2006/relationships/hyperlink" Target="https://doi.org/10.1007/s00445-014-0822-x" TargetMode="External"/><Relationship Id="rId178" Type="http://schemas.openxmlformats.org/officeDocument/2006/relationships/hyperlink" Target="https://doi.org/10.1029/2018GC008006" TargetMode="External"/><Relationship Id="rId301" Type="http://schemas.openxmlformats.org/officeDocument/2006/relationships/hyperlink" Target="https://doi.org/10.1007/s004450050128" TargetMode="External"/><Relationship Id="rId953" Type="http://schemas.openxmlformats.org/officeDocument/2006/relationships/hyperlink" Target="https://doi.org/10.5194/se-9-431-2018" TargetMode="External"/><Relationship Id="rId1029" Type="http://schemas.openxmlformats.org/officeDocument/2006/relationships/hyperlink" Target="https://doi.org/10.1016/j.jvolgeores.2019.07.013" TargetMode="External"/><Relationship Id="rId1236" Type="http://schemas.openxmlformats.org/officeDocument/2006/relationships/hyperlink" Target="https://doi.org/10.1016/j.jvolgeores.2004.05.015" TargetMode="External"/><Relationship Id="rId82" Type="http://schemas.openxmlformats.org/officeDocument/2006/relationships/hyperlink" Target="https://doi.org/10.1007/s00445-019-1298-5" TargetMode="External"/><Relationship Id="rId385" Type="http://schemas.openxmlformats.org/officeDocument/2006/relationships/hyperlink" Target="https://doi.org/10.1029/2019GC008611" TargetMode="External"/><Relationship Id="rId592" Type="http://schemas.openxmlformats.org/officeDocument/2006/relationships/hyperlink" Target="https://doi.org/10.5194/se-9-431-2018" TargetMode="External"/><Relationship Id="rId606" Type="http://schemas.openxmlformats.org/officeDocument/2006/relationships/hyperlink" Target="https://doi.org/10.5194/se-9-431-2018" TargetMode="External"/><Relationship Id="rId813" Type="http://schemas.openxmlformats.org/officeDocument/2006/relationships/hyperlink" Target="https://doi.org/10.5194/se-9-431-2018" TargetMode="External"/><Relationship Id="rId1443" Type="http://schemas.openxmlformats.org/officeDocument/2006/relationships/hyperlink" Target="https://doi.org/10.1007/s00445-014-0822-x" TargetMode="External"/><Relationship Id="rId1650" Type="http://schemas.openxmlformats.org/officeDocument/2006/relationships/hyperlink" Target="https://doi.org/10.1007/s00445-014-0822-x" TargetMode="External"/><Relationship Id="rId245" Type="http://schemas.openxmlformats.org/officeDocument/2006/relationships/hyperlink" Target="https://doi.org/10.1029/2006GL027224" TargetMode="External"/><Relationship Id="rId452" Type="http://schemas.openxmlformats.org/officeDocument/2006/relationships/hyperlink" Target="https://doi.org/10.1007/s00410-020-1664-5" TargetMode="External"/><Relationship Id="rId897" Type="http://schemas.openxmlformats.org/officeDocument/2006/relationships/hyperlink" Target="https://doi.org/10.1007/s00445-011-0531-7" TargetMode="External"/><Relationship Id="rId1082" Type="http://schemas.openxmlformats.org/officeDocument/2006/relationships/hyperlink" Target="https://doi.org/10.1016/j.epsl.2012.09.042" TargetMode="External"/><Relationship Id="rId1303" Type="http://schemas.openxmlformats.org/officeDocument/2006/relationships/hyperlink" Target="https://doi.org/10.1016/j.epsl.2015.11.035" TargetMode="External"/><Relationship Id="rId1510" Type="http://schemas.openxmlformats.org/officeDocument/2006/relationships/hyperlink" Target="https://doi.org/10.1007/s00445-014-0822-x" TargetMode="External"/><Relationship Id="rId105" Type="http://schemas.openxmlformats.org/officeDocument/2006/relationships/hyperlink" Target="https://doi.org/10.1007/s00445-021-01497-6" TargetMode="External"/><Relationship Id="rId312" Type="http://schemas.openxmlformats.org/officeDocument/2006/relationships/hyperlink" Target="https://doi.org/10.1007/s004450050128" TargetMode="External"/><Relationship Id="rId757" Type="http://schemas.openxmlformats.org/officeDocument/2006/relationships/hyperlink" Target="https://doi.org/10.1007/s00410-020-1664-5" TargetMode="External"/><Relationship Id="rId964" Type="http://schemas.openxmlformats.org/officeDocument/2006/relationships/hyperlink" Target="https://doi.org/10.1002/2013JB010355" TargetMode="External"/><Relationship Id="rId1387" Type="http://schemas.openxmlformats.org/officeDocument/2006/relationships/hyperlink" Target="https://doi.org/10.1007/s00445-020-1370-1" TargetMode="External"/><Relationship Id="rId1594" Type="http://schemas.openxmlformats.org/officeDocument/2006/relationships/hyperlink" Target="https://doi.org/10.1007/s00445-014-0822-x" TargetMode="External"/><Relationship Id="rId1608" Type="http://schemas.openxmlformats.org/officeDocument/2006/relationships/hyperlink" Target="https://doi.org/10.1007/s00445-014-0822-x" TargetMode="External"/><Relationship Id="rId93" Type="http://schemas.openxmlformats.org/officeDocument/2006/relationships/hyperlink" Target="https://doi.org/10.1007/s00445-021-01497-6" TargetMode="External"/><Relationship Id="rId189" Type="http://schemas.openxmlformats.org/officeDocument/2006/relationships/hyperlink" Target="https://doi.org/10.1016/j.jvolgeores.2020.107068" TargetMode="External"/><Relationship Id="rId396" Type="http://schemas.openxmlformats.org/officeDocument/2006/relationships/hyperlink" Target="https://doi.org/10.1029/2019GC008611" TargetMode="External"/><Relationship Id="rId617" Type="http://schemas.openxmlformats.org/officeDocument/2006/relationships/hyperlink" Target="https://doi.org/10.5194/se-9-431-2018" TargetMode="External"/><Relationship Id="rId824" Type="http://schemas.openxmlformats.org/officeDocument/2006/relationships/hyperlink" Target="https://doi.org/10.5194/se-9-431-2018" TargetMode="External"/><Relationship Id="rId1247" Type="http://schemas.openxmlformats.org/officeDocument/2006/relationships/hyperlink" Target="https://doi.org/10.1016/j.jvolgeores.2004.05.015" TargetMode="External"/><Relationship Id="rId1454" Type="http://schemas.openxmlformats.org/officeDocument/2006/relationships/hyperlink" Target="https://doi.org/10.1007/s00445-014-0822-x" TargetMode="External"/><Relationship Id="rId1661" Type="http://schemas.openxmlformats.org/officeDocument/2006/relationships/hyperlink" Target="https://doi.org/10.1007/s00445-014-0822-x" TargetMode="External"/><Relationship Id="rId256" Type="http://schemas.openxmlformats.org/officeDocument/2006/relationships/hyperlink" Target="https://doi.org/10.1007/s004450050128" TargetMode="External"/><Relationship Id="rId463" Type="http://schemas.openxmlformats.org/officeDocument/2006/relationships/hyperlink" Target="https://doi.org/10.1007/s00410-020-1664-5" TargetMode="External"/><Relationship Id="rId670" Type="http://schemas.openxmlformats.org/officeDocument/2006/relationships/hyperlink" Target="https://doi.org/10.5194/se-9-431-2018" TargetMode="External"/><Relationship Id="rId1093" Type="http://schemas.openxmlformats.org/officeDocument/2006/relationships/hyperlink" Target="https://doi.org/10.1016/j.epsl.2012.09.042" TargetMode="External"/><Relationship Id="rId1107" Type="http://schemas.openxmlformats.org/officeDocument/2006/relationships/hyperlink" Target="https://doi.org/10.1016/j.epsl.2012.09.042" TargetMode="External"/><Relationship Id="rId1314" Type="http://schemas.openxmlformats.org/officeDocument/2006/relationships/hyperlink" Target="https://doi.org/10.1130/G39157.1" TargetMode="External"/><Relationship Id="rId1521" Type="http://schemas.openxmlformats.org/officeDocument/2006/relationships/hyperlink" Target="https://doi.org/10.1007/s00445-014-0822-x" TargetMode="External"/><Relationship Id="rId116" Type="http://schemas.openxmlformats.org/officeDocument/2006/relationships/hyperlink" Target="https://doi.org/10.1007/s00445-021-01497-6" TargetMode="External"/><Relationship Id="rId323" Type="http://schemas.openxmlformats.org/officeDocument/2006/relationships/hyperlink" Target="https://doi.org/10.1007/s004450050128" TargetMode="External"/><Relationship Id="rId530" Type="http://schemas.openxmlformats.org/officeDocument/2006/relationships/hyperlink" Target="https://doi.org/10.1007/s00410-020-1664-5" TargetMode="External"/><Relationship Id="rId768" Type="http://schemas.openxmlformats.org/officeDocument/2006/relationships/hyperlink" Target="https://doi.org/10.5194/se-9-431-2018" TargetMode="External"/><Relationship Id="rId975" Type="http://schemas.openxmlformats.org/officeDocument/2006/relationships/hyperlink" Target="https://doi.org/10.1002/2013JB010355" TargetMode="External"/><Relationship Id="rId1160" Type="http://schemas.openxmlformats.org/officeDocument/2006/relationships/hyperlink" Target="https://doi.org/10.1007/s00445-004-0368-4" TargetMode="External"/><Relationship Id="rId1398" Type="http://schemas.openxmlformats.org/officeDocument/2006/relationships/hyperlink" Target="https://doi.org/10.1007/s00445-020-1370-1" TargetMode="External"/><Relationship Id="rId1619" Type="http://schemas.openxmlformats.org/officeDocument/2006/relationships/hyperlink" Target="https://doi.org/10.1007/s00445-014-0822-x" TargetMode="External"/><Relationship Id="rId20" Type="http://schemas.openxmlformats.org/officeDocument/2006/relationships/hyperlink" Target="https://doi.org/10.1007/s00445-019-1298-5" TargetMode="External"/><Relationship Id="rId628" Type="http://schemas.openxmlformats.org/officeDocument/2006/relationships/hyperlink" Target="https://doi.org/10.5194/se-9-431-2018" TargetMode="External"/><Relationship Id="rId835" Type="http://schemas.openxmlformats.org/officeDocument/2006/relationships/hyperlink" Target="https://doi.org/10.1007/s00410-020-1664-5" TargetMode="External"/><Relationship Id="rId1258" Type="http://schemas.openxmlformats.org/officeDocument/2006/relationships/hyperlink" Target="https://www.proquest.com/docview/2190795042/abstract/681838D9B30F4D2DPQ/1?accountid=9730" TargetMode="External"/><Relationship Id="rId1465" Type="http://schemas.openxmlformats.org/officeDocument/2006/relationships/hyperlink" Target="https://doi.org/10.1007/s00445-014-0822-x" TargetMode="External"/><Relationship Id="rId1672" Type="http://schemas.openxmlformats.org/officeDocument/2006/relationships/hyperlink" Target="https://doi.org/10.1007/s00445-014-0822-x" TargetMode="External"/><Relationship Id="rId267" Type="http://schemas.openxmlformats.org/officeDocument/2006/relationships/hyperlink" Target="https://doi.org/10.1007/s004450050128" TargetMode="External"/><Relationship Id="rId474" Type="http://schemas.openxmlformats.org/officeDocument/2006/relationships/hyperlink" Target="https://doi.org/10.1007/s00410-020-1664-5" TargetMode="External"/><Relationship Id="rId1020" Type="http://schemas.openxmlformats.org/officeDocument/2006/relationships/hyperlink" Target="https://doi.org/10.1016/j.jvolgeores.2019.07.013" TargetMode="External"/><Relationship Id="rId1118" Type="http://schemas.openxmlformats.org/officeDocument/2006/relationships/hyperlink" Target="https://doi.org/10.1016/j.epsl.2012.09.042" TargetMode="External"/><Relationship Id="rId1325" Type="http://schemas.openxmlformats.org/officeDocument/2006/relationships/hyperlink" Target="https://doi.org/10.1130/G39157.1" TargetMode="External"/><Relationship Id="rId1532" Type="http://schemas.openxmlformats.org/officeDocument/2006/relationships/hyperlink" Target="https://doi.org/10.1007/s00445-014-0822-x" TargetMode="External"/><Relationship Id="rId127" Type="http://schemas.openxmlformats.org/officeDocument/2006/relationships/hyperlink" Target="https://doi.org/10.1007/s00445-021-01497-6" TargetMode="External"/><Relationship Id="rId681" Type="http://schemas.openxmlformats.org/officeDocument/2006/relationships/hyperlink" Target="https://doi.org/10.1029/2019GC008611" TargetMode="External"/><Relationship Id="rId779" Type="http://schemas.openxmlformats.org/officeDocument/2006/relationships/hyperlink" Target="https://doi.org/10.5194/se-9-431-2018" TargetMode="External"/><Relationship Id="rId902" Type="http://schemas.openxmlformats.org/officeDocument/2006/relationships/hyperlink" Target="https://doi.org/10.1007/s00445-011-0531-7" TargetMode="External"/><Relationship Id="rId986" Type="http://schemas.openxmlformats.org/officeDocument/2006/relationships/hyperlink" Target="https://doi.org/10.1002/2013JB010355" TargetMode="External"/><Relationship Id="rId31" Type="http://schemas.openxmlformats.org/officeDocument/2006/relationships/hyperlink" Target="https://doi.org/10.1007/s00445-019-1298-5" TargetMode="External"/><Relationship Id="rId334" Type="http://schemas.openxmlformats.org/officeDocument/2006/relationships/hyperlink" Target="https://doi.org/10.1029/2019GC008611" TargetMode="External"/><Relationship Id="rId541" Type="http://schemas.openxmlformats.org/officeDocument/2006/relationships/hyperlink" Target="https://doi.org/10.1007/s00410-020-1664-5" TargetMode="External"/><Relationship Id="rId639" Type="http://schemas.openxmlformats.org/officeDocument/2006/relationships/hyperlink" Target="https://doi.org/10.5194/se-9-431-2018" TargetMode="External"/><Relationship Id="rId1171" Type="http://schemas.openxmlformats.org/officeDocument/2006/relationships/hyperlink" Target="https://doi.org/10.1007/s00445-004-0368-4" TargetMode="External"/><Relationship Id="rId1269" Type="http://schemas.openxmlformats.org/officeDocument/2006/relationships/hyperlink" Target="https://www.proquest.com/docview/2190795042/abstract/681838D9B30F4D2DPQ/1?accountid=9730" TargetMode="External"/><Relationship Id="rId1476" Type="http://schemas.openxmlformats.org/officeDocument/2006/relationships/hyperlink" Target="https://doi.org/10.1007/s00445-014-0822-x" TargetMode="External"/><Relationship Id="rId180" Type="http://schemas.openxmlformats.org/officeDocument/2006/relationships/hyperlink" Target="https://doi.org/10.1016/j.jvolgeores.2020.107068" TargetMode="External"/><Relationship Id="rId278" Type="http://schemas.openxmlformats.org/officeDocument/2006/relationships/hyperlink" Target="https://doi.org/10.1007/s004450050128" TargetMode="External"/><Relationship Id="rId401" Type="http://schemas.openxmlformats.org/officeDocument/2006/relationships/hyperlink" Target="https://doi.org/10.1029/2019GC008611" TargetMode="External"/><Relationship Id="rId846" Type="http://schemas.openxmlformats.org/officeDocument/2006/relationships/hyperlink" Target="https://doi.org/10.3389/feart.2015.00029" TargetMode="External"/><Relationship Id="rId1031" Type="http://schemas.openxmlformats.org/officeDocument/2006/relationships/hyperlink" Target="https://doi.org/10.1016/j.jvolgeores.2019.07.013" TargetMode="External"/><Relationship Id="rId1129" Type="http://schemas.openxmlformats.org/officeDocument/2006/relationships/hyperlink" Target="https://doi.org/10.1016/j.jvolgeores.2020.107109" TargetMode="External"/><Relationship Id="rId1683" Type="http://schemas.openxmlformats.org/officeDocument/2006/relationships/hyperlink" Target="https://doi.org/10.1007/s00445-014-0822-x" TargetMode="External"/><Relationship Id="rId485" Type="http://schemas.openxmlformats.org/officeDocument/2006/relationships/hyperlink" Target="https://doi.org/10.1007/s00410-020-1664-5" TargetMode="External"/><Relationship Id="rId692" Type="http://schemas.openxmlformats.org/officeDocument/2006/relationships/hyperlink" Target="https://doi.org/10.1029/2019GC008611" TargetMode="External"/><Relationship Id="rId706" Type="http://schemas.openxmlformats.org/officeDocument/2006/relationships/hyperlink" Target="https://doi.org/10.1007/s00410-020-1664-5" TargetMode="External"/><Relationship Id="rId913" Type="http://schemas.openxmlformats.org/officeDocument/2006/relationships/hyperlink" Target="https://doi.org/10.1007/s00445-010-0426-z" TargetMode="External"/><Relationship Id="rId1336" Type="http://schemas.openxmlformats.org/officeDocument/2006/relationships/hyperlink" Target="https://doi.org/10.1029/2018GL081822" TargetMode="External"/><Relationship Id="rId1543" Type="http://schemas.openxmlformats.org/officeDocument/2006/relationships/hyperlink" Target="https://doi.org/10.1007/s00445-014-0822-x" TargetMode="External"/><Relationship Id="rId42" Type="http://schemas.openxmlformats.org/officeDocument/2006/relationships/hyperlink" Target="https://doi.org/10.1007/s00445-019-1298-5" TargetMode="External"/><Relationship Id="rId138" Type="http://schemas.openxmlformats.org/officeDocument/2006/relationships/hyperlink" Target="https://doi.org/10.1007/s00445-021-01497-6" TargetMode="External"/><Relationship Id="rId345" Type="http://schemas.openxmlformats.org/officeDocument/2006/relationships/hyperlink" Target="https://doi.org/10.1029/2019GC008611" TargetMode="External"/><Relationship Id="rId552" Type="http://schemas.openxmlformats.org/officeDocument/2006/relationships/hyperlink" Target="https://doi.org/10.1007/s00410-020-1664-5" TargetMode="External"/><Relationship Id="rId997" Type="http://schemas.openxmlformats.org/officeDocument/2006/relationships/hyperlink" Target="https://doi.org/10.1007/s00445-006-0086-1" TargetMode="External"/><Relationship Id="rId1182" Type="http://schemas.openxmlformats.org/officeDocument/2006/relationships/hyperlink" Target="https://doi.org/10.1007/s00445-004-0368-4" TargetMode="External"/><Relationship Id="rId1403" Type="http://schemas.openxmlformats.org/officeDocument/2006/relationships/hyperlink" Target="https://doi.org/10.1007/s00445-020-1370-1" TargetMode="External"/><Relationship Id="rId1610" Type="http://schemas.openxmlformats.org/officeDocument/2006/relationships/hyperlink" Target="https://doi.org/10.1007/s00445-014-0822-x" TargetMode="External"/><Relationship Id="rId191" Type="http://schemas.openxmlformats.org/officeDocument/2006/relationships/hyperlink" Target="https://doi.org/10.1016/j.jvolgeores.2020.107068" TargetMode="External"/><Relationship Id="rId205" Type="http://schemas.openxmlformats.org/officeDocument/2006/relationships/hyperlink" Target="https://doi.org/10.1016/j.jvolgeores.2020.107068" TargetMode="External"/><Relationship Id="rId412" Type="http://schemas.openxmlformats.org/officeDocument/2006/relationships/hyperlink" Target="https://doi.org/10.1007/s00410-020-1664-5" TargetMode="External"/><Relationship Id="rId857" Type="http://schemas.openxmlformats.org/officeDocument/2006/relationships/hyperlink" Target="https://doi.org/10.1016/j.jvolgeores.2018.02.002" TargetMode="External"/><Relationship Id="rId1042" Type="http://schemas.openxmlformats.org/officeDocument/2006/relationships/hyperlink" Target="https://doi.org/10.1016/j.jvolgeores.2013.08.015" TargetMode="External"/><Relationship Id="rId1487" Type="http://schemas.openxmlformats.org/officeDocument/2006/relationships/hyperlink" Target="https://doi.org/10.1007/s00445-014-0822-x" TargetMode="External"/><Relationship Id="rId1694" Type="http://schemas.openxmlformats.org/officeDocument/2006/relationships/hyperlink" Target="https://doi.org/10.1007/s00445-014-0822-x" TargetMode="External"/><Relationship Id="rId1708" Type="http://schemas.openxmlformats.org/officeDocument/2006/relationships/hyperlink" Target="https://doi.org/10.1007/s00445-014-0822-x" TargetMode="External"/><Relationship Id="rId289" Type="http://schemas.openxmlformats.org/officeDocument/2006/relationships/hyperlink" Target="https://doi.org/10.1007/s004450050128" TargetMode="External"/><Relationship Id="rId496" Type="http://schemas.openxmlformats.org/officeDocument/2006/relationships/hyperlink" Target="https://doi.org/10.1007/s00410-020-1664-5" TargetMode="External"/><Relationship Id="rId717" Type="http://schemas.openxmlformats.org/officeDocument/2006/relationships/hyperlink" Target="https://doi.org/10.1007/s00410-020-1664-5" TargetMode="External"/><Relationship Id="rId924" Type="http://schemas.openxmlformats.org/officeDocument/2006/relationships/hyperlink" Target="https://doi.org/10.1007/s00445-010-0426-z" TargetMode="External"/><Relationship Id="rId1347" Type="http://schemas.openxmlformats.org/officeDocument/2006/relationships/hyperlink" Target="https://doi.org/10.1029/2018GL081822" TargetMode="External"/><Relationship Id="rId1554" Type="http://schemas.openxmlformats.org/officeDocument/2006/relationships/hyperlink" Target="https://doi.org/10.1007/s00445-014-0822-x" TargetMode="External"/><Relationship Id="rId53" Type="http://schemas.openxmlformats.org/officeDocument/2006/relationships/hyperlink" Target="https://doi.org/10.1007/s00445-019-1298-5" TargetMode="External"/><Relationship Id="rId149" Type="http://schemas.openxmlformats.org/officeDocument/2006/relationships/hyperlink" Target="https://doi.org/10.1007/s00445-021-01497-6" TargetMode="External"/><Relationship Id="rId356" Type="http://schemas.openxmlformats.org/officeDocument/2006/relationships/hyperlink" Target="https://doi.org/10.1029/2019GC008611" TargetMode="External"/><Relationship Id="rId563" Type="http://schemas.openxmlformats.org/officeDocument/2006/relationships/hyperlink" Target="https://doi.org/10.1007/s00410-020-1664-5" TargetMode="External"/><Relationship Id="rId770" Type="http://schemas.openxmlformats.org/officeDocument/2006/relationships/hyperlink" Target="https://doi.org/10.5194/se-9-431-2018" TargetMode="External"/><Relationship Id="rId1193" Type="http://schemas.openxmlformats.org/officeDocument/2006/relationships/hyperlink" Target="https://doi.org/10.1130/B25768.1" TargetMode="External"/><Relationship Id="rId1207" Type="http://schemas.openxmlformats.org/officeDocument/2006/relationships/hyperlink" Target="https://doi.org/10.1007/s00445-009-0315-5" TargetMode="External"/><Relationship Id="rId1414" Type="http://schemas.openxmlformats.org/officeDocument/2006/relationships/hyperlink" Target="https://doi.org/10.1007/s00445-020-1370-1" TargetMode="External"/><Relationship Id="rId1621" Type="http://schemas.openxmlformats.org/officeDocument/2006/relationships/hyperlink" Target="https://doi.org/10.1007/s00445-014-0822-x" TargetMode="External"/><Relationship Id="rId216" Type="http://schemas.openxmlformats.org/officeDocument/2006/relationships/hyperlink" Target="https://doi.org/10.1016/j.jvolgeores.2020.107068" TargetMode="External"/><Relationship Id="rId423" Type="http://schemas.openxmlformats.org/officeDocument/2006/relationships/hyperlink" Target="https://doi.org/10.1007/s00410-020-1664-5" TargetMode="External"/><Relationship Id="rId868" Type="http://schemas.openxmlformats.org/officeDocument/2006/relationships/hyperlink" Target="https://doi.org/10.1016/j.jvolgeores.2018.02.002" TargetMode="External"/><Relationship Id="rId1053" Type="http://schemas.openxmlformats.org/officeDocument/2006/relationships/hyperlink" Target="https://doi.org/10.1016/j.jvolgeores.2013.08.015" TargetMode="External"/><Relationship Id="rId1260" Type="http://schemas.openxmlformats.org/officeDocument/2006/relationships/hyperlink" Target="https://www.proquest.com/docview/2190795042/abstract/681838D9B30F4D2DPQ/1?accountid=9730" TargetMode="External"/><Relationship Id="rId1498" Type="http://schemas.openxmlformats.org/officeDocument/2006/relationships/hyperlink" Target="https://doi.org/10.1007/s00445-014-0822-x" TargetMode="External"/><Relationship Id="rId1719" Type="http://schemas.openxmlformats.org/officeDocument/2006/relationships/hyperlink" Target="https://doi.org/10.1007/s00445-014-0822-x" TargetMode="External"/><Relationship Id="rId630" Type="http://schemas.openxmlformats.org/officeDocument/2006/relationships/hyperlink" Target="https://doi.org/10.5194/se-9-431-2018" TargetMode="External"/><Relationship Id="rId728" Type="http://schemas.openxmlformats.org/officeDocument/2006/relationships/hyperlink" Target="https://doi.org/10.1007/s00410-020-1664-5" TargetMode="External"/><Relationship Id="rId935" Type="http://schemas.openxmlformats.org/officeDocument/2006/relationships/hyperlink" Target="https://doi.org/10.1016/j.jvolgeores.2013.01.016" TargetMode="External"/><Relationship Id="rId1358" Type="http://schemas.openxmlformats.org/officeDocument/2006/relationships/hyperlink" Target="https://doi.org/10.1029/2018GL081822" TargetMode="External"/><Relationship Id="rId1565" Type="http://schemas.openxmlformats.org/officeDocument/2006/relationships/hyperlink" Target="https://doi.org/10.1007/s00445-014-0822-x" TargetMode="External"/><Relationship Id="rId64" Type="http://schemas.openxmlformats.org/officeDocument/2006/relationships/hyperlink" Target="https://doi.org/10.1007/s00445-019-1298-5" TargetMode="External"/><Relationship Id="rId367" Type="http://schemas.openxmlformats.org/officeDocument/2006/relationships/hyperlink" Target="https://doi.org/10.1029/2019GC008611" TargetMode="External"/><Relationship Id="rId574" Type="http://schemas.openxmlformats.org/officeDocument/2006/relationships/hyperlink" Target="https://doi.org/10.5194/se-9-431-2018" TargetMode="External"/><Relationship Id="rId1120" Type="http://schemas.openxmlformats.org/officeDocument/2006/relationships/hyperlink" Target="https://doi.org/10.1016/j.epsl.2012.09.042" TargetMode="External"/><Relationship Id="rId1218" Type="http://schemas.openxmlformats.org/officeDocument/2006/relationships/hyperlink" Target="https://doi.org/10.1016/j.jvolgeores.2010.09.009" TargetMode="External"/><Relationship Id="rId1425" Type="http://schemas.openxmlformats.org/officeDocument/2006/relationships/hyperlink" Target="https://doi.org/10.1016/j.epsl.2022.117891" TargetMode="External"/><Relationship Id="rId227" Type="http://schemas.openxmlformats.org/officeDocument/2006/relationships/hyperlink" Target="https://doi.org/10.1016/j.jvolgeores.2020.107068" TargetMode="External"/><Relationship Id="rId781" Type="http://schemas.openxmlformats.org/officeDocument/2006/relationships/hyperlink" Target="https://doi.org/10.5194/se-9-431-2018" TargetMode="External"/><Relationship Id="rId879" Type="http://schemas.openxmlformats.org/officeDocument/2006/relationships/hyperlink" Target="https://doi.org/10.1016/j.jvolgeores.2018.02.002" TargetMode="External"/><Relationship Id="rId1632" Type="http://schemas.openxmlformats.org/officeDocument/2006/relationships/hyperlink" Target="https://doi.org/10.1007/s00445-014-0822-x" TargetMode="External"/><Relationship Id="rId434" Type="http://schemas.openxmlformats.org/officeDocument/2006/relationships/hyperlink" Target="https://doi.org/10.1007/s00410-020-1664-5" TargetMode="External"/><Relationship Id="rId641" Type="http://schemas.openxmlformats.org/officeDocument/2006/relationships/hyperlink" Target="https://doi.org/10.5194/se-9-431-2018" TargetMode="External"/><Relationship Id="rId739" Type="http://schemas.openxmlformats.org/officeDocument/2006/relationships/hyperlink" Target="https://doi.org/10.1007/s00410-020-1664-5" TargetMode="External"/><Relationship Id="rId1064" Type="http://schemas.openxmlformats.org/officeDocument/2006/relationships/hyperlink" Target="https://doi.org/10.1016/j.epsl.2012.09.042" TargetMode="External"/><Relationship Id="rId1271" Type="http://schemas.openxmlformats.org/officeDocument/2006/relationships/hyperlink" Target="https://www.proquest.com/docview/2190795042/abstract/681838D9B30F4D2DPQ/1?accountid=9730" TargetMode="External"/><Relationship Id="rId1369" Type="http://schemas.openxmlformats.org/officeDocument/2006/relationships/hyperlink" Target="https://doi.org/10.1007/s00445-020-1370-1" TargetMode="External"/><Relationship Id="rId1576" Type="http://schemas.openxmlformats.org/officeDocument/2006/relationships/hyperlink" Target="https://doi.org/10.1007/s00445-014-0822-x" TargetMode="External"/><Relationship Id="rId280" Type="http://schemas.openxmlformats.org/officeDocument/2006/relationships/hyperlink" Target="https://doi.org/10.1007/s004450050128" TargetMode="External"/><Relationship Id="rId501" Type="http://schemas.openxmlformats.org/officeDocument/2006/relationships/hyperlink" Target="https://doi.org/10.1007/s00410-020-1664-5" TargetMode="External"/><Relationship Id="rId946" Type="http://schemas.openxmlformats.org/officeDocument/2006/relationships/hyperlink" Target="https://doi.org/10.1029/2007JB005328" TargetMode="External"/><Relationship Id="rId1131" Type="http://schemas.openxmlformats.org/officeDocument/2006/relationships/hyperlink" Target="https://doi.org/10.1016/j.jvolgeores.2020.107109" TargetMode="External"/><Relationship Id="rId1229" Type="http://schemas.openxmlformats.org/officeDocument/2006/relationships/hyperlink" Target="https://doi.org/10.1016/j.jvolgeores.2004.05.015" TargetMode="External"/><Relationship Id="rId75" Type="http://schemas.openxmlformats.org/officeDocument/2006/relationships/hyperlink" Target="https://doi.org/10.1007/s00445-019-1298-5" TargetMode="External"/><Relationship Id="rId140" Type="http://schemas.openxmlformats.org/officeDocument/2006/relationships/hyperlink" Target="https://doi.org/10.1007/s00445-021-01497-6" TargetMode="External"/><Relationship Id="rId378" Type="http://schemas.openxmlformats.org/officeDocument/2006/relationships/hyperlink" Target="https://doi.org/10.1029/2019GC008611" TargetMode="External"/><Relationship Id="rId585" Type="http://schemas.openxmlformats.org/officeDocument/2006/relationships/hyperlink" Target="https://doi.org/10.5194/se-9-431-2018" TargetMode="External"/><Relationship Id="rId792" Type="http://schemas.openxmlformats.org/officeDocument/2006/relationships/hyperlink" Target="https://doi.org/10.5194/se-9-431-2018" TargetMode="External"/><Relationship Id="rId806" Type="http://schemas.openxmlformats.org/officeDocument/2006/relationships/hyperlink" Target="https://doi.org/10.5194/se-9-431-2018" TargetMode="External"/><Relationship Id="rId1436" Type="http://schemas.openxmlformats.org/officeDocument/2006/relationships/hyperlink" Target="https://doi.org/10.1007/s00445-014-0822-x" TargetMode="External"/><Relationship Id="rId1643" Type="http://schemas.openxmlformats.org/officeDocument/2006/relationships/hyperlink" Target="https://doi.org/10.1007/s00445-014-0822-x" TargetMode="External"/><Relationship Id="rId6" Type="http://schemas.openxmlformats.org/officeDocument/2006/relationships/hyperlink" Target="https://doi.org/10.1007/s00445-019-1298-5" TargetMode="External"/><Relationship Id="rId238" Type="http://schemas.openxmlformats.org/officeDocument/2006/relationships/hyperlink" Target="https://doi.org/10.1029/2006GL027224" TargetMode="External"/><Relationship Id="rId445" Type="http://schemas.openxmlformats.org/officeDocument/2006/relationships/hyperlink" Target="https://doi.org/10.1007/s00410-020-1664-5" TargetMode="External"/><Relationship Id="rId652" Type="http://schemas.openxmlformats.org/officeDocument/2006/relationships/hyperlink" Target="https://doi.org/10.5194/se-9-431-2018" TargetMode="External"/><Relationship Id="rId1075" Type="http://schemas.openxmlformats.org/officeDocument/2006/relationships/hyperlink" Target="https://doi.org/10.1016/j.epsl.2012.09.042" TargetMode="External"/><Relationship Id="rId1282" Type="http://schemas.openxmlformats.org/officeDocument/2006/relationships/hyperlink" Target="https://www.proquest.com/docview/2190795042/abstract/681838D9B30F4D2DPQ/1?accountid=9730" TargetMode="External"/><Relationship Id="rId1503" Type="http://schemas.openxmlformats.org/officeDocument/2006/relationships/hyperlink" Target="https://doi.org/10.1007/s00445-014-0822-x" TargetMode="External"/><Relationship Id="rId1710" Type="http://schemas.openxmlformats.org/officeDocument/2006/relationships/hyperlink" Target="https://doi.org/10.1007/s00445-014-0822-x" TargetMode="External"/><Relationship Id="rId291" Type="http://schemas.openxmlformats.org/officeDocument/2006/relationships/hyperlink" Target="https://doi.org/10.1007/s004450050128" TargetMode="External"/><Relationship Id="rId305" Type="http://schemas.openxmlformats.org/officeDocument/2006/relationships/hyperlink" Target="https://doi.org/10.1007/s004450050128" TargetMode="External"/><Relationship Id="rId512" Type="http://schemas.openxmlformats.org/officeDocument/2006/relationships/hyperlink" Target="https://doi.org/10.1007/s00410-020-1664-5" TargetMode="External"/><Relationship Id="rId957" Type="http://schemas.openxmlformats.org/officeDocument/2006/relationships/hyperlink" Target="https://doi.org/10.1002/2013JB010355" TargetMode="External"/><Relationship Id="rId1142" Type="http://schemas.openxmlformats.org/officeDocument/2006/relationships/hyperlink" Target="https://doi.org/10.1016/j.jvolgeores.2020.107109" TargetMode="External"/><Relationship Id="rId1587" Type="http://schemas.openxmlformats.org/officeDocument/2006/relationships/hyperlink" Target="https://doi.org/10.1007/s00445-014-0822-x" TargetMode="External"/><Relationship Id="rId86" Type="http://schemas.openxmlformats.org/officeDocument/2006/relationships/hyperlink" Target="https://doi.org/10.1007/s00445-019-1298-5" TargetMode="External"/><Relationship Id="rId151" Type="http://schemas.openxmlformats.org/officeDocument/2006/relationships/hyperlink" Target="https://doi.org/10.1007/s00445-021-01497-6" TargetMode="External"/><Relationship Id="rId389" Type="http://schemas.openxmlformats.org/officeDocument/2006/relationships/hyperlink" Target="https://doi.org/10.1029/2019GC008611" TargetMode="External"/><Relationship Id="rId596" Type="http://schemas.openxmlformats.org/officeDocument/2006/relationships/hyperlink" Target="https://doi.org/10.5194/se-9-431-2018" TargetMode="External"/><Relationship Id="rId817" Type="http://schemas.openxmlformats.org/officeDocument/2006/relationships/hyperlink" Target="https://doi.org/10.5194/se-9-431-2018" TargetMode="External"/><Relationship Id="rId1002" Type="http://schemas.openxmlformats.org/officeDocument/2006/relationships/hyperlink" Target="https://doi.org/10.5194/se-9-431-2018" TargetMode="External"/><Relationship Id="rId1447" Type="http://schemas.openxmlformats.org/officeDocument/2006/relationships/hyperlink" Target="https://doi.org/10.1007/s00445-014-0822-x" TargetMode="External"/><Relationship Id="rId1654" Type="http://schemas.openxmlformats.org/officeDocument/2006/relationships/hyperlink" Target="https://doi.org/10.1007/s00445-014-0822-x" TargetMode="External"/><Relationship Id="rId249" Type="http://schemas.openxmlformats.org/officeDocument/2006/relationships/hyperlink" Target="https://doi.org/10.1007/s004450050128" TargetMode="External"/><Relationship Id="rId456" Type="http://schemas.openxmlformats.org/officeDocument/2006/relationships/hyperlink" Target="https://doi.org/10.1007/s00410-020-1664-5" TargetMode="External"/><Relationship Id="rId663" Type="http://schemas.openxmlformats.org/officeDocument/2006/relationships/hyperlink" Target="https://doi.org/10.5194/se-9-431-2018" TargetMode="External"/><Relationship Id="rId870" Type="http://schemas.openxmlformats.org/officeDocument/2006/relationships/hyperlink" Target="https://doi.org/10.1016/j.jvolgeores.2018.02.002" TargetMode="External"/><Relationship Id="rId1086" Type="http://schemas.openxmlformats.org/officeDocument/2006/relationships/hyperlink" Target="https://doi.org/10.1016/j.epsl.2012.09.042" TargetMode="External"/><Relationship Id="rId1293" Type="http://schemas.openxmlformats.org/officeDocument/2006/relationships/hyperlink" Target="https://doi.org/10.1016/j.epsl.2015.11.035" TargetMode="External"/><Relationship Id="rId1307" Type="http://schemas.openxmlformats.org/officeDocument/2006/relationships/hyperlink" Target="https://doi.org/10.1016/j.epsl.2015.11.035" TargetMode="External"/><Relationship Id="rId1514" Type="http://schemas.openxmlformats.org/officeDocument/2006/relationships/hyperlink" Target="https://doi.org/10.1007/s00445-014-0822-x" TargetMode="External"/><Relationship Id="rId1721" Type="http://schemas.openxmlformats.org/officeDocument/2006/relationships/hyperlink" Target="https://doi.org/10.1007/s00445-014-0822-x" TargetMode="External"/><Relationship Id="rId13" Type="http://schemas.openxmlformats.org/officeDocument/2006/relationships/hyperlink" Target="https://doi.org/10.1007/s00445-019-1298-5" TargetMode="External"/><Relationship Id="rId109" Type="http://schemas.openxmlformats.org/officeDocument/2006/relationships/hyperlink" Target="https://doi.org/10.1007/s00445-021-01497-6" TargetMode="External"/><Relationship Id="rId316" Type="http://schemas.openxmlformats.org/officeDocument/2006/relationships/hyperlink" Target="https://doi.org/10.1007/s004450050128" TargetMode="External"/><Relationship Id="rId523" Type="http://schemas.openxmlformats.org/officeDocument/2006/relationships/hyperlink" Target="https://doi.org/10.1007/s00410-020-1664-5" TargetMode="External"/><Relationship Id="rId968" Type="http://schemas.openxmlformats.org/officeDocument/2006/relationships/hyperlink" Target="https://doi.org/10.1002/2013JB010355" TargetMode="External"/><Relationship Id="rId1153" Type="http://schemas.openxmlformats.org/officeDocument/2006/relationships/hyperlink" Target="https://doi.org/10.1007/s00445-016-0999-2" TargetMode="External"/><Relationship Id="rId1598" Type="http://schemas.openxmlformats.org/officeDocument/2006/relationships/hyperlink" Target="https://doi.org/10.1007/s00445-014-0822-x" TargetMode="External"/><Relationship Id="rId97" Type="http://schemas.openxmlformats.org/officeDocument/2006/relationships/hyperlink" Target="https://doi.org/10.1007/s00445-021-01497-6" TargetMode="External"/><Relationship Id="rId730" Type="http://schemas.openxmlformats.org/officeDocument/2006/relationships/hyperlink" Target="https://doi.org/10.1007/s00410-020-1664-5" TargetMode="External"/><Relationship Id="rId828" Type="http://schemas.openxmlformats.org/officeDocument/2006/relationships/hyperlink" Target="https://doi.org/10.5194/se-9-431-2018" TargetMode="External"/><Relationship Id="rId1013" Type="http://schemas.openxmlformats.org/officeDocument/2006/relationships/hyperlink" Target="https://doi.org/10.1016/j.jvolgeores.2019.07.013" TargetMode="External"/><Relationship Id="rId1360" Type="http://schemas.openxmlformats.org/officeDocument/2006/relationships/hyperlink" Target="https://doi.org/10.1007/s00445-020-1370-1" TargetMode="External"/><Relationship Id="rId1458" Type="http://schemas.openxmlformats.org/officeDocument/2006/relationships/hyperlink" Target="https://doi.org/10.1007/s00445-014-0822-x" TargetMode="External"/><Relationship Id="rId1665" Type="http://schemas.openxmlformats.org/officeDocument/2006/relationships/hyperlink" Target="https://doi.org/10.1007/s00445-014-0822-x" TargetMode="External"/><Relationship Id="rId162" Type="http://schemas.openxmlformats.org/officeDocument/2006/relationships/hyperlink" Target="https://doi.org/10.1029/2018GC008006" TargetMode="External"/><Relationship Id="rId467" Type="http://schemas.openxmlformats.org/officeDocument/2006/relationships/hyperlink" Target="https://doi.org/10.1007/s00410-020-1664-5" TargetMode="External"/><Relationship Id="rId1097" Type="http://schemas.openxmlformats.org/officeDocument/2006/relationships/hyperlink" Target="https://doi.org/10.1016/j.epsl.2012.09.042" TargetMode="External"/><Relationship Id="rId1220" Type="http://schemas.openxmlformats.org/officeDocument/2006/relationships/hyperlink" Target="https://doi.org/10.1007/s00445-005-0029-2" TargetMode="External"/><Relationship Id="rId1318" Type="http://schemas.openxmlformats.org/officeDocument/2006/relationships/hyperlink" Target="https://doi.org/10.1130/G39157.1" TargetMode="External"/><Relationship Id="rId1525" Type="http://schemas.openxmlformats.org/officeDocument/2006/relationships/hyperlink" Target="https://doi.org/10.1007/s00445-014-0822-x" TargetMode="External"/><Relationship Id="rId674" Type="http://schemas.openxmlformats.org/officeDocument/2006/relationships/hyperlink" Target="https://doi.org/10.1016/j.epsl.2021.117134" TargetMode="External"/><Relationship Id="rId881" Type="http://schemas.openxmlformats.org/officeDocument/2006/relationships/hyperlink" Target="https://scholarship.rice.edu/handle/1911/88236" TargetMode="External"/><Relationship Id="rId979" Type="http://schemas.openxmlformats.org/officeDocument/2006/relationships/hyperlink" Target="https://doi.org/10.1002/2013JB010355" TargetMode="External"/><Relationship Id="rId24" Type="http://schemas.openxmlformats.org/officeDocument/2006/relationships/hyperlink" Target="https://doi.org/10.1007/s00445-019-1298-5" TargetMode="External"/><Relationship Id="rId327" Type="http://schemas.openxmlformats.org/officeDocument/2006/relationships/hyperlink" Target="https://doi.org/10.1029/2019GC008611" TargetMode="External"/><Relationship Id="rId534" Type="http://schemas.openxmlformats.org/officeDocument/2006/relationships/hyperlink" Target="https://doi.org/10.1007/s00410-020-1664-5" TargetMode="External"/><Relationship Id="rId741" Type="http://schemas.openxmlformats.org/officeDocument/2006/relationships/hyperlink" Target="https://doi.org/10.1007/s00410-020-1664-5" TargetMode="External"/><Relationship Id="rId839" Type="http://schemas.openxmlformats.org/officeDocument/2006/relationships/hyperlink" Target="https://doi.org/10.1007/s00410-020-1664-5" TargetMode="External"/><Relationship Id="rId1164" Type="http://schemas.openxmlformats.org/officeDocument/2006/relationships/hyperlink" Target="https://doi.org/10.1007/s00445-004-0368-4" TargetMode="External"/><Relationship Id="rId1371" Type="http://schemas.openxmlformats.org/officeDocument/2006/relationships/hyperlink" Target="https://doi.org/10.1007/s00445-020-1370-1" TargetMode="External"/><Relationship Id="rId1469" Type="http://schemas.openxmlformats.org/officeDocument/2006/relationships/hyperlink" Target="https://doi.org/10.1007/s00445-014-0822-x" TargetMode="External"/><Relationship Id="rId173" Type="http://schemas.openxmlformats.org/officeDocument/2006/relationships/hyperlink" Target="https://doi.org/10.1029/2018GC008006" TargetMode="External"/><Relationship Id="rId380" Type="http://schemas.openxmlformats.org/officeDocument/2006/relationships/hyperlink" Target="https://doi.org/10.1029/2019GC008611" TargetMode="External"/><Relationship Id="rId601" Type="http://schemas.openxmlformats.org/officeDocument/2006/relationships/hyperlink" Target="https://doi.org/10.5194/se-9-431-2018" TargetMode="External"/><Relationship Id="rId1024" Type="http://schemas.openxmlformats.org/officeDocument/2006/relationships/hyperlink" Target="https://doi.org/10.1016/j.jvolgeores.2019.07.013" TargetMode="External"/><Relationship Id="rId1231" Type="http://schemas.openxmlformats.org/officeDocument/2006/relationships/hyperlink" Target="https://doi.org/10.1016/j.jvolgeores.2004.05.015" TargetMode="External"/><Relationship Id="rId1676" Type="http://schemas.openxmlformats.org/officeDocument/2006/relationships/hyperlink" Target="https://doi.org/10.1007/s00445-014-0822-x" TargetMode="External"/><Relationship Id="rId240" Type="http://schemas.openxmlformats.org/officeDocument/2006/relationships/hyperlink" Target="https://doi.org/10.1029/2006GL027224" TargetMode="External"/><Relationship Id="rId478" Type="http://schemas.openxmlformats.org/officeDocument/2006/relationships/hyperlink" Target="https://doi.org/10.1007/s00410-020-1664-5" TargetMode="External"/><Relationship Id="rId685" Type="http://schemas.openxmlformats.org/officeDocument/2006/relationships/hyperlink" Target="https://doi.org/10.1029/2019GC008611" TargetMode="External"/><Relationship Id="rId892" Type="http://schemas.openxmlformats.org/officeDocument/2006/relationships/hyperlink" Target="https://doi.org/10.1016/j.nocx.2018.100001" TargetMode="External"/><Relationship Id="rId906" Type="http://schemas.openxmlformats.org/officeDocument/2006/relationships/hyperlink" Target="https://doi.org/10.1007/s00445-011-0531-7" TargetMode="External"/><Relationship Id="rId1329" Type="http://schemas.openxmlformats.org/officeDocument/2006/relationships/hyperlink" Target="https://doi.org/10.1130/G39157.1" TargetMode="External"/><Relationship Id="rId1536" Type="http://schemas.openxmlformats.org/officeDocument/2006/relationships/hyperlink" Target="https://doi.org/10.1007/s00445-014-0822-x" TargetMode="External"/><Relationship Id="rId35" Type="http://schemas.openxmlformats.org/officeDocument/2006/relationships/hyperlink" Target="https://doi.org/10.1007/s00445-019-1298-5" TargetMode="External"/><Relationship Id="rId100" Type="http://schemas.openxmlformats.org/officeDocument/2006/relationships/hyperlink" Target="https://doi.org/10.1007/s00445-021-01497-6" TargetMode="External"/><Relationship Id="rId338" Type="http://schemas.openxmlformats.org/officeDocument/2006/relationships/hyperlink" Target="https://doi.org/10.1029/2019GC008611" TargetMode="External"/><Relationship Id="rId545" Type="http://schemas.openxmlformats.org/officeDocument/2006/relationships/hyperlink" Target="https://doi.org/10.1007/s00410-020-1664-5" TargetMode="External"/><Relationship Id="rId752" Type="http://schemas.openxmlformats.org/officeDocument/2006/relationships/hyperlink" Target="https://doi.org/10.1007/s00410-020-1664-5" TargetMode="External"/><Relationship Id="rId1175" Type="http://schemas.openxmlformats.org/officeDocument/2006/relationships/hyperlink" Target="https://doi.org/10.1007/s00445-004-0368-4" TargetMode="External"/><Relationship Id="rId1382" Type="http://schemas.openxmlformats.org/officeDocument/2006/relationships/hyperlink" Target="https://doi.org/10.1007/s00445-020-1370-1" TargetMode="External"/><Relationship Id="rId1603" Type="http://schemas.openxmlformats.org/officeDocument/2006/relationships/hyperlink" Target="https://doi.org/10.1007/s00445-014-0822-x" TargetMode="External"/><Relationship Id="rId184" Type="http://schemas.openxmlformats.org/officeDocument/2006/relationships/hyperlink" Target="https://doi.org/10.1016/j.jvolgeores.2020.107068" TargetMode="External"/><Relationship Id="rId391" Type="http://schemas.openxmlformats.org/officeDocument/2006/relationships/hyperlink" Target="https://doi.org/10.1029/2019GC008611" TargetMode="External"/><Relationship Id="rId405" Type="http://schemas.openxmlformats.org/officeDocument/2006/relationships/hyperlink" Target="https://doi.org/10.1029/2019GC008611" TargetMode="External"/><Relationship Id="rId612" Type="http://schemas.openxmlformats.org/officeDocument/2006/relationships/hyperlink" Target="https://doi.org/10.5194/se-9-431-2018" TargetMode="External"/><Relationship Id="rId1035" Type="http://schemas.openxmlformats.org/officeDocument/2006/relationships/hyperlink" Target="https://doi.org/10.1016/j.jvolgeores.2011.04.010" TargetMode="External"/><Relationship Id="rId1242" Type="http://schemas.openxmlformats.org/officeDocument/2006/relationships/hyperlink" Target="https://doi.org/10.1016/j.jvolgeores.2004.05.015" TargetMode="External"/><Relationship Id="rId1687" Type="http://schemas.openxmlformats.org/officeDocument/2006/relationships/hyperlink" Target="https://doi.org/10.1007/s00445-014-0822-x" TargetMode="External"/><Relationship Id="rId251" Type="http://schemas.openxmlformats.org/officeDocument/2006/relationships/hyperlink" Target="https://doi.org/10.1038/323598a0" TargetMode="External"/><Relationship Id="rId489" Type="http://schemas.openxmlformats.org/officeDocument/2006/relationships/hyperlink" Target="https://doi.org/10.1007/s00410-020-1664-5" TargetMode="External"/><Relationship Id="rId696" Type="http://schemas.openxmlformats.org/officeDocument/2006/relationships/hyperlink" Target="https://doi.org/10.1029/2019GC008611" TargetMode="External"/><Relationship Id="rId917" Type="http://schemas.openxmlformats.org/officeDocument/2006/relationships/hyperlink" Target="https://doi.org/10.1007/s00445-010-0426-z" TargetMode="External"/><Relationship Id="rId1102" Type="http://schemas.openxmlformats.org/officeDocument/2006/relationships/hyperlink" Target="https://doi.org/10.1016/j.epsl.2012.09.042" TargetMode="External"/><Relationship Id="rId1547" Type="http://schemas.openxmlformats.org/officeDocument/2006/relationships/hyperlink" Target="https://doi.org/10.1007/s00445-014-0822-x" TargetMode="External"/><Relationship Id="rId46" Type="http://schemas.openxmlformats.org/officeDocument/2006/relationships/hyperlink" Target="https://doi.org/10.1007/s00445-019-1298-5" TargetMode="External"/><Relationship Id="rId349" Type="http://schemas.openxmlformats.org/officeDocument/2006/relationships/hyperlink" Target="https://doi.org/10.1029/2019GC008611" TargetMode="External"/><Relationship Id="rId556" Type="http://schemas.openxmlformats.org/officeDocument/2006/relationships/hyperlink" Target="https://doi.org/10.1007/s00410-020-1664-5" TargetMode="External"/><Relationship Id="rId763" Type="http://schemas.openxmlformats.org/officeDocument/2006/relationships/hyperlink" Target="https://doi.org/10.5194/se-9-431-2018" TargetMode="External"/><Relationship Id="rId1186" Type="http://schemas.openxmlformats.org/officeDocument/2006/relationships/hyperlink" Target="https://doi.org/10.1016/j.jvolgeores.2009.12.003" TargetMode="External"/><Relationship Id="rId1393" Type="http://schemas.openxmlformats.org/officeDocument/2006/relationships/hyperlink" Target="https://doi.org/10.1007/s00445-020-1370-1" TargetMode="External"/><Relationship Id="rId1407" Type="http://schemas.openxmlformats.org/officeDocument/2006/relationships/hyperlink" Target="https://doi.org/10.1007/s00445-020-1370-1" TargetMode="External"/><Relationship Id="rId1614" Type="http://schemas.openxmlformats.org/officeDocument/2006/relationships/hyperlink" Target="https://doi.org/10.1007/s00445-014-0822-x" TargetMode="External"/><Relationship Id="rId111" Type="http://schemas.openxmlformats.org/officeDocument/2006/relationships/hyperlink" Target="https://doi.org/10.1007/s00445-021-01497-6" TargetMode="External"/><Relationship Id="rId195" Type="http://schemas.openxmlformats.org/officeDocument/2006/relationships/hyperlink" Target="https://doi.org/10.1016/j.jvolgeores.2020.107068" TargetMode="External"/><Relationship Id="rId209" Type="http://schemas.openxmlformats.org/officeDocument/2006/relationships/hyperlink" Target="https://doi.org/10.1016/j.jvolgeores.2020.107068" TargetMode="External"/><Relationship Id="rId416" Type="http://schemas.openxmlformats.org/officeDocument/2006/relationships/hyperlink" Target="https://doi.org/10.1007/s00410-020-1664-5" TargetMode="External"/><Relationship Id="rId970" Type="http://schemas.openxmlformats.org/officeDocument/2006/relationships/hyperlink" Target="https://doi.org/10.1002/2013JB010355" TargetMode="External"/><Relationship Id="rId1046" Type="http://schemas.openxmlformats.org/officeDocument/2006/relationships/hyperlink" Target="https://doi.org/10.1016/j.jvolgeores.2013.08.015" TargetMode="External"/><Relationship Id="rId1253" Type="http://schemas.openxmlformats.org/officeDocument/2006/relationships/hyperlink" Target="https://doi.org/10.1144/IAVCEl002.7" TargetMode="External"/><Relationship Id="rId1698" Type="http://schemas.openxmlformats.org/officeDocument/2006/relationships/hyperlink" Target="https://doi.org/10.1007/s00445-014-0822-x" TargetMode="External"/><Relationship Id="rId623" Type="http://schemas.openxmlformats.org/officeDocument/2006/relationships/hyperlink" Target="https://doi.org/10.5194/se-9-431-2018" TargetMode="External"/><Relationship Id="rId830" Type="http://schemas.openxmlformats.org/officeDocument/2006/relationships/hyperlink" Target="https://doi.org/10.1029/2019GC008611" TargetMode="External"/><Relationship Id="rId928" Type="http://schemas.openxmlformats.org/officeDocument/2006/relationships/hyperlink" Target="https://doi.org/10.1016/j.jvolgeores.2013.01.016" TargetMode="External"/><Relationship Id="rId1460" Type="http://schemas.openxmlformats.org/officeDocument/2006/relationships/hyperlink" Target="https://doi.org/10.1007/s00445-014-0822-x" TargetMode="External"/><Relationship Id="rId1558" Type="http://schemas.openxmlformats.org/officeDocument/2006/relationships/hyperlink" Target="https://doi.org/10.1007/s00445-014-0822-x" TargetMode="External"/><Relationship Id="rId57" Type="http://schemas.openxmlformats.org/officeDocument/2006/relationships/hyperlink" Target="https://doi.org/10.1007/s00445-019-1298-5" TargetMode="External"/><Relationship Id="rId262" Type="http://schemas.openxmlformats.org/officeDocument/2006/relationships/hyperlink" Target="https://doi.org/10.1007/s004450050128" TargetMode="External"/><Relationship Id="rId567" Type="http://schemas.openxmlformats.org/officeDocument/2006/relationships/hyperlink" Target="https://doi.org/10.1007/s00410-020-1664-5" TargetMode="External"/><Relationship Id="rId1113" Type="http://schemas.openxmlformats.org/officeDocument/2006/relationships/hyperlink" Target="https://doi.org/10.1016/j.epsl.2012.09.042" TargetMode="External"/><Relationship Id="rId1197" Type="http://schemas.openxmlformats.org/officeDocument/2006/relationships/hyperlink" Target="https://doi.org/10.1007/s00445-006-0067-4" TargetMode="External"/><Relationship Id="rId1320" Type="http://schemas.openxmlformats.org/officeDocument/2006/relationships/hyperlink" Target="https://doi.org/10.1130/G39157.1" TargetMode="External"/><Relationship Id="rId1418" Type="http://schemas.openxmlformats.org/officeDocument/2006/relationships/hyperlink" Target="https://doi.org/10.1007/s00445-020-1370-1" TargetMode="External"/><Relationship Id="rId122" Type="http://schemas.openxmlformats.org/officeDocument/2006/relationships/hyperlink" Target="https://doi.org/10.1007/s00445-021-01497-6" TargetMode="External"/><Relationship Id="rId774" Type="http://schemas.openxmlformats.org/officeDocument/2006/relationships/hyperlink" Target="https://doi.org/10.5194/se-9-431-2018" TargetMode="External"/><Relationship Id="rId981" Type="http://schemas.openxmlformats.org/officeDocument/2006/relationships/hyperlink" Target="https://doi.org/10.1002/2013JB010355" TargetMode="External"/><Relationship Id="rId1057" Type="http://schemas.openxmlformats.org/officeDocument/2006/relationships/hyperlink" Target="https://doi.org/10.1016/j.jvolgeores.2013.08.015" TargetMode="External"/><Relationship Id="rId1625" Type="http://schemas.openxmlformats.org/officeDocument/2006/relationships/hyperlink" Target="https://doi.org/10.1007/s00445-014-0822-x" TargetMode="External"/><Relationship Id="rId427" Type="http://schemas.openxmlformats.org/officeDocument/2006/relationships/hyperlink" Target="https://doi.org/10.1007/s00410-020-1664-5" TargetMode="External"/><Relationship Id="rId634" Type="http://schemas.openxmlformats.org/officeDocument/2006/relationships/hyperlink" Target="https://doi.org/10.5194/se-9-431-2018" TargetMode="External"/><Relationship Id="rId841" Type="http://schemas.openxmlformats.org/officeDocument/2006/relationships/hyperlink" Target="https://doi.org/10.1007/s00445-016-1031-6" TargetMode="External"/><Relationship Id="rId1264" Type="http://schemas.openxmlformats.org/officeDocument/2006/relationships/hyperlink" Target="https://www.proquest.com/docview/2190795042/abstract/681838D9B30F4D2DPQ/1?accountid=9730" TargetMode="External"/><Relationship Id="rId1471" Type="http://schemas.openxmlformats.org/officeDocument/2006/relationships/hyperlink" Target="https://doi.org/10.1007/s00445-014-0822-x" TargetMode="External"/><Relationship Id="rId1569" Type="http://schemas.openxmlformats.org/officeDocument/2006/relationships/hyperlink" Target="https://doi.org/10.1007/s00445-014-0822-x" TargetMode="External"/><Relationship Id="rId273" Type="http://schemas.openxmlformats.org/officeDocument/2006/relationships/hyperlink" Target="https://doi.org/10.1007/s004450050128" TargetMode="External"/><Relationship Id="rId480" Type="http://schemas.openxmlformats.org/officeDocument/2006/relationships/hyperlink" Target="https://doi.org/10.1007/s00410-020-1664-5" TargetMode="External"/><Relationship Id="rId701" Type="http://schemas.openxmlformats.org/officeDocument/2006/relationships/hyperlink" Target="https://doi.org/10.1029/2019GC008611" TargetMode="External"/><Relationship Id="rId939" Type="http://schemas.openxmlformats.org/officeDocument/2006/relationships/hyperlink" Target="https://doi.org/10.1029/2007JB005328" TargetMode="External"/><Relationship Id="rId1124" Type="http://schemas.openxmlformats.org/officeDocument/2006/relationships/hyperlink" Target="https://doi.org/10.1016/j.epsl.2018.04.044" TargetMode="External"/><Relationship Id="rId1331" Type="http://schemas.openxmlformats.org/officeDocument/2006/relationships/hyperlink" Target="https://doi.org/10.1130/G39157.1" TargetMode="External"/><Relationship Id="rId68" Type="http://schemas.openxmlformats.org/officeDocument/2006/relationships/hyperlink" Target="https://doi.org/10.1007/s00445-019-1298-5" TargetMode="External"/><Relationship Id="rId133" Type="http://schemas.openxmlformats.org/officeDocument/2006/relationships/hyperlink" Target="https://doi.org/10.1007/s00445-021-01497-6" TargetMode="External"/><Relationship Id="rId340" Type="http://schemas.openxmlformats.org/officeDocument/2006/relationships/hyperlink" Target="https://doi.org/10.1029/2019GC008611" TargetMode="External"/><Relationship Id="rId578" Type="http://schemas.openxmlformats.org/officeDocument/2006/relationships/hyperlink" Target="https://doi.org/10.5194/se-9-431-2018" TargetMode="External"/><Relationship Id="rId785" Type="http://schemas.openxmlformats.org/officeDocument/2006/relationships/hyperlink" Target="https://doi.org/10.5194/se-9-431-2018" TargetMode="External"/><Relationship Id="rId992" Type="http://schemas.openxmlformats.org/officeDocument/2006/relationships/hyperlink" Target="https://doi.org/10.1002/2013JB010355" TargetMode="External"/><Relationship Id="rId1429" Type="http://schemas.openxmlformats.org/officeDocument/2006/relationships/hyperlink" Target="https://doi.org/10.1029/2017JB015357" TargetMode="External"/><Relationship Id="rId1636" Type="http://schemas.openxmlformats.org/officeDocument/2006/relationships/hyperlink" Target="https://doi.org/10.1007/s00445-014-0822-x" TargetMode="External"/><Relationship Id="rId200" Type="http://schemas.openxmlformats.org/officeDocument/2006/relationships/hyperlink" Target="https://doi.org/10.1016/j.jvolgeores.2020.107068" TargetMode="External"/><Relationship Id="rId438" Type="http://schemas.openxmlformats.org/officeDocument/2006/relationships/hyperlink" Target="https://doi.org/10.1007/s00410-020-1664-5" TargetMode="External"/><Relationship Id="rId645" Type="http://schemas.openxmlformats.org/officeDocument/2006/relationships/hyperlink" Target="https://doi.org/10.5194/se-9-431-2018" TargetMode="External"/><Relationship Id="rId852" Type="http://schemas.openxmlformats.org/officeDocument/2006/relationships/hyperlink" Target="https://doi.org/10.1016/j.jvolgeores.2018.02.002" TargetMode="External"/><Relationship Id="rId1068" Type="http://schemas.openxmlformats.org/officeDocument/2006/relationships/hyperlink" Target="https://doi.org/10.1016/j.epsl.2012.09.042" TargetMode="External"/><Relationship Id="rId1275" Type="http://schemas.openxmlformats.org/officeDocument/2006/relationships/hyperlink" Target="https://www.proquest.com/docview/2190795042/abstract/681838D9B30F4D2DPQ/1?accountid=9730" TargetMode="External"/><Relationship Id="rId1482" Type="http://schemas.openxmlformats.org/officeDocument/2006/relationships/hyperlink" Target="https://doi.org/10.1007/s00445-014-0822-x" TargetMode="External"/><Relationship Id="rId1703" Type="http://schemas.openxmlformats.org/officeDocument/2006/relationships/hyperlink" Target="https://doi.org/10.1007/s00445-014-0822-x" TargetMode="External"/><Relationship Id="rId284" Type="http://schemas.openxmlformats.org/officeDocument/2006/relationships/hyperlink" Target="https://doi.org/10.1007/s004450050128" TargetMode="External"/><Relationship Id="rId491" Type="http://schemas.openxmlformats.org/officeDocument/2006/relationships/hyperlink" Target="https://doi.org/10.1007/s00410-020-1664-5" TargetMode="External"/><Relationship Id="rId505" Type="http://schemas.openxmlformats.org/officeDocument/2006/relationships/hyperlink" Target="https://doi.org/10.1007/s00410-020-1664-5" TargetMode="External"/><Relationship Id="rId712" Type="http://schemas.openxmlformats.org/officeDocument/2006/relationships/hyperlink" Target="https://doi.org/10.1007/s00410-020-1664-5" TargetMode="External"/><Relationship Id="rId1135" Type="http://schemas.openxmlformats.org/officeDocument/2006/relationships/hyperlink" Target="https://doi.org/10.1016/j.jvolgeores.2020.107109" TargetMode="External"/><Relationship Id="rId1342" Type="http://schemas.openxmlformats.org/officeDocument/2006/relationships/hyperlink" Target="https://doi.org/10.1029/2018GL081822" TargetMode="External"/><Relationship Id="rId79" Type="http://schemas.openxmlformats.org/officeDocument/2006/relationships/hyperlink" Target="https://doi.org/10.1007/s00445-019-1298-5" TargetMode="External"/><Relationship Id="rId144" Type="http://schemas.openxmlformats.org/officeDocument/2006/relationships/hyperlink" Target="https://doi.org/10.1007/s00445-021-01497-6" TargetMode="External"/><Relationship Id="rId589" Type="http://schemas.openxmlformats.org/officeDocument/2006/relationships/hyperlink" Target="https://doi.org/10.5194/se-9-431-2018" TargetMode="External"/><Relationship Id="rId796" Type="http://schemas.openxmlformats.org/officeDocument/2006/relationships/hyperlink" Target="https://doi.org/10.5194/se-9-431-2018" TargetMode="External"/><Relationship Id="rId1202" Type="http://schemas.openxmlformats.org/officeDocument/2006/relationships/hyperlink" Target="https://doi.org/10.1007/s00445-006-0067-4" TargetMode="External"/><Relationship Id="rId1647" Type="http://schemas.openxmlformats.org/officeDocument/2006/relationships/hyperlink" Target="https://doi.org/10.1007/s00445-014-0822-x" TargetMode="External"/><Relationship Id="rId351" Type="http://schemas.openxmlformats.org/officeDocument/2006/relationships/hyperlink" Target="https://doi.org/10.1029/2019GC008611" TargetMode="External"/><Relationship Id="rId449" Type="http://schemas.openxmlformats.org/officeDocument/2006/relationships/hyperlink" Target="https://doi.org/10.1007/s00410-020-1664-5" TargetMode="External"/><Relationship Id="rId656" Type="http://schemas.openxmlformats.org/officeDocument/2006/relationships/hyperlink" Target="https://doi.org/10.5194/se-9-431-2018" TargetMode="External"/><Relationship Id="rId863" Type="http://schemas.openxmlformats.org/officeDocument/2006/relationships/hyperlink" Target="https://doi.org/10.1016/j.jvolgeores.2018.02.002" TargetMode="External"/><Relationship Id="rId1079" Type="http://schemas.openxmlformats.org/officeDocument/2006/relationships/hyperlink" Target="https://doi.org/10.1016/j.epsl.2012.09.042" TargetMode="External"/><Relationship Id="rId1286" Type="http://schemas.openxmlformats.org/officeDocument/2006/relationships/hyperlink" Target="https://doi.org/10.1016/j.epsl.2015.11.035" TargetMode="External"/><Relationship Id="rId1493" Type="http://schemas.openxmlformats.org/officeDocument/2006/relationships/hyperlink" Target="https://doi.org/10.1007/s00445-014-0822-x" TargetMode="External"/><Relationship Id="rId1507" Type="http://schemas.openxmlformats.org/officeDocument/2006/relationships/hyperlink" Target="https://doi.org/10.1007/s00445-014-0822-x" TargetMode="External"/><Relationship Id="rId1714" Type="http://schemas.openxmlformats.org/officeDocument/2006/relationships/hyperlink" Target="https://doi.org/10.1007/s00445-014-0822-x" TargetMode="External"/><Relationship Id="rId211" Type="http://schemas.openxmlformats.org/officeDocument/2006/relationships/hyperlink" Target="https://doi.org/10.1016/j.jvolgeores.2020.107068" TargetMode="External"/><Relationship Id="rId295" Type="http://schemas.openxmlformats.org/officeDocument/2006/relationships/hyperlink" Target="https://doi.org/10.1007/s004450050128" TargetMode="External"/><Relationship Id="rId309" Type="http://schemas.openxmlformats.org/officeDocument/2006/relationships/hyperlink" Target="https://doi.org/10.1007/s004450050128" TargetMode="External"/><Relationship Id="rId516" Type="http://schemas.openxmlformats.org/officeDocument/2006/relationships/hyperlink" Target="https://doi.org/10.1007/s00410-020-1664-5" TargetMode="External"/><Relationship Id="rId1146" Type="http://schemas.openxmlformats.org/officeDocument/2006/relationships/hyperlink" Target="https://doi.org/10.1016/j.jvolgeores.2020.107109" TargetMode="External"/><Relationship Id="rId723" Type="http://schemas.openxmlformats.org/officeDocument/2006/relationships/hyperlink" Target="https://doi.org/10.1007/s00410-020-1664-5" TargetMode="External"/><Relationship Id="rId930" Type="http://schemas.openxmlformats.org/officeDocument/2006/relationships/hyperlink" Target="https://doi.org/10.1016/j.jvolgeores.2013.01.016" TargetMode="External"/><Relationship Id="rId1006" Type="http://schemas.openxmlformats.org/officeDocument/2006/relationships/hyperlink" Target="https://doi.org/10.1016/0377-0273(94)00015-8" TargetMode="External"/><Relationship Id="rId1353" Type="http://schemas.openxmlformats.org/officeDocument/2006/relationships/hyperlink" Target="https://doi.org/10.1029/2018GL081822" TargetMode="External"/><Relationship Id="rId1560" Type="http://schemas.openxmlformats.org/officeDocument/2006/relationships/hyperlink" Target="https://doi.org/10.1007/s00445-014-0822-x" TargetMode="External"/><Relationship Id="rId1658" Type="http://schemas.openxmlformats.org/officeDocument/2006/relationships/hyperlink" Target="https://doi.org/10.1007/s00445-014-0822-x" TargetMode="External"/><Relationship Id="rId155" Type="http://schemas.openxmlformats.org/officeDocument/2006/relationships/hyperlink" Target="https://doi.org/10.1029/2018GC008006" TargetMode="External"/><Relationship Id="rId362" Type="http://schemas.openxmlformats.org/officeDocument/2006/relationships/hyperlink" Target="https://doi.org/10.1029/2019GC008611" TargetMode="External"/><Relationship Id="rId1213" Type="http://schemas.openxmlformats.org/officeDocument/2006/relationships/hyperlink" Target="https://doi.org/10.1007/s00445-009-0315-5" TargetMode="External"/><Relationship Id="rId1297" Type="http://schemas.openxmlformats.org/officeDocument/2006/relationships/hyperlink" Target="https://doi.org/10.1016/j.epsl.2015.11.035" TargetMode="External"/><Relationship Id="rId1420" Type="http://schemas.openxmlformats.org/officeDocument/2006/relationships/hyperlink" Target="https://doi.org/10.1007/s00445-020-1370-1" TargetMode="External"/><Relationship Id="rId1518" Type="http://schemas.openxmlformats.org/officeDocument/2006/relationships/hyperlink" Target="https://doi.org/10.1007/s00445-014-0822-x" TargetMode="External"/><Relationship Id="rId222" Type="http://schemas.openxmlformats.org/officeDocument/2006/relationships/hyperlink" Target="https://doi.org/10.1016/j.jvolgeores.2020.107068" TargetMode="External"/><Relationship Id="rId667" Type="http://schemas.openxmlformats.org/officeDocument/2006/relationships/hyperlink" Target="https://doi.org/10.5194/se-9-431-2018" TargetMode="External"/><Relationship Id="rId874" Type="http://schemas.openxmlformats.org/officeDocument/2006/relationships/hyperlink" Target="https://doi.org/10.1016/j.jvolgeores.2018.02.002" TargetMode="External"/><Relationship Id="rId1725" Type="http://schemas.openxmlformats.org/officeDocument/2006/relationships/hyperlink" Target="https://doi.org/10.1007/s00445-014-0822-x" TargetMode="External"/><Relationship Id="rId17" Type="http://schemas.openxmlformats.org/officeDocument/2006/relationships/hyperlink" Target="https://doi.org/10.1007/s00445-019-1298-5" TargetMode="External"/><Relationship Id="rId527" Type="http://schemas.openxmlformats.org/officeDocument/2006/relationships/hyperlink" Target="https://doi.org/10.1007/s00410-020-1664-5" TargetMode="External"/><Relationship Id="rId734" Type="http://schemas.openxmlformats.org/officeDocument/2006/relationships/hyperlink" Target="https://doi.org/10.1007/s00410-020-1664-5" TargetMode="External"/><Relationship Id="rId941" Type="http://schemas.openxmlformats.org/officeDocument/2006/relationships/hyperlink" Target="https://doi.org/10.1029/2007JB005328" TargetMode="External"/><Relationship Id="rId1157" Type="http://schemas.openxmlformats.org/officeDocument/2006/relationships/hyperlink" Target="https://doi.org/10.1007/s00445-016-0999-2" TargetMode="External"/><Relationship Id="rId1364" Type="http://schemas.openxmlformats.org/officeDocument/2006/relationships/hyperlink" Target="https://doi.org/10.1007/s00445-020-1370-1" TargetMode="External"/><Relationship Id="rId1571" Type="http://schemas.openxmlformats.org/officeDocument/2006/relationships/hyperlink" Target="https://doi.org/10.1007/s00445-014-0822-x" TargetMode="External"/><Relationship Id="rId70" Type="http://schemas.openxmlformats.org/officeDocument/2006/relationships/hyperlink" Target="https://doi.org/10.1007/s00445-019-1298-5" TargetMode="External"/><Relationship Id="rId166" Type="http://schemas.openxmlformats.org/officeDocument/2006/relationships/hyperlink" Target="https://doi.org/10.1029/2018GC008006" TargetMode="External"/><Relationship Id="rId373" Type="http://schemas.openxmlformats.org/officeDocument/2006/relationships/hyperlink" Target="https://doi.org/10.1029/2019GC008611" TargetMode="External"/><Relationship Id="rId580" Type="http://schemas.openxmlformats.org/officeDocument/2006/relationships/hyperlink" Target="https://doi.org/10.5194/se-9-431-2018" TargetMode="External"/><Relationship Id="rId801" Type="http://schemas.openxmlformats.org/officeDocument/2006/relationships/hyperlink" Target="https://doi.org/10.5194/se-9-431-2018" TargetMode="External"/><Relationship Id="rId1017" Type="http://schemas.openxmlformats.org/officeDocument/2006/relationships/hyperlink" Target="https://doi.org/10.1016/j.jvolgeores.2019.07.013" TargetMode="External"/><Relationship Id="rId1224" Type="http://schemas.openxmlformats.org/officeDocument/2006/relationships/hyperlink" Target="https://doi.org/10.1016/j.jvolgeores.2004.05.015" TargetMode="External"/><Relationship Id="rId1431" Type="http://schemas.openxmlformats.org/officeDocument/2006/relationships/hyperlink" Target="https://doi.org/10.1016/j.lithos.2020.105658" TargetMode="External"/><Relationship Id="rId1669" Type="http://schemas.openxmlformats.org/officeDocument/2006/relationships/hyperlink" Target="https://doi.org/10.1007/s00445-014-0822-x" TargetMode="External"/><Relationship Id="rId1" Type="http://schemas.openxmlformats.org/officeDocument/2006/relationships/hyperlink" Target="https://doi.org/10.1007/s00445-019-1298-5" TargetMode="External"/><Relationship Id="rId233" Type="http://schemas.openxmlformats.org/officeDocument/2006/relationships/hyperlink" Target="https://doi.org/10.1029/2006GL027224" TargetMode="External"/><Relationship Id="rId440" Type="http://schemas.openxmlformats.org/officeDocument/2006/relationships/hyperlink" Target="https://doi.org/10.1007/s00410-020-1664-5" TargetMode="External"/><Relationship Id="rId678" Type="http://schemas.openxmlformats.org/officeDocument/2006/relationships/hyperlink" Target="https://doi.org/10.1016/j.epsl.2021.117134" TargetMode="External"/><Relationship Id="rId885" Type="http://schemas.openxmlformats.org/officeDocument/2006/relationships/hyperlink" Target="https://doi.org/10.1016/j.epsl.2021.117134" TargetMode="External"/><Relationship Id="rId1070" Type="http://schemas.openxmlformats.org/officeDocument/2006/relationships/hyperlink" Target="https://doi.org/10.1016/j.epsl.2012.09.042" TargetMode="External"/><Relationship Id="rId1529" Type="http://schemas.openxmlformats.org/officeDocument/2006/relationships/hyperlink" Target="https://doi.org/10.1007/s00445-014-0822-x" TargetMode="External"/><Relationship Id="rId28" Type="http://schemas.openxmlformats.org/officeDocument/2006/relationships/hyperlink" Target="https://doi.org/10.1007/s00445-019-1298-5" TargetMode="External"/><Relationship Id="rId300" Type="http://schemas.openxmlformats.org/officeDocument/2006/relationships/hyperlink" Target="https://doi.org/10.1007/s004450050128" TargetMode="External"/><Relationship Id="rId538" Type="http://schemas.openxmlformats.org/officeDocument/2006/relationships/hyperlink" Target="https://doi.org/10.1007/s00410-020-1664-5" TargetMode="External"/><Relationship Id="rId745" Type="http://schemas.openxmlformats.org/officeDocument/2006/relationships/hyperlink" Target="https://doi.org/10.1007/s00410-020-1664-5" TargetMode="External"/><Relationship Id="rId952" Type="http://schemas.openxmlformats.org/officeDocument/2006/relationships/hyperlink" Target="https://doi.org/10.1029/2007JB005328" TargetMode="External"/><Relationship Id="rId1168" Type="http://schemas.openxmlformats.org/officeDocument/2006/relationships/hyperlink" Target="https://doi.org/10.1007/s00445-004-0368-4" TargetMode="External"/><Relationship Id="rId1375" Type="http://schemas.openxmlformats.org/officeDocument/2006/relationships/hyperlink" Target="https://doi.org/10.1007/s00445-020-1370-1" TargetMode="External"/><Relationship Id="rId1582" Type="http://schemas.openxmlformats.org/officeDocument/2006/relationships/hyperlink" Target="https://doi.org/10.1007/s00445-014-0822-x" TargetMode="External"/><Relationship Id="rId81" Type="http://schemas.openxmlformats.org/officeDocument/2006/relationships/hyperlink" Target="https://doi.org/10.1007/s00445-019-1298-5" TargetMode="External"/><Relationship Id="rId177" Type="http://schemas.openxmlformats.org/officeDocument/2006/relationships/hyperlink" Target="https://doi.org/10.1029/2018GC008006" TargetMode="External"/><Relationship Id="rId384" Type="http://schemas.openxmlformats.org/officeDocument/2006/relationships/hyperlink" Target="https://doi.org/10.1029/2019GC008611" TargetMode="External"/><Relationship Id="rId591" Type="http://schemas.openxmlformats.org/officeDocument/2006/relationships/hyperlink" Target="https://doi.org/10.5194/se-9-431-2018" TargetMode="External"/><Relationship Id="rId605" Type="http://schemas.openxmlformats.org/officeDocument/2006/relationships/hyperlink" Target="https://doi.org/10.5194/se-9-431-2018" TargetMode="External"/><Relationship Id="rId812" Type="http://schemas.openxmlformats.org/officeDocument/2006/relationships/hyperlink" Target="https://doi.org/10.5194/se-9-431-2018" TargetMode="External"/><Relationship Id="rId1028" Type="http://schemas.openxmlformats.org/officeDocument/2006/relationships/hyperlink" Target="https://doi.org/10.1016/j.jvolgeores.2019.07.013" TargetMode="External"/><Relationship Id="rId1235" Type="http://schemas.openxmlformats.org/officeDocument/2006/relationships/hyperlink" Target="https://doi.org/10.1016/j.jvolgeores.2004.05.015" TargetMode="External"/><Relationship Id="rId1442" Type="http://schemas.openxmlformats.org/officeDocument/2006/relationships/hyperlink" Target="https://doi.org/10.1007/s00445-014-0822-x" TargetMode="External"/><Relationship Id="rId244" Type="http://schemas.openxmlformats.org/officeDocument/2006/relationships/hyperlink" Target="https://doi.org/10.1029/2006GL027224" TargetMode="External"/><Relationship Id="rId689" Type="http://schemas.openxmlformats.org/officeDocument/2006/relationships/hyperlink" Target="https://doi.org/10.1029/2019GC008611" TargetMode="External"/><Relationship Id="rId896" Type="http://schemas.openxmlformats.org/officeDocument/2006/relationships/hyperlink" Target="https://doi.org/10.1007/s00445-011-0531-7" TargetMode="External"/><Relationship Id="rId1081" Type="http://schemas.openxmlformats.org/officeDocument/2006/relationships/hyperlink" Target="https://doi.org/10.1016/j.epsl.2012.09.042" TargetMode="External"/><Relationship Id="rId1302" Type="http://schemas.openxmlformats.org/officeDocument/2006/relationships/hyperlink" Target="https://doi.org/10.1016/j.epsl.2015.11.035" TargetMode="External"/><Relationship Id="rId39" Type="http://schemas.openxmlformats.org/officeDocument/2006/relationships/hyperlink" Target="https://doi.org/10.1007/s00445-019-1298-5" TargetMode="External"/><Relationship Id="rId451" Type="http://schemas.openxmlformats.org/officeDocument/2006/relationships/hyperlink" Target="https://doi.org/10.1007/s00410-020-1664-5" TargetMode="External"/><Relationship Id="rId549" Type="http://schemas.openxmlformats.org/officeDocument/2006/relationships/hyperlink" Target="https://doi.org/10.1007/s00410-020-1664-5" TargetMode="External"/><Relationship Id="rId756" Type="http://schemas.openxmlformats.org/officeDocument/2006/relationships/hyperlink" Target="https://doi.org/10.1007/s00410-020-1664-5" TargetMode="External"/><Relationship Id="rId1179" Type="http://schemas.openxmlformats.org/officeDocument/2006/relationships/hyperlink" Target="https://doi.org/10.1007/s00445-004-0368-4" TargetMode="External"/><Relationship Id="rId1386" Type="http://schemas.openxmlformats.org/officeDocument/2006/relationships/hyperlink" Target="https://doi.org/10.1007/s00445-020-1370-1" TargetMode="External"/><Relationship Id="rId1593" Type="http://schemas.openxmlformats.org/officeDocument/2006/relationships/hyperlink" Target="https://doi.org/10.1007/s00445-014-0822-x" TargetMode="External"/><Relationship Id="rId1607" Type="http://schemas.openxmlformats.org/officeDocument/2006/relationships/hyperlink" Target="https://doi.org/10.1007/s00445-014-0822-x" TargetMode="External"/><Relationship Id="rId104" Type="http://schemas.openxmlformats.org/officeDocument/2006/relationships/hyperlink" Target="https://doi.org/10.1007/s00445-021-01497-6" TargetMode="External"/><Relationship Id="rId188" Type="http://schemas.openxmlformats.org/officeDocument/2006/relationships/hyperlink" Target="https://doi.org/10.1016/j.jvolgeores.2020.107068" TargetMode="External"/><Relationship Id="rId311" Type="http://schemas.openxmlformats.org/officeDocument/2006/relationships/hyperlink" Target="https://doi.org/10.1007/s004450050128" TargetMode="External"/><Relationship Id="rId395" Type="http://schemas.openxmlformats.org/officeDocument/2006/relationships/hyperlink" Target="https://doi.org/10.1029/2019GC008611" TargetMode="External"/><Relationship Id="rId409" Type="http://schemas.openxmlformats.org/officeDocument/2006/relationships/hyperlink" Target="https://doi.org/10.1029/2019GC008611" TargetMode="External"/><Relationship Id="rId963" Type="http://schemas.openxmlformats.org/officeDocument/2006/relationships/hyperlink" Target="https://doi.org/10.1002/2013JB010355" TargetMode="External"/><Relationship Id="rId1039" Type="http://schemas.openxmlformats.org/officeDocument/2006/relationships/hyperlink" Target="https://doi.org/10.1016/j.jvolgeores.2011.04.010" TargetMode="External"/><Relationship Id="rId1246" Type="http://schemas.openxmlformats.org/officeDocument/2006/relationships/hyperlink" Target="https://doi.org/10.1016/j.jvolgeores.2004.05.015" TargetMode="External"/><Relationship Id="rId92" Type="http://schemas.openxmlformats.org/officeDocument/2006/relationships/hyperlink" Target="https://doi.org/10.1007/s00445-019-1298-5" TargetMode="External"/><Relationship Id="rId616" Type="http://schemas.openxmlformats.org/officeDocument/2006/relationships/hyperlink" Target="https://doi.org/10.5194/se-9-431-2018" TargetMode="External"/><Relationship Id="rId823" Type="http://schemas.openxmlformats.org/officeDocument/2006/relationships/hyperlink" Target="https://doi.org/10.5194/se-9-431-2018" TargetMode="External"/><Relationship Id="rId1453" Type="http://schemas.openxmlformats.org/officeDocument/2006/relationships/hyperlink" Target="https://doi.org/10.1007/s00445-014-0822-x" TargetMode="External"/><Relationship Id="rId1660" Type="http://schemas.openxmlformats.org/officeDocument/2006/relationships/hyperlink" Target="https://doi.org/10.1007/s00445-014-0822-x" TargetMode="External"/><Relationship Id="rId255" Type="http://schemas.openxmlformats.org/officeDocument/2006/relationships/hyperlink" Target="https://doi.org/10.1038/323598a0" TargetMode="External"/><Relationship Id="rId462" Type="http://schemas.openxmlformats.org/officeDocument/2006/relationships/hyperlink" Target="https://doi.org/10.1007/s00410-020-1664-5" TargetMode="External"/><Relationship Id="rId1092" Type="http://schemas.openxmlformats.org/officeDocument/2006/relationships/hyperlink" Target="https://doi.org/10.1016/j.epsl.2012.09.042" TargetMode="External"/><Relationship Id="rId1106" Type="http://schemas.openxmlformats.org/officeDocument/2006/relationships/hyperlink" Target="https://doi.org/10.1016/j.epsl.2012.09.042" TargetMode="External"/><Relationship Id="rId1313" Type="http://schemas.openxmlformats.org/officeDocument/2006/relationships/hyperlink" Target="https://doi.org/10.1130/G39157.1" TargetMode="External"/><Relationship Id="rId1397" Type="http://schemas.openxmlformats.org/officeDocument/2006/relationships/hyperlink" Target="https://doi.org/10.1007/s00445-020-1370-1" TargetMode="External"/><Relationship Id="rId1520" Type="http://schemas.openxmlformats.org/officeDocument/2006/relationships/hyperlink" Target="https://doi.org/10.1007/s00445-014-0822-x" TargetMode="External"/><Relationship Id="rId115" Type="http://schemas.openxmlformats.org/officeDocument/2006/relationships/hyperlink" Target="https://doi.org/10.1007/s00445-021-01497-6" TargetMode="External"/><Relationship Id="rId322" Type="http://schemas.openxmlformats.org/officeDocument/2006/relationships/hyperlink" Target="https://doi.org/10.1007/s004450050128" TargetMode="External"/><Relationship Id="rId767" Type="http://schemas.openxmlformats.org/officeDocument/2006/relationships/hyperlink" Target="https://doi.org/10.5194/se-9-431-2018" TargetMode="External"/><Relationship Id="rId974" Type="http://schemas.openxmlformats.org/officeDocument/2006/relationships/hyperlink" Target="https://doi.org/10.1002/2013JB010355" TargetMode="External"/><Relationship Id="rId1618" Type="http://schemas.openxmlformats.org/officeDocument/2006/relationships/hyperlink" Target="https://doi.org/10.1007/s00445-014-0822-x" TargetMode="External"/><Relationship Id="rId199" Type="http://schemas.openxmlformats.org/officeDocument/2006/relationships/hyperlink" Target="https://doi.org/10.1016/j.jvolgeores.2020.107068" TargetMode="External"/><Relationship Id="rId627" Type="http://schemas.openxmlformats.org/officeDocument/2006/relationships/hyperlink" Target="https://doi.org/10.5194/se-9-431-2018" TargetMode="External"/><Relationship Id="rId834" Type="http://schemas.openxmlformats.org/officeDocument/2006/relationships/hyperlink" Target="https://doi.org/10.1007/s00410-020-1664-5" TargetMode="External"/><Relationship Id="rId1257" Type="http://schemas.openxmlformats.org/officeDocument/2006/relationships/hyperlink" Target="https://www.proquest.com/docview/2190795042/abstract/681838D9B30F4D2DPQ/1?accountid=9730" TargetMode="External"/><Relationship Id="rId1464" Type="http://schemas.openxmlformats.org/officeDocument/2006/relationships/hyperlink" Target="https://doi.org/10.1007/s00445-014-0822-x" TargetMode="External"/><Relationship Id="rId1671" Type="http://schemas.openxmlformats.org/officeDocument/2006/relationships/hyperlink" Target="https://doi.org/10.1007/s00445-014-0822-x" TargetMode="External"/><Relationship Id="rId266" Type="http://schemas.openxmlformats.org/officeDocument/2006/relationships/hyperlink" Target="https://doi.org/10.1007/s004450050128" TargetMode="External"/><Relationship Id="rId473" Type="http://schemas.openxmlformats.org/officeDocument/2006/relationships/hyperlink" Target="https://doi.org/10.1007/s00410-020-1664-5" TargetMode="External"/><Relationship Id="rId680" Type="http://schemas.openxmlformats.org/officeDocument/2006/relationships/hyperlink" Target="https://doi.org/10.1029/2019GC008611" TargetMode="External"/><Relationship Id="rId901" Type="http://schemas.openxmlformats.org/officeDocument/2006/relationships/hyperlink" Target="https://doi.org/10.1007/s00445-011-0531-7" TargetMode="External"/><Relationship Id="rId1117" Type="http://schemas.openxmlformats.org/officeDocument/2006/relationships/hyperlink" Target="https://doi.org/10.1016/j.epsl.2012.09.042" TargetMode="External"/><Relationship Id="rId1324" Type="http://schemas.openxmlformats.org/officeDocument/2006/relationships/hyperlink" Target="https://doi.org/10.1130/G39157.1" TargetMode="External"/><Relationship Id="rId1531" Type="http://schemas.openxmlformats.org/officeDocument/2006/relationships/hyperlink" Target="https://doi.org/10.1007/s00445-014-0822-x" TargetMode="External"/><Relationship Id="rId30" Type="http://schemas.openxmlformats.org/officeDocument/2006/relationships/hyperlink" Target="https://doi.org/10.1007/s00445-019-1298-5" TargetMode="External"/><Relationship Id="rId126" Type="http://schemas.openxmlformats.org/officeDocument/2006/relationships/hyperlink" Target="https://doi.org/10.1007/s00445-021-01497-6" TargetMode="External"/><Relationship Id="rId333" Type="http://schemas.openxmlformats.org/officeDocument/2006/relationships/hyperlink" Target="https://doi.org/10.1029/2019GC008611" TargetMode="External"/><Relationship Id="rId540" Type="http://schemas.openxmlformats.org/officeDocument/2006/relationships/hyperlink" Target="https://doi.org/10.1007/s00410-020-1664-5" TargetMode="External"/><Relationship Id="rId778" Type="http://schemas.openxmlformats.org/officeDocument/2006/relationships/hyperlink" Target="https://doi.org/10.5194/se-9-431-2018" TargetMode="External"/><Relationship Id="rId985" Type="http://schemas.openxmlformats.org/officeDocument/2006/relationships/hyperlink" Target="https://doi.org/10.1002/2013JB010355" TargetMode="External"/><Relationship Id="rId1170" Type="http://schemas.openxmlformats.org/officeDocument/2006/relationships/hyperlink" Target="https://doi.org/10.1007/s00445-004-0368-4" TargetMode="External"/><Relationship Id="rId1629" Type="http://schemas.openxmlformats.org/officeDocument/2006/relationships/hyperlink" Target="https://doi.org/10.1007/s00445-014-0822-x" TargetMode="External"/><Relationship Id="rId638" Type="http://schemas.openxmlformats.org/officeDocument/2006/relationships/hyperlink" Target="https://doi.org/10.5194/se-9-431-2018" TargetMode="External"/><Relationship Id="rId845" Type="http://schemas.openxmlformats.org/officeDocument/2006/relationships/hyperlink" Target="https://doi.org/10.3389/feart.2015.00029" TargetMode="External"/><Relationship Id="rId1030" Type="http://schemas.openxmlformats.org/officeDocument/2006/relationships/hyperlink" Target="https://doi.org/10.1016/j.jvolgeores.2019.07.013" TargetMode="External"/><Relationship Id="rId1268" Type="http://schemas.openxmlformats.org/officeDocument/2006/relationships/hyperlink" Target="https://www.proquest.com/docview/2190795042/abstract/681838D9B30F4D2DPQ/1?accountid=9730" TargetMode="External"/><Relationship Id="rId1475" Type="http://schemas.openxmlformats.org/officeDocument/2006/relationships/hyperlink" Target="https://doi.org/10.1007/s00445-014-0822-x" TargetMode="External"/><Relationship Id="rId1682" Type="http://schemas.openxmlformats.org/officeDocument/2006/relationships/hyperlink" Target="https://doi.org/10.1007/s00445-014-0822-x" TargetMode="External"/><Relationship Id="rId277" Type="http://schemas.openxmlformats.org/officeDocument/2006/relationships/hyperlink" Target="https://doi.org/10.1007/s004450050128" TargetMode="External"/><Relationship Id="rId400" Type="http://schemas.openxmlformats.org/officeDocument/2006/relationships/hyperlink" Target="https://doi.org/10.1029/2019GC008611" TargetMode="External"/><Relationship Id="rId484" Type="http://schemas.openxmlformats.org/officeDocument/2006/relationships/hyperlink" Target="https://doi.org/10.1007/s00410-020-1664-5" TargetMode="External"/><Relationship Id="rId705" Type="http://schemas.openxmlformats.org/officeDocument/2006/relationships/hyperlink" Target="https://doi.org/10.1007/s00410-020-1664-5" TargetMode="External"/><Relationship Id="rId1128" Type="http://schemas.openxmlformats.org/officeDocument/2006/relationships/hyperlink" Target="https://doi.org/10.1016/j.jvolgeores.2020.107109" TargetMode="External"/><Relationship Id="rId1335" Type="http://schemas.openxmlformats.org/officeDocument/2006/relationships/hyperlink" Target="https://doi.org/10.1130/G39157.1" TargetMode="External"/><Relationship Id="rId1542" Type="http://schemas.openxmlformats.org/officeDocument/2006/relationships/hyperlink" Target="https://doi.org/10.1007/s00445-014-0822-x" TargetMode="External"/><Relationship Id="rId137" Type="http://schemas.openxmlformats.org/officeDocument/2006/relationships/hyperlink" Target="https://doi.org/10.1007/s00445-021-01497-6" TargetMode="External"/><Relationship Id="rId344" Type="http://schemas.openxmlformats.org/officeDocument/2006/relationships/hyperlink" Target="https://doi.org/10.1029/2019GC008611" TargetMode="External"/><Relationship Id="rId691" Type="http://schemas.openxmlformats.org/officeDocument/2006/relationships/hyperlink" Target="https://doi.org/10.1029/2019GC008611" TargetMode="External"/><Relationship Id="rId789" Type="http://schemas.openxmlformats.org/officeDocument/2006/relationships/hyperlink" Target="https://doi.org/10.5194/se-9-431-2018" TargetMode="External"/><Relationship Id="rId912" Type="http://schemas.openxmlformats.org/officeDocument/2006/relationships/hyperlink" Target="https://doi.org/10.1007/s00445-010-0426-z" TargetMode="External"/><Relationship Id="rId996" Type="http://schemas.openxmlformats.org/officeDocument/2006/relationships/hyperlink" Target="https://doi.org/10.1007/s00445-006-0086-1" TargetMode="External"/><Relationship Id="rId41" Type="http://schemas.openxmlformats.org/officeDocument/2006/relationships/hyperlink" Target="https://doi.org/10.1007/s00445-019-1298-5" TargetMode="External"/><Relationship Id="rId551" Type="http://schemas.openxmlformats.org/officeDocument/2006/relationships/hyperlink" Target="https://doi.org/10.1007/s00410-020-1664-5" TargetMode="External"/><Relationship Id="rId649" Type="http://schemas.openxmlformats.org/officeDocument/2006/relationships/hyperlink" Target="https://doi.org/10.5194/se-9-431-2018" TargetMode="External"/><Relationship Id="rId856" Type="http://schemas.openxmlformats.org/officeDocument/2006/relationships/hyperlink" Target="https://doi.org/10.1016/j.jvolgeores.2018.02.002" TargetMode="External"/><Relationship Id="rId1181" Type="http://schemas.openxmlformats.org/officeDocument/2006/relationships/hyperlink" Target="https://doi.org/10.1007/s00445-004-0368-4" TargetMode="External"/><Relationship Id="rId1279" Type="http://schemas.openxmlformats.org/officeDocument/2006/relationships/hyperlink" Target="https://www.proquest.com/docview/2190795042/abstract/681838D9B30F4D2DPQ/1?accountid=9730" TargetMode="External"/><Relationship Id="rId1402" Type="http://schemas.openxmlformats.org/officeDocument/2006/relationships/hyperlink" Target="https://doi.org/10.1007/s00445-020-1370-1" TargetMode="External"/><Relationship Id="rId1486" Type="http://schemas.openxmlformats.org/officeDocument/2006/relationships/hyperlink" Target="https://doi.org/10.1007/s00445-014-0822-x" TargetMode="External"/><Relationship Id="rId1707" Type="http://schemas.openxmlformats.org/officeDocument/2006/relationships/hyperlink" Target="https://doi.org/10.1007/s00445-014-0822-x" TargetMode="External"/><Relationship Id="rId190" Type="http://schemas.openxmlformats.org/officeDocument/2006/relationships/hyperlink" Target="https://doi.org/10.1016/j.jvolgeores.2020.107068" TargetMode="External"/><Relationship Id="rId204" Type="http://schemas.openxmlformats.org/officeDocument/2006/relationships/hyperlink" Target="https://doi.org/10.1016/j.jvolgeores.2020.107068" TargetMode="External"/><Relationship Id="rId288" Type="http://schemas.openxmlformats.org/officeDocument/2006/relationships/hyperlink" Target="https://doi.org/10.1007/s004450050128" TargetMode="External"/><Relationship Id="rId411" Type="http://schemas.openxmlformats.org/officeDocument/2006/relationships/hyperlink" Target="https://doi.org/10.1029/2019GC008611" TargetMode="External"/><Relationship Id="rId509" Type="http://schemas.openxmlformats.org/officeDocument/2006/relationships/hyperlink" Target="https://doi.org/10.1007/s00410-020-1664-5" TargetMode="External"/><Relationship Id="rId1041" Type="http://schemas.openxmlformats.org/officeDocument/2006/relationships/hyperlink" Target="https://doi.org/10.1016/j.jvolgeores.2013.08.015" TargetMode="External"/><Relationship Id="rId1139" Type="http://schemas.openxmlformats.org/officeDocument/2006/relationships/hyperlink" Target="https://doi.org/10.1016/j.jvolgeores.2020.107109" TargetMode="External"/><Relationship Id="rId1346" Type="http://schemas.openxmlformats.org/officeDocument/2006/relationships/hyperlink" Target="https://doi.org/10.1029/2018GL081822" TargetMode="External"/><Relationship Id="rId1693" Type="http://schemas.openxmlformats.org/officeDocument/2006/relationships/hyperlink" Target="https://doi.org/10.1007/s00445-014-0822-x" TargetMode="External"/><Relationship Id="rId495" Type="http://schemas.openxmlformats.org/officeDocument/2006/relationships/hyperlink" Target="https://doi.org/10.1007/s00410-020-1664-5" TargetMode="External"/><Relationship Id="rId716" Type="http://schemas.openxmlformats.org/officeDocument/2006/relationships/hyperlink" Target="https://doi.org/10.1007/s00410-020-1664-5" TargetMode="External"/><Relationship Id="rId923" Type="http://schemas.openxmlformats.org/officeDocument/2006/relationships/hyperlink" Target="https://doi.org/10.1007/s00445-010-0426-z" TargetMode="External"/><Relationship Id="rId1553" Type="http://schemas.openxmlformats.org/officeDocument/2006/relationships/hyperlink" Target="https://doi.org/10.1007/s00445-014-0822-x" TargetMode="External"/><Relationship Id="rId52" Type="http://schemas.openxmlformats.org/officeDocument/2006/relationships/hyperlink" Target="https://doi.org/10.1007/s00445-019-1298-5" TargetMode="External"/><Relationship Id="rId148" Type="http://schemas.openxmlformats.org/officeDocument/2006/relationships/hyperlink" Target="https://doi.org/10.1007/s00445-021-01497-6" TargetMode="External"/><Relationship Id="rId355" Type="http://schemas.openxmlformats.org/officeDocument/2006/relationships/hyperlink" Target="https://doi.org/10.1029/2019GC008611" TargetMode="External"/><Relationship Id="rId562" Type="http://schemas.openxmlformats.org/officeDocument/2006/relationships/hyperlink" Target="https://doi.org/10.1007/s00410-020-1664-5" TargetMode="External"/><Relationship Id="rId1192" Type="http://schemas.openxmlformats.org/officeDocument/2006/relationships/hyperlink" Target="https://doi.org/10.1130/B25768.1" TargetMode="External"/><Relationship Id="rId1206" Type="http://schemas.openxmlformats.org/officeDocument/2006/relationships/hyperlink" Target="https://doi.org/10.1007/s00445-009-0315-5" TargetMode="External"/><Relationship Id="rId1413" Type="http://schemas.openxmlformats.org/officeDocument/2006/relationships/hyperlink" Target="https://doi.org/10.1007/s00445-020-1370-1" TargetMode="External"/><Relationship Id="rId1620" Type="http://schemas.openxmlformats.org/officeDocument/2006/relationships/hyperlink" Target="https://doi.org/10.1007/s00445-014-0822-x" TargetMode="External"/><Relationship Id="rId215" Type="http://schemas.openxmlformats.org/officeDocument/2006/relationships/hyperlink" Target="https://doi.org/10.1016/j.jvolgeores.2020.107068" TargetMode="External"/><Relationship Id="rId422" Type="http://schemas.openxmlformats.org/officeDocument/2006/relationships/hyperlink" Target="https://doi.org/10.1007/s00410-020-1664-5" TargetMode="External"/><Relationship Id="rId867" Type="http://schemas.openxmlformats.org/officeDocument/2006/relationships/hyperlink" Target="https://doi.org/10.1016/j.jvolgeores.2018.02.002" TargetMode="External"/><Relationship Id="rId1052" Type="http://schemas.openxmlformats.org/officeDocument/2006/relationships/hyperlink" Target="https://doi.org/10.1016/j.jvolgeores.2013.08.015" TargetMode="External"/><Relationship Id="rId1497" Type="http://schemas.openxmlformats.org/officeDocument/2006/relationships/hyperlink" Target="https://doi.org/10.1007/s00445-014-0822-x" TargetMode="External"/><Relationship Id="rId1718" Type="http://schemas.openxmlformats.org/officeDocument/2006/relationships/hyperlink" Target="https://doi.org/10.1007/s00445-014-0822-x" TargetMode="External"/><Relationship Id="rId299" Type="http://schemas.openxmlformats.org/officeDocument/2006/relationships/hyperlink" Target="https://doi.org/10.1007/s004450050128" TargetMode="External"/><Relationship Id="rId727" Type="http://schemas.openxmlformats.org/officeDocument/2006/relationships/hyperlink" Target="https://doi.org/10.1007/s00410-020-1664-5" TargetMode="External"/><Relationship Id="rId934" Type="http://schemas.openxmlformats.org/officeDocument/2006/relationships/hyperlink" Target="https://doi.org/10.1016/j.jvolgeores.2013.01.016" TargetMode="External"/><Relationship Id="rId1357" Type="http://schemas.openxmlformats.org/officeDocument/2006/relationships/hyperlink" Target="https://doi.org/10.1029/2018GL081822" TargetMode="External"/><Relationship Id="rId1564" Type="http://schemas.openxmlformats.org/officeDocument/2006/relationships/hyperlink" Target="https://doi.org/10.1007/s00445-014-0822-x" TargetMode="External"/><Relationship Id="rId63" Type="http://schemas.openxmlformats.org/officeDocument/2006/relationships/hyperlink" Target="https://doi.org/10.1007/s00445-019-1298-5" TargetMode="External"/><Relationship Id="rId159" Type="http://schemas.openxmlformats.org/officeDocument/2006/relationships/hyperlink" Target="https://doi.org/10.1029/2018GC008006" TargetMode="External"/><Relationship Id="rId366" Type="http://schemas.openxmlformats.org/officeDocument/2006/relationships/hyperlink" Target="https://doi.org/10.1029/2019GC008611" TargetMode="External"/><Relationship Id="rId573" Type="http://schemas.openxmlformats.org/officeDocument/2006/relationships/hyperlink" Target="https://doi.org/10.5194/se-9-431-2018" TargetMode="External"/><Relationship Id="rId780" Type="http://schemas.openxmlformats.org/officeDocument/2006/relationships/hyperlink" Target="https://doi.org/10.5194/se-9-431-2018" TargetMode="External"/><Relationship Id="rId1217" Type="http://schemas.openxmlformats.org/officeDocument/2006/relationships/hyperlink" Target="https://doi.org/10.1016/j.jvolgeores.2010.09.009" TargetMode="External"/><Relationship Id="rId1424" Type="http://schemas.openxmlformats.org/officeDocument/2006/relationships/hyperlink" Target="https://doi.org/10.1016/j.epsl.2022.117891" TargetMode="External"/><Relationship Id="rId1631" Type="http://schemas.openxmlformats.org/officeDocument/2006/relationships/hyperlink" Target="https://doi.org/10.1007/s00445-014-0822-x" TargetMode="External"/><Relationship Id="rId226" Type="http://schemas.openxmlformats.org/officeDocument/2006/relationships/hyperlink" Target="https://doi.org/10.1016/j.jvolgeores.2020.107068" TargetMode="External"/><Relationship Id="rId433" Type="http://schemas.openxmlformats.org/officeDocument/2006/relationships/hyperlink" Target="https://doi.org/10.1007/s00410-020-1664-5" TargetMode="External"/><Relationship Id="rId878" Type="http://schemas.openxmlformats.org/officeDocument/2006/relationships/hyperlink" Target="https://doi.org/10.1016/j.jvolgeores.2018.02.002" TargetMode="External"/><Relationship Id="rId1063" Type="http://schemas.openxmlformats.org/officeDocument/2006/relationships/hyperlink" Target="https://doi.org/10.1016/j.epsl.2012.09.042" TargetMode="External"/><Relationship Id="rId1270" Type="http://schemas.openxmlformats.org/officeDocument/2006/relationships/hyperlink" Target="https://www.proquest.com/docview/2190795042/abstract/681838D9B30F4D2DPQ/1?accountid=9730" TargetMode="External"/><Relationship Id="rId640" Type="http://schemas.openxmlformats.org/officeDocument/2006/relationships/hyperlink" Target="https://doi.org/10.5194/se-9-431-2018" TargetMode="External"/><Relationship Id="rId738" Type="http://schemas.openxmlformats.org/officeDocument/2006/relationships/hyperlink" Target="https://doi.org/10.1007/s00410-020-1664-5" TargetMode="External"/><Relationship Id="rId945" Type="http://schemas.openxmlformats.org/officeDocument/2006/relationships/hyperlink" Target="https://doi.org/10.1029/2007JB005328" TargetMode="External"/><Relationship Id="rId1368" Type="http://schemas.openxmlformats.org/officeDocument/2006/relationships/hyperlink" Target="https://doi.org/10.1007/s00445-020-1370-1" TargetMode="External"/><Relationship Id="rId1575" Type="http://schemas.openxmlformats.org/officeDocument/2006/relationships/hyperlink" Target="https://doi.org/10.1007/s00445-014-0822-x" TargetMode="External"/><Relationship Id="rId74" Type="http://schemas.openxmlformats.org/officeDocument/2006/relationships/hyperlink" Target="https://doi.org/10.1007/s00445-019-1298-5" TargetMode="External"/><Relationship Id="rId377" Type="http://schemas.openxmlformats.org/officeDocument/2006/relationships/hyperlink" Target="https://doi.org/10.1029/2019GC008611" TargetMode="External"/><Relationship Id="rId500" Type="http://schemas.openxmlformats.org/officeDocument/2006/relationships/hyperlink" Target="https://doi.org/10.1007/s00410-020-1664-5" TargetMode="External"/><Relationship Id="rId584" Type="http://schemas.openxmlformats.org/officeDocument/2006/relationships/hyperlink" Target="https://doi.org/10.5194/se-9-431-2018" TargetMode="External"/><Relationship Id="rId805" Type="http://schemas.openxmlformats.org/officeDocument/2006/relationships/hyperlink" Target="https://doi.org/10.5194/se-9-431-2018" TargetMode="External"/><Relationship Id="rId1130" Type="http://schemas.openxmlformats.org/officeDocument/2006/relationships/hyperlink" Target="https://doi.org/10.1016/j.jvolgeores.2020.107109" TargetMode="External"/><Relationship Id="rId1228" Type="http://schemas.openxmlformats.org/officeDocument/2006/relationships/hyperlink" Target="https://doi.org/10.1016/j.jvolgeores.2004.05.015" TargetMode="External"/><Relationship Id="rId1435" Type="http://schemas.openxmlformats.org/officeDocument/2006/relationships/hyperlink" Target="https://doi.org/10.1007/s00445-014-0822-x" TargetMode="External"/><Relationship Id="rId5" Type="http://schemas.openxmlformats.org/officeDocument/2006/relationships/hyperlink" Target="https://doi.org/10.1007/s00445-019-1298-5" TargetMode="External"/><Relationship Id="rId237" Type="http://schemas.openxmlformats.org/officeDocument/2006/relationships/hyperlink" Target="https://doi.org/10.1029/2006GL027224" TargetMode="External"/><Relationship Id="rId791" Type="http://schemas.openxmlformats.org/officeDocument/2006/relationships/hyperlink" Target="https://doi.org/10.5194/se-9-431-2018" TargetMode="External"/><Relationship Id="rId889" Type="http://schemas.openxmlformats.org/officeDocument/2006/relationships/hyperlink" Target="https://doi.org/10.1016/j.epsl.2021.117134" TargetMode="External"/><Relationship Id="rId1074" Type="http://schemas.openxmlformats.org/officeDocument/2006/relationships/hyperlink" Target="https://doi.org/10.1016/j.epsl.2012.09.042" TargetMode="External"/><Relationship Id="rId1642" Type="http://schemas.openxmlformats.org/officeDocument/2006/relationships/hyperlink" Target="https://doi.org/10.1007/s00445-014-0822-x" TargetMode="External"/><Relationship Id="rId444" Type="http://schemas.openxmlformats.org/officeDocument/2006/relationships/hyperlink" Target="https://doi.org/10.1007/s00410-020-1664-5" TargetMode="External"/><Relationship Id="rId651" Type="http://schemas.openxmlformats.org/officeDocument/2006/relationships/hyperlink" Target="https://doi.org/10.5194/se-9-431-2018" TargetMode="External"/><Relationship Id="rId749" Type="http://schemas.openxmlformats.org/officeDocument/2006/relationships/hyperlink" Target="https://doi.org/10.1007/s00410-020-1664-5" TargetMode="External"/><Relationship Id="rId1281" Type="http://schemas.openxmlformats.org/officeDocument/2006/relationships/hyperlink" Target="https://www.proquest.com/docview/2190795042/abstract/681838D9B30F4D2DPQ/1?accountid=9730" TargetMode="External"/><Relationship Id="rId1379" Type="http://schemas.openxmlformats.org/officeDocument/2006/relationships/hyperlink" Target="https://doi.org/10.1007/s00445-020-1370-1" TargetMode="External"/><Relationship Id="rId1502" Type="http://schemas.openxmlformats.org/officeDocument/2006/relationships/hyperlink" Target="https://doi.org/10.1007/s00445-014-0822-x" TargetMode="External"/><Relationship Id="rId1586" Type="http://schemas.openxmlformats.org/officeDocument/2006/relationships/hyperlink" Target="https://doi.org/10.1007/s00445-014-0822-x" TargetMode="External"/><Relationship Id="rId290" Type="http://schemas.openxmlformats.org/officeDocument/2006/relationships/hyperlink" Target="https://doi.org/10.1007/s004450050128" TargetMode="External"/><Relationship Id="rId304" Type="http://schemas.openxmlformats.org/officeDocument/2006/relationships/hyperlink" Target="https://doi.org/10.1007/s004450050128" TargetMode="External"/><Relationship Id="rId388" Type="http://schemas.openxmlformats.org/officeDocument/2006/relationships/hyperlink" Target="https://doi.org/10.1029/2019GC008611" TargetMode="External"/><Relationship Id="rId511" Type="http://schemas.openxmlformats.org/officeDocument/2006/relationships/hyperlink" Target="https://doi.org/10.1007/s00410-020-1664-5" TargetMode="External"/><Relationship Id="rId609" Type="http://schemas.openxmlformats.org/officeDocument/2006/relationships/hyperlink" Target="https://doi.org/10.5194/se-9-431-2018" TargetMode="External"/><Relationship Id="rId956" Type="http://schemas.openxmlformats.org/officeDocument/2006/relationships/hyperlink" Target="https://doi.org/10.1002/2013JB010355" TargetMode="External"/><Relationship Id="rId1141" Type="http://schemas.openxmlformats.org/officeDocument/2006/relationships/hyperlink" Target="https://doi.org/10.1016/j.jvolgeores.2020.107109" TargetMode="External"/><Relationship Id="rId1239" Type="http://schemas.openxmlformats.org/officeDocument/2006/relationships/hyperlink" Target="https://doi.org/10.1016/j.jvolgeores.2004.05.015" TargetMode="External"/><Relationship Id="rId85" Type="http://schemas.openxmlformats.org/officeDocument/2006/relationships/hyperlink" Target="https://doi.org/10.1007/s00445-019-1298-5" TargetMode="External"/><Relationship Id="rId150" Type="http://schemas.openxmlformats.org/officeDocument/2006/relationships/hyperlink" Target="https://doi.org/10.1007/s00445-021-01497-6" TargetMode="External"/><Relationship Id="rId595" Type="http://schemas.openxmlformats.org/officeDocument/2006/relationships/hyperlink" Target="https://doi.org/10.5194/se-9-431-2018" TargetMode="External"/><Relationship Id="rId816" Type="http://schemas.openxmlformats.org/officeDocument/2006/relationships/hyperlink" Target="https://doi.org/10.5194/se-9-431-2018" TargetMode="External"/><Relationship Id="rId1001" Type="http://schemas.openxmlformats.org/officeDocument/2006/relationships/hyperlink" Target="https://doi.org/10.1007/s00445-014-0824-8" TargetMode="External"/><Relationship Id="rId1446" Type="http://schemas.openxmlformats.org/officeDocument/2006/relationships/hyperlink" Target="https://doi.org/10.1007/s00445-014-0822-x" TargetMode="External"/><Relationship Id="rId1653" Type="http://schemas.openxmlformats.org/officeDocument/2006/relationships/hyperlink" Target="https://doi.org/10.1007/s00445-014-0822-x" TargetMode="External"/><Relationship Id="rId248" Type="http://schemas.openxmlformats.org/officeDocument/2006/relationships/hyperlink" Target="https://doi.org/10.1029/2006GL027224" TargetMode="External"/><Relationship Id="rId455" Type="http://schemas.openxmlformats.org/officeDocument/2006/relationships/hyperlink" Target="https://doi.org/10.1007/s00410-020-1664-5" TargetMode="External"/><Relationship Id="rId662" Type="http://schemas.openxmlformats.org/officeDocument/2006/relationships/hyperlink" Target="https://doi.org/10.5194/se-9-431-2018" TargetMode="External"/><Relationship Id="rId1085" Type="http://schemas.openxmlformats.org/officeDocument/2006/relationships/hyperlink" Target="https://doi.org/10.1016/j.epsl.2012.09.042" TargetMode="External"/><Relationship Id="rId1292" Type="http://schemas.openxmlformats.org/officeDocument/2006/relationships/hyperlink" Target="https://doi.org/10.1016/j.epsl.2015.11.035" TargetMode="External"/><Relationship Id="rId1306" Type="http://schemas.openxmlformats.org/officeDocument/2006/relationships/hyperlink" Target="https://doi.org/10.1016/j.epsl.2015.11.035" TargetMode="External"/><Relationship Id="rId1513" Type="http://schemas.openxmlformats.org/officeDocument/2006/relationships/hyperlink" Target="https://doi.org/10.1007/s00445-014-0822-x" TargetMode="External"/><Relationship Id="rId1720" Type="http://schemas.openxmlformats.org/officeDocument/2006/relationships/hyperlink" Target="https://doi.org/10.1007/s00445-014-0822-x" TargetMode="External"/><Relationship Id="rId12" Type="http://schemas.openxmlformats.org/officeDocument/2006/relationships/hyperlink" Target="https://doi.org/10.1007/s00445-019-1298-5" TargetMode="External"/><Relationship Id="rId108" Type="http://schemas.openxmlformats.org/officeDocument/2006/relationships/hyperlink" Target="https://doi.org/10.1007/s00445-021-01497-6" TargetMode="External"/><Relationship Id="rId315" Type="http://schemas.openxmlformats.org/officeDocument/2006/relationships/hyperlink" Target="https://doi.org/10.1007/s004450050128" TargetMode="External"/><Relationship Id="rId522" Type="http://schemas.openxmlformats.org/officeDocument/2006/relationships/hyperlink" Target="https://doi.org/10.1007/s00410-020-1664-5" TargetMode="External"/><Relationship Id="rId967" Type="http://schemas.openxmlformats.org/officeDocument/2006/relationships/hyperlink" Target="https://doi.org/10.1002/2013JB010355" TargetMode="External"/><Relationship Id="rId1152" Type="http://schemas.openxmlformats.org/officeDocument/2006/relationships/hyperlink" Target="https://doi.org/10.1007/s00445-016-0999-2" TargetMode="External"/><Relationship Id="rId1597" Type="http://schemas.openxmlformats.org/officeDocument/2006/relationships/hyperlink" Target="https://doi.org/10.1007/s00445-014-0822-x" TargetMode="External"/><Relationship Id="rId96" Type="http://schemas.openxmlformats.org/officeDocument/2006/relationships/hyperlink" Target="https://doi.org/10.1007/s00445-021-01497-6" TargetMode="External"/><Relationship Id="rId161" Type="http://schemas.openxmlformats.org/officeDocument/2006/relationships/hyperlink" Target="https://doi.org/10.1029/2018GC008006" TargetMode="External"/><Relationship Id="rId399" Type="http://schemas.openxmlformats.org/officeDocument/2006/relationships/hyperlink" Target="https://doi.org/10.1029/2019GC008611" TargetMode="External"/><Relationship Id="rId827" Type="http://schemas.openxmlformats.org/officeDocument/2006/relationships/hyperlink" Target="https://doi.org/10.5194/se-9-431-2018" TargetMode="External"/><Relationship Id="rId1012" Type="http://schemas.openxmlformats.org/officeDocument/2006/relationships/hyperlink" Target="https://doi.org/10.1016/0377-0273(94)00015-8" TargetMode="External"/><Relationship Id="rId1457" Type="http://schemas.openxmlformats.org/officeDocument/2006/relationships/hyperlink" Target="https://doi.org/10.1007/s00445-014-0822-x" TargetMode="External"/><Relationship Id="rId1664" Type="http://schemas.openxmlformats.org/officeDocument/2006/relationships/hyperlink" Target="https://doi.org/10.1007/s00445-014-0822-x" TargetMode="External"/><Relationship Id="rId259" Type="http://schemas.openxmlformats.org/officeDocument/2006/relationships/hyperlink" Target="https://doi.org/10.1007/s004450050128" TargetMode="External"/><Relationship Id="rId466" Type="http://schemas.openxmlformats.org/officeDocument/2006/relationships/hyperlink" Target="https://doi.org/10.1007/s00410-020-1664-5" TargetMode="External"/><Relationship Id="rId673" Type="http://schemas.openxmlformats.org/officeDocument/2006/relationships/hyperlink" Target="https://doi.org/10.1016/j.epsl.2021.117134" TargetMode="External"/><Relationship Id="rId880" Type="http://schemas.openxmlformats.org/officeDocument/2006/relationships/hyperlink" Target="https://doi.org/10.1016/j.epsl.2021.117134" TargetMode="External"/><Relationship Id="rId1096" Type="http://schemas.openxmlformats.org/officeDocument/2006/relationships/hyperlink" Target="https://doi.org/10.1016/j.epsl.2012.09.042" TargetMode="External"/><Relationship Id="rId1317" Type="http://schemas.openxmlformats.org/officeDocument/2006/relationships/hyperlink" Target="https://doi.org/10.1130/G39157.1" TargetMode="External"/><Relationship Id="rId1524" Type="http://schemas.openxmlformats.org/officeDocument/2006/relationships/hyperlink" Target="https://doi.org/10.1007/s00445-014-0822-x" TargetMode="External"/><Relationship Id="rId23" Type="http://schemas.openxmlformats.org/officeDocument/2006/relationships/hyperlink" Target="https://doi.org/10.1007/s00445-019-1298-5" TargetMode="External"/><Relationship Id="rId119" Type="http://schemas.openxmlformats.org/officeDocument/2006/relationships/hyperlink" Target="https://doi.org/10.1007/s00445-021-01497-6" TargetMode="External"/><Relationship Id="rId326" Type="http://schemas.openxmlformats.org/officeDocument/2006/relationships/hyperlink" Target="https://doi.org/10.1029/2019GC008611" TargetMode="External"/><Relationship Id="rId533" Type="http://schemas.openxmlformats.org/officeDocument/2006/relationships/hyperlink" Target="https://doi.org/10.1007/s00410-020-1664-5" TargetMode="External"/><Relationship Id="rId978" Type="http://schemas.openxmlformats.org/officeDocument/2006/relationships/hyperlink" Target="https://doi.org/10.1002/2013JB010355" TargetMode="External"/><Relationship Id="rId1163" Type="http://schemas.openxmlformats.org/officeDocument/2006/relationships/hyperlink" Target="https://doi.org/10.1007/s00445-004-0368-4" TargetMode="External"/><Relationship Id="rId1370" Type="http://schemas.openxmlformats.org/officeDocument/2006/relationships/hyperlink" Target="https://doi.org/10.1007/s00445-020-1370-1" TargetMode="External"/><Relationship Id="rId740" Type="http://schemas.openxmlformats.org/officeDocument/2006/relationships/hyperlink" Target="https://doi.org/10.1007/s00410-020-1664-5" TargetMode="External"/><Relationship Id="rId838" Type="http://schemas.openxmlformats.org/officeDocument/2006/relationships/hyperlink" Target="https://doi.org/10.1007/s00410-020-1664-5" TargetMode="External"/><Relationship Id="rId1023" Type="http://schemas.openxmlformats.org/officeDocument/2006/relationships/hyperlink" Target="https://doi.org/10.1016/j.jvolgeores.2019.07.013" TargetMode="External"/><Relationship Id="rId1468" Type="http://schemas.openxmlformats.org/officeDocument/2006/relationships/hyperlink" Target="https://doi.org/10.1007/s00445-014-0822-x" TargetMode="External"/><Relationship Id="rId1675" Type="http://schemas.openxmlformats.org/officeDocument/2006/relationships/hyperlink" Target="https://doi.org/10.1007/s00445-014-0822-x" TargetMode="External"/><Relationship Id="rId172" Type="http://schemas.openxmlformats.org/officeDocument/2006/relationships/hyperlink" Target="https://doi.org/10.1029/2018GC008006" TargetMode="External"/><Relationship Id="rId477" Type="http://schemas.openxmlformats.org/officeDocument/2006/relationships/hyperlink" Target="https://doi.org/10.1007/s00410-020-1664-5" TargetMode="External"/><Relationship Id="rId600" Type="http://schemas.openxmlformats.org/officeDocument/2006/relationships/hyperlink" Target="https://doi.org/10.5194/se-9-431-2018" TargetMode="External"/><Relationship Id="rId684" Type="http://schemas.openxmlformats.org/officeDocument/2006/relationships/hyperlink" Target="https://doi.org/10.1029/2019GC008611" TargetMode="External"/><Relationship Id="rId1230" Type="http://schemas.openxmlformats.org/officeDocument/2006/relationships/hyperlink" Target="https://doi.org/10.1016/j.jvolgeores.2004.05.015" TargetMode="External"/><Relationship Id="rId1328" Type="http://schemas.openxmlformats.org/officeDocument/2006/relationships/hyperlink" Target="https://doi.org/10.1130/G39157.1" TargetMode="External"/><Relationship Id="rId1535" Type="http://schemas.openxmlformats.org/officeDocument/2006/relationships/hyperlink" Target="https://doi.org/10.1007/s00445-014-0822-x" TargetMode="External"/><Relationship Id="rId337" Type="http://schemas.openxmlformats.org/officeDocument/2006/relationships/hyperlink" Target="https://doi.org/10.1029/2019GC008611" TargetMode="External"/><Relationship Id="rId891" Type="http://schemas.openxmlformats.org/officeDocument/2006/relationships/hyperlink" Target="https://doi.org/10.1016/j.nocx.2018.100001" TargetMode="External"/><Relationship Id="rId905" Type="http://schemas.openxmlformats.org/officeDocument/2006/relationships/hyperlink" Target="https://doi.org/10.1007/s00445-011-0531-7" TargetMode="External"/><Relationship Id="rId989" Type="http://schemas.openxmlformats.org/officeDocument/2006/relationships/hyperlink" Target="https://doi.org/10.1002/2013JB010355" TargetMode="External"/><Relationship Id="rId34" Type="http://schemas.openxmlformats.org/officeDocument/2006/relationships/hyperlink" Target="https://doi.org/10.1007/s00445-019-1298-5" TargetMode="External"/><Relationship Id="rId544" Type="http://schemas.openxmlformats.org/officeDocument/2006/relationships/hyperlink" Target="https://doi.org/10.1007/s00410-020-1664-5" TargetMode="External"/><Relationship Id="rId751" Type="http://schemas.openxmlformats.org/officeDocument/2006/relationships/hyperlink" Target="https://doi.org/10.1007/s00410-020-1664-5" TargetMode="External"/><Relationship Id="rId849" Type="http://schemas.openxmlformats.org/officeDocument/2006/relationships/hyperlink" Target="https://doi.org/10.1016/j.jvolgeores.2018.02.002" TargetMode="External"/><Relationship Id="rId1174" Type="http://schemas.openxmlformats.org/officeDocument/2006/relationships/hyperlink" Target="https://doi.org/10.1007/s00445-004-0368-4" TargetMode="External"/><Relationship Id="rId1381" Type="http://schemas.openxmlformats.org/officeDocument/2006/relationships/hyperlink" Target="https://doi.org/10.1007/s00445-020-1370-1" TargetMode="External"/><Relationship Id="rId1479" Type="http://schemas.openxmlformats.org/officeDocument/2006/relationships/hyperlink" Target="https://doi.org/10.1007/s00445-014-0822-x" TargetMode="External"/><Relationship Id="rId1602" Type="http://schemas.openxmlformats.org/officeDocument/2006/relationships/hyperlink" Target="https://doi.org/10.1007/s00445-014-0822-x" TargetMode="External"/><Relationship Id="rId1686" Type="http://schemas.openxmlformats.org/officeDocument/2006/relationships/hyperlink" Target="https://doi.org/10.1007/s00445-014-0822-x" TargetMode="External"/><Relationship Id="rId183" Type="http://schemas.openxmlformats.org/officeDocument/2006/relationships/hyperlink" Target="https://doi.org/10.1016/j.jvolgeores.2020.107068" TargetMode="External"/><Relationship Id="rId390" Type="http://schemas.openxmlformats.org/officeDocument/2006/relationships/hyperlink" Target="https://doi.org/10.1029/2019GC008611" TargetMode="External"/><Relationship Id="rId404" Type="http://schemas.openxmlformats.org/officeDocument/2006/relationships/hyperlink" Target="https://doi.org/10.1029/2019GC008611" TargetMode="External"/><Relationship Id="rId611" Type="http://schemas.openxmlformats.org/officeDocument/2006/relationships/hyperlink" Target="https://doi.org/10.5194/se-9-431-2018" TargetMode="External"/><Relationship Id="rId1034" Type="http://schemas.openxmlformats.org/officeDocument/2006/relationships/hyperlink" Target="https://doi.org/10.1016/j.jvolgeores.2011.04.010" TargetMode="External"/><Relationship Id="rId1241" Type="http://schemas.openxmlformats.org/officeDocument/2006/relationships/hyperlink" Target="https://doi.org/10.1016/j.jvolgeores.2004.05.015" TargetMode="External"/><Relationship Id="rId1339" Type="http://schemas.openxmlformats.org/officeDocument/2006/relationships/hyperlink" Target="https://doi.org/10.1029/2018GL081822" TargetMode="External"/><Relationship Id="rId250" Type="http://schemas.openxmlformats.org/officeDocument/2006/relationships/hyperlink" Target="https://doi.org/10.1038/323598a0" TargetMode="External"/><Relationship Id="rId488" Type="http://schemas.openxmlformats.org/officeDocument/2006/relationships/hyperlink" Target="https://doi.org/10.1007/s00410-020-1664-5" TargetMode="External"/><Relationship Id="rId695" Type="http://schemas.openxmlformats.org/officeDocument/2006/relationships/hyperlink" Target="https://doi.org/10.1029/2019GC008611" TargetMode="External"/><Relationship Id="rId709" Type="http://schemas.openxmlformats.org/officeDocument/2006/relationships/hyperlink" Target="https://doi.org/10.1007/s00410-020-1664-5" TargetMode="External"/><Relationship Id="rId916" Type="http://schemas.openxmlformats.org/officeDocument/2006/relationships/hyperlink" Target="https://doi.org/10.1007/s00445-010-0426-z" TargetMode="External"/><Relationship Id="rId1101" Type="http://schemas.openxmlformats.org/officeDocument/2006/relationships/hyperlink" Target="https://doi.org/10.1016/j.epsl.2012.09.042" TargetMode="External"/><Relationship Id="rId1546" Type="http://schemas.openxmlformats.org/officeDocument/2006/relationships/hyperlink" Target="https://doi.org/10.1007/s00445-014-0822-x" TargetMode="External"/><Relationship Id="rId45" Type="http://schemas.openxmlformats.org/officeDocument/2006/relationships/hyperlink" Target="https://doi.org/10.1007/s00445-019-1298-5" TargetMode="External"/><Relationship Id="rId110" Type="http://schemas.openxmlformats.org/officeDocument/2006/relationships/hyperlink" Target="https://doi.org/10.1007/s00445-021-01497-6" TargetMode="External"/><Relationship Id="rId348" Type="http://schemas.openxmlformats.org/officeDocument/2006/relationships/hyperlink" Target="https://doi.org/10.1029/2019GC008611" TargetMode="External"/><Relationship Id="rId555" Type="http://schemas.openxmlformats.org/officeDocument/2006/relationships/hyperlink" Target="https://doi.org/10.1007/s00410-020-1664-5" TargetMode="External"/><Relationship Id="rId762" Type="http://schemas.openxmlformats.org/officeDocument/2006/relationships/hyperlink" Target="https://doi.org/10.5194/se-9-431-2018" TargetMode="External"/><Relationship Id="rId1185" Type="http://schemas.openxmlformats.org/officeDocument/2006/relationships/hyperlink" Target="https://doi.org/10.1007/s00445-004-0368-4" TargetMode="External"/><Relationship Id="rId1392" Type="http://schemas.openxmlformats.org/officeDocument/2006/relationships/hyperlink" Target="https://doi.org/10.1007/s00445-020-1370-1" TargetMode="External"/><Relationship Id="rId1406" Type="http://schemas.openxmlformats.org/officeDocument/2006/relationships/hyperlink" Target="https://doi.org/10.1007/s00445-020-1370-1" TargetMode="External"/><Relationship Id="rId1613" Type="http://schemas.openxmlformats.org/officeDocument/2006/relationships/hyperlink" Target="https://doi.org/10.1007/s00445-014-0822-x" TargetMode="External"/><Relationship Id="rId194" Type="http://schemas.openxmlformats.org/officeDocument/2006/relationships/hyperlink" Target="https://doi.org/10.1016/j.jvolgeores.2020.107068" TargetMode="External"/><Relationship Id="rId208" Type="http://schemas.openxmlformats.org/officeDocument/2006/relationships/hyperlink" Target="https://doi.org/10.1016/j.jvolgeores.2020.107068" TargetMode="External"/><Relationship Id="rId415" Type="http://schemas.openxmlformats.org/officeDocument/2006/relationships/hyperlink" Target="https://doi.org/10.1007/s00410-020-1664-5" TargetMode="External"/><Relationship Id="rId622" Type="http://schemas.openxmlformats.org/officeDocument/2006/relationships/hyperlink" Target="https://doi.org/10.5194/se-9-431-2018" TargetMode="External"/><Relationship Id="rId1045" Type="http://schemas.openxmlformats.org/officeDocument/2006/relationships/hyperlink" Target="https://doi.org/10.1016/j.jvolgeores.2013.08.015" TargetMode="External"/><Relationship Id="rId1252" Type="http://schemas.openxmlformats.org/officeDocument/2006/relationships/hyperlink" Target="https://doi.org/10.1144/IAVCEl002.7" TargetMode="External"/><Relationship Id="rId1697" Type="http://schemas.openxmlformats.org/officeDocument/2006/relationships/hyperlink" Target="https://doi.org/10.1007/s00445-014-0822-x" TargetMode="External"/><Relationship Id="rId261" Type="http://schemas.openxmlformats.org/officeDocument/2006/relationships/hyperlink" Target="https://doi.org/10.1007/s004450050128" TargetMode="External"/><Relationship Id="rId499" Type="http://schemas.openxmlformats.org/officeDocument/2006/relationships/hyperlink" Target="https://doi.org/10.1007/s00410-020-1664-5" TargetMode="External"/><Relationship Id="rId927" Type="http://schemas.openxmlformats.org/officeDocument/2006/relationships/hyperlink" Target="https://doi.org/10.1016/j.jvolgeores.2013.01.016" TargetMode="External"/><Relationship Id="rId1112" Type="http://schemas.openxmlformats.org/officeDocument/2006/relationships/hyperlink" Target="https://doi.org/10.1016/j.epsl.2012.09.042" TargetMode="External"/><Relationship Id="rId1557" Type="http://schemas.openxmlformats.org/officeDocument/2006/relationships/hyperlink" Target="https://doi.org/10.1007/s00445-014-0822-x" TargetMode="External"/><Relationship Id="rId56" Type="http://schemas.openxmlformats.org/officeDocument/2006/relationships/hyperlink" Target="https://doi.org/10.1007/s00445-019-1298-5" TargetMode="External"/><Relationship Id="rId359" Type="http://schemas.openxmlformats.org/officeDocument/2006/relationships/hyperlink" Target="https://doi.org/10.1029/2019GC008611" TargetMode="External"/><Relationship Id="rId566" Type="http://schemas.openxmlformats.org/officeDocument/2006/relationships/hyperlink" Target="https://doi.org/10.1007/s00410-020-1664-5" TargetMode="External"/><Relationship Id="rId773" Type="http://schemas.openxmlformats.org/officeDocument/2006/relationships/hyperlink" Target="https://doi.org/10.5194/se-9-431-2018" TargetMode="External"/><Relationship Id="rId1196" Type="http://schemas.openxmlformats.org/officeDocument/2006/relationships/hyperlink" Target="https://doi.org/10.1007/s00445-006-0067-4" TargetMode="External"/><Relationship Id="rId1417" Type="http://schemas.openxmlformats.org/officeDocument/2006/relationships/hyperlink" Target="https://doi.org/10.1007/s00445-020-1370-1" TargetMode="External"/><Relationship Id="rId1624" Type="http://schemas.openxmlformats.org/officeDocument/2006/relationships/hyperlink" Target="https://doi.org/10.1007/s00445-014-0822-x" TargetMode="External"/><Relationship Id="rId121" Type="http://schemas.openxmlformats.org/officeDocument/2006/relationships/hyperlink" Target="https://doi.org/10.1007/s00445-021-01497-6" TargetMode="External"/><Relationship Id="rId219" Type="http://schemas.openxmlformats.org/officeDocument/2006/relationships/hyperlink" Target="https://doi.org/10.1016/j.jvolgeores.2020.107068" TargetMode="External"/><Relationship Id="rId426" Type="http://schemas.openxmlformats.org/officeDocument/2006/relationships/hyperlink" Target="https://doi.org/10.1007/s00410-020-1664-5" TargetMode="External"/><Relationship Id="rId633" Type="http://schemas.openxmlformats.org/officeDocument/2006/relationships/hyperlink" Target="https://doi.org/10.5194/se-9-431-2018" TargetMode="External"/><Relationship Id="rId980" Type="http://schemas.openxmlformats.org/officeDocument/2006/relationships/hyperlink" Target="https://doi.org/10.1002/2013JB010355" TargetMode="External"/><Relationship Id="rId1056" Type="http://schemas.openxmlformats.org/officeDocument/2006/relationships/hyperlink" Target="https://doi.org/10.1016/j.jvolgeores.2013.08.015" TargetMode="External"/><Relationship Id="rId1263" Type="http://schemas.openxmlformats.org/officeDocument/2006/relationships/hyperlink" Target="https://www.proquest.com/docview/2190795042/abstract/681838D9B30F4D2DPQ/1?accountid=9730" TargetMode="External"/><Relationship Id="rId840" Type="http://schemas.openxmlformats.org/officeDocument/2006/relationships/hyperlink" Target="https://doi.org/10.1007/s00410-020-1664-5" TargetMode="External"/><Relationship Id="rId938" Type="http://schemas.openxmlformats.org/officeDocument/2006/relationships/hyperlink" Target="https://doi.org/10.5194/se-9-431-2018" TargetMode="External"/><Relationship Id="rId1470" Type="http://schemas.openxmlformats.org/officeDocument/2006/relationships/hyperlink" Target="https://doi.org/10.1007/s00445-014-0822-x" TargetMode="External"/><Relationship Id="rId1568" Type="http://schemas.openxmlformats.org/officeDocument/2006/relationships/hyperlink" Target="https://doi.org/10.1007/s00445-014-0822-x" TargetMode="External"/><Relationship Id="rId67" Type="http://schemas.openxmlformats.org/officeDocument/2006/relationships/hyperlink" Target="https://doi.org/10.1007/s00445-019-1298-5" TargetMode="External"/><Relationship Id="rId272" Type="http://schemas.openxmlformats.org/officeDocument/2006/relationships/hyperlink" Target="https://doi.org/10.1007/s004450050128" TargetMode="External"/><Relationship Id="rId577" Type="http://schemas.openxmlformats.org/officeDocument/2006/relationships/hyperlink" Target="https://doi.org/10.5194/se-9-431-2018" TargetMode="External"/><Relationship Id="rId700" Type="http://schemas.openxmlformats.org/officeDocument/2006/relationships/hyperlink" Target="https://doi.org/10.1029/2019GC008611" TargetMode="External"/><Relationship Id="rId1123" Type="http://schemas.openxmlformats.org/officeDocument/2006/relationships/hyperlink" Target="https://doi.org/10.1016/j.epsl.2018.04.044" TargetMode="External"/><Relationship Id="rId1330" Type="http://schemas.openxmlformats.org/officeDocument/2006/relationships/hyperlink" Target="https://doi.org/10.1130/G39157.1" TargetMode="External"/><Relationship Id="rId1428" Type="http://schemas.openxmlformats.org/officeDocument/2006/relationships/hyperlink" Target="https://doi.org/10.1029/2017JB015357" TargetMode="External"/><Relationship Id="rId1635" Type="http://schemas.openxmlformats.org/officeDocument/2006/relationships/hyperlink" Target="https://doi.org/10.1007/s00445-014-0822-x" TargetMode="External"/><Relationship Id="rId132" Type="http://schemas.openxmlformats.org/officeDocument/2006/relationships/hyperlink" Target="https://doi.org/10.1007/s00445-021-01497-6" TargetMode="External"/><Relationship Id="rId784" Type="http://schemas.openxmlformats.org/officeDocument/2006/relationships/hyperlink" Target="https://doi.org/10.5194/se-9-431-2018" TargetMode="External"/><Relationship Id="rId991" Type="http://schemas.openxmlformats.org/officeDocument/2006/relationships/hyperlink" Target="https://doi.org/10.1002/2013JB010355" TargetMode="External"/><Relationship Id="rId1067" Type="http://schemas.openxmlformats.org/officeDocument/2006/relationships/hyperlink" Target="https://doi.org/10.1016/j.epsl.2012.09.042" TargetMode="External"/><Relationship Id="rId437" Type="http://schemas.openxmlformats.org/officeDocument/2006/relationships/hyperlink" Target="https://doi.org/10.1007/s00410-020-1664-5" TargetMode="External"/><Relationship Id="rId644" Type="http://schemas.openxmlformats.org/officeDocument/2006/relationships/hyperlink" Target="https://doi.org/10.5194/se-9-431-2018" TargetMode="External"/><Relationship Id="rId851" Type="http://schemas.openxmlformats.org/officeDocument/2006/relationships/hyperlink" Target="https://doi.org/10.1016/j.jvolgeores.2018.02.002" TargetMode="External"/><Relationship Id="rId1274" Type="http://schemas.openxmlformats.org/officeDocument/2006/relationships/hyperlink" Target="https://www.proquest.com/docview/2190795042/abstract/681838D9B30F4D2DPQ/1?accountid=9730" TargetMode="External"/><Relationship Id="rId1481" Type="http://schemas.openxmlformats.org/officeDocument/2006/relationships/hyperlink" Target="https://doi.org/10.1007/s00445-014-0822-x" TargetMode="External"/><Relationship Id="rId1579" Type="http://schemas.openxmlformats.org/officeDocument/2006/relationships/hyperlink" Target="https://doi.org/10.1007/s00445-014-0822-x" TargetMode="External"/><Relationship Id="rId1702" Type="http://schemas.openxmlformats.org/officeDocument/2006/relationships/hyperlink" Target="https://doi.org/10.1007/s00445-014-0822-x" TargetMode="External"/><Relationship Id="rId283" Type="http://schemas.openxmlformats.org/officeDocument/2006/relationships/hyperlink" Target="https://doi.org/10.1007/s004450050128" TargetMode="External"/><Relationship Id="rId490" Type="http://schemas.openxmlformats.org/officeDocument/2006/relationships/hyperlink" Target="https://doi.org/10.1007/s00410-020-1664-5" TargetMode="External"/><Relationship Id="rId504" Type="http://schemas.openxmlformats.org/officeDocument/2006/relationships/hyperlink" Target="https://doi.org/10.1007/s00410-020-1664-5" TargetMode="External"/><Relationship Id="rId711" Type="http://schemas.openxmlformats.org/officeDocument/2006/relationships/hyperlink" Target="https://doi.org/10.1007/s00410-020-1664-5" TargetMode="External"/><Relationship Id="rId949" Type="http://schemas.openxmlformats.org/officeDocument/2006/relationships/hyperlink" Target="https://doi.org/10.1029/2007JB005328" TargetMode="External"/><Relationship Id="rId1134" Type="http://schemas.openxmlformats.org/officeDocument/2006/relationships/hyperlink" Target="https://doi.org/10.1016/j.jvolgeores.2020.107109" TargetMode="External"/><Relationship Id="rId1341" Type="http://schemas.openxmlformats.org/officeDocument/2006/relationships/hyperlink" Target="https://doi.org/10.1029/2018GL081822" TargetMode="External"/><Relationship Id="rId78" Type="http://schemas.openxmlformats.org/officeDocument/2006/relationships/hyperlink" Target="https://doi.org/10.1007/s00445-019-1298-5" TargetMode="External"/><Relationship Id="rId143" Type="http://schemas.openxmlformats.org/officeDocument/2006/relationships/hyperlink" Target="https://doi.org/10.1007/s00445-021-01497-6" TargetMode="External"/><Relationship Id="rId350" Type="http://schemas.openxmlformats.org/officeDocument/2006/relationships/hyperlink" Target="https://doi.org/10.1029/2019GC008611" TargetMode="External"/><Relationship Id="rId588" Type="http://schemas.openxmlformats.org/officeDocument/2006/relationships/hyperlink" Target="https://doi.org/10.5194/se-9-431-2018" TargetMode="External"/><Relationship Id="rId795" Type="http://schemas.openxmlformats.org/officeDocument/2006/relationships/hyperlink" Target="https://doi.org/10.5194/se-9-431-2018" TargetMode="External"/><Relationship Id="rId809" Type="http://schemas.openxmlformats.org/officeDocument/2006/relationships/hyperlink" Target="https://doi.org/10.5194/se-9-431-2018" TargetMode="External"/><Relationship Id="rId1201" Type="http://schemas.openxmlformats.org/officeDocument/2006/relationships/hyperlink" Target="https://doi.org/10.1007/s00445-006-0067-4" TargetMode="External"/><Relationship Id="rId1439" Type="http://schemas.openxmlformats.org/officeDocument/2006/relationships/hyperlink" Target="https://doi.org/10.1007/s00445-014-0822-x" TargetMode="External"/><Relationship Id="rId1646" Type="http://schemas.openxmlformats.org/officeDocument/2006/relationships/hyperlink" Target="https://doi.org/10.1007/s00445-014-0822-x" TargetMode="External"/><Relationship Id="rId9" Type="http://schemas.openxmlformats.org/officeDocument/2006/relationships/hyperlink" Target="https://doi.org/10.1007/s00445-019-1298-5" TargetMode="External"/><Relationship Id="rId210" Type="http://schemas.openxmlformats.org/officeDocument/2006/relationships/hyperlink" Target="https://doi.org/10.1016/j.jvolgeores.2020.107068" TargetMode="External"/><Relationship Id="rId448" Type="http://schemas.openxmlformats.org/officeDocument/2006/relationships/hyperlink" Target="https://doi.org/10.1007/s00410-020-1664-5" TargetMode="External"/><Relationship Id="rId655" Type="http://schemas.openxmlformats.org/officeDocument/2006/relationships/hyperlink" Target="https://doi.org/10.5194/se-9-431-2018" TargetMode="External"/><Relationship Id="rId862" Type="http://schemas.openxmlformats.org/officeDocument/2006/relationships/hyperlink" Target="https://doi.org/10.1016/j.jvolgeores.2018.02.002" TargetMode="External"/><Relationship Id="rId1078" Type="http://schemas.openxmlformats.org/officeDocument/2006/relationships/hyperlink" Target="https://doi.org/10.1016/j.epsl.2012.09.042" TargetMode="External"/><Relationship Id="rId1285" Type="http://schemas.openxmlformats.org/officeDocument/2006/relationships/hyperlink" Target="https://www.proquest.com/docview/2190795042/abstract/681838D9B30F4D2DPQ/1?accountid=9730" TargetMode="External"/><Relationship Id="rId1492" Type="http://schemas.openxmlformats.org/officeDocument/2006/relationships/hyperlink" Target="https://doi.org/10.1007/s00445-014-0822-x" TargetMode="External"/><Relationship Id="rId1506" Type="http://schemas.openxmlformats.org/officeDocument/2006/relationships/hyperlink" Target="https://doi.org/10.1007/s00445-014-0822-x" TargetMode="External"/><Relationship Id="rId1713" Type="http://schemas.openxmlformats.org/officeDocument/2006/relationships/hyperlink" Target="https://doi.org/10.1007/s00445-014-0822-x" TargetMode="External"/><Relationship Id="rId294" Type="http://schemas.openxmlformats.org/officeDocument/2006/relationships/hyperlink" Target="https://doi.org/10.1007/s004450050128" TargetMode="External"/><Relationship Id="rId308" Type="http://schemas.openxmlformats.org/officeDocument/2006/relationships/hyperlink" Target="https://doi.org/10.1007/s004450050128" TargetMode="External"/><Relationship Id="rId515" Type="http://schemas.openxmlformats.org/officeDocument/2006/relationships/hyperlink" Target="https://doi.org/10.1007/s00410-020-1664-5" TargetMode="External"/><Relationship Id="rId722" Type="http://schemas.openxmlformats.org/officeDocument/2006/relationships/hyperlink" Target="https://doi.org/10.1007/s00410-020-1664-5" TargetMode="External"/><Relationship Id="rId1145" Type="http://schemas.openxmlformats.org/officeDocument/2006/relationships/hyperlink" Target="https://doi.org/10.1016/j.jvolgeores.2020.107109" TargetMode="External"/><Relationship Id="rId1352" Type="http://schemas.openxmlformats.org/officeDocument/2006/relationships/hyperlink" Target="https://doi.org/10.1029/2018GL081822" TargetMode="External"/><Relationship Id="rId89" Type="http://schemas.openxmlformats.org/officeDocument/2006/relationships/hyperlink" Target="https://doi.org/10.1007/s00445-019-1298-5" TargetMode="External"/><Relationship Id="rId154" Type="http://schemas.openxmlformats.org/officeDocument/2006/relationships/hyperlink" Target="https://doi.org/10.1029/2018GC008006" TargetMode="External"/><Relationship Id="rId361" Type="http://schemas.openxmlformats.org/officeDocument/2006/relationships/hyperlink" Target="https://doi.org/10.1029/2019GC008611" TargetMode="External"/><Relationship Id="rId599" Type="http://schemas.openxmlformats.org/officeDocument/2006/relationships/hyperlink" Target="https://doi.org/10.5194/se-9-431-2018" TargetMode="External"/><Relationship Id="rId1005" Type="http://schemas.openxmlformats.org/officeDocument/2006/relationships/hyperlink" Target="https://doi.org/10.1016/0377-0273(94)00015-8" TargetMode="External"/><Relationship Id="rId1212" Type="http://schemas.openxmlformats.org/officeDocument/2006/relationships/hyperlink" Target="https://doi.org/10.1007/s00445-009-0315-5" TargetMode="External"/><Relationship Id="rId1657" Type="http://schemas.openxmlformats.org/officeDocument/2006/relationships/hyperlink" Target="https://doi.org/10.1007/s00445-014-0822-x" TargetMode="External"/><Relationship Id="rId459" Type="http://schemas.openxmlformats.org/officeDocument/2006/relationships/hyperlink" Target="https://doi.org/10.1007/s00410-020-1664-5" TargetMode="External"/><Relationship Id="rId666" Type="http://schemas.openxmlformats.org/officeDocument/2006/relationships/hyperlink" Target="https://doi.org/10.5194/se-9-431-2018" TargetMode="External"/><Relationship Id="rId873" Type="http://schemas.openxmlformats.org/officeDocument/2006/relationships/hyperlink" Target="https://doi.org/10.1016/j.jvolgeores.2018.02.002" TargetMode="External"/><Relationship Id="rId1089" Type="http://schemas.openxmlformats.org/officeDocument/2006/relationships/hyperlink" Target="https://doi.org/10.1016/j.epsl.2012.09.042" TargetMode="External"/><Relationship Id="rId1296" Type="http://schemas.openxmlformats.org/officeDocument/2006/relationships/hyperlink" Target="https://doi.org/10.1016/j.epsl.2015.11.035" TargetMode="External"/><Relationship Id="rId1517" Type="http://schemas.openxmlformats.org/officeDocument/2006/relationships/hyperlink" Target="https://doi.org/10.1007/s00445-014-0822-x" TargetMode="External"/><Relationship Id="rId1724" Type="http://schemas.openxmlformats.org/officeDocument/2006/relationships/hyperlink" Target="https://doi.org/10.1007/s00445-014-0822-x" TargetMode="External"/><Relationship Id="rId16" Type="http://schemas.openxmlformats.org/officeDocument/2006/relationships/hyperlink" Target="https://doi.org/10.1007/s00445-019-1298-5" TargetMode="External"/><Relationship Id="rId221" Type="http://schemas.openxmlformats.org/officeDocument/2006/relationships/hyperlink" Target="https://doi.org/10.1016/j.jvolgeores.2020.107068" TargetMode="External"/><Relationship Id="rId319" Type="http://schemas.openxmlformats.org/officeDocument/2006/relationships/hyperlink" Target="https://doi.org/10.1007/s004450050128" TargetMode="External"/><Relationship Id="rId526" Type="http://schemas.openxmlformats.org/officeDocument/2006/relationships/hyperlink" Target="https://doi.org/10.1007/s00410-020-1664-5" TargetMode="External"/><Relationship Id="rId1156" Type="http://schemas.openxmlformats.org/officeDocument/2006/relationships/hyperlink" Target="https://doi.org/10.1007/s00445-016-0999-2" TargetMode="External"/><Relationship Id="rId1363" Type="http://schemas.openxmlformats.org/officeDocument/2006/relationships/hyperlink" Target="https://doi.org/10.1007/s00445-020-1370-1" TargetMode="External"/><Relationship Id="rId733" Type="http://schemas.openxmlformats.org/officeDocument/2006/relationships/hyperlink" Target="https://doi.org/10.1007/s00410-020-1664-5" TargetMode="External"/><Relationship Id="rId940" Type="http://schemas.openxmlformats.org/officeDocument/2006/relationships/hyperlink" Target="https://doi.org/10.1029/2007JB005328" TargetMode="External"/><Relationship Id="rId1016" Type="http://schemas.openxmlformats.org/officeDocument/2006/relationships/hyperlink" Target="https://doi.org/10.1016/j.jvolgeores.2019.07.013" TargetMode="External"/><Relationship Id="rId1570" Type="http://schemas.openxmlformats.org/officeDocument/2006/relationships/hyperlink" Target="https://doi.org/10.1007/s00445-014-0822-x" TargetMode="External"/><Relationship Id="rId1668" Type="http://schemas.openxmlformats.org/officeDocument/2006/relationships/hyperlink" Target="https://doi.org/10.1007/s00445-014-0822-x" TargetMode="External"/><Relationship Id="rId165" Type="http://schemas.openxmlformats.org/officeDocument/2006/relationships/hyperlink" Target="https://doi.org/10.1029/2018GC008006" TargetMode="External"/><Relationship Id="rId372" Type="http://schemas.openxmlformats.org/officeDocument/2006/relationships/hyperlink" Target="https://doi.org/10.1029/2019GC008611" TargetMode="External"/><Relationship Id="rId677" Type="http://schemas.openxmlformats.org/officeDocument/2006/relationships/hyperlink" Target="https://doi.org/10.1016/j.epsl.2021.117134" TargetMode="External"/><Relationship Id="rId800" Type="http://schemas.openxmlformats.org/officeDocument/2006/relationships/hyperlink" Target="https://doi.org/10.5194/se-9-431-2018" TargetMode="External"/><Relationship Id="rId1223" Type="http://schemas.openxmlformats.org/officeDocument/2006/relationships/hyperlink" Target="https://doi.org/10.1016/j.jvolgeores.2004.05.015" TargetMode="External"/><Relationship Id="rId1430" Type="http://schemas.openxmlformats.org/officeDocument/2006/relationships/hyperlink" Target="https://doi.org/10.1016/j.lithos.2020.105658" TargetMode="External"/><Relationship Id="rId1528" Type="http://schemas.openxmlformats.org/officeDocument/2006/relationships/hyperlink" Target="https://doi.org/10.1007/s00445-014-0822-x" TargetMode="External"/><Relationship Id="rId232" Type="http://schemas.openxmlformats.org/officeDocument/2006/relationships/hyperlink" Target="https://doi.org/10.1029/2006GL027224" TargetMode="External"/><Relationship Id="rId884" Type="http://schemas.openxmlformats.org/officeDocument/2006/relationships/hyperlink" Target="https://doi.org/10.1016/j.epsl.2021.117134" TargetMode="External"/><Relationship Id="rId27" Type="http://schemas.openxmlformats.org/officeDocument/2006/relationships/hyperlink" Target="https://doi.org/10.1007/s00445-019-1298-5" TargetMode="External"/><Relationship Id="rId537" Type="http://schemas.openxmlformats.org/officeDocument/2006/relationships/hyperlink" Target="https://doi.org/10.1007/s00410-020-1664-5" TargetMode="External"/><Relationship Id="rId744" Type="http://schemas.openxmlformats.org/officeDocument/2006/relationships/hyperlink" Target="https://doi.org/10.1007/s00410-020-1664-5" TargetMode="External"/><Relationship Id="rId951" Type="http://schemas.openxmlformats.org/officeDocument/2006/relationships/hyperlink" Target="https://doi.org/10.1029/2007JB005328" TargetMode="External"/><Relationship Id="rId1167" Type="http://schemas.openxmlformats.org/officeDocument/2006/relationships/hyperlink" Target="https://doi.org/10.1007/s00445-004-0368-4" TargetMode="External"/><Relationship Id="rId1374" Type="http://schemas.openxmlformats.org/officeDocument/2006/relationships/hyperlink" Target="https://doi.org/10.1007/s00445-020-1370-1" TargetMode="External"/><Relationship Id="rId1581" Type="http://schemas.openxmlformats.org/officeDocument/2006/relationships/hyperlink" Target="https://doi.org/10.1007/s00445-014-0822-x" TargetMode="External"/><Relationship Id="rId1679" Type="http://schemas.openxmlformats.org/officeDocument/2006/relationships/hyperlink" Target="https://doi.org/10.1007/s00445-014-0822-x" TargetMode="External"/><Relationship Id="rId80" Type="http://schemas.openxmlformats.org/officeDocument/2006/relationships/hyperlink" Target="https://doi.org/10.1007/s00445-019-1298-5" TargetMode="External"/><Relationship Id="rId176" Type="http://schemas.openxmlformats.org/officeDocument/2006/relationships/hyperlink" Target="https://doi.org/10.1029/2018GC008006" TargetMode="External"/><Relationship Id="rId383" Type="http://schemas.openxmlformats.org/officeDocument/2006/relationships/hyperlink" Target="https://doi.org/10.1029/2019GC008611" TargetMode="External"/><Relationship Id="rId590" Type="http://schemas.openxmlformats.org/officeDocument/2006/relationships/hyperlink" Target="https://doi.org/10.5194/se-9-431-2018" TargetMode="External"/><Relationship Id="rId604" Type="http://schemas.openxmlformats.org/officeDocument/2006/relationships/hyperlink" Target="https://doi.org/10.5194/se-9-431-2018" TargetMode="External"/><Relationship Id="rId811" Type="http://schemas.openxmlformats.org/officeDocument/2006/relationships/hyperlink" Target="https://doi.org/10.5194/se-9-431-2018" TargetMode="External"/><Relationship Id="rId1027" Type="http://schemas.openxmlformats.org/officeDocument/2006/relationships/hyperlink" Target="https://doi.org/10.1016/j.jvolgeores.2019.07.013" TargetMode="External"/><Relationship Id="rId1234" Type="http://schemas.openxmlformats.org/officeDocument/2006/relationships/hyperlink" Target="https://doi.org/10.1016/j.jvolgeores.2004.05.015" TargetMode="External"/><Relationship Id="rId1441" Type="http://schemas.openxmlformats.org/officeDocument/2006/relationships/hyperlink" Target="https://doi.org/10.1007/s00445-014-0822-x" TargetMode="External"/><Relationship Id="rId243" Type="http://schemas.openxmlformats.org/officeDocument/2006/relationships/hyperlink" Target="https://doi.org/10.1029/2006GL027224" TargetMode="External"/><Relationship Id="rId450" Type="http://schemas.openxmlformats.org/officeDocument/2006/relationships/hyperlink" Target="https://doi.org/10.1007/s00410-020-1664-5" TargetMode="External"/><Relationship Id="rId688" Type="http://schemas.openxmlformats.org/officeDocument/2006/relationships/hyperlink" Target="https://doi.org/10.1029/2019GC008611" TargetMode="External"/><Relationship Id="rId895" Type="http://schemas.openxmlformats.org/officeDocument/2006/relationships/hyperlink" Target="https://doi.org/10.1007/s00445-011-0531-7" TargetMode="External"/><Relationship Id="rId909" Type="http://schemas.openxmlformats.org/officeDocument/2006/relationships/hyperlink" Target="https://doi.org/10.1007/s00445-010-0426-z" TargetMode="External"/><Relationship Id="rId1080" Type="http://schemas.openxmlformats.org/officeDocument/2006/relationships/hyperlink" Target="https://doi.org/10.1016/j.epsl.2012.09.042" TargetMode="External"/><Relationship Id="rId1301" Type="http://schemas.openxmlformats.org/officeDocument/2006/relationships/hyperlink" Target="https://doi.org/10.1016/j.epsl.2015.11.035" TargetMode="External"/><Relationship Id="rId1539" Type="http://schemas.openxmlformats.org/officeDocument/2006/relationships/hyperlink" Target="https://doi.org/10.1007/s00445-014-0822-x" TargetMode="External"/><Relationship Id="rId38" Type="http://schemas.openxmlformats.org/officeDocument/2006/relationships/hyperlink" Target="https://doi.org/10.1007/s00445-019-1298-5" TargetMode="External"/><Relationship Id="rId103" Type="http://schemas.openxmlformats.org/officeDocument/2006/relationships/hyperlink" Target="https://doi.org/10.1007/s00445-021-01497-6" TargetMode="External"/><Relationship Id="rId310" Type="http://schemas.openxmlformats.org/officeDocument/2006/relationships/hyperlink" Target="https://doi.org/10.1007/s004450050128" TargetMode="External"/><Relationship Id="rId548" Type="http://schemas.openxmlformats.org/officeDocument/2006/relationships/hyperlink" Target="https://doi.org/10.1007/s00410-020-1664-5" TargetMode="External"/><Relationship Id="rId755" Type="http://schemas.openxmlformats.org/officeDocument/2006/relationships/hyperlink" Target="https://doi.org/10.1007/s00410-020-1664-5" TargetMode="External"/><Relationship Id="rId962" Type="http://schemas.openxmlformats.org/officeDocument/2006/relationships/hyperlink" Target="https://doi.org/10.1002/2013JB010355" TargetMode="External"/><Relationship Id="rId1178" Type="http://schemas.openxmlformats.org/officeDocument/2006/relationships/hyperlink" Target="https://doi.org/10.1007/s00445-004-0368-4" TargetMode="External"/><Relationship Id="rId1385" Type="http://schemas.openxmlformats.org/officeDocument/2006/relationships/hyperlink" Target="https://doi.org/10.1007/s00445-020-1370-1" TargetMode="External"/><Relationship Id="rId1592" Type="http://schemas.openxmlformats.org/officeDocument/2006/relationships/hyperlink" Target="https://doi.org/10.1007/s00445-014-0822-x" TargetMode="External"/><Relationship Id="rId1606" Type="http://schemas.openxmlformats.org/officeDocument/2006/relationships/hyperlink" Target="https://doi.org/10.1007/s00445-014-0822-x" TargetMode="External"/><Relationship Id="rId91" Type="http://schemas.openxmlformats.org/officeDocument/2006/relationships/hyperlink" Target="https://doi.org/10.1007/s00445-019-1298-5" TargetMode="External"/><Relationship Id="rId187" Type="http://schemas.openxmlformats.org/officeDocument/2006/relationships/hyperlink" Target="https://doi.org/10.1016/j.jvolgeores.2020.107068" TargetMode="External"/><Relationship Id="rId394" Type="http://schemas.openxmlformats.org/officeDocument/2006/relationships/hyperlink" Target="https://doi.org/10.1029/2019GC008611" TargetMode="External"/><Relationship Id="rId408" Type="http://schemas.openxmlformats.org/officeDocument/2006/relationships/hyperlink" Target="https://doi.org/10.1029/2019GC008611" TargetMode="External"/><Relationship Id="rId615" Type="http://schemas.openxmlformats.org/officeDocument/2006/relationships/hyperlink" Target="https://doi.org/10.5194/se-9-431-2018" TargetMode="External"/><Relationship Id="rId822" Type="http://schemas.openxmlformats.org/officeDocument/2006/relationships/hyperlink" Target="https://doi.org/10.5194/se-9-431-2018" TargetMode="External"/><Relationship Id="rId1038" Type="http://schemas.openxmlformats.org/officeDocument/2006/relationships/hyperlink" Target="https://doi.org/10.1016/j.jvolgeores.2011.04.010" TargetMode="External"/><Relationship Id="rId1245" Type="http://schemas.openxmlformats.org/officeDocument/2006/relationships/hyperlink" Target="https://doi.org/10.1016/j.jvolgeores.2004.05.015" TargetMode="External"/><Relationship Id="rId1452" Type="http://schemas.openxmlformats.org/officeDocument/2006/relationships/hyperlink" Target="https://doi.org/10.1007/s00445-014-0822-x" TargetMode="External"/><Relationship Id="rId254" Type="http://schemas.openxmlformats.org/officeDocument/2006/relationships/hyperlink" Target="https://doi.org/10.1038/323598a0" TargetMode="External"/><Relationship Id="rId699" Type="http://schemas.openxmlformats.org/officeDocument/2006/relationships/hyperlink" Target="https://doi.org/10.1029/2019GC008611" TargetMode="External"/><Relationship Id="rId1091" Type="http://schemas.openxmlformats.org/officeDocument/2006/relationships/hyperlink" Target="https://doi.org/10.1016/j.epsl.2012.09.042" TargetMode="External"/><Relationship Id="rId1105" Type="http://schemas.openxmlformats.org/officeDocument/2006/relationships/hyperlink" Target="https://doi.org/10.1016/j.epsl.2012.09.042" TargetMode="External"/><Relationship Id="rId1312" Type="http://schemas.openxmlformats.org/officeDocument/2006/relationships/hyperlink" Target="https://doi.org/10.1130/G39157.1" TargetMode="External"/><Relationship Id="rId49" Type="http://schemas.openxmlformats.org/officeDocument/2006/relationships/hyperlink" Target="https://doi.org/10.1007/s00445-019-1298-5" TargetMode="External"/><Relationship Id="rId114" Type="http://schemas.openxmlformats.org/officeDocument/2006/relationships/hyperlink" Target="https://doi.org/10.1007/s00445-021-01497-6" TargetMode="External"/><Relationship Id="rId461" Type="http://schemas.openxmlformats.org/officeDocument/2006/relationships/hyperlink" Target="https://doi.org/10.1007/s00410-020-1664-5" TargetMode="External"/><Relationship Id="rId559" Type="http://schemas.openxmlformats.org/officeDocument/2006/relationships/hyperlink" Target="https://doi.org/10.1007/s00410-020-1664-5" TargetMode="External"/><Relationship Id="rId766" Type="http://schemas.openxmlformats.org/officeDocument/2006/relationships/hyperlink" Target="https://doi.org/10.5194/se-9-431-2018" TargetMode="External"/><Relationship Id="rId1189" Type="http://schemas.openxmlformats.org/officeDocument/2006/relationships/hyperlink" Target="https://doi.org/10.1016/j.jvolgeores.2010.06.002" TargetMode="External"/><Relationship Id="rId1396" Type="http://schemas.openxmlformats.org/officeDocument/2006/relationships/hyperlink" Target="https://doi.org/10.1007/s00445-020-1370-1" TargetMode="External"/><Relationship Id="rId1617" Type="http://schemas.openxmlformats.org/officeDocument/2006/relationships/hyperlink" Target="https://doi.org/10.1007/s00445-014-0822-x" TargetMode="External"/><Relationship Id="rId198" Type="http://schemas.openxmlformats.org/officeDocument/2006/relationships/hyperlink" Target="https://doi.org/10.1016/j.jvolgeores.2020.107068" TargetMode="External"/><Relationship Id="rId321" Type="http://schemas.openxmlformats.org/officeDocument/2006/relationships/hyperlink" Target="https://doi.org/10.1007/s004450050128" TargetMode="External"/><Relationship Id="rId419" Type="http://schemas.openxmlformats.org/officeDocument/2006/relationships/hyperlink" Target="https://doi.org/10.1007/s00410-020-1664-5" TargetMode="External"/><Relationship Id="rId626" Type="http://schemas.openxmlformats.org/officeDocument/2006/relationships/hyperlink" Target="https://doi.org/10.5194/se-9-431-2018" TargetMode="External"/><Relationship Id="rId973" Type="http://schemas.openxmlformats.org/officeDocument/2006/relationships/hyperlink" Target="https://doi.org/10.1002/2013JB010355" TargetMode="External"/><Relationship Id="rId1049" Type="http://schemas.openxmlformats.org/officeDocument/2006/relationships/hyperlink" Target="https://doi.org/10.1016/j.jvolgeores.2013.08.015" TargetMode="External"/><Relationship Id="rId1256" Type="http://schemas.openxmlformats.org/officeDocument/2006/relationships/hyperlink" Target="https://doi.org/10.1016/j.jvolgeores.2006.07.006" TargetMode="External"/><Relationship Id="rId833" Type="http://schemas.openxmlformats.org/officeDocument/2006/relationships/hyperlink" Target="https://doi.org/10.1007/s00410-020-1664-5" TargetMode="External"/><Relationship Id="rId1116" Type="http://schemas.openxmlformats.org/officeDocument/2006/relationships/hyperlink" Target="https://doi.org/10.1016/j.epsl.2012.09.042" TargetMode="External"/><Relationship Id="rId1463" Type="http://schemas.openxmlformats.org/officeDocument/2006/relationships/hyperlink" Target="https://doi.org/10.1007/s00445-014-0822-x" TargetMode="External"/><Relationship Id="rId1670" Type="http://schemas.openxmlformats.org/officeDocument/2006/relationships/hyperlink" Target="https://doi.org/10.1007/s00445-014-0822-x" TargetMode="External"/><Relationship Id="rId265" Type="http://schemas.openxmlformats.org/officeDocument/2006/relationships/hyperlink" Target="https://doi.org/10.1007/s004450050128" TargetMode="External"/><Relationship Id="rId472" Type="http://schemas.openxmlformats.org/officeDocument/2006/relationships/hyperlink" Target="https://doi.org/10.1007/s00410-020-1664-5" TargetMode="External"/><Relationship Id="rId900" Type="http://schemas.openxmlformats.org/officeDocument/2006/relationships/hyperlink" Target="https://doi.org/10.1007/s00445-011-0531-7" TargetMode="External"/><Relationship Id="rId1323" Type="http://schemas.openxmlformats.org/officeDocument/2006/relationships/hyperlink" Target="https://doi.org/10.1130/G39157.1" TargetMode="External"/><Relationship Id="rId1530" Type="http://schemas.openxmlformats.org/officeDocument/2006/relationships/hyperlink" Target="https://doi.org/10.1007/s00445-014-0822-x" TargetMode="External"/><Relationship Id="rId1628" Type="http://schemas.openxmlformats.org/officeDocument/2006/relationships/hyperlink" Target="https://doi.org/10.1007/s00445-014-0822-x" TargetMode="External"/><Relationship Id="rId125" Type="http://schemas.openxmlformats.org/officeDocument/2006/relationships/hyperlink" Target="https://doi.org/10.1007/s00445-021-01497-6" TargetMode="External"/><Relationship Id="rId332" Type="http://schemas.openxmlformats.org/officeDocument/2006/relationships/hyperlink" Target="https://doi.org/10.1029/2019GC008611" TargetMode="External"/><Relationship Id="rId777" Type="http://schemas.openxmlformats.org/officeDocument/2006/relationships/hyperlink" Target="https://doi.org/10.5194/se-9-431-2018" TargetMode="External"/><Relationship Id="rId984" Type="http://schemas.openxmlformats.org/officeDocument/2006/relationships/hyperlink" Target="https://doi.org/10.1002/2013JB010355" TargetMode="External"/><Relationship Id="rId637" Type="http://schemas.openxmlformats.org/officeDocument/2006/relationships/hyperlink" Target="https://doi.org/10.5194/se-9-431-2018" TargetMode="External"/><Relationship Id="rId844" Type="http://schemas.openxmlformats.org/officeDocument/2006/relationships/hyperlink" Target="https://doi.org/10.3389/feart.2015.00029" TargetMode="External"/><Relationship Id="rId1267" Type="http://schemas.openxmlformats.org/officeDocument/2006/relationships/hyperlink" Target="https://www.proquest.com/docview/2190795042/abstract/681838D9B30F4D2DPQ/1?accountid=9730" TargetMode="External"/><Relationship Id="rId1474" Type="http://schemas.openxmlformats.org/officeDocument/2006/relationships/hyperlink" Target="https://doi.org/10.1007/s00445-014-0822-x" TargetMode="External"/><Relationship Id="rId1681" Type="http://schemas.openxmlformats.org/officeDocument/2006/relationships/hyperlink" Target="https://doi.org/10.1007/s00445-014-0822-x" TargetMode="External"/><Relationship Id="rId276" Type="http://schemas.openxmlformats.org/officeDocument/2006/relationships/hyperlink" Target="https://doi.org/10.1007/s004450050128" TargetMode="External"/><Relationship Id="rId483" Type="http://schemas.openxmlformats.org/officeDocument/2006/relationships/hyperlink" Target="https://doi.org/10.1007/s00410-020-1664-5" TargetMode="External"/><Relationship Id="rId690" Type="http://schemas.openxmlformats.org/officeDocument/2006/relationships/hyperlink" Target="https://doi.org/10.1029/2019GC008611" TargetMode="External"/><Relationship Id="rId704" Type="http://schemas.openxmlformats.org/officeDocument/2006/relationships/hyperlink" Target="https://doi.org/10.1007/s00410-020-1664-5" TargetMode="External"/><Relationship Id="rId911" Type="http://schemas.openxmlformats.org/officeDocument/2006/relationships/hyperlink" Target="https://doi.org/10.1007/s00445-010-0426-z" TargetMode="External"/><Relationship Id="rId1127" Type="http://schemas.openxmlformats.org/officeDocument/2006/relationships/hyperlink" Target="https://doi.org/10.1016/j.jvolgeores.2020.107109" TargetMode="External"/><Relationship Id="rId1334" Type="http://schemas.openxmlformats.org/officeDocument/2006/relationships/hyperlink" Target="https://doi.org/10.1130/G39157.1" TargetMode="External"/><Relationship Id="rId1541" Type="http://schemas.openxmlformats.org/officeDocument/2006/relationships/hyperlink" Target="https://doi.org/10.1007/s00445-014-0822-x" TargetMode="External"/><Relationship Id="rId40" Type="http://schemas.openxmlformats.org/officeDocument/2006/relationships/hyperlink" Target="https://doi.org/10.1007/s00445-019-1298-5" TargetMode="External"/><Relationship Id="rId136" Type="http://schemas.openxmlformats.org/officeDocument/2006/relationships/hyperlink" Target="https://doi.org/10.1007/s00445-021-01497-6" TargetMode="External"/><Relationship Id="rId343" Type="http://schemas.openxmlformats.org/officeDocument/2006/relationships/hyperlink" Target="https://doi.org/10.1029/2019GC008611" TargetMode="External"/><Relationship Id="rId550" Type="http://schemas.openxmlformats.org/officeDocument/2006/relationships/hyperlink" Target="https://doi.org/10.1007/s00410-020-1664-5" TargetMode="External"/><Relationship Id="rId788" Type="http://schemas.openxmlformats.org/officeDocument/2006/relationships/hyperlink" Target="https://doi.org/10.5194/se-9-431-2018" TargetMode="External"/><Relationship Id="rId995" Type="http://schemas.openxmlformats.org/officeDocument/2006/relationships/hyperlink" Target="https://doi.org/10.1007/s00445-006-0086-1" TargetMode="External"/><Relationship Id="rId1180" Type="http://schemas.openxmlformats.org/officeDocument/2006/relationships/hyperlink" Target="https://doi.org/10.1007/s00445-004-0368-4" TargetMode="External"/><Relationship Id="rId1401" Type="http://schemas.openxmlformats.org/officeDocument/2006/relationships/hyperlink" Target="https://doi.org/10.1007/s00445-020-1370-1" TargetMode="External"/><Relationship Id="rId1639" Type="http://schemas.openxmlformats.org/officeDocument/2006/relationships/hyperlink" Target="https://doi.org/10.1007/s00445-014-0822-x" TargetMode="External"/><Relationship Id="rId203" Type="http://schemas.openxmlformats.org/officeDocument/2006/relationships/hyperlink" Target="https://doi.org/10.1016/j.jvolgeores.2020.107068" TargetMode="External"/><Relationship Id="rId648" Type="http://schemas.openxmlformats.org/officeDocument/2006/relationships/hyperlink" Target="https://doi.org/10.5194/se-9-431-2018" TargetMode="External"/><Relationship Id="rId855" Type="http://schemas.openxmlformats.org/officeDocument/2006/relationships/hyperlink" Target="https://doi.org/10.1016/j.jvolgeores.2018.02.002" TargetMode="External"/><Relationship Id="rId1040" Type="http://schemas.openxmlformats.org/officeDocument/2006/relationships/hyperlink" Target="https://doi.org/10.1016/j.jvolgeores.2013.08.015" TargetMode="External"/><Relationship Id="rId1278" Type="http://schemas.openxmlformats.org/officeDocument/2006/relationships/hyperlink" Target="https://www.proquest.com/docview/2190795042/abstract/681838D9B30F4D2DPQ/1?accountid=9730" TargetMode="External"/><Relationship Id="rId1485" Type="http://schemas.openxmlformats.org/officeDocument/2006/relationships/hyperlink" Target="https://doi.org/10.1007/s00445-014-0822-x" TargetMode="External"/><Relationship Id="rId1692" Type="http://schemas.openxmlformats.org/officeDocument/2006/relationships/hyperlink" Target="https://doi.org/10.1007/s00445-014-0822-x" TargetMode="External"/><Relationship Id="rId1706" Type="http://schemas.openxmlformats.org/officeDocument/2006/relationships/hyperlink" Target="https://doi.org/10.1007/s00445-014-0822-x" TargetMode="External"/><Relationship Id="rId287" Type="http://schemas.openxmlformats.org/officeDocument/2006/relationships/hyperlink" Target="https://doi.org/10.1007/s004450050128" TargetMode="External"/><Relationship Id="rId410" Type="http://schemas.openxmlformats.org/officeDocument/2006/relationships/hyperlink" Target="https://doi.org/10.1029/2019GC008611" TargetMode="External"/><Relationship Id="rId494" Type="http://schemas.openxmlformats.org/officeDocument/2006/relationships/hyperlink" Target="https://doi.org/10.1007/s00410-020-1664-5" TargetMode="External"/><Relationship Id="rId508" Type="http://schemas.openxmlformats.org/officeDocument/2006/relationships/hyperlink" Target="https://doi.org/10.1007/s00410-020-1664-5" TargetMode="External"/><Relationship Id="rId715" Type="http://schemas.openxmlformats.org/officeDocument/2006/relationships/hyperlink" Target="https://doi.org/10.1007/s00410-020-1664-5" TargetMode="External"/><Relationship Id="rId922" Type="http://schemas.openxmlformats.org/officeDocument/2006/relationships/hyperlink" Target="https://doi.org/10.1007/s00445-010-0426-z" TargetMode="External"/><Relationship Id="rId1138" Type="http://schemas.openxmlformats.org/officeDocument/2006/relationships/hyperlink" Target="https://doi.org/10.1016/j.jvolgeores.2020.107109" TargetMode="External"/><Relationship Id="rId1345" Type="http://schemas.openxmlformats.org/officeDocument/2006/relationships/hyperlink" Target="https://doi.org/10.1029/2018GL081822" TargetMode="External"/><Relationship Id="rId1552" Type="http://schemas.openxmlformats.org/officeDocument/2006/relationships/hyperlink" Target="https://doi.org/10.1007/s00445-014-0822-x" TargetMode="External"/><Relationship Id="rId147" Type="http://schemas.openxmlformats.org/officeDocument/2006/relationships/hyperlink" Target="https://doi.org/10.1007/s00445-021-01497-6" TargetMode="External"/><Relationship Id="rId354" Type="http://schemas.openxmlformats.org/officeDocument/2006/relationships/hyperlink" Target="https://doi.org/10.1029/2019GC008611" TargetMode="External"/><Relationship Id="rId799" Type="http://schemas.openxmlformats.org/officeDocument/2006/relationships/hyperlink" Target="https://doi.org/10.5194/se-9-431-2018" TargetMode="External"/><Relationship Id="rId1191" Type="http://schemas.openxmlformats.org/officeDocument/2006/relationships/hyperlink" Target="https://doi.org/10.1016/j.jvolgeores.2009.04.003" TargetMode="External"/><Relationship Id="rId1205" Type="http://schemas.openxmlformats.org/officeDocument/2006/relationships/hyperlink" Target="https://doi.org/10.1007/s00445-009-0315-5" TargetMode="External"/><Relationship Id="rId51" Type="http://schemas.openxmlformats.org/officeDocument/2006/relationships/hyperlink" Target="https://doi.org/10.1007/s00445-019-1298-5" TargetMode="External"/><Relationship Id="rId561" Type="http://schemas.openxmlformats.org/officeDocument/2006/relationships/hyperlink" Target="https://doi.org/10.1007/s00410-020-1664-5" TargetMode="External"/><Relationship Id="rId659" Type="http://schemas.openxmlformats.org/officeDocument/2006/relationships/hyperlink" Target="https://doi.org/10.5194/se-9-431-2018" TargetMode="External"/><Relationship Id="rId866" Type="http://schemas.openxmlformats.org/officeDocument/2006/relationships/hyperlink" Target="https://doi.org/10.1016/j.jvolgeores.2018.02.002" TargetMode="External"/><Relationship Id="rId1289" Type="http://schemas.openxmlformats.org/officeDocument/2006/relationships/hyperlink" Target="https://doi.org/10.1016/j.epsl.2015.11.035" TargetMode="External"/><Relationship Id="rId1412" Type="http://schemas.openxmlformats.org/officeDocument/2006/relationships/hyperlink" Target="https://doi.org/10.1007/s00445-020-1370-1" TargetMode="External"/><Relationship Id="rId1496" Type="http://schemas.openxmlformats.org/officeDocument/2006/relationships/hyperlink" Target="https://doi.org/10.1007/s00445-014-0822-x" TargetMode="External"/><Relationship Id="rId1717" Type="http://schemas.openxmlformats.org/officeDocument/2006/relationships/hyperlink" Target="https://doi.org/10.1007/s00445-014-0822-x" TargetMode="External"/><Relationship Id="rId214" Type="http://schemas.openxmlformats.org/officeDocument/2006/relationships/hyperlink" Target="https://doi.org/10.1016/j.jvolgeores.2020.107068" TargetMode="External"/><Relationship Id="rId298" Type="http://schemas.openxmlformats.org/officeDocument/2006/relationships/hyperlink" Target="https://doi.org/10.1007/s004450050128" TargetMode="External"/><Relationship Id="rId421" Type="http://schemas.openxmlformats.org/officeDocument/2006/relationships/hyperlink" Target="https://doi.org/10.1007/s00410-020-1664-5" TargetMode="External"/><Relationship Id="rId519" Type="http://schemas.openxmlformats.org/officeDocument/2006/relationships/hyperlink" Target="https://doi.org/10.1007/s00410-020-1664-5" TargetMode="External"/><Relationship Id="rId1051" Type="http://schemas.openxmlformats.org/officeDocument/2006/relationships/hyperlink" Target="https://doi.org/10.1016/j.jvolgeores.2013.08.015" TargetMode="External"/><Relationship Id="rId1149" Type="http://schemas.openxmlformats.org/officeDocument/2006/relationships/hyperlink" Target="https://doi.org/10.1016/j.jvolgeores.2015.05.021" TargetMode="External"/><Relationship Id="rId1356" Type="http://schemas.openxmlformats.org/officeDocument/2006/relationships/hyperlink" Target="https://doi.org/10.1029/2018GL081822" TargetMode="External"/><Relationship Id="rId158" Type="http://schemas.openxmlformats.org/officeDocument/2006/relationships/hyperlink" Target="https://doi.org/10.1029/2018GC008006" TargetMode="External"/><Relationship Id="rId726" Type="http://schemas.openxmlformats.org/officeDocument/2006/relationships/hyperlink" Target="https://doi.org/10.1007/s00410-020-1664-5" TargetMode="External"/><Relationship Id="rId933" Type="http://schemas.openxmlformats.org/officeDocument/2006/relationships/hyperlink" Target="https://doi.org/10.1016/j.jvolgeores.2013.01.016" TargetMode="External"/><Relationship Id="rId1009" Type="http://schemas.openxmlformats.org/officeDocument/2006/relationships/hyperlink" Target="https://doi.org/10.1016/0377-0273(94)00015-8" TargetMode="External"/><Relationship Id="rId1563" Type="http://schemas.openxmlformats.org/officeDocument/2006/relationships/hyperlink" Target="https://doi.org/10.1007/s00445-014-0822-x" TargetMode="External"/><Relationship Id="rId62" Type="http://schemas.openxmlformats.org/officeDocument/2006/relationships/hyperlink" Target="https://doi.org/10.1007/s00445-019-1298-5" TargetMode="External"/><Relationship Id="rId365" Type="http://schemas.openxmlformats.org/officeDocument/2006/relationships/hyperlink" Target="https://doi.org/10.1029/2019GC008611" TargetMode="External"/><Relationship Id="rId572" Type="http://schemas.openxmlformats.org/officeDocument/2006/relationships/hyperlink" Target="https://doi.org/10.5194/se-9-431-2018" TargetMode="External"/><Relationship Id="rId1216" Type="http://schemas.openxmlformats.org/officeDocument/2006/relationships/hyperlink" Target="https://doi.org/10.1007/s00445-009-0315-5" TargetMode="External"/><Relationship Id="rId1423" Type="http://schemas.openxmlformats.org/officeDocument/2006/relationships/hyperlink" Target="https://doi.org/10.1016/j.epsl.2022.117891" TargetMode="External"/><Relationship Id="rId1630" Type="http://schemas.openxmlformats.org/officeDocument/2006/relationships/hyperlink" Target="https://doi.org/10.1007/s00445-014-0822-x" TargetMode="External"/><Relationship Id="rId225" Type="http://schemas.openxmlformats.org/officeDocument/2006/relationships/hyperlink" Target="https://doi.org/10.1016/j.jvolgeores.2020.107068" TargetMode="External"/><Relationship Id="rId432" Type="http://schemas.openxmlformats.org/officeDocument/2006/relationships/hyperlink" Target="https://doi.org/10.1007/s00410-020-1664-5" TargetMode="External"/><Relationship Id="rId877" Type="http://schemas.openxmlformats.org/officeDocument/2006/relationships/hyperlink" Target="https://doi.org/10.1016/j.jvolgeores.2018.02.002" TargetMode="External"/><Relationship Id="rId1062" Type="http://schemas.openxmlformats.org/officeDocument/2006/relationships/hyperlink" Target="https://doi.org/10.1016/j.epsl.2012.09.042" TargetMode="External"/><Relationship Id="rId737" Type="http://schemas.openxmlformats.org/officeDocument/2006/relationships/hyperlink" Target="https://doi.org/10.1007/s00410-020-1664-5" TargetMode="External"/><Relationship Id="rId944" Type="http://schemas.openxmlformats.org/officeDocument/2006/relationships/hyperlink" Target="https://doi.org/10.1029/2007JB005328" TargetMode="External"/><Relationship Id="rId1367" Type="http://schemas.openxmlformats.org/officeDocument/2006/relationships/hyperlink" Target="https://doi.org/10.1007/s00445-020-1370-1" TargetMode="External"/><Relationship Id="rId1574" Type="http://schemas.openxmlformats.org/officeDocument/2006/relationships/hyperlink" Target="https://doi.org/10.1007/s00445-014-0822-x" TargetMode="External"/><Relationship Id="rId73" Type="http://schemas.openxmlformats.org/officeDocument/2006/relationships/hyperlink" Target="https://doi.org/10.1007/s00445-019-1298-5" TargetMode="External"/><Relationship Id="rId169" Type="http://schemas.openxmlformats.org/officeDocument/2006/relationships/hyperlink" Target="https://doi.org/10.1029/2018GC008006" TargetMode="External"/><Relationship Id="rId376" Type="http://schemas.openxmlformats.org/officeDocument/2006/relationships/hyperlink" Target="https://doi.org/10.1029/2019GC008611" TargetMode="External"/><Relationship Id="rId583" Type="http://schemas.openxmlformats.org/officeDocument/2006/relationships/hyperlink" Target="https://doi.org/10.5194/se-9-431-2018" TargetMode="External"/><Relationship Id="rId790" Type="http://schemas.openxmlformats.org/officeDocument/2006/relationships/hyperlink" Target="https://doi.org/10.5194/se-9-431-2018" TargetMode="External"/><Relationship Id="rId804" Type="http://schemas.openxmlformats.org/officeDocument/2006/relationships/hyperlink" Target="https://doi.org/10.5194/se-9-431-2018" TargetMode="External"/><Relationship Id="rId1227" Type="http://schemas.openxmlformats.org/officeDocument/2006/relationships/hyperlink" Target="https://doi.org/10.1016/j.jvolgeores.2004.05.015" TargetMode="External"/><Relationship Id="rId1434" Type="http://schemas.openxmlformats.org/officeDocument/2006/relationships/hyperlink" Target="https://doi.org/10.1007/s00445-014-0822-x" TargetMode="External"/><Relationship Id="rId1641" Type="http://schemas.openxmlformats.org/officeDocument/2006/relationships/hyperlink" Target="https://doi.org/10.1007/s00445-014-0822-x" TargetMode="External"/><Relationship Id="rId4" Type="http://schemas.openxmlformats.org/officeDocument/2006/relationships/hyperlink" Target="https://doi.org/10.1007/s00445-019-1298-5" TargetMode="External"/><Relationship Id="rId236" Type="http://schemas.openxmlformats.org/officeDocument/2006/relationships/hyperlink" Target="https://doi.org/10.1029/2006GL027224" TargetMode="External"/><Relationship Id="rId443" Type="http://schemas.openxmlformats.org/officeDocument/2006/relationships/hyperlink" Target="https://doi.org/10.1007/s00410-020-1664-5" TargetMode="External"/><Relationship Id="rId650" Type="http://schemas.openxmlformats.org/officeDocument/2006/relationships/hyperlink" Target="https://doi.org/10.5194/se-9-431-2018" TargetMode="External"/><Relationship Id="rId888" Type="http://schemas.openxmlformats.org/officeDocument/2006/relationships/hyperlink" Target="https://doi.org/10.1016/j.epsl.2021.117134" TargetMode="External"/><Relationship Id="rId1073" Type="http://schemas.openxmlformats.org/officeDocument/2006/relationships/hyperlink" Target="https://doi.org/10.1016/j.epsl.2012.09.042" TargetMode="External"/><Relationship Id="rId1280" Type="http://schemas.openxmlformats.org/officeDocument/2006/relationships/hyperlink" Target="https://www.proquest.com/docview/2190795042/abstract/681838D9B30F4D2DPQ/1?accountid=9730" TargetMode="External"/><Relationship Id="rId1501" Type="http://schemas.openxmlformats.org/officeDocument/2006/relationships/hyperlink" Target="https://doi.org/10.1007/s00445-014-0822-x" TargetMode="External"/><Relationship Id="rId303" Type="http://schemas.openxmlformats.org/officeDocument/2006/relationships/hyperlink" Target="https://doi.org/10.1007/s004450050128" TargetMode="External"/><Relationship Id="rId748" Type="http://schemas.openxmlformats.org/officeDocument/2006/relationships/hyperlink" Target="https://doi.org/10.1007/s00410-020-1664-5" TargetMode="External"/><Relationship Id="rId955" Type="http://schemas.openxmlformats.org/officeDocument/2006/relationships/hyperlink" Target="https://doi.org/10.1002/2013JB010355" TargetMode="External"/><Relationship Id="rId1140" Type="http://schemas.openxmlformats.org/officeDocument/2006/relationships/hyperlink" Target="https://doi.org/10.1016/j.jvolgeores.2020.107109" TargetMode="External"/><Relationship Id="rId1378" Type="http://schemas.openxmlformats.org/officeDocument/2006/relationships/hyperlink" Target="https://doi.org/10.1007/s00445-020-1370-1" TargetMode="External"/><Relationship Id="rId1585" Type="http://schemas.openxmlformats.org/officeDocument/2006/relationships/hyperlink" Target="https://doi.org/10.1007/s00445-014-0822-x" TargetMode="External"/><Relationship Id="rId84" Type="http://schemas.openxmlformats.org/officeDocument/2006/relationships/hyperlink" Target="https://doi.org/10.1007/s00445-019-1298-5" TargetMode="External"/><Relationship Id="rId387" Type="http://schemas.openxmlformats.org/officeDocument/2006/relationships/hyperlink" Target="https://doi.org/10.1029/2019GC008611" TargetMode="External"/><Relationship Id="rId510" Type="http://schemas.openxmlformats.org/officeDocument/2006/relationships/hyperlink" Target="https://doi.org/10.1007/s00410-020-1664-5" TargetMode="External"/><Relationship Id="rId594" Type="http://schemas.openxmlformats.org/officeDocument/2006/relationships/hyperlink" Target="https://doi.org/10.5194/se-9-431-2018" TargetMode="External"/><Relationship Id="rId608" Type="http://schemas.openxmlformats.org/officeDocument/2006/relationships/hyperlink" Target="https://doi.org/10.5194/se-9-431-2018" TargetMode="External"/><Relationship Id="rId815" Type="http://schemas.openxmlformats.org/officeDocument/2006/relationships/hyperlink" Target="https://doi.org/10.5194/se-9-431-2018" TargetMode="External"/><Relationship Id="rId1238" Type="http://schemas.openxmlformats.org/officeDocument/2006/relationships/hyperlink" Target="https://doi.org/10.1016/j.jvolgeores.2004.05.015" TargetMode="External"/><Relationship Id="rId1445" Type="http://schemas.openxmlformats.org/officeDocument/2006/relationships/hyperlink" Target="https://doi.org/10.1007/s00445-014-0822-x" TargetMode="External"/><Relationship Id="rId1652" Type="http://schemas.openxmlformats.org/officeDocument/2006/relationships/hyperlink" Target="https://doi.org/10.1007/s00445-014-0822-x" TargetMode="External"/><Relationship Id="rId247" Type="http://schemas.openxmlformats.org/officeDocument/2006/relationships/hyperlink" Target="https://doi.org/10.1029/2006GL027224" TargetMode="External"/><Relationship Id="rId899" Type="http://schemas.openxmlformats.org/officeDocument/2006/relationships/hyperlink" Target="https://doi.org/10.1007/s00445-011-0531-7" TargetMode="External"/><Relationship Id="rId1000" Type="http://schemas.openxmlformats.org/officeDocument/2006/relationships/hyperlink" Target="https://doi.org/10.1007/s00445-014-0824-8" TargetMode="External"/><Relationship Id="rId1084" Type="http://schemas.openxmlformats.org/officeDocument/2006/relationships/hyperlink" Target="https://doi.org/10.1016/j.epsl.2012.09.042" TargetMode="External"/><Relationship Id="rId1305" Type="http://schemas.openxmlformats.org/officeDocument/2006/relationships/hyperlink" Target="https://doi.org/10.1016/j.epsl.2015.11.035" TargetMode="External"/><Relationship Id="rId107" Type="http://schemas.openxmlformats.org/officeDocument/2006/relationships/hyperlink" Target="https://doi.org/10.1007/s00445-021-01497-6" TargetMode="External"/><Relationship Id="rId454" Type="http://schemas.openxmlformats.org/officeDocument/2006/relationships/hyperlink" Target="https://doi.org/10.1007/s00410-020-1664-5" TargetMode="External"/><Relationship Id="rId661" Type="http://schemas.openxmlformats.org/officeDocument/2006/relationships/hyperlink" Target="https://doi.org/10.5194/se-9-431-2018" TargetMode="External"/><Relationship Id="rId759" Type="http://schemas.openxmlformats.org/officeDocument/2006/relationships/hyperlink" Target="https://doi.org/10.5194/se-9-431-2018" TargetMode="External"/><Relationship Id="rId966" Type="http://schemas.openxmlformats.org/officeDocument/2006/relationships/hyperlink" Target="https://doi.org/10.1002/2013JB010355" TargetMode="External"/><Relationship Id="rId1291" Type="http://schemas.openxmlformats.org/officeDocument/2006/relationships/hyperlink" Target="https://doi.org/10.1016/j.epsl.2015.11.035" TargetMode="External"/><Relationship Id="rId1389" Type="http://schemas.openxmlformats.org/officeDocument/2006/relationships/hyperlink" Target="https://doi.org/10.1007/s00445-020-1370-1" TargetMode="External"/><Relationship Id="rId1512" Type="http://schemas.openxmlformats.org/officeDocument/2006/relationships/hyperlink" Target="https://doi.org/10.1007/s00445-014-0822-x" TargetMode="External"/><Relationship Id="rId1596" Type="http://schemas.openxmlformats.org/officeDocument/2006/relationships/hyperlink" Target="https://doi.org/10.1007/s00445-014-0822-x" TargetMode="External"/><Relationship Id="rId11" Type="http://schemas.openxmlformats.org/officeDocument/2006/relationships/hyperlink" Target="https://doi.org/10.1007/s00445-019-1298-5" TargetMode="External"/><Relationship Id="rId314" Type="http://schemas.openxmlformats.org/officeDocument/2006/relationships/hyperlink" Target="https://doi.org/10.1007/s004450050128" TargetMode="External"/><Relationship Id="rId398" Type="http://schemas.openxmlformats.org/officeDocument/2006/relationships/hyperlink" Target="https://doi.org/10.1029/2019GC008611" TargetMode="External"/><Relationship Id="rId521" Type="http://schemas.openxmlformats.org/officeDocument/2006/relationships/hyperlink" Target="https://doi.org/10.1007/s00410-020-1664-5" TargetMode="External"/><Relationship Id="rId619" Type="http://schemas.openxmlformats.org/officeDocument/2006/relationships/hyperlink" Target="https://doi.org/10.5194/se-9-431-2018" TargetMode="External"/><Relationship Id="rId1151" Type="http://schemas.openxmlformats.org/officeDocument/2006/relationships/hyperlink" Target="https://doi.org/10.1007/s00445-014-0826-6" TargetMode="External"/><Relationship Id="rId1249" Type="http://schemas.openxmlformats.org/officeDocument/2006/relationships/hyperlink" Target="https://doi.org/10.1016/j.jvolgeores.2004.05.015" TargetMode="External"/><Relationship Id="rId95" Type="http://schemas.openxmlformats.org/officeDocument/2006/relationships/hyperlink" Target="https://doi.org/10.1007/s00445-021-01497-6" TargetMode="External"/><Relationship Id="rId160" Type="http://schemas.openxmlformats.org/officeDocument/2006/relationships/hyperlink" Target="https://doi.org/10.1029/2018GC008006" TargetMode="External"/><Relationship Id="rId826" Type="http://schemas.openxmlformats.org/officeDocument/2006/relationships/hyperlink" Target="https://doi.org/10.5194/se-9-431-2018" TargetMode="External"/><Relationship Id="rId1011" Type="http://schemas.openxmlformats.org/officeDocument/2006/relationships/hyperlink" Target="https://doi.org/10.1016/0377-0273(94)00015-8" TargetMode="External"/><Relationship Id="rId1109" Type="http://schemas.openxmlformats.org/officeDocument/2006/relationships/hyperlink" Target="https://doi.org/10.1016/j.epsl.2012.09.042" TargetMode="External"/><Relationship Id="rId1456" Type="http://schemas.openxmlformats.org/officeDocument/2006/relationships/hyperlink" Target="https://doi.org/10.1007/s00445-014-0822-x" TargetMode="External"/><Relationship Id="rId1663" Type="http://schemas.openxmlformats.org/officeDocument/2006/relationships/hyperlink" Target="https://doi.org/10.1007/s00445-014-0822-x" TargetMode="External"/><Relationship Id="rId258" Type="http://schemas.openxmlformats.org/officeDocument/2006/relationships/hyperlink" Target="https://doi.org/10.1007/s004450050128" TargetMode="External"/><Relationship Id="rId465" Type="http://schemas.openxmlformats.org/officeDocument/2006/relationships/hyperlink" Target="https://doi.org/10.1007/s00410-020-1664-5" TargetMode="External"/><Relationship Id="rId672" Type="http://schemas.openxmlformats.org/officeDocument/2006/relationships/hyperlink" Target="https://doi.org/10.1016/j.epsl.2021.117134" TargetMode="External"/><Relationship Id="rId1095" Type="http://schemas.openxmlformats.org/officeDocument/2006/relationships/hyperlink" Target="https://doi.org/10.1016/j.epsl.2012.09.042" TargetMode="External"/><Relationship Id="rId1316" Type="http://schemas.openxmlformats.org/officeDocument/2006/relationships/hyperlink" Target="https://doi.org/10.1130/G39157.1" TargetMode="External"/><Relationship Id="rId1523" Type="http://schemas.openxmlformats.org/officeDocument/2006/relationships/hyperlink" Target="https://doi.org/10.1007/s00445-014-0822-x" TargetMode="External"/><Relationship Id="rId22" Type="http://schemas.openxmlformats.org/officeDocument/2006/relationships/hyperlink" Target="https://doi.org/10.1007/s00445-019-1298-5" TargetMode="External"/><Relationship Id="rId118" Type="http://schemas.openxmlformats.org/officeDocument/2006/relationships/hyperlink" Target="https://doi.org/10.1007/s00445-021-01497-6" TargetMode="External"/><Relationship Id="rId325" Type="http://schemas.openxmlformats.org/officeDocument/2006/relationships/hyperlink" Target="https://doi.org/10.1029/2019GC008611" TargetMode="External"/><Relationship Id="rId532" Type="http://schemas.openxmlformats.org/officeDocument/2006/relationships/hyperlink" Target="https://doi.org/10.1007/s00410-020-1664-5" TargetMode="External"/><Relationship Id="rId977" Type="http://schemas.openxmlformats.org/officeDocument/2006/relationships/hyperlink" Target="https://doi.org/10.1002/2013JB010355" TargetMode="External"/><Relationship Id="rId1162" Type="http://schemas.openxmlformats.org/officeDocument/2006/relationships/hyperlink" Target="https://doi.org/10.1007/s00445-004-0368-4" TargetMode="External"/><Relationship Id="rId171" Type="http://schemas.openxmlformats.org/officeDocument/2006/relationships/hyperlink" Target="https://doi.org/10.1029/2018GC008006" TargetMode="External"/><Relationship Id="rId837" Type="http://schemas.openxmlformats.org/officeDocument/2006/relationships/hyperlink" Target="https://doi.org/10.1007/s00410-020-1664-5" TargetMode="External"/><Relationship Id="rId1022" Type="http://schemas.openxmlformats.org/officeDocument/2006/relationships/hyperlink" Target="https://doi.org/10.1016/j.jvolgeores.2019.07.013" TargetMode="External"/><Relationship Id="rId1467" Type="http://schemas.openxmlformats.org/officeDocument/2006/relationships/hyperlink" Target="https://doi.org/10.1007/s00445-014-0822-x" TargetMode="External"/><Relationship Id="rId1674" Type="http://schemas.openxmlformats.org/officeDocument/2006/relationships/hyperlink" Target="https://doi.org/10.1007/s00445-014-0822-x" TargetMode="External"/><Relationship Id="rId269" Type="http://schemas.openxmlformats.org/officeDocument/2006/relationships/hyperlink" Target="https://doi.org/10.1007/s004450050128" TargetMode="External"/><Relationship Id="rId476" Type="http://schemas.openxmlformats.org/officeDocument/2006/relationships/hyperlink" Target="https://doi.org/10.1007/s00410-020-1664-5" TargetMode="External"/><Relationship Id="rId683" Type="http://schemas.openxmlformats.org/officeDocument/2006/relationships/hyperlink" Target="https://doi.org/10.1029/2019GC008611" TargetMode="External"/><Relationship Id="rId890" Type="http://schemas.openxmlformats.org/officeDocument/2006/relationships/hyperlink" Target="https://doi.org/10.1016/j.epsl.2021.117134" TargetMode="External"/><Relationship Id="rId904" Type="http://schemas.openxmlformats.org/officeDocument/2006/relationships/hyperlink" Target="https://doi.org/10.1007/s00445-011-0531-7" TargetMode="External"/><Relationship Id="rId1327" Type="http://schemas.openxmlformats.org/officeDocument/2006/relationships/hyperlink" Target="https://doi.org/10.1130/G39157.1" TargetMode="External"/><Relationship Id="rId1534" Type="http://schemas.openxmlformats.org/officeDocument/2006/relationships/hyperlink" Target="https://doi.org/10.1007/s00445-014-0822-x" TargetMode="External"/><Relationship Id="rId33" Type="http://schemas.openxmlformats.org/officeDocument/2006/relationships/hyperlink" Target="https://doi.org/10.1007/s00445-019-1298-5" TargetMode="External"/><Relationship Id="rId129" Type="http://schemas.openxmlformats.org/officeDocument/2006/relationships/hyperlink" Target="https://doi.org/10.1007/s00445-021-01497-6" TargetMode="External"/><Relationship Id="rId336" Type="http://schemas.openxmlformats.org/officeDocument/2006/relationships/hyperlink" Target="https://doi.org/10.1029/2019GC008611" TargetMode="External"/><Relationship Id="rId543" Type="http://schemas.openxmlformats.org/officeDocument/2006/relationships/hyperlink" Target="https://doi.org/10.1007/s00410-020-1664-5" TargetMode="External"/><Relationship Id="rId988" Type="http://schemas.openxmlformats.org/officeDocument/2006/relationships/hyperlink" Target="https://doi.org/10.1002/2013JB010355" TargetMode="External"/><Relationship Id="rId1173" Type="http://schemas.openxmlformats.org/officeDocument/2006/relationships/hyperlink" Target="https://doi.org/10.1007/s00445-004-0368-4" TargetMode="External"/><Relationship Id="rId1380" Type="http://schemas.openxmlformats.org/officeDocument/2006/relationships/hyperlink" Target="https://doi.org/10.1007/s00445-020-1370-1" TargetMode="External"/><Relationship Id="rId1601" Type="http://schemas.openxmlformats.org/officeDocument/2006/relationships/hyperlink" Target="https://doi.org/10.1007/s00445-014-0822-x" TargetMode="External"/><Relationship Id="rId182" Type="http://schemas.openxmlformats.org/officeDocument/2006/relationships/hyperlink" Target="https://doi.org/10.1016/j.jvolgeores.2020.107068" TargetMode="External"/><Relationship Id="rId403" Type="http://schemas.openxmlformats.org/officeDocument/2006/relationships/hyperlink" Target="https://doi.org/10.1029/2019GC008611" TargetMode="External"/><Relationship Id="rId750" Type="http://schemas.openxmlformats.org/officeDocument/2006/relationships/hyperlink" Target="https://doi.org/10.1007/s00410-020-1664-5" TargetMode="External"/><Relationship Id="rId848" Type="http://schemas.openxmlformats.org/officeDocument/2006/relationships/hyperlink" Target="https://doi.org/10.1016/j.jvolgeores.2018.02.002" TargetMode="External"/><Relationship Id="rId1033" Type="http://schemas.openxmlformats.org/officeDocument/2006/relationships/hyperlink" Target="https://doi.org/10.1016/j.jvolgeores.2019.07.013" TargetMode="External"/><Relationship Id="rId1478" Type="http://schemas.openxmlformats.org/officeDocument/2006/relationships/hyperlink" Target="https://doi.org/10.1007/s00445-014-0822-x" TargetMode="External"/><Relationship Id="rId1685" Type="http://schemas.openxmlformats.org/officeDocument/2006/relationships/hyperlink" Target="https://doi.org/10.1007/s00445-014-0822-x" TargetMode="External"/><Relationship Id="rId487" Type="http://schemas.openxmlformats.org/officeDocument/2006/relationships/hyperlink" Target="https://doi.org/10.1007/s00410-020-1664-5" TargetMode="External"/><Relationship Id="rId610" Type="http://schemas.openxmlformats.org/officeDocument/2006/relationships/hyperlink" Target="https://doi.org/10.5194/se-9-431-2018" TargetMode="External"/><Relationship Id="rId694" Type="http://schemas.openxmlformats.org/officeDocument/2006/relationships/hyperlink" Target="https://doi.org/10.1029/2019GC008611" TargetMode="External"/><Relationship Id="rId708" Type="http://schemas.openxmlformats.org/officeDocument/2006/relationships/hyperlink" Target="https://doi.org/10.1007/s00410-020-1664-5" TargetMode="External"/><Relationship Id="rId915" Type="http://schemas.openxmlformats.org/officeDocument/2006/relationships/hyperlink" Target="https://doi.org/10.1007/s00445-010-0426-z" TargetMode="External"/><Relationship Id="rId1240" Type="http://schemas.openxmlformats.org/officeDocument/2006/relationships/hyperlink" Target="https://doi.org/10.1016/j.jvolgeores.2004.05.015" TargetMode="External"/><Relationship Id="rId1338" Type="http://schemas.openxmlformats.org/officeDocument/2006/relationships/hyperlink" Target="https://doi.org/10.1029/2018GL081822" TargetMode="External"/><Relationship Id="rId1545" Type="http://schemas.openxmlformats.org/officeDocument/2006/relationships/hyperlink" Target="https://doi.org/10.1007/s00445-014-0822-x" TargetMode="External"/><Relationship Id="rId347" Type="http://schemas.openxmlformats.org/officeDocument/2006/relationships/hyperlink" Target="https://doi.org/10.1029/2019GC008611" TargetMode="External"/><Relationship Id="rId999" Type="http://schemas.openxmlformats.org/officeDocument/2006/relationships/hyperlink" Target="https://doi.org/10.1007/s00445-006-0086-1" TargetMode="External"/><Relationship Id="rId1100" Type="http://schemas.openxmlformats.org/officeDocument/2006/relationships/hyperlink" Target="https://doi.org/10.1016/j.epsl.2012.09.042" TargetMode="External"/><Relationship Id="rId1184" Type="http://schemas.openxmlformats.org/officeDocument/2006/relationships/hyperlink" Target="https://doi.org/10.1007/s00445-004-0368-4" TargetMode="External"/><Relationship Id="rId1405" Type="http://schemas.openxmlformats.org/officeDocument/2006/relationships/hyperlink" Target="https://doi.org/10.1007/s00445-020-1370-1" TargetMode="External"/><Relationship Id="rId44" Type="http://schemas.openxmlformats.org/officeDocument/2006/relationships/hyperlink" Target="https://doi.org/10.1007/s00445-019-1298-5" TargetMode="External"/><Relationship Id="rId554" Type="http://schemas.openxmlformats.org/officeDocument/2006/relationships/hyperlink" Target="https://doi.org/10.1007/s00410-020-1664-5" TargetMode="External"/><Relationship Id="rId761" Type="http://schemas.openxmlformats.org/officeDocument/2006/relationships/hyperlink" Target="https://doi.org/10.5194/se-9-431-2018" TargetMode="External"/><Relationship Id="rId859" Type="http://schemas.openxmlformats.org/officeDocument/2006/relationships/hyperlink" Target="https://doi.org/10.1016/j.jvolgeores.2018.02.002" TargetMode="External"/><Relationship Id="rId1391" Type="http://schemas.openxmlformats.org/officeDocument/2006/relationships/hyperlink" Target="https://doi.org/10.1007/s00445-020-1370-1" TargetMode="External"/><Relationship Id="rId1489" Type="http://schemas.openxmlformats.org/officeDocument/2006/relationships/hyperlink" Target="https://doi.org/10.1007/s00445-014-0822-x" TargetMode="External"/><Relationship Id="rId1612" Type="http://schemas.openxmlformats.org/officeDocument/2006/relationships/hyperlink" Target="https://doi.org/10.1007/s00445-014-0822-x" TargetMode="External"/><Relationship Id="rId1696" Type="http://schemas.openxmlformats.org/officeDocument/2006/relationships/hyperlink" Target="https://doi.org/10.1007/s00445-014-0822-x" TargetMode="External"/><Relationship Id="rId193" Type="http://schemas.openxmlformats.org/officeDocument/2006/relationships/hyperlink" Target="https://doi.org/10.1016/j.jvolgeores.2020.107068" TargetMode="External"/><Relationship Id="rId207" Type="http://schemas.openxmlformats.org/officeDocument/2006/relationships/hyperlink" Target="https://doi.org/10.1016/j.jvolgeores.2020.107068" TargetMode="External"/><Relationship Id="rId414" Type="http://schemas.openxmlformats.org/officeDocument/2006/relationships/hyperlink" Target="https://doi.org/10.1007/s00410-020-1664-5" TargetMode="External"/><Relationship Id="rId498" Type="http://schemas.openxmlformats.org/officeDocument/2006/relationships/hyperlink" Target="https://doi.org/10.1007/s00410-020-1664-5" TargetMode="External"/><Relationship Id="rId621" Type="http://schemas.openxmlformats.org/officeDocument/2006/relationships/hyperlink" Target="https://doi.org/10.5194/se-9-431-2018" TargetMode="External"/><Relationship Id="rId1044" Type="http://schemas.openxmlformats.org/officeDocument/2006/relationships/hyperlink" Target="https://doi.org/10.1016/j.jvolgeores.2013.08.015" TargetMode="External"/><Relationship Id="rId1251" Type="http://schemas.openxmlformats.org/officeDocument/2006/relationships/hyperlink" Target="https://doi.org/10.1144/IAVCEl002.7" TargetMode="External"/><Relationship Id="rId1349" Type="http://schemas.openxmlformats.org/officeDocument/2006/relationships/hyperlink" Target="https://doi.org/10.1029/2018GL081822" TargetMode="External"/><Relationship Id="rId260" Type="http://schemas.openxmlformats.org/officeDocument/2006/relationships/hyperlink" Target="https://doi.org/10.1007/s004450050128" TargetMode="External"/><Relationship Id="rId719" Type="http://schemas.openxmlformats.org/officeDocument/2006/relationships/hyperlink" Target="https://doi.org/10.1007/s00410-020-1664-5" TargetMode="External"/><Relationship Id="rId926" Type="http://schemas.openxmlformats.org/officeDocument/2006/relationships/hyperlink" Target="https://doi.org/10.1016/j.jvolgeores.2013.01.016" TargetMode="External"/><Relationship Id="rId1111" Type="http://schemas.openxmlformats.org/officeDocument/2006/relationships/hyperlink" Target="https://doi.org/10.1016/j.epsl.2012.09.042" TargetMode="External"/><Relationship Id="rId1556" Type="http://schemas.openxmlformats.org/officeDocument/2006/relationships/hyperlink" Target="https://doi.org/10.1007/s00445-014-0822-x" TargetMode="External"/><Relationship Id="rId55" Type="http://schemas.openxmlformats.org/officeDocument/2006/relationships/hyperlink" Target="https://doi.org/10.1007/s00445-019-1298-5" TargetMode="External"/><Relationship Id="rId120" Type="http://schemas.openxmlformats.org/officeDocument/2006/relationships/hyperlink" Target="https://doi.org/10.1007/s00445-021-01497-6" TargetMode="External"/><Relationship Id="rId358" Type="http://schemas.openxmlformats.org/officeDocument/2006/relationships/hyperlink" Target="https://doi.org/10.1029/2019GC008611" TargetMode="External"/><Relationship Id="rId565" Type="http://schemas.openxmlformats.org/officeDocument/2006/relationships/hyperlink" Target="https://doi.org/10.1007/s00410-020-1664-5" TargetMode="External"/><Relationship Id="rId772" Type="http://schemas.openxmlformats.org/officeDocument/2006/relationships/hyperlink" Target="https://doi.org/10.5194/se-9-431-2018" TargetMode="External"/><Relationship Id="rId1195" Type="http://schemas.openxmlformats.org/officeDocument/2006/relationships/hyperlink" Target="https://doi.org/10.1007/s00445-006-0067-4" TargetMode="External"/><Relationship Id="rId1209" Type="http://schemas.openxmlformats.org/officeDocument/2006/relationships/hyperlink" Target="https://doi.org/10.1007/s00445-009-0315-5" TargetMode="External"/><Relationship Id="rId1416" Type="http://schemas.openxmlformats.org/officeDocument/2006/relationships/hyperlink" Target="https://doi.org/10.1007/s00445-020-1370-1" TargetMode="External"/><Relationship Id="rId1623" Type="http://schemas.openxmlformats.org/officeDocument/2006/relationships/hyperlink" Target="https://doi.org/10.1007/s00445-014-0822-x" TargetMode="External"/><Relationship Id="rId218" Type="http://schemas.openxmlformats.org/officeDocument/2006/relationships/hyperlink" Target="https://doi.org/10.1016/j.jvolgeores.2020.107068" TargetMode="External"/><Relationship Id="rId425" Type="http://schemas.openxmlformats.org/officeDocument/2006/relationships/hyperlink" Target="https://doi.org/10.1007/s00410-020-1664-5" TargetMode="External"/><Relationship Id="rId632" Type="http://schemas.openxmlformats.org/officeDocument/2006/relationships/hyperlink" Target="https://doi.org/10.5194/se-9-431-2018" TargetMode="External"/><Relationship Id="rId1055" Type="http://schemas.openxmlformats.org/officeDocument/2006/relationships/hyperlink" Target="https://doi.org/10.1016/j.jvolgeores.2013.08.015" TargetMode="External"/><Relationship Id="rId1262" Type="http://schemas.openxmlformats.org/officeDocument/2006/relationships/hyperlink" Target="https://www.proquest.com/docview/2190795042/abstract/681838D9B30F4D2DPQ/1?accountid=9730" TargetMode="External"/><Relationship Id="rId271" Type="http://schemas.openxmlformats.org/officeDocument/2006/relationships/hyperlink" Target="https://doi.org/10.1007/s004450050128" TargetMode="External"/><Relationship Id="rId937" Type="http://schemas.openxmlformats.org/officeDocument/2006/relationships/hyperlink" Target="https://doi.org/10.5194/se-9-431-2018" TargetMode="External"/><Relationship Id="rId1122" Type="http://schemas.openxmlformats.org/officeDocument/2006/relationships/hyperlink" Target="https://doi.org/10.1016/j.epsl.2012.09.042" TargetMode="External"/><Relationship Id="rId1567" Type="http://schemas.openxmlformats.org/officeDocument/2006/relationships/hyperlink" Target="https://doi.org/10.1007/s00445-014-0822-x" TargetMode="External"/><Relationship Id="rId66" Type="http://schemas.openxmlformats.org/officeDocument/2006/relationships/hyperlink" Target="https://doi.org/10.1007/s00445-019-1298-5" TargetMode="External"/><Relationship Id="rId131" Type="http://schemas.openxmlformats.org/officeDocument/2006/relationships/hyperlink" Target="https://doi.org/10.1007/s00445-021-01497-6" TargetMode="External"/><Relationship Id="rId369" Type="http://schemas.openxmlformats.org/officeDocument/2006/relationships/hyperlink" Target="https://doi.org/10.1029/2019GC008611" TargetMode="External"/><Relationship Id="rId576" Type="http://schemas.openxmlformats.org/officeDocument/2006/relationships/hyperlink" Target="https://doi.org/10.5194/se-9-431-2018" TargetMode="External"/><Relationship Id="rId783" Type="http://schemas.openxmlformats.org/officeDocument/2006/relationships/hyperlink" Target="https://doi.org/10.5194/se-9-431-2018" TargetMode="External"/><Relationship Id="rId990" Type="http://schemas.openxmlformats.org/officeDocument/2006/relationships/hyperlink" Target="https://doi.org/10.1002/2013JB010355" TargetMode="External"/><Relationship Id="rId1427" Type="http://schemas.openxmlformats.org/officeDocument/2006/relationships/hyperlink" Target="https://doi.org/10.1007/s00445-022-01612-1" TargetMode="External"/><Relationship Id="rId1634" Type="http://schemas.openxmlformats.org/officeDocument/2006/relationships/hyperlink" Target="https://doi.org/10.1007/s00445-014-0822-x" TargetMode="External"/><Relationship Id="rId229" Type="http://schemas.openxmlformats.org/officeDocument/2006/relationships/hyperlink" Target="https://doi.org/10.1029/1999JB900435" TargetMode="External"/><Relationship Id="rId436" Type="http://schemas.openxmlformats.org/officeDocument/2006/relationships/hyperlink" Target="https://doi.org/10.1007/s00410-020-1664-5" TargetMode="External"/><Relationship Id="rId643" Type="http://schemas.openxmlformats.org/officeDocument/2006/relationships/hyperlink" Target="https://doi.org/10.5194/se-9-431-2018" TargetMode="External"/><Relationship Id="rId1066" Type="http://schemas.openxmlformats.org/officeDocument/2006/relationships/hyperlink" Target="https://doi.org/10.1016/j.epsl.2012.09.042" TargetMode="External"/><Relationship Id="rId1273" Type="http://schemas.openxmlformats.org/officeDocument/2006/relationships/hyperlink" Target="https://www.proquest.com/docview/2190795042/abstract/681838D9B30F4D2DPQ/1?accountid=9730" TargetMode="External"/><Relationship Id="rId1480" Type="http://schemas.openxmlformats.org/officeDocument/2006/relationships/hyperlink" Target="https://doi.org/10.1007/s00445-014-0822-x" TargetMode="External"/><Relationship Id="rId850" Type="http://schemas.openxmlformats.org/officeDocument/2006/relationships/hyperlink" Target="https://doi.org/10.1016/j.jvolgeores.2018.02.002" TargetMode="External"/><Relationship Id="rId948" Type="http://schemas.openxmlformats.org/officeDocument/2006/relationships/hyperlink" Target="https://doi.org/10.1029/2007JB005328" TargetMode="External"/><Relationship Id="rId1133" Type="http://schemas.openxmlformats.org/officeDocument/2006/relationships/hyperlink" Target="https://doi.org/10.1016/j.jvolgeores.2020.107109" TargetMode="External"/><Relationship Id="rId1578" Type="http://schemas.openxmlformats.org/officeDocument/2006/relationships/hyperlink" Target="https://doi.org/10.1007/s00445-014-0822-x" TargetMode="External"/><Relationship Id="rId1701" Type="http://schemas.openxmlformats.org/officeDocument/2006/relationships/hyperlink" Target="https://doi.org/10.1007/s00445-014-0822-x" TargetMode="External"/><Relationship Id="rId77" Type="http://schemas.openxmlformats.org/officeDocument/2006/relationships/hyperlink" Target="https://doi.org/10.1007/s00445-019-1298-5" TargetMode="External"/><Relationship Id="rId282" Type="http://schemas.openxmlformats.org/officeDocument/2006/relationships/hyperlink" Target="https://doi.org/10.1007/s004450050128" TargetMode="External"/><Relationship Id="rId503" Type="http://schemas.openxmlformats.org/officeDocument/2006/relationships/hyperlink" Target="https://doi.org/10.1007/s00410-020-1664-5" TargetMode="External"/><Relationship Id="rId587" Type="http://schemas.openxmlformats.org/officeDocument/2006/relationships/hyperlink" Target="https://doi.org/10.5194/se-9-431-2018" TargetMode="External"/><Relationship Id="rId710" Type="http://schemas.openxmlformats.org/officeDocument/2006/relationships/hyperlink" Target="https://doi.org/10.1007/s00410-020-1664-5" TargetMode="External"/><Relationship Id="rId808" Type="http://schemas.openxmlformats.org/officeDocument/2006/relationships/hyperlink" Target="https://doi.org/10.5194/se-9-431-2018" TargetMode="External"/><Relationship Id="rId1340" Type="http://schemas.openxmlformats.org/officeDocument/2006/relationships/hyperlink" Target="https://doi.org/10.1029/2018GL081822" TargetMode="External"/><Relationship Id="rId1438" Type="http://schemas.openxmlformats.org/officeDocument/2006/relationships/hyperlink" Target="https://doi.org/10.1007/s00445-014-0822-x" TargetMode="External"/><Relationship Id="rId1645" Type="http://schemas.openxmlformats.org/officeDocument/2006/relationships/hyperlink" Target="https://doi.org/10.1007/s00445-014-0822-x" TargetMode="External"/><Relationship Id="rId8" Type="http://schemas.openxmlformats.org/officeDocument/2006/relationships/hyperlink" Target="https://doi.org/10.1007/s00445-019-1298-5" TargetMode="External"/><Relationship Id="rId142" Type="http://schemas.openxmlformats.org/officeDocument/2006/relationships/hyperlink" Target="https://doi.org/10.1007/s00445-021-01497-6" TargetMode="External"/><Relationship Id="rId447" Type="http://schemas.openxmlformats.org/officeDocument/2006/relationships/hyperlink" Target="https://doi.org/10.1007/s00410-020-1664-5" TargetMode="External"/><Relationship Id="rId794" Type="http://schemas.openxmlformats.org/officeDocument/2006/relationships/hyperlink" Target="https://doi.org/10.5194/se-9-431-2018" TargetMode="External"/><Relationship Id="rId1077" Type="http://schemas.openxmlformats.org/officeDocument/2006/relationships/hyperlink" Target="https://doi.org/10.1016/j.epsl.2012.09.042" TargetMode="External"/><Relationship Id="rId1200" Type="http://schemas.openxmlformats.org/officeDocument/2006/relationships/hyperlink" Target="https://doi.org/10.1007/s00445-006-0067-4" TargetMode="External"/><Relationship Id="rId654" Type="http://schemas.openxmlformats.org/officeDocument/2006/relationships/hyperlink" Target="https://doi.org/10.5194/se-9-431-2018" TargetMode="External"/><Relationship Id="rId861" Type="http://schemas.openxmlformats.org/officeDocument/2006/relationships/hyperlink" Target="https://doi.org/10.1016/j.jvolgeores.2018.02.002" TargetMode="External"/><Relationship Id="rId959" Type="http://schemas.openxmlformats.org/officeDocument/2006/relationships/hyperlink" Target="https://doi.org/10.1002/2013JB010355" TargetMode="External"/><Relationship Id="rId1284" Type="http://schemas.openxmlformats.org/officeDocument/2006/relationships/hyperlink" Target="https://www.proquest.com/docview/2190795042/abstract/681838D9B30F4D2DPQ/1?accountid=9730" TargetMode="External"/><Relationship Id="rId1491" Type="http://schemas.openxmlformats.org/officeDocument/2006/relationships/hyperlink" Target="https://doi.org/10.1007/s00445-014-0822-x" TargetMode="External"/><Relationship Id="rId1505" Type="http://schemas.openxmlformats.org/officeDocument/2006/relationships/hyperlink" Target="https://doi.org/10.1007/s00445-014-0822-x" TargetMode="External"/><Relationship Id="rId1589" Type="http://schemas.openxmlformats.org/officeDocument/2006/relationships/hyperlink" Target="https://doi.org/10.1007/s00445-014-0822-x" TargetMode="External"/><Relationship Id="rId1712" Type="http://schemas.openxmlformats.org/officeDocument/2006/relationships/hyperlink" Target="https://doi.org/10.1007/s00445-014-0822-x" TargetMode="External"/><Relationship Id="rId293" Type="http://schemas.openxmlformats.org/officeDocument/2006/relationships/hyperlink" Target="https://doi.org/10.1007/s004450050128" TargetMode="External"/><Relationship Id="rId307" Type="http://schemas.openxmlformats.org/officeDocument/2006/relationships/hyperlink" Target="https://doi.org/10.1007/s004450050128" TargetMode="External"/><Relationship Id="rId514" Type="http://schemas.openxmlformats.org/officeDocument/2006/relationships/hyperlink" Target="https://doi.org/10.1007/s00410-020-1664-5" TargetMode="External"/><Relationship Id="rId721" Type="http://schemas.openxmlformats.org/officeDocument/2006/relationships/hyperlink" Target="https://doi.org/10.1007/s00410-020-1664-5" TargetMode="External"/><Relationship Id="rId1144" Type="http://schemas.openxmlformats.org/officeDocument/2006/relationships/hyperlink" Target="https://doi.org/10.1016/j.jvolgeores.2020.107109" TargetMode="External"/><Relationship Id="rId1351" Type="http://schemas.openxmlformats.org/officeDocument/2006/relationships/hyperlink" Target="https://doi.org/10.1029/2018GL081822" TargetMode="External"/><Relationship Id="rId1449" Type="http://schemas.openxmlformats.org/officeDocument/2006/relationships/hyperlink" Target="https://doi.org/10.1007/s00445-014-0822-x" TargetMode="External"/><Relationship Id="rId88" Type="http://schemas.openxmlformats.org/officeDocument/2006/relationships/hyperlink" Target="https://doi.org/10.1007/s00445-019-1298-5" TargetMode="External"/><Relationship Id="rId153" Type="http://schemas.openxmlformats.org/officeDocument/2006/relationships/hyperlink" Target="https://doi.org/10.1007/s00445-021-01497-6" TargetMode="External"/><Relationship Id="rId360" Type="http://schemas.openxmlformats.org/officeDocument/2006/relationships/hyperlink" Target="https://doi.org/10.1029/2019GC008611" TargetMode="External"/><Relationship Id="rId598" Type="http://schemas.openxmlformats.org/officeDocument/2006/relationships/hyperlink" Target="https://doi.org/10.5194/se-9-431-2018" TargetMode="External"/><Relationship Id="rId819" Type="http://schemas.openxmlformats.org/officeDocument/2006/relationships/hyperlink" Target="https://doi.org/10.5194/se-9-431-2018" TargetMode="External"/><Relationship Id="rId1004" Type="http://schemas.openxmlformats.org/officeDocument/2006/relationships/hyperlink" Target="https://doi.org/10.1016/0377-0273(94)00015-8" TargetMode="External"/><Relationship Id="rId1211" Type="http://schemas.openxmlformats.org/officeDocument/2006/relationships/hyperlink" Target="https://doi.org/10.1007/s00445-009-0315-5" TargetMode="External"/><Relationship Id="rId1656" Type="http://schemas.openxmlformats.org/officeDocument/2006/relationships/hyperlink" Target="https://doi.org/10.1007/s00445-014-0822-x" TargetMode="External"/><Relationship Id="rId220" Type="http://schemas.openxmlformats.org/officeDocument/2006/relationships/hyperlink" Target="https://doi.org/10.1016/j.jvolgeores.2020.107068" TargetMode="External"/><Relationship Id="rId458" Type="http://schemas.openxmlformats.org/officeDocument/2006/relationships/hyperlink" Target="https://doi.org/10.1007/s00410-020-1664-5" TargetMode="External"/><Relationship Id="rId665" Type="http://schemas.openxmlformats.org/officeDocument/2006/relationships/hyperlink" Target="https://doi.org/10.5194/se-9-431-2018" TargetMode="External"/><Relationship Id="rId872" Type="http://schemas.openxmlformats.org/officeDocument/2006/relationships/hyperlink" Target="https://doi.org/10.1016/j.jvolgeores.2018.02.002" TargetMode="External"/><Relationship Id="rId1088" Type="http://schemas.openxmlformats.org/officeDocument/2006/relationships/hyperlink" Target="https://doi.org/10.1016/j.epsl.2012.09.042" TargetMode="External"/><Relationship Id="rId1295" Type="http://schemas.openxmlformats.org/officeDocument/2006/relationships/hyperlink" Target="https://doi.org/10.1016/j.epsl.2015.11.035" TargetMode="External"/><Relationship Id="rId1309" Type="http://schemas.openxmlformats.org/officeDocument/2006/relationships/hyperlink" Target="https://doi.org/10.1016/j.epsl.2015.11.035" TargetMode="External"/><Relationship Id="rId1516" Type="http://schemas.openxmlformats.org/officeDocument/2006/relationships/hyperlink" Target="https://doi.org/10.1007/s00445-014-0822-x" TargetMode="External"/><Relationship Id="rId1723" Type="http://schemas.openxmlformats.org/officeDocument/2006/relationships/hyperlink" Target="https://doi.org/10.1007/s00445-014-0822-x" TargetMode="External"/><Relationship Id="rId15" Type="http://schemas.openxmlformats.org/officeDocument/2006/relationships/hyperlink" Target="https://doi.org/10.1007/s00445-019-1298-5" TargetMode="External"/><Relationship Id="rId318" Type="http://schemas.openxmlformats.org/officeDocument/2006/relationships/hyperlink" Target="https://doi.org/10.1007/s004450050128" TargetMode="External"/><Relationship Id="rId525" Type="http://schemas.openxmlformats.org/officeDocument/2006/relationships/hyperlink" Target="https://doi.org/10.1007/s00410-020-1664-5" TargetMode="External"/><Relationship Id="rId732" Type="http://schemas.openxmlformats.org/officeDocument/2006/relationships/hyperlink" Target="https://doi.org/10.1007/s00410-020-1664-5" TargetMode="External"/><Relationship Id="rId1155" Type="http://schemas.openxmlformats.org/officeDocument/2006/relationships/hyperlink" Target="https://doi.org/10.1007/s00445-016-0999-2" TargetMode="External"/><Relationship Id="rId1362" Type="http://schemas.openxmlformats.org/officeDocument/2006/relationships/hyperlink" Target="https://doi.org/10.1007/s00445-020-1370-1" TargetMode="External"/><Relationship Id="rId99" Type="http://schemas.openxmlformats.org/officeDocument/2006/relationships/hyperlink" Target="https://doi.org/10.1007/s00445-021-01497-6" TargetMode="External"/><Relationship Id="rId164" Type="http://schemas.openxmlformats.org/officeDocument/2006/relationships/hyperlink" Target="https://doi.org/10.1029/2018GC008006" TargetMode="External"/><Relationship Id="rId371" Type="http://schemas.openxmlformats.org/officeDocument/2006/relationships/hyperlink" Target="https://doi.org/10.1029/2019GC008611" TargetMode="External"/><Relationship Id="rId1015" Type="http://schemas.openxmlformats.org/officeDocument/2006/relationships/hyperlink" Target="https://doi.org/10.1016/j.jvolgeores.2019.07.013" TargetMode="External"/><Relationship Id="rId1222" Type="http://schemas.openxmlformats.org/officeDocument/2006/relationships/hyperlink" Target="https://doi.org/10.1016/j.jvolgeores.2004.05.015" TargetMode="External"/><Relationship Id="rId1667" Type="http://schemas.openxmlformats.org/officeDocument/2006/relationships/hyperlink" Target="https://doi.org/10.1007/s00445-014-0822-x" TargetMode="External"/><Relationship Id="rId469" Type="http://schemas.openxmlformats.org/officeDocument/2006/relationships/hyperlink" Target="https://doi.org/10.1007/s00410-020-1664-5" TargetMode="External"/><Relationship Id="rId676" Type="http://schemas.openxmlformats.org/officeDocument/2006/relationships/hyperlink" Target="https://doi.org/10.1016/j.epsl.2021.117134" TargetMode="External"/><Relationship Id="rId883" Type="http://schemas.openxmlformats.org/officeDocument/2006/relationships/hyperlink" Target="https://doi.org/10.1016/j.epsl.2021.117134" TargetMode="External"/><Relationship Id="rId1099" Type="http://schemas.openxmlformats.org/officeDocument/2006/relationships/hyperlink" Target="https://doi.org/10.1016/j.epsl.2012.09.042" TargetMode="External"/><Relationship Id="rId1527" Type="http://schemas.openxmlformats.org/officeDocument/2006/relationships/hyperlink" Target="https://doi.org/10.1007/s00445-014-0822-x" TargetMode="External"/><Relationship Id="rId26" Type="http://schemas.openxmlformats.org/officeDocument/2006/relationships/hyperlink" Target="https://doi.org/10.1007/s00445-019-1298-5" TargetMode="External"/><Relationship Id="rId231" Type="http://schemas.openxmlformats.org/officeDocument/2006/relationships/hyperlink" Target="https://doi.org/10.1029/2006GL027224" TargetMode="External"/><Relationship Id="rId329" Type="http://schemas.openxmlformats.org/officeDocument/2006/relationships/hyperlink" Target="https://doi.org/10.1029/2019GC008611" TargetMode="External"/><Relationship Id="rId536" Type="http://schemas.openxmlformats.org/officeDocument/2006/relationships/hyperlink" Target="https://doi.org/10.1007/s00410-020-1664-5" TargetMode="External"/><Relationship Id="rId1166" Type="http://schemas.openxmlformats.org/officeDocument/2006/relationships/hyperlink" Target="https://doi.org/10.1007/s00445-004-0368-4" TargetMode="External"/><Relationship Id="rId1373" Type="http://schemas.openxmlformats.org/officeDocument/2006/relationships/hyperlink" Target="https://doi.org/10.1007/s00445-020-1370-1" TargetMode="External"/><Relationship Id="rId175" Type="http://schemas.openxmlformats.org/officeDocument/2006/relationships/hyperlink" Target="https://doi.org/10.1029/2018GC008006" TargetMode="External"/><Relationship Id="rId743" Type="http://schemas.openxmlformats.org/officeDocument/2006/relationships/hyperlink" Target="https://doi.org/10.1007/s00410-020-1664-5" TargetMode="External"/><Relationship Id="rId950" Type="http://schemas.openxmlformats.org/officeDocument/2006/relationships/hyperlink" Target="https://doi.org/10.1029/2007JB005328" TargetMode="External"/><Relationship Id="rId1026" Type="http://schemas.openxmlformats.org/officeDocument/2006/relationships/hyperlink" Target="https://doi.org/10.1016/j.jvolgeores.2019.07.013" TargetMode="External"/><Relationship Id="rId1580" Type="http://schemas.openxmlformats.org/officeDocument/2006/relationships/hyperlink" Target="https://doi.org/10.1007/s00445-014-0822-x" TargetMode="External"/><Relationship Id="rId1678" Type="http://schemas.openxmlformats.org/officeDocument/2006/relationships/hyperlink" Target="https://doi.org/10.1007/s00445-014-0822-x" TargetMode="External"/><Relationship Id="rId382" Type="http://schemas.openxmlformats.org/officeDocument/2006/relationships/hyperlink" Target="https://doi.org/10.1029/2019GC008611" TargetMode="External"/><Relationship Id="rId603" Type="http://schemas.openxmlformats.org/officeDocument/2006/relationships/hyperlink" Target="https://doi.org/10.5194/se-9-431-2018" TargetMode="External"/><Relationship Id="rId687" Type="http://schemas.openxmlformats.org/officeDocument/2006/relationships/hyperlink" Target="https://doi.org/10.1029/2019GC008611" TargetMode="External"/><Relationship Id="rId810" Type="http://schemas.openxmlformats.org/officeDocument/2006/relationships/hyperlink" Target="https://doi.org/10.5194/se-9-431-2018" TargetMode="External"/><Relationship Id="rId908" Type="http://schemas.openxmlformats.org/officeDocument/2006/relationships/hyperlink" Target="https://doi.org/10.1007/s00445-010-0426-z" TargetMode="External"/><Relationship Id="rId1233" Type="http://schemas.openxmlformats.org/officeDocument/2006/relationships/hyperlink" Target="https://doi.org/10.1016/j.jvolgeores.2004.05.015" TargetMode="External"/><Relationship Id="rId1440" Type="http://schemas.openxmlformats.org/officeDocument/2006/relationships/hyperlink" Target="https://doi.org/10.1007/s00445-014-0822-x" TargetMode="External"/><Relationship Id="rId1538" Type="http://schemas.openxmlformats.org/officeDocument/2006/relationships/hyperlink" Target="https://doi.org/10.1007/s00445-014-0822-x" TargetMode="External"/><Relationship Id="rId242" Type="http://schemas.openxmlformats.org/officeDocument/2006/relationships/hyperlink" Target="https://doi.org/10.1029/2006GL027224" TargetMode="External"/><Relationship Id="rId894" Type="http://schemas.openxmlformats.org/officeDocument/2006/relationships/hyperlink" Target="https://doi.org/10.1007/s00445-011-0531-7" TargetMode="External"/><Relationship Id="rId1177" Type="http://schemas.openxmlformats.org/officeDocument/2006/relationships/hyperlink" Target="https://doi.org/10.1007/s00445-004-0368-4" TargetMode="External"/><Relationship Id="rId1300" Type="http://schemas.openxmlformats.org/officeDocument/2006/relationships/hyperlink" Target="https://doi.org/10.1016/j.epsl.2015.11.035" TargetMode="External"/><Relationship Id="rId37" Type="http://schemas.openxmlformats.org/officeDocument/2006/relationships/hyperlink" Target="https://doi.org/10.1007/s00445-019-1298-5" TargetMode="External"/><Relationship Id="rId102" Type="http://schemas.openxmlformats.org/officeDocument/2006/relationships/hyperlink" Target="https://doi.org/10.1007/s00445-021-01497-6" TargetMode="External"/><Relationship Id="rId547" Type="http://schemas.openxmlformats.org/officeDocument/2006/relationships/hyperlink" Target="https://doi.org/10.1007/s00410-020-1664-5" TargetMode="External"/><Relationship Id="rId754" Type="http://schemas.openxmlformats.org/officeDocument/2006/relationships/hyperlink" Target="https://doi.org/10.1007/s00410-020-1664-5" TargetMode="External"/><Relationship Id="rId961" Type="http://schemas.openxmlformats.org/officeDocument/2006/relationships/hyperlink" Target="https://doi.org/10.1002/2013JB010355" TargetMode="External"/><Relationship Id="rId1384" Type="http://schemas.openxmlformats.org/officeDocument/2006/relationships/hyperlink" Target="https://doi.org/10.1007/s00445-020-1370-1" TargetMode="External"/><Relationship Id="rId1591" Type="http://schemas.openxmlformats.org/officeDocument/2006/relationships/hyperlink" Target="https://doi.org/10.1007/s00445-014-0822-x" TargetMode="External"/><Relationship Id="rId1605" Type="http://schemas.openxmlformats.org/officeDocument/2006/relationships/hyperlink" Target="https://doi.org/10.1007/s00445-014-0822-x" TargetMode="External"/><Relationship Id="rId1689" Type="http://schemas.openxmlformats.org/officeDocument/2006/relationships/hyperlink" Target="https://doi.org/10.1007/s00445-014-0822-x" TargetMode="External"/><Relationship Id="rId90" Type="http://schemas.openxmlformats.org/officeDocument/2006/relationships/hyperlink" Target="https://doi.org/10.1007/s00445-019-1298-5" TargetMode="External"/><Relationship Id="rId186" Type="http://schemas.openxmlformats.org/officeDocument/2006/relationships/hyperlink" Target="https://doi.org/10.1016/j.jvolgeores.2020.107068" TargetMode="External"/><Relationship Id="rId393" Type="http://schemas.openxmlformats.org/officeDocument/2006/relationships/hyperlink" Target="https://doi.org/10.1029/2019GC008611" TargetMode="External"/><Relationship Id="rId407" Type="http://schemas.openxmlformats.org/officeDocument/2006/relationships/hyperlink" Target="https://doi.org/10.1029/2019GC008611" TargetMode="External"/><Relationship Id="rId614" Type="http://schemas.openxmlformats.org/officeDocument/2006/relationships/hyperlink" Target="https://doi.org/10.5194/se-9-431-2018" TargetMode="External"/><Relationship Id="rId821" Type="http://schemas.openxmlformats.org/officeDocument/2006/relationships/hyperlink" Target="https://doi.org/10.5194/se-9-431-2018" TargetMode="External"/><Relationship Id="rId1037" Type="http://schemas.openxmlformats.org/officeDocument/2006/relationships/hyperlink" Target="https://doi.org/10.1016/j.jvolgeores.2011.04.010" TargetMode="External"/><Relationship Id="rId1244" Type="http://schemas.openxmlformats.org/officeDocument/2006/relationships/hyperlink" Target="https://doi.org/10.1016/j.jvolgeores.2004.05.015" TargetMode="External"/><Relationship Id="rId1451" Type="http://schemas.openxmlformats.org/officeDocument/2006/relationships/hyperlink" Target="https://doi.org/10.1007/s00445-014-0822-x" TargetMode="External"/><Relationship Id="rId253" Type="http://schemas.openxmlformats.org/officeDocument/2006/relationships/hyperlink" Target="https://doi.org/10.1038/323598a0" TargetMode="External"/><Relationship Id="rId460" Type="http://schemas.openxmlformats.org/officeDocument/2006/relationships/hyperlink" Target="https://doi.org/10.1007/s00410-020-1664-5" TargetMode="External"/><Relationship Id="rId698" Type="http://schemas.openxmlformats.org/officeDocument/2006/relationships/hyperlink" Target="https://doi.org/10.1029/2019GC008611" TargetMode="External"/><Relationship Id="rId919" Type="http://schemas.openxmlformats.org/officeDocument/2006/relationships/hyperlink" Target="https://doi.org/10.1007/s00445-010-0426-z" TargetMode="External"/><Relationship Id="rId1090" Type="http://schemas.openxmlformats.org/officeDocument/2006/relationships/hyperlink" Target="https://doi.org/10.1016/j.epsl.2012.09.042" TargetMode="External"/><Relationship Id="rId1104" Type="http://schemas.openxmlformats.org/officeDocument/2006/relationships/hyperlink" Target="https://doi.org/10.1016/j.epsl.2012.09.042" TargetMode="External"/><Relationship Id="rId1311" Type="http://schemas.openxmlformats.org/officeDocument/2006/relationships/hyperlink" Target="https://doi.org/10.1130/G39157.1" TargetMode="External"/><Relationship Id="rId1549" Type="http://schemas.openxmlformats.org/officeDocument/2006/relationships/hyperlink" Target="https://doi.org/10.1007/s00445-014-0822-x" TargetMode="External"/><Relationship Id="rId48" Type="http://schemas.openxmlformats.org/officeDocument/2006/relationships/hyperlink" Target="https://doi.org/10.1007/s00445-019-1298-5" TargetMode="External"/><Relationship Id="rId113" Type="http://schemas.openxmlformats.org/officeDocument/2006/relationships/hyperlink" Target="https://doi.org/10.1007/s00445-021-01497-6" TargetMode="External"/><Relationship Id="rId320" Type="http://schemas.openxmlformats.org/officeDocument/2006/relationships/hyperlink" Target="https://doi.org/10.1007/s004450050128" TargetMode="External"/><Relationship Id="rId558" Type="http://schemas.openxmlformats.org/officeDocument/2006/relationships/hyperlink" Target="https://doi.org/10.1007/s00410-020-1664-5" TargetMode="External"/><Relationship Id="rId765" Type="http://schemas.openxmlformats.org/officeDocument/2006/relationships/hyperlink" Target="https://doi.org/10.5194/se-9-431-2018" TargetMode="External"/><Relationship Id="rId972" Type="http://schemas.openxmlformats.org/officeDocument/2006/relationships/hyperlink" Target="https://doi.org/10.1002/2013JB010355" TargetMode="External"/><Relationship Id="rId1188" Type="http://schemas.openxmlformats.org/officeDocument/2006/relationships/hyperlink" Target="https://doi.org/10.1016/j.jvolgeores.2010.06.002" TargetMode="External"/><Relationship Id="rId1395" Type="http://schemas.openxmlformats.org/officeDocument/2006/relationships/hyperlink" Target="https://doi.org/10.1007/s00445-020-1370-1" TargetMode="External"/><Relationship Id="rId1409" Type="http://schemas.openxmlformats.org/officeDocument/2006/relationships/hyperlink" Target="https://doi.org/10.1007/s00445-020-1370-1" TargetMode="External"/><Relationship Id="rId1616" Type="http://schemas.openxmlformats.org/officeDocument/2006/relationships/hyperlink" Target="https://doi.org/10.1007/s00445-014-0822-x" TargetMode="External"/><Relationship Id="rId197" Type="http://schemas.openxmlformats.org/officeDocument/2006/relationships/hyperlink" Target="https://doi.org/10.1016/j.jvolgeores.2020.107068" TargetMode="External"/><Relationship Id="rId418" Type="http://schemas.openxmlformats.org/officeDocument/2006/relationships/hyperlink" Target="https://doi.org/10.1007/s00410-020-1664-5" TargetMode="External"/><Relationship Id="rId625" Type="http://schemas.openxmlformats.org/officeDocument/2006/relationships/hyperlink" Target="https://doi.org/10.5194/se-9-431-2018" TargetMode="External"/><Relationship Id="rId832" Type="http://schemas.openxmlformats.org/officeDocument/2006/relationships/hyperlink" Target="https://doi.org/10.1029/2019GC008611" TargetMode="External"/><Relationship Id="rId1048" Type="http://schemas.openxmlformats.org/officeDocument/2006/relationships/hyperlink" Target="https://doi.org/10.1016/j.jvolgeores.2013.08.015" TargetMode="External"/><Relationship Id="rId1255" Type="http://schemas.openxmlformats.org/officeDocument/2006/relationships/hyperlink" Target="https://doi.org/10.1016/j.jvolgeores.2006.07.006" TargetMode="External"/><Relationship Id="rId1462" Type="http://schemas.openxmlformats.org/officeDocument/2006/relationships/hyperlink" Target="https://doi.org/10.1007/s00445-014-0822-x" TargetMode="External"/><Relationship Id="rId264" Type="http://schemas.openxmlformats.org/officeDocument/2006/relationships/hyperlink" Target="https://doi.org/10.1007/s004450050128" TargetMode="External"/><Relationship Id="rId471" Type="http://schemas.openxmlformats.org/officeDocument/2006/relationships/hyperlink" Target="https://doi.org/10.1007/s00410-020-1664-5" TargetMode="External"/><Relationship Id="rId1115" Type="http://schemas.openxmlformats.org/officeDocument/2006/relationships/hyperlink" Target="https://doi.org/10.1016/j.epsl.2012.09.042" TargetMode="External"/><Relationship Id="rId1322" Type="http://schemas.openxmlformats.org/officeDocument/2006/relationships/hyperlink" Target="https://doi.org/10.1130/G39157.1" TargetMode="External"/><Relationship Id="rId59" Type="http://schemas.openxmlformats.org/officeDocument/2006/relationships/hyperlink" Target="https://doi.org/10.1007/s00445-019-1298-5" TargetMode="External"/><Relationship Id="rId124" Type="http://schemas.openxmlformats.org/officeDocument/2006/relationships/hyperlink" Target="https://doi.org/10.1007/s00445-021-01497-6" TargetMode="External"/><Relationship Id="rId569" Type="http://schemas.openxmlformats.org/officeDocument/2006/relationships/hyperlink" Target="https://doi.org/10.1007/s00410-020-1664-5" TargetMode="External"/><Relationship Id="rId776" Type="http://schemas.openxmlformats.org/officeDocument/2006/relationships/hyperlink" Target="https://doi.org/10.5194/se-9-431-2018" TargetMode="External"/><Relationship Id="rId983" Type="http://schemas.openxmlformats.org/officeDocument/2006/relationships/hyperlink" Target="https://doi.org/10.1002/2013JB010355" TargetMode="External"/><Relationship Id="rId1199" Type="http://schemas.openxmlformats.org/officeDocument/2006/relationships/hyperlink" Target="https://doi.org/10.1007/s00445-006-0067-4" TargetMode="External"/><Relationship Id="rId1627" Type="http://schemas.openxmlformats.org/officeDocument/2006/relationships/hyperlink" Target="https://doi.org/10.1007/s00445-014-0822-x" TargetMode="External"/><Relationship Id="rId331" Type="http://schemas.openxmlformats.org/officeDocument/2006/relationships/hyperlink" Target="https://doi.org/10.1029/2019GC008611" TargetMode="External"/><Relationship Id="rId429" Type="http://schemas.openxmlformats.org/officeDocument/2006/relationships/hyperlink" Target="https://doi.org/10.1007/s00410-020-1664-5" TargetMode="External"/><Relationship Id="rId636" Type="http://schemas.openxmlformats.org/officeDocument/2006/relationships/hyperlink" Target="https://doi.org/10.5194/se-9-431-2018" TargetMode="External"/><Relationship Id="rId1059" Type="http://schemas.openxmlformats.org/officeDocument/2006/relationships/hyperlink" Target="https://doi.org/10.1016/j.epsl.2012.09.042" TargetMode="External"/><Relationship Id="rId1266" Type="http://schemas.openxmlformats.org/officeDocument/2006/relationships/hyperlink" Target="https://www.proquest.com/docview/2190795042/abstract/681838D9B30F4D2DPQ/1?accountid=9730" TargetMode="External"/><Relationship Id="rId1473" Type="http://schemas.openxmlformats.org/officeDocument/2006/relationships/hyperlink" Target="https://doi.org/10.1007/s00445-014-0822-x" TargetMode="External"/><Relationship Id="rId843" Type="http://schemas.openxmlformats.org/officeDocument/2006/relationships/hyperlink" Target="https://doi.org/10.1007/s00445-016-1031-6" TargetMode="External"/><Relationship Id="rId1126" Type="http://schemas.openxmlformats.org/officeDocument/2006/relationships/hyperlink" Target="https://doi.org/10.1016/j.jvolgeores.2020.107109" TargetMode="External"/><Relationship Id="rId1680" Type="http://schemas.openxmlformats.org/officeDocument/2006/relationships/hyperlink" Target="https://doi.org/10.1007/s00445-014-0822-x" TargetMode="External"/><Relationship Id="rId275" Type="http://schemas.openxmlformats.org/officeDocument/2006/relationships/hyperlink" Target="https://doi.org/10.1007/s004450050128" TargetMode="External"/><Relationship Id="rId482" Type="http://schemas.openxmlformats.org/officeDocument/2006/relationships/hyperlink" Target="https://doi.org/10.1007/s00410-020-1664-5" TargetMode="External"/><Relationship Id="rId703" Type="http://schemas.openxmlformats.org/officeDocument/2006/relationships/hyperlink" Target="https://doi.org/10.1007/s00410-020-1664-5" TargetMode="External"/><Relationship Id="rId910" Type="http://schemas.openxmlformats.org/officeDocument/2006/relationships/hyperlink" Target="https://doi.org/10.1007/s00445-010-0426-z" TargetMode="External"/><Relationship Id="rId1333" Type="http://schemas.openxmlformats.org/officeDocument/2006/relationships/hyperlink" Target="https://doi.org/10.1130/G39157.1" TargetMode="External"/><Relationship Id="rId1540" Type="http://schemas.openxmlformats.org/officeDocument/2006/relationships/hyperlink" Target="https://doi.org/10.1007/s00445-014-0822-x" TargetMode="External"/><Relationship Id="rId1638" Type="http://schemas.openxmlformats.org/officeDocument/2006/relationships/hyperlink" Target="https://doi.org/10.1007/s00445-014-0822-x" TargetMode="External"/><Relationship Id="rId135" Type="http://schemas.openxmlformats.org/officeDocument/2006/relationships/hyperlink" Target="https://doi.org/10.1007/s00445-021-01497-6" TargetMode="External"/><Relationship Id="rId342" Type="http://schemas.openxmlformats.org/officeDocument/2006/relationships/hyperlink" Target="https://doi.org/10.1029/2019GC008611" TargetMode="External"/><Relationship Id="rId787" Type="http://schemas.openxmlformats.org/officeDocument/2006/relationships/hyperlink" Target="https://doi.org/10.5194/se-9-431-2018" TargetMode="External"/><Relationship Id="rId994" Type="http://schemas.openxmlformats.org/officeDocument/2006/relationships/hyperlink" Target="https://doi.org/10.1007/s00445-006-0086-1" TargetMode="External"/><Relationship Id="rId1400" Type="http://schemas.openxmlformats.org/officeDocument/2006/relationships/hyperlink" Target="https://doi.org/10.1007/s00445-020-1370-1" TargetMode="External"/><Relationship Id="rId202" Type="http://schemas.openxmlformats.org/officeDocument/2006/relationships/hyperlink" Target="https://doi.org/10.1016/j.jvolgeores.2020.107068" TargetMode="External"/><Relationship Id="rId647" Type="http://schemas.openxmlformats.org/officeDocument/2006/relationships/hyperlink" Target="https://doi.org/10.5194/se-9-431-2018" TargetMode="External"/><Relationship Id="rId854" Type="http://schemas.openxmlformats.org/officeDocument/2006/relationships/hyperlink" Target="https://doi.org/10.1016/j.jvolgeores.2018.02.002" TargetMode="External"/><Relationship Id="rId1277" Type="http://schemas.openxmlformats.org/officeDocument/2006/relationships/hyperlink" Target="https://www.proquest.com/docview/2190795042/abstract/681838D9B30F4D2DPQ/1?accountid=9730" TargetMode="External"/><Relationship Id="rId1484" Type="http://schemas.openxmlformats.org/officeDocument/2006/relationships/hyperlink" Target="https://doi.org/10.1007/s00445-014-0822-x" TargetMode="External"/><Relationship Id="rId1691" Type="http://schemas.openxmlformats.org/officeDocument/2006/relationships/hyperlink" Target="https://doi.org/10.1007/s00445-014-0822-x" TargetMode="External"/><Relationship Id="rId1705" Type="http://schemas.openxmlformats.org/officeDocument/2006/relationships/hyperlink" Target="https://doi.org/10.1007/s00445-014-0822-x" TargetMode="External"/><Relationship Id="rId286" Type="http://schemas.openxmlformats.org/officeDocument/2006/relationships/hyperlink" Target="https://doi.org/10.1007/s004450050128" TargetMode="External"/><Relationship Id="rId493" Type="http://schemas.openxmlformats.org/officeDocument/2006/relationships/hyperlink" Target="https://doi.org/10.1007/s00410-020-1664-5" TargetMode="External"/><Relationship Id="rId507" Type="http://schemas.openxmlformats.org/officeDocument/2006/relationships/hyperlink" Target="https://doi.org/10.1007/s00410-020-1664-5" TargetMode="External"/><Relationship Id="rId714" Type="http://schemas.openxmlformats.org/officeDocument/2006/relationships/hyperlink" Target="https://doi.org/10.1007/s00410-020-1664-5" TargetMode="External"/><Relationship Id="rId921" Type="http://schemas.openxmlformats.org/officeDocument/2006/relationships/hyperlink" Target="https://doi.org/10.1007/s00445-010-0426-z" TargetMode="External"/><Relationship Id="rId1137" Type="http://schemas.openxmlformats.org/officeDocument/2006/relationships/hyperlink" Target="https://doi.org/10.1016/j.jvolgeores.2020.107109" TargetMode="External"/><Relationship Id="rId1344" Type="http://schemas.openxmlformats.org/officeDocument/2006/relationships/hyperlink" Target="https://doi.org/10.1029/2018GL081822" TargetMode="External"/><Relationship Id="rId1551" Type="http://schemas.openxmlformats.org/officeDocument/2006/relationships/hyperlink" Target="https://doi.org/10.1007/s00445-014-0822-x" TargetMode="External"/><Relationship Id="rId50" Type="http://schemas.openxmlformats.org/officeDocument/2006/relationships/hyperlink" Target="https://doi.org/10.1007/s00445-019-1298-5" TargetMode="External"/><Relationship Id="rId146" Type="http://schemas.openxmlformats.org/officeDocument/2006/relationships/hyperlink" Target="https://doi.org/10.1007/s00445-021-01497-6" TargetMode="External"/><Relationship Id="rId353" Type="http://schemas.openxmlformats.org/officeDocument/2006/relationships/hyperlink" Target="https://doi.org/10.1029/2019GC008611" TargetMode="External"/><Relationship Id="rId560" Type="http://schemas.openxmlformats.org/officeDocument/2006/relationships/hyperlink" Target="https://doi.org/10.1007/s00410-020-1664-5" TargetMode="External"/><Relationship Id="rId798" Type="http://schemas.openxmlformats.org/officeDocument/2006/relationships/hyperlink" Target="https://doi.org/10.5194/se-9-431-2018" TargetMode="External"/><Relationship Id="rId1190" Type="http://schemas.openxmlformats.org/officeDocument/2006/relationships/hyperlink" Target="https://doi.org/10.1016/j.jvolgeores.2009.04.003" TargetMode="External"/><Relationship Id="rId1204" Type="http://schemas.openxmlformats.org/officeDocument/2006/relationships/hyperlink" Target="https://doi.org/10.1016/j.jvolgeores.2010.01.002" TargetMode="External"/><Relationship Id="rId1411" Type="http://schemas.openxmlformats.org/officeDocument/2006/relationships/hyperlink" Target="https://doi.org/10.1007/s00445-020-1370-1" TargetMode="External"/><Relationship Id="rId1649" Type="http://schemas.openxmlformats.org/officeDocument/2006/relationships/hyperlink" Target="https://doi.org/10.1007/s00445-014-0822-x" TargetMode="External"/><Relationship Id="rId213" Type="http://schemas.openxmlformats.org/officeDocument/2006/relationships/hyperlink" Target="https://doi.org/10.1016/j.jvolgeores.2020.107068" TargetMode="External"/><Relationship Id="rId420" Type="http://schemas.openxmlformats.org/officeDocument/2006/relationships/hyperlink" Target="https://doi.org/10.1007/s00410-020-1664-5" TargetMode="External"/><Relationship Id="rId658" Type="http://schemas.openxmlformats.org/officeDocument/2006/relationships/hyperlink" Target="https://doi.org/10.5194/se-9-431-2018" TargetMode="External"/><Relationship Id="rId865" Type="http://schemas.openxmlformats.org/officeDocument/2006/relationships/hyperlink" Target="https://doi.org/10.1016/j.jvolgeores.2018.02.002" TargetMode="External"/><Relationship Id="rId1050" Type="http://schemas.openxmlformats.org/officeDocument/2006/relationships/hyperlink" Target="https://doi.org/10.1016/j.jvolgeores.2013.08.015" TargetMode="External"/><Relationship Id="rId1288" Type="http://schemas.openxmlformats.org/officeDocument/2006/relationships/hyperlink" Target="https://doi.org/10.1016/j.epsl.2015.11.035" TargetMode="External"/><Relationship Id="rId1495" Type="http://schemas.openxmlformats.org/officeDocument/2006/relationships/hyperlink" Target="https://doi.org/10.1007/s00445-014-0822-x" TargetMode="External"/><Relationship Id="rId1509" Type="http://schemas.openxmlformats.org/officeDocument/2006/relationships/hyperlink" Target="https://doi.org/10.1007/s00445-014-0822-x" TargetMode="External"/><Relationship Id="rId1716" Type="http://schemas.openxmlformats.org/officeDocument/2006/relationships/hyperlink" Target="https://doi.org/10.1007/s00445-014-0822-x" TargetMode="External"/><Relationship Id="rId297" Type="http://schemas.openxmlformats.org/officeDocument/2006/relationships/hyperlink" Target="https://doi.org/10.1007/s004450050128" TargetMode="External"/><Relationship Id="rId518" Type="http://schemas.openxmlformats.org/officeDocument/2006/relationships/hyperlink" Target="https://doi.org/10.1007/s00410-020-1664-5" TargetMode="External"/><Relationship Id="rId725" Type="http://schemas.openxmlformats.org/officeDocument/2006/relationships/hyperlink" Target="https://doi.org/10.1007/s00410-020-1664-5" TargetMode="External"/><Relationship Id="rId932" Type="http://schemas.openxmlformats.org/officeDocument/2006/relationships/hyperlink" Target="https://doi.org/10.1016/j.jvolgeores.2013.01.016" TargetMode="External"/><Relationship Id="rId1148" Type="http://schemas.openxmlformats.org/officeDocument/2006/relationships/hyperlink" Target="https://doi.org/10.1016/j.jvolgeores.2015.05.021" TargetMode="External"/><Relationship Id="rId1355" Type="http://schemas.openxmlformats.org/officeDocument/2006/relationships/hyperlink" Target="https://doi.org/10.1029/2018GL081822" TargetMode="External"/><Relationship Id="rId1562" Type="http://schemas.openxmlformats.org/officeDocument/2006/relationships/hyperlink" Target="https://doi.org/10.1007/s00445-014-0822-x" TargetMode="External"/><Relationship Id="rId157" Type="http://schemas.openxmlformats.org/officeDocument/2006/relationships/hyperlink" Target="https://doi.org/10.1029/2018GC008006" TargetMode="External"/><Relationship Id="rId364" Type="http://schemas.openxmlformats.org/officeDocument/2006/relationships/hyperlink" Target="https://doi.org/10.1029/2019GC008611" TargetMode="External"/><Relationship Id="rId1008" Type="http://schemas.openxmlformats.org/officeDocument/2006/relationships/hyperlink" Target="https://doi.org/10.1016/0377-0273(94)00015-8" TargetMode="External"/><Relationship Id="rId1215" Type="http://schemas.openxmlformats.org/officeDocument/2006/relationships/hyperlink" Target="https://doi.org/10.1007/s00445-009-0315-5" TargetMode="External"/><Relationship Id="rId1422" Type="http://schemas.openxmlformats.org/officeDocument/2006/relationships/hyperlink" Target="https://doi.org/10.1016/j.epsl.2022.117891" TargetMode="External"/><Relationship Id="rId61" Type="http://schemas.openxmlformats.org/officeDocument/2006/relationships/hyperlink" Target="https://doi.org/10.1007/s00445-019-1298-5" TargetMode="External"/><Relationship Id="rId571" Type="http://schemas.openxmlformats.org/officeDocument/2006/relationships/hyperlink" Target="https://doi.org/10.5194/se-9-431-2018" TargetMode="External"/><Relationship Id="rId669" Type="http://schemas.openxmlformats.org/officeDocument/2006/relationships/hyperlink" Target="https://doi.org/10.5194/se-9-431-2018" TargetMode="External"/><Relationship Id="rId876" Type="http://schemas.openxmlformats.org/officeDocument/2006/relationships/hyperlink" Target="https://doi.org/10.1016/j.jvolgeores.2018.02.002" TargetMode="External"/><Relationship Id="rId1299" Type="http://schemas.openxmlformats.org/officeDocument/2006/relationships/hyperlink" Target="https://doi.org/10.1016/j.epsl.2015.11.035" TargetMode="External"/><Relationship Id="rId1727" Type="http://schemas.openxmlformats.org/officeDocument/2006/relationships/printerSettings" Target="../printerSettings/printerSettings3.bin"/><Relationship Id="rId19" Type="http://schemas.openxmlformats.org/officeDocument/2006/relationships/hyperlink" Target="https://doi.org/10.1007/s00445-019-1298-5" TargetMode="External"/><Relationship Id="rId224" Type="http://schemas.openxmlformats.org/officeDocument/2006/relationships/hyperlink" Target="https://doi.org/10.1016/j.jvolgeores.2020.107068" TargetMode="External"/><Relationship Id="rId431" Type="http://schemas.openxmlformats.org/officeDocument/2006/relationships/hyperlink" Target="https://doi.org/10.1007/s00410-020-1664-5" TargetMode="External"/><Relationship Id="rId529" Type="http://schemas.openxmlformats.org/officeDocument/2006/relationships/hyperlink" Target="https://doi.org/10.1007/s00410-020-1664-5" TargetMode="External"/><Relationship Id="rId736" Type="http://schemas.openxmlformats.org/officeDocument/2006/relationships/hyperlink" Target="https://doi.org/10.1007/s00410-020-1664-5" TargetMode="External"/><Relationship Id="rId1061" Type="http://schemas.openxmlformats.org/officeDocument/2006/relationships/hyperlink" Target="https://doi.org/10.1016/j.epsl.2012.09.042" TargetMode="External"/><Relationship Id="rId1159" Type="http://schemas.openxmlformats.org/officeDocument/2006/relationships/hyperlink" Target="https://doi.org/10.1007/s00445-016-0999-2" TargetMode="External"/><Relationship Id="rId1366" Type="http://schemas.openxmlformats.org/officeDocument/2006/relationships/hyperlink" Target="https://doi.org/10.1007/s00445-020-1370-1" TargetMode="External"/><Relationship Id="rId168" Type="http://schemas.openxmlformats.org/officeDocument/2006/relationships/hyperlink" Target="https://doi.org/10.1029/2018GC008006" TargetMode="External"/><Relationship Id="rId943" Type="http://schemas.openxmlformats.org/officeDocument/2006/relationships/hyperlink" Target="https://doi.org/10.1029/2007JB005328" TargetMode="External"/><Relationship Id="rId1019" Type="http://schemas.openxmlformats.org/officeDocument/2006/relationships/hyperlink" Target="https://doi.org/10.1016/j.jvolgeores.2019.07.013" TargetMode="External"/><Relationship Id="rId1573" Type="http://schemas.openxmlformats.org/officeDocument/2006/relationships/hyperlink" Target="https://doi.org/10.1007/s00445-014-0822-x" TargetMode="External"/><Relationship Id="rId72" Type="http://schemas.openxmlformats.org/officeDocument/2006/relationships/hyperlink" Target="https://doi.org/10.1007/s00445-019-1298-5" TargetMode="External"/><Relationship Id="rId375" Type="http://schemas.openxmlformats.org/officeDocument/2006/relationships/hyperlink" Target="https://doi.org/10.1029/2019GC008611" TargetMode="External"/><Relationship Id="rId582" Type="http://schemas.openxmlformats.org/officeDocument/2006/relationships/hyperlink" Target="https://doi.org/10.5194/se-9-431-2018" TargetMode="External"/><Relationship Id="rId803" Type="http://schemas.openxmlformats.org/officeDocument/2006/relationships/hyperlink" Target="https://doi.org/10.5194/se-9-431-2018" TargetMode="External"/><Relationship Id="rId1226" Type="http://schemas.openxmlformats.org/officeDocument/2006/relationships/hyperlink" Target="https://doi.org/10.1016/j.jvolgeores.2004.05.015" TargetMode="External"/><Relationship Id="rId1433" Type="http://schemas.openxmlformats.org/officeDocument/2006/relationships/hyperlink" Target="https://doi.org/10.1007/s00445-014-0822-x" TargetMode="External"/><Relationship Id="rId1640" Type="http://schemas.openxmlformats.org/officeDocument/2006/relationships/hyperlink" Target="https://doi.org/10.1007/s00445-014-0822-x" TargetMode="External"/><Relationship Id="rId3" Type="http://schemas.openxmlformats.org/officeDocument/2006/relationships/hyperlink" Target="https://doi.org/10.1007/s00445-019-1298-5" TargetMode="External"/><Relationship Id="rId235" Type="http://schemas.openxmlformats.org/officeDocument/2006/relationships/hyperlink" Target="https://doi.org/10.1029/2006GL027224" TargetMode="External"/><Relationship Id="rId442" Type="http://schemas.openxmlformats.org/officeDocument/2006/relationships/hyperlink" Target="https://doi.org/10.1007/s00410-020-1664-5" TargetMode="External"/><Relationship Id="rId887" Type="http://schemas.openxmlformats.org/officeDocument/2006/relationships/hyperlink" Target="https://doi.org/10.1016/j.epsl.2021.117134" TargetMode="External"/><Relationship Id="rId1072" Type="http://schemas.openxmlformats.org/officeDocument/2006/relationships/hyperlink" Target="https://doi.org/10.1016/j.epsl.2012.09.042" TargetMode="External"/><Relationship Id="rId1500" Type="http://schemas.openxmlformats.org/officeDocument/2006/relationships/hyperlink" Target="https://doi.org/10.1007/s00445-014-0822-x" TargetMode="External"/><Relationship Id="rId302" Type="http://schemas.openxmlformats.org/officeDocument/2006/relationships/hyperlink" Target="https://doi.org/10.1007/s004450050128" TargetMode="External"/><Relationship Id="rId747" Type="http://schemas.openxmlformats.org/officeDocument/2006/relationships/hyperlink" Target="https://doi.org/10.1007/s00410-020-1664-5" TargetMode="External"/><Relationship Id="rId954" Type="http://schemas.openxmlformats.org/officeDocument/2006/relationships/hyperlink" Target="https://doi.org/10.5194/se-9-431-2018" TargetMode="External"/><Relationship Id="rId1377" Type="http://schemas.openxmlformats.org/officeDocument/2006/relationships/hyperlink" Target="https://doi.org/10.1007/s00445-020-1370-1" TargetMode="External"/><Relationship Id="rId1584" Type="http://schemas.openxmlformats.org/officeDocument/2006/relationships/hyperlink" Target="https://doi.org/10.1007/s00445-014-0822-x" TargetMode="External"/><Relationship Id="rId83" Type="http://schemas.openxmlformats.org/officeDocument/2006/relationships/hyperlink" Target="https://doi.org/10.1007/s00445-019-1298-5" TargetMode="External"/><Relationship Id="rId179" Type="http://schemas.openxmlformats.org/officeDocument/2006/relationships/hyperlink" Target="https://doi.org/10.1016/j.jvolgeores.2020.107068" TargetMode="External"/><Relationship Id="rId386" Type="http://schemas.openxmlformats.org/officeDocument/2006/relationships/hyperlink" Target="https://doi.org/10.1029/2019GC008611" TargetMode="External"/><Relationship Id="rId593" Type="http://schemas.openxmlformats.org/officeDocument/2006/relationships/hyperlink" Target="https://doi.org/10.5194/se-9-431-2018" TargetMode="External"/><Relationship Id="rId607" Type="http://schemas.openxmlformats.org/officeDocument/2006/relationships/hyperlink" Target="https://doi.org/10.5194/se-9-431-2018" TargetMode="External"/><Relationship Id="rId814" Type="http://schemas.openxmlformats.org/officeDocument/2006/relationships/hyperlink" Target="https://doi.org/10.5194/se-9-431-2018" TargetMode="External"/><Relationship Id="rId1237" Type="http://schemas.openxmlformats.org/officeDocument/2006/relationships/hyperlink" Target="https://doi.org/10.1016/j.jvolgeores.2004.05.015" TargetMode="External"/><Relationship Id="rId1444" Type="http://schemas.openxmlformats.org/officeDocument/2006/relationships/hyperlink" Target="https://doi.org/10.1007/s00445-014-0822-x" TargetMode="External"/><Relationship Id="rId1651" Type="http://schemas.openxmlformats.org/officeDocument/2006/relationships/hyperlink" Target="https://doi.org/10.1007/s00445-014-0822-x" TargetMode="External"/><Relationship Id="rId246" Type="http://schemas.openxmlformats.org/officeDocument/2006/relationships/hyperlink" Target="https://doi.org/10.1029/2006GL027224" TargetMode="External"/><Relationship Id="rId453" Type="http://schemas.openxmlformats.org/officeDocument/2006/relationships/hyperlink" Target="https://doi.org/10.1007/s00410-020-1664-5" TargetMode="External"/><Relationship Id="rId660" Type="http://schemas.openxmlformats.org/officeDocument/2006/relationships/hyperlink" Target="https://doi.org/10.5194/se-9-431-2018" TargetMode="External"/><Relationship Id="rId898" Type="http://schemas.openxmlformats.org/officeDocument/2006/relationships/hyperlink" Target="https://doi.org/10.1007/s00445-011-0531-7" TargetMode="External"/><Relationship Id="rId1083" Type="http://schemas.openxmlformats.org/officeDocument/2006/relationships/hyperlink" Target="https://doi.org/10.1016/j.epsl.2012.09.042" TargetMode="External"/><Relationship Id="rId1290" Type="http://schemas.openxmlformats.org/officeDocument/2006/relationships/hyperlink" Target="https://doi.org/10.1016/j.epsl.2015.11.035" TargetMode="External"/><Relationship Id="rId1304" Type="http://schemas.openxmlformats.org/officeDocument/2006/relationships/hyperlink" Target="https://doi.org/10.1016/j.epsl.2015.11.035" TargetMode="External"/><Relationship Id="rId1511" Type="http://schemas.openxmlformats.org/officeDocument/2006/relationships/hyperlink" Target="https://doi.org/10.1007/s00445-014-0822-x" TargetMode="External"/><Relationship Id="rId106" Type="http://schemas.openxmlformats.org/officeDocument/2006/relationships/hyperlink" Target="https://doi.org/10.1007/s00445-021-01497-6" TargetMode="External"/><Relationship Id="rId313" Type="http://schemas.openxmlformats.org/officeDocument/2006/relationships/hyperlink" Target="https://doi.org/10.1007/s004450050128" TargetMode="External"/><Relationship Id="rId758" Type="http://schemas.openxmlformats.org/officeDocument/2006/relationships/hyperlink" Target="https://doi.org/10.5194/se-9-431-2018" TargetMode="External"/><Relationship Id="rId965" Type="http://schemas.openxmlformats.org/officeDocument/2006/relationships/hyperlink" Target="https://doi.org/10.1002/2013JB010355" TargetMode="External"/><Relationship Id="rId1150" Type="http://schemas.openxmlformats.org/officeDocument/2006/relationships/hyperlink" Target="https://doi.org/10.1007/s00445-014-0826-6" TargetMode="External"/><Relationship Id="rId1388" Type="http://schemas.openxmlformats.org/officeDocument/2006/relationships/hyperlink" Target="https://doi.org/10.1007/s00445-020-1370-1" TargetMode="External"/><Relationship Id="rId1595" Type="http://schemas.openxmlformats.org/officeDocument/2006/relationships/hyperlink" Target="https://doi.org/10.1007/s00445-014-0822-x" TargetMode="External"/><Relationship Id="rId1609" Type="http://schemas.openxmlformats.org/officeDocument/2006/relationships/hyperlink" Target="https://doi.org/10.1007/s00445-014-0822-x" TargetMode="External"/><Relationship Id="rId10" Type="http://schemas.openxmlformats.org/officeDocument/2006/relationships/hyperlink" Target="https://doi.org/10.1007/s00445-019-1298-5" TargetMode="External"/><Relationship Id="rId94" Type="http://schemas.openxmlformats.org/officeDocument/2006/relationships/hyperlink" Target="https://doi.org/10.1007/s00445-021-01497-6" TargetMode="External"/><Relationship Id="rId397" Type="http://schemas.openxmlformats.org/officeDocument/2006/relationships/hyperlink" Target="https://doi.org/10.1029/2019GC008611" TargetMode="External"/><Relationship Id="rId520" Type="http://schemas.openxmlformats.org/officeDocument/2006/relationships/hyperlink" Target="https://doi.org/10.1007/s00410-020-1664-5" TargetMode="External"/><Relationship Id="rId618" Type="http://schemas.openxmlformats.org/officeDocument/2006/relationships/hyperlink" Target="https://doi.org/10.5194/se-9-431-2018" TargetMode="External"/><Relationship Id="rId825" Type="http://schemas.openxmlformats.org/officeDocument/2006/relationships/hyperlink" Target="https://doi.org/10.5194/se-9-431-2018" TargetMode="External"/><Relationship Id="rId1248" Type="http://schemas.openxmlformats.org/officeDocument/2006/relationships/hyperlink" Target="https://doi.org/10.1016/j.jvolgeores.2004.05.015" TargetMode="External"/><Relationship Id="rId1455" Type="http://schemas.openxmlformats.org/officeDocument/2006/relationships/hyperlink" Target="https://doi.org/10.1007/s00445-014-0822-x" TargetMode="External"/><Relationship Id="rId1662" Type="http://schemas.openxmlformats.org/officeDocument/2006/relationships/hyperlink" Target="https://doi.org/10.1007/s00445-014-0822-x" TargetMode="External"/><Relationship Id="rId257" Type="http://schemas.openxmlformats.org/officeDocument/2006/relationships/hyperlink" Target="https://doi.org/10.1007/s004450050128" TargetMode="External"/><Relationship Id="rId464" Type="http://schemas.openxmlformats.org/officeDocument/2006/relationships/hyperlink" Target="https://doi.org/10.1007/s00410-020-1664-5" TargetMode="External"/><Relationship Id="rId1010" Type="http://schemas.openxmlformats.org/officeDocument/2006/relationships/hyperlink" Target="https://doi.org/10.1016/0377-0273(94)00015-8" TargetMode="External"/><Relationship Id="rId1094" Type="http://schemas.openxmlformats.org/officeDocument/2006/relationships/hyperlink" Target="https://doi.org/10.1016/j.epsl.2012.09.042" TargetMode="External"/><Relationship Id="rId1108" Type="http://schemas.openxmlformats.org/officeDocument/2006/relationships/hyperlink" Target="https://doi.org/10.1016/j.epsl.2012.09.042" TargetMode="External"/><Relationship Id="rId1315" Type="http://schemas.openxmlformats.org/officeDocument/2006/relationships/hyperlink" Target="https://doi.org/10.1130/G39157.1" TargetMode="External"/><Relationship Id="rId117" Type="http://schemas.openxmlformats.org/officeDocument/2006/relationships/hyperlink" Target="https://doi.org/10.1007/s00445-021-01497-6" TargetMode="External"/><Relationship Id="rId671" Type="http://schemas.openxmlformats.org/officeDocument/2006/relationships/hyperlink" Target="https://doi.org/10.1016/j.epsl.2021.117134" TargetMode="External"/><Relationship Id="rId769" Type="http://schemas.openxmlformats.org/officeDocument/2006/relationships/hyperlink" Target="https://doi.org/10.5194/se-9-431-2018" TargetMode="External"/><Relationship Id="rId976" Type="http://schemas.openxmlformats.org/officeDocument/2006/relationships/hyperlink" Target="https://doi.org/10.1002/2013JB010355" TargetMode="External"/><Relationship Id="rId1399" Type="http://schemas.openxmlformats.org/officeDocument/2006/relationships/hyperlink" Target="https://doi.org/10.1007/s00445-020-1370-1" TargetMode="External"/><Relationship Id="rId324" Type="http://schemas.openxmlformats.org/officeDocument/2006/relationships/hyperlink" Target="https://doi.org/10.1029/2019GC008611" TargetMode="External"/><Relationship Id="rId531" Type="http://schemas.openxmlformats.org/officeDocument/2006/relationships/hyperlink" Target="https://doi.org/10.1007/s00410-020-1664-5" TargetMode="External"/><Relationship Id="rId629" Type="http://schemas.openxmlformats.org/officeDocument/2006/relationships/hyperlink" Target="https://doi.org/10.5194/se-9-431-2018" TargetMode="External"/><Relationship Id="rId1161" Type="http://schemas.openxmlformats.org/officeDocument/2006/relationships/hyperlink" Target="https://doi.org/10.1007/s00445-004-0368-4" TargetMode="External"/><Relationship Id="rId1259" Type="http://schemas.openxmlformats.org/officeDocument/2006/relationships/hyperlink" Target="https://www.proquest.com/docview/2190795042/abstract/681838D9B30F4D2DPQ/1?accountid=9730" TargetMode="External"/><Relationship Id="rId1466" Type="http://schemas.openxmlformats.org/officeDocument/2006/relationships/hyperlink" Target="https://doi.org/10.1007/s00445-014-0822-x" TargetMode="External"/><Relationship Id="rId836" Type="http://schemas.openxmlformats.org/officeDocument/2006/relationships/hyperlink" Target="https://doi.org/10.1007/s00410-020-1664-5" TargetMode="External"/><Relationship Id="rId1021" Type="http://schemas.openxmlformats.org/officeDocument/2006/relationships/hyperlink" Target="https://doi.org/10.1016/j.jvolgeores.2019.07.013" TargetMode="External"/><Relationship Id="rId1119" Type="http://schemas.openxmlformats.org/officeDocument/2006/relationships/hyperlink" Target="https://doi.org/10.1016/j.epsl.2012.09.042" TargetMode="External"/><Relationship Id="rId1673" Type="http://schemas.openxmlformats.org/officeDocument/2006/relationships/hyperlink" Target="https://doi.org/10.1007/s00445-014-0822-x" TargetMode="External"/><Relationship Id="rId903" Type="http://schemas.openxmlformats.org/officeDocument/2006/relationships/hyperlink" Target="https://doi.org/10.1007/s00445-011-0531-7" TargetMode="External"/><Relationship Id="rId1326" Type="http://schemas.openxmlformats.org/officeDocument/2006/relationships/hyperlink" Target="https://doi.org/10.1130/G39157.1" TargetMode="External"/><Relationship Id="rId1533" Type="http://schemas.openxmlformats.org/officeDocument/2006/relationships/hyperlink" Target="https://doi.org/10.1007/s00445-014-0822-x" TargetMode="External"/><Relationship Id="rId32" Type="http://schemas.openxmlformats.org/officeDocument/2006/relationships/hyperlink" Target="https://doi.org/10.1007/s00445-019-1298-5" TargetMode="External"/><Relationship Id="rId1600" Type="http://schemas.openxmlformats.org/officeDocument/2006/relationships/hyperlink" Target="https://doi.org/10.1007/s00445-014-0822-x" TargetMode="External"/><Relationship Id="rId181" Type="http://schemas.openxmlformats.org/officeDocument/2006/relationships/hyperlink" Target="https://doi.org/10.1016/j.jvolgeores.2020.107068" TargetMode="External"/><Relationship Id="rId279" Type="http://schemas.openxmlformats.org/officeDocument/2006/relationships/hyperlink" Target="https://doi.org/10.1007/s004450050128" TargetMode="External"/><Relationship Id="rId486" Type="http://schemas.openxmlformats.org/officeDocument/2006/relationships/hyperlink" Target="https://doi.org/10.1007/s00410-020-1664-5" TargetMode="External"/><Relationship Id="rId693" Type="http://schemas.openxmlformats.org/officeDocument/2006/relationships/hyperlink" Target="https://doi.org/10.1029/2019GC008611" TargetMode="External"/><Relationship Id="rId139" Type="http://schemas.openxmlformats.org/officeDocument/2006/relationships/hyperlink" Target="https://doi.org/10.1007/s00445-021-01497-6" TargetMode="External"/><Relationship Id="rId346" Type="http://schemas.openxmlformats.org/officeDocument/2006/relationships/hyperlink" Target="https://doi.org/10.1029/2019GC008611" TargetMode="External"/><Relationship Id="rId553" Type="http://schemas.openxmlformats.org/officeDocument/2006/relationships/hyperlink" Target="https://doi.org/10.1007/s00410-020-1664-5" TargetMode="External"/><Relationship Id="rId760" Type="http://schemas.openxmlformats.org/officeDocument/2006/relationships/hyperlink" Target="https://doi.org/10.5194/se-9-431-2018" TargetMode="External"/><Relationship Id="rId998" Type="http://schemas.openxmlformats.org/officeDocument/2006/relationships/hyperlink" Target="https://doi.org/10.1007/s00445-006-0086-1" TargetMode="External"/><Relationship Id="rId1183" Type="http://schemas.openxmlformats.org/officeDocument/2006/relationships/hyperlink" Target="https://doi.org/10.1007/s00445-004-0368-4" TargetMode="External"/><Relationship Id="rId1390" Type="http://schemas.openxmlformats.org/officeDocument/2006/relationships/hyperlink" Target="https://doi.org/10.1007/s00445-020-1370-1" TargetMode="External"/><Relationship Id="rId206" Type="http://schemas.openxmlformats.org/officeDocument/2006/relationships/hyperlink" Target="https://doi.org/10.1016/j.jvolgeores.2020.107068" TargetMode="External"/><Relationship Id="rId413" Type="http://schemas.openxmlformats.org/officeDocument/2006/relationships/hyperlink" Target="https://doi.org/10.1007/s00410-020-1664-5" TargetMode="External"/><Relationship Id="rId858" Type="http://schemas.openxmlformats.org/officeDocument/2006/relationships/hyperlink" Target="https://doi.org/10.1016/j.jvolgeores.2018.02.002" TargetMode="External"/><Relationship Id="rId1043" Type="http://schemas.openxmlformats.org/officeDocument/2006/relationships/hyperlink" Target="https://doi.org/10.1016/j.jvolgeores.2013.08.015" TargetMode="External"/><Relationship Id="rId1488" Type="http://schemas.openxmlformats.org/officeDocument/2006/relationships/hyperlink" Target="https://doi.org/10.1007/s00445-014-0822-x" TargetMode="External"/><Relationship Id="rId1695" Type="http://schemas.openxmlformats.org/officeDocument/2006/relationships/hyperlink" Target="https://doi.org/10.1007/s00445-014-0822-x" TargetMode="External"/><Relationship Id="rId620" Type="http://schemas.openxmlformats.org/officeDocument/2006/relationships/hyperlink" Target="https://doi.org/10.5194/se-9-431-2018" TargetMode="External"/><Relationship Id="rId718" Type="http://schemas.openxmlformats.org/officeDocument/2006/relationships/hyperlink" Target="https://doi.org/10.1007/s00410-020-1664-5" TargetMode="External"/><Relationship Id="rId925" Type="http://schemas.openxmlformats.org/officeDocument/2006/relationships/hyperlink" Target="https://doi.org/10.1007/s00445-010-0426-z" TargetMode="External"/><Relationship Id="rId1250" Type="http://schemas.openxmlformats.org/officeDocument/2006/relationships/hyperlink" Target="https://doi.org/10.1016/j.jvolgeores.2004.05.015" TargetMode="External"/><Relationship Id="rId1348" Type="http://schemas.openxmlformats.org/officeDocument/2006/relationships/hyperlink" Target="https://doi.org/10.1029/2018GL081822" TargetMode="External"/><Relationship Id="rId1555" Type="http://schemas.openxmlformats.org/officeDocument/2006/relationships/hyperlink" Target="https://doi.org/10.1007/s00445-014-0822-x" TargetMode="External"/><Relationship Id="rId1110" Type="http://schemas.openxmlformats.org/officeDocument/2006/relationships/hyperlink" Target="https://doi.org/10.1016/j.epsl.2012.09.042" TargetMode="External"/><Relationship Id="rId1208" Type="http://schemas.openxmlformats.org/officeDocument/2006/relationships/hyperlink" Target="https://doi.org/10.1007/s00445-009-0315-5" TargetMode="External"/><Relationship Id="rId1415" Type="http://schemas.openxmlformats.org/officeDocument/2006/relationships/hyperlink" Target="https://doi.org/10.1007/s00445-020-1370-1" TargetMode="External"/><Relationship Id="rId54" Type="http://schemas.openxmlformats.org/officeDocument/2006/relationships/hyperlink" Target="https://doi.org/10.1007/s00445-019-1298-5" TargetMode="External"/><Relationship Id="rId1622" Type="http://schemas.openxmlformats.org/officeDocument/2006/relationships/hyperlink" Target="https://doi.org/10.1007/s00445-014-0822-x" TargetMode="External"/><Relationship Id="rId270" Type="http://schemas.openxmlformats.org/officeDocument/2006/relationships/hyperlink" Target="https://doi.org/10.1007/s004450050128" TargetMode="External"/><Relationship Id="rId130" Type="http://schemas.openxmlformats.org/officeDocument/2006/relationships/hyperlink" Target="https://doi.org/10.1007/s00445-021-01497-6" TargetMode="External"/><Relationship Id="rId368" Type="http://schemas.openxmlformats.org/officeDocument/2006/relationships/hyperlink" Target="https://doi.org/10.1029/2019GC008611" TargetMode="External"/><Relationship Id="rId575" Type="http://schemas.openxmlformats.org/officeDocument/2006/relationships/hyperlink" Target="https://doi.org/10.5194/se-9-431-2018" TargetMode="External"/><Relationship Id="rId782" Type="http://schemas.openxmlformats.org/officeDocument/2006/relationships/hyperlink" Target="https://doi.org/10.5194/se-9-431-2018" TargetMode="External"/><Relationship Id="rId228" Type="http://schemas.openxmlformats.org/officeDocument/2006/relationships/hyperlink" Target="https://doi.org/10.1029/1999JB900435" TargetMode="External"/><Relationship Id="rId435" Type="http://schemas.openxmlformats.org/officeDocument/2006/relationships/hyperlink" Target="https://doi.org/10.1007/s00410-020-1664-5" TargetMode="External"/><Relationship Id="rId642" Type="http://schemas.openxmlformats.org/officeDocument/2006/relationships/hyperlink" Target="https://doi.org/10.5194/se-9-431-2018" TargetMode="External"/><Relationship Id="rId1065" Type="http://schemas.openxmlformats.org/officeDocument/2006/relationships/hyperlink" Target="https://doi.org/10.1016/j.epsl.2012.09.042" TargetMode="External"/><Relationship Id="rId1272" Type="http://schemas.openxmlformats.org/officeDocument/2006/relationships/hyperlink" Target="https://www.proquest.com/docview/2190795042/abstract/681838D9B30F4D2DPQ/1?accountid=9730" TargetMode="External"/><Relationship Id="rId502" Type="http://schemas.openxmlformats.org/officeDocument/2006/relationships/hyperlink" Target="https://doi.org/10.1007/s00410-020-1664-5" TargetMode="External"/><Relationship Id="rId947" Type="http://schemas.openxmlformats.org/officeDocument/2006/relationships/hyperlink" Target="https://doi.org/10.1029/2007JB005328" TargetMode="External"/><Relationship Id="rId1132" Type="http://schemas.openxmlformats.org/officeDocument/2006/relationships/hyperlink" Target="https://doi.org/10.1016/j.jvolgeores.2020.107109" TargetMode="External"/><Relationship Id="rId1577" Type="http://schemas.openxmlformats.org/officeDocument/2006/relationships/hyperlink" Target="https://doi.org/10.1007/s00445-014-0822-x" TargetMode="External"/><Relationship Id="rId76" Type="http://schemas.openxmlformats.org/officeDocument/2006/relationships/hyperlink" Target="https://doi.org/10.1007/s00445-019-1298-5" TargetMode="External"/><Relationship Id="rId807" Type="http://schemas.openxmlformats.org/officeDocument/2006/relationships/hyperlink" Target="https://doi.org/10.5194/se-9-431-2018" TargetMode="External"/><Relationship Id="rId1437" Type="http://schemas.openxmlformats.org/officeDocument/2006/relationships/hyperlink" Target="https://doi.org/10.1007/s00445-014-0822-x" TargetMode="External"/><Relationship Id="rId1644" Type="http://schemas.openxmlformats.org/officeDocument/2006/relationships/hyperlink" Target="https://doi.org/10.1007/s00445-014-0822-x" TargetMode="External"/><Relationship Id="rId1504" Type="http://schemas.openxmlformats.org/officeDocument/2006/relationships/hyperlink" Target="https://doi.org/10.1007/s00445-014-0822-x" TargetMode="External"/><Relationship Id="rId1711" Type="http://schemas.openxmlformats.org/officeDocument/2006/relationships/hyperlink" Target="https://doi.org/10.1007/s00445-014-0822-x" TargetMode="External"/><Relationship Id="rId292" Type="http://schemas.openxmlformats.org/officeDocument/2006/relationships/hyperlink" Target="https://doi.org/10.1007/s004450050128" TargetMode="External"/><Relationship Id="rId597" Type="http://schemas.openxmlformats.org/officeDocument/2006/relationships/hyperlink" Target="https://doi.org/10.5194/se-9-431-2018" TargetMode="External"/><Relationship Id="rId152" Type="http://schemas.openxmlformats.org/officeDocument/2006/relationships/hyperlink" Target="https://doi.org/10.1007/s00445-021-01497-6" TargetMode="External"/><Relationship Id="rId457" Type="http://schemas.openxmlformats.org/officeDocument/2006/relationships/hyperlink" Target="https://doi.org/10.1007/s00410-020-1664-5" TargetMode="External"/><Relationship Id="rId1087" Type="http://schemas.openxmlformats.org/officeDocument/2006/relationships/hyperlink" Target="https://doi.org/10.1016/j.epsl.2012.09.042" TargetMode="External"/><Relationship Id="rId1294" Type="http://schemas.openxmlformats.org/officeDocument/2006/relationships/hyperlink" Target="https://doi.org/10.1016/j.epsl.2015.11.035" TargetMode="External"/><Relationship Id="rId664" Type="http://schemas.openxmlformats.org/officeDocument/2006/relationships/hyperlink" Target="https://doi.org/10.5194/se-9-431-2018" TargetMode="External"/><Relationship Id="rId871" Type="http://schemas.openxmlformats.org/officeDocument/2006/relationships/hyperlink" Target="https://doi.org/10.1016/j.jvolgeores.2018.02.002" TargetMode="External"/><Relationship Id="rId969" Type="http://schemas.openxmlformats.org/officeDocument/2006/relationships/hyperlink" Target="https://doi.org/10.1002/2013JB010355" TargetMode="External"/><Relationship Id="rId1599" Type="http://schemas.openxmlformats.org/officeDocument/2006/relationships/hyperlink" Target="https://doi.org/10.1007/s00445-014-0822-x" TargetMode="External"/><Relationship Id="rId317" Type="http://schemas.openxmlformats.org/officeDocument/2006/relationships/hyperlink" Target="https://doi.org/10.1007/s004450050128" TargetMode="External"/><Relationship Id="rId524" Type="http://schemas.openxmlformats.org/officeDocument/2006/relationships/hyperlink" Target="https://doi.org/10.1007/s00410-020-1664-5" TargetMode="External"/><Relationship Id="rId731" Type="http://schemas.openxmlformats.org/officeDocument/2006/relationships/hyperlink" Target="https://doi.org/10.1007/s00410-020-1664-5" TargetMode="External"/><Relationship Id="rId1154" Type="http://schemas.openxmlformats.org/officeDocument/2006/relationships/hyperlink" Target="https://doi.org/10.1007/s00445-016-0999-2" TargetMode="External"/><Relationship Id="rId1361" Type="http://schemas.openxmlformats.org/officeDocument/2006/relationships/hyperlink" Target="https://doi.org/10.1007/s00445-020-1370-1" TargetMode="External"/><Relationship Id="rId1459" Type="http://schemas.openxmlformats.org/officeDocument/2006/relationships/hyperlink" Target="https://doi.org/10.1007/s00445-014-0822-x" TargetMode="External"/><Relationship Id="rId98" Type="http://schemas.openxmlformats.org/officeDocument/2006/relationships/hyperlink" Target="https://doi.org/10.1007/s00445-021-01497-6" TargetMode="External"/><Relationship Id="rId829" Type="http://schemas.openxmlformats.org/officeDocument/2006/relationships/hyperlink" Target="https://doi.org/10.5194/se-9-431-2018" TargetMode="External"/><Relationship Id="rId1014" Type="http://schemas.openxmlformats.org/officeDocument/2006/relationships/hyperlink" Target="https://doi.org/10.1016/j.jvolgeores.2019.07.013" TargetMode="External"/><Relationship Id="rId1221" Type="http://schemas.openxmlformats.org/officeDocument/2006/relationships/hyperlink" Target="https://doi.org/10.1016/j.jvolgeores.2004.05.015" TargetMode="External"/><Relationship Id="rId1666" Type="http://schemas.openxmlformats.org/officeDocument/2006/relationships/hyperlink" Target="https://doi.org/10.1007/s00445-014-0822-x" TargetMode="External"/><Relationship Id="rId1319" Type="http://schemas.openxmlformats.org/officeDocument/2006/relationships/hyperlink" Target="https://doi.org/10.1130/G39157.1" TargetMode="External"/><Relationship Id="rId1526" Type="http://schemas.openxmlformats.org/officeDocument/2006/relationships/hyperlink" Target="https://doi.org/10.1007/s00445-014-0822-x" TargetMode="External"/><Relationship Id="rId25" Type="http://schemas.openxmlformats.org/officeDocument/2006/relationships/hyperlink" Target="https://doi.org/10.1007/s00445-019-1298-5" TargetMode="External"/><Relationship Id="rId174" Type="http://schemas.openxmlformats.org/officeDocument/2006/relationships/hyperlink" Target="https://doi.org/10.1029/2018GC008006" TargetMode="External"/><Relationship Id="rId381" Type="http://schemas.openxmlformats.org/officeDocument/2006/relationships/hyperlink" Target="https://doi.org/10.1029/2019GC008611" TargetMode="External"/><Relationship Id="rId241" Type="http://schemas.openxmlformats.org/officeDocument/2006/relationships/hyperlink" Target="https://doi.org/10.1029/2006GL027224" TargetMode="External"/><Relationship Id="rId479" Type="http://schemas.openxmlformats.org/officeDocument/2006/relationships/hyperlink" Target="https://doi.org/10.1007/s00410-020-1664-5" TargetMode="External"/><Relationship Id="rId686" Type="http://schemas.openxmlformats.org/officeDocument/2006/relationships/hyperlink" Target="https://doi.org/10.1029/2019GC008611" TargetMode="External"/><Relationship Id="rId893" Type="http://schemas.openxmlformats.org/officeDocument/2006/relationships/hyperlink" Target="https://doi.org/10.1007/s00445-011-0531-7" TargetMode="External"/><Relationship Id="rId339" Type="http://schemas.openxmlformats.org/officeDocument/2006/relationships/hyperlink" Target="https://doi.org/10.1029/2019GC008611" TargetMode="External"/><Relationship Id="rId546" Type="http://schemas.openxmlformats.org/officeDocument/2006/relationships/hyperlink" Target="https://doi.org/10.1007/s00410-020-1664-5" TargetMode="External"/><Relationship Id="rId753" Type="http://schemas.openxmlformats.org/officeDocument/2006/relationships/hyperlink" Target="https://doi.org/10.1007/s00410-020-1664-5" TargetMode="External"/><Relationship Id="rId1176" Type="http://schemas.openxmlformats.org/officeDocument/2006/relationships/hyperlink" Target="https://doi.org/10.1007/s00445-004-0368-4" TargetMode="External"/><Relationship Id="rId1383" Type="http://schemas.openxmlformats.org/officeDocument/2006/relationships/hyperlink" Target="https://doi.org/10.1007/s00445-020-1370-1" TargetMode="External"/><Relationship Id="rId101" Type="http://schemas.openxmlformats.org/officeDocument/2006/relationships/hyperlink" Target="https://doi.org/10.1007/s00445-021-01497-6" TargetMode="External"/><Relationship Id="rId406" Type="http://schemas.openxmlformats.org/officeDocument/2006/relationships/hyperlink" Target="https://doi.org/10.1029/2019GC008611" TargetMode="External"/><Relationship Id="rId960" Type="http://schemas.openxmlformats.org/officeDocument/2006/relationships/hyperlink" Target="https://doi.org/10.1002/2013JB010355" TargetMode="External"/><Relationship Id="rId1036" Type="http://schemas.openxmlformats.org/officeDocument/2006/relationships/hyperlink" Target="https://doi.org/10.1016/j.jvolgeores.2011.04.010" TargetMode="External"/><Relationship Id="rId1243" Type="http://schemas.openxmlformats.org/officeDocument/2006/relationships/hyperlink" Target="https://doi.org/10.1016/j.jvolgeores.2004.05.015" TargetMode="External"/><Relationship Id="rId1590" Type="http://schemas.openxmlformats.org/officeDocument/2006/relationships/hyperlink" Target="https://doi.org/10.1007/s00445-014-0822-x" TargetMode="External"/><Relationship Id="rId1688" Type="http://schemas.openxmlformats.org/officeDocument/2006/relationships/hyperlink" Target="https://doi.org/10.1007/s00445-014-0822-x" TargetMode="External"/><Relationship Id="rId613" Type="http://schemas.openxmlformats.org/officeDocument/2006/relationships/hyperlink" Target="https://doi.org/10.5194/se-9-431-2018" TargetMode="External"/><Relationship Id="rId820" Type="http://schemas.openxmlformats.org/officeDocument/2006/relationships/hyperlink" Target="https://doi.org/10.5194/se-9-431-2018" TargetMode="External"/><Relationship Id="rId918" Type="http://schemas.openxmlformats.org/officeDocument/2006/relationships/hyperlink" Target="https://doi.org/10.1007/s00445-010-0426-z" TargetMode="External"/><Relationship Id="rId1450" Type="http://schemas.openxmlformats.org/officeDocument/2006/relationships/hyperlink" Target="https://doi.org/10.1007/s00445-014-0822-x" TargetMode="External"/><Relationship Id="rId1548" Type="http://schemas.openxmlformats.org/officeDocument/2006/relationships/hyperlink" Target="https://doi.org/10.1007/s00445-014-0822-x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3" Type="http://schemas.openxmlformats.org/officeDocument/2006/relationships/hyperlink" Target="https://doi.org/10.1016/j.epsl.2015.07.053" TargetMode="External"/><Relationship Id="rId18" Type="http://schemas.openxmlformats.org/officeDocument/2006/relationships/hyperlink" Target="https://doi.org/10.1016/j.jvolgeores.2008.04.011" TargetMode="External"/><Relationship Id="rId26" Type="http://schemas.openxmlformats.org/officeDocument/2006/relationships/hyperlink" Target="https://doi.org/10.1002/2013GL058105" TargetMode="External"/><Relationship Id="rId39" Type="http://schemas.openxmlformats.org/officeDocument/2006/relationships/hyperlink" Target="https://doi.org/10.1007/s00410-020-1664-5" TargetMode="External"/><Relationship Id="rId21" Type="http://schemas.openxmlformats.org/officeDocument/2006/relationships/hyperlink" Target="https://doi.org/10.1007/s00445-017-1099-7" TargetMode="External"/><Relationship Id="rId34" Type="http://schemas.openxmlformats.org/officeDocument/2006/relationships/hyperlink" Target="https://doi.org/10.1029/1999JB900435" TargetMode="External"/><Relationship Id="rId42" Type="http://schemas.openxmlformats.org/officeDocument/2006/relationships/hyperlink" Target="https://doi.org/10.1007/s00445-016-1031-6" TargetMode="External"/><Relationship Id="rId47" Type="http://schemas.openxmlformats.org/officeDocument/2006/relationships/hyperlink" Target="https://doi.org/10.1007/s00445-011-0531-7" TargetMode="External"/><Relationship Id="rId50" Type="http://schemas.openxmlformats.org/officeDocument/2006/relationships/hyperlink" Target="https://doi.org/10.1029/2007JB005328" TargetMode="External"/><Relationship Id="rId55" Type="http://schemas.openxmlformats.org/officeDocument/2006/relationships/hyperlink" Target="https://doi.org/10.1016/j.jvolgeores.2019.07.013" TargetMode="External"/><Relationship Id="rId63" Type="http://schemas.openxmlformats.org/officeDocument/2006/relationships/hyperlink" Target="https://doi.org/10.1007/s00445-014-0826-6" TargetMode="External"/><Relationship Id="rId68" Type="http://schemas.openxmlformats.org/officeDocument/2006/relationships/hyperlink" Target="https://doi.org/10.1016/j.jvolgeores.2009.04.003" TargetMode="External"/><Relationship Id="rId76" Type="http://schemas.openxmlformats.org/officeDocument/2006/relationships/hyperlink" Target="https://doi.org/10.1016/j.jvolgeores.2006.07.006" TargetMode="External"/><Relationship Id="rId84" Type="http://schemas.openxmlformats.org/officeDocument/2006/relationships/hyperlink" Target="https://doi.org/10.1029/2017JB015357" TargetMode="External"/><Relationship Id="rId7" Type="http://schemas.openxmlformats.org/officeDocument/2006/relationships/hyperlink" Target="https://doi.org/10.1016/j.jvolgeores.2006.11.005" TargetMode="External"/><Relationship Id="rId71" Type="http://schemas.openxmlformats.org/officeDocument/2006/relationships/hyperlink" Target="https://doi.org/10.1007/s00445-009-0315-5" TargetMode="External"/><Relationship Id="rId2" Type="http://schemas.openxmlformats.org/officeDocument/2006/relationships/hyperlink" Target="https://doi.org/10.1007/s00445-014-0890-y" TargetMode="External"/><Relationship Id="rId16" Type="http://schemas.openxmlformats.org/officeDocument/2006/relationships/hyperlink" Target="https://doi.org/10.1016/j.epsl.2004.09.025" TargetMode="External"/><Relationship Id="rId29" Type="http://schemas.openxmlformats.org/officeDocument/2006/relationships/hyperlink" Target="https://doi.org/10.1130/B30668.1" TargetMode="External"/><Relationship Id="rId11" Type="http://schemas.openxmlformats.org/officeDocument/2006/relationships/hyperlink" Target="https://doi.org/10.1130/G35593.1" TargetMode="External"/><Relationship Id="rId24" Type="http://schemas.openxmlformats.org/officeDocument/2006/relationships/hyperlink" Target="https://doi.org/10.1016/j.epsl.2012.11.056" TargetMode="External"/><Relationship Id="rId32" Type="http://schemas.openxmlformats.org/officeDocument/2006/relationships/hyperlink" Target="https://doi.org/10.1029/2018GC008006" TargetMode="External"/><Relationship Id="rId37" Type="http://schemas.openxmlformats.org/officeDocument/2006/relationships/hyperlink" Target="https://doi.org/10.1007/s004450050128" TargetMode="External"/><Relationship Id="rId40" Type="http://schemas.openxmlformats.org/officeDocument/2006/relationships/hyperlink" Target="https://doi.org/10.5194/se-9-431-2018" TargetMode="External"/><Relationship Id="rId45" Type="http://schemas.openxmlformats.org/officeDocument/2006/relationships/hyperlink" Target="https://scholarship.rice.edu/handle/1911/88236" TargetMode="External"/><Relationship Id="rId53" Type="http://schemas.openxmlformats.org/officeDocument/2006/relationships/hyperlink" Target="https://doi.org/10.1007/s00445-014-0824-8" TargetMode="External"/><Relationship Id="rId58" Type="http://schemas.openxmlformats.org/officeDocument/2006/relationships/hyperlink" Target="https://doi.org/10.1016/j.jvolgeores.2010.01.002" TargetMode="External"/><Relationship Id="rId66" Type="http://schemas.openxmlformats.org/officeDocument/2006/relationships/hyperlink" Target="https://doi.org/10.1016/j.jvolgeores.2009.12.003" TargetMode="External"/><Relationship Id="rId74" Type="http://schemas.openxmlformats.org/officeDocument/2006/relationships/hyperlink" Target="https://doi.org/10.1016/j.jvolgeores.2004.05.015" TargetMode="External"/><Relationship Id="rId79" Type="http://schemas.openxmlformats.org/officeDocument/2006/relationships/hyperlink" Target="https://doi.org/10.1130/G39157.1" TargetMode="External"/><Relationship Id="rId5" Type="http://schemas.openxmlformats.org/officeDocument/2006/relationships/hyperlink" Target="https://doi.org/10.1016/j.jvolgeores.2010.04.001" TargetMode="External"/><Relationship Id="rId61" Type="http://schemas.openxmlformats.org/officeDocument/2006/relationships/hyperlink" Target="https://doi.org/10.1016/j.jvolgeores.2020.107109" TargetMode="External"/><Relationship Id="rId82" Type="http://schemas.openxmlformats.org/officeDocument/2006/relationships/hyperlink" Target="https://doi.org/10.1016/j.epsl.2022.117891" TargetMode="External"/><Relationship Id="rId19" Type="http://schemas.openxmlformats.org/officeDocument/2006/relationships/hyperlink" Target="https://doi.org/10.5575/geosoc.93.11" TargetMode="External"/><Relationship Id="rId4" Type="http://schemas.openxmlformats.org/officeDocument/2006/relationships/hyperlink" Target="https://doi.org/10.1016/S0377-0273(99)00055-4" TargetMode="External"/><Relationship Id="rId9" Type="http://schemas.openxmlformats.org/officeDocument/2006/relationships/hyperlink" Target="https://doi.org/10.1029/2006JB004385" TargetMode="External"/><Relationship Id="rId14" Type="http://schemas.openxmlformats.org/officeDocument/2006/relationships/hyperlink" Target="https://doi.org/10.1007/s00445-008-0250-x" TargetMode="External"/><Relationship Id="rId22" Type="http://schemas.openxmlformats.org/officeDocument/2006/relationships/hyperlink" Target="https://doi.org/10.1016/j.epsl.2009.04.001" TargetMode="External"/><Relationship Id="rId27" Type="http://schemas.openxmlformats.org/officeDocument/2006/relationships/hyperlink" Target="https://doi.org/10.1016/j.chemgeo.2008.06.028" TargetMode="External"/><Relationship Id="rId30" Type="http://schemas.openxmlformats.org/officeDocument/2006/relationships/hyperlink" Target="https://doi.org/10.1007/s00445-019-1298-5" TargetMode="External"/><Relationship Id="rId35" Type="http://schemas.openxmlformats.org/officeDocument/2006/relationships/hyperlink" Target="https://doi.org/10.1029/2006GL027224" TargetMode="External"/><Relationship Id="rId43" Type="http://schemas.openxmlformats.org/officeDocument/2006/relationships/hyperlink" Target="https://doi.org/10.3389/feart.2015.00029" TargetMode="External"/><Relationship Id="rId48" Type="http://schemas.openxmlformats.org/officeDocument/2006/relationships/hyperlink" Target="https://doi.org/10.1007/s00445-010-0426-z" TargetMode="External"/><Relationship Id="rId56" Type="http://schemas.openxmlformats.org/officeDocument/2006/relationships/hyperlink" Target="https://doi.org/10.1016/j.jvolgeores.2011.04.010" TargetMode="External"/><Relationship Id="rId64" Type="http://schemas.openxmlformats.org/officeDocument/2006/relationships/hyperlink" Target="https://doi.org/10.1007/s00445-016-0999-2" TargetMode="External"/><Relationship Id="rId69" Type="http://schemas.openxmlformats.org/officeDocument/2006/relationships/hyperlink" Target="https://doi.org/10.1130/B25768.1" TargetMode="External"/><Relationship Id="rId77" Type="http://schemas.openxmlformats.org/officeDocument/2006/relationships/hyperlink" Target="https://www.proquest.com/docview/2190795042/abstract/681838D9B30F4D2DPQ/1?accountid=9730" TargetMode="External"/><Relationship Id="rId8" Type="http://schemas.openxmlformats.org/officeDocument/2006/relationships/hyperlink" Target="https://doi.org/10.1016/j.jvolgeores.2015.03.016" TargetMode="External"/><Relationship Id="rId51" Type="http://schemas.openxmlformats.org/officeDocument/2006/relationships/hyperlink" Target="https://doi.org/10.1002/2013JB010355" TargetMode="External"/><Relationship Id="rId72" Type="http://schemas.openxmlformats.org/officeDocument/2006/relationships/hyperlink" Target="https://doi.org/10.1016/j.jvolgeores.2010.09.009" TargetMode="External"/><Relationship Id="rId80" Type="http://schemas.openxmlformats.org/officeDocument/2006/relationships/hyperlink" Target="https://doi.org/10.1029/2018GL081822" TargetMode="External"/><Relationship Id="rId85" Type="http://schemas.openxmlformats.org/officeDocument/2006/relationships/hyperlink" Target="https://doi.org/10.1016/j.lithos.2020.105658" TargetMode="External"/><Relationship Id="rId3" Type="http://schemas.openxmlformats.org/officeDocument/2006/relationships/hyperlink" Target="https://doi.org/10.1007/s004450100141" TargetMode="External"/><Relationship Id="rId12" Type="http://schemas.openxmlformats.org/officeDocument/2006/relationships/hyperlink" Target="https://doi.org/10.1007/s00445-006-0073-6" TargetMode="External"/><Relationship Id="rId17" Type="http://schemas.openxmlformats.org/officeDocument/2006/relationships/hyperlink" Target="https://doi.org/10.1007/s00445-002-0230-5" TargetMode="External"/><Relationship Id="rId25" Type="http://schemas.openxmlformats.org/officeDocument/2006/relationships/hyperlink" Target="https://doi.org/10.1093/gji/ggv550" TargetMode="External"/><Relationship Id="rId33" Type="http://schemas.openxmlformats.org/officeDocument/2006/relationships/hyperlink" Target="https://doi.org/10.1016/j.jvolgeores.2020.107068" TargetMode="External"/><Relationship Id="rId38" Type="http://schemas.openxmlformats.org/officeDocument/2006/relationships/hyperlink" Target="https://doi.org/10.1029/2019GC008611" TargetMode="External"/><Relationship Id="rId46" Type="http://schemas.openxmlformats.org/officeDocument/2006/relationships/hyperlink" Target="https://doi.org/10.1016/j.nocx.2018.100001" TargetMode="External"/><Relationship Id="rId59" Type="http://schemas.openxmlformats.org/officeDocument/2006/relationships/hyperlink" Target="https://doi.org/10.1016/j.epsl.2012.09.042" TargetMode="External"/><Relationship Id="rId67" Type="http://schemas.openxmlformats.org/officeDocument/2006/relationships/hyperlink" Target="https://doi.org/10.1016/j.jvolgeores.2010.06.002" TargetMode="External"/><Relationship Id="rId20" Type="http://schemas.openxmlformats.org/officeDocument/2006/relationships/hyperlink" Target="https://doi.org/10.1007/s00445-012-0668-z" TargetMode="External"/><Relationship Id="rId41" Type="http://schemas.openxmlformats.org/officeDocument/2006/relationships/hyperlink" Target="https://doi.org/10.1016/j.epsl.2021.117134" TargetMode="External"/><Relationship Id="rId54" Type="http://schemas.openxmlformats.org/officeDocument/2006/relationships/hyperlink" Target="https://doi.org/10.1016/0377-0273(94)00015-8" TargetMode="External"/><Relationship Id="rId62" Type="http://schemas.openxmlformats.org/officeDocument/2006/relationships/hyperlink" Target="https://doi.org/10.1016/j.jvolgeores.2015.05.021" TargetMode="External"/><Relationship Id="rId70" Type="http://schemas.openxmlformats.org/officeDocument/2006/relationships/hyperlink" Target="https://doi.org/10.1007/s00445-006-0067-4" TargetMode="External"/><Relationship Id="rId75" Type="http://schemas.openxmlformats.org/officeDocument/2006/relationships/hyperlink" Target="https://doi.org/10.1144/IAVCEl002.7" TargetMode="External"/><Relationship Id="rId83" Type="http://schemas.openxmlformats.org/officeDocument/2006/relationships/hyperlink" Target="https://doi.org/10.1007/s00445-022-01612-1" TargetMode="External"/><Relationship Id="rId1" Type="http://schemas.openxmlformats.org/officeDocument/2006/relationships/hyperlink" Target="https://doi.org/10.1016/j.epsl.2017.01.011" TargetMode="External"/><Relationship Id="rId6" Type="http://schemas.openxmlformats.org/officeDocument/2006/relationships/hyperlink" Target="https://doi.org/10.1016/S0012-821X(03)00386-8" TargetMode="External"/><Relationship Id="rId15" Type="http://schemas.openxmlformats.org/officeDocument/2006/relationships/hyperlink" Target="https://doi.org/10.1007/s00445-012-0648-3" TargetMode="External"/><Relationship Id="rId23" Type="http://schemas.openxmlformats.org/officeDocument/2006/relationships/hyperlink" Target="https://doi.org/10.1029/2007JB005362" TargetMode="External"/><Relationship Id="rId28" Type="http://schemas.openxmlformats.org/officeDocument/2006/relationships/hyperlink" Target="https://doi.org/10.1016/j.jvolgeores.2007.08.010" TargetMode="External"/><Relationship Id="rId36" Type="http://schemas.openxmlformats.org/officeDocument/2006/relationships/hyperlink" Target="https://doi.org/10.1038/323598a0" TargetMode="External"/><Relationship Id="rId49" Type="http://schemas.openxmlformats.org/officeDocument/2006/relationships/hyperlink" Target="https://doi.org/10.1016/j.jvolgeores.2013.01.016" TargetMode="External"/><Relationship Id="rId57" Type="http://schemas.openxmlformats.org/officeDocument/2006/relationships/hyperlink" Target="https://doi.org/10.1016/j.jvolgeores.2013.08.015" TargetMode="External"/><Relationship Id="rId10" Type="http://schemas.openxmlformats.org/officeDocument/2006/relationships/hyperlink" Target="https://doi.org/10.1016/S0012-821X(03)00386-8" TargetMode="External"/><Relationship Id="rId31" Type="http://schemas.openxmlformats.org/officeDocument/2006/relationships/hyperlink" Target="https://doi.org/10.1007/s00445-021-01497-6" TargetMode="External"/><Relationship Id="rId44" Type="http://schemas.openxmlformats.org/officeDocument/2006/relationships/hyperlink" Target="https://doi.org/10.1016/j.jvolgeores.2018.02.002" TargetMode="External"/><Relationship Id="rId52" Type="http://schemas.openxmlformats.org/officeDocument/2006/relationships/hyperlink" Target="https://doi.org/10.1007/s00445-006-0086-1" TargetMode="External"/><Relationship Id="rId60" Type="http://schemas.openxmlformats.org/officeDocument/2006/relationships/hyperlink" Target="https://doi.org/10.1016/j.epsl.2018.04.044" TargetMode="External"/><Relationship Id="rId65" Type="http://schemas.openxmlformats.org/officeDocument/2006/relationships/hyperlink" Target="https://doi.org/10.1007/s00445-004-0368-4" TargetMode="External"/><Relationship Id="rId73" Type="http://schemas.openxmlformats.org/officeDocument/2006/relationships/hyperlink" Target="https://doi.org/10.1007/s00445-005-0029-2" TargetMode="External"/><Relationship Id="rId78" Type="http://schemas.openxmlformats.org/officeDocument/2006/relationships/hyperlink" Target="https://doi.org/10.1016/j.epsl.2015.11.035" TargetMode="External"/><Relationship Id="rId81" Type="http://schemas.openxmlformats.org/officeDocument/2006/relationships/hyperlink" Target="https://doi.org/10.1007/s00445-020-1370-1" TargetMode="External"/><Relationship Id="rId86" Type="http://schemas.openxmlformats.org/officeDocument/2006/relationships/hyperlink" Target="https://doi.org/10.1007/s00445-014-0822-x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2B591D-78CA-414F-9E1A-24D196E037FD}">
  <dimension ref="A1:Y6167"/>
  <sheetViews>
    <sheetView topLeftCell="L1" zoomScale="85" zoomScaleNormal="85" workbookViewId="0">
      <pane ySplit="1" topLeftCell="A2" activePane="bottomLeft" state="frozen"/>
      <selection pane="bottomLeft" activeCell="O1" activeCellId="1" sqref="F1:I1 O1:X1"/>
    </sheetView>
  </sheetViews>
  <sheetFormatPr defaultRowHeight="15" x14ac:dyDescent="0.25"/>
  <cols>
    <col min="1" max="1" width="23.140625" style="5" customWidth="1"/>
    <col min="2" max="2" width="20" customWidth="1"/>
    <col min="3" max="3" width="28.42578125" customWidth="1"/>
    <col min="4" max="4" width="23.28515625" style="5" customWidth="1"/>
    <col min="5" max="5" width="18.28515625" customWidth="1"/>
    <col min="6" max="9" width="13.140625" customWidth="1"/>
    <col min="10" max="10" width="13.140625" style="5" customWidth="1"/>
    <col min="11" max="11" width="20.7109375" customWidth="1"/>
    <col min="12" max="12" width="19.7109375" customWidth="1"/>
    <col min="13" max="13" width="16.42578125" style="5" customWidth="1"/>
    <col min="14" max="14" width="16.42578125" customWidth="1"/>
    <col min="15" max="15" width="15" customWidth="1"/>
    <col min="16" max="16" width="20.42578125" customWidth="1"/>
    <col min="17" max="17" width="11.5703125" customWidth="1"/>
    <col min="18" max="18" width="20.42578125" customWidth="1"/>
    <col min="19" max="19" width="19.7109375" style="5" customWidth="1"/>
    <col min="20" max="20" width="22" customWidth="1"/>
    <col min="21" max="21" width="17" customWidth="1"/>
    <col min="22" max="22" width="17.140625" customWidth="1"/>
    <col min="23" max="23" width="18" customWidth="1"/>
    <col min="24" max="24" width="17.7109375" customWidth="1"/>
    <col min="25" max="25" width="9.140625" style="83"/>
  </cols>
  <sheetData>
    <row r="1" spans="1:25" s="2" customFormat="1" x14ac:dyDescent="0.25">
      <c r="A1" s="4" t="s">
        <v>0</v>
      </c>
      <c r="B1" s="3" t="s">
        <v>1</v>
      </c>
      <c r="C1" s="2" t="s">
        <v>2</v>
      </c>
      <c r="D1" s="4" t="s">
        <v>5046</v>
      </c>
      <c r="E1" s="3" t="s">
        <v>4</v>
      </c>
      <c r="F1" s="2" t="s">
        <v>5044</v>
      </c>
      <c r="G1" s="2" t="s">
        <v>5045</v>
      </c>
      <c r="H1" s="2" t="s">
        <v>5048</v>
      </c>
      <c r="I1" s="2" t="s">
        <v>5049</v>
      </c>
      <c r="J1" s="4" t="s">
        <v>5047</v>
      </c>
      <c r="K1" s="3" t="s">
        <v>7</v>
      </c>
      <c r="L1" s="2" t="s">
        <v>8</v>
      </c>
      <c r="M1" s="4" t="s">
        <v>9</v>
      </c>
      <c r="N1" s="41" t="s">
        <v>10</v>
      </c>
      <c r="O1" s="10" t="s">
        <v>11</v>
      </c>
      <c r="P1" s="6" t="s">
        <v>12</v>
      </c>
      <c r="Q1" s="8" t="s">
        <v>13</v>
      </c>
      <c r="R1" s="13" t="s">
        <v>14</v>
      </c>
      <c r="S1" s="4" t="s">
        <v>15</v>
      </c>
      <c r="T1" s="3" t="s">
        <v>16</v>
      </c>
      <c r="U1" s="2" t="s">
        <v>17</v>
      </c>
      <c r="V1" s="2" t="s">
        <v>18</v>
      </c>
      <c r="W1" s="2" t="s">
        <v>19</v>
      </c>
      <c r="X1" s="4" t="s">
        <v>20</v>
      </c>
      <c r="Y1" s="82"/>
    </row>
    <row r="2" spans="1:25" x14ac:dyDescent="0.25">
      <c r="A2" s="5" t="s">
        <v>21</v>
      </c>
      <c r="B2" s="1" t="s">
        <v>22</v>
      </c>
      <c r="C2" t="s">
        <v>23</v>
      </c>
      <c r="D2" s="11" t="s">
        <v>24</v>
      </c>
      <c r="E2" s="1" t="s">
        <v>25</v>
      </c>
      <c r="K2" t="s">
        <v>26</v>
      </c>
      <c r="L2" t="s">
        <v>27</v>
      </c>
      <c r="M2" s="15" t="s">
        <v>28</v>
      </c>
      <c r="N2" s="42">
        <v>72</v>
      </c>
      <c r="O2" s="7">
        <v>87.236335004765664</v>
      </c>
      <c r="P2" s="7">
        <v>83.23857852408851</v>
      </c>
      <c r="Q2" s="9">
        <v>0.95417326415124204</v>
      </c>
      <c r="R2" s="14"/>
      <c r="X2" s="5"/>
    </row>
    <row r="3" spans="1:25" x14ac:dyDescent="0.25">
      <c r="A3" s="5" t="s">
        <v>21</v>
      </c>
      <c r="B3" s="1" t="s">
        <v>22</v>
      </c>
      <c r="C3" t="s">
        <v>23</v>
      </c>
      <c r="D3" s="11" t="s">
        <v>24</v>
      </c>
      <c r="E3" s="1" t="s">
        <v>25</v>
      </c>
      <c r="K3" t="s">
        <v>26</v>
      </c>
      <c r="L3" t="s">
        <v>27</v>
      </c>
      <c r="M3" s="15" t="s">
        <v>28</v>
      </c>
      <c r="N3" s="42">
        <v>64</v>
      </c>
      <c r="O3" s="7">
        <v>86.596831386837565</v>
      </c>
      <c r="P3" s="7">
        <v>85.509561384801302</v>
      </c>
      <c r="Q3" s="9">
        <v>0.98744445974958017</v>
      </c>
      <c r="R3" s="14"/>
      <c r="X3" s="5"/>
    </row>
    <row r="4" spans="1:25" x14ac:dyDescent="0.25">
      <c r="A4" s="5" t="s">
        <v>21</v>
      </c>
      <c r="B4" s="1" t="s">
        <v>22</v>
      </c>
      <c r="C4" t="s">
        <v>23</v>
      </c>
      <c r="D4" s="11" t="s">
        <v>24</v>
      </c>
      <c r="E4" s="1" t="s">
        <v>25</v>
      </c>
      <c r="K4" t="s">
        <v>26</v>
      </c>
      <c r="L4" t="s">
        <v>27</v>
      </c>
      <c r="M4" s="15" t="s">
        <v>28</v>
      </c>
      <c r="N4" s="42">
        <v>59</v>
      </c>
      <c r="O4" s="7">
        <v>85.973115137346582</v>
      </c>
      <c r="P4" s="7">
        <v>82.34482758620689</v>
      </c>
      <c r="Q4" s="9">
        <v>0.95779741672331742</v>
      </c>
      <c r="R4" s="14"/>
      <c r="X4" s="5"/>
    </row>
    <row r="5" spans="1:25" x14ac:dyDescent="0.25">
      <c r="A5" s="5" t="s">
        <v>21</v>
      </c>
      <c r="B5" s="1" t="s">
        <v>22</v>
      </c>
      <c r="C5" t="s">
        <v>23</v>
      </c>
      <c r="D5" s="11" t="s">
        <v>24</v>
      </c>
      <c r="E5" s="1" t="s">
        <v>25</v>
      </c>
      <c r="K5" t="s">
        <v>26</v>
      </c>
      <c r="L5" t="s">
        <v>27</v>
      </c>
      <c r="M5" s="15" t="s">
        <v>28</v>
      </c>
      <c r="N5" s="42">
        <v>91</v>
      </c>
      <c r="O5" s="7">
        <v>85.117817279867722</v>
      </c>
      <c r="P5" s="7">
        <v>71.95408895265426</v>
      </c>
      <c r="Q5" s="9">
        <v>0.8453469702596923</v>
      </c>
      <c r="R5" s="14"/>
      <c r="X5" s="5"/>
    </row>
    <row r="6" spans="1:25" x14ac:dyDescent="0.25">
      <c r="A6" s="5" t="s">
        <v>21</v>
      </c>
      <c r="B6" s="1" t="s">
        <v>22</v>
      </c>
      <c r="C6" t="s">
        <v>23</v>
      </c>
      <c r="D6" s="11" t="s">
        <v>24</v>
      </c>
      <c r="E6" s="1" t="s">
        <v>25</v>
      </c>
      <c r="K6" t="s">
        <v>26</v>
      </c>
      <c r="L6" t="s">
        <v>27</v>
      </c>
      <c r="M6" s="15" t="s">
        <v>28</v>
      </c>
      <c r="N6" s="42">
        <v>49</v>
      </c>
      <c r="O6" s="7">
        <v>85.015966592974706</v>
      </c>
      <c r="P6" s="7">
        <v>79.723702664796647</v>
      </c>
      <c r="Q6" s="9">
        <v>0.93774976465873194</v>
      </c>
      <c r="R6" s="14"/>
      <c r="X6" s="5"/>
    </row>
    <row r="7" spans="1:25" x14ac:dyDescent="0.25">
      <c r="A7" s="5" t="s">
        <v>21</v>
      </c>
      <c r="B7" s="1" t="s">
        <v>22</v>
      </c>
      <c r="C7" t="s">
        <v>23</v>
      </c>
      <c r="D7" s="11" t="s">
        <v>24</v>
      </c>
      <c r="E7" s="1" t="s">
        <v>25</v>
      </c>
      <c r="K7" t="s">
        <v>26</v>
      </c>
      <c r="L7" t="s">
        <v>27</v>
      </c>
      <c r="M7" s="15" t="s">
        <v>28</v>
      </c>
      <c r="N7" s="42">
        <v>11</v>
      </c>
      <c r="O7" s="7">
        <v>84.615896906529926</v>
      </c>
      <c r="P7" s="7">
        <v>79.925801097486641</v>
      </c>
      <c r="Q7" s="9">
        <v>0.94457193056496047</v>
      </c>
      <c r="R7" s="14"/>
      <c r="X7" s="5"/>
    </row>
    <row r="8" spans="1:25" x14ac:dyDescent="0.25">
      <c r="A8" s="5" t="s">
        <v>21</v>
      </c>
      <c r="B8" s="1" t="s">
        <v>22</v>
      </c>
      <c r="C8" t="s">
        <v>23</v>
      </c>
      <c r="D8" s="11" t="s">
        <v>24</v>
      </c>
      <c r="E8" s="1" t="s">
        <v>25</v>
      </c>
      <c r="K8" t="s">
        <v>26</v>
      </c>
      <c r="L8" t="s">
        <v>27</v>
      </c>
      <c r="M8" s="15" t="s">
        <v>28</v>
      </c>
      <c r="N8" s="42">
        <v>71</v>
      </c>
      <c r="O8" s="7">
        <v>84.537615224501934</v>
      </c>
      <c r="P8" s="7">
        <v>78.630690650677323</v>
      </c>
      <c r="Q8" s="9">
        <v>0.93012667132686544</v>
      </c>
      <c r="R8" s="14"/>
      <c r="X8" s="5"/>
    </row>
    <row r="9" spans="1:25" x14ac:dyDescent="0.25">
      <c r="A9" s="5" t="s">
        <v>21</v>
      </c>
      <c r="B9" s="1" t="s">
        <v>22</v>
      </c>
      <c r="C9" t="s">
        <v>23</v>
      </c>
      <c r="D9" s="11" t="s">
        <v>24</v>
      </c>
      <c r="E9" s="1" t="s">
        <v>25</v>
      </c>
      <c r="K9" t="s">
        <v>26</v>
      </c>
      <c r="L9" t="s">
        <v>27</v>
      </c>
      <c r="M9" s="15" t="s">
        <v>28</v>
      </c>
      <c r="N9" s="42">
        <v>6</v>
      </c>
      <c r="O9" s="7">
        <v>84.43507951644159</v>
      </c>
      <c r="P9" s="7">
        <v>80.702508223684205</v>
      </c>
      <c r="Q9" s="9">
        <v>0.95579359533817265</v>
      </c>
      <c r="R9" s="14"/>
      <c r="X9" s="5"/>
    </row>
    <row r="10" spans="1:25" x14ac:dyDescent="0.25">
      <c r="A10" s="5" t="s">
        <v>21</v>
      </c>
      <c r="B10" s="1" t="s">
        <v>22</v>
      </c>
      <c r="C10" t="s">
        <v>23</v>
      </c>
      <c r="D10" s="11" t="s">
        <v>24</v>
      </c>
      <c r="E10" s="1" t="s">
        <v>25</v>
      </c>
      <c r="K10" t="s">
        <v>26</v>
      </c>
      <c r="L10" t="s">
        <v>27</v>
      </c>
      <c r="M10" s="15" t="s">
        <v>28</v>
      </c>
      <c r="N10" s="42">
        <v>40</v>
      </c>
      <c r="O10" s="7">
        <v>83.771066404186882</v>
      </c>
      <c r="P10" s="7">
        <v>76.574477897094681</v>
      </c>
      <c r="Q10" s="9">
        <v>0.91409219416678555</v>
      </c>
      <c r="R10" s="14"/>
      <c r="X10" s="5"/>
    </row>
    <row r="11" spans="1:25" x14ac:dyDescent="0.25">
      <c r="A11" s="5" t="s">
        <v>21</v>
      </c>
      <c r="B11" s="1" t="s">
        <v>22</v>
      </c>
      <c r="C11" t="s">
        <v>23</v>
      </c>
      <c r="D11" s="11" t="s">
        <v>24</v>
      </c>
      <c r="E11" s="1" t="s">
        <v>25</v>
      </c>
      <c r="K11" t="s">
        <v>26</v>
      </c>
      <c r="L11" t="s">
        <v>27</v>
      </c>
      <c r="M11" s="15" t="s">
        <v>28</v>
      </c>
      <c r="N11" s="42">
        <v>8</v>
      </c>
      <c r="O11" s="7">
        <v>83.765179557114095</v>
      </c>
      <c r="P11" s="7">
        <v>79.493901787486081</v>
      </c>
      <c r="Q11" s="9">
        <v>0.94900891047794267</v>
      </c>
      <c r="R11" s="14"/>
      <c r="X11" s="5"/>
    </row>
    <row r="12" spans="1:25" x14ac:dyDescent="0.25">
      <c r="A12" s="5" t="s">
        <v>21</v>
      </c>
      <c r="B12" s="1" t="s">
        <v>22</v>
      </c>
      <c r="C12" t="s">
        <v>23</v>
      </c>
      <c r="D12" s="11" t="s">
        <v>24</v>
      </c>
      <c r="E12" s="1" t="s">
        <v>25</v>
      </c>
      <c r="K12" t="s">
        <v>26</v>
      </c>
      <c r="L12" t="s">
        <v>27</v>
      </c>
      <c r="M12" s="15" t="s">
        <v>28</v>
      </c>
      <c r="N12" s="42">
        <v>25</v>
      </c>
      <c r="O12" s="7">
        <v>83.344339276542684</v>
      </c>
      <c r="P12" s="7">
        <v>81.155844155844164</v>
      </c>
      <c r="Q12" s="9">
        <v>0.97374152654282942</v>
      </c>
      <c r="R12" s="14"/>
      <c r="X12" s="5"/>
    </row>
    <row r="13" spans="1:25" x14ac:dyDescent="0.25">
      <c r="A13" s="5" t="s">
        <v>21</v>
      </c>
      <c r="B13" s="1" t="s">
        <v>22</v>
      </c>
      <c r="C13" t="s">
        <v>23</v>
      </c>
      <c r="D13" s="11" t="s">
        <v>24</v>
      </c>
      <c r="E13" s="1" t="s">
        <v>25</v>
      </c>
      <c r="K13" t="s">
        <v>26</v>
      </c>
      <c r="L13" t="s">
        <v>27</v>
      </c>
      <c r="M13" s="15" t="s">
        <v>28</v>
      </c>
      <c r="N13" s="42">
        <v>75</v>
      </c>
      <c r="O13" s="7">
        <v>83.21540233667929</v>
      </c>
      <c r="P13" s="7">
        <v>76.290883873408148</v>
      </c>
      <c r="Q13" s="9">
        <v>0.91678801917876462</v>
      </c>
      <c r="R13" s="14"/>
      <c r="X13" s="5"/>
    </row>
    <row r="14" spans="1:25" x14ac:dyDescent="0.25">
      <c r="A14" s="5" t="s">
        <v>21</v>
      </c>
      <c r="B14" s="1" t="s">
        <v>22</v>
      </c>
      <c r="C14" t="s">
        <v>23</v>
      </c>
      <c r="D14" s="11" t="s">
        <v>24</v>
      </c>
      <c r="E14" s="1" t="s">
        <v>25</v>
      </c>
      <c r="K14" t="s">
        <v>26</v>
      </c>
      <c r="L14" t="s">
        <v>27</v>
      </c>
      <c r="M14" s="15" t="s">
        <v>28</v>
      </c>
      <c r="N14" s="42">
        <v>85</v>
      </c>
      <c r="O14" s="7">
        <v>83.104791291307492</v>
      </c>
      <c r="P14" s="7">
        <v>79.773647679044132</v>
      </c>
      <c r="Q14" s="9">
        <v>0.95991634705408635</v>
      </c>
      <c r="R14" s="14"/>
      <c r="X14" s="5"/>
    </row>
    <row r="15" spans="1:25" x14ac:dyDescent="0.25">
      <c r="A15" s="5" t="s">
        <v>21</v>
      </c>
      <c r="B15" s="1" t="s">
        <v>22</v>
      </c>
      <c r="C15" t="s">
        <v>23</v>
      </c>
      <c r="D15" s="11" t="s">
        <v>24</v>
      </c>
      <c r="E15" s="1" t="s">
        <v>25</v>
      </c>
      <c r="K15" t="s">
        <v>26</v>
      </c>
      <c r="L15" t="s">
        <v>27</v>
      </c>
      <c r="M15" s="15" t="s">
        <v>28</v>
      </c>
      <c r="N15" s="42">
        <v>44</v>
      </c>
      <c r="O15" s="7">
        <v>83.068632507514167</v>
      </c>
      <c r="P15" s="7">
        <v>78.703243723180748</v>
      </c>
      <c r="Q15" s="9">
        <v>0.94744840919418605</v>
      </c>
      <c r="R15" s="14"/>
      <c r="X15" s="5"/>
    </row>
    <row r="16" spans="1:25" x14ac:dyDescent="0.25">
      <c r="A16" s="5" t="s">
        <v>21</v>
      </c>
      <c r="B16" s="1" t="s">
        <v>22</v>
      </c>
      <c r="C16" t="s">
        <v>23</v>
      </c>
      <c r="D16" s="11" t="s">
        <v>24</v>
      </c>
      <c r="E16" s="1" t="s">
        <v>25</v>
      </c>
      <c r="K16" t="s">
        <v>26</v>
      </c>
      <c r="L16" t="s">
        <v>27</v>
      </c>
      <c r="M16" s="15" t="s">
        <v>28</v>
      </c>
      <c r="N16" s="42">
        <v>3</v>
      </c>
      <c r="O16" s="7">
        <v>83.015463005555361</v>
      </c>
      <c r="P16" s="7">
        <v>79.57370035310187</v>
      </c>
      <c r="Q16" s="9">
        <v>0.95854070401049052</v>
      </c>
      <c r="R16" s="14"/>
      <c r="X16" s="5"/>
    </row>
    <row r="17" spans="1:24" x14ac:dyDescent="0.25">
      <c r="A17" s="5" t="s">
        <v>21</v>
      </c>
      <c r="B17" s="1" t="s">
        <v>22</v>
      </c>
      <c r="C17" t="s">
        <v>23</v>
      </c>
      <c r="D17" s="11" t="s">
        <v>24</v>
      </c>
      <c r="E17" s="1" t="s">
        <v>25</v>
      </c>
      <c r="K17" t="s">
        <v>26</v>
      </c>
      <c r="L17" t="s">
        <v>27</v>
      </c>
      <c r="M17" s="15" t="s">
        <v>28</v>
      </c>
      <c r="N17" s="42">
        <v>14</v>
      </c>
      <c r="O17" s="7">
        <v>82.957720245855825</v>
      </c>
      <c r="P17" s="7">
        <v>78.597721571906348</v>
      </c>
      <c r="Q17" s="9">
        <v>0.94744312330391844</v>
      </c>
      <c r="R17" s="14"/>
      <c r="X17" s="5"/>
    </row>
    <row r="18" spans="1:24" x14ac:dyDescent="0.25">
      <c r="A18" s="5" t="s">
        <v>21</v>
      </c>
      <c r="B18" s="1" t="s">
        <v>22</v>
      </c>
      <c r="C18" t="s">
        <v>23</v>
      </c>
      <c r="D18" s="11" t="s">
        <v>24</v>
      </c>
      <c r="E18" s="1" t="s">
        <v>25</v>
      </c>
      <c r="K18" t="s">
        <v>26</v>
      </c>
      <c r="L18" t="s">
        <v>27</v>
      </c>
      <c r="M18" s="15" t="s">
        <v>28</v>
      </c>
      <c r="N18" s="42">
        <v>84</v>
      </c>
      <c r="O18" s="7">
        <v>82.750248572155286</v>
      </c>
      <c r="P18" s="7">
        <v>79.293932306892728</v>
      </c>
      <c r="Q18" s="9">
        <v>0.9582319530768687</v>
      </c>
      <c r="R18" s="14"/>
      <c r="X18" s="5"/>
    </row>
    <row r="19" spans="1:24" x14ac:dyDescent="0.25">
      <c r="A19" s="5" t="s">
        <v>21</v>
      </c>
      <c r="B19" s="1" t="s">
        <v>22</v>
      </c>
      <c r="C19" t="s">
        <v>23</v>
      </c>
      <c r="D19" s="11" t="s">
        <v>24</v>
      </c>
      <c r="E19" s="1" t="s">
        <v>25</v>
      </c>
      <c r="K19" t="s">
        <v>26</v>
      </c>
      <c r="L19" t="s">
        <v>27</v>
      </c>
      <c r="M19" s="15" t="s">
        <v>28</v>
      </c>
      <c r="N19" s="42">
        <v>69</v>
      </c>
      <c r="O19" s="7">
        <v>82.663438256658608</v>
      </c>
      <c r="P19" s="7">
        <v>78.614815409309813</v>
      </c>
      <c r="Q19" s="9">
        <v>0.95102281089762586</v>
      </c>
      <c r="R19" s="14"/>
      <c r="X19" s="5"/>
    </row>
    <row r="20" spans="1:24" x14ac:dyDescent="0.25">
      <c r="A20" s="5" t="s">
        <v>21</v>
      </c>
      <c r="B20" s="1" t="s">
        <v>22</v>
      </c>
      <c r="C20" t="s">
        <v>23</v>
      </c>
      <c r="D20" s="11" t="s">
        <v>24</v>
      </c>
      <c r="E20" s="1" t="s">
        <v>25</v>
      </c>
      <c r="K20" t="s">
        <v>26</v>
      </c>
      <c r="L20" t="s">
        <v>27</v>
      </c>
      <c r="M20" s="15" t="s">
        <v>28</v>
      </c>
      <c r="N20" s="42">
        <v>66</v>
      </c>
      <c r="O20" s="7">
        <v>82.647296206618236</v>
      </c>
      <c r="P20" s="7">
        <v>76.779761904761898</v>
      </c>
      <c r="Q20" s="9">
        <v>0.92900512695312498</v>
      </c>
      <c r="R20" s="14"/>
      <c r="X20" s="5"/>
    </row>
    <row r="21" spans="1:24" x14ac:dyDescent="0.25">
      <c r="A21" s="5" t="s">
        <v>21</v>
      </c>
      <c r="B21" s="1" t="s">
        <v>22</v>
      </c>
      <c r="C21" t="s">
        <v>23</v>
      </c>
      <c r="D21" s="11" t="s">
        <v>24</v>
      </c>
      <c r="E21" s="1" t="s">
        <v>25</v>
      </c>
      <c r="K21" t="s">
        <v>26</v>
      </c>
      <c r="L21" t="s">
        <v>27</v>
      </c>
      <c r="M21" s="15" t="s">
        <v>28</v>
      </c>
      <c r="N21" s="42">
        <v>22</v>
      </c>
      <c r="O21" s="7">
        <v>82.585576603522782</v>
      </c>
      <c r="P21" s="7">
        <v>78.644758018814471</v>
      </c>
      <c r="Q21" s="9">
        <v>0.95228199951151993</v>
      </c>
      <c r="R21" s="14"/>
      <c r="X21" s="5"/>
    </row>
    <row r="22" spans="1:24" x14ac:dyDescent="0.25">
      <c r="A22" s="5" t="s">
        <v>21</v>
      </c>
      <c r="B22" s="1" t="s">
        <v>22</v>
      </c>
      <c r="C22" t="s">
        <v>23</v>
      </c>
      <c r="D22" s="11" t="s">
        <v>24</v>
      </c>
      <c r="E22" s="1" t="s">
        <v>25</v>
      </c>
      <c r="K22" t="s">
        <v>26</v>
      </c>
      <c r="L22" t="s">
        <v>27</v>
      </c>
      <c r="M22" s="15" t="s">
        <v>28</v>
      </c>
      <c r="N22" s="42">
        <v>47</v>
      </c>
      <c r="O22" s="7">
        <v>82.492084186999421</v>
      </c>
      <c r="P22" s="7">
        <v>72.742318905584185</v>
      </c>
      <c r="Q22" s="9">
        <v>0.88180968662018877</v>
      </c>
      <c r="R22" s="14"/>
      <c r="X22" s="5"/>
    </row>
    <row r="23" spans="1:24" x14ac:dyDescent="0.25">
      <c r="A23" s="5" t="s">
        <v>21</v>
      </c>
      <c r="B23" s="1" t="s">
        <v>22</v>
      </c>
      <c r="C23" t="s">
        <v>23</v>
      </c>
      <c r="D23" s="11" t="s">
        <v>24</v>
      </c>
      <c r="E23" s="1" t="s">
        <v>25</v>
      </c>
      <c r="K23" t="s">
        <v>26</v>
      </c>
      <c r="L23" t="s">
        <v>27</v>
      </c>
      <c r="M23" s="15" t="s">
        <v>28</v>
      </c>
      <c r="N23" s="42">
        <v>41</v>
      </c>
      <c r="O23" s="7">
        <v>82.459597950335052</v>
      </c>
      <c r="P23" s="7">
        <v>76.336771692923236</v>
      </c>
      <c r="Q23" s="9">
        <v>0.92574756111350964</v>
      </c>
      <c r="R23" s="14"/>
      <c r="X23" s="5"/>
    </row>
    <row r="24" spans="1:24" x14ac:dyDescent="0.25">
      <c r="A24" s="5" t="s">
        <v>21</v>
      </c>
      <c r="B24" s="1" t="s">
        <v>22</v>
      </c>
      <c r="C24" t="s">
        <v>23</v>
      </c>
      <c r="D24" s="11" t="s">
        <v>24</v>
      </c>
      <c r="E24" s="1" t="s">
        <v>25</v>
      </c>
      <c r="K24" t="s">
        <v>26</v>
      </c>
      <c r="L24" t="s">
        <v>27</v>
      </c>
      <c r="M24" s="15" t="s">
        <v>28</v>
      </c>
      <c r="N24" s="42">
        <v>45</v>
      </c>
      <c r="O24" s="7">
        <v>82.389986005286886</v>
      </c>
      <c r="P24" s="7">
        <v>78.774118859598175</v>
      </c>
      <c r="Q24" s="9">
        <v>0.9561127835917258</v>
      </c>
      <c r="R24" s="14"/>
      <c r="X24" s="5"/>
    </row>
    <row r="25" spans="1:24" x14ac:dyDescent="0.25">
      <c r="A25" s="5" t="s">
        <v>21</v>
      </c>
      <c r="B25" s="1" t="s">
        <v>22</v>
      </c>
      <c r="C25" t="s">
        <v>23</v>
      </c>
      <c r="D25" s="11" t="s">
        <v>24</v>
      </c>
      <c r="E25" s="1" t="s">
        <v>25</v>
      </c>
      <c r="K25" t="s">
        <v>26</v>
      </c>
      <c r="L25" t="s">
        <v>27</v>
      </c>
      <c r="M25" s="15" t="s">
        <v>28</v>
      </c>
      <c r="N25" s="42">
        <v>18</v>
      </c>
      <c r="O25" s="7">
        <v>82.221168661846647</v>
      </c>
      <c r="P25" s="7">
        <v>76.478488399018218</v>
      </c>
      <c r="Q25" s="9">
        <v>0.93015569644301077</v>
      </c>
      <c r="R25" s="14"/>
      <c r="X25" s="5"/>
    </row>
    <row r="26" spans="1:24" x14ac:dyDescent="0.25">
      <c r="A26" s="5" t="s">
        <v>21</v>
      </c>
      <c r="B26" s="1" t="s">
        <v>22</v>
      </c>
      <c r="C26" t="s">
        <v>23</v>
      </c>
      <c r="D26" s="11" t="s">
        <v>24</v>
      </c>
      <c r="E26" s="1" t="s">
        <v>25</v>
      </c>
      <c r="K26" t="s">
        <v>26</v>
      </c>
      <c r="L26" t="s">
        <v>27</v>
      </c>
      <c r="M26" s="15" t="s">
        <v>28</v>
      </c>
      <c r="N26" s="42">
        <v>1</v>
      </c>
      <c r="O26" s="7">
        <v>82.163457272162574</v>
      </c>
      <c r="P26" s="7">
        <v>77.364177858714626</v>
      </c>
      <c r="Q26" s="9">
        <v>0.94158863839491858</v>
      </c>
      <c r="R26" s="14"/>
      <c r="X26" s="5"/>
    </row>
    <row r="27" spans="1:24" x14ac:dyDescent="0.25">
      <c r="A27" s="5" t="s">
        <v>21</v>
      </c>
      <c r="B27" s="1" t="s">
        <v>22</v>
      </c>
      <c r="C27" t="s">
        <v>23</v>
      </c>
      <c r="D27" s="11" t="s">
        <v>24</v>
      </c>
      <c r="E27" s="1" t="s">
        <v>25</v>
      </c>
      <c r="K27" t="s">
        <v>26</v>
      </c>
      <c r="L27" t="s">
        <v>27</v>
      </c>
      <c r="M27" s="15" t="s">
        <v>28</v>
      </c>
      <c r="N27" s="42">
        <v>5</v>
      </c>
      <c r="O27" s="7">
        <v>82.043380348465078</v>
      </c>
      <c r="P27" s="7">
        <v>77.359685544718431</v>
      </c>
      <c r="Q27" s="9">
        <v>0.94291197188787856</v>
      </c>
      <c r="R27" s="14"/>
      <c r="X27" s="5"/>
    </row>
    <row r="28" spans="1:24" x14ac:dyDescent="0.25">
      <c r="A28" s="5" t="s">
        <v>21</v>
      </c>
      <c r="B28" s="1" t="s">
        <v>22</v>
      </c>
      <c r="C28" t="s">
        <v>23</v>
      </c>
      <c r="D28" s="11" t="s">
        <v>24</v>
      </c>
      <c r="E28" s="1" t="s">
        <v>25</v>
      </c>
      <c r="K28" t="s">
        <v>26</v>
      </c>
      <c r="L28" t="s">
        <v>27</v>
      </c>
      <c r="M28" s="15" t="s">
        <v>28</v>
      </c>
      <c r="N28" s="42">
        <v>12</v>
      </c>
      <c r="O28" s="7">
        <v>81.978116284059226</v>
      </c>
      <c r="P28" s="7">
        <v>77.831422189128816</v>
      </c>
      <c r="Q28" s="9">
        <v>0.94941706051695729</v>
      </c>
      <c r="R28" s="14"/>
      <c r="X28" s="5"/>
    </row>
    <row r="29" spans="1:24" x14ac:dyDescent="0.25">
      <c r="A29" s="5" t="s">
        <v>21</v>
      </c>
      <c r="B29" s="1" t="s">
        <v>22</v>
      </c>
      <c r="C29" t="s">
        <v>23</v>
      </c>
      <c r="D29" s="11" t="s">
        <v>24</v>
      </c>
      <c r="E29" s="1" t="s">
        <v>25</v>
      </c>
      <c r="K29" t="s">
        <v>26</v>
      </c>
      <c r="L29" t="s">
        <v>27</v>
      </c>
      <c r="M29" s="15" t="s">
        <v>28</v>
      </c>
      <c r="N29" s="42">
        <v>33</v>
      </c>
      <c r="O29" s="7">
        <v>81.874783811829829</v>
      </c>
      <c r="P29" s="7">
        <v>76.720865062442911</v>
      </c>
      <c r="Q29" s="9">
        <v>0.93705120783913154</v>
      </c>
      <c r="R29" s="14"/>
      <c r="X29" s="5"/>
    </row>
    <row r="30" spans="1:24" x14ac:dyDescent="0.25">
      <c r="A30" s="5" t="s">
        <v>21</v>
      </c>
      <c r="B30" s="1" t="s">
        <v>22</v>
      </c>
      <c r="C30" t="s">
        <v>23</v>
      </c>
      <c r="D30" s="11" t="s">
        <v>24</v>
      </c>
      <c r="E30" s="1" t="s">
        <v>25</v>
      </c>
      <c r="K30" t="s">
        <v>26</v>
      </c>
      <c r="L30" t="s">
        <v>27</v>
      </c>
      <c r="M30" s="15" t="s">
        <v>28</v>
      </c>
      <c r="N30" s="42">
        <v>88</v>
      </c>
      <c r="O30" s="7">
        <v>81.687122540424724</v>
      </c>
      <c r="P30" s="7">
        <v>78.417295730418516</v>
      </c>
      <c r="Q30" s="9">
        <v>0.95997133075182006</v>
      </c>
      <c r="R30" s="14"/>
      <c r="X30" s="5"/>
    </row>
    <row r="31" spans="1:24" x14ac:dyDescent="0.25">
      <c r="A31" s="5" t="s">
        <v>21</v>
      </c>
      <c r="B31" s="1" t="s">
        <v>22</v>
      </c>
      <c r="C31" t="s">
        <v>23</v>
      </c>
      <c r="D31" s="11" t="s">
        <v>24</v>
      </c>
      <c r="E31" s="1" t="s">
        <v>25</v>
      </c>
      <c r="K31" t="s">
        <v>26</v>
      </c>
      <c r="L31" t="s">
        <v>27</v>
      </c>
      <c r="M31" s="15" t="s">
        <v>28</v>
      </c>
      <c r="N31" s="42">
        <v>58</v>
      </c>
      <c r="O31" s="7">
        <v>81.651376146788976</v>
      </c>
      <c r="P31" s="7">
        <v>66.881941091260245</v>
      </c>
      <c r="Q31" s="9">
        <v>0.81911590774689524</v>
      </c>
      <c r="R31" s="14"/>
      <c r="X31" s="5"/>
    </row>
    <row r="32" spans="1:24" x14ac:dyDescent="0.25">
      <c r="A32" s="5" t="s">
        <v>21</v>
      </c>
      <c r="B32" s="1" t="s">
        <v>22</v>
      </c>
      <c r="C32" t="s">
        <v>23</v>
      </c>
      <c r="D32" s="11" t="s">
        <v>24</v>
      </c>
      <c r="E32" s="1" t="s">
        <v>25</v>
      </c>
      <c r="K32" t="s">
        <v>26</v>
      </c>
      <c r="L32" t="s">
        <v>27</v>
      </c>
      <c r="M32" s="15" t="s">
        <v>28</v>
      </c>
      <c r="N32" s="42">
        <v>61</v>
      </c>
      <c r="O32" s="7">
        <v>81.429624170965354</v>
      </c>
      <c r="P32" s="7">
        <v>73.167056856187273</v>
      </c>
      <c r="Q32" s="9">
        <v>0.89853118691263478</v>
      </c>
      <c r="R32" s="14"/>
      <c r="X32" s="5"/>
    </row>
    <row r="33" spans="1:24" x14ac:dyDescent="0.25">
      <c r="A33" s="5" t="s">
        <v>21</v>
      </c>
      <c r="B33" s="1" t="s">
        <v>22</v>
      </c>
      <c r="C33" t="s">
        <v>23</v>
      </c>
      <c r="D33" s="11" t="s">
        <v>24</v>
      </c>
      <c r="E33" s="1" t="s">
        <v>25</v>
      </c>
      <c r="K33" t="s">
        <v>26</v>
      </c>
      <c r="L33" t="s">
        <v>27</v>
      </c>
      <c r="M33" s="15" t="s">
        <v>28</v>
      </c>
      <c r="N33" s="42">
        <v>51</v>
      </c>
      <c r="O33" s="7">
        <v>81.383717699360915</v>
      </c>
      <c r="P33" s="7">
        <v>74.745664053219258</v>
      </c>
      <c r="Q33" s="9">
        <v>0.91843511412610501</v>
      </c>
      <c r="R33" s="14"/>
      <c r="X33" s="5"/>
    </row>
    <row r="34" spans="1:24" x14ac:dyDescent="0.25">
      <c r="A34" s="5" t="s">
        <v>21</v>
      </c>
      <c r="B34" s="1" t="s">
        <v>22</v>
      </c>
      <c r="C34" t="s">
        <v>23</v>
      </c>
      <c r="D34" s="11" t="s">
        <v>24</v>
      </c>
      <c r="E34" s="1" t="s">
        <v>25</v>
      </c>
      <c r="K34" t="s">
        <v>26</v>
      </c>
      <c r="L34" t="s">
        <v>27</v>
      </c>
      <c r="M34" s="15" t="s">
        <v>28</v>
      </c>
      <c r="N34" s="42">
        <v>31</v>
      </c>
      <c r="O34" s="7">
        <v>81.19603453789577</v>
      </c>
      <c r="P34" s="7">
        <v>75.581208567057629</v>
      </c>
      <c r="Q34" s="9">
        <v>0.93084851984714112</v>
      </c>
      <c r="R34" s="14"/>
      <c r="X34" s="5"/>
    </row>
    <row r="35" spans="1:24" x14ac:dyDescent="0.25">
      <c r="A35" s="5" t="s">
        <v>21</v>
      </c>
      <c r="B35" s="1" t="s">
        <v>22</v>
      </c>
      <c r="C35" t="s">
        <v>23</v>
      </c>
      <c r="D35" s="11" t="s">
        <v>24</v>
      </c>
      <c r="E35" s="1" t="s">
        <v>25</v>
      </c>
      <c r="K35" t="s">
        <v>26</v>
      </c>
      <c r="L35" t="s">
        <v>27</v>
      </c>
      <c r="M35" s="15" t="s">
        <v>28</v>
      </c>
      <c r="N35" s="42">
        <v>20</v>
      </c>
      <c r="O35" s="7">
        <v>81.191222570532915</v>
      </c>
      <c r="P35" s="7">
        <v>75.489028213166137</v>
      </c>
      <c r="Q35" s="9">
        <v>0.92976833976833972</v>
      </c>
      <c r="R35" s="14"/>
      <c r="X35" s="5"/>
    </row>
    <row r="36" spans="1:24" x14ac:dyDescent="0.25">
      <c r="A36" s="5" t="s">
        <v>21</v>
      </c>
      <c r="B36" s="1" t="s">
        <v>22</v>
      </c>
      <c r="C36" t="s">
        <v>23</v>
      </c>
      <c r="D36" s="11" t="s">
        <v>24</v>
      </c>
      <c r="E36" s="1" t="s">
        <v>25</v>
      </c>
      <c r="K36" t="s">
        <v>26</v>
      </c>
      <c r="L36" t="s">
        <v>27</v>
      </c>
      <c r="M36" s="15" t="s">
        <v>28</v>
      </c>
      <c r="N36" s="42">
        <v>17</v>
      </c>
      <c r="O36" s="7">
        <v>81.167608286252332</v>
      </c>
      <c r="P36" s="7">
        <v>76.710889994472069</v>
      </c>
      <c r="Q36" s="9">
        <v>0.9450924034121736</v>
      </c>
      <c r="R36" s="14"/>
      <c r="X36" s="5"/>
    </row>
    <row r="37" spans="1:24" x14ac:dyDescent="0.25">
      <c r="A37" s="5" t="s">
        <v>21</v>
      </c>
      <c r="B37" s="1" t="s">
        <v>22</v>
      </c>
      <c r="C37" t="s">
        <v>23</v>
      </c>
      <c r="D37" s="11" t="s">
        <v>24</v>
      </c>
      <c r="E37" s="1" t="s">
        <v>25</v>
      </c>
      <c r="K37" t="s">
        <v>26</v>
      </c>
      <c r="L37" t="s">
        <v>27</v>
      </c>
      <c r="M37" s="15" t="s">
        <v>28</v>
      </c>
      <c r="N37" s="42">
        <v>67</v>
      </c>
      <c r="O37" s="7">
        <v>80.979284369114879</v>
      </c>
      <c r="P37" s="7">
        <v>77.169791666666683</v>
      </c>
      <c r="Q37" s="9">
        <v>0.95295719476744201</v>
      </c>
      <c r="R37" s="14"/>
      <c r="X37" s="5"/>
    </row>
    <row r="38" spans="1:24" x14ac:dyDescent="0.25">
      <c r="A38" s="5" t="s">
        <v>21</v>
      </c>
      <c r="B38" s="1" t="s">
        <v>22</v>
      </c>
      <c r="C38" t="s">
        <v>23</v>
      </c>
      <c r="D38" s="11" t="s">
        <v>24</v>
      </c>
      <c r="E38" s="1" t="s">
        <v>25</v>
      </c>
      <c r="K38" t="s">
        <v>26</v>
      </c>
      <c r="L38" t="s">
        <v>27</v>
      </c>
      <c r="M38" s="15" t="s">
        <v>28</v>
      </c>
      <c r="N38" s="42">
        <v>89</v>
      </c>
      <c r="O38" s="7">
        <v>80.969372584002372</v>
      </c>
      <c r="P38" s="7">
        <v>72.309851551956811</v>
      </c>
      <c r="Q38" s="9">
        <v>0.89305189412130292</v>
      </c>
      <c r="R38" s="14"/>
      <c r="X38" s="5"/>
    </row>
    <row r="39" spans="1:24" x14ac:dyDescent="0.25">
      <c r="A39" s="5" t="s">
        <v>21</v>
      </c>
      <c r="B39" s="1" t="s">
        <v>22</v>
      </c>
      <c r="C39" t="s">
        <v>23</v>
      </c>
      <c r="D39" s="11" t="s">
        <v>24</v>
      </c>
      <c r="E39" s="1" t="s">
        <v>25</v>
      </c>
      <c r="K39" t="s">
        <v>26</v>
      </c>
      <c r="L39" t="s">
        <v>27</v>
      </c>
      <c r="M39" s="15" t="s">
        <v>28</v>
      </c>
      <c r="N39" s="42">
        <v>30</v>
      </c>
      <c r="O39" s="7">
        <v>80.963164785393289</v>
      </c>
      <c r="P39" s="7">
        <v>76.907388513036224</v>
      </c>
      <c r="Q39" s="9">
        <v>0.94990590741965686</v>
      </c>
      <c r="R39" s="14"/>
      <c r="X39" s="5"/>
    </row>
    <row r="40" spans="1:24" x14ac:dyDescent="0.25">
      <c r="A40" s="5" t="s">
        <v>21</v>
      </c>
      <c r="B40" s="1" t="s">
        <v>22</v>
      </c>
      <c r="C40" t="s">
        <v>23</v>
      </c>
      <c r="D40" s="11" t="s">
        <v>24</v>
      </c>
      <c r="E40" s="1" t="s">
        <v>25</v>
      </c>
      <c r="K40" t="s">
        <v>26</v>
      </c>
      <c r="L40" t="s">
        <v>27</v>
      </c>
      <c r="M40" s="15" t="s">
        <v>28</v>
      </c>
      <c r="N40" s="42">
        <v>86</v>
      </c>
      <c r="O40" s="7">
        <v>80.905997516489563</v>
      </c>
      <c r="P40" s="7">
        <v>77.39486203615607</v>
      </c>
      <c r="Q40" s="9">
        <v>0.95660228427913663</v>
      </c>
      <c r="R40" s="14"/>
      <c r="X40" s="5"/>
    </row>
    <row r="41" spans="1:24" x14ac:dyDescent="0.25">
      <c r="A41" s="5" t="s">
        <v>21</v>
      </c>
      <c r="B41" s="1" t="s">
        <v>22</v>
      </c>
      <c r="C41" t="s">
        <v>23</v>
      </c>
      <c r="D41" s="11" t="s">
        <v>24</v>
      </c>
      <c r="E41" s="1" t="s">
        <v>25</v>
      </c>
      <c r="K41" t="s">
        <v>26</v>
      </c>
      <c r="L41" t="s">
        <v>27</v>
      </c>
      <c r="M41" s="15" t="s">
        <v>28</v>
      </c>
      <c r="N41" s="42">
        <v>21</v>
      </c>
      <c r="O41" s="7">
        <v>80.874497131174579</v>
      </c>
      <c r="P41" s="7">
        <v>76.504450722242964</v>
      </c>
      <c r="Q41" s="9">
        <v>0.94596508709236726</v>
      </c>
      <c r="R41" s="14"/>
      <c r="X41" s="5"/>
    </row>
    <row r="42" spans="1:24" x14ac:dyDescent="0.25">
      <c r="A42" s="5" t="s">
        <v>21</v>
      </c>
      <c r="B42" s="1" t="s">
        <v>22</v>
      </c>
      <c r="C42" t="s">
        <v>23</v>
      </c>
      <c r="D42" s="11" t="s">
        <v>24</v>
      </c>
      <c r="E42" s="1" t="s">
        <v>25</v>
      </c>
      <c r="K42" t="s">
        <v>26</v>
      </c>
      <c r="L42" t="s">
        <v>27</v>
      </c>
      <c r="M42" s="15" t="s">
        <v>28</v>
      </c>
      <c r="N42" s="42">
        <v>87</v>
      </c>
      <c r="O42" s="7">
        <v>80.779081939464135</v>
      </c>
      <c r="P42" s="7">
        <v>77.892866226224285</v>
      </c>
      <c r="Q42" s="9">
        <v>0.96427025853793713</v>
      </c>
      <c r="R42" s="14"/>
      <c r="X42" s="5"/>
    </row>
    <row r="43" spans="1:24" x14ac:dyDescent="0.25">
      <c r="A43" s="5" t="s">
        <v>21</v>
      </c>
      <c r="B43" s="1" t="s">
        <v>22</v>
      </c>
      <c r="C43" t="s">
        <v>23</v>
      </c>
      <c r="D43" s="11" t="s">
        <v>24</v>
      </c>
      <c r="E43" s="1" t="s">
        <v>25</v>
      </c>
      <c r="K43" t="s">
        <v>26</v>
      </c>
      <c r="L43" t="s">
        <v>27</v>
      </c>
      <c r="M43" s="15" t="s">
        <v>28</v>
      </c>
      <c r="N43" s="42">
        <v>15</v>
      </c>
      <c r="O43" s="7">
        <v>80.777180653162475</v>
      </c>
      <c r="P43" s="7">
        <v>76.377005347593595</v>
      </c>
      <c r="Q43" s="9">
        <v>0.9455270006951324</v>
      </c>
      <c r="R43" s="14"/>
      <c r="X43" s="5"/>
    </row>
    <row r="44" spans="1:24" x14ac:dyDescent="0.25">
      <c r="A44" s="5" t="s">
        <v>21</v>
      </c>
      <c r="B44" s="1" t="s">
        <v>22</v>
      </c>
      <c r="C44" t="s">
        <v>23</v>
      </c>
      <c r="D44" s="11" t="s">
        <v>24</v>
      </c>
      <c r="E44" s="1" t="s">
        <v>25</v>
      </c>
      <c r="K44" t="s">
        <v>26</v>
      </c>
      <c r="L44" t="s">
        <v>27</v>
      </c>
      <c r="M44" s="15" t="s">
        <v>28</v>
      </c>
      <c r="N44" s="42">
        <v>9</v>
      </c>
      <c r="O44" s="7">
        <v>80.587648818251111</v>
      </c>
      <c r="P44" s="7">
        <v>77.602076124567461</v>
      </c>
      <c r="Q44" s="9">
        <v>0.96295247798559058</v>
      </c>
      <c r="R44" s="14"/>
      <c r="X44" s="5"/>
    </row>
    <row r="45" spans="1:24" x14ac:dyDescent="0.25">
      <c r="A45" s="5" t="s">
        <v>21</v>
      </c>
      <c r="B45" s="1" t="s">
        <v>22</v>
      </c>
      <c r="C45" t="s">
        <v>23</v>
      </c>
      <c r="D45" s="11" t="s">
        <v>24</v>
      </c>
      <c r="E45" s="1" t="s">
        <v>25</v>
      </c>
      <c r="K45" t="s">
        <v>26</v>
      </c>
      <c r="L45" t="s">
        <v>27</v>
      </c>
      <c r="M45" s="15" t="s">
        <v>28</v>
      </c>
      <c r="N45" s="42">
        <v>46</v>
      </c>
      <c r="O45" s="7">
        <v>80.550152820227822</v>
      </c>
      <c r="P45" s="7">
        <v>72.561862047633767</v>
      </c>
      <c r="Q45" s="9">
        <v>0.90082835981177645</v>
      </c>
      <c r="R45" s="14"/>
      <c r="X45" s="5"/>
    </row>
    <row r="46" spans="1:24" x14ac:dyDescent="0.25">
      <c r="A46" s="5" t="s">
        <v>21</v>
      </c>
      <c r="B46" s="1" t="s">
        <v>22</v>
      </c>
      <c r="C46" t="s">
        <v>23</v>
      </c>
      <c r="D46" s="11" t="s">
        <v>24</v>
      </c>
      <c r="E46" s="1" t="s">
        <v>25</v>
      </c>
      <c r="K46" t="s">
        <v>26</v>
      </c>
      <c r="L46" t="s">
        <v>27</v>
      </c>
      <c r="M46" s="15" t="s">
        <v>28</v>
      </c>
      <c r="N46" s="42">
        <v>79</v>
      </c>
      <c r="O46" s="7">
        <v>80.500974951252445</v>
      </c>
      <c r="P46" s="7">
        <v>71.753150978814688</v>
      </c>
      <c r="Q46" s="9">
        <v>0.89133269531536696</v>
      </c>
      <c r="R46" s="14"/>
      <c r="X46" s="5"/>
    </row>
    <row r="47" spans="1:24" x14ac:dyDescent="0.25">
      <c r="A47" s="5" t="s">
        <v>21</v>
      </c>
      <c r="B47" s="1" t="s">
        <v>22</v>
      </c>
      <c r="C47" t="s">
        <v>23</v>
      </c>
      <c r="D47" s="11" t="s">
        <v>24</v>
      </c>
      <c r="E47" s="1" t="s">
        <v>25</v>
      </c>
      <c r="K47" t="s">
        <v>26</v>
      </c>
      <c r="L47" t="s">
        <v>27</v>
      </c>
      <c r="M47" s="15" t="s">
        <v>28</v>
      </c>
      <c r="N47" s="42">
        <v>35</v>
      </c>
      <c r="O47" s="7">
        <v>80.40477722949295</v>
      </c>
      <c r="P47" s="7">
        <v>74.203199273620669</v>
      </c>
      <c r="Q47" s="9">
        <v>0.92287052872279451</v>
      </c>
      <c r="R47" s="14"/>
      <c r="X47" s="5"/>
    </row>
    <row r="48" spans="1:24" x14ac:dyDescent="0.25">
      <c r="A48" s="5" t="s">
        <v>21</v>
      </c>
      <c r="B48" s="1" t="s">
        <v>22</v>
      </c>
      <c r="C48" t="s">
        <v>23</v>
      </c>
      <c r="D48" s="11" t="s">
        <v>24</v>
      </c>
      <c r="E48" s="1" t="s">
        <v>25</v>
      </c>
      <c r="K48" t="s">
        <v>26</v>
      </c>
      <c r="L48" t="s">
        <v>27</v>
      </c>
      <c r="M48" s="15" t="s">
        <v>28</v>
      </c>
      <c r="N48" s="42">
        <v>74</v>
      </c>
      <c r="O48" s="7">
        <v>80.393953275309229</v>
      </c>
      <c r="P48" s="7">
        <v>73.731981981982003</v>
      </c>
      <c r="Q48" s="9">
        <v>0.91713342830009492</v>
      </c>
      <c r="R48" s="14"/>
      <c r="X48" s="5"/>
    </row>
    <row r="49" spans="1:24" x14ac:dyDescent="0.25">
      <c r="A49" s="5" t="s">
        <v>21</v>
      </c>
      <c r="B49" s="1" t="s">
        <v>22</v>
      </c>
      <c r="C49" t="s">
        <v>23</v>
      </c>
      <c r="D49" s="11" t="s">
        <v>24</v>
      </c>
      <c r="E49" s="1" t="s">
        <v>25</v>
      </c>
      <c r="K49" t="s">
        <v>26</v>
      </c>
      <c r="L49" t="s">
        <v>27</v>
      </c>
      <c r="M49" s="15" t="s">
        <v>28</v>
      </c>
      <c r="N49" s="42">
        <v>68</v>
      </c>
      <c r="O49" s="7">
        <v>80.155367231638408</v>
      </c>
      <c r="P49" s="7">
        <v>76.489175407925387</v>
      </c>
      <c r="Q49" s="9">
        <v>0.95426143063984459</v>
      </c>
      <c r="R49" s="14"/>
      <c r="X49" s="5"/>
    </row>
    <row r="50" spans="1:24" x14ac:dyDescent="0.25">
      <c r="A50" s="5" t="s">
        <v>21</v>
      </c>
      <c r="B50" s="1" t="s">
        <v>22</v>
      </c>
      <c r="C50" t="s">
        <v>23</v>
      </c>
      <c r="D50" s="11" t="s">
        <v>24</v>
      </c>
      <c r="E50" s="1" t="s">
        <v>25</v>
      </c>
      <c r="K50" t="s">
        <v>26</v>
      </c>
      <c r="L50" t="s">
        <v>27</v>
      </c>
      <c r="M50" s="15" t="s">
        <v>28</v>
      </c>
      <c r="N50" s="42">
        <v>39</v>
      </c>
      <c r="O50" s="7">
        <v>80.134864224530716</v>
      </c>
      <c r="P50" s="7">
        <v>75.001841895659112</v>
      </c>
      <c r="Q50" s="9">
        <v>0.93594520464289632</v>
      </c>
      <c r="R50" s="14"/>
      <c r="X50" s="5"/>
    </row>
    <row r="51" spans="1:24" x14ac:dyDescent="0.25">
      <c r="A51" s="5" t="s">
        <v>21</v>
      </c>
      <c r="B51" s="1" t="s">
        <v>22</v>
      </c>
      <c r="C51" t="s">
        <v>23</v>
      </c>
      <c r="D51" s="11" t="s">
        <v>24</v>
      </c>
      <c r="E51" s="1" t="s">
        <v>25</v>
      </c>
      <c r="K51" t="s">
        <v>26</v>
      </c>
      <c r="L51" t="s">
        <v>27</v>
      </c>
      <c r="M51" s="15" t="s">
        <v>28</v>
      </c>
      <c r="N51" s="42">
        <v>82</v>
      </c>
      <c r="O51" s="7">
        <v>80.099926493304508</v>
      </c>
      <c r="P51" s="7">
        <v>77.179197527716184</v>
      </c>
      <c r="Q51" s="9">
        <v>0.96353643388383803</v>
      </c>
      <c r="R51" s="14"/>
      <c r="X51" s="5"/>
    </row>
    <row r="52" spans="1:24" x14ac:dyDescent="0.25">
      <c r="A52" s="5" t="s">
        <v>21</v>
      </c>
      <c r="B52" s="1" t="s">
        <v>22</v>
      </c>
      <c r="C52" t="s">
        <v>23</v>
      </c>
      <c r="D52" s="11" t="s">
        <v>24</v>
      </c>
      <c r="E52" s="1" t="s">
        <v>25</v>
      </c>
      <c r="K52" t="s">
        <v>26</v>
      </c>
      <c r="L52" t="s">
        <v>27</v>
      </c>
      <c r="M52" s="15" t="s">
        <v>28</v>
      </c>
      <c r="N52" s="42">
        <v>36</v>
      </c>
      <c r="O52" s="7">
        <v>80.008691873098641</v>
      </c>
      <c r="P52" s="7">
        <v>75.431533006001089</v>
      </c>
      <c r="Q52" s="9">
        <v>0.94279172974909575</v>
      </c>
      <c r="R52" s="14"/>
      <c r="X52" s="5"/>
    </row>
    <row r="53" spans="1:24" x14ac:dyDescent="0.25">
      <c r="A53" s="5" t="s">
        <v>21</v>
      </c>
      <c r="B53" s="1" t="s">
        <v>22</v>
      </c>
      <c r="C53" t="s">
        <v>23</v>
      </c>
      <c r="D53" s="11" t="s">
        <v>24</v>
      </c>
      <c r="E53" s="1" t="s">
        <v>25</v>
      </c>
      <c r="K53" t="s">
        <v>26</v>
      </c>
      <c r="L53" t="s">
        <v>27</v>
      </c>
      <c r="M53" s="15" t="s">
        <v>28</v>
      </c>
      <c r="N53" s="42">
        <v>28</v>
      </c>
      <c r="O53" s="7">
        <v>79.963211141768511</v>
      </c>
      <c r="P53" s="7">
        <v>75.079457364341096</v>
      </c>
      <c r="Q53" s="9">
        <v>0.93892499178442324</v>
      </c>
      <c r="R53" s="14"/>
      <c r="X53" s="5"/>
    </row>
    <row r="54" spans="1:24" x14ac:dyDescent="0.25">
      <c r="A54" s="5" t="s">
        <v>21</v>
      </c>
      <c r="B54" s="1" t="s">
        <v>22</v>
      </c>
      <c r="C54" t="s">
        <v>23</v>
      </c>
      <c r="D54" s="11" t="s">
        <v>24</v>
      </c>
      <c r="E54" s="1" t="s">
        <v>25</v>
      </c>
      <c r="K54" t="s">
        <v>26</v>
      </c>
      <c r="L54" t="s">
        <v>27</v>
      </c>
      <c r="M54" s="15" t="s">
        <v>28</v>
      </c>
      <c r="N54" s="42">
        <v>60</v>
      </c>
      <c r="O54" s="7">
        <v>79.66101694915254</v>
      </c>
      <c r="P54" s="7">
        <v>71.318181818181813</v>
      </c>
      <c r="Q54" s="9">
        <v>0.8952707930367505</v>
      </c>
      <c r="R54" s="14"/>
      <c r="X54" s="5"/>
    </row>
    <row r="55" spans="1:24" x14ac:dyDescent="0.25">
      <c r="A55" s="5" t="s">
        <v>21</v>
      </c>
      <c r="B55" s="1" t="s">
        <v>22</v>
      </c>
      <c r="C55" t="s">
        <v>23</v>
      </c>
      <c r="D55" s="11" t="s">
        <v>24</v>
      </c>
      <c r="E55" s="1" t="s">
        <v>25</v>
      </c>
      <c r="K55" t="s">
        <v>26</v>
      </c>
      <c r="L55" t="s">
        <v>27</v>
      </c>
      <c r="M55" s="15" t="s">
        <v>28</v>
      </c>
      <c r="N55" s="42">
        <v>62</v>
      </c>
      <c r="O55" s="7">
        <v>79.493617911697015</v>
      </c>
      <c r="P55" s="7">
        <v>78.036152725759479</v>
      </c>
      <c r="Q55" s="9">
        <v>0.98166563273599505</v>
      </c>
      <c r="R55" s="14"/>
      <c r="X55" s="5"/>
    </row>
    <row r="56" spans="1:24" x14ac:dyDescent="0.25">
      <c r="A56" s="5" t="s">
        <v>21</v>
      </c>
      <c r="B56" s="1" t="s">
        <v>22</v>
      </c>
      <c r="C56" t="s">
        <v>23</v>
      </c>
      <c r="D56" s="11" t="s">
        <v>24</v>
      </c>
      <c r="E56" s="1" t="s">
        <v>25</v>
      </c>
      <c r="K56" t="s">
        <v>26</v>
      </c>
      <c r="L56" t="s">
        <v>27</v>
      </c>
      <c r="M56" s="15" t="s">
        <v>28</v>
      </c>
      <c r="N56" s="42">
        <v>2</v>
      </c>
      <c r="O56" s="7">
        <v>79.358952844436985</v>
      </c>
      <c r="P56" s="7">
        <v>74.903465346534645</v>
      </c>
      <c r="Q56" s="9">
        <v>0.94385652357792338</v>
      </c>
      <c r="R56" s="14"/>
      <c r="X56" s="5"/>
    </row>
    <row r="57" spans="1:24" x14ac:dyDescent="0.25">
      <c r="A57" s="5" t="s">
        <v>21</v>
      </c>
      <c r="B57" s="1" t="s">
        <v>22</v>
      </c>
      <c r="C57" t="s">
        <v>23</v>
      </c>
      <c r="D57" s="11" t="s">
        <v>24</v>
      </c>
      <c r="E57" s="1" t="s">
        <v>25</v>
      </c>
      <c r="K57" t="s">
        <v>26</v>
      </c>
      <c r="L57" t="s">
        <v>27</v>
      </c>
      <c r="M57" s="15" t="s">
        <v>28</v>
      </c>
      <c r="N57" s="42">
        <v>53</v>
      </c>
      <c r="O57" s="7">
        <v>79.322033898305094</v>
      </c>
      <c r="P57" s="7">
        <v>70.188709677419354</v>
      </c>
      <c r="Q57" s="9">
        <v>0.88485766473669691</v>
      </c>
      <c r="R57" s="14"/>
      <c r="X57" s="5"/>
    </row>
    <row r="58" spans="1:24" x14ac:dyDescent="0.25">
      <c r="A58" s="5" t="s">
        <v>21</v>
      </c>
      <c r="B58" s="1" t="s">
        <v>22</v>
      </c>
      <c r="C58" t="s">
        <v>23</v>
      </c>
      <c r="D58" s="11" t="s">
        <v>24</v>
      </c>
      <c r="E58" s="1" t="s">
        <v>25</v>
      </c>
      <c r="K58" t="s">
        <v>26</v>
      </c>
      <c r="L58" t="s">
        <v>27</v>
      </c>
      <c r="M58" s="15" t="s">
        <v>28</v>
      </c>
      <c r="N58" s="42">
        <v>52</v>
      </c>
      <c r="O58" s="7">
        <v>78.935621120178538</v>
      </c>
      <c r="P58" s="7">
        <v>73.254643532421284</v>
      </c>
      <c r="Q58" s="9">
        <v>0.92803024151658942</v>
      </c>
      <c r="R58" s="14"/>
      <c r="X58" s="5"/>
    </row>
    <row r="59" spans="1:24" x14ac:dyDescent="0.25">
      <c r="A59" s="5" t="s">
        <v>21</v>
      </c>
      <c r="B59" s="1" t="s">
        <v>22</v>
      </c>
      <c r="C59" t="s">
        <v>23</v>
      </c>
      <c r="D59" s="11" t="s">
        <v>24</v>
      </c>
      <c r="E59" s="1" t="s">
        <v>25</v>
      </c>
      <c r="K59" t="s">
        <v>26</v>
      </c>
      <c r="L59" t="s">
        <v>27</v>
      </c>
      <c r="M59" s="15" t="s">
        <v>28</v>
      </c>
      <c r="N59" s="42">
        <v>13</v>
      </c>
      <c r="O59" s="7">
        <v>78.864610986318169</v>
      </c>
      <c r="P59" s="7">
        <v>74.808445319740514</v>
      </c>
      <c r="Q59" s="9">
        <v>0.94856798739194514</v>
      </c>
      <c r="R59" s="14"/>
      <c r="X59" s="5"/>
    </row>
    <row r="60" spans="1:24" x14ac:dyDescent="0.25">
      <c r="A60" s="5" t="s">
        <v>21</v>
      </c>
      <c r="B60" s="1" t="s">
        <v>22</v>
      </c>
      <c r="C60" t="s">
        <v>23</v>
      </c>
      <c r="D60" s="11" t="s">
        <v>24</v>
      </c>
      <c r="E60" s="1" t="s">
        <v>25</v>
      </c>
      <c r="K60" t="s">
        <v>26</v>
      </c>
      <c r="L60" t="s">
        <v>27</v>
      </c>
      <c r="M60" s="15" t="s">
        <v>28</v>
      </c>
      <c r="N60" s="42">
        <v>90</v>
      </c>
      <c r="O60" s="7">
        <v>78.59876591423884</v>
      </c>
      <c r="P60" s="7">
        <v>74.322646477946009</v>
      </c>
      <c r="Q60" s="9">
        <v>0.94559559063613519</v>
      </c>
      <c r="R60" s="14"/>
      <c r="X60" s="5"/>
    </row>
    <row r="61" spans="1:24" x14ac:dyDescent="0.25">
      <c r="A61" s="5" t="s">
        <v>21</v>
      </c>
      <c r="B61" s="1" t="s">
        <v>22</v>
      </c>
      <c r="C61" t="s">
        <v>23</v>
      </c>
      <c r="D61" s="11" t="s">
        <v>24</v>
      </c>
      <c r="E61" s="1" t="s">
        <v>25</v>
      </c>
      <c r="K61" t="s">
        <v>26</v>
      </c>
      <c r="L61" t="s">
        <v>27</v>
      </c>
      <c r="M61" s="15" t="s">
        <v>28</v>
      </c>
      <c r="N61" s="42">
        <v>50</v>
      </c>
      <c r="O61" s="7">
        <v>78.464606181455636</v>
      </c>
      <c r="P61" s="7">
        <v>68.292016806722671</v>
      </c>
      <c r="Q61" s="9">
        <v>0.87035442003993435</v>
      </c>
      <c r="R61" s="14"/>
      <c r="X61" s="5"/>
    </row>
    <row r="62" spans="1:24" x14ac:dyDescent="0.25">
      <c r="A62" s="5" t="s">
        <v>21</v>
      </c>
      <c r="B62" s="1" t="s">
        <v>22</v>
      </c>
      <c r="C62" t="s">
        <v>23</v>
      </c>
      <c r="D62" s="11" t="s">
        <v>24</v>
      </c>
      <c r="E62" s="1" t="s">
        <v>25</v>
      </c>
      <c r="K62" t="s">
        <v>26</v>
      </c>
      <c r="L62" t="s">
        <v>27</v>
      </c>
      <c r="M62" s="15" t="s">
        <v>28</v>
      </c>
      <c r="N62" s="42">
        <v>37</v>
      </c>
      <c r="O62" s="7">
        <v>78.333042110781051</v>
      </c>
      <c r="P62" s="7">
        <v>72.216494845360813</v>
      </c>
      <c r="Q62" s="9">
        <v>0.92191612759312958</v>
      </c>
      <c r="R62" s="14"/>
      <c r="X62" s="5"/>
    </row>
    <row r="63" spans="1:24" x14ac:dyDescent="0.25">
      <c r="A63" s="5" t="s">
        <v>21</v>
      </c>
      <c r="B63" s="1" t="s">
        <v>22</v>
      </c>
      <c r="C63" t="s">
        <v>23</v>
      </c>
      <c r="D63" s="11" t="s">
        <v>24</v>
      </c>
      <c r="E63" s="1" t="s">
        <v>25</v>
      </c>
      <c r="K63" t="s">
        <v>26</v>
      </c>
      <c r="L63" t="s">
        <v>27</v>
      </c>
      <c r="M63" s="15" t="s">
        <v>28</v>
      </c>
      <c r="N63" s="42">
        <v>78</v>
      </c>
      <c r="O63" s="7">
        <v>78.244371363521395</v>
      </c>
      <c r="P63" s="7">
        <v>72.568841187321837</v>
      </c>
      <c r="Q63" s="9">
        <v>0.9274640453070907</v>
      </c>
      <c r="R63" s="14"/>
      <c r="X63" s="5"/>
    </row>
    <row r="64" spans="1:24" x14ac:dyDescent="0.25">
      <c r="A64" s="5" t="s">
        <v>21</v>
      </c>
      <c r="B64" s="1" t="s">
        <v>22</v>
      </c>
      <c r="C64" t="s">
        <v>23</v>
      </c>
      <c r="D64" s="11" t="s">
        <v>24</v>
      </c>
      <c r="E64" s="1" t="s">
        <v>25</v>
      </c>
      <c r="K64" t="s">
        <v>26</v>
      </c>
      <c r="L64" t="s">
        <v>27</v>
      </c>
      <c r="M64" s="15" t="s">
        <v>28</v>
      </c>
      <c r="N64" s="42">
        <v>24</v>
      </c>
      <c r="O64" s="7">
        <v>78.169491525423723</v>
      </c>
      <c r="P64" s="7">
        <v>75.128760124610594</v>
      </c>
      <c r="Q64" s="9">
        <v>0.96110079083955446</v>
      </c>
      <c r="R64" s="14"/>
      <c r="X64" s="5"/>
    </row>
    <row r="65" spans="1:24" x14ac:dyDescent="0.25">
      <c r="A65" s="5" t="s">
        <v>21</v>
      </c>
      <c r="B65" s="1" t="s">
        <v>22</v>
      </c>
      <c r="C65" t="s">
        <v>23</v>
      </c>
      <c r="D65" s="11" t="s">
        <v>24</v>
      </c>
      <c r="E65" s="1" t="s">
        <v>25</v>
      </c>
      <c r="K65" t="s">
        <v>26</v>
      </c>
      <c r="L65" t="s">
        <v>27</v>
      </c>
      <c r="M65" s="15" t="s">
        <v>28</v>
      </c>
      <c r="N65" s="42">
        <v>38</v>
      </c>
      <c r="O65" s="7">
        <v>78.07909604519773</v>
      </c>
      <c r="P65" s="7">
        <v>71.955782312925152</v>
      </c>
      <c r="Q65" s="9">
        <v>0.92157550429723256</v>
      </c>
      <c r="R65" s="14"/>
      <c r="X65" s="5"/>
    </row>
    <row r="66" spans="1:24" x14ac:dyDescent="0.25">
      <c r="A66" s="5" t="s">
        <v>21</v>
      </c>
      <c r="B66" s="1" t="s">
        <v>22</v>
      </c>
      <c r="C66" t="s">
        <v>23</v>
      </c>
      <c r="D66" s="11" t="s">
        <v>24</v>
      </c>
      <c r="E66" s="1" t="s">
        <v>25</v>
      </c>
      <c r="K66" t="s">
        <v>26</v>
      </c>
      <c r="L66" t="s">
        <v>27</v>
      </c>
      <c r="M66" s="15" t="s">
        <v>28</v>
      </c>
      <c r="N66" s="42">
        <v>54</v>
      </c>
      <c r="O66" s="7">
        <v>77.83572359843545</v>
      </c>
      <c r="P66" s="7">
        <v>68.757525083612023</v>
      </c>
      <c r="Q66" s="9">
        <v>0.88336719831039245</v>
      </c>
      <c r="R66" s="14"/>
      <c r="X66" s="5"/>
    </row>
    <row r="67" spans="1:24" x14ac:dyDescent="0.25">
      <c r="A67" s="5" t="s">
        <v>21</v>
      </c>
      <c r="B67" s="1" t="s">
        <v>22</v>
      </c>
      <c r="C67" t="s">
        <v>23</v>
      </c>
      <c r="D67" s="11" t="s">
        <v>24</v>
      </c>
      <c r="E67" s="1" t="s">
        <v>25</v>
      </c>
      <c r="K67" t="s">
        <v>26</v>
      </c>
      <c r="L67" t="s">
        <v>27</v>
      </c>
      <c r="M67" s="15" t="s">
        <v>28</v>
      </c>
      <c r="N67" s="42">
        <v>42</v>
      </c>
      <c r="O67" s="7">
        <v>77.715003138731959</v>
      </c>
      <c r="P67" s="7">
        <v>66.338963963963991</v>
      </c>
      <c r="Q67" s="9">
        <v>0.85361849430205683</v>
      </c>
      <c r="R67" s="14"/>
      <c r="X67" s="5"/>
    </row>
    <row r="68" spans="1:24" x14ac:dyDescent="0.25">
      <c r="A68" s="5" t="s">
        <v>21</v>
      </c>
      <c r="B68" s="1" t="s">
        <v>22</v>
      </c>
      <c r="C68" t="s">
        <v>23</v>
      </c>
      <c r="D68" s="11" t="s">
        <v>24</v>
      </c>
      <c r="E68" s="1" t="s">
        <v>25</v>
      </c>
      <c r="K68" t="s">
        <v>26</v>
      </c>
      <c r="L68" t="s">
        <v>27</v>
      </c>
      <c r="M68" s="15" t="s">
        <v>28</v>
      </c>
      <c r="N68" s="42">
        <v>43</v>
      </c>
      <c r="O68" s="7">
        <v>77.673733924883976</v>
      </c>
      <c r="P68" s="7">
        <v>75.27043316153086</v>
      </c>
      <c r="Q68" s="9">
        <v>0.96905902881304407</v>
      </c>
      <c r="R68" s="14"/>
      <c r="X68" s="5"/>
    </row>
    <row r="69" spans="1:24" x14ac:dyDescent="0.25">
      <c r="A69" s="5" t="s">
        <v>21</v>
      </c>
      <c r="B69" s="1" t="s">
        <v>22</v>
      </c>
      <c r="C69" t="s">
        <v>23</v>
      </c>
      <c r="D69" s="11" t="s">
        <v>24</v>
      </c>
      <c r="E69" s="1" t="s">
        <v>25</v>
      </c>
      <c r="K69" t="s">
        <v>26</v>
      </c>
      <c r="L69" t="s">
        <v>27</v>
      </c>
      <c r="M69" s="15" t="s">
        <v>28</v>
      </c>
      <c r="N69" s="42">
        <v>26</v>
      </c>
      <c r="O69" s="7">
        <v>77.665135434817046</v>
      </c>
      <c r="P69" s="7">
        <v>72.859813084112162</v>
      </c>
      <c r="Q69" s="9">
        <v>0.93812767693249044</v>
      </c>
      <c r="R69" s="14"/>
      <c r="X69" s="5"/>
    </row>
    <row r="70" spans="1:24" x14ac:dyDescent="0.25">
      <c r="A70" s="5" t="s">
        <v>21</v>
      </c>
      <c r="B70" s="1" t="s">
        <v>22</v>
      </c>
      <c r="C70" t="s">
        <v>23</v>
      </c>
      <c r="D70" s="11" t="s">
        <v>24</v>
      </c>
      <c r="E70" s="1" t="s">
        <v>25</v>
      </c>
      <c r="K70" t="s">
        <v>26</v>
      </c>
      <c r="L70" t="s">
        <v>27</v>
      </c>
      <c r="M70" s="15" t="s">
        <v>28</v>
      </c>
      <c r="N70" s="42">
        <v>19</v>
      </c>
      <c r="O70" s="7">
        <v>77.001856620949866</v>
      </c>
      <c r="P70" s="7">
        <v>72.166169281751763</v>
      </c>
      <c r="Q70" s="9">
        <v>0.93720037994665106</v>
      </c>
      <c r="R70" s="14"/>
      <c r="X70" s="5"/>
    </row>
    <row r="71" spans="1:24" x14ac:dyDescent="0.25">
      <c r="A71" s="5" t="s">
        <v>21</v>
      </c>
      <c r="B71" s="1" t="s">
        <v>22</v>
      </c>
      <c r="C71" t="s">
        <v>23</v>
      </c>
      <c r="D71" s="11" t="s">
        <v>24</v>
      </c>
      <c r="E71" s="1" t="s">
        <v>25</v>
      </c>
      <c r="K71" t="s">
        <v>26</v>
      </c>
      <c r="L71" t="s">
        <v>27</v>
      </c>
      <c r="M71" s="15" t="s">
        <v>28</v>
      </c>
      <c r="N71" s="42">
        <v>56</v>
      </c>
      <c r="O71" s="7">
        <v>76.997578692493931</v>
      </c>
      <c r="P71" s="7">
        <v>71.447295423023562</v>
      </c>
      <c r="Q71" s="9">
        <v>0.92791613238077786</v>
      </c>
      <c r="R71" s="14"/>
      <c r="X71" s="5"/>
    </row>
    <row r="72" spans="1:24" x14ac:dyDescent="0.25">
      <c r="A72" s="5" t="s">
        <v>21</v>
      </c>
      <c r="B72" s="1" t="s">
        <v>22</v>
      </c>
      <c r="C72" t="s">
        <v>23</v>
      </c>
      <c r="D72" s="11" t="s">
        <v>24</v>
      </c>
      <c r="E72" s="1" t="s">
        <v>25</v>
      </c>
      <c r="K72" t="s">
        <v>26</v>
      </c>
      <c r="L72" t="s">
        <v>27</v>
      </c>
      <c r="M72" s="15" t="s">
        <v>28</v>
      </c>
      <c r="N72" s="42">
        <v>83</v>
      </c>
      <c r="O72" s="7">
        <v>76.194144838212637</v>
      </c>
      <c r="P72" s="7">
        <v>73.639933498976916</v>
      </c>
      <c r="Q72" s="9">
        <v>0.96647759031013181</v>
      </c>
      <c r="R72" s="14"/>
      <c r="X72" s="5"/>
    </row>
    <row r="73" spans="1:24" x14ac:dyDescent="0.25">
      <c r="A73" s="5" t="s">
        <v>21</v>
      </c>
      <c r="B73" s="1" t="s">
        <v>22</v>
      </c>
      <c r="C73" t="s">
        <v>23</v>
      </c>
      <c r="D73" s="11" t="s">
        <v>24</v>
      </c>
      <c r="E73" s="1" t="s">
        <v>25</v>
      </c>
      <c r="K73" t="s">
        <v>26</v>
      </c>
      <c r="L73" t="s">
        <v>27</v>
      </c>
      <c r="M73" s="15" t="s">
        <v>28</v>
      </c>
      <c r="N73" s="42">
        <v>80</v>
      </c>
      <c r="O73" s="7">
        <v>76.010430247718375</v>
      </c>
      <c r="P73" s="7">
        <v>68.846153846153825</v>
      </c>
      <c r="Q73" s="9">
        <v>0.90574614065180081</v>
      </c>
      <c r="R73" s="14"/>
      <c r="X73" s="5"/>
    </row>
    <row r="74" spans="1:24" x14ac:dyDescent="0.25">
      <c r="A74" s="5" t="s">
        <v>21</v>
      </c>
      <c r="B74" s="1" t="s">
        <v>22</v>
      </c>
      <c r="C74" t="s">
        <v>23</v>
      </c>
      <c r="D74" s="11" t="s">
        <v>24</v>
      </c>
      <c r="E74" s="1" t="s">
        <v>25</v>
      </c>
      <c r="K74" t="s">
        <v>26</v>
      </c>
      <c r="L74" t="s">
        <v>27</v>
      </c>
      <c r="M74" s="15" t="s">
        <v>28</v>
      </c>
      <c r="N74" s="42">
        <v>48</v>
      </c>
      <c r="O74" s="7">
        <v>75.537305608946369</v>
      </c>
      <c r="P74" s="7">
        <v>66.195876288659818</v>
      </c>
      <c r="Q74" s="9">
        <v>0.87633356465417556</v>
      </c>
      <c r="R74" s="14"/>
      <c r="X74" s="5"/>
    </row>
    <row r="75" spans="1:24" x14ac:dyDescent="0.25">
      <c r="A75" s="5" t="s">
        <v>21</v>
      </c>
      <c r="B75" s="1" t="s">
        <v>22</v>
      </c>
      <c r="C75" t="s">
        <v>23</v>
      </c>
      <c r="D75" s="11" t="s">
        <v>24</v>
      </c>
      <c r="E75" s="1" t="s">
        <v>25</v>
      </c>
      <c r="K75" t="s">
        <v>26</v>
      </c>
      <c r="L75" t="s">
        <v>27</v>
      </c>
      <c r="M75" s="15" t="s">
        <v>28</v>
      </c>
      <c r="N75" s="42">
        <v>34</v>
      </c>
      <c r="O75" s="7">
        <v>74.922172258734008</v>
      </c>
      <c r="P75" s="7">
        <v>70.015306122448976</v>
      </c>
      <c r="Q75" s="9">
        <v>0.9345071560480146</v>
      </c>
      <c r="R75" s="14"/>
      <c r="X75" s="5"/>
    </row>
    <row r="76" spans="1:24" x14ac:dyDescent="0.25">
      <c r="A76" s="5" t="s">
        <v>21</v>
      </c>
      <c r="B76" s="1" t="s">
        <v>22</v>
      </c>
      <c r="C76" t="s">
        <v>23</v>
      </c>
      <c r="D76" s="11" t="s">
        <v>24</v>
      </c>
      <c r="E76" s="1" t="s">
        <v>25</v>
      </c>
      <c r="K76" t="s">
        <v>26</v>
      </c>
      <c r="L76" t="s">
        <v>27</v>
      </c>
      <c r="M76" s="15" t="s">
        <v>28</v>
      </c>
      <c r="N76" s="42">
        <v>77</v>
      </c>
      <c r="O76" s="7">
        <v>74.912267602478906</v>
      </c>
      <c r="P76" s="7">
        <v>69.941036936631647</v>
      </c>
      <c r="Q76" s="9">
        <v>0.93363929800887835</v>
      </c>
      <c r="R76" s="14"/>
      <c r="X76" s="5"/>
    </row>
    <row r="77" spans="1:24" x14ac:dyDescent="0.25">
      <c r="A77" s="5" t="s">
        <v>21</v>
      </c>
      <c r="B77" s="1" t="s">
        <v>22</v>
      </c>
      <c r="C77" t="s">
        <v>23</v>
      </c>
      <c r="D77" s="11" t="s">
        <v>24</v>
      </c>
      <c r="E77" s="1" t="s">
        <v>25</v>
      </c>
      <c r="K77" t="s">
        <v>26</v>
      </c>
      <c r="L77" t="s">
        <v>27</v>
      </c>
      <c r="M77" s="15" t="s">
        <v>28</v>
      </c>
      <c r="N77" s="42">
        <v>63</v>
      </c>
      <c r="O77" s="7">
        <v>74.386339381003225</v>
      </c>
      <c r="P77" s="7">
        <v>67.101926205303045</v>
      </c>
      <c r="Q77" s="9">
        <v>0.90207324037832037</v>
      </c>
      <c r="R77" s="14"/>
      <c r="X77" s="5"/>
    </row>
    <row r="78" spans="1:24" x14ac:dyDescent="0.25">
      <c r="A78" s="5" t="s">
        <v>21</v>
      </c>
      <c r="B78" s="1" t="s">
        <v>22</v>
      </c>
      <c r="C78" t="s">
        <v>23</v>
      </c>
      <c r="D78" s="11" t="s">
        <v>24</v>
      </c>
      <c r="E78" s="1" t="s">
        <v>25</v>
      </c>
      <c r="K78" t="s">
        <v>26</v>
      </c>
      <c r="L78" t="s">
        <v>27</v>
      </c>
      <c r="M78" s="15" t="s">
        <v>28</v>
      </c>
      <c r="N78" s="42">
        <v>57</v>
      </c>
      <c r="O78" s="7">
        <v>73.663624511082133</v>
      </c>
      <c r="P78" s="7">
        <v>58.610049627791547</v>
      </c>
      <c r="Q78" s="9">
        <v>0.79564439052240921</v>
      </c>
      <c r="R78" s="14"/>
      <c r="X78" s="5"/>
    </row>
    <row r="79" spans="1:24" x14ac:dyDescent="0.25">
      <c r="A79" s="5" t="s">
        <v>21</v>
      </c>
      <c r="B79" s="1" t="s">
        <v>22</v>
      </c>
      <c r="C79" t="s">
        <v>23</v>
      </c>
      <c r="D79" s="11" t="s">
        <v>24</v>
      </c>
      <c r="E79" s="1" t="s">
        <v>25</v>
      </c>
      <c r="K79" t="s">
        <v>26</v>
      </c>
      <c r="L79" t="s">
        <v>27</v>
      </c>
      <c r="M79" s="15" t="s">
        <v>28</v>
      </c>
      <c r="N79" s="42">
        <v>73</v>
      </c>
      <c r="O79" s="7">
        <v>73.246180740290342</v>
      </c>
      <c r="P79" s="7">
        <v>69.430493273542609</v>
      </c>
      <c r="Q79" s="9">
        <v>0.94790598734045872</v>
      </c>
      <c r="R79" s="14"/>
      <c r="X79" s="5"/>
    </row>
    <row r="80" spans="1:24" x14ac:dyDescent="0.25">
      <c r="A80" s="5" t="s">
        <v>21</v>
      </c>
      <c r="B80" s="1" t="s">
        <v>22</v>
      </c>
      <c r="C80" t="s">
        <v>23</v>
      </c>
      <c r="D80" s="11" t="s">
        <v>24</v>
      </c>
      <c r="E80" s="1" t="s">
        <v>25</v>
      </c>
      <c r="K80" t="s">
        <v>26</v>
      </c>
      <c r="L80" t="s">
        <v>27</v>
      </c>
      <c r="M80" s="15" t="s">
        <v>28</v>
      </c>
      <c r="N80" s="42">
        <v>7</v>
      </c>
      <c r="O80" s="7">
        <v>72.681334877355525</v>
      </c>
      <c r="P80" s="7">
        <v>70.189411189661556</v>
      </c>
      <c r="Q80" s="9">
        <v>0.96571439294698003</v>
      </c>
      <c r="R80" s="14"/>
      <c r="X80" s="5"/>
    </row>
    <row r="81" spans="1:24" x14ac:dyDescent="0.25">
      <c r="A81" s="5" t="s">
        <v>21</v>
      </c>
      <c r="B81" s="1" t="s">
        <v>22</v>
      </c>
      <c r="C81" t="s">
        <v>23</v>
      </c>
      <c r="D81" s="11" t="s">
        <v>24</v>
      </c>
      <c r="E81" s="1" t="s">
        <v>25</v>
      </c>
      <c r="K81" t="s">
        <v>26</v>
      </c>
      <c r="L81" t="s">
        <v>27</v>
      </c>
      <c r="M81" s="15" t="s">
        <v>28</v>
      </c>
      <c r="N81" s="42">
        <v>29</v>
      </c>
      <c r="O81" s="7">
        <v>72.601369931503427</v>
      </c>
      <c r="P81" s="7">
        <v>69.997404129793523</v>
      </c>
      <c r="Q81" s="9">
        <v>0.96413337924385389</v>
      </c>
      <c r="R81" s="14"/>
      <c r="X81" s="5"/>
    </row>
    <row r="82" spans="1:24" x14ac:dyDescent="0.25">
      <c r="A82" s="5" t="s">
        <v>21</v>
      </c>
      <c r="B82" s="1" t="s">
        <v>22</v>
      </c>
      <c r="C82" t="s">
        <v>23</v>
      </c>
      <c r="D82" s="11" t="s">
        <v>24</v>
      </c>
      <c r="E82" s="1" t="s">
        <v>25</v>
      </c>
      <c r="K82" t="s">
        <v>26</v>
      </c>
      <c r="L82" t="s">
        <v>27</v>
      </c>
      <c r="M82" s="15" t="s">
        <v>28</v>
      </c>
      <c r="N82" s="42">
        <v>10</v>
      </c>
      <c r="O82" s="7">
        <v>72.442385074990852</v>
      </c>
      <c r="P82" s="7">
        <v>65.099965442493158</v>
      </c>
      <c r="Q82" s="9">
        <v>0.89864470054517154</v>
      </c>
      <c r="R82" s="14"/>
      <c r="X82" s="5"/>
    </row>
    <row r="83" spans="1:24" x14ac:dyDescent="0.25">
      <c r="A83" s="5" t="s">
        <v>21</v>
      </c>
      <c r="B83" s="1" t="s">
        <v>22</v>
      </c>
      <c r="C83" t="s">
        <v>23</v>
      </c>
      <c r="D83" s="11" t="s">
        <v>24</v>
      </c>
      <c r="E83" s="1" t="s">
        <v>25</v>
      </c>
      <c r="K83" t="s">
        <v>26</v>
      </c>
      <c r="L83" t="s">
        <v>27</v>
      </c>
      <c r="M83" s="15" t="s">
        <v>28</v>
      </c>
      <c r="N83" s="42">
        <v>65</v>
      </c>
      <c r="O83" s="7">
        <v>71.54356329006292</v>
      </c>
      <c r="P83" s="7">
        <v>65.125792214535508</v>
      </c>
      <c r="Q83" s="9">
        <v>0.91029561877554943</v>
      </c>
      <c r="R83" s="14"/>
      <c r="X83" s="5"/>
    </row>
    <row r="84" spans="1:24" x14ac:dyDescent="0.25">
      <c r="A84" s="5" t="s">
        <v>21</v>
      </c>
      <c r="B84" s="1" t="s">
        <v>22</v>
      </c>
      <c r="C84" t="s">
        <v>23</v>
      </c>
      <c r="D84" s="11" t="s">
        <v>24</v>
      </c>
      <c r="E84" s="1" t="s">
        <v>25</v>
      </c>
      <c r="K84" t="s">
        <v>26</v>
      </c>
      <c r="L84" t="s">
        <v>27</v>
      </c>
      <c r="M84" s="15" t="s">
        <v>28</v>
      </c>
      <c r="N84" s="42">
        <v>27</v>
      </c>
      <c r="O84" s="7">
        <v>68.881355932203391</v>
      </c>
      <c r="P84" s="7">
        <v>67.052000000000007</v>
      </c>
      <c r="Q84" s="9">
        <v>0.9734419291338583</v>
      </c>
      <c r="R84" s="14"/>
      <c r="X84" s="5"/>
    </row>
    <row r="85" spans="1:24" x14ac:dyDescent="0.25">
      <c r="A85" s="5" t="s">
        <v>21</v>
      </c>
      <c r="B85" s="1" t="s">
        <v>22</v>
      </c>
      <c r="C85" t="s">
        <v>23</v>
      </c>
      <c r="D85" s="11" t="s">
        <v>24</v>
      </c>
      <c r="E85" s="1" t="s">
        <v>25</v>
      </c>
      <c r="K85" t="s">
        <v>26</v>
      </c>
      <c r="L85" t="s">
        <v>27</v>
      </c>
      <c r="M85" s="15" t="s">
        <v>28</v>
      </c>
      <c r="N85" s="42">
        <v>81</v>
      </c>
      <c r="O85" s="7">
        <v>67.490969713809392</v>
      </c>
      <c r="P85" s="7">
        <v>61.465729225551158</v>
      </c>
      <c r="Q85" s="9">
        <v>0.91072523459348953</v>
      </c>
      <c r="R85" s="14"/>
      <c r="X85" s="5"/>
    </row>
    <row r="86" spans="1:24" x14ac:dyDescent="0.25">
      <c r="A86" s="5" t="s">
        <v>21</v>
      </c>
      <c r="B86" s="1" t="s">
        <v>22</v>
      </c>
      <c r="C86" t="s">
        <v>23</v>
      </c>
      <c r="D86" s="11" t="s">
        <v>24</v>
      </c>
      <c r="E86" s="1" t="s">
        <v>25</v>
      </c>
      <c r="K86" t="s">
        <v>26</v>
      </c>
      <c r="L86" t="s">
        <v>27</v>
      </c>
      <c r="M86" s="15" t="s">
        <v>28</v>
      </c>
      <c r="N86" s="42">
        <v>70</v>
      </c>
      <c r="O86" s="7">
        <v>63.186607254403725</v>
      </c>
      <c r="P86" s="7">
        <v>61.271480766407336</v>
      </c>
      <c r="Q86" s="9">
        <v>0.96969094288785518</v>
      </c>
      <c r="R86" s="14"/>
      <c r="X86" s="5"/>
    </row>
    <row r="87" spans="1:24" x14ac:dyDescent="0.25">
      <c r="A87" s="5" t="s">
        <v>21</v>
      </c>
      <c r="B87" s="1" t="s">
        <v>22</v>
      </c>
      <c r="C87" t="s">
        <v>23</v>
      </c>
      <c r="D87" s="11" t="s">
        <v>24</v>
      </c>
      <c r="E87" s="1" t="s">
        <v>25</v>
      </c>
      <c r="K87" t="s">
        <v>26</v>
      </c>
      <c r="L87" t="s">
        <v>27</v>
      </c>
      <c r="M87" s="15" t="s">
        <v>28</v>
      </c>
      <c r="N87" s="42">
        <v>16</v>
      </c>
      <c r="O87" s="7">
        <v>60.820089307149502</v>
      </c>
      <c r="P87" s="7">
        <v>58.343243763579977</v>
      </c>
      <c r="Q87" s="9">
        <v>0.95927586473835769</v>
      </c>
      <c r="R87" s="14"/>
      <c r="X87" s="5"/>
    </row>
    <row r="88" spans="1:24" x14ac:dyDescent="0.25">
      <c r="A88" s="5" t="s">
        <v>21</v>
      </c>
      <c r="B88" s="1" t="s">
        <v>22</v>
      </c>
      <c r="C88" t="s">
        <v>23</v>
      </c>
      <c r="D88" s="11" t="s">
        <v>24</v>
      </c>
      <c r="E88" s="1" t="s">
        <v>25</v>
      </c>
      <c r="K88" t="s">
        <v>26</v>
      </c>
      <c r="L88" t="s">
        <v>27</v>
      </c>
      <c r="M88" s="15" t="s">
        <v>28</v>
      </c>
      <c r="N88" s="42">
        <v>23</v>
      </c>
      <c r="O88" s="7">
        <v>59.875475613974238</v>
      </c>
      <c r="P88" s="7">
        <v>55.927484395820002</v>
      </c>
      <c r="Q88" s="9">
        <v>0.93406330091459311</v>
      </c>
      <c r="R88" s="14"/>
      <c r="X88" s="5"/>
    </row>
    <row r="89" spans="1:24" x14ac:dyDescent="0.25">
      <c r="A89" s="5" t="s">
        <v>21</v>
      </c>
      <c r="B89" s="1" t="s">
        <v>22</v>
      </c>
      <c r="C89" t="s">
        <v>23</v>
      </c>
      <c r="D89" s="11" t="s">
        <v>24</v>
      </c>
      <c r="E89" s="1" t="s">
        <v>25</v>
      </c>
      <c r="K89" t="s">
        <v>26</v>
      </c>
      <c r="L89" t="s">
        <v>27</v>
      </c>
      <c r="M89" s="15" t="s">
        <v>28</v>
      </c>
      <c r="N89" s="42">
        <v>76</v>
      </c>
      <c r="O89" s="7">
        <v>59.030882811687803</v>
      </c>
      <c r="P89" s="7">
        <v>53.931068113890376</v>
      </c>
      <c r="Q89" s="9">
        <v>0.9136076837260565</v>
      </c>
      <c r="R89" s="14"/>
      <c r="X89" s="5"/>
    </row>
    <row r="90" spans="1:24" x14ac:dyDescent="0.25">
      <c r="A90" s="5" t="s">
        <v>21</v>
      </c>
      <c r="B90" s="1" t="s">
        <v>22</v>
      </c>
      <c r="C90" t="s">
        <v>29</v>
      </c>
      <c r="D90" s="11" t="s">
        <v>24</v>
      </c>
      <c r="E90" s="1" t="s">
        <v>25</v>
      </c>
      <c r="K90" t="s">
        <v>26</v>
      </c>
      <c r="L90" t="s">
        <v>27</v>
      </c>
      <c r="M90" s="15" t="s">
        <v>28</v>
      </c>
      <c r="N90" s="42">
        <v>1</v>
      </c>
      <c r="O90" s="7">
        <v>65.574778255905855</v>
      </c>
      <c r="P90" s="7">
        <v>63.067990886459</v>
      </c>
      <c r="Q90" s="9">
        <v>0.96177208011799742</v>
      </c>
      <c r="R90" s="14"/>
      <c r="X90" s="5"/>
    </row>
    <row r="91" spans="1:24" x14ac:dyDescent="0.25">
      <c r="A91" s="5" t="s">
        <v>21</v>
      </c>
      <c r="B91" s="1" t="s">
        <v>22</v>
      </c>
      <c r="C91" t="s">
        <v>29</v>
      </c>
      <c r="D91" s="11" t="s">
        <v>24</v>
      </c>
      <c r="E91" s="1" t="s">
        <v>25</v>
      </c>
      <c r="K91" t="s">
        <v>26</v>
      </c>
      <c r="L91" t="s">
        <v>27</v>
      </c>
      <c r="M91" s="15" t="s">
        <v>28</v>
      </c>
      <c r="N91" s="42">
        <v>2</v>
      </c>
      <c r="O91" s="7">
        <v>66.717010684119259</v>
      </c>
      <c r="P91" s="7">
        <v>64.519153339119512</v>
      </c>
      <c r="Q91" s="9">
        <v>0.96705701705662739</v>
      </c>
      <c r="R91" s="14"/>
      <c r="X91" s="5"/>
    </row>
    <row r="92" spans="1:24" x14ac:dyDescent="0.25">
      <c r="A92" s="5" t="s">
        <v>21</v>
      </c>
      <c r="B92" s="1" t="s">
        <v>22</v>
      </c>
      <c r="C92" t="s">
        <v>29</v>
      </c>
      <c r="D92" s="11" t="s">
        <v>24</v>
      </c>
      <c r="E92" s="1" t="s">
        <v>25</v>
      </c>
      <c r="K92" t="s">
        <v>26</v>
      </c>
      <c r="L92" t="s">
        <v>27</v>
      </c>
      <c r="M92" s="15" t="s">
        <v>28</v>
      </c>
      <c r="N92" s="42">
        <v>3</v>
      </c>
      <c r="O92" s="7">
        <v>68.22395647434476</v>
      </c>
      <c r="P92" s="7">
        <v>65.80326844233501</v>
      </c>
      <c r="Q92" s="9">
        <v>0.96451850409877593</v>
      </c>
      <c r="R92" s="14"/>
      <c r="X92" s="5"/>
    </row>
    <row r="93" spans="1:24" x14ac:dyDescent="0.25">
      <c r="A93" s="5" t="s">
        <v>21</v>
      </c>
      <c r="B93" s="1" t="s">
        <v>22</v>
      </c>
      <c r="C93" t="s">
        <v>29</v>
      </c>
      <c r="D93" s="11" t="s">
        <v>24</v>
      </c>
      <c r="E93" s="1" t="s">
        <v>25</v>
      </c>
      <c r="K93" t="s">
        <v>26</v>
      </c>
      <c r="L93" t="s">
        <v>27</v>
      </c>
      <c r="M93" s="15" t="s">
        <v>28</v>
      </c>
      <c r="N93" s="42">
        <v>4</v>
      </c>
      <c r="O93" s="7">
        <v>54.099766033826867</v>
      </c>
      <c r="P93" s="7">
        <v>50.86151701009446</v>
      </c>
      <c r="Q93" s="9">
        <v>0.94014301241695508</v>
      </c>
      <c r="R93" s="14"/>
      <c r="X93" s="5"/>
    </row>
    <row r="94" spans="1:24" x14ac:dyDescent="0.25">
      <c r="A94" s="5" t="s">
        <v>21</v>
      </c>
      <c r="B94" s="1" t="s">
        <v>22</v>
      </c>
      <c r="C94" t="s">
        <v>29</v>
      </c>
      <c r="D94" s="11" t="s">
        <v>24</v>
      </c>
      <c r="E94" s="1" t="s">
        <v>25</v>
      </c>
      <c r="K94" t="s">
        <v>26</v>
      </c>
      <c r="L94" t="s">
        <v>27</v>
      </c>
      <c r="M94" s="15" t="s">
        <v>28</v>
      </c>
      <c r="N94" s="42">
        <v>5</v>
      </c>
      <c r="O94" s="7">
        <v>70.76908372626481</v>
      </c>
      <c r="P94" s="7">
        <v>68.625541512922666</v>
      </c>
      <c r="Q94" s="9">
        <v>0.96971075361617831</v>
      </c>
      <c r="R94" s="14"/>
      <c r="X94" s="5"/>
    </row>
    <row r="95" spans="1:24" x14ac:dyDescent="0.25">
      <c r="A95" s="5" t="s">
        <v>21</v>
      </c>
      <c r="B95" s="1" t="s">
        <v>22</v>
      </c>
      <c r="C95" t="s">
        <v>29</v>
      </c>
      <c r="D95" s="11" t="s">
        <v>24</v>
      </c>
      <c r="E95" s="1" t="s">
        <v>25</v>
      </c>
      <c r="K95" t="s">
        <v>26</v>
      </c>
      <c r="L95" t="s">
        <v>27</v>
      </c>
      <c r="M95" s="15" t="s">
        <v>28</v>
      </c>
      <c r="N95" s="42">
        <v>6</v>
      </c>
      <c r="O95" s="7">
        <v>67.448304437337342</v>
      </c>
      <c r="P95" s="7">
        <v>64.881697613697796</v>
      </c>
      <c r="Q95" s="9">
        <v>0.96194705196742125</v>
      </c>
      <c r="R95" s="14"/>
      <c r="X95" s="5"/>
    </row>
    <row r="96" spans="1:24" x14ac:dyDescent="0.25">
      <c r="A96" s="5" t="s">
        <v>21</v>
      </c>
      <c r="B96" s="1" t="s">
        <v>22</v>
      </c>
      <c r="C96" t="s">
        <v>29</v>
      </c>
      <c r="D96" s="11" t="s">
        <v>24</v>
      </c>
      <c r="E96" s="1" t="s">
        <v>25</v>
      </c>
      <c r="K96" t="s">
        <v>26</v>
      </c>
      <c r="L96" t="s">
        <v>27</v>
      </c>
      <c r="M96" s="15" t="s">
        <v>28</v>
      </c>
      <c r="N96" s="42">
        <v>7</v>
      </c>
      <c r="O96" s="7">
        <v>68.820455690830485</v>
      </c>
      <c r="P96" s="7">
        <v>66.859439584877691</v>
      </c>
      <c r="Q96" s="9">
        <v>0.97150533099108671</v>
      </c>
      <c r="R96" s="14"/>
      <c r="X96" s="5"/>
    </row>
    <row r="97" spans="1:24" x14ac:dyDescent="0.25">
      <c r="A97" s="5" t="s">
        <v>21</v>
      </c>
      <c r="B97" s="1" t="s">
        <v>22</v>
      </c>
      <c r="C97" t="s">
        <v>29</v>
      </c>
      <c r="D97" s="11" t="s">
        <v>24</v>
      </c>
      <c r="E97" s="1" t="s">
        <v>25</v>
      </c>
      <c r="K97" t="s">
        <v>26</v>
      </c>
      <c r="L97" t="s">
        <v>27</v>
      </c>
      <c r="M97" s="15" t="s">
        <v>28</v>
      </c>
      <c r="N97" s="42">
        <v>8</v>
      </c>
      <c r="O97" s="7">
        <v>65.438582530967352</v>
      </c>
      <c r="P97" s="7">
        <v>63.69188027269621</v>
      </c>
      <c r="Q97" s="9">
        <v>0.97330776140445041</v>
      </c>
      <c r="R97" s="14"/>
      <c r="X97" s="5"/>
    </row>
    <row r="98" spans="1:24" x14ac:dyDescent="0.25">
      <c r="A98" s="5" t="s">
        <v>21</v>
      </c>
      <c r="B98" s="1" t="s">
        <v>22</v>
      </c>
      <c r="C98" t="s">
        <v>29</v>
      </c>
      <c r="D98" s="11" t="s">
        <v>24</v>
      </c>
      <c r="E98" s="1" t="s">
        <v>25</v>
      </c>
      <c r="K98" t="s">
        <v>26</v>
      </c>
      <c r="L98" t="s">
        <v>27</v>
      </c>
      <c r="M98" s="15" t="s">
        <v>28</v>
      </c>
      <c r="N98" s="42">
        <v>9</v>
      </c>
      <c r="O98" s="7">
        <v>65.421208493478673</v>
      </c>
      <c r="P98" s="7">
        <v>63.56199533154664</v>
      </c>
      <c r="Q98" s="9">
        <v>0.97158088019548949</v>
      </c>
      <c r="R98" s="14"/>
      <c r="X98" s="5"/>
    </row>
    <row r="99" spans="1:24" x14ac:dyDescent="0.25">
      <c r="A99" s="5" t="s">
        <v>21</v>
      </c>
      <c r="B99" s="1" t="s">
        <v>22</v>
      </c>
      <c r="C99" t="s">
        <v>29</v>
      </c>
      <c r="D99" s="11" t="s">
        <v>24</v>
      </c>
      <c r="E99" s="1" t="s">
        <v>25</v>
      </c>
      <c r="K99" t="s">
        <v>26</v>
      </c>
      <c r="L99" t="s">
        <v>27</v>
      </c>
      <c r="M99" s="15" t="s">
        <v>28</v>
      </c>
      <c r="N99" s="42">
        <v>10</v>
      </c>
      <c r="O99" s="7">
        <v>68.612110057831956</v>
      </c>
      <c r="P99" s="7">
        <v>66.55757658217405</v>
      </c>
      <c r="Q99" s="9">
        <v>0.97005581851474654</v>
      </c>
      <c r="R99" s="14"/>
      <c r="X99" s="5"/>
    </row>
    <row r="100" spans="1:24" x14ac:dyDescent="0.25">
      <c r="A100" s="5" t="s">
        <v>21</v>
      </c>
      <c r="B100" s="1" t="s">
        <v>22</v>
      </c>
      <c r="C100" t="s">
        <v>29</v>
      </c>
      <c r="D100" s="11" t="s">
        <v>24</v>
      </c>
      <c r="E100" s="1" t="s">
        <v>25</v>
      </c>
      <c r="K100" t="s">
        <v>26</v>
      </c>
      <c r="L100" t="s">
        <v>27</v>
      </c>
      <c r="M100" s="15" t="s">
        <v>28</v>
      </c>
      <c r="N100" s="42">
        <v>11</v>
      </c>
      <c r="O100" s="7">
        <v>67.315962560080948</v>
      </c>
      <c r="P100" s="7">
        <v>65.034153666983357</v>
      </c>
      <c r="Q100" s="9">
        <v>0.96610300430509288</v>
      </c>
      <c r="R100" s="14"/>
      <c r="X100" s="5"/>
    </row>
    <row r="101" spans="1:24" x14ac:dyDescent="0.25">
      <c r="A101" s="5" t="s">
        <v>21</v>
      </c>
      <c r="B101" s="1" t="s">
        <v>22</v>
      </c>
      <c r="C101" t="s">
        <v>29</v>
      </c>
      <c r="D101" s="11" t="s">
        <v>24</v>
      </c>
      <c r="E101" s="1" t="s">
        <v>25</v>
      </c>
      <c r="K101" t="s">
        <v>26</v>
      </c>
      <c r="L101" t="s">
        <v>27</v>
      </c>
      <c r="M101" s="15" t="s">
        <v>28</v>
      </c>
      <c r="N101" s="42">
        <v>12</v>
      </c>
      <c r="O101" s="7">
        <v>64.489939387704368</v>
      </c>
      <c r="P101" s="7">
        <v>62.230846749164961</v>
      </c>
      <c r="Q101" s="9">
        <v>0.96496984397894903</v>
      </c>
      <c r="R101" s="14"/>
      <c r="X101" s="5"/>
    </row>
    <row r="102" spans="1:24" x14ac:dyDescent="0.25">
      <c r="A102" s="5" t="s">
        <v>21</v>
      </c>
      <c r="B102" s="1" t="s">
        <v>22</v>
      </c>
      <c r="C102" t="s">
        <v>29</v>
      </c>
      <c r="D102" s="11" t="s">
        <v>24</v>
      </c>
      <c r="E102" s="1" t="s">
        <v>25</v>
      </c>
      <c r="K102" t="s">
        <v>26</v>
      </c>
      <c r="L102" t="s">
        <v>27</v>
      </c>
      <c r="M102" s="15" t="s">
        <v>28</v>
      </c>
      <c r="N102" s="42">
        <v>13</v>
      </c>
      <c r="O102" s="7">
        <v>67.257318952234215</v>
      </c>
      <c r="P102" s="7">
        <v>65.287804183283143</v>
      </c>
      <c r="Q102" s="9">
        <v>0.97071672199199899</v>
      </c>
      <c r="R102" s="14"/>
      <c r="X102" s="5"/>
    </row>
    <row r="103" spans="1:24" x14ac:dyDescent="0.25">
      <c r="A103" s="5" t="s">
        <v>21</v>
      </c>
      <c r="B103" s="1" t="s">
        <v>22</v>
      </c>
      <c r="C103" t="s">
        <v>29</v>
      </c>
      <c r="D103" s="11" t="s">
        <v>24</v>
      </c>
      <c r="E103" s="1" t="s">
        <v>25</v>
      </c>
      <c r="K103" t="s">
        <v>26</v>
      </c>
      <c r="L103" t="s">
        <v>27</v>
      </c>
      <c r="M103" s="15" t="s">
        <v>28</v>
      </c>
      <c r="N103" s="42">
        <v>14</v>
      </c>
      <c r="O103" s="7">
        <v>63.870414074233004</v>
      </c>
      <c r="P103" s="7">
        <v>61.191590777291147</v>
      </c>
      <c r="Q103" s="9">
        <v>0.95805846359742697</v>
      </c>
      <c r="R103" s="14"/>
      <c r="X103" s="5"/>
    </row>
    <row r="104" spans="1:24" x14ac:dyDescent="0.25">
      <c r="A104" s="5" t="s">
        <v>21</v>
      </c>
      <c r="B104" s="1" t="s">
        <v>22</v>
      </c>
      <c r="C104" t="s">
        <v>29</v>
      </c>
      <c r="D104" s="11" t="s">
        <v>24</v>
      </c>
      <c r="E104" s="1" t="s">
        <v>25</v>
      </c>
      <c r="K104" t="s">
        <v>26</v>
      </c>
      <c r="L104" t="s">
        <v>27</v>
      </c>
      <c r="M104" s="15" t="s">
        <v>28</v>
      </c>
      <c r="N104" s="42">
        <v>15</v>
      </c>
      <c r="O104" s="7">
        <v>67.493671998915715</v>
      </c>
      <c r="P104" s="7">
        <v>65.084935664368885</v>
      </c>
      <c r="Q104" s="9">
        <v>0.96431167155069697</v>
      </c>
      <c r="R104" s="14"/>
      <c r="X104" s="5"/>
    </row>
    <row r="105" spans="1:24" x14ac:dyDescent="0.25">
      <c r="A105" s="5" t="s">
        <v>21</v>
      </c>
      <c r="B105" s="1" t="s">
        <v>22</v>
      </c>
      <c r="C105" t="s">
        <v>29</v>
      </c>
      <c r="D105" s="11" t="s">
        <v>24</v>
      </c>
      <c r="E105" s="1" t="s">
        <v>25</v>
      </c>
      <c r="K105" t="s">
        <v>26</v>
      </c>
      <c r="L105" t="s">
        <v>27</v>
      </c>
      <c r="M105" s="15" t="s">
        <v>28</v>
      </c>
      <c r="N105" s="42">
        <v>16</v>
      </c>
      <c r="O105" s="7">
        <v>66.361668578791793</v>
      </c>
      <c r="P105" s="7">
        <v>64.061997831827085</v>
      </c>
      <c r="Q105" s="9">
        <v>0.96534639956748092</v>
      </c>
      <c r="R105" s="14"/>
      <c r="X105" s="5"/>
    </row>
    <row r="106" spans="1:24" x14ac:dyDescent="0.25">
      <c r="A106" s="5" t="s">
        <v>21</v>
      </c>
      <c r="B106" s="1" t="s">
        <v>22</v>
      </c>
      <c r="C106" t="s">
        <v>29</v>
      </c>
      <c r="D106" s="11" t="s">
        <v>24</v>
      </c>
      <c r="E106" s="1" t="s">
        <v>25</v>
      </c>
      <c r="K106" t="s">
        <v>26</v>
      </c>
      <c r="L106" t="s">
        <v>27</v>
      </c>
      <c r="M106" s="15" t="s">
        <v>28</v>
      </c>
      <c r="N106" s="42">
        <v>17</v>
      </c>
      <c r="O106" s="7">
        <v>70.897033249409503</v>
      </c>
      <c r="P106" s="7">
        <v>68.744706673489446</v>
      </c>
      <c r="Q106" s="9">
        <v>0.9696415142175504</v>
      </c>
      <c r="R106" s="14"/>
      <c r="X106" s="5"/>
    </row>
    <row r="107" spans="1:24" x14ac:dyDescent="0.25">
      <c r="A107" s="5" t="s">
        <v>21</v>
      </c>
      <c r="B107" s="1" t="s">
        <v>22</v>
      </c>
      <c r="C107" t="s">
        <v>29</v>
      </c>
      <c r="D107" s="11" t="s">
        <v>24</v>
      </c>
      <c r="E107" s="1" t="s">
        <v>25</v>
      </c>
      <c r="K107" t="s">
        <v>26</v>
      </c>
      <c r="L107" t="s">
        <v>27</v>
      </c>
      <c r="M107" s="15" t="s">
        <v>28</v>
      </c>
      <c r="N107" s="42">
        <v>18</v>
      </c>
      <c r="O107" s="7">
        <v>71.213737995384264</v>
      </c>
      <c r="P107" s="7">
        <v>68.924089422873507</v>
      </c>
      <c r="Q107" s="9">
        <v>0.96784821809719968</v>
      </c>
      <c r="R107" s="14"/>
      <c r="X107" s="5"/>
    </row>
    <row r="108" spans="1:24" x14ac:dyDescent="0.25">
      <c r="A108" s="5" t="s">
        <v>21</v>
      </c>
      <c r="B108" s="1" t="s">
        <v>22</v>
      </c>
      <c r="C108" t="s">
        <v>29</v>
      </c>
      <c r="D108" s="11" t="s">
        <v>24</v>
      </c>
      <c r="E108" s="1" t="s">
        <v>25</v>
      </c>
      <c r="K108" t="s">
        <v>26</v>
      </c>
      <c r="L108" t="s">
        <v>27</v>
      </c>
      <c r="M108" s="15" t="s">
        <v>28</v>
      </c>
      <c r="N108" s="42">
        <v>19</v>
      </c>
      <c r="O108" s="7">
        <v>67.685887062430794</v>
      </c>
      <c r="P108" s="7">
        <v>65.741614916688704</v>
      </c>
      <c r="Q108" s="9">
        <v>0.97127507328154283</v>
      </c>
      <c r="R108" s="14"/>
      <c r="X108" s="5"/>
    </row>
    <row r="109" spans="1:24" x14ac:dyDescent="0.25">
      <c r="A109" s="5" t="s">
        <v>21</v>
      </c>
      <c r="B109" s="1" t="s">
        <v>22</v>
      </c>
      <c r="C109" t="s">
        <v>29</v>
      </c>
      <c r="D109" s="11" t="s">
        <v>24</v>
      </c>
      <c r="E109" s="1" t="s">
        <v>25</v>
      </c>
      <c r="K109" t="s">
        <v>26</v>
      </c>
      <c r="L109" t="s">
        <v>27</v>
      </c>
      <c r="M109" s="15" t="s">
        <v>28</v>
      </c>
      <c r="N109" s="42">
        <v>20</v>
      </c>
      <c r="O109" s="7">
        <v>67.445984270665576</v>
      </c>
      <c r="P109" s="7">
        <v>65.359361229375352</v>
      </c>
      <c r="Q109" s="9">
        <v>0.96906230869259091</v>
      </c>
      <c r="R109" s="14"/>
      <c r="X109" s="5"/>
    </row>
    <row r="110" spans="1:24" x14ac:dyDescent="0.25">
      <c r="A110" s="5" t="s">
        <v>21</v>
      </c>
      <c r="B110" s="1" t="s">
        <v>22</v>
      </c>
      <c r="C110" t="s">
        <v>29</v>
      </c>
      <c r="D110" s="11" t="s">
        <v>24</v>
      </c>
      <c r="E110" s="1" t="s">
        <v>25</v>
      </c>
      <c r="K110" t="s">
        <v>26</v>
      </c>
      <c r="L110" t="s">
        <v>27</v>
      </c>
      <c r="M110" s="15" t="s">
        <v>28</v>
      </c>
      <c r="N110" s="42">
        <v>21</v>
      </c>
      <c r="O110" s="7">
        <v>65.140765880885695</v>
      </c>
      <c r="P110" s="7">
        <v>62.911604413055002</v>
      </c>
      <c r="Q110" s="9">
        <v>0.9657793174875029</v>
      </c>
      <c r="R110" s="14"/>
      <c r="X110" s="5"/>
    </row>
    <row r="111" spans="1:24" x14ac:dyDescent="0.25">
      <c r="A111" s="5" t="s">
        <v>21</v>
      </c>
      <c r="B111" s="1" t="s">
        <v>22</v>
      </c>
      <c r="C111" t="s">
        <v>29</v>
      </c>
      <c r="D111" s="11" t="s">
        <v>24</v>
      </c>
      <c r="E111" s="1" t="s">
        <v>25</v>
      </c>
      <c r="K111" t="s">
        <v>26</v>
      </c>
      <c r="L111" t="s">
        <v>27</v>
      </c>
      <c r="M111" s="15" t="s">
        <v>28</v>
      </c>
      <c r="N111" s="42">
        <v>22</v>
      </c>
      <c r="O111" s="7">
        <v>64.05826058328698</v>
      </c>
      <c r="P111" s="7">
        <v>61.659852882475121</v>
      </c>
      <c r="Q111" s="9">
        <v>0.96255896305998645</v>
      </c>
      <c r="R111" s="14"/>
      <c r="X111" s="5"/>
    </row>
    <row r="112" spans="1:24" x14ac:dyDescent="0.25">
      <c r="A112" s="5" t="s">
        <v>21</v>
      </c>
      <c r="B112" s="1" t="s">
        <v>22</v>
      </c>
      <c r="C112" t="s">
        <v>29</v>
      </c>
      <c r="D112" s="11" t="s">
        <v>24</v>
      </c>
      <c r="E112" s="1" t="s">
        <v>25</v>
      </c>
      <c r="K112" t="s">
        <v>26</v>
      </c>
      <c r="L112" t="s">
        <v>27</v>
      </c>
      <c r="M112" s="15" t="s">
        <v>28</v>
      </c>
      <c r="N112" s="42">
        <v>23</v>
      </c>
      <c r="O112" s="7">
        <v>66.580650206244016</v>
      </c>
      <c r="P112" s="7">
        <v>64.509801901009439</v>
      </c>
      <c r="Q112" s="9">
        <v>0.96889714505911551</v>
      </c>
      <c r="R112" s="14"/>
      <c r="X112" s="5"/>
    </row>
    <row r="113" spans="1:24" x14ac:dyDescent="0.25">
      <c r="A113" s="5" t="s">
        <v>21</v>
      </c>
      <c r="B113" s="1" t="s">
        <v>22</v>
      </c>
      <c r="C113" t="s">
        <v>29</v>
      </c>
      <c r="D113" s="11" t="s">
        <v>24</v>
      </c>
      <c r="E113" s="1" t="s">
        <v>25</v>
      </c>
      <c r="K113" t="s">
        <v>26</v>
      </c>
      <c r="L113" t="s">
        <v>27</v>
      </c>
      <c r="M113" s="15" t="s">
        <v>28</v>
      </c>
      <c r="N113" s="42">
        <v>24</v>
      </c>
      <c r="O113" s="7">
        <v>70.730284141759412</v>
      </c>
      <c r="P113" s="7">
        <v>68.660714976360353</v>
      </c>
      <c r="Q113" s="9">
        <v>0.97073998513492221</v>
      </c>
      <c r="R113" s="14"/>
      <c r="X113" s="5"/>
    </row>
    <row r="114" spans="1:24" x14ac:dyDescent="0.25">
      <c r="A114" s="5" t="s">
        <v>21</v>
      </c>
      <c r="B114" s="1" t="s">
        <v>22</v>
      </c>
      <c r="C114" t="s">
        <v>29</v>
      </c>
      <c r="D114" s="11" t="s">
        <v>24</v>
      </c>
      <c r="E114" s="1" t="s">
        <v>25</v>
      </c>
      <c r="K114" t="s">
        <v>26</v>
      </c>
      <c r="L114" t="s">
        <v>27</v>
      </c>
      <c r="M114" s="15" t="s">
        <v>28</v>
      </c>
      <c r="N114" s="42">
        <v>25</v>
      </c>
      <c r="O114" s="7">
        <v>64.637405278764135</v>
      </c>
      <c r="P114" s="7">
        <v>62.216215337768553</v>
      </c>
      <c r="Q114" s="9">
        <v>0.96254196884058651</v>
      </c>
      <c r="R114" s="14"/>
      <c r="X114" s="5"/>
    </row>
    <row r="115" spans="1:24" x14ac:dyDescent="0.25">
      <c r="A115" s="5" t="s">
        <v>21</v>
      </c>
      <c r="B115" s="1" t="s">
        <v>22</v>
      </c>
      <c r="C115" t="s">
        <v>29</v>
      </c>
      <c r="D115" s="11" t="s">
        <v>24</v>
      </c>
      <c r="E115" s="1" t="s">
        <v>25</v>
      </c>
      <c r="K115" t="s">
        <v>26</v>
      </c>
      <c r="L115" t="s">
        <v>27</v>
      </c>
      <c r="M115" s="15" t="s">
        <v>28</v>
      </c>
      <c r="N115" s="42">
        <v>26</v>
      </c>
      <c r="O115" s="7">
        <v>71.387260020885208</v>
      </c>
      <c r="P115" s="7">
        <v>69.368292074709871</v>
      </c>
      <c r="Q115" s="9">
        <v>0.97171809163729406</v>
      </c>
      <c r="R115" s="14"/>
      <c r="X115" s="5"/>
    </row>
    <row r="116" spans="1:24" x14ac:dyDescent="0.25">
      <c r="A116" s="5" t="s">
        <v>21</v>
      </c>
      <c r="B116" s="1" t="s">
        <v>22</v>
      </c>
      <c r="C116" t="s">
        <v>29</v>
      </c>
      <c r="D116" s="11" t="s">
        <v>24</v>
      </c>
      <c r="E116" s="1" t="s">
        <v>25</v>
      </c>
      <c r="K116" t="s">
        <v>26</v>
      </c>
      <c r="L116" t="s">
        <v>27</v>
      </c>
      <c r="M116" s="15" t="s">
        <v>28</v>
      </c>
      <c r="N116" s="42">
        <v>27</v>
      </c>
      <c r="O116" s="7">
        <v>66.970589075942485</v>
      </c>
      <c r="P116" s="7">
        <v>64.834278136567477</v>
      </c>
      <c r="Q116" s="9">
        <v>0.96810075932059514</v>
      </c>
      <c r="R116" s="14"/>
      <c r="X116" s="5"/>
    </row>
    <row r="117" spans="1:24" x14ac:dyDescent="0.25">
      <c r="A117" s="5" t="s">
        <v>21</v>
      </c>
      <c r="B117" s="1" t="s">
        <v>22</v>
      </c>
      <c r="C117" t="s">
        <v>29</v>
      </c>
      <c r="D117" s="11" t="s">
        <v>24</v>
      </c>
      <c r="E117" s="1" t="s">
        <v>25</v>
      </c>
      <c r="K117" t="s">
        <v>26</v>
      </c>
      <c r="L117" t="s">
        <v>27</v>
      </c>
      <c r="M117" s="15" t="s">
        <v>28</v>
      </c>
      <c r="N117" s="42">
        <v>28</v>
      </c>
      <c r="O117" s="7">
        <v>69.414022494302614</v>
      </c>
      <c r="P117" s="7">
        <v>67.452140014613391</v>
      </c>
      <c r="Q117" s="9">
        <v>0.9717365107338326</v>
      </c>
      <c r="R117" s="14"/>
      <c r="X117" s="5"/>
    </row>
    <row r="118" spans="1:24" x14ac:dyDescent="0.25">
      <c r="A118" s="5" t="s">
        <v>21</v>
      </c>
      <c r="B118" s="1" t="s">
        <v>22</v>
      </c>
      <c r="C118" t="s">
        <v>29</v>
      </c>
      <c r="D118" s="11" t="s">
        <v>24</v>
      </c>
      <c r="E118" s="1" t="s">
        <v>25</v>
      </c>
      <c r="K118" t="s">
        <v>26</v>
      </c>
      <c r="L118" t="s">
        <v>27</v>
      </c>
      <c r="M118" s="15" t="s">
        <v>28</v>
      </c>
      <c r="N118" s="42">
        <v>29</v>
      </c>
      <c r="O118" s="7">
        <v>65.635204478308196</v>
      </c>
      <c r="P118" s="7">
        <v>63.627962471256602</v>
      </c>
      <c r="Q118" s="9">
        <v>0.96941821050142429</v>
      </c>
      <c r="R118" s="14"/>
      <c r="X118" s="5"/>
    </row>
    <row r="119" spans="1:24" x14ac:dyDescent="0.25">
      <c r="A119" s="5" t="s">
        <v>21</v>
      </c>
      <c r="B119" s="1" t="s">
        <v>22</v>
      </c>
      <c r="C119" t="s">
        <v>29</v>
      </c>
      <c r="D119" s="11" t="s">
        <v>24</v>
      </c>
      <c r="E119" s="1" t="s">
        <v>25</v>
      </c>
      <c r="K119" t="s">
        <v>26</v>
      </c>
      <c r="L119" t="s">
        <v>27</v>
      </c>
      <c r="M119" s="15" t="s">
        <v>28</v>
      </c>
      <c r="N119" s="42">
        <v>30</v>
      </c>
      <c r="O119" s="7">
        <v>65.49119430475362</v>
      </c>
      <c r="P119" s="7">
        <v>63.308360990118338</v>
      </c>
      <c r="Q119" s="9">
        <v>0.96666981969396082</v>
      </c>
      <c r="R119" s="14"/>
      <c r="X119" s="5"/>
    </row>
    <row r="120" spans="1:24" x14ac:dyDescent="0.25">
      <c r="A120" s="5" t="s">
        <v>21</v>
      </c>
      <c r="B120" s="1" t="s">
        <v>22</v>
      </c>
      <c r="C120" t="s">
        <v>29</v>
      </c>
      <c r="D120" s="11" t="s">
        <v>24</v>
      </c>
      <c r="E120" s="1" t="s">
        <v>25</v>
      </c>
      <c r="K120" t="s">
        <v>26</v>
      </c>
      <c r="L120" t="s">
        <v>27</v>
      </c>
      <c r="M120" s="15" t="s">
        <v>28</v>
      </c>
      <c r="N120" s="42">
        <v>31</v>
      </c>
      <c r="O120" s="7">
        <v>71.383746899963</v>
      </c>
      <c r="P120" s="7">
        <v>69.628329847080252</v>
      </c>
      <c r="Q120" s="9">
        <v>0.97540872916992172</v>
      </c>
      <c r="R120" s="14"/>
      <c r="X120" s="5"/>
    </row>
    <row r="121" spans="1:24" x14ac:dyDescent="0.25">
      <c r="A121" s="5" t="s">
        <v>21</v>
      </c>
      <c r="B121" s="1" t="s">
        <v>22</v>
      </c>
      <c r="C121" t="s">
        <v>29</v>
      </c>
      <c r="D121" s="11" t="s">
        <v>24</v>
      </c>
      <c r="E121" s="1" t="s">
        <v>25</v>
      </c>
      <c r="K121" t="s">
        <v>26</v>
      </c>
      <c r="L121" t="s">
        <v>27</v>
      </c>
      <c r="M121" s="15" t="s">
        <v>28</v>
      </c>
      <c r="N121" s="42">
        <v>32</v>
      </c>
      <c r="O121" s="7">
        <v>70.384470041568107</v>
      </c>
      <c r="P121" s="7">
        <v>68.072414331860671</v>
      </c>
      <c r="Q121" s="9">
        <v>0.96715105323174322</v>
      </c>
      <c r="R121" s="14"/>
      <c r="X121" s="5"/>
    </row>
    <row r="122" spans="1:24" x14ac:dyDescent="0.25">
      <c r="A122" s="5" t="s">
        <v>21</v>
      </c>
      <c r="B122" s="1" t="s">
        <v>22</v>
      </c>
      <c r="C122" t="s">
        <v>29</v>
      </c>
      <c r="D122" s="11" t="s">
        <v>24</v>
      </c>
      <c r="E122" s="1" t="s">
        <v>25</v>
      </c>
      <c r="K122" t="s">
        <v>26</v>
      </c>
      <c r="L122" t="s">
        <v>27</v>
      </c>
      <c r="M122" s="15" t="s">
        <v>28</v>
      </c>
      <c r="N122" s="42">
        <v>33</v>
      </c>
      <c r="O122" s="7">
        <v>67.089208564781842</v>
      </c>
      <c r="P122" s="7">
        <v>65.070306084900452</v>
      </c>
      <c r="Q122" s="9">
        <v>0.96990719486678811</v>
      </c>
      <c r="R122" s="14"/>
      <c r="X122" s="5"/>
    </row>
    <row r="123" spans="1:24" x14ac:dyDescent="0.25">
      <c r="A123" s="5" t="s">
        <v>21</v>
      </c>
      <c r="B123" s="1" t="s">
        <v>22</v>
      </c>
      <c r="C123" t="s">
        <v>29</v>
      </c>
      <c r="D123" s="11" t="s">
        <v>24</v>
      </c>
      <c r="E123" s="1" t="s">
        <v>25</v>
      </c>
      <c r="K123" t="s">
        <v>26</v>
      </c>
      <c r="L123" t="s">
        <v>27</v>
      </c>
      <c r="M123" s="15" t="s">
        <v>28</v>
      </c>
      <c r="N123" s="42">
        <v>34</v>
      </c>
      <c r="O123" s="7">
        <v>65.2122350150714</v>
      </c>
      <c r="P123" s="7">
        <v>63.316318263735418</v>
      </c>
      <c r="Q123" s="9">
        <v>0.97092697787619442</v>
      </c>
      <c r="R123" s="14"/>
      <c r="X123" s="5"/>
    </row>
    <row r="124" spans="1:24" x14ac:dyDescent="0.25">
      <c r="A124" s="5" t="s">
        <v>21</v>
      </c>
      <c r="B124" s="1" t="s">
        <v>22</v>
      </c>
      <c r="C124" t="s">
        <v>29</v>
      </c>
      <c r="D124" s="11" t="s">
        <v>24</v>
      </c>
      <c r="E124" s="1" t="s">
        <v>25</v>
      </c>
      <c r="K124" t="s">
        <v>26</v>
      </c>
      <c r="L124" t="s">
        <v>27</v>
      </c>
      <c r="M124" s="15" t="s">
        <v>28</v>
      </c>
      <c r="N124" s="42">
        <v>35</v>
      </c>
      <c r="O124" s="7">
        <v>68.374875373878368</v>
      </c>
      <c r="P124" s="7">
        <v>66.3079955882353</v>
      </c>
      <c r="Q124" s="9">
        <v>0.96977135571595219</v>
      </c>
      <c r="R124" s="14"/>
      <c r="X124" s="5"/>
    </row>
    <row r="125" spans="1:24" x14ac:dyDescent="0.25">
      <c r="A125" s="5" t="s">
        <v>21</v>
      </c>
      <c r="B125" s="1" t="s">
        <v>22</v>
      </c>
      <c r="C125" t="s">
        <v>29</v>
      </c>
      <c r="D125" s="11" t="s">
        <v>24</v>
      </c>
      <c r="E125" s="1" t="s">
        <v>25</v>
      </c>
      <c r="K125" t="s">
        <v>26</v>
      </c>
      <c r="L125" t="s">
        <v>27</v>
      </c>
      <c r="M125" s="15" t="s">
        <v>28</v>
      </c>
      <c r="N125" s="42">
        <v>36</v>
      </c>
      <c r="O125" s="7">
        <v>66.214501254970529</v>
      </c>
      <c r="P125" s="7">
        <v>64.385579589572927</v>
      </c>
      <c r="Q125" s="9">
        <v>0.97237883498729349</v>
      </c>
      <c r="R125" s="14"/>
      <c r="X125" s="5"/>
    </row>
    <row r="126" spans="1:24" x14ac:dyDescent="0.25">
      <c r="A126" s="5" t="s">
        <v>21</v>
      </c>
      <c r="B126" s="1" t="s">
        <v>22</v>
      </c>
      <c r="C126" t="s">
        <v>29</v>
      </c>
      <c r="D126" s="11" t="s">
        <v>24</v>
      </c>
      <c r="E126" s="1" t="s">
        <v>25</v>
      </c>
      <c r="K126" t="s">
        <v>26</v>
      </c>
      <c r="L126" t="s">
        <v>27</v>
      </c>
      <c r="M126" s="15" t="s">
        <v>28</v>
      </c>
      <c r="N126" s="42">
        <v>37</v>
      </c>
      <c r="O126" s="7">
        <v>67.492201886579721</v>
      </c>
      <c r="P126" s="7">
        <v>65.395787139689574</v>
      </c>
      <c r="Q126" s="9">
        <v>0.96893841527924718</v>
      </c>
      <c r="R126" s="14"/>
      <c r="X126" s="5"/>
    </row>
    <row r="127" spans="1:24" x14ac:dyDescent="0.25">
      <c r="A127" s="5" t="s">
        <v>21</v>
      </c>
      <c r="B127" s="1" t="s">
        <v>22</v>
      </c>
      <c r="C127" t="s">
        <v>29</v>
      </c>
      <c r="D127" s="11" t="s">
        <v>24</v>
      </c>
      <c r="E127" s="1" t="s">
        <v>25</v>
      </c>
      <c r="K127" t="s">
        <v>26</v>
      </c>
      <c r="L127" t="s">
        <v>27</v>
      </c>
      <c r="M127" s="15" t="s">
        <v>28</v>
      </c>
      <c r="N127" s="42">
        <v>38</v>
      </c>
      <c r="O127" s="7">
        <v>66.454068148983396</v>
      </c>
      <c r="P127" s="7">
        <v>64.56340956340955</v>
      </c>
      <c r="Q127" s="9">
        <v>0.97154939286282405</v>
      </c>
      <c r="R127" s="14"/>
      <c r="X127" s="5"/>
    </row>
    <row r="128" spans="1:24" x14ac:dyDescent="0.25">
      <c r="A128" s="5" t="s">
        <v>21</v>
      </c>
      <c r="B128" s="1" t="s">
        <v>22</v>
      </c>
      <c r="C128" t="s">
        <v>29</v>
      </c>
      <c r="D128" s="11" t="s">
        <v>24</v>
      </c>
      <c r="E128" s="1" t="s">
        <v>25</v>
      </c>
      <c r="K128" t="s">
        <v>26</v>
      </c>
      <c r="L128" t="s">
        <v>27</v>
      </c>
      <c r="M128" s="15" t="s">
        <v>28</v>
      </c>
      <c r="N128" s="42">
        <v>39</v>
      </c>
      <c r="O128" s="7">
        <v>69.783175157180082</v>
      </c>
      <c r="P128" s="7">
        <v>67.925222316548457</v>
      </c>
      <c r="Q128" s="9">
        <v>0.97337534675877446</v>
      </c>
      <c r="R128" s="14"/>
      <c r="X128" s="5"/>
    </row>
    <row r="129" spans="1:24" x14ac:dyDescent="0.25">
      <c r="A129" s="5" t="s">
        <v>21</v>
      </c>
      <c r="B129" s="1" t="s">
        <v>22</v>
      </c>
      <c r="C129" t="s">
        <v>29</v>
      </c>
      <c r="D129" s="11" t="s">
        <v>24</v>
      </c>
      <c r="E129" s="1" t="s">
        <v>25</v>
      </c>
      <c r="K129" t="s">
        <v>26</v>
      </c>
      <c r="L129" t="s">
        <v>27</v>
      </c>
      <c r="M129" s="15" t="s">
        <v>28</v>
      </c>
      <c r="N129" s="42">
        <v>40</v>
      </c>
      <c r="O129" s="7">
        <v>67.193833616869341</v>
      </c>
      <c r="P129" s="7">
        <v>65.121486545159527</v>
      </c>
      <c r="Q129" s="9">
        <v>0.96915867185780658</v>
      </c>
      <c r="R129" s="14"/>
      <c r="X129" s="5"/>
    </row>
    <row r="130" spans="1:24" x14ac:dyDescent="0.25">
      <c r="A130" s="5" t="s">
        <v>21</v>
      </c>
      <c r="B130" s="1" t="s">
        <v>22</v>
      </c>
      <c r="C130" t="s">
        <v>29</v>
      </c>
      <c r="D130" s="11" t="s">
        <v>24</v>
      </c>
      <c r="E130" s="1" t="s">
        <v>25</v>
      </c>
      <c r="K130" t="s">
        <v>26</v>
      </c>
      <c r="L130" t="s">
        <v>27</v>
      </c>
      <c r="M130" s="15" t="s">
        <v>28</v>
      </c>
      <c r="N130" s="42">
        <v>41</v>
      </c>
      <c r="O130" s="7">
        <v>59.811861623667596</v>
      </c>
      <c r="P130" s="7">
        <v>57.518608607176368</v>
      </c>
      <c r="Q130" s="9">
        <v>0.96165889249660497</v>
      </c>
      <c r="R130" s="14"/>
      <c r="X130" s="5"/>
    </row>
    <row r="131" spans="1:24" x14ac:dyDescent="0.25">
      <c r="A131" s="5" t="s">
        <v>21</v>
      </c>
      <c r="B131" s="1" t="s">
        <v>22</v>
      </c>
      <c r="C131" t="s">
        <v>29</v>
      </c>
      <c r="D131" s="11" t="s">
        <v>24</v>
      </c>
      <c r="E131" s="1" t="s">
        <v>25</v>
      </c>
      <c r="K131" t="s">
        <v>26</v>
      </c>
      <c r="L131" t="s">
        <v>27</v>
      </c>
      <c r="M131" s="15" t="s">
        <v>28</v>
      </c>
      <c r="N131" s="42">
        <v>42</v>
      </c>
      <c r="O131" s="7">
        <v>65.701005729855353</v>
      </c>
      <c r="P131" s="7">
        <v>63.750131337010771</v>
      </c>
      <c r="Q131" s="9">
        <v>0.97030678037310347</v>
      </c>
      <c r="R131" s="14"/>
      <c r="X131" s="5"/>
    </row>
    <row r="132" spans="1:24" x14ac:dyDescent="0.25">
      <c r="A132" s="5" t="s">
        <v>21</v>
      </c>
      <c r="B132" s="1" t="s">
        <v>22</v>
      </c>
      <c r="C132" t="s">
        <v>29</v>
      </c>
      <c r="D132" s="11" t="s">
        <v>24</v>
      </c>
      <c r="E132" s="1" t="s">
        <v>25</v>
      </c>
      <c r="K132" t="s">
        <v>26</v>
      </c>
      <c r="L132" t="s">
        <v>27</v>
      </c>
      <c r="M132" s="15" t="s">
        <v>28</v>
      </c>
      <c r="N132" s="42">
        <v>43</v>
      </c>
      <c r="O132" s="7">
        <v>69.281345153728012</v>
      </c>
      <c r="P132" s="7">
        <v>67.505114122761185</v>
      </c>
      <c r="Q132" s="9">
        <v>0.97436205912247287</v>
      </c>
      <c r="R132" s="14"/>
      <c r="X132" s="5"/>
    </row>
    <row r="133" spans="1:24" x14ac:dyDescent="0.25">
      <c r="A133" s="5" t="s">
        <v>21</v>
      </c>
      <c r="B133" s="1" t="s">
        <v>22</v>
      </c>
      <c r="C133" t="s">
        <v>29</v>
      </c>
      <c r="D133" s="11" t="s">
        <v>24</v>
      </c>
      <c r="E133" s="1" t="s">
        <v>25</v>
      </c>
      <c r="K133" t="s">
        <v>26</v>
      </c>
      <c r="L133" t="s">
        <v>27</v>
      </c>
      <c r="M133" s="15" t="s">
        <v>28</v>
      </c>
      <c r="N133" s="42">
        <v>44</v>
      </c>
      <c r="O133" s="7">
        <v>65.151957919345421</v>
      </c>
      <c r="P133" s="7">
        <v>62.79566891501949</v>
      </c>
      <c r="Q133" s="9">
        <v>0.96383394943797562</v>
      </c>
      <c r="R133" s="14"/>
      <c r="X133" s="5"/>
    </row>
    <row r="134" spans="1:24" x14ac:dyDescent="0.25">
      <c r="A134" s="5" t="s">
        <v>21</v>
      </c>
      <c r="B134" s="1" t="s">
        <v>22</v>
      </c>
      <c r="C134" t="s">
        <v>29</v>
      </c>
      <c r="D134" s="11" t="s">
        <v>24</v>
      </c>
      <c r="E134" s="1" t="s">
        <v>25</v>
      </c>
      <c r="K134" t="s">
        <v>26</v>
      </c>
      <c r="L134" t="s">
        <v>27</v>
      </c>
      <c r="M134" s="15" t="s">
        <v>28</v>
      </c>
      <c r="N134" s="42">
        <v>45</v>
      </c>
      <c r="O134" s="7">
        <v>68.25313533084956</v>
      </c>
      <c r="P134" s="7">
        <v>66.352828781330146</v>
      </c>
      <c r="Q134" s="9">
        <v>0.97215795962620788</v>
      </c>
      <c r="R134" s="14"/>
      <c r="X134" s="5"/>
    </row>
    <row r="135" spans="1:24" x14ac:dyDescent="0.25">
      <c r="A135" s="5" t="s">
        <v>21</v>
      </c>
      <c r="B135" s="1" t="s">
        <v>22</v>
      </c>
      <c r="C135" t="s">
        <v>29</v>
      </c>
      <c r="D135" s="11" t="s">
        <v>24</v>
      </c>
      <c r="E135" s="1" t="s">
        <v>25</v>
      </c>
      <c r="K135" t="s">
        <v>26</v>
      </c>
      <c r="L135" t="s">
        <v>27</v>
      </c>
      <c r="M135" s="15" t="s">
        <v>28</v>
      </c>
      <c r="N135" s="42">
        <v>46</v>
      </c>
      <c r="O135" s="7">
        <v>60.172713797770186</v>
      </c>
      <c r="P135" s="7">
        <v>57.99239543726236</v>
      </c>
      <c r="Q135" s="9">
        <v>0.96376566348934356</v>
      </c>
      <c r="R135" s="14"/>
      <c r="X135" s="5"/>
    </row>
    <row r="136" spans="1:24" x14ac:dyDescent="0.25">
      <c r="A136" s="5" t="s">
        <v>21</v>
      </c>
      <c r="B136" s="1" t="s">
        <v>22</v>
      </c>
      <c r="C136" t="s">
        <v>29</v>
      </c>
      <c r="D136" s="11" t="s">
        <v>24</v>
      </c>
      <c r="E136" s="1" t="s">
        <v>25</v>
      </c>
      <c r="K136" t="s">
        <v>26</v>
      </c>
      <c r="L136" t="s">
        <v>27</v>
      </c>
      <c r="M136" s="15" t="s">
        <v>28</v>
      </c>
      <c r="N136" s="42">
        <v>47</v>
      </c>
      <c r="O136" s="7">
        <v>66.380006122846567</v>
      </c>
      <c r="P136" s="7">
        <v>64.133541432961024</v>
      </c>
      <c r="Q136" s="9">
        <v>0.96615751005313089</v>
      </c>
      <c r="R136" s="14"/>
      <c r="X136" s="5"/>
    </row>
    <row r="137" spans="1:24" x14ac:dyDescent="0.25">
      <c r="A137" s="5" t="s">
        <v>21</v>
      </c>
      <c r="B137" s="1" t="s">
        <v>22</v>
      </c>
      <c r="C137" t="s">
        <v>29</v>
      </c>
      <c r="D137" s="11" t="s">
        <v>24</v>
      </c>
      <c r="E137" s="1" t="s">
        <v>25</v>
      </c>
      <c r="K137" t="s">
        <v>26</v>
      </c>
      <c r="L137" t="s">
        <v>27</v>
      </c>
      <c r="M137" s="15" t="s">
        <v>28</v>
      </c>
      <c r="N137" s="42">
        <v>48</v>
      </c>
      <c r="O137" s="7">
        <v>66.047973354105764</v>
      </c>
      <c r="P137" s="7">
        <v>63.717193670918014</v>
      </c>
      <c r="Q137" s="9">
        <v>0.96471080693586697</v>
      </c>
      <c r="R137" s="14"/>
      <c r="X137" s="5"/>
    </row>
    <row r="138" spans="1:24" x14ac:dyDescent="0.25">
      <c r="A138" s="5" t="s">
        <v>21</v>
      </c>
      <c r="B138" s="1" t="s">
        <v>22</v>
      </c>
      <c r="C138" t="s">
        <v>29</v>
      </c>
      <c r="D138" s="11" t="s">
        <v>24</v>
      </c>
      <c r="E138" s="1" t="s">
        <v>25</v>
      </c>
      <c r="K138" t="s">
        <v>26</v>
      </c>
      <c r="L138" t="s">
        <v>27</v>
      </c>
      <c r="M138" s="15" t="s">
        <v>28</v>
      </c>
      <c r="N138" s="42">
        <v>49</v>
      </c>
      <c r="O138" s="7">
        <v>66.047973354105679</v>
      </c>
      <c r="P138" s="7">
        <v>63.857369255150552</v>
      </c>
      <c r="Q138" s="9">
        <v>0.96683313676847349</v>
      </c>
      <c r="R138" s="14"/>
      <c r="X138" s="5"/>
    </row>
    <row r="139" spans="1:24" x14ac:dyDescent="0.25">
      <c r="A139" s="5" t="s">
        <v>21</v>
      </c>
      <c r="B139" s="1" t="s">
        <v>22</v>
      </c>
      <c r="C139" t="s">
        <v>29</v>
      </c>
      <c r="D139" s="11" t="s">
        <v>24</v>
      </c>
      <c r="E139" s="1" t="s">
        <v>25</v>
      </c>
      <c r="K139" t="s">
        <v>26</v>
      </c>
      <c r="L139" t="s">
        <v>27</v>
      </c>
      <c r="M139" s="15" t="s">
        <v>28</v>
      </c>
      <c r="N139" s="42">
        <v>50</v>
      </c>
      <c r="O139" s="7">
        <v>70.035838430653982</v>
      </c>
      <c r="P139" s="7">
        <v>67.943188726798411</v>
      </c>
      <c r="Q139" s="9">
        <v>0.97012030196614829</v>
      </c>
      <c r="R139" s="14"/>
      <c r="X139" s="5"/>
    </row>
    <row r="140" spans="1:24" x14ac:dyDescent="0.25">
      <c r="A140" s="5" t="s">
        <v>21</v>
      </c>
      <c r="B140" s="1" t="s">
        <v>22</v>
      </c>
      <c r="C140" t="s">
        <v>29</v>
      </c>
      <c r="D140" s="11" t="s">
        <v>24</v>
      </c>
      <c r="E140" s="1" t="s">
        <v>25</v>
      </c>
      <c r="K140" t="s">
        <v>26</v>
      </c>
      <c r="L140" t="s">
        <v>27</v>
      </c>
      <c r="M140" s="15" t="s">
        <v>28</v>
      </c>
      <c r="N140" s="42">
        <v>51</v>
      </c>
      <c r="O140" s="7">
        <v>69.408846630839193</v>
      </c>
      <c r="P140" s="7">
        <v>50.865591397849471</v>
      </c>
      <c r="Q140" s="9">
        <v>0.7328401762441803</v>
      </c>
      <c r="R140" s="14"/>
      <c r="X140" s="5"/>
    </row>
    <row r="141" spans="1:24" x14ac:dyDescent="0.25">
      <c r="A141" s="5" t="s">
        <v>21</v>
      </c>
      <c r="B141" s="1" t="s">
        <v>22</v>
      </c>
      <c r="C141" t="s">
        <v>29</v>
      </c>
      <c r="D141" s="11" t="s">
        <v>24</v>
      </c>
      <c r="E141" s="1" t="s">
        <v>25</v>
      </c>
      <c r="K141" t="s">
        <v>26</v>
      </c>
      <c r="L141" t="s">
        <v>27</v>
      </c>
      <c r="M141" s="15" t="s">
        <v>28</v>
      </c>
      <c r="N141" s="42">
        <v>52</v>
      </c>
      <c r="O141" s="7">
        <v>61.581920903954803</v>
      </c>
      <c r="P141" s="7">
        <v>59.1779935275081</v>
      </c>
      <c r="Q141" s="9">
        <v>0.96096374810724161</v>
      </c>
      <c r="R141" s="14"/>
      <c r="X141" s="5"/>
    </row>
    <row r="142" spans="1:24" x14ac:dyDescent="0.25">
      <c r="A142" s="5" t="s">
        <v>21</v>
      </c>
      <c r="B142" s="1" t="s">
        <v>22</v>
      </c>
      <c r="C142" t="s">
        <v>29</v>
      </c>
      <c r="D142" s="11" t="s">
        <v>24</v>
      </c>
      <c r="E142" s="1" t="s">
        <v>25</v>
      </c>
      <c r="K142" t="s">
        <v>26</v>
      </c>
      <c r="L142" t="s">
        <v>27</v>
      </c>
      <c r="M142" s="15" t="s">
        <v>28</v>
      </c>
      <c r="N142" s="42">
        <v>53</v>
      </c>
      <c r="O142" s="7">
        <v>57.181088314005343</v>
      </c>
      <c r="P142" s="7">
        <v>54.68421052631578</v>
      </c>
      <c r="Q142" s="9">
        <v>0.95633385335413412</v>
      </c>
      <c r="R142" s="14"/>
      <c r="X142" s="5"/>
    </row>
    <row r="143" spans="1:24" x14ac:dyDescent="0.25">
      <c r="A143" s="5" t="s">
        <v>21</v>
      </c>
      <c r="B143" s="1" t="s">
        <v>22</v>
      </c>
      <c r="C143" t="s">
        <v>29</v>
      </c>
      <c r="D143" s="11" t="s">
        <v>24</v>
      </c>
      <c r="E143" s="1" t="s">
        <v>25</v>
      </c>
      <c r="K143" t="s">
        <v>26</v>
      </c>
      <c r="L143" t="s">
        <v>27</v>
      </c>
      <c r="M143" s="15" t="s">
        <v>28</v>
      </c>
      <c r="N143" s="42">
        <v>54</v>
      </c>
      <c r="O143" s="7">
        <v>62.113659022931202</v>
      </c>
      <c r="P143" s="7">
        <v>59.556331006979057</v>
      </c>
      <c r="Q143" s="9">
        <v>0.95882825040128405</v>
      </c>
      <c r="R143" s="14"/>
      <c r="X143" s="5"/>
    </row>
    <row r="144" spans="1:24" x14ac:dyDescent="0.25">
      <c r="A144" s="5" t="s">
        <v>21</v>
      </c>
      <c r="B144" s="1" t="s">
        <v>22</v>
      </c>
      <c r="C144" t="s">
        <v>29</v>
      </c>
      <c r="D144" s="11" t="s">
        <v>24</v>
      </c>
      <c r="E144" s="1" t="s">
        <v>25</v>
      </c>
      <c r="K144" t="s">
        <v>26</v>
      </c>
      <c r="L144" t="s">
        <v>27</v>
      </c>
      <c r="M144" s="15" t="s">
        <v>28</v>
      </c>
      <c r="N144" s="42">
        <v>55</v>
      </c>
      <c r="O144" s="7">
        <v>60.943257184966846</v>
      </c>
      <c r="P144" s="7">
        <v>58.75</v>
      </c>
      <c r="Q144" s="9">
        <v>0.9640114873035065</v>
      </c>
      <c r="R144" s="14"/>
      <c r="X144" s="5"/>
    </row>
    <row r="145" spans="1:24" x14ac:dyDescent="0.25">
      <c r="A145" s="5" t="s">
        <v>21</v>
      </c>
      <c r="B145" s="1" t="s">
        <v>22</v>
      </c>
      <c r="C145" t="s">
        <v>29</v>
      </c>
      <c r="D145" s="11" t="s">
        <v>24</v>
      </c>
      <c r="E145" s="1" t="s">
        <v>25</v>
      </c>
      <c r="K145" t="s">
        <v>26</v>
      </c>
      <c r="L145" t="s">
        <v>27</v>
      </c>
      <c r="M145" s="15" t="s">
        <v>28</v>
      </c>
      <c r="N145" s="42">
        <v>56</v>
      </c>
      <c r="O145" s="7">
        <v>54.802259887005647</v>
      </c>
      <c r="P145" s="7">
        <v>51.422222222222217</v>
      </c>
      <c r="Q145" s="9">
        <v>0.9383230240549828</v>
      </c>
      <c r="R145" s="14"/>
      <c r="X145" s="5"/>
    </row>
    <row r="146" spans="1:24" x14ac:dyDescent="0.25">
      <c r="A146" s="5" t="s">
        <v>21</v>
      </c>
      <c r="B146" s="1" t="s">
        <v>22</v>
      </c>
      <c r="C146" t="s">
        <v>29</v>
      </c>
      <c r="D146" s="11" t="s">
        <v>24</v>
      </c>
      <c r="E146" s="1" t="s">
        <v>25</v>
      </c>
      <c r="K146" t="s">
        <v>26</v>
      </c>
      <c r="L146" t="s">
        <v>27</v>
      </c>
      <c r="M146" s="15" t="s">
        <v>28</v>
      </c>
      <c r="N146" s="42">
        <v>57</v>
      </c>
      <c r="O146" s="7">
        <v>63.453389830508478</v>
      </c>
      <c r="P146" s="7">
        <v>59.812499999999979</v>
      </c>
      <c r="Q146" s="9">
        <v>0.94262103505843031</v>
      </c>
      <c r="R146" s="14"/>
      <c r="X146" s="5"/>
    </row>
    <row r="147" spans="1:24" x14ac:dyDescent="0.25">
      <c r="A147" s="5" t="s">
        <v>21</v>
      </c>
      <c r="B147" s="1" t="s">
        <v>22</v>
      </c>
      <c r="C147" t="s">
        <v>29</v>
      </c>
      <c r="D147" s="11" t="s">
        <v>24</v>
      </c>
      <c r="E147" s="1" t="s">
        <v>25</v>
      </c>
      <c r="K147" t="s">
        <v>26</v>
      </c>
      <c r="L147" t="s">
        <v>27</v>
      </c>
      <c r="M147" s="15" t="s">
        <v>28</v>
      </c>
      <c r="N147" s="42">
        <v>58</v>
      </c>
      <c r="O147" s="7">
        <v>63.543332267348895</v>
      </c>
      <c r="P147" s="7">
        <v>60.493070629487391</v>
      </c>
      <c r="Q147" s="9">
        <v>0.95199714070662844</v>
      </c>
      <c r="R147" s="14"/>
      <c r="X147" s="5"/>
    </row>
    <row r="148" spans="1:24" x14ac:dyDescent="0.25">
      <c r="A148" s="5" t="s">
        <v>21</v>
      </c>
      <c r="B148" s="1" t="s">
        <v>22</v>
      </c>
      <c r="C148" t="s">
        <v>29</v>
      </c>
      <c r="D148" s="11" t="s">
        <v>24</v>
      </c>
      <c r="E148" s="1" t="s">
        <v>25</v>
      </c>
      <c r="K148" t="s">
        <v>26</v>
      </c>
      <c r="L148" t="s">
        <v>27</v>
      </c>
      <c r="M148" s="15" t="s">
        <v>28</v>
      </c>
      <c r="N148" s="42">
        <v>59</v>
      </c>
      <c r="O148" s="7">
        <v>57.869249394673126</v>
      </c>
      <c r="P148" s="7">
        <v>53.98571428571428</v>
      </c>
      <c r="Q148" s="9">
        <v>0.93289121338912118</v>
      </c>
      <c r="R148" s="14"/>
      <c r="X148" s="5"/>
    </row>
    <row r="149" spans="1:24" x14ac:dyDescent="0.25">
      <c r="A149" s="5" t="s">
        <v>21</v>
      </c>
      <c r="B149" s="1" t="s">
        <v>22</v>
      </c>
      <c r="C149" t="s">
        <v>29</v>
      </c>
      <c r="D149" s="11" t="s">
        <v>24</v>
      </c>
      <c r="E149" s="1" t="s">
        <v>25</v>
      </c>
      <c r="K149" t="s">
        <v>26</v>
      </c>
      <c r="L149" t="s">
        <v>27</v>
      </c>
      <c r="M149" s="15" t="s">
        <v>28</v>
      </c>
      <c r="N149" s="42">
        <v>60</v>
      </c>
      <c r="O149" s="7">
        <v>61.393596986817322</v>
      </c>
      <c r="P149" s="7">
        <v>58.652777777777779</v>
      </c>
      <c r="Q149" s="9">
        <v>0.95535659509202464</v>
      </c>
      <c r="R149" s="14"/>
      <c r="X149" s="5"/>
    </row>
    <row r="150" spans="1:24" x14ac:dyDescent="0.25">
      <c r="A150" s="5" t="s">
        <v>21</v>
      </c>
      <c r="B150" s="1" t="s">
        <v>22</v>
      </c>
      <c r="C150" t="s">
        <v>29</v>
      </c>
      <c r="D150" s="11" t="s">
        <v>24</v>
      </c>
      <c r="E150" s="1" t="s">
        <v>25</v>
      </c>
      <c r="K150" t="s">
        <v>26</v>
      </c>
      <c r="L150" t="s">
        <v>27</v>
      </c>
      <c r="M150" s="15" t="s">
        <v>28</v>
      </c>
      <c r="N150" s="42">
        <v>61</v>
      </c>
      <c r="O150" s="7">
        <v>57.757496740547595</v>
      </c>
      <c r="P150" s="7">
        <v>55.305628517823635</v>
      </c>
      <c r="Q150" s="9">
        <v>0.95754891813026466</v>
      </c>
      <c r="R150" s="14"/>
      <c r="X150" s="5"/>
    </row>
    <row r="151" spans="1:24" x14ac:dyDescent="0.25">
      <c r="A151" s="5" t="s">
        <v>21</v>
      </c>
      <c r="B151" s="1" t="s">
        <v>22</v>
      </c>
      <c r="C151" t="s">
        <v>29</v>
      </c>
      <c r="D151" s="11" t="s">
        <v>24</v>
      </c>
      <c r="E151" s="1" t="s">
        <v>25</v>
      </c>
      <c r="K151" t="s">
        <v>26</v>
      </c>
      <c r="L151" t="s">
        <v>27</v>
      </c>
      <c r="M151" s="15" t="s">
        <v>28</v>
      </c>
      <c r="N151" s="42">
        <v>62</v>
      </c>
      <c r="O151" s="7">
        <v>55.932203389830512</v>
      </c>
      <c r="P151" s="7">
        <v>53</v>
      </c>
      <c r="Q151" s="9">
        <v>0.94757575757575752</v>
      </c>
      <c r="R151" s="14"/>
      <c r="X151" s="5"/>
    </row>
    <row r="152" spans="1:24" x14ac:dyDescent="0.25">
      <c r="A152" s="5" t="s">
        <v>21</v>
      </c>
      <c r="B152" s="1" t="s">
        <v>22</v>
      </c>
      <c r="C152" t="s">
        <v>29</v>
      </c>
      <c r="D152" s="11" t="s">
        <v>24</v>
      </c>
      <c r="E152" s="1" t="s">
        <v>25</v>
      </c>
      <c r="K152" t="s">
        <v>26</v>
      </c>
      <c r="L152" t="s">
        <v>27</v>
      </c>
      <c r="M152" s="15" t="s">
        <v>28</v>
      </c>
      <c r="N152" s="42">
        <v>63</v>
      </c>
      <c r="O152" s="7">
        <v>62.113659022931202</v>
      </c>
      <c r="P152" s="7">
        <v>57.911764705882348</v>
      </c>
      <c r="Q152" s="9">
        <v>0.9323515248796147</v>
      </c>
      <c r="R152" s="14"/>
      <c r="X152" s="5"/>
    </row>
    <row r="153" spans="1:24" x14ac:dyDescent="0.25">
      <c r="A153" s="5" t="s">
        <v>21</v>
      </c>
      <c r="B153" s="1" t="s">
        <v>22</v>
      </c>
      <c r="C153" t="s">
        <v>29</v>
      </c>
      <c r="D153" s="11" t="s">
        <v>24</v>
      </c>
      <c r="E153" s="1" t="s">
        <v>25</v>
      </c>
      <c r="K153" t="s">
        <v>26</v>
      </c>
      <c r="L153" t="s">
        <v>27</v>
      </c>
      <c r="M153" s="15" t="s">
        <v>28</v>
      </c>
      <c r="N153" s="42">
        <v>64</v>
      </c>
      <c r="O153" s="7">
        <v>64.146023468057351</v>
      </c>
      <c r="P153" s="7">
        <v>60.8849715099715</v>
      </c>
      <c r="Q153" s="9">
        <v>0.9491620558566698</v>
      </c>
      <c r="R153" s="14"/>
      <c r="X153" s="5"/>
    </row>
    <row r="154" spans="1:24" x14ac:dyDescent="0.25">
      <c r="A154" s="5" t="s">
        <v>21</v>
      </c>
      <c r="B154" s="1" t="s">
        <v>22</v>
      </c>
      <c r="C154" t="s">
        <v>29</v>
      </c>
      <c r="D154" s="11" t="s">
        <v>24</v>
      </c>
      <c r="E154" s="1" t="s">
        <v>25</v>
      </c>
      <c r="K154" t="s">
        <v>26</v>
      </c>
      <c r="L154" t="s">
        <v>27</v>
      </c>
      <c r="M154" s="15" t="s">
        <v>28</v>
      </c>
      <c r="N154" s="42">
        <v>65</v>
      </c>
      <c r="O154" s="7">
        <v>58.911145351823322</v>
      </c>
      <c r="P154" s="7">
        <v>57.184265010351979</v>
      </c>
      <c r="Q154" s="9">
        <v>0.97068669551138009</v>
      </c>
      <c r="R154" s="14"/>
      <c r="X154" s="5"/>
    </row>
    <row r="155" spans="1:24" x14ac:dyDescent="0.25">
      <c r="A155" s="5" t="s">
        <v>21</v>
      </c>
      <c r="B155" s="1" t="s">
        <v>22</v>
      </c>
      <c r="C155" t="s">
        <v>29</v>
      </c>
      <c r="D155" s="11" t="s">
        <v>24</v>
      </c>
      <c r="E155" s="1" t="s">
        <v>25</v>
      </c>
      <c r="K155" t="s">
        <v>26</v>
      </c>
      <c r="L155" t="s">
        <v>27</v>
      </c>
      <c r="M155" s="15" t="s">
        <v>28</v>
      </c>
      <c r="N155" s="42">
        <v>66</v>
      </c>
      <c r="O155" s="7">
        <v>58.568738229755176</v>
      </c>
      <c r="P155" s="7">
        <v>53.518518518518519</v>
      </c>
      <c r="Q155" s="9">
        <v>0.91377277599142559</v>
      </c>
      <c r="R155" s="14"/>
      <c r="X155" s="5"/>
    </row>
    <row r="156" spans="1:24" x14ac:dyDescent="0.25">
      <c r="A156" s="5" t="s">
        <v>21</v>
      </c>
      <c r="B156" s="1" t="s">
        <v>22</v>
      </c>
      <c r="C156" t="s">
        <v>29</v>
      </c>
      <c r="D156" s="11" t="s">
        <v>24</v>
      </c>
      <c r="E156" s="1" t="s">
        <v>25</v>
      </c>
      <c r="K156" t="s">
        <v>26</v>
      </c>
      <c r="L156" t="s">
        <v>27</v>
      </c>
      <c r="M156" s="15" t="s">
        <v>28</v>
      </c>
      <c r="N156" s="42">
        <v>67</v>
      </c>
      <c r="O156" s="7">
        <v>60.290556900726401</v>
      </c>
      <c r="P156" s="7">
        <v>55.399999999999991</v>
      </c>
      <c r="Q156" s="9">
        <v>0.91888353413654589</v>
      </c>
      <c r="R156" s="14"/>
      <c r="X156" s="5"/>
    </row>
    <row r="157" spans="1:24" x14ac:dyDescent="0.25">
      <c r="A157" s="5" t="s">
        <v>21</v>
      </c>
      <c r="B157" s="1" t="s">
        <v>22</v>
      </c>
      <c r="C157" t="s">
        <v>29</v>
      </c>
      <c r="D157" s="11" t="s">
        <v>24</v>
      </c>
      <c r="E157" s="1" t="s">
        <v>25</v>
      </c>
      <c r="K157" t="s">
        <v>26</v>
      </c>
      <c r="L157" t="s">
        <v>27</v>
      </c>
      <c r="M157" s="15" t="s">
        <v>28</v>
      </c>
      <c r="N157" s="42">
        <v>68</v>
      </c>
      <c r="O157" s="7">
        <v>59.576669053871242</v>
      </c>
      <c r="P157" s="7">
        <v>57.416427927509474</v>
      </c>
      <c r="Q157" s="9">
        <v>0.96374014927876539</v>
      </c>
      <c r="R157" s="14"/>
      <c r="X157" s="5"/>
    </row>
    <row r="158" spans="1:24" x14ac:dyDescent="0.25">
      <c r="A158" s="5" t="s">
        <v>21</v>
      </c>
      <c r="B158" s="1" t="s">
        <v>22</v>
      </c>
      <c r="C158" t="s">
        <v>29</v>
      </c>
      <c r="D158" s="11" t="s">
        <v>24</v>
      </c>
      <c r="E158" s="1" t="s">
        <v>25</v>
      </c>
      <c r="K158" t="s">
        <v>26</v>
      </c>
      <c r="L158" t="s">
        <v>27</v>
      </c>
      <c r="M158" s="15" t="s">
        <v>28</v>
      </c>
      <c r="N158" s="42">
        <v>69</v>
      </c>
      <c r="O158" s="7">
        <v>54.269267668692045</v>
      </c>
      <c r="P158" s="7">
        <v>52.054765655402747</v>
      </c>
      <c r="Q158" s="9">
        <v>0.95919417916584782</v>
      </c>
      <c r="R158" s="14"/>
      <c r="X158" s="5"/>
    </row>
    <row r="159" spans="1:24" x14ac:dyDescent="0.25">
      <c r="A159" s="5" t="s">
        <v>21</v>
      </c>
      <c r="B159" s="1" t="s">
        <v>22</v>
      </c>
      <c r="C159" t="s">
        <v>29</v>
      </c>
      <c r="D159" s="11" t="s">
        <v>24</v>
      </c>
      <c r="E159" s="1" t="s">
        <v>25</v>
      </c>
      <c r="K159" t="s">
        <v>26</v>
      </c>
      <c r="L159" t="s">
        <v>27</v>
      </c>
      <c r="M159" s="15" t="s">
        <v>28</v>
      </c>
      <c r="N159" s="42">
        <v>70</v>
      </c>
      <c r="O159" s="7">
        <v>50.99040228711457</v>
      </c>
      <c r="P159" s="7">
        <v>48.300396853615901</v>
      </c>
      <c r="Q159" s="9">
        <v>0.94724486740951952</v>
      </c>
      <c r="R159" s="14"/>
      <c r="X159" s="5"/>
    </row>
    <row r="160" spans="1:24" x14ac:dyDescent="0.25">
      <c r="A160" s="5" t="s">
        <v>21</v>
      </c>
      <c r="B160" s="1" t="s">
        <v>22</v>
      </c>
      <c r="C160" t="s">
        <v>29</v>
      </c>
      <c r="D160" s="11" t="s">
        <v>24</v>
      </c>
      <c r="E160" s="1" t="s">
        <v>25</v>
      </c>
      <c r="K160" t="s">
        <v>26</v>
      </c>
      <c r="L160" t="s">
        <v>27</v>
      </c>
      <c r="M160" s="15" t="s">
        <v>28</v>
      </c>
      <c r="N160" s="42">
        <v>71</v>
      </c>
      <c r="O160" s="7">
        <v>55.228653661656544</v>
      </c>
      <c r="P160" s="7">
        <v>51.934550153542759</v>
      </c>
      <c r="Q160" s="9">
        <v>0.94035517272801505</v>
      </c>
      <c r="R160" s="14"/>
      <c r="X160" s="5"/>
    </row>
    <row r="161" spans="1:24" x14ac:dyDescent="0.25">
      <c r="A161" s="5" t="s">
        <v>21</v>
      </c>
      <c r="B161" s="1" t="s">
        <v>22</v>
      </c>
      <c r="C161" t="s">
        <v>29</v>
      </c>
      <c r="D161" s="11" t="s">
        <v>24</v>
      </c>
      <c r="E161" s="1" t="s">
        <v>25</v>
      </c>
      <c r="K161" t="s">
        <v>26</v>
      </c>
      <c r="L161" t="s">
        <v>27</v>
      </c>
      <c r="M161" s="15" t="s">
        <v>28</v>
      </c>
      <c r="N161" s="42">
        <v>72</v>
      </c>
      <c r="O161" s="7">
        <v>63.020030816640983</v>
      </c>
      <c r="P161" s="7">
        <v>59.55907482062819</v>
      </c>
      <c r="Q161" s="9">
        <v>0.94508165179921022</v>
      </c>
      <c r="R161" s="14"/>
      <c r="X161" s="5"/>
    </row>
    <row r="162" spans="1:24" x14ac:dyDescent="0.25">
      <c r="A162" s="5" t="s">
        <v>21</v>
      </c>
      <c r="B162" s="1" t="s">
        <v>22</v>
      </c>
      <c r="C162" t="s">
        <v>29</v>
      </c>
      <c r="D162" s="11" t="s">
        <v>24</v>
      </c>
      <c r="E162" s="1" t="s">
        <v>25</v>
      </c>
      <c r="K162" t="s">
        <v>26</v>
      </c>
      <c r="L162" t="s">
        <v>27</v>
      </c>
      <c r="M162" s="15" t="s">
        <v>28</v>
      </c>
      <c r="N162" s="42">
        <v>73</v>
      </c>
      <c r="O162" s="7">
        <v>56.086286594761184</v>
      </c>
      <c r="P162" s="7">
        <v>52.781970913992048</v>
      </c>
      <c r="Q162" s="9">
        <v>0.94108514074672611</v>
      </c>
      <c r="R162" s="14"/>
      <c r="X162" s="5"/>
    </row>
    <row r="163" spans="1:24" x14ac:dyDescent="0.25">
      <c r="A163" s="5" t="s">
        <v>21</v>
      </c>
      <c r="B163" s="1" t="s">
        <v>22</v>
      </c>
      <c r="C163" t="s">
        <v>29</v>
      </c>
      <c r="D163" s="11" t="s">
        <v>24</v>
      </c>
      <c r="E163" s="1" t="s">
        <v>25</v>
      </c>
      <c r="K163" t="s">
        <v>26</v>
      </c>
      <c r="L163" t="s">
        <v>27</v>
      </c>
      <c r="M163" s="15" t="s">
        <v>28</v>
      </c>
      <c r="N163" s="42">
        <v>74</v>
      </c>
      <c r="O163" s="7">
        <v>57.627118644067799</v>
      </c>
      <c r="P163" s="7">
        <v>54.179210520722499</v>
      </c>
      <c r="Q163" s="9">
        <v>0.9401686531537139</v>
      </c>
      <c r="R163" s="14"/>
      <c r="X163" s="5"/>
    </row>
    <row r="164" spans="1:24" x14ac:dyDescent="0.25">
      <c r="A164" s="5" t="s">
        <v>21</v>
      </c>
      <c r="B164" s="1" t="s">
        <v>22</v>
      </c>
      <c r="C164" t="s">
        <v>29</v>
      </c>
      <c r="D164" s="11" t="s">
        <v>24</v>
      </c>
      <c r="E164" s="1" t="s">
        <v>25</v>
      </c>
      <c r="K164" t="s">
        <v>26</v>
      </c>
      <c r="L164" t="s">
        <v>27</v>
      </c>
      <c r="M164" s="15" t="s">
        <v>28</v>
      </c>
      <c r="N164" s="42">
        <v>75</v>
      </c>
      <c r="O164" s="7">
        <v>63.714490331821438</v>
      </c>
      <c r="P164" s="7">
        <v>60.322898634449288</v>
      </c>
      <c r="Q164" s="9">
        <v>0.94676891112666939</v>
      </c>
      <c r="R164" s="14"/>
      <c r="X164" s="5"/>
    </row>
    <row r="165" spans="1:24" x14ac:dyDescent="0.25">
      <c r="A165" s="5" t="s">
        <v>21</v>
      </c>
      <c r="B165" s="1" t="s">
        <v>22</v>
      </c>
      <c r="C165" t="s">
        <v>29</v>
      </c>
      <c r="D165" s="11" t="s">
        <v>24</v>
      </c>
      <c r="E165" s="1" t="s">
        <v>25</v>
      </c>
      <c r="K165" t="s">
        <v>26</v>
      </c>
      <c r="L165" t="s">
        <v>27</v>
      </c>
      <c r="M165" s="15" t="s">
        <v>28</v>
      </c>
      <c r="N165" s="42">
        <v>76</v>
      </c>
      <c r="O165" s="7">
        <v>61.259079903147708</v>
      </c>
      <c r="P165" s="7">
        <v>57.703315756216192</v>
      </c>
      <c r="Q165" s="9">
        <v>0.94195531254218512</v>
      </c>
      <c r="R165" s="14"/>
      <c r="X165" s="5"/>
    </row>
    <row r="166" spans="1:24" x14ac:dyDescent="0.25">
      <c r="A166" s="5" t="s">
        <v>21</v>
      </c>
      <c r="B166" s="1" t="s">
        <v>22</v>
      </c>
      <c r="C166" t="s">
        <v>29</v>
      </c>
      <c r="D166" s="11" t="s">
        <v>24</v>
      </c>
      <c r="E166" s="1" t="s">
        <v>25</v>
      </c>
      <c r="K166" t="s">
        <v>26</v>
      </c>
      <c r="L166" t="s">
        <v>27</v>
      </c>
      <c r="M166" s="15" t="s">
        <v>28</v>
      </c>
      <c r="N166" s="42">
        <v>77</v>
      </c>
      <c r="O166" s="7">
        <v>56.610169491525419</v>
      </c>
      <c r="P166" s="7">
        <v>53.666375260092991</v>
      </c>
      <c r="Q166" s="9">
        <v>0.94799884441481641</v>
      </c>
      <c r="R166" s="14"/>
      <c r="X166" s="5"/>
    </row>
    <row r="167" spans="1:24" x14ac:dyDescent="0.25">
      <c r="A167" s="5" t="s">
        <v>21</v>
      </c>
      <c r="B167" s="1" t="s">
        <v>22</v>
      </c>
      <c r="C167" t="s">
        <v>29</v>
      </c>
      <c r="D167" s="11" t="s">
        <v>24</v>
      </c>
      <c r="E167" s="1" t="s">
        <v>25</v>
      </c>
      <c r="K167" t="s">
        <v>26</v>
      </c>
      <c r="L167" t="s">
        <v>27</v>
      </c>
      <c r="M167" s="15" t="s">
        <v>28</v>
      </c>
      <c r="N167" s="42">
        <v>78</v>
      </c>
      <c r="O167" s="7">
        <v>62.160031533307055</v>
      </c>
      <c r="P167" s="7">
        <v>58.072903023149536</v>
      </c>
      <c r="Q167" s="9">
        <v>0.9342482876964513</v>
      </c>
      <c r="R167" s="14"/>
      <c r="X167" s="5"/>
    </row>
    <row r="168" spans="1:24" x14ac:dyDescent="0.25">
      <c r="A168" s="5" t="s">
        <v>21</v>
      </c>
      <c r="B168" s="1" t="s">
        <v>22</v>
      </c>
      <c r="C168" t="s">
        <v>29</v>
      </c>
      <c r="D168" s="11" t="s">
        <v>24</v>
      </c>
      <c r="E168" s="1" t="s">
        <v>25</v>
      </c>
      <c r="K168" t="s">
        <v>26</v>
      </c>
      <c r="L168" t="s">
        <v>27</v>
      </c>
      <c r="M168" s="15" t="s">
        <v>28</v>
      </c>
      <c r="N168" s="42">
        <v>79</v>
      </c>
      <c r="O168" s="7">
        <v>54.802259887005647</v>
      </c>
      <c r="P168" s="7">
        <v>51.676111882210108</v>
      </c>
      <c r="Q168" s="9">
        <v>0.94295585599496801</v>
      </c>
      <c r="R168" s="14"/>
      <c r="X168" s="5"/>
    </row>
    <row r="169" spans="1:24" x14ac:dyDescent="0.25">
      <c r="A169" s="5" t="s">
        <v>21</v>
      </c>
      <c r="B169" s="1" t="s">
        <v>22</v>
      </c>
      <c r="C169" t="s">
        <v>29</v>
      </c>
      <c r="D169" s="11" t="s">
        <v>24</v>
      </c>
      <c r="E169" s="1" t="s">
        <v>25</v>
      </c>
      <c r="K169" t="s">
        <v>26</v>
      </c>
      <c r="L169" t="s">
        <v>27</v>
      </c>
      <c r="M169" s="15" t="s">
        <v>28</v>
      </c>
      <c r="N169" s="42">
        <v>80</v>
      </c>
      <c r="O169" s="7">
        <v>62.288135593220332</v>
      </c>
      <c r="P169" s="7">
        <v>66.25713433536464</v>
      </c>
      <c r="Q169" s="9">
        <v>1.0637199798058543</v>
      </c>
      <c r="R169" s="14"/>
      <c r="X169" s="5"/>
    </row>
    <row r="170" spans="1:24" x14ac:dyDescent="0.25">
      <c r="A170" s="5" t="s">
        <v>21</v>
      </c>
      <c r="B170" s="1" t="s">
        <v>22</v>
      </c>
      <c r="C170" t="s">
        <v>29</v>
      </c>
      <c r="D170" s="11" t="s">
        <v>24</v>
      </c>
      <c r="E170" s="1" t="s">
        <v>25</v>
      </c>
      <c r="K170" t="s">
        <v>26</v>
      </c>
      <c r="L170" t="s">
        <v>27</v>
      </c>
      <c r="M170" s="15" t="s">
        <v>28</v>
      </c>
      <c r="N170" s="42">
        <v>81</v>
      </c>
      <c r="O170" s="7">
        <v>56.654626285079203</v>
      </c>
      <c r="P170" s="7">
        <v>53.885245901639344</v>
      </c>
      <c r="Q170" s="9">
        <v>0.9511181951937222</v>
      </c>
      <c r="R170" s="14"/>
      <c r="X170" s="5"/>
    </row>
    <row r="171" spans="1:24" x14ac:dyDescent="0.25">
      <c r="A171" s="5" t="s">
        <v>21</v>
      </c>
      <c r="B171" s="1" t="s">
        <v>22</v>
      </c>
      <c r="C171" t="s">
        <v>29</v>
      </c>
      <c r="D171" s="11" t="s">
        <v>24</v>
      </c>
      <c r="E171" s="1" t="s">
        <v>25</v>
      </c>
      <c r="K171" t="s">
        <v>26</v>
      </c>
      <c r="L171" t="s">
        <v>27</v>
      </c>
      <c r="M171" s="15" t="s">
        <v>28</v>
      </c>
      <c r="N171" s="42">
        <v>82</v>
      </c>
      <c r="O171" s="7">
        <v>55.811138014527863</v>
      </c>
      <c r="P171" s="7">
        <v>52.928571428571438</v>
      </c>
      <c r="Q171" s="9">
        <v>0.94835140997830791</v>
      </c>
      <c r="R171" s="14"/>
      <c r="X171" s="5"/>
    </row>
    <row r="172" spans="1:24" x14ac:dyDescent="0.25">
      <c r="A172" s="5" t="s">
        <v>21</v>
      </c>
      <c r="B172" s="1" t="s">
        <v>22</v>
      </c>
      <c r="C172" t="s">
        <v>29</v>
      </c>
      <c r="D172" s="11" t="s">
        <v>24</v>
      </c>
      <c r="E172" s="1" t="s">
        <v>25</v>
      </c>
      <c r="K172" t="s">
        <v>26</v>
      </c>
      <c r="L172" t="s">
        <v>27</v>
      </c>
      <c r="M172" s="15" t="s">
        <v>28</v>
      </c>
      <c r="N172" s="42">
        <v>83</v>
      </c>
      <c r="O172" s="7">
        <v>59.322033898305079</v>
      </c>
      <c r="P172" s="7">
        <v>56.433333333333337</v>
      </c>
      <c r="Q172" s="9">
        <v>0.9513047619047621</v>
      </c>
      <c r="R172" s="14"/>
      <c r="X172" s="5"/>
    </row>
    <row r="173" spans="1:24" x14ac:dyDescent="0.25">
      <c r="A173" s="5" t="s">
        <v>21</v>
      </c>
      <c r="B173" s="1" t="s">
        <v>22</v>
      </c>
      <c r="C173" t="s">
        <v>29</v>
      </c>
      <c r="D173" s="11" t="s">
        <v>24</v>
      </c>
      <c r="E173" s="1" t="s">
        <v>25</v>
      </c>
      <c r="K173" t="s">
        <v>26</v>
      </c>
      <c r="L173" t="s">
        <v>27</v>
      </c>
      <c r="M173" s="15" t="s">
        <v>28</v>
      </c>
      <c r="N173" s="42">
        <v>84</v>
      </c>
      <c r="O173" s="7">
        <v>58.073148974130248</v>
      </c>
      <c r="P173" s="7">
        <v>54.236842105263165</v>
      </c>
      <c r="Q173" s="9">
        <v>0.93394009216589857</v>
      </c>
      <c r="R173" s="14"/>
      <c r="X173" s="5"/>
    </row>
    <row r="174" spans="1:24" x14ac:dyDescent="0.25">
      <c r="A174" s="5" t="s">
        <v>21</v>
      </c>
      <c r="B174" s="1" t="s">
        <v>22</v>
      </c>
      <c r="C174" t="s">
        <v>29</v>
      </c>
      <c r="D174" s="11" t="s">
        <v>24</v>
      </c>
      <c r="E174" s="1" t="s">
        <v>25</v>
      </c>
      <c r="K174" t="s">
        <v>26</v>
      </c>
      <c r="L174" t="s">
        <v>27</v>
      </c>
      <c r="M174" s="15" t="s">
        <v>28</v>
      </c>
      <c r="N174" s="42">
        <v>85</v>
      </c>
      <c r="O174" s="7">
        <v>61.743341404358354</v>
      </c>
      <c r="P174" s="7">
        <v>58.714285714285722</v>
      </c>
      <c r="Q174" s="9">
        <v>0.9509411764705884</v>
      </c>
      <c r="R174" s="14"/>
      <c r="X174" s="5"/>
    </row>
    <row r="175" spans="1:24" x14ac:dyDescent="0.25">
      <c r="A175" s="5" t="s">
        <v>21</v>
      </c>
      <c r="B175" s="1" t="s">
        <v>22</v>
      </c>
      <c r="C175" t="s">
        <v>29</v>
      </c>
      <c r="D175" s="11" t="s">
        <v>24</v>
      </c>
      <c r="E175" s="1" t="s">
        <v>25</v>
      </c>
      <c r="K175" t="s">
        <v>26</v>
      </c>
      <c r="L175" t="s">
        <v>27</v>
      </c>
      <c r="M175" s="15" t="s">
        <v>28</v>
      </c>
      <c r="N175" s="42">
        <v>86</v>
      </c>
      <c r="O175" s="7">
        <v>57.627118644067799</v>
      </c>
      <c r="P175" s="7">
        <v>55.314814814814817</v>
      </c>
      <c r="Q175" s="9">
        <v>0.9598747276688453</v>
      </c>
      <c r="R175" s="14"/>
      <c r="X175" s="5"/>
    </row>
    <row r="176" spans="1:24" x14ac:dyDescent="0.25">
      <c r="A176" s="5" t="s">
        <v>21</v>
      </c>
      <c r="B176" s="1" t="s">
        <v>22</v>
      </c>
      <c r="C176" t="s">
        <v>29</v>
      </c>
      <c r="D176" s="11" t="s">
        <v>24</v>
      </c>
      <c r="E176" s="1" t="s">
        <v>25</v>
      </c>
      <c r="K176" t="s">
        <v>26</v>
      </c>
      <c r="L176" t="s">
        <v>27</v>
      </c>
      <c r="M176" s="15" t="s">
        <v>28</v>
      </c>
      <c r="N176" s="42">
        <v>87</v>
      </c>
      <c r="O176" s="7">
        <v>58.660603555188096</v>
      </c>
      <c r="P176" s="7">
        <v>56.902439024390247</v>
      </c>
      <c r="Q176" s="9">
        <v>0.97002818886539821</v>
      </c>
      <c r="R176" s="14"/>
      <c r="X176" s="5"/>
    </row>
    <row r="177" spans="1:24" x14ac:dyDescent="0.25">
      <c r="A177" s="5" t="s">
        <v>21</v>
      </c>
      <c r="B177" s="1" t="s">
        <v>22</v>
      </c>
      <c r="C177" t="s">
        <v>29</v>
      </c>
      <c r="D177" s="11" t="s">
        <v>24</v>
      </c>
      <c r="E177" s="1" t="s">
        <v>25</v>
      </c>
      <c r="K177" t="s">
        <v>26</v>
      </c>
      <c r="L177" t="s">
        <v>27</v>
      </c>
      <c r="M177" s="15" t="s">
        <v>28</v>
      </c>
      <c r="N177" s="42">
        <v>88</v>
      </c>
      <c r="O177" s="7">
        <v>58.321756043345374</v>
      </c>
      <c r="P177" s="7">
        <v>54.721311475409841</v>
      </c>
      <c r="Q177" s="9">
        <v>0.93826584087660803</v>
      </c>
      <c r="R177" s="14"/>
      <c r="X177" s="5"/>
    </row>
    <row r="178" spans="1:24" x14ac:dyDescent="0.25">
      <c r="A178" s="5" t="s">
        <v>21</v>
      </c>
      <c r="B178" s="1" t="s">
        <v>22</v>
      </c>
      <c r="C178" t="s">
        <v>29</v>
      </c>
      <c r="D178" s="11" t="s">
        <v>24</v>
      </c>
      <c r="E178" s="1" t="s">
        <v>25</v>
      </c>
      <c r="K178" t="s">
        <v>26</v>
      </c>
      <c r="L178" t="s">
        <v>27</v>
      </c>
      <c r="M178" s="15" t="s">
        <v>28</v>
      </c>
      <c r="N178" s="42">
        <v>89</v>
      </c>
      <c r="O178" s="7">
        <v>53.598221728257855</v>
      </c>
      <c r="P178" s="7">
        <v>51.418032786885234</v>
      </c>
      <c r="Q178" s="9">
        <v>0.95932348367029519</v>
      </c>
      <c r="R178" s="14"/>
      <c r="X178" s="5"/>
    </row>
    <row r="179" spans="1:24" x14ac:dyDescent="0.25">
      <c r="A179" s="5" t="s">
        <v>21</v>
      </c>
      <c r="B179" s="1" t="s">
        <v>22</v>
      </c>
      <c r="C179" t="s">
        <v>29</v>
      </c>
      <c r="D179" s="11" t="s">
        <v>24</v>
      </c>
      <c r="E179" s="1" t="s">
        <v>25</v>
      </c>
      <c r="K179" t="s">
        <v>26</v>
      </c>
      <c r="L179" t="s">
        <v>27</v>
      </c>
      <c r="M179" s="15" t="s">
        <v>28</v>
      </c>
      <c r="N179" s="42">
        <v>90</v>
      </c>
      <c r="O179" s="7">
        <v>54.504906333630686</v>
      </c>
      <c r="P179" s="7">
        <v>51</v>
      </c>
      <c r="Q179" s="9">
        <v>0.93569558101472994</v>
      </c>
      <c r="R179" s="14"/>
      <c r="X179" s="5"/>
    </row>
    <row r="180" spans="1:24" x14ac:dyDescent="0.25">
      <c r="A180" s="5" t="s">
        <v>21</v>
      </c>
      <c r="B180" s="1" t="s">
        <v>22</v>
      </c>
      <c r="C180" t="s">
        <v>29</v>
      </c>
      <c r="D180" s="11" t="s">
        <v>24</v>
      </c>
      <c r="E180" s="1" t="s">
        <v>25</v>
      </c>
      <c r="K180" t="s">
        <v>26</v>
      </c>
      <c r="L180" t="s">
        <v>27</v>
      </c>
      <c r="M180" s="15" t="s">
        <v>28</v>
      </c>
      <c r="N180" s="42">
        <v>91</v>
      </c>
      <c r="O180" s="7">
        <v>58.64406779661018</v>
      </c>
      <c r="P180" s="7">
        <v>55.66</v>
      </c>
      <c r="Q180" s="9">
        <v>0.94911560693641595</v>
      </c>
      <c r="R180" s="14"/>
      <c r="X180" s="5"/>
    </row>
    <row r="181" spans="1:24" x14ac:dyDescent="0.25">
      <c r="A181" s="5" t="s">
        <v>21</v>
      </c>
      <c r="B181" s="1" t="s">
        <v>22</v>
      </c>
      <c r="C181" t="s">
        <v>29</v>
      </c>
      <c r="D181" s="11" t="s">
        <v>24</v>
      </c>
      <c r="E181" s="1" t="s">
        <v>25</v>
      </c>
      <c r="K181" t="s">
        <v>26</v>
      </c>
      <c r="L181" t="s">
        <v>27</v>
      </c>
      <c r="M181" s="15" t="s">
        <v>28</v>
      </c>
      <c r="N181" s="42">
        <v>92</v>
      </c>
      <c r="O181" s="7">
        <v>61.079723791588201</v>
      </c>
      <c r="P181" s="7">
        <v>58.277777777777786</v>
      </c>
      <c r="Q181" s="9">
        <v>0.9541264131551902</v>
      </c>
      <c r="R181" s="14"/>
      <c r="X181" s="5"/>
    </row>
    <row r="182" spans="1:24" x14ac:dyDescent="0.25">
      <c r="A182" s="5" t="s">
        <v>21</v>
      </c>
      <c r="B182" s="1" t="s">
        <v>22</v>
      </c>
      <c r="C182" t="s">
        <v>29</v>
      </c>
      <c r="D182" s="11" t="s">
        <v>24</v>
      </c>
      <c r="E182" s="1" t="s">
        <v>25</v>
      </c>
      <c r="K182" t="s">
        <v>26</v>
      </c>
      <c r="L182" t="s">
        <v>27</v>
      </c>
      <c r="M182" s="15" t="s">
        <v>28</v>
      </c>
      <c r="N182" s="42">
        <v>93</v>
      </c>
      <c r="O182" s="7">
        <v>55.466932535726166</v>
      </c>
      <c r="P182" s="7">
        <v>50.333333333333329</v>
      </c>
      <c r="Q182" s="9">
        <v>0.90744757339724358</v>
      </c>
      <c r="R182" s="14"/>
      <c r="X182" s="5"/>
    </row>
    <row r="183" spans="1:24" x14ac:dyDescent="0.25">
      <c r="A183" s="5" t="s">
        <v>21</v>
      </c>
      <c r="B183" s="1" t="s">
        <v>22</v>
      </c>
      <c r="C183" t="s">
        <v>29</v>
      </c>
      <c r="D183" s="11" t="s">
        <v>24</v>
      </c>
      <c r="E183" s="1" t="s">
        <v>25</v>
      </c>
      <c r="K183" t="s">
        <v>26</v>
      </c>
      <c r="L183" t="s">
        <v>27</v>
      </c>
      <c r="M183" s="15" t="s">
        <v>28</v>
      </c>
      <c r="N183" s="42">
        <v>94</v>
      </c>
      <c r="O183" s="7">
        <v>55.829481253210076</v>
      </c>
      <c r="P183" s="7">
        <v>51.333333333333329</v>
      </c>
      <c r="Q183" s="9">
        <v>0.91946642134314605</v>
      </c>
      <c r="R183" s="14"/>
      <c r="X183" s="5"/>
    </row>
    <row r="184" spans="1:24" x14ac:dyDescent="0.25">
      <c r="A184" s="5" t="s">
        <v>21</v>
      </c>
      <c r="B184" s="1" t="s">
        <v>22</v>
      </c>
      <c r="C184" t="s">
        <v>29</v>
      </c>
      <c r="D184" s="11" t="s">
        <v>24</v>
      </c>
      <c r="E184" s="1" t="s">
        <v>25</v>
      </c>
      <c r="K184" t="s">
        <v>26</v>
      </c>
      <c r="L184" t="s">
        <v>27</v>
      </c>
      <c r="M184" s="15" t="s">
        <v>28</v>
      </c>
      <c r="N184" s="42">
        <v>95</v>
      </c>
      <c r="O184" s="7">
        <v>69.632768361581924</v>
      </c>
      <c r="P184" s="7">
        <v>65.166666666666657</v>
      </c>
      <c r="Q184" s="9">
        <v>0.93586206896551705</v>
      </c>
      <c r="R184" s="14"/>
      <c r="X184" s="5"/>
    </row>
    <row r="185" spans="1:24" x14ac:dyDescent="0.25">
      <c r="A185" s="5" t="s">
        <v>21</v>
      </c>
      <c r="B185" s="1" t="s">
        <v>22</v>
      </c>
      <c r="C185" t="s">
        <v>29</v>
      </c>
      <c r="D185" s="11" t="s">
        <v>24</v>
      </c>
      <c r="E185" s="1" t="s">
        <v>25</v>
      </c>
      <c r="K185" t="s">
        <v>26</v>
      </c>
      <c r="L185" t="s">
        <v>27</v>
      </c>
      <c r="M185" s="15" t="s">
        <v>28</v>
      </c>
      <c r="N185" s="42">
        <v>96</v>
      </c>
      <c r="O185" s="7">
        <v>59.510357815442561</v>
      </c>
      <c r="P185" s="7">
        <v>56.333333333333321</v>
      </c>
      <c r="Q185" s="9">
        <v>0.94661392405063272</v>
      </c>
      <c r="R185" s="14"/>
      <c r="X185" s="5"/>
    </row>
    <row r="186" spans="1:24" x14ac:dyDescent="0.25">
      <c r="A186" s="5" t="s">
        <v>21</v>
      </c>
      <c r="B186" s="1" t="s">
        <v>22</v>
      </c>
      <c r="C186" t="s">
        <v>29</v>
      </c>
      <c r="D186" s="11" t="s">
        <v>24</v>
      </c>
      <c r="E186" s="1" t="s">
        <v>25</v>
      </c>
      <c r="K186" t="s">
        <v>26</v>
      </c>
      <c r="L186" t="s">
        <v>27</v>
      </c>
      <c r="M186" s="15" t="s">
        <v>28</v>
      </c>
      <c r="N186" s="42">
        <v>97</v>
      </c>
      <c r="O186" s="7">
        <v>59.148196436332022</v>
      </c>
      <c r="P186" s="7">
        <v>56.333333333333321</v>
      </c>
      <c r="Q186" s="9">
        <v>0.9524099926524614</v>
      </c>
      <c r="R186" s="14"/>
      <c r="X186" s="5"/>
    </row>
    <row r="187" spans="1:24" x14ac:dyDescent="0.25">
      <c r="A187" s="5" t="s">
        <v>21</v>
      </c>
      <c r="B187" s="1" t="s">
        <v>22</v>
      </c>
      <c r="C187" t="s">
        <v>29</v>
      </c>
      <c r="D187" s="11" t="s">
        <v>24</v>
      </c>
      <c r="E187" s="1" t="s">
        <v>25</v>
      </c>
      <c r="K187" t="s">
        <v>26</v>
      </c>
      <c r="L187" t="s">
        <v>27</v>
      </c>
      <c r="M187" s="15" t="s">
        <v>28</v>
      </c>
      <c r="N187" s="42">
        <v>98</v>
      </c>
      <c r="O187" s="7">
        <v>57.627118644067799</v>
      </c>
      <c r="P187" s="7">
        <v>52.333333333333343</v>
      </c>
      <c r="Q187" s="9">
        <v>0.90813725490196096</v>
      </c>
      <c r="R187" s="14"/>
      <c r="X187" s="5"/>
    </row>
    <row r="188" spans="1:24" x14ac:dyDescent="0.25">
      <c r="A188" s="5" t="s">
        <v>21</v>
      </c>
      <c r="B188" s="1" t="s">
        <v>22</v>
      </c>
      <c r="C188" t="s">
        <v>29</v>
      </c>
      <c r="D188" s="11" t="s">
        <v>24</v>
      </c>
      <c r="E188" s="1" t="s">
        <v>25</v>
      </c>
      <c r="K188" t="s">
        <v>26</v>
      </c>
      <c r="L188" t="s">
        <v>27</v>
      </c>
      <c r="M188" s="15" t="s">
        <v>28</v>
      </c>
      <c r="N188" s="42">
        <v>99</v>
      </c>
      <c r="O188" s="7">
        <v>46.731234866828089</v>
      </c>
      <c r="P188" s="7">
        <v>40.857142857142861</v>
      </c>
      <c r="Q188" s="9">
        <v>0.8743005181347151</v>
      </c>
      <c r="R188" s="14"/>
      <c r="X188" s="5"/>
    </row>
    <row r="189" spans="1:24" x14ac:dyDescent="0.25">
      <c r="A189" s="5" t="s">
        <v>21</v>
      </c>
      <c r="B189" s="1" t="s">
        <v>22</v>
      </c>
      <c r="C189" t="s">
        <v>29</v>
      </c>
      <c r="D189" s="11" t="s">
        <v>24</v>
      </c>
      <c r="E189" s="1" t="s">
        <v>25</v>
      </c>
      <c r="K189" t="s">
        <v>26</v>
      </c>
      <c r="L189" t="s">
        <v>27</v>
      </c>
      <c r="M189" s="15" t="s">
        <v>28</v>
      </c>
      <c r="N189" s="42">
        <v>100</v>
      </c>
      <c r="O189" s="7">
        <v>61.259079903147708</v>
      </c>
      <c r="P189" s="7">
        <v>57.928571428571431</v>
      </c>
      <c r="Q189" s="9">
        <v>0.94563241106719353</v>
      </c>
      <c r="R189" s="14"/>
      <c r="X189" s="5"/>
    </row>
    <row r="190" spans="1:24" x14ac:dyDescent="0.25">
      <c r="A190" s="5" t="s">
        <v>21</v>
      </c>
      <c r="B190" s="1" t="s">
        <v>22</v>
      </c>
      <c r="C190" t="s">
        <v>29</v>
      </c>
      <c r="D190" s="11" t="s">
        <v>24</v>
      </c>
      <c r="E190" s="1" t="s">
        <v>25</v>
      </c>
      <c r="K190" t="s">
        <v>26</v>
      </c>
      <c r="L190" t="s">
        <v>27</v>
      </c>
      <c r="M190" s="15" t="s">
        <v>28</v>
      </c>
      <c r="N190" s="42">
        <v>101</v>
      </c>
      <c r="O190" s="7">
        <v>57.690837262648145</v>
      </c>
      <c r="P190" s="7">
        <v>55.105263157894726</v>
      </c>
      <c r="Q190" s="9">
        <v>0.95518223989396933</v>
      </c>
      <c r="R190" s="14"/>
      <c r="X190" s="5"/>
    </row>
    <row r="191" spans="1:24" x14ac:dyDescent="0.25">
      <c r="A191" s="5" t="s">
        <v>21</v>
      </c>
      <c r="B191" s="1" t="s">
        <v>22</v>
      </c>
      <c r="C191" t="s">
        <v>29</v>
      </c>
      <c r="D191" s="11" t="s">
        <v>24</v>
      </c>
      <c r="E191" s="1" t="s">
        <v>25</v>
      </c>
      <c r="K191" t="s">
        <v>26</v>
      </c>
      <c r="L191" t="s">
        <v>27</v>
      </c>
      <c r="M191" s="15" t="s">
        <v>28</v>
      </c>
      <c r="N191" s="42">
        <v>102</v>
      </c>
      <c r="O191" s="7">
        <v>66.101694915254242</v>
      </c>
      <c r="P191" s="7">
        <v>64.041493775933617</v>
      </c>
      <c r="Q191" s="9">
        <v>0.9688328545589957</v>
      </c>
      <c r="R191" s="14"/>
      <c r="X191" s="5"/>
    </row>
    <row r="192" spans="1:24" x14ac:dyDescent="0.25">
      <c r="A192" s="5" t="s">
        <v>21</v>
      </c>
      <c r="B192" s="1" t="s">
        <v>22</v>
      </c>
      <c r="C192" t="s">
        <v>29</v>
      </c>
      <c r="D192" s="11" t="s">
        <v>24</v>
      </c>
      <c r="E192" s="1" t="s">
        <v>25</v>
      </c>
      <c r="K192" t="s">
        <v>26</v>
      </c>
      <c r="L192" t="s">
        <v>27</v>
      </c>
      <c r="M192" s="15" t="s">
        <v>28</v>
      </c>
      <c r="N192" s="42">
        <v>103</v>
      </c>
      <c r="O192" s="7">
        <v>58.722472039663323</v>
      </c>
      <c r="P192" s="7">
        <v>55.088435374149661</v>
      </c>
      <c r="Q192" s="9">
        <v>0.93811505988611821</v>
      </c>
      <c r="R192" s="14"/>
      <c r="X192" s="5"/>
    </row>
    <row r="193" spans="1:24" x14ac:dyDescent="0.25">
      <c r="A193" s="5" t="s">
        <v>21</v>
      </c>
      <c r="B193" s="1" t="s">
        <v>22</v>
      </c>
      <c r="C193" t="s">
        <v>29</v>
      </c>
      <c r="D193" s="11" t="s">
        <v>24</v>
      </c>
      <c r="E193" s="1" t="s">
        <v>25</v>
      </c>
      <c r="K193" t="s">
        <v>26</v>
      </c>
      <c r="L193" t="s">
        <v>27</v>
      </c>
      <c r="M193" s="15" t="s">
        <v>28</v>
      </c>
      <c r="N193" s="42">
        <v>104</v>
      </c>
      <c r="O193" s="7">
        <v>59.600650104481076</v>
      </c>
      <c r="P193" s="7">
        <v>57.671232876712331</v>
      </c>
      <c r="Q193" s="9">
        <v>0.96762758083365807</v>
      </c>
      <c r="R193" s="14"/>
      <c r="X193" s="5"/>
    </row>
    <row r="194" spans="1:24" x14ac:dyDescent="0.25">
      <c r="A194" s="5" t="s">
        <v>21</v>
      </c>
      <c r="B194" s="1" t="s">
        <v>22</v>
      </c>
      <c r="C194" t="s">
        <v>29</v>
      </c>
      <c r="D194" s="11" t="s">
        <v>24</v>
      </c>
      <c r="E194" s="1" t="s">
        <v>25</v>
      </c>
      <c r="K194" t="s">
        <v>26</v>
      </c>
      <c r="L194" t="s">
        <v>27</v>
      </c>
      <c r="M194" s="15" t="s">
        <v>28</v>
      </c>
      <c r="N194" s="42">
        <v>105</v>
      </c>
      <c r="O194" s="7">
        <v>59.502024898755067</v>
      </c>
      <c r="P194" s="7">
        <v>56.89380530973451</v>
      </c>
      <c r="Q194" s="9">
        <v>0.95616586841441886</v>
      </c>
      <c r="R194" s="14"/>
      <c r="X194" s="5"/>
    </row>
    <row r="195" spans="1:24" x14ac:dyDescent="0.25">
      <c r="A195" s="5" t="s">
        <v>21</v>
      </c>
      <c r="B195" s="1" t="s">
        <v>22</v>
      </c>
      <c r="C195" t="s">
        <v>29</v>
      </c>
      <c r="D195" s="11" t="s">
        <v>24</v>
      </c>
      <c r="E195" s="1" t="s">
        <v>25</v>
      </c>
      <c r="K195" t="s">
        <v>26</v>
      </c>
      <c r="L195" t="s">
        <v>27</v>
      </c>
      <c r="M195" s="15" t="s">
        <v>28</v>
      </c>
      <c r="N195" s="42">
        <v>106</v>
      </c>
      <c r="O195" s="7">
        <v>59.502024898755067</v>
      </c>
      <c r="P195" s="7">
        <v>57.044247787610622</v>
      </c>
      <c r="Q195" s="9">
        <v>0.95869422737585075</v>
      </c>
      <c r="R195" s="14"/>
      <c r="X195" s="5"/>
    </row>
    <row r="196" spans="1:24" x14ac:dyDescent="0.25">
      <c r="A196" s="5" t="s">
        <v>21</v>
      </c>
      <c r="B196" s="1" t="s">
        <v>22</v>
      </c>
      <c r="C196" t="s">
        <v>29</v>
      </c>
      <c r="D196" s="11" t="s">
        <v>24</v>
      </c>
      <c r="E196" s="1" t="s">
        <v>25</v>
      </c>
      <c r="K196" t="s">
        <v>26</v>
      </c>
      <c r="L196" t="s">
        <v>27</v>
      </c>
      <c r="M196" s="15" t="s">
        <v>28</v>
      </c>
      <c r="N196" s="42">
        <v>107</v>
      </c>
      <c r="O196" s="7">
        <v>57.409821816601479</v>
      </c>
      <c r="P196" s="7">
        <v>54.333333333333336</v>
      </c>
      <c r="Q196" s="9">
        <v>0.94641180923542778</v>
      </c>
      <c r="R196" s="14"/>
      <c r="X196" s="5"/>
    </row>
    <row r="197" spans="1:24" x14ac:dyDescent="0.25">
      <c r="A197" s="5" t="s">
        <v>21</v>
      </c>
      <c r="B197" s="1" t="s">
        <v>22</v>
      </c>
      <c r="C197" t="s">
        <v>29</v>
      </c>
      <c r="D197" s="11" t="s">
        <v>24</v>
      </c>
      <c r="E197" s="1" t="s">
        <v>25</v>
      </c>
      <c r="K197" t="s">
        <v>26</v>
      </c>
      <c r="L197" t="s">
        <v>27</v>
      </c>
      <c r="M197" s="15" t="s">
        <v>28</v>
      </c>
      <c r="N197" s="42">
        <v>108</v>
      </c>
      <c r="O197" s="7">
        <v>60.025583626479047</v>
      </c>
      <c r="P197" s="7">
        <v>58.009433962264147</v>
      </c>
      <c r="Q197" s="9">
        <v>0.96641182738412368</v>
      </c>
      <c r="R197" s="14"/>
      <c r="X197" s="5"/>
    </row>
    <row r="198" spans="1:24" x14ac:dyDescent="0.25">
      <c r="A198" s="5" t="s">
        <v>21</v>
      </c>
      <c r="B198" s="1" t="s">
        <v>22</v>
      </c>
      <c r="C198" t="s">
        <v>29</v>
      </c>
      <c r="D198" s="11" t="s">
        <v>24</v>
      </c>
      <c r="E198" s="1" t="s">
        <v>25</v>
      </c>
      <c r="K198" t="s">
        <v>26</v>
      </c>
      <c r="L198" t="s">
        <v>27</v>
      </c>
      <c r="M198" s="15" t="s">
        <v>28</v>
      </c>
      <c r="N198" s="42">
        <v>109</v>
      </c>
      <c r="O198" s="7">
        <v>54.802259887005654</v>
      </c>
      <c r="P198" s="7">
        <v>53.31818181818182</v>
      </c>
      <c r="Q198" s="9">
        <v>0.97291940018744139</v>
      </c>
      <c r="R198" s="14"/>
      <c r="X198" s="5"/>
    </row>
    <row r="199" spans="1:24" x14ac:dyDescent="0.25">
      <c r="A199" s="5" t="s">
        <v>21</v>
      </c>
      <c r="B199" s="1" t="s">
        <v>22</v>
      </c>
      <c r="C199" t="s">
        <v>29</v>
      </c>
      <c r="D199" s="11" t="s">
        <v>24</v>
      </c>
      <c r="E199" s="1" t="s">
        <v>25</v>
      </c>
      <c r="K199" t="s">
        <v>26</v>
      </c>
      <c r="L199" t="s">
        <v>27</v>
      </c>
      <c r="M199" s="15" t="s">
        <v>28</v>
      </c>
      <c r="N199" s="42">
        <v>110</v>
      </c>
      <c r="O199" s="7">
        <v>57.375398556804832</v>
      </c>
      <c r="P199" s="7">
        <v>55.207920792079214</v>
      </c>
      <c r="Q199" s="9">
        <v>0.96222287218484948</v>
      </c>
      <c r="R199" s="14"/>
      <c r="X199" s="5"/>
    </row>
    <row r="200" spans="1:24" x14ac:dyDescent="0.25">
      <c r="A200" s="5" t="s">
        <v>21</v>
      </c>
      <c r="B200" s="1" t="s">
        <v>22</v>
      </c>
      <c r="C200" t="s">
        <v>29</v>
      </c>
      <c r="D200" s="11" t="s">
        <v>24</v>
      </c>
      <c r="E200" s="1" t="s">
        <v>25</v>
      </c>
      <c r="K200" t="s">
        <v>26</v>
      </c>
      <c r="L200" t="s">
        <v>27</v>
      </c>
      <c r="M200" s="15" t="s">
        <v>28</v>
      </c>
      <c r="N200" s="42">
        <v>111</v>
      </c>
      <c r="O200" s="7">
        <v>59.857270294380029</v>
      </c>
      <c r="P200" s="7">
        <v>57.828947368421055</v>
      </c>
      <c r="Q200" s="9">
        <v>0.9661140089418776</v>
      </c>
      <c r="R200" s="14"/>
      <c r="X200" s="5"/>
    </row>
    <row r="201" spans="1:24" x14ac:dyDescent="0.25">
      <c r="A201" s="5" t="s">
        <v>21</v>
      </c>
      <c r="B201" s="1" t="s">
        <v>22</v>
      </c>
      <c r="C201" t="s">
        <v>29</v>
      </c>
      <c r="D201" s="11" t="s">
        <v>24</v>
      </c>
      <c r="E201" s="1" t="s">
        <v>25</v>
      </c>
      <c r="K201" t="s">
        <v>26</v>
      </c>
      <c r="L201" t="s">
        <v>27</v>
      </c>
      <c r="M201" s="15" t="s">
        <v>28</v>
      </c>
      <c r="N201" s="42">
        <v>112</v>
      </c>
      <c r="O201" s="7">
        <v>56.171888375278201</v>
      </c>
      <c r="P201" s="7">
        <v>53.121212121212125</v>
      </c>
      <c r="Q201" s="9">
        <v>0.94569033831149052</v>
      </c>
      <c r="R201" s="14"/>
      <c r="X201" s="5"/>
    </row>
    <row r="202" spans="1:24" x14ac:dyDescent="0.25">
      <c r="A202" s="5" t="s">
        <v>21</v>
      </c>
      <c r="B202" s="1" t="s">
        <v>22</v>
      </c>
      <c r="C202" t="s">
        <v>29</v>
      </c>
      <c r="D202" s="11" t="s">
        <v>24</v>
      </c>
      <c r="E202" s="1" t="s">
        <v>25</v>
      </c>
      <c r="K202" t="s">
        <v>26</v>
      </c>
      <c r="L202" t="s">
        <v>27</v>
      </c>
      <c r="M202" s="15" t="s">
        <v>28</v>
      </c>
      <c r="N202" s="42">
        <v>113</v>
      </c>
      <c r="O202" s="7">
        <v>66.101694915254242</v>
      </c>
      <c r="P202" s="7">
        <v>62.763157894736835</v>
      </c>
      <c r="Q202" s="9">
        <v>0.94949392712550584</v>
      </c>
      <c r="R202" s="14"/>
      <c r="X202" s="5"/>
    </row>
    <row r="203" spans="1:24" x14ac:dyDescent="0.25">
      <c r="A203" s="5" t="s">
        <v>21</v>
      </c>
      <c r="B203" s="1" t="s">
        <v>22</v>
      </c>
      <c r="C203" t="s">
        <v>29</v>
      </c>
      <c r="D203" s="11" t="s">
        <v>24</v>
      </c>
      <c r="E203" s="1" t="s">
        <v>25</v>
      </c>
      <c r="K203" t="s">
        <v>26</v>
      </c>
      <c r="L203" t="s">
        <v>27</v>
      </c>
      <c r="M203" s="15" t="s">
        <v>28</v>
      </c>
      <c r="N203" s="42">
        <v>114</v>
      </c>
      <c r="O203" s="7">
        <v>67.113584619276494</v>
      </c>
      <c r="P203" s="7">
        <v>62.462686567164184</v>
      </c>
      <c r="Q203" s="9">
        <v>0.93070109310214866</v>
      </c>
      <c r="R203" s="14"/>
      <c r="X203" s="5"/>
    </row>
    <row r="204" spans="1:24" x14ac:dyDescent="0.25">
      <c r="A204" s="5" t="s">
        <v>21</v>
      </c>
      <c r="B204" s="1" t="s">
        <v>22</v>
      </c>
      <c r="C204" t="s">
        <v>29</v>
      </c>
      <c r="D204" s="11" t="s">
        <v>24</v>
      </c>
      <c r="E204" s="1" t="s">
        <v>25</v>
      </c>
      <c r="K204" t="s">
        <v>26</v>
      </c>
      <c r="L204" t="s">
        <v>27</v>
      </c>
      <c r="M204" s="15" t="s">
        <v>28</v>
      </c>
      <c r="N204" s="42">
        <v>115</v>
      </c>
      <c r="O204" s="7">
        <v>58.382278905856701</v>
      </c>
      <c r="P204" s="7">
        <v>56.366336633663359</v>
      </c>
      <c r="Q204" s="9">
        <v>0.96546996263294016</v>
      </c>
      <c r="R204" s="14"/>
      <c r="X204" s="5"/>
    </row>
    <row r="205" spans="1:24" x14ac:dyDescent="0.25">
      <c r="A205" s="5" t="s">
        <v>21</v>
      </c>
      <c r="B205" s="1" t="s">
        <v>22</v>
      </c>
      <c r="C205" t="s">
        <v>29</v>
      </c>
      <c r="D205" s="11" t="s">
        <v>24</v>
      </c>
      <c r="E205" s="1" t="s">
        <v>25</v>
      </c>
      <c r="K205" t="s">
        <v>26</v>
      </c>
      <c r="L205" t="s">
        <v>27</v>
      </c>
      <c r="M205" s="15" t="s">
        <v>28</v>
      </c>
      <c r="N205" s="42">
        <v>116</v>
      </c>
      <c r="O205" s="7">
        <v>54.285714285714292</v>
      </c>
      <c r="P205" s="7">
        <v>53.348571428571432</v>
      </c>
      <c r="Q205" s="9">
        <v>0.98273684210526313</v>
      </c>
      <c r="R205" s="14"/>
      <c r="X205" s="5"/>
    </row>
    <row r="206" spans="1:24" x14ac:dyDescent="0.25">
      <c r="A206" s="5" t="s">
        <v>21</v>
      </c>
      <c r="B206" s="1" t="s">
        <v>22</v>
      </c>
      <c r="C206" t="s">
        <v>29</v>
      </c>
      <c r="D206" s="11" t="s">
        <v>24</v>
      </c>
      <c r="E206" s="1" t="s">
        <v>25</v>
      </c>
      <c r="K206" t="s">
        <v>26</v>
      </c>
      <c r="L206" t="s">
        <v>27</v>
      </c>
      <c r="M206" s="15" t="s">
        <v>28</v>
      </c>
      <c r="N206" s="42">
        <v>117</v>
      </c>
      <c r="O206" s="7">
        <v>58.125623130608176</v>
      </c>
      <c r="P206" s="7">
        <v>55.000000000000007</v>
      </c>
      <c r="Q206" s="9">
        <v>0.94622641509433969</v>
      </c>
      <c r="R206" s="14"/>
      <c r="X206" s="5"/>
    </row>
    <row r="207" spans="1:24" x14ac:dyDescent="0.25">
      <c r="A207" s="5" t="s">
        <v>21</v>
      </c>
      <c r="B207" s="1" t="s">
        <v>22</v>
      </c>
      <c r="C207" t="s">
        <v>29</v>
      </c>
      <c r="D207" s="11" t="s">
        <v>24</v>
      </c>
      <c r="E207" s="1" t="s">
        <v>25</v>
      </c>
      <c r="K207" t="s">
        <v>26</v>
      </c>
      <c r="L207" t="s">
        <v>27</v>
      </c>
      <c r="M207" s="15" t="s">
        <v>28</v>
      </c>
      <c r="N207" s="42">
        <v>118</v>
      </c>
      <c r="O207" s="7">
        <v>57.223567393058914</v>
      </c>
      <c r="P207" s="7">
        <v>54.071428571428569</v>
      </c>
      <c r="Q207" s="9">
        <v>0.94491537376586743</v>
      </c>
      <c r="R207" s="14"/>
      <c r="X207" s="5"/>
    </row>
    <row r="208" spans="1:24" x14ac:dyDescent="0.25">
      <c r="A208" s="5" t="s">
        <v>21</v>
      </c>
      <c r="B208" s="1" t="s">
        <v>22</v>
      </c>
      <c r="C208" t="s">
        <v>29</v>
      </c>
      <c r="D208" s="11" t="s">
        <v>24</v>
      </c>
      <c r="E208" s="1" t="s">
        <v>25</v>
      </c>
      <c r="K208" t="s">
        <v>26</v>
      </c>
      <c r="L208" t="s">
        <v>27</v>
      </c>
      <c r="M208" s="15" t="s">
        <v>28</v>
      </c>
      <c r="N208" s="42">
        <v>119</v>
      </c>
      <c r="O208" s="7">
        <v>57.116602001225246</v>
      </c>
      <c r="P208" s="7">
        <v>55.108433734939766</v>
      </c>
      <c r="Q208" s="9">
        <v>0.96484090096532005</v>
      </c>
      <c r="R208" s="14"/>
      <c r="X208" s="5"/>
    </row>
    <row r="209" spans="1:24" x14ac:dyDescent="0.25">
      <c r="A209" s="5" t="s">
        <v>21</v>
      </c>
      <c r="B209" s="1" t="s">
        <v>22</v>
      </c>
      <c r="C209" t="s">
        <v>29</v>
      </c>
      <c r="D209" s="11" t="s">
        <v>24</v>
      </c>
      <c r="E209" s="1" t="s">
        <v>25</v>
      </c>
      <c r="K209" t="s">
        <v>26</v>
      </c>
      <c r="L209" t="s">
        <v>27</v>
      </c>
      <c r="M209" s="15" t="s">
        <v>28</v>
      </c>
      <c r="N209" s="42">
        <v>120</v>
      </c>
      <c r="O209" s="7">
        <v>56.416464891041166</v>
      </c>
      <c r="P209" s="7">
        <v>54.553571428571423</v>
      </c>
      <c r="Q209" s="9">
        <v>0.9669796137339054</v>
      </c>
      <c r="R209" s="14"/>
      <c r="X209" s="5"/>
    </row>
    <row r="210" spans="1:24" x14ac:dyDescent="0.25">
      <c r="A210" s="5" t="s">
        <v>21</v>
      </c>
      <c r="B210" s="1" t="s">
        <v>22</v>
      </c>
      <c r="C210" t="s">
        <v>29</v>
      </c>
      <c r="D210" s="11" t="s">
        <v>24</v>
      </c>
      <c r="E210" s="1" t="s">
        <v>25</v>
      </c>
      <c r="K210" t="s">
        <v>26</v>
      </c>
      <c r="L210" t="s">
        <v>27</v>
      </c>
      <c r="M210" s="15" t="s">
        <v>28</v>
      </c>
      <c r="N210" s="42">
        <v>121</v>
      </c>
      <c r="O210" s="7">
        <v>57.296940347787803</v>
      </c>
      <c r="P210" s="7">
        <v>54.506493506493506</v>
      </c>
      <c r="Q210" s="9">
        <v>0.9512985017287745</v>
      </c>
      <c r="R210" s="14"/>
      <c r="X210" s="5"/>
    </row>
    <row r="211" spans="1:24" x14ac:dyDescent="0.25">
      <c r="A211" s="5" t="s">
        <v>21</v>
      </c>
      <c r="B211" s="1" t="s">
        <v>22</v>
      </c>
      <c r="C211" t="s">
        <v>29</v>
      </c>
      <c r="D211" s="11" t="s">
        <v>24</v>
      </c>
      <c r="E211" s="1" t="s">
        <v>25</v>
      </c>
      <c r="K211" t="s">
        <v>26</v>
      </c>
      <c r="L211" t="s">
        <v>27</v>
      </c>
      <c r="M211" s="15" t="s">
        <v>28</v>
      </c>
      <c r="N211" s="42">
        <v>122</v>
      </c>
      <c r="O211" s="7">
        <v>53.819700319331851</v>
      </c>
      <c r="P211" s="7">
        <v>50.579710144927525</v>
      </c>
      <c r="Q211" s="9">
        <v>0.93979917845732541</v>
      </c>
      <c r="R211" s="14"/>
      <c r="X211" s="5"/>
    </row>
    <row r="212" spans="1:24" x14ac:dyDescent="0.25">
      <c r="A212" s="5" t="s">
        <v>21</v>
      </c>
      <c r="B212" s="1" t="s">
        <v>22</v>
      </c>
      <c r="C212" t="s">
        <v>29</v>
      </c>
      <c r="D212" s="11" t="s">
        <v>24</v>
      </c>
      <c r="E212" s="1" t="s">
        <v>25</v>
      </c>
      <c r="K212" t="s">
        <v>26</v>
      </c>
      <c r="L212" t="s">
        <v>27</v>
      </c>
      <c r="M212" s="15" t="s">
        <v>28</v>
      </c>
      <c r="N212" s="42">
        <v>123</v>
      </c>
      <c r="O212" s="7">
        <v>52.629291612342463</v>
      </c>
      <c r="P212" s="7">
        <v>49.705128205128204</v>
      </c>
      <c r="Q212" s="9">
        <v>0.94443848059454993</v>
      </c>
      <c r="R212" s="14"/>
      <c r="X212" s="5"/>
    </row>
    <row r="213" spans="1:24" x14ac:dyDescent="0.25">
      <c r="A213" s="5" t="s">
        <v>21</v>
      </c>
      <c r="B213" s="1" t="s">
        <v>22</v>
      </c>
      <c r="C213" t="s">
        <v>29</v>
      </c>
      <c r="D213" s="11" t="s">
        <v>24</v>
      </c>
      <c r="E213" s="1" t="s">
        <v>25</v>
      </c>
      <c r="K213" t="s">
        <v>26</v>
      </c>
      <c r="L213" t="s">
        <v>27</v>
      </c>
      <c r="M213" s="15" t="s">
        <v>28</v>
      </c>
      <c r="N213" s="42">
        <v>124</v>
      </c>
      <c r="O213" s="7">
        <v>58.058029301924741</v>
      </c>
      <c r="P213" s="7">
        <v>53.864406779661024</v>
      </c>
      <c r="Q213" s="9">
        <v>0.92776843146956955</v>
      </c>
      <c r="R213" s="14"/>
      <c r="X213" s="5"/>
    </row>
    <row r="214" spans="1:24" x14ac:dyDescent="0.25">
      <c r="A214" s="5" t="s">
        <v>21</v>
      </c>
      <c r="B214" s="1" t="s">
        <v>22</v>
      </c>
      <c r="C214" t="s">
        <v>29</v>
      </c>
      <c r="D214" s="11" t="s">
        <v>24</v>
      </c>
      <c r="E214" s="1" t="s">
        <v>25</v>
      </c>
      <c r="K214" t="s">
        <v>26</v>
      </c>
      <c r="L214" t="s">
        <v>27</v>
      </c>
      <c r="M214" s="15" t="s">
        <v>28</v>
      </c>
      <c r="N214" s="42">
        <v>125</v>
      </c>
      <c r="O214" s="7">
        <v>56.416464891041173</v>
      </c>
      <c r="P214" s="7">
        <v>53.657142857142858</v>
      </c>
      <c r="Q214" s="9">
        <v>0.95109012875536469</v>
      </c>
      <c r="R214" s="14"/>
      <c r="X214" s="5"/>
    </row>
    <row r="215" spans="1:24" x14ac:dyDescent="0.25">
      <c r="A215" s="5" t="s">
        <v>21</v>
      </c>
      <c r="B215" s="1" t="s">
        <v>22</v>
      </c>
      <c r="C215" t="s">
        <v>29</v>
      </c>
      <c r="D215" s="11" t="s">
        <v>24</v>
      </c>
      <c r="E215" s="1" t="s">
        <v>25</v>
      </c>
      <c r="K215" t="s">
        <v>26</v>
      </c>
      <c r="L215" t="s">
        <v>27</v>
      </c>
      <c r="M215" s="15" t="s">
        <v>28</v>
      </c>
      <c r="N215" s="42">
        <v>126</v>
      </c>
      <c r="O215" s="7">
        <v>60.613397901533503</v>
      </c>
      <c r="P215" s="7">
        <v>58.657142857142851</v>
      </c>
      <c r="Q215" s="9">
        <v>0.96772569906790917</v>
      </c>
      <c r="R215" s="14"/>
      <c r="X215" s="5"/>
    </row>
    <row r="216" spans="1:24" x14ac:dyDescent="0.25">
      <c r="A216" s="5" t="s">
        <v>21</v>
      </c>
      <c r="B216" s="1" t="s">
        <v>22</v>
      </c>
      <c r="C216" t="s">
        <v>29</v>
      </c>
      <c r="D216" s="11" t="s">
        <v>24</v>
      </c>
      <c r="E216" s="1" t="s">
        <v>25</v>
      </c>
      <c r="K216" t="s">
        <v>26</v>
      </c>
      <c r="L216" t="s">
        <v>27</v>
      </c>
      <c r="M216" s="15" t="s">
        <v>28</v>
      </c>
      <c r="N216" s="42">
        <v>127</v>
      </c>
      <c r="O216" s="7">
        <v>65.331278890600927</v>
      </c>
      <c r="P216" s="7">
        <v>63.045454545454547</v>
      </c>
      <c r="Q216" s="9">
        <v>0.9650117924528302</v>
      </c>
      <c r="R216" s="14"/>
      <c r="X216" s="5"/>
    </row>
    <row r="217" spans="1:24" x14ac:dyDescent="0.25">
      <c r="A217" s="5" t="s">
        <v>21</v>
      </c>
      <c r="B217" s="1" t="s">
        <v>22</v>
      </c>
      <c r="C217" t="s">
        <v>29</v>
      </c>
      <c r="D217" s="11" t="s">
        <v>24</v>
      </c>
      <c r="E217" s="1" t="s">
        <v>25</v>
      </c>
      <c r="K217" t="s">
        <v>26</v>
      </c>
      <c r="L217" t="s">
        <v>27</v>
      </c>
      <c r="M217" s="15" t="s">
        <v>28</v>
      </c>
      <c r="N217" s="42">
        <v>128</v>
      </c>
      <c r="O217" s="7">
        <v>57.77579542075528</v>
      </c>
      <c r="P217" s="7">
        <v>54.807017543859651</v>
      </c>
      <c r="Q217" s="9">
        <v>0.94861554297478123</v>
      </c>
      <c r="R217" s="14"/>
      <c r="X217" s="5"/>
    </row>
    <row r="218" spans="1:24" x14ac:dyDescent="0.25">
      <c r="A218" s="5" t="s">
        <v>21</v>
      </c>
      <c r="B218" s="1" t="s">
        <v>22</v>
      </c>
      <c r="C218" t="s">
        <v>29</v>
      </c>
      <c r="D218" s="11" t="s">
        <v>24</v>
      </c>
      <c r="E218" s="1" t="s">
        <v>25</v>
      </c>
      <c r="K218" t="s">
        <v>26</v>
      </c>
      <c r="L218" t="s">
        <v>27</v>
      </c>
      <c r="M218" s="15" t="s">
        <v>28</v>
      </c>
      <c r="N218" s="42">
        <v>129</v>
      </c>
      <c r="O218" s="7">
        <v>55.991674100505506</v>
      </c>
      <c r="P218" s="7">
        <v>53.929824561403514</v>
      </c>
      <c r="Q218" s="9">
        <v>0.96317578332448217</v>
      </c>
      <c r="R218" s="14"/>
      <c r="X218" s="5"/>
    </row>
    <row r="219" spans="1:24" x14ac:dyDescent="0.25">
      <c r="A219" s="5" t="s">
        <v>21</v>
      </c>
      <c r="B219" s="1" t="s">
        <v>22</v>
      </c>
      <c r="C219" t="s">
        <v>29</v>
      </c>
      <c r="D219" s="11" t="s">
        <v>24</v>
      </c>
      <c r="E219" s="1" t="s">
        <v>25</v>
      </c>
      <c r="K219" t="s">
        <v>26</v>
      </c>
      <c r="L219" t="s">
        <v>27</v>
      </c>
      <c r="M219" s="15" t="s">
        <v>28</v>
      </c>
      <c r="N219" s="42">
        <v>130</v>
      </c>
      <c r="O219" s="7">
        <v>57.062146892655377</v>
      </c>
      <c r="P219" s="7">
        <v>54.400000000000006</v>
      </c>
      <c r="Q219" s="9">
        <v>0.95334653465346531</v>
      </c>
      <c r="R219" s="14"/>
      <c r="X219" s="5"/>
    </row>
    <row r="220" spans="1:24" x14ac:dyDescent="0.25">
      <c r="A220" s="5" t="s">
        <v>21</v>
      </c>
      <c r="B220" s="1" t="s">
        <v>22</v>
      </c>
      <c r="C220" t="s">
        <v>29</v>
      </c>
      <c r="D220" s="11" t="s">
        <v>24</v>
      </c>
      <c r="E220" s="1" t="s">
        <v>25</v>
      </c>
      <c r="K220" t="s">
        <v>26</v>
      </c>
      <c r="L220" t="s">
        <v>27</v>
      </c>
      <c r="M220" s="15" t="s">
        <v>28</v>
      </c>
      <c r="N220" s="42">
        <v>131</v>
      </c>
      <c r="O220" s="7">
        <v>64.164648910411628</v>
      </c>
      <c r="P220" s="7">
        <v>60.114285714285707</v>
      </c>
      <c r="Q220" s="9">
        <v>0.93687547169811303</v>
      </c>
      <c r="R220" s="14"/>
      <c r="X220" s="5"/>
    </row>
    <row r="221" spans="1:24" x14ac:dyDescent="0.25">
      <c r="A221" s="5" t="s">
        <v>21</v>
      </c>
      <c r="B221" s="1" t="s">
        <v>22</v>
      </c>
      <c r="C221" t="s">
        <v>29</v>
      </c>
      <c r="D221" s="11" t="s">
        <v>24</v>
      </c>
      <c r="E221" s="1" t="s">
        <v>25</v>
      </c>
      <c r="K221" t="s">
        <v>26</v>
      </c>
      <c r="L221" t="s">
        <v>27</v>
      </c>
      <c r="M221" s="15" t="s">
        <v>28</v>
      </c>
      <c r="N221" s="42">
        <v>132</v>
      </c>
      <c r="O221" s="7">
        <v>60.234680573663638</v>
      </c>
      <c r="P221" s="7">
        <v>57.480769230769234</v>
      </c>
      <c r="Q221" s="9">
        <v>0.95428030303030287</v>
      </c>
      <c r="R221" s="14"/>
      <c r="X221" s="5"/>
    </row>
    <row r="222" spans="1:24" x14ac:dyDescent="0.25">
      <c r="A222" s="5" t="s">
        <v>21</v>
      </c>
      <c r="B222" s="1" t="s">
        <v>22</v>
      </c>
      <c r="C222" t="s">
        <v>29</v>
      </c>
      <c r="D222" s="11" t="s">
        <v>24</v>
      </c>
      <c r="E222" s="1" t="s">
        <v>25</v>
      </c>
      <c r="K222" t="s">
        <v>26</v>
      </c>
      <c r="L222" t="s">
        <v>27</v>
      </c>
      <c r="M222" s="15" t="s">
        <v>28</v>
      </c>
      <c r="N222" s="42">
        <v>133</v>
      </c>
      <c r="O222" s="7">
        <v>61.77425171294626</v>
      </c>
      <c r="P222" s="7">
        <v>58.382978723404257</v>
      </c>
      <c r="Q222" s="9">
        <v>0.94510215995329849</v>
      </c>
      <c r="R222" s="14"/>
      <c r="X222" s="5"/>
    </row>
    <row r="223" spans="1:24" x14ac:dyDescent="0.25">
      <c r="A223" s="5" t="s">
        <v>21</v>
      </c>
      <c r="B223" s="1" t="s">
        <v>22</v>
      </c>
      <c r="C223" t="s">
        <v>29</v>
      </c>
      <c r="D223" s="11" t="s">
        <v>24</v>
      </c>
      <c r="E223" s="1" t="s">
        <v>25</v>
      </c>
      <c r="K223" t="s">
        <v>26</v>
      </c>
      <c r="L223" t="s">
        <v>27</v>
      </c>
      <c r="M223" s="15" t="s">
        <v>28</v>
      </c>
      <c r="N223" s="42">
        <v>134</v>
      </c>
      <c r="O223" s="7">
        <v>64.797913950456334</v>
      </c>
      <c r="P223" s="7">
        <v>61.730769230769234</v>
      </c>
      <c r="Q223" s="9">
        <v>0.952665995975855</v>
      </c>
      <c r="R223" s="14"/>
      <c r="X223" s="5"/>
    </row>
    <row r="224" spans="1:24" x14ac:dyDescent="0.25">
      <c r="A224" s="5" t="s">
        <v>21</v>
      </c>
      <c r="B224" s="1" t="s">
        <v>22</v>
      </c>
      <c r="C224" t="s">
        <v>29</v>
      </c>
      <c r="D224" s="11" t="s">
        <v>24</v>
      </c>
      <c r="E224" s="1" t="s">
        <v>25</v>
      </c>
      <c r="K224" t="s">
        <v>26</v>
      </c>
      <c r="L224" t="s">
        <v>27</v>
      </c>
      <c r="M224" s="15" t="s">
        <v>28</v>
      </c>
      <c r="N224" s="42">
        <v>135</v>
      </c>
      <c r="O224" s="7">
        <v>62.335216572504713</v>
      </c>
      <c r="P224" s="7">
        <v>59.365079365079353</v>
      </c>
      <c r="Q224" s="9">
        <v>0.95235217954251161</v>
      </c>
      <c r="R224" s="14"/>
      <c r="X224" s="5"/>
    </row>
    <row r="225" spans="1:24" x14ac:dyDescent="0.25">
      <c r="A225" s="18" t="s">
        <v>21</v>
      </c>
      <c r="B225" s="19" t="s">
        <v>22</v>
      </c>
      <c r="C225" s="16" t="s">
        <v>29</v>
      </c>
      <c r="D225" s="20" t="s">
        <v>24</v>
      </c>
      <c r="E225" s="19" t="s">
        <v>25</v>
      </c>
      <c r="F225" s="16"/>
      <c r="G225" s="16"/>
      <c r="H225" s="16"/>
      <c r="I225" s="16"/>
      <c r="J225" s="18"/>
      <c r="K225" s="16" t="s">
        <v>26</v>
      </c>
      <c r="L225" s="16" t="s">
        <v>27</v>
      </c>
      <c r="M225" s="21" t="s">
        <v>28</v>
      </c>
      <c r="N225" s="43">
        <v>136</v>
      </c>
      <c r="O225" s="17">
        <v>54.028325980961235</v>
      </c>
      <c r="P225" s="17">
        <v>51.616438356164387</v>
      </c>
      <c r="Q225" s="22">
        <v>0.955358831113021</v>
      </c>
      <c r="R225" s="23"/>
      <c r="S225" s="18"/>
      <c r="T225" s="16"/>
      <c r="U225" s="16"/>
      <c r="V225" s="16"/>
      <c r="W225" s="16"/>
      <c r="X225" s="18"/>
    </row>
    <row r="226" spans="1:24" x14ac:dyDescent="0.25">
      <c r="A226" s="5" t="s">
        <v>30</v>
      </c>
      <c r="B226" s="1" t="s">
        <v>31</v>
      </c>
      <c r="C226" t="s">
        <v>32</v>
      </c>
      <c r="D226" s="11" t="s">
        <v>33</v>
      </c>
      <c r="E226" s="1" t="s">
        <v>25</v>
      </c>
      <c r="K226" t="s">
        <v>26</v>
      </c>
      <c r="L226" t="s">
        <v>27</v>
      </c>
      <c r="M226" s="15" t="s">
        <v>28</v>
      </c>
      <c r="N226" s="42" t="s">
        <v>34</v>
      </c>
      <c r="O226" s="7">
        <v>49.890480807210317</v>
      </c>
      <c r="P226" s="7">
        <v>28.688553230209283</v>
      </c>
      <c r="Q226" s="9">
        <v>0.57503060235216519</v>
      </c>
      <c r="R226" s="14"/>
      <c r="X226" s="5"/>
    </row>
    <row r="227" spans="1:24" x14ac:dyDescent="0.25">
      <c r="A227" s="5" t="s">
        <v>30</v>
      </c>
      <c r="B227" s="1" t="s">
        <v>31</v>
      </c>
      <c r="C227" t="s">
        <v>32</v>
      </c>
      <c r="D227" s="11" t="s">
        <v>33</v>
      </c>
      <c r="E227" s="1" t="s">
        <v>25</v>
      </c>
      <c r="K227" t="s">
        <v>26</v>
      </c>
      <c r="L227" t="s">
        <v>27</v>
      </c>
      <c r="M227" s="15" t="s">
        <v>28</v>
      </c>
      <c r="N227" s="42" t="s">
        <v>35</v>
      </c>
      <c r="O227" s="7">
        <v>56.860210420481891</v>
      </c>
      <c r="P227" s="7">
        <v>39.869118243243243</v>
      </c>
      <c r="Q227" s="9">
        <v>0.70117781746516006</v>
      </c>
      <c r="R227" s="14"/>
      <c r="X227" s="5"/>
    </row>
    <row r="228" spans="1:24" x14ac:dyDescent="0.25">
      <c r="A228" s="5" t="s">
        <v>30</v>
      </c>
      <c r="B228" s="1" t="s">
        <v>31</v>
      </c>
      <c r="C228" t="s">
        <v>32</v>
      </c>
      <c r="D228" s="11" t="s">
        <v>33</v>
      </c>
      <c r="E228" s="1" t="s">
        <v>25</v>
      </c>
      <c r="K228" t="s">
        <v>26</v>
      </c>
      <c r="L228" t="s">
        <v>27</v>
      </c>
      <c r="M228" s="15" t="s">
        <v>28</v>
      </c>
      <c r="N228" s="42" t="s">
        <v>36</v>
      </c>
      <c r="O228" s="7">
        <v>56.906890732162744</v>
      </c>
      <c r="P228" s="7">
        <v>43.793325035561878</v>
      </c>
      <c r="Q228" s="9">
        <v>0.76956102278859329</v>
      </c>
      <c r="R228" s="14"/>
      <c r="X228" s="5"/>
    </row>
    <row r="229" spans="1:24" x14ac:dyDescent="0.25">
      <c r="A229" s="5" t="s">
        <v>30</v>
      </c>
      <c r="B229" s="1" t="s">
        <v>31</v>
      </c>
      <c r="C229" t="s">
        <v>32</v>
      </c>
      <c r="D229" s="11" t="s">
        <v>33</v>
      </c>
      <c r="E229" s="1" t="s">
        <v>25</v>
      </c>
      <c r="K229" t="s">
        <v>26</v>
      </c>
      <c r="L229" t="s">
        <v>27</v>
      </c>
      <c r="M229" s="15" t="s">
        <v>28</v>
      </c>
      <c r="N229" s="42" t="s">
        <v>37</v>
      </c>
      <c r="O229" s="7">
        <v>57.897949657079252</v>
      </c>
      <c r="P229" s="7">
        <v>40.770881712626981</v>
      </c>
      <c r="Q229" s="9">
        <v>0.70418524238089109</v>
      </c>
      <c r="R229" s="14"/>
      <c r="X229" s="5"/>
    </row>
    <row r="230" spans="1:24" x14ac:dyDescent="0.25">
      <c r="A230" s="5" t="s">
        <v>30</v>
      </c>
      <c r="B230" s="1" t="s">
        <v>31</v>
      </c>
      <c r="C230" t="s">
        <v>32</v>
      </c>
      <c r="D230" s="11" t="s">
        <v>33</v>
      </c>
      <c r="E230" s="1" t="s">
        <v>25</v>
      </c>
      <c r="K230" t="s">
        <v>26</v>
      </c>
      <c r="L230" t="s">
        <v>27</v>
      </c>
      <c r="M230" s="15" t="s">
        <v>28</v>
      </c>
      <c r="N230" s="42" t="s">
        <v>38</v>
      </c>
      <c r="O230" s="7">
        <v>60.034471614779704</v>
      </c>
      <c r="P230" s="7">
        <v>47.574055415617131</v>
      </c>
      <c r="Q230" s="9">
        <v>0.79244564224506342</v>
      </c>
      <c r="R230" s="14"/>
      <c r="X230" s="5"/>
    </row>
    <row r="231" spans="1:24" x14ac:dyDescent="0.25">
      <c r="A231" s="5" t="s">
        <v>30</v>
      </c>
      <c r="B231" s="1" t="s">
        <v>31</v>
      </c>
      <c r="C231" t="s">
        <v>32</v>
      </c>
      <c r="D231" s="11" t="s">
        <v>33</v>
      </c>
      <c r="E231" s="1" t="s">
        <v>25</v>
      </c>
      <c r="K231" t="s">
        <v>26</v>
      </c>
      <c r="L231" t="s">
        <v>27</v>
      </c>
      <c r="M231" s="15" t="s">
        <v>28</v>
      </c>
      <c r="N231" s="42" t="s">
        <v>39</v>
      </c>
      <c r="O231" s="7">
        <v>54.361018348953294</v>
      </c>
      <c r="P231" s="7">
        <v>34.134751173708928</v>
      </c>
      <c r="Q231" s="9">
        <v>0.6279270000902436</v>
      </c>
      <c r="R231" s="14"/>
      <c r="X231" s="5"/>
    </row>
    <row r="232" spans="1:24" x14ac:dyDescent="0.25">
      <c r="A232" s="5" t="s">
        <v>30</v>
      </c>
      <c r="B232" s="1" t="s">
        <v>31</v>
      </c>
      <c r="C232" t="s">
        <v>32</v>
      </c>
      <c r="D232" s="11" t="s">
        <v>33</v>
      </c>
      <c r="E232" s="1" t="s">
        <v>25</v>
      </c>
      <c r="K232" t="s">
        <v>26</v>
      </c>
      <c r="L232" t="s">
        <v>27</v>
      </c>
      <c r="M232" s="15" t="s">
        <v>28</v>
      </c>
      <c r="N232" s="42" t="s">
        <v>40</v>
      </c>
      <c r="O232" s="7">
        <v>55.129448095084207</v>
      </c>
      <c r="P232" s="7">
        <v>39.837524697110908</v>
      </c>
      <c r="Q232" s="9">
        <v>0.72261787617393447</v>
      </c>
      <c r="R232" s="14"/>
      <c r="X232" s="5"/>
    </row>
    <row r="233" spans="1:24" x14ac:dyDescent="0.25">
      <c r="A233" s="5" t="s">
        <v>30</v>
      </c>
      <c r="B233" s="1" t="s">
        <v>31</v>
      </c>
      <c r="C233" t="s">
        <v>32</v>
      </c>
      <c r="D233" s="11" t="s">
        <v>33</v>
      </c>
      <c r="E233" s="1" t="s">
        <v>25</v>
      </c>
      <c r="K233" t="s">
        <v>26</v>
      </c>
      <c r="L233" t="s">
        <v>27</v>
      </c>
      <c r="M233" s="15" t="s">
        <v>28</v>
      </c>
      <c r="N233" s="42" t="s">
        <v>41</v>
      </c>
      <c r="O233" s="7">
        <v>63.424180401450691</v>
      </c>
      <c r="P233" s="7">
        <v>56.017993534482756</v>
      </c>
      <c r="Q233" s="9">
        <v>0.88322770873680012</v>
      </c>
      <c r="R233" s="14"/>
      <c r="X233" s="5"/>
    </row>
    <row r="234" spans="1:24" x14ac:dyDescent="0.25">
      <c r="A234" s="5" t="s">
        <v>30</v>
      </c>
      <c r="B234" s="1" t="s">
        <v>31</v>
      </c>
      <c r="C234" t="s">
        <v>32</v>
      </c>
      <c r="D234" s="11" t="s">
        <v>33</v>
      </c>
      <c r="E234" s="1" t="s">
        <v>25</v>
      </c>
      <c r="K234" t="s">
        <v>26</v>
      </c>
      <c r="L234" t="s">
        <v>27</v>
      </c>
      <c r="M234" s="15" t="s">
        <v>28</v>
      </c>
      <c r="N234" s="42" t="s">
        <v>42</v>
      </c>
      <c r="O234" s="7">
        <v>56.547811411540813</v>
      </c>
      <c r="P234" s="7">
        <v>39.640660185185197</v>
      </c>
      <c r="Q234" s="9">
        <v>0.70101139541352708</v>
      </c>
      <c r="R234" s="14"/>
      <c r="X234" s="5"/>
    </row>
    <row r="235" spans="1:24" x14ac:dyDescent="0.25">
      <c r="A235" s="5" t="s">
        <v>30</v>
      </c>
      <c r="B235" s="1" t="s">
        <v>31</v>
      </c>
      <c r="C235" t="s">
        <v>32</v>
      </c>
      <c r="D235" s="11" t="s">
        <v>33</v>
      </c>
      <c r="E235" s="1" t="s">
        <v>25</v>
      </c>
      <c r="K235" t="s">
        <v>26</v>
      </c>
      <c r="L235" t="s">
        <v>27</v>
      </c>
      <c r="M235" s="15" t="s">
        <v>28</v>
      </c>
      <c r="N235" s="42" t="s">
        <v>43</v>
      </c>
      <c r="O235" s="7">
        <v>57.919494416316574</v>
      </c>
      <c r="P235" s="7">
        <v>40.529810564663023</v>
      </c>
      <c r="Q235" s="9">
        <v>0.69976112486999398</v>
      </c>
      <c r="R235" s="14"/>
      <c r="X235" s="5"/>
    </row>
    <row r="236" spans="1:24" x14ac:dyDescent="0.25">
      <c r="A236" s="5" t="s">
        <v>30</v>
      </c>
      <c r="B236" s="1" t="s">
        <v>31</v>
      </c>
      <c r="C236" t="s">
        <v>32</v>
      </c>
      <c r="D236" s="11" t="s">
        <v>33</v>
      </c>
      <c r="E236" s="1" t="s">
        <v>25</v>
      </c>
      <c r="K236" t="s">
        <v>26</v>
      </c>
      <c r="L236" t="s">
        <v>27</v>
      </c>
      <c r="M236" s="15" t="s">
        <v>28</v>
      </c>
      <c r="N236" s="42" t="s">
        <v>44</v>
      </c>
      <c r="O236" s="7">
        <v>49.384178965133408</v>
      </c>
      <c r="P236" s="7">
        <v>42.516770642201841</v>
      </c>
      <c r="Q236" s="9">
        <v>0.86093910100681947</v>
      </c>
      <c r="R236" s="14"/>
      <c r="X236" s="5"/>
    </row>
    <row r="237" spans="1:24" x14ac:dyDescent="0.25">
      <c r="A237" s="5" t="s">
        <v>30</v>
      </c>
      <c r="B237" s="1" t="s">
        <v>31</v>
      </c>
      <c r="C237" t="s">
        <v>32</v>
      </c>
      <c r="D237" s="11" t="s">
        <v>33</v>
      </c>
      <c r="E237" s="1" t="s">
        <v>25</v>
      </c>
      <c r="K237" t="s">
        <v>26</v>
      </c>
      <c r="L237" t="s">
        <v>27</v>
      </c>
      <c r="M237" s="15" t="s">
        <v>28</v>
      </c>
      <c r="N237" s="42" t="s">
        <v>45</v>
      </c>
      <c r="O237" s="7">
        <v>57.087956464703673</v>
      </c>
      <c r="P237" s="7">
        <v>50.281569513787453</v>
      </c>
      <c r="Q237" s="9">
        <v>0.88077368025733294</v>
      </c>
      <c r="R237" s="14"/>
      <c r="X237" s="5"/>
    </row>
    <row r="238" spans="1:24" x14ac:dyDescent="0.25">
      <c r="A238" s="5" t="s">
        <v>30</v>
      </c>
      <c r="B238" s="1" t="s">
        <v>31</v>
      </c>
      <c r="C238" t="s">
        <v>32</v>
      </c>
      <c r="D238" s="11" t="s">
        <v>33</v>
      </c>
      <c r="E238" s="1" t="s">
        <v>25</v>
      </c>
      <c r="K238" t="s">
        <v>26</v>
      </c>
      <c r="L238" t="s">
        <v>27</v>
      </c>
      <c r="M238" s="15" t="s">
        <v>28</v>
      </c>
      <c r="N238" s="42" t="s">
        <v>46</v>
      </c>
      <c r="O238" s="7">
        <v>49.409347398278541</v>
      </c>
      <c r="P238" s="7">
        <v>45.604187068278101</v>
      </c>
      <c r="Q238" s="9">
        <v>0.92298703523995518</v>
      </c>
      <c r="R238" s="14"/>
      <c r="X238" s="5"/>
    </row>
    <row r="239" spans="1:24" x14ac:dyDescent="0.25">
      <c r="A239" s="5" t="s">
        <v>30</v>
      </c>
      <c r="B239" s="1" t="s">
        <v>31</v>
      </c>
      <c r="C239" t="s">
        <v>32</v>
      </c>
      <c r="D239" s="11" t="s">
        <v>33</v>
      </c>
      <c r="E239" s="1" t="s">
        <v>25</v>
      </c>
      <c r="K239" t="s">
        <v>26</v>
      </c>
      <c r="L239" t="s">
        <v>27</v>
      </c>
      <c r="M239" s="15" t="s">
        <v>28</v>
      </c>
      <c r="N239" s="42" t="s">
        <v>47</v>
      </c>
      <c r="O239" s="7">
        <v>62.812133390624446</v>
      </c>
      <c r="P239" s="7">
        <v>54.153355166801575</v>
      </c>
      <c r="Q239" s="9">
        <v>0.86214799981439083</v>
      </c>
      <c r="R239" s="14"/>
      <c r="X239" s="5"/>
    </row>
    <row r="240" spans="1:24" x14ac:dyDescent="0.25">
      <c r="A240" s="5" t="s">
        <v>30</v>
      </c>
      <c r="B240" s="1" t="s">
        <v>31</v>
      </c>
      <c r="C240" t="s">
        <v>32</v>
      </c>
      <c r="D240" s="11" t="s">
        <v>33</v>
      </c>
      <c r="E240" s="1" t="s">
        <v>25</v>
      </c>
      <c r="K240" t="s">
        <v>26</v>
      </c>
      <c r="L240" t="s">
        <v>27</v>
      </c>
      <c r="M240" s="15" t="s">
        <v>28</v>
      </c>
      <c r="N240" s="42" t="s">
        <v>48</v>
      </c>
      <c r="O240" s="7">
        <v>67.174790039857029</v>
      </c>
      <c r="P240" s="7">
        <v>57.018148539038904</v>
      </c>
      <c r="Q240" s="9">
        <v>0.84880278010855181</v>
      </c>
      <c r="R240" s="14"/>
      <c r="X240" s="5"/>
    </row>
    <row r="241" spans="1:24" x14ac:dyDescent="0.25">
      <c r="A241" s="5" t="s">
        <v>30</v>
      </c>
      <c r="B241" s="1" t="s">
        <v>31</v>
      </c>
      <c r="C241" t="s">
        <v>32</v>
      </c>
      <c r="D241" s="11" t="s">
        <v>33</v>
      </c>
      <c r="E241" s="1" t="s">
        <v>25</v>
      </c>
      <c r="K241" t="s">
        <v>26</v>
      </c>
      <c r="L241" t="s">
        <v>27</v>
      </c>
      <c r="M241" s="15" t="s">
        <v>28</v>
      </c>
      <c r="N241" s="42" t="s">
        <v>49</v>
      </c>
      <c r="O241" s="7">
        <v>46.114776306976346</v>
      </c>
      <c r="P241" s="7">
        <v>43.845700355972568</v>
      </c>
      <c r="Q241" s="9">
        <v>0.95079503506860752</v>
      </c>
      <c r="R241" s="14"/>
      <c r="X241" s="5"/>
    </row>
    <row r="242" spans="1:24" x14ac:dyDescent="0.25">
      <c r="A242" s="5" t="s">
        <v>30</v>
      </c>
      <c r="B242" s="1" t="s">
        <v>31</v>
      </c>
      <c r="C242" t="s">
        <v>32</v>
      </c>
      <c r="D242" s="11" t="s">
        <v>33</v>
      </c>
      <c r="E242" s="1" t="s">
        <v>25</v>
      </c>
      <c r="K242" t="s">
        <v>26</v>
      </c>
      <c r="L242" t="s">
        <v>27</v>
      </c>
      <c r="M242" s="15" t="s">
        <v>28</v>
      </c>
      <c r="N242" s="42" t="s">
        <v>50</v>
      </c>
      <c r="O242" s="7">
        <v>40.980740465866319</v>
      </c>
      <c r="P242" s="7">
        <v>36.105563578141691</v>
      </c>
      <c r="Q242" s="9">
        <v>0.88103736456921122</v>
      </c>
      <c r="R242" s="14"/>
      <c r="X242" s="5"/>
    </row>
    <row r="243" spans="1:24" x14ac:dyDescent="0.25">
      <c r="A243" s="5" t="s">
        <v>30</v>
      </c>
      <c r="B243" s="1" t="s">
        <v>31</v>
      </c>
      <c r="C243" t="s">
        <v>32</v>
      </c>
      <c r="D243" s="11" t="s">
        <v>33</v>
      </c>
      <c r="E243" s="1" t="s">
        <v>25</v>
      </c>
      <c r="K243" t="s">
        <v>26</v>
      </c>
      <c r="L243" t="s">
        <v>27</v>
      </c>
      <c r="M243" s="15" t="s">
        <v>28</v>
      </c>
      <c r="N243" s="42" t="s">
        <v>51</v>
      </c>
      <c r="O243" s="7">
        <v>72.579750047435127</v>
      </c>
      <c r="P243" s="7">
        <v>43.729556340175826</v>
      </c>
      <c r="Q243" s="9">
        <v>0.60250354005898332</v>
      </c>
      <c r="R243" s="14"/>
      <c r="X243" s="5"/>
    </row>
    <row r="244" spans="1:24" x14ac:dyDescent="0.25">
      <c r="A244" s="5" t="s">
        <v>30</v>
      </c>
      <c r="B244" s="1" t="s">
        <v>31</v>
      </c>
      <c r="C244" t="s">
        <v>32</v>
      </c>
      <c r="D244" s="11" t="s">
        <v>33</v>
      </c>
      <c r="E244" s="1" t="s">
        <v>25</v>
      </c>
      <c r="K244" t="s">
        <v>26</v>
      </c>
      <c r="L244" t="s">
        <v>27</v>
      </c>
      <c r="M244" s="15" t="s">
        <v>28</v>
      </c>
      <c r="N244" s="42" t="s">
        <v>52</v>
      </c>
      <c r="O244" s="7">
        <v>70.852458811323686</v>
      </c>
      <c r="P244" s="7">
        <v>66.363265610233356</v>
      </c>
      <c r="Q244" s="9">
        <v>0.93664026236485576</v>
      </c>
      <c r="R244" s="14"/>
      <c r="X244" s="5"/>
    </row>
    <row r="245" spans="1:24" x14ac:dyDescent="0.25">
      <c r="A245" s="5" t="s">
        <v>30</v>
      </c>
      <c r="B245" s="1" t="s">
        <v>31</v>
      </c>
      <c r="C245" t="s">
        <v>32</v>
      </c>
      <c r="D245" s="11" t="s">
        <v>33</v>
      </c>
      <c r="E245" s="1" t="s">
        <v>25</v>
      </c>
      <c r="K245" t="s">
        <v>26</v>
      </c>
      <c r="L245" t="s">
        <v>27</v>
      </c>
      <c r="M245" s="15" t="s">
        <v>28</v>
      </c>
      <c r="N245" s="42" t="s">
        <v>53</v>
      </c>
      <c r="O245" s="7">
        <v>46.962003612797957</v>
      </c>
      <c r="P245" s="7">
        <v>35.396777321463752</v>
      </c>
      <c r="Q245" s="9">
        <v>0.75373226434950313</v>
      </c>
      <c r="R245" s="14"/>
      <c r="X245" s="5"/>
    </row>
    <row r="246" spans="1:24" x14ac:dyDescent="0.25">
      <c r="A246" s="5" t="s">
        <v>30</v>
      </c>
      <c r="B246" s="1" t="s">
        <v>31</v>
      </c>
      <c r="C246" t="s">
        <v>32</v>
      </c>
      <c r="D246" s="11" t="s">
        <v>33</v>
      </c>
      <c r="E246" s="1" t="s">
        <v>25</v>
      </c>
      <c r="K246" t="s">
        <v>26</v>
      </c>
      <c r="L246" t="s">
        <v>27</v>
      </c>
      <c r="M246" s="15" t="s">
        <v>28</v>
      </c>
      <c r="N246" s="42" t="s">
        <v>54</v>
      </c>
      <c r="O246" s="7">
        <v>52.888689747074679</v>
      </c>
      <c r="P246" s="7">
        <v>44.817869081921721</v>
      </c>
      <c r="Q246" s="9">
        <v>0.84739987502527681</v>
      </c>
      <c r="R246" s="14"/>
      <c r="X246" s="5"/>
    </row>
    <row r="247" spans="1:24" x14ac:dyDescent="0.25">
      <c r="A247" s="5" t="s">
        <v>30</v>
      </c>
      <c r="B247" s="1" t="s">
        <v>31</v>
      </c>
      <c r="C247" t="s">
        <v>32</v>
      </c>
      <c r="D247" s="11" t="s">
        <v>33</v>
      </c>
      <c r="E247" s="1" t="s">
        <v>25</v>
      </c>
      <c r="K247" t="s">
        <v>26</v>
      </c>
      <c r="L247" t="s">
        <v>27</v>
      </c>
      <c r="M247" s="15" t="s">
        <v>28</v>
      </c>
      <c r="N247" s="42" t="s">
        <v>55</v>
      </c>
      <c r="O247" s="7">
        <v>88.22601311050532</v>
      </c>
      <c r="P247" s="7">
        <v>83.091464809850592</v>
      </c>
      <c r="Q247" s="9">
        <v>0.94180233108546374</v>
      </c>
      <c r="R247" s="14"/>
      <c r="X247" s="5"/>
    </row>
    <row r="248" spans="1:24" x14ac:dyDescent="0.25">
      <c r="A248" s="5" t="s">
        <v>30</v>
      </c>
      <c r="B248" s="1" t="s">
        <v>31</v>
      </c>
      <c r="C248" t="s">
        <v>32</v>
      </c>
      <c r="D248" s="11" t="s">
        <v>33</v>
      </c>
      <c r="E248" s="1" t="s">
        <v>25</v>
      </c>
      <c r="K248" t="s">
        <v>26</v>
      </c>
      <c r="L248" t="s">
        <v>27</v>
      </c>
      <c r="M248" s="15" t="s">
        <v>28</v>
      </c>
      <c r="N248" s="42" t="s">
        <v>56</v>
      </c>
      <c r="O248" s="7">
        <v>50.664003138619762</v>
      </c>
      <c r="P248" s="7">
        <v>39.727781241351259</v>
      </c>
      <c r="Q248" s="9">
        <v>0.78414216761856848</v>
      </c>
      <c r="R248" s="14"/>
      <c r="X248" s="5"/>
    </row>
    <row r="249" spans="1:24" x14ac:dyDescent="0.25">
      <c r="A249" s="5" t="s">
        <v>30</v>
      </c>
      <c r="B249" s="1" t="s">
        <v>31</v>
      </c>
      <c r="C249" t="s">
        <v>32</v>
      </c>
      <c r="D249" s="11" t="s">
        <v>33</v>
      </c>
      <c r="E249" s="1" t="s">
        <v>25</v>
      </c>
      <c r="K249" t="s">
        <v>26</v>
      </c>
      <c r="L249" t="s">
        <v>27</v>
      </c>
      <c r="M249" s="15" t="s">
        <v>28</v>
      </c>
      <c r="N249" s="42" t="s">
        <v>57</v>
      </c>
      <c r="O249" s="7">
        <v>83.381965854223068</v>
      </c>
      <c r="P249" s="7">
        <v>73.773121164432183</v>
      </c>
      <c r="Q249" s="9">
        <v>0.88476111601170382</v>
      </c>
      <c r="R249" s="14"/>
      <c r="X249" s="5"/>
    </row>
    <row r="250" spans="1:24" x14ac:dyDescent="0.25">
      <c r="A250" s="5" t="s">
        <v>30</v>
      </c>
      <c r="B250" s="1" t="s">
        <v>31</v>
      </c>
      <c r="C250" t="s">
        <v>32</v>
      </c>
      <c r="D250" s="11" t="s">
        <v>33</v>
      </c>
      <c r="E250" s="1" t="s">
        <v>25</v>
      </c>
      <c r="K250" t="s">
        <v>26</v>
      </c>
      <c r="L250" t="s">
        <v>27</v>
      </c>
      <c r="M250" s="15" t="s">
        <v>28</v>
      </c>
      <c r="N250" s="42" t="s">
        <v>58</v>
      </c>
      <c r="O250" s="7">
        <v>92.643290585633508</v>
      </c>
      <c r="P250" s="7">
        <v>86.315536315536306</v>
      </c>
      <c r="Q250" s="9">
        <v>0.93169765203613708</v>
      </c>
      <c r="R250" s="14"/>
      <c r="X250" s="5"/>
    </row>
    <row r="251" spans="1:24" x14ac:dyDescent="0.25">
      <c r="A251" s="5" t="s">
        <v>30</v>
      </c>
      <c r="B251" s="1" t="s">
        <v>31</v>
      </c>
      <c r="C251" t="s">
        <v>32</v>
      </c>
      <c r="D251" s="11" t="s">
        <v>33</v>
      </c>
      <c r="E251" s="1" t="s">
        <v>25</v>
      </c>
      <c r="K251" t="s">
        <v>26</v>
      </c>
      <c r="L251" t="s">
        <v>27</v>
      </c>
      <c r="M251" s="15" t="s">
        <v>28</v>
      </c>
      <c r="N251" s="42" t="s">
        <v>59</v>
      </c>
      <c r="O251" s="7">
        <v>83.266303202989121</v>
      </c>
      <c r="P251" s="7">
        <v>74.519273207059797</v>
      </c>
      <c r="Q251" s="9">
        <v>0.89495114278574917</v>
      </c>
      <c r="R251" s="14"/>
      <c r="X251" s="5"/>
    </row>
    <row r="252" spans="1:24" x14ac:dyDescent="0.25">
      <c r="A252" s="5" t="s">
        <v>30</v>
      </c>
      <c r="B252" s="1" t="s">
        <v>31</v>
      </c>
      <c r="C252" t="s">
        <v>32</v>
      </c>
      <c r="D252" s="11" t="s">
        <v>33</v>
      </c>
      <c r="E252" s="1" t="s">
        <v>25</v>
      </c>
      <c r="K252" t="s">
        <v>26</v>
      </c>
      <c r="L252" t="s">
        <v>27</v>
      </c>
      <c r="M252" s="15" t="s">
        <v>28</v>
      </c>
      <c r="N252" s="42" t="s">
        <v>60</v>
      </c>
      <c r="O252" s="7">
        <v>89.716634439718561</v>
      </c>
      <c r="P252" s="7">
        <v>78.00237209443776</v>
      </c>
      <c r="Q252" s="9">
        <v>0.8694304303941347</v>
      </c>
      <c r="R252" s="14"/>
      <c r="X252" s="5"/>
    </row>
    <row r="253" spans="1:24" x14ac:dyDescent="0.25">
      <c r="A253" s="5" t="s">
        <v>30</v>
      </c>
      <c r="B253" s="1" t="s">
        <v>31</v>
      </c>
      <c r="C253" t="s">
        <v>32</v>
      </c>
      <c r="D253" s="11" t="s">
        <v>33</v>
      </c>
      <c r="E253" s="1" t="s">
        <v>25</v>
      </c>
      <c r="K253" t="s">
        <v>26</v>
      </c>
      <c r="L253" t="s">
        <v>27</v>
      </c>
      <c r="M253" s="15" t="s">
        <v>28</v>
      </c>
      <c r="N253" s="42" t="s">
        <v>61</v>
      </c>
      <c r="O253" s="7">
        <v>89.639002172565839</v>
      </c>
      <c r="P253" s="7">
        <v>82.659602676552097</v>
      </c>
      <c r="Q253" s="9">
        <v>0.9221388087009541</v>
      </c>
      <c r="R253" s="14"/>
      <c r="X253" s="5"/>
    </row>
    <row r="254" spans="1:24" x14ac:dyDescent="0.25">
      <c r="A254" s="5" t="s">
        <v>30</v>
      </c>
      <c r="B254" s="1" t="s">
        <v>31</v>
      </c>
      <c r="C254" t="s">
        <v>32</v>
      </c>
      <c r="D254" s="11" t="s">
        <v>33</v>
      </c>
      <c r="E254" s="1" t="s">
        <v>25</v>
      </c>
      <c r="K254" t="s">
        <v>26</v>
      </c>
      <c r="L254" t="s">
        <v>27</v>
      </c>
      <c r="M254" s="15" t="s">
        <v>28</v>
      </c>
      <c r="N254" s="42" t="s">
        <v>62</v>
      </c>
      <c r="O254" s="7">
        <v>89.197056898174111</v>
      </c>
      <c r="P254" s="7">
        <v>85.179159888207565</v>
      </c>
      <c r="Q254" s="9">
        <v>0.9549548253082687</v>
      </c>
      <c r="R254" s="14"/>
      <c r="X254" s="5"/>
    </row>
    <row r="255" spans="1:24" x14ac:dyDescent="0.25">
      <c r="A255" s="5" t="s">
        <v>30</v>
      </c>
      <c r="B255" s="1" t="s">
        <v>31</v>
      </c>
      <c r="C255" t="s">
        <v>32</v>
      </c>
      <c r="D255" s="11" t="s">
        <v>33</v>
      </c>
      <c r="E255" s="1" t="s">
        <v>25</v>
      </c>
      <c r="K255" t="s">
        <v>26</v>
      </c>
      <c r="L255" t="s">
        <v>27</v>
      </c>
      <c r="M255" s="15" t="s">
        <v>28</v>
      </c>
      <c r="N255" s="42" t="s">
        <v>63</v>
      </c>
      <c r="O255" s="7">
        <v>88.400081421230695</v>
      </c>
      <c r="P255" s="7">
        <v>80.853252973976979</v>
      </c>
      <c r="Q255" s="9">
        <v>0.91462871610612317</v>
      </c>
      <c r="R255" s="14"/>
      <c r="X255" s="5"/>
    </row>
    <row r="256" spans="1:24" x14ac:dyDescent="0.25">
      <c r="A256" s="5" t="s">
        <v>30</v>
      </c>
      <c r="B256" s="1" t="s">
        <v>31</v>
      </c>
      <c r="C256" t="s">
        <v>32</v>
      </c>
      <c r="D256" s="11" t="s">
        <v>33</v>
      </c>
      <c r="E256" s="1" t="s">
        <v>25</v>
      </c>
      <c r="K256" t="s">
        <v>26</v>
      </c>
      <c r="L256" t="s">
        <v>27</v>
      </c>
      <c r="M256" s="15" t="s">
        <v>28</v>
      </c>
      <c r="N256" s="42" t="s">
        <v>64</v>
      </c>
      <c r="O256" s="7">
        <v>56.509194357243743</v>
      </c>
      <c r="P256" s="7">
        <v>53.675508687551996</v>
      </c>
      <c r="Q256" s="9">
        <v>0.9498544316208517</v>
      </c>
      <c r="R256" s="14"/>
      <c r="X256" s="5"/>
    </row>
    <row r="257" spans="1:24" x14ac:dyDescent="0.25">
      <c r="A257" s="5" t="s">
        <v>30</v>
      </c>
      <c r="B257" s="1" t="s">
        <v>31</v>
      </c>
      <c r="C257" t="s">
        <v>32</v>
      </c>
      <c r="D257" s="11" t="s">
        <v>33</v>
      </c>
      <c r="E257" s="1" t="s">
        <v>25</v>
      </c>
      <c r="K257" t="s">
        <v>26</v>
      </c>
      <c r="L257" t="s">
        <v>27</v>
      </c>
      <c r="M257" s="15" t="s">
        <v>28</v>
      </c>
      <c r="N257" s="42" t="s">
        <v>65</v>
      </c>
      <c r="O257" s="7">
        <v>82.529122279188826</v>
      </c>
      <c r="P257" s="7">
        <v>76.970969225177129</v>
      </c>
      <c r="Q257" s="9">
        <v>0.93265222141574522</v>
      </c>
      <c r="R257" s="14"/>
      <c r="X257" s="5"/>
    </row>
    <row r="258" spans="1:24" x14ac:dyDescent="0.25">
      <c r="A258" s="5" t="s">
        <v>30</v>
      </c>
      <c r="B258" s="1" t="s">
        <v>31</v>
      </c>
      <c r="C258" t="s">
        <v>32</v>
      </c>
      <c r="D258" s="11" t="s">
        <v>33</v>
      </c>
      <c r="E258" s="1" t="s">
        <v>25</v>
      </c>
      <c r="K258" t="s">
        <v>26</v>
      </c>
      <c r="L258" t="s">
        <v>27</v>
      </c>
      <c r="M258" s="15" t="s">
        <v>28</v>
      </c>
      <c r="N258" s="42" t="s">
        <v>66</v>
      </c>
      <c r="O258" s="7">
        <v>79.942693531422947</v>
      </c>
      <c r="P258" s="7">
        <v>73.794703376528446</v>
      </c>
      <c r="Q258" s="9">
        <v>0.92309503366335888</v>
      </c>
      <c r="R258" s="14"/>
      <c r="X258" s="5"/>
    </row>
    <row r="259" spans="1:24" x14ac:dyDescent="0.25">
      <c r="A259" s="5" t="s">
        <v>30</v>
      </c>
      <c r="B259" s="1" t="s">
        <v>31</v>
      </c>
      <c r="C259" t="s">
        <v>32</v>
      </c>
      <c r="D259" s="11" t="s">
        <v>33</v>
      </c>
      <c r="E259" s="1" t="s">
        <v>25</v>
      </c>
      <c r="K259" t="s">
        <v>26</v>
      </c>
      <c r="L259" t="s">
        <v>27</v>
      </c>
      <c r="M259" s="15" t="s">
        <v>28</v>
      </c>
      <c r="N259" s="42" t="s">
        <v>67</v>
      </c>
      <c r="O259" s="7">
        <v>74.791604694474429</v>
      </c>
      <c r="P259" s="7">
        <v>67.281524039915325</v>
      </c>
      <c r="Q259" s="9">
        <v>0.8995865821406297</v>
      </c>
      <c r="R259" s="14"/>
      <c r="X259" s="5"/>
    </row>
    <row r="260" spans="1:24" x14ac:dyDescent="0.25">
      <c r="A260" s="5" t="s">
        <v>30</v>
      </c>
      <c r="B260" s="1" t="s">
        <v>31</v>
      </c>
      <c r="C260" t="s">
        <v>32</v>
      </c>
      <c r="D260" s="11" t="s">
        <v>33</v>
      </c>
      <c r="E260" s="1" t="s">
        <v>25</v>
      </c>
      <c r="K260" t="s">
        <v>26</v>
      </c>
      <c r="L260" t="s">
        <v>27</v>
      </c>
      <c r="M260" s="15" t="s">
        <v>28</v>
      </c>
      <c r="N260" s="42" t="s">
        <v>68</v>
      </c>
      <c r="O260" s="7">
        <v>77.616224903650149</v>
      </c>
      <c r="P260" s="7">
        <v>68.222987625972706</v>
      </c>
      <c r="Q260" s="9">
        <v>0.87897843151560318</v>
      </c>
      <c r="R260" s="14"/>
      <c r="X260" s="5"/>
    </row>
    <row r="261" spans="1:24" x14ac:dyDescent="0.25">
      <c r="A261" s="5" t="s">
        <v>30</v>
      </c>
      <c r="B261" s="1" t="s">
        <v>31</v>
      </c>
      <c r="C261" t="s">
        <v>32</v>
      </c>
      <c r="D261" s="11" t="s">
        <v>33</v>
      </c>
      <c r="E261" s="1" t="s">
        <v>25</v>
      </c>
      <c r="K261" t="s">
        <v>26</v>
      </c>
      <c r="L261" t="s">
        <v>27</v>
      </c>
      <c r="M261" s="15" t="s">
        <v>28</v>
      </c>
      <c r="N261" s="42" t="s">
        <v>69</v>
      </c>
      <c r="O261" s="7">
        <v>85.789537412113475</v>
      </c>
      <c r="P261" s="7">
        <v>81.515779212867059</v>
      </c>
      <c r="Q261" s="9">
        <v>0.95018322364047436</v>
      </c>
      <c r="R261" s="14"/>
      <c r="X261" s="5"/>
    </row>
    <row r="262" spans="1:24" x14ac:dyDescent="0.25">
      <c r="A262" s="5" t="s">
        <v>30</v>
      </c>
      <c r="B262" s="1" t="s">
        <v>31</v>
      </c>
      <c r="C262" t="s">
        <v>32</v>
      </c>
      <c r="D262" s="11" t="s">
        <v>33</v>
      </c>
      <c r="E262" s="1" t="s">
        <v>25</v>
      </c>
      <c r="K262" t="s">
        <v>26</v>
      </c>
      <c r="L262" t="s">
        <v>27</v>
      </c>
      <c r="M262" s="15" t="s">
        <v>28</v>
      </c>
      <c r="N262" s="42" t="s">
        <v>70</v>
      </c>
      <c r="O262" s="7">
        <v>66.420329766254326</v>
      </c>
      <c r="P262" s="7">
        <v>58.157914533862979</v>
      </c>
      <c r="Q262" s="9">
        <v>0.87560412208930083</v>
      </c>
      <c r="R262" s="14"/>
      <c r="X262" s="5"/>
    </row>
    <row r="263" spans="1:24" x14ac:dyDescent="0.25">
      <c r="A263" s="5" t="s">
        <v>30</v>
      </c>
      <c r="B263" s="1" t="s">
        <v>31</v>
      </c>
      <c r="C263" t="s">
        <v>32</v>
      </c>
      <c r="D263" s="11" t="s">
        <v>33</v>
      </c>
      <c r="E263" s="1" t="s">
        <v>25</v>
      </c>
      <c r="K263" t="s">
        <v>26</v>
      </c>
      <c r="L263" t="s">
        <v>27</v>
      </c>
      <c r="M263" s="15" t="s">
        <v>28</v>
      </c>
      <c r="N263" s="42" t="s">
        <v>71</v>
      </c>
      <c r="O263" s="7">
        <v>89.389425831363383</v>
      </c>
      <c r="P263" s="7">
        <v>85.783983849259755</v>
      </c>
      <c r="Q263" s="9">
        <v>0.95966590065243917</v>
      </c>
      <c r="R263" s="14"/>
      <c r="X263" s="5"/>
    </row>
    <row r="264" spans="1:24" x14ac:dyDescent="0.25">
      <c r="A264" s="5" t="s">
        <v>30</v>
      </c>
      <c r="B264" s="1" t="s">
        <v>31</v>
      </c>
      <c r="C264" t="s">
        <v>32</v>
      </c>
      <c r="D264" s="11" t="s">
        <v>33</v>
      </c>
      <c r="E264" s="1" t="s">
        <v>25</v>
      </c>
      <c r="K264" t="s">
        <v>26</v>
      </c>
      <c r="L264" t="s">
        <v>27</v>
      </c>
      <c r="M264" s="15" t="s">
        <v>28</v>
      </c>
      <c r="N264" s="42" t="s">
        <v>72</v>
      </c>
      <c r="O264" s="7">
        <v>90.913811596974853</v>
      </c>
      <c r="P264" s="7">
        <v>86.129200312581418</v>
      </c>
      <c r="Q264" s="9">
        <v>0.94737200871520122</v>
      </c>
      <c r="R264" s="14"/>
      <c r="X264" s="5"/>
    </row>
    <row r="265" spans="1:24" x14ac:dyDescent="0.25">
      <c r="A265" s="5" t="s">
        <v>30</v>
      </c>
      <c r="B265" s="1" t="s">
        <v>31</v>
      </c>
      <c r="C265" t="s">
        <v>32</v>
      </c>
      <c r="D265" s="11" t="s">
        <v>33</v>
      </c>
      <c r="E265" s="1" t="s">
        <v>25</v>
      </c>
      <c r="K265" t="s">
        <v>26</v>
      </c>
      <c r="L265" t="s">
        <v>27</v>
      </c>
      <c r="M265" s="15" t="s">
        <v>28</v>
      </c>
      <c r="N265" s="42" t="s">
        <v>73</v>
      </c>
      <c r="O265" s="7">
        <v>72.60770881700401</v>
      </c>
      <c r="P265" s="7">
        <v>62.071097372488417</v>
      </c>
      <c r="Q265" s="9">
        <v>0.85488301977588332</v>
      </c>
      <c r="R265" s="14"/>
      <c r="X265" s="5"/>
    </row>
    <row r="266" spans="1:24" x14ac:dyDescent="0.25">
      <c r="A266" s="5" t="s">
        <v>30</v>
      </c>
      <c r="B266" s="1" t="s">
        <v>31</v>
      </c>
      <c r="C266" t="s">
        <v>32</v>
      </c>
      <c r="D266" s="11" t="s">
        <v>33</v>
      </c>
      <c r="E266" s="1" t="s">
        <v>25</v>
      </c>
      <c r="K266" t="s">
        <v>26</v>
      </c>
      <c r="L266" t="s">
        <v>27</v>
      </c>
      <c r="M266" s="15" t="s">
        <v>28</v>
      </c>
      <c r="N266" s="42" t="s">
        <v>74</v>
      </c>
      <c r="O266" s="7">
        <v>72.283285608615742</v>
      </c>
      <c r="P266" s="7">
        <v>56.901669758812609</v>
      </c>
      <c r="Q266" s="9">
        <v>0.78720369833368875</v>
      </c>
      <c r="R266" s="14"/>
      <c r="X266" s="5"/>
    </row>
    <row r="267" spans="1:24" x14ac:dyDescent="0.25">
      <c r="A267" s="5" t="s">
        <v>30</v>
      </c>
      <c r="B267" s="1" t="s">
        <v>31</v>
      </c>
      <c r="C267" t="s">
        <v>32</v>
      </c>
      <c r="D267" s="11" t="s">
        <v>33</v>
      </c>
      <c r="E267" s="1" t="s">
        <v>25</v>
      </c>
      <c r="K267" t="s">
        <v>26</v>
      </c>
      <c r="L267" t="s">
        <v>27</v>
      </c>
      <c r="M267" s="15" t="s">
        <v>28</v>
      </c>
      <c r="N267" s="42" t="s">
        <v>75</v>
      </c>
      <c r="O267" s="7">
        <v>72.008483428915085</v>
      </c>
      <c r="P267" s="7">
        <v>55.367689635205565</v>
      </c>
      <c r="Q267" s="9">
        <v>0.76890509282650177</v>
      </c>
      <c r="R267" s="14"/>
      <c r="X267" s="5"/>
    </row>
    <row r="268" spans="1:24" x14ac:dyDescent="0.25">
      <c r="A268" s="5" t="s">
        <v>30</v>
      </c>
      <c r="B268" s="1" t="s">
        <v>31</v>
      </c>
      <c r="C268" t="s">
        <v>32</v>
      </c>
      <c r="D268" s="11" t="s">
        <v>33</v>
      </c>
      <c r="E268" s="1" t="s">
        <v>25</v>
      </c>
      <c r="K268" t="s">
        <v>26</v>
      </c>
      <c r="L268" t="s">
        <v>27</v>
      </c>
      <c r="M268" s="15" t="s">
        <v>28</v>
      </c>
      <c r="N268" s="42" t="s">
        <v>76</v>
      </c>
      <c r="O268" s="7">
        <v>75.354045500366098</v>
      </c>
      <c r="P268" s="7">
        <v>68.406946826758144</v>
      </c>
      <c r="Q268" s="9">
        <v>0.9078072235209429</v>
      </c>
      <c r="R268" s="14"/>
      <c r="X268" s="5"/>
    </row>
    <row r="269" spans="1:24" x14ac:dyDescent="0.25">
      <c r="A269" s="5" t="s">
        <v>30</v>
      </c>
      <c r="B269" s="1" t="s">
        <v>31</v>
      </c>
      <c r="C269" t="s">
        <v>32</v>
      </c>
      <c r="D269" s="11" t="s">
        <v>33</v>
      </c>
      <c r="E269" s="1" t="s">
        <v>25</v>
      </c>
      <c r="K269" t="s">
        <v>26</v>
      </c>
      <c r="L269" t="s">
        <v>27</v>
      </c>
      <c r="M269" s="15" t="s">
        <v>28</v>
      </c>
      <c r="N269" s="42" t="s">
        <v>77</v>
      </c>
      <c r="O269" s="7">
        <v>78.675691566901222</v>
      </c>
      <c r="P269" s="7">
        <v>71.216889588250723</v>
      </c>
      <c r="Q269" s="9">
        <v>0.90519559688511964</v>
      </c>
      <c r="R269" s="14"/>
      <c r="X269" s="5"/>
    </row>
    <row r="270" spans="1:24" x14ac:dyDescent="0.25">
      <c r="A270" s="5" t="s">
        <v>30</v>
      </c>
      <c r="B270" s="1" t="s">
        <v>31</v>
      </c>
      <c r="C270" t="s">
        <v>32</v>
      </c>
      <c r="D270" s="11" t="s">
        <v>33</v>
      </c>
      <c r="E270" s="1" t="s">
        <v>25</v>
      </c>
      <c r="K270" t="s">
        <v>26</v>
      </c>
      <c r="L270" t="s">
        <v>27</v>
      </c>
      <c r="M270" s="15" t="s">
        <v>28</v>
      </c>
      <c r="N270" s="42" t="s">
        <v>78</v>
      </c>
      <c r="O270" s="7">
        <v>68.320773698588027</v>
      </c>
      <c r="P270" s="7">
        <v>57.905840550743946</v>
      </c>
      <c r="Q270" s="9">
        <v>0.84755832546932464</v>
      </c>
      <c r="R270" s="14"/>
      <c r="X270" s="5"/>
    </row>
    <row r="271" spans="1:24" x14ac:dyDescent="0.25">
      <c r="A271" s="5" t="s">
        <v>30</v>
      </c>
      <c r="B271" s="1" t="s">
        <v>31</v>
      </c>
      <c r="C271" t="s">
        <v>32</v>
      </c>
      <c r="D271" s="11" t="s">
        <v>33</v>
      </c>
      <c r="E271" s="1" t="s">
        <v>25</v>
      </c>
      <c r="K271" t="s">
        <v>26</v>
      </c>
      <c r="L271" t="s">
        <v>27</v>
      </c>
      <c r="M271" s="15" t="s">
        <v>28</v>
      </c>
      <c r="N271" s="42" t="s">
        <v>79</v>
      </c>
      <c r="O271" s="7">
        <v>55.341410481597308</v>
      </c>
      <c r="P271" s="7">
        <v>37.173633656671257</v>
      </c>
      <c r="Q271" s="9">
        <v>0.67171460454613119</v>
      </c>
      <c r="R271" s="14"/>
      <c r="X271" s="5"/>
    </row>
    <row r="272" spans="1:24" x14ac:dyDescent="0.25">
      <c r="A272" s="5" t="s">
        <v>30</v>
      </c>
      <c r="B272" s="1" t="s">
        <v>31</v>
      </c>
      <c r="C272" t="s">
        <v>32</v>
      </c>
      <c r="D272" s="11" t="s">
        <v>33</v>
      </c>
      <c r="E272" s="1" t="s">
        <v>25</v>
      </c>
      <c r="K272" t="s">
        <v>26</v>
      </c>
      <c r="L272" t="s">
        <v>27</v>
      </c>
      <c r="M272" s="15" t="s">
        <v>28</v>
      </c>
      <c r="N272" s="42" t="s">
        <v>80</v>
      </c>
      <c r="O272" s="7">
        <v>73.97330768474022</v>
      </c>
      <c r="P272" s="7">
        <v>63.757423070001806</v>
      </c>
      <c r="Q272" s="9">
        <v>0.86189769074168598</v>
      </c>
      <c r="R272" s="14"/>
      <c r="X272" s="5"/>
    </row>
    <row r="273" spans="1:24" x14ac:dyDescent="0.25">
      <c r="A273" s="5" t="s">
        <v>30</v>
      </c>
      <c r="B273" s="1" t="s">
        <v>31</v>
      </c>
      <c r="C273" t="s">
        <v>32</v>
      </c>
      <c r="D273" s="11" t="s">
        <v>33</v>
      </c>
      <c r="E273" s="1" t="s">
        <v>25</v>
      </c>
      <c r="K273" t="s">
        <v>26</v>
      </c>
      <c r="L273" t="s">
        <v>27</v>
      </c>
      <c r="M273" s="15" t="s">
        <v>28</v>
      </c>
      <c r="N273" s="42" t="s">
        <v>81</v>
      </c>
      <c r="O273" s="7">
        <v>70.255869827771193</v>
      </c>
      <c r="P273" s="7">
        <v>67.380981370997191</v>
      </c>
      <c r="Q273" s="9">
        <v>0.95907974004418917</v>
      </c>
      <c r="R273" s="14"/>
      <c r="X273" s="5"/>
    </row>
    <row r="274" spans="1:24" x14ac:dyDescent="0.25">
      <c r="A274" s="5" t="s">
        <v>30</v>
      </c>
      <c r="B274" s="1" t="s">
        <v>31</v>
      </c>
      <c r="C274" t="s">
        <v>32</v>
      </c>
      <c r="D274" s="11" t="s">
        <v>33</v>
      </c>
      <c r="E274" s="1" t="s">
        <v>25</v>
      </c>
      <c r="K274" t="s">
        <v>26</v>
      </c>
      <c r="L274" t="s">
        <v>27</v>
      </c>
      <c r="M274" s="15" t="s">
        <v>28</v>
      </c>
      <c r="N274" s="42" t="s">
        <v>82</v>
      </c>
      <c r="O274" s="7">
        <v>66.001892587759997</v>
      </c>
      <c r="P274" s="7">
        <v>59.212702613298049</v>
      </c>
      <c r="Q274" s="9">
        <v>0.89713643490700445</v>
      </c>
      <c r="R274" s="14"/>
      <c r="X274" s="5"/>
    </row>
    <row r="275" spans="1:24" x14ac:dyDescent="0.25">
      <c r="A275" s="5" t="s">
        <v>30</v>
      </c>
      <c r="B275" s="1" t="s">
        <v>31</v>
      </c>
      <c r="C275" t="s">
        <v>32</v>
      </c>
      <c r="D275" s="11" t="s">
        <v>33</v>
      </c>
      <c r="E275" s="1" t="s">
        <v>25</v>
      </c>
      <c r="K275" t="s">
        <v>26</v>
      </c>
      <c r="L275" t="s">
        <v>27</v>
      </c>
      <c r="M275" s="15" t="s">
        <v>28</v>
      </c>
      <c r="N275" s="42" t="s">
        <v>83</v>
      </c>
      <c r="O275" s="7">
        <v>42.36087803255743</v>
      </c>
      <c r="P275" s="7">
        <v>27.681947069943291</v>
      </c>
      <c r="Q275" s="9">
        <v>0.6534790673759806</v>
      </c>
      <c r="R275" s="14"/>
      <c r="X275" s="5"/>
    </row>
    <row r="276" spans="1:24" x14ac:dyDescent="0.25">
      <c r="A276" s="5" t="s">
        <v>30</v>
      </c>
      <c r="B276" s="1" t="s">
        <v>31</v>
      </c>
      <c r="C276" t="s">
        <v>32</v>
      </c>
      <c r="D276" s="11" t="s">
        <v>33</v>
      </c>
      <c r="E276" s="1" t="s">
        <v>25</v>
      </c>
      <c r="K276" t="s">
        <v>26</v>
      </c>
      <c r="L276" t="s">
        <v>27</v>
      </c>
      <c r="M276" s="15" t="s">
        <v>28</v>
      </c>
      <c r="N276" s="42" t="s">
        <v>84</v>
      </c>
      <c r="O276" s="7">
        <v>81.171792620613232</v>
      </c>
      <c r="P276" s="7">
        <v>78.343497376258682</v>
      </c>
      <c r="Q276" s="9">
        <v>0.96515667385130144</v>
      </c>
      <c r="R276" s="14"/>
      <c r="X276" s="5"/>
    </row>
    <row r="277" spans="1:24" x14ac:dyDescent="0.25">
      <c r="A277" s="5" t="s">
        <v>30</v>
      </c>
      <c r="B277" s="1" t="s">
        <v>31</v>
      </c>
      <c r="C277" t="s">
        <v>32</v>
      </c>
      <c r="D277" s="11" t="s">
        <v>33</v>
      </c>
      <c r="E277" s="1" t="s">
        <v>25</v>
      </c>
      <c r="K277" t="s">
        <v>26</v>
      </c>
      <c r="L277" t="s">
        <v>27</v>
      </c>
      <c r="M277" s="15" t="s">
        <v>28</v>
      </c>
      <c r="N277" s="42" t="s">
        <v>85</v>
      </c>
      <c r="O277" s="7">
        <v>47.265650749193973</v>
      </c>
      <c r="P277" s="7">
        <v>28.899888232476457</v>
      </c>
      <c r="Q277" s="9">
        <v>0.61143531876516666</v>
      </c>
      <c r="R277" s="14"/>
      <c r="X277" s="5"/>
    </row>
    <row r="278" spans="1:24" x14ac:dyDescent="0.25">
      <c r="A278" s="5" t="s">
        <v>30</v>
      </c>
      <c r="B278" s="1" t="s">
        <v>31</v>
      </c>
      <c r="C278" t="s">
        <v>32</v>
      </c>
      <c r="D278" s="11" t="s">
        <v>33</v>
      </c>
      <c r="E278" s="1" t="s">
        <v>25</v>
      </c>
      <c r="K278" t="s">
        <v>26</v>
      </c>
      <c r="L278" t="s">
        <v>27</v>
      </c>
      <c r="M278" s="15" t="s">
        <v>28</v>
      </c>
      <c r="N278" s="42" t="s">
        <v>86</v>
      </c>
      <c r="O278" s="7">
        <v>91.458053598690384</v>
      </c>
      <c r="P278" s="7">
        <v>85.547257352941173</v>
      </c>
      <c r="Q278" s="9">
        <v>0.93537150624607379</v>
      </c>
      <c r="R278" s="14"/>
      <c r="X278" s="5"/>
    </row>
    <row r="279" spans="1:24" x14ac:dyDescent="0.25">
      <c r="A279" s="5" t="s">
        <v>30</v>
      </c>
      <c r="B279" s="1" t="s">
        <v>31</v>
      </c>
      <c r="C279" t="s">
        <v>32</v>
      </c>
      <c r="D279" s="11" t="s">
        <v>33</v>
      </c>
      <c r="E279" s="1" t="s">
        <v>25</v>
      </c>
      <c r="K279" t="s">
        <v>26</v>
      </c>
      <c r="L279" t="s">
        <v>27</v>
      </c>
      <c r="M279" s="15" t="s">
        <v>28</v>
      </c>
      <c r="N279" s="42" t="s">
        <v>87</v>
      </c>
      <c r="O279" s="7">
        <v>67.837107068626196</v>
      </c>
      <c r="P279" s="7">
        <v>61.214935129740525</v>
      </c>
      <c r="Q279" s="9">
        <v>0.90238127442276583</v>
      </c>
      <c r="R279" s="14"/>
      <c r="X279" s="5"/>
    </row>
    <row r="280" spans="1:24" x14ac:dyDescent="0.25">
      <c r="A280" s="5" t="s">
        <v>30</v>
      </c>
      <c r="B280" s="1" t="s">
        <v>31</v>
      </c>
      <c r="C280" t="s">
        <v>32</v>
      </c>
      <c r="D280" s="11" t="s">
        <v>33</v>
      </c>
      <c r="E280" s="1" t="s">
        <v>25</v>
      </c>
      <c r="K280" t="s">
        <v>26</v>
      </c>
      <c r="L280" t="s">
        <v>27</v>
      </c>
      <c r="M280" s="15" t="s">
        <v>28</v>
      </c>
      <c r="N280" s="42" t="s">
        <v>88</v>
      </c>
      <c r="O280" s="7">
        <v>69.551382272334322</v>
      </c>
      <c r="P280" s="7">
        <v>55.537984423676001</v>
      </c>
      <c r="Q280" s="9">
        <v>0.79851733508634415</v>
      </c>
      <c r="R280" s="14"/>
      <c r="X280" s="5"/>
    </row>
    <row r="281" spans="1:24" x14ac:dyDescent="0.25">
      <c r="A281" s="5" t="s">
        <v>30</v>
      </c>
      <c r="B281" s="1" t="s">
        <v>31</v>
      </c>
      <c r="C281" t="s">
        <v>32</v>
      </c>
      <c r="D281" s="11" t="s">
        <v>33</v>
      </c>
      <c r="E281" s="1" t="s">
        <v>25</v>
      </c>
      <c r="K281" t="s">
        <v>26</v>
      </c>
      <c r="L281" t="s">
        <v>27</v>
      </c>
      <c r="M281" s="15" t="s">
        <v>28</v>
      </c>
      <c r="N281" s="42" t="s">
        <v>89</v>
      </c>
      <c r="O281" s="7">
        <v>90.111648610370253</v>
      </c>
      <c r="P281" s="7">
        <v>87.532745182012846</v>
      </c>
      <c r="Q281" s="9">
        <v>0.97138102045487806</v>
      </c>
      <c r="R281" s="14"/>
      <c r="X281" s="5"/>
    </row>
    <row r="282" spans="1:24" x14ac:dyDescent="0.25">
      <c r="A282" s="5" t="s">
        <v>30</v>
      </c>
      <c r="B282" s="1" t="s">
        <v>31</v>
      </c>
      <c r="C282" t="s">
        <v>32</v>
      </c>
      <c r="D282" s="11" t="s">
        <v>33</v>
      </c>
      <c r="E282" s="1" t="s">
        <v>25</v>
      </c>
      <c r="K282" t="s">
        <v>26</v>
      </c>
      <c r="L282" t="s">
        <v>27</v>
      </c>
      <c r="M282" s="15" t="s">
        <v>28</v>
      </c>
      <c r="N282" s="42" t="s">
        <v>90</v>
      </c>
      <c r="O282" s="7">
        <v>77.431162285945504</v>
      </c>
      <c r="P282" s="7">
        <v>71.249916739702016</v>
      </c>
      <c r="Q282" s="9">
        <v>0.92017108663025393</v>
      </c>
      <c r="R282" s="14"/>
      <c r="X282" s="5"/>
    </row>
    <row r="283" spans="1:24" x14ac:dyDescent="0.25">
      <c r="A283" s="5" t="s">
        <v>30</v>
      </c>
      <c r="B283" s="1" t="s">
        <v>31</v>
      </c>
      <c r="C283" t="s">
        <v>32</v>
      </c>
      <c r="D283" s="11" t="s">
        <v>33</v>
      </c>
      <c r="E283" s="1" t="s">
        <v>25</v>
      </c>
      <c r="K283" t="s">
        <v>26</v>
      </c>
      <c r="L283" t="s">
        <v>27</v>
      </c>
      <c r="M283" s="15" t="s">
        <v>28</v>
      </c>
      <c r="N283" s="42" t="s">
        <v>91</v>
      </c>
      <c r="O283" s="7">
        <v>88.721099196203582</v>
      </c>
      <c r="P283" s="7">
        <v>83.87511111111111</v>
      </c>
      <c r="Q283" s="9">
        <v>0.94537953058521351</v>
      </c>
      <c r="R283" s="14"/>
      <c r="X283" s="5"/>
    </row>
    <row r="284" spans="1:24" x14ac:dyDescent="0.25">
      <c r="A284" s="5" t="s">
        <v>30</v>
      </c>
      <c r="B284" s="1" t="s">
        <v>31</v>
      </c>
      <c r="C284" t="s">
        <v>32</v>
      </c>
      <c r="D284" s="11" t="s">
        <v>33</v>
      </c>
      <c r="E284" s="1" t="s">
        <v>25</v>
      </c>
      <c r="K284" t="s">
        <v>26</v>
      </c>
      <c r="L284" t="s">
        <v>27</v>
      </c>
      <c r="M284" s="15" t="s">
        <v>28</v>
      </c>
      <c r="N284" s="42" t="s">
        <v>92</v>
      </c>
      <c r="O284" s="7">
        <v>78.420733165339271</v>
      </c>
      <c r="P284" s="7">
        <v>69.894733826247688</v>
      </c>
      <c r="Q284" s="9">
        <v>0.89127876015752505</v>
      </c>
      <c r="R284" s="14"/>
      <c r="X284" s="5"/>
    </row>
    <row r="285" spans="1:24" x14ac:dyDescent="0.25">
      <c r="A285" s="5" t="s">
        <v>30</v>
      </c>
      <c r="B285" s="1" t="s">
        <v>31</v>
      </c>
      <c r="C285" t="s">
        <v>32</v>
      </c>
      <c r="D285" s="11" t="s">
        <v>33</v>
      </c>
      <c r="E285" s="1" t="s">
        <v>25</v>
      </c>
      <c r="K285" t="s">
        <v>26</v>
      </c>
      <c r="L285" t="s">
        <v>27</v>
      </c>
      <c r="M285" s="15" t="s">
        <v>28</v>
      </c>
      <c r="N285" s="42" t="s">
        <v>93</v>
      </c>
      <c r="O285" s="7">
        <v>73.193297404675633</v>
      </c>
      <c r="P285" s="7">
        <v>65.243395749569217</v>
      </c>
      <c r="Q285" s="9">
        <v>0.89138484072998503</v>
      </c>
      <c r="R285" s="14"/>
      <c r="X285" s="5"/>
    </row>
    <row r="286" spans="1:24" x14ac:dyDescent="0.25">
      <c r="A286" s="5" t="s">
        <v>30</v>
      </c>
      <c r="B286" s="1" t="s">
        <v>31</v>
      </c>
      <c r="C286" t="s">
        <v>32</v>
      </c>
      <c r="D286" s="11" t="s">
        <v>33</v>
      </c>
      <c r="E286" s="1" t="s">
        <v>25</v>
      </c>
      <c r="K286" t="s">
        <v>26</v>
      </c>
      <c r="L286" t="s">
        <v>27</v>
      </c>
      <c r="M286" s="15" t="s">
        <v>28</v>
      </c>
      <c r="N286" s="42" t="s">
        <v>94</v>
      </c>
      <c r="O286" s="7">
        <v>86.565379734029818</v>
      </c>
      <c r="P286" s="7">
        <v>81.440878629932996</v>
      </c>
      <c r="Q286" s="9">
        <v>0.94080195662698252</v>
      </c>
      <c r="R286" s="14"/>
      <c r="X286" s="5"/>
    </row>
    <row r="287" spans="1:24" x14ac:dyDescent="0.25">
      <c r="A287" s="5" t="s">
        <v>30</v>
      </c>
      <c r="B287" s="1" t="s">
        <v>31</v>
      </c>
      <c r="C287" t="s">
        <v>32</v>
      </c>
      <c r="D287" s="11" t="s">
        <v>33</v>
      </c>
      <c r="E287" s="1" t="s">
        <v>25</v>
      </c>
      <c r="K287" t="s">
        <v>26</v>
      </c>
      <c r="L287" t="s">
        <v>27</v>
      </c>
      <c r="M287" s="15" t="s">
        <v>28</v>
      </c>
      <c r="N287" s="42" t="s">
        <v>95</v>
      </c>
      <c r="O287" s="7">
        <v>80.672098883513897</v>
      </c>
      <c r="P287" s="7">
        <v>70.988782608695644</v>
      </c>
      <c r="Q287" s="9">
        <v>0.87996697236301691</v>
      </c>
      <c r="R287" s="14"/>
      <c r="X287" s="5"/>
    </row>
    <row r="288" spans="1:24" x14ac:dyDescent="0.25">
      <c r="A288" s="5" t="s">
        <v>30</v>
      </c>
      <c r="B288" s="1" t="s">
        <v>31</v>
      </c>
      <c r="C288" t="s">
        <v>32</v>
      </c>
      <c r="D288" s="11" t="s">
        <v>33</v>
      </c>
      <c r="E288" s="1" t="s">
        <v>25</v>
      </c>
      <c r="K288" t="s">
        <v>26</v>
      </c>
      <c r="L288" t="s">
        <v>27</v>
      </c>
      <c r="M288" s="15" t="s">
        <v>28</v>
      </c>
      <c r="N288" s="42" t="s">
        <v>96</v>
      </c>
      <c r="O288" s="7">
        <v>81.657991060753758</v>
      </c>
      <c r="P288" s="7">
        <v>72.022351288056214</v>
      </c>
      <c r="Q288" s="9">
        <v>0.88200003885071576</v>
      </c>
      <c r="R288" s="14"/>
      <c r="X288" s="5"/>
    </row>
    <row r="289" spans="1:24" x14ac:dyDescent="0.25">
      <c r="A289" s="5" t="s">
        <v>30</v>
      </c>
      <c r="B289" s="1" t="s">
        <v>31</v>
      </c>
      <c r="C289" t="s">
        <v>32</v>
      </c>
      <c r="D289" s="11" t="s">
        <v>33</v>
      </c>
      <c r="E289" s="1" t="s">
        <v>25</v>
      </c>
      <c r="K289" t="s">
        <v>26</v>
      </c>
      <c r="L289" t="s">
        <v>27</v>
      </c>
      <c r="M289" s="15" t="s">
        <v>28</v>
      </c>
      <c r="N289" s="42" t="s">
        <v>97</v>
      </c>
      <c r="O289" s="7">
        <v>82.776316515533324</v>
      </c>
      <c r="P289" s="7">
        <v>76.429001858736072</v>
      </c>
      <c r="Q289" s="9">
        <v>0.92331967736682086</v>
      </c>
      <c r="R289" s="14"/>
      <c r="X289" s="5"/>
    </row>
    <row r="290" spans="1:24" x14ac:dyDescent="0.25">
      <c r="A290" s="5" t="s">
        <v>30</v>
      </c>
      <c r="B290" s="1" t="s">
        <v>31</v>
      </c>
      <c r="C290" t="s">
        <v>32</v>
      </c>
      <c r="D290" s="11" t="s">
        <v>33</v>
      </c>
      <c r="E290" s="1" t="s">
        <v>25</v>
      </c>
      <c r="K290" t="s">
        <v>26</v>
      </c>
      <c r="L290" t="s">
        <v>27</v>
      </c>
      <c r="M290" s="15" t="s">
        <v>28</v>
      </c>
      <c r="N290" s="42" t="s">
        <v>98</v>
      </c>
      <c r="O290" s="7">
        <v>75.288667141838914</v>
      </c>
      <c r="P290" s="7">
        <v>71.852936037441495</v>
      </c>
      <c r="Q290" s="9">
        <v>0.95436589283849682</v>
      </c>
      <c r="R290" s="14"/>
      <c r="X290" s="5"/>
    </row>
    <row r="291" spans="1:24" x14ac:dyDescent="0.25">
      <c r="A291" s="5" t="s">
        <v>30</v>
      </c>
      <c r="B291" s="1" t="s">
        <v>31</v>
      </c>
      <c r="C291" t="s">
        <v>32</v>
      </c>
      <c r="D291" s="11" t="s">
        <v>33</v>
      </c>
      <c r="E291" s="1" t="s">
        <v>25</v>
      </c>
      <c r="K291" t="s">
        <v>26</v>
      </c>
      <c r="L291" t="s">
        <v>27</v>
      </c>
      <c r="M291" s="15" t="s">
        <v>28</v>
      </c>
      <c r="N291" s="42" t="s">
        <v>99</v>
      </c>
      <c r="O291" s="7">
        <v>49.875267284390588</v>
      </c>
      <c r="P291" s="7">
        <v>35.778918431725984</v>
      </c>
      <c r="Q291" s="9">
        <v>0.71736795369362716</v>
      </c>
      <c r="R291" s="14"/>
      <c r="X291" s="5"/>
    </row>
    <row r="292" spans="1:24" x14ac:dyDescent="0.25">
      <c r="A292" s="5" t="s">
        <v>30</v>
      </c>
      <c r="B292" s="1" t="s">
        <v>31</v>
      </c>
      <c r="C292" t="s">
        <v>32</v>
      </c>
      <c r="D292" s="11" t="s">
        <v>33</v>
      </c>
      <c r="E292" s="1" t="s">
        <v>25</v>
      </c>
      <c r="K292" t="s">
        <v>26</v>
      </c>
      <c r="L292" t="s">
        <v>27</v>
      </c>
      <c r="M292" s="15" t="s">
        <v>28</v>
      </c>
      <c r="N292" s="42" t="s">
        <v>100</v>
      </c>
      <c r="O292" s="7">
        <v>79.027084818246621</v>
      </c>
      <c r="P292" s="7">
        <v>75.090137825421138</v>
      </c>
      <c r="Q292" s="9">
        <v>0.95018230772550938</v>
      </c>
      <c r="R292" s="14"/>
      <c r="X292" s="5"/>
    </row>
    <row r="293" spans="1:24" x14ac:dyDescent="0.25">
      <c r="A293" s="5" t="s">
        <v>30</v>
      </c>
      <c r="B293" s="1" t="s">
        <v>31</v>
      </c>
      <c r="C293" t="s">
        <v>32</v>
      </c>
      <c r="D293" s="11" t="s">
        <v>33</v>
      </c>
      <c r="E293" s="1" t="s">
        <v>25</v>
      </c>
      <c r="K293" t="s">
        <v>26</v>
      </c>
      <c r="L293" t="s">
        <v>27</v>
      </c>
      <c r="M293" s="15" t="s">
        <v>28</v>
      </c>
      <c r="N293" s="42" t="s">
        <v>101</v>
      </c>
      <c r="O293" s="7">
        <v>38.859586600142556</v>
      </c>
      <c r="P293" s="7">
        <v>34.769063092513896</v>
      </c>
      <c r="Q293" s="9">
        <v>0.8947357945487342</v>
      </c>
      <c r="R293" s="14"/>
      <c r="X293" s="5"/>
    </row>
    <row r="294" spans="1:24" x14ac:dyDescent="0.25">
      <c r="A294" s="5" t="s">
        <v>30</v>
      </c>
      <c r="B294" s="1" t="s">
        <v>31</v>
      </c>
      <c r="C294" t="s">
        <v>32</v>
      </c>
      <c r="D294" s="11" t="s">
        <v>33</v>
      </c>
      <c r="E294" s="1" t="s">
        <v>25</v>
      </c>
      <c r="K294" t="s">
        <v>26</v>
      </c>
      <c r="L294" t="s">
        <v>27</v>
      </c>
      <c r="M294" s="15" t="s">
        <v>28</v>
      </c>
      <c r="N294" s="42" t="s">
        <v>102</v>
      </c>
      <c r="O294" s="7">
        <v>71.379187455452595</v>
      </c>
      <c r="P294" s="7">
        <v>67.510954545454538</v>
      </c>
      <c r="Q294" s="9">
        <v>0.94580727172872059</v>
      </c>
      <c r="R294" s="14"/>
      <c r="X294" s="5"/>
    </row>
    <row r="295" spans="1:24" x14ac:dyDescent="0.25">
      <c r="A295" s="5" t="s">
        <v>30</v>
      </c>
      <c r="B295" s="1" t="s">
        <v>31</v>
      </c>
      <c r="C295" t="s">
        <v>32</v>
      </c>
      <c r="D295" s="11" t="s">
        <v>33</v>
      </c>
      <c r="E295" s="1" t="s">
        <v>25</v>
      </c>
      <c r="K295" t="s">
        <v>26</v>
      </c>
      <c r="L295" t="s">
        <v>27</v>
      </c>
      <c r="M295" s="15" t="s">
        <v>28</v>
      </c>
      <c r="N295" s="42" t="s">
        <v>103</v>
      </c>
      <c r="O295" s="7">
        <v>80.320741268709909</v>
      </c>
      <c r="P295" s="7">
        <v>76.395713114754088</v>
      </c>
      <c r="Q295" s="9">
        <v>0.95113306859526114</v>
      </c>
      <c r="R295" s="14"/>
      <c r="X295" s="5"/>
    </row>
    <row r="296" spans="1:24" x14ac:dyDescent="0.25">
      <c r="A296" s="5" t="s">
        <v>30</v>
      </c>
      <c r="B296" s="1" t="s">
        <v>31</v>
      </c>
      <c r="C296" t="s">
        <v>32</v>
      </c>
      <c r="D296" s="11" t="s">
        <v>33</v>
      </c>
      <c r="E296" s="1" t="s">
        <v>25</v>
      </c>
      <c r="K296" t="s">
        <v>26</v>
      </c>
      <c r="L296" t="s">
        <v>27</v>
      </c>
      <c r="M296" s="15" t="s">
        <v>28</v>
      </c>
      <c r="N296" s="42" t="s">
        <v>104</v>
      </c>
      <c r="O296" s="7">
        <v>78.970064148253741</v>
      </c>
      <c r="P296" s="7">
        <v>72.552663326653303</v>
      </c>
      <c r="Q296" s="9">
        <v>0.91873628455521084</v>
      </c>
      <c r="R296" s="14"/>
      <c r="X296" s="5"/>
    </row>
    <row r="297" spans="1:24" x14ac:dyDescent="0.25">
      <c r="A297" s="5" t="s">
        <v>30</v>
      </c>
      <c r="B297" s="1" t="s">
        <v>31</v>
      </c>
      <c r="C297" t="s">
        <v>32</v>
      </c>
      <c r="D297" s="11" t="s">
        <v>33</v>
      </c>
      <c r="E297" s="1" t="s">
        <v>25</v>
      </c>
      <c r="K297" t="s">
        <v>26</v>
      </c>
      <c r="L297" t="s">
        <v>27</v>
      </c>
      <c r="M297" s="15" t="s">
        <v>28</v>
      </c>
      <c r="N297" s="42" t="s">
        <v>105</v>
      </c>
      <c r="O297" s="7">
        <v>77.950819672131146</v>
      </c>
      <c r="P297" s="7">
        <v>73.340768316831685</v>
      </c>
      <c r="Q297" s="9">
        <v>0.94085948839678923</v>
      </c>
      <c r="R297" s="14"/>
      <c r="X297" s="5"/>
    </row>
    <row r="298" spans="1:24" x14ac:dyDescent="0.25">
      <c r="A298" s="5" t="s">
        <v>30</v>
      </c>
      <c r="B298" s="1" t="s">
        <v>31</v>
      </c>
      <c r="C298" t="s">
        <v>32</v>
      </c>
      <c r="D298" s="11" t="s">
        <v>33</v>
      </c>
      <c r="E298" s="1" t="s">
        <v>25</v>
      </c>
      <c r="K298" t="s">
        <v>26</v>
      </c>
      <c r="L298" t="s">
        <v>27</v>
      </c>
      <c r="M298" s="15" t="s">
        <v>28</v>
      </c>
      <c r="N298" s="42" t="s">
        <v>106</v>
      </c>
      <c r="O298" s="7">
        <v>75.808980755523876</v>
      </c>
      <c r="P298" s="7">
        <v>73.327015490533569</v>
      </c>
      <c r="Q298" s="9">
        <v>0.96726027391141967</v>
      </c>
      <c r="R298" s="14"/>
      <c r="X298" s="5"/>
    </row>
    <row r="299" spans="1:24" x14ac:dyDescent="0.25">
      <c r="A299" s="5" t="s">
        <v>30</v>
      </c>
      <c r="B299" s="1" t="s">
        <v>31</v>
      </c>
      <c r="C299" t="s">
        <v>32</v>
      </c>
      <c r="D299" s="11" t="s">
        <v>33</v>
      </c>
      <c r="E299" s="1" t="s">
        <v>25</v>
      </c>
      <c r="K299" t="s">
        <v>26</v>
      </c>
      <c r="L299" t="s">
        <v>27</v>
      </c>
      <c r="M299" s="15" t="s">
        <v>28</v>
      </c>
      <c r="N299" s="42" t="s">
        <v>107</v>
      </c>
      <c r="O299" s="7">
        <v>86.963649322879547</v>
      </c>
      <c r="P299" s="7">
        <v>84.457528634361225</v>
      </c>
      <c r="Q299" s="9">
        <v>0.97118197421530028</v>
      </c>
      <c r="R299" s="14"/>
      <c r="X299" s="5"/>
    </row>
    <row r="300" spans="1:24" x14ac:dyDescent="0.25">
      <c r="A300" s="5" t="s">
        <v>30</v>
      </c>
      <c r="B300" s="1" t="s">
        <v>31</v>
      </c>
      <c r="C300" t="s">
        <v>32</v>
      </c>
      <c r="D300" s="11" t="s">
        <v>33</v>
      </c>
      <c r="E300" s="1" t="s">
        <v>25</v>
      </c>
      <c r="K300" t="s">
        <v>26</v>
      </c>
      <c r="L300" t="s">
        <v>27</v>
      </c>
      <c r="M300" s="15" t="s">
        <v>28</v>
      </c>
      <c r="N300" s="42" t="s">
        <v>108</v>
      </c>
      <c r="O300" s="7">
        <v>73.061297220242338</v>
      </c>
      <c r="P300" s="7">
        <v>66.293229578675835</v>
      </c>
      <c r="Q300" s="9">
        <v>0.90736452952423974</v>
      </c>
      <c r="R300" s="14"/>
      <c r="X300" s="5"/>
    </row>
    <row r="301" spans="1:24" x14ac:dyDescent="0.25">
      <c r="A301" s="5" t="s">
        <v>30</v>
      </c>
      <c r="B301" s="1" t="s">
        <v>31</v>
      </c>
      <c r="C301" t="s">
        <v>32</v>
      </c>
      <c r="D301" s="11" t="s">
        <v>33</v>
      </c>
      <c r="E301" s="1" t="s">
        <v>25</v>
      </c>
      <c r="K301" t="s">
        <v>26</v>
      </c>
      <c r="L301" t="s">
        <v>27</v>
      </c>
      <c r="M301" s="15" t="s">
        <v>28</v>
      </c>
      <c r="N301" s="42" t="s">
        <v>109</v>
      </c>
      <c r="O301" s="7">
        <v>73.684960798289382</v>
      </c>
      <c r="P301" s="7">
        <v>68.269004975124375</v>
      </c>
      <c r="Q301" s="9">
        <v>0.9264984908115641</v>
      </c>
      <c r="R301" s="14"/>
      <c r="X301" s="5"/>
    </row>
    <row r="302" spans="1:24" x14ac:dyDescent="0.25">
      <c r="A302" s="5" t="s">
        <v>30</v>
      </c>
      <c r="B302" s="1" t="s">
        <v>31</v>
      </c>
      <c r="C302" t="s">
        <v>32</v>
      </c>
      <c r="D302" s="11" t="s">
        <v>33</v>
      </c>
      <c r="E302" s="1" t="s">
        <v>25</v>
      </c>
      <c r="K302" t="s">
        <v>26</v>
      </c>
      <c r="L302" t="s">
        <v>27</v>
      </c>
      <c r="M302" s="15" t="s">
        <v>28</v>
      </c>
      <c r="N302" s="42" t="s">
        <v>110</v>
      </c>
      <c r="O302" s="7">
        <v>67.25816922743995</v>
      </c>
      <c r="P302" s="7">
        <v>59.780248992069474</v>
      </c>
      <c r="Q302" s="9">
        <v>0.88881766599856182</v>
      </c>
      <c r="R302" s="14"/>
      <c r="X302" s="5"/>
    </row>
    <row r="303" spans="1:24" x14ac:dyDescent="0.25">
      <c r="A303" s="5" t="s">
        <v>30</v>
      </c>
      <c r="B303" s="1" t="s">
        <v>31</v>
      </c>
      <c r="C303" t="s">
        <v>32</v>
      </c>
      <c r="D303" s="11" t="s">
        <v>33</v>
      </c>
      <c r="E303" s="1" t="s">
        <v>25</v>
      </c>
      <c r="K303" t="s">
        <v>26</v>
      </c>
      <c r="L303" t="s">
        <v>27</v>
      </c>
      <c r="M303" s="15" t="s">
        <v>28</v>
      </c>
      <c r="N303" s="42" t="s">
        <v>111</v>
      </c>
      <c r="O303" s="7">
        <v>62.215970569140879</v>
      </c>
      <c r="P303" s="7">
        <v>56.588761810044744</v>
      </c>
      <c r="Q303" s="9">
        <v>0.90955362895379743</v>
      </c>
      <c r="R303" s="14"/>
      <c r="X303" s="5"/>
    </row>
    <row r="304" spans="1:24" x14ac:dyDescent="0.25">
      <c r="A304" s="5" t="s">
        <v>30</v>
      </c>
      <c r="B304" s="1" t="s">
        <v>31</v>
      </c>
      <c r="C304" t="s">
        <v>32</v>
      </c>
      <c r="D304" s="11" t="s">
        <v>33</v>
      </c>
      <c r="E304" s="1" t="s">
        <v>25</v>
      </c>
      <c r="K304" t="s">
        <v>26</v>
      </c>
      <c r="L304" t="s">
        <v>27</v>
      </c>
      <c r="M304" s="15" t="s">
        <v>28</v>
      </c>
      <c r="N304" s="42" t="s">
        <v>112</v>
      </c>
      <c r="O304" s="7">
        <v>69.205799610473917</v>
      </c>
      <c r="P304" s="7">
        <v>61.649373399811346</v>
      </c>
      <c r="Q304" s="9">
        <v>0.89081224040190199</v>
      </c>
      <c r="R304" s="14"/>
      <c r="X304" s="5"/>
    </row>
    <row r="305" spans="1:24" x14ac:dyDescent="0.25">
      <c r="A305" s="5" t="s">
        <v>30</v>
      </c>
      <c r="B305" s="1" t="s">
        <v>31</v>
      </c>
      <c r="C305" t="s">
        <v>32</v>
      </c>
      <c r="D305" s="11" t="s">
        <v>33</v>
      </c>
      <c r="E305" s="1" t="s">
        <v>25</v>
      </c>
      <c r="K305" t="s">
        <v>26</v>
      </c>
      <c r="L305" t="s">
        <v>27</v>
      </c>
      <c r="M305" s="15" t="s">
        <v>28</v>
      </c>
      <c r="N305" s="42" t="s">
        <v>113</v>
      </c>
      <c r="O305" s="7">
        <v>66.19418596263435</v>
      </c>
      <c r="P305" s="7">
        <v>56.887907639942966</v>
      </c>
      <c r="Q305" s="9">
        <v>0.85940943018855698</v>
      </c>
      <c r="R305" s="14"/>
      <c r="X305" s="5"/>
    </row>
    <row r="306" spans="1:24" x14ac:dyDescent="0.25">
      <c r="A306" s="5" t="s">
        <v>30</v>
      </c>
      <c r="B306" s="1" t="s">
        <v>31</v>
      </c>
      <c r="C306" t="s">
        <v>32</v>
      </c>
      <c r="D306" s="11" t="s">
        <v>33</v>
      </c>
      <c r="E306" s="1" t="s">
        <v>25</v>
      </c>
      <c r="K306" t="s">
        <v>26</v>
      </c>
      <c r="L306" t="s">
        <v>27</v>
      </c>
      <c r="M306" s="15" t="s">
        <v>28</v>
      </c>
      <c r="N306" s="42" t="s">
        <v>114</v>
      </c>
      <c r="O306" s="7">
        <v>71.113756041260913</v>
      </c>
      <c r="P306" s="7">
        <v>69.152255132303665</v>
      </c>
      <c r="Q306" s="9">
        <v>0.97241741938340076</v>
      </c>
      <c r="R306" s="14"/>
      <c r="X306" s="5"/>
    </row>
    <row r="307" spans="1:24" x14ac:dyDescent="0.25">
      <c r="A307" s="5" t="s">
        <v>30</v>
      </c>
      <c r="B307" s="1" t="s">
        <v>31</v>
      </c>
      <c r="C307" t="s">
        <v>32</v>
      </c>
      <c r="D307" s="11" t="s">
        <v>33</v>
      </c>
      <c r="E307" s="1" t="s">
        <v>25</v>
      </c>
      <c r="K307" t="s">
        <v>26</v>
      </c>
      <c r="L307" t="s">
        <v>27</v>
      </c>
      <c r="M307" s="15" t="s">
        <v>28</v>
      </c>
      <c r="N307" s="42" t="s">
        <v>115</v>
      </c>
      <c r="O307" s="7">
        <v>62.320565534155669</v>
      </c>
      <c r="P307" s="7">
        <v>55.916111064224836</v>
      </c>
      <c r="Q307" s="9">
        <v>0.89723369139805409</v>
      </c>
      <c r="R307" s="14"/>
      <c r="X307" s="5"/>
    </row>
    <row r="308" spans="1:24" x14ac:dyDescent="0.25">
      <c r="A308" s="5" t="s">
        <v>30</v>
      </c>
      <c r="B308" s="1" t="s">
        <v>31</v>
      </c>
      <c r="C308" t="s">
        <v>32</v>
      </c>
      <c r="D308" s="11" t="s">
        <v>33</v>
      </c>
      <c r="E308" s="1" t="s">
        <v>25</v>
      </c>
      <c r="K308" t="s">
        <v>26</v>
      </c>
      <c r="L308" t="s">
        <v>27</v>
      </c>
      <c r="M308" s="15" t="s">
        <v>28</v>
      </c>
      <c r="N308" s="42" t="s">
        <v>116</v>
      </c>
      <c r="O308" s="7">
        <v>71.766572891870453</v>
      </c>
      <c r="P308" s="7">
        <v>67.186452045606984</v>
      </c>
      <c r="Q308" s="9">
        <v>0.93618030425997545</v>
      </c>
      <c r="R308" s="14"/>
      <c r="X308" s="5"/>
    </row>
    <row r="309" spans="1:24" x14ac:dyDescent="0.25">
      <c r="A309" s="5" t="s">
        <v>30</v>
      </c>
      <c r="B309" s="1" t="s">
        <v>31</v>
      </c>
      <c r="C309" t="s">
        <v>32</v>
      </c>
      <c r="D309" s="11" t="s">
        <v>33</v>
      </c>
      <c r="E309" s="1" t="s">
        <v>25</v>
      </c>
      <c r="K309" t="s">
        <v>26</v>
      </c>
      <c r="L309" t="s">
        <v>27</v>
      </c>
      <c r="M309" s="15" t="s">
        <v>28</v>
      </c>
      <c r="N309" s="42" t="s">
        <v>117</v>
      </c>
      <c r="O309" s="7">
        <v>73.620428478684261</v>
      </c>
      <c r="P309" s="7">
        <v>65.66841907622981</v>
      </c>
      <c r="Q309" s="9">
        <v>0.89198637434232209</v>
      </c>
      <c r="R309" s="14"/>
      <c r="X309" s="5"/>
    </row>
    <row r="310" spans="1:24" x14ac:dyDescent="0.25">
      <c r="A310" s="5" t="s">
        <v>30</v>
      </c>
      <c r="B310" s="1" t="s">
        <v>31</v>
      </c>
      <c r="C310" t="s">
        <v>32</v>
      </c>
      <c r="D310" s="11" t="s">
        <v>33</v>
      </c>
      <c r="E310" s="1" t="s">
        <v>25</v>
      </c>
      <c r="K310" t="s">
        <v>26</v>
      </c>
      <c r="L310" t="s">
        <v>27</v>
      </c>
      <c r="M310" s="15" t="s">
        <v>28</v>
      </c>
      <c r="N310" s="42" t="s">
        <v>118</v>
      </c>
      <c r="O310" s="7">
        <v>74.489648705186468</v>
      </c>
      <c r="P310" s="7">
        <v>70.968271559331768</v>
      </c>
      <c r="Q310" s="9">
        <v>0.95272662434224209</v>
      </c>
      <c r="R310" s="14"/>
      <c r="X310" s="5"/>
    </row>
    <row r="311" spans="1:24" x14ac:dyDescent="0.25">
      <c r="A311" s="5" t="s">
        <v>30</v>
      </c>
      <c r="B311" s="1" t="s">
        <v>31</v>
      </c>
      <c r="C311" t="s">
        <v>32</v>
      </c>
      <c r="D311" s="11" t="s">
        <v>33</v>
      </c>
      <c r="E311" s="1" t="s">
        <v>25</v>
      </c>
      <c r="K311" t="s">
        <v>26</v>
      </c>
      <c r="L311" t="s">
        <v>27</v>
      </c>
      <c r="M311" s="15" t="s">
        <v>28</v>
      </c>
      <c r="N311" s="42" t="s">
        <v>119</v>
      </c>
      <c r="O311" s="7">
        <v>66.994878453437209</v>
      </c>
      <c r="P311" s="7">
        <v>56.133454772062699</v>
      </c>
      <c r="Q311" s="9">
        <v>0.83787680592743485</v>
      </c>
      <c r="R311" s="14"/>
      <c r="X311" s="5"/>
    </row>
    <row r="312" spans="1:24" x14ac:dyDescent="0.25">
      <c r="A312" s="5" t="s">
        <v>30</v>
      </c>
      <c r="B312" s="1" t="s">
        <v>31</v>
      </c>
      <c r="C312" t="s">
        <v>32</v>
      </c>
      <c r="D312" s="11" t="s">
        <v>33</v>
      </c>
      <c r="E312" s="1" t="s">
        <v>25</v>
      </c>
      <c r="K312" t="s">
        <v>26</v>
      </c>
      <c r="L312" t="s">
        <v>27</v>
      </c>
      <c r="M312" s="15" t="s">
        <v>28</v>
      </c>
      <c r="N312" s="42" t="s">
        <v>120</v>
      </c>
      <c r="O312" s="7">
        <v>73.537473851258738</v>
      </c>
      <c r="P312" s="7">
        <v>70.389054806683347</v>
      </c>
      <c r="Q312" s="9">
        <v>0.95718619528672455</v>
      </c>
      <c r="R312" s="14"/>
      <c r="X312" s="5"/>
    </row>
    <row r="313" spans="1:24" x14ac:dyDescent="0.25">
      <c r="A313" s="5" t="s">
        <v>30</v>
      </c>
      <c r="B313" s="1" t="s">
        <v>31</v>
      </c>
      <c r="C313" t="s">
        <v>32</v>
      </c>
      <c r="D313" s="11" t="s">
        <v>33</v>
      </c>
      <c r="E313" s="1" t="s">
        <v>25</v>
      </c>
      <c r="K313" t="s">
        <v>26</v>
      </c>
      <c r="L313" t="s">
        <v>27</v>
      </c>
      <c r="M313" s="15" t="s">
        <v>28</v>
      </c>
      <c r="N313" s="42" t="s">
        <v>121</v>
      </c>
      <c r="O313" s="7">
        <v>53.314578374089308</v>
      </c>
      <c r="P313" s="7">
        <v>45.974372887015321</v>
      </c>
      <c r="Q313" s="9">
        <v>0.86232273215085009</v>
      </c>
      <c r="R313" s="14"/>
      <c r="X313" s="5"/>
    </row>
    <row r="314" spans="1:24" x14ac:dyDescent="0.25">
      <c r="A314" s="5" t="s">
        <v>30</v>
      </c>
      <c r="B314" s="1" t="s">
        <v>31</v>
      </c>
      <c r="C314" t="s">
        <v>32</v>
      </c>
      <c r="D314" s="11" t="s">
        <v>33</v>
      </c>
      <c r="E314" s="1" t="s">
        <v>25</v>
      </c>
      <c r="K314" t="s">
        <v>26</v>
      </c>
      <c r="L314" t="s">
        <v>27</v>
      </c>
      <c r="M314" s="15" t="s">
        <v>28</v>
      </c>
      <c r="N314" s="42" t="s">
        <v>122</v>
      </c>
      <c r="O314" s="7">
        <v>67.411725457833654</v>
      </c>
      <c r="P314" s="7">
        <v>56.386878466021251</v>
      </c>
      <c r="Q314" s="9">
        <v>0.83645505411801846</v>
      </c>
      <c r="R314" s="14"/>
      <c r="X314" s="5"/>
    </row>
    <row r="315" spans="1:24" x14ac:dyDescent="0.25">
      <c r="A315" s="5" t="s">
        <v>30</v>
      </c>
      <c r="B315" s="1" t="s">
        <v>31</v>
      </c>
      <c r="C315" t="s">
        <v>32</v>
      </c>
      <c r="D315" s="11" t="s">
        <v>33</v>
      </c>
      <c r="E315" s="1" t="s">
        <v>25</v>
      </c>
      <c r="K315" t="s">
        <v>26</v>
      </c>
      <c r="L315" t="s">
        <v>27</v>
      </c>
      <c r="M315" s="15" t="s">
        <v>28</v>
      </c>
      <c r="N315" s="42" t="s">
        <v>123</v>
      </c>
      <c r="O315" s="7">
        <v>76.078520885642547</v>
      </c>
      <c r="P315" s="7">
        <v>67.161588893173928</v>
      </c>
      <c r="Q315" s="9">
        <v>0.88279304212719767</v>
      </c>
      <c r="R315" s="14"/>
      <c r="X315" s="5"/>
    </row>
    <row r="316" spans="1:24" x14ac:dyDescent="0.25">
      <c r="A316" s="5" t="s">
        <v>30</v>
      </c>
      <c r="B316" s="1" t="s">
        <v>31</v>
      </c>
      <c r="C316" t="s">
        <v>32</v>
      </c>
      <c r="D316" s="11" t="s">
        <v>33</v>
      </c>
      <c r="E316" s="1" t="s">
        <v>25</v>
      </c>
      <c r="K316" t="s">
        <v>26</v>
      </c>
      <c r="L316" t="s">
        <v>27</v>
      </c>
      <c r="M316" s="15" t="s">
        <v>28</v>
      </c>
      <c r="N316" s="42" t="s">
        <v>124</v>
      </c>
      <c r="O316" s="7">
        <v>57.856478148648883</v>
      </c>
      <c r="P316" s="7">
        <v>52.815129354407489</v>
      </c>
      <c r="Q316" s="9">
        <v>0.91286457531533793</v>
      </c>
      <c r="R316" s="14"/>
      <c r="X316" s="5"/>
    </row>
    <row r="317" spans="1:24" x14ac:dyDescent="0.25">
      <c r="A317" s="5" t="s">
        <v>30</v>
      </c>
      <c r="B317" s="1" t="s">
        <v>31</v>
      </c>
      <c r="C317" t="s">
        <v>32</v>
      </c>
      <c r="D317" s="11" t="s">
        <v>33</v>
      </c>
      <c r="E317" s="1" t="s">
        <v>25</v>
      </c>
      <c r="K317" t="s">
        <v>26</v>
      </c>
      <c r="L317" t="s">
        <v>27</v>
      </c>
      <c r="M317" s="15" t="s">
        <v>28</v>
      </c>
      <c r="N317" s="42" t="s">
        <v>125</v>
      </c>
      <c r="O317" s="7">
        <v>78.178498059803701</v>
      </c>
      <c r="P317" s="7">
        <v>75.479441243785018</v>
      </c>
      <c r="Q317" s="9">
        <v>0.96547571412853184</v>
      </c>
      <c r="R317" s="14"/>
      <c r="X317" s="5"/>
    </row>
    <row r="318" spans="1:24" x14ac:dyDescent="0.25">
      <c r="A318" s="5" t="s">
        <v>30</v>
      </c>
      <c r="B318" s="1" t="s">
        <v>31</v>
      </c>
      <c r="C318" t="s">
        <v>32</v>
      </c>
      <c r="D318" s="11" t="s">
        <v>33</v>
      </c>
      <c r="E318" s="1" t="s">
        <v>25</v>
      </c>
      <c r="K318" t="s">
        <v>26</v>
      </c>
      <c r="L318" t="s">
        <v>27</v>
      </c>
      <c r="M318" s="15" t="s">
        <v>28</v>
      </c>
      <c r="N318" s="42" t="s">
        <v>126</v>
      </c>
      <c r="O318" s="7">
        <v>49.347707759029376</v>
      </c>
      <c r="P318" s="7">
        <v>37.612456747404842</v>
      </c>
      <c r="Q318" s="9">
        <v>0.76219258108341859</v>
      </c>
      <c r="R318" s="14"/>
      <c r="X318" s="5"/>
    </row>
    <row r="319" spans="1:24" x14ac:dyDescent="0.25">
      <c r="A319" s="5" t="s">
        <v>30</v>
      </c>
      <c r="B319" s="1" t="s">
        <v>31</v>
      </c>
      <c r="C319" t="s">
        <v>32</v>
      </c>
      <c r="D319" s="11" t="s">
        <v>33</v>
      </c>
      <c r="E319" s="1" t="s">
        <v>25</v>
      </c>
      <c r="K319" t="s">
        <v>26</v>
      </c>
      <c r="L319" t="s">
        <v>27</v>
      </c>
      <c r="M319" s="15" t="s">
        <v>28</v>
      </c>
      <c r="N319" s="42" t="s">
        <v>127</v>
      </c>
      <c r="O319" s="7">
        <v>50.450371358839739</v>
      </c>
      <c r="P319" s="7">
        <v>34.417848013014172</v>
      </c>
      <c r="Q319" s="9">
        <v>0.68221198548191853</v>
      </c>
      <c r="R319" s="14"/>
      <c r="X319" s="5"/>
    </row>
    <row r="320" spans="1:24" x14ac:dyDescent="0.25">
      <c r="A320" s="5" t="s">
        <v>30</v>
      </c>
      <c r="B320" s="1" t="s">
        <v>31</v>
      </c>
      <c r="C320" t="s">
        <v>32</v>
      </c>
      <c r="D320" s="11" t="s">
        <v>33</v>
      </c>
      <c r="E320" s="1" t="s">
        <v>25</v>
      </c>
      <c r="K320" t="s">
        <v>26</v>
      </c>
      <c r="L320" t="s">
        <v>27</v>
      </c>
      <c r="M320" s="15" t="s">
        <v>28</v>
      </c>
      <c r="N320" s="42" t="s">
        <v>128</v>
      </c>
      <c r="O320" s="7">
        <v>64.279318034168526</v>
      </c>
      <c r="P320" s="7">
        <v>56.104086652569798</v>
      </c>
      <c r="Q320" s="9">
        <v>0.87281707971367906</v>
      </c>
      <c r="R320" s="14"/>
      <c r="X320" s="5"/>
    </row>
    <row r="321" spans="1:24" x14ac:dyDescent="0.25">
      <c r="A321" s="5" t="s">
        <v>30</v>
      </c>
      <c r="B321" s="1" t="s">
        <v>31</v>
      </c>
      <c r="C321" t="s">
        <v>32</v>
      </c>
      <c r="D321" s="11" t="s">
        <v>33</v>
      </c>
      <c r="E321" s="1" t="s">
        <v>25</v>
      </c>
      <c r="K321" t="s">
        <v>26</v>
      </c>
      <c r="L321" t="s">
        <v>27</v>
      </c>
      <c r="M321" s="15" t="s">
        <v>28</v>
      </c>
      <c r="N321" s="42" t="s">
        <v>129</v>
      </c>
      <c r="O321" s="7">
        <v>54.892630765719097</v>
      </c>
      <c r="P321" s="7">
        <v>40.743645338377085</v>
      </c>
      <c r="Q321" s="9">
        <v>0.74224253365210957</v>
      </c>
      <c r="R321" s="14"/>
      <c r="X321" s="5"/>
    </row>
    <row r="322" spans="1:24" x14ac:dyDescent="0.25">
      <c r="A322" s="5" t="s">
        <v>30</v>
      </c>
      <c r="B322" s="1" t="s">
        <v>31</v>
      </c>
      <c r="C322" t="s">
        <v>32</v>
      </c>
      <c r="D322" s="11" t="s">
        <v>33</v>
      </c>
      <c r="E322" s="1" t="s">
        <v>25</v>
      </c>
      <c r="K322" t="s">
        <v>26</v>
      </c>
      <c r="L322" t="s">
        <v>27</v>
      </c>
      <c r="M322" s="15" t="s">
        <v>28</v>
      </c>
      <c r="N322" s="42" t="s">
        <v>130</v>
      </c>
      <c r="O322" s="7">
        <v>68.689972433410006</v>
      </c>
      <c r="P322" s="7">
        <v>58.902973035261589</v>
      </c>
      <c r="Q322" s="9">
        <v>0.85751924114344036</v>
      </c>
      <c r="R322" s="14"/>
      <c r="X322" s="5"/>
    </row>
    <row r="323" spans="1:24" x14ac:dyDescent="0.25">
      <c r="A323" s="5" t="s">
        <v>30</v>
      </c>
      <c r="B323" s="1" t="s">
        <v>31</v>
      </c>
      <c r="C323" t="s">
        <v>32</v>
      </c>
      <c r="D323" s="11" t="s">
        <v>33</v>
      </c>
      <c r="E323" s="1" t="s">
        <v>25</v>
      </c>
      <c r="K323" t="s">
        <v>26</v>
      </c>
      <c r="L323" t="s">
        <v>27</v>
      </c>
      <c r="M323" s="15" t="s">
        <v>28</v>
      </c>
      <c r="N323" s="42" t="s">
        <v>131</v>
      </c>
      <c r="O323" s="7">
        <v>48.287184169402842</v>
      </c>
      <c r="P323" s="7">
        <v>34.88392659739111</v>
      </c>
      <c r="Q323" s="9">
        <v>0.72242619232072136</v>
      </c>
      <c r="R323" s="14"/>
      <c r="X323" s="5"/>
    </row>
    <row r="324" spans="1:24" x14ac:dyDescent="0.25">
      <c r="A324" s="5" t="s">
        <v>30</v>
      </c>
      <c r="B324" s="1" t="s">
        <v>31</v>
      </c>
      <c r="C324" t="s">
        <v>32</v>
      </c>
      <c r="D324" s="11" t="s">
        <v>33</v>
      </c>
      <c r="E324" s="1" t="s">
        <v>25</v>
      </c>
      <c r="K324" t="s">
        <v>26</v>
      </c>
      <c r="L324" t="s">
        <v>27</v>
      </c>
      <c r="M324" s="15" t="s">
        <v>28</v>
      </c>
      <c r="N324" s="42" t="s">
        <v>132</v>
      </c>
      <c r="O324" s="7">
        <v>63.857917932330167</v>
      </c>
      <c r="P324" s="7">
        <v>56.93003013056579</v>
      </c>
      <c r="Q324" s="9">
        <v>0.89151090379887088</v>
      </c>
      <c r="R324" s="14"/>
      <c r="X324" s="5"/>
    </row>
    <row r="325" spans="1:24" x14ac:dyDescent="0.25">
      <c r="A325" s="5" t="s">
        <v>30</v>
      </c>
      <c r="B325" s="1" t="s">
        <v>31</v>
      </c>
      <c r="C325" t="s">
        <v>32</v>
      </c>
      <c r="D325" s="11" t="s">
        <v>33</v>
      </c>
      <c r="E325" s="1" t="s">
        <v>25</v>
      </c>
      <c r="K325" t="s">
        <v>26</v>
      </c>
      <c r="L325" t="s">
        <v>27</v>
      </c>
      <c r="M325" s="15" t="s">
        <v>28</v>
      </c>
      <c r="N325" s="42" t="s">
        <v>133</v>
      </c>
      <c r="O325" s="7">
        <v>66.867416992959107</v>
      </c>
      <c r="P325" s="7">
        <v>55.364745955151861</v>
      </c>
      <c r="Q325" s="9">
        <v>0.82797793671290709</v>
      </c>
      <c r="R325" s="14"/>
      <c r="X325" s="5"/>
    </row>
    <row r="326" spans="1:24" x14ac:dyDescent="0.25">
      <c r="A326" s="5" t="s">
        <v>30</v>
      </c>
      <c r="B326" s="1" t="s">
        <v>31</v>
      </c>
      <c r="C326" t="s">
        <v>32</v>
      </c>
      <c r="D326" s="11" t="s">
        <v>33</v>
      </c>
      <c r="E326" s="1" t="s">
        <v>25</v>
      </c>
      <c r="K326" t="s">
        <v>26</v>
      </c>
      <c r="L326" t="s">
        <v>27</v>
      </c>
      <c r="M326" s="15" t="s">
        <v>28</v>
      </c>
      <c r="N326" s="42" t="s">
        <v>134</v>
      </c>
      <c r="O326" s="7">
        <v>59.438667733119402</v>
      </c>
      <c r="P326" s="7">
        <v>50.535544463421687</v>
      </c>
      <c r="Q326" s="9">
        <v>0.85021327682388703</v>
      </c>
      <c r="R326" s="14"/>
      <c r="X326" s="5"/>
    </row>
    <row r="327" spans="1:24" x14ac:dyDescent="0.25">
      <c r="A327" s="5" t="s">
        <v>30</v>
      </c>
      <c r="B327" s="1" t="s">
        <v>31</v>
      </c>
      <c r="C327" t="s">
        <v>32</v>
      </c>
      <c r="D327" s="11" t="s">
        <v>33</v>
      </c>
      <c r="E327" s="1" t="s">
        <v>25</v>
      </c>
      <c r="K327" t="s">
        <v>26</v>
      </c>
      <c r="L327" t="s">
        <v>27</v>
      </c>
      <c r="M327" s="15" t="s">
        <v>28</v>
      </c>
      <c r="N327" s="42" t="s">
        <v>135</v>
      </c>
      <c r="O327" s="7">
        <v>49.540696585034013</v>
      </c>
      <c r="P327" s="7">
        <v>46.918066327108939</v>
      </c>
      <c r="Q327" s="9">
        <v>0.94706109443932696</v>
      </c>
      <c r="R327" s="14"/>
      <c r="X327" s="5"/>
    </row>
    <row r="328" spans="1:24" x14ac:dyDescent="0.25">
      <c r="A328" s="5" t="s">
        <v>30</v>
      </c>
      <c r="B328" s="1" t="s">
        <v>31</v>
      </c>
      <c r="C328" t="s">
        <v>32</v>
      </c>
      <c r="D328" s="11" t="s">
        <v>33</v>
      </c>
      <c r="E328" s="1" t="s">
        <v>25</v>
      </c>
      <c r="K328" t="s">
        <v>26</v>
      </c>
      <c r="L328" t="s">
        <v>27</v>
      </c>
      <c r="M328" s="15" t="s">
        <v>28</v>
      </c>
      <c r="N328" s="42" t="s">
        <v>136</v>
      </c>
      <c r="O328" s="7">
        <v>49.935641607947154</v>
      </c>
      <c r="P328" s="7">
        <v>35.16145922934448</v>
      </c>
      <c r="Q328" s="9">
        <v>0.70413552519066069</v>
      </c>
      <c r="R328" s="14"/>
      <c r="X328" s="5"/>
    </row>
    <row r="329" spans="1:24" x14ac:dyDescent="0.25">
      <c r="A329" s="5" t="s">
        <v>30</v>
      </c>
      <c r="B329" s="1" t="s">
        <v>31</v>
      </c>
      <c r="C329" t="s">
        <v>32</v>
      </c>
      <c r="D329" s="11" t="s">
        <v>33</v>
      </c>
      <c r="E329" s="1" t="s">
        <v>25</v>
      </c>
      <c r="K329" t="s">
        <v>26</v>
      </c>
      <c r="L329" t="s">
        <v>27</v>
      </c>
      <c r="M329" s="15" t="s">
        <v>28</v>
      </c>
      <c r="N329" s="42" t="s">
        <v>137</v>
      </c>
      <c r="O329" s="7">
        <v>38.485513948030622</v>
      </c>
      <c r="P329" s="7">
        <v>30.948865842964391</v>
      </c>
      <c r="Q329" s="9">
        <v>0.80416922286023163</v>
      </c>
      <c r="R329" s="14"/>
      <c r="X329" s="5"/>
    </row>
    <row r="330" spans="1:24" x14ac:dyDescent="0.25">
      <c r="A330" s="5" t="s">
        <v>30</v>
      </c>
      <c r="B330" s="1" t="s">
        <v>31</v>
      </c>
      <c r="C330" t="s">
        <v>32</v>
      </c>
      <c r="D330" s="11" t="s">
        <v>33</v>
      </c>
      <c r="E330" s="1" t="s">
        <v>25</v>
      </c>
      <c r="K330" t="s">
        <v>26</v>
      </c>
      <c r="L330" t="s">
        <v>27</v>
      </c>
      <c r="M330" s="15" t="s">
        <v>28</v>
      </c>
      <c r="N330" s="42" t="s">
        <v>138</v>
      </c>
      <c r="O330" s="7">
        <v>81.955767597396161</v>
      </c>
      <c r="P330" s="7">
        <v>79.010480426686456</v>
      </c>
      <c r="Q330" s="9">
        <v>0.96406247837030468</v>
      </c>
      <c r="R330" s="14"/>
      <c r="X330" s="5"/>
    </row>
    <row r="331" spans="1:24" x14ac:dyDescent="0.25">
      <c r="A331" s="5" t="s">
        <v>30</v>
      </c>
      <c r="B331" s="1" t="s">
        <v>31</v>
      </c>
      <c r="C331" t="s">
        <v>32</v>
      </c>
      <c r="D331" s="11" t="s">
        <v>33</v>
      </c>
      <c r="E331" s="1" t="s">
        <v>25</v>
      </c>
      <c r="K331" t="s">
        <v>26</v>
      </c>
      <c r="L331" t="s">
        <v>27</v>
      </c>
      <c r="M331" s="15" t="s">
        <v>28</v>
      </c>
      <c r="N331" s="42" t="s">
        <v>139</v>
      </c>
      <c r="O331" s="7">
        <v>62.319083608889116</v>
      </c>
      <c r="P331" s="7">
        <v>52.033501980607909</v>
      </c>
      <c r="Q331" s="9">
        <v>0.8349529384476686</v>
      </c>
      <c r="R331" s="14"/>
      <c r="X331" s="5"/>
    </row>
    <row r="332" spans="1:24" x14ac:dyDescent="0.25">
      <c r="A332" s="5" t="s">
        <v>30</v>
      </c>
      <c r="B332" s="1" t="s">
        <v>31</v>
      </c>
      <c r="C332" t="s">
        <v>32</v>
      </c>
      <c r="D332" s="11" t="s">
        <v>33</v>
      </c>
      <c r="E332" s="1" t="s">
        <v>25</v>
      </c>
      <c r="K332" t="s">
        <v>26</v>
      </c>
      <c r="L332" t="s">
        <v>27</v>
      </c>
      <c r="M332" s="15" t="s">
        <v>28</v>
      </c>
      <c r="N332" s="42" t="s">
        <v>140</v>
      </c>
      <c r="O332" s="7">
        <v>60.733143971355787</v>
      </c>
      <c r="P332" s="7">
        <v>60.288149350649356</v>
      </c>
      <c r="Q332" s="9">
        <v>0.99267295266458944</v>
      </c>
      <c r="R332" s="14"/>
      <c r="X332" s="5"/>
    </row>
    <row r="333" spans="1:24" x14ac:dyDescent="0.25">
      <c r="A333" s="5" t="s">
        <v>30</v>
      </c>
      <c r="B333" s="1" t="s">
        <v>31</v>
      </c>
      <c r="C333" t="s">
        <v>32</v>
      </c>
      <c r="D333" s="11" t="s">
        <v>33</v>
      </c>
      <c r="E333" s="1" t="s">
        <v>25</v>
      </c>
      <c r="K333" t="s">
        <v>26</v>
      </c>
      <c r="L333" t="s">
        <v>27</v>
      </c>
      <c r="M333" s="15" t="s">
        <v>28</v>
      </c>
      <c r="N333" s="42" t="s">
        <v>141</v>
      </c>
      <c r="O333" s="7">
        <v>61.835421051771519</v>
      </c>
      <c r="P333" s="7">
        <v>49.516977182580156</v>
      </c>
      <c r="Q333" s="9">
        <v>0.80078660968641613</v>
      </c>
      <c r="R333" s="14"/>
      <c r="X333" s="5"/>
    </row>
    <row r="334" spans="1:24" x14ac:dyDescent="0.25">
      <c r="A334" s="5" t="s">
        <v>30</v>
      </c>
      <c r="B334" s="1" t="s">
        <v>31</v>
      </c>
      <c r="C334" t="s">
        <v>32</v>
      </c>
      <c r="D334" s="11" t="s">
        <v>33</v>
      </c>
      <c r="E334" s="1" t="s">
        <v>25</v>
      </c>
      <c r="K334" t="s">
        <v>26</v>
      </c>
      <c r="L334" t="s">
        <v>27</v>
      </c>
      <c r="M334" s="15" t="s">
        <v>28</v>
      </c>
      <c r="N334" s="42" t="s">
        <v>142</v>
      </c>
      <c r="O334" s="7">
        <v>42.529668135031848</v>
      </c>
      <c r="P334" s="7">
        <v>26.730556604999272</v>
      </c>
      <c r="Q334" s="9">
        <v>0.62851552286111567</v>
      </c>
      <c r="R334" s="14"/>
      <c r="X334" s="5"/>
    </row>
    <row r="335" spans="1:24" x14ac:dyDescent="0.25">
      <c r="A335" s="5" t="s">
        <v>30</v>
      </c>
      <c r="B335" s="1" t="s">
        <v>31</v>
      </c>
      <c r="C335" t="s">
        <v>32</v>
      </c>
      <c r="D335" s="11" t="s">
        <v>33</v>
      </c>
      <c r="E335" s="1" t="s">
        <v>25</v>
      </c>
      <c r="K335" t="s">
        <v>26</v>
      </c>
      <c r="L335" t="s">
        <v>27</v>
      </c>
      <c r="M335" s="15" t="s">
        <v>28</v>
      </c>
      <c r="N335" s="42" t="s">
        <v>143</v>
      </c>
      <c r="O335" s="7">
        <v>55.358325282696121</v>
      </c>
      <c r="P335" s="7">
        <v>55.183744660638602</v>
      </c>
      <c r="Q335" s="9">
        <v>0.99684635289875556</v>
      </c>
      <c r="R335" s="14"/>
      <c r="X335" s="5"/>
    </row>
    <row r="336" spans="1:24" x14ac:dyDescent="0.25">
      <c r="A336" s="5" t="s">
        <v>30</v>
      </c>
      <c r="B336" s="1" t="s">
        <v>31</v>
      </c>
      <c r="C336" t="s">
        <v>32</v>
      </c>
      <c r="D336" s="11" t="s">
        <v>33</v>
      </c>
      <c r="E336" s="1" t="s">
        <v>25</v>
      </c>
      <c r="K336" t="s">
        <v>26</v>
      </c>
      <c r="L336" t="s">
        <v>27</v>
      </c>
      <c r="M336" s="15" t="s">
        <v>28</v>
      </c>
      <c r="N336" s="42" t="s">
        <v>144</v>
      </c>
      <c r="O336" s="7">
        <v>72.91505679278886</v>
      </c>
      <c r="P336" s="7">
        <v>68.254191402812197</v>
      </c>
      <c r="Q336" s="9">
        <v>0.93607814908213016</v>
      </c>
      <c r="R336" s="14"/>
      <c r="X336" s="5"/>
    </row>
    <row r="337" spans="1:24" x14ac:dyDescent="0.25">
      <c r="A337" s="5" t="s">
        <v>30</v>
      </c>
      <c r="B337" s="1" t="s">
        <v>31</v>
      </c>
      <c r="C337" t="s">
        <v>32</v>
      </c>
      <c r="D337" s="11" t="s">
        <v>33</v>
      </c>
      <c r="E337" s="1" t="s">
        <v>25</v>
      </c>
      <c r="K337" t="s">
        <v>26</v>
      </c>
      <c r="L337" t="s">
        <v>27</v>
      </c>
      <c r="M337" s="15" t="s">
        <v>28</v>
      </c>
      <c r="N337" s="42" t="s">
        <v>145</v>
      </c>
      <c r="O337" s="7">
        <v>57.513345752526732</v>
      </c>
      <c r="P337" s="7">
        <v>44.741612145446624</v>
      </c>
      <c r="Q337" s="9">
        <v>0.77793443521725547</v>
      </c>
      <c r="R337" s="14"/>
      <c r="X337" s="5"/>
    </row>
    <row r="338" spans="1:24" x14ac:dyDescent="0.25">
      <c r="A338" s="5" t="s">
        <v>30</v>
      </c>
      <c r="B338" s="1" t="s">
        <v>31</v>
      </c>
      <c r="C338" t="s">
        <v>32</v>
      </c>
      <c r="D338" s="11" t="s">
        <v>33</v>
      </c>
      <c r="E338" s="1" t="s">
        <v>25</v>
      </c>
      <c r="K338" t="s">
        <v>26</v>
      </c>
      <c r="L338" t="s">
        <v>27</v>
      </c>
      <c r="M338" s="15" t="s">
        <v>28</v>
      </c>
      <c r="N338" s="42" t="s">
        <v>146</v>
      </c>
      <c r="O338" s="7">
        <v>89.456018096245742</v>
      </c>
      <c r="P338" s="7">
        <v>84.951835459515763</v>
      </c>
      <c r="Q338" s="9">
        <v>0.94964919373133816</v>
      </c>
      <c r="R338" s="14"/>
      <c r="X338" s="5"/>
    </row>
    <row r="339" spans="1:24" x14ac:dyDescent="0.25">
      <c r="A339" s="5" t="s">
        <v>30</v>
      </c>
      <c r="B339" s="1" t="s">
        <v>31</v>
      </c>
      <c r="C339" t="s">
        <v>32</v>
      </c>
      <c r="D339" s="11" t="s">
        <v>33</v>
      </c>
      <c r="E339" s="1" t="s">
        <v>25</v>
      </c>
      <c r="K339" t="s">
        <v>26</v>
      </c>
      <c r="L339" t="s">
        <v>27</v>
      </c>
      <c r="M339" s="15" t="s">
        <v>28</v>
      </c>
      <c r="N339" s="42" t="s">
        <v>147</v>
      </c>
      <c r="O339" s="7">
        <v>90.262322594768136</v>
      </c>
      <c r="P339" s="7">
        <v>88.021183968403577</v>
      </c>
      <c r="Q339" s="9">
        <v>0.97517082917945586</v>
      </c>
      <c r="R339" s="14"/>
      <c r="X339" s="5"/>
    </row>
    <row r="340" spans="1:24" x14ac:dyDescent="0.25">
      <c r="A340" s="5" t="s">
        <v>30</v>
      </c>
      <c r="B340" s="1" t="s">
        <v>31</v>
      </c>
      <c r="C340" t="s">
        <v>32</v>
      </c>
      <c r="D340" s="11" t="s">
        <v>33</v>
      </c>
      <c r="E340" s="1" t="s">
        <v>25</v>
      </c>
      <c r="K340" t="s">
        <v>26</v>
      </c>
      <c r="L340" t="s">
        <v>27</v>
      </c>
      <c r="M340" s="15" t="s">
        <v>28</v>
      </c>
      <c r="N340" s="42" t="s">
        <v>148</v>
      </c>
      <c r="O340" s="7">
        <v>89.707760224743708</v>
      </c>
      <c r="P340" s="7">
        <v>86.749025318239461</v>
      </c>
      <c r="Q340" s="9">
        <v>0.96701807180235277</v>
      </c>
      <c r="R340" s="14"/>
      <c r="X340" s="5"/>
    </row>
    <row r="341" spans="1:24" x14ac:dyDescent="0.25">
      <c r="A341" s="5" t="s">
        <v>30</v>
      </c>
      <c r="B341" s="1" t="s">
        <v>31</v>
      </c>
      <c r="C341" t="s">
        <v>32</v>
      </c>
      <c r="D341" s="11" t="s">
        <v>33</v>
      </c>
      <c r="E341" s="1" t="s">
        <v>25</v>
      </c>
      <c r="K341" t="s">
        <v>26</v>
      </c>
      <c r="L341" t="s">
        <v>27</v>
      </c>
      <c r="M341" s="15" t="s">
        <v>28</v>
      </c>
      <c r="N341" s="42" t="s">
        <v>149</v>
      </c>
      <c r="O341" s="7">
        <v>89.331971250319242</v>
      </c>
      <c r="P341" s="7">
        <v>88.246478688524576</v>
      </c>
      <c r="Q341" s="9">
        <v>0.98784877858842968</v>
      </c>
      <c r="R341" s="14"/>
      <c r="X341" s="5"/>
    </row>
    <row r="342" spans="1:24" x14ac:dyDescent="0.25">
      <c r="A342" s="5" t="s">
        <v>30</v>
      </c>
      <c r="B342" s="1" t="s">
        <v>31</v>
      </c>
      <c r="C342" t="s">
        <v>32</v>
      </c>
      <c r="D342" s="11" t="s">
        <v>33</v>
      </c>
      <c r="E342" s="1" t="s">
        <v>25</v>
      </c>
      <c r="K342" t="s">
        <v>26</v>
      </c>
      <c r="L342" t="s">
        <v>27</v>
      </c>
      <c r="M342" s="15" t="s">
        <v>28</v>
      </c>
      <c r="N342" s="42" t="s">
        <v>150</v>
      </c>
      <c r="O342" s="7">
        <v>75.668576015177493</v>
      </c>
      <c r="P342" s="7">
        <v>73.028391167192424</v>
      </c>
      <c r="Q342" s="9">
        <v>0.9651085696728916</v>
      </c>
      <c r="R342" s="14"/>
      <c r="X342" s="5"/>
    </row>
    <row r="343" spans="1:24" x14ac:dyDescent="0.25">
      <c r="A343" s="5" t="s">
        <v>30</v>
      </c>
      <c r="B343" s="1" t="s">
        <v>31</v>
      </c>
      <c r="C343" t="s">
        <v>32</v>
      </c>
      <c r="D343" s="11" t="s">
        <v>33</v>
      </c>
      <c r="E343" s="1" t="s">
        <v>25</v>
      </c>
      <c r="K343" t="s">
        <v>26</v>
      </c>
      <c r="L343" t="s">
        <v>27</v>
      </c>
      <c r="M343" s="15" t="s">
        <v>28</v>
      </c>
      <c r="N343" s="42" t="s">
        <v>151</v>
      </c>
      <c r="O343" s="7">
        <v>89.040096318727436</v>
      </c>
      <c r="P343" s="7">
        <v>85.905316004316617</v>
      </c>
      <c r="Q343" s="9">
        <v>0.96479361047421175</v>
      </c>
      <c r="R343" s="14"/>
      <c r="X343" s="5"/>
    </row>
    <row r="344" spans="1:24" x14ac:dyDescent="0.25">
      <c r="A344" s="5" t="s">
        <v>30</v>
      </c>
      <c r="B344" s="1" t="s">
        <v>31</v>
      </c>
      <c r="C344" t="s">
        <v>32</v>
      </c>
      <c r="D344" s="11" t="s">
        <v>33</v>
      </c>
      <c r="E344" s="1" t="s">
        <v>25</v>
      </c>
      <c r="K344" t="s">
        <v>26</v>
      </c>
      <c r="L344" t="s">
        <v>27</v>
      </c>
      <c r="M344" s="15" t="s">
        <v>28</v>
      </c>
      <c r="N344" s="42" t="s">
        <v>152</v>
      </c>
      <c r="O344" s="7">
        <v>88.091502791054026</v>
      </c>
      <c r="P344" s="7">
        <v>85.309208749662432</v>
      </c>
      <c r="Q344" s="9">
        <v>0.96841586358231424</v>
      </c>
      <c r="R344" s="14"/>
      <c r="X344" s="5"/>
    </row>
    <row r="345" spans="1:24" x14ac:dyDescent="0.25">
      <c r="A345" s="5" t="s">
        <v>30</v>
      </c>
      <c r="B345" s="1" t="s">
        <v>31</v>
      </c>
      <c r="C345" t="s">
        <v>32</v>
      </c>
      <c r="D345" s="11" t="s">
        <v>33</v>
      </c>
      <c r="E345" s="1" t="s">
        <v>25</v>
      </c>
      <c r="K345" t="s">
        <v>26</v>
      </c>
      <c r="L345" t="s">
        <v>27</v>
      </c>
      <c r="M345" s="15" t="s">
        <v>28</v>
      </c>
      <c r="N345" s="42" t="s">
        <v>153</v>
      </c>
      <c r="O345" s="7">
        <v>75.212521434565289</v>
      </c>
      <c r="P345" s="7">
        <v>72.481671999675967</v>
      </c>
      <c r="Q345" s="9">
        <v>0.96369155849581301</v>
      </c>
      <c r="R345" s="14"/>
      <c r="X345" s="5"/>
    </row>
    <row r="346" spans="1:24" x14ac:dyDescent="0.25">
      <c r="A346" s="5" t="s">
        <v>30</v>
      </c>
      <c r="B346" s="1" t="s">
        <v>31</v>
      </c>
      <c r="C346" t="s">
        <v>32</v>
      </c>
      <c r="D346" s="11" t="s">
        <v>33</v>
      </c>
      <c r="E346" s="1" t="s">
        <v>25</v>
      </c>
      <c r="K346" t="s">
        <v>26</v>
      </c>
      <c r="L346" t="s">
        <v>27</v>
      </c>
      <c r="M346" s="15" t="s">
        <v>28</v>
      </c>
      <c r="N346" s="42" t="s">
        <v>154</v>
      </c>
      <c r="O346" s="7">
        <v>89.215221277682517</v>
      </c>
      <c r="P346" s="7">
        <v>86.654627539503394</v>
      </c>
      <c r="Q346" s="9">
        <v>0.97129868982548095</v>
      </c>
      <c r="R346" s="14"/>
      <c r="X346" s="5"/>
    </row>
    <row r="347" spans="1:24" x14ac:dyDescent="0.25">
      <c r="A347" s="5" t="s">
        <v>30</v>
      </c>
      <c r="B347" s="1" t="s">
        <v>31</v>
      </c>
      <c r="C347" t="s">
        <v>32</v>
      </c>
      <c r="D347" s="11" t="s">
        <v>33</v>
      </c>
      <c r="E347" s="1" t="s">
        <v>25</v>
      </c>
      <c r="K347" t="s">
        <v>26</v>
      </c>
      <c r="L347" t="s">
        <v>27</v>
      </c>
      <c r="M347" s="15" t="s">
        <v>28</v>
      </c>
      <c r="N347" s="42" t="s">
        <v>155</v>
      </c>
      <c r="O347" s="7">
        <v>90.29880696121711</v>
      </c>
      <c r="P347" s="7">
        <v>86.06101908156846</v>
      </c>
      <c r="Q347" s="9">
        <v>0.95306928161887283</v>
      </c>
      <c r="R347" s="14"/>
      <c r="X347" s="5"/>
    </row>
    <row r="348" spans="1:24" x14ac:dyDescent="0.25">
      <c r="A348" s="5" t="s">
        <v>30</v>
      </c>
      <c r="B348" s="1" t="s">
        <v>31</v>
      </c>
      <c r="C348" t="s">
        <v>32</v>
      </c>
      <c r="D348" s="11" t="s">
        <v>33</v>
      </c>
      <c r="E348" s="1" t="s">
        <v>25</v>
      </c>
      <c r="K348" t="s">
        <v>26</v>
      </c>
      <c r="L348" t="s">
        <v>27</v>
      </c>
      <c r="M348" s="15" t="s">
        <v>28</v>
      </c>
      <c r="N348" s="42" t="s">
        <v>156</v>
      </c>
      <c r="O348" s="7">
        <v>84.97208945966652</v>
      </c>
      <c r="P348" s="7">
        <v>79.300467360168852</v>
      </c>
      <c r="Q348" s="9">
        <v>0.93325311716396242</v>
      </c>
      <c r="R348" s="14"/>
      <c r="X348" s="5"/>
    </row>
    <row r="349" spans="1:24" x14ac:dyDescent="0.25">
      <c r="A349" s="5" t="s">
        <v>30</v>
      </c>
      <c r="B349" s="1" t="s">
        <v>31</v>
      </c>
      <c r="C349" t="s">
        <v>32</v>
      </c>
      <c r="D349" s="11" t="s">
        <v>33</v>
      </c>
      <c r="E349" s="1" t="s">
        <v>25</v>
      </c>
      <c r="K349" t="s">
        <v>26</v>
      </c>
      <c r="L349" t="s">
        <v>27</v>
      </c>
      <c r="M349" s="15" t="s">
        <v>28</v>
      </c>
      <c r="N349" s="42" t="s">
        <v>157</v>
      </c>
      <c r="O349" s="7">
        <v>89.58371337881718</v>
      </c>
      <c r="P349" s="7">
        <v>86.662617957581986</v>
      </c>
      <c r="Q349" s="9">
        <v>0.96739256153757625</v>
      </c>
      <c r="R349" s="14"/>
      <c r="X349" s="5"/>
    </row>
    <row r="350" spans="1:24" x14ac:dyDescent="0.25">
      <c r="A350" s="5" t="s">
        <v>30</v>
      </c>
      <c r="B350" s="1" t="s">
        <v>31</v>
      </c>
      <c r="C350" t="s">
        <v>32</v>
      </c>
      <c r="D350" s="11" t="s">
        <v>33</v>
      </c>
      <c r="E350" s="1" t="s">
        <v>25</v>
      </c>
      <c r="K350" t="s">
        <v>26</v>
      </c>
      <c r="L350" t="s">
        <v>27</v>
      </c>
      <c r="M350" s="15" t="s">
        <v>28</v>
      </c>
      <c r="N350" s="42" t="s">
        <v>158</v>
      </c>
      <c r="O350" s="7">
        <v>77.515360315252906</v>
      </c>
      <c r="P350" s="7">
        <v>71.223021582733821</v>
      </c>
      <c r="Q350" s="9">
        <v>0.91882462125018438</v>
      </c>
      <c r="R350" s="14"/>
      <c r="X350" s="5"/>
    </row>
    <row r="351" spans="1:24" x14ac:dyDescent="0.25">
      <c r="A351" s="5" t="s">
        <v>30</v>
      </c>
      <c r="B351" s="1" t="s">
        <v>31</v>
      </c>
      <c r="C351" t="s">
        <v>32</v>
      </c>
      <c r="D351" s="11" t="s">
        <v>33</v>
      </c>
      <c r="E351" s="1" t="s">
        <v>25</v>
      </c>
      <c r="K351" t="s">
        <v>26</v>
      </c>
      <c r="L351" t="s">
        <v>27</v>
      </c>
      <c r="M351" s="15" t="s">
        <v>28</v>
      </c>
      <c r="N351" s="42" t="s">
        <v>159</v>
      </c>
      <c r="O351" s="7">
        <v>77.541026820565648</v>
      </c>
      <c r="P351" s="7">
        <v>74.531901677167454</v>
      </c>
      <c r="Q351" s="9">
        <v>0.96119312231495879</v>
      </c>
      <c r="R351" s="14"/>
      <c r="X351" s="5"/>
    </row>
    <row r="352" spans="1:24" x14ac:dyDescent="0.25">
      <c r="A352" s="5" t="s">
        <v>30</v>
      </c>
      <c r="B352" s="1" t="s">
        <v>31</v>
      </c>
      <c r="C352" t="s">
        <v>32</v>
      </c>
      <c r="D352" s="11" t="s">
        <v>33</v>
      </c>
      <c r="E352" s="1" t="s">
        <v>25</v>
      </c>
      <c r="K352" t="s">
        <v>26</v>
      </c>
      <c r="L352" t="s">
        <v>27</v>
      </c>
      <c r="M352" s="15" t="s">
        <v>28</v>
      </c>
      <c r="N352" s="42" t="s">
        <v>160</v>
      </c>
      <c r="O352" s="7">
        <v>70.09414092195604</v>
      </c>
      <c r="P352" s="7">
        <v>61.869133451231129</v>
      </c>
      <c r="Q352" s="9">
        <v>0.88265770344652961</v>
      </c>
      <c r="R352" s="14"/>
      <c r="X352" s="5"/>
    </row>
    <row r="353" spans="1:24" x14ac:dyDescent="0.25">
      <c r="A353" s="5" t="s">
        <v>30</v>
      </c>
      <c r="B353" s="1" t="s">
        <v>31</v>
      </c>
      <c r="C353" t="s">
        <v>32</v>
      </c>
      <c r="D353" s="11" t="s">
        <v>33</v>
      </c>
      <c r="E353" s="1" t="s">
        <v>25</v>
      </c>
      <c r="K353" t="s">
        <v>26</v>
      </c>
      <c r="L353" t="s">
        <v>27</v>
      </c>
      <c r="M353" s="15" t="s">
        <v>28</v>
      </c>
      <c r="N353" s="42" t="s">
        <v>161</v>
      </c>
      <c r="O353" s="7">
        <v>83.376552288394663</v>
      </c>
      <c r="P353" s="7">
        <v>81.440146766549461</v>
      </c>
      <c r="Q353" s="9">
        <v>0.97677517876791919</v>
      </c>
      <c r="R353" s="14"/>
      <c r="X353" s="5"/>
    </row>
    <row r="354" spans="1:24" x14ac:dyDescent="0.25">
      <c r="A354" s="5" t="s">
        <v>30</v>
      </c>
      <c r="B354" s="1" t="s">
        <v>31</v>
      </c>
      <c r="C354" t="s">
        <v>32</v>
      </c>
      <c r="D354" s="11" t="s">
        <v>33</v>
      </c>
      <c r="E354" s="1" t="s">
        <v>25</v>
      </c>
      <c r="K354" t="s">
        <v>26</v>
      </c>
      <c r="L354" t="s">
        <v>27</v>
      </c>
      <c r="M354" s="15" t="s">
        <v>28</v>
      </c>
      <c r="N354" s="42" t="s">
        <v>162</v>
      </c>
      <c r="O354" s="7">
        <v>77.572702448972848</v>
      </c>
      <c r="P354" s="7">
        <v>73.2755802549853</v>
      </c>
      <c r="Q354" s="9">
        <v>0.94460522763385502</v>
      </c>
      <c r="R354" s="14"/>
      <c r="X354" s="5"/>
    </row>
    <row r="355" spans="1:24" x14ac:dyDescent="0.25">
      <c r="A355" s="5" t="s">
        <v>30</v>
      </c>
      <c r="B355" s="1" t="s">
        <v>31</v>
      </c>
      <c r="C355" t="s">
        <v>32</v>
      </c>
      <c r="D355" s="11" t="s">
        <v>33</v>
      </c>
      <c r="E355" s="1" t="s">
        <v>25</v>
      </c>
      <c r="K355" t="s">
        <v>26</v>
      </c>
      <c r="L355" t="s">
        <v>27</v>
      </c>
      <c r="M355" s="15" t="s">
        <v>28</v>
      </c>
      <c r="N355" s="42" t="s">
        <v>163</v>
      </c>
      <c r="O355" s="7">
        <v>71.423658342069245</v>
      </c>
      <c r="P355" s="7">
        <v>66.517823919029553</v>
      </c>
      <c r="Q355" s="9">
        <v>0.93131359360585841</v>
      </c>
      <c r="R355" s="14"/>
      <c r="X355" s="5"/>
    </row>
    <row r="356" spans="1:24" x14ac:dyDescent="0.25">
      <c r="A356" s="5" t="s">
        <v>30</v>
      </c>
      <c r="B356" s="1" t="s">
        <v>31</v>
      </c>
      <c r="C356" t="s">
        <v>32</v>
      </c>
      <c r="D356" s="11" t="s">
        <v>33</v>
      </c>
      <c r="E356" s="1" t="s">
        <v>25</v>
      </c>
      <c r="K356" t="s">
        <v>26</v>
      </c>
      <c r="L356" t="s">
        <v>27</v>
      </c>
      <c r="M356" s="15" t="s">
        <v>28</v>
      </c>
      <c r="N356" s="42" t="s">
        <v>164</v>
      </c>
      <c r="O356" s="7">
        <v>74.898186507628637</v>
      </c>
      <c r="P356" s="7">
        <v>65.889061689994804</v>
      </c>
      <c r="Q356" s="9">
        <v>0.87971504735009542</v>
      </c>
      <c r="R356" s="14"/>
      <c r="X356" s="5"/>
    </row>
    <row r="357" spans="1:24" x14ac:dyDescent="0.25">
      <c r="A357" s="5" t="s">
        <v>30</v>
      </c>
      <c r="B357" s="1" t="s">
        <v>31</v>
      </c>
      <c r="C357" t="s">
        <v>32</v>
      </c>
      <c r="D357" s="11" t="s">
        <v>33</v>
      </c>
      <c r="E357" s="1" t="s">
        <v>25</v>
      </c>
      <c r="K357" t="s">
        <v>26</v>
      </c>
      <c r="L357" t="s">
        <v>27</v>
      </c>
      <c r="M357" s="15" t="s">
        <v>28</v>
      </c>
      <c r="N357" s="42" t="s">
        <v>165</v>
      </c>
      <c r="O357" s="7">
        <v>62.322227267215467</v>
      </c>
      <c r="P357" s="7">
        <v>52.298850574712638</v>
      </c>
      <c r="Q357" s="9">
        <v>0.83916850966307466</v>
      </c>
      <c r="R357" s="14"/>
      <c r="X357" s="5"/>
    </row>
    <row r="358" spans="1:24" x14ac:dyDescent="0.25">
      <c r="A358" s="5" t="s">
        <v>30</v>
      </c>
      <c r="B358" s="1" t="s">
        <v>31</v>
      </c>
      <c r="C358" t="s">
        <v>32</v>
      </c>
      <c r="D358" s="11" t="s">
        <v>33</v>
      </c>
      <c r="E358" s="1" t="s">
        <v>25</v>
      </c>
      <c r="K358" t="s">
        <v>26</v>
      </c>
      <c r="L358" t="s">
        <v>27</v>
      </c>
      <c r="M358" s="15" t="s">
        <v>28</v>
      </c>
      <c r="N358" s="42" t="s">
        <v>166</v>
      </c>
      <c r="O358" s="7">
        <v>62.216686489643521</v>
      </c>
      <c r="P358" s="7">
        <v>45.71553228621292</v>
      </c>
      <c r="Q358" s="9">
        <v>0.73477928294723061</v>
      </c>
      <c r="R358" s="14"/>
      <c r="X358" s="5"/>
    </row>
    <row r="359" spans="1:24" x14ac:dyDescent="0.25">
      <c r="A359" s="5" t="s">
        <v>30</v>
      </c>
      <c r="B359" s="1" t="s">
        <v>31</v>
      </c>
      <c r="C359" t="s">
        <v>32</v>
      </c>
      <c r="D359" s="11" t="s">
        <v>33</v>
      </c>
      <c r="E359" s="1" t="s">
        <v>25</v>
      </c>
      <c r="K359" t="s">
        <v>26</v>
      </c>
      <c r="L359" t="s">
        <v>27</v>
      </c>
      <c r="M359" s="15" t="s">
        <v>28</v>
      </c>
      <c r="N359" s="42" t="s">
        <v>167</v>
      </c>
      <c r="O359" s="7">
        <v>78.200808428128639</v>
      </c>
      <c r="P359" s="7">
        <v>72.204604991038195</v>
      </c>
      <c r="Q359" s="9">
        <v>0.92332299937025175</v>
      </c>
      <c r="R359" s="14"/>
      <c r="X359" s="5"/>
    </row>
    <row r="360" spans="1:24" x14ac:dyDescent="0.25">
      <c r="A360" s="5" t="s">
        <v>30</v>
      </c>
      <c r="B360" s="1" t="s">
        <v>31</v>
      </c>
      <c r="C360" t="s">
        <v>32</v>
      </c>
      <c r="D360" s="11" t="s">
        <v>33</v>
      </c>
      <c r="E360" s="1" t="s">
        <v>25</v>
      </c>
      <c r="K360" t="s">
        <v>26</v>
      </c>
      <c r="L360" t="s">
        <v>27</v>
      </c>
      <c r="M360" s="15" t="s">
        <v>28</v>
      </c>
      <c r="N360" s="42" t="s">
        <v>168</v>
      </c>
      <c r="O360" s="7">
        <v>45.642484897034855</v>
      </c>
      <c r="P360" s="7">
        <v>42.032967032967029</v>
      </c>
      <c r="Q360" s="9">
        <v>0.92091758649401856</v>
      </c>
      <c r="R360" s="14"/>
      <c r="X360" s="5"/>
    </row>
    <row r="361" spans="1:24" x14ac:dyDescent="0.25">
      <c r="A361" s="5" t="s">
        <v>30</v>
      </c>
      <c r="B361" s="1" t="s">
        <v>31</v>
      </c>
      <c r="C361" t="s">
        <v>32</v>
      </c>
      <c r="D361" s="11" t="s">
        <v>33</v>
      </c>
      <c r="E361" s="1" t="s">
        <v>25</v>
      </c>
      <c r="K361" t="s">
        <v>26</v>
      </c>
      <c r="L361" t="s">
        <v>27</v>
      </c>
      <c r="M361" s="15" t="s">
        <v>28</v>
      </c>
      <c r="N361" s="42" t="s">
        <v>169</v>
      </c>
      <c r="O361" s="7">
        <v>79.253383981572483</v>
      </c>
      <c r="P361" s="7">
        <v>74.835164835164832</v>
      </c>
      <c r="Q361" s="9">
        <v>0.94425198112127362</v>
      </c>
      <c r="R361" s="14"/>
      <c r="X361" s="5"/>
    </row>
    <row r="362" spans="1:24" x14ac:dyDescent="0.25">
      <c r="A362" s="5" t="s">
        <v>30</v>
      </c>
      <c r="B362" s="1" t="s">
        <v>31</v>
      </c>
      <c r="C362" t="s">
        <v>32</v>
      </c>
      <c r="D362" s="11" t="s">
        <v>33</v>
      </c>
      <c r="E362" s="1" t="s">
        <v>25</v>
      </c>
      <c r="K362" t="s">
        <v>26</v>
      </c>
      <c r="L362" t="s">
        <v>27</v>
      </c>
      <c r="M362" s="15" t="s">
        <v>28</v>
      </c>
      <c r="N362" s="42" t="s">
        <v>170</v>
      </c>
      <c r="O362" s="7">
        <v>78.634489962326128</v>
      </c>
      <c r="P362" s="7">
        <v>73.094384707287929</v>
      </c>
      <c r="Q362" s="9">
        <v>0.92954611573506141</v>
      </c>
      <c r="R362" s="14"/>
      <c r="X362" s="5"/>
    </row>
    <row r="363" spans="1:24" x14ac:dyDescent="0.25">
      <c r="A363" s="5" t="s">
        <v>30</v>
      </c>
      <c r="B363" s="1" t="s">
        <v>31</v>
      </c>
      <c r="C363" t="s">
        <v>32</v>
      </c>
      <c r="D363" s="11" t="s">
        <v>33</v>
      </c>
      <c r="E363" s="1" t="s">
        <v>25</v>
      </c>
      <c r="K363" t="s">
        <v>26</v>
      </c>
      <c r="L363" t="s">
        <v>27</v>
      </c>
      <c r="M363" s="15" t="s">
        <v>28</v>
      </c>
      <c r="N363" s="42" t="s">
        <v>171</v>
      </c>
      <c r="O363" s="7">
        <v>81.487228017553008</v>
      </c>
      <c r="P363" s="7">
        <v>76.379732529666597</v>
      </c>
      <c r="Q363" s="9">
        <v>0.93732152127218982</v>
      </c>
      <c r="R363" s="14"/>
      <c r="X363" s="5"/>
    </row>
    <row r="364" spans="1:24" x14ac:dyDescent="0.25">
      <c r="A364" s="5" t="s">
        <v>30</v>
      </c>
      <c r="B364" s="1" t="s">
        <v>31</v>
      </c>
      <c r="C364" t="s">
        <v>32</v>
      </c>
      <c r="D364" s="11" t="s">
        <v>33</v>
      </c>
      <c r="E364" s="1" t="s">
        <v>25</v>
      </c>
      <c r="K364" t="s">
        <v>26</v>
      </c>
      <c r="L364" t="s">
        <v>27</v>
      </c>
      <c r="M364" s="15" t="s">
        <v>28</v>
      </c>
      <c r="N364" s="42" t="s">
        <v>172</v>
      </c>
      <c r="O364" s="7">
        <v>52.584935385397579</v>
      </c>
      <c r="P364" s="7">
        <v>34.52205882352942</v>
      </c>
      <c r="Q364" s="9">
        <v>0.65650092693878104</v>
      </c>
      <c r="R364" s="14"/>
      <c r="X364" s="5"/>
    </row>
    <row r="365" spans="1:24" x14ac:dyDescent="0.25">
      <c r="A365" s="5" t="s">
        <v>30</v>
      </c>
      <c r="B365" s="1" t="s">
        <v>31</v>
      </c>
      <c r="C365" t="s">
        <v>32</v>
      </c>
      <c r="D365" s="11" t="s">
        <v>33</v>
      </c>
      <c r="E365" s="1" t="s">
        <v>25</v>
      </c>
      <c r="K365" t="s">
        <v>26</v>
      </c>
      <c r="L365" t="s">
        <v>27</v>
      </c>
      <c r="M365" s="15" t="s">
        <v>28</v>
      </c>
      <c r="N365" s="42" t="s">
        <v>173</v>
      </c>
      <c r="O365" s="7">
        <v>77.249951211516958</v>
      </c>
      <c r="P365" s="7">
        <v>70.84713677236158</v>
      </c>
      <c r="Q365" s="9">
        <v>0.91711561834357769</v>
      </c>
      <c r="R365" s="14"/>
      <c r="X365" s="5"/>
    </row>
    <row r="366" spans="1:24" x14ac:dyDescent="0.25">
      <c r="A366" s="5" t="s">
        <v>30</v>
      </c>
      <c r="B366" s="1" t="s">
        <v>31</v>
      </c>
      <c r="C366" t="s">
        <v>32</v>
      </c>
      <c r="D366" s="11" t="s">
        <v>33</v>
      </c>
      <c r="E366" s="1" t="s">
        <v>25</v>
      </c>
      <c r="K366" t="s">
        <v>26</v>
      </c>
      <c r="L366" t="s">
        <v>27</v>
      </c>
      <c r="M366" s="15" t="s">
        <v>28</v>
      </c>
      <c r="N366" s="42" t="s">
        <v>174</v>
      </c>
      <c r="O366" s="7">
        <v>56.607305153983447</v>
      </c>
      <c r="P366" s="7">
        <v>39.07888736890105</v>
      </c>
      <c r="Q366" s="9">
        <v>0.69035060514890234</v>
      </c>
      <c r="R366" s="14"/>
      <c r="X366" s="5"/>
    </row>
    <row r="367" spans="1:24" x14ac:dyDescent="0.25">
      <c r="A367" s="5" t="s">
        <v>30</v>
      </c>
      <c r="B367" s="1" t="s">
        <v>31</v>
      </c>
      <c r="C367" t="s">
        <v>32</v>
      </c>
      <c r="D367" s="11" t="s">
        <v>33</v>
      </c>
      <c r="E367" s="1" t="s">
        <v>25</v>
      </c>
      <c r="K367" t="s">
        <v>26</v>
      </c>
      <c r="L367" t="s">
        <v>27</v>
      </c>
      <c r="M367" s="15" t="s">
        <v>28</v>
      </c>
      <c r="N367" s="42" t="s">
        <v>175</v>
      </c>
      <c r="O367" s="7">
        <v>55.385506554494825</v>
      </c>
      <c r="P367" s="7">
        <v>39.85222449300425</v>
      </c>
      <c r="Q367" s="9">
        <v>0.71954247549930617</v>
      </c>
      <c r="R367" s="14"/>
      <c r="X367" s="5"/>
    </row>
    <row r="368" spans="1:24" x14ac:dyDescent="0.25">
      <c r="A368" s="5" t="s">
        <v>30</v>
      </c>
      <c r="B368" s="1" t="s">
        <v>31</v>
      </c>
      <c r="C368" t="s">
        <v>32</v>
      </c>
      <c r="D368" s="11" t="s">
        <v>33</v>
      </c>
      <c r="E368" s="1" t="s">
        <v>25</v>
      </c>
      <c r="K368" t="s">
        <v>26</v>
      </c>
      <c r="L368" t="s">
        <v>27</v>
      </c>
      <c r="M368" s="15" t="s">
        <v>28</v>
      </c>
      <c r="N368" s="42" t="s">
        <v>176</v>
      </c>
      <c r="O368" s="7">
        <v>79.177052592929542</v>
      </c>
      <c r="P368" s="7">
        <v>73.621989064578102</v>
      </c>
      <c r="Q368" s="9">
        <v>0.92983998082232855</v>
      </c>
      <c r="R368" s="14"/>
      <c r="X368" s="5"/>
    </row>
    <row r="369" spans="1:24" x14ac:dyDescent="0.25">
      <c r="A369" s="5" t="s">
        <v>30</v>
      </c>
      <c r="B369" s="1" t="s">
        <v>31</v>
      </c>
      <c r="C369" t="s">
        <v>32</v>
      </c>
      <c r="D369" s="11" t="s">
        <v>33</v>
      </c>
      <c r="E369" s="1" t="s">
        <v>25</v>
      </c>
      <c r="K369" t="s">
        <v>26</v>
      </c>
      <c r="L369" t="s">
        <v>27</v>
      </c>
      <c r="M369" s="15" t="s">
        <v>28</v>
      </c>
      <c r="N369" s="42" t="s">
        <v>177</v>
      </c>
      <c r="O369" s="7">
        <v>66.134034243060199</v>
      </c>
      <c r="P369" s="7">
        <v>49.266483959374497</v>
      </c>
      <c r="Q369" s="9">
        <v>0.74494901941573743</v>
      </c>
      <c r="R369" s="14"/>
      <c r="X369" s="5"/>
    </row>
    <row r="370" spans="1:24" x14ac:dyDescent="0.25">
      <c r="A370" s="5" t="s">
        <v>30</v>
      </c>
      <c r="B370" s="1" t="s">
        <v>31</v>
      </c>
      <c r="C370" t="s">
        <v>32</v>
      </c>
      <c r="D370" s="11" t="s">
        <v>33</v>
      </c>
      <c r="E370" s="1" t="s">
        <v>25</v>
      </c>
      <c r="K370" t="s">
        <v>26</v>
      </c>
      <c r="L370" t="s">
        <v>27</v>
      </c>
      <c r="M370" s="15" t="s">
        <v>28</v>
      </c>
      <c r="N370" s="42" t="s">
        <v>178</v>
      </c>
      <c r="O370" s="7">
        <v>50.313022341852978</v>
      </c>
      <c r="P370" s="7">
        <v>35.721200387221685</v>
      </c>
      <c r="Q370" s="9">
        <v>0.70997922057858454</v>
      </c>
      <c r="R370" s="14"/>
      <c r="X370" s="5"/>
    </row>
    <row r="371" spans="1:24" x14ac:dyDescent="0.25">
      <c r="A371" s="5" t="s">
        <v>30</v>
      </c>
      <c r="B371" s="1" t="s">
        <v>31</v>
      </c>
      <c r="C371" t="s">
        <v>32</v>
      </c>
      <c r="D371" s="11" t="s">
        <v>33</v>
      </c>
      <c r="E371" s="1" t="s">
        <v>25</v>
      </c>
      <c r="K371" t="s">
        <v>26</v>
      </c>
      <c r="L371" t="s">
        <v>27</v>
      </c>
      <c r="M371" s="15" t="s">
        <v>28</v>
      </c>
      <c r="N371" s="42" t="s">
        <v>179</v>
      </c>
      <c r="O371" s="7">
        <v>49.994443750997533</v>
      </c>
      <c r="P371" s="7">
        <v>30.718623481781371</v>
      </c>
      <c r="Q371" s="9">
        <v>0.61444074935164061</v>
      </c>
      <c r="R371" s="14"/>
      <c r="X371" s="5"/>
    </row>
    <row r="372" spans="1:24" x14ac:dyDescent="0.25">
      <c r="A372" s="5" t="s">
        <v>30</v>
      </c>
      <c r="B372" s="1" t="s">
        <v>31</v>
      </c>
      <c r="C372" t="s">
        <v>32</v>
      </c>
      <c r="D372" s="11" t="s">
        <v>33</v>
      </c>
      <c r="E372" s="1" t="s">
        <v>25</v>
      </c>
      <c r="K372" t="s">
        <v>26</v>
      </c>
      <c r="L372" t="s">
        <v>27</v>
      </c>
      <c r="M372" s="15" t="s">
        <v>28</v>
      </c>
      <c r="N372" s="42" t="s">
        <v>180</v>
      </c>
      <c r="O372" s="7">
        <v>77.624806011855568</v>
      </c>
      <c r="P372" s="7">
        <v>70.22224430063369</v>
      </c>
      <c r="Q372" s="9">
        <v>0.90463664785080056</v>
      </c>
      <c r="R372" s="14"/>
      <c r="X372" s="5"/>
    </row>
    <row r="373" spans="1:24" x14ac:dyDescent="0.25">
      <c r="A373" s="5" t="s">
        <v>30</v>
      </c>
      <c r="B373" s="1" t="s">
        <v>31</v>
      </c>
      <c r="C373" t="s">
        <v>32</v>
      </c>
      <c r="D373" s="11" t="s">
        <v>33</v>
      </c>
      <c r="E373" s="1" t="s">
        <v>25</v>
      </c>
      <c r="K373" t="s">
        <v>26</v>
      </c>
      <c r="L373" t="s">
        <v>27</v>
      </c>
      <c r="M373" s="15" t="s">
        <v>28</v>
      </c>
      <c r="N373" s="42" t="s">
        <v>181</v>
      </c>
      <c r="O373" s="7">
        <v>77.408267244740955</v>
      </c>
      <c r="P373" s="7">
        <v>72.966240008499369</v>
      </c>
      <c r="Q373" s="9">
        <v>0.94261559657191041</v>
      </c>
      <c r="R373" s="14"/>
      <c r="X373" s="5"/>
    </row>
    <row r="374" spans="1:24" x14ac:dyDescent="0.25">
      <c r="A374" s="5" t="s">
        <v>30</v>
      </c>
      <c r="B374" s="1" t="s">
        <v>31</v>
      </c>
      <c r="C374" t="s">
        <v>32</v>
      </c>
      <c r="D374" s="11" t="s">
        <v>33</v>
      </c>
      <c r="E374" s="1" t="s">
        <v>25</v>
      </c>
      <c r="K374" t="s">
        <v>26</v>
      </c>
      <c r="L374" t="s">
        <v>27</v>
      </c>
      <c r="M374" s="15" t="s">
        <v>28</v>
      </c>
      <c r="N374" s="42" t="s">
        <v>182</v>
      </c>
      <c r="O374" s="7">
        <v>81.292783482160303</v>
      </c>
      <c r="P374" s="7">
        <v>79.670068339410733</v>
      </c>
      <c r="Q374" s="9">
        <v>0.98003863229623978</v>
      </c>
      <c r="R374" s="14"/>
      <c r="X374" s="5"/>
    </row>
    <row r="375" spans="1:24" x14ac:dyDescent="0.25">
      <c r="A375" s="5" t="s">
        <v>30</v>
      </c>
      <c r="B375" s="1" t="s">
        <v>31</v>
      </c>
      <c r="C375" t="s">
        <v>32</v>
      </c>
      <c r="D375" s="11" t="s">
        <v>33</v>
      </c>
      <c r="E375" s="1" t="s">
        <v>25</v>
      </c>
      <c r="K375" t="s">
        <v>26</v>
      </c>
      <c r="L375" t="s">
        <v>27</v>
      </c>
      <c r="M375" s="15" t="s">
        <v>28</v>
      </c>
      <c r="N375" s="42" t="s">
        <v>183</v>
      </c>
      <c r="O375" s="7">
        <v>85.568276501719154</v>
      </c>
      <c r="P375" s="7">
        <v>84.078460555862065</v>
      </c>
      <c r="Q375" s="9">
        <v>0.9825891556220937</v>
      </c>
      <c r="R375" s="14"/>
      <c r="X375" s="5"/>
    </row>
    <row r="376" spans="1:24" x14ac:dyDescent="0.25">
      <c r="A376" s="5" t="s">
        <v>30</v>
      </c>
      <c r="B376" s="1" t="s">
        <v>31</v>
      </c>
      <c r="C376" t="s">
        <v>32</v>
      </c>
      <c r="D376" s="11" t="s">
        <v>33</v>
      </c>
      <c r="E376" s="1" t="s">
        <v>25</v>
      </c>
      <c r="K376" t="s">
        <v>26</v>
      </c>
      <c r="L376" t="s">
        <v>27</v>
      </c>
      <c r="M376" s="15" t="s">
        <v>28</v>
      </c>
      <c r="N376" s="42" t="s">
        <v>184</v>
      </c>
      <c r="O376" s="7">
        <v>77.292807343780552</v>
      </c>
      <c r="P376" s="7">
        <v>73.847348329369737</v>
      </c>
      <c r="Q376" s="9">
        <v>0.95542329056459019</v>
      </c>
      <c r="R376" s="14"/>
      <c r="X376" s="5"/>
    </row>
    <row r="377" spans="1:24" x14ac:dyDescent="0.25">
      <c r="A377" s="5" t="s">
        <v>30</v>
      </c>
      <c r="B377" s="1" t="s">
        <v>31</v>
      </c>
      <c r="C377" t="s">
        <v>32</v>
      </c>
      <c r="D377" s="11" t="s">
        <v>33</v>
      </c>
      <c r="E377" s="1" t="s">
        <v>25</v>
      </c>
      <c r="K377" t="s">
        <v>26</v>
      </c>
      <c r="L377" t="s">
        <v>27</v>
      </c>
      <c r="M377" s="15" t="s">
        <v>28</v>
      </c>
      <c r="N377" s="42" t="s">
        <v>185</v>
      </c>
      <c r="O377" s="7">
        <v>78.158221471540969</v>
      </c>
      <c r="P377" s="7">
        <v>74.851356146208403</v>
      </c>
      <c r="Q377" s="9">
        <v>0.95769011547253968</v>
      </c>
      <c r="R377" s="14"/>
      <c r="X377" s="5"/>
    </row>
    <row r="378" spans="1:24" x14ac:dyDescent="0.25">
      <c r="A378" s="5" t="s">
        <v>30</v>
      </c>
      <c r="B378" s="1" t="s">
        <v>31</v>
      </c>
      <c r="C378" t="s">
        <v>32</v>
      </c>
      <c r="D378" s="11" t="s">
        <v>33</v>
      </c>
      <c r="E378" s="1" t="s">
        <v>25</v>
      </c>
      <c r="K378" t="s">
        <v>26</v>
      </c>
      <c r="L378" t="s">
        <v>27</v>
      </c>
      <c r="M378" s="15" t="s">
        <v>28</v>
      </c>
      <c r="N378" s="42" t="s">
        <v>186</v>
      </c>
      <c r="O378" s="7">
        <v>82.701402782410099</v>
      </c>
      <c r="P378" s="7">
        <v>80.65894829763397</v>
      </c>
      <c r="Q378" s="9">
        <v>0.97530326673962364</v>
      </c>
      <c r="R378" s="14"/>
      <c r="X378" s="5"/>
    </row>
    <row r="379" spans="1:24" x14ac:dyDescent="0.25">
      <c r="A379" s="5" t="s">
        <v>30</v>
      </c>
      <c r="B379" s="1" t="s">
        <v>31</v>
      </c>
      <c r="C379" t="s">
        <v>32</v>
      </c>
      <c r="D379" s="11" t="s">
        <v>33</v>
      </c>
      <c r="E379" s="1" t="s">
        <v>25</v>
      </c>
      <c r="K379" t="s">
        <v>26</v>
      </c>
      <c r="L379" t="s">
        <v>27</v>
      </c>
      <c r="M379" s="15" t="s">
        <v>28</v>
      </c>
      <c r="N379" s="42" t="s">
        <v>187</v>
      </c>
      <c r="O379" s="7">
        <v>77.157566903998969</v>
      </c>
      <c r="P379" s="7">
        <v>74.511715706570854</v>
      </c>
      <c r="Q379" s="9">
        <v>0.96570846770323726</v>
      </c>
      <c r="R379" s="14"/>
      <c r="X379" s="5"/>
    </row>
    <row r="380" spans="1:24" x14ac:dyDescent="0.25">
      <c r="A380" s="5" t="s">
        <v>30</v>
      </c>
      <c r="B380" s="1" t="s">
        <v>31</v>
      </c>
      <c r="C380" t="s">
        <v>32</v>
      </c>
      <c r="D380" s="11" t="s">
        <v>33</v>
      </c>
      <c r="E380" s="1" t="s">
        <v>25</v>
      </c>
      <c r="K380" t="s">
        <v>26</v>
      </c>
      <c r="L380" t="s">
        <v>27</v>
      </c>
      <c r="M380" s="15" t="s">
        <v>28</v>
      </c>
      <c r="N380" s="42" t="s">
        <v>188</v>
      </c>
      <c r="O380" s="7">
        <v>74.128871787776859</v>
      </c>
      <c r="P380" s="7">
        <v>68.933915989147394</v>
      </c>
      <c r="Q380" s="9">
        <v>0.92991993978402809</v>
      </c>
      <c r="R380" s="14"/>
      <c r="X380" s="5"/>
    </row>
    <row r="381" spans="1:24" x14ac:dyDescent="0.25">
      <c r="A381" s="5" t="s">
        <v>30</v>
      </c>
      <c r="B381" s="1" t="s">
        <v>31</v>
      </c>
      <c r="C381" t="s">
        <v>32</v>
      </c>
      <c r="D381" s="11" t="s">
        <v>33</v>
      </c>
      <c r="E381" s="1" t="s">
        <v>25</v>
      </c>
      <c r="K381" t="s">
        <v>26</v>
      </c>
      <c r="L381" t="s">
        <v>27</v>
      </c>
      <c r="M381" s="15" t="s">
        <v>28</v>
      </c>
      <c r="N381" s="42" t="s">
        <v>189</v>
      </c>
      <c r="O381" s="7">
        <v>80.138743811589606</v>
      </c>
      <c r="P381" s="7">
        <v>77.013883107369978</v>
      </c>
      <c r="Q381" s="9">
        <v>0.96100686689616277</v>
      </c>
      <c r="R381" s="14"/>
      <c r="X381" s="5"/>
    </row>
    <row r="382" spans="1:24" x14ac:dyDescent="0.25">
      <c r="A382" s="5" t="s">
        <v>30</v>
      </c>
      <c r="B382" s="1" t="s">
        <v>31</v>
      </c>
      <c r="C382" t="s">
        <v>32</v>
      </c>
      <c r="D382" s="11" t="s">
        <v>33</v>
      </c>
      <c r="E382" s="1" t="s">
        <v>25</v>
      </c>
      <c r="K382" t="s">
        <v>26</v>
      </c>
      <c r="L382" t="s">
        <v>27</v>
      </c>
      <c r="M382" s="15" t="s">
        <v>28</v>
      </c>
      <c r="N382" s="42" t="s">
        <v>190</v>
      </c>
      <c r="O382" s="7">
        <v>74.004673314063268</v>
      </c>
      <c r="P382" s="7">
        <v>69.71458785959959</v>
      </c>
      <c r="Q382" s="9">
        <v>0.94202953323964711</v>
      </c>
      <c r="R382" s="14"/>
      <c r="X382" s="5"/>
    </row>
    <row r="383" spans="1:24" x14ac:dyDescent="0.25">
      <c r="A383" s="5" t="s">
        <v>30</v>
      </c>
      <c r="B383" s="1" t="s">
        <v>31</v>
      </c>
      <c r="C383" t="s">
        <v>32</v>
      </c>
      <c r="D383" s="11" t="s">
        <v>33</v>
      </c>
      <c r="E383" s="1" t="s">
        <v>25</v>
      </c>
      <c r="K383" t="s">
        <v>26</v>
      </c>
      <c r="L383" t="s">
        <v>27</v>
      </c>
      <c r="M383" s="15" t="s">
        <v>28</v>
      </c>
      <c r="N383" s="42" t="s">
        <v>191</v>
      </c>
      <c r="O383" s="7">
        <v>72.179100665937383</v>
      </c>
      <c r="P383" s="7">
        <v>67.888657660157463</v>
      </c>
      <c r="Q383" s="9">
        <v>0.94055837539958909</v>
      </c>
      <c r="R383" s="14"/>
      <c r="X383" s="5"/>
    </row>
    <row r="384" spans="1:24" x14ac:dyDescent="0.25">
      <c r="A384" s="5" t="s">
        <v>30</v>
      </c>
      <c r="B384" s="1" t="s">
        <v>31</v>
      </c>
      <c r="C384" t="s">
        <v>32</v>
      </c>
      <c r="D384" s="11" t="s">
        <v>33</v>
      </c>
      <c r="E384" s="1" t="s">
        <v>25</v>
      </c>
      <c r="K384" t="s">
        <v>26</v>
      </c>
      <c r="L384" t="s">
        <v>27</v>
      </c>
      <c r="M384" s="15" t="s">
        <v>28</v>
      </c>
      <c r="N384" s="42" t="s">
        <v>192</v>
      </c>
      <c r="O384" s="7">
        <v>56.476190482628816</v>
      </c>
      <c r="P384" s="7">
        <v>39.81619813585425</v>
      </c>
      <c r="Q384" s="9">
        <v>0.70500856724925676</v>
      </c>
      <c r="R384" s="14"/>
      <c r="X384" s="5"/>
    </row>
    <row r="385" spans="1:24" x14ac:dyDescent="0.25">
      <c r="A385" s="5" t="s">
        <v>30</v>
      </c>
      <c r="B385" s="1" t="s">
        <v>31</v>
      </c>
      <c r="C385" t="s">
        <v>32</v>
      </c>
      <c r="D385" s="11" t="s">
        <v>33</v>
      </c>
      <c r="E385" s="1" t="s">
        <v>25</v>
      </c>
      <c r="K385" t="s">
        <v>26</v>
      </c>
      <c r="L385" t="s">
        <v>27</v>
      </c>
      <c r="M385" s="15" t="s">
        <v>28</v>
      </c>
      <c r="N385" s="42" t="s">
        <v>193</v>
      </c>
      <c r="O385" s="7">
        <v>67.384452491089334</v>
      </c>
      <c r="P385" s="7">
        <v>64.31016241535113</v>
      </c>
      <c r="Q385" s="9">
        <v>0.95437686347388906</v>
      </c>
      <c r="R385" s="14"/>
      <c r="X385" s="5"/>
    </row>
    <row r="386" spans="1:24" x14ac:dyDescent="0.25">
      <c r="A386" s="5" t="s">
        <v>30</v>
      </c>
      <c r="B386" s="1" t="s">
        <v>31</v>
      </c>
      <c r="C386" t="s">
        <v>32</v>
      </c>
      <c r="D386" s="11" t="s">
        <v>33</v>
      </c>
      <c r="E386" s="1" t="s">
        <v>25</v>
      </c>
      <c r="K386" t="s">
        <v>26</v>
      </c>
      <c r="L386" t="s">
        <v>27</v>
      </c>
      <c r="M386" s="15" t="s">
        <v>28</v>
      </c>
      <c r="N386" s="42" t="s">
        <v>194</v>
      </c>
      <c r="O386" s="7">
        <v>71.946807056804914</v>
      </c>
      <c r="P386" s="7">
        <v>65.097653640624969</v>
      </c>
      <c r="Q386" s="9">
        <v>0.90480253820336654</v>
      </c>
      <c r="R386" s="14"/>
      <c r="X386" s="5"/>
    </row>
    <row r="387" spans="1:24" x14ac:dyDescent="0.25">
      <c r="A387" s="5" t="s">
        <v>30</v>
      </c>
      <c r="B387" s="1" t="s">
        <v>31</v>
      </c>
      <c r="C387" t="s">
        <v>32</v>
      </c>
      <c r="D387" s="11" t="s">
        <v>33</v>
      </c>
      <c r="E387" s="1" t="s">
        <v>25</v>
      </c>
      <c r="K387" t="s">
        <v>26</v>
      </c>
      <c r="L387" t="s">
        <v>27</v>
      </c>
      <c r="M387" s="15" t="s">
        <v>28</v>
      </c>
      <c r="N387" s="42" t="s">
        <v>195</v>
      </c>
      <c r="O387" s="7">
        <v>64.803394861390444</v>
      </c>
      <c r="P387" s="7">
        <v>58.582404037012502</v>
      </c>
      <c r="Q387" s="9">
        <v>0.90400208449442854</v>
      </c>
      <c r="R387" s="14"/>
      <c r="X387" s="5"/>
    </row>
    <row r="388" spans="1:24" x14ac:dyDescent="0.25">
      <c r="A388" s="5" t="s">
        <v>30</v>
      </c>
      <c r="B388" s="1" t="s">
        <v>31</v>
      </c>
      <c r="C388" t="s">
        <v>32</v>
      </c>
      <c r="D388" s="11" t="s">
        <v>33</v>
      </c>
      <c r="E388" s="1" t="s">
        <v>25</v>
      </c>
      <c r="K388" t="s">
        <v>26</v>
      </c>
      <c r="L388" t="s">
        <v>27</v>
      </c>
      <c r="M388" s="15" t="s">
        <v>28</v>
      </c>
      <c r="N388" s="42" t="s">
        <v>196</v>
      </c>
      <c r="O388" s="7">
        <v>76.024478198240246</v>
      </c>
      <c r="P388" s="7">
        <v>62.349003605399623</v>
      </c>
      <c r="Q388" s="9">
        <v>0.82011748167240728</v>
      </c>
      <c r="R388" s="14"/>
      <c r="X388" s="5"/>
    </row>
    <row r="389" spans="1:24" x14ac:dyDescent="0.25">
      <c r="A389" s="5" t="s">
        <v>30</v>
      </c>
      <c r="B389" s="1" t="s">
        <v>31</v>
      </c>
      <c r="C389" t="s">
        <v>32</v>
      </c>
      <c r="D389" s="11" t="s">
        <v>33</v>
      </c>
      <c r="E389" s="1" t="s">
        <v>25</v>
      </c>
      <c r="K389" t="s">
        <v>26</v>
      </c>
      <c r="L389" t="s">
        <v>27</v>
      </c>
      <c r="M389" s="15" t="s">
        <v>28</v>
      </c>
      <c r="N389" s="42" t="s">
        <v>197</v>
      </c>
      <c r="O389" s="7">
        <v>75.787949236304186</v>
      </c>
      <c r="P389" s="7">
        <v>64.611771050327803</v>
      </c>
      <c r="Q389" s="9">
        <v>0.85253357164831778</v>
      </c>
      <c r="R389" s="14"/>
      <c r="X389" s="5"/>
    </row>
    <row r="390" spans="1:24" x14ac:dyDescent="0.25">
      <c r="A390" s="5" t="s">
        <v>30</v>
      </c>
      <c r="B390" s="1" t="s">
        <v>31</v>
      </c>
      <c r="C390" t="s">
        <v>32</v>
      </c>
      <c r="D390" s="11" t="s">
        <v>33</v>
      </c>
      <c r="E390" s="1" t="s">
        <v>25</v>
      </c>
      <c r="K390" t="s">
        <v>26</v>
      </c>
      <c r="L390" t="s">
        <v>27</v>
      </c>
      <c r="M390" s="15" t="s">
        <v>28</v>
      </c>
      <c r="N390" s="42" t="s">
        <v>198</v>
      </c>
      <c r="O390" s="7">
        <v>79.21622054670226</v>
      </c>
      <c r="P390" s="7">
        <v>75.429522329660756</v>
      </c>
      <c r="Q390" s="9">
        <v>0.95219794391971735</v>
      </c>
      <c r="R390" s="14"/>
      <c r="X390" s="5"/>
    </row>
    <row r="391" spans="1:24" x14ac:dyDescent="0.25">
      <c r="A391" s="5" t="s">
        <v>30</v>
      </c>
      <c r="B391" s="1" t="s">
        <v>31</v>
      </c>
      <c r="C391" t="s">
        <v>32</v>
      </c>
      <c r="D391" s="11" t="s">
        <v>33</v>
      </c>
      <c r="E391" s="1" t="s">
        <v>25</v>
      </c>
      <c r="K391" t="s">
        <v>26</v>
      </c>
      <c r="L391" t="s">
        <v>27</v>
      </c>
      <c r="M391" s="15" t="s">
        <v>28</v>
      </c>
      <c r="N391" s="42" t="s">
        <v>199</v>
      </c>
      <c r="O391" s="7">
        <v>61.195506051822726</v>
      </c>
      <c r="P391" s="7">
        <v>47.361337049574423</v>
      </c>
      <c r="Q391" s="9">
        <v>0.77393488681124734</v>
      </c>
      <c r="R391" s="14"/>
      <c r="X391" s="5"/>
    </row>
    <row r="392" spans="1:24" x14ac:dyDescent="0.25">
      <c r="A392" s="5" t="s">
        <v>30</v>
      </c>
      <c r="B392" s="1" t="s">
        <v>31</v>
      </c>
      <c r="C392" t="s">
        <v>32</v>
      </c>
      <c r="D392" s="11" t="s">
        <v>33</v>
      </c>
      <c r="E392" s="1" t="s">
        <v>25</v>
      </c>
      <c r="K392" t="s">
        <v>26</v>
      </c>
      <c r="L392" t="s">
        <v>27</v>
      </c>
      <c r="M392" s="15" t="s">
        <v>28</v>
      </c>
      <c r="N392" s="42" t="s">
        <v>200</v>
      </c>
      <c r="O392" s="7">
        <v>50.517250271877089</v>
      </c>
      <c r="P392" s="7">
        <v>41.699743725280911</v>
      </c>
      <c r="Q392" s="9">
        <v>0.82545553253311421</v>
      </c>
      <c r="R392" s="14"/>
      <c r="X392" s="5"/>
    </row>
    <row r="393" spans="1:24" x14ac:dyDescent="0.25">
      <c r="A393" s="5" t="s">
        <v>30</v>
      </c>
      <c r="B393" s="1" t="s">
        <v>31</v>
      </c>
      <c r="C393" t="s">
        <v>32</v>
      </c>
      <c r="D393" s="11" t="s">
        <v>33</v>
      </c>
      <c r="E393" s="1" t="s">
        <v>25</v>
      </c>
      <c r="K393" t="s">
        <v>26</v>
      </c>
      <c r="L393" t="s">
        <v>27</v>
      </c>
      <c r="M393" s="15" t="s">
        <v>28</v>
      </c>
      <c r="N393" s="42" t="s">
        <v>201</v>
      </c>
      <c r="O393" s="7">
        <v>84.595450144334222</v>
      </c>
      <c r="P393" s="7">
        <v>80.005473989028459</v>
      </c>
      <c r="Q393" s="9">
        <v>0.94574204466700651</v>
      </c>
      <c r="R393" s="14"/>
      <c r="X393" s="5"/>
    </row>
    <row r="394" spans="1:24" x14ac:dyDescent="0.25">
      <c r="A394" s="5" t="s">
        <v>30</v>
      </c>
      <c r="B394" s="1" t="s">
        <v>31</v>
      </c>
      <c r="C394" t="s">
        <v>32</v>
      </c>
      <c r="D394" s="11" t="s">
        <v>33</v>
      </c>
      <c r="E394" s="1" t="s">
        <v>25</v>
      </c>
      <c r="K394" t="s">
        <v>26</v>
      </c>
      <c r="L394" t="s">
        <v>27</v>
      </c>
      <c r="M394" s="15" t="s">
        <v>28</v>
      </c>
      <c r="N394" s="42" t="s">
        <v>202</v>
      </c>
      <c r="O394" s="7">
        <v>86.360130272177628</v>
      </c>
      <c r="P394" s="7">
        <v>81.96647547873873</v>
      </c>
      <c r="Q394" s="9">
        <v>0.94912403698799896</v>
      </c>
      <c r="R394" s="14"/>
      <c r="X394" s="5"/>
    </row>
    <row r="395" spans="1:24" x14ac:dyDescent="0.25">
      <c r="A395" s="5" t="s">
        <v>30</v>
      </c>
      <c r="B395" s="1" t="s">
        <v>31</v>
      </c>
      <c r="C395" t="s">
        <v>32</v>
      </c>
      <c r="D395" s="11" t="s">
        <v>33</v>
      </c>
      <c r="E395" s="1" t="s">
        <v>25</v>
      </c>
      <c r="K395" t="s">
        <v>26</v>
      </c>
      <c r="L395" t="s">
        <v>27</v>
      </c>
      <c r="M395" s="15" t="s">
        <v>28</v>
      </c>
      <c r="N395" s="42" t="s">
        <v>203</v>
      </c>
      <c r="O395" s="7">
        <v>62.629970729945953</v>
      </c>
      <c r="P395" s="7">
        <v>43.646913348510395</v>
      </c>
      <c r="Q395" s="9">
        <v>0.69690138506868282</v>
      </c>
      <c r="R395" s="14"/>
      <c r="X395" s="5"/>
    </row>
    <row r="396" spans="1:24" x14ac:dyDescent="0.25">
      <c r="A396" s="5" t="s">
        <v>30</v>
      </c>
      <c r="B396" s="1" t="s">
        <v>31</v>
      </c>
      <c r="C396" t="s">
        <v>32</v>
      </c>
      <c r="D396" s="11" t="s">
        <v>33</v>
      </c>
      <c r="E396" s="1" t="s">
        <v>25</v>
      </c>
      <c r="K396" t="s">
        <v>26</v>
      </c>
      <c r="L396" t="s">
        <v>27</v>
      </c>
      <c r="M396" s="15" t="s">
        <v>28</v>
      </c>
      <c r="N396" s="42" t="s">
        <v>204</v>
      </c>
      <c r="O396" s="7">
        <v>72.099991855135272</v>
      </c>
      <c r="P396" s="7">
        <v>55.965010111140842</v>
      </c>
      <c r="Q396" s="9">
        <v>0.77621382015669083</v>
      </c>
      <c r="R396" s="14"/>
      <c r="X396" s="5"/>
    </row>
    <row r="397" spans="1:24" x14ac:dyDescent="0.25">
      <c r="A397" s="5" t="s">
        <v>30</v>
      </c>
      <c r="B397" s="1" t="s">
        <v>31</v>
      </c>
      <c r="C397" t="s">
        <v>32</v>
      </c>
      <c r="D397" s="11" t="s">
        <v>33</v>
      </c>
      <c r="E397" s="1" t="s">
        <v>25</v>
      </c>
      <c r="K397" t="s">
        <v>26</v>
      </c>
      <c r="L397" t="s">
        <v>27</v>
      </c>
      <c r="M397" s="15" t="s">
        <v>28</v>
      </c>
      <c r="N397" s="42" t="s">
        <v>205</v>
      </c>
      <c r="O397" s="7">
        <v>78.961521597833169</v>
      </c>
      <c r="P397" s="7">
        <v>69.068424425253127</v>
      </c>
      <c r="Q397" s="9">
        <v>0.87470989701835322</v>
      </c>
      <c r="R397" s="14"/>
      <c r="X397" s="5"/>
    </row>
    <row r="398" spans="1:24" x14ac:dyDescent="0.25">
      <c r="A398" s="5" t="s">
        <v>30</v>
      </c>
      <c r="B398" s="1" t="s">
        <v>31</v>
      </c>
      <c r="C398" t="s">
        <v>32</v>
      </c>
      <c r="D398" s="11" t="s">
        <v>33</v>
      </c>
      <c r="E398" s="1" t="s">
        <v>25</v>
      </c>
      <c r="K398" t="s">
        <v>26</v>
      </c>
      <c r="L398" t="s">
        <v>27</v>
      </c>
      <c r="M398" s="15" t="s">
        <v>28</v>
      </c>
      <c r="N398" s="42" t="s">
        <v>206</v>
      </c>
      <c r="O398" s="7">
        <v>68.415072577397879</v>
      </c>
      <c r="P398" s="7">
        <v>50.905883423975581</v>
      </c>
      <c r="Q398" s="9">
        <v>0.74407409809272396</v>
      </c>
      <c r="R398" s="14"/>
      <c r="X398" s="5"/>
    </row>
    <row r="399" spans="1:24" x14ac:dyDescent="0.25">
      <c r="A399" s="5" t="s">
        <v>30</v>
      </c>
      <c r="B399" s="1" t="s">
        <v>31</v>
      </c>
      <c r="C399" t="s">
        <v>32</v>
      </c>
      <c r="D399" s="11" t="s">
        <v>33</v>
      </c>
      <c r="E399" s="1" t="s">
        <v>25</v>
      </c>
      <c r="K399" t="s">
        <v>26</v>
      </c>
      <c r="L399" t="s">
        <v>27</v>
      </c>
      <c r="M399" s="15" t="s">
        <v>28</v>
      </c>
      <c r="N399" s="42" t="s">
        <v>207</v>
      </c>
      <c r="O399" s="7">
        <v>84.666880729320482</v>
      </c>
      <c r="P399" s="7">
        <v>70.93701523529235</v>
      </c>
      <c r="Q399" s="9">
        <v>0.83783664431996219</v>
      </c>
      <c r="R399" s="14"/>
      <c r="X399" s="5"/>
    </row>
    <row r="400" spans="1:24" x14ac:dyDescent="0.25">
      <c r="A400" s="5" t="s">
        <v>30</v>
      </c>
      <c r="B400" s="1" t="s">
        <v>31</v>
      </c>
      <c r="C400" t="s">
        <v>32</v>
      </c>
      <c r="D400" s="11" t="s">
        <v>33</v>
      </c>
      <c r="E400" s="1" t="s">
        <v>25</v>
      </c>
      <c r="K400" t="s">
        <v>26</v>
      </c>
      <c r="L400" t="s">
        <v>27</v>
      </c>
      <c r="M400" s="15" t="s">
        <v>28</v>
      </c>
      <c r="N400" s="42" t="s">
        <v>208</v>
      </c>
      <c r="O400" s="7">
        <v>64.743810667353401</v>
      </c>
      <c r="P400" s="7">
        <v>46.001171700222351</v>
      </c>
      <c r="Q400" s="9">
        <v>0.71051072258584413</v>
      </c>
      <c r="R400" s="14"/>
      <c r="X400" s="5"/>
    </row>
    <row r="401" spans="1:24" x14ac:dyDescent="0.25">
      <c r="A401" s="5" t="s">
        <v>30</v>
      </c>
      <c r="B401" s="1" t="s">
        <v>31</v>
      </c>
      <c r="C401" t="s">
        <v>32</v>
      </c>
      <c r="D401" s="11" t="s">
        <v>33</v>
      </c>
      <c r="E401" s="1" t="s">
        <v>25</v>
      </c>
      <c r="K401" t="s">
        <v>26</v>
      </c>
      <c r="L401" t="s">
        <v>27</v>
      </c>
      <c r="M401" s="15" t="s">
        <v>28</v>
      </c>
      <c r="N401" s="42" t="s">
        <v>209</v>
      </c>
      <c r="O401" s="7">
        <v>53.703047751208601</v>
      </c>
      <c r="P401" s="7">
        <v>27.613976662202784</v>
      </c>
      <c r="Q401" s="9">
        <v>0.51419757012917999</v>
      </c>
      <c r="R401" s="14"/>
      <c r="X401" s="5"/>
    </row>
    <row r="402" spans="1:24" x14ac:dyDescent="0.25">
      <c r="A402" s="5" t="s">
        <v>30</v>
      </c>
      <c r="B402" s="1" t="s">
        <v>31</v>
      </c>
      <c r="C402" t="s">
        <v>32</v>
      </c>
      <c r="D402" s="11" t="s">
        <v>33</v>
      </c>
      <c r="E402" s="1" t="s">
        <v>25</v>
      </c>
      <c r="K402" t="s">
        <v>26</v>
      </c>
      <c r="L402" t="s">
        <v>27</v>
      </c>
      <c r="M402" s="15" t="s">
        <v>28</v>
      </c>
      <c r="N402" s="42" t="s">
        <v>210</v>
      </c>
      <c r="O402" s="7">
        <v>69.08480159801617</v>
      </c>
      <c r="P402" s="7">
        <v>58.083659165337131</v>
      </c>
      <c r="Q402" s="9">
        <v>0.8407588618884454</v>
      </c>
      <c r="R402" s="14"/>
      <c r="X402" s="5"/>
    </row>
    <row r="403" spans="1:24" x14ac:dyDescent="0.25">
      <c r="A403" s="5" t="s">
        <v>30</v>
      </c>
      <c r="B403" s="1" t="s">
        <v>31</v>
      </c>
      <c r="C403" t="s">
        <v>32</v>
      </c>
      <c r="D403" s="11" t="s">
        <v>33</v>
      </c>
      <c r="E403" s="1" t="s">
        <v>25</v>
      </c>
      <c r="K403" t="s">
        <v>26</v>
      </c>
      <c r="L403" t="s">
        <v>27</v>
      </c>
      <c r="M403" s="15" t="s">
        <v>28</v>
      </c>
      <c r="N403" s="42" t="s">
        <v>211</v>
      </c>
      <c r="O403" s="7">
        <v>84.052460511646075</v>
      </c>
      <c r="P403" s="7">
        <v>72.989684173745943</v>
      </c>
      <c r="Q403" s="9">
        <v>0.86838248076786162</v>
      </c>
      <c r="R403" s="14"/>
      <c r="X403" s="5"/>
    </row>
    <row r="404" spans="1:24" x14ac:dyDescent="0.25">
      <c r="A404" s="5" t="s">
        <v>30</v>
      </c>
      <c r="B404" s="1" t="s">
        <v>31</v>
      </c>
      <c r="C404" t="s">
        <v>32</v>
      </c>
      <c r="D404" s="11" t="s">
        <v>33</v>
      </c>
      <c r="E404" s="1" t="s">
        <v>25</v>
      </c>
      <c r="K404" t="s">
        <v>26</v>
      </c>
      <c r="L404" t="s">
        <v>27</v>
      </c>
      <c r="M404" s="15" t="s">
        <v>28</v>
      </c>
      <c r="N404" s="42" t="s">
        <v>212</v>
      </c>
      <c r="O404" s="7">
        <v>66.440428147000787</v>
      </c>
      <c r="P404" s="7">
        <v>43.253405707497521</v>
      </c>
      <c r="Q404" s="9">
        <v>0.65101033984607215</v>
      </c>
      <c r="R404" s="14"/>
      <c r="X404" s="5"/>
    </row>
    <row r="405" spans="1:24" x14ac:dyDescent="0.25">
      <c r="A405" s="5" t="s">
        <v>30</v>
      </c>
      <c r="B405" s="1" t="s">
        <v>31</v>
      </c>
      <c r="C405" t="s">
        <v>32</v>
      </c>
      <c r="D405" s="11" t="s">
        <v>33</v>
      </c>
      <c r="E405" s="1" t="s">
        <v>25</v>
      </c>
      <c r="K405" t="s">
        <v>26</v>
      </c>
      <c r="L405" t="s">
        <v>27</v>
      </c>
      <c r="M405" s="15" t="s">
        <v>28</v>
      </c>
      <c r="N405" s="42" t="s">
        <v>213</v>
      </c>
      <c r="O405" s="7">
        <v>73.70791691083744</v>
      </c>
      <c r="P405" s="7">
        <v>63.339865101303715</v>
      </c>
      <c r="Q405" s="9">
        <v>0.85933598120707044</v>
      </c>
      <c r="R405" s="14"/>
      <c r="X405" s="5"/>
    </row>
    <row r="406" spans="1:24" x14ac:dyDescent="0.25">
      <c r="A406" s="5" t="s">
        <v>30</v>
      </c>
      <c r="B406" s="1" t="s">
        <v>31</v>
      </c>
      <c r="C406" t="s">
        <v>32</v>
      </c>
      <c r="D406" s="11" t="s">
        <v>33</v>
      </c>
      <c r="E406" s="1" t="s">
        <v>25</v>
      </c>
      <c r="K406" t="s">
        <v>26</v>
      </c>
      <c r="L406" t="s">
        <v>27</v>
      </c>
      <c r="M406" s="15" t="s">
        <v>28</v>
      </c>
      <c r="N406" s="42" t="s">
        <v>214</v>
      </c>
      <c r="O406" s="7">
        <v>82.465058786235943</v>
      </c>
      <c r="P406" s="7">
        <v>77.10478099319397</v>
      </c>
      <c r="Q406" s="9">
        <v>0.93499940614925448</v>
      </c>
      <c r="R406" s="14"/>
      <c r="X406" s="5"/>
    </row>
    <row r="407" spans="1:24" x14ac:dyDescent="0.25">
      <c r="A407" s="5" t="s">
        <v>30</v>
      </c>
      <c r="B407" s="1" t="s">
        <v>31</v>
      </c>
      <c r="C407" t="s">
        <v>32</v>
      </c>
      <c r="D407" s="11" t="s">
        <v>33</v>
      </c>
      <c r="E407" s="1" t="s">
        <v>25</v>
      </c>
      <c r="K407" t="s">
        <v>26</v>
      </c>
      <c r="L407" t="s">
        <v>27</v>
      </c>
      <c r="M407" s="15" t="s">
        <v>28</v>
      </c>
      <c r="N407" s="42" t="s">
        <v>215</v>
      </c>
      <c r="O407" s="7">
        <v>80.260723194462528</v>
      </c>
      <c r="P407" s="7">
        <v>71.852368819013975</v>
      </c>
      <c r="Q407" s="9">
        <v>0.8952369971165588</v>
      </c>
      <c r="R407" s="14"/>
      <c r="X407" s="5"/>
    </row>
    <row r="408" spans="1:24" x14ac:dyDescent="0.25">
      <c r="A408" s="5" t="s">
        <v>30</v>
      </c>
      <c r="B408" s="1" t="s">
        <v>31</v>
      </c>
      <c r="C408" t="s">
        <v>32</v>
      </c>
      <c r="D408" s="11" t="s">
        <v>33</v>
      </c>
      <c r="E408" s="1" t="s">
        <v>25</v>
      </c>
      <c r="K408" t="s">
        <v>26</v>
      </c>
      <c r="L408" t="s">
        <v>27</v>
      </c>
      <c r="M408" s="15" t="s">
        <v>28</v>
      </c>
      <c r="N408" s="42" t="s">
        <v>216</v>
      </c>
      <c r="O408" s="7">
        <v>82.135756269581194</v>
      </c>
      <c r="P408" s="7">
        <v>67.512598715244749</v>
      </c>
      <c r="Q408" s="9">
        <v>0.82196356107879287</v>
      </c>
      <c r="R408" s="14"/>
      <c r="X408" s="5"/>
    </row>
    <row r="409" spans="1:24" x14ac:dyDescent="0.25">
      <c r="A409" s="5" t="s">
        <v>30</v>
      </c>
      <c r="B409" s="1" t="s">
        <v>31</v>
      </c>
      <c r="C409" t="s">
        <v>32</v>
      </c>
      <c r="D409" s="11" t="s">
        <v>33</v>
      </c>
      <c r="E409" s="1" t="s">
        <v>25</v>
      </c>
      <c r="K409" t="s">
        <v>26</v>
      </c>
      <c r="L409" t="s">
        <v>27</v>
      </c>
      <c r="M409" s="15" t="s">
        <v>28</v>
      </c>
      <c r="N409" s="42" t="s">
        <v>217</v>
      </c>
      <c r="O409" s="7">
        <v>79.033464207457186</v>
      </c>
      <c r="P409" s="7">
        <v>63.029726409917743</v>
      </c>
      <c r="Q409" s="9">
        <v>0.79750681615662478</v>
      </c>
      <c r="R409" s="14"/>
      <c r="X409" s="5"/>
    </row>
    <row r="410" spans="1:24" x14ac:dyDescent="0.25">
      <c r="A410" s="5" t="s">
        <v>30</v>
      </c>
      <c r="B410" s="1" t="s">
        <v>31</v>
      </c>
      <c r="C410" t="s">
        <v>32</v>
      </c>
      <c r="D410" s="11" t="s">
        <v>33</v>
      </c>
      <c r="E410" s="1" t="s">
        <v>25</v>
      </c>
      <c r="K410" t="s">
        <v>26</v>
      </c>
      <c r="L410" t="s">
        <v>27</v>
      </c>
      <c r="M410" s="15" t="s">
        <v>28</v>
      </c>
      <c r="N410" s="42" t="s">
        <v>218</v>
      </c>
      <c r="O410" s="7">
        <v>81.775328006628584</v>
      </c>
      <c r="P410" s="7">
        <v>73.450685091745569</v>
      </c>
      <c r="Q410" s="9">
        <v>0.89820104525648337</v>
      </c>
      <c r="R410" s="14"/>
      <c r="X410" s="5"/>
    </row>
    <row r="411" spans="1:24" x14ac:dyDescent="0.25">
      <c r="A411" s="5" t="s">
        <v>30</v>
      </c>
      <c r="B411" s="1" t="s">
        <v>31</v>
      </c>
      <c r="C411" t="s">
        <v>32</v>
      </c>
      <c r="D411" s="11" t="s">
        <v>33</v>
      </c>
      <c r="E411" s="1" t="s">
        <v>25</v>
      </c>
      <c r="K411" t="s">
        <v>26</v>
      </c>
      <c r="L411" t="s">
        <v>27</v>
      </c>
      <c r="M411" s="15" t="s">
        <v>28</v>
      </c>
      <c r="N411" s="42" t="s">
        <v>219</v>
      </c>
      <c r="O411" s="7">
        <v>77.874571003889471</v>
      </c>
      <c r="P411" s="7">
        <v>69.137240191954646</v>
      </c>
      <c r="Q411" s="9">
        <v>0.88780251757022921</v>
      </c>
      <c r="R411" s="14"/>
      <c r="X411" s="5"/>
    </row>
    <row r="412" spans="1:24" x14ac:dyDescent="0.25">
      <c r="A412" s="5" t="s">
        <v>30</v>
      </c>
      <c r="B412" s="1" t="s">
        <v>31</v>
      </c>
      <c r="C412" t="s">
        <v>32</v>
      </c>
      <c r="D412" s="11" t="s">
        <v>33</v>
      </c>
      <c r="E412" s="1" t="s">
        <v>25</v>
      </c>
      <c r="K412" t="s">
        <v>26</v>
      </c>
      <c r="L412" t="s">
        <v>27</v>
      </c>
      <c r="M412" s="15" t="s">
        <v>28</v>
      </c>
      <c r="N412" s="42" t="s">
        <v>220</v>
      </c>
      <c r="O412" s="7">
        <v>68.174575925684394</v>
      </c>
      <c r="P412" s="7">
        <v>43.376725590909146</v>
      </c>
      <c r="Q412" s="9">
        <v>0.63625955866880879</v>
      </c>
      <c r="R412" s="14"/>
      <c r="X412" s="5"/>
    </row>
    <row r="413" spans="1:24" x14ac:dyDescent="0.25">
      <c r="A413" s="5" t="s">
        <v>30</v>
      </c>
      <c r="B413" s="1" t="s">
        <v>31</v>
      </c>
      <c r="C413" t="s">
        <v>32</v>
      </c>
      <c r="D413" s="11" t="s">
        <v>33</v>
      </c>
      <c r="E413" s="1" t="s">
        <v>25</v>
      </c>
      <c r="K413" t="s">
        <v>26</v>
      </c>
      <c r="L413" t="s">
        <v>27</v>
      </c>
      <c r="M413" s="15" t="s">
        <v>28</v>
      </c>
      <c r="N413" s="42" t="s">
        <v>221</v>
      </c>
      <c r="O413" s="7">
        <v>60.285608832724137</v>
      </c>
      <c r="P413" s="7">
        <v>41.523939530323005</v>
      </c>
      <c r="Q413" s="9">
        <v>0.68878693164633098</v>
      </c>
      <c r="R413" s="14"/>
      <c r="X413" s="5"/>
    </row>
    <row r="414" spans="1:24" x14ac:dyDescent="0.25">
      <c r="A414" s="5" t="s">
        <v>30</v>
      </c>
      <c r="B414" s="1" t="s">
        <v>31</v>
      </c>
      <c r="C414" t="s">
        <v>32</v>
      </c>
      <c r="D414" s="11" t="s">
        <v>33</v>
      </c>
      <c r="E414" s="1" t="s">
        <v>25</v>
      </c>
      <c r="K414" t="s">
        <v>26</v>
      </c>
      <c r="L414" t="s">
        <v>27</v>
      </c>
      <c r="M414" s="15" t="s">
        <v>28</v>
      </c>
      <c r="N414" s="42" t="s">
        <v>222</v>
      </c>
      <c r="O414" s="7">
        <v>67.080829837719975</v>
      </c>
      <c r="P414" s="7">
        <v>38.639498370961533</v>
      </c>
      <c r="Q414" s="9">
        <v>0.57601401867623137</v>
      </c>
      <c r="R414" s="14"/>
      <c r="X414" s="5"/>
    </row>
    <row r="415" spans="1:24" x14ac:dyDescent="0.25">
      <c r="A415" s="5" t="s">
        <v>30</v>
      </c>
      <c r="B415" s="1" t="s">
        <v>31</v>
      </c>
      <c r="C415" t="s">
        <v>32</v>
      </c>
      <c r="D415" s="11" t="s">
        <v>33</v>
      </c>
      <c r="E415" s="1" t="s">
        <v>25</v>
      </c>
      <c r="K415" t="s">
        <v>26</v>
      </c>
      <c r="L415" t="s">
        <v>27</v>
      </c>
      <c r="M415" s="15" t="s">
        <v>28</v>
      </c>
      <c r="N415" s="42" t="s">
        <v>223</v>
      </c>
      <c r="O415" s="7">
        <v>47.170613087137809</v>
      </c>
      <c r="P415" s="7">
        <v>18.204087506946671</v>
      </c>
      <c r="Q415" s="9">
        <v>0.38592009549077599</v>
      </c>
      <c r="R415" s="14"/>
      <c r="X415" s="5"/>
    </row>
    <row r="416" spans="1:24" x14ac:dyDescent="0.25">
      <c r="A416" s="5" t="s">
        <v>30</v>
      </c>
      <c r="B416" s="1" t="s">
        <v>31</v>
      </c>
      <c r="C416" t="s">
        <v>32</v>
      </c>
      <c r="D416" s="11" t="s">
        <v>33</v>
      </c>
      <c r="E416" s="1" t="s">
        <v>25</v>
      </c>
      <c r="K416" t="s">
        <v>26</v>
      </c>
      <c r="L416" t="s">
        <v>27</v>
      </c>
      <c r="M416" s="15" t="s">
        <v>28</v>
      </c>
      <c r="N416" s="42" t="s">
        <v>224</v>
      </c>
      <c r="O416" s="7">
        <v>65.761825608962795</v>
      </c>
      <c r="P416" s="7">
        <v>48.55076422619176</v>
      </c>
      <c r="Q416" s="9">
        <v>0.73828187974718706</v>
      </c>
      <c r="R416" s="14"/>
      <c r="X416" s="5"/>
    </row>
    <row r="417" spans="1:24" x14ac:dyDescent="0.25">
      <c r="A417" s="5" t="s">
        <v>30</v>
      </c>
      <c r="B417" s="1" t="s">
        <v>31</v>
      </c>
      <c r="C417" t="s">
        <v>32</v>
      </c>
      <c r="D417" s="11" t="s">
        <v>33</v>
      </c>
      <c r="E417" s="1" t="s">
        <v>25</v>
      </c>
      <c r="K417" t="s">
        <v>26</v>
      </c>
      <c r="L417" t="s">
        <v>27</v>
      </c>
      <c r="M417" s="15" t="s">
        <v>28</v>
      </c>
      <c r="N417" s="42" t="s">
        <v>225</v>
      </c>
      <c r="O417" s="7">
        <v>46.862665798207665</v>
      </c>
      <c r="P417" s="7">
        <v>39.908347969253967</v>
      </c>
      <c r="Q417" s="9">
        <v>0.85160217178213371</v>
      </c>
      <c r="R417" s="14"/>
      <c r="X417" s="5"/>
    </row>
    <row r="418" spans="1:24" x14ac:dyDescent="0.25">
      <c r="A418" s="5" t="s">
        <v>30</v>
      </c>
      <c r="B418" s="1" t="s">
        <v>31</v>
      </c>
      <c r="C418" t="s">
        <v>32</v>
      </c>
      <c r="D418" s="11" t="s">
        <v>33</v>
      </c>
      <c r="E418" s="1" t="s">
        <v>25</v>
      </c>
      <c r="K418" t="s">
        <v>26</v>
      </c>
      <c r="L418" t="s">
        <v>27</v>
      </c>
      <c r="M418" s="15" t="s">
        <v>28</v>
      </c>
      <c r="N418" s="42" t="s">
        <v>226</v>
      </c>
      <c r="O418" s="7">
        <v>59.113449131492523</v>
      </c>
      <c r="P418" s="7">
        <v>46.977750758797967</v>
      </c>
      <c r="Q418" s="9">
        <v>0.79470495207106273</v>
      </c>
      <c r="R418" s="14"/>
      <c r="X418" s="5"/>
    </row>
    <row r="419" spans="1:24" x14ac:dyDescent="0.25">
      <c r="A419" s="5" t="s">
        <v>30</v>
      </c>
      <c r="B419" s="1" t="s">
        <v>31</v>
      </c>
      <c r="C419" t="s">
        <v>32</v>
      </c>
      <c r="D419" s="11" t="s">
        <v>33</v>
      </c>
      <c r="E419" s="1" t="s">
        <v>25</v>
      </c>
      <c r="K419" t="s">
        <v>26</v>
      </c>
      <c r="L419" t="s">
        <v>27</v>
      </c>
      <c r="M419" s="15" t="s">
        <v>28</v>
      </c>
      <c r="N419" s="42" t="s">
        <v>227</v>
      </c>
      <c r="O419" s="7">
        <v>78.380293383152704</v>
      </c>
      <c r="P419" s="7">
        <v>68.618144908535712</v>
      </c>
      <c r="Q419" s="9">
        <v>0.87545149356744689</v>
      </c>
      <c r="R419" s="14"/>
      <c r="X419" s="5"/>
    </row>
    <row r="420" spans="1:24" x14ac:dyDescent="0.25">
      <c r="A420" s="5" t="s">
        <v>30</v>
      </c>
      <c r="B420" s="1" t="s">
        <v>31</v>
      </c>
      <c r="C420" t="s">
        <v>32</v>
      </c>
      <c r="D420" s="11" t="s">
        <v>33</v>
      </c>
      <c r="E420" s="1" t="s">
        <v>25</v>
      </c>
      <c r="K420" t="s">
        <v>26</v>
      </c>
      <c r="L420" t="s">
        <v>27</v>
      </c>
      <c r="M420" s="15" t="s">
        <v>28</v>
      </c>
      <c r="N420" s="42" t="s">
        <v>228</v>
      </c>
      <c r="O420" s="7">
        <v>92.000090916318896</v>
      </c>
      <c r="P420" s="7">
        <v>80.514324407270109</v>
      </c>
      <c r="Q420" s="9">
        <v>0.87515483523276116</v>
      </c>
      <c r="R420" s="14"/>
      <c r="X420" s="5"/>
    </row>
    <row r="421" spans="1:24" x14ac:dyDescent="0.25">
      <c r="A421" s="5" t="s">
        <v>30</v>
      </c>
      <c r="B421" s="1" t="s">
        <v>31</v>
      </c>
      <c r="C421" t="s">
        <v>32</v>
      </c>
      <c r="D421" s="11" t="s">
        <v>33</v>
      </c>
      <c r="E421" s="1" t="s">
        <v>25</v>
      </c>
      <c r="K421" t="s">
        <v>26</v>
      </c>
      <c r="L421" t="s">
        <v>27</v>
      </c>
      <c r="M421" s="15" t="s">
        <v>28</v>
      </c>
      <c r="N421" s="42" t="s">
        <v>229</v>
      </c>
      <c r="O421" s="7">
        <v>56.712051267372921</v>
      </c>
      <c r="P421" s="7">
        <v>41.439233136625639</v>
      </c>
      <c r="Q421" s="9">
        <v>0.7306953673965606</v>
      </c>
      <c r="R421" s="14"/>
      <c r="X421" s="5"/>
    </row>
    <row r="422" spans="1:24" x14ac:dyDescent="0.25">
      <c r="A422" s="5" t="s">
        <v>30</v>
      </c>
      <c r="B422" s="1" t="s">
        <v>31</v>
      </c>
      <c r="C422" t="s">
        <v>32</v>
      </c>
      <c r="D422" s="11" t="s">
        <v>33</v>
      </c>
      <c r="E422" s="1" t="s">
        <v>25</v>
      </c>
      <c r="K422" t="s">
        <v>26</v>
      </c>
      <c r="L422" t="s">
        <v>27</v>
      </c>
      <c r="M422" s="15" t="s">
        <v>28</v>
      </c>
      <c r="N422" s="42" t="s">
        <v>230</v>
      </c>
      <c r="O422" s="7">
        <v>71.92516801771896</v>
      </c>
      <c r="P422" s="7">
        <v>54.734725693711319</v>
      </c>
      <c r="Q422" s="9">
        <v>0.7609954512755156</v>
      </c>
      <c r="R422" s="14"/>
      <c r="X422" s="5"/>
    </row>
    <row r="423" spans="1:24" x14ac:dyDescent="0.25">
      <c r="A423" s="5" t="s">
        <v>30</v>
      </c>
      <c r="B423" s="1" t="s">
        <v>31</v>
      </c>
      <c r="C423" t="s">
        <v>32</v>
      </c>
      <c r="D423" s="11" t="s">
        <v>33</v>
      </c>
      <c r="E423" s="1" t="s">
        <v>25</v>
      </c>
      <c r="K423" t="s">
        <v>26</v>
      </c>
      <c r="L423" t="s">
        <v>27</v>
      </c>
      <c r="M423" s="15" t="s">
        <v>28</v>
      </c>
      <c r="N423" s="42" t="s">
        <v>231</v>
      </c>
      <c r="O423" s="7">
        <v>47.986195915277982</v>
      </c>
      <c r="P423" s="7">
        <v>15.570697784878499</v>
      </c>
      <c r="Q423" s="9">
        <v>0.32448285361834767</v>
      </c>
      <c r="R423" s="14"/>
      <c r="X423" s="5"/>
    </row>
    <row r="424" spans="1:24" x14ac:dyDescent="0.25">
      <c r="A424" s="5" t="s">
        <v>30</v>
      </c>
      <c r="B424" s="1" t="s">
        <v>31</v>
      </c>
      <c r="C424" t="s">
        <v>32</v>
      </c>
      <c r="D424" s="11" t="s">
        <v>33</v>
      </c>
      <c r="E424" s="1" t="s">
        <v>25</v>
      </c>
      <c r="K424" t="s">
        <v>26</v>
      </c>
      <c r="L424" t="s">
        <v>27</v>
      </c>
      <c r="M424" s="15" t="s">
        <v>28</v>
      </c>
      <c r="N424" s="42" t="s">
        <v>232</v>
      </c>
      <c r="O424" s="7">
        <v>53.672170592880555</v>
      </c>
      <c r="P424" s="7">
        <v>37.923912714131752</v>
      </c>
      <c r="Q424" s="9">
        <v>0.70658429303699977</v>
      </c>
      <c r="R424" s="14"/>
      <c r="X424" s="5"/>
    </row>
    <row r="425" spans="1:24" x14ac:dyDescent="0.25">
      <c r="A425" s="5" t="s">
        <v>30</v>
      </c>
      <c r="B425" s="1" t="s">
        <v>31</v>
      </c>
      <c r="C425" t="s">
        <v>32</v>
      </c>
      <c r="D425" s="11" t="s">
        <v>33</v>
      </c>
      <c r="E425" s="1" t="s">
        <v>25</v>
      </c>
      <c r="K425" t="s">
        <v>26</v>
      </c>
      <c r="L425" t="s">
        <v>27</v>
      </c>
      <c r="M425" s="15" t="s">
        <v>28</v>
      </c>
      <c r="N425" s="42" t="s">
        <v>233</v>
      </c>
      <c r="O425" s="7">
        <v>60.755667680460654</v>
      </c>
      <c r="P425" s="7">
        <v>47.789621868051775</v>
      </c>
      <c r="Q425" s="9">
        <v>0.78658705751366753</v>
      </c>
      <c r="R425" s="14"/>
      <c r="X425" s="5"/>
    </row>
    <row r="426" spans="1:24" x14ac:dyDescent="0.25">
      <c r="A426" s="5" t="s">
        <v>30</v>
      </c>
      <c r="B426" s="1" t="s">
        <v>31</v>
      </c>
      <c r="C426" t="s">
        <v>32</v>
      </c>
      <c r="D426" s="11" t="s">
        <v>33</v>
      </c>
      <c r="E426" s="1" t="s">
        <v>25</v>
      </c>
      <c r="K426" t="s">
        <v>26</v>
      </c>
      <c r="L426" t="s">
        <v>27</v>
      </c>
      <c r="M426" s="15" t="s">
        <v>28</v>
      </c>
      <c r="N426" s="42" t="s">
        <v>234</v>
      </c>
      <c r="O426" s="7">
        <v>68.476578588222225</v>
      </c>
      <c r="P426" s="7">
        <v>50.448329952726965</v>
      </c>
      <c r="Q426" s="9">
        <v>0.73672386957434721</v>
      </c>
      <c r="R426" s="14"/>
      <c r="X426" s="5"/>
    </row>
    <row r="427" spans="1:24" x14ac:dyDescent="0.25">
      <c r="A427" s="5" t="s">
        <v>30</v>
      </c>
      <c r="B427" s="1" t="s">
        <v>31</v>
      </c>
      <c r="C427" t="s">
        <v>32</v>
      </c>
      <c r="D427" s="11" t="s">
        <v>33</v>
      </c>
      <c r="E427" s="1" t="s">
        <v>25</v>
      </c>
      <c r="K427" t="s">
        <v>26</v>
      </c>
      <c r="L427" t="s">
        <v>27</v>
      </c>
      <c r="M427" s="15" t="s">
        <v>28</v>
      </c>
      <c r="N427" s="42" t="s">
        <v>235</v>
      </c>
      <c r="O427" s="7">
        <v>60.004009025523132</v>
      </c>
      <c r="P427" s="7">
        <v>46.439064107882416</v>
      </c>
      <c r="Q427" s="9">
        <v>0.77393268986625929</v>
      </c>
      <c r="R427" s="14"/>
      <c r="X427" s="5"/>
    </row>
    <row r="428" spans="1:24" x14ac:dyDescent="0.25">
      <c r="A428" s="5" t="s">
        <v>30</v>
      </c>
      <c r="B428" s="1" t="s">
        <v>31</v>
      </c>
      <c r="C428" t="s">
        <v>32</v>
      </c>
      <c r="D428" s="11" t="s">
        <v>33</v>
      </c>
      <c r="E428" s="1" t="s">
        <v>25</v>
      </c>
      <c r="K428" t="s">
        <v>26</v>
      </c>
      <c r="L428" t="s">
        <v>27</v>
      </c>
      <c r="M428" s="15" t="s">
        <v>28</v>
      </c>
      <c r="N428" s="42" t="s">
        <v>236</v>
      </c>
      <c r="O428" s="7">
        <v>69.847323873449511</v>
      </c>
      <c r="P428" s="7">
        <v>58.713483634448572</v>
      </c>
      <c r="Q428" s="9">
        <v>0.84059746857054385</v>
      </c>
      <c r="R428" s="14"/>
      <c r="X428" s="5"/>
    </row>
    <row r="429" spans="1:24" x14ac:dyDescent="0.25">
      <c r="A429" s="5" t="s">
        <v>30</v>
      </c>
      <c r="B429" s="1" t="s">
        <v>31</v>
      </c>
      <c r="C429" t="s">
        <v>32</v>
      </c>
      <c r="D429" s="11" t="s">
        <v>33</v>
      </c>
      <c r="E429" s="1" t="s">
        <v>25</v>
      </c>
      <c r="K429" t="s">
        <v>26</v>
      </c>
      <c r="L429" t="s">
        <v>27</v>
      </c>
      <c r="M429" s="15" t="s">
        <v>28</v>
      </c>
      <c r="N429" s="42" t="s">
        <v>237</v>
      </c>
      <c r="O429" s="7">
        <v>55.265220985764309</v>
      </c>
      <c r="P429" s="7">
        <v>34.481729197618812</v>
      </c>
      <c r="Q429" s="9">
        <v>0.6239318070672496</v>
      </c>
      <c r="R429" s="14"/>
      <c r="X429" s="5"/>
    </row>
    <row r="430" spans="1:24" x14ac:dyDescent="0.25">
      <c r="A430" s="5" t="s">
        <v>30</v>
      </c>
      <c r="B430" s="1" t="s">
        <v>31</v>
      </c>
      <c r="C430" t="s">
        <v>32</v>
      </c>
      <c r="D430" s="11" t="s">
        <v>33</v>
      </c>
      <c r="E430" s="1" t="s">
        <v>25</v>
      </c>
      <c r="K430" t="s">
        <v>26</v>
      </c>
      <c r="L430" t="s">
        <v>27</v>
      </c>
      <c r="M430" s="15" t="s">
        <v>28</v>
      </c>
      <c r="N430" s="42" t="s">
        <v>238</v>
      </c>
      <c r="O430" s="7">
        <v>58.45095297962456</v>
      </c>
      <c r="P430" s="7">
        <v>49.180919315623292</v>
      </c>
      <c r="Q430" s="9">
        <v>0.84140491828708575</v>
      </c>
      <c r="R430" s="14"/>
      <c r="X430" s="5"/>
    </row>
    <row r="431" spans="1:24" x14ac:dyDescent="0.25">
      <c r="A431" s="5" t="s">
        <v>30</v>
      </c>
      <c r="B431" s="1" t="s">
        <v>31</v>
      </c>
      <c r="C431" t="s">
        <v>32</v>
      </c>
      <c r="D431" s="11" t="s">
        <v>33</v>
      </c>
      <c r="E431" s="1" t="s">
        <v>25</v>
      </c>
      <c r="K431" t="s">
        <v>26</v>
      </c>
      <c r="L431" t="s">
        <v>27</v>
      </c>
      <c r="M431" s="15" t="s">
        <v>28</v>
      </c>
      <c r="N431" s="42" t="s">
        <v>239</v>
      </c>
      <c r="O431" s="7">
        <v>53.686338734104389</v>
      </c>
      <c r="P431" s="7">
        <v>39.931406513649613</v>
      </c>
      <c r="Q431" s="9">
        <v>0.74379083124703904</v>
      </c>
      <c r="R431" s="14"/>
      <c r="X431" s="5"/>
    </row>
    <row r="432" spans="1:24" x14ac:dyDescent="0.25">
      <c r="A432" s="5" t="s">
        <v>30</v>
      </c>
      <c r="B432" s="1" t="s">
        <v>31</v>
      </c>
      <c r="C432" t="s">
        <v>32</v>
      </c>
      <c r="D432" s="11" t="s">
        <v>33</v>
      </c>
      <c r="E432" s="1" t="s">
        <v>25</v>
      </c>
      <c r="K432" t="s">
        <v>26</v>
      </c>
      <c r="L432" t="s">
        <v>27</v>
      </c>
      <c r="M432" s="15" t="s">
        <v>28</v>
      </c>
      <c r="N432" s="42" t="s">
        <v>240</v>
      </c>
      <c r="O432" s="7">
        <v>63.157939128196475</v>
      </c>
      <c r="P432" s="7">
        <v>54.002703339416435</v>
      </c>
      <c r="Q432" s="9">
        <v>0.85504220189647162</v>
      </c>
      <c r="R432" s="14"/>
      <c r="X432" s="5"/>
    </row>
    <row r="433" spans="1:24" x14ac:dyDescent="0.25">
      <c r="A433" s="5" t="s">
        <v>30</v>
      </c>
      <c r="B433" s="1" t="s">
        <v>31</v>
      </c>
      <c r="C433" t="s">
        <v>32</v>
      </c>
      <c r="D433" s="11" t="s">
        <v>33</v>
      </c>
      <c r="E433" s="1" t="s">
        <v>25</v>
      </c>
      <c r="K433" t="s">
        <v>26</v>
      </c>
      <c r="L433" t="s">
        <v>27</v>
      </c>
      <c r="M433" s="15" t="s">
        <v>28</v>
      </c>
      <c r="N433" s="42" t="s">
        <v>241</v>
      </c>
      <c r="O433" s="7">
        <v>58.775797856274615</v>
      </c>
      <c r="P433" s="7">
        <v>34.283438118072603</v>
      </c>
      <c r="Q433" s="9">
        <v>0.58329175219205764</v>
      </c>
      <c r="R433" s="14"/>
      <c r="X433" s="5"/>
    </row>
    <row r="434" spans="1:24" x14ac:dyDescent="0.25">
      <c r="A434" s="5" t="s">
        <v>30</v>
      </c>
      <c r="B434" s="1" t="s">
        <v>31</v>
      </c>
      <c r="C434" t="s">
        <v>32</v>
      </c>
      <c r="D434" s="11" t="s">
        <v>33</v>
      </c>
      <c r="E434" s="1" t="s">
        <v>25</v>
      </c>
      <c r="K434" t="s">
        <v>26</v>
      </c>
      <c r="L434" t="s">
        <v>27</v>
      </c>
      <c r="M434" s="15" t="s">
        <v>28</v>
      </c>
      <c r="N434" s="42" t="s">
        <v>242</v>
      </c>
      <c r="O434" s="7">
        <v>54.36449926378851</v>
      </c>
      <c r="P434" s="7">
        <v>40.525669049935061</v>
      </c>
      <c r="Q434" s="9">
        <v>0.74544361851464136</v>
      </c>
      <c r="R434" s="14"/>
      <c r="X434" s="5"/>
    </row>
    <row r="435" spans="1:24" x14ac:dyDescent="0.25">
      <c r="A435" s="18" t="s">
        <v>30</v>
      </c>
      <c r="B435" s="19" t="s">
        <v>31</v>
      </c>
      <c r="C435" s="16" t="s">
        <v>32</v>
      </c>
      <c r="D435" s="11" t="s">
        <v>33</v>
      </c>
      <c r="E435" s="19" t="s">
        <v>25</v>
      </c>
      <c r="F435" s="16"/>
      <c r="G435" s="16"/>
      <c r="H435" s="16"/>
      <c r="I435" s="16"/>
      <c r="J435" s="18"/>
      <c r="K435" s="16" t="s">
        <v>26</v>
      </c>
      <c r="L435" s="16" t="s">
        <v>27</v>
      </c>
      <c r="M435" s="21" t="s">
        <v>28</v>
      </c>
      <c r="N435" s="43" t="s">
        <v>243</v>
      </c>
      <c r="O435" s="17">
        <v>63.137494226051757</v>
      </c>
      <c r="P435" s="17">
        <v>54.557811102049634</v>
      </c>
      <c r="Q435" s="22">
        <v>0.86411112399734769</v>
      </c>
      <c r="R435" s="23"/>
      <c r="S435" s="18"/>
      <c r="T435" s="16"/>
      <c r="U435" s="16"/>
      <c r="V435" s="16"/>
      <c r="W435" s="16"/>
      <c r="X435" s="18"/>
    </row>
    <row r="436" spans="1:24" x14ac:dyDescent="0.25">
      <c r="A436" s="5" t="s">
        <v>21</v>
      </c>
      <c r="B436" s="1" t="s">
        <v>244</v>
      </c>
      <c r="C436" t="s">
        <v>245</v>
      </c>
      <c r="D436" s="11" t="s">
        <v>24</v>
      </c>
      <c r="E436" s="1" t="s">
        <v>25</v>
      </c>
      <c r="K436" t="s">
        <v>26</v>
      </c>
      <c r="L436" t="s">
        <v>27</v>
      </c>
      <c r="M436" s="15" t="s">
        <v>28</v>
      </c>
      <c r="N436" s="42" t="s">
        <v>246</v>
      </c>
      <c r="O436" s="7">
        <v>68.34</v>
      </c>
      <c r="P436" s="7">
        <v>65.010000000000005</v>
      </c>
      <c r="Q436" s="9">
        <v>0.9512730465320457</v>
      </c>
      <c r="R436" s="14"/>
      <c r="X436" s="5"/>
    </row>
    <row r="437" spans="1:24" x14ac:dyDescent="0.25">
      <c r="A437" s="5" t="s">
        <v>21</v>
      </c>
      <c r="B437" s="1" t="s">
        <v>244</v>
      </c>
      <c r="C437" t="s">
        <v>245</v>
      </c>
      <c r="D437" s="11" t="s">
        <v>24</v>
      </c>
      <c r="E437" s="1" t="s">
        <v>25</v>
      </c>
      <c r="K437" t="s">
        <v>26</v>
      </c>
      <c r="L437" t="s">
        <v>27</v>
      </c>
      <c r="M437" s="15" t="s">
        <v>28</v>
      </c>
      <c r="N437" s="42" t="s">
        <v>247</v>
      </c>
      <c r="O437" s="7">
        <v>75.73</v>
      </c>
      <c r="P437" s="7">
        <v>74.22</v>
      </c>
      <c r="Q437" s="9">
        <v>0.98006074211012806</v>
      </c>
      <c r="R437" s="14"/>
      <c r="X437" s="5"/>
    </row>
    <row r="438" spans="1:24" x14ac:dyDescent="0.25">
      <c r="A438" s="5" t="s">
        <v>21</v>
      </c>
      <c r="B438" s="1" t="s">
        <v>244</v>
      </c>
      <c r="C438" t="s">
        <v>245</v>
      </c>
      <c r="D438" s="11" t="s">
        <v>24</v>
      </c>
      <c r="E438" s="1" t="s">
        <v>25</v>
      </c>
      <c r="K438" t="s">
        <v>26</v>
      </c>
      <c r="L438" t="s">
        <v>27</v>
      </c>
      <c r="M438" s="15" t="s">
        <v>28</v>
      </c>
      <c r="N438" s="42" t="s">
        <v>248</v>
      </c>
      <c r="O438" s="7">
        <v>68.290000000000006</v>
      </c>
      <c r="P438" s="7">
        <v>60.31</v>
      </c>
      <c r="Q438" s="9">
        <v>0.88314540928393614</v>
      </c>
      <c r="R438" s="14"/>
      <c r="X438" s="5"/>
    </row>
    <row r="439" spans="1:24" x14ac:dyDescent="0.25">
      <c r="A439" s="5" t="s">
        <v>21</v>
      </c>
      <c r="B439" s="1" t="s">
        <v>244</v>
      </c>
      <c r="C439" t="s">
        <v>245</v>
      </c>
      <c r="D439" s="11" t="s">
        <v>24</v>
      </c>
      <c r="E439" s="1" t="s">
        <v>25</v>
      </c>
      <c r="K439" t="s">
        <v>26</v>
      </c>
      <c r="L439" t="s">
        <v>27</v>
      </c>
      <c r="M439" s="15" t="s">
        <v>28</v>
      </c>
      <c r="N439" s="42" t="s">
        <v>249</v>
      </c>
      <c r="O439" s="7">
        <v>65.89</v>
      </c>
      <c r="P439" s="7">
        <v>53.9</v>
      </c>
      <c r="Q439" s="9">
        <v>0.8180300500834724</v>
      </c>
      <c r="R439" s="14"/>
      <c r="X439" s="5"/>
    </row>
    <row r="440" spans="1:24" x14ac:dyDescent="0.25">
      <c r="A440" s="5" t="s">
        <v>21</v>
      </c>
      <c r="B440" s="1" t="s">
        <v>244</v>
      </c>
      <c r="C440" t="s">
        <v>245</v>
      </c>
      <c r="D440" s="11" t="s">
        <v>24</v>
      </c>
      <c r="E440" s="1" t="s">
        <v>25</v>
      </c>
      <c r="K440" t="s">
        <v>26</v>
      </c>
      <c r="L440" t="s">
        <v>27</v>
      </c>
      <c r="M440" s="15" t="s">
        <v>28</v>
      </c>
      <c r="N440" s="42" t="s">
        <v>250</v>
      </c>
      <c r="O440" s="7">
        <v>69.22</v>
      </c>
      <c r="P440" s="7">
        <v>62.31</v>
      </c>
      <c r="Q440" s="9">
        <v>0.90017336030049122</v>
      </c>
      <c r="R440" s="14"/>
      <c r="X440" s="5"/>
    </row>
    <row r="441" spans="1:24" x14ac:dyDescent="0.25">
      <c r="A441" s="5" t="s">
        <v>21</v>
      </c>
      <c r="B441" s="1" t="s">
        <v>244</v>
      </c>
      <c r="C441" t="s">
        <v>245</v>
      </c>
      <c r="D441" s="11" t="s">
        <v>24</v>
      </c>
      <c r="E441" s="1" t="s">
        <v>25</v>
      </c>
      <c r="K441" t="s">
        <v>26</v>
      </c>
      <c r="L441" t="s">
        <v>27</v>
      </c>
      <c r="M441" s="15" t="s">
        <v>28</v>
      </c>
      <c r="N441" s="42" t="s">
        <v>251</v>
      </c>
      <c r="O441" s="7">
        <v>76.319999999999993</v>
      </c>
      <c r="P441" s="7">
        <v>69.959999999999994</v>
      </c>
      <c r="Q441" s="9">
        <v>0.91666666666666663</v>
      </c>
      <c r="R441" s="14"/>
      <c r="X441" s="5"/>
    </row>
    <row r="442" spans="1:24" x14ac:dyDescent="0.25">
      <c r="A442" s="5" t="s">
        <v>21</v>
      </c>
      <c r="B442" s="1" t="s">
        <v>244</v>
      </c>
      <c r="C442" t="s">
        <v>245</v>
      </c>
      <c r="D442" s="11" t="s">
        <v>24</v>
      </c>
      <c r="E442" s="1" t="s">
        <v>25</v>
      </c>
      <c r="K442" t="s">
        <v>26</v>
      </c>
      <c r="L442" t="s">
        <v>27</v>
      </c>
      <c r="M442" s="15" t="s">
        <v>28</v>
      </c>
      <c r="N442" s="42" t="s">
        <v>252</v>
      </c>
      <c r="O442" s="7">
        <v>70.459999999999994</v>
      </c>
      <c r="P442" s="7">
        <v>65.929999999999993</v>
      </c>
      <c r="Q442" s="9">
        <v>0.93570820323587844</v>
      </c>
      <c r="R442" s="14"/>
      <c r="X442" s="5"/>
    </row>
    <row r="443" spans="1:24" x14ac:dyDescent="0.25">
      <c r="A443" s="5" t="s">
        <v>21</v>
      </c>
      <c r="B443" s="1" t="s">
        <v>244</v>
      </c>
      <c r="C443" t="s">
        <v>245</v>
      </c>
      <c r="D443" s="11" t="s">
        <v>24</v>
      </c>
      <c r="E443" s="1" t="s">
        <v>25</v>
      </c>
      <c r="K443" t="s">
        <v>26</v>
      </c>
      <c r="L443" t="s">
        <v>27</v>
      </c>
      <c r="M443" s="15" t="s">
        <v>28</v>
      </c>
      <c r="N443" s="42" t="s">
        <v>253</v>
      </c>
      <c r="O443" s="7">
        <v>73.78</v>
      </c>
      <c r="P443" s="7">
        <v>71.2</v>
      </c>
      <c r="Q443" s="9">
        <v>0.9650311737598265</v>
      </c>
      <c r="R443" s="14"/>
      <c r="X443" s="5"/>
    </row>
    <row r="444" spans="1:24" x14ac:dyDescent="0.25">
      <c r="A444" s="5" t="s">
        <v>21</v>
      </c>
      <c r="B444" s="1" t="s">
        <v>244</v>
      </c>
      <c r="C444" t="s">
        <v>245</v>
      </c>
      <c r="D444" s="11" t="s">
        <v>24</v>
      </c>
      <c r="E444" s="1" t="s">
        <v>25</v>
      </c>
      <c r="K444" t="s">
        <v>26</v>
      </c>
      <c r="L444" t="s">
        <v>27</v>
      </c>
      <c r="M444" s="15" t="s">
        <v>28</v>
      </c>
      <c r="N444" s="42" t="s">
        <v>254</v>
      </c>
      <c r="O444" s="7">
        <v>70.63</v>
      </c>
      <c r="P444" s="7">
        <v>57.449999999999996</v>
      </c>
      <c r="Q444" s="9">
        <v>0.81339374203596204</v>
      </c>
      <c r="R444" s="14"/>
      <c r="X444" s="5"/>
    </row>
    <row r="445" spans="1:24" x14ac:dyDescent="0.25">
      <c r="A445" s="5" t="s">
        <v>21</v>
      </c>
      <c r="B445" s="1" t="s">
        <v>244</v>
      </c>
      <c r="C445" t="s">
        <v>245</v>
      </c>
      <c r="D445" s="11" t="s">
        <v>24</v>
      </c>
      <c r="E445" s="1" t="s">
        <v>25</v>
      </c>
      <c r="K445" t="s">
        <v>26</v>
      </c>
      <c r="L445" t="s">
        <v>27</v>
      </c>
      <c r="M445" s="15" t="s">
        <v>28</v>
      </c>
      <c r="N445" s="42" t="s">
        <v>255</v>
      </c>
      <c r="O445" s="7">
        <v>71.47</v>
      </c>
      <c r="P445" s="7">
        <v>63.1</v>
      </c>
      <c r="Q445" s="9">
        <v>0.882887925003498</v>
      </c>
      <c r="R445" s="14"/>
      <c r="X445" s="5"/>
    </row>
    <row r="446" spans="1:24" x14ac:dyDescent="0.25">
      <c r="A446" s="5" t="s">
        <v>21</v>
      </c>
      <c r="B446" s="1" t="s">
        <v>244</v>
      </c>
      <c r="C446" t="s">
        <v>245</v>
      </c>
      <c r="D446" s="11" t="s">
        <v>24</v>
      </c>
      <c r="E446" s="1" t="s">
        <v>25</v>
      </c>
      <c r="K446" t="s">
        <v>26</v>
      </c>
      <c r="L446" t="s">
        <v>27</v>
      </c>
      <c r="M446" s="15" t="s">
        <v>28</v>
      </c>
      <c r="N446" s="42" t="s">
        <v>256</v>
      </c>
      <c r="O446" s="7">
        <v>71.39</v>
      </c>
      <c r="P446" s="7">
        <v>62.64</v>
      </c>
      <c r="Q446" s="9">
        <v>0.87743381425970024</v>
      </c>
      <c r="R446" s="14"/>
      <c r="X446" s="5"/>
    </row>
    <row r="447" spans="1:24" x14ac:dyDescent="0.25">
      <c r="A447" s="5" t="s">
        <v>21</v>
      </c>
      <c r="B447" s="1" t="s">
        <v>244</v>
      </c>
      <c r="C447" t="s">
        <v>245</v>
      </c>
      <c r="D447" s="11" t="s">
        <v>24</v>
      </c>
      <c r="E447" s="1" t="s">
        <v>25</v>
      </c>
      <c r="K447" t="s">
        <v>26</v>
      </c>
      <c r="L447" t="s">
        <v>27</v>
      </c>
      <c r="M447" s="15" t="s">
        <v>28</v>
      </c>
      <c r="N447" s="42" t="s">
        <v>257</v>
      </c>
      <c r="O447" s="7">
        <v>72.13</v>
      </c>
      <c r="P447" s="7">
        <v>69.179999999999993</v>
      </c>
      <c r="Q447" s="9">
        <v>0.95910162207126015</v>
      </c>
      <c r="R447" s="14"/>
      <c r="X447" s="5"/>
    </row>
    <row r="448" spans="1:24" x14ac:dyDescent="0.25">
      <c r="A448" s="5" t="s">
        <v>21</v>
      </c>
      <c r="B448" s="1" t="s">
        <v>244</v>
      </c>
      <c r="C448" t="s">
        <v>245</v>
      </c>
      <c r="D448" s="11" t="s">
        <v>24</v>
      </c>
      <c r="E448" s="1" t="s">
        <v>25</v>
      </c>
      <c r="K448" t="s">
        <v>26</v>
      </c>
      <c r="L448" t="s">
        <v>27</v>
      </c>
      <c r="M448" s="15" t="s">
        <v>28</v>
      </c>
      <c r="N448" s="42" t="s">
        <v>258</v>
      </c>
      <c r="O448" s="7">
        <v>68.08</v>
      </c>
      <c r="P448" s="7">
        <v>61.73</v>
      </c>
      <c r="Q448" s="9">
        <v>0.90672737955346649</v>
      </c>
      <c r="R448" s="14"/>
      <c r="X448" s="5"/>
    </row>
    <row r="449" spans="1:24" x14ac:dyDescent="0.25">
      <c r="A449" s="5" t="s">
        <v>21</v>
      </c>
      <c r="B449" s="1" t="s">
        <v>244</v>
      </c>
      <c r="C449" t="s">
        <v>245</v>
      </c>
      <c r="D449" s="11" t="s">
        <v>24</v>
      </c>
      <c r="E449" s="1" t="s">
        <v>25</v>
      </c>
      <c r="K449" t="s">
        <v>26</v>
      </c>
      <c r="L449" t="s">
        <v>27</v>
      </c>
      <c r="M449" s="15" t="s">
        <v>28</v>
      </c>
      <c r="N449" s="42" t="s">
        <v>259</v>
      </c>
      <c r="O449" s="7">
        <v>71.05</v>
      </c>
      <c r="P449" s="7">
        <v>68.92</v>
      </c>
      <c r="Q449" s="9">
        <v>0.97002111189303308</v>
      </c>
      <c r="R449" s="14"/>
      <c r="X449" s="5"/>
    </row>
    <row r="450" spans="1:24" x14ac:dyDescent="0.25">
      <c r="A450" s="5" t="s">
        <v>21</v>
      </c>
      <c r="B450" s="1" t="s">
        <v>244</v>
      </c>
      <c r="C450" t="s">
        <v>245</v>
      </c>
      <c r="D450" s="11" t="s">
        <v>24</v>
      </c>
      <c r="E450" s="1" t="s">
        <v>25</v>
      </c>
      <c r="K450" t="s">
        <v>26</v>
      </c>
      <c r="L450" t="s">
        <v>27</v>
      </c>
      <c r="M450" s="15" t="s">
        <v>28</v>
      </c>
      <c r="N450" s="42" t="s">
        <v>260</v>
      </c>
      <c r="O450" s="7">
        <v>74.23</v>
      </c>
      <c r="P450" s="7">
        <v>69.37</v>
      </c>
      <c r="Q450" s="9">
        <v>0.93452781894112891</v>
      </c>
      <c r="R450" s="14"/>
      <c r="X450" s="5"/>
    </row>
    <row r="451" spans="1:24" x14ac:dyDescent="0.25">
      <c r="A451" s="5" t="s">
        <v>21</v>
      </c>
      <c r="B451" s="1" t="s">
        <v>244</v>
      </c>
      <c r="C451" t="s">
        <v>245</v>
      </c>
      <c r="D451" s="11" t="s">
        <v>24</v>
      </c>
      <c r="E451" s="1" t="s">
        <v>25</v>
      </c>
      <c r="K451" t="s">
        <v>26</v>
      </c>
      <c r="L451" t="s">
        <v>27</v>
      </c>
      <c r="M451" s="15" t="s">
        <v>28</v>
      </c>
      <c r="N451" s="42" t="s">
        <v>261</v>
      </c>
      <c r="O451" s="7">
        <v>66.489999999999995</v>
      </c>
      <c r="P451" s="7">
        <v>59.44</v>
      </c>
      <c r="Q451" s="9">
        <v>0.89396901789742822</v>
      </c>
      <c r="R451" s="14"/>
      <c r="X451" s="5"/>
    </row>
    <row r="452" spans="1:24" x14ac:dyDescent="0.25">
      <c r="A452" s="5" t="s">
        <v>21</v>
      </c>
      <c r="B452" s="1" t="s">
        <v>244</v>
      </c>
      <c r="C452" t="s">
        <v>245</v>
      </c>
      <c r="D452" s="11" t="s">
        <v>24</v>
      </c>
      <c r="E452" s="1" t="s">
        <v>25</v>
      </c>
      <c r="K452" t="s">
        <v>26</v>
      </c>
      <c r="L452" t="s">
        <v>27</v>
      </c>
      <c r="M452" s="15" t="s">
        <v>28</v>
      </c>
      <c r="N452" s="42" t="s">
        <v>262</v>
      </c>
      <c r="O452" s="7">
        <v>70.709999999999994</v>
      </c>
      <c r="P452" s="7">
        <v>68.449999999999989</v>
      </c>
      <c r="Q452" s="9">
        <v>0.96803846697779661</v>
      </c>
      <c r="R452" s="14"/>
      <c r="X452" s="5"/>
    </row>
    <row r="453" spans="1:24" x14ac:dyDescent="0.25">
      <c r="A453" s="5" t="s">
        <v>21</v>
      </c>
      <c r="B453" s="1" t="s">
        <v>244</v>
      </c>
      <c r="C453" t="s">
        <v>245</v>
      </c>
      <c r="D453" s="11" t="s">
        <v>24</v>
      </c>
      <c r="E453" s="1" t="s">
        <v>25</v>
      </c>
      <c r="K453" t="s">
        <v>26</v>
      </c>
      <c r="L453" t="s">
        <v>27</v>
      </c>
      <c r="M453" s="15" t="s">
        <v>28</v>
      </c>
      <c r="N453" s="42" t="s">
        <v>263</v>
      </c>
      <c r="O453" s="7">
        <v>70.239999999999995</v>
      </c>
      <c r="P453" s="7">
        <v>61.289999999999992</v>
      </c>
      <c r="Q453" s="9">
        <v>0.87257972665148054</v>
      </c>
      <c r="R453" s="14"/>
      <c r="X453" s="5"/>
    </row>
    <row r="454" spans="1:24" x14ac:dyDescent="0.25">
      <c r="A454" s="5" t="s">
        <v>21</v>
      </c>
      <c r="B454" s="1" t="s">
        <v>244</v>
      </c>
      <c r="C454" t="s">
        <v>245</v>
      </c>
      <c r="D454" s="11" t="s">
        <v>24</v>
      </c>
      <c r="E454" s="1" t="s">
        <v>25</v>
      </c>
      <c r="K454" t="s">
        <v>26</v>
      </c>
      <c r="L454" t="s">
        <v>27</v>
      </c>
      <c r="M454" s="15" t="s">
        <v>28</v>
      </c>
      <c r="N454" s="42" t="s">
        <v>264</v>
      </c>
      <c r="O454" s="7">
        <v>63.13</v>
      </c>
      <c r="P454" s="7">
        <v>43.410000000000004</v>
      </c>
      <c r="Q454" s="9">
        <v>0.6876287026770157</v>
      </c>
      <c r="R454" s="14"/>
      <c r="X454" s="5"/>
    </row>
    <row r="455" spans="1:24" x14ac:dyDescent="0.25">
      <c r="A455" s="5" t="s">
        <v>21</v>
      </c>
      <c r="B455" s="1" t="s">
        <v>244</v>
      </c>
      <c r="C455" t="s">
        <v>245</v>
      </c>
      <c r="D455" s="11" t="s">
        <v>24</v>
      </c>
      <c r="E455" s="1" t="s">
        <v>25</v>
      </c>
      <c r="K455" t="s">
        <v>26</v>
      </c>
      <c r="L455" t="s">
        <v>27</v>
      </c>
      <c r="M455" s="15" t="s">
        <v>28</v>
      </c>
      <c r="N455" s="42" t="s">
        <v>265</v>
      </c>
      <c r="O455" s="7">
        <v>68.239999999999995</v>
      </c>
      <c r="P455" s="7">
        <v>61.029999999999994</v>
      </c>
      <c r="Q455" s="9">
        <v>0.8943434935521688</v>
      </c>
      <c r="R455" s="14"/>
      <c r="X455" s="5"/>
    </row>
    <row r="456" spans="1:24" x14ac:dyDescent="0.25">
      <c r="A456" s="5" t="s">
        <v>21</v>
      </c>
      <c r="B456" s="1" t="s">
        <v>244</v>
      </c>
      <c r="C456" t="s">
        <v>245</v>
      </c>
      <c r="D456" s="11" t="s">
        <v>24</v>
      </c>
      <c r="E456" s="1" t="s">
        <v>25</v>
      </c>
      <c r="K456" t="s">
        <v>26</v>
      </c>
      <c r="L456" t="s">
        <v>27</v>
      </c>
      <c r="M456" s="15" t="s">
        <v>28</v>
      </c>
      <c r="N456" s="42" t="s">
        <v>266</v>
      </c>
      <c r="O456" s="7">
        <v>76.23</v>
      </c>
      <c r="P456" s="7">
        <v>69.460000000000008</v>
      </c>
      <c r="Q456" s="9">
        <v>0.91118982028072948</v>
      </c>
      <c r="R456" s="14"/>
      <c r="X456" s="5"/>
    </row>
    <row r="457" spans="1:24" x14ac:dyDescent="0.25">
      <c r="A457" s="5" t="s">
        <v>21</v>
      </c>
      <c r="B457" s="1" t="s">
        <v>244</v>
      </c>
      <c r="C457" t="s">
        <v>245</v>
      </c>
      <c r="D457" s="11" t="s">
        <v>24</v>
      </c>
      <c r="E457" s="1" t="s">
        <v>25</v>
      </c>
      <c r="K457" t="s">
        <v>26</v>
      </c>
      <c r="L457" t="s">
        <v>27</v>
      </c>
      <c r="M457" s="15" t="s">
        <v>28</v>
      </c>
      <c r="N457" s="42" t="s">
        <v>267</v>
      </c>
      <c r="O457" s="7">
        <v>71.27</v>
      </c>
      <c r="P457" s="7">
        <v>65.64</v>
      </c>
      <c r="Q457" s="9">
        <v>0.92100463027921997</v>
      </c>
      <c r="R457" s="14"/>
      <c r="X457" s="5"/>
    </row>
    <row r="458" spans="1:24" x14ac:dyDescent="0.25">
      <c r="A458" s="5" t="s">
        <v>21</v>
      </c>
      <c r="B458" s="1" t="s">
        <v>244</v>
      </c>
      <c r="C458" t="s">
        <v>245</v>
      </c>
      <c r="D458" s="11" t="s">
        <v>24</v>
      </c>
      <c r="E458" s="1" t="s">
        <v>25</v>
      </c>
      <c r="K458" t="s">
        <v>26</v>
      </c>
      <c r="L458" t="s">
        <v>27</v>
      </c>
      <c r="M458" s="15" t="s">
        <v>28</v>
      </c>
      <c r="N458" s="42" t="s">
        <v>268</v>
      </c>
      <c r="O458" s="7">
        <v>70.08</v>
      </c>
      <c r="P458" s="7">
        <v>65</v>
      </c>
      <c r="Q458" s="9">
        <v>0.92751141552511418</v>
      </c>
      <c r="R458" s="14"/>
      <c r="X458" s="5"/>
    </row>
    <row r="459" spans="1:24" x14ac:dyDescent="0.25">
      <c r="A459" s="5" t="s">
        <v>21</v>
      </c>
      <c r="B459" s="1" t="s">
        <v>244</v>
      </c>
      <c r="C459" t="s">
        <v>245</v>
      </c>
      <c r="D459" s="11" t="s">
        <v>24</v>
      </c>
      <c r="E459" s="1" t="s">
        <v>25</v>
      </c>
      <c r="K459" t="s">
        <v>26</v>
      </c>
      <c r="L459" t="s">
        <v>27</v>
      </c>
      <c r="M459" s="15" t="s">
        <v>28</v>
      </c>
      <c r="N459" s="42" t="s">
        <v>269</v>
      </c>
      <c r="O459" s="7">
        <v>71.16</v>
      </c>
      <c r="P459" s="7">
        <v>67.22999999999999</v>
      </c>
      <c r="Q459" s="9">
        <v>0.94477234401349064</v>
      </c>
      <c r="R459" s="14"/>
      <c r="X459" s="5"/>
    </row>
    <row r="460" spans="1:24" x14ac:dyDescent="0.25">
      <c r="A460" s="5" t="s">
        <v>21</v>
      </c>
      <c r="B460" s="1" t="s">
        <v>244</v>
      </c>
      <c r="C460" t="s">
        <v>245</v>
      </c>
      <c r="D460" s="11" t="s">
        <v>24</v>
      </c>
      <c r="E460" s="1" t="s">
        <v>25</v>
      </c>
      <c r="K460" t="s">
        <v>26</v>
      </c>
      <c r="L460" t="s">
        <v>27</v>
      </c>
      <c r="M460" s="15" t="s">
        <v>28</v>
      </c>
      <c r="N460" s="42" t="s">
        <v>270</v>
      </c>
      <c r="O460" s="7">
        <v>75.099999999999994</v>
      </c>
      <c r="P460" s="7">
        <v>70</v>
      </c>
      <c r="Q460" s="9">
        <v>0.9320905459387484</v>
      </c>
      <c r="R460" s="14"/>
      <c r="X460" s="5"/>
    </row>
    <row r="461" spans="1:24" x14ac:dyDescent="0.25">
      <c r="A461" s="5" t="s">
        <v>21</v>
      </c>
      <c r="B461" s="1" t="s">
        <v>244</v>
      </c>
      <c r="C461" t="s">
        <v>245</v>
      </c>
      <c r="D461" s="11" t="s">
        <v>24</v>
      </c>
      <c r="E461" s="1" t="s">
        <v>25</v>
      </c>
      <c r="K461" t="s">
        <v>26</v>
      </c>
      <c r="L461" t="s">
        <v>27</v>
      </c>
      <c r="M461" s="15" t="s">
        <v>28</v>
      </c>
      <c r="N461" s="42" t="s">
        <v>248</v>
      </c>
      <c r="O461" s="7">
        <v>65.239999999999995</v>
      </c>
      <c r="P461" s="7">
        <v>55.73</v>
      </c>
      <c r="Q461" s="9">
        <v>0.85423053341508282</v>
      </c>
      <c r="R461" s="14"/>
      <c r="X461" s="5"/>
    </row>
    <row r="462" spans="1:24" x14ac:dyDescent="0.25">
      <c r="A462" s="5" t="s">
        <v>21</v>
      </c>
      <c r="B462" s="1" t="s">
        <v>244</v>
      </c>
      <c r="C462" t="s">
        <v>245</v>
      </c>
      <c r="D462" s="11" t="s">
        <v>24</v>
      </c>
      <c r="E462" s="1" t="s">
        <v>25</v>
      </c>
      <c r="K462" t="s">
        <v>26</v>
      </c>
      <c r="L462" t="s">
        <v>27</v>
      </c>
      <c r="M462" s="15" t="s">
        <v>28</v>
      </c>
      <c r="N462" s="42" t="s">
        <v>249</v>
      </c>
      <c r="O462" s="7">
        <v>69.8</v>
      </c>
      <c r="P462" s="7">
        <v>59.08</v>
      </c>
      <c r="Q462" s="9">
        <v>0.84641833810888256</v>
      </c>
      <c r="R462" s="14"/>
      <c r="X462" s="5"/>
    </row>
    <row r="463" spans="1:24" x14ac:dyDescent="0.25">
      <c r="A463" s="5" t="s">
        <v>21</v>
      </c>
      <c r="B463" s="1" t="s">
        <v>244</v>
      </c>
      <c r="C463" t="s">
        <v>245</v>
      </c>
      <c r="D463" s="11" t="s">
        <v>24</v>
      </c>
      <c r="E463" s="1" t="s">
        <v>25</v>
      </c>
      <c r="K463" t="s">
        <v>26</v>
      </c>
      <c r="L463" t="s">
        <v>27</v>
      </c>
      <c r="M463" s="15" t="s">
        <v>28</v>
      </c>
      <c r="N463" s="42" t="s">
        <v>250</v>
      </c>
      <c r="O463" s="7">
        <v>66.010000000000005</v>
      </c>
      <c r="P463" s="7">
        <v>54.88</v>
      </c>
      <c r="Q463" s="9">
        <v>0.83138918345705193</v>
      </c>
      <c r="R463" s="14"/>
      <c r="X463" s="5"/>
    </row>
    <row r="464" spans="1:24" x14ac:dyDescent="0.25">
      <c r="A464" s="5" t="s">
        <v>21</v>
      </c>
      <c r="B464" s="1" t="s">
        <v>244</v>
      </c>
      <c r="C464" t="s">
        <v>245</v>
      </c>
      <c r="D464" s="11" t="s">
        <v>24</v>
      </c>
      <c r="E464" s="1" t="s">
        <v>25</v>
      </c>
      <c r="K464" t="s">
        <v>26</v>
      </c>
      <c r="L464" t="s">
        <v>27</v>
      </c>
      <c r="M464" s="15" t="s">
        <v>28</v>
      </c>
      <c r="N464" s="42" t="s">
        <v>251</v>
      </c>
      <c r="O464" s="7">
        <v>67.58</v>
      </c>
      <c r="P464" s="7">
        <v>57.62</v>
      </c>
      <c r="Q464" s="9">
        <v>0.85261911808227286</v>
      </c>
      <c r="R464" s="14"/>
      <c r="X464" s="5"/>
    </row>
    <row r="465" spans="1:24" x14ac:dyDescent="0.25">
      <c r="A465" s="5" t="s">
        <v>21</v>
      </c>
      <c r="B465" s="1" t="s">
        <v>244</v>
      </c>
      <c r="C465" t="s">
        <v>245</v>
      </c>
      <c r="D465" s="11" t="s">
        <v>24</v>
      </c>
      <c r="E465" s="1" t="s">
        <v>25</v>
      </c>
      <c r="K465" t="s">
        <v>26</v>
      </c>
      <c r="L465" t="s">
        <v>27</v>
      </c>
      <c r="M465" s="15" t="s">
        <v>28</v>
      </c>
      <c r="N465" s="42" t="s">
        <v>252</v>
      </c>
      <c r="O465" s="7">
        <v>70.459999999999994</v>
      </c>
      <c r="P465" s="7">
        <v>63.149999999999991</v>
      </c>
      <c r="Q465" s="9">
        <v>0.89625319330116371</v>
      </c>
      <c r="R465" s="14"/>
      <c r="X465" s="5"/>
    </row>
    <row r="466" spans="1:24" x14ac:dyDescent="0.25">
      <c r="A466" s="5" t="s">
        <v>21</v>
      </c>
      <c r="B466" s="1" t="s">
        <v>244</v>
      </c>
      <c r="C466" t="s">
        <v>245</v>
      </c>
      <c r="D466" s="11" t="s">
        <v>24</v>
      </c>
      <c r="E466" s="1" t="s">
        <v>25</v>
      </c>
      <c r="K466" t="s">
        <v>26</v>
      </c>
      <c r="L466" t="s">
        <v>27</v>
      </c>
      <c r="M466" s="15" t="s">
        <v>28</v>
      </c>
      <c r="N466" s="42" t="s">
        <v>253</v>
      </c>
      <c r="O466" s="7">
        <v>65.98</v>
      </c>
      <c r="P466" s="7">
        <v>50.39</v>
      </c>
      <c r="Q466" s="9">
        <v>0.76371627765989691</v>
      </c>
      <c r="R466" s="14"/>
      <c r="X466" s="5"/>
    </row>
    <row r="467" spans="1:24" x14ac:dyDescent="0.25">
      <c r="A467" s="5" t="s">
        <v>21</v>
      </c>
      <c r="B467" s="1" t="s">
        <v>244</v>
      </c>
      <c r="C467" t="s">
        <v>245</v>
      </c>
      <c r="D467" s="11" t="s">
        <v>24</v>
      </c>
      <c r="E467" s="1" t="s">
        <v>25</v>
      </c>
      <c r="K467" t="s">
        <v>26</v>
      </c>
      <c r="L467" t="s">
        <v>27</v>
      </c>
      <c r="M467" s="15" t="s">
        <v>28</v>
      </c>
      <c r="N467" s="42" t="s">
        <v>254</v>
      </c>
      <c r="O467" s="7">
        <v>65.73</v>
      </c>
      <c r="P467" s="7">
        <v>50.74</v>
      </c>
      <c r="Q467" s="9">
        <v>0.77194583903849079</v>
      </c>
      <c r="R467" s="14"/>
      <c r="X467" s="5"/>
    </row>
    <row r="468" spans="1:24" x14ac:dyDescent="0.25">
      <c r="A468" s="5" t="s">
        <v>21</v>
      </c>
      <c r="B468" s="1" t="s">
        <v>244</v>
      </c>
      <c r="C468" t="s">
        <v>245</v>
      </c>
      <c r="D468" s="11" t="s">
        <v>24</v>
      </c>
      <c r="E468" s="1" t="s">
        <v>25</v>
      </c>
      <c r="K468" t="s">
        <v>26</v>
      </c>
      <c r="L468" t="s">
        <v>27</v>
      </c>
      <c r="M468" s="15" t="s">
        <v>28</v>
      </c>
      <c r="N468" s="42" t="s">
        <v>271</v>
      </c>
      <c r="O468" s="7">
        <v>72.260000000000005</v>
      </c>
      <c r="P468" s="7">
        <v>67.31</v>
      </c>
      <c r="Q468" s="9">
        <v>0.93149737060614446</v>
      </c>
      <c r="R468" s="14"/>
      <c r="X468" s="5"/>
    </row>
    <row r="469" spans="1:24" x14ac:dyDescent="0.25">
      <c r="A469" s="5" t="s">
        <v>21</v>
      </c>
      <c r="B469" s="1" t="s">
        <v>244</v>
      </c>
      <c r="C469" t="s">
        <v>245</v>
      </c>
      <c r="D469" s="11" t="s">
        <v>24</v>
      </c>
      <c r="E469" s="1" t="s">
        <v>25</v>
      </c>
      <c r="K469" t="s">
        <v>26</v>
      </c>
      <c r="L469" t="s">
        <v>27</v>
      </c>
      <c r="M469" s="15" t="s">
        <v>28</v>
      </c>
      <c r="N469" s="42" t="s">
        <v>272</v>
      </c>
      <c r="O469" s="7">
        <v>70.319999999999993</v>
      </c>
      <c r="P469" s="7">
        <v>65.36999999999999</v>
      </c>
      <c r="Q469" s="9">
        <v>0.92960750853242313</v>
      </c>
      <c r="R469" s="14"/>
      <c r="X469" s="5"/>
    </row>
    <row r="470" spans="1:24" x14ac:dyDescent="0.25">
      <c r="A470" s="5" t="s">
        <v>21</v>
      </c>
      <c r="B470" s="1" t="s">
        <v>244</v>
      </c>
      <c r="C470" t="s">
        <v>245</v>
      </c>
      <c r="D470" s="11" t="s">
        <v>24</v>
      </c>
      <c r="E470" s="1" t="s">
        <v>25</v>
      </c>
      <c r="K470" t="s">
        <v>26</v>
      </c>
      <c r="L470" t="s">
        <v>27</v>
      </c>
      <c r="M470" s="15" t="s">
        <v>28</v>
      </c>
      <c r="N470" s="42" t="s">
        <v>273</v>
      </c>
      <c r="O470" s="7">
        <v>66.36</v>
      </c>
      <c r="P470" s="7">
        <v>55.64</v>
      </c>
      <c r="Q470" s="9">
        <v>0.83845690174804099</v>
      </c>
      <c r="R470" s="14"/>
      <c r="X470" s="5"/>
    </row>
    <row r="471" spans="1:24" x14ac:dyDescent="0.25">
      <c r="A471" s="5" t="s">
        <v>21</v>
      </c>
      <c r="B471" s="1" t="s">
        <v>244</v>
      </c>
      <c r="C471" t="s">
        <v>245</v>
      </c>
      <c r="D471" s="11" t="s">
        <v>24</v>
      </c>
      <c r="E471" s="1" t="s">
        <v>25</v>
      </c>
      <c r="K471" t="s">
        <v>26</v>
      </c>
      <c r="L471" t="s">
        <v>27</v>
      </c>
      <c r="M471" s="15" t="s">
        <v>28</v>
      </c>
      <c r="N471" s="42" t="s">
        <v>274</v>
      </c>
      <c r="O471" s="7">
        <v>66.98</v>
      </c>
      <c r="P471" s="7">
        <v>52.010000000000005</v>
      </c>
      <c r="Q471" s="9">
        <v>0.77650044789489403</v>
      </c>
      <c r="R471" s="14"/>
      <c r="X471" s="5"/>
    </row>
    <row r="472" spans="1:24" x14ac:dyDescent="0.25">
      <c r="A472" s="5" t="s">
        <v>21</v>
      </c>
      <c r="B472" s="1" t="s">
        <v>244</v>
      </c>
      <c r="C472" t="s">
        <v>245</v>
      </c>
      <c r="D472" s="11" t="s">
        <v>24</v>
      </c>
      <c r="E472" s="1" t="s">
        <v>25</v>
      </c>
      <c r="K472" t="s">
        <v>26</v>
      </c>
      <c r="L472" t="s">
        <v>27</v>
      </c>
      <c r="M472" s="15" t="s">
        <v>28</v>
      </c>
      <c r="N472" s="42" t="s">
        <v>275</v>
      </c>
      <c r="O472" s="7">
        <v>70.66</v>
      </c>
      <c r="P472" s="7">
        <v>64.239999999999995</v>
      </c>
      <c r="Q472" s="9">
        <v>0.90914237192187941</v>
      </c>
      <c r="R472" s="14"/>
      <c r="X472" s="5"/>
    </row>
    <row r="473" spans="1:24" x14ac:dyDescent="0.25">
      <c r="A473" s="5" t="s">
        <v>21</v>
      </c>
      <c r="B473" s="1" t="s">
        <v>244</v>
      </c>
      <c r="C473" t="s">
        <v>245</v>
      </c>
      <c r="D473" s="11" t="s">
        <v>24</v>
      </c>
      <c r="E473" s="1" t="s">
        <v>25</v>
      </c>
      <c r="K473" t="s">
        <v>26</v>
      </c>
      <c r="L473" t="s">
        <v>27</v>
      </c>
      <c r="M473" s="15" t="s">
        <v>28</v>
      </c>
      <c r="N473" s="42" t="s">
        <v>276</v>
      </c>
      <c r="O473" s="7">
        <v>64.5</v>
      </c>
      <c r="P473" s="7">
        <v>39.730000000000004</v>
      </c>
      <c r="Q473" s="9">
        <v>0.61596899224806212</v>
      </c>
      <c r="R473" s="14"/>
      <c r="X473" s="5"/>
    </row>
    <row r="474" spans="1:24" x14ac:dyDescent="0.25">
      <c r="A474" s="5" t="s">
        <v>21</v>
      </c>
      <c r="B474" s="1" t="s">
        <v>244</v>
      </c>
      <c r="C474" t="s">
        <v>245</v>
      </c>
      <c r="D474" s="11" t="s">
        <v>24</v>
      </c>
      <c r="E474" s="1" t="s">
        <v>25</v>
      </c>
      <c r="K474" t="s">
        <v>26</v>
      </c>
      <c r="L474" t="s">
        <v>27</v>
      </c>
      <c r="M474" s="15" t="s">
        <v>28</v>
      </c>
      <c r="N474" s="42" t="s">
        <v>277</v>
      </c>
      <c r="O474" s="7">
        <v>66.95</v>
      </c>
      <c r="P474" s="7">
        <v>56.57</v>
      </c>
      <c r="Q474" s="9">
        <v>0.84495892457057498</v>
      </c>
      <c r="R474" s="14"/>
      <c r="X474" s="5"/>
    </row>
    <row r="475" spans="1:24" x14ac:dyDescent="0.25">
      <c r="A475" s="5" t="s">
        <v>21</v>
      </c>
      <c r="B475" s="1" t="s">
        <v>244</v>
      </c>
      <c r="C475" t="s">
        <v>245</v>
      </c>
      <c r="D475" s="11" t="s">
        <v>24</v>
      </c>
      <c r="E475" s="1" t="s">
        <v>25</v>
      </c>
      <c r="K475" t="s">
        <v>26</v>
      </c>
      <c r="L475" t="s">
        <v>27</v>
      </c>
      <c r="M475" s="15" t="s">
        <v>28</v>
      </c>
      <c r="N475" s="42" t="s">
        <v>278</v>
      </c>
      <c r="O475" s="7">
        <v>65.2</v>
      </c>
      <c r="P475" s="7">
        <v>51.930000000000007</v>
      </c>
      <c r="Q475" s="9">
        <v>0.79647239263803693</v>
      </c>
      <c r="R475" s="14"/>
      <c r="X475" s="5"/>
    </row>
    <row r="476" spans="1:24" x14ac:dyDescent="0.25">
      <c r="A476" s="5" t="s">
        <v>21</v>
      </c>
      <c r="B476" s="1" t="s">
        <v>244</v>
      </c>
      <c r="C476" t="s">
        <v>245</v>
      </c>
      <c r="D476" s="11" t="s">
        <v>24</v>
      </c>
      <c r="E476" s="1" t="s">
        <v>25</v>
      </c>
      <c r="K476" t="s">
        <v>26</v>
      </c>
      <c r="L476" t="s">
        <v>27</v>
      </c>
      <c r="M476" s="15" t="s">
        <v>28</v>
      </c>
      <c r="N476" s="42" t="s">
        <v>279</v>
      </c>
      <c r="O476" s="7">
        <v>71.52</v>
      </c>
      <c r="P476" s="7">
        <v>66.489999999999995</v>
      </c>
      <c r="Q476" s="9">
        <v>0.92967002237136465</v>
      </c>
      <c r="R476" s="14"/>
      <c r="X476" s="5"/>
    </row>
    <row r="477" spans="1:24" x14ac:dyDescent="0.25">
      <c r="A477" s="5" t="s">
        <v>21</v>
      </c>
      <c r="B477" s="1" t="s">
        <v>244</v>
      </c>
      <c r="C477" t="s">
        <v>245</v>
      </c>
      <c r="D477" s="11" t="s">
        <v>24</v>
      </c>
      <c r="E477" s="1" t="s">
        <v>25</v>
      </c>
      <c r="K477" t="s">
        <v>26</v>
      </c>
      <c r="L477" t="s">
        <v>27</v>
      </c>
      <c r="M477" s="15" t="s">
        <v>28</v>
      </c>
      <c r="N477" s="42" t="s">
        <v>280</v>
      </c>
      <c r="O477" s="7">
        <v>65.14</v>
      </c>
      <c r="P477" s="7">
        <v>54.77</v>
      </c>
      <c r="Q477" s="9">
        <v>0.84080442124654597</v>
      </c>
      <c r="R477" s="14"/>
      <c r="X477" s="5"/>
    </row>
    <row r="478" spans="1:24" x14ac:dyDescent="0.25">
      <c r="A478" s="5" t="s">
        <v>21</v>
      </c>
      <c r="B478" s="1" t="s">
        <v>244</v>
      </c>
      <c r="C478" t="s">
        <v>245</v>
      </c>
      <c r="D478" s="11" t="s">
        <v>24</v>
      </c>
      <c r="E478" s="1" t="s">
        <v>25</v>
      </c>
      <c r="K478" t="s">
        <v>26</v>
      </c>
      <c r="L478" t="s">
        <v>27</v>
      </c>
      <c r="M478" s="15" t="s">
        <v>28</v>
      </c>
      <c r="N478" s="42" t="s">
        <v>281</v>
      </c>
      <c r="O478" s="7">
        <v>61.19</v>
      </c>
      <c r="P478" s="7">
        <v>38.56</v>
      </c>
      <c r="Q478" s="9">
        <v>0.63016832815819579</v>
      </c>
      <c r="R478" s="14"/>
      <c r="X478" s="5"/>
    </row>
    <row r="479" spans="1:24" x14ac:dyDescent="0.25">
      <c r="A479" s="5" t="s">
        <v>21</v>
      </c>
      <c r="B479" s="1" t="s">
        <v>244</v>
      </c>
      <c r="C479" t="s">
        <v>245</v>
      </c>
      <c r="D479" s="11" t="s">
        <v>24</v>
      </c>
      <c r="E479" s="1" t="s">
        <v>25</v>
      </c>
      <c r="K479" t="s">
        <v>26</v>
      </c>
      <c r="L479" t="s">
        <v>27</v>
      </c>
      <c r="M479" s="15" t="s">
        <v>28</v>
      </c>
      <c r="N479" s="42" t="s">
        <v>282</v>
      </c>
      <c r="O479" s="7">
        <v>61.47</v>
      </c>
      <c r="P479" s="7">
        <v>36.119999999999997</v>
      </c>
      <c r="Q479" s="9">
        <v>0.58760370912640314</v>
      </c>
      <c r="R479" s="14"/>
      <c r="X479" s="5"/>
    </row>
    <row r="480" spans="1:24" x14ac:dyDescent="0.25">
      <c r="A480" s="5" t="s">
        <v>21</v>
      </c>
      <c r="B480" s="1" t="s">
        <v>244</v>
      </c>
      <c r="C480" t="s">
        <v>245</v>
      </c>
      <c r="D480" s="11" t="s">
        <v>24</v>
      </c>
      <c r="E480" s="1" t="s">
        <v>25</v>
      </c>
      <c r="K480" t="s">
        <v>26</v>
      </c>
      <c r="L480" t="s">
        <v>27</v>
      </c>
      <c r="M480" s="15" t="s">
        <v>28</v>
      </c>
      <c r="N480" s="42" t="s">
        <v>283</v>
      </c>
      <c r="O480" s="7">
        <v>66.680000000000007</v>
      </c>
      <c r="P480" s="7">
        <v>57.09</v>
      </c>
      <c r="Q480" s="9">
        <v>0.85617876424715056</v>
      </c>
      <c r="R480" s="14"/>
      <c r="X480" s="5"/>
    </row>
    <row r="481" spans="1:24" x14ac:dyDescent="0.25">
      <c r="A481" s="5" t="s">
        <v>21</v>
      </c>
      <c r="B481" s="1" t="s">
        <v>244</v>
      </c>
      <c r="C481" t="s">
        <v>245</v>
      </c>
      <c r="D481" s="11" t="s">
        <v>24</v>
      </c>
      <c r="E481" s="1" t="s">
        <v>25</v>
      </c>
      <c r="K481" t="s">
        <v>26</v>
      </c>
      <c r="L481" t="s">
        <v>27</v>
      </c>
      <c r="M481" s="15" t="s">
        <v>28</v>
      </c>
      <c r="N481" s="42" t="s">
        <v>284</v>
      </c>
      <c r="O481" s="7">
        <v>64.09</v>
      </c>
      <c r="P481" s="7">
        <v>48.300000000000004</v>
      </c>
      <c r="Q481" s="9">
        <v>0.75362771103136217</v>
      </c>
      <c r="R481" s="14"/>
      <c r="X481" s="5"/>
    </row>
    <row r="482" spans="1:24" x14ac:dyDescent="0.25">
      <c r="A482" s="5" t="s">
        <v>21</v>
      </c>
      <c r="B482" s="1" t="s">
        <v>244</v>
      </c>
      <c r="C482" t="s">
        <v>245</v>
      </c>
      <c r="D482" s="11" t="s">
        <v>24</v>
      </c>
      <c r="E482" s="1" t="s">
        <v>25</v>
      </c>
      <c r="K482" t="s">
        <v>26</v>
      </c>
      <c r="L482" t="s">
        <v>27</v>
      </c>
      <c r="M482" s="15" t="s">
        <v>28</v>
      </c>
      <c r="N482" s="42" t="s">
        <v>255</v>
      </c>
      <c r="O482" s="7">
        <v>73.58</v>
      </c>
      <c r="P482" s="7">
        <v>64.91</v>
      </c>
      <c r="Q482" s="9">
        <v>0.8821690676814351</v>
      </c>
      <c r="R482" s="14"/>
      <c r="X482" s="5"/>
    </row>
    <row r="483" spans="1:24" x14ac:dyDescent="0.25">
      <c r="A483" s="5" t="s">
        <v>21</v>
      </c>
      <c r="B483" s="1" t="s">
        <v>244</v>
      </c>
      <c r="C483" t="s">
        <v>245</v>
      </c>
      <c r="D483" s="11" t="s">
        <v>24</v>
      </c>
      <c r="E483" s="1" t="s">
        <v>25</v>
      </c>
      <c r="K483" t="s">
        <v>26</v>
      </c>
      <c r="L483" t="s">
        <v>27</v>
      </c>
      <c r="M483" s="15" t="s">
        <v>28</v>
      </c>
      <c r="N483" s="42" t="s">
        <v>256</v>
      </c>
      <c r="O483" s="7">
        <v>63.78</v>
      </c>
      <c r="P483" s="7">
        <v>46.370000000000005</v>
      </c>
      <c r="Q483" s="9">
        <v>0.72703041705863913</v>
      </c>
      <c r="R483" s="14"/>
      <c r="X483" s="5"/>
    </row>
    <row r="484" spans="1:24" x14ac:dyDescent="0.25">
      <c r="A484" s="5" t="s">
        <v>21</v>
      </c>
      <c r="B484" s="1" t="s">
        <v>244</v>
      </c>
      <c r="C484" t="s">
        <v>245</v>
      </c>
      <c r="D484" s="11" t="s">
        <v>24</v>
      </c>
      <c r="E484" s="1" t="s">
        <v>25</v>
      </c>
      <c r="K484" t="s">
        <v>26</v>
      </c>
      <c r="L484" t="s">
        <v>27</v>
      </c>
      <c r="M484" s="15" t="s">
        <v>28</v>
      </c>
      <c r="N484" s="42" t="s">
        <v>285</v>
      </c>
      <c r="O484" s="7">
        <v>65.930000000000007</v>
      </c>
      <c r="P484" s="7">
        <v>57.050000000000004</v>
      </c>
      <c r="Q484" s="9">
        <v>0.86531169422114362</v>
      </c>
      <c r="R484" s="14"/>
      <c r="X484" s="5"/>
    </row>
    <row r="485" spans="1:24" x14ac:dyDescent="0.25">
      <c r="A485" s="5" t="s">
        <v>21</v>
      </c>
      <c r="B485" s="1" t="s">
        <v>244</v>
      </c>
      <c r="C485" t="s">
        <v>245</v>
      </c>
      <c r="D485" s="11" t="s">
        <v>24</v>
      </c>
      <c r="E485" s="1" t="s">
        <v>25</v>
      </c>
      <c r="K485" t="s">
        <v>26</v>
      </c>
      <c r="L485" t="s">
        <v>27</v>
      </c>
      <c r="M485" s="15" t="s">
        <v>28</v>
      </c>
      <c r="N485" s="42" t="s">
        <v>286</v>
      </c>
      <c r="O485" s="7">
        <v>64.28</v>
      </c>
      <c r="P485" s="7">
        <v>52.78</v>
      </c>
      <c r="Q485" s="9">
        <v>0.82109520846297446</v>
      </c>
      <c r="R485" s="14"/>
      <c r="X485" s="5"/>
    </row>
    <row r="486" spans="1:24" x14ac:dyDescent="0.25">
      <c r="A486" s="5" t="s">
        <v>21</v>
      </c>
      <c r="B486" s="1" t="s">
        <v>244</v>
      </c>
      <c r="C486" t="s">
        <v>245</v>
      </c>
      <c r="D486" s="11" t="s">
        <v>24</v>
      </c>
      <c r="E486" s="1" t="s">
        <v>25</v>
      </c>
      <c r="K486" t="s">
        <v>26</v>
      </c>
      <c r="L486" t="s">
        <v>27</v>
      </c>
      <c r="M486" s="15" t="s">
        <v>28</v>
      </c>
      <c r="N486" s="42" t="s">
        <v>287</v>
      </c>
      <c r="O486" s="7">
        <v>66.989999999999995</v>
      </c>
      <c r="P486" s="7">
        <v>55.48</v>
      </c>
      <c r="Q486" s="9">
        <v>0.82818331094193165</v>
      </c>
      <c r="R486" s="14"/>
      <c r="X486" s="5"/>
    </row>
    <row r="487" spans="1:24" x14ac:dyDescent="0.25">
      <c r="A487" s="5" t="s">
        <v>21</v>
      </c>
      <c r="B487" s="1" t="s">
        <v>244</v>
      </c>
      <c r="C487" t="s">
        <v>245</v>
      </c>
      <c r="D487" s="11" t="s">
        <v>24</v>
      </c>
      <c r="E487" s="1" t="s">
        <v>25</v>
      </c>
      <c r="K487" t="s">
        <v>26</v>
      </c>
      <c r="L487" t="s">
        <v>27</v>
      </c>
      <c r="M487" s="15" t="s">
        <v>28</v>
      </c>
      <c r="N487" s="42" t="s">
        <v>288</v>
      </c>
      <c r="O487" s="7">
        <v>62.51</v>
      </c>
      <c r="P487" s="7">
        <v>46.03</v>
      </c>
      <c r="Q487" s="9">
        <v>0.73636218205087189</v>
      </c>
      <c r="R487" s="14"/>
      <c r="X487" s="5"/>
    </row>
    <row r="488" spans="1:24" x14ac:dyDescent="0.25">
      <c r="A488" s="5" t="s">
        <v>21</v>
      </c>
      <c r="B488" s="1" t="s">
        <v>244</v>
      </c>
      <c r="C488" t="s">
        <v>245</v>
      </c>
      <c r="D488" s="11" t="s">
        <v>24</v>
      </c>
      <c r="E488" s="1" t="s">
        <v>25</v>
      </c>
      <c r="K488" t="s">
        <v>26</v>
      </c>
      <c r="L488" t="s">
        <v>27</v>
      </c>
      <c r="M488" s="15" t="s">
        <v>28</v>
      </c>
      <c r="N488" s="42" t="s">
        <v>289</v>
      </c>
      <c r="O488" s="7">
        <v>61.27</v>
      </c>
      <c r="P488" s="7">
        <v>44.190000000000005</v>
      </c>
      <c r="Q488" s="9">
        <v>0.7212338828137751</v>
      </c>
      <c r="R488" s="14"/>
      <c r="X488" s="5"/>
    </row>
    <row r="489" spans="1:24" x14ac:dyDescent="0.25">
      <c r="A489" s="5" t="s">
        <v>21</v>
      </c>
      <c r="B489" s="1" t="s">
        <v>244</v>
      </c>
      <c r="C489" t="s">
        <v>245</v>
      </c>
      <c r="D489" s="11" t="s">
        <v>24</v>
      </c>
      <c r="E489" s="1" t="s">
        <v>25</v>
      </c>
      <c r="K489" t="s">
        <v>26</v>
      </c>
      <c r="L489" t="s">
        <v>27</v>
      </c>
      <c r="M489" s="15" t="s">
        <v>28</v>
      </c>
      <c r="N489" s="42" t="s">
        <v>290</v>
      </c>
      <c r="O489" s="7">
        <v>63.59</v>
      </c>
      <c r="P489" s="7">
        <v>48.34</v>
      </c>
      <c r="Q489" s="9">
        <v>0.76018241861927982</v>
      </c>
      <c r="R489" s="14"/>
      <c r="X489" s="5"/>
    </row>
    <row r="490" spans="1:24" x14ac:dyDescent="0.25">
      <c r="A490" s="5" t="s">
        <v>21</v>
      </c>
      <c r="B490" s="1" t="s">
        <v>244</v>
      </c>
      <c r="C490" t="s">
        <v>245</v>
      </c>
      <c r="D490" s="11" t="s">
        <v>24</v>
      </c>
      <c r="E490" s="1" t="s">
        <v>25</v>
      </c>
      <c r="K490" t="s">
        <v>26</v>
      </c>
      <c r="L490" t="s">
        <v>27</v>
      </c>
      <c r="M490" s="15" t="s">
        <v>28</v>
      </c>
      <c r="N490" s="42" t="s">
        <v>291</v>
      </c>
      <c r="O490" s="7">
        <v>69.98</v>
      </c>
      <c r="P490" s="7">
        <v>62.49</v>
      </c>
      <c r="Q490" s="9">
        <v>0.89296941983423828</v>
      </c>
      <c r="R490" s="14"/>
      <c r="X490" s="5"/>
    </row>
    <row r="491" spans="1:24" x14ac:dyDescent="0.25">
      <c r="A491" s="5" t="s">
        <v>21</v>
      </c>
      <c r="B491" s="1" t="s">
        <v>244</v>
      </c>
      <c r="C491" t="s">
        <v>245</v>
      </c>
      <c r="D491" s="11" t="s">
        <v>24</v>
      </c>
      <c r="E491" s="1" t="s">
        <v>25</v>
      </c>
      <c r="K491" t="s">
        <v>26</v>
      </c>
      <c r="L491" t="s">
        <v>27</v>
      </c>
      <c r="M491" s="15" t="s">
        <v>28</v>
      </c>
      <c r="N491" s="42" t="s">
        <v>292</v>
      </c>
      <c r="O491" s="7">
        <v>65.53</v>
      </c>
      <c r="P491" s="7">
        <v>57.53</v>
      </c>
      <c r="Q491" s="9">
        <v>0.87791851060582937</v>
      </c>
      <c r="R491" s="14"/>
      <c r="X491" s="5"/>
    </row>
    <row r="492" spans="1:24" x14ac:dyDescent="0.25">
      <c r="A492" s="5" t="s">
        <v>21</v>
      </c>
      <c r="B492" s="1" t="s">
        <v>244</v>
      </c>
      <c r="C492" t="s">
        <v>245</v>
      </c>
      <c r="D492" s="11" t="s">
        <v>24</v>
      </c>
      <c r="E492" s="1" t="s">
        <v>25</v>
      </c>
      <c r="K492" t="s">
        <v>26</v>
      </c>
      <c r="L492" t="s">
        <v>27</v>
      </c>
      <c r="M492" s="15" t="s">
        <v>28</v>
      </c>
      <c r="N492" s="42" t="s">
        <v>293</v>
      </c>
      <c r="O492" s="7">
        <v>67.760000000000005</v>
      </c>
      <c r="P492" s="7">
        <v>62.040000000000006</v>
      </c>
      <c r="Q492" s="9">
        <v>0.91558441558441561</v>
      </c>
      <c r="R492" s="14"/>
      <c r="X492" s="5"/>
    </row>
    <row r="493" spans="1:24" x14ac:dyDescent="0.25">
      <c r="A493" s="5" t="s">
        <v>21</v>
      </c>
      <c r="B493" s="1" t="s">
        <v>244</v>
      </c>
      <c r="C493" t="s">
        <v>245</v>
      </c>
      <c r="D493" s="11" t="s">
        <v>24</v>
      </c>
      <c r="E493" s="1" t="s">
        <v>25</v>
      </c>
      <c r="K493" t="s">
        <v>26</v>
      </c>
      <c r="L493" t="s">
        <v>27</v>
      </c>
      <c r="M493" s="15" t="s">
        <v>28</v>
      </c>
      <c r="N493" s="42" t="s">
        <v>294</v>
      </c>
      <c r="O493" s="7">
        <v>62.37</v>
      </c>
      <c r="P493" s="7">
        <v>44.129999999999995</v>
      </c>
      <c r="Q493" s="9">
        <v>0.70755170755170749</v>
      </c>
      <c r="R493" s="14"/>
      <c r="X493" s="5"/>
    </row>
    <row r="494" spans="1:24" x14ac:dyDescent="0.25">
      <c r="A494" s="5" t="s">
        <v>21</v>
      </c>
      <c r="B494" s="1" t="s">
        <v>244</v>
      </c>
      <c r="C494" t="s">
        <v>245</v>
      </c>
      <c r="D494" s="11" t="s">
        <v>24</v>
      </c>
      <c r="E494" s="1" t="s">
        <v>25</v>
      </c>
      <c r="K494" t="s">
        <v>26</v>
      </c>
      <c r="L494" t="s">
        <v>27</v>
      </c>
      <c r="M494" s="15" t="s">
        <v>28</v>
      </c>
      <c r="N494" s="42" t="s">
        <v>295</v>
      </c>
      <c r="O494" s="7">
        <v>66.989999999999995</v>
      </c>
      <c r="P494" s="7">
        <v>53.429999999999993</v>
      </c>
      <c r="Q494" s="9">
        <v>0.79758172861621135</v>
      </c>
      <c r="R494" s="14"/>
      <c r="X494" s="5"/>
    </row>
    <row r="495" spans="1:24" x14ac:dyDescent="0.25">
      <c r="A495" s="5" t="s">
        <v>21</v>
      </c>
      <c r="B495" s="1" t="s">
        <v>244</v>
      </c>
      <c r="C495" t="s">
        <v>245</v>
      </c>
      <c r="D495" s="11" t="s">
        <v>24</v>
      </c>
      <c r="E495" s="1" t="s">
        <v>25</v>
      </c>
      <c r="K495" t="s">
        <v>26</v>
      </c>
      <c r="L495" t="s">
        <v>27</v>
      </c>
      <c r="M495" s="15" t="s">
        <v>28</v>
      </c>
      <c r="N495" s="42" t="s">
        <v>296</v>
      </c>
      <c r="O495" s="7">
        <v>64.489999999999995</v>
      </c>
      <c r="P495" s="7">
        <v>50.889999999999993</v>
      </c>
      <c r="Q495" s="9">
        <v>0.78911459140952078</v>
      </c>
      <c r="R495" s="14"/>
      <c r="X495" s="5"/>
    </row>
    <row r="496" spans="1:24" x14ac:dyDescent="0.25">
      <c r="A496" s="5" t="s">
        <v>21</v>
      </c>
      <c r="B496" s="1" t="s">
        <v>244</v>
      </c>
      <c r="C496" t="s">
        <v>245</v>
      </c>
      <c r="D496" s="11" t="s">
        <v>24</v>
      </c>
      <c r="E496" s="1" t="s">
        <v>25</v>
      </c>
      <c r="K496" t="s">
        <v>26</v>
      </c>
      <c r="L496" t="s">
        <v>27</v>
      </c>
      <c r="M496" s="15" t="s">
        <v>28</v>
      </c>
      <c r="N496" s="42" t="s">
        <v>297</v>
      </c>
      <c r="O496" s="7">
        <v>65.09</v>
      </c>
      <c r="P496" s="7">
        <v>52.75</v>
      </c>
      <c r="Q496" s="9">
        <v>0.81041634659701944</v>
      </c>
      <c r="R496" s="14"/>
      <c r="X496" s="5"/>
    </row>
    <row r="497" spans="1:24" x14ac:dyDescent="0.25">
      <c r="A497" s="5" t="s">
        <v>21</v>
      </c>
      <c r="B497" s="1" t="s">
        <v>244</v>
      </c>
      <c r="C497" t="s">
        <v>245</v>
      </c>
      <c r="D497" s="11" t="s">
        <v>24</v>
      </c>
      <c r="E497" s="1" t="s">
        <v>25</v>
      </c>
      <c r="K497" t="s">
        <v>26</v>
      </c>
      <c r="L497" t="s">
        <v>27</v>
      </c>
      <c r="M497" s="15" t="s">
        <v>28</v>
      </c>
      <c r="N497" s="42" t="s">
        <v>298</v>
      </c>
      <c r="O497" s="7">
        <v>68.7</v>
      </c>
      <c r="P497" s="7">
        <v>63.17</v>
      </c>
      <c r="Q497" s="9">
        <v>0.91950509461426488</v>
      </c>
      <c r="R497" s="14"/>
      <c r="X497" s="5"/>
    </row>
    <row r="498" spans="1:24" x14ac:dyDescent="0.25">
      <c r="A498" s="5" t="s">
        <v>21</v>
      </c>
      <c r="B498" s="1" t="s">
        <v>244</v>
      </c>
      <c r="C498" t="s">
        <v>245</v>
      </c>
      <c r="D498" s="11" t="s">
        <v>24</v>
      </c>
      <c r="E498" s="1" t="s">
        <v>25</v>
      </c>
      <c r="K498" t="s">
        <v>26</v>
      </c>
      <c r="L498" t="s">
        <v>27</v>
      </c>
      <c r="M498" s="15" t="s">
        <v>28</v>
      </c>
      <c r="N498" s="42" t="s">
        <v>299</v>
      </c>
      <c r="O498" s="7">
        <v>66.37</v>
      </c>
      <c r="P498" s="7">
        <v>59.720000000000006</v>
      </c>
      <c r="Q498" s="9">
        <v>0.89980412837125212</v>
      </c>
      <c r="R498" s="14"/>
      <c r="X498" s="5"/>
    </row>
    <row r="499" spans="1:24" x14ac:dyDescent="0.25">
      <c r="A499" s="5" t="s">
        <v>21</v>
      </c>
      <c r="B499" s="1" t="s">
        <v>244</v>
      </c>
      <c r="C499" t="s">
        <v>245</v>
      </c>
      <c r="D499" s="11" t="s">
        <v>24</v>
      </c>
      <c r="E499" s="1" t="s">
        <v>25</v>
      </c>
      <c r="K499" t="s">
        <v>26</v>
      </c>
      <c r="L499" t="s">
        <v>27</v>
      </c>
      <c r="M499" s="15" t="s">
        <v>28</v>
      </c>
      <c r="N499" s="42" t="s">
        <v>300</v>
      </c>
      <c r="O499" s="7">
        <v>67.69</v>
      </c>
      <c r="P499" s="7">
        <v>57.18</v>
      </c>
      <c r="Q499" s="9">
        <v>0.84473334318215398</v>
      </c>
      <c r="R499" s="14"/>
      <c r="X499" s="5"/>
    </row>
    <row r="500" spans="1:24" x14ac:dyDescent="0.25">
      <c r="A500" s="5" t="s">
        <v>21</v>
      </c>
      <c r="B500" s="1" t="s">
        <v>244</v>
      </c>
      <c r="C500" t="s">
        <v>245</v>
      </c>
      <c r="D500" s="11" t="s">
        <v>24</v>
      </c>
      <c r="E500" s="1" t="s">
        <v>25</v>
      </c>
      <c r="K500" t="s">
        <v>26</v>
      </c>
      <c r="L500" t="s">
        <v>27</v>
      </c>
      <c r="M500" s="15" t="s">
        <v>28</v>
      </c>
      <c r="N500" s="42" t="s">
        <v>301</v>
      </c>
      <c r="O500" s="7">
        <v>63.75</v>
      </c>
      <c r="P500" s="7">
        <v>52.730000000000004</v>
      </c>
      <c r="Q500" s="9">
        <v>0.82713725490196088</v>
      </c>
      <c r="R500" s="14"/>
      <c r="X500" s="5"/>
    </row>
    <row r="501" spans="1:24" x14ac:dyDescent="0.25">
      <c r="A501" s="5" t="s">
        <v>21</v>
      </c>
      <c r="B501" s="1" t="s">
        <v>244</v>
      </c>
      <c r="C501" t="s">
        <v>245</v>
      </c>
      <c r="D501" s="11" t="s">
        <v>24</v>
      </c>
      <c r="E501" s="1" t="s">
        <v>25</v>
      </c>
      <c r="K501" t="s">
        <v>26</v>
      </c>
      <c r="L501" t="s">
        <v>27</v>
      </c>
      <c r="M501" s="15" t="s">
        <v>28</v>
      </c>
      <c r="N501" s="42" t="s">
        <v>302</v>
      </c>
      <c r="O501" s="7">
        <v>59.21</v>
      </c>
      <c r="P501" s="7">
        <v>30.1</v>
      </c>
      <c r="Q501" s="9">
        <v>0.50836007431177166</v>
      </c>
      <c r="R501" s="14"/>
      <c r="X501" s="5"/>
    </row>
    <row r="502" spans="1:24" x14ac:dyDescent="0.25">
      <c r="A502" s="5" t="s">
        <v>21</v>
      </c>
      <c r="B502" s="1" t="s">
        <v>244</v>
      </c>
      <c r="C502" t="s">
        <v>245</v>
      </c>
      <c r="D502" s="11" t="s">
        <v>24</v>
      </c>
      <c r="E502" s="1" t="s">
        <v>25</v>
      </c>
      <c r="K502" t="s">
        <v>26</v>
      </c>
      <c r="L502" t="s">
        <v>27</v>
      </c>
      <c r="M502" s="15" t="s">
        <v>28</v>
      </c>
      <c r="N502" s="42" t="s">
        <v>303</v>
      </c>
      <c r="O502" s="7">
        <v>68.08</v>
      </c>
      <c r="P502" s="7">
        <v>54.989999999999995</v>
      </c>
      <c r="Q502" s="9">
        <v>0.80772620446533483</v>
      </c>
      <c r="R502" s="14"/>
      <c r="X502" s="5"/>
    </row>
    <row r="503" spans="1:24" x14ac:dyDescent="0.25">
      <c r="A503" s="5" t="s">
        <v>21</v>
      </c>
      <c r="B503" s="1" t="s">
        <v>244</v>
      </c>
      <c r="C503" t="s">
        <v>245</v>
      </c>
      <c r="D503" s="11" t="s">
        <v>24</v>
      </c>
      <c r="E503" s="1" t="s">
        <v>25</v>
      </c>
      <c r="K503" t="s">
        <v>26</v>
      </c>
      <c r="L503" t="s">
        <v>27</v>
      </c>
      <c r="M503" s="15" t="s">
        <v>28</v>
      </c>
      <c r="N503" s="42" t="s">
        <v>304</v>
      </c>
      <c r="O503" s="7">
        <v>68.48</v>
      </c>
      <c r="P503" s="7">
        <v>55.14</v>
      </c>
      <c r="Q503" s="9">
        <v>0.80519859813084105</v>
      </c>
      <c r="R503" s="14"/>
      <c r="X503" s="5"/>
    </row>
    <row r="504" spans="1:24" x14ac:dyDescent="0.25">
      <c r="A504" s="5" t="s">
        <v>21</v>
      </c>
      <c r="B504" s="1" t="s">
        <v>244</v>
      </c>
      <c r="C504" t="s">
        <v>245</v>
      </c>
      <c r="D504" s="11" t="s">
        <v>24</v>
      </c>
      <c r="E504" s="1" t="s">
        <v>25</v>
      </c>
      <c r="K504" t="s">
        <v>26</v>
      </c>
      <c r="L504" t="s">
        <v>27</v>
      </c>
      <c r="M504" s="15" t="s">
        <v>28</v>
      </c>
      <c r="N504" s="42" t="s">
        <v>305</v>
      </c>
      <c r="O504" s="7">
        <v>68.260000000000005</v>
      </c>
      <c r="P504" s="7">
        <v>54.040000000000006</v>
      </c>
      <c r="Q504" s="9">
        <v>0.79167887489012601</v>
      </c>
      <c r="R504" s="14"/>
      <c r="X504" s="5"/>
    </row>
    <row r="505" spans="1:24" x14ac:dyDescent="0.25">
      <c r="A505" s="5" t="s">
        <v>21</v>
      </c>
      <c r="B505" s="1" t="s">
        <v>244</v>
      </c>
      <c r="C505" t="s">
        <v>245</v>
      </c>
      <c r="D505" s="11" t="s">
        <v>24</v>
      </c>
      <c r="E505" s="1" t="s">
        <v>25</v>
      </c>
      <c r="K505" t="s">
        <v>26</v>
      </c>
      <c r="L505" t="s">
        <v>27</v>
      </c>
      <c r="M505" s="15" t="s">
        <v>28</v>
      </c>
      <c r="N505" s="42" t="s">
        <v>306</v>
      </c>
      <c r="O505" s="7">
        <v>69.66</v>
      </c>
      <c r="P505" s="7">
        <v>65.59</v>
      </c>
      <c r="Q505" s="9">
        <v>0.94157335630203853</v>
      </c>
      <c r="R505" s="14"/>
      <c r="X505" s="5"/>
    </row>
    <row r="506" spans="1:24" x14ac:dyDescent="0.25">
      <c r="A506" s="5" t="s">
        <v>21</v>
      </c>
      <c r="B506" s="1" t="s">
        <v>244</v>
      </c>
      <c r="C506" t="s">
        <v>245</v>
      </c>
      <c r="D506" s="11" t="s">
        <v>24</v>
      </c>
      <c r="E506" s="1" t="s">
        <v>25</v>
      </c>
      <c r="K506" t="s">
        <v>26</v>
      </c>
      <c r="L506" t="s">
        <v>27</v>
      </c>
      <c r="M506" s="15" t="s">
        <v>28</v>
      </c>
      <c r="N506" s="42" t="s">
        <v>264</v>
      </c>
      <c r="O506" s="7">
        <v>70.430000000000007</v>
      </c>
      <c r="P506" s="7">
        <v>58.800000000000004</v>
      </c>
      <c r="Q506" s="9">
        <v>0.83487150362061624</v>
      </c>
      <c r="R506" s="14"/>
      <c r="X506" s="5"/>
    </row>
    <row r="507" spans="1:24" x14ac:dyDescent="0.25">
      <c r="A507" s="5" t="s">
        <v>21</v>
      </c>
      <c r="B507" s="1" t="s">
        <v>244</v>
      </c>
      <c r="C507" t="s">
        <v>245</v>
      </c>
      <c r="D507" s="11" t="s">
        <v>24</v>
      </c>
      <c r="E507" s="1" t="s">
        <v>25</v>
      </c>
      <c r="K507" t="s">
        <v>26</v>
      </c>
      <c r="L507" t="s">
        <v>27</v>
      </c>
      <c r="M507" s="15" t="s">
        <v>28</v>
      </c>
      <c r="N507" s="42" t="s">
        <v>265</v>
      </c>
      <c r="O507" s="7">
        <v>65.34</v>
      </c>
      <c r="P507" s="7">
        <v>52.85</v>
      </c>
      <c r="Q507" s="9">
        <v>0.80884603611876338</v>
      </c>
      <c r="R507" s="14"/>
      <c r="X507" s="5"/>
    </row>
    <row r="508" spans="1:24" x14ac:dyDescent="0.25">
      <c r="A508" s="5" t="s">
        <v>21</v>
      </c>
      <c r="B508" s="1" t="s">
        <v>244</v>
      </c>
      <c r="C508" t="s">
        <v>245</v>
      </c>
      <c r="D508" s="11" t="s">
        <v>24</v>
      </c>
      <c r="E508" s="1" t="s">
        <v>25</v>
      </c>
      <c r="K508" t="s">
        <v>26</v>
      </c>
      <c r="L508" t="s">
        <v>27</v>
      </c>
      <c r="M508" s="15" t="s">
        <v>28</v>
      </c>
      <c r="N508" s="42" t="s">
        <v>307</v>
      </c>
      <c r="O508" s="7">
        <v>62.48</v>
      </c>
      <c r="P508" s="7">
        <v>47.929999999999993</v>
      </c>
      <c r="Q508" s="9">
        <v>0.76712548015364912</v>
      </c>
      <c r="R508" s="14"/>
      <c r="X508" s="5"/>
    </row>
    <row r="509" spans="1:24" x14ac:dyDescent="0.25">
      <c r="A509" s="5" t="s">
        <v>21</v>
      </c>
      <c r="B509" s="1" t="s">
        <v>244</v>
      </c>
      <c r="C509" t="s">
        <v>245</v>
      </c>
      <c r="D509" s="11" t="s">
        <v>24</v>
      </c>
      <c r="E509" s="1" t="s">
        <v>25</v>
      </c>
      <c r="K509" t="s">
        <v>26</v>
      </c>
      <c r="L509" t="s">
        <v>27</v>
      </c>
      <c r="M509" s="15" t="s">
        <v>28</v>
      </c>
      <c r="N509" s="42" t="s">
        <v>308</v>
      </c>
      <c r="O509" s="7">
        <v>67.02</v>
      </c>
      <c r="P509" s="7">
        <v>60.919999999999995</v>
      </c>
      <c r="Q509" s="9">
        <v>0.90898239331542818</v>
      </c>
      <c r="R509" s="14"/>
      <c r="X509" s="5"/>
    </row>
    <row r="510" spans="1:24" x14ac:dyDescent="0.25">
      <c r="A510" s="5" t="s">
        <v>21</v>
      </c>
      <c r="B510" s="1" t="s">
        <v>244</v>
      </c>
      <c r="C510" t="s">
        <v>245</v>
      </c>
      <c r="D510" s="11" t="s">
        <v>24</v>
      </c>
      <c r="E510" s="1" t="s">
        <v>25</v>
      </c>
      <c r="K510" t="s">
        <v>26</v>
      </c>
      <c r="L510" t="s">
        <v>27</v>
      </c>
      <c r="M510" s="15" t="s">
        <v>28</v>
      </c>
      <c r="N510" s="42" t="s">
        <v>309</v>
      </c>
      <c r="O510" s="7">
        <v>70.41</v>
      </c>
      <c r="P510" s="7">
        <v>67.53</v>
      </c>
      <c r="Q510" s="9">
        <v>0.95909671921602047</v>
      </c>
      <c r="R510" s="14"/>
      <c r="X510" s="5"/>
    </row>
    <row r="511" spans="1:24" x14ac:dyDescent="0.25">
      <c r="A511" s="5" t="s">
        <v>21</v>
      </c>
      <c r="B511" s="1" t="s">
        <v>244</v>
      </c>
      <c r="C511" t="s">
        <v>245</v>
      </c>
      <c r="D511" s="11" t="s">
        <v>24</v>
      </c>
      <c r="E511" s="1" t="s">
        <v>25</v>
      </c>
      <c r="K511" t="s">
        <v>26</v>
      </c>
      <c r="L511" t="s">
        <v>27</v>
      </c>
      <c r="M511" s="15" t="s">
        <v>28</v>
      </c>
      <c r="N511" s="42" t="s">
        <v>310</v>
      </c>
      <c r="O511" s="7">
        <v>63.96</v>
      </c>
      <c r="P511" s="7">
        <v>46.3</v>
      </c>
      <c r="Q511" s="9">
        <v>0.72388993120700429</v>
      </c>
      <c r="R511" s="14"/>
      <c r="X511" s="5"/>
    </row>
    <row r="512" spans="1:24" x14ac:dyDescent="0.25">
      <c r="A512" s="5" t="s">
        <v>21</v>
      </c>
      <c r="B512" s="1" t="s">
        <v>244</v>
      </c>
      <c r="C512" t="s">
        <v>245</v>
      </c>
      <c r="D512" s="11" t="s">
        <v>24</v>
      </c>
      <c r="E512" s="1" t="s">
        <v>25</v>
      </c>
      <c r="K512" t="s">
        <v>26</v>
      </c>
      <c r="L512" t="s">
        <v>27</v>
      </c>
      <c r="M512" s="15" t="s">
        <v>28</v>
      </c>
      <c r="N512" s="42" t="s">
        <v>311</v>
      </c>
      <c r="O512" s="7">
        <v>66.91</v>
      </c>
      <c r="P512" s="7">
        <v>53.72</v>
      </c>
      <c r="Q512" s="9">
        <v>0.80286952622926322</v>
      </c>
      <c r="R512" s="14"/>
      <c r="X512" s="5"/>
    </row>
    <row r="513" spans="1:24" x14ac:dyDescent="0.25">
      <c r="A513" s="5" t="s">
        <v>21</v>
      </c>
      <c r="B513" s="1" t="s">
        <v>244</v>
      </c>
      <c r="C513" t="s">
        <v>245</v>
      </c>
      <c r="D513" s="11" t="s">
        <v>24</v>
      </c>
      <c r="E513" s="1" t="s">
        <v>25</v>
      </c>
      <c r="K513" t="s">
        <v>26</v>
      </c>
      <c r="L513" t="s">
        <v>27</v>
      </c>
      <c r="M513" s="15" t="s">
        <v>28</v>
      </c>
      <c r="N513" s="42" t="s">
        <v>312</v>
      </c>
      <c r="O513" s="7">
        <v>69.459999999999994</v>
      </c>
      <c r="P513" s="7">
        <v>56.839999999999996</v>
      </c>
      <c r="Q513" s="9">
        <v>0.81831269795565797</v>
      </c>
      <c r="R513" s="14"/>
      <c r="X513" s="5"/>
    </row>
    <row r="514" spans="1:24" x14ac:dyDescent="0.25">
      <c r="A514" s="5" t="s">
        <v>21</v>
      </c>
      <c r="B514" s="1" t="s">
        <v>244</v>
      </c>
      <c r="C514" t="s">
        <v>245</v>
      </c>
      <c r="D514" s="11" t="s">
        <v>24</v>
      </c>
      <c r="E514" s="1" t="s">
        <v>25</v>
      </c>
      <c r="K514" t="s">
        <v>26</v>
      </c>
      <c r="L514" t="s">
        <v>27</v>
      </c>
      <c r="M514" s="15" t="s">
        <v>28</v>
      </c>
      <c r="N514" s="42" t="s">
        <v>313</v>
      </c>
      <c r="O514" s="7">
        <v>65.37</v>
      </c>
      <c r="P514" s="7">
        <v>54.45</v>
      </c>
      <c r="Q514" s="9">
        <v>0.83295089490592011</v>
      </c>
      <c r="R514" s="14"/>
      <c r="X514" s="5"/>
    </row>
    <row r="515" spans="1:24" x14ac:dyDescent="0.25">
      <c r="A515" s="5" t="s">
        <v>21</v>
      </c>
      <c r="B515" s="1" t="s">
        <v>244</v>
      </c>
      <c r="C515" t="s">
        <v>245</v>
      </c>
      <c r="D515" s="11" t="s">
        <v>24</v>
      </c>
      <c r="E515" s="1" t="s">
        <v>25</v>
      </c>
      <c r="K515" t="s">
        <v>26</v>
      </c>
      <c r="L515" t="s">
        <v>27</v>
      </c>
      <c r="M515" s="15" t="s">
        <v>28</v>
      </c>
      <c r="N515" s="42" t="s">
        <v>314</v>
      </c>
      <c r="O515" s="7">
        <v>75.540000000000006</v>
      </c>
      <c r="P515" s="7">
        <v>70.180000000000007</v>
      </c>
      <c r="Q515" s="9">
        <v>0.92904421498543821</v>
      </c>
      <c r="R515" s="14"/>
      <c r="X515" s="5"/>
    </row>
    <row r="516" spans="1:24" x14ac:dyDescent="0.25">
      <c r="A516" s="5" t="s">
        <v>21</v>
      </c>
      <c r="B516" s="1" t="s">
        <v>244</v>
      </c>
      <c r="C516" t="s">
        <v>245</v>
      </c>
      <c r="D516" s="11" t="s">
        <v>24</v>
      </c>
      <c r="E516" s="1" t="s">
        <v>25</v>
      </c>
      <c r="K516" t="s">
        <v>26</v>
      </c>
      <c r="L516" t="s">
        <v>27</v>
      </c>
      <c r="M516" s="15" t="s">
        <v>28</v>
      </c>
      <c r="N516" s="42" t="s">
        <v>266</v>
      </c>
      <c r="O516" s="7">
        <v>62.78</v>
      </c>
      <c r="P516" s="7">
        <v>60.13</v>
      </c>
      <c r="Q516" s="9">
        <v>0.95778910481044921</v>
      </c>
      <c r="R516" s="14"/>
      <c r="X516" s="5"/>
    </row>
    <row r="517" spans="1:24" x14ac:dyDescent="0.25">
      <c r="A517" s="5" t="s">
        <v>21</v>
      </c>
      <c r="B517" s="1" t="s">
        <v>244</v>
      </c>
      <c r="C517" t="s">
        <v>245</v>
      </c>
      <c r="D517" s="11" t="s">
        <v>24</v>
      </c>
      <c r="E517" s="1" t="s">
        <v>25</v>
      </c>
      <c r="K517" t="s">
        <v>26</v>
      </c>
      <c r="L517" t="s">
        <v>27</v>
      </c>
      <c r="M517" s="15" t="s">
        <v>28</v>
      </c>
      <c r="N517" s="42" t="s">
        <v>267</v>
      </c>
      <c r="O517" s="7">
        <v>65.05</v>
      </c>
      <c r="P517" s="7">
        <v>57.55</v>
      </c>
      <c r="Q517" s="9">
        <v>0.88470407378939275</v>
      </c>
      <c r="R517" s="14"/>
      <c r="X517" s="5"/>
    </row>
    <row r="518" spans="1:24" x14ac:dyDescent="0.25">
      <c r="A518" s="5" t="s">
        <v>21</v>
      </c>
      <c r="B518" s="1" t="s">
        <v>244</v>
      </c>
      <c r="C518" t="s">
        <v>245</v>
      </c>
      <c r="D518" s="11" t="s">
        <v>24</v>
      </c>
      <c r="E518" s="1" t="s">
        <v>25</v>
      </c>
      <c r="K518" t="s">
        <v>26</v>
      </c>
      <c r="L518" t="s">
        <v>27</v>
      </c>
      <c r="M518" s="15" t="s">
        <v>28</v>
      </c>
      <c r="N518" s="42" t="s">
        <v>268</v>
      </c>
      <c r="O518" s="7">
        <v>72.88</v>
      </c>
      <c r="P518" s="7">
        <v>69.31</v>
      </c>
      <c r="Q518" s="9">
        <v>0.95101536772777173</v>
      </c>
      <c r="R518" s="14"/>
      <c r="X518" s="5"/>
    </row>
    <row r="519" spans="1:24" x14ac:dyDescent="0.25">
      <c r="A519" s="5" t="s">
        <v>21</v>
      </c>
      <c r="B519" s="1" t="s">
        <v>244</v>
      </c>
      <c r="C519" t="s">
        <v>245</v>
      </c>
      <c r="D519" s="11" t="s">
        <v>24</v>
      </c>
      <c r="E519" s="1" t="s">
        <v>25</v>
      </c>
      <c r="K519" t="s">
        <v>26</v>
      </c>
      <c r="L519" t="s">
        <v>27</v>
      </c>
      <c r="M519" s="15" t="s">
        <v>28</v>
      </c>
      <c r="N519" s="42" t="s">
        <v>269</v>
      </c>
      <c r="O519" s="7">
        <v>70.84</v>
      </c>
      <c r="P519" s="7">
        <v>70.2</v>
      </c>
      <c r="Q519" s="9">
        <v>0.99096555618294746</v>
      </c>
      <c r="R519" s="14"/>
      <c r="X519" s="5"/>
    </row>
    <row r="520" spans="1:24" x14ac:dyDescent="0.25">
      <c r="A520" s="5" t="s">
        <v>21</v>
      </c>
      <c r="B520" s="1" t="s">
        <v>244</v>
      </c>
      <c r="C520" t="s">
        <v>245</v>
      </c>
      <c r="D520" s="11" t="s">
        <v>24</v>
      </c>
      <c r="E520" s="1" t="s">
        <v>25</v>
      </c>
      <c r="K520" t="s">
        <v>26</v>
      </c>
      <c r="L520" t="s">
        <v>27</v>
      </c>
      <c r="M520" s="15" t="s">
        <v>28</v>
      </c>
      <c r="N520" s="42" t="s">
        <v>270</v>
      </c>
      <c r="O520" s="7">
        <v>72.88</v>
      </c>
      <c r="P520" s="7">
        <v>67.539999999999992</v>
      </c>
      <c r="Q520" s="9">
        <v>0.92672886937431387</v>
      </c>
      <c r="R520" s="14"/>
      <c r="X520" s="5"/>
    </row>
    <row r="521" spans="1:24" x14ac:dyDescent="0.25">
      <c r="A521" s="5" t="s">
        <v>21</v>
      </c>
      <c r="B521" s="1" t="s">
        <v>244</v>
      </c>
      <c r="C521" t="s">
        <v>245</v>
      </c>
      <c r="D521" s="11" t="s">
        <v>24</v>
      </c>
      <c r="E521" s="1" t="s">
        <v>25</v>
      </c>
      <c r="K521" t="s">
        <v>26</v>
      </c>
      <c r="L521" t="s">
        <v>27</v>
      </c>
      <c r="M521" s="15" t="s">
        <v>28</v>
      </c>
      <c r="N521" s="42" t="s">
        <v>315</v>
      </c>
      <c r="O521" s="7">
        <v>70.58</v>
      </c>
      <c r="P521" s="7">
        <v>61.08</v>
      </c>
      <c r="Q521" s="9">
        <v>0.86540096344573536</v>
      </c>
      <c r="R521" s="14"/>
      <c r="X521" s="5"/>
    </row>
    <row r="522" spans="1:24" x14ac:dyDescent="0.25">
      <c r="A522" s="5" t="s">
        <v>21</v>
      </c>
      <c r="B522" s="1" t="s">
        <v>244</v>
      </c>
      <c r="C522" t="s">
        <v>245</v>
      </c>
      <c r="D522" s="11" t="s">
        <v>24</v>
      </c>
      <c r="E522" s="1" t="s">
        <v>25</v>
      </c>
      <c r="K522" t="s">
        <v>26</v>
      </c>
      <c r="L522" t="s">
        <v>27</v>
      </c>
      <c r="M522" s="15" t="s">
        <v>28</v>
      </c>
      <c r="N522" s="42" t="s">
        <v>316</v>
      </c>
      <c r="O522" s="7">
        <v>74.63</v>
      </c>
      <c r="P522" s="7">
        <v>71.44</v>
      </c>
      <c r="Q522" s="9">
        <v>0.95725579525659921</v>
      </c>
      <c r="R522" s="14"/>
      <c r="X522" s="5"/>
    </row>
    <row r="523" spans="1:24" x14ac:dyDescent="0.25">
      <c r="A523" s="5" t="s">
        <v>21</v>
      </c>
      <c r="B523" s="1" t="s">
        <v>244</v>
      </c>
      <c r="C523" t="s">
        <v>245</v>
      </c>
      <c r="D523" s="11" t="s">
        <v>24</v>
      </c>
      <c r="E523" s="1" t="s">
        <v>25</v>
      </c>
      <c r="K523" t="s">
        <v>26</v>
      </c>
      <c r="L523" t="s">
        <v>27</v>
      </c>
      <c r="M523" s="15" t="s">
        <v>28</v>
      </c>
      <c r="N523" s="42" t="s">
        <v>317</v>
      </c>
      <c r="O523" s="7">
        <v>73.58</v>
      </c>
      <c r="P523" s="7">
        <v>69.069999999999993</v>
      </c>
      <c r="Q523" s="9">
        <v>0.93870617015493329</v>
      </c>
      <c r="R523" s="14"/>
      <c r="X523" s="5"/>
    </row>
    <row r="524" spans="1:24" x14ac:dyDescent="0.25">
      <c r="A524" s="5" t="s">
        <v>21</v>
      </c>
      <c r="B524" s="1" t="s">
        <v>244</v>
      </c>
      <c r="C524" t="s">
        <v>245</v>
      </c>
      <c r="D524" s="11" t="s">
        <v>24</v>
      </c>
      <c r="E524" s="1" t="s">
        <v>25</v>
      </c>
      <c r="K524" t="s">
        <v>26</v>
      </c>
      <c r="L524" t="s">
        <v>27</v>
      </c>
      <c r="M524" s="15" t="s">
        <v>28</v>
      </c>
      <c r="N524" s="42" t="s">
        <v>318</v>
      </c>
      <c r="O524" s="7">
        <v>73.52</v>
      </c>
      <c r="P524" s="7">
        <v>70.589999999999989</v>
      </c>
      <c r="Q524" s="9">
        <v>0.96014689880304671</v>
      </c>
      <c r="R524" s="14"/>
      <c r="X524" s="5"/>
    </row>
    <row r="525" spans="1:24" x14ac:dyDescent="0.25">
      <c r="A525" s="5" t="s">
        <v>21</v>
      </c>
      <c r="B525" s="1" t="s">
        <v>244</v>
      </c>
      <c r="C525" t="s">
        <v>245</v>
      </c>
      <c r="D525" s="11" t="s">
        <v>24</v>
      </c>
      <c r="E525" s="1" t="s">
        <v>25</v>
      </c>
      <c r="K525" t="s">
        <v>26</v>
      </c>
      <c r="L525" t="s">
        <v>27</v>
      </c>
      <c r="M525" s="15" t="s">
        <v>28</v>
      </c>
      <c r="N525" s="42" t="s">
        <v>319</v>
      </c>
      <c r="O525" s="7">
        <v>69.48</v>
      </c>
      <c r="P525" s="7">
        <v>67.510000000000005</v>
      </c>
      <c r="Q525" s="9">
        <v>0.97164651698330462</v>
      </c>
      <c r="R525" s="14"/>
      <c r="X525" s="5"/>
    </row>
    <row r="526" spans="1:24" x14ac:dyDescent="0.25">
      <c r="A526" s="5" t="s">
        <v>21</v>
      </c>
      <c r="B526" s="1" t="s">
        <v>244</v>
      </c>
      <c r="C526" t="s">
        <v>245</v>
      </c>
      <c r="D526" s="11" t="s">
        <v>24</v>
      </c>
      <c r="E526" s="1" t="s">
        <v>25</v>
      </c>
      <c r="K526" t="s">
        <v>26</v>
      </c>
      <c r="L526" t="s">
        <v>27</v>
      </c>
      <c r="M526" s="15" t="s">
        <v>28</v>
      </c>
      <c r="N526" s="42" t="s">
        <v>320</v>
      </c>
      <c r="O526" s="7">
        <v>69.09</v>
      </c>
      <c r="P526" s="7">
        <v>64.94</v>
      </c>
      <c r="Q526" s="9">
        <v>0.93993342017658121</v>
      </c>
      <c r="R526" s="14"/>
      <c r="X526" s="5"/>
    </row>
    <row r="527" spans="1:24" x14ac:dyDescent="0.25">
      <c r="A527" s="5" t="s">
        <v>21</v>
      </c>
      <c r="B527" s="1" t="s">
        <v>244</v>
      </c>
      <c r="C527" t="s">
        <v>245</v>
      </c>
      <c r="D527" s="11" t="s">
        <v>24</v>
      </c>
      <c r="E527" s="1" t="s">
        <v>25</v>
      </c>
      <c r="K527" t="s">
        <v>26</v>
      </c>
      <c r="L527" t="s">
        <v>27</v>
      </c>
      <c r="M527" s="15" t="s">
        <v>28</v>
      </c>
      <c r="N527" s="42" t="s">
        <v>321</v>
      </c>
      <c r="O527" s="7">
        <v>75.12</v>
      </c>
      <c r="P527" s="7">
        <v>73.89</v>
      </c>
      <c r="Q527" s="9">
        <v>0.98362619808306706</v>
      </c>
      <c r="R527" s="14"/>
      <c r="X527" s="5"/>
    </row>
    <row r="528" spans="1:24" x14ac:dyDescent="0.25">
      <c r="A528" s="5" t="s">
        <v>21</v>
      </c>
      <c r="B528" s="1" t="s">
        <v>244</v>
      </c>
      <c r="C528" t="s">
        <v>245</v>
      </c>
      <c r="D528" s="11" t="s">
        <v>24</v>
      </c>
      <c r="E528" s="1" t="s">
        <v>25</v>
      </c>
      <c r="K528" t="s">
        <v>26</v>
      </c>
      <c r="L528" t="s">
        <v>27</v>
      </c>
      <c r="M528" s="15" t="s">
        <v>28</v>
      </c>
      <c r="N528" s="42" t="s">
        <v>322</v>
      </c>
      <c r="O528" s="7">
        <v>75.44</v>
      </c>
      <c r="P528" s="7">
        <v>74.81</v>
      </c>
      <c r="Q528" s="9">
        <v>0.99164899257688233</v>
      </c>
      <c r="R528" s="14"/>
      <c r="X528" s="5"/>
    </row>
    <row r="529" spans="1:24" x14ac:dyDescent="0.25">
      <c r="A529" s="5" t="s">
        <v>21</v>
      </c>
      <c r="B529" s="1" t="s">
        <v>244</v>
      </c>
      <c r="C529" t="s">
        <v>245</v>
      </c>
      <c r="D529" s="11" t="s">
        <v>24</v>
      </c>
      <c r="E529" s="1" t="s">
        <v>25</v>
      </c>
      <c r="K529" t="s">
        <v>26</v>
      </c>
      <c r="L529" t="s">
        <v>27</v>
      </c>
      <c r="M529" s="15" t="s">
        <v>28</v>
      </c>
      <c r="N529" s="42" t="s">
        <v>323</v>
      </c>
      <c r="O529" s="7">
        <v>71.489999999999995</v>
      </c>
      <c r="P529" s="7">
        <v>62.839999999999996</v>
      </c>
      <c r="Q529" s="9">
        <v>0.87900405651140023</v>
      </c>
      <c r="R529" s="14"/>
      <c r="X529" s="5"/>
    </row>
    <row r="530" spans="1:24" x14ac:dyDescent="0.25">
      <c r="A530" s="5" t="s">
        <v>21</v>
      </c>
      <c r="B530" s="1" t="s">
        <v>244</v>
      </c>
      <c r="C530" t="s">
        <v>245</v>
      </c>
      <c r="D530" s="11" t="s">
        <v>24</v>
      </c>
      <c r="E530" s="1" t="s">
        <v>25</v>
      </c>
      <c r="K530" t="s">
        <v>26</v>
      </c>
      <c r="L530" t="s">
        <v>27</v>
      </c>
      <c r="M530" s="15" t="s">
        <v>28</v>
      </c>
      <c r="N530" s="42" t="s">
        <v>289</v>
      </c>
      <c r="O530" s="7">
        <v>61.61</v>
      </c>
      <c r="P530" s="7">
        <v>31.939999999999998</v>
      </c>
      <c r="Q530" s="9">
        <v>0.51842233403668236</v>
      </c>
      <c r="R530" s="14"/>
      <c r="X530" s="5"/>
    </row>
    <row r="531" spans="1:24" x14ac:dyDescent="0.25">
      <c r="A531" s="5" t="s">
        <v>21</v>
      </c>
      <c r="B531" s="1" t="s">
        <v>244</v>
      </c>
      <c r="C531" t="s">
        <v>245</v>
      </c>
      <c r="D531" s="11" t="s">
        <v>24</v>
      </c>
      <c r="E531" s="1" t="s">
        <v>25</v>
      </c>
      <c r="K531" t="s">
        <v>26</v>
      </c>
      <c r="L531" t="s">
        <v>27</v>
      </c>
      <c r="M531" s="15" t="s">
        <v>28</v>
      </c>
      <c r="N531" s="42" t="s">
        <v>291</v>
      </c>
      <c r="O531" s="7">
        <v>69.819999999999993</v>
      </c>
      <c r="P531" s="7">
        <v>59.47999999999999</v>
      </c>
      <c r="Q531" s="9">
        <v>0.85190489830993976</v>
      </c>
      <c r="R531" s="14"/>
      <c r="X531" s="5"/>
    </row>
    <row r="532" spans="1:24" x14ac:dyDescent="0.25">
      <c r="A532" s="5" t="s">
        <v>21</v>
      </c>
      <c r="B532" s="1" t="s">
        <v>244</v>
      </c>
      <c r="C532" t="s">
        <v>245</v>
      </c>
      <c r="D532" s="11" t="s">
        <v>24</v>
      </c>
      <c r="E532" s="1" t="s">
        <v>25</v>
      </c>
      <c r="K532" t="s">
        <v>26</v>
      </c>
      <c r="L532" t="s">
        <v>27</v>
      </c>
      <c r="M532" s="15" t="s">
        <v>28</v>
      </c>
      <c r="N532" s="42" t="s">
        <v>292</v>
      </c>
      <c r="O532" s="7">
        <v>67.69</v>
      </c>
      <c r="P532" s="7">
        <v>54.589999999999996</v>
      </c>
      <c r="Q532" s="9">
        <v>0.80647067513665238</v>
      </c>
      <c r="R532" s="14"/>
      <c r="X532" s="5"/>
    </row>
    <row r="533" spans="1:24" x14ac:dyDescent="0.25">
      <c r="A533" s="5" t="s">
        <v>21</v>
      </c>
      <c r="B533" s="1" t="s">
        <v>244</v>
      </c>
      <c r="C533" t="s">
        <v>245</v>
      </c>
      <c r="D533" s="11" t="s">
        <v>24</v>
      </c>
      <c r="E533" s="1" t="s">
        <v>25</v>
      </c>
      <c r="K533" t="s">
        <v>26</v>
      </c>
      <c r="L533" t="s">
        <v>27</v>
      </c>
      <c r="M533" s="15" t="s">
        <v>28</v>
      </c>
      <c r="N533" s="42" t="s">
        <v>293</v>
      </c>
      <c r="O533" s="7">
        <v>63.74</v>
      </c>
      <c r="P533" s="7">
        <v>43.230000000000004</v>
      </c>
      <c r="Q533" s="9">
        <v>0.67822403514276752</v>
      </c>
      <c r="R533" s="14"/>
      <c r="X533" s="5"/>
    </row>
    <row r="534" spans="1:24" x14ac:dyDescent="0.25">
      <c r="A534" s="5" t="s">
        <v>21</v>
      </c>
      <c r="B534" s="1" t="s">
        <v>244</v>
      </c>
      <c r="C534" t="s">
        <v>245</v>
      </c>
      <c r="D534" s="11" t="s">
        <v>24</v>
      </c>
      <c r="E534" s="1" t="s">
        <v>25</v>
      </c>
      <c r="K534" t="s">
        <v>26</v>
      </c>
      <c r="L534" t="s">
        <v>27</v>
      </c>
      <c r="M534" s="15" t="s">
        <v>28</v>
      </c>
      <c r="N534" s="42" t="s">
        <v>294</v>
      </c>
      <c r="O534" s="7">
        <v>63.31</v>
      </c>
      <c r="P534" s="7">
        <v>43.24</v>
      </c>
      <c r="Q534" s="9">
        <v>0.68298846943610803</v>
      </c>
      <c r="R534" s="14"/>
      <c r="X534" s="5"/>
    </row>
    <row r="535" spans="1:24" x14ac:dyDescent="0.25">
      <c r="A535" s="5" t="s">
        <v>21</v>
      </c>
      <c r="B535" s="1" t="s">
        <v>244</v>
      </c>
      <c r="C535" t="s">
        <v>245</v>
      </c>
      <c r="D535" s="11" t="s">
        <v>24</v>
      </c>
      <c r="E535" s="1" t="s">
        <v>25</v>
      </c>
      <c r="K535" t="s">
        <v>26</v>
      </c>
      <c r="L535" t="s">
        <v>27</v>
      </c>
      <c r="M535" s="15" t="s">
        <v>28</v>
      </c>
      <c r="N535" s="42" t="s">
        <v>295</v>
      </c>
      <c r="O535" s="7">
        <v>66.680000000000007</v>
      </c>
      <c r="P535" s="7">
        <v>52.030000000000008</v>
      </c>
      <c r="Q535" s="9">
        <v>0.78029394121175766</v>
      </c>
      <c r="R535" s="14"/>
      <c r="X535" s="5"/>
    </row>
    <row r="536" spans="1:24" x14ac:dyDescent="0.25">
      <c r="A536" s="5" t="s">
        <v>21</v>
      </c>
      <c r="B536" s="1" t="s">
        <v>244</v>
      </c>
      <c r="C536" t="s">
        <v>245</v>
      </c>
      <c r="D536" s="11" t="s">
        <v>24</v>
      </c>
      <c r="E536" s="1" t="s">
        <v>25</v>
      </c>
      <c r="K536" t="s">
        <v>26</v>
      </c>
      <c r="L536" t="s">
        <v>27</v>
      </c>
      <c r="M536" s="15" t="s">
        <v>28</v>
      </c>
      <c r="N536" s="42" t="s">
        <v>296</v>
      </c>
      <c r="O536" s="7">
        <v>62.21</v>
      </c>
      <c r="P536" s="7">
        <v>43.81</v>
      </c>
      <c r="Q536" s="9">
        <v>0.7042276161388844</v>
      </c>
      <c r="R536" s="14"/>
      <c r="X536" s="5"/>
    </row>
    <row r="537" spans="1:24" x14ac:dyDescent="0.25">
      <c r="A537" s="5" t="s">
        <v>21</v>
      </c>
      <c r="B537" s="1" t="s">
        <v>244</v>
      </c>
      <c r="C537" t="s">
        <v>245</v>
      </c>
      <c r="D537" s="11" t="s">
        <v>24</v>
      </c>
      <c r="E537" s="1" t="s">
        <v>25</v>
      </c>
      <c r="K537" t="s">
        <v>26</v>
      </c>
      <c r="L537" t="s">
        <v>27</v>
      </c>
      <c r="M537" s="15" t="s">
        <v>28</v>
      </c>
      <c r="N537" s="42" t="s">
        <v>297</v>
      </c>
      <c r="O537" s="7">
        <v>57.59</v>
      </c>
      <c r="P537" s="7">
        <v>31.740000000000002</v>
      </c>
      <c r="Q537" s="9">
        <v>0.55113735023441568</v>
      </c>
      <c r="R537" s="14"/>
      <c r="X537" s="5"/>
    </row>
    <row r="538" spans="1:24" x14ac:dyDescent="0.25">
      <c r="A538" s="5" t="s">
        <v>21</v>
      </c>
      <c r="B538" s="1" t="s">
        <v>244</v>
      </c>
      <c r="C538" t="s">
        <v>245</v>
      </c>
      <c r="D538" s="11" t="s">
        <v>24</v>
      </c>
      <c r="E538" s="1" t="s">
        <v>25</v>
      </c>
      <c r="K538" t="s">
        <v>26</v>
      </c>
      <c r="L538" t="s">
        <v>27</v>
      </c>
      <c r="M538" s="15" t="s">
        <v>28</v>
      </c>
      <c r="N538" s="42" t="s">
        <v>298</v>
      </c>
      <c r="O538" s="7">
        <v>63.72</v>
      </c>
      <c r="P538" s="7">
        <v>43.480000000000004</v>
      </c>
      <c r="Q538" s="9">
        <v>0.68236032642812317</v>
      </c>
      <c r="R538" s="14"/>
      <c r="X538" s="5"/>
    </row>
    <row r="539" spans="1:24" x14ac:dyDescent="0.25">
      <c r="A539" s="5" t="s">
        <v>21</v>
      </c>
      <c r="B539" s="1" t="s">
        <v>244</v>
      </c>
      <c r="C539" t="s">
        <v>245</v>
      </c>
      <c r="D539" s="11" t="s">
        <v>24</v>
      </c>
      <c r="E539" s="1" t="s">
        <v>25</v>
      </c>
      <c r="K539" t="s">
        <v>26</v>
      </c>
      <c r="L539" t="s">
        <v>27</v>
      </c>
      <c r="M539" s="15" t="s">
        <v>28</v>
      </c>
      <c r="N539" s="42" t="s">
        <v>299</v>
      </c>
      <c r="O539" s="7">
        <v>59.77</v>
      </c>
      <c r="P539" s="7">
        <v>35.61</v>
      </c>
      <c r="Q539" s="9">
        <v>0.59578383804584234</v>
      </c>
      <c r="R539" s="14"/>
      <c r="X539" s="5"/>
    </row>
    <row r="540" spans="1:24" x14ac:dyDescent="0.25">
      <c r="A540" s="5" t="s">
        <v>21</v>
      </c>
      <c r="B540" s="1" t="s">
        <v>244</v>
      </c>
      <c r="C540" t="s">
        <v>245</v>
      </c>
      <c r="D540" s="11" t="s">
        <v>24</v>
      </c>
      <c r="E540" s="1" t="s">
        <v>25</v>
      </c>
      <c r="K540" t="s">
        <v>26</v>
      </c>
      <c r="L540" t="s">
        <v>27</v>
      </c>
      <c r="M540" s="15" t="s">
        <v>28</v>
      </c>
      <c r="N540" s="42" t="s">
        <v>300</v>
      </c>
      <c r="O540" s="7">
        <v>65.53</v>
      </c>
      <c r="P540" s="7">
        <v>55.83</v>
      </c>
      <c r="Q540" s="9">
        <v>0.85197619410956804</v>
      </c>
      <c r="R540" s="14"/>
      <c r="X540" s="5"/>
    </row>
    <row r="541" spans="1:24" x14ac:dyDescent="0.25">
      <c r="A541" s="5" t="s">
        <v>21</v>
      </c>
      <c r="B541" s="1" t="s">
        <v>244</v>
      </c>
      <c r="C541" t="s">
        <v>245</v>
      </c>
      <c r="D541" s="11" t="s">
        <v>24</v>
      </c>
      <c r="E541" s="1" t="s">
        <v>25</v>
      </c>
      <c r="K541" t="s">
        <v>26</v>
      </c>
      <c r="L541" t="s">
        <v>27</v>
      </c>
      <c r="M541" s="15" t="s">
        <v>28</v>
      </c>
      <c r="N541" s="42" t="s">
        <v>301</v>
      </c>
      <c r="O541" s="7">
        <v>68.77</v>
      </c>
      <c r="P541" s="7">
        <v>59.87</v>
      </c>
      <c r="Q541" s="9">
        <v>0.87058310309728082</v>
      </c>
      <c r="R541" s="14"/>
      <c r="X541" s="5"/>
    </row>
    <row r="542" spans="1:24" x14ac:dyDescent="0.25">
      <c r="A542" s="18" t="s">
        <v>21</v>
      </c>
      <c r="B542" s="19" t="s">
        <v>244</v>
      </c>
      <c r="C542" s="16" t="s">
        <v>245</v>
      </c>
      <c r="D542" s="20" t="s">
        <v>24</v>
      </c>
      <c r="E542" s="19" t="s">
        <v>25</v>
      </c>
      <c r="F542" s="16"/>
      <c r="G542" s="16"/>
      <c r="H542" s="16"/>
      <c r="I542" s="16"/>
      <c r="J542" s="18"/>
      <c r="K542" s="16" t="s">
        <v>26</v>
      </c>
      <c r="L542" s="16" t="s">
        <v>27</v>
      </c>
      <c r="M542" s="21" t="s">
        <v>28</v>
      </c>
      <c r="N542" s="43" t="s">
        <v>302</v>
      </c>
      <c r="O542" s="17">
        <v>65.819999999999993</v>
      </c>
      <c r="P542" s="17">
        <v>52.959999999999994</v>
      </c>
      <c r="Q542" s="22">
        <v>0.80461865694317836</v>
      </c>
      <c r="R542" s="23"/>
      <c r="S542" s="18"/>
      <c r="T542" s="16"/>
      <c r="U542" s="16"/>
      <c r="V542" s="16"/>
      <c r="W542" s="16"/>
      <c r="X542" s="18"/>
    </row>
    <row r="543" spans="1:24" x14ac:dyDescent="0.25">
      <c r="A543" s="5" t="s">
        <v>324</v>
      </c>
      <c r="B543" s="1"/>
      <c r="C543" t="s">
        <v>325</v>
      </c>
      <c r="D543" s="11" t="s">
        <v>326</v>
      </c>
      <c r="E543" s="1" t="s">
        <v>25</v>
      </c>
      <c r="K543" t="s">
        <v>26</v>
      </c>
      <c r="L543" t="s">
        <v>27</v>
      </c>
      <c r="M543" s="15" t="s">
        <v>28</v>
      </c>
      <c r="N543" s="42"/>
      <c r="O543" s="7">
        <v>83.49</v>
      </c>
      <c r="P543" s="7">
        <v>83.464952999999994</v>
      </c>
      <c r="Q543" s="9">
        <v>0.99970000000000003</v>
      </c>
      <c r="R543" s="14"/>
      <c r="X543" s="5"/>
    </row>
    <row r="544" spans="1:24" x14ac:dyDescent="0.25">
      <c r="A544" s="18" t="s">
        <v>324</v>
      </c>
      <c r="B544" s="19"/>
      <c r="C544" s="16" t="s">
        <v>325</v>
      </c>
      <c r="D544" s="20" t="s">
        <v>326</v>
      </c>
      <c r="E544" s="19" t="s">
        <v>25</v>
      </c>
      <c r="F544" s="16"/>
      <c r="G544" s="16"/>
      <c r="H544" s="16"/>
      <c r="I544" s="16"/>
      <c r="J544" s="18"/>
      <c r="K544" s="16" t="s">
        <v>26</v>
      </c>
      <c r="L544" s="16" t="s">
        <v>27</v>
      </c>
      <c r="M544" s="21" t="s">
        <v>28</v>
      </c>
      <c r="N544" s="43"/>
      <c r="O544" s="17">
        <v>73.28</v>
      </c>
      <c r="P544" s="17">
        <v>73.236031999999994</v>
      </c>
      <c r="Q544" s="22">
        <v>0.99939999999999996</v>
      </c>
      <c r="R544" s="23"/>
      <c r="S544" s="18"/>
      <c r="T544" s="16"/>
      <c r="U544" s="16"/>
      <c r="V544" s="16"/>
      <c r="W544" s="16"/>
      <c r="X544" s="18"/>
    </row>
    <row r="545" spans="1:24" x14ac:dyDescent="0.25">
      <c r="A545" s="5" t="s">
        <v>327</v>
      </c>
      <c r="B545" s="1" t="s">
        <v>328</v>
      </c>
      <c r="C545" t="s">
        <v>329</v>
      </c>
      <c r="D545" s="11" t="s">
        <v>330</v>
      </c>
      <c r="E545" s="1" t="s">
        <v>25</v>
      </c>
      <c r="K545" t="s">
        <v>331</v>
      </c>
      <c r="L545" t="s">
        <v>27</v>
      </c>
      <c r="M545" s="15" t="s">
        <v>332</v>
      </c>
      <c r="N545" s="42" t="s">
        <v>333</v>
      </c>
      <c r="O545" s="7">
        <v>55.7</v>
      </c>
      <c r="P545" s="7">
        <v>55.4</v>
      </c>
      <c r="Q545" s="9">
        <v>0.99461400359066421</v>
      </c>
      <c r="R545" s="14"/>
      <c r="X545" s="5"/>
    </row>
    <row r="546" spans="1:24" x14ac:dyDescent="0.25">
      <c r="A546" s="5" t="s">
        <v>327</v>
      </c>
      <c r="B546" s="1" t="s">
        <v>328</v>
      </c>
      <c r="C546" t="s">
        <v>329</v>
      </c>
      <c r="D546" s="11" t="s">
        <v>330</v>
      </c>
      <c r="E546" s="1" t="s">
        <v>25</v>
      </c>
      <c r="K546" t="s">
        <v>331</v>
      </c>
      <c r="L546" t="s">
        <v>27</v>
      </c>
      <c r="M546" s="15" t="s">
        <v>332</v>
      </c>
      <c r="N546" s="42" t="s">
        <v>333</v>
      </c>
      <c r="O546" s="7">
        <v>56.4</v>
      </c>
      <c r="P546" s="7">
        <v>56.4</v>
      </c>
      <c r="Q546" s="9">
        <v>1</v>
      </c>
      <c r="R546" s="14"/>
      <c r="X546" s="5"/>
    </row>
    <row r="547" spans="1:24" x14ac:dyDescent="0.25">
      <c r="A547" s="5" t="s">
        <v>327</v>
      </c>
      <c r="B547" s="1" t="s">
        <v>328</v>
      </c>
      <c r="C547" t="s">
        <v>329</v>
      </c>
      <c r="D547" s="11" t="s">
        <v>330</v>
      </c>
      <c r="E547" s="1" t="s">
        <v>25</v>
      </c>
      <c r="K547" t="s">
        <v>331</v>
      </c>
      <c r="L547" t="s">
        <v>27</v>
      </c>
      <c r="M547" s="15" t="s">
        <v>332</v>
      </c>
      <c r="N547" s="42" t="s">
        <v>333</v>
      </c>
      <c r="O547" s="7">
        <v>52.3</v>
      </c>
      <c r="P547" s="7">
        <v>52.2</v>
      </c>
      <c r="Q547" s="9">
        <v>0.99808795411089879</v>
      </c>
      <c r="R547" s="14"/>
      <c r="X547" s="5"/>
    </row>
    <row r="548" spans="1:24" x14ac:dyDescent="0.25">
      <c r="A548" s="5" t="s">
        <v>327</v>
      </c>
      <c r="B548" s="1" t="s">
        <v>328</v>
      </c>
      <c r="C548" t="s">
        <v>329</v>
      </c>
      <c r="D548" s="11" t="s">
        <v>330</v>
      </c>
      <c r="E548" s="1" t="s">
        <v>25</v>
      </c>
      <c r="K548" t="s">
        <v>331</v>
      </c>
      <c r="L548" t="s">
        <v>27</v>
      </c>
      <c r="M548" s="15" t="s">
        <v>332</v>
      </c>
      <c r="N548" s="42" t="s">
        <v>333</v>
      </c>
      <c r="O548" s="7">
        <v>58.8</v>
      </c>
      <c r="P548" s="7">
        <v>58.9</v>
      </c>
      <c r="Q548" s="9">
        <v>1.0017006802721089</v>
      </c>
      <c r="R548" s="14"/>
      <c r="X548" s="5"/>
    </row>
    <row r="549" spans="1:24" x14ac:dyDescent="0.25">
      <c r="A549" s="18" t="s">
        <v>327</v>
      </c>
      <c r="B549" s="19" t="s">
        <v>328</v>
      </c>
      <c r="C549" s="16" t="s">
        <v>329</v>
      </c>
      <c r="D549" s="20" t="s">
        <v>330</v>
      </c>
      <c r="E549" s="19" t="s">
        <v>25</v>
      </c>
      <c r="F549" s="16"/>
      <c r="G549" s="16"/>
      <c r="H549" s="16"/>
      <c r="I549" s="16"/>
      <c r="J549" s="18"/>
      <c r="K549" s="16" t="s">
        <v>331</v>
      </c>
      <c r="L549" s="16" t="s">
        <v>27</v>
      </c>
      <c r="M549" s="21" t="s">
        <v>332</v>
      </c>
      <c r="N549" s="43" t="s">
        <v>333</v>
      </c>
      <c r="O549" s="17">
        <v>57.4</v>
      </c>
      <c r="P549" s="17">
        <v>57.1</v>
      </c>
      <c r="Q549" s="22">
        <v>0.99477351916376311</v>
      </c>
      <c r="R549" s="23"/>
      <c r="S549" s="18"/>
      <c r="T549" s="16"/>
      <c r="U549" s="16"/>
      <c r="V549" s="16"/>
      <c r="W549" s="16"/>
      <c r="X549" s="18"/>
    </row>
    <row r="550" spans="1:24" x14ac:dyDescent="0.25">
      <c r="A550" s="5" t="s">
        <v>327</v>
      </c>
      <c r="B550" s="1" t="s">
        <v>334</v>
      </c>
      <c r="D550" s="11" t="s">
        <v>330</v>
      </c>
      <c r="E550" s="1" t="s">
        <v>25</v>
      </c>
      <c r="K550" t="s">
        <v>331</v>
      </c>
      <c r="L550" t="s">
        <v>27</v>
      </c>
      <c r="M550" s="15" t="s">
        <v>332</v>
      </c>
      <c r="N550" s="42" t="s">
        <v>335</v>
      </c>
      <c r="O550" s="7">
        <v>10.3</v>
      </c>
      <c r="P550" s="7">
        <v>9.4</v>
      </c>
      <c r="Q550" s="9">
        <v>0.9126213592233009</v>
      </c>
      <c r="R550" s="14"/>
      <c r="X550" s="5"/>
    </row>
    <row r="551" spans="1:24" x14ac:dyDescent="0.25">
      <c r="A551" s="5" t="s">
        <v>327</v>
      </c>
      <c r="B551" s="1" t="s">
        <v>334</v>
      </c>
      <c r="D551" s="11" t="s">
        <v>330</v>
      </c>
      <c r="E551" s="1" t="s">
        <v>25</v>
      </c>
      <c r="K551" t="s">
        <v>331</v>
      </c>
      <c r="L551" t="s">
        <v>27</v>
      </c>
      <c r="M551" s="15" t="s">
        <v>332</v>
      </c>
      <c r="N551" s="42" t="s">
        <v>335</v>
      </c>
      <c r="O551" s="7">
        <v>9.6</v>
      </c>
      <c r="P551" s="7">
        <v>8.8000000000000007</v>
      </c>
      <c r="Q551" s="9">
        <v>0.91666666666666674</v>
      </c>
      <c r="R551" s="14"/>
      <c r="X551" s="5"/>
    </row>
    <row r="552" spans="1:24" x14ac:dyDescent="0.25">
      <c r="A552" s="5" t="s">
        <v>327</v>
      </c>
      <c r="B552" s="1" t="s">
        <v>334</v>
      </c>
      <c r="D552" s="11" t="s">
        <v>330</v>
      </c>
      <c r="E552" s="1" t="s">
        <v>25</v>
      </c>
      <c r="K552" t="s">
        <v>331</v>
      </c>
      <c r="L552" t="s">
        <v>27</v>
      </c>
      <c r="M552" s="15" t="s">
        <v>332</v>
      </c>
      <c r="N552" s="42" t="s">
        <v>335</v>
      </c>
      <c r="O552" s="7">
        <v>27.2</v>
      </c>
      <c r="P552" s="7">
        <v>26.5</v>
      </c>
      <c r="Q552" s="9">
        <v>0.97426470588235292</v>
      </c>
      <c r="R552" s="14"/>
      <c r="X552" s="5"/>
    </row>
    <row r="553" spans="1:24" x14ac:dyDescent="0.25">
      <c r="A553" s="18" t="s">
        <v>327</v>
      </c>
      <c r="B553" s="19" t="s">
        <v>334</v>
      </c>
      <c r="C553" s="16"/>
      <c r="D553" s="20" t="s">
        <v>330</v>
      </c>
      <c r="E553" s="19" t="s">
        <v>25</v>
      </c>
      <c r="F553" s="16"/>
      <c r="G553" s="16"/>
      <c r="H553" s="16"/>
      <c r="I553" s="16"/>
      <c r="J553" s="18"/>
      <c r="K553" s="16" t="s">
        <v>331</v>
      </c>
      <c r="L553" s="16" t="s">
        <v>27</v>
      </c>
      <c r="M553" s="21" t="s">
        <v>332</v>
      </c>
      <c r="N553" s="43" t="s">
        <v>335</v>
      </c>
      <c r="O553" s="17">
        <v>24.1</v>
      </c>
      <c r="P553" s="17">
        <v>23.3</v>
      </c>
      <c r="Q553" s="22">
        <v>0.96680497925311204</v>
      </c>
      <c r="R553" s="23"/>
      <c r="S553" s="18"/>
      <c r="T553" s="16"/>
      <c r="U553" s="16"/>
      <c r="V553" s="16"/>
      <c r="W553" s="16"/>
      <c r="X553" s="18"/>
    </row>
    <row r="554" spans="1:24" x14ac:dyDescent="0.25">
      <c r="A554" s="5" t="s">
        <v>336</v>
      </c>
      <c r="B554" s="1" t="s">
        <v>337</v>
      </c>
      <c r="E554" s="1" t="s">
        <v>338</v>
      </c>
      <c r="K554" t="s">
        <v>331</v>
      </c>
      <c r="L554" t="s">
        <v>27</v>
      </c>
      <c r="M554" s="15" t="s">
        <v>332</v>
      </c>
      <c r="N554" s="42" t="s">
        <v>339</v>
      </c>
      <c r="O554" s="7">
        <v>23.069631324271384</v>
      </c>
      <c r="P554" s="7">
        <v>22.66545707234944</v>
      </c>
      <c r="Q554" s="9">
        <v>0.98248024659602096</v>
      </c>
      <c r="R554" s="14"/>
      <c r="X554" s="5"/>
    </row>
    <row r="555" spans="1:24" x14ac:dyDescent="0.25">
      <c r="A555" s="5" t="s">
        <v>336</v>
      </c>
      <c r="B555" s="1" t="s">
        <v>337</v>
      </c>
      <c r="E555" s="1" t="s">
        <v>338</v>
      </c>
      <c r="K555" t="s">
        <v>331</v>
      </c>
      <c r="L555" t="s">
        <v>27</v>
      </c>
      <c r="M555" s="15" t="s">
        <v>332</v>
      </c>
      <c r="N555" s="42" t="s">
        <v>340</v>
      </c>
      <c r="O555" s="7">
        <v>22.973048754893441</v>
      </c>
      <c r="P555" s="7">
        <v>21.350658065555329</v>
      </c>
      <c r="Q555" s="9">
        <v>0.92937852060264625</v>
      </c>
      <c r="R555" s="14"/>
      <c r="X555" s="5"/>
    </row>
    <row r="556" spans="1:24" x14ac:dyDescent="0.25">
      <c r="A556" s="5" t="s">
        <v>336</v>
      </c>
      <c r="B556" s="1" t="s">
        <v>337</v>
      </c>
      <c r="E556" s="1" t="s">
        <v>338</v>
      </c>
      <c r="K556" t="s">
        <v>331</v>
      </c>
      <c r="L556" t="s">
        <v>27</v>
      </c>
      <c r="M556" s="15" t="s">
        <v>332</v>
      </c>
      <c r="N556" s="42" t="s">
        <v>341</v>
      </c>
      <c r="O556" s="7">
        <v>46.323998801795142</v>
      </c>
      <c r="P556" s="7">
        <v>45.260602934515532</v>
      </c>
      <c r="Q556" s="9">
        <v>0.97704438531247007</v>
      </c>
      <c r="R556" s="14"/>
      <c r="X556" s="5"/>
    </row>
    <row r="557" spans="1:24" x14ac:dyDescent="0.25">
      <c r="A557" s="5" t="s">
        <v>336</v>
      </c>
      <c r="B557" s="1" t="s">
        <v>337</v>
      </c>
      <c r="E557" s="1" t="s">
        <v>338</v>
      </c>
      <c r="K557" t="s">
        <v>331</v>
      </c>
      <c r="L557" t="s">
        <v>27</v>
      </c>
      <c r="M557" s="15" t="s">
        <v>332</v>
      </c>
      <c r="N557" s="42" t="s">
        <v>342</v>
      </c>
      <c r="O557" s="7">
        <v>41.417745499148303</v>
      </c>
      <c r="P557" s="7">
        <v>41.446634004247038</v>
      </c>
      <c r="Q557" s="9">
        <v>1.0006974910090007</v>
      </c>
      <c r="R557" s="14"/>
      <c r="X557" s="5"/>
    </row>
    <row r="558" spans="1:24" x14ac:dyDescent="0.25">
      <c r="A558" s="5" t="s">
        <v>336</v>
      </c>
      <c r="B558" s="1" t="s">
        <v>337</v>
      </c>
      <c r="E558" s="1" t="s">
        <v>338</v>
      </c>
      <c r="K558" t="s">
        <v>331</v>
      </c>
      <c r="L558" t="s">
        <v>27</v>
      </c>
      <c r="M558" s="15" t="s">
        <v>332</v>
      </c>
      <c r="N558" s="42" t="s">
        <v>343</v>
      </c>
      <c r="O558" s="7">
        <v>46.743219760595842</v>
      </c>
      <c r="P558" s="7">
        <v>46.365292717241644</v>
      </c>
      <c r="Q558" s="9">
        <v>0.99191482646489004</v>
      </c>
      <c r="R558" s="14"/>
      <c r="X558" s="5"/>
    </row>
    <row r="559" spans="1:24" x14ac:dyDescent="0.25">
      <c r="A559" s="5" t="s">
        <v>336</v>
      </c>
      <c r="B559" s="1" t="s">
        <v>337</v>
      </c>
      <c r="E559" s="1" t="s">
        <v>338</v>
      </c>
      <c r="K559" t="s">
        <v>331</v>
      </c>
      <c r="L559" t="s">
        <v>27</v>
      </c>
      <c r="M559" s="15" t="s">
        <v>332</v>
      </c>
      <c r="N559" s="42" t="s">
        <v>344</v>
      </c>
      <c r="O559" s="7">
        <v>44.162443805385308</v>
      </c>
      <c r="P559" s="7">
        <v>43.769793110374472</v>
      </c>
      <c r="Q559" s="9">
        <v>0.99110894549356987</v>
      </c>
      <c r="R559" s="14"/>
      <c r="X559" s="5"/>
    </row>
    <row r="560" spans="1:24" x14ac:dyDescent="0.25">
      <c r="A560" s="5" t="s">
        <v>336</v>
      </c>
      <c r="B560" s="1" t="s">
        <v>337</v>
      </c>
      <c r="E560" s="1" t="s">
        <v>338</v>
      </c>
      <c r="K560" t="s">
        <v>331</v>
      </c>
      <c r="L560" t="s">
        <v>27</v>
      </c>
      <c r="M560" s="15" t="s">
        <v>332</v>
      </c>
      <c r="N560" s="42" t="s">
        <v>345</v>
      </c>
      <c r="O560" s="7">
        <v>45.35876710454508</v>
      </c>
      <c r="P560" s="7">
        <v>45.178159861685273</v>
      </c>
      <c r="Q560" s="9">
        <v>0.99601825061859517</v>
      </c>
      <c r="R560" s="14"/>
      <c r="X560" s="5"/>
    </row>
    <row r="561" spans="1:24" x14ac:dyDescent="0.25">
      <c r="A561" s="5" t="s">
        <v>336</v>
      </c>
      <c r="B561" s="1" t="s">
        <v>337</v>
      </c>
      <c r="E561" s="1" t="s">
        <v>338</v>
      </c>
      <c r="K561" t="s">
        <v>331</v>
      </c>
      <c r="L561" t="s">
        <v>27</v>
      </c>
      <c r="M561" s="15" t="s">
        <v>332</v>
      </c>
      <c r="N561" s="42" t="s">
        <v>346</v>
      </c>
      <c r="O561" s="7">
        <v>43.933664600078373</v>
      </c>
      <c r="P561" s="7">
        <v>43.724993395462306</v>
      </c>
      <c r="Q561" s="9">
        <v>0.99525031188462032</v>
      </c>
      <c r="R561" s="14"/>
      <c r="X561" s="5"/>
    </row>
    <row r="562" spans="1:24" x14ac:dyDescent="0.25">
      <c r="A562" s="5" t="s">
        <v>336</v>
      </c>
      <c r="B562" s="1" t="s">
        <v>337</v>
      </c>
      <c r="E562" s="1" t="s">
        <v>338</v>
      </c>
      <c r="K562" t="s">
        <v>331</v>
      </c>
      <c r="L562" t="s">
        <v>27</v>
      </c>
      <c r="M562" s="15" t="s">
        <v>332</v>
      </c>
      <c r="N562" s="42" t="s">
        <v>347</v>
      </c>
      <c r="O562" s="7">
        <v>44.461712897662984</v>
      </c>
      <c r="P562" s="7">
        <v>44.18593167909404</v>
      </c>
      <c r="Q562" s="9">
        <v>0.99379733256782732</v>
      </c>
      <c r="R562" s="14"/>
      <c r="X562" s="5"/>
    </row>
    <row r="563" spans="1:24" x14ac:dyDescent="0.25">
      <c r="A563" s="5" t="s">
        <v>336</v>
      </c>
      <c r="B563" s="1" t="s">
        <v>337</v>
      </c>
      <c r="E563" s="1" t="s">
        <v>338</v>
      </c>
      <c r="K563" t="s">
        <v>331</v>
      </c>
      <c r="L563" t="s">
        <v>27</v>
      </c>
      <c r="M563" s="15" t="s">
        <v>332</v>
      </c>
      <c r="N563" s="42" t="s">
        <v>348</v>
      </c>
      <c r="O563" s="7">
        <v>45.492001672100294</v>
      </c>
      <c r="P563" s="7">
        <v>45.251519838261714</v>
      </c>
      <c r="Q563" s="9">
        <v>0.99471375571530274</v>
      </c>
      <c r="R563" s="14"/>
      <c r="X563" s="5"/>
    </row>
    <row r="564" spans="1:24" x14ac:dyDescent="0.25">
      <c r="A564" s="18" t="s">
        <v>336</v>
      </c>
      <c r="B564" s="19" t="s">
        <v>337</v>
      </c>
      <c r="C564" s="16"/>
      <c r="D564" s="18"/>
      <c r="E564" s="19" t="s">
        <v>338</v>
      </c>
      <c r="F564" s="16"/>
      <c r="G564" s="16"/>
      <c r="H564" s="16"/>
      <c r="I564" s="16"/>
      <c r="J564" s="18"/>
      <c r="K564" s="16" t="s">
        <v>331</v>
      </c>
      <c r="L564" s="16" t="s">
        <v>27</v>
      </c>
      <c r="M564" s="21" t="s">
        <v>332</v>
      </c>
      <c r="N564" s="43" t="s">
        <v>349</v>
      </c>
      <c r="O564" s="17">
        <v>44.999439729869614</v>
      </c>
      <c r="P564" s="17">
        <v>44.67081636064988</v>
      </c>
      <c r="Q564" s="22">
        <v>0.99269716753825266</v>
      </c>
      <c r="R564" s="23"/>
      <c r="S564" s="18"/>
      <c r="T564" s="16"/>
      <c r="U564" s="16"/>
      <c r="V564" s="16"/>
      <c r="W564" s="16"/>
      <c r="X564" s="18"/>
    </row>
    <row r="565" spans="1:24" x14ac:dyDescent="0.25">
      <c r="A565" s="5" t="s">
        <v>336</v>
      </c>
      <c r="B565" s="1" t="s">
        <v>22</v>
      </c>
      <c r="E565" s="1" t="s">
        <v>25</v>
      </c>
      <c r="K565" t="s">
        <v>331</v>
      </c>
      <c r="L565" t="s">
        <v>27</v>
      </c>
      <c r="M565" s="15" t="s">
        <v>332</v>
      </c>
      <c r="N565" s="42" t="s">
        <v>350</v>
      </c>
      <c r="O565" s="7">
        <v>49.39</v>
      </c>
      <c r="P565" s="7">
        <v>50.14</v>
      </c>
      <c r="Q565" s="9">
        <v>1.0151852601741242</v>
      </c>
      <c r="R565" s="14"/>
      <c r="X565" s="5"/>
    </row>
    <row r="566" spans="1:24" x14ac:dyDescent="0.25">
      <c r="A566" s="5" t="s">
        <v>336</v>
      </c>
      <c r="B566" s="1" t="s">
        <v>22</v>
      </c>
      <c r="E566" s="1" t="s">
        <v>25</v>
      </c>
      <c r="K566" t="s">
        <v>331</v>
      </c>
      <c r="L566" t="s">
        <v>27</v>
      </c>
      <c r="M566" s="15" t="s">
        <v>332</v>
      </c>
      <c r="N566" s="42" t="s">
        <v>351</v>
      </c>
      <c r="O566" s="7">
        <v>71.95</v>
      </c>
      <c r="P566" s="7">
        <v>72.87</v>
      </c>
      <c r="Q566" s="9">
        <v>1.012786657400973</v>
      </c>
      <c r="R566" s="14"/>
      <c r="X566" s="5"/>
    </row>
    <row r="567" spans="1:24" x14ac:dyDescent="0.25">
      <c r="A567" s="5" t="s">
        <v>336</v>
      </c>
      <c r="B567" s="1" t="s">
        <v>22</v>
      </c>
      <c r="E567" s="1" t="s">
        <v>25</v>
      </c>
      <c r="K567" t="s">
        <v>331</v>
      </c>
      <c r="L567" t="s">
        <v>27</v>
      </c>
      <c r="M567" s="15" t="s">
        <v>332</v>
      </c>
      <c r="N567" s="42" t="s">
        <v>352</v>
      </c>
      <c r="O567" s="7">
        <v>58.7</v>
      </c>
      <c r="P567" s="7">
        <v>59.9</v>
      </c>
      <c r="Q567" s="9">
        <v>1.020442930153322</v>
      </c>
      <c r="R567" s="14"/>
      <c r="X567" s="5"/>
    </row>
    <row r="568" spans="1:24" x14ac:dyDescent="0.25">
      <c r="A568" s="5" t="s">
        <v>336</v>
      </c>
      <c r="B568" s="1" t="s">
        <v>22</v>
      </c>
      <c r="E568" s="1" t="s">
        <v>25</v>
      </c>
      <c r="K568" t="s">
        <v>331</v>
      </c>
      <c r="L568" t="s">
        <v>27</v>
      </c>
      <c r="M568" s="15" t="s">
        <v>332</v>
      </c>
      <c r="N568" s="42" t="s">
        <v>353</v>
      </c>
      <c r="O568" s="7">
        <v>62.3</v>
      </c>
      <c r="P568" s="7">
        <v>63.18</v>
      </c>
      <c r="Q568" s="9">
        <v>1.0141252006420547</v>
      </c>
      <c r="R568" s="14"/>
      <c r="X568" s="5"/>
    </row>
    <row r="569" spans="1:24" x14ac:dyDescent="0.25">
      <c r="A569" s="5" t="s">
        <v>336</v>
      </c>
      <c r="B569" s="1" t="s">
        <v>22</v>
      </c>
      <c r="E569" s="1" t="s">
        <v>25</v>
      </c>
      <c r="K569" t="s">
        <v>331</v>
      </c>
      <c r="L569" t="s">
        <v>27</v>
      </c>
      <c r="M569" s="15" t="s">
        <v>332</v>
      </c>
      <c r="N569" s="42" t="s">
        <v>354</v>
      </c>
      <c r="O569" s="7">
        <v>80.5</v>
      </c>
      <c r="P569" s="7">
        <v>81.239999999999995</v>
      </c>
      <c r="Q569" s="9">
        <v>1.0091925465838509</v>
      </c>
      <c r="R569" s="14"/>
      <c r="X569" s="5"/>
    </row>
    <row r="570" spans="1:24" x14ac:dyDescent="0.25">
      <c r="A570" s="18" t="s">
        <v>336</v>
      </c>
      <c r="B570" s="25" t="s">
        <v>22</v>
      </c>
      <c r="C570" s="16"/>
      <c r="D570" s="18"/>
      <c r="E570" s="19" t="s">
        <v>25</v>
      </c>
      <c r="F570" s="16"/>
      <c r="G570" s="16"/>
      <c r="H570" s="16"/>
      <c r="I570" s="16"/>
      <c r="J570" s="18"/>
      <c r="K570" s="16" t="s">
        <v>331</v>
      </c>
      <c r="L570" s="16" t="s">
        <v>27</v>
      </c>
      <c r="M570" s="21" t="s">
        <v>332</v>
      </c>
      <c r="N570" s="43" t="s">
        <v>355</v>
      </c>
      <c r="O570" s="17">
        <v>66.05</v>
      </c>
      <c r="P570" s="17">
        <v>68.95</v>
      </c>
      <c r="Q570" s="22">
        <v>1.0439061317183953</v>
      </c>
      <c r="R570" s="23"/>
      <c r="S570" s="18"/>
      <c r="T570" s="16"/>
      <c r="U570" s="16"/>
      <c r="V570" s="16"/>
      <c r="W570" s="16"/>
      <c r="X570" s="18"/>
    </row>
    <row r="571" spans="1:24" x14ac:dyDescent="0.25">
      <c r="A571" s="5" t="s">
        <v>324</v>
      </c>
      <c r="B571" s="1"/>
      <c r="D571" s="11" t="s">
        <v>326</v>
      </c>
      <c r="E571" s="1" t="s">
        <v>25</v>
      </c>
      <c r="K571" t="s">
        <v>331</v>
      </c>
      <c r="L571" t="s">
        <v>27</v>
      </c>
      <c r="M571" s="15" t="s">
        <v>332</v>
      </c>
      <c r="N571" s="42"/>
      <c r="O571" s="7">
        <v>44.47</v>
      </c>
      <c r="P571" s="7">
        <v>41.232584000000003</v>
      </c>
      <c r="Q571" s="9">
        <v>0.92720000000000002</v>
      </c>
      <c r="R571" s="14"/>
      <c r="X571" s="5"/>
    </row>
    <row r="572" spans="1:24" x14ac:dyDescent="0.25">
      <c r="A572" s="5" t="s">
        <v>324</v>
      </c>
      <c r="B572" s="1"/>
      <c r="D572" s="11" t="s">
        <v>326</v>
      </c>
      <c r="E572" s="1" t="s">
        <v>25</v>
      </c>
      <c r="K572" t="s">
        <v>331</v>
      </c>
      <c r="L572" t="s">
        <v>27</v>
      </c>
      <c r="M572" s="15" t="s">
        <v>332</v>
      </c>
      <c r="N572" s="42"/>
      <c r="O572" s="7">
        <v>46</v>
      </c>
      <c r="P572" s="7">
        <v>45.388199999999998</v>
      </c>
      <c r="Q572" s="9">
        <v>0.98670000000000002</v>
      </c>
      <c r="R572" s="14"/>
      <c r="X572" s="5"/>
    </row>
    <row r="573" spans="1:24" x14ac:dyDescent="0.25">
      <c r="A573" s="18" t="s">
        <v>324</v>
      </c>
      <c r="B573" s="19"/>
      <c r="C573" s="16"/>
      <c r="D573" s="20" t="s">
        <v>326</v>
      </c>
      <c r="E573" s="19" t="s">
        <v>25</v>
      </c>
      <c r="F573" s="16"/>
      <c r="G573" s="16"/>
      <c r="H573" s="16"/>
      <c r="I573" s="16"/>
      <c r="J573" s="18"/>
      <c r="K573" s="16" t="s">
        <v>331</v>
      </c>
      <c r="L573" s="16" t="s">
        <v>27</v>
      </c>
      <c r="M573" s="21" t="s">
        <v>332</v>
      </c>
      <c r="N573" s="43"/>
      <c r="O573" s="17">
        <v>18.02</v>
      </c>
      <c r="P573" s="17">
        <v>17.174862000000001</v>
      </c>
      <c r="Q573" s="22">
        <v>0.95310000000000006</v>
      </c>
      <c r="R573" s="23"/>
      <c r="S573" s="18"/>
      <c r="T573" s="16"/>
      <c r="U573" s="16"/>
      <c r="V573" s="16"/>
      <c r="W573" s="16"/>
      <c r="X573" s="18"/>
    </row>
    <row r="574" spans="1:24" x14ac:dyDescent="0.25">
      <c r="A574" s="5" t="s">
        <v>356</v>
      </c>
      <c r="B574" s="1" t="s">
        <v>357</v>
      </c>
      <c r="C574" t="s">
        <v>358</v>
      </c>
      <c r="D574" s="11" t="s">
        <v>359</v>
      </c>
      <c r="E574" s="1" t="s">
        <v>360</v>
      </c>
      <c r="K574" t="s">
        <v>361</v>
      </c>
      <c r="L574" t="s">
        <v>27</v>
      </c>
      <c r="M574" s="15" t="s">
        <v>28</v>
      </c>
      <c r="N574" s="42" t="s">
        <v>362</v>
      </c>
      <c r="O574" s="7">
        <v>7.5</v>
      </c>
      <c r="P574" s="7"/>
      <c r="Q574" s="9"/>
      <c r="R574" s="14"/>
      <c r="X574" s="5"/>
    </row>
    <row r="575" spans="1:24" x14ac:dyDescent="0.25">
      <c r="A575" s="5" t="s">
        <v>356</v>
      </c>
      <c r="B575" s="1" t="s">
        <v>357</v>
      </c>
      <c r="C575" t="s">
        <v>358</v>
      </c>
      <c r="D575" s="11" t="s">
        <v>359</v>
      </c>
      <c r="E575" s="1" t="s">
        <v>360</v>
      </c>
      <c r="K575" t="s">
        <v>361</v>
      </c>
      <c r="L575" t="s">
        <v>27</v>
      </c>
      <c r="M575" s="15" t="s">
        <v>28</v>
      </c>
      <c r="N575" s="42" t="s">
        <v>363</v>
      </c>
      <c r="O575" s="7">
        <v>2.4</v>
      </c>
      <c r="P575" s="7"/>
      <c r="Q575" s="9"/>
      <c r="R575" s="14"/>
      <c r="X575" s="5"/>
    </row>
    <row r="576" spans="1:24" x14ac:dyDescent="0.25">
      <c r="A576" s="5" t="s">
        <v>356</v>
      </c>
      <c r="B576" s="1" t="s">
        <v>357</v>
      </c>
      <c r="C576" t="s">
        <v>358</v>
      </c>
      <c r="D576" s="11" t="s">
        <v>359</v>
      </c>
      <c r="E576" s="1" t="s">
        <v>360</v>
      </c>
      <c r="K576" t="s">
        <v>361</v>
      </c>
      <c r="L576" t="s">
        <v>27</v>
      </c>
      <c r="M576" s="15" t="s">
        <v>28</v>
      </c>
      <c r="N576" s="42" t="s">
        <v>364</v>
      </c>
      <c r="O576" s="7">
        <v>5.8</v>
      </c>
      <c r="P576" s="7"/>
      <c r="Q576" s="9"/>
      <c r="R576" s="14"/>
      <c r="X576" s="5"/>
    </row>
    <row r="577" spans="1:24" x14ac:dyDescent="0.25">
      <c r="A577" s="5" t="s">
        <v>356</v>
      </c>
      <c r="B577" s="1" t="s">
        <v>357</v>
      </c>
      <c r="C577" t="s">
        <v>358</v>
      </c>
      <c r="D577" s="11" t="s">
        <v>359</v>
      </c>
      <c r="E577" s="1" t="s">
        <v>360</v>
      </c>
      <c r="K577" t="s">
        <v>361</v>
      </c>
      <c r="L577" t="s">
        <v>27</v>
      </c>
      <c r="M577" s="15" t="s">
        <v>28</v>
      </c>
      <c r="N577" s="42" t="s">
        <v>365</v>
      </c>
      <c r="O577" s="7">
        <v>9.6</v>
      </c>
      <c r="P577" s="7"/>
      <c r="Q577" s="9"/>
      <c r="R577" s="14"/>
      <c r="X577" s="5"/>
    </row>
    <row r="578" spans="1:24" x14ac:dyDescent="0.25">
      <c r="A578" s="5" t="s">
        <v>356</v>
      </c>
      <c r="B578" s="1" t="s">
        <v>357</v>
      </c>
      <c r="C578" t="s">
        <v>358</v>
      </c>
      <c r="D578" s="11" t="s">
        <v>359</v>
      </c>
      <c r="E578" s="1" t="s">
        <v>360</v>
      </c>
      <c r="K578" t="s">
        <v>361</v>
      </c>
      <c r="L578" t="s">
        <v>27</v>
      </c>
      <c r="M578" s="15" t="s">
        <v>28</v>
      </c>
      <c r="N578" s="42" t="s">
        <v>366</v>
      </c>
      <c r="O578" s="7">
        <v>9.6</v>
      </c>
      <c r="P578" s="7"/>
      <c r="Q578" s="9"/>
      <c r="R578" s="14"/>
      <c r="X578" s="5"/>
    </row>
    <row r="579" spans="1:24" x14ac:dyDescent="0.25">
      <c r="A579" s="5" t="s">
        <v>356</v>
      </c>
      <c r="B579" s="1" t="s">
        <v>357</v>
      </c>
      <c r="C579" t="s">
        <v>358</v>
      </c>
      <c r="D579" s="11" t="s">
        <v>359</v>
      </c>
      <c r="E579" s="1" t="s">
        <v>360</v>
      </c>
      <c r="K579" t="s">
        <v>361</v>
      </c>
      <c r="L579" t="s">
        <v>27</v>
      </c>
      <c r="M579" s="15" t="s">
        <v>28</v>
      </c>
      <c r="N579" s="42" t="s">
        <v>367</v>
      </c>
      <c r="O579" s="7">
        <v>6</v>
      </c>
      <c r="P579" s="7"/>
      <c r="Q579" s="9"/>
      <c r="R579" s="14"/>
      <c r="X579" s="5"/>
    </row>
    <row r="580" spans="1:24" x14ac:dyDescent="0.25">
      <c r="A580" s="5" t="s">
        <v>356</v>
      </c>
      <c r="B580" s="1" t="s">
        <v>357</v>
      </c>
      <c r="C580" t="s">
        <v>358</v>
      </c>
      <c r="D580" s="11" t="s">
        <v>359</v>
      </c>
      <c r="E580" s="1" t="s">
        <v>360</v>
      </c>
      <c r="K580" t="s">
        <v>361</v>
      </c>
      <c r="L580" t="s">
        <v>27</v>
      </c>
      <c r="M580" s="15" t="s">
        <v>28</v>
      </c>
      <c r="N580" s="42" t="s">
        <v>368</v>
      </c>
      <c r="O580" s="7">
        <v>24.8</v>
      </c>
      <c r="P580" s="7"/>
      <c r="Q580" s="9"/>
      <c r="R580" s="14"/>
      <c r="X580" s="5"/>
    </row>
    <row r="581" spans="1:24" x14ac:dyDescent="0.25">
      <c r="A581" s="5" t="s">
        <v>356</v>
      </c>
      <c r="B581" s="1" t="s">
        <v>357</v>
      </c>
      <c r="C581" t="s">
        <v>358</v>
      </c>
      <c r="D581" s="11" t="s">
        <v>359</v>
      </c>
      <c r="E581" s="1" t="s">
        <v>360</v>
      </c>
      <c r="K581" t="s">
        <v>361</v>
      </c>
      <c r="L581" t="s">
        <v>27</v>
      </c>
      <c r="M581" s="15" t="s">
        <v>28</v>
      </c>
      <c r="N581" s="42" t="s">
        <v>369</v>
      </c>
      <c r="O581" s="7">
        <v>12.5</v>
      </c>
      <c r="P581" s="7"/>
      <c r="Q581" s="9"/>
      <c r="R581" s="14"/>
      <c r="X581" s="5"/>
    </row>
    <row r="582" spans="1:24" x14ac:dyDescent="0.25">
      <c r="A582" s="5" t="s">
        <v>356</v>
      </c>
      <c r="B582" s="1" t="s">
        <v>357</v>
      </c>
      <c r="C582" t="s">
        <v>358</v>
      </c>
      <c r="D582" s="11" t="s">
        <v>359</v>
      </c>
      <c r="E582" s="1" t="s">
        <v>360</v>
      </c>
      <c r="K582" t="s">
        <v>361</v>
      </c>
      <c r="L582" t="s">
        <v>27</v>
      </c>
      <c r="M582" s="15" t="s">
        <v>28</v>
      </c>
      <c r="N582" s="42" t="s">
        <v>370</v>
      </c>
      <c r="O582" s="7">
        <v>9</v>
      </c>
      <c r="P582" s="7"/>
      <c r="Q582" s="9"/>
      <c r="R582" s="14"/>
      <c r="X582" s="5"/>
    </row>
    <row r="583" spans="1:24" x14ac:dyDescent="0.25">
      <c r="A583" s="5" t="s">
        <v>356</v>
      </c>
      <c r="B583" s="1" t="s">
        <v>357</v>
      </c>
      <c r="C583" t="s">
        <v>358</v>
      </c>
      <c r="D583" s="11" t="s">
        <v>359</v>
      </c>
      <c r="E583" s="1" t="s">
        <v>360</v>
      </c>
      <c r="K583" t="s">
        <v>361</v>
      </c>
      <c r="L583" t="s">
        <v>27</v>
      </c>
      <c r="M583" s="15" t="s">
        <v>28</v>
      </c>
      <c r="N583" s="42" t="s">
        <v>371</v>
      </c>
      <c r="O583" s="7">
        <v>1.5</v>
      </c>
      <c r="P583" s="7"/>
      <c r="Q583" s="9"/>
      <c r="R583" s="14"/>
      <c r="X583" s="5"/>
    </row>
    <row r="584" spans="1:24" x14ac:dyDescent="0.25">
      <c r="A584" s="5" t="s">
        <v>356</v>
      </c>
      <c r="B584" s="1" t="s">
        <v>357</v>
      </c>
      <c r="C584" t="s">
        <v>358</v>
      </c>
      <c r="D584" s="11" t="s">
        <v>359</v>
      </c>
      <c r="E584" s="1" t="s">
        <v>360</v>
      </c>
      <c r="K584" t="s">
        <v>361</v>
      </c>
      <c r="L584" t="s">
        <v>27</v>
      </c>
      <c r="M584" s="15" t="s">
        <v>28</v>
      </c>
      <c r="N584" s="42" t="s">
        <v>372</v>
      </c>
      <c r="O584" s="7">
        <v>1.1000000000000001</v>
      </c>
      <c r="P584" s="7"/>
      <c r="Q584" s="9"/>
      <c r="R584" s="14"/>
      <c r="X584" s="5"/>
    </row>
    <row r="585" spans="1:24" x14ac:dyDescent="0.25">
      <c r="A585" s="5" t="s">
        <v>356</v>
      </c>
      <c r="B585" s="1" t="s">
        <v>357</v>
      </c>
      <c r="C585" t="s">
        <v>358</v>
      </c>
      <c r="D585" s="11" t="s">
        <v>359</v>
      </c>
      <c r="E585" s="1" t="s">
        <v>360</v>
      </c>
      <c r="K585" t="s">
        <v>361</v>
      </c>
      <c r="L585" t="s">
        <v>27</v>
      </c>
      <c r="M585" s="15" t="s">
        <v>28</v>
      </c>
      <c r="N585" s="42" t="s">
        <v>373</v>
      </c>
      <c r="O585" s="7">
        <v>5.0999999999999996</v>
      </c>
      <c r="P585" s="7"/>
      <c r="Q585" s="9"/>
      <c r="R585" s="14"/>
      <c r="X585" s="5"/>
    </row>
    <row r="586" spans="1:24" x14ac:dyDescent="0.25">
      <c r="A586" s="5" t="s">
        <v>356</v>
      </c>
      <c r="B586" s="1" t="s">
        <v>357</v>
      </c>
      <c r="C586" t="s">
        <v>358</v>
      </c>
      <c r="D586" s="11" t="s">
        <v>359</v>
      </c>
      <c r="E586" s="1" t="s">
        <v>360</v>
      </c>
      <c r="K586" t="s">
        <v>361</v>
      </c>
      <c r="L586" t="s">
        <v>27</v>
      </c>
      <c r="M586" s="15" t="s">
        <v>28</v>
      </c>
      <c r="N586" s="42" t="s">
        <v>374</v>
      </c>
      <c r="O586" s="7">
        <v>7.5</v>
      </c>
      <c r="P586" s="7"/>
      <c r="Q586" s="9"/>
      <c r="R586" s="14"/>
      <c r="X586" s="5"/>
    </row>
    <row r="587" spans="1:24" x14ac:dyDescent="0.25">
      <c r="A587" s="5" t="s">
        <v>356</v>
      </c>
      <c r="B587" s="1" t="s">
        <v>357</v>
      </c>
      <c r="C587" t="s">
        <v>358</v>
      </c>
      <c r="D587" s="11" t="s">
        <v>359</v>
      </c>
      <c r="E587" s="1" t="s">
        <v>360</v>
      </c>
      <c r="K587" t="s">
        <v>361</v>
      </c>
      <c r="L587" t="s">
        <v>27</v>
      </c>
      <c r="M587" s="15" t="s">
        <v>28</v>
      </c>
      <c r="N587" s="42" t="s">
        <v>375</v>
      </c>
      <c r="O587" s="7">
        <v>9.6</v>
      </c>
      <c r="P587" s="7"/>
      <c r="Q587" s="9"/>
      <c r="R587" s="14"/>
      <c r="X587" s="5"/>
    </row>
    <row r="588" spans="1:24" x14ac:dyDescent="0.25">
      <c r="A588" s="5" t="s">
        <v>356</v>
      </c>
      <c r="B588" s="1" t="s">
        <v>357</v>
      </c>
      <c r="C588" t="s">
        <v>358</v>
      </c>
      <c r="D588" s="11" t="s">
        <v>359</v>
      </c>
      <c r="E588" s="1" t="s">
        <v>360</v>
      </c>
      <c r="K588" t="s">
        <v>361</v>
      </c>
      <c r="L588" t="s">
        <v>27</v>
      </c>
      <c r="M588" s="15" t="s">
        <v>28</v>
      </c>
      <c r="N588" s="42" t="s">
        <v>376</v>
      </c>
      <c r="O588" s="7">
        <v>18.100000000000001</v>
      </c>
      <c r="P588" s="7"/>
      <c r="Q588" s="9"/>
      <c r="R588" s="14"/>
      <c r="X588" s="5"/>
    </row>
    <row r="589" spans="1:24" x14ac:dyDescent="0.25">
      <c r="A589" s="5" t="s">
        <v>356</v>
      </c>
      <c r="B589" s="1" t="s">
        <v>357</v>
      </c>
      <c r="C589" t="s">
        <v>358</v>
      </c>
      <c r="D589" s="11" t="s">
        <v>359</v>
      </c>
      <c r="E589" s="1" t="s">
        <v>360</v>
      </c>
      <c r="K589" t="s">
        <v>361</v>
      </c>
      <c r="L589" t="s">
        <v>27</v>
      </c>
      <c r="M589" s="15" t="s">
        <v>28</v>
      </c>
      <c r="N589" s="42" t="s">
        <v>377</v>
      </c>
      <c r="O589" s="7">
        <v>9.4</v>
      </c>
      <c r="P589" s="7"/>
      <c r="Q589" s="9"/>
      <c r="R589" s="14"/>
      <c r="X589" s="5"/>
    </row>
    <row r="590" spans="1:24" x14ac:dyDescent="0.25">
      <c r="A590" s="5" t="s">
        <v>356</v>
      </c>
      <c r="B590" s="1" t="s">
        <v>357</v>
      </c>
      <c r="C590" t="s">
        <v>358</v>
      </c>
      <c r="D590" s="11" t="s">
        <v>359</v>
      </c>
      <c r="E590" s="1" t="s">
        <v>360</v>
      </c>
      <c r="K590" t="s">
        <v>361</v>
      </c>
      <c r="L590" t="s">
        <v>27</v>
      </c>
      <c r="M590" s="15" t="s">
        <v>28</v>
      </c>
      <c r="N590" s="42" t="s">
        <v>378</v>
      </c>
      <c r="O590" s="7">
        <v>5.8</v>
      </c>
      <c r="P590" s="7"/>
      <c r="Q590" s="9"/>
      <c r="R590" s="14"/>
      <c r="X590" s="5"/>
    </row>
    <row r="591" spans="1:24" x14ac:dyDescent="0.25">
      <c r="A591" s="5" t="s">
        <v>356</v>
      </c>
      <c r="B591" s="1" t="s">
        <v>357</v>
      </c>
      <c r="C591" t="s">
        <v>358</v>
      </c>
      <c r="D591" s="11" t="s">
        <v>359</v>
      </c>
      <c r="E591" s="1" t="s">
        <v>360</v>
      </c>
      <c r="K591" t="s">
        <v>361</v>
      </c>
      <c r="L591" t="s">
        <v>27</v>
      </c>
      <c r="M591" s="15" t="s">
        <v>28</v>
      </c>
      <c r="N591" s="42" t="s">
        <v>379</v>
      </c>
      <c r="O591" s="7">
        <v>5.5</v>
      </c>
      <c r="P591" s="7"/>
      <c r="Q591" s="9"/>
      <c r="R591" s="14"/>
      <c r="X591" s="5"/>
    </row>
    <row r="592" spans="1:24" x14ac:dyDescent="0.25">
      <c r="A592" s="5" t="s">
        <v>356</v>
      </c>
      <c r="B592" s="1" t="s">
        <v>357</v>
      </c>
      <c r="C592" t="s">
        <v>358</v>
      </c>
      <c r="D592" s="11" t="s">
        <v>359</v>
      </c>
      <c r="E592" s="1" t="s">
        <v>360</v>
      </c>
      <c r="K592" t="s">
        <v>361</v>
      </c>
      <c r="L592" t="s">
        <v>27</v>
      </c>
      <c r="M592" s="15" t="s">
        <v>28</v>
      </c>
      <c r="N592" s="42" t="s">
        <v>380</v>
      </c>
      <c r="O592" s="7">
        <v>0.8</v>
      </c>
      <c r="P592" s="7"/>
      <c r="Q592" s="9"/>
      <c r="R592" s="14"/>
      <c r="X592" s="5"/>
    </row>
    <row r="593" spans="1:24" x14ac:dyDescent="0.25">
      <c r="A593" s="5" t="s">
        <v>356</v>
      </c>
      <c r="B593" s="1" t="s">
        <v>357</v>
      </c>
      <c r="C593" t="s">
        <v>358</v>
      </c>
      <c r="D593" s="11" t="s">
        <v>359</v>
      </c>
      <c r="E593" s="1" t="s">
        <v>360</v>
      </c>
      <c r="K593" t="s">
        <v>361</v>
      </c>
      <c r="L593" t="s">
        <v>27</v>
      </c>
      <c r="M593" s="15" t="s">
        <v>28</v>
      </c>
      <c r="N593" s="42" t="s">
        <v>381</v>
      </c>
      <c r="O593" s="7">
        <v>1.8</v>
      </c>
      <c r="P593" s="7"/>
      <c r="Q593" s="9"/>
      <c r="R593" s="14"/>
      <c r="X593" s="5"/>
    </row>
    <row r="594" spans="1:24" x14ac:dyDescent="0.25">
      <c r="A594" s="5" t="s">
        <v>356</v>
      </c>
      <c r="B594" s="1" t="s">
        <v>357</v>
      </c>
      <c r="C594" t="s">
        <v>358</v>
      </c>
      <c r="D594" s="11" t="s">
        <v>359</v>
      </c>
      <c r="E594" s="1" t="s">
        <v>360</v>
      </c>
      <c r="K594" t="s">
        <v>361</v>
      </c>
      <c r="L594" t="s">
        <v>27</v>
      </c>
      <c r="M594" s="15" t="s">
        <v>28</v>
      </c>
      <c r="N594" s="42" t="s">
        <v>382</v>
      </c>
      <c r="O594" s="7">
        <v>5</v>
      </c>
      <c r="P594" s="7"/>
      <c r="Q594" s="9"/>
      <c r="R594" s="14"/>
      <c r="X594" s="5"/>
    </row>
    <row r="595" spans="1:24" x14ac:dyDescent="0.25">
      <c r="A595" s="5" t="s">
        <v>356</v>
      </c>
      <c r="B595" s="1" t="s">
        <v>357</v>
      </c>
      <c r="C595" t="s">
        <v>358</v>
      </c>
      <c r="D595" s="11" t="s">
        <v>359</v>
      </c>
      <c r="E595" s="1" t="s">
        <v>360</v>
      </c>
      <c r="K595" t="s">
        <v>361</v>
      </c>
      <c r="L595" t="s">
        <v>27</v>
      </c>
      <c r="M595" s="15" t="s">
        <v>28</v>
      </c>
      <c r="N595" s="42" t="s">
        <v>383</v>
      </c>
      <c r="O595" s="7">
        <v>12.1</v>
      </c>
      <c r="P595" s="7"/>
      <c r="Q595" s="9"/>
      <c r="R595" s="14"/>
      <c r="X595" s="5"/>
    </row>
    <row r="596" spans="1:24" x14ac:dyDescent="0.25">
      <c r="A596" s="5" t="s">
        <v>356</v>
      </c>
      <c r="B596" s="1" t="s">
        <v>357</v>
      </c>
      <c r="C596" t="s">
        <v>358</v>
      </c>
      <c r="D596" s="11" t="s">
        <v>359</v>
      </c>
      <c r="E596" s="1" t="s">
        <v>360</v>
      </c>
      <c r="K596" t="s">
        <v>384</v>
      </c>
      <c r="L596" t="s">
        <v>27</v>
      </c>
      <c r="M596" s="15" t="s">
        <v>28</v>
      </c>
      <c r="N596" s="42" t="s">
        <v>385</v>
      </c>
      <c r="O596" s="7">
        <v>32.9</v>
      </c>
      <c r="P596" s="7">
        <v>22.1</v>
      </c>
      <c r="Q596" s="9">
        <v>0.67173252279635265</v>
      </c>
      <c r="R596" s="14"/>
      <c r="X596" s="5"/>
    </row>
    <row r="597" spans="1:24" x14ac:dyDescent="0.25">
      <c r="A597" s="5" t="s">
        <v>356</v>
      </c>
      <c r="B597" s="1" t="s">
        <v>357</v>
      </c>
      <c r="C597" t="s">
        <v>358</v>
      </c>
      <c r="D597" s="11" t="s">
        <v>359</v>
      </c>
      <c r="E597" s="1" t="s">
        <v>360</v>
      </c>
      <c r="K597" t="s">
        <v>384</v>
      </c>
      <c r="L597" t="s">
        <v>27</v>
      </c>
      <c r="M597" s="15" t="s">
        <v>28</v>
      </c>
      <c r="N597" s="42" t="s">
        <v>386</v>
      </c>
      <c r="O597" s="7">
        <v>26.2</v>
      </c>
      <c r="P597" s="7">
        <v>23.7</v>
      </c>
      <c r="Q597" s="9">
        <v>0.90458015267175573</v>
      </c>
      <c r="R597" s="14"/>
      <c r="X597" s="5"/>
    </row>
    <row r="598" spans="1:24" x14ac:dyDescent="0.25">
      <c r="A598" s="5" t="s">
        <v>356</v>
      </c>
      <c r="B598" s="1" t="s">
        <v>357</v>
      </c>
      <c r="C598" t="s">
        <v>358</v>
      </c>
      <c r="D598" s="11" t="s">
        <v>359</v>
      </c>
      <c r="E598" s="1" t="s">
        <v>360</v>
      </c>
      <c r="K598" t="s">
        <v>384</v>
      </c>
      <c r="L598" t="s">
        <v>27</v>
      </c>
      <c r="M598" s="15" t="s">
        <v>28</v>
      </c>
      <c r="N598" s="42" t="s">
        <v>387</v>
      </c>
      <c r="O598" s="7">
        <v>47.9</v>
      </c>
      <c r="P598" s="7">
        <v>41.4</v>
      </c>
      <c r="Q598" s="9">
        <v>0.86430062630480164</v>
      </c>
      <c r="R598" s="14"/>
      <c r="X598" s="5"/>
    </row>
    <row r="599" spans="1:24" x14ac:dyDescent="0.25">
      <c r="A599" s="5" t="s">
        <v>356</v>
      </c>
      <c r="B599" s="1" t="s">
        <v>357</v>
      </c>
      <c r="C599" t="s">
        <v>358</v>
      </c>
      <c r="D599" s="11" t="s">
        <v>359</v>
      </c>
      <c r="E599" s="1" t="s">
        <v>360</v>
      </c>
      <c r="K599" t="s">
        <v>384</v>
      </c>
      <c r="L599" t="s">
        <v>27</v>
      </c>
      <c r="M599" s="15" t="s">
        <v>28</v>
      </c>
      <c r="N599" s="42" t="s">
        <v>388</v>
      </c>
      <c r="O599" s="7">
        <v>44.1</v>
      </c>
      <c r="P599" s="7">
        <v>36.6</v>
      </c>
      <c r="Q599" s="9">
        <v>0.82993197278911568</v>
      </c>
      <c r="R599" s="14"/>
      <c r="X599" s="5"/>
    </row>
    <row r="600" spans="1:24" x14ac:dyDescent="0.25">
      <c r="A600" s="5" t="s">
        <v>356</v>
      </c>
      <c r="B600" s="1" t="s">
        <v>357</v>
      </c>
      <c r="C600" t="s">
        <v>358</v>
      </c>
      <c r="D600" s="11" t="s">
        <v>359</v>
      </c>
      <c r="E600" s="1" t="s">
        <v>360</v>
      </c>
      <c r="K600" t="s">
        <v>384</v>
      </c>
      <c r="L600" t="s">
        <v>27</v>
      </c>
      <c r="M600" s="15" t="s">
        <v>28</v>
      </c>
      <c r="N600" s="42" t="s">
        <v>389</v>
      </c>
      <c r="O600" s="7">
        <v>26.2</v>
      </c>
      <c r="P600" s="7">
        <v>22.7</v>
      </c>
      <c r="Q600" s="9">
        <v>0.86641221374045796</v>
      </c>
      <c r="R600" s="14"/>
      <c r="X600" s="5"/>
    </row>
    <row r="601" spans="1:24" x14ac:dyDescent="0.25">
      <c r="A601" s="5" t="s">
        <v>356</v>
      </c>
      <c r="B601" s="1" t="s">
        <v>357</v>
      </c>
      <c r="C601" t="s">
        <v>358</v>
      </c>
      <c r="D601" s="11" t="s">
        <v>359</v>
      </c>
      <c r="E601" s="1" t="s">
        <v>360</v>
      </c>
      <c r="K601" t="s">
        <v>384</v>
      </c>
      <c r="L601" t="s">
        <v>27</v>
      </c>
      <c r="M601" s="15" t="s">
        <v>28</v>
      </c>
      <c r="N601" s="42" t="s">
        <v>390</v>
      </c>
      <c r="O601" s="7">
        <v>27.2</v>
      </c>
      <c r="P601" s="7">
        <v>25.9</v>
      </c>
      <c r="Q601" s="9">
        <v>0.95220588235294112</v>
      </c>
      <c r="R601" s="14"/>
      <c r="X601" s="5"/>
    </row>
    <row r="602" spans="1:24" x14ac:dyDescent="0.25">
      <c r="A602" s="5" t="s">
        <v>356</v>
      </c>
      <c r="B602" s="1" t="s">
        <v>357</v>
      </c>
      <c r="C602" t="s">
        <v>358</v>
      </c>
      <c r="D602" s="11" t="s">
        <v>359</v>
      </c>
      <c r="E602" s="1" t="s">
        <v>360</v>
      </c>
      <c r="K602" t="s">
        <v>384</v>
      </c>
      <c r="L602" t="s">
        <v>27</v>
      </c>
      <c r="M602" s="15" t="s">
        <v>28</v>
      </c>
      <c r="N602" s="42" t="s">
        <v>391</v>
      </c>
      <c r="O602" s="7">
        <v>46.8</v>
      </c>
      <c r="P602" s="7">
        <v>39.6</v>
      </c>
      <c r="Q602" s="9">
        <v>0.84615384615384626</v>
      </c>
      <c r="R602" s="14"/>
      <c r="X602" s="5"/>
    </row>
    <row r="603" spans="1:24" x14ac:dyDescent="0.25">
      <c r="A603" s="5" t="s">
        <v>356</v>
      </c>
      <c r="B603" s="1" t="s">
        <v>357</v>
      </c>
      <c r="C603" t="s">
        <v>358</v>
      </c>
      <c r="D603" s="11" t="s">
        <v>359</v>
      </c>
      <c r="E603" s="1" t="s">
        <v>360</v>
      </c>
      <c r="K603" t="s">
        <v>384</v>
      </c>
      <c r="L603" t="s">
        <v>27</v>
      </c>
      <c r="M603" s="15" t="s">
        <v>28</v>
      </c>
      <c r="N603" s="42" t="s">
        <v>392</v>
      </c>
      <c r="O603" s="7">
        <v>48.7</v>
      </c>
      <c r="P603" s="7">
        <v>44.8</v>
      </c>
      <c r="Q603" s="9">
        <v>0.9199178644763859</v>
      </c>
      <c r="R603" s="14"/>
      <c r="X603" s="5"/>
    </row>
    <row r="604" spans="1:24" x14ac:dyDescent="0.25">
      <c r="A604" s="5" t="s">
        <v>356</v>
      </c>
      <c r="B604" s="1" t="s">
        <v>357</v>
      </c>
      <c r="C604" t="s">
        <v>358</v>
      </c>
      <c r="D604" s="11" t="s">
        <v>359</v>
      </c>
      <c r="E604" s="1" t="s">
        <v>360</v>
      </c>
      <c r="K604" t="s">
        <v>384</v>
      </c>
      <c r="L604" t="s">
        <v>27</v>
      </c>
      <c r="M604" s="15" t="s">
        <v>28</v>
      </c>
      <c r="N604" s="42" t="s">
        <v>393</v>
      </c>
      <c r="O604" s="7">
        <v>45.9</v>
      </c>
      <c r="P604" s="7">
        <v>43.5</v>
      </c>
      <c r="Q604" s="9">
        <v>0.94771241830065367</v>
      </c>
      <c r="R604" s="14"/>
      <c r="X604" s="5"/>
    </row>
    <row r="605" spans="1:24" x14ac:dyDescent="0.25">
      <c r="A605" s="5" t="s">
        <v>356</v>
      </c>
      <c r="B605" s="1" t="s">
        <v>357</v>
      </c>
      <c r="C605" t="s">
        <v>358</v>
      </c>
      <c r="D605" s="11" t="s">
        <v>359</v>
      </c>
      <c r="E605" s="1" t="s">
        <v>360</v>
      </c>
      <c r="K605" t="s">
        <v>384</v>
      </c>
      <c r="L605" t="s">
        <v>27</v>
      </c>
      <c r="M605" s="15" t="s">
        <v>28</v>
      </c>
      <c r="N605" s="42" t="s">
        <v>394</v>
      </c>
      <c r="O605" s="7">
        <v>56.7</v>
      </c>
      <c r="P605" s="7">
        <v>47.1</v>
      </c>
      <c r="Q605" s="9">
        <v>0.8306878306878307</v>
      </c>
      <c r="R605" s="14"/>
      <c r="X605" s="5"/>
    </row>
    <row r="606" spans="1:24" x14ac:dyDescent="0.25">
      <c r="A606" s="5" t="s">
        <v>356</v>
      </c>
      <c r="B606" s="1" t="s">
        <v>357</v>
      </c>
      <c r="C606" t="s">
        <v>358</v>
      </c>
      <c r="D606" s="11" t="s">
        <v>359</v>
      </c>
      <c r="E606" s="1" t="s">
        <v>360</v>
      </c>
      <c r="K606" t="s">
        <v>384</v>
      </c>
      <c r="L606" t="s">
        <v>27</v>
      </c>
      <c r="M606" s="15" t="s">
        <v>28</v>
      </c>
      <c r="N606" s="42" t="s">
        <v>395</v>
      </c>
      <c r="O606" s="7">
        <v>50.5</v>
      </c>
      <c r="P606" s="7">
        <v>42.4</v>
      </c>
      <c r="Q606" s="9">
        <v>0.83960396039603957</v>
      </c>
      <c r="R606" s="14"/>
      <c r="X606" s="5"/>
    </row>
    <row r="607" spans="1:24" x14ac:dyDescent="0.25">
      <c r="A607" s="5" t="s">
        <v>356</v>
      </c>
      <c r="B607" s="1" t="s">
        <v>357</v>
      </c>
      <c r="C607" t="s">
        <v>358</v>
      </c>
      <c r="D607" s="11" t="s">
        <v>359</v>
      </c>
      <c r="E607" s="1" t="s">
        <v>360</v>
      </c>
      <c r="K607" t="s">
        <v>384</v>
      </c>
      <c r="L607" t="s">
        <v>27</v>
      </c>
      <c r="M607" s="15" t="s">
        <v>28</v>
      </c>
      <c r="N607" s="42" t="s">
        <v>396</v>
      </c>
      <c r="O607" s="7">
        <v>52.3</v>
      </c>
      <c r="P607" s="7">
        <v>44.8</v>
      </c>
      <c r="Q607" s="9">
        <v>0.85659655831739956</v>
      </c>
      <c r="R607" s="14"/>
      <c r="X607" s="5"/>
    </row>
    <row r="608" spans="1:24" x14ac:dyDescent="0.25">
      <c r="A608" s="5" t="s">
        <v>356</v>
      </c>
      <c r="B608" s="1" t="s">
        <v>357</v>
      </c>
      <c r="C608" t="s">
        <v>358</v>
      </c>
      <c r="D608" s="11" t="s">
        <v>359</v>
      </c>
      <c r="E608" s="1" t="s">
        <v>360</v>
      </c>
      <c r="K608" t="s">
        <v>384</v>
      </c>
      <c r="L608" t="s">
        <v>27</v>
      </c>
      <c r="M608" s="15" t="s">
        <v>28</v>
      </c>
      <c r="N608" s="42" t="s">
        <v>397</v>
      </c>
      <c r="O608" s="7">
        <v>47.8</v>
      </c>
      <c r="P608" s="7">
        <v>38.799999999999997</v>
      </c>
      <c r="Q608" s="9">
        <v>0.81171548117154813</v>
      </c>
      <c r="R608" s="14"/>
      <c r="X608" s="5"/>
    </row>
    <row r="609" spans="1:24" x14ac:dyDescent="0.25">
      <c r="A609" s="5" t="s">
        <v>356</v>
      </c>
      <c r="B609" s="1" t="s">
        <v>357</v>
      </c>
      <c r="C609" t="s">
        <v>358</v>
      </c>
      <c r="D609" s="11" t="s">
        <v>359</v>
      </c>
      <c r="E609" s="1" t="s">
        <v>360</v>
      </c>
      <c r="K609" t="s">
        <v>384</v>
      </c>
      <c r="L609" t="s">
        <v>27</v>
      </c>
      <c r="M609" s="15" t="s">
        <v>28</v>
      </c>
      <c r="N609" s="42" t="s">
        <v>398</v>
      </c>
      <c r="O609" s="7">
        <v>61.9</v>
      </c>
      <c r="P609" s="7">
        <v>54.2</v>
      </c>
      <c r="Q609" s="9">
        <v>0.87560581583198716</v>
      </c>
      <c r="R609" s="14"/>
      <c r="X609" s="5"/>
    </row>
    <row r="610" spans="1:24" x14ac:dyDescent="0.25">
      <c r="A610" s="5" t="s">
        <v>356</v>
      </c>
      <c r="B610" s="1" t="s">
        <v>357</v>
      </c>
      <c r="C610" t="s">
        <v>358</v>
      </c>
      <c r="D610" s="11" t="s">
        <v>359</v>
      </c>
      <c r="E610" s="1" t="s">
        <v>360</v>
      </c>
      <c r="K610" t="s">
        <v>384</v>
      </c>
      <c r="L610" t="s">
        <v>27</v>
      </c>
      <c r="M610" s="15" t="s">
        <v>28</v>
      </c>
      <c r="N610" s="42" t="s">
        <v>399</v>
      </c>
      <c r="O610" s="7">
        <v>65</v>
      </c>
      <c r="P610" s="7">
        <v>54.3</v>
      </c>
      <c r="Q610" s="9">
        <v>0.83538461538461539</v>
      </c>
      <c r="R610" s="14"/>
      <c r="X610" s="5"/>
    </row>
    <row r="611" spans="1:24" x14ac:dyDescent="0.25">
      <c r="A611" s="5" t="s">
        <v>356</v>
      </c>
      <c r="B611" s="1" t="s">
        <v>357</v>
      </c>
      <c r="C611" t="s">
        <v>358</v>
      </c>
      <c r="D611" s="11" t="s">
        <v>359</v>
      </c>
      <c r="E611" s="1" t="s">
        <v>360</v>
      </c>
      <c r="K611" t="s">
        <v>384</v>
      </c>
      <c r="L611" t="s">
        <v>27</v>
      </c>
      <c r="M611" s="15" t="s">
        <v>28</v>
      </c>
      <c r="N611" s="42" t="s">
        <v>400</v>
      </c>
      <c r="O611" s="7">
        <v>43.5</v>
      </c>
      <c r="P611" s="7">
        <v>35.299999999999997</v>
      </c>
      <c r="Q611" s="9">
        <v>0.81149425287356314</v>
      </c>
      <c r="R611" s="14"/>
      <c r="X611" s="5"/>
    </row>
    <row r="612" spans="1:24" x14ac:dyDescent="0.25">
      <c r="A612" s="5" t="s">
        <v>356</v>
      </c>
      <c r="B612" s="1" t="s">
        <v>357</v>
      </c>
      <c r="C612" t="s">
        <v>358</v>
      </c>
      <c r="D612" s="11" t="s">
        <v>359</v>
      </c>
      <c r="E612" s="1" t="s">
        <v>360</v>
      </c>
      <c r="K612" t="s">
        <v>384</v>
      </c>
      <c r="L612" t="s">
        <v>27</v>
      </c>
      <c r="M612" s="15" t="s">
        <v>28</v>
      </c>
      <c r="N612" s="42" t="s">
        <v>401</v>
      </c>
      <c r="O612" s="7">
        <v>62.8</v>
      </c>
      <c r="P612" s="7">
        <v>55.1</v>
      </c>
      <c r="Q612" s="9">
        <v>0.87738853503184722</v>
      </c>
      <c r="R612" s="14"/>
      <c r="X612" s="5"/>
    </row>
    <row r="613" spans="1:24" x14ac:dyDescent="0.25">
      <c r="A613" s="5" t="s">
        <v>356</v>
      </c>
      <c r="B613" s="1" t="s">
        <v>357</v>
      </c>
      <c r="C613" t="s">
        <v>358</v>
      </c>
      <c r="D613" s="11" t="s">
        <v>359</v>
      </c>
      <c r="E613" s="1" t="s">
        <v>360</v>
      </c>
      <c r="K613" t="s">
        <v>384</v>
      </c>
      <c r="L613" t="s">
        <v>27</v>
      </c>
      <c r="M613" s="15" t="s">
        <v>28</v>
      </c>
      <c r="N613" s="42" t="s">
        <v>402</v>
      </c>
      <c r="O613" s="7">
        <v>38.1</v>
      </c>
      <c r="P613" s="7">
        <v>30.4</v>
      </c>
      <c r="Q613" s="9">
        <v>0.79790026246719148</v>
      </c>
      <c r="R613" s="14"/>
      <c r="X613" s="5"/>
    </row>
    <row r="614" spans="1:24" x14ac:dyDescent="0.25">
      <c r="A614" s="5" t="s">
        <v>356</v>
      </c>
      <c r="B614" s="1" t="s">
        <v>357</v>
      </c>
      <c r="C614" t="s">
        <v>358</v>
      </c>
      <c r="D614" s="11" t="s">
        <v>359</v>
      </c>
      <c r="E614" s="1" t="s">
        <v>360</v>
      </c>
      <c r="K614" t="s">
        <v>384</v>
      </c>
      <c r="L614" t="s">
        <v>27</v>
      </c>
      <c r="M614" s="15" t="s">
        <v>28</v>
      </c>
      <c r="N614" s="42" t="s">
        <v>403</v>
      </c>
      <c r="O614" s="7">
        <v>40.299999999999997</v>
      </c>
      <c r="P614" s="7">
        <v>32.6</v>
      </c>
      <c r="Q614" s="9">
        <v>0.80893300248138966</v>
      </c>
      <c r="R614" s="14"/>
      <c r="X614" s="5"/>
    </row>
    <row r="615" spans="1:24" x14ac:dyDescent="0.25">
      <c r="A615" s="5" t="s">
        <v>356</v>
      </c>
      <c r="B615" s="1" t="s">
        <v>357</v>
      </c>
      <c r="C615" t="s">
        <v>358</v>
      </c>
      <c r="D615" s="11" t="s">
        <v>359</v>
      </c>
      <c r="E615" s="1" t="s">
        <v>360</v>
      </c>
      <c r="K615" t="s">
        <v>384</v>
      </c>
      <c r="L615" t="s">
        <v>27</v>
      </c>
      <c r="M615" s="15" t="s">
        <v>28</v>
      </c>
      <c r="N615" s="42" t="s">
        <v>404</v>
      </c>
      <c r="O615" s="7">
        <v>45.5</v>
      </c>
      <c r="P615" s="7">
        <v>37</v>
      </c>
      <c r="Q615" s="9">
        <v>0.81318681318681318</v>
      </c>
      <c r="R615" s="14"/>
      <c r="X615" s="5"/>
    </row>
    <row r="616" spans="1:24" x14ac:dyDescent="0.25">
      <c r="A616" s="5" t="s">
        <v>356</v>
      </c>
      <c r="B616" s="1" t="s">
        <v>357</v>
      </c>
      <c r="C616" t="s">
        <v>358</v>
      </c>
      <c r="D616" s="11" t="s">
        <v>359</v>
      </c>
      <c r="E616" s="1" t="s">
        <v>360</v>
      </c>
      <c r="K616" t="s">
        <v>384</v>
      </c>
      <c r="L616" t="s">
        <v>27</v>
      </c>
      <c r="M616" s="15" t="s">
        <v>28</v>
      </c>
      <c r="N616" s="42" t="s">
        <v>405</v>
      </c>
      <c r="O616" s="7">
        <v>51.2</v>
      </c>
      <c r="P616" s="7">
        <v>44.8</v>
      </c>
      <c r="Q616" s="9">
        <v>0.87499999999999989</v>
      </c>
      <c r="R616" s="14"/>
      <c r="X616" s="5"/>
    </row>
    <row r="617" spans="1:24" x14ac:dyDescent="0.25">
      <c r="A617" s="5" t="s">
        <v>356</v>
      </c>
      <c r="B617" s="1" t="s">
        <v>357</v>
      </c>
      <c r="C617" t="s">
        <v>358</v>
      </c>
      <c r="D617" s="11" t="s">
        <v>359</v>
      </c>
      <c r="E617" s="1" t="s">
        <v>360</v>
      </c>
      <c r="K617" t="s">
        <v>384</v>
      </c>
      <c r="L617" t="s">
        <v>27</v>
      </c>
      <c r="M617" s="15" t="s">
        <v>28</v>
      </c>
      <c r="N617" s="42" t="s">
        <v>406</v>
      </c>
      <c r="O617" s="7">
        <v>49</v>
      </c>
      <c r="P617" s="7">
        <v>41.3</v>
      </c>
      <c r="Q617" s="9">
        <v>0.84285714285714275</v>
      </c>
      <c r="R617" s="14"/>
      <c r="X617" s="5"/>
    </row>
    <row r="618" spans="1:24" x14ac:dyDescent="0.25">
      <c r="A618" s="5" t="s">
        <v>356</v>
      </c>
      <c r="B618" s="1" t="s">
        <v>357</v>
      </c>
      <c r="C618" t="s">
        <v>358</v>
      </c>
      <c r="D618" s="11" t="s">
        <v>359</v>
      </c>
      <c r="E618" s="1" t="s">
        <v>360</v>
      </c>
      <c r="K618" t="s">
        <v>384</v>
      </c>
      <c r="L618" t="s">
        <v>27</v>
      </c>
      <c r="M618" s="15" t="s">
        <v>28</v>
      </c>
      <c r="N618" s="42" t="s">
        <v>407</v>
      </c>
      <c r="O618" s="7">
        <v>49.9</v>
      </c>
      <c r="P618" s="7">
        <v>37.200000000000003</v>
      </c>
      <c r="Q618" s="9">
        <v>0.74549098196392793</v>
      </c>
      <c r="R618" s="14"/>
      <c r="X618" s="5"/>
    </row>
    <row r="619" spans="1:24" x14ac:dyDescent="0.25">
      <c r="A619" s="5" t="s">
        <v>356</v>
      </c>
      <c r="B619" s="1" t="s">
        <v>357</v>
      </c>
      <c r="C619" t="s">
        <v>358</v>
      </c>
      <c r="D619" s="11" t="s">
        <v>359</v>
      </c>
      <c r="E619" s="1" t="s">
        <v>360</v>
      </c>
      <c r="K619" t="s">
        <v>384</v>
      </c>
      <c r="L619" t="s">
        <v>27</v>
      </c>
      <c r="M619" s="15" t="s">
        <v>28</v>
      </c>
      <c r="N619" s="42" t="s">
        <v>408</v>
      </c>
      <c r="O619" s="7">
        <v>44.8</v>
      </c>
      <c r="P619" s="7">
        <v>38.4</v>
      </c>
      <c r="Q619" s="9">
        <v>0.85714285714285721</v>
      </c>
      <c r="R619" s="14"/>
      <c r="X619" s="5"/>
    </row>
    <row r="620" spans="1:24" x14ac:dyDescent="0.25">
      <c r="A620" s="5" t="s">
        <v>356</v>
      </c>
      <c r="B620" s="1" t="s">
        <v>357</v>
      </c>
      <c r="C620" t="s">
        <v>358</v>
      </c>
      <c r="D620" s="11" t="s">
        <v>359</v>
      </c>
      <c r="E620" s="1" t="s">
        <v>360</v>
      </c>
      <c r="K620" t="s">
        <v>384</v>
      </c>
      <c r="L620" t="s">
        <v>27</v>
      </c>
      <c r="M620" s="15" t="s">
        <v>28</v>
      </c>
      <c r="N620" s="42" t="s">
        <v>409</v>
      </c>
      <c r="O620" s="7">
        <v>47.7</v>
      </c>
      <c r="P620" s="7">
        <v>40.299999999999997</v>
      </c>
      <c r="Q620" s="9">
        <v>0.84486373165618434</v>
      </c>
      <c r="R620" s="14"/>
      <c r="X620" s="5"/>
    </row>
    <row r="621" spans="1:24" x14ac:dyDescent="0.25">
      <c r="A621" s="5" t="s">
        <v>356</v>
      </c>
      <c r="B621" s="1" t="s">
        <v>357</v>
      </c>
      <c r="C621" t="s">
        <v>358</v>
      </c>
      <c r="D621" s="11" t="s">
        <v>359</v>
      </c>
      <c r="E621" s="1" t="s">
        <v>360</v>
      </c>
      <c r="K621" t="s">
        <v>384</v>
      </c>
      <c r="L621" t="s">
        <v>27</v>
      </c>
      <c r="M621" s="15" t="s">
        <v>28</v>
      </c>
      <c r="N621" s="42" t="s">
        <v>410</v>
      </c>
      <c r="O621" s="7">
        <v>41.2</v>
      </c>
      <c r="P621" s="7">
        <v>33.299999999999997</v>
      </c>
      <c r="Q621" s="9">
        <v>0.80825242718446588</v>
      </c>
      <c r="R621" s="14"/>
      <c r="X621" s="5"/>
    </row>
    <row r="622" spans="1:24" x14ac:dyDescent="0.25">
      <c r="A622" s="5" t="s">
        <v>356</v>
      </c>
      <c r="B622" s="1" t="s">
        <v>357</v>
      </c>
      <c r="C622" t="s">
        <v>358</v>
      </c>
      <c r="D622" s="11" t="s">
        <v>359</v>
      </c>
      <c r="E622" s="1" t="s">
        <v>360</v>
      </c>
      <c r="K622" t="s">
        <v>384</v>
      </c>
      <c r="L622" t="s">
        <v>27</v>
      </c>
      <c r="M622" s="15" t="s">
        <v>28</v>
      </c>
      <c r="N622" s="42" t="s">
        <v>411</v>
      </c>
      <c r="O622" s="7">
        <v>21.9</v>
      </c>
      <c r="P622" s="7">
        <v>19.600000000000001</v>
      </c>
      <c r="Q622" s="9">
        <v>0.89497716894977186</v>
      </c>
      <c r="R622" s="14"/>
      <c r="X622" s="5"/>
    </row>
    <row r="623" spans="1:24" x14ac:dyDescent="0.25">
      <c r="A623" s="5" t="s">
        <v>356</v>
      </c>
      <c r="B623" s="1" t="s">
        <v>357</v>
      </c>
      <c r="C623" t="s">
        <v>358</v>
      </c>
      <c r="D623" s="11" t="s">
        <v>359</v>
      </c>
      <c r="E623" s="1" t="s">
        <v>360</v>
      </c>
      <c r="K623" t="s">
        <v>384</v>
      </c>
      <c r="L623" t="s">
        <v>27</v>
      </c>
      <c r="M623" s="15" t="s">
        <v>28</v>
      </c>
      <c r="N623" s="42" t="s">
        <v>412</v>
      </c>
      <c r="O623" s="7">
        <v>37.799999999999997</v>
      </c>
      <c r="P623" s="7">
        <v>32.700000000000003</v>
      </c>
      <c r="Q623" s="9">
        <v>0.86507936507936523</v>
      </c>
      <c r="R623" s="14"/>
      <c r="X623" s="5"/>
    </row>
    <row r="624" spans="1:24" x14ac:dyDescent="0.25">
      <c r="A624" s="5" t="s">
        <v>356</v>
      </c>
      <c r="B624" s="1" t="s">
        <v>357</v>
      </c>
      <c r="C624" t="s">
        <v>358</v>
      </c>
      <c r="D624" s="11" t="s">
        <v>359</v>
      </c>
      <c r="E624" s="1" t="s">
        <v>360</v>
      </c>
      <c r="K624" t="s">
        <v>384</v>
      </c>
      <c r="L624" t="s">
        <v>27</v>
      </c>
      <c r="M624" s="15" t="s">
        <v>28</v>
      </c>
      <c r="N624" s="42" t="s">
        <v>413</v>
      </c>
      <c r="O624" s="7">
        <v>50</v>
      </c>
      <c r="P624" s="7">
        <v>43.4</v>
      </c>
      <c r="Q624" s="9">
        <v>0.86799999999999999</v>
      </c>
      <c r="R624" s="14"/>
      <c r="X624" s="5"/>
    </row>
    <row r="625" spans="1:24" x14ac:dyDescent="0.25">
      <c r="A625" s="5" t="s">
        <v>356</v>
      </c>
      <c r="B625" s="1" t="s">
        <v>357</v>
      </c>
      <c r="C625" t="s">
        <v>358</v>
      </c>
      <c r="D625" s="11" t="s">
        <v>359</v>
      </c>
      <c r="E625" s="1" t="s">
        <v>360</v>
      </c>
      <c r="K625" t="s">
        <v>384</v>
      </c>
      <c r="L625" t="s">
        <v>27</v>
      </c>
      <c r="M625" s="15" t="s">
        <v>28</v>
      </c>
      <c r="N625" s="42" t="s">
        <v>414</v>
      </c>
      <c r="O625" s="7">
        <v>48.8</v>
      </c>
      <c r="P625" s="7">
        <v>42.4</v>
      </c>
      <c r="Q625" s="9">
        <v>0.86885245901639352</v>
      </c>
      <c r="R625" s="14"/>
      <c r="X625" s="5"/>
    </row>
    <row r="626" spans="1:24" x14ac:dyDescent="0.25">
      <c r="A626" s="5" t="s">
        <v>356</v>
      </c>
      <c r="B626" s="1" t="s">
        <v>357</v>
      </c>
      <c r="C626" t="s">
        <v>358</v>
      </c>
      <c r="D626" s="11" t="s">
        <v>359</v>
      </c>
      <c r="E626" s="1" t="s">
        <v>360</v>
      </c>
      <c r="K626" t="s">
        <v>415</v>
      </c>
      <c r="L626" t="s">
        <v>27</v>
      </c>
      <c r="M626" s="15" t="s">
        <v>28</v>
      </c>
      <c r="N626" s="42" t="s">
        <v>416</v>
      </c>
      <c r="O626" s="7">
        <v>56.7</v>
      </c>
      <c r="P626" s="7">
        <v>53.1</v>
      </c>
      <c r="Q626" s="9">
        <v>0.93650793650793651</v>
      </c>
      <c r="R626" s="14"/>
      <c r="X626" s="5"/>
    </row>
    <row r="627" spans="1:24" x14ac:dyDescent="0.25">
      <c r="A627" s="5" t="s">
        <v>356</v>
      </c>
      <c r="B627" s="1" t="s">
        <v>357</v>
      </c>
      <c r="C627" t="s">
        <v>358</v>
      </c>
      <c r="D627" s="11" t="s">
        <v>359</v>
      </c>
      <c r="E627" s="1" t="s">
        <v>360</v>
      </c>
      <c r="K627" t="s">
        <v>415</v>
      </c>
      <c r="L627" t="s">
        <v>27</v>
      </c>
      <c r="M627" s="15" t="s">
        <v>28</v>
      </c>
      <c r="N627" s="42" t="s">
        <v>417</v>
      </c>
      <c r="O627" s="7">
        <v>52.8</v>
      </c>
      <c r="P627" s="7">
        <v>47.8</v>
      </c>
      <c r="Q627" s="9">
        <v>0.90530303030303028</v>
      </c>
      <c r="R627" s="14"/>
      <c r="X627" s="5"/>
    </row>
    <row r="628" spans="1:24" x14ac:dyDescent="0.25">
      <c r="A628" s="5" t="s">
        <v>356</v>
      </c>
      <c r="B628" s="1" t="s">
        <v>357</v>
      </c>
      <c r="C628" t="s">
        <v>358</v>
      </c>
      <c r="D628" s="11" t="s">
        <v>359</v>
      </c>
      <c r="E628" s="1" t="s">
        <v>360</v>
      </c>
      <c r="K628" t="s">
        <v>415</v>
      </c>
      <c r="L628" t="s">
        <v>27</v>
      </c>
      <c r="M628" s="15" t="s">
        <v>28</v>
      </c>
      <c r="N628" s="42" t="s">
        <v>418</v>
      </c>
      <c r="O628" s="7">
        <v>58.2</v>
      </c>
      <c r="P628" s="7">
        <v>49.2</v>
      </c>
      <c r="Q628" s="9">
        <v>0.84536082474226804</v>
      </c>
      <c r="R628" s="14"/>
      <c r="X628" s="5"/>
    </row>
    <row r="629" spans="1:24" x14ac:dyDescent="0.25">
      <c r="A629" s="5" t="s">
        <v>356</v>
      </c>
      <c r="B629" s="1" t="s">
        <v>357</v>
      </c>
      <c r="C629" t="s">
        <v>358</v>
      </c>
      <c r="D629" s="11" t="s">
        <v>359</v>
      </c>
      <c r="E629" s="1" t="s">
        <v>360</v>
      </c>
      <c r="K629" t="s">
        <v>415</v>
      </c>
      <c r="L629" t="s">
        <v>27</v>
      </c>
      <c r="M629" s="15" t="s">
        <v>28</v>
      </c>
      <c r="N629" s="42" t="s">
        <v>419</v>
      </c>
      <c r="O629" s="7">
        <v>60.7</v>
      </c>
      <c r="P629" s="7">
        <v>54.9</v>
      </c>
      <c r="Q629" s="9">
        <v>0.90444810543657328</v>
      </c>
      <c r="R629" s="14"/>
      <c r="X629" s="5"/>
    </row>
    <row r="630" spans="1:24" x14ac:dyDescent="0.25">
      <c r="A630" s="5" t="s">
        <v>356</v>
      </c>
      <c r="B630" s="1" t="s">
        <v>357</v>
      </c>
      <c r="C630" t="s">
        <v>358</v>
      </c>
      <c r="D630" s="11" t="s">
        <v>359</v>
      </c>
      <c r="E630" s="1" t="s">
        <v>360</v>
      </c>
      <c r="K630" t="s">
        <v>415</v>
      </c>
      <c r="L630" t="s">
        <v>27</v>
      </c>
      <c r="M630" s="15" t="s">
        <v>28</v>
      </c>
      <c r="N630" s="42" t="s">
        <v>420</v>
      </c>
      <c r="O630" s="7">
        <v>23.6</v>
      </c>
      <c r="P630" s="7">
        <v>23.7</v>
      </c>
      <c r="Q630" s="9">
        <v>1.0042372881355932</v>
      </c>
      <c r="R630" s="14"/>
      <c r="X630" s="5"/>
    </row>
    <row r="631" spans="1:24" x14ac:dyDescent="0.25">
      <c r="A631" s="5" t="s">
        <v>356</v>
      </c>
      <c r="B631" s="1" t="s">
        <v>357</v>
      </c>
      <c r="C631" t="s">
        <v>358</v>
      </c>
      <c r="D631" s="11" t="s">
        <v>359</v>
      </c>
      <c r="E631" s="1" t="s">
        <v>360</v>
      </c>
      <c r="K631" t="s">
        <v>415</v>
      </c>
      <c r="L631" t="s">
        <v>27</v>
      </c>
      <c r="M631" s="15" t="s">
        <v>28</v>
      </c>
      <c r="N631" s="42" t="s">
        <v>421</v>
      </c>
      <c r="O631" s="7">
        <v>30.6</v>
      </c>
      <c r="P631" s="7">
        <v>31.5</v>
      </c>
      <c r="Q631" s="9">
        <v>1.0294117647058822</v>
      </c>
      <c r="R631" s="14"/>
      <c r="X631" s="5"/>
    </row>
    <row r="632" spans="1:24" x14ac:dyDescent="0.25">
      <c r="A632" s="5" t="s">
        <v>356</v>
      </c>
      <c r="B632" s="1" t="s">
        <v>357</v>
      </c>
      <c r="C632" t="s">
        <v>358</v>
      </c>
      <c r="D632" s="11" t="s">
        <v>359</v>
      </c>
      <c r="E632" s="1" t="s">
        <v>360</v>
      </c>
      <c r="K632" t="s">
        <v>415</v>
      </c>
      <c r="L632" t="s">
        <v>27</v>
      </c>
      <c r="M632" s="15" t="s">
        <v>28</v>
      </c>
      <c r="N632" s="42" t="s">
        <v>422</v>
      </c>
      <c r="O632" s="7">
        <v>37.799999999999997</v>
      </c>
      <c r="P632" s="7">
        <v>35.1</v>
      </c>
      <c r="Q632" s="9">
        <v>0.92857142857142871</v>
      </c>
      <c r="R632" s="14"/>
      <c r="X632" s="5"/>
    </row>
    <row r="633" spans="1:24" x14ac:dyDescent="0.25">
      <c r="A633" s="5" t="s">
        <v>356</v>
      </c>
      <c r="B633" s="1" t="s">
        <v>357</v>
      </c>
      <c r="C633" t="s">
        <v>358</v>
      </c>
      <c r="D633" s="11" t="s">
        <v>359</v>
      </c>
      <c r="E633" s="1" t="s">
        <v>360</v>
      </c>
      <c r="K633" t="s">
        <v>415</v>
      </c>
      <c r="L633" t="s">
        <v>27</v>
      </c>
      <c r="M633" s="15" t="s">
        <v>28</v>
      </c>
      <c r="N633" s="42" t="s">
        <v>422</v>
      </c>
      <c r="O633" s="7">
        <v>46.4</v>
      </c>
      <c r="P633" s="7">
        <v>45.6</v>
      </c>
      <c r="Q633" s="9">
        <v>0.98275862068965525</v>
      </c>
      <c r="R633" s="14"/>
      <c r="X633" s="5"/>
    </row>
    <row r="634" spans="1:24" x14ac:dyDescent="0.25">
      <c r="A634" s="5" t="s">
        <v>356</v>
      </c>
      <c r="B634" s="1" t="s">
        <v>357</v>
      </c>
      <c r="C634" t="s">
        <v>358</v>
      </c>
      <c r="D634" s="11" t="s">
        <v>359</v>
      </c>
      <c r="E634" s="1" t="s">
        <v>360</v>
      </c>
      <c r="K634" t="s">
        <v>415</v>
      </c>
      <c r="L634" t="s">
        <v>27</v>
      </c>
      <c r="M634" s="15" t="s">
        <v>28</v>
      </c>
      <c r="N634" s="42" t="s">
        <v>423</v>
      </c>
      <c r="O634" s="7">
        <v>67.7</v>
      </c>
      <c r="P634" s="7">
        <v>64.3</v>
      </c>
      <c r="Q634" s="9">
        <v>0.94977843426883302</v>
      </c>
      <c r="R634" s="14"/>
      <c r="X634" s="5"/>
    </row>
    <row r="635" spans="1:24" x14ac:dyDescent="0.25">
      <c r="A635" s="5" t="s">
        <v>356</v>
      </c>
      <c r="B635" s="1" t="s">
        <v>357</v>
      </c>
      <c r="C635" t="s">
        <v>358</v>
      </c>
      <c r="D635" s="11" t="s">
        <v>359</v>
      </c>
      <c r="E635" s="1" t="s">
        <v>360</v>
      </c>
      <c r="K635" t="s">
        <v>415</v>
      </c>
      <c r="L635" t="s">
        <v>27</v>
      </c>
      <c r="M635" s="15" t="s">
        <v>28</v>
      </c>
      <c r="N635" s="42" t="s">
        <v>424</v>
      </c>
      <c r="O635" s="7">
        <v>47.9</v>
      </c>
      <c r="P635" s="7">
        <v>45.2</v>
      </c>
      <c r="Q635" s="9">
        <v>0.94363256784968697</v>
      </c>
      <c r="R635" s="14"/>
      <c r="X635" s="5"/>
    </row>
    <row r="636" spans="1:24" x14ac:dyDescent="0.25">
      <c r="A636" s="5" t="s">
        <v>356</v>
      </c>
      <c r="B636" s="1" t="s">
        <v>357</v>
      </c>
      <c r="C636" t="s">
        <v>358</v>
      </c>
      <c r="D636" s="11" t="s">
        <v>359</v>
      </c>
      <c r="E636" s="1" t="s">
        <v>360</v>
      </c>
      <c r="K636" t="s">
        <v>415</v>
      </c>
      <c r="L636" t="s">
        <v>27</v>
      </c>
      <c r="M636" s="15" t="s">
        <v>28</v>
      </c>
      <c r="N636" s="42" t="s">
        <v>425</v>
      </c>
      <c r="O636" s="7">
        <v>68</v>
      </c>
      <c r="P636" s="7">
        <v>63.5</v>
      </c>
      <c r="Q636" s="9">
        <v>0.93382352941176472</v>
      </c>
      <c r="R636" s="14"/>
      <c r="X636" s="5"/>
    </row>
    <row r="637" spans="1:24" x14ac:dyDescent="0.25">
      <c r="A637" s="5" t="s">
        <v>356</v>
      </c>
      <c r="B637" s="1" t="s">
        <v>357</v>
      </c>
      <c r="C637" t="s">
        <v>358</v>
      </c>
      <c r="D637" s="11" t="s">
        <v>359</v>
      </c>
      <c r="E637" s="1" t="s">
        <v>360</v>
      </c>
      <c r="K637" t="s">
        <v>415</v>
      </c>
      <c r="L637" t="s">
        <v>27</v>
      </c>
      <c r="M637" s="15" t="s">
        <v>28</v>
      </c>
      <c r="N637" s="42" t="s">
        <v>426</v>
      </c>
      <c r="O637" s="7">
        <v>59.9</v>
      </c>
      <c r="P637" s="7">
        <v>57.8</v>
      </c>
      <c r="Q637" s="9">
        <v>0.96494156928213692</v>
      </c>
      <c r="R637" s="14"/>
      <c r="X637" s="5"/>
    </row>
    <row r="638" spans="1:24" x14ac:dyDescent="0.25">
      <c r="A638" s="5" t="s">
        <v>356</v>
      </c>
      <c r="B638" s="1" t="s">
        <v>357</v>
      </c>
      <c r="C638" t="s">
        <v>358</v>
      </c>
      <c r="D638" s="11" t="s">
        <v>359</v>
      </c>
      <c r="E638" s="1" t="s">
        <v>360</v>
      </c>
      <c r="K638" t="s">
        <v>415</v>
      </c>
      <c r="L638" t="s">
        <v>27</v>
      </c>
      <c r="M638" s="15" t="s">
        <v>28</v>
      </c>
      <c r="N638" s="42" t="s">
        <v>427</v>
      </c>
      <c r="O638" s="7">
        <v>55.5</v>
      </c>
      <c r="P638" s="7">
        <v>48.5</v>
      </c>
      <c r="Q638" s="9">
        <v>0.87387387387387383</v>
      </c>
      <c r="R638" s="14"/>
      <c r="X638" s="5"/>
    </row>
    <row r="639" spans="1:24" x14ac:dyDescent="0.25">
      <c r="A639" s="5" t="s">
        <v>356</v>
      </c>
      <c r="B639" s="1" t="s">
        <v>357</v>
      </c>
      <c r="C639" t="s">
        <v>358</v>
      </c>
      <c r="D639" s="11" t="s">
        <v>359</v>
      </c>
      <c r="E639" s="1" t="s">
        <v>360</v>
      </c>
      <c r="K639" t="s">
        <v>415</v>
      </c>
      <c r="L639" t="s">
        <v>27</v>
      </c>
      <c r="M639" s="15" t="s">
        <v>28</v>
      </c>
      <c r="N639" s="42" t="s">
        <v>428</v>
      </c>
      <c r="O639" s="7">
        <v>35.4</v>
      </c>
      <c r="P639" s="7">
        <v>32</v>
      </c>
      <c r="Q639" s="9">
        <v>0.903954802259887</v>
      </c>
      <c r="R639" s="14"/>
      <c r="X639" s="5"/>
    </row>
    <row r="640" spans="1:24" x14ac:dyDescent="0.25">
      <c r="A640" s="5" t="s">
        <v>356</v>
      </c>
      <c r="B640" s="1" t="s">
        <v>357</v>
      </c>
      <c r="C640" t="s">
        <v>358</v>
      </c>
      <c r="D640" s="11" t="s">
        <v>359</v>
      </c>
      <c r="E640" s="1" t="s">
        <v>360</v>
      </c>
      <c r="K640" t="s">
        <v>415</v>
      </c>
      <c r="L640" t="s">
        <v>27</v>
      </c>
      <c r="M640" s="15" t="s">
        <v>28</v>
      </c>
      <c r="N640" s="42" t="s">
        <v>429</v>
      </c>
      <c r="O640" s="7">
        <v>67.2</v>
      </c>
      <c r="P640" s="7">
        <v>59.1</v>
      </c>
      <c r="Q640" s="9">
        <v>0.8794642857142857</v>
      </c>
      <c r="R640" s="14"/>
      <c r="X640" s="5"/>
    </row>
    <row r="641" spans="1:24" x14ac:dyDescent="0.25">
      <c r="A641" s="5" t="s">
        <v>356</v>
      </c>
      <c r="B641" s="1" t="s">
        <v>357</v>
      </c>
      <c r="C641" t="s">
        <v>358</v>
      </c>
      <c r="D641" s="11" t="s">
        <v>359</v>
      </c>
      <c r="E641" s="1" t="s">
        <v>360</v>
      </c>
      <c r="K641" t="s">
        <v>415</v>
      </c>
      <c r="L641" t="s">
        <v>27</v>
      </c>
      <c r="M641" s="15" t="s">
        <v>28</v>
      </c>
      <c r="N641" s="42" t="s">
        <v>430</v>
      </c>
      <c r="O641" s="7">
        <v>64.900000000000006</v>
      </c>
      <c r="P641" s="7">
        <v>59</v>
      </c>
      <c r="Q641" s="9">
        <v>0.90909090909090906</v>
      </c>
      <c r="R641" s="14"/>
      <c r="X641" s="5"/>
    </row>
    <row r="642" spans="1:24" x14ac:dyDescent="0.25">
      <c r="A642" s="5" t="s">
        <v>356</v>
      </c>
      <c r="B642" s="1" t="s">
        <v>357</v>
      </c>
      <c r="C642" t="s">
        <v>358</v>
      </c>
      <c r="D642" s="11" t="s">
        <v>359</v>
      </c>
      <c r="E642" s="1" t="s">
        <v>360</v>
      </c>
      <c r="K642" t="s">
        <v>415</v>
      </c>
      <c r="L642" t="s">
        <v>27</v>
      </c>
      <c r="M642" s="15" t="s">
        <v>28</v>
      </c>
      <c r="N642" s="42" t="s">
        <v>431</v>
      </c>
      <c r="O642" s="7">
        <v>69.099999999999994</v>
      </c>
      <c r="P642" s="7">
        <v>60.7</v>
      </c>
      <c r="Q642" s="9">
        <v>0.87843704775687426</v>
      </c>
      <c r="R642" s="14"/>
      <c r="X642" s="5"/>
    </row>
    <row r="643" spans="1:24" x14ac:dyDescent="0.25">
      <c r="A643" s="5" t="s">
        <v>356</v>
      </c>
      <c r="B643" s="1" t="s">
        <v>357</v>
      </c>
      <c r="C643" t="s">
        <v>358</v>
      </c>
      <c r="D643" s="11" t="s">
        <v>359</v>
      </c>
      <c r="E643" s="1" t="s">
        <v>360</v>
      </c>
      <c r="K643" t="s">
        <v>415</v>
      </c>
      <c r="L643" t="s">
        <v>27</v>
      </c>
      <c r="M643" s="15" t="s">
        <v>28</v>
      </c>
      <c r="N643" s="42" t="s">
        <v>432</v>
      </c>
      <c r="O643" s="7">
        <v>61.7</v>
      </c>
      <c r="P643" s="7">
        <v>54.6</v>
      </c>
      <c r="Q643" s="9">
        <v>0.88492706645056729</v>
      </c>
      <c r="R643" s="14"/>
      <c r="X643" s="5"/>
    </row>
    <row r="644" spans="1:24" x14ac:dyDescent="0.25">
      <c r="A644" s="5" t="s">
        <v>356</v>
      </c>
      <c r="B644" s="1" t="s">
        <v>357</v>
      </c>
      <c r="C644" t="s">
        <v>358</v>
      </c>
      <c r="D644" s="11" t="s">
        <v>359</v>
      </c>
      <c r="E644" s="1" t="s">
        <v>360</v>
      </c>
      <c r="K644" t="s">
        <v>415</v>
      </c>
      <c r="L644" t="s">
        <v>27</v>
      </c>
      <c r="M644" s="15" t="s">
        <v>28</v>
      </c>
      <c r="N644" s="42" t="s">
        <v>433</v>
      </c>
      <c r="O644" s="7">
        <v>75.7</v>
      </c>
      <c r="P644" s="7">
        <v>69</v>
      </c>
      <c r="Q644" s="9">
        <v>0.91149273447820345</v>
      </c>
      <c r="R644" s="14"/>
      <c r="X644" s="5"/>
    </row>
    <row r="645" spans="1:24" x14ac:dyDescent="0.25">
      <c r="A645" s="5" t="s">
        <v>356</v>
      </c>
      <c r="B645" s="1" t="s">
        <v>357</v>
      </c>
      <c r="C645" t="s">
        <v>358</v>
      </c>
      <c r="D645" s="11" t="s">
        <v>359</v>
      </c>
      <c r="E645" s="1" t="s">
        <v>360</v>
      </c>
      <c r="K645" t="s">
        <v>415</v>
      </c>
      <c r="L645" t="s">
        <v>27</v>
      </c>
      <c r="M645" s="15" t="s">
        <v>28</v>
      </c>
      <c r="N645" s="42" t="s">
        <v>434</v>
      </c>
      <c r="O645" s="7">
        <v>59.1</v>
      </c>
      <c r="P645" s="7">
        <v>51</v>
      </c>
      <c r="Q645" s="9">
        <v>0.86294416243654826</v>
      </c>
      <c r="R645" s="14"/>
      <c r="X645" s="5"/>
    </row>
    <row r="646" spans="1:24" x14ac:dyDescent="0.25">
      <c r="A646" s="5" t="s">
        <v>356</v>
      </c>
      <c r="B646" s="1" t="s">
        <v>357</v>
      </c>
      <c r="C646" t="s">
        <v>358</v>
      </c>
      <c r="D646" s="11" t="s">
        <v>359</v>
      </c>
      <c r="E646" s="1" t="s">
        <v>360</v>
      </c>
      <c r="K646" t="s">
        <v>415</v>
      </c>
      <c r="L646" t="s">
        <v>27</v>
      </c>
      <c r="M646" s="15" t="s">
        <v>28</v>
      </c>
      <c r="N646" s="42" t="s">
        <v>435</v>
      </c>
      <c r="O646" s="7">
        <v>70</v>
      </c>
      <c r="P646" s="7">
        <v>61.8</v>
      </c>
      <c r="Q646" s="9">
        <v>0.88285714285714278</v>
      </c>
      <c r="R646" s="14"/>
      <c r="X646" s="5"/>
    </row>
    <row r="647" spans="1:24" x14ac:dyDescent="0.25">
      <c r="A647" s="5" t="s">
        <v>356</v>
      </c>
      <c r="B647" s="1" t="s">
        <v>357</v>
      </c>
      <c r="C647" t="s">
        <v>358</v>
      </c>
      <c r="D647" s="11" t="s">
        <v>359</v>
      </c>
      <c r="E647" s="1" t="s">
        <v>360</v>
      </c>
      <c r="K647" t="s">
        <v>415</v>
      </c>
      <c r="L647" t="s">
        <v>27</v>
      </c>
      <c r="M647" s="15" t="s">
        <v>28</v>
      </c>
      <c r="N647" s="42" t="s">
        <v>436</v>
      </c>
      <c r="O647" s="7">
        <v>59.5</v>
      </c>
      <c r="P647" s="7">
        <v>44.6</v>
      </c>
      <c r="Q647" s="9">
        <v>0.74957983193277311</v>
      </c>
      <c r="R647" s="14"/>
      <c r="X647" s="5"/>
    </row>
    <row r="648" spans="1:24" x14ac:dyDescent="0.25">
      <c r="A648" s="5" t="s">
        <v>356</v>
      </c>
      <c r="B648" s="1" t="s">
        <v>357</v>
      </c>
      <c r="C648" t="s">
        <v>358</v>
      </c>
      <c r="D648" s="11" t="s">
        <v>359</v>
      </c>
      <c r="E648" s="1" t="s">
        <v>360</v>
      </c>
      <c r="K648" t="s">
        <v>415</v>
      </c>
      <c r="L648" t="s">
        <v>27</v>
      </c>
      <c r="M648" s="15" t="s">
        <v>28</v>
      </c>
      <c r="N648" s="42" t="s">
        <v>437</v>
      </c>
      <c r="O648" s="7">
        <v>58.1</v>
      </c>
      <c r="P648" s="7">
        <v>56.5</v>
      </c>
      <c r="Q648" s="9">
        <v>0.97246127366609292</v>
      </c>
      <c r="R648" s="14"/>
      <c r="X648" s="5"/>
    </row>
    <row r="649" spans="1:24" x14ac:dyDescent="0.25">
      <c r="A649" s="5" t="s">
        <v>356</v>
      </c>
      <c r="B649" s="1" t="s">
        <v>357</v>
      </c>
      <c r="C649" t="s">
        <v>358</v>
      </c>
      <c r="D649" s="11" t="s">
        <v>359</v>
      </c>
      <c r="E649" s="1" t="s">
        <v>360</v>
      </c>
      <c r="K649" t="s">
        <v>415</v>
      </c>
      <c r="L649" t="s">
        <v>27</v>
      </c>
      <c r="M649" s="15" t="s">
        <v>28</v>
      </c>
      <c r="N649" s="42" t="s">
        <v>438</v>
      </c>
      <c r="O649" s="7">
        <v>71.900000000000006</v>
      </c>
      <c r="P649" s="7">
        <v>64.2</v>
      </c>
      <c r="Q649" s="9">
        <v>0.89290681502086233</v>
      </c>
      <c r="R649" s="14"/>
      <c r="X649" s="5"/>
    </row>
    <row r="650" spans="1:24" x14ac:dyDescent="0.25">
      <c r="A650" s="5" t="s">
        <v>356</v>
      </c>
      <c r="B650" s="1" t="s">
        <v>357</v>
      </c>
      <c r="C650" t="s">
        <v>358</v>
      </c>
      <c r="D650" s="11" t="s">
        <v>359</v>
      </c>
      <c r="E650" s="1" t="s">
        <v>360</v>
      </c>
      <c r="K650" t="s">
        <v>415</v>
      </c>
      <c r="L650" t="s">
        <v>27</v>
      </c>
      <c r="M650" s="15" t="s">
        <v>28</v>
      </c>
      <c r="N650" s="42" t="s">
        <v>439</v>
      </c>
      <c r="O650" s="7">
        <v>43.1</v>
      </c>
      <c r="P650" s="7">
        <v>39.6</v>
      </c>
      <c r="Q650" s="9">
        <v>0.91879350348027844</v>
      </c>
      <c r="R650" s="14"/>
      <c r="X650" s="5"/>
    </row>
    <row r="651" spans="1:24" x14ac:dyDescent="0.25">
      <c r="A651" s="18" t="s">
        <v>356</v>
      </c>
      <c r="B651" s="19" t="s">
        <v>357</v>
      </c>
      <c r="C651" s="16" t="s">
        <v>358</v>
      </c>
      <c r="D651" s="20" t="s">
        <v>359</v>
      </c>
      <c r="E651" s="19" t="s">
        <v>360</v>
      </c>
      <c r="F651" s="16"/>
      <c r="G651" s="16"/>
      <c r="H651" s="16"/>
      <c r="I651" s="16"/>
      <c r="J651" s="18"/>
      <c r="K651" s="16" t="s">
        <v>415</v>
      </c>
      <c r="L651" s="16" t="s">
        <v>27</v>
      </c>
      <c r="M651" s="21" t="s">
        <v>28</v>
      </c>
      <c r="N651" s="43" t="s">
        <v>440</v>
      </c>
      <c r="O651" s="17">
        <v>69.3</v>
      </c>
      <c r="P651" s="17">
        <v>66.400000000000006</v>
      </c>
      <c r="Q651" s="22">
        <v>0.95815295815295831</v>
      </c>
      <c r="R651" s="23"/>
      <c r="S651" s="18"/>
      <c r="T651" s="16"/>
      <c r="U651" s="16"/>
      <c r="V651" s="16"/>
      <c r="W651" s="16"/>
      <c r="X651" s="18"/>
    </row>
    <row r="652" spans="1:24" x14ac:dyDescent="0.25">
      <c r="A652" s="5" t="s">
        <v>441</v>
      </c>
      <c r="B652" s="1" t="s">
        <v>357</v>
      </c>
      <c r="C652" t="s">
        <v>358</v>
      </c>
      <c r="D652" s="11" t="s">
        <v>442</v>
      </c>
      <c r="E652" s="1" t="s">
        <v>360</v>
      </c>
      <c r="K652" t="s">
        <v>415</v>
      </c>
      <c r="L652" t="s">
        <v>27</v>
      </c>
      <c r="M652" s="15" t="s">
        <v>28</v>
      </c>
      <c r="N652" s="42" t="s">
        <v>443</v>
      </c>
      <c r="O652" s="7">
        <v>72.599999999999994</v>
      </c>
      <c r="P652" s="7">
        <v>62.3</v>
      </c>
      <c r="Q652" s="9">
        <v>0.85812672176308546</v>
      </c>
      <c r="R652" s="14"/>
      <c r="X652" s="5"/>
    </row>
    <row r="653" spans="1:24" x14ac:dyDescent="0.25">
      <c r="A653" s="5" t="s">
        <v>441</v>
      </c>
      <c r="B653" s="1" t="s">
        <v>357</v>
      </c>
      <c r="C653" t="s">
        <v>358</v>
      </c>
      <c r="D653" s="11" t="s">
        <v>442</v>
      </c>
      <c r="E653" s="1" t="s">
        <v>360</v>
      </c>
      <c r="K653" t="s">
        <v>415</v>
      </c>
      <c r="L653" t="s">
        <v>27</v>
      </c>
      <c r="M653" s="15" t="s">
        <v>28</v>
      </c>
      <c r="N653" s="42" t="s">
        <v>444</v>
      </c>
      <c r="O653" s="7">
        <v>66.400000000000006</v>
      </c>
      <c r="P653" s="7">
        <v>57.1</v>
      </c>
      <c r="Q653" s="9">
        <v>0.8599397590361445</v>
      </c>
      <c r="R653" s="14"/>
      <c r="X653" s="5"/>
    </row>
    <row r="654" spans="1:24" x14ac:dyDescent="0.25">
      <c r="A654" s="5" t="s">
        <v>441</v>
      </c>
      <c r="B654" s="1" t="s">
        <v>357</v>
      </c>
      <c r="C654" t="s">
        <v>358</v>
      </c>
      <c r="D654" s="11" t="s">
        <v>442</v>
      </c>
      <c r="E654" s="1" t="s">
        <v>360</v>
      </c>
      <c r="K654" t="s">
        <v>415</v>
      </c>
      <c r="L654" t="s">
        <v>27</v>
      </c>
      <c r="M654" s="15" t="s">
        <v>28</v>
      </c>
      <c r="N654" s="42" t="s">
        <v>445</v>
      </c>
      <c r="O654" s="7">
        <v>68.3</v>
      </c>
      <c r="P654" s="7">
        <v>58.5</v>
      </c>
      <c r="Q654" s="9">
        <v>0.8565153733528551</v>
      </c>
      <c r="R654" s="14"/>
      <c r="X654" s="5"/>
    </row>
    <row r="655" spans="1:24" x14ac:dyDescent="0.25">
      <c r="A655" s="5" t="s">
        <v>441</v>
      </c>
      <c r="B655" s="1" t="s">
        <v>357</v>
      </c>
      <c r="C655" t="s">
        <v>358</v>
      </c>
      <c r="D655" s="11" t="s">
        <v>442</v>
      </c>
      <c r="E655" s="1" t="s">
        <v>360</v>
      </c>
      <c r="K655" t="s">
        <v>415</v>
      </c>
      <c r="L655" t="s">
        <v>27</v>
      </c>
      <c r="M655" s="15" t="s">
        <v>28</v>
      </c>
      <c r="N655" s="42" t="s">
        <v>446</v>
      </c>
      <c r="O655" s="7">
        <v>73.3</v>
      </c>
      <c r="P655" s="7">
        <v>64.5</v>
      </c>
      <c r="Q655" s="9">
        <v>0.87994542974079126</v>
      </c>
      <c r="R655" s="14"/>
      <c r="X655" s="5"/>
    </row>
    <row r="656" spans="1:24" x14ac:dyDescent="0.25">
      <c r="A656" s="5" t="s">
        <v>441</v>
      </c>
      <c r="B656" s="1" t="s">
        <v>357</v>
      </c>
      <c r="C656" t="s">
        <v>358</v>
      </c>
      <c r="D656" s="11" t="s">
        <v>442</v>
      </c>
      <c r="E656" s="1" t="s">
        <v>360</v>
      </c>
      <c r="K656" t="s">
        <v>415</v>
      </c>
      <c r="L656" t="s">
        <v>27</v>
      </c>
      <c r="M656" s="15" t="s">
        <v>28</v>
      </c>
      <c r="N656" s="42" t="s">
        <v>447</v>
      </c>
      <c r="O656" s="7">
        <v>67.7</v>
      </c>
      <c r="P656" s="7">
        <v>62.3</v>
      </c>
      <c r="Q656" s="9">
        <v>0.92023633677991135</v>
      </c>
      <c r="R656" s="14"/>
      <c r="X656" s="5"/>
    </row>
    <row r="657" spans="1:24" x14ac:dyDescent="0.25">
      <c r="A657" s="5" t="s">
        <v>441</v>
      </c>
      <c r="B657" s="1" t="s">
        <v>357</v>
      </c>
      <c r="C657" t="s">
        <v>358</v>
      </c>
      <c r="D657" s="11" t="s">
        <v>442</v>
      </c>
      <c r="E657" s="1" t="s">
        <v>360</v>
      </c>
      <c r="K657" t="s">
        <v>415</v>
      </c>
      <c r="L657" t="s">
        <v>27</v>
      </c>
      <c r="M657" s="15" t="s">
        <v>28</v>
      </c>
      <c r="N657" s="42" t="s">
        <v>448</v>
      </c>
      <c r="O657" s="7">
        <v>65.5</v>
      </c>
      <c r="P657" s="7">
        <v>60.9</v>
      </c>
      <c r="Q657" s="9">
        <v>0.92977099236641214</v>
      </c>
      <c r="R657" s="14"/>
      <c r="X657" s="5"/>
    </row>
    <row r="658" spans="1:24" x14ac:dyDescent="0.25">
      <c r="A658" s="5" t="s">
        <v>441</v>
      </c>
      <c r="B658" s="1" t="s">
        <v>357</v>
      </c>
      <c r="C658" t="s">
        <v>358</v>
      </c>
      <c r="D658" s="11" t="s">
        <v>442</v>
      </c>
      <c r="E658" s="1" t="s">
        <v>360</v>
      </c>
      <c r="K658" t="s">
        <v>415</v>
      </c>
      <c r="L658" t="s">
        <v>27</v>
      </c>
      <c r="M658" s="15" t="s">
        <v>28</v>
      </c>
      <c r="N658" s="42" t="s">
        <v>449</v>
      </c>
      <c r="O658" s="7">
        <v>52.2</v>
      </c>
      <c r="P658" s="7">
        <v>49.8</v>
      </c>
      <c r="Q658" s="9">
        <v>0.95402298850574707</v>
      </c>
      <c r="R658" s="14"/>
      <c r="X658" s="5"/>
    </row>
    <row r="659" spans="1:24" x14ac:dyDescent="0.25">
      <c r="A659" s="5" t="s">
        <v>441</v>
      </c>
      <c r="B659" s="1" t="s">
        <v>357</v>
      </c>
      <c r="C659" t="s">
        <v>358</v>
      </c>
      <c r="D659" s="11" t="s">
        <v>442</v>
      </c>
      <c r="E659" s="1" t="s">
        <v>360</v>
      </c>
      <c r="K659" t="s">
        <v>415</v>
      </c>
      <c r="L659" t="s">
        <v>27</v>
      </c>
      <c r="M659" s="15" t="s">
        <v>28</v>
      </c>
      <c r="N659" s="42" t="s">
        <v>450</v>
      </c>
      <c r="O659" s="7">
        <v>53.1</v>
      </c>
      <c r="P659" s="7">
        <v>50.2</v>
      </c>
      <c r="Q659" s="9">
        <v>0.94538606403013181</v>
      </c>
      <c r="R659" s="14"/>
      <c r="X659" s="5"/>
    </row>
    <row r="660" spans="1:24" x14ac:dyDescent="0.25">
      <c r="A660" s="5" t="s">
        <v>441</v>
      </c>
      <c r="B660" s="1" t="s">
        <v>357</v>
      </c>
      <c r="C660" t="s">
        <v>358</v>
      </c>
      <c r="D660" s="11" t="s">
        <v>442</v>
      </c>
      <c r="E660" s="1" t="s">
        <v>360</v>
      </c>
      <c r="K660" t="s">
        <v>415</v>
      </c>
      <c r="L660" t="s">
        <v>27</v>
      </c>
      <c r="M660" s="15" t="s">
        <v>28</v>
      </c>
      <c r="N660" s="42" t="s">
        <v>451</v>
      </c>
      <c r="O660" s="7">
        <v>75.2</v>
      </c>
      <c r="P660" s="7">
        <v>69.2</v>
      </c>
      <c r="Q660" s="9">
        <v>0.92021276595744683</v>
      </c>
      <c r="R660" s="14"/>
      <c r="X660" s="5"/>
    </row>
    <row r="661" spans="1:24" x14ac:dyDescent="0.25">
      <c r="A661" s="18" t="s">
        <v>441</v>
      </c>
      <c r="B661" s="19" t="s">
        <v>357</v>
      </c>
      <c r="C661" s="16" t="s">
        <v>358</v>
      </c>
      <c r="D661" s="20" t="s">
        <v>442</v>
      </c>
      <c r="E661" s="19" t="s">
        <v>360</v>
      </c>
      <c r="F661" s="16"/>
      <c r="G661" s="16"/>
      <c r="H661" s="16"/>
      <c r="I661" s="16"/>
      <c r="J661" s="18"/>
      <c r="K661" s="16" t="s">
        <v>415</v>
      </c>
      <c r="L661" s="16" t="s">
        <v>27</v>
      </c>
      <c r="M661" s="21" t="s">
        <v>28</v>
      </c>
      <c r="N661" s="43" t="s">
        <v>452</v>
      </c>
      <c r="O661" s="17">
        <v>75.3</v>
      </c>
      <c r="P661" s="17">
        <v>68.599999999999994</v>
      </c>
      <c r="Q661" s="22">
        <v>0.91102257636122175</v>
      </c>
      <c r="R661" s="23"/>
      <c r="S661" s="18"/>
      <c r="T661" s="16"/>
      <c r="U661" s="16"/>
      <c r="V661" s="16"/>
      <c r="W661" s="16"/>
      <c r="X661" s="18"/>
    </row>
    <row r="662" spans="1:24" x14ac:dyDescent="0.25">
      <c r="A662" s="5" t="s">
        <v>453</v>
      </c>
      <c r="B662" s="1" t="s">
        <v>454</v>
      </c>
      <c r="C662" t="s">
        <v>455</v>
      </c>
      <c r="D662" s="11" t="s">
        <v>456</v>
      </c>
      <c r="E662" s="1" t="s">
        <v>360</v>
      </c>
      <c r="K662" t="s">
        <v>415</v>
      </c>
      <c r="L662" t="s">
        <v>27</v>
      </c>
      <c r="M662" s="15" t="s">
        <v>28</v>
      </c>
      <c r="N662" s="42" t="s">
        <v>457</v>
      </c>
      <c r="O662" s="7">
        <v>73.348051699713295</v>
      </c>
      <c r="P662" s="7">
        <v>72.639436169331717</v>
      </c>
      <c r="Q662" s="9">
        <v>0.99033899996031727</v>
      </c>
      <c r="R662" s="14"/>
      <c r="X662" s="5"/>
    </row>
    <row r="663" spans="1:24" x14ac:dyDescent="0.25">
      <c r="A663" s="5" t="s">
        <v>453</v>
      </c>
      <c r="B663" s="1" t="s">
        <v>454</v>
      </c>
      <c r="C663" t="s">
        <v>455</v>
      </c>
      <c r="D663" s="11" t="s">
        <v>456</v>
      </c>
      <c r="E663" s="1" t="s">
        <v>360</v>
      </c>
      <c r="K663" t="s">
        <v>415</v>
      </c>
      <c r="L663" t="s">
        <v>27</v>
      </c>
      <c r="M663" s="15" t="s">
        <v>28</v>
      </c>
      <c r="N663" s="42" t="s">
        <v>457</v>
      </c>
      <c r="O663" s="7">
        <v>71.115131687997547</v>
      </c>
      <c r="P663" s="7">
        <v>69.840086167331023</v>
      </c>
      <c r="Q663" s="9">
        <v>0.98207068607760561</v>
      </c>
      <c r="R663" s="14"/>
      <c r="X663" s="5"/>
    </row>
    <row r="664" spans="1:24" x14ac:dyDescent="0.25">
      <c r="A664" s="5" t="s">
        <v>453</v>
      </c>
      <c r="B664" s="1" t="s">
        <v>454</v>
      </c>
      <c r="C664" t="s">
        <v>455</v>
      </c>
      <c r="D664" s="11" t="s">
        <v>456</v>
      </c>
      <c r="E664" s="1" t="s">
        <v>360</v>
      </c>
      <c r="K664" t="s">
        <v>415</v>
      </c>
      <c r="L664" t="s">
        <v>27</v>
      </c>
      <c r="M664" s="15" t="s">
        <v>28</v>
      </c>
      <c r="N664" s="42" t="s">
        <v>457</v>
      </c>
      <c r="O664" s="7">
        <v>72.095285753354375</v>
      </c>
      <c r="P664" s="7">
        <v>69.945532912539136</v>
      </c>
      <c r="Q664" s="9">
        <v>0.97018178347791317</v>
      </c>
      <c r="R664" s="14"/>
      <c r="X664" s="5"/>
    </row>
    <row r="665" spans="1:24" x14ac:dyDescent="0.25">
      <c r="A665" s="5" t="s">
        <v>453</v>
      </c>
      <c r="B665" s="1" t="s">
        <v>454</v>
      </c>
      <c r="C665" t="s">
        <v>455</v>
      </c>
      <c r="D665" s="11" t="s">
        <v>456</v>
      </c>
      <c r="E665" s="1" t="s">
        <v>360</v>
      </c>
      <c r="K665" t="s">
        <v>415</v>
      </c>
      <c r="L665" t="s">
        <v>27</v>
      </c>
      <c r="M665" s="15" t="s">
        <v>28</v>
      </c>
      <c r="N665" s="42" t="s">
        <v>457</v>
      </c>
      <c r="O665" s="7">
        <v>60.843342982671295</v>
      </c>
      <c r="P665" s="7">
        <v>55.753481565036743</v>
      </c>
      <c r="Q665" s="9">
        <v>0.91634480999697554</v>
      </c>
      <c r="R665" s="14">
        <v>3.8565392840284203E-12</v>
      </c>
      <c r="X665" s="5"/>
    </row>
    <row r="666" spans="1:24" x14ac:dyDescent="0.25">
      <c r="A666" s="5" t="s">
        <v>453</v>
      </c>
      <c r="B666" s="1" t="s">
        <v>454</v>
      </c>
      <c r="C666" t="s">
        <v>455</v>
      </c>
      <c r="D666" s="11" t="s">
        <v>456</v>
      </c>
      <c r="E666" s="1" t="s">
        <v>360</v>
      </c>
      <c r="K666" t="s">
        <v>415</v>
      </c>
      <c r="L666" t="s">
        <v>27</v>
      </c>
      <c r="M666" s="15" t="s">
        <v>28</v>
      </c>
      <c r="N666" s="42" t="s">
        <v>458</v>
      </c>
      <c r="O666" s="7">
        <v>70.517986649495029</v>
      </c>
      <c r="P666" s="7">
        <v>68.00505590211371</v>
      </c>
      <c r="Q666" s="9">
        <v>0.96436468386609397</v>
      </c>
      <c r="R666" s="14">
        <v>2.0466401646626506E-11</v>
      </c>
      <c r="X666" s="5"/>
    </row>
    <row r="667" spans="1:24" x14ac:dyDescent="0.25">
      <c r="A667" s="5" t="s">
        <v>453</v>
      </c>
      <c r="B667" s="1" t="s">
        <v>454</v>
      </c>
      <c r="C667" t="s">
        <v>455</v>
      </c>
      <c r="D667" s="11" t="s">
        <v>456</v>
      </c>
      <c r="E667" s="1" t="s">
        <v>360</v>
      </c>
      <c r="K667" t="s">
        <v>415</v>
      </c>
      <c r="L667" t="s">
        <v>27</v>
      </c>
      <c r="M667" s="15" t="s">
        <v>28</v>
      </c>
      <c r="N667" s="42" t="s">
        <v>459</v>
      </c>
      <c r="O667" s="7">
        <v>67.246313732300464</v>
      </c>
      <c r="P667" s="7">
        <v>62.564083659734862</v>
      </c>
      <c r="Q667" s="9">
        <v>0.93037194438337545</v>
      </c>
      <c r="R667" s="14">
        <v>1.2423301038311898E-11</v>
      </c>
      <c r="X667" s="5"/>
    </row>
    <row r="668" spans="1:24" x14ac:dyDescent="0.25">
      <c r="A668" s="5" t="s">
        <v>453</v>
      </c>
      <c r="B668" s="1" t="s">
        <v>454</v>
      </c>
      <c r="C668" t="s">
        <v>455</v>
      </c>
      <c r="D668" s="11" t="s">
        <v>456</v>
      </c>
      <c r="E668" s="1" t="s">
        <v>360</v>
      </c>
      <c r="K668" t="s">
        <v>415</v>
      </c>
      <c r="L668" t="s">
        <v>27</v>
      </c>
      <c r="M668" s="15" t="s">
        <v>28</v>
      </c>
      <c r="N668" s="42" t="s">
        <v>459</v>
      </c>
      <c r="O668" s="7">
        <v>65.048267988047172</v>
      </c>
      <c r="P668" s="7">
        <v>60.129034120128175</v>
      </c>
      <c r="Q668" s="9">
        <v>0.92437563643012111</v>
      </c>
      <c r="R668" s="14">
        <v>5.3075346857956917E-12</v>
      </c>
      <c r="X668" s="5"/>
    </row>
    <row r="669" spans="1:24" x14ac:dyDescent="0.25">
      <c r="A669" s="5" t="s">
        <v>453</v>
      </c>
      <c r="B669" s="1" t="s">
        <v>454</v>
      </c>
      <c r="C669" t="s">
        <v>455</v>
      </c>
      <c r="D669" s="11" t="s">
        <v>456</v>
      </c>
      <c r="E669" s="1" t="s">
        <v>360</v>
      </c>
      <c r="K669" t="s">
        <v>415</v>
      </c>
      <c r="L669" t="s">
        <v>27</v>
      </c>
      <c r="M669" s="15" t="s">
        <v>28</v>
      </c>
      <c r="N669" s="42" t="s">
        <v>459</v>
      </c>
      <c r="O669" s="7">
        <v>70.019919119496635</v>
      </c>
      <c r="P669" s="7">
        <v>65.349665384446226</v>
      </c>
      <c r="Q669" s="9">
        <v>0.93330106927030132</v>
      </c>
      <c r="R669" s="14"/>
      <c r="X669" s="5"/>
    </row>
    <row r="670" spans="1:24" x14ac:dyDescent="0.25">
      <c r="A670" s="5" t="s">
        <v>453</v>
      </c>
      <c r="B670" s="1" t="s">
        <v>454</v>
      </c>
      <c r="C670" t="s">
        <v>455</v>
      </c>
      <c r="D670" s="11" t="s">
        <v>456</v>
      </c>
      <c r="E670" s="1" t="s">
        <v>360</v>
      </c>
      <c r="K670" t="s">
        <v>415</v>
      </c>
      <c r="L670" t="s">
        <v>27</v>
      </c>
      <c r="M670" s="15" t="s">
        <v>28</v>
      </c>
      <c r="N670" s="42" t="s">
        <v>459</v>
      </c>
      <c r="O670" s="7">
        <v>71.670446466925398</v>
      </c>
      <c r="P670" s="7">
        <v>66.78449842480731</v>
      </c>
      <c r="Q670" s="9">
        <v>0.93182757631665003</v>
      </c>
      <c r="R670" s="14">
        <v>1.7356149516813479E-12</v>
      </c>
      <c r="X670" s="5"/>
    </row>
    <row r="671" spans="1:24" x14ac:dyDescent="0.25">
      <c r="A671" s="5" t="s">
        <v>453</v>
      </c>
      <c r="B671" s="1" t="s">
        <v>454</v>
      </c>
      <c r="C671" t="s">
        <v>455</v>
      </c>
      <c r="D671" s="11" t="s">
        <v>456</v>
      </c>
      <c r="E671" s="1" t="s">
        <v>360</v>
      </c>
      <c r="K671" t="s">
        <v>415</v>
      </c>
      <c r="L671" t="s">
        <v>27</v>
      </c>
      <c r="M671" s="15" t="s">
        <v>28</v>
      </c>
      <c r="N671" s="42" t="s">
        <v>459</v>
      </c>
      <c r="O671" s="7">
        <v>70.991679239850811</v>
      </c>
      <c r="P671" s="7">
        <v>66.032119260000769</v>
      </c>
      <c r="Q671" s="9">
        <v>0.93013885524395346</v>
      </c>
      <c r="R671" s="14"/>
      <c r="X671" s="5"/>
    </row>
    <row r="672" spans="1:24" x14ac:dyDescent="0.25">
      <c r="A672" s="5" t="s">
        <v>453</v>
      </c>
      <c r="B672" s="1" t="s">
        <v>454</v>
      </c>
      <c r="C672" t="s">
        <v>455</v>
      </c>
      <c r="D672" s="11" t="s">
        <v>456</v>
      </c>
      <c r="E672" s="1" t="s">
        <v>360</v>
      </c>
      <c r="K672" t="s">
        <v>415</v>
      </c>
      <c r="L672" t="s">
        <v>27</v>
      </c>
      <c r="M672" s="15" t="s">
        <v>28</v>
      </c>
      <c r="N672" s="42" t="s">
        <v>459</v>
      </c>
      <c r="O672" s="7">
        <v>83.510798892336041</v>
      </c>
      <c r="P672" s="7">
        <v>82.091281335624828</v>
      </c>
      <c r="Q672" s="9">
        <v>0.98300198805975636</v>
      </c>
      <c r="R672" s="14"/>
      <c r="X672" s="5"/>
    </row>
    <row r="673" spans="1:24" x14ac:dyDescent="0.25">
      <c r="A673" s="5" t="s">
        <v>453</v>
      </c>
      <c r="B673" s="1" t="s">
        <v>454</v>
      </c>
      <c r="C673" t="s">
        <v>455</v>
      </c>
      <c r="D673" s="11" t="s">
        <v>456</v>
      </c>
      <c r="E673" s="1" t="s">
        <v>360</v>
      </c>
      <c r="K673" t="s">
        <v>415</v>
      </c>
      <c r="L673" t="s">
        <v>27</v>
      </c>
      <c r="M673" s="15" t="s">
        <v>28</v>
      </c>
      <c r="N673" s="42" t="s">
        <v>459</v>
      </c>
      <c r="O673" s="7">
        <v>77.745793778042</v>
      </c>
      <c r="P673" s="7">
        <v>74.779416579798749</v>
      </c>
      <c r="Q673" s="9">
        <v>0.96184517445777173</v>
      </c>
      <c r="R673" s="14">
        <v>3.015712165958237E-11</v>
      </c>
      <c r="X673" s="5"/>
    </row>
    <row r="674" spans="1:24" x14ac:dyDescent="0.25">
      <c r="A674" s="5" t="s">
        <v>453</v>
      </c>
      <c r="B674" s="1" t="s">
        <v>454</v>
      </c>
      <c r="C674" t="s">
        <v>455</v>
      </c>
      <c r="D674" s="11" t="s">
        <v>456</v>
      </c>
      <c r="E674" s="1" t="s">
        <v>360</v>
      </c>
      <c r="K674" t="s">
        <v>415</v>
      </c>
      <c r="L674" t="s">
        <v>27</v>
      </c>
      <c r="M674" s="15" t="s">
        <v>28</v>
      </c>
      <c r="N674" s="42" t="s">
        <v>459</v>
      </c>
      <c r="O674" s="7">
        <v>78.779887042019737</v>
      </c>
      <c r="P674" s="7">
        <v>76.872575948959366</v>
      </c>
      <c r="Q674" s="9">
        <v>0.9757893649676973</v>
      </c>
      <c r="R674" s="14"/>
      <c r="X674" s="5"/>
    </row>
    <row r="675" spans="1:24" x14ac:dyDescent="0.25">
      <c r="A675" s="5" t="s">
        <v>453</v>
      </c>
      <c r="B675" s="1" t="s">
        <v>454</v>
      </c>
      <c r="C675" t="s">
        <v>455</v>
      </c>
      <c r="D675" s="11" t="s">
        <v>456</v>
      </c>
      <c r="E675" s="1" t="s">
        <v>360</v>
      </c>
      <c r="K675" t="s">
        <v>415</v>
      </c>
      <c r="L675" t="s">
        <v>27</v>
      </c>
      <c r="M675" s="15" t="s">
        <v>28</v>
      </c>
      <c r="N675" s="42" t="s">
        <v>459</v>
      </c>
      <c r="O675" s="7">
        <v>77.804161832218966</v>
      </c>
      <c r="P675" s="7">
        <v>76.523223745980857</v>
      </c>
      <c r="Q675" s="9">
        <v>0.98353638088152162</v>
      </c>
      <c r="R675" s="14"/>
      <c r="X675" s="5"/>
    </row>
    <row r="676" spans="1:24" x14ac:dyDescent="0.25">
      <c r="A676" s="5" t="s">
        <v>453</v>
      </c>
      <c r="B676" s="1" t="s">
        <v>454</v>
      </c>
      <c r="C676" t="s">
        <v>455</v>
      </c>
      <c r="D676" s="11" t="s">
        <v>456</v>
      </c>
      <c r="E676" s="1" t="s">
        <v>360</v>
      </c>
      <c r="K676" t="s">
        <v>415</v>
      </c>
      <c r="L676" t="s">
        <v>27</v>
      </c>
      <c r="M676" s="15" t="s">
        <v>28</v>
      </c>
      <c r="N676" s="42" t="s">
        <v>460</v>
      </c>
      <c r="O676" s="7">
        <v>68.84072088847077</v>
      </c>
      <c r="P676" s="7">
        <v>63.251156456065672</v>
      </c>
      <c r="Q676" s="9">
        <v>0.91880438844531009</v>
      </c>
      <c r="R676" s="14">
        <v>2.7924554304923752E-12</v>
      </c>
      <c r="X676" s="5"/>
    </row>
    <row r="677" spans="1:24" x14ac:dyDescent="0.25">
      <c r="A677" s="5" t="s">
        <v>453</v>
      </c>
      <c r="B677" s="1" t="s">
        <v>454</v>
      </c>
      <c r="C677" t="s">
        <v>455</v>
      </c>
      <c r="D677" s="11" t="s">
        <v>456</v>
      </c>
      <c r="E677" s="1" t="s">
        <v>360</v>
      </c>
      <c r="K677" t="s">
        <v>415</v>
      </c>
      <c r="L677" t="s">
        <v>27</v>
      </c>
      <c r="M677" s="15" t="s">
        <v>28</v>
      </c>
      <c r="N677" s="42" t="s">
        <v>460</v>
      </c>
      <c r="O677" s="7">
        <v>66.365759854069424</v>
      </c>
      <c r="P677" s="7">
        <v>61.619878295166217</v>
      </c>
      <c r="Q677" s="9">
        <v>0.9284890044303139</v>
      </c>
      <c r="R677" s="14">
        <v>3.1253057322334276E-12</v>
      </c>
      <c r="X677" s="5"/>
    </row>
    <row r="678" spans="1:24" x14ac:dyDescent="0.25">
      <c r="A678" s="5" t="s">
        <v>453</v>
      </c>
      <c r="B678" s="1" t="s">
        <v>454</v>
      </c>
      <c r="C678" t="s">
        <v>455</v>
      </c>
      <c r="D678" s="11" t="s">
        <v>456</v>
      </c>
      <c r="E678" s="1" t="s">
        <v>360</v>
      </c>
      <c r="K678" t="s">
        <v>415</v>
      </c>
      <c r="L678" t="s">
        <v>27</v>
      </c>
      <c r="M678" s="15" t="s">
        <v>28</v>
      </c>
      <c r="N678" s="42" t="s">
        <v>460</v>
      </c>
      <c r="O678" s="7">
        <v>64.936255839605039</v>
      </c>
      <c r="P678" s="7">
        <v>59.244730763148098</v>
      </c>
      <c r="Q678" s="9">
        <v>0.91235212127851628</v>
      </c>
      <c r="R678" s="14">
        <v>1.8226906717218656E-12</v>
      </c>
      <c r="X678" s="5"/>
    </row>
    <row r="679" spans="1:24" x14ac:dyDescent="0.25">
      <c r="A679" s="5" t="s">
        <v>453</v>
      </c>
      <c r="B679" s="1" t="s">
        <v>454</v>
      </c>
      <c r="C679" t="s">
        <v>455</v>
      </c>
      <c r="D679" s="11" t="s">
        <v>456</v>
      </c>
      <c r="E679" s="1" t="s">
        <v>360</v>
      </c>
      <c r="K679" t="s">
        <v>415</v>
      </c>
      <c r="L679" t="s">
        <v>27</v>
      </c>
      <c r="M679" s="15" t="s">
        <v>28</v>
      </c>
      <c r="N679" s="42" t="s">
        <v>460</v>
      </c>
      <c r="O679" s="7">
        <v>68.515225618201697</v>
      </c>
      <c r="P679" s="7">
        <v>62.925072339770018</v>
      </c>
      <c r="Q679" s="9">
        <v>0.91841005808573728</v>
      </c>
      <c r="R679" s="14"/>
      <c r="X679" s="5"/>
    </row>
    <row r="680" spans="1:24" x14ac:dyDescent="0.25">
      <c r="A680" s="5" t="s">
        <v>453</v>
      </c>
      <c r="B680" s="1" t="s">
        <v>454</v>
      </c>
      <c r="C680" t="s">
        <v>455</v>
      </c>
      <c r="D680" s="11" t="s">
        <v>456</v>
      </c>
      <c r="E680" s="1" t="s">
        <v>360</v>
      </c>
      <c r="K680" t="s">
        <v>415</v>
      </c>
      <c r="L680" t="s">
        <v>27</v>
      </c>
      <c r="M680" s="15" t="s">
        <v>28</v>
      </c>
      <c r="N680" s="42" t="s">
        <v>460</v>
      </c>
      <c r="O680" s="7">
        <v>64.506851229179304</v>
      </c>
      <c r="P680" s="7">
        <v>58.607289199317336</v>
      </c>
      <c r="Q680" s="9">
        <v>0.90854363656812109</v>
      </c>
      <c r="R680" s="14">
        <v>3.4423223924368009E-12</v>
      </c>
      <c r="X680" s="5"/>
    </row>
    <row r="681" spans="1:24" x14ac:dyDescent="0.25">
      <c r="A681" s="5" t="s">
        <v>453</v>
      </c>
      <c r="B681" s="1" t="s">
        <v>454</v>
      </c>
      <c r="C681" t="s">
        <v>455</v>
      </c>
      <c r="D681" s="11" t="s">
        <v>456</v>
      </c>
      <c r="E681" s="1" t="s">
        <v>360</v>
      </c>
      <c r="K681" t="s">
        <v>415</v>
      </c>
      <c r="L681" t="s">
        <v>27</v>
      </c>
      <c r="M681" s="15" t="s">
        <v>28</v>
      </c>
      <c r="N681" s="42" t="s">
        <v>460</v>
      </c>
      <c r="O681" s="7">
        <v>65.70099445254148</v>
      </c>
      <c r="P681" s="7">
        <v>60.177748495877793</v>
      </c>
      <c r="Q681" s="9">
        <v>0.91593360187792361</v>
      </c>
      <c r="R681" s="14"/>
      <c r="X681" s="5"/>
    </row>
    <row r="682" spans="1:24" x14ac:dyDescent="0.25">
      <c r="A682" s="5" t="s">
        <v>453</v>
      </c>
      <c r="B682" s="1" t="s">
        <v>454</v>
      </c>
      <c r="C682" t="s">
        <v>455</v>
      </c>
      <c r="D682" s="11" t="s">
        <v>456</v>
      </c>
      <c r="E682" s="1" t="s">
        <v>360</v>
      </c>
      <c r="K682" t="s">
        <v>415</v>
      </c>
      <c r="L682" t="s">
        <v>27</v>
      </c>
      <c r="M682" s="15" t="s">
        <v>28</v>
      </c>
      <c r="N682" s="42" t="s">
        <v>460</v>
      </c>
      <c r="O682" s="7">
        <v>65.070690047899845</v>
      </c>
      <c r="P682" s="7">
        <v>59.570444163645831</v>
      </c>
      <c r="Q682" s="9">
        <v>0.91547275923760496</v>
      </c>
      <c r="R682" s="14"/>
      <c r="X682" s="5"/>
    </row>
    <row r="683" spans="1:24" x14ac:dyDescent="0.25">
      <c r="A683" s="5" t="s">
        <v>453</v>
      </c>
      <c r="B683" s="1" t="s">
        <v>454</v>
      </c>
      <c r="C683" t="s">
        <v>455</v>
      </c>
      <c r="D683" s="11" t="s">
        <v>456</v>
      </c>
      <c r="E683" s="1" t="s">
        <v>360</v>
      </c>
      <c r="K683" t="s">
        <v>415</v>
      </c>
      <c r="L683" t="s">
        <v>27</v>
      </c>
      <c r="M683" s="15" t="s">
        <v>28</v>
      </c>
      <c r="N683" s="42" t="s">
        <v>461</v>
      </c>
      <c r="O683" s="7">
        <v>70.854296791488323</v>
      </c>
      <c r="P683" s="7">
        <v>69.137472783582425</v>
      </c>
      <c r="Q683" s="9">
        <v>0.97576965567863572</v>
      </c>
      <c r="R683" s="14"/>
      <c r="X683" s="5"/>
    </row>
    <row r="684" spans="1:24" x14ac:dyDescent="0.25">
      <c r="A684" s="5" t="s">
        <v>453</v>
      </c>
      <c r="B684" s="1" t="s">
        <v>454</v>
      </c>
      <c r="C684" t="s">
        <v>455</v>
      </c>
      <c r="D684" s="11" t="s">
        <v>456</v>
      </c>
      <c r="E684" s="1" t="s">
        <v>360</v>
      </c>
      <c r="K684" t="s">
        <v>415</v>
      </c>
      <c r="L684" t="s">
        <v>27</v>
      </c>
      <c r="M684" s="15" t="s">
        <v>28</v>
      </c>
      <c r="N684" s="42" t="s">
        <v>461</v>
      </c>
      <c r="O684" s="7">
        <v>74.106325263902164</v>
      </c>
      <c r="P684" s="7">
        <v>72.420622904961647</v>
      </c>
      <c r="Q684" s="9">
        <v>0.9772529220287538</v>
      </c>
      <c r="R684" s="14"/>
      <c r="X684" s="5"/>
    </row>
    <row r="685" spans="1:24" x14ac:dyDescent="0.25">
      <c r="A685" s="5" t="s">
        <v>453</v>
      </c>
      <c r="B685" s="1" t="s">
        <v>454</v>
      </c>
      <c r="C685" t="s">
        <v>455</v>
      </c>
      <c r="D685" s="11" t="s">
        <v>456</v>
      </c>
      <c r="E685" s="1" t="s">
        <v>360</v>
      </c>
      <c r="K685" t="s">
        <v>415</v>
      </c>
      <c r="L685" t="s">
        <v>27</v>
      </c>
      <c r="M685" s="15" t="s">
        <v>28</v>
      </c>
      <c r="N685" s="42" t="s">
        <v>461</v>
      </c>
      <c r="O685" s="7">
        <v>62.851957349255173</v>
      </c>
      <c r="P685" s="7">
        <v>60.898113598684148</v>
      </c>
      <c r="Q685" s="9">
        <v>0.96891355762058573</v>
      </c>
      <c r="R685" s="14"/>
      <c r="X685" s="5"/>
    </row>
    <row r="686" spans="1:24" x14ac:dyDescent="0.25">
      <c r="A686" s="5" t="s">
        <v>453</v>
      </c>
      <c r="B686" s="1" t="s">
        <v>454</v>
      </c>
      <c r="C686" t="s">
        <v>455</v>
      </c>
      <c r="D686" s="11" t="s">
        <v>456</v>
      </c>
      <c r="E686" s="1" t="s">
        <v>360</v>
      </c>
      <c r="K686" t="s">
        <v>415</v>
      </c>
      <c r="L686" t="s">
        <v>27</v>
      </c>
      <c r="M686" s="15" t="s">
        <v>28</v>
      </c>
      <c r="N686" s="42" t="s">
        <v>461</v>
      </c>
      <c r="O686" s="7">
        <v>68.001076547960707</v>
      </c>
      <c r="P686" s="7">
        <v>65.554154059365004</v>
      </c>
      <c r="Q686" s="9">
        <v>0.96401641543321881</v>
      </c>
      <c r="R686" s="14"/>
      <c r="X686" s="5"/>
    </row>
    <row r="687" spans="1:24" x14ac:dyDescent="0.25">
      <c r="A687" s="5" t="s">
        <v>453</v>
      </c>
      <c r="B687" s="1" t="s">
        <v>454</v>
      </c>
      <c r="C687" t="s">
        <v>455</v>
      </c>
      <c r="D687" s="11" t="s">
        <v>456</v>
      </c>
      <c r="E687" s="1" t="s">
        <v>360</v>
      </c>
      <c r="K687" t="s">
        <v>415</v>
      </c>
      <c r="L687" t="s">
        <v>27</v>
      </c>
      <c r="M687" s="15" t="s">
        <v>28</v>
      </c>
      <c r="N687" s="42" t="s">
        <v>462</v>
      </c>
      <c r="O687" s="7">
        <v>69.51896077398483</v>
      </c>
      <c r="P687" s="7">
        <v>69.024609987045991</v>
      </c>
      <c r="Q687" s="9">
        <v>0.99288897904348661</v>
      </c>
      <c r="R687" s="14"/>
      <c r="X687" s="5"/>
    </row>
    <row r="688" spans="1:24" x14ac:dyDescent="0.25">
      <c r="A688" s="5" t="s">
        <v>453</v>
      </c>
      <c r="B688" s="1" t="s">
        <v>454</v>
      </c>
      <c r="C688" t="s">
        <v>455</v>
      </c>
      <c r="D688" s="11" t="s">
        <v>456</v>
      </c>
      <c r="E688" s="1" t="s">
        <v>360</v>
      </c>
      <c r="K688" t="s">
        <v>415</v>
      </c>
      <c r="L688" t="s">
        <v>27</v>
      </c>
      <c r="M688" s="15" t="s">
        <v>28</v>
      </c>
      <c r="N688" s="42" t="s">
        <v>462</v>
      </c>
      <c r="O688" s="7">
        <v>65.744268511960883</v>
      </c>
      <c r="P688" s="7">
        <v>61.426310429169753</v>
      </c>
      <c r="Q688" s="9">
        <v>0.93432190850209917</v>
      </c>
      <c r="R688" s="14"/>
      <c r="X688" s="5"/>
    </row>
    <row r="689" spans="1:24" x14ac:dyDescent="0.25">
      <c r="A689" s="5" t="s">
        <v>453</v>
      </c>
      <c r="B689" s="1" t="s">
        <v>454</v>
      </c>
      <c r="C689" t="s">
        <v>455</v>
      </c>
      <c r="D689" s="11" t="s">
        <v>456</v>
      </c>
      <c r="E689" s="1" t="s">
        <v>360</v>
      </c>
      <c r="K689" t="s">
        <v>415</v>
      </c>
      <c r="L689" t="s">
        <v>27</v>
      </c>
      <c r="M689" s="15" t="s">
        <v>28</v>
      </c>
      <c r="N689" s="42" t="s">
        <v>462</v>
      </c>
      <c r="O689" s="7">
        <v>66.660151716411093</v>
      </c>
      <c r="P689" s="7">
        <v>62.29293596942879</v>
      </c>
      <c r="Q689" s="9">
        <v>0.93448536142609562</v>
      </c>
      <c r="R689" s="14"/>
      <c r="X689" s="5"/>
    </row>
    <row r="690" spans="1:24" x14ac:dyDescent="0.25">
      <c r="A690" s="5" t="s">
        <v>453</v>
      </c>
      <c r="B690" s="1" t="s">
        <v>454</v>
      </c>
      <c r="C690" t="s">
        <v>455</v>
      </c>
      <c r="D690" s="11" t="s">
        <v>456</v>
      </c>
      <c r="E690" s="1" t="s">
        <v>360</v>
      </c>
      <c r="K690" t="s">
        <v>415</v>
      </c>
      <c r="L690" t="s">
        <v>27</v>
      </c>
      <c r="M690" s="15" t="s">
        <v>28</v>
      </c>
      <c r="N690" s="42" t="s">
        <v>462</v>
      </c>
      <c r="O690" s="7">
        <v>68.11671842013547</v>
      </c>
      <c r="P690" s="7">
        <v>64.257740619870461</v>
      </c>
      <c r="Q690" s="9">
        <v>0.94334756738480396</v>
      </c>
      <c r="R690" s="14"/>
      <c r="X690" s="5"/>
    </row>
    <row r="691" spans="1:24" x14ac:dyDescent="0.25">
      <c r="A691" s="5" t="s">
        <v>453</v>
      </c>
      <c r="B691" s="1" t="s">
        <v>454</v>
      </c>
      <c r="C691" t="s">
        <v>455</v>
      </c>
      <c r="D691" s="11" t="s">
        <v>456</v>
      </c>
      <c r="E691" s="1" t="s">
        <v>360</v>
      </c>
      <c r="K691" t="s">
        <v>415</v>
      </c>
      <c r="L691" t="s">
        <v>27</v>
      </c>
      <c r="M691" s="15" t="s">
        <v>28</v>
      </c>
      <c r="N691" s="42" t="s">
        <v>462</v>
      </c>
      <c r="O691" s="7">
        <v>67.275725964966796</v>
      </c>
      <c r="P691" s="7">
        <v>62.193653210772503</v>
      </c>
      <c r="Q691" s="9">
        <v>0.92445904252537181</v>
      </c>
      <c r="R691" s="14"/>
      <c r="X691" s="5"/>
    </row>
    <row r="692" spans="1:24" x14ac:dyDescent="0.25">
      <c r="A692" s="5" t="s">
        <v>453</v>
      </c>
      <c r="B692" s="1" t="s">
        <v>454</v>
      </c>
      <c r="C692" t="s">
        <v>455</v>
      </c>
      <c r="D692" s="11" t="s">
        <v>456</v>
      </c>
      <c r="E692" s="1" t="s">
        <v>360</v>
      </c>
      <c r="K692" t="s">
        <v>415</v>
      </c>
      <c r="L692" t="s">
        <v>27</v>
      </c>
      <c r="M692" s="15" t="s">
        <v>28</v>
      </c>
      <c r="N692" s="42" t="s">
        <v>462</v>
      </c>
      <c r="O692" s="7">
        <v>67.44622216231754</v>
      </c>
      <c r="P692" s="7">
        <v>62.926753030293256</v>
      </c>
      <c r="Q692" s="9">
        <v>0.93299151550478787</v>
      </c>
      <c r="R692" s="14"/>
      <c r="X692" s="5"/>
    </row>
    <row r="693" spans="1:24" x14ac:dyDescent="0.25">
      <c r="A693" s="5" t="s">
        <v>453</v>
      </c>
      <c r="B693" s="1" t="s">
        <v>454</v>
      </c>
      <c r="C693" t="s">
        <v>455</v>
      </c>
      <c r="D693" s="11" t="s">
        <v>456</v>
      </c>
      <c r="E693" s="1" t="s">
        <v>360</v>
      </c>
      <c r="K693" t="s">
        <v>415</v>
      </c>
      <c r="L693" t="s">
        <v>27</v>
      </c>
      <c r="M693" s="15" t="s">
        <v>28</v>
      </c>
      <c r="N693" s="42" t="s">
        <v>462</v>
      </c>
      <c r="O693" s="7">
        <v>75.878380556030166</v>
      </c>
      <c r="P693" s="7">
        <v>70.000683760141058</v>
      </c>
      <c r="Q693" s="9">
        <v>0.92253792512679034</v>
      </c>
      <c r="R693" s="14"/>
      <c r="X693" s="5"/>
    </row>
    <row r="694" spans="1:24" x14ac:dyDescent="0.25">
      <c r="A694" s="5" t="s">
        <v>453</v>
      </c>
      <c r="B694" s="1" t="s">
        <v>454</v>
      </c>
      <c r="C694" t="s">
        <v>455</v>
      </c>
      <c r="D694" s="11" t="s">
        <v>456</v>
      </c>
      <c r="E694" s="1" t="s">
        <v>360</v>
      </c>
      <c r="K694" t="s">
        <v>415</v>
      </c>
      <c r="L694" t="s">
        <v>27</v>
      </c>
      <c r="M694" s="15" t="s">
        <v>28</v>
      </c>
      <c r="N694" s="42" t="s">
        <v>462</v>
      </c>
      <c r="O694" s="7">
        <v>76.457106034702889</v>
      </c>
      <c r="P694" s="7">
        <v>71.643083342206623</v>
      </c>
      <c r="Q694" s="9">
        <v>0.93703629469952421</v>
      </c>
      <c r="R694" s="14"/>
      <c r="X694" s="5"/>
    </row>
    <row r="695" spans="1:24" x14ac:dyDescent="0.25">
      <c r="A695" s="5" t="s">
        <v>453</v>
      </c>
      <c r="B695" s="1" t="s">
        <v>454</v>
      </c>
      <c r="C695" t="s">
        <v>455</v>
      </c>
      <c r="D695" s="11" t="s">
        <v>456</v>
      </c>
      <c r="E695" s="1" t="s">
        <v>360</v>
      </c>
      <c r="K695" t="s">
        <v>415</v>
      </c>
      <c r="L695" t="s">
        <v>27</v>
      </c>
      <c r="M695" s="15" t="s">
        <v>28</v>
      </c>
      <c r="N695" s="42" t="s">
        <v>462</v>
      </c>
      <c r="O695" s="7">
        <v>70.429418820262455</v>
      </c>
      <c r="P695" s="7">
        <v>67.751704899862034</v>
      </c>
      <c r="Q695" s="9">
        <v>0.96198017866320873</v>
      </c>
      <c r="R695" s="14"/>
      <c r="X695" s="5"/>
    </row>
    <row r="696" spans="1:24" x14ac:dyDescent="0.25">
      <c r="A696" s="5" t="s">
        <v>453</v>
      </c>
      <c r="B696" s="1" t="s">
        <v>454</v>
      </c>
      <c r="C696" t="s">
        <v>455</v>
      </c>
      <c r="D696" s="11" t="s">
        <v>456</v>
      </c>
      <c r="E696" s="1" t="s">
        <v>360</v>
      </c>
      <c r="K696" t="s">
        <v>415</v>
      </c>
      <c r="L696" t="s">
        <v>27</v>
      </c>
      <c r="M696" s="15" t="s">
        <v>28</v>
      </c>
      <c r="N696" s="42" t="s">
        <v>462</v>
      </c>
      <c r="O696" s="7">
        <v>66.989375434227725</v>
      </c>
      <c r="P696" s="7">
        <v>66.178672530893991</v>
      </c>
      <c r="Q696" s="9">
        <v>0.98789803759060713</v>
      </c>
      <c r="R696" s="14"/>
      <c r="X696" s="5"/>
    </row>
    <row r="697" spans="1:24" x14ac:dyDescent="0.25">
      <c r="A697" s="5" t="s">
        <v>453</v>
      </c>
      <c r="B697" s="1" t="s">
        <v>454</v>
      </c>
      <c r="C697" t="s">
        <v>455</v>
      </c>
      <c r="D697" s="11" t="s">
        <v>456</v>
      </c>
      <c r="E697" s="1" t="s">
        <v>360</v>
      </c>
      <c r="K697" t="s">
        <v>415</v>
      </c>
      <c r="L697" t="s">
        <v>27</v>
      </c>
      <c r="M697" s="15" t="s">
        <v>28</v>
      </c>
      <c r="N697" s="42" t="s">
        <v>463</v>
      </c>
      <c r="O697" s="7">
        <v>77.008799748577403</v>
      </c>
      <c r="P697" s="7">
        <v>75.019514922743355</v>
      </c>
      <c r="Q697" s="9">
        <v>0.97416808426661916</v>
      </c>
      <c r="R697" s="14"/>
      <c r="X697" s="5"/>
    </row>
    <row r="698" spans="1:24" x14ac:dyDescent="0.25">
      <c r="A698" s="5" t="s">
        <v>453</v>
      </c>
      <c r="B698" s="1" t="s">
        <v>454</v>
      </c>
      <c r="C698" t="s">
        <v>455</v>
      </c>
      <c r="D698" s="11" t="s">
        <v>456</v>
      </c>
      <c r="E698" s="1" t="s">
        <v>360</v>
      </c>
      <c r="K698" t="s">
        <v>415</v>
      </c>
      <c r="L698" t="s">
        <v>27</v>
      </c>
      <c r="M698" s="15" t="s">
        <v>28</v>
      </c>
      <c r="N698" s="42" t="s">
        <v>463</v>
      </c>
      <c r="O698" s="7">
        <v>77.656974336035276</v>
      </c>
      <c r="P698" s="7">
        <v>75.950955501874361</v>
      </c>
      <c r="Q698" s="9">
        <v>0.97803135070935587</v>
      </c>
      <c r="R698" s="14">
        <v>3.8040460353209165E-11</v>
      </c>
      <c r="X698" s="5"/>
    </row>
    <row r="699" spans="1:24" x14ac:dyDescent="0.25">
      <c r="A699" s="5" t="s">
        <v>453</v>
      </c>
      <c r="B699" s="1" t="s">
        <v>454</v>
      </c>
      <c r="C699" t="s">
        <v>455</v>
      </c>
      <c r="D699" s="11" t="s">
        <v>456</v>
      </c>
      <c r="E699" s="1" t="s">
        <v>360</v>
      </c>
      <c r="K699" t="s">
        <v>415</v>
      </c>
      <c r="L699" t="s">
        <v>27</v>
      </c>
      <c r="M699" s="15" t="s">
        <v>28</v>
      </c>
      <c r="N699" s="42" t="s">
        <v>463</v>
      </c>
      <c r="O699" s="7">
        <v>77.435653855719295</v>
      </c>
      <c r="P699" s="7">
        <v>75.62624034198555</v>
      </c>
      <c r="Q699" s="9">
        <v>0.97663332814229087</v>
      </c>
      <c r="R699" s="14">
        <v>5.1405463922184598E-11</v>
      </c>
      <c r="X699" s="5"/>
    </row>
    <row r="700" spans="1:24" x14ac:dyDescent="0.25">
      <c r="A700" s="5" t="s">
        <v>453</v>
      </c>
      <c r="B700" s="1" t="s">
        <v>454</v>
      </c>
      <c r="C700" t="s">
        <v>455</v>
      </c>
      <c r="D700" s="11" t="s">
        <v>456</v>
      </c>
      <c r="E700" s="1" t="s">
        <v>360</v>
      </c>
      <c r="K700" t="s">
        <v>415</v>
      </c>
      <c r="L700" t="s">
        <v>27</v>
      </c>
      <c r="M700" s="15" t="s">
        <v>28</v>
      </c>
      <c r="N700" s="42" t="s">
        <v>463</v>
      </c>
      <c r="O700" s="7">
        <v>72.980283892171855</v>
      </c>
      <c r="P700" s="7">
        <v>70.419474175175196</v>
      </c>
      <c r="Q700" s="9">
        <v>0.96491093785302007</v>
      </c>
      <c r="R700" s="14">
        <v>2.8694838104655474E-11</v>
      </c>
      <c r="X700" s="5"/>
    </row>
    <row r="701" spans="1:24" x14ac:dyDescent="0.25">
      <c r="A701" s="5" t="s">
        <v>453</v>
      </c>
      <c r="B701" s="1" t="s">
        <v>454</v>
      </c>
      <c r="C701" t="s">
        <v>455</v>
      </c>
      <c r="D701" s="11" t="s">
        <v>456</v>
      </c>
      <c r="E701" s="1" t="s">
        <v>360</v>
      </c>
      <c r="K701" t="s">
        <v>415</v>
      </c>
      <c r="L701" t="s">
        <v>27</v>
      </c>
      <c r="M701" s="15" t="s">
        <v>28</v>
      </c>
      <c r="N701" s="42" t="s">
        <v>463</v>
      </c>
      <c r="O701" s="7">
        <v>74.237750510971495</v>
      </c>
      <c r="P701" s="7">
        <v>71.847283625697798</v>
      </c>
      <c r="Q701" s="9">
        <v>0.96779984753282078</v>
      </c>
      <c r="R701" s="14"/>
      <c r="X701" s="5"/>
    </row>
    <row r="702" spans="1:24" x14ac:dyDescent="0.25">
      <c r="A702" s="5" t="s">
        <v>453</v>
      </c>
      <c r="B702" s="1" t="s">
        <v>454</v>
      </c>
      <c r="C702" t="s">
        <v>455</v>
      </c>
      <c r="D702" s="11" t="s">
        <v>456</v>
      </c>
      <c r="E702" s="1" t="s">
        <v>360</v>
      </c>
      <c r="K702" t="s">
        <v>415</v>
      </c>
      <c r="L702" t="s">
        <v>27</v>
      </c>
      <c r="M702" s="15" t="s">
        <v>28</v>
      </c>
      <c r="N702" s="42" t="s">
        <v>463</v>
      </c>
      <c r="O702" s="7">
        <v>74.963870708854813</v>
      </c>
      <c r="P702" s="7">
        <v>73.030376228676573</v>
      </c>
      <c r="Q702" s="9">
        <v>0.97420764880608213</v>
      </c>
      <c r="R702" s="14">
        <v>5.298552661463064E-11</v>
      </c>
      <c r="X702" s="5"/>
    </row>
    <row r="703" spans="1:24" x14ac:dyDescent="0.25">
      <c r="A703" s="5" t="s">
        <v>453</v>
      </c>
      <c r="B703" s="1" t="s">
        <v>454</v>
      </c>
      <c r="C703" t="s">
        <v>455</v>
      </c>
      <c r="D703" s="11" t="s">
        <v>456</v>
      </c>
      <c r="E703" s="1" t="s">
        <v>360</v>
      </c>
      <c r="K703" t="s">
        <v>415</v>
      </c>
      <c r="L703" t="s">
        <v>27</v>
      </c>
      <c r="M703" s="15" t="s">
        <v>28</v>
      </c>
      <c r="N703" s="42" t="s">
        <v>463</v>
      </c>
      <c r="O703" s="7">
        <v>74.349273877960201</v>
      </c>
      <c r="P703" s="7">
        <v>71.949411133039533</v>
      </c>
      <c r="Q703" s="9">
        <v>0.96772177292733352</v>
      </c>
      <c r="R703" s="14"/>
      <c r="X703" s="5"/>
    </row>
    <row r="704" spans="1:24" x14ac:dyDescent="0.25">
      <c r="A704" s="5" t="s">
        <v>453</v>
      </c>
      <c r="B704" s="1" t="s">
        <v>454</v>
      </c>
      <c r="C704" t="s">
        <v>455</v>
      </c>
      <c r="D704" s="11" t="s">
        <v>456</v>
      </c>
      <c r="E704" s="1" t="s">
        <v>360</v>
      </c>
      <c r="K704" t="s">
        <v>415</v>
      </c>
      <c r="L704" t="s">
        <v>27</v>
      </c>
      <c r="M704" s="15" t="s">
        <v>28</v>
      </c>
      <c r="N704" s="42" t="s">
        <v>463</v>
      </c>
      <c r="O704" s="7">
        <v>79.868506909953396</v>
      </c>
      <c r="P704" s="7">
        <v>78.704874554142606</v>
      </c>
      <c r="Q704" s="9">
        <v>0.98543064843915629</v>
      </c>
      <c r="R704" s="14"/>
      <c r="X704" s="5"/>
    </row>
    <row r="705" spans="1:24" x14ac:dyDescent="0.25">
      <c r="A705" s="5" t="s">
        <v>453</v>
      </c>
      <c r="B705" s="1" t="s">
        <v>454</v>
      </c>
      <c r="C705" t="s">
        <v>455</v>
      </c>
      <c r="D705" s="11" t="s">
        <v>456</v>
      </c>
      <c r="E705" s="1" t="s">
        <v>360</v>
      </c>
      <c r="K705" t="s">
        <v>415</v>
      </c>
      <c r="L705" t="s">
        <v>27</v>
      </c>
      <c r="M705" s="15" t="s">
        <v>28</v>
      </c>
      <c r="N705" s="42" t="s">
        <v>463</v>
      </c>
      <c r="O705" s="7">
        <v>80.203747538364311</v>
      </c>
      <c r="P705" s="7">
        <v>79.065690862058943</v>
      </c>
      <c r="Q705" s="9">
        <v>0.98581043017022374</v>
      </c>
      <c r="R705" s="14"/>
      <c r="X705" s="5"/>
    </row>
    <row r="706" spans="1:24" x14ac:dyDescent="0.25">
      <c r="A706" s="5" t="s">
        <v>453</v>
      </c>
      <c r="B706" s="1" t="s">
        <v>454</v>
      </c>
      <c r="C706" t="s">
        <v>455</v>
      </c>
      <c r="D706" s="11" t="s">
        <v>456</v>
      </c>
      <c r="E706" s="1" t="s">
        <v>360</v>
      </c>
      <c r="K706" t="s">
        <v>415</v>
      </c>
      <c r="L706" t="s">
        <v>27</v>
      </c>
      <c r="M706" s="15" t="s">
        <v>28</v>
      </c>
      <c r="N706" s="42" t="s">
        <v>463</v>
      </c>
      <c r="O706" s="7">
        <v>78.559900673064703</v>
      </c>
      <c r="P706" s="7">
        <v>77.219910283488417</v>
      </c>
      <c r="Q706" s="9">
        <v>0.98294307428986194</v>
      </c>
      <c r="R706" s="14">
        <v>1.9204231443547662E-11</v>
      </c>
      <c r="X706" s="5"/>
    </row>
    <row r="707" spans="1:24" x14ac:dyDescent="0.25">
      <c r="A707" s="5" t="s">
        <v>453</v>
      </c>
      <c r="B707" s="1" t="s">
        <v>454</v>
      </c>
      <c r="C707" t="s">
        <v>455</v>
      </c>
      <c r="D707" s="11" t="s">
        <v>456</v>
      </c>
      <c r="E707" s="1" t="s">
        <v>360</v>
      </c>
      <c r="K707" t="s">
        <v>415</v>
      </c>
      <c r="L707" t="s">
        <v>27</v>
      </c>
      <c r="M707" s="15" t="s">
        <v>28</v>
      </c>
      <c r="N707" s="42" t="s">
        <v>464</v>
      </c>
      <c r="O707" s="7">
        <v>31.593343887810946</v>
      </c>
      <c r="P707" s="7">
        <v>28.983938445929169</v>
      </c>
      <c r="Q707" s="9">
        <v>0.91740648121490831</v>
      </c>
      <c r="R707" s="14"/>
      <c r="X707" s="5"/>
    </row>
    <row r="708" spans="1:24" x14ac:dyDescent="0.25">
      <c r="A708" s="5" t="s">
        <v>453</v>
      </c>
      <c r="B708" s="1" t="s">
        <v>454</v>
      </c>
      <c r="C708" t="s">
        <v>455</v>
      </c>
      <c r="D708" s="11" t="s">
        <v>456</v>
      </c>
      <c r="E708" s="1" t="s">
        <v>360</v>
      </c>
      <c r="K708" t="s">
        <v>415</v>
      </c>
      <c r="L708" t="s">
        <v>27</v>
      </c>
      <c r="M708" s="15" t="s">
        <v>28</v>
      </c>
      <c r="N708" s="42" t="s">
        <v>464</v>
      </c>
      <c r="O708" s="7">
        <v>32.562981939859228</v>
      </c>
      <c r="P708" s="7">
        <v>29.941918142487832</v>
      </c>
      <c r="Q708" s="9">
        <v>0.91950786932805317</v>
      </c>
      <c r="R708" s="14"/>
      <c r="X708" s="5"/>
    </row>
    <row r="709" spans="1:24" x14ac:dyDescent="0.25">
      <c r="A709" s="5" t="s">
        <v>453</v>
      </c>
      <c r="B709" s="1" t="s">
        <v>454</v>
      </c>
      <c r="C709" t="s">
        <v>455</v>
      </c>
      <c r="D709" s="11" t="s">
        <v>456</v>
      </c>
      <c r="E709" s="1" t="s">
        <v>360</v>
      </c>
      <c r="K709" t="s">
        <v>415</v>
      </c>
      <c r="L709" t="s">
        <v>27</v>
      </c>
      <c r="M709" s="15" t="s">
        <v>28</v>
      </c>
      <c r="N709" s="42" t="s">
        <v>465</v>
      </c>
      <c r="O709" s="7">
        <v>72.423138514991848</v>
      </c>
      <c r="P709" s="7">
        <v>67.642979830594413</v>
      </c>
      <c r="Q709" s="9">
        <v>0.93399680292220522</v>
      </c>
      <c r="R709" s="14"/>
      <c r="X709" s="5"/>
    </row>
    <row r="710" spans="1:24" x14ac:dyDescent="0.25">
      <c r="A710" s="5" t="s">
        <v>453</v>
      </c>
      <c r="B710" s="1" t="s">
        <v>454</v>
      </c>
      <c r="C710" t="s">
        <v>455</v>
      </c>
      <c r="D710" s="11" t="s">
        <v>456</v>
      </c>
      <c r="E710" s="1" t="s">
        <v>360</v>
      </c>
      <c r="K710" t="s">
        <v>415</v>
      </c>
      <c r="L710" t="s">
        <v>27</v>
      </c>
      <c r="M710" s="15" t="s">
        <v>28</v>
      </c>
      <c r="N710" s="42" t="s">
        <v>465</v>
      </c>
      <c r="O710" s="7">
        <v>74.14041228593598</v>
      </c>
      <c r="P710" s="7">
        <v>70.933606712058349</v>
      </c>
      <c r="Q710" s="9">
        <v>0.9567468607874744</v>
      </c>
      <c r="R710" s="14">
        <v>3.3940171215365406E-11</v>
      </c>
      <c r="X710" s="5"/>
    </row>
    <row r="711" spans="1:24" x14ac:dyDescent="0.25">
      <c r="A711" s="5" t="s">
        <v>453</v>
      </c>
      <c r="B711" s="1" t="s">
        <v>454</v>
      </c>
      <c r="C711" t="s">
        <v>455</v>
      </c>
      <c r="D711" s="11" t="s">
        <v>456</v>
      </c>
      <c r="E711" s="1" t="s">
        <v>360</v>
      </c>
      <c r="K711" t="s">
        <v>415</v>
      </c>
      <c r="L711" t="s">
        <v>27</v>
      </c>
      <c r="M711" s="15" t="s">
        <v>28</v>
      </c>
      <c r="N711" s="42" t="s">
        <v>465</v>
      </c>
      <c r="O711" s="7">
        <v>69.105345478177227</v>
      </c>
      <c r="P711" s="7">
        <v>64.962789417275218</v>
      </c>
      <c r="Q711" s="9">
        <v>0.94005447722983759</v>
      </c>
      <c r="R711" s="14">
        <v>2.4323021254923147E-12</v>
      </c>
      <c r="X711" s="5"/>
    </row>
    <row r="712" spans="1:24" x14ac:dyDescent="0.25">
      <c r="A712" s="5" t="s">
        <v>453</v>
      </c>
      <c r="B712" s="1" t="s">
        <v>454</v>
      </c>
      <c r="C712" t="s">
        <v>455</v>
      </c>
      <c r="D712" s="11" t="s">
        <v>456</v>
      </c>
      <c r="E712" s="1" t="s">
        <v>360</v>
      </c>
      <c r="K712" t="s">
        <v>415</v>
      </c>
      <c r="L712" t="s">
        <v>27</v>
      </c>
      <c r="M712" s="15" t="s">
        <v>28</v>
      </c>
      <c r="N712" s="42" t="s">
        <v>465</v>
      </c>
      <c r="O712" s="7">
        <v>68.000723196329886</v>
      </c>
      <c r="P712" s="7">
        <v>63.665924342545033</v>
      </c>
      <c r="Q712" s="9">
        <v>0.93625363599046529</v>
      </c>
      <c r="R712" s="14"/>
      <c r="X712" s="5"/>
    </row>
    <row r="713" spans="1:24" x14ac:dyDescent="0.25">
      <c r="A713" s="5" t="s">
        <v>453</v>
      </c>
      <c r="B713" s="1" t="s">
        <v>454</v>
      </c>
      <c r="C713" t="s">
        <v>455</v>
      </c>
      <c r="D713" s="11" t="s">
        <v>456</v>
      </c>
      <c r="E713" s="1" t="s">
        <v>360</v>
      </c>
      <c r="K713" t="s">
        <v>415</v>
      </c>
      <c r="L713" t="s">
        <v>27</v>
      </c>
      <c r="M713" s="15" t="s">
        <v>28</v>
      </c>
      <c r="N713" s="42" t="s">
        <v>466</v>
      </c>
      <c r="O713" s="7">
        <v>67.344933325076909</v>
      </c>
      <c r="P713" s="7">
        <v>63.149196550097066</v>
      </c>
      <c r="Q713" s="9">
        <v>0.93769781084009929</v>
      </c>
      <c r="R713" s="14"/>
      <c r="X713" s="5"/>
    </row>
    <row r="714" spans="1:24" x14ac:dyDescent="0.25">
      <c r="A714" s="5" t="s">
        <v>453</v>
      </c>
      <c r="B714" s="1" t="s">
        <v>454</v>
      </c>
      <c r="C714" t="s">
        <v>455</v>
      </c>
      <c r="D714" s="11" t="s">
        <v>456</v>
      </c>
      <c r="E714" s="1" t="s">
        <v>360</v>
      </c>
      <c r="K714" t="s">
        <v>415</v>
      </c>
      <c r="L714" t="s">
        <v>27</v>
      </c>
      <c r="M714" s="15" t="s">
        <v>28</v>
      </c>
      <c r="N714" s="42" t="s">
        <v>466</v>
      </c>
      <c r="O714" s="7">
        <v>67.046646766747614</v>
      </c>
      <c r="P714" s="7">
        <v>63.180989142255008</v>
      </c>
      <c r="Q714" s="9">
        <v>0.94234375899601575</v>
      </c>
      <c r="R714" s="14"/>
      <c r="X714" s="5"/>
    </row>
    <row r="715" spans="1:24" x14ac:dyDescent="0.25">
      <c r="A715" s="5" t="s">
        <v>453</v>
      </c>
      <c r="B715" s="1" t="s">
        <v>454</v>
      </c>
      <c r="C715" t="s">
        <v>455</v>
      </c>
      <c r="D715" s="11" t="s">
        <v>456</v>
      </c>
      <c r="E715" s="1" t="s">
        <v>360</v>
      </c>
      <c r="K715" t="s">
        <v>415</v>
      </c>
      <c r="L715" t="s">
        <v>27</v>
      </c>
      <c r="M715" s="15" t="s">
        <v>28</v>
      </c>
      <c r="N715" s="42" t="s">
        <v>467</v>
      </c>
      <c r="O715" s="7">
        <v>48.682022784072998</v>
      </c>
      <c r="P715" s="7">
        <v>44.786082961920442</v>
      </c>
      <c r="Q715" s="9">
        <v>0.91997169387490685</v>
      </c>
      <c r="R715" s="14">
        <v>4.8686441224822369E-14</v>
      </c>
      <c r="X715" s="5"/>
    </row>
    <row r="716" spans="1:24" x14ac:dyDescent="0.25">
      <c r="A716" s="5" t="s">
        <v>453</v>
      </c>
      <c r="B716" s="1" t="s">
        <v>454</v>
      </c>
      <c r="C716" t="s">
        <v>455</v>
      </c>
      <c r="D716" s="11" t="s">
        <v>456</v>
      </c>
      <c r="E716" s="1" t="s">
        <v>360</v>
      </c>
      <c r="K716" t="s">
        <v>415</v>
      </c>
      <c r="L716" t="s">
        <v>27</v>
      </c>
      <c r="M716" s="15" t="s">
        <v>28</v>
      </c>
      <c r="N716" s="42" t="s">
        <v>467</v>
      </c>
      <c r="O716" s="7">
        <v>51.1502694237127</v>
      </c>
      <c r="P716" s="7">
        <v>47.141382402531534</v>
      </c>
      <c r="Q716" s="9">
        <v>0.92162529999651011</v>
      </c>
      <c r="R716" s="14">
        <v>8.1968999889885217E-13</v>
      </c>
      <c r="X716" s="5"/>
    </row>
    <row r="717" spans="1:24" x14ac:dyDescent="0.25">
      <c r="A717" s="5" t="s">
        <v>453</v>
      </c>
      <c r="B717" s="1" t="s">
        <v>454</v>
      </c>
      <c r="C717" t="s">
        <v>455</v>
      </c>
      <c r="D717" s="11" t="s">
        <v>456</v>
      </c>
      <c r="E717" s="1" t="s">
        <v>360</v>
      </c>
      <c r="K717" t="s">
        <v>415</v>
      </c>
      <c r="L717" t="s">
        <v>27</v>
      </c>
      <c r="M717" s="15" t="s">
        <v>28</v>
      </c>
      <c r="N717" s="42" t="s">
        <v>467</v>
      </c>
      <c r="O717" s="7">
        <v>51.543415367568358</v>
      </c>
      <c r="P717" s="7">
        <v>48.261777278873325</v>
      </c>
      <c r="Q717" s="9">
        <v>0.93633254480144767</v>
      </c>
      <c r="R717" s="14"/>
      <c r="X717" s="5"/>
    </row>
    <row r="718" spans="1:24" x14ac:dyDescent="0.25">
      <c r="A718" s="5" t="s">
        <v>453</v>
      </c>
      <c r="B718" s="1" t="s">
        <v>454</v>
      </c>
      <c r="C718" t="s">
        <v>455</v>
      </c>
      <c r="D718" s="11" t="s">
        <v>456</v>
      </c>
      <c r="E718" s="1" t="s">
        <v>360</v>
      </c>
      <c r="K718" t="s">
        <v>415</v>
      </c>
      <c r="L718" t="s">
        <v>27</v>
      </c>
      <c r="M718" s="15" t="s">
        <v>28</v>
      </c>
      <c r="N718" s="42" t="s">
        <v>467</v>
      </c>
      <c r="O718" s="7">
        <v>50.141186982785669</v>
      </c>
      <c r="P718" s="7">
        <v>46.098899700409717</v>
      </c>
      <c r="Q718" s="9">
        <v>0.9193818988815774</v>
      </c>
      <c r="R718" s="14"/>
      <c r="X718" s="5"/>
    </row>
    <row r="719" spans="1:24" x14ac:dyDescent="0.25">
      <c r="A719" s="5" t="s">
        <v>453</v>
      </c>
      <c r="B719" s="1" t="s">
        <v>454</v>
      </c>
      <c r="C719" t="s">
        <v>455</v>
      </c>
      <c r="D719" s="11" t="s">
        <v>456</v>
      </c>
      <c r="E719" s="1" t="s">
        <v>360</v>
      </c>
      <c r="K719" t="s">
        <v>415</v>
      </c>
      <c r="L719" t="s">
        <v>27</v>
      </c>
      <c r="M719" s="15" t="s">
        <v>28</v>
      </c>
      <c r="N719" s="42" t="s">
        <v>462</v>
      </c>
      <c r="O719" s="7">
        <v>69.734777722080921</v>
      </c>
      <c r="P719" s="7">
        <v>68.761993542846227</v>
      </c>
      <c r="Q719" s="9">
        <v>0.98605022901038564</v>
      </c>
      <c r="R719" s="14"/>
      <c r="X719" s="5"/>
    </row>
    <row r="720" spans="1:24" x14ac:dyDescent="0.25">
      <c r="A720" s="5" t="s">
        <v>453</v>
      </c>
      <c r="B720" s="1" t="s">
        <v>454</v>
      </c>
      <c r="C720" t="s">
        <v>455</v>
      </c>
      <c r="D720" s="11" t="s">
        <v>456</v>
      </c>
      <c r="E720" s="1" t="s">
        <v>360</v>
      </c>
      <c r="K720" t="s">
        <v>415</v>
      </c>
      <c r="L720" t="s">
        <v>27</v>
      </c>
      <c r="M720" s="15" t="s">
        <v>28</v>
      </c>
      <c r="N720" s="42" t="s">
        <v>464</v>
      </c>
      <c r="O720" s="7">
        <v>34.132555904461711</v>
      </c>
      <c r="P720" s="7">
        <v>30.867189546131129</v>
      </c>
      <c r="Q720" s="9">
        <v>0.90433279103180952</v>
      </c>
      <c r="R720" s="14"/>
      <c r="X720" s="5"/>
    </row>
    <row r="721" spans="1:24" x14ac:dyDescent="0.25">
      <c r="A721" s="5" t="s">
        <v>453</v>
      </c>
      <c r="B721" s="1" t="s">
        <v>454</v>
      </c>
      <c r="C721" t="s">
        <v>455</v>
      </c>
      <c r="D721" s="11" t="s">
        <v>456</v>
      </c>
      <c r="E721" s="1" t="s">
        <v>360</v>
      </c>
      <c r="K721" t="s">
        <v>415</v>
      </c>
      <c r="L721" t="s">
        <v>27</v>
      </c>
      <c r="M721" s="15" t="s">
        <v>28</v>
      </c>
      <c r="N721" s="42" t="s">
        <v>464</v>
      </c>
      <c r="O721" s="7">
        <v>34.905814416125054</v>
      </c>
      <c r="P721" s="7">
        <v>31.869600927622276</v>
      </c>
      <c r="Q721" s="9">
        <v>0.91301697040192331</v>
      </c>
      <c r="R721" s="14">
        <v>6.0623113157703409E-13</v>
      </c>
      <c r="X721" s="5"/>
    </row>
    <row r="722" spans="1:24" x14ac:dyDescent="0.25">
      <c r="A722" s="5" t="s">
        <v>453</v>
      </c>
      <c r="B722" s="1" t="s">
        <v>454</v>
      </c>
      <c r="C722" t="s">
        <v>455</v>
      </c>
      <c r="D722" s="11" t="s">
        <v>456</v>
      </c>
      <c r="E722" s="1" t="s">
        <v>360</v>
      </c>
      <c r="K722" t="s">
        <v>415</v>
      </c>
      <c r="L722" t="s">
        <v>27</v>
      </c>
      <c r="M722" s="15" t="s">
        <v>28</v>
      </c>
      <c r="N722" s="42" t="s">
        <v>464</v>
      </c>
      <c r="O722" s="7">
        <v>35.816214148681567</v>
      </c>
      <c r="P722" s="7">
        <v>32.723920714468008</v>
      </c>
      <c r="Q722" s="9">
        <v>0.91366219161587769</v>
      </c>
      <c r="R722" s="14">
        <v>1.2471679637015486E-12</v>
      </c>
      <c r="X722" s="5"/>
    </row>
    <row r="723" spans="1:24" x14ac:dyDescent="0.25">
      <c r="A723" s="5" t="s">
        <v>453</v>
      </c>
      <c r="B723" s="1" t="s">
        <v>454</v>
      </c>
      <c r="C723" t="s">
        <v>455</v>
      </c>
      <c r="D723" s="11" t="s">
        <v>456</v>
      </c>
      <c r="E723" s="1" t="s">
        <v>360</v>
      </c>
      <c r="K723" t="s">
        <v>415</v>
      </c>
      <c r="L723" t="s">
        <v>27</v>
      </c>
      <c r="M723" s="15" t="s">
        <v>28</v>
      </c>
      <c r="N723" s="42" t="s">
        <v>464</v>
      </c>
      <c r="O723" s="7">
        <v>34.976754883259304</v>
      </c>
      <c r="P723" s="7">
        <v>31.98055340306577</v>
      </c>
      <c r="Q723" s="9">
        <v>0.91433735090079538</v>
      </c>
      <c r="R723" s="14"/>
      <c r="X723" s="5"/>
    </row>
    <row r="724" spans="1:24" x14ac:dyDescent="0.25">
      <c r="A724" s="5" t="s">
        <v>453</v>
      </c>
      <c r="B724" s="1" t="s">
        <v>454</v>
      </c>
      <c r="C724" t="s">
        <v>455</v>
      </c>
      <c r="D724" s="11" t="s">
        <v>456</v>
      </c>
      <c r="E724" s="1" t="s">
        <v>360</v>
      </c>
      <c r="K724" t="s">
        <v>415</v>
      </c>
      <c r="L724" t="s">
        <v>27</v>
      </c>
      <c r="M724" s="15" t="s">
        <v>28</v>
      </c>
      <c r="N724" s="42" t="s">
        <v>464</v>
      </c>
      <c r="O724" s="7">
        <v>34.01994634380803</v>
      </c>
      <c r="P724" s="7">
        <v>30.792863678386528</v>
      </c>
      <c r="Q724" s="9">
        <v>0.90514145340476515</v>
      </c>
      <c r="R724" s="14">
        <v>4.6254386981489647E-13</v>
      </c>
      <c r="X724" s="5"/>
    </row>
    <row r="725" spans="1:24" x14ac:dyDescent="0.25">
      <c r="A725" s="5" t="s">
        <v>453</v>
      </c>
      <c r="B725" s="1" t="s">
        <v>454</v>
      </c>
      <c r="C725" t="s">
        <v>455</v>
      </c>
      <c r="D725" s="11" t="s">
        <v>456</v>
      </c>
      <c r="E725" s="1" t="s">
        <v>360</v>
      </c>
      <c r="K725" t="s">
        <v>415</v>
      </c>
      <c r="L725" t="s">
        <v>27</v>
      </c>
      <c r="M725" s="15" t="s">
        <v>28</v>
      </c>
      <c r="N725" s="42" t="s">
        <v>464</v>
      </c>
      <c r="O725" s="7">
        <v>34.047327683403452</v>
      </c>
      <c r="P725" s="7">
        <v>30.068670434653626</v>
      </c>
      <c r="Q725" s="9">
        <v>0.88314333254738098</v>
      </c>
      <c r="R725" s="14">
        <v>4.219204536458877E-13</v>
      </c>
      <c r="X725" s="5"/>
    </row>
    <row r="726" spans="1:24" x14ac:dyDescent="0.25">
      <c r="A726" s="5" t="s">
        <v>453</v>
      </c>
      <c r="B726" s="1" t="s">
        <v>454</v>
      </c>
      <c r="C726" t="s">
        <v>455</v>
      </c>
      <c r="D726" s="11" t="s">
        <v>456</v>
      </c>
      <c r="E726" s="1" t="s">
        <v>360</v>
      </c>
      <c r="K726" t="s">
        <v>415</v>
      </c>
      <c r="L726" t="s">
        <v>27</v>
      </c>
      <c r="M726" s="15" t="s">
        <v>28</v>
      </c>
      <c r="N726" s="42" t="s">
        <v>468</v>
      </c>
      <c r="O726" s="7">
        <v>62.977843442965181</v>
      </c>
      <c r="P726" s="7">
        <v>61.11126477996163</v>
      </c>
      <c r="Q726" s="9">
        <v>0.97036134359389448</v>
      </c>
      <c r="R726" s="14">
        <v>2.9860970054178306E-11</v>
      </c>
      <c r="X726" s="5"/>
    </row>
    <row r="727" spans="1:24" x14ac:dyDescent="0.25">
      <c r="A727" s="5" t="s">
        <v>453</v>
      </c>
      <c r="B727" s="1" t="s">
        <v>454</v>
      </c>
      <c r="C727" t="s">
        <v>455</v>
      </c>
      <c r="D727" s="11" t="s">
        <v>456</v>
      </c>
      <c r="E727" s="1" t="s">
        <v>360</v>
      </c>
      <c r="K727" t="s">
        <v>415</v>
      </c>
      <c r="L727" t="s">
        <v>27</v>
      </c>
      <c r="M727" s="15" t="s">
        <v>28</v>
      </c>
      <c r="N727" s="42" t="s">
        <v>468</v>
      </c>
      <c r="O727" s="7">
        <v>66.814236500088782</v>
      </c>
      <c r="P727" s="7">
        <v>64.426064452096142</v>
      </c>
      <c r="Q727" s="9">
        <v>0.9642565391286112</v>
      </c>
      <c r="R727" s="14">
        <v>1.3434178526276611E-11</v>
      </c>
      <c r="X727" s="5"/>
    </row>
    <row r="728" spans="1:24" x14ac:dyDescent="0.25">
      <c r="A728" s="5" t="s">
        <v>453</v>
      </c>
      <c r="B728" s="1" t="s">
        <v>454</v>
      </c>
      <c r="C728" t="s">
        <v>455</v>
      </c>
      <c r="D728" s="11" t="s">
        <v>456</v>
      </c>
      <c r="E728" s="1" t="s">
        <v>360</v>
      </c>
      <c r="K728" t="s">
        <v>415</v>
      </c>
      <c r="L728" t="s">
        <v>27</v>
      </c>
      <c r="M728" s="15" t="s">
        <v>28</v>
      </c>
      <c r="N728" s="42" t="s">
        <v>468</v>
      </c>
      <c r="O728" s="7">
        <v>62.873799120722602</v>
      </c>
      <c r="P728" s="7">
        <v>60.381402778894177</v>
      </c>
      <c r="Q728" s="9">
        <v>0.96035874439457958</v>
      </c>
      <c r="R728" s="14">
        <v>9.1316329391267957E-12</v>
      </c>
      <c r="X728" s="5"/>
    </row>
    <row r="729" spans="1:24" x14ac:dyDescent="0.25">
      <c r="A729" s="5" t="s">
        <v>453</v>
      </c>
      <c r="B729" s="1" t="s">
        <v>454</v>
      </c>
      <c r="C729" t="s">
        <v>455</v>
      </c>
      <c r="D729" s="11" t="s">
        <v>456</v>
      </c>
      <c r="E729" s="1" t="s">
        <v>360</v>
      </c>
      <c r="K729" t="s">
        <v>415</v>
      </c>
      <c r="L729" t="s">
        <v>27</v>
      </c>
      <c r="M729" s="15" t="s">
        <v>28</v>
      </c>
      <c r="N729" s="42" t="s">
        <v>469</v>
      </c>
      <c r="O729" s="7">
        <v>49.401134348127464</v>
      </c>
      <c r="P729" s="7">
        <v>45.879085923277778</v>
      </c>
      <c r="Q729" s="9">
        <v>0.92870511029099101</v>
      </c>
      <c r="R729" s="14">
        <v>1.6242036654954897E-11</v>
      </c>
      <c r="X729" s="5"/>
    </row>
    <row r="730" spans="1:24" x14ac:dyDescent="0.25">
      <c r="A730" s="5" t="s">
        <v>453</v>
      </c>
      <c r="B730" s="1" t="s">
        <v>454</v>
      </c>
      <c r="C730" t="s">
        <v>455</v>
      </c>
      <c r="D730" s="11" t="s">
        <v>456</v>
      </c>
      <c r="E730" s="1" t="s">
        <v>360</v>
      </c>
      <c r="K730" t="s">
        <v>415</v>
      </c>
      <c r="L730" t="s">
        <v>27</v>
      </c>
      <c r="M730" s="15" t="s">
        <v>28</v>
      </c>
      <c r="N730" s="42" t="s">
        <v>469</v>
      </c>
      <c r="O730" s="7">
        <v>54.874499499218054</v>
      </c>
      <c r="P730" s="7">
        <v>52.428369564785591</v>
      </c>
      <c r="Q730" s="9">
        <v>0.95542319371008899</v>
      </c>
      <c r="R730" s="14">
        <v>7.2427442874355497E-11</v>
      </c>
      <c r="X730" s="5"/>
    </row>
    <row r="731" spans="1:24" x14ac:dyDescent="0.25">
      <c r="A731" s="5" t="s">
        <v>453</v>
      </c>
      <c r="B731" s="1" t="s">
        <v>454</v>
      </c>
      <c r="C731" t="s">
        <v>455</v>
      </c>
      <c r="D731" s="11" t="s">
        <v>456</v>
      </c>
      <c r="E731" s="1" t="s">
        <v>360</v>
      </c>
      <c r="K731" t="s">
        <v>415</v>
      </c>
      <c r="L731" t="s">
        <v>27</v>
      </c>
      <c r="M731" s="15" t="s">
        <v>28</v>
      </c>
      <c r="N731" s="42" t="s">
        <v>470</v>
      </c>
      <c r="O731" s="7">
        <v>75.09752179909681</v>
      </c>
      <c r="P731" s="7">
        <v>73.19413734168873</v>
      </c>
      <c r="Q731" s="9">
        <v>0.97465449708846486</v>
      </c>
      <c r="R731" s="14"/>
      <c r="X731" s="5"/>
    </row>
    <row r="732" spans="1:24" x14ac:dyDescent="0.25">
      <c r="A732" s="5" t="s">
        <v>453</v>
      </c>
      <c r="B732" s="1" t="s">
        <v>454</v>
      </c>
      <c r="C732" t="s">
        <v>455</v>
      </c>
      <c r="D732" s="11" t="s">
        <v>456</v>
      </c>
      <c r="E732" s="1" t="s">
        <v>360</v>
      </c>
      <c r="K732" t="s">
        <v>415</v>
      </c>
      <c r="L732" t="s">
        <v>27</v>
      </c>
      <c r="M732" s="15" t="s">
        <v>28</v>
      </c>
      <c r="N732" s="42" t="s">
        <v>470</v>
      </c>
      <c r="O732" s="7">
        <v>73.161888394504544</v>
      </c>
      <c r="P732" s="7">
        <v>69.078000196842652</v>
      </c>
      <c r="Q732" s="9">
        <v>0.94418011498499477</v>
      </c>
      <c r="R732" s="14"/>
      <c r="X732" s="5"/>
    </row>
    <row r="733" spans="1:24" x14ac:dyDescent="0.25">
      <c r="A733" s="5" t="s">
        <v>453</v>
      </c>
      <c r="B733" s="1" t="s">
        <v>454</v>
      </c>
      <c r="C733" t="s">
        <v>455</v>
      </c>
      <c r="D733" s="11" t="s">
        <v>456</v>
      </c>
      <c r="E733" s="1" t="s">
        <v>360</v>
      </c>
      <c r="K733" t="s">
        <v>415</v>
      </c>
      <c r="L733" t="s">
        <v>27</v>
      </c>
      <c r="M733" s="15" t="s">
        <v>28</v>
      </c>
      <c r="N733" s="42" t="s">
        <v>470</v>
      </c>
      <c r="O733" s="7">
        <v>73.259742265202334</v>
      </c>
      <c r="P733" s="7">
        <v>67.742378817024957</v>
      </c>
      <c r="Q733" s="9">
        <v>0.92468764866515141</v>
      </c>
      <c r="R733" s="14"/>
      <c r="X733" s="5"/>
    </row>
    <row r="734" spans="1:24" x14ac:dyDescent="0.25">
      <c r="A734" s="5" t="s">
        <v>453</v>
      </c>
      <c r="B734" s="1" t="s">
        <v>454</v>
      </c>
      <c r="C734" t="s">
        <v>455</v>
      </c>
      <c r="D734" s="11" t="s">
        <v>456</v>
      </c>
      <c r="E734" s="1" t="s">
        <v>360</v>
      </c>
      <c r="K734" t="s">
        <v>415</v>
      </c>
      <c r="L734" t="s">
        <v>27</v>
      </c>
      <c r="M734" s="15" t="s">
        <v>28</v>
      </c>
      <c r="N734" s="42" t="s">
        <v>470</v>
      </c>
      <c r="O734" s="7">
        <v>67.539378791707676</v>
      </c>
      <c r="P734" s="7">
        <v>64.576281452516554</v>
      </c>
      <c r="Q734" s="9">
        <v>0.95612785618995177</v>
      </c>
      <c r="R734" s="14"/>
      <c r="X734" s="5"/>
    </row>
    <row r="735" spans="1:24" x14ac:dyDescent="0.25">
      <c r="A735" s="5" t="s">
        <v>453</v>
      </c>
      <c r="B735" s="1" t="s">
        <v>454</v>
      </c>
      <c r="C735" t="s">
        <v>455</v>
      </c>
      <c r="D735" s="11" t="s">
        <v>456</v>
      </c>
      <c r="E735" s="1" t="s">
        <v>360</v>
      </c>
      <c r="K735" t="s">
        <v>415</v>
      </c>
      <c r="L735" t="s">
        <v>27</v>
      </c>
      <c r="M735" s="15" t="s">
        <v>28</v>
      </c>
      <c r="N735" s="42" t="s">
        <v>470</v>
      </c>
      <c r="O735" s="7">
        <v>71.572785144836416</v>
      </c>
      <c r="P735" s="7">
        <v>69.020178409021</v>
      </c>
      <c r="Q735" s="9">
        <v>0.96433551201549728</v>
      </c>
      <c r="R735" s="14"/>
      <c r="X735" s="5"/>
    </row>
    <row r="736" spans="1:24" x14ac:dyDescent="0.25">
      <c r="A736" s="5" t="s">
        <v>453</v>
      </c>
      <c r="B736" s="1" t="s">
        <v>454</v>
      </c>
      <c r="C736" t="s">
        <v>455</v>
      </c>
      <c r="D736" s="11" t="s">
        <v>456</v>
      </c>
      <c r="E736" s="1" t="s">
        <v>360</v>
      </c>
      <c r="K736" t="s">
        <v>415</v>
      </c>
      <c r="L736" t="s">
        <v>27</v>
      </c>
      <c r="M736" s="15" t="s">
        <v>28</v>
      </c>
      <c r="N736" s="42" t="s">
        <v>471</v>
      </c>
      <c r="O736" s="7">
        <v>73.685467137455106</v>
      </c>
      <c r="P736" s="7">
        <v>64.762805765956529</v>
      </c>
      <c r="Q736" s="9">
        <v>0.87890880361993262</v>
      </c>
      <c r="R736" s="14">
        <v>1.7025791154143513E-12</v>
      </c>
      <c r="X736" s="5"/>
    </row>
    <row r="737" spans="1:24" x14ac:dyDescent="0.25">
      <c r="A737" s="5" t="s">
        <v>453</v>
      </c>
      <c r="B737" s="1" t="s">
        <v>454</v>
      </c>
      <c r="C737" t="s">
        <v>455</v>
      </c>
      <c r="D737" s="11" t="s">
        <v>456</v>
      </c>
      <c r="E737" s="1" t="s">
        <v>360</v>
      </c>
      <c r="K737" t="s">
        <v>415</v>
      </c>
      <c r="L737" t="s">
        <v>27</v>
      </c>
      <c r="M737" s="15" t="s">
        <v>28</v>
      </c>
      <c r="N737" s="42" t="s">
        <v>471</v>
      </c>
      <c r="O737" s="7">
        <v>74.157444525951036</v>
      </c>
      <c r="P737" s="7">
        <v>69.695120919291426</v>
      </c>
      <c r="Q737" s="9">
        <v>0.93982635681171511</v>
      </c>
      <c r="R737" s="14"/>
      <c r="X737" s="5"/>
    </row>
    <row r="738" spans="1:24" x14ac:dyDescent="0.25">
      <c r="A738" s="5" t="s">
        <v>453</v>
      </c>
      <c r="B738" s="1" t="s">
        <v>454</v>
      </c>
      <c r="C738" t="s">
        <v>455</v>
      </c>
      <c r="D738" s="11" t="s">
        <v>456</v>
      </c>
      <c r="E738" s="1" t="s">
        <v>360</v>
      </c>
      <c r="K738" t="s">
        <v>415</v>
      </c>
      <c r="L738" t="s">
        <v>27</v>
      </c>
      <c r="M738" s="15" t="s">
        <v>28</v>
      </c>
      <c r="N738" s="42" t="s">
        <v>471</v>
      </c>
      <c r="O738" s="7">
        <v>75.203871381522191</v>
      </c>
      <c r="P738" s="7">
        <v>72.190806110750955</v>
      </c>
      <c r="Q738" s="9">
        <v>0.95993470528285119</v>
      </c>
      <c r="R738" s="14"/>
      <c r="X738" s="5"/>
    </row>
    <row r="739" spans="1:24" x14ac:dyDescent="0.25">
      <c r="A739" s="5" t="s">
        <v>453</v>
      </c>
      <c r="B739" s="1" t="s">
        <v>454</v>
      </c>
      <c r="C739" t="s">
        <v>455</v>
      </c>
      <c r="D739" s="11" t="s">
        <v>456</v>
      </c>
      <c r="E739" s="1" t="s">
        <v>360</v>
      </c>
      <c r="K739" t="s">
        <v>415</v>
      </c>
      <c r="L739" t="s">
        <v>27</v>
      </c>
      <c r="M739" s="15" t="s">
        <v>28</v>
      </c>
      <c r="N739" s="42" t="s">
        <v>471</v>
      </c>
      <c r="O739" s="7">
        <v>58.359244380030937</v>
      </c>
      <c r="P739" s="7">
        <v>54.730173760709455</v>
      </c>
      <c r="Q739" s="9">
        <v>0.93781498273539576</v>
      </c>
      <c r="R739" s="14"/>
      <c r="X739" s="5"/>
    </row>
    <row r="740" spans="1:24" x14ac:dyDescent="0.25">
      <c r="A740" s="5" t="s">
        <v>453</v>
      </c>
      <c r="B740" s="1" t="s">
        <v>454</v>
      </c>
      <c r="C740" t="s">
        <v>455</v>
      </c>
      <c r="D740" s="11" t="s">
        <v>456</v>
      </c>
      <c r="E740" s="1" t="s">
        <v>360</v>
      </c>
      <c r="K740" t="s">
        <v>415</v>
      </c>
      <c r="L740" t="s">
        <v>27</v>
      </c>
      <c r="M740" s="15" t="s">
        <v>28</v>
      </c>
      <c r="N740" s="42" t="s">
        <v>472</v>
      </c>
      <c r="O740" s="7">
        <v>67.295864491845336</v>
      </c>
      <c r="P740" s="7">
        <v>61.971396624346141</v>
      </c>
      <c r="Q740" s="9">
        <v>0.92087971664076929</v>
      </c>
      <c r="R740" s="14">
        <v>1.2616707441992764E-11</v>
      </c>
      <c r="X740" s="5"/>
    </row>
    <row r="741" spans="1:24" x14ac:dyDescent="0.25">
      <c r="A741" s="5" t="s">
        <v>453</v>
      </c>
      <c r="B741" s="1" t="s">
        <v>454</v>
      </c>
      <c r="C741" t="s">
        <v>455</v>
      </c>
      <c r="D741" s="11" t="s">
        <v>456</v>
      </c>
      <c r="E741" s="1" t="s">
        <v>360</v>
      </c>
      <c r="K741" t="s">
        <v>415</v>
      </c>
      <c r="L741" t="s">
        <v>27</v>
      </c>
      <c r="M741" s="15" t="s">
        <v>28</v>
      </c>
      <c r="N741" s="42" t="s">
        <v>473</v>
      </c>
      <c r="O741" s="7">
        <v>68.414650779993295</v>
      </c>
      <c r="P741" s="7">
        <v>67.314261621092101</v>
      </c>
      <c r="Q741" s="9">
        <v>0.98391588429735899</v>
      </c>
      <c r="R741" s="14"/>
      <c r="X741" s="5"/>
    </row>
    <row r="742" spans="1:24" x14ac:dyDescent="0.25">
      <c r="A742" s="5" t="s">
        <v>453</v>
      </c>
      <c r="B742" s="1" t="s">
        <v>454</v>
      </c>
      <c r="C742" t="s">
        <v>455</v>
      </c>
      <c r="D742" s="11" t="s">
        <v>456</v>
      </c>
      <c r="E742" s="1" t="s">
        <v>360</v>
      </c>
      <c r="K742" t="s">
        <v>415</v>
      </c>
      <c r="L742" t="s">
        <v>27</v>
      </c>
      <c r="M742" s="15" t="s">
        <v>28</v>
      </c>
      <c r="N742" s="42" t="s">
        <v>473</v>
      </c>
      <c r="O742" s="7">
        <v>68.21912999950986</v>
      </c>
      <c r="P742" s="7">
        <v>66.747864778772808</v>
      </c>
      <c r="Q742" s="9">
        <v>0.97843324561970191</v>
      </c>
      <c r="R742" s="14"/>
      <c r="X742" s="5"/>
    </row>
    <row r="743" spans="1:24" x14ac:dyDescent="0.25">
      <c r="A743" s="5" t="s">
        <v>453</v>
      </c>
      <c r="B743" s="1" t="s">
        <v>454</v>
      </c>
      <c r="C743" t="s">
        <v>455</v>
      </c>
      <c r="D743" s="11" t="s">
        <v>456</v>
      </c>
      <c r="E743" s="1" t="s">
        <v>360</v>
      </c>
      <c r="K743" t="s">
        <v>415</v>
      </c>
      <c r="L743" t="s">
        <v>27</v>
      </c>
      <c r="M743" s="15" t="s">
        <v>28</v>
      </c>
      <c r="N743" s="42" t="s">
        <v>473</v>
      </c>
      <c r="O743" s="7">
        <v>65.142275939483852</v>
      </c>
      <c r="P743" s="7">
        <v>63.402231479775104</v>
      </c>
      <c r="Q743" s="9">
        <v>0.97328855286964144</v>
      </c>
      <c r="R743" s="14"/>
      <c r="X743" s="5"/>
    </row>
    <row r="744" spans="1:24" x14ac:dyDescent="0.25">
      <c r="A744" s="5" t="s">
        <v>453</v>
      </c>
      <c r="B744" s="1" t="s">
        <v>454</v>
      </c>
      <c r="C744" t="s">
        <v>455</v>
      </c>
      <c r="D744" s="11" t="s">
        <v>456</v>
      </c>
      <c r="E744" s="1" t="s">
        <v>360</v>
      </c>
      <c r="K744" t="s">
        <v>415</v>
      </c>
      <c r="L744" t="s">
        <v>27</v>
      </c>
      <c r="M744" s="15" t="s">
        <v>28</v>
      </c>
      <c r="N744" s="42" t="s">
        <v>474</v>
      </c>
      <c r="O744" s="7">
        <v>71.287004327230477</v>
      </c>
      <c r="P744" s="7">
        <v>69.402660064206273</v>
      </c>
      <c r="Q744" s="9">
        <v>0.97356679129937274</v>
      </c>
      <c r="R744" s="14"/>
      <c r="X744" s="5"/>
    </row>
    <row r="745" spans="1:24" x14ac:dyDescent="0.25">
      <c r="A745" s="5" t="s">
        <v>453</v>
      </c>
      <c r="B745" s="1" t="s">
        <v>454</v>
      </c>
      <c r="C745" t="s">
        <v>455</v>
      </c>
      <c r="D745" s="11" t="s">
        <v>456</v>
      </c>
      <c r="E745" s="1" t="s">
        <v>360</v>
      </c>
      <c r="K745" t="s">
        <v>415</v>
      </c>
      <c r="L745" t="s">
        <v>27</v>
      </c>
      <c r="M745" s="15" t="s">
        <v>28</v>
      </c>
      <c r="N745" s="42" t="s">
        <v>474</v>
      </c>
      <c r="O745" s="7">
        <v>70.02708018037346</v>
      </c>
      <c r="P745" s="7">
        <v>68.747993410814374</v>
      </c>
      <c r="Q745" s="9">
        <v>0.98173439808907559</v>
      </c>
      <c r="R745" s="14"/>
      <c r="X745" s="5"/>
    </row>
    <row r="746" spans="1:24" x14ac:dyDescent="0.25">
      <c r="A746" s="5" t="s">
        <v>453</v>
      </c>
      <c r="B746" s="1" t="s">
        <v>454</v>
      </c>
      <c r="C746" t="s">
        <v>455</v>
      </c>
      <c r="D746" s="11" t="s">
        <v>456</v>
      </c>
      <c r="E746" s="1" t="s">
        <v>360</v>
      </c>
      <c r="K746" t="s">
        <v>415</v>
      </c>
      <c r="L746" t="s">
        <v>27</v>
      </c>
      <c r="M746" s="15" t="s">
        <v>28</v>
      </c>
      <c r="N746" s="42" t="s">
        <v>475</v>
      </c>
      <c r="O746" s="7">
        <v>63.140304357674459</v>
      </c>
      <c r="P746" s="7">
        <v>62.431097271637292</v>
      </c>
      <c r="Q746" s="9">
        <v>0.98876775946438777</v>
      </c>
      <c r="R746" s="14"/>
      <c r="X746" s="5"/>
    </row>
    <row r="747" spans="1:24" x14ac:dyDescent="0.25">
      <c r="A747" s="5" t="s">
        <v>453</v>
      </c>
      <c r="B747" s="1" t="s">
        <v>454</v>
      </c>
      <c r="C747" t="s">
        <v>455</v>
      </c>
      <c r="D747" s="11" t="s">
        <v>456</v>
      </c>
      <c r="E747" s="1" t="s">
        <v>360</v>
      </c>
      <c r="K747" t="s">
        <v>415</v>
      </c>
      <c r="L747" t="s">
        <v>27</v>
      </c>
      <c r="M747" s="15" t="s">
        <v>28</v>
      </c>
      <c r="N747" s="42" t="s">
        <v>475</v>
      </c>
      <c r="O747" s="7">
        <v>67.525909381351454</v>
      </c>
      <c r="P747" s="7">
        <v>66.562309070223762</v>
      </c>
      <c r="Q747" s="9">
        <v>0.9857299173020273</v>
      </c>
      <c r="R747" s="14"/>
      <c r="X747" s="5"/>
    </row>
    <row r="748" spans="1:24" x14ac:dyDescent="0.25">
      <c r="A748" s="5" t="s">
        <v>453</v>
      </c>
      <c r="B748" s="1" t="s">
        <v>454</v>
      </c>
      <c r="C748" t="s">
        <v>455</v>
      </c>
      <c r="D748" s="11" t="s">
        <v>456</v>
      </c>
      <c r="E748" s="1" t="s">
        <v>360</v>
      </c>
      <c r="K748" t="s">
        <v>415</v>
      </c>
      <c r="L748" t="s">
        <v>27</v>
      </c>
      <c r="M748" s="15" t="s">
        <v>28</v>
      </c>
      <c r="N748" s="42" t="s">
        <v>475</v>
      </c>
      <c r="O748" s="7">
        <v>28.785553086266937</v>
      </c>
      <c r="P748" s="7">
        <v>28.239203891976011</v>
      </c>
      <c r="Q748" s="9">
        <v>0.98102002095795826</v>
      </c>
      <c r="R748" s="14"/>
      <c r="X748" s="5"/>
    </row>
    <row r="749" spans="1:24" x14ac:dyDescent="0.25">
      <c r="A749" s="5" t="s">
        <v>453</v>
      </c>
      <c r="B749" s="1" t="s">
        <v>454</v>
      </c>
      <c r="C749" t="s">
        <v>455</v>
      </c>
      <c r="D749" s="11" t="s">
        <v>456</v>
      </c>
      <c r="E749" s="1" t="s">
        <v>360</v>
      </c>
      <c r="K749" t="s">
        <v>415</v>
      </c>
      <c r="L749" t="s">
        <v>27</v>
      </c>
      <c r="M749" s="15" t="s">
        <v>28</v>
      </c>
      <c r="N749" s="42" t="s">
        <v>475</v>
      </c>
      <c r="O749" s="7">
        <v>27.740998609240716</v>
      </c>
      <c r="P749" s="7">
        <v>27.364070823932078</v>
      </c>
      <c r="Q749" s="9">
        <v>0.98641260934337527</v>
      </c>
      <c r="R749" s="14">
        <v>7.1050305027285928E-14</v>
      </c>
      <c r="X749" s="5"/>
    </row>
    <row r="750" spans="1:24" x14ac:dyDescent="0.25">
      <c r="A750" s="5" t="s">
        <v>453</v>
      </c>
      <c r="B750" s="1" t="s">
        <v>454</v>
      </c>
      <c r="C750" t="s">
        <v>455</v>
      </c>
      <c r="D750" s="11" t="s">
        <v>456</v>
      </c>
      <c r="E750" s="1" t="s">
        <v>360</v>
      </c>
      <c r="K750" t="s">
        <v>415</v>
      </c>
      <c r="L750" t="s">
        <v>27</v>
      </c>
      <c r="M750" s="15" t="s">
        <v>28</v>
      </c>
      <c r="N750" s="42" t="s">
        <v>475</v>
      </c>
      <c r="O750" s="7">
        <v>28.033647662144787</v>
      </c>
      <c r="P750" s="7">
        <v>27.613734318689225</v>
      </c>
      <c r="Q750" s="9">
        <v>0.98502109505989865</v>
      </c>
      <c r="R750" s="14">
        <v>3.8565049469734782E-14</v>
      </c>
      <c r="X750" s="5"/>
    </row>
    <row r="751" spans="1:24" x14ac:dyDescent="0.25">
      <c r="A751" s="5" t="s">
        <v>453</v>
      </c>
      <c r="B751" s="1" t="s">
        <v>454</v>
      </c>
      <c r="C751" t="s">
        <v>455</v>
      </c>
      <c r="D751" s="11" t="s">
        <v>456</v>
      </c>
      <c r="E751" s="1" t="s">
        <v>360</v>
      </c>
      <c r="K751" t="s">
        <v>415</v>
      </c>
      <c r="L751" t="s">
        <v>27</v>
      </c>
      <c r="M751" s="15" t="s">
        <v>28</v>
      </c>
      <c r="N751" s="42" t="s">
        <v>476</v>
      </c>
      <c r="O751" s="7">
        <v>74.799216708223057</v>
      </c>
      <c r="P751" s="7">
        <v>69.644608743429814</v>
      </c>
      <c r="Q751" s="9">
        <v>0.93108740717298755</v>
      </c>
      <c r="R751" s="14"/>
      <c r="X751" s="5"/>
    </row>
    <row r="752" spans="1:24" x14ac:dyDescent="0.25">
      <c r="A752" s="5" t="s">
        <v>453</v>
      </c>
      <c r="B752" s="1" t="s">
        <v>454</v>
      </c>
      <c r="C752" t="s">
        <v>455</v>
      </c>
      <c r="D752" s="11" t="s">
        <v>456</v>
      </c>
      <c r="E752" s="1" t="s">
        <v>360</v>
      </c>
      <c r="K752" t="s">
        <v>415</v>
      </c>
      <c r="L752" t="s">
        <v>27</v>
      </c>
      <c r="M752" s="15" t="s">
        <v>28</v>
      </c>
      <c r="N752" s="42" t="s">
        <v>477</v>
      </c>
      <c r="O752" s="7">
        <v>72.495743816519564</v>
      </c>
      <c r="P752" s="7">
        <v>65.898991043405303</v>
      </c>
      <c r="Q752" s="9">
        <v>0.90900496462509484</v>
      </c>
      <c r="R752" s="14"/>
      <c r="X752" s="5"/>
    </row>
    <row r="753" spans="1:24" x14ac:dyDescent="0.25">
      <c r="A753" s="5" t="s">
        <v>453</v>
      </c>
      <c r="B753" s="1" t="s">
        <v>454</v>
      </c>
      <c r="C753" t="s">
        <v>455</v>
      </c>
      <c r="D753" s="11" t="s">
        <v>456</v>
      </c>
      <c r="E753" s="1" t="s">
        <v>360</v>
      </c>
      <c r="K753" t="s">
        <v>415</v>
      </c>
      <c r="L753" t="s">
        <v>27</v>
      </c>
      <c r="M753" s="15" t="s">
        <v>28</v>
      </c>
      <c r="N753" s="42" t="s">
        <v>477</v>
      </c>
      <c r="O753" s="7">
        <v>74.220699543144548</v>
      </c>
      <c r="P753" s="7">
        <v>72.513507695067318</v>
      </c>
      <c r="Q753" s="9">
        <v>0.97699844034635053</v>
      </c>
      <c r="R753" s="14">
        <v>6.6643605291745006E-12</v>
      </c>
      <c r="X753" s="5"/>
    </row>
    <row r="754" spans="1:24" x14ac:dyDescent="0.25">
      <c r="A754" s="5" t="s">
        <v>453</v>
      </c>
      <c r="B754" s="1" t="s">
        <v>454</v>
      </c>
      <c r="C754" t="s">
        <v>455</v>
      </c>
      <c r="D754" s="11" t="s">
        <v>456</v>
      </c>
      <c r="E754" s="1" t="s">
        <v>360</v>
      </c>
      <c r="K754" t="s">
        <v>415</v>
      </c>
      <c r="L754" t="s">
        <v>27</v>
      </c>
      <c r="M754" s="15" t="s">
        <v>28</v>
      </c>
      <c r="N754" s="42" t="s">
        <v>478</v>
      </c>
      <c r="O754" s="7">
        <v>74.221975850589928</v>
      </c>
      <c r="P754" s="7">
        <v>72.769516229762687</v>
      </c>
      <c r="Q754" s="9">
        <v>0.98043086829497683</v>
      </c>
      <c r="R754" s="14"/>
      <c r="X754" s="5"/>
    </row>
    <row r="755" spans="1:24" x14ac:dyDescent="0.25">
      <c r="A755" s="5" t="s">
        <v>453</v>
      </c>
      <c r="B755" s="1" t="s">
        <v>454</v>
      </c>
      <c r="C755" t="s">
        <v>455</v>
      </c>
      <c r="D755" s="11" t="s">
        <v>456</v>
      </c>
      <c r="E755" s="1" t="s">
        <v>360</v>
      </c>
      <c r="K755" t="s">
        <v>415</v>
      </c>
      <c r="L755" t="s">
        <v>27</v>
      </c>
      <c r="M755" s="15" t="s">
        <v>28</v>
      </c>
      <c r="N755" s="42" t="s">
        <v>479</v>
      </c>
      <c r="O755" s="7">
        <v>52.999661144659619</v>
      </c>
      <c r="P755" s="7">
        <v>49.811990656979113</v>
      </c>
      <c r="Q755" s="9">
        <v>0.93985488927976468</v>
      </c>
      <c r="R755" s="14">
        <v>3.3502882642922117E-12</v>
      </c>
      <c r="X755" s="5"/>
    </row>
    <row r="756" spans="1:24" x14ac:dyDescent="0.25">
      <c r="A756" s="5" t="s">
        <v>453</v>
      </c>
      <c r="B756" s="1" t="s">
        <v>454</v>
      </c>
      <c r="C756" t="s">
        <v>455</v>
      </c>
      <c r="D756" s="11" t="s">
        <v>456</v>
      </c>
      <c r="E756" s="1" t="s">
        <v>360</v>
      </c>
      <c r="K756" t="s">
        <v>415</v>
      </c>
      <c r="L756" t="s">
        <v>27</v>
      </c>
      <c r="M756" s="15" t="s">
        <v>28</v>
      </c>
      <c r="N756" s="42" t="s">
        <v>479</v>
      </c>
      <c r="O756" s="7">
        <v>57.496297280964498</v>
      </c>
      <c r="P756" s="7">
        <v>54.136614379854223</v>
      </c>
      <c r="Q756" s="9">
        <v>0.94156696935295381</v>
      </c>
      <c r="R756" s="14">
        <v>5.7218040610333058E-12</v>
      </c>
      <c r="X756" s="5"/>
    </row>
    <row r="757" spans="1:24" x14ac:dyDescent="0.25">
      <c r="A757" s="5" t="s">
        <v>453</v>
      </c>
      <c r="B757" s="1" t="s">
        <v>454</v>
      </c>
      <c r="C757" t="s">
        <v>455</v>
      </c>
      <c r="D757" s="11" t="s">
        <v>456</v>
      </c>
      <c r="E757" s="1" t="s">
        <v>360</v>
      </c>
      <c r="K757" t="s">
        <v>415</v>
      </c>
      <c r="L757" t="s">
        <v>27</v>
      </c>
      <c r="M757" s="15" t="s">
        <v>28</v>
      </c>
      <c r="N757" s="42" t="s">
        <v>479</v>
      </c>
      <c r="O757" s="7">
        <v>52.04658449028743</v>
      </c>
      <c r="P757" s="7">
        <v>48.427854846281818</v>
      </c>
      <c r="Q757" s="9">
        <v>0.93047133295209961</v>
      </c>
      <c r="R757" s="14"/>
      <c r="X757" s="5"/>
    </row>
    <row r="758" spans="1:24" x14ac:dyDescent="0.25">
      <c r="A758" s="5" t="s">
        <v>453</v>
      </c>
      <c r="B758" s="1" t="s">
        <v>454</v>
      </c>
      <c r="C758" t="s">
        <v>455</v>
      </c>
      <c r="D758" s="11" t="s">
        <v>456</v>
      </c>
      <c r="E758" s="1" t="s">
        <v>360</v>
      </c>
      <c r="K758" t="s">
        <v>415</v>
      </c>
      <c r="L758" t="s">
        <v>27</v>
      </c>
      <c r="M758" s="15" t="s">
        <v>28</v>
      </c>
      <c r="N758" s="42" t="s">
        <v>479</v>
      </c>
      <c r="O758" s="7">
        <v>56.173113089560907</v>
      </c>
      <c r="P758" s="7">
        <v>51.968996737427354</v>
      </c>
      <c r="Q758" s="9">
        <v>0.92515785362597547</v>
      </c>
      <c r="R758" s="14"/>
      <c r="X758" s="5"/>
    </row>
    <row r="759" spans="1:24" x14ac:dyDescent="0.25">
      <c r="A759" s="5" t="s">
        <v>453</v>
      </c>
      <c r="B759" s="1" t="s">
        <v>454</v>
      </c>
      <c r="C759" t="s">
        <v>455</v>
      </c>
      <c r="D759" s="11" t="s">
        <v>456</v>
      </c>
      <c r="E759" s="1" t="s">
        <v>360</v>
      </c>
      <c r="K759" t="s">
        <v>415</v>
      </c>
      <c r="L759" t="s">
        <v>27</v>
      </c>
      <c r="M759" s="15" t="s">
        <v>28</v>
      </c>
      <c r="N759" s="42" t="s">
        <v>479</v>
      </c>
      <c r="O759" s="7">
        <v>47.372995252849051</v>
      </c>
      <c r="P759" s="7">
        <v>44.072229389489394</v>
      </c>
      <c r="Q759" s="9">
        <v>0.93032389348104083</v>
      </c>
      <c r="R759" s="14">
        <v>3.7973022139356572E-12</v>
      </c>
      <c r="X759" s="5"/>
    </row>
    <row r="760" spans="1:24" x14ac:dyDescent="0.25">
      <c r="A760" s="5" t="s">
        <v>453</v>
      </c>
      <c r="B760" s="1" t="s">
        <v>454</v>
      </c>
      <c r="C760" t="s">
        <v>455</v>
      </c>
      <c r="D760" s="11" t="s">
        <v>456</v>
      </c>
      <c r="E760" s="1" t="s">
        <v>360</v>
      </c>
      <c r="K760" t="s">
        <v>415</v>
      </c>
      <c r="L760" t="s">
        <v>27</v>
      </c>
      <c r="M760" s="15" t="s">
        <v>28</v>
      </c>
      <c r="N760" s="42" t="s">
        <v>479</v>
      </c>
      <c r="O760" s="7">
        <v>48.263803052269949</v>
      </c>
      <c r="P760" s="7">
        <v>44.066015897013074</v>
      </c>
      <c r="Q760" s="9">
        <v>0.91302411145034201</v>
      </c>
      <c r="R760" s="14"/>
      <c r="X760" s="5"/>
    </row>
    <row r="761" spans="1:24" x14ac:dyDescent="0.25">
      <c r="A761" s="5" t="s">
        <v>453</v>
      </c>
      <c r="B761" s="1" t="s">
        <v>454</v>
      </c>
      <c r="C761" t="s">
        <v>455</v>
      </c>
      <c r="D761" s="11" t="s">
        <v>456</v>
      </c>
      <c r="E761" s="1" t="s">
        <v>360</v>
      </c>
      <c r="K761" t="s">
        <v>415</v>
      </c>
      <c r="L761" t="s">
        <v>27</v>
      </c>
      <c r="M761" s="15" t="s">
        <v>28</v>
      </c>
      <c r="N761" s="42" t="s">
        <v>480</v>
      </c>
      <c r="O761" s="7">
        <v>74.153473678190053</v>
      </c>
      <c r="P761" s="7">
        <v>72.332423451165582</v>
      </c>
      <c r="Q761" s="9">
        <v>0.97544214536830154</v>
      </c>
      <c r="R761" s="14">
        <v>7.6141901953605334E-12</v>
      </c>
      <c r="X761" s="5"/>
    </row>
    <row r="762" spans="1:24" x14ac:dyDescent="0.25">
      <c r="A762" s="5" t="s">
        <v>453</v>
      </c>
      <c r="B762" s="1" t="s">
        <v>454</v>
      </c>
      <c r="C762" t="s">
        <v>455</v>
      </c>
      <c r="D762" s="11" t="s">
        <v>456</v>
      </c>
      <c r="E762" s="1" t="s">
        <v>360</v>
      </c>
      <c r="K762" t="s">
        <v>415</v>
      </c>
      <c r="L762" t="s">
        <v>27</v>
      </c>
      <c r="M762" s="15" t="s">
        <v>28</v>
      </c>
      <c r="N762" s="42" t="s">
        <v>480</v>
      </c>
      <c r="O762" s="7">
        <v>74.407542183686644</v>
      </c>
      <c r="P762" s="7">
        <v>72.669889161692268</v>
      </c>
      <c r="Q762" s="9">
        <v>0.9766468160216244</v>
      </c>
      <c r="R762" s="14">
        <v>1.3333341911168581E-11</v>
      </c>
      <c r="X762" s="5"/>
    </row>
    <row r="763" spans="1:24" x14ac:dyDescent="0.25">
      <c r="A763" s="5" t="s">
        <v>453</v>
      </c>
      <c r="B763" s="1" t="s">
        <v>454</v>
      </c>
      <c r="C763" t="s">
        <v>455</v>
      </c>
      <c r="D763" s="11" t="s">
        <v>456</v>
      </c>
      <c r="E763" s="1" t="s">
        <v>360</v>
      </c>
      <c r="K763" t="s">
        <v>415</v>
      </c>
      <c r="L763" t="s">
        <v>27</v>
      </c>
      <c r="M763" s="15" t="s">
        <v>28</v>
      </c>
      <c r="N763" s="42" t="s">
        <v>481</v>
      </c>
      <c r="O763" s="7">
        <v>63.957466203248401</v>
      </c>
      <c r="P763" s="7">
        <v>60.912778442121748</v>
      </c>
      <c r="Q763" s="9">
        <v>0.95239511597518522</v>
      </c>
      <c r="R763" s="14">
        <v>9.813799306788368E-13</v>
      </c>
      <c r="X763" s="5"/>
    </row>
    <row r="764" spans="1:24" x14ac:dyDescent="0.25">
      <c r="A764" s="5" t="s">
        <v>453</v>
      </c>
      <c r="B764" s="1" t="s">
        <v>454</v>
      </c>
      <c r="C764" t="s">
        <v>455</v>
      </c>
      <c r="D764" s="11" t="s">
        <v>456</v>
      </c>
      <c r="E764" s="1" t="s">
        <v>360</v>
      </c>
      <c r="K764" t="s">
        <v>415</v>
      </c>
      <c r="L764" t="s">
        <v>27</v>
      </c>
      <c r="M764" s="15" t="s">
        <v>28</v>
      </c>
      <c r="N764" s="42" t="s">
        <v>482</v>
      </c>
      <c r="O764" s="7">
        <v>64.526138574623474</v>
      </c>
      <c r="P764" s="7">
        <v>61.398078914528341</v>
      </c>
      <c r="Q764" s="9">
        <v>0.95152259643620885</v>
      </c>
      <c r="R764" s="14">
        <v>1.0483727673412392E-12</v>
      </c>
      <c r="X764" s="5"/>
    </row>
    <row r="765" spans="1:24" x14ac:dyDescent="0.25">
      <c r="A765" s="5" t="s">
        <v>453</v>
      </c>
      <c r="B765" s="1" t="s">
        <v>454</v>
      </c>
      <c r="C765" t="s">
        <v>455</v>
      </c>
      <c r="D765" s="11" t="s">
        <v>456</v>
      </c>
      <c r="E765" s="1" t="s">
        <v>360</v>
      </c>
      <c r="K765" t="s">
        <v>415</v>
      </c>
      <c r="L765" t="s">
        <v>27</v>
      </c>
      <c r="M765" s="15" t="s">
        <v>28</v>
      </c>
      <c r="N765" s="42" t="s">
        <v>483</v>
      </c>
      <c r="O765" s="7">
        <v>64.221992638480998</v>
      </c>
      <c r="P765" s="7">
        <v>61.866966828831572</v>
      </c>
      <c r="Q765" s="9">
        <v>0.96332991685719938</v>
      </c>
      <c r="R765" s="14"/>
      <c r="X765" s="5"/>
    </row>
    <row r="766" spans="1:24" x14ac:dyDescent="0.25">
      <c r="A766" s="5" t="s">
        <v>453</v>
      </c>
      <c r="B766" s="1" t="s">
        <v>454</v>
      </c>
      <c r="C766" t="s">
        <v>455</v>
      </c>
      <c r="D766" s="11" t="s">
        <v>456</v>
      </c>
      <c r="E766" s="1" t="s">
        <v>360</v>
      </c>
      <c r="K766" t="s">
        <v>415</v>
      </c>
      <c r="L766" t="s">
        <v>27</v>
      </c>
      <c r="M766" s="15" t="s">
        <v>28</v>
      </c>
      <c r="N766" s="42" t="s">
        <v>483</v>
      </c>
      <c r="O766" s="7">
        <v>62.783931592174554</v>
      </c>
      <c r="P766" s="7">
        <v>60.213442105355227</v>
      </c>
      <c r="Q766" s="9">
        <v>0.95905816310586522</v>
      </c>
      <c r="R766" s="14">
        <v>1.2153960160859558E-11</v>
      </c>
      <c r="X766" s="5"/>
    </row>
    <row r="767" spans="1:24" x14ac:dyDescent="0.25">
      <c r="A767" s="5" t="s">
        <v>453</v>
      </c>
      <c r="B767" s="1" t="s">
        <v>454</v>
      </c>
      <c r="C767" t="s">
        <v>455</v>
      </c>
      <c r="D767" s="11" t="s">
        <v>456</v>
      </c>
      <c r="E767" s="1" t="s">
        <v>360</v>
      </c>
      <c r="K767" t="s">
        <v>415</v>
      </c>
      <c r="L767" t="s">
        <v>27</v>
      </c>
      <c r="M767" s="15" t="s">
        <v>28</v>
      </c>
      <c r="N767" s="42" t="s">
        <v>483</v>
      </c>
      <c r="O767" s="7">
        <v>61.989398125501737</v>
      </c>
      <c r="P767" s="7">
        <v>59.324757343484094</v>
      </c>
      <c r="Q767" s="9">
        <v>0.9570145724495841</v>
      </c>
      <c r="R767" s="14">
        <v>8.9513167316979952E-12</v>
      </c>
      <c r="X767" s="5"/>
    </row>
    <row r="768" spans="1:24" x14ac:dyDescent="0.25">
      <c r="A768" s="5" t="s">
        <v>453</v>
      </c>
      <c r="B768" s="1" t="s">
        <v>454</v>
      </c>
      <c r="C768" t="s">
        <v>455</v>
      </c>
      <c r="D768" s="11" t="s">
        <v>456</v>
      </c>
      <c r="E768" s="1" t="s">
        <v>360</v>
      </c>
      <c r="K768" t="s">
        <v>415</v>
      </c>
      <c r="L768" t="s">
        <v>27</v>
      </c>
      <c r="M768" s="15" t="s">
        <v>28</v>
      </c>
      <c r="N768" s="42" t="s">
        <v>483</v>
      </c>
      <c r="O768" s="7">
        <v>63.073903242221249</v>
      </c>
      <c r="P768" s="7">
        <v>60.815156021743846</v>
      </c>
      <c r="Q768" s="9">
        <v>0.9641888783733078</v>
      </c>
      <c r="R768" s="14"/>
      <c r="X768" s="5"/>
    </row>
    <row r="769" spans="1:24" x14ac:dyDescent="0.25">
      <c r="A769" s="5" t="s">
        <v>453</v>
      </c>
      <c r="B769" s="1" t="s">
        <v>454</v>
      </c>
      <c r="C769" t="s">
        <v>455</v>
      </c>
      <c r="D769" s="11" t="s">
        <v>456</v>
      </c>
      <c r="E769" s="1" t="s">
        <v>360</v>
      </c>
      <c r="K769" t="s">
        <v>415</v>
      </c>
      <c r="L769" t="s">
        <v>27</v>
      </c>
      <c r="M769" s="15" t="s">
        <v>28</v>
      </c>
      <c r="N769" s="42" t="s">
        <v>483</v>
      </c>
      <c r="O769" s="7">
        <v>72.760264117050653</v>
      </c>
      <c r="P769" s="7">
        <v>66.109761827139295</v>
      </c>
      <c r="Q769" s="9">
        <v>0.90859705677796077</v>
      </c>
      <c r="R769" s="14"/>
      <c r="X769" s="5"/>
    </row>
    <row r="770" spans="1:24" x14ac:dyDescent="0.25">
      <c r="A770" s="5" t="s">
        <v>453</v>
      </c>
      <c r="B770" s="1" t="s">
        <v>454</v>
      </c>
      <c r="C770" t="s">
        <v>455</v>
      </c>
      <c r="D770" s="11" t="s">
        <v>456</v>
      </c>
      <c r="E770" s="1" t="s">
        <v>360</v>
      </c>
      <c r="K770" t="s">
        <v>415</v>
      </c>
      <c r="L770" t="s">
        <v>27</v>
      </c>
      <c r="M770" s="15" t="s">
        <v>28</v>
      </c>
      <c r="N770" s="42" t="s">
        <v>483</v>
      </c>
      <c r="O770" s="7">
        <v>70.988578455862438</v>
      </c>
      <c r="P770" s="7">
        <v>63.783167552601149</v>
      </c>
      <c r="Q770" s="9">
        <v>0.89849901124951681</v>
      </c>
      <c r="R770" s="14"/>
      <c r="X770" s="5"/>
    </row>
    <row r="771" spans="1:24" x14ac:dyDescent="0.25">
      <c r="A771" s="5" t="s">
        <v>453</v>
      </c>
      <c r="B771" s="1" t="s">
        <v>454</v>
      </c>
      <c r="C771" t="s">
        <v>455</v>
      </c>
      <c r="D771" s="11" t="s">
        <v>456</v>
      </c>
      <c r="E771" s="1" t="s">
        <v>360</v>
      </c>
      <c r="K771" t="s">
        <v>415</v>
      </c>
      <c r="L771" t="s">
        <v>27</v>
      </c>
      <c r="M771" s="15" t="s">
        <v>28</v>
      </c>
      <c r="N771" s="42" t="s">
        <v>483</v>
      </c>
      <c r="O771" s="7">
        <v>68.456482199113964</v>
      </c>
      <c r="P771" s="7">
        <v>61.602111833188779</v>
      </c>
      <c r="Q771" s="9">
        <v>0.89987258845716878</v>
      </c>
      <c r="R771" s="14"/>
      <c r="X771" s="5"/>
    </row>
    <row r="772" spans="1:24" x14ac:dyDescent="0.25">
      <c r="A772" s="5" t="s">
        <v>453</v>
      </c>
      <c r="B772" s="1" t="s">
        <v>454</v>
      </c>
      <c r="C772" t="s">
        <v>455</v>
      </c>
      <c r="D772" s="11" t="s">
        <v>456</v>
      </c>
      <c r="E772" s="1" t="s">
        <v>360</v>
      </c>
      <c r="K772" t="s">
        <v>415</v>
      </c>
      <c r="L772" t="s">
        <v>27</v>
      </c>
      <c r="M772" s="15" t="s">
        <v>28</v>
      </c>
      <c r="N772" s="42" t="s">
        <v>484</v>
      </c>
      <c r="O772" s="7">
        <v>67.561818267722458</v>
      </c>
      <c r="P772" s="7">
        <v>61.122398676442572</v>
      </c>
      <c r="Q772" s="9">
        <v>0.90468848002635371</v>
      </c>
      <c r="R772" s="14"/>
      <c r="X772" s="5"/>
    </row>
    <row r="773" spans="1:24" x14ac:dyDescent="0.25">
      <c r="A773" s="5" t="s">
        <v>453</v>
      </c>
      <c r="B773" s="1" t="s">
        <v>454</v>
      </c>
      <c r="C773" t="s">
        <v>455</v>
      </c>
      <c r="D773" s="11" t="s">
        <v>456</v>
      </c>
      <c r="E773" s="1" t="s">
        <v>360</v>
      </c>
      <c r="K773" t="s">
        <v>415</v>
      </c>
      <c r="L773" t="s">
        <v>27</v>
      </c>
      <c r="M773" s="15" t="s">
        <v>28</v>
      </c>
      <c r="N773" s="42" t="s">
        <v>484</v>
      </c>
      <c r="O773" s="7">
        <v>72.36086556396539</v>
      </c>
      <c r="P773" s="7">
        <v>66.693671466637355</v>
      </c>
      <c r="Q773" s="9">
        <v>0.92168150486925338</v>
      </c>
      <c r="R773" s="14"/>
      <c r="X773" s="5"/>
    </row>
    <row r="774" spans="1:24" x14ac:dyDescent="0.25">
      <c r="A774" s="5" t="s">
        <v>453</v>
      </c>
      <c r="B774" s="1" t="s">
        <v>454</v>
      </c>
      <c r="C774" t="s">
        <v>455</v>
      </c>
      <c r="D774" s="11" t="s">
        <v>456</v>
      </c>
      <c r="E774" s="1" t="s">
        <v>360</v>
      </c>
      <c r="K774" t="s">
        <v>415</v>
      </c>
      <c r="L774" t="s">
        <v>27</v>
      </c>
      <c r="M774" s="15" t="s">
        <v>28</v>
      </c>
      <c r="N774" s="42" t="s">
        <v>485</v>
      </c>
      <c r="O774" s="7">
        <v>72.751614743995916</v>
      </c>
      <c r="P774" s="7">
        <v>67.361473264354387</v>
      </c>
      <c r="Q774" s="9">
        <v>0.92591035266215349</v>
      </c>
      <c r="R774" s="14"/>
      <c r="X774" s="5"/>
    </row>
    <row r="775" spans="1:24" x14ac:dyDescent="0.25">
      <c r="A775" s="5" t="s">
        <v>453</v>
      </c>
      <c r="B775" s="1" t="s">
        <v>454</v>
      </c>
      <c r="C775" t="s">
        <v>455</v>
      </c>
      <c r="D775" s="11" t="s">
        <v>456</v>
      </c>
      <c r="E775" s="1" t="s">
        <v>360</v>
      </c>
      <c r="K775" t="s">
        <v>415</v>
      </c>
      <c r="L775" t="s">
        <v>27</v>
      </c>
      <c r="M775" s="15" t="s">
        <v>28</v>
      </c>
      <c r="N775" s="42" t="s">
        <v>485</v>
      </c>
      <c r="O775" s="7">
        <v>77.190301098871615</v>
      </c>
      <c r="P775" s="7">
        <v>73.510761604088515</v>
      </c>
      <c r="Q775" s="9">
        <v>0.95233158256410932</v>
      </c>
      <c r="R775" s="14"/>
      <c r="X775" s="5"/>
    </row>
    <row r="776" spans="1:24" x14ac:dyDescent="0.25">
      <c r="A776" s="5" t="s">
        <v>453</v>
      </c>
      <c r="B776" s="1" t="s">
        <v>454</v>
      </c>
      <c r="C776" t="s">
        <v>455</v>
      </c>
      <c r="D776" s="11" t="s">
        <v>456</v>
      </c>
      <c r="E776" s="1" t="s">
        <v>360</v>
      </c>
      <c r="K776" t="s">
        <v>415</v>
      </c>
      <c r="L776" t="s">
        <v>27</v>
      </c>
      <c r="M776" s="15" t="s">
        <v>28</v>
      </c>
      <c r="N776" s="42" t="s">
        <v>485</v>
      </c>
      <c r="O776" s="7">
        <v>72.120092388450757</v>
      </c>
      <c r="P776" s="7">
        <v>67.363068467859961</v>
      </c>
      <c r="Q776" s="9">
        <v>0.93404024089474713</v>
      </c>
      <c r="R776" s="14"/>
      <c r="X776" s="5"/>
    </row>
    <row r="777" spans="1:24" x14ac:dyDescent="0.25">
      <c r="A777" s="5" t="s">
        <v>453</v>
      </c>
      <c r="B777" s="1" t="s">
        <v>454</v>
      </c>
      <c r="C777" t="s">
        <v>455</v>
      </c>
      <c r="D777" s="11" t="s">
        <v>456</v>
      </c>
      <c r="E777" s="1" t="s">
        <v>360</v>
      </c>
      <c r="K777" t="s">
        <v>415</v>
      </c>
      <c r="L777" t="s">
        <v>27</v>
      </c>
      <c r="M777" s="15" t="s">
        <v>28</v>
      </c>
      <c r="N777" s="42" t="s">
        <v>485</v>
      </c>
      <c r="O777" s="7">
        <v>72.735205314125693</v>
      </c>
      <c r="P777" s="7">
        <v>68.557480473810543</v>
      </c>
      <c r="Q777" s="9">
        <v>0.94256254832480957</v>
      </c>
      <c r="R777" s="14"/>
      <c r="X777" s="5"/>
    </row>
    <row r="778" spans="1:24" x14ac:dyDescent="0.25">
      <c r="A778" s="5" t="s">
        <v>453</v>
      </c>
      <c r="B778" s="1" t="s">
        <v>454</v>
      </c>
      <c r="C778" t="s">
        <v>455</v>
      </c>
      <c r="D778" s="11" t="s">
        <v>456</v>
      </c>
      <c r="E778" s="1" t="s">
        <v>360</v>
      </c>
      <c r="K778" t="s">
        <v>415</v>
      </c>
      <c r="L778" t="s">
        <v>27</v>
      </c>
      <c r="M778" s="15" t="s">
        <v>28</v>
      </c>
      <c r="N778" s="42" t="s">
        <v>485</v>
      </c>
      <c r="O778" s="7">
        <v>74.131802121337387</v>
      </c>
      <c r="P778" s="7">
        <v>70.262684341929543</v>
      </c>
      <c r="Q778" s="9">
        <v>0.94780758502167595</v>
      </c>
      <c r="R778" s="14"/>
      <c r="X778" s="5"/>
    </row>
    <row r="779" spans="1:24" x14ac:dyDescent="0.25">
      <c r="A779" s="5" t="s">
        <v>453</v>
      </c>
      <c r="B779" s="1" t="s">
        <v>454</v>
      </c>
      <c r="C779" t="s">
        <v>455</v>
      </c>
      <c r="D779" s="11" t="s">
        <v>456</v>
      </c>
      <c r="E779" s="1" t="s">
        <v>360</v>
      </c>
      <c r="K779" t="s">
        <v>415</v>
      </c>
      <c r="L779" t="s">
        <v>27</v>
      </c>
      <c r="M779" s="15" t="s">
        <v>28</v>
      </c>
      <c r="N779" s="42" t="s">
        <v>485</v>
      </c>
      <c r="O779" s="7">
        <v>72.426856716603567</v>
      </c>
      <c r="P779" s="7">
        <v>68.37076974478974</v>
      </c>
      <c r="Q779" s="9">
        <v>0.94399747337255369</v>
      </c>
      <c r="R779" s="14">
        <v>1.6229318036528056E-11</v>
      </c>
      <c r="X779" s="5"/>
    </row>
    <row r="780" spans="1:24" x14ac:dyDescent="0.25">
      <c r="A780" s="5" t="s">
        <v>453</v>
      </c>
      <c r="B780" s="1" t="s">
        <v>454</v>
      </c>
      <c r="C780" t="s">
        <v>455</v>
      </c>
      <c r="D780" s="11" t="s">
        <v>456</v>
      </c>
      <c r="E780" s="1" t="s">
        <v>360</v>
      </c>
      <c r="K780" t="s">
        <v>415</v>
      </c>
      <c r="L780" t="s">
        <v>27</v>
      </c>
      <c r="M780" s="15" t="s">
        <v>28</v>
      </c>
      <c r="N780" s="42" t="s">
        <v>484</v>
      </c>
      <c r="O780" s="7">
        <v>64.673555420169379</v>
      </c>
      <c r="P780" s="7">
        <v>58.368805282644999</v>
      </c>
      <c r="Q780" s="9">
        <v>0.90251424872865194</v>
      </c>
      <c r="R780" s="14"/>
      <c r="X780" s="5"/>
    </row>
    <row r="781" spans="1:24" x14ac:dyDescent="0.25">
      <c r="A781" s="5" t="s">
        <v>453</v>
      </c>
      <c r="B781" s="1" t="s">
        <v>454</v>
      </c>
      <c r="C781" t="s">
        <v>455</v>
      </c>
      <c r="D781" s="11" t="s">
        <v>456</v>
      </c>
      <c r="E781" s="1" t="s">
        <v>360</v>
      </c>
      <c r="K781" t="s">
        <v>415</v>
      </c>
      <c r="L781" t="s">
        <v>27</v>
      </c>
      <c r="M781" s="15" t="s">
        <v>28</v>
      </c>
      <c r="N781" s="42" t="s">
        <v>486</v>
      </c>
      <c r="O781" s="7">
        <v>71.181110282189422</v>
      </c>
      <c r="P781" s="7">
        <v>69.113038486466806</v>
      </c>
      <c r="Q781" s="9">
        <v>0.97094633973080802</v>
      </c>
      <c r="R781" s="14"/>
      <c r="X781" s="5"/>
    </row>
    <row r="782" spans="1:24" x14ac:dyDescent="0.25">
      <c r="A782" s="5" t="s">
        <v>453</v>
      </c>
      <c r="B782" s="1" t="s">
        <v>454</v>
      </c>
      <c r="C782" t="s">
        <v>455</v>
      </c>
      <c r="D782" s="11" t="s">
        <v>456</v>
      </c>
      <c r="E782" s="1" t="s">
        <v>360</v>
      </c>
      <c r="K782" t="s">
        <v>415</v>
      </c>
      <c r="L782" t="s">
        <v>27</v>
      </c>
      <c r="M782" s="15" t="s">
        <v>28</v>
      </c>
      <c r="N782" s="42" t="s">
        <v>486</v>
      </c>
      <c r="O782" s="7">
        <v>75.351548521643821</v>
      </c>
      <c r="P782" s="7">
        <v>72.692682183987529</v>
      </c>
      <c r="Q782" s="9">
        <v>0.9647138461010849</v>
      </c>
      <c r="R782" s="14"/>
      <c r="X782" s="5"/>
    </row>
    <row r="783" spans="1:24" x14ac:dyDescent="0.25">
      <c r="A783" s="5" t="s">
        <v>453</v>
      </c>
      <c r="B783" s="1" t="s">
        <v>454</v>
      </c>
      <c r="C783" t="s">
        <v>455</v>
      </c>
      <c r="D783" s="11" t="s">
        <v>456</v>
      </c>
      <c r="E783" s="1" t="s">
        <v>360</v>
      </c>
      <c r="K783" t="s">
        <v>415</v>
      </c>
      <c r="L783" t="s">
        <v>27</v>
      </c>
      <c r="M783" s="15" t="s">
        <v>28</v>
      </c>
      <c r="N783" s="42" t="s">
        <v>486</v>
      </c>
      <c r="O783" s="7">
        <v>71.872138314977377</v>
      </c>
      <c r="P783" s="7">
        <v>69.260937624202484</v>
      </c>
      <c r="Q783" s="9">
        <v>0.96366880474139527</v>
      </c>
      <c r="R783" s="14"/>
      <c r="X783" s="5"/>
    </row>
    <row r="784" spans="1:24" x14ac:dyDescent="0.25">
      <c r="A784" s="5" t="s">
        <v>453</v>
      </c>
      <c r="B784" s="1" t="s">
        <v>454</v>
      </c>
      <c r="C784" t="s">
        <v>455</v>
      </c>
      <c r="D784" s="11" t="s">
        <v>456</v>
      </c>
      <c r="E784" s="1" t="s">
        <v>360</v>
      </c>
      <c r="K784" t="s">
        <v>415</v>
      </c>
      <c r="L784" t="s">
        <v>27</v>
      </c>
      <c r="M784" s="15" t="s">
        <v>28</v>
      </c>
      <c r="N784" s="42" t="s">
        <v>486</v>
      </c>
      <c r="O784" s="7">
        <v>56.719093890704158</v>
      </c>
      <c r="P784" s="7">
        <v>54.083346751495611</v>
      </c>
      <c r="Q784" s="9">
        <v>0.95352980877502125</v>
      </c>
      <c r="R784" s="14"/>
      <c r="X784" s="5"/>
    </row>
    <row r="785" spans="1:24" x14ac:dyDescent="0.25">
      <c r="A785" s="5" t="s">
        <v>453</v>
      </c>
      <c r="B785" s="1" t="s">
        <v>454</v>
      </c>
      <c r="C785" t="s">
        <v>455</v>
      </c>
      <c r="D785" s="11" t="s">
        <v>456</v>
      </c>
      <c r="E785" s="1" t="s">
        <v>360</v>
      </c>
      <c r="K785" t="s">
        <v>415</v>
      </c>
      <c r="L785" t="s">
        <v>27</v>
      </c>
      <c r="M785" s="15" t="s">
        <v>28</v>
      </c>
      <c r="N785" s="42" t="s">
        <v>486</v>
      </c>
      <c r="O785" s="7">
        <v>55.263868107910909</v>
      </c>
      <c r="P785" s="7">
        <v>53.130022421344179</v>
      </c>
      <c r="Q785" s="9">
        <v>0.96138805046363962</v>
      </c>
      <c r="R785" s="14"/>
      <c r="X785" s="5"/>
    </row>
    <row r="786" spans="1:24" x14ac:dyDescent="0.25">
      <c r="A786" s="5" t="s">
        <v>453</v>
      </c>
      <c r="B786" s="1" t="s">
        <v>454</v>
      </c>
      <c r="C786" t="s">
        <v>455</v>
      </c>
      <c r="D786" s="11" t="s">
        <v>456</v>
      </c>
      <c r="E786" s="1" t="s">
        <v>360</v>
      </c>
      <c r="K786" t="s">
        <v>415</v>
      </c>
      <c r="L786" t="s">
        <v>27</v>
      </c>
      <c r="M786" s="15" t="s">
        <v>28</v>
      </c>
      <c r="N786" s="42" t="s">
        <v>486</v>
      </c>
      <c r="O786" s="7">
        <v>60.145814078216986</v>
      </c>
      <c r="P786" s="7">
        <v>57.928177760461352</v>
      </c>
      <c r="Q786" s="9">
        <v>0.96312899988564959</v>
      </c>
      <c r="R786" s="14"/>
      <c r="X786" s="5"/>
    </row>
    <row r="787" spans="1:24" x14ac:dyDescent="0.25">
      <c r="A787" s="5" t="s">
        <v>453</v>
      </c>
      <c r="B787" s="1" t="s">
        <v>454</v>
      </c>
      <c r="C787" t="s">
        <v>455</v>
      </c>
      <c r="D787" s="11" t="s">
        <v>456</v>
      </c>
      <c r="E787" s="1" t="s">
        <v>360</v>
      </c>
      <c r="K787" t="s">
        <v>415</v>
      </c>
      <c r="L787" t="s">
        <v>27</v>
      </c>
      <c r="M787" s="15" t="s">
        <v>28</v>
      </c>
      <c r="N787" s="42" t="s">
        <v>487</v>
      </c>
      <c r="O787" s="7">
        <v>66.017044471318144</v>
      </c>
      <c r="P787" s="7">
        <v>60.965376824032738</v>
      </c>
      <c r="Q787" s="9">
        <v>0.92347934252827446</v>
      </c>
      <c r="R787" s="14"/>
      <c r="X787" s="5"/>
    </row>
    <row r="788" spans="1:24" x14ac:dyDescent="0.25">
      <c r="A788" s="5" t="s">
        <v>453</v>
      </c>
      <c r="B788" s="1" t="s">
        <v>454</v>
      </c>
      <c r="C788" t="s">
        <v>455</v>
      </c>
      <c r="D788" s="11" t="s">
        <v>456</v>
      </c>
      <c r="E788" s="1" t="s">
        <v>360</v>
      </c>
      <c r="K788" t="s">
        <v>415</v>
      </c>
      <c r="L788" t="s">
        <v>27</v>
      </c>
      <c r="M788" s="15" t="s">
        <v>28</v>
      </c>
      <c r="N788" s="42" t="s">
        <v>487</v>
      </c>
      <c r="O788" s="7">
        <v>61.948756152303005</v>
      </c>
      <c r="P788" s="7">
        <v>56.927301919179854</v>
      </c>
      <c r="Q788" s="9">
        <v>0.91894180698676586</v>
      </c>
      <c r="R788" s="14"/>
      <c r="X788" s="5"/>
    </row>
    <row r="789" spans="1:24" x14ac:dyDescent="0.25">
      <c r="A789" s="5" t="s">
        <v>453</v>
      </c>
      <c r="B789" s="1" t="s">
        <v>454</v>
      </c>
      <c r="C789" t="s">
        <v>455</v>
      </c>
      <c r="D789" s="11" t="s">
        <v>456</v>
      </c>
      <c r="E789" s="1" t="s">
        <v>360</v>
      </c>
      <c r="K789" t="s">
        <v>415</v>
      </c>
      <c r="L789" t="s">
        <v>27</v>
      </c>
      <c r="M789" s="15" t="s">
        <v>28</v>
      </c>
      <c r="N789" s="42" t="s">
        <v>487</v>
      </c>
      <c r="O789" s="7">
        <v>64.719444283439472</v>
      </c>
      <c r="P789" s="7">
        <v>56.173810338130039</v>
      </c>
      <c r="Q789" s="9">
        <v>0.86795878673055749</v>
      </c>
      <c r="R789" s="14"/>
      <c r="X789" s="5"/>
    </row>
    <row r="790" spans="1:24" x14ac:dyDescent="0.25">
      <c r="A790" s="5" t="s">
        <v>453</v>
      </c>
      <c r="B790" s="1" t="s">
        <v>454</v>
      </c>
      <c r="C790" t="s">
        <v>455</v>
      </c>
      <c r="D790" s="11" t="s">
        <v>456</v>
      </c>
      <c r="E790" s="1" t="s">
        <v>360</v>
      </c>
      <c r="K790" t="s">
        <v>415</v>
      </c>
      <c r="L790" t="s">
        <v>27</v>
      </c>
      <c r="M790" s="15" t="s">
        <v>28</v>
      </c>
      <c r="N790" s="42" t="s">
        <v>487</v>
      </c>
      <c r="O790" s="7">
        <v>66.327039837272054</v>
      </c>
      <c r="P790" s="7">
        <v>59.209180709232491</v>
      </c>
      <c r="Q790" s="9">
        <v>0.8926854093669393</v>
      </c>
      <c r="R790" s="14"/>
      <c r="X790" s="5"/>
    </row>
    <row r="791" spans="1:24" x14ac:dyDescent="0.25">
      <c r="A791" s="5" t="s">
        <v>453</v>
      </c>
      <c r="B791" s="1" t="s">
        <v>454</v>
      </c>
      <c r="C791" t="s">
        <v>455</v>
      </c>
      <c r="D791" s="11" t="s">
        <v>456</v>
      </c>
      <c r="E791" s="1" t="s">
        <v>360</v>
      </c>
      <c r="K791" t="s">
        <v>415</v>
      </c>
      <c r="L791" t="s">
        <v>27</v>
      </c>
      <c r="M791" s="15" t="s">
        <v>28</v>
      </c>
      <c r="N791" s="42" t="s">
        <v>487</v>
      </c>
      <c r="O791" s="7">
        <v>65.543130262118694</v>
      </c>
      <c r="P791" s="7">
        <v>58.266488367217171</v>
      </c>
      <c r="Q791" s="9">
        <v>0.8889793351980454</v>
      </c>
      <c r="R791" s="14"/>
      <c r="X791" s="5"/>
    </row>
    <row r="792" spans="1:24" x14ac:dyDescent="0.25">
      <c r="A792" s="5" t="s">
        <v>453</v>
      </c>
      <c r="B792" s="1" t="s">
        <v>454</v>
      </c>
      <c r="C792" t="s">
        <v>455</v>
      </c>
      <c r="D792" s="11" t="s">
        <v>456</v>
      </c>
      <c r="E792" s="1" t="s">
        <v>360</v>
      </c>
      <c r="K792" t="s">
        <v>415</v>
      </c>
      <c r="L792" t="s">
        <v>27</v>
      </c>
      <c r="M792" s="15" t="s">
        <v>28</v>
      </c>
      <c r="N792" s="42" t="s">
        <v>487</v>
      </c>
      <c r="O792" s="7">
        <v>61.155611424634074</v>
      </c>
      <c r="P792" s="7">
        <v>56.401573018414467</v>
      </c>
      <c r="Q792" s="9">
        <v>0.9222632511477985</v>
      </c>
      <c r="R792" s="14"/>
      <c r="X792" s="5"/>
    </row>
    <row r="793" spans="1:24" x14ac:dyDescent="0.25">
      <c r="A793" s="5" t="s">
        <v>453</v>
      </c>
      <c r="B793" s="1" t="s">
        <v>454</v>
      </c>
      <c r="C793" t="s">
        <v>455</v>
      </c>
      <c r="D793" s="11" t="s">
        <v>456</v>
      </c>
      <c r="E793" s="1" t="s">
        <v>360</v>
      </c>
      <c r="K793" t="s">
        <v>415</v>
      </c>
      <c r="L793" t="s">
        <v>27</v>
      </c>
      <c r="M793" s="15" t="s">
        <v>28</v>
      </c>
      <c r="N793" s="42" t="s">
        <v>487</v>
      </c>
      <c r="O793" s="7">
        <v>64.64329872655648</v>
      </c>
      <c r="P793" s="7">
        <v>59.403089594276572</v>
      </c>
      <c r="Q793" s="9">
        <v>0.91893654507876854</v>
      </c>
      <c r="R793" s="14"/>
      <c r="X793" s="5"/>
    </row>
    <row r="794" spans="1:24" x14ac:dyDescent="0.25">
      <c r="A794" s="5" t="s">
        <v>453</v>
      </c>
      <c r="B794" s="1" t="s">
        <v>454</v>
      </c>
      <c r="C794" t="s">
        <v>455</v>
      </c>
      <c r="D794" s="11" t="s">
        <v>456</v>
      </c>
      <c r="E794" s="1" t="s">
        <v>360</v>
      </c>
      <c r="K794" t="s">
        <v>415</v>
      </c>
      <c r="L794" t="s">
        <v>27</v>
      </c>
      <c r="M794" s="15" t="s">
        <v>28</v>
      </c>
      <c r="N794" s="42" t="s">
        <v>488</v>
      </c>
      <c r="O794" s="7">
        <v>64.483973413778671</v>
      </c>
      <c r="P794" s="7">
        <v>59.328235002834987</v>
      </c>
      <c r="Q794" s="9">
        <v>0.92004620469243559</v>
      </c>
      <c r="R794" s="14">
        <v>1.4375534451754953E-11</v>
      </c>
      <c r="X794" s="5"/>
    </row>
    <row r="795" spans="1:24" x14ac:dyDescent="0.25">
      <c r="A795" s="5" t="s">
        <v>453</v>
      </c>
      <c r="B795" s="1" t="s">
        <v>454</v>
      </c>
      <c r="C795" t="s">
        <v>455</v>
      </c>
      <c r="D795" s="11" t="s">
        <v>456</v>
      </c>
      <c r="E795" s="1" t="s">
        <v>360</v>
      </c>
      <c r="K795" t="s">
        <v>415</v>
      </c>
      <c r="L795" t="s">
        <v>27</v>
      </c>
      <c r="M795" s="15" t="s">
        <v>28</v>
      </c>
      <c r="N795" s="42" t="s">
        <v>488</v>
      </c>
      <c r="O795" s="7">
        <v>59.483053692584448</v>
      </c>
      <c r="P795" s="7">
        <v>56.725460965748553</v>
      </c>
      <c r="Q795" s="9">
        <v>0.95364070007085611</v>
      </c>
      <c r="R795" s="14">
        <v>3.1898973656283634E-11</v>
      </c>
      <c r="X795" s="5"/>
    </row>
    <row r="796" spans="1:24" x14ac:dyDescent="0.25">
      <c r="A796" s="5" t="s">
        <v>453</v>
      </c>
      <c r="B796" s="1" t="s">
        <v>454</v>
      </c>
      <c r="C796" t="s">
        <v>455</v>
      </c>
      <c r="D796" s="11" t="s">
        <v>456</v>
      </c>
      <c r="E796" s="1" t="s">
        <v>360</v>
      </c>
      <c r="K796" t="s">
        <v>415</v>
      </c>
      <c r="L796" t="s">
        <v>27</v>
      </c>
      <c r="M796" s="15" t="s">
        <v>28</v>
      </c>
      <c r="N796" s="42" t="s">
        <v>488</v>
      </c>
      <c r="O796" s="7">
        <v>64.61442108310122</v>
      </c>
      <c r="P796" s="7">
        <v>61.114215199600139</v>
      </c>
      <c r="Q796" s="9">
        <v>0.94582933925850032</v>
      </c>
      <c r="R796" s="14">
        <v>2.9903824240999691E-11</v>
      </c>
      <c r="X796" s="5"/>
    </row>
    <row r="797" spans="1:24" x14ac:dyDescent="0.25">
      <c r="A797" s="5" t="s">
        <v>453</v>
      </c>
      <c r="B797" s="1" t="s">
        <v>454</v>
      </c>
      <c r="C797" t="s">
        <v>455</v>
      </c>
      <c r="D797" s="11" t="s">
        <v>456</v>
      </c>
      <c r="E797" s="1" t="s">
        <v>360</v>
      </c>
      <c r="K797" t="s">
        <v>415</v>
      </c>
      <c r="L797" t="s">
        <v>27</v>
      </c>
      <c r="M797" s="15" t="s">
        <v>28</v>
      </c>
      <c r="N797" s="42" t="s">
        <v>488</v>
      </c>
      <c r="O797" s="7">
        <v>60.321407244629739</v>
      </c>
      <c r="P797" s="7">
        <v>57.6508152527351</v>
      </c>
      <c r="Q797" s="9">
        <v>0.95572729294818637</v>
      </c>
      <c r="R797" s="14">
        <v>4.8165259859361089E-11</v>
      </c>
      <c r="X797" s="5"/>
    </row>
    <row r="798" spans="1:24" x14ac:dyDescent="0.25">
      <c r="A798" s="5" t="s">
        <v>453</v>
      </c>
      <c r="B798" s="1" t="s">
        <v>454</v>
      </c>
      <c r="C798" t="s">
        <v>455</v>
      </c>
      <c r="D798" s="11" t="s">
        <v>456</v>
      </c>
      <c r="E798" s="1" t="s">
        <v>360</v>
      </c>
      <c r="K798" t="s">
        <v>415</v>
      </c>
      <c r="L798" t="s">
        <v>27</v>
      </c>
      <c r="M798" s="15" t="s">
        <v>28</v>
      </c>
      <c r="N798" s="42" t="s">
        <v>488</v>
      </c>
      <c r="O798" s="7">
        <v>67.917996076719518</v>
      </c>
      <c r="P798" s="7">
        <v>65.719093303220006</v>
      </c>
      <c r="Q798" s="9">
        <v>0.96762415117466583</v>
      </c>
      <c r="R798" s="14">
        <v>7.0763702504438557E-12</v>
      </c>
      <c r="X798" s="5"/>
    </row>
    <row r="799" spans="1:24" x14ac:dyDescent="0.25">
      <c r="A799" s="5" t="s">
        <v>453</v>
      </c>
      <c r="B799" s="1" t="s">
        <v>454</v>
      </c>
      <c r="C799" t="s">
        <v>455</v>
      </c>
      <c r="D799" s="11" t="s">
        <v>456</v>
      </c>
      <c r="E799" s="1" t="s">
        <v>360</v>
      </c>
      <c r="K799" t="s">
        <v>415</v>
      </c>
      <c r="L799" t="s">
        <v>27</v>
      </c>
      <c r="M799" s="15" t="s">
        <v>28</v>
      </c>
      <c r="N799" s="42" t="s">
        <v>488</v>
      </c>
      <c r="O799" s="7">
        <v>66.938120873783191</v>
      </c>
      <c r="P799" s="7">
        <v>65.242656907415267</v>
      </c>
      <c r="Q799" s="9">
        <v>0.97467117474712428</v>
      </c>
      <c r="R799" s="14">
        <v>6.1068382579867795E-12</v>
      </c>
      <c r="X799" s="5"/>
    </row>
    <row r="800" spans="1:24" x14ac:dyDescent="0.25">
      <c r="A800" s="5" t="s">
        <v>453</v>
      </c>
      <c r="B800" s="1" t="s">
        <v>454</v>
      </c>
      <c r="C800" t="s">
        <v>455</v>
      </c>
      <c r="D800" s="11" t="s">
        <v>456</v>
      </c>
      <c r="E800" s="1" t="s">
        <v>360</v>
      </c>
      <c r="K800" t="s">
        <v>415</v>
      </c>
      <c r="L800" t="s">
        <v>27</v>
      </c>
      <c r="M800" s="15" t="s">
        <v>28</v>
      </c>
      <c r="N800" s="42" t="s">
        <v>489</v>
      </c>
      <c r="O800" s="7">
        <v>63.750393593326955</v>
      </c>
      <c r="P800" s="7">
        <v>60.230264187299831</v>
      </c>
      <c r="Q800" s="9">
        <v>0.94478262473981667</v>
      </c>
      <c r="R800" s="14">
        <v>7.3061412422885495E-12</v>
      </c>
      <c r="X800" s="5"/>
    </row>
    <row r="801" spans="1:24" x14ac:dyDescent="0.25">
      <c r="A801" s="5" t="s">
        <v>453</v>
      </c>
      <c r="B801" s="1" t="s">
        <v>454</v>
      </c>
      <c r="C801" t="s">
        <v>455</v>
      </c>
      <c r="D801" s="11" t="s">
        <v>456</v>
      </c>
      <c r="E801" s="1" t="s">
        <v>360</v>
      </c>
      <c r="K801" t="s">
        <v>415</v>
      </c>
      <c r="L801" t="s">
        <v>27</v>
      </c>
      <c r="M801" s="15" t="s">
        <v>28</v>
      </c>
      <c r="N801" s="42" t="s">
        <v>490</v>
      </c>
      <c r="O801" s="7">
        <v>73.128806433736571</v>
      </c>
      <c r="P801" s="7">
        <v>69.833458654410379</v>
      </c>
      <c r="Q801" s="9">
        <v>0.95493776064412905</v>
      </c>
      <c r="R801" s="14"/>
      <c r="X801" s="5"/>
    </row>
    <row r="802" spans="1:24" x14ac:dyDescent="0.25">
      <c r="A802" s="5" t="s">
        <v>453</v>
      </c>
      <c r="B802" s="1" t="s">
        <v>454</v>
      </c>
      <c r="C802" t="s">
        <v>455</v>
      </c>
      <c r="D802" s="11" t="s">
        <v>456</v>
      </c>
      <c r="E802" s="1" t="s">
        <v>360</v>
      </c>
      <c r="K802" t="s">
        <v>415</v>
      </c>
      <c r="L802" t="s">
        <v>27</v>
      </c>
      <c r="M802" s="15" t="s">
        <v>28</v>
      </c>
      <c r="N802" s="42" t="s">
        <v>490</v>
      </c>
      <c r="O802" s="7">
        <v>71.586121589244954</v>
      </c>
      <c r="P802" s="7">
        <v>67.721638706318103</v>
      </c>
      <c r="Q802" s="9">
        <v>0.94601631158200017</v>
      </c>
      <c r="R802" s="14"/>
      <c r="X802" s="5"/>
    </row>
    <row r="803" spans="1:24" x14ac:dyDescent="0.25">
      <c r="A803" s="5" t="s">
        <v>453</v>
      </c>
      <c r="B803" s="1" t="s">
        <v>454</v>
      </c>
      <c r="C803" t="s">
        <v>455</v>
      </c>
      <c r="D803" s="11" t="s">
        <v>456</v>
      </c>
      <c r="E803" s="1" t="s">
        <v>360</v>
      </c>
      <c r="K803" t="s">
        <v>415</v>
      </c>
      <c r="L803" t="s">
        <v>27</v>
      </c>
      <c r="M803" s="15" t="s">
        <v>28</v>
      </c>
      <c r="N803" s="42" t="s">
        <v>466</v>
      </c>
      <c r="O803" s="7">
        <v>63.864918348375255</v>
      </c>
      <c r="P803" s="7">
        <v>60.278907857695287</v>
      </c>
      <c r="Q803" s="9">
        <v>0.94385007319482161</v>
      </c>
      <c r="R803" s="14">
        <v>7.2058134588159572E-12</v>
      </c>
      <c r="X803" s="5"/>
    </row>
    <row r="804" spans="1:24" x14ac:dyDescent="0.25">
      <c r="A804" s="5" t="s">
        <v>453</v>
      </c>
      <c r="B804" s="1" t="s">
        <v>454</v>
      </c>
      <c r="C804" t="s">
        <v>455</v>
      </c>
      <c r="D804" s="11" t="s">
        <v>456</v>
      </c>
      <c r="E804" s="1" t="s">
        <v>360</v>
      </c>
      <c r="K804" t="s">
        <v>415</v>
      </c>
      <c r="L804" t="s">
        <v>27</v>
      </c>
      <c r="M804" s="15" t="s">
        <v>28</v>
      </c>
      <c r="N804" s="42" t="s">
        <v>491</v>
      </c>
      <c r="O804" s="7">
        <v>68.388490840364895</v>
      </c>
      <c r="P804" s="7">
        <v>64.143783502620309</v>
      </c>
      <c r="Q804" s="9">
        <v>0.93793243153072714</v>
      </c>
      <c r="R804" s="14">
        <v>5.2976335497778854E-12</v>
      </c>
      <c r="X804" s="5"/>
    </row>
    <row r="805" spans="1:24" x14ac:dyDescent="0.25">
      <c r="A805" s="5" t="s">
        <v>453</v>
      </c>
      <c r="B805" s="1" t="s">
        <v>454</v>
      </c>
      <c r="C805" t="s">
        <v>455</v>
      </c>
      <c r="D805" s="11" t="s">
        <v>456</v>
      </c>
      <c r="E805" s="1" t="s">
        <v>360</v>
      </c>
      <c r="K805" t="s">
        <v>415</v>
      </c>
      <c r="L805" t="s">
        <v>27</v>
      </c>
      <c r="M805" s="15" t="s">
        <v>28</v>
      </c>
      <c r="N805" s="42" t="s">
        <v>491</v>
      </c>
      <c r="O805" s="7">
        <v>68.507329867195324</v>
      </c>
      <c r="P805" s="7">
        <v>64.407349077816249</v>
      </c>
      <c r="Q805" s="9">
        <v>0.940152669833621</v>
      </c>
      <c r="R805" s="14">
        <v>1.4555147834411841E-11</v>
      </c>
      <c r="X805" s="5"/>
    </row>
    <row r="806" spans="1:24" x14ac:dyDescent="0.25">
      <c r="A806" s="5" t="s">
        <v>453</v>
      </c>
      <c r="B806" s="1" t="s">
        <v>454</v>
      </c>
      <c r="C806" t="s">
        <v>455</v>
      </c>
      <c r="D806" s="11" t="s">
        <v>456</v>
      </c>
      <c r="E806" s="1" t="s">
        <v>360</v>
      </c>
      <c r="K806" t="s">
        <v>415</v>
      </c>
      <c r="L806" t="s">
        <v>27</v>
      </c>
      <c r="M806" s="15" t="s">
        <v>28</v>
      </c>
      <c r="N806" s="42" t="s">
        <v>492</v>
      </c>
      <c r="O806" s="7">
        <v>71.331587702344706</v>
      </c>
      <c r="P806" s="7">
        <v>64.775031120781506</v>
      </c>
      <c r="Q806" s="9">
        <v>0.90808340606516902</v>
      </c>
      <c r="R806" s="14"/>
      <c r="X806" s="5"/>
    </row>
    <row r="807" spans="1:24" x14ac:dyDescent="0.25">
      <c r="A807" s="5" t="s">
        <v>453</v>
      </c>
      <c r="B807" s="1" t="s">
        <v>454</v>
      </c>
      <c r="C807" t="s">
        <v>455</v>
      </c>
      <c r="D807" s="11" t="s">
        <v>456</v>
      </c>
      <c r="E807" s="1" t="s">
        <v>360</v>
      </c>
      <c r="K807" t="s">
        <v>415</v>
      </c>
      <c r="L807" t="s">
        <v>27</v>
      </c>
      <c r="M807" s="15" t="s">
        <v>28</v>
      </c>
      <c r="N807" s="42" t="s">
        <v>493</v>
      </c>
      <c r="O807" s="7">
        <v>72.549936007896292</v>
      </c>
      <c r="P807" s="7">
        <v>66.565041612335108</v>
      </c>
      <c r="Q807" s="9">
        <v>0.91750655169551365</v>
      </c>
      <c r="R807" s="14">
        <v>4.8370252809622787E-11</v>
      </c>
      <c r="X807" s="5"/>
    </row>
    <row r="808" spans="1:24" x14ac:dyDescent="0.25">
      <c r="A808" s="5" t="s">
        <v>453</v>
      </c>
      <c r="B808" s="1" t="s">
        <v>454</v>
      </c>
      <c r="C808" t="s">
        <v>455</v>
      </c>
      <c r="D808" s="11" t="s">
        <v>456</v>
      </c>
      <c r="E808" s="1" t="s">
        <v>360</v>
      </c>
      <c r="K808" t="s">
        <v>415</v>
      </c>
      <c r="L808" t="s">
        <v>27</v>
      </c>
      <c r="M808" s="15" t="s">
        <v>28</v>
      </c>
      <c r="N808" s="42" t="s">
        <v>493</v>
      </c>
      <c r="O808" s="7">
        <v>71.440282464748179</v>
      </c>
      <c r="P808" s="7">
        <v>64.935297524398607</v>
      </c>
      <c r="Q808" s="9">
        <v>0.90894513968979029</v>
      </c>
      <c r="R808" s="14">
        <v>1.8312728681270729E-11</v>
      </c>
      <c r="X808" s="5"/>
    </row>
    <row r="809" spans="1:24" x14ac:dyDescent="0.25">
      <c r="A809" s="5" t="s">
        <v>453</v>
      </c>
      <c r="B809" s="1" t="s">
        <v>454</v>
      </c>
      <c r="C809" t="s">
        <v>455</v>
      </c>
      <c r="D809" s="11" t="s">
        <v>456</v>
      </c>
      <c r="E809" s="1" t="s">
        <v>360</v>
      </c>
      <c r="K809" t="s">
        <v>415</v>
      </c>
      <c r="L809" t="s">
        <v>27</v>
      </c>
      <c r="M809" s="15" t="s">
        <v>28</v>
      </c>
      <c r="N809" s="42" t="s">
        <v>493</v>
      </c>
      <c r="O809" s="7">
        <v>76.712887913442145</v>
      </c>
      <c r="P809" s="7">
        <v>72.436454217175097</v>
      </c>
      <c r="Q809" s="9">
        <v>0.94425403849882039</v>
      </c>
      <c r="R809" s="14"/>
      <c r="X809" s="5"/>
    </row>
    <row r="810" spans="1:24" x14ac:dyDescent="0.25">
      <c r="A810" s="5" t="s">
        <v>453</v>
      </c>
      <c r="B810" s="1" t="s">
        <v>454</v>
      </c>
      <c r="C810" t="s">
        <v>455</v>
      </c>
      <c r="D810" s="11" t="s">
        <v>456</v>
      </c>
      <c r="E810" s="1" t="s">
        <v>360</v>
      </c>
      <c r="K810" t="s">
        <v>415</v>
      </c>
      <c r="L810" t="s">
        <v>27</v>
      </c>
      <c r="M810" s="15" t="s">
        <v>28</v>
      </c>
      <c r="N810" s="42" t="s">
        <v>494</v>
      </c>
      <c r="O810" s="7">
        <v>71.174044145811294</v>
      </c>
      <c r="P810" s="7">
        <v>70.873747435101947</v>
      </c>
      <c r="Q810" s="9">
        <v>0.99578081146978048</v>
      </c>
      <c r="R810" s="14"/>
      <c r="X810" s="5"/>
    </row>
    <row r="811" spans="1:24" x14ac:dyDescent="0.25">
      <c r="A811" s="5" t="s">
        <v>453</v>
      </c>
      <c r="B811" s="1" t="s">
        <v>454</v>
      </c>
      <c r="C811" t="s">
        <v>455</v>
      </c>
      <c r="D811" s="11" t="s">
        <v>456</v>
      </c>
      <c r="E811" s="1" t="s">
        <v>360</v>
      </c>
      <c r="K811" t="s">
        <v>415</v>
      </c>
      <c r="L811" t="s">
        <v>27</v>
      </c>
      <c r="M811" s="15" t="s">
        <v>28</v>
      </c>
      <c r="N811" s="42" t="s">
        <v>494</v>
      </c>
      <c r="O811" s="7">
        <v>66.306334701515027</v>
      </c>
      <c r="P811" s="7">
        <v>65.621945967840077</v>
      </c>
      <c r="Q811" s="9">
        <v>0.98967838085522597</v>
      </c>
      <c r="R811" s="14"/>
      <c r="X811" s="5"/>
    </row>
    <row r="812" spans="1:24" x14ac:dyDescent="0.25">
      <c r="A812" s="5" t="s">
        <v>453</v>
      </c>
      <c r="B812" s="1" t="s">
        <v>454</v>
      </c>
      <c r="C812" t="s">
        <v>455</v>
      </c>
      <c r="D812" s="11" t="s">
        <v>456</v>
      </c>
      <c r="E812" s="1" t="s">
        <v>360</v>
      </c>
      <c r="K812" t="s">
        <v>415</v>
      </c>
      <c r="L812" t="s">
        <v>27</v>
      </c>
      <c r="M812" s="15" t="s">
        <v>28</v>
      </c>
      <c r="N812" s="42" t="s">
        <v>494</v>
      </c>
      <c r="O812" s="7">
        <v>71.144012940804487</v>
      </c>
      <c r="P812" s="7">
        <v>70.008466455448058</v>
      </c>
      <c r="Q812" s="9">
        <v>0.98403876252663369</v>
      </c>
      <c r="R812" s="14"/>
      <c r="X812" s="5"/>
    </row>
    <row r="813" spans="1:24" x14ac:dyDescent="0.25">
      <c r="A813" s="5" t="s">
        <v>453</v>
      </c>
      <c r="B813" s="1" t="s">
        <v>454</v>
      </c>
      <c r="C813" t="s">
        <v>455</v>
      </c>
      <c r="D813" s="11" t="s">
        <v>456</v>
      </c>
      <c r="E813" s="1" t="s">
        <v>360</v>
      </c>
      <c r="K813" t="s">
        <v>415</v>
      </c>
      <c r="L813" t="s">
        <v>27</v>
      </c>
      <c r="M813" s="15" t="s">
        <v>28</v>
      </c>
      <c r="N813" s="42" t="s">
        <v>494</v>
      </c>
      <c r="O813" s="7">
        <v>69.570057240215633</v>
      </c>
      <c r="P813" s="7">
        <v>69.232924209826052</v>
      </c>
      <c r="Q813" s="9">
        <v>0.99515404983460765</v>
      </c>
      <c r="R813" s="14">
        <v>1.1345437996792504E-11</v>
      </c>
      <c r="X813" s="5"/>
    </row>
    <row r="814" spans="1:24" x14ac:dyDescent="0.25">
      <c r="A814" s="5" t="s">
        <v>453</v>
      </c>
      <c r="B814" s="1" t="s">
        <v>454</v>
      </c>
      <c r="C814" t="s">
        <v>455</v>
      </c>
      <c r="D814" s="11" t="s">
        <v>456</v>
      </c>
      <c r="E814" s="1" t="s">
        <v>360</v>
      </c>
      <c r="K814" t="s">
        <v>415</v>
      </c>
      <c r="L814" t="s">
        <v>27</v>
      </c>
      <c r="M814" s="15" t="s">
        <v>28</v>
      </c>
      <c r="N814" s="42" t="s">
        <v>494</v>
      </c>
      <c r="O814" s="7">
        <v>70.672383579090678</v>
      </c>
      <c r="P814" s="7">
        <v>69.204185112035859</v>
      </c>
      <c r="Q814" s="9">
        <v>0.97922528726639402</v>
      </c>
      <c r="R814" s="14">
        <v>1.5748733466547129E-11</v>
      </c>
      <c r="X814" s="5"/>
    </row>
    <row r="815" spans="1:24" x14ac:dyDescent="0.25">
      <c r="A815" s="5" t="s">
        <v>453</v>
      </c>
      <c r="B815" s="1" t="s">
        <v>454</v>
      </c>
      <c r="C815" t="s">
        <v>455</v>
      </c>
      <c r="D815" s="11" t="s">
        <v>456</v>
      </c>
      <c r="E815" s="1" t="s">
        <v>360</v>
      </c>
      <c r="K815" t="s">
        <v>415</v>
      </c>
      <c r="L815" t="s">
        <v>27</v>
      </c>
      <c r="M815" s="15" t="s">
        <v>28</v>
      </c>
      <c r="N815" s="42" t="s">
        <v>493</v>
      </c>
      <c r="O815" s="7">
        <v>66.772626403242697</v>
      </c>
      <c r="P815" s="7">
        <v>60.344352229275977</v>
      </c>
      <c r="Q815" s="9">
        <v>0.90372890029596709</v>
      </c>
      <c r="R815" s="14"/>
      <c r="X815" s="5"/>
    </row>
    <row r="816" spans="1:24" x14ac:dyDescent="0.25">
      <c r="A816" s="5" t="s">
        <v>453</v>
      </c>
      <c r="B816" s="1" t="s">
        <v>454</v>
      </c>
      <c r="C816" t="s">
        <v>455</v>
      </c>
      <c r="D816" s="11" t="s">
        <v>456</v>
      </c>
      <c r="E816" s="1" t="s">
        <v>360</v>
      </c>
      <c r="K816" t="s">
        <v>415</v>
      </c>
      <c r="L816" t="s">
        <v>27</v>
      </c>
      <c r="M816" s="15" t="s">
        <v>28</v>
      </c>
      <c r="N816" s="42" t="s">
        <v>493</v>
      </c>
      <c r="O816" s="7">
        <v>68.141466483728962</v>
      </c>
      <c r="P816" s="7">
        <v>63.228192111633177</v>
      </c>
      <c r="Q816" s="9">
        <v>0.92789596958162046</v>
      </c>
      <c r="R816" s="14"/>
      <c r="X816" s="5"/>
    </row>
    <row r="817" spans="1:24" x14ac:dyDescent="0.25">
      <c r="A817" s="5" t="s">
        <v>453</v>
      </c>
      <c r="B817" s="1" t="s">
        <v>454</v>
      </c>
      <c r="C817" t="s">
        <v>455</v>
      </c>
      <c r="D817" s="11" t="s">
        <v>456</v>
      </c>
      <c r="E817" s="1" t="s">
        <v>360</v>
      </c>
      <c r="K817" t="s">
        <v>415</v>
      </c>
      <c r="L817" t="s">
        <v>27</v>
      </c>
      <c r="M817" s="15" t="s">
        <v>28</v>
      </c>
      <c r="N817" s="42" t="s">
        <v>484</v>
      </c>
      <c r="O817" s="7">
        <v>66.438622006832418</v>
      </c>
      <c r="P817" s="7">
        <v>61.574004646204585</v>
      </c>
      <c r="Q817" s="9">
        <v>0.92678027909537974</v>
      </c>
      <c r="R817" s="14">
        <v>1.0252333089995956E-12</v>
      </c>
      <c r="X817" s="5"/>
    </row>
    <row r="818" spans="1:24" x14ac:dyDescent="0.25">
      <c r="A818" s="5" t="s">
        <v>453</v>
      </c>
      <c r="B818" s="1" t="s">
        <v>454</v>
      </c>
      <c r="C818" t="s">
        <v>455</v>
      </c>
      <c r="D818" s="11" t="s">
        <v>456</v>
      </c>
      <c r="E818" s="1" t="s">
        <v>360</v>
      </c>
      <c r="K818" t="s">
        <v>415</v>
      </c>
      <c r="L818" t="s">
        <v>27</v>
      </c>
      <c r="M818" s="15" t="s">
        <v>28</v>
      </c>
      <c r="N818" s="42" t="s">
        <v>484</v>
      </c>
      <c r="O818" s="7">
        <v>65.247921630143878</v>
      </c>
      <c r="P818" s="7">
        <v>58.469370606115966</v>
      </c>
      <c r="Q818" s="9">
        <v>0.89611085143137659</v>
      </c>
      <c r="R818" s="14"/>
      <c r="X818" s="5"/>
    </row>
    <row r="819" spans="1:24" x14ac:dyDescent="0.25">
      <c r="A819" s="5" t="s">
        <v>453</v>
      </c>
      <c r="B819" s="1" t="s">
        <v>454</v>
      </c>
      <c r="C819" t="s">
        <v>455</v>
      </c>
      <c r="D819" s="11" t="s">
        <v>456</v>
      </c>
      <c r="E819" s="1" t="s">
        <v>360</v>
      </c>
      <c r="K819" t="s">
        <v>415</v>
      </c>
      <c r="L819" t="s">
        <v>27</v>
      </c>
      <c r="M819" s="15" t="s">
        <v>28</v>
      </c>
      <c r="N819" s="42" t="s">
        <v>485</v>
      </c>
      <c r="O819" s="7">
        <v>62.670663798633953</v>
      </c>
      <c r="P819" s="7">
        <v>57.400894228035895</v>
      </c>
      <c r="Q819" s="9">
        <v>0.91591329577216118</v>
      </c>
      <c r="R819" s="14">
        <v>1.015900122803557E-12</v>
      </c>
      <c r="X819" s="5"/>
    </row>
    <row r="820" spans="1:24" x14ac:dyDescent="0.25">
      <c r="A820" s="5" t="s">
        <v>453</v>
      </c>
      <c r="B820" s="1" t="s">
        <v>454</v>
      </c>
      <c r="C820" t="s">
        <v>455</v>
      </c>
      <c r="D820" s="11" t="s">
        <v>456</v>
      </c>
      <c r="E820" s="1" t="s">
        <v>360</v>
      </c>
      <c r="K820" t="s">
        <v>415</v>
      </c>
      <c r="L820" t="s">
        <v>27</v>
      </c>
      <c r="M820" s="15" t="s">
        <v>28</v>
      </c>
      <c r="N820" s="42" t="s">
        <v>485</v>
      </c>
      <c r="O820" s="7">
        <v>63.783595334050631</v>
      </c>
      <c r="P820" s="7">
        <v>59.288968367517228</v>
      </c>
      <c r="Q820" s="9">
        <v>0.92953318258411244</v>
      </c>
      <c r="R820" s="14">
        <v>1.9071542442828168E-12</v>
      </c>
      <c r="X820" s="5"/>
    </row>
    <row r="821" spans="1:24" x14ac:dyDescent="0.25">
      <c r="A821" s="5" t="s">
        <v>453</v>
      </c>
      <c r="B821" s="1" t="s">
        <v>454</v>
      </c>
      <c r="C821" t="s">
        <v>455</v>
      </c>
      <c r="D821" s="11" t="s">
        <v>456</v>
      </c>
      <c r="E821" s="1" t="s">
        <v>360</v>
      </c>
      <c r="K821" t="s">
        <v>415</v>
      </c>
      <c r="L821" t="s">
        <v>27</v>
      </c>
      <c r="M821" s="15" t="s">
        <v>28</v>
      </c>
      <c r="N821" s="42" t="s">
        <v>485</v>
      </c>
      <c r="O821" s="7">
        <v>57.792462676742161</v>
      </c>
      <c r="P821" s="7">
        <v>50.344479872275642</v>
      </c>
      <c r="Q821" s="9">
        <v>0.87112536030647703</v>
      </c>
      <c r="R821" s="14"/>
      <c r="X821" s="5"/>
    </row>
    <row r="822" spans="1:24" x14ac:dyDescent="0.25">
      <c r="A822" s="5" t="s">
        <v>453</v>
      </c>
      <c r="B822" s="1" t="s">
        <v>454</v>
      </c>
      <c r="C822" t="s">
        <v>455</v>
      </c>
      <c r="D822" s="11" t="s">
        <v>456</v>
      </c>
      <c r="E822" s="1" t="s">
        <v>360</v>
      </c>
      <c r="K822" t="s">
        <v>415</v>
      </c>
      <c r="L822" t="s">
        <v>27</v>
      </c>
      <c r="M822" s="15" t="s">
        <v>28</v>
      </c>
      <c r="N822" s="42" t="s">
        <v>485</v>
      </c>
      <c r="O822" s="7">
        <v>57.604521652329517</v>
      </c>
      <c r="P822" s="7">
        <v>50.532812882780497</v>
      </c>
      <c r="Q822" s="9">
        <v>0.87723691532011805</v>
      </c>
      <c r="R822" s="14">
        <v>5.6346100459447866E-13</v>
      </c>
      <c r="X822" s="5"/>
    </row>
    <row r="823" spans="1:24" x14ac:dyDescent="0.25">
      <c r="A823" s="5" t="s">
        <v>453</v>
      </c>
      <c r="B823" s="1" t="s">
        <v>454</v>
      </c>
      <c r="C823" t="s">
        <v>455</v>
      </c>
      <c r="D823" s="11" t="s">
        <v>456</v>
      </c>
      <c r="E823" s="1" t="s">
        <v>360</v>
      </c>
      <c r="K823" t="s">
        <v>415</v>
      </c>
      <c r="L823" t="s">
        <v>27</v>
      </c>
      <c r="M823" s="15" t="s">
        <v>28</v>
      </c>
      <c r="N823" s="42" t="s">
        <v>485</v>
      </c>
      <c r="O823" s="7">
        <v>58.850536538905793</v>
      </c>
      <c r="P823" s="7">
        <v>53.661781510104454</v>
      </c>
      <c r="Q823" s="9">
        <v>0.91183164446816756</v>
      </c>
      <c r="R823" s="14">
        <v>3.1175472709233109E-12</v>
      </c>
      <c r="X823" s="5"/>
    </row>
    <row r="824" spans="1:24" x14ac:dyDescent="0.25">
      <c r="A824" s="5" t="s">
        <v>453</v>
      </c>
      <c r="B824" s="1" t="s">
        <v>454</v>
      </c>
      <c r="C824" t="s">
        <v>455</v>
      </c>
      <c r="D824" s="11" t="s">
        <v>456</v>
      </c>
      <c r="E824" s="1" t="s">
        <v>360</v>
      </c>
      <c r="K824" t="s">
        <v>415</v>
      </c>
      <c r="L824" t="s">
        <v>27</v>
      </c>
      <c r="M824" s="15" t="s">
        <v>28</v>
      </c>
      <c r="N824" s="42" t="s">
        <v>485</v>
      </c>
      <c r="O824" s="7">
        <v>70.858894552297102</v>
      </c>
      <c r="P824" s="7">
        <v>61.129179842799154</v>
      </c>
      <c r="Q824" s="9">
        <v>0.86268887242776593</v>
      </c>
      <c r="R824" s="14"/>
      <c r="X824" s="5"/>
    </row>
    <row r="825" spans="1:24" x14ac:dyDescent="0.25">
      <c r="A825" s="5" t="s">
        <v>453</v>
      </c>
      <c r="B825" s="1" t="s">
        <v>454</v>
      </c>
      <c r="C825" t="s">
        <v>455</v>
      </c>
      <c r="D825" s="11" t="s">
        <v>456</v>
      </c>
      <c r="E825" s="1" t="s">
        <v>360</v>
      </c>
      <c r="K825" t="s">
        <v>415</v>
      </c>
      <c r="L825" t="s">
        <v>27</v>
      </c>
      <c r="M825" s="15" t="s">
        <v>28</v>
      </c>
      <c r="N825" s="42" t="s">
        <v>495</v>
      </c>
      <c r="O825" s="7">
        <v>64.689257152048128</v>
      </c>
      <c r="P825" s="7">
        <v>60.369426864677337</v>
      </c>
      <c r="Q825" s="9">
        <v>0.9332218288236438</v>
      </c>
      <c r="R825" s="14"/>
      <c r="X825" s="5"/>
    </row>
    <row r="826" spans="1:24" x14ac:dyDescent="0.25">
      <c r="A826" s="5" t="s">
        <v>453</v>
      </c>
      <c r="B826" s="1" t="s">
        <v>454</v>
      </c>
      <c r="C826" t="s">
        <v>455</v>
      </c>
      <c r="D826" s="11" t="s">
        <v>456</v>
      </c>
      <c r="E826" s="1" t="s">
        <v>360</v>
      </c>
      <c r="K826" t="s">
        <v>415</v>
      </c>
      <c r="L826" t="s">
        <v>27</v>
      </c>
      <c r="M826" s="15" t="s">
        <v>28</v>
      </c>
      <c r="N826" s="42" t="s">
        <v>495</v>
      </c>
      <c r="O826" s="7">
        <v>61.24978991792004</v>
      </c>
      <c r="P826" s="7">
        <v>56.60260626041763</v>
      </c>
      <c r="Q826" s="9">
        <v>0.92412735351859931</v>
      </c>
      <c r="R826" s="14"/>
      <c r="X826" s="5"/>
    </row>
    <row r="827" spans="1:24" x14ac:dyDescent="0.25">
      <c r="A827" s="5" t="s">
        <v>453</v>
      </c>
      <c r="B827" s="1" t="s">
        <v>454</v>
      </c>
      <c r="C827" t="s">
        <v>455</v>
      </c>
      <c r="D827" s="11" t="s">
        <v>456</v>
      </c>
      <c r="E827" s="1" t="s">
        <v>360</v>
      </c>
      <c r="K827" t="s">
        <v>415</v>
      </c>
      <c r="L827" t="s">
        <v>27</v>
      </c>
      <c r="M827" s="15" t="s">
        <v>28</v>
      </c>
      <c r="N827" s="42" t="s">
        <v>496</v>
      </c>
      <c r="O827" s="7">
        <v>63.257054126427597</v>
      </c>
      <c r="P827" s="7">
        <v>60.558292861256611</v>
      </c>
      <c r="Q827" s="9">
        <v>0.95733659585574193</v>
      </c>
      <c r="R827" s="14">
        <v>3.5690214128183216E-12</v>
      </c>
      <c r="X827" s="5"/>
    </row>
    <row r="828" spans="1:24" x14ac:dyDescent="0.25">
      <c r="A828" s="5" t="s">
        <v>453</v>
      </c>
      <c r="B828" s="1" t="s">
        <v>454</v>
      </c>
      <c r="C828" t="s">
        <v>455</v>
      </c>
      <c r="D828" s="11" t="s">
        <v>456</v>
      </c>
      <c r="E828" s="1" t="s">
        <v>360</v>
      </c>
      <c r="K828" t="s">
        <v>415</v>
      </c>
      <c r="L828" t="s">
        <v>27</v>
      </c>
      <c r="M828" s="15" t="s">
        <v>28</v>
      </c>
      <c r="N828" s="42" t="s">
        <v>496</v>
      </c>
      <c r="O828" s="7">
        <v>64.009517322605518</v>
      </c>
      <c r="P828" s="7">
        <v>60.131750512191005</v>
      </c>
      <c r="Q828" s="9">
        <v>0.93941890249116056</v>
      </c>
      <c r="R828" s="14">
        <v>1.6732624686708543E-12</v>
      </c>
      <c r="X828" s="5"/>
    </row>
    <row r="829" spans="1:24" x14ac:dyDescent="0.25">
      <c r="A829" s="5" t="s">
        <v>453</v>
      </c>
      <c r="B829" s="1" t="s">
        <v>454</v>
      </c>
      <c r="C829" t="s">
        <v>455</v>
      </c>
      <c r="D829" s="11" t="s">
        <v>456</v>
      </c>
      <c r="E829" s="1" t="s">
        <v>360</v>
      </c>
      <c r="K829" t="s">
        <v>415</v>
      </c>
      <c r="L829" t="s">
        <v>27</v>
      </c>
      <c r="M829" s="15" t="s">
        <v>28</v>
      </c>
      <c r="N829" s="42" t="s">
        <v>496</v>
      </c>
      <c r="O829" s="7">
        <v>64.14359666707972</v>
      </c>
      <c r="P829" s="7">
        <v>59.254515968900925</v>
      </c>
      <c r="Q829" s="9">
        <v>0.92377913069710971</v>
      </c>
      <c r="R829" s="14"/>
      <c r="X829" s="5"/>
    </row>
    <row r="830" spans="1:24" x14ac:dyDescent="0.25">
      <c r="A830" s="5" t="s">
        <v>453</v>
      </c>
      <c r="B830" s="1" t="s">
        <v>454</v>
      </c>
      <c r="C830" t="s">
        <v>455</v>
      </c>
      <c r="D830" s="11" t="s">
        <v>456</v>
      </c>
      <c r="E830" s="1" t="s">
        <v>360</v>
      </c>
      <c r="K830" t="s">
        <v>415</v>
      </c>
      <c r="L830" t="s">
        <v>27</v>
      </c>
      <c r="M830" s="15" t="s">
        <v>28</v>
      </c>
      <c r="N830" s="42" t="s">
        <v>497</v>
      </c>
      <c r="O830" s="7">
        <v>76.604257551647009</v>
      </c>
      <c r="P830" s="7">
        <v>76.54676975100142</v>
      </c>
      <c r="Q830" s="9">
        <v>0.99924954823030787</v>
      </c>
      <c r="R830" s="14"/>
      <c r="X830" s="5"/>
    </row>
    <row r="831" spans="1:24" x14ac:dyDescent="0.25">
      <c r="A831" s="5" t="s">
        <v>453</v>
      </c>
      <c r="B831" s="1" t="s">
        <v>454</v>
      </c>
      <c r="C831" t="s">
        <v>455</v>
      </c>
      <c r="D831" s="11" t="s">
        <v>456</v>
      </c>
      <c r="E831" s="1" t="s">
        <v>360</v>
      </c>
      <c r="K831" t="s">
        <v>415</v>
      </c>
      <c r="L831" t="s">
        <v>27</v>
      </c>
      <c r="M831" s="15" t="s">
        <v>28</v>
      </c>
      <c r="N831" s="42" t="s">
        <v>497</v>
      </c>
      <c r="O831" s="7">
        <v>69.263337999926776</v>
      </c>
      <c r="P831" s="7">
        <v>68.335417624012123</v>
      </c>
      <c r="Q831" s="9">
        <v>0.98660300813230173</v>
      </c>
      <c r="R831" s="14">
        <v>9.7840456125178163E-12</v>
      </c>
      <c r="X831" s="5"/>
    </row>
    <row r="832" spans="1:24" x14ac:dyDescent="0.25">
      <c r="A832" s="5" t="s">
        <v>453</v>
      </c>
      <c r="B832" s="1" t="s">
        <v>454</v>
      </c>
      <c r="C832" t="s">
        <v>455</v>
      </c>
      <c r="D832" s="11" t="s">
        <v>456</v>
      </c>
      <c r="E832" s="1" t="s">
        <v>360</v>
      </c>
      <c r="K832" t="s">
        <v>415</v>
      </c>
      <c r="L832" t="s">
        <v>27</v>
      </c>
      <c r="M832" s="15" t="s">
        <v>28</v>
      </c>
      <c r="N832" s="42" t="s">
        <v>497</v>
      </c>
      <c r="O832" s="7">
        <v>69.629086060093073</v>
      </c>
      <c r="P832" s="7">
        <v>68.327064813669892</v>
      </c>
      <c r="Q832" s="9">
        <v>0.98130061271665292</v>
      </c>
      <c r="R832" s="14"/>
      <c r="X832" s="5"/>
    </row>
    <row r="833" spans="1:24" x14ac:dyDescent="0.25">
      <c r="A833" s="5" t="s">
        <v>453</v>
      </c>
      <c r="B833" s="1" t="s">
        <v>454</v>
      </c>
      <c r="C833" t="s">
        <v>455</v>
      </c>
      <c r="D833" s="11" t="s">
        <v>456</v>
      </c>
      <c r="E833" s="1" t="s">
        <v>360</v>
      </c>
      <c r="K833" t="s">
        <v>415</v>
      </c>
      <c r="L833" t="s">
        <v>27</v>
      </c>
      <c r="M833" s="15" t="s">
        <v>28</v>
      </c>
      <c r="N833" s="42" t="s">
        <v>497</v>
      </c>
      <c r="O833" s="7">
        <v>71.271969948196542</v>
      </c>
      <c r="P833" s="7">
        <v>70.052979989501281</v>
      </c>
      <c r="Q833" s="9">
        <v>0.98289664282352129</v>
      </c>
      <c r="R833" s="14">
        <v>4.1685993204171175E-12</v>
      </c>
      <c r="X833" s="5"/>
    </row>
    <row r="834" spans="1:24" x14ac:dyDescent="0.25">
      <c r="A834" s="5" t="s">
        <v>453</v>
      </c>
      <c r="B834" s="1" t="s">
        <v>454</v>
      </c>
      <c r="C834" t="s">
        <v>455</v>
      </c>
      <c r="D834" s="11" t="s">
        <v>456</v>
      </c>
      <c r="E834" s="1" t="s">
        <v>360</v>
      </c>
      <c r="K834" t="s">
        <v>415</v>
      </c>
      <c r="L834" t="s">
        <v>27</v>
      </c>
      <c r="M834" s="15" t="s">
        <v>28</v>
      </c>
      <c r="N834" s="42" t="s">
        <v>460</v>
      </c>
      <c r="O834" s="7">
        <v>76.634195635478292</v>
      </c>
      <c r="P834" s="7">
        <v>74.809891134751823</v>
      </c>
      <c r="Q834" s="9">
        <v>0.976194641496545</v>
      </c>
      <c r="R834" s="14"/>
      <c r="X834" s="5"/>
    </row>
    <row r="835" spans="1:24" x14ac:dyDescent="0.25">
      <c r="A835" s="5" t="s">
        <v>453</v>
      </c>
      <c r="B835" s="1" t="s">
        <v>454</v>
      </c>
      <c r="C835" t="s">
        <v>455</v>
      </c>
      <c r="D835" s="11" t="s">
        <v>456</v>
      </c>
      <c r="E835" s="1" t="s">
        <v>360</v>
      </c>
      <c r="K835" t="s">
        <v>415</v>
      </c>
      <c r="L835" t="s">
        <v>27</v>
      </c>
      <c r="M835" s="15" t="s">
        <v>28</v>
      </c>
      <c r="N835" s="42" t="s">
        <v>460</v>
      </c>
      <c r="O835" s="7">
        <v>76.860901292814177</v>
      </c>
      <c r="P835" s="7">
        <v>75.050179195775996</v>
      </c>
      <c r="Q835" s="9">
        <v>0.97644157085616345</v>
      </c>
      <c r="R835" s="14">
        <v>3.3005671515781551E-12</v>
      </c>
      <c r="X835" s="5"/>
    </row>
    <row r="836" spans="1:24" x14ac:dyDescent="0.25">
      <c r="A836" s="5" t="s">
        <v>453</v>
      </c>
      <c r="B836" s="1" t="s">
        <v>454</v>
      </c>
      <c r="C836" t="s">
        <v>455</v>
      </c>
      <c r="D836" s="11" t="s">
        <v>456</v>
      </c>
      <c r="E836" s="1" t="s">
        <v>360</v>
      </c>
      <c r="K836" t="s">
        <v>415</v>
      </c>
      <c r="L836" t="s">
        <v>27</v>
      </c>
      <c r="M836" s="15" t="s">
        <v>28</v>
      </c>
      <c r="N836" s="42" t="s">
        <v>461</v>
      </c>
      <c r="O836" s="7">
        <v>75.326801440178002</v>
      </c>
      <c r="P836" s="7">
        <v>73.024303264489532</v>
      </c>
      <c r="Q836" s="9">
        <v>0.96943321458409415</v>
      </c>
      <c r="R836" s="14"/>
      <c r="X836" s="5"/>
    </row>
    <row r="837" spans="1:24" x14ac:dyDescent="0.25">
      <c r="A837" s="5" t="s">
        <v>453</v>
      </c>
      <c r="B837" s="1" t="s">
        <v>454</v>
      </c>
      <c r="C837" t="s">
        <v>455</v>
      </c>
      <c r="D837" s="11" t="s">
        <v>456</v>
      </c>
      <c r="E837" s="1" t="s">
        <v>360</v>
      </c>
      <c r="K837" t="s">
        <v>415</v>
      </c>
      <c r="L837" t="s">
        <v>27</v>
      </c>
      <c r="M837" s="15" t="s">
        <v>28</v>
      </c>
      <c r="N837" s="42" t="s">
        <v>498</v>
      </c>
      <c r="O837" s="7">
        <v>63.482241783099518</v>
      </c>
      <c r="P837" s="7">
        <v>59.727113415036548</v>
      </c>
      <c r="Q837" s="9">
        <v>0.94084757780147155</v>
      </c>
      <c r="R837" s="14"/>
      <c r="X837" s="5"/>
    </row>
    <row r="838" spans="1:24" x14ac:dyDescent="0.25">
      <c r="A838" s="5" t="s">
        <v>453</v>
      </c>
      <c r="B838" s="1" t="s">
        <v>454</v>
      </c>
      <c r="C838" t="s">
        <v>455</v>
      </c>
      <c r="D838" s="11" t="s">
        <v>456</v>
      </c>
      <c r="E838" s="1" t="s">
        <v>360</v>
      </c>
      <c r="K838" t="s">
        <v>415</v>
      </c>
      <c r="L838" t="s">
        <v>27</v>
      </c>
      <c r="M838" s="15" t="s">
        <v>28</v>
      </c>
      <c r="N838" s="42" t="s">
        <v>498</v>
      </c>
      <c r="O838" s="7">
        <v>66.825396531036603</v>
      </c>
      <c r="P838" s="7">
        <v>63.073487509863966</v>
      </c>
      <c r="Q838" s="9">
        <v>0.94385504290378452</v>
      </c>
      <c r="R838" s="14"/>
      <c r="X838" s="5"/>
    </row>
    <row r="839" spans="1:24" x14ac:dyDescent="0.25">
      <c r="A839" s="5" t="s">
        <v>453</v>
      </c>
      <c r="B839" s="1" t="s">
        <v>454</v>
      </c>
      <c r="C839" t="s">
        <v>455</v>
      </c>
      <c r="D839" s="11" t="s">
        <v>456</v>
      </c>
      <c r="E839" s="1" t="s">
        <v>360</v>
      </c>
      <c r="K839" t="s">
        <v>415</v>
      </c>
      <c r="L839" t="s">
        <v>27</v>
      </c>
      <c r="M839" s="15" t="s">
        <v>28</v>
      </c>
      <c r="N839" s="42" t="s">
        <v>498</v>
      </c>
      <c r="O839" s="7">
        <v>66.399286613597496</v>
      </c>
      <c r="P839" s="7">
        <v>63.200301740231005</v>
      </c>
      <c r="Q839" s="9">
        <v>0.95182199935396006</v>
      </c>
      <c r="R839" s="14"/>
      <c r="X839" s="5"/>
    </row>
    <row r="840" spans="1:24" x14ac:dyDescent="0.25">
      <c r="A840" s="5" t="s">
        <v>453</v>
      </c>
      <c r="B840" s="1" t="s">
        <v>454</v>
      </c>
      <c r="C840" t="s">
        <v>455</v>
      </c>
      <c r="D840" s="11" t="s">
        <v>456</v>
      </c>
      <c r="E840" s="1" t="s">
        <v>360</v>
      </c>
      <c r="K840" t="s">
        <v>415</v>
      </c>
      <c r="L840" t="s">
        <v>27</v>
      </c>
      <c r="M840" s="15" t="s">
        <v>28</v>
      </c>
      <c r="N840" s="42" t="s">
        <v>498</v>
      </c>
      <c r="O840" s="7">
        <v>64.390074374479042</v>
      </c>
      <c r="P840" s="7">
        <v>60.000919229755787</v>
      </c>
      <c r="Q840" s="9">
        <v>0.93183491108898464</v>
      </c>
      <c r="R840" s="14"/>
      <c r="X840" s="5"/>
    </row>
    <row r="841" spans="1:24" x14ac:dyDescent="0.25">
      <c r="A841" s="5" t="s">
        <v>453</v>
      </c>
      <c r="B841" s="1" t="s">
        <v>454</v>
      </c>
      <c r="C841" t="s">
        <v>455</v>
      </c>
      <c r="D841" s="11" t="s">
        <v>456</v>
      </c>
      <c r="E841" s="1" t="s">
        <v>360</v>
      </c>
      <c r="K841" t="s">
        <v>415</v>
      </c>
      <c r="L841" t="s">
        <v>27</v>
      </c>
      <c r="M841" s="15" t="s">
        <v>28</v>
      </c>
      <c r="N841" s="42" t="s">
        <v>498</v>
      </c>
      <c r="O841" s="7">
        <v>55.739041030355139</v>
      </c>
      <c r="P841" s="7">
        <v>53.074259367205514</v>
      </c>
      <c r="Q841" s="9">
        <v>0.95219182795594914</v>
      </c>
      <c r="R841" s="14"/>
      <c r="X841" s="5"/>
    </row>
    <row r="842" spans="1:24" x14ac:dyDescent="0.25">
      <c r="A842" s="5" t="s">
        <v>453</v>
      </c>
      <c r="B842" s="1" t="s">
        <v>454</v>
      </c>
      <c r="C842" t="s">
        <v>455</v>
      </c>
      <c r="D842" s="11" t="s">
        <v>456</v>
      </c>
      <c r="E842" s="1" t="s">
        <v>360</v>
      </c>
      <c r="K842" t="s">
        <v>415</v>
      </c>
      <c r="L842" t="s">
        <v>27</v>
      </c>
      <c r="M842" s="15" t="s">
        <v>28</v>
      </c>
      <c r="N842" s="42" t="s">
        <v>498</v>
      </c>
      <c r="O842" s="7">
        <v>59.73109914855381</v>
      </c>
      <c r="P842" s="7">
        <v>54.829543320733933</v>
      </c>
      <c r="Q842" s="9">
        <v>0.91793963450045513</v>
      </c>
      <c r="R842" s="14">
        <v>6.8718989277914054E-12</v>
      </c>
      <c r="X842" s="5"/>
    </row>
    <row r="843" spans="1:24" x14ac:dyDescent="0.25">
      <c r="A843" s="5" t="s">
        <v>453</v>
      </c>
      <c r="B843" s="1" t="s">
        <v>454</v>
      </c>
      <c r="C843" t="s">
        <v>455</v>
      </c>
      <c r="D843" s="11" t="s">
        <v>456</v>
      </c>
      <c r="E843" s="1" t="s">
        <v>360</v>
      </c>
      <c r="K843" t="s">
        <v>415</v>
      </c>
      <c r="L843" t="s">
        <v>27</v>
      </c>
      <c r="M843" s="15" t="s">
        <v>28</v>
      </c>
      <c r="N843" s="42" t="s">
        <v>498</v>
      </c>
      <c r="O843" s="7">
        <v>62.888641507036581</v>
      </c>
      <c r="P843" s="7">
        <v>58.21600423046975</v>
      </c>
      <c r="Q843" s="9">
        <v>0.92569982170716769</v>
      </c>
      <c r="R843" s="14">
        <v>3.4796398599282747E-12</v>
      </c>
      <c r="X843" s="5"/>
    </row>
    <row r="844" spans="1:24" x14ac:dyDescent="0.25">
      <c r="A844" s="5" t="s">
        <v>453</v>
      </c>
      <c r="B844" s="1" t="s">
        <v>454</v>
      </c>
      <c r="C844" t="s">
        <v>455</v>
      </c>
      <c r="D844" s="11" t="s">
        <v>456</v>
      </c>
      <c r="E844" s="1" t="s">
        <v>360</v>
      </c>
      <c r="K844" t="s">
        <v>415</v>
      </c>
      <c r="L844" t="s">
        <v>27</v>
      </c>
      <c r="M844" s="15" t="s">
        <v>28</v>
      </c>
      <c r="N844" s="42" t="s">
        <v>498</v>
      </c>
      <c r="O844" s="7">
        <v>64.708327677935245</v>
      </c>
      <c r="P844" s="7">
        <v>58.682970022174494</v>
      </c>
      <c r="Q844" s="9">
        <v>0.90688435519845267</v>
      </c>
      <c r="R844" s="14"/>
      <c r="X844" s="5"/>
    </row>
    <row r="845" spans="1:24" x14ac:dyDescent="0.25">
      <c r="A845" s="5" t="s">
        <v>453</v>
      </c>
      <c r="B845" s="1" t="s">
        <v>454</v>
      </c>
      <c r="C845" t="s">
        <v>455</v>
      </c>
      <c r="D845" s="11" t="s">
        <v>456</v>
      </c>
      <c r="E845" s="1" t="s">
        <v>360</v>
      </c>
      <c r="K845" t="s">
        <v>415</v>
      </c>
      <c r="L845" t="s">
        <v>27</v>
      </c>
      <c r="M845" s="15" t="s">
        <v>28</v>
      </c>
      <c r="N845" s="42" t="s">
        <v>498</v>
      </c>
      <c r="O845" s="7">
        <v>58.939971771383775</v>
      </c>
      <c r="P845" s="7">
        <v>55.165615287456923</v>
      </c>
      <c r="Q845" s="9">
        <v>0.93596270289088679</v>
      </c>
      <c r="R845" s="14"/>
      <c r="X845" s="5"/>
    </row>
    <row r="846" spans="1:24" x14ac:dyDescent="0.25">
      <c r="A846" s="5" t="s">
        <v>453</v>
      </c>
      <c r="B846" s="1" t="s">
        <v>454</v>
      </c>
      <c r="C846" t="s">
        <v>455</v>
      </c>
      <c r="D846" s="11" t="s">
        <v>456</v>
      </c>
      <c r="E846" s="1" t="s">
        <v>360</v>
      </c>
      <c r="K846" t="s">
        <v>415</v>
      </c>
      <c r="L846" t="s">
        <v>27</v>
      </c>
      <c r="M846" s="15" t="s">
        <v>28</v>
      </c>
      <c r="N846" s="42" t="s">
        <v>498</v>
      </c>
      <c r="O846" s="7">
        <v>61.744169061782486</v>
      </c>
      <c r="P846" s="7">
        <v>56.803954607707794</v>
      </c>
      <c r="Q846" s="9">
        <v>0.91998897176620176</v>
      </c>
      <c r="R846" s="14"/>
      <c r="X846" s="5"/>
    </row>
    <row r="847" spans="1:24" x14ac:dyDescent="0.25">
      <c r="A847" s="5" t="s">
        <v>453</v>
      </c>
      <c r="B847" s="1" t="s">
        <v>454</v>
      </c>
      <c r="C847" t="s">
        <v>455</v>
      </c>
      <c r="D847" s="11" t="s">
        <v>456</v>
      </c>
      <c r="E847" s="1" t="s">
        <v>360</v>
      </c>
      <c r="K847" t="s">
        <v>415</v>
      </c>
      <c r="L847" t="s">
        <v>27</v>
      </c>
      <c r="M847" s="15" t="s">
        <v>28</v>
      </c>
      <c r="N847" s="42" t="s">
        <v>499</v>
      </c>
      <c r="O847" s="7">
        <v>62.388447868047244</v>
      </c>
      <c r="P847" s="7">
        <v>60.63514139401871</v>
      </c>
      <c r="Q847" s="9">
        <v>0.97189693711026748</v>
      </c>
      <c r="R847" s="14">
        <v>4.3331174011847385E-12</v>
      </c>
      <c r="X847" s="5"/>
    </row>
    <row r="848" spans="1:24" x14ac:dyDescent="0.25">
      <c r="A848" s="5" t="s">
        <v>453</v>
      </c>
      <c r="B848" s="1" t="s">
        <v>454</v>
      </c>
      <c r="C848" t="s">
        <v>455</v>
      </c>
      <c r="D848" s="11" t="s">
        <v>456</v>
      </c>
      <c r="E848" s="1" t="s">
        <v>360</v>
      </c>
      <c r="K848" t="s">
        <v>415</v>
      </c>
      <c r="L848" t="s">
        <v>27</v>
      </c>
      <c r="M848" s="15" t="s">
        <v>28</v>
      </c>
      <c r="N848" s="42" t="s">
        <v>499</v>
      </c>
      <c r="O848" s="7">
        <v>72.372353492533449</v>
      </c>
      <c r="P848" s="7">
        <v>70.522584499751844</v>
      </c>
      <c r="Q848" s="9">
        <v>0.97444094459395403</v>
      </c>
      <c r="R848" s="14">
        <v>1.4620008359126549E-11</v>
      </c>
      <c r="X848" s="5"/>
    </row>
    <row r="849" spans="1:24" x14ac:dyDescent="0.25">
      <c r="A849" s="5" t="s">
        <v>453</v>
      </c>
      <c r="B849" s="1" t="s">
        <v>454</v>
      </c>
      <c r="C849" t="s">
        <v>455</v>
      </c>
      <c r="D849" s="11" t="s">
        <v>456</v>
      </c>
      <c r="E849" s="1" t="s">
        <v>360</v>
      </c>
      <c r="K849" t="s">
        <v>415</v>
      </c>
      <c r="L849" t="s">
        <v>27</v>
      </c>
      <c r="M849" s="15" t="s">
        <v>28</v>
      </c>
      <c r="N849" s="42" t="s">
        <v>457</v>
      </c>
      <c r="O849" s="7">
        <v>57.963772865667167</v>
      </c>
      <c r="P849" s="7">
        <v>54.70271135308495</v>
      </c>
      <c r="Q849" s="9">
        <v>0.94373966097514339</v>
      </c>
      <c r="R849" s="14"/>
      <c r="X849" s="5"/>
    </row>
    <row r="850" spans="1:24" x14ac:dyDescent="0.25">
      <c r="A850" s="5" t="s">
        <v>453</v>
      </c>
      <c r="B850" s="1" t="s">
        <v>454</v>
      </c>
      <c r="C850" t="s">
        <v>455</v>
      </c>
      <c r="D850" s="11" t="s">
        <v>456</v>
      </c>
      <c r="E850" s="1" t="s">
        <v>360</v>
      </c>
      <c r="K850" t="s">
        <v>415</v>
      </c>
      <c r="L850" t="s">
        <v>27</v>
      </c>
      <c r="M850" s="15" t="s">
        <v>28</v>
      </c>
      <c r="N850" s="42" t="s">
        <v>457</v>
      </c>
      <c r="O850" s="7">
        <v>63.549682769805479</v>
      </c>
      <c r="P850" s="7">
        <v>59.893520216008035</v>
      </c>
      <c r="Q850" s="9">
        <v>0.94246765059329918</v>
      </c>
      <c r="R850" s="14">
        <v>4.6955156931668259E-12</v>
      </c>
      <c r="X850" s="5"/>
    </row>
    <row r="851" spans="1:24" x14ac:dyDescent="0.25">
      <c r="A851" s="5" t="s">
        <v>453</v>
      </c>
      <c r="B851" s="1" t="s">
        <v>454</v>
      </c>
      <c r="C851" t="s">
        <v>455</v>
      </c>
      <c r="D851" s="11" t="s">
        <v>456</v>
      </c>
      <c r="E851" s="1" t="s">
        <v>360</v>
      </c>
      <c r="K851" t="s">
        <v>415</v>
      </c>
      <c r="L851" t="s">
        <v>27</v>
      </c>
      <c r="M851" s="15" t="s">
        <v>28</v>
      </c>
      <c r="N851" s="42" t="s">
        <v>457</v>
      </c>
      <c r="O851" s="7">
        <v>63.11323964988599</v>
      </c>
      <c r="P851" s="7">
        <v>59.14242494287307</v>
      </c>
      <c r="Q851" s="9">
        <v>0.93708428328127991</v>
      </c>
      <c r="R851" s="14"/>
      <c r="X851" s="5"/>
    </row>
    <row r="852" spans="1:24" x14ac:dyDescent="0.25">
      <c r="A852" s="5" t="s">
        <v>453</v>
      </c>
      <c r="B852" s="1" t="s">
        <v>454</v>
      </c>
      <c r="C852" t="s">
        <v>455</v>
      </c>
      <c r="D852" s="11" t="s">
        <v>456</v>
      </c>
      <c r="E852" s="1" t="s">
        <v>360</v>
      </c>
      <c r="K852" t="s">
        <v>415</v>
      </c>
      <c r="L852" t="s">
        <v>27</v>
      </c>
      <c r="M852" s="15" t="s">
        <v>28</v>
      </c>
      <c r="N852" s="42" t="s">
        <v>457</v>
      </c>
      <c r="O852" s="7">
        <v>62.943434943124338</v>
      </c>
      <c r="P852" s="7">
        <v>59.369081174858572</v>
      </c>
      <c r="Q852" s="9">
        <v>0.94321323945069802</v>
      </c>
      <c r="R852" s="14">
        <v>7.4841439486836139E-12</v>
      </c>
      <c r="X852" s="5"/>
    </row>
    <row r="853" spans="1:24" x14ac:dyDescent="0.25">
      <c r="A853" s="5" t="s">
        <v>453</v>
      </c>
      <c r="B853" s="1" t="s">
        <v>454</v>
      </c>
      <c r="C853" t="s">
        <v>455</v>
      </c>
      <c r="D853" s="11" t="s">
        <v>456</v>
      </c>
      <c r="E853" s="1" t="s">
        <v>360</v>
      </c>
      <c r="K853" t="s">
        <v>415</v>
      </c>
      <c r="L853" t="s">
        <v>27</v>
      </c>
      <c r="M853" s="15" t="s">
        <v>28</v>
      </c>
      <c r="N853" s="42" t="s">
        <v>457</v>
      </c>
      <c r="O853" s="7">
        <v>61.49190435460298</v>
      </c>
      <c r="P853" s="7">
        <v>57.418629654919386</v>
      </c>
      <c r="Q853" s="9">
        <v>0.933759171350518</v>
      </c>
      <c r="R853" s="14">
        <v>8.3736847250037916E-13</v>
      </c>
      <c r="X853" s="5"/>
    </row>
    <row r="854" spans="1:24" x14ac:dyDescent="0.25">
      <c r="A854" s="5" t="s">
        <v>453</v>
      </c>
      <c r="B854" s="1" t="s">
        <v>454</v>
      </c>
      <c r="C854" t="s">
        <v>455</v>
      </c>
      <c r="D854" s="11" t="s">
        <v>456</v>
      </c>
      <c r="E854" s="1" t="s">
        <v>360</v>
      </c>
      <c r="K854" t="s">
        <v>415</v>
      </c>
      <c r="L854" t="s">
        <v>27</v>
      </c>
      <c r="M854" s="15" t="s">
        <v>28</v>
      </c>
      <c r="N854" s="42" t="s">
        <v>457</v>
      </c>
      <c r="O854" s="7">
        <v>61.734913456161799</v>
      </c>
      <c r="P854" s="7">
        <v>59.55904559878352</v>
      </c>
      <c r="Q854" s="9">
        <v>0.9647546625472575</v>
      </c>
      <c r="R854" s="14">
        <v>1.4559956300077524E-12</v>
      </c>
      <c r="X854" s="5"/>
    </row>
    <row r="855" spans="1:24" x14ac:dyDescent="0.25">
      <c r="A855" s="5" t="s">
        <v>453</v>
      </c>
      <c r="B855" s="1" t="s">
        <v>454</v>
      </c>
      <c r="C855" t="s">
        <v>455</v>
      </c>
      <c r="D855" s="11" t="s">
        <v>456</v>
      </c>
      <c r="E855" s="1" t="s">
        <v>360</v>
      </c>
      <c r="K855" t="s">
        <v>415</v>
      </c>
      <c r="L855" t="s">
        <v>27</v>
      </c>
      <c r="M855" s="15" t="s">
        <v>28</v>
      </c>
      <c r="N855" s="42" t="s">
        <v>479</v>
      </c>
      <c r="O855" s="7">
        <v>62.863852762778357</v>
      </c>
      <c r="P855" s="7">
        <v>61.280861377536475</v>
      </c>
      <c r="Q855" s="9">
        <v>0.97481873420619913</v>
      </c>
      <c r="R855" s="14"/>
      <c r="X855" s="5"/>
    </row>
    <row r="856" spans="1:24" x14ac:dyDescent="0.25">
      <c r="A856" s="5" t="s">
        <v>453</v>
      </c>
      <c r="B856" s="1" t="s">
        <v>454</v>
      </c>
      <c r="C856" t="s">
        <v>455</v>
      </c>
      <c r="D856" s="11" t="s">
        <v>456</v>
      </c>
      <c r="E856" s="1" t="s">
        <v>360</v>
      </c>
      <c r="K856" t="s">
        <v>415</v>
      </c>
      <c r="L856" t="s">
        <v>27</v>
      </c>
      <c r="M856" s="15" t="s">
        <v>28</v>
      </c>
      <c r="N856" s="42" t="s">
        <v>479</v>
      </c>
      <c r="O856" s="7">
        <v>60.351753411477119</v>
      </c>
      <c r="P856" s="7">
        <v>57.675153010769051</v>
      </c>
      <c r="Q856" s="9">
        <v>0.95564999773148174</v>
      </c>
      <c r="R856" s="14"/>
      <c r="X856" s="5"/>
    </row>
    <row r="857" spans="1:24" x14ac:dyDescent="0.25">
      <c r="A857" s="5" t="s">
        <v>453</v>
      </c>
      <c r="B857" s="1" t="s">
        <v>454</v>
      </c>
      <c r="C857" t="s">
        <v>455</v>
      </c>
      <c r="D857" s="11" t="s">
        <v>456</v>
      </c>
      <c r="E857" s="1" t="s">
        <v>360</v>
      </c>
      <c r="K857" t="s">
        <v>415</v>
      </c>
      <c r="L857" t="s">
        <v>27</v>
      </c>
      <c r="M857" s="15" t="s">
        <v>28</v>
      </c>
      <c r="N857" s="42" t="s">
        <v>479</v>
      </c>
      <c r="O857" s="7">
        <v>65.000044638407502</v>
      </c>
      <c r="P857" s="7">
        <v>63.58097958022131</v>
      </c>
      <c r="Q857" s="9">
        <v>0.97816824486690135</v>
      </c>
      <c r="R857" s="14"/>
      <c r="X857" s="5"/>
    </row>
    <row r="858" spans="1:24" x14ac:dyDescent="0.25">
      <c r="A858" s="5" t="s">
        <v>453</v>
      </c>
      <c r="B858" s="1" t="s">
        <v>454</v>
      </c>
      <c r="C858" t="s">
        <v>455</v>
      </c>
      <c r="D858" s="11" t="s">
        <v>456</v>
      </c>
      <c r="E858" s="1" t="s">
        <v>360</v>
      </c>
      <c r="K858" t="s">
        <v>415</v>
      </c>
      <c r="L858" t="s">
        <v>27</v>
      </c>
      <c r="M858" s="15" t="s">
        <v>28</v>
      </c>
      <c r="N858" s="42" t="s">
        <v>479</v>
      </c>
      <c r="O858" s="7">
        <v>63.080873190719878</v>
      </c>
      <c r="P858" s="7">
        <v>61.82321058262665</v>
      </c>
      <c r="Q858" s="9">
        <v>0.98006269500596821</v>
      </c>
      <c r="R858" s="14"/>
      <c r="X858" s="5"/>
    </row>
    <row r="859" spans="1:24" x14ac:dyDescent="0.25">
      <c r="A859" s="5" t="s">
        <v>453</v>
      </c>
      <c r="B859" s="1" t="s">
        <v>454</v>
      </c>
      <c r="C859" t="s">
        <v>455</v>
      </c>
      <c r="D859" s="11" t="s">
        <v>456</v>
      </c>
      <c r="E859" s="1" t="s">
        <v>360</v>
      </c>
      <c r="K859" t="s">
        <v>415</v>
      </c>
      <c r="L859" t="s">
        <v>27</v>
      </c>
      <c r="M859" s="15" t="s">
        <v>28</v>
      </c>
      <c r="N859" s="42" t="s">
        <v>479</v>
      </c>
      <c r="O859" s="7">
        <v>63.087911861094796</v>
      </c>
      <c r="P859" s="7">
        <v>61.734528047969192</v>
      </c>
      <c r="Q859" s="9">
        <v>0.97854765242340802</v>
      </c>
      <c r="R859" s="14"/>
      <c r="X859" s="5"/>
    </row>
    <row r="860" spans="1:24" x14ac:dyDescent="0.25">
      <c r="A860" s="5" t="s">
        <v>453</v>
      </c>
      <c r="B860" s="1" t="s">
        <v>454</v>
      </c>
      <c r="C860" t="s">
        <v>455</v>
      </c>
      <c r="D860" s="11" t="s">
        <v>456</v>
      </c>
      <c r="E860" s="1" t="s">
        <v>360</v>
      </c>
      <c r="K860" t="s">
        <v>415</v>
      </c>
      <c r="L860" t="s">
        <v>27</v>
      </c>
      <c r="M860" s="15" t="s">
        <v>28</v>
      </c>
      <c r="N860" s="42" t="s">
        <v>479</v>
      </c>
      <c r="O860" s="7">
        <v>60.348535812413182</v>
      </c>
      <c r="P860" s="7">
        <v>58.443245202798103</v>
      </c>
      <c r="Q860" s="9">
        <v>0.96842855283950113</v>
      </c>
      <c r="R860" s="14"/>
      <c r="X860" s="5"/>
    </row>
    <row r="861" spans="1:24" x14ac:dyDescent="0.25">
      <c r="A861" s="5" t="s">
        <v>453</v>
      </c>
      <c r="B861" s="1" t="s">
        <v>454</v>
      </c>
      <c r="C861" t="s">
        <v>455</v>
      </c>
      <c r="D861" s="11" t="s">
        <v>456</v>
      </c>
      <c r="E861" s="1" t="s">
        <v>360</v>
      </c>
      <c r="K861" t="s">
        <v>415</v>
      </c>
      <c r="L861" t="s">
        <v>27</v>
      </c>
      <c r="M861" s="15" t="s">
        <v>28</v>
      </c>
      <c r="N861" s="42" t="s">
        <v>479</v>
      </c>
      <c r="O861" s="7">
        <v>65.842283989093005</v>
      </c>
      <c r="P861" s="7">
        <v>60.772744727690373</v>
      </c>
      <c r="Q861" s="9">
        <v>0.92300480854761324</v>
      </c>
      <c r="R861" s="14"/>
      <c r="X861" s="5"/>
    </row>
    <row r="862" spans="1:24" x14ac:dyDescent="0.25">
      <c r="A862" s="5" t="s">
        <v>453</v>
      </c>
      <c r="B862" s="1" t="s">
        <v>454</v>
      </c>
      <c r="C862" t="s">
        <v>455</v>
      </c>
      <c r="D862" s="11" t="s">
        <v>456</v>
      </c>
      <c r="E862" s="1" t="s">
        <v>360</v>
      </c>
      <c r="K862" t="s">
        <v>415</v>
      </c>
      <c r="L862" t="s">
        <v>27</v>
      </c>
      <c r="M862" s="15" t="s">
        <v>28</v>
      </c>
      <c r="N862" s="42" t="s">
        <v>479</v>
      </c>
      <c r="O862" s="7">
        <v>63.933020595757533</v>
      </c>
      <c r="P862" s="7">
        <v>58.231452708775144</v>
      </c>
      <c r="Q862" s="9">
        <v>0.91081966980673623</v>
      </c>
      <c r="R862" s="14"/>
      <c r="X862" s="5"/>
    </row>
    <row r="863" spans="1:24" x14ac:dyDescent="0.25">
      <c r="A863" s="5" t="s">
        <v>453</v>
      </c>
      <c r="B863" s="1" t="s">
        <v>454</v>
      </c>
      <c r="C863" t="s">
        <v>455</v>
      </c>
      <c r="D863" s="11" t="s">
        <v>456</v>
      </c>
      <c r="E863" s="1" t="s">
        <v>360</v>
      </c>
      <c r="K863" t="s">
        <v>415</v>
      </c>
      <c r="L863" t="s">
        <v>27</v>
      </c>
      <c r="M863" s="15" t="s">
        <v>28</v>
      </c>
      <c r="N863" s="42" t="s">
        <v>479</v>
      </c>
      <c r="O863" s="7">
        <v>62.324011355130587</v>
      </c>
      <c r="P863" s="7">
        <v>57.502252499067673</v>
      </c>
      <c r="Q863" s="9">
        <v>0.92263400973040899</v>
      </c>
      <c r="R863" s="14"/>
      <c r="X863" s="5"/>
    </row>
    <row r="864" spans="1:24" x14ac:dyDescent="0.25">
      <c r="A864" s="5" t="s">
        <v>453</v>
      </c>
      <c r="B864" s="1" t="s">
        <v>454</v>
      </c>
      <c r="C864" t="s">
        <v>455</v>
      </c>
      <c r="D864" s="11" t="s">
        <v>456</v>
      </c>
      <c r="E864" s="1" t="s">
        <v>360</v>
      </c>
      <c r="K864" t="s">
        <v>415</v>
      </c>
      <c r="L864" t="s">
        <v>27</v>
      </c>
      <c r="M864" s="15" t="s">
        <v>28</v>
      </c>
      <c r="N864" s="42" t="s">
        <v>479</v>
      </c>
      <c r="O864" s="7">
        <v>65.733671552989563</v>
      </c>
      <c r="P864" s="7">
        <v>60.077572661257236</v>
      </c>
      <c r="Q864" s="9">
        <v>0.91395431354883616</v>
      </c>
      <c r="R864" s="14"/>
      <c r="X864" s="5"/>
    </row>
    <row r="865" spans="1:24" x14ac:dyDescent="0.25">
      <c r="A865" s="5" t="s">
        <v>453</v>
      </c>
      <c r="B865" s="1" t="s">
        <v>454</v>
      </c>
      <c r="C865" t="s">
        <v>455</v>
      </c>
      <c r="D865" s="11" t="s">
        <v>456</v>
      </c>
      <c r="E865" s="1" t="s">
        <v>360</v>
      </c>
      <c r="K865" t="s">
        <v>415</v>
      </c>
      <c r="L865" t="s">
        <v>27</v>
      </c>
      <c r="M865" s="15" t="s">
        <v>28</v>
      </c>
      <c r="N865" s="42" t="s">
        <v>458</v>
      </c>
      <c r="O865" s="7">
        <v>68.678077971716561</v>
      </c>
      <c r="P865" s="7">
        <v>63.606485192305747</v>
      </c>
      <c r="Q865" s="9">
        <v>0.92615412473395908</v>
      </c>
      <c r="R865" s="14">
        <v>2.4983515342708051E-12</v>
      </c>
      <c r="X865" s="5"/>
    </row>
    <row r="866" spans="1:24" x14ac:dyDescent="0.25">
      <c r="A866" s="5" t="s">
        <v>453</v>
      </c>
      <c r="B866" s="1" t="s">
        <v>454</v>
      </c>
      <c r="C866" t="s">
        <v>455</v>
      </c>
      <c r="D866" s="11" t="s">
        <v>456</v>
      </c>
      <c r="E866" s="1" t="s">
        <v>360</v>
      </c>
      <c r="K866" t="s">
        <v>415</v>
      </c>
      <c r="L866" t="s">
        <v>27</v>
      </c>
      <c r="M866" s="15" t="s">
        <v>28</v>
      </c>
      <c r="N866" s="42" t="s">
        <v>458</v>
      </c>
      <c r="O866" s="7">
        <v>71.288373151528305</v>
      </c>
      <c r="P866" s="7">
        <v>66.435337486247121</v>
      </c>
      <c r="Q866" s="9">
        <v>0.93192388252477409</v>
      </c>
      <c r="R866" s="14">
        <v>1.5819984979283325E-12</v>
      </c>
      <c r="X866" s="5"/>
    </row>
    <row r="867" spans="1:24" x14ac:dyDescent="0.25">
      <c r="A867" s="5" t="s">
        <v>453</v>
      </c>
      <c r="B867" s="1" t="s">
        <v>454</v>
      </c>
      <c r="C867" t="s">
        <v>455</v>
      </c>
      <c r="D867" s="11" t="s">
        <v>456</v>
      </c>
      <c r="E867" s="1" t="s">
        <v>360</v>
      </c>
      <c r="K867" t="s">
        <v>415</v>
      </c>
      <c r="L867" t="s">
        <v>27</v>
      </c>
      <c r="M867" s="15" t="s">
        <v>28</v>
      </c>
      <c r="N867" s="42" t="s">
        <v>458</v>
      </c>
      <c r="O867" s="7">
        <v>62.906737185275944</v>
      </c>
      <c r="P867" s="7">
        <v>56.282756615403528</v>
      </c>
      <c r="Q867" s="9">
        <v>0.89470157146502205</v>
      </c>
      <c r="R867" s="14"/>
      <c r="X867" s="5"/>
    </row>
    <row r="868" spans="1:24" x14ac:dyDescent="0.25">
      <c r="A868" s="5" t="s">
        <v>453</v>
      </c>
      <c r="B868" s="1" t="s">
        <v>454</v>
      </c>
      <c r="C868" t="s">
        <v>455</v>
      </c>
      <c r="D868" s="11" t="s">
        <v>456</v>
      </c>
      <c r="E868" s="1" t="s">
        <v>360</v>
      </c>
      <c r="K868" t="s">
        <v>415</v>
      </c>
      <c r="L868" t="s">
        <v>27</v>
      </c>
      <c r="M868" s="15" t="s">
        <v>28</v>
      </c>
      <c r="N868" s="42" t="s">
        <v>500</v>
      </c>
      <c r="O868" s="7">
        <v>65.355623552245987</v>
      </c>
      <c r="P868" s="7">
        <v>64.042207919211293</v>
      </c>
      <c r="Q868" s="9">
        <v>0.97990355593524814</v>
      </c>
      <c r="R868" s="14"/>
      <c r="X868" s="5"/>
    </row>
    <row r="869" spans="1:24" x14ac:dyDescent="0.25">
      <c r="A869" s="5" t="s">
        <v>453</v>
      </c>
      <c r="B869" s="1" t="s">
        <v>454</v>
      </c>
      <c r="C869" t="s">
        <v>455</v>
      </c>
      <c r="D869" s="11" t="s">
        <v>456</v>
      </c>
      <c r="E869" s="1" t="s">
        <v>360</v>
      </c>
      <c r="K869" t="s">
        <v>415</v>
      </c>
      <c r="L869" t="s">
        <v>27</v>
      </c>
      <c r="M869" s="15" t="s">
        <v>28</v>
      </c>
      <c r="N869" s="42" t="s">
        <v>500</v>
      </c>
      <c r="O869" s="7">
        <v>62.439842077483711</v>
      </c>
      <c r="P869" s="7">
        <v>59.189042756527975</v>
      </c>
      <c r="Q869" s="9">
        <v>0.94793709892921074</v>
      </c>
      <c r="R869" s="14"/>
      <c r="X869" s="5"/>
    </row>
    <row r="870" spans="1:24" x14ac:dyDescent="0.25">
      <c r="A870" s="5" t="s">
        <v>453</v>
      </c>
      <c r="B870" s="1" t="s">
        <v>454</v>
      </c>
      <c r="C870" t="s">
        <v>455</v>
      </c>
      <c r="D870" s="11" t="s">
        <v>456</v>
      </c>
      <c r="E870" s="1" t="s">
        <v>360</v>
      </c>
      <c r="K870" t="s">
        <v>415</v>
      </c>
      <c r="L870" t="s">
        <v>27</v>
      </c>
      <c r="M870" s="15" t="s">
        <v>28</v>
      </c>
      <c r="N870" s="42" t="s">
        <v>500</v>
      </c>
      <c r="O870" s="7">
        <v>63.006952079075113</v>
      </c>
      <c r="P870" s="7">
        <v>59.770875236824274</v>
      </c>
      <c r="Q870" s="9">
        <v>0.94863936858603337</v>
      </c>
      <c r="R870" s="14">
        <v>1.2294196557730597E-11</v>
      </c>
      <c r="X870" s="5"/>
    </row>
    <row r="871" spans="1:24" x14ac:dyDescent="0.25">
      <c r="A871" s="5" t="s">
        <v>453</v>
      </c>
      <c r="B871" s="1" t="s">
        <v>454</v>
      </c>
      <c r="C871" t="s">
        <v>455</v>
      </c>
      <c r="D871" s="11" t="s">
        <v>456</v>
      </c>
      <c r="E871" s="1" t="s">
        <v>360</v>
      </c>
      <c r="K871" t="s">
        <v>415</v>
      </c>
      <c r="L871" t="s">
        <v>27</v>
      </c>
      <c r="M871" s="15" t="s">
        <v>28</v>
      </c>
      <c r="N871" s="42" t="s">
        <v>500</v>
      </c>
      <c r="O871" s="7">
        <v>60.326740548019728</v>
      </c>
      <c r="P871" s="7">
        <v>57.095989763882329</v>
      </c>
      <c r="Q871" s="9">
        <v>0.94644579244977212</v>
      </c>
      <c r="R871" s="14">
        <v>4.4732754812919113E-12</v>
      </c>
      <c r="X871" s="5"/>
    </row>
    <row r="872" spans="1:24" x14ac:dyDescent="0.25">
      <c r="A872" s="5" t="s">
        <v>453</v>
      </c>
      <c r="B872" s="1" t="s">
        <v>454</v>
      </c>
      <c r="C872" t="s">
        <v>455</v>
      </c>
      <c r="D872" s="11" t="s">
        <v>456</v>
      </c>
      <c r="E872" s="1" t="s">
        <v>360</v>
      </c>
      <c r="K872" t="s">
        <v>415</v>
      </c>
      <c r="L872" t="s">
        <v>27</v>
      </c>
      <c r="M872" s="15" t="s">
        <v>28</v>
      </c>
      <c r="N872" s="42" t="s">
        <v>500</v>
      </c>
      <c r="O872" s="7">
        <v>61.621756706979262</v>
      </c>
      <c r="P872" s="7">
        <v>58.778225513378011</v>
      </c>
      <c r="Q872" s="9">
        <v>0.95385507740192044</v>
      </c>
      <c r="R872" s="14"/>
      <c r="X872" s="5"/>
    </row>
    <row r="873" spans="1:24" x14ac:dyDescent="0.25">
      <c r="A873" s="18" t="s">
        <v>453</v>
      </c>
      <c r="B873" s="19" t="s">
        <v>454</v>
      </c>
      <c r="C873" s="16" t="s">
        <v>455</v>
      </c>
      <c r="D873" s="20" t="s">
        <v>456</v>
      </c>
      <c r="E873" s="19" t="s">
        <v>360</v>
      </c>
      <c r="F873" s="16"/>
      <c r="G873" s="16"/>
      <c r="H873" s="16"/>
      <c r="I873" s="16"/>
      <c r="J873" s="18"/>
      <c r="K873" s="16" t="s">
        <v>415</v>
      </c>
      <c r="L873" s="16" t="s">
        <v>27</v>
      </c>
      <c r="M873" s="21" t="s">
        <v>28</v>
      </c>
      <c r="N873" s="43" t="s">
        <v>500</v>
      </c>
      <c r="O873" s="17">
        <v>61.765105235373539</v>
      </c>
      <c r="P873" s="17">
        <v>59.823563571567831</v>
      </c>
      <c r="Q873" s="22">
        <v>0.96856571916445522</v>
      </c>
      <c r="R873" s="23">
        <v>1.6442553852192904E-11</v>
      </c>
      <c r="S873" s="18"/>
      <c r="T873" s="16"/>
      <c r="U873" s="16"/>
      <c r="V873" s="16"/>
      <c r="W873" s="16"/>
      <c r="X873" s="18"/>
    </row>
    <row r="874" spans="1:24" x14ac:dyDescent="0.25">
      <c r="A874" s="5" t="s">
        <v>336</v>
      </c>
      <c r="B874" s="1" t="s">
        <v>501</v>
      </c>
      <c r="C874" t="s">
        <v>502</v>
      </c>
      <c r="D874" s="5" t="s">
        <v>503</v>
      </c>
      <c r="E874" s="1" t="s">
        <v>360</v>
      </c>
      <c r="K874" t="s">
        <v>415</v>
      </c>
      <c r="L874" t="s">
        <v>27</v>
      </c>
      <c r="M874" s="15" t="s">
        <v>28</v>
      </c>
      <c r="N874" s="42" t="s">
        <v>504</v>
      </c>
      <c r="O874" s="7">
        <v>62.601362216854973</v>
      </c>
      <c r="P874" s="7">
        <v>59.446807717209651</v>
      </c>
      <c r="Q874" s="9">
        <v>0.94960885214098456</v>
      </c>
      <c r="R874" s="14"/>
      <c r="X874" s="5"/>
    </row>
    <row r="875" spans="1:24" x14ac:dyDescent="0.25">
      <c r="A875" s="5" t="s">
        <v>336</v>
      </c>
      <c r="B875" s="1" t="s">
        <v>501</v>
      </c>
      <c r="C875" t="s">
        <v>502</v>
      </c>
      <c r="D875" s="5" t="s">
        <v>503</v>
      </c>
      <c r="E875" s="1" t="s">
        <v>360</v>
      </c>
      <c r="K875" t="s">
        <v>415</v>
      </c>
      <c r="L875" t="s">
        <v>27</v>
      </c>
      <c r="M875" s="15" t="s">
        <v>28</v>
      </c>
      <c r="N875" s="42" t="s">
        <v>505</v>
      </c>
      <c r="O875" s="7">
        <v>63.394877070126427</v>
      </c>
      <c r="P875" s="7">
        <v>60.753069307643635</v>
      </c>
      <c r="Q875" s="9">
        <v>0.95832774059076631</v>
      </c>
      <c r="R875" s="14"/>
      <c r="X875" s="5"/>
    </row>
    <row r="876" spans="1:24" x14ac:dyDescent="0.25">
      <c r="A876" s="5" t="s">
        <v>336</v>
      </c>
      <c r="B876" s="1" t="s">
        <v>501</v>
      </c>
      <c r="C876" t="s">
        <v>502</v>
      </c>
      <c r="D876" s="5" t="s">
        <v>503</v>
      </c>
      <c r="E876" s="1" t="s">
        <v>360</v>
      </c>
      <c r="K876" t="s">
        <v>415</v>
      </c>
      <c r="L876" t="s">
        <v>27</v>
      </c>
      <c r="M876" s="15" t="s">
        <v>28</v>
      </c>
      <c r="N876" s="42" t="s">
        <v>506</v>
      </c>
      <c r="O876" s="7">
        <v>60.300453886032081</v>
      </c>
      <c r="P876" s="7">
        <v>57.460001047251254</v>
      </c>
      <c r="Q876" s="9">
        <v>0.95289500068856392</v>
      </c>
      <c r="R876" s="14"/>
      <c r="X876" s="5"/>
    </row>
    <row r="877" spans="1:24" x14ac:dyDescent="0.25">
      <c r="A877" s="5" t="s">
        <v>336</v>
      </c>
      <c r="B877" s="1" t="s">
        <v>501</v>
      </c>
      <c r="C877" t="s">
        <v>502</v>
      </c>
      <c r="D877" s="5" t="s">
        <v>503</v>
      </c>
      <c r="E877" s="1" t="s">
        <v>360</v>
      </c>
      <c r="K877" t="s">
        <v>415</v>
      </c>
      <c r="L877" t="s">
        <v>27</v>
      </c>
      <c r="M877" s="15" t="s">
        <v>28</v>
      </c>
      <c r="N877" s="42" t="s">
        <v>507</v>
      </c>
      <c r="O877" s="7">
        <v>68.480726347999081</v>
      </c>
      <c r="P877" s="7">
        <v>64.73448695695923</v>
      </c>
      <c r="Q877" s="9">
        <v>0.94529498165655323</v>
      </c>
      <c r="R877" s="14"/>
      <c r="X877" s="5"/>
    </row>
    <row r="878" spans="1:24" x14ac:dyDescent="0.25">
      <c r="A878" s="5" t="s">
        <v>336</v>
      </c>
      <c r="B878" s="1" t="s">
        <v>501</v>
      </c>
      <c r="C878" t="s">
        <v>502</v>
      </c>
      <c r="D878" s="5" t="s">
        <v>503</v>
      </c>
      <c r="E878" s="1" t="s">
        <v>360</v>
      </c>
      <c r="K878" t="s">
        <v>415</v>
      </c>
      <c r="L878" t="s">
        <v>27</v>
      </c>
      <c r="M878" s="15" t="s">
        <v>28</v>
      </c>
      <c r="N878" s="42" t="s">
        <v>508</v>
      </c>
      <c r="O878" s="7">
        <v>66.212307796645916</v>
      </c>
      <c r="P878" s="7">
        <v>64.693909853628085</v>
      </c>
      <c r="Q878" s="9">
        <v>0.97706773870983021</v>
      </c>
      <c r="R878" s="14">
        <v>7.1200000000000004E-12</v>
      </c>
      <c r="X878" s="5"/>
    </row>
    <row r="879" spans="1:24" x14ac:dyDescent="0.25">
      <c r="A879" s="5" t="s">
        <v>336</v>
      </c>
      <c r="B879" s="1" t="s">
        <v>501</v>
      </c>
      <c r="C879" t="s">
        <v>502</v>
      </c>
      <c r="D879" s="5" t="s">
        <v>503</v>
      </c>
      <c r="E879" s="1" t="s">
        <v>360</v>
      </c>
      <c r="K879" t="s">
        <v>415</v>
      </c>
      <c r="L879" t="s">
        <v>27</v>
      </c>
      <c r="M879" s="15" t="s">
        <v>28</v>
      </c>
      <c r="N879" s="42" t="s">
        <v>509</v>
      </c>
      <c r="O879" s="7">
        <v>60.92032208279106</v>
      </c>
      <c r="P879" s="7">
        <v>58.878514979549024</v>
      </c>
      <c r="Q879" s="9">
        <v>0.96648397392799057</v>
      </c>
      <c r="R879" s="14"/>
      <c r="X879" s="5"/>
    </row>
    <row r="880" spans="1:24" x14ac:dyDescent="0.25">
      <c r="A880" s="5" t="s">
        <v>336</v>
      </c>
      <c r="B880" s="1" t="s">
        <v>501</v>
      </c>
      <c r="C880" t="s">
        <v>502</v>
      </c>
      <c r="D880" s="5" t="s">
        <v>503</v>
      </c>
      <c r="E880" s="1" t="s">
        <v>360</v>
      </c>
      <c r="K880" t="s">
        <v>415</v>
      </c>
      <c r="L880" t="s">
        <v>27</v>
      </c>
      <c r="M880" s="15" t="s">
        <v>28</v>
      </c>
      <c r="N880" s="42" t="s">
        <v>510</v>
      </c>
      <c r="O880" s="7">
        <v>68.212331147417771</v>
      </c>
      <c r="P880" s="7">
        <v>65.651012447220523</v>
      </c>
      <c r="Q880" s="9">
        <v>0.96245079654788768</v>
      </c>
      <c r="R880" s="14"/>
      <c r="X880" s="5"/>
    </row>
    <row r="881" spans="1:24" x14ac:dyDescent="0.25">
      <c r="A881" s="5" t="s">
        <v>336</v>
      </c>
      <c r="B881" s="1" t="s">
        <v>501</v>
      </c>
      <c r="C881" t="s">
        <v>502</v>
      </c>
      <c r="D881" s="5" t="s">
        <v>503</v>
      </c>
      <c r="E881" s="1" t="s">
        <v>360</v>
      </c>
      <c r="K881" t="s">
        <v>415</v>
      </c>
      <c r="L881" t="s">
        <v>27</v>
      </c>
      <c r="M881" s="15" t="s">
        <v>28</v>
      </c>
      <c r="N881" s="42" t="s">
        <v>511</v>
      </c>
      <c r="O881" s="7">
        <v>63.520497431134004</v>
      </c>
      <c r="P881" s="7">
        <v>62.346520014883389</v>
      </c>
      <c r="Q881" s="9">
        <v>0.98151813251268405</v>
      </c>
      <c r="R881" s="14"/>
      <c r="X881" s="5"/>
    </row>
    <row r="882" spans="1:24" x14ac:dyDescent="0.25">
      <c r="A882" s="5" t="s">
        <v>336</v>
      </c>
      <c r="B882" s="1" t="s">
        <v>501</v>
      </c>
      <c r="C882" t="s">
        <v>502</v>
      </c>
      <c r="D882" s="5" t="s">
        <v>503</v>
      </c>
      <c r="E882" s="1" t="s">
        <v>360</v>
      </c>
      <c r="K882" t="s">
        <v>415</v>
      </c>
      <c r="L882" t="s">
        <v>27</v>
      </c>
      <c r="M882" s="15" t="s">
        <v>28</v>
      </c>
      <c r="N882" s="42" t="s">
        <v>512</v>
      </c>
      <c r="O882" s="7">
        <v>62.903564432768881</v>
      </c>
      <c r="P882" s="7">
        <v>61.4318415021704</v>
      </c>
      <c r="Q882" s="9">
        <v>0.97660350500214577</v>
      </c>
      <c r="R882" s="14"/>
      <c r="X882" s="5"/>
    </row>
    <row r="883" spans="1:24" x14ac:dyDescent="0.25">
      <c r="A883" s="5" t="s">
        <v>336</v>
      </c>
      <c r="B883" s="1" t="s">
        <v>501</v>
      </c>
      <c r="C883" t="s">
        <v>502</v>
      </c>
      <c r="D883" s="5" t="s">
        <v>503</v>
      </c>
      <c r="E883" s="1" t="s">
        <v>360</v>
      </c>
      <c r="K883" t="s">
        <v>415</v>
      </c>
      <c r="L883" t="s">
        <v>27</v>
      </c>
      <c r="M883" s="15" t="s">
        <v>28</v>
      </c>
      <c r="N883" s="42" t="s">
        <v>513</v>
      </c>
      <c r="O883" s="7">
        <v>62.904986136154264</v>
      </c>
      <c r="P883" s="7">
        <v>61.408087905579691</v>
      </c>
      <c r="Q883" s="9">
        <v>0.97620382226403135</v>
      </c>
      <c r="R883" s="14"/>
      <c r="X883" s="5"/>
    </row>
    <row r="884" spans="1:24" x14ac:dyDescent="0.25">
      <c r="A884" s="5" t="s">
        <v>336</v>
      </c>
      <c r="B884" s="1" t="s">
        <v>501</v>
      </c>
      <c r="C884" t="s">
        <v>502</v>
      </c>
      <c r="D884" s="5" t="s">
        <v>503</v>
      </c>
      <c r="E884" s="1" t="s">
        <v>360</v>
      </c>
      <c r="K884" t="s">
        <v>415</v>
      </c>
      <c r="L884" t="s">
        <v>27</v>
      </c>
      <c r="M884" s="15" t="s">
        <v>28</v>
      </c>
      <c r="N884" s="42" t="s">
        <v>514</v>
      </c>
      <c r="O884" s="7">
        <v>64.698305617692839</v>
      </c>
      <c r="P884" s="7">
        <v>63.20916249167022</v>
      </c>
      <c r="Q884" s="9">
        <v>0.97698327472712998</v>
      </c>
      <c r="R884" s="14"/>
      <c r="X884" s="5"/>
    </row>
    <row r="885" spans="1:24" x14ac:dyDescent="0.25">
      <c r="A885" s="5" t="s">
        <v>336</v>
      </c>
      <c r="B885" s="1" t="s">
        <v>501</v>
      </c>
      <c r="C885" t="s">
        <v>502</v>
      </c>
      <c r="D885" s="5" t="s">
        <v>503</v>
      </c>
      <c r="E885" s="1" t="s">
        <v>360</v>
      </c>
      <c r="K885" t="s">
        <v>415</v>
      </c>
      <c r="L885" t="s">
        <v>27</v>
      </c>
      <c r="M885" s="15" t="s">
        <v>28</v>
      </c>
      <c r="N885" s="42" t="s">
        <v>515</v>
      </c>
      <c r="O885" s="7">
        <v>72.97221330675373</v>
      </c>
      <c r="P885" s="7">
        <v>71.287998794186947</v>
      </c>
      <c r="Q885" s="9">
        <v>0.97691978307569161</v>
      </c>
      <c r="R885" s="14"/>
      <c r="X885" s="5"/>
    </row>
    <row r="886" spans="1:24" x14ac:dyDescent="0.25">
      <c r="A886" s="5" t="s">
        <v>336</v>
      </c>
      <c r="B886" s="1" t="s">
        <v>501</v>
      </c>
      <c r="C886" t="s">
        <v>502</v>
      </c>
      <c r="D886" s="5" t="s">
        <v>503</v>
      </c>
      <c r="E886" s="1" t="s">
        <v>360</v>
      </c>
      <c r="K886" t="s">
        <v>415</v>
      </c>
      <c r="L886" t="s">
        <v>27</v>
      </c>
      <c r="M886" s="15" t="s">
        <v>28</v>
      </c>
      <c r="N886" s="42" t="s">
        <v>516</v>
      </c>
      <c r="O886" s="7">
        <v>64.757791266602311</v>
      </c>
      <c r="P886" s="7">
        <v>62.123717290297208</v>
      </c>
      <c r="Q886" s="9">
        <v>0.95932421528305611</v>
      </c>
      <c r="R886" s="14">
        <v>1.14E-12</v>
      </c>
      <c r="X886" s="5"/>
    </row>
    <row r="887" spans="1:24" x14ac:dyDescent="0.25">
      <c r="A887" s="5" t="s">
        <v>336</v>
      </c>
      <c r="B887" s="1" t="s">
        <v>501</v>
      </c>
      <c r="C887" t="s">
        <v>502</v>
      </c>
      <c r="D887" s="5" t="s">
        <v>503</v>
      </c>
      <c r="E887" s="1" t="s">
        <v>360</v>
      </c>
      <c r="K887" t="s">
        <v>415</v>
      </c>
      <c r="L887" t="s">
        <v>27</v>
      </c>
      <c r="M887" s="15" t="s">
        <v>28</v>
      </c>
      <c r="N887" s="42" t="s">
        <v>517</v>
      </c>
      <c r="O887" s="7">
        <v>68.096245447131295</v>
      </c>
      <c r="P887" s="7">
        <v>65.484180747662563</v>
      </c>
      <c r="Q887" s="9">
        <v>0.96164157535679862</v>
      </c>
      <c r="R887" s="14"/>
      <c r="X887" s="5"/>
    </row>
    <row r="888" spans="1:24" x14ac:dyDescent="0.25">
      <c r="A888" s="5" t="s">
        <v>336</v>
      </c>
      <c r="B888" s="1" t="s">
        <v>501</v>
      </c>
      <c r="C888" t="s">
        <v>502</v>
      </c>
      <c r="D888" s="5" t="s">
        <v>503</v>
      </c>
      <c r="E888" s="1" t="s">
        <v>360</v>
      </c>
      <c r="K888" t="s">
        <v>415</v>
      </c>
      <c r="L888" t="s">
        <v>27</v>
      </c>
      <c r="M888" s="15" t="s">
        <v>28</v>
      </c>
      <c r="N888" s="42" t="s">
        <v>518</v>
      </c>
      <c r="O888" s="7">
        <v>66.240342416871869</v>
      </c>
      <c r="P888" s="7">
        <v>63.116603759555687</v>
      </c>
      <c r="Q888" s="9">
        <v>0.95284235341572532</v>
      </c>
      <c r="R888" s="14"/>
      <c r="X888" s="5"/>
    </row>
    <row r="889" spans="1:24" x14ac:dyDescent="0.25">
      <c r="A889" s="5" t="s">
        <v>336</v>
      </c>
      <c r="B889" s="1" t="s">
        <v>501</v>
      </c>
      <c r="C889" t="s">
        <v>502</v>
      </c>
      <c r="D889" s="5" t="s">
        <v>503</v>
      </c>
      <c r="E889" s="1" t="s">
        <v>360</v>
      </c>
      <c r="K889" t="s">
        <v>415</v>
      </c>
      <c r="L889" t="s">
        <v>27</v>
      </c>
      <c r="M889" s="15" t="s">
        <v>28</v>
      </c>
      <c r="N889" s="42" t="s">
        <v>519</v>
      </c>
      <c r="O889" s="7">
        <v>62.795645685915225</v>
      </c>
      <c r="P889" s="7">
        <v>59.779485170771217</v>
      </c>
      <c r="Q889" s="9">
        <v>0.95196863600654846</v>
      </c>
      <c r="R889" s="14"/>
      <c r="X889" s="5"/>
    </row>
    <row r="890" spans="1:24" x14ac:dyDescent="0.25">
      <c r="A890" s="5" t="s">
        <v>336</v>
      </c>
      <c r="B890" s="1" t="s">
        <v>501</v>
      </c>
      <c r="C890" t="s">
        <v>502</v>
      </c>
      <c r="D890" s="5" t="s">
        <v>503</v>
      </c>
      <c r="E890" s="1" t="s">
        <v>360</v>
      </c>
      <c r="K890" t="s">
        <v>415</v>
      </c>
      <c r="L890" t="s">
        <v>27</v>
      </c>
      <c r="M890" s="15" t="s">
        <v>28</v>
      </c>
      <c r="N890" s="42" t="s">
        <v>520</v>
      </c>
      <c r="O890" s="7">
        <v>64.709405538051215</v>
      </c>
      <c r="P890" s="7">
        <v>61.481880821560217</v>
      </c>
      <c r="Q890" s="9">
        <v>0.95012278833881258</v>
      </c>
      <c r="R890" s="14"/>
      <c r="X890" s="5"/>
    </row>
    <row r="891" spans="1:24" x14ac:dyDescent="0.25">
      <c r="A891" s="5" t="s">
        <v>336</v>
      </c>
      <c r="B891" s="1" t="s">
        <v>501</v>
      </c>
      <c r="C891" t="s">
        <v>502</v>
      </c>
      <c r="D891" s="5" t="s">
        <v>503</v>
      </c>
      <c r="E891" s="1" t="s">
        <v>360</v>
      </c>
      <c r="K891" t="s">
        <v>415</v>
      </c>
      <c r="L891" t="s">
        <v>27</v>
      </c>
      <c r="M891" s="15" t="s">
        <v>28</v>
      </c>
      <c r="N891" s="42" t="s">
        <v>521</v>
      </c>
      <c r="O891" s="7">
        <v>62.784492168509217</v>
      </c>
      <c r="P891" s="7">
        <v>58.505553074085725</v>
      </c>
      <c r="Q891" s="9">
        <v>0.93184719750636646</v>
      </c>
      <c r="R891" s="14"/>
      <c r="X891" s="5"/>
    </row>
    <row r="892" spans="1:24" x14ac:dyDescent="0.25">
      <c r="A892" s="5" t="s">
        <v>336</v>
      </c>
      <c r="B892" s="1" t="s">
        <v>501</v>
      </c>
      <c r="C892" t="s">
        <v>502</v>
      </c>
      <c r="D892" s="5" t="s">
        <v>503</v>
      </c>
      <c r="E892" s="1" t="s">
        <v>360</v>
      </c>
      <c r="K892" t="s">
        <v>415</v>
      </c>
      <c r="L892" t="s">
        <v>27</v>
      </c>
      <c r="M892" s="15" t="s">
        <v>28</v>
      </c>
      <c r="N892" s="42" t="s">
        <v>522</v>
      </c>
      <c r="O892" s="7">
        <v>63.23365440568309</v>
      </c>
      <c r="P892" s="7">
        <v>60.028982784504848</v>
      </c>
      <c r="Q892" s="9">
        <v>0.94932015789221535</v>
      </c>
      <c r="R892" s="14"/>
      <c r="X892" s="5"/>
    </row>
    <row r="893" spans="1:24" x14ac:dyDescent="0.25">
      <c r="A893" s="5" t="s">
        <v>336</v>
      </c>
      <c r="B893" s="1" t="s">
        <v>501</v>
      </c>
      <c r="C893" t="s">
        <v>502</v>
      </c>
      <c r="D893" s="5" t="s">
        <v>503</v>
      </c>
      <c r="E893" s="1" t="s">
        <v>360</v>
      </c>
      <c r="K893" t="s">
        <v>415</v>
      </c>
      <c r="L893" t="s">
        <v>27</v>
      </c>
      <c r="M893" s="15" t="s">
        <v>28</v>
      </c>
      <c r="N893" s="42" t="s">
        <v>523</v>
      </c>
      <c r="O893" s="7">
        <v>64.48626335537061</v>
      </c>
      <c r="P893" s="7">
        <v>60.540250635588386</v>
      </c>
      <c r="Q893" s="9">
        <v>0.93880847618605912</v>
      </c>
      <c r="R893" s="14"/>
      <c r="X893" s="5"/>
    </row>
    <row r="894" spans="1:24" x14ac:dyDescent="0.25">
      <c r="A894" s="5" t="s">
        <v>336</v>
      </c>
      <c r="B894" s="1" t="s">
        <v>501</v>
      </c>
      <c r="C894" t="s">
        <v>502</v>
      </c>
      <c r="D894" s="5" t="s">
        <v>503</v>
      </c>
      <c r="E894" s="1" t="s">
        <v>360</v>
      </c>
      <c r="K894" t="s">
        <v>415</v>
      </c>
      <c r="L894" t="s">
        <v>27</v>
      </c>
      <c r="M894" s="15" t="s">
        <v>28</v>
      </c>
      <c r="N894" s="42" t="s">
        <v>524</v>
      </c>
      <c r="O894" s="7">
        <v>62.313170644559897</v>
      </c>
      <c r="P894" s="7">
        <v>58.872882956248176</v>
      </c>
      <c r="Q894" s="9">
        <v>0.94479036048517828</v>
      </c>
      <c r="R894" s="14"/>
      <c r="X894" s="5"/>
    </row>
    <row r="895" spans="1:24" x14ac:dyDescent="0.25">
      <c r="A895" s="5" t="s">
        <v>336</v>
      </c>
      <c r="B895" s="1" t="s">
        <v>501</v>
      </c>
      <c r="C895" t="s">
        <v>502</v>
      </c>
      <c r="D895" s="5" t="s">
        <v>503</v>
      </c>
      <c r="E895" s="1" t="s">
        <v>360</v>
      </c>
      <c r="K895" t="s">
        <v>415</v>
      </c>
      <c r="L895" t="s">
        <v>27</v>
      </c>
      <c r="M895" s="15" t="s">
        <v>28</v>
      </c>
      <c r="N895" s="42" t="s">
        <v>525</v>
      </c>
      <c r="O895" s="7">
        <v>67.248311370949949</v>
      </c>
      <c r="P895" s="7">
        <v>63.966577604316363</v>
      </c>
      <c r="Q895" s="9">
        <v>0.95119975952212188</v>
      </c>
      <c r="R895" s="14"/>
      <c r="X895" s="5"/>
    </row>
    <row r="896" spans="1:24" x14ac:dyDescent="0.25">
      <c r="A896" s="5" t="s">
        <v>336</v>
      </c>
      <c r="B896" s="1" t="s">
        <v>501</v>
      </c>
      <c r="C896" t="s">
        <v>502</v>
      </c>
      <c r="D896" s="5" t="s">
        <v>503</v>
      </c>
      <c r="E896" s="1" t="s">
        <v>360</v>
      </c>
      <c r="K896" t="s">
        <v>415</v>
      </c>
      <c r="L896" t="s">
        <v>27</v>
      </c>
      <c r="M896" s="15" t="s">
        <v>28</v>
      </c>
      <c r="N896" s="42" t="s">
        <v>526</v>
      </c>
      <c r="O896" s="7">
        <v>64.881995817305324</v>
      </c>
      <c r="P896" s="7">
        <v>61.662589171654744</v>
      </c>
      <c r="Q896" s="9">
        <v>0.95038058547527138</v>
      </c>
      <c r="R896" s="14"/>
      <c r="X896" s="5"/>
    </row>
    <row r="897" spans="1:24" x14ac:dyDescent="0.25">
      <c r="A897" s="18" t="s">
        <v>336</v>
      </c>
      <c r="B897" s="19" t="s">
        <v>501</v>
      </c>
      <c r="C897" s="16" t="s">
        <v>502</v>
      </c>
      <c r="D897" s="18" t="s">
        <v>503</v>
      </c>
      <c r="E897" s="19" t="s">
        <v>360</v>
      </c>
      <c r="F897" s="16"/>
      <c r="G897" s="16"/>
      <c r="H897" s="16"/>
      <c r="I897" s="16"/>
      <c r="J897" s="18"/>
      <c r="K897" s="16" t="s">
        <v>415</v>
      </c>
      <c r="L897" s="16" t="s">
        <v>27</v>
      </c>
      <c r="M897" s="21" t="s">
        <v>28</v>
      </c>
      <c r="N897" s="43" t="s">
        <v>527</v>
      </c>
      <c r="O897" s="17">
        <v>60.46806825101568</v>
      </c>
      <c r="P897" s="17">
        <v>56.715941803152312</v>
      </c>
      <c r="Q897" s="22">
        <v>0.93794863046910149</v>
      </c>
      <c r="R897" s="23"/>
      <c r="S897" s="18"/>
      <c r="T897" s="16"/>
      <c r="U897" s="16"/>
      <c r="V897" s="16"/>
      <c r="W897" s="16"/>
      <c r="X897" s="18"/>
    </row>
    <row r="898" spans="1:24" x14ac:dyDescent="0.25">
      <c r="A898" s="5" t="s">
        <v>21</v>
      </c>
      <c r="B898" s="1" t="s">
        <v>528</v>
      </c>
      <c r="C898" t="s">
        <v>529</v>
      </c>
      <c r="D898" s="11" t="s">
        <v>24</v>
      </c>
      <c r="E898" s="1" t="s">
        <v>360</v>
      </c>
      <c r="K898" t="s">
        <v>415</v>
      </c>
      <c r="L898" t="s">
        <v>27</v>
      </c>
      <c r="M898" s="15" t="s">
        <v>28</v>
      </c>
      <c r="N898" s="42" t="s">
        <v>530</v>
      </c>
      <c r="O898" s="7">
        <v>70.431397007678655</v>
      </c>
      <c r="P898" s="7">
        <v>74.724134107046709</v>
      </c>
      <c r="Q898" s="9">
        <v>1.0609491971158835</v>
      </c>
      <c r="R898" s="14"/>
      <c r="X898" s="5"/>
    </row>
    <row r="899" spans="1:24" x14ac:dyDescent="0.25">
      <c r="A899" s="5" t="s">
        <v>21</v>
      </c>
      <c r="B899" s="1" t="s">
        <v>528</v>
      </c>
      <c r="C899" t="s">
        <v>529</v>
      </c>
      <c r="D899" s="11" t="s">
        <v>24</v>
      </c>
      <c r="E899" s="1" t="s">
        <v>360</v>
      </c>
      <c r="K899" t="s">
        <v>415</v>
      </c>
      <c r="L899" t="s">
        <v>27</v>
      </c>
      <c r="M899" s="15" t="s">
        <v>28</v>
      </c>
      <c r="N899" s="42" t="s">
        <v>531</v>
      </c>
      <c r="O899" s="7">
        <v>70.31261719932796</v>
      </c>
      <c r="P899" s="7">
        <v>76.353003797140289</v>
      </c>
      <c r="Q899" s="9">
        <v>1.085907577308473</v>
      </c>
      <c r="R899" s="14"/>
      <c r="X899" s="5"/>
    </row>
    <row r="900" spans="1:24" x14ac:dyDescent="0.25">
      <c r="A900" s="5" t="s">
        <v>21</v>
      </c>
      <c r="B900" s="1" t="s">
        <v>528</v>
      </c>
      <c r="C900" t="s">
        <v>529</v>
      </c>
      <c r="D900" s="11" t="s">
        <v>24</v>
      </c>
      <c r="E900" s="1" t="s">
        <v>360</v>
      </c>
      <c r="K900" t="s">
        <v>415</v>
      </c>
      <c r="L900" t="s">
        <v>27</v>
      </c>
      <c r="M900" s="15" t="s">
        <v>28</v>
      </c>
      <c r="N900" s="42" t="s">
        <v>532</v>
      </c>
      <c r="O900" s="7">
        <v>69.809881069432649</v>
      </c>
      <c r="P900" s="7">
        <v>74.123363934616592</v>
      </c>
      <c r="Q900" s="9">
        <v>1.0617890017731697</v>
      </c>
      <c r="R900" s="14"/>
      <c r="X900" s="5"/>
    </row>
    <row r="901" spans="1:24" x14ac:dyDescent="0.25">
      <c r="A901" s="5" t="s">
        <v>21</v>
      </c>
      <c r="B901" s="1" t="s">
        <v>528</v>
      </c>
      <c r="C901" t="s">
        <v>529</v>
      </c>
      <c r="D901" s="11" t="s">
        <v>24</v>
      </c>
      <c r="E901" s="1" t="s">
        <v>360</v>
      </c>
      <c r="K901" t="s">
        <v>415</v>
      </c>
      <c r="L901" t="s">
        <v>27</v>
      </c>
      <c r="M901" s="15" t="s">
        <v>28</v>
      </c>
      <c r="N901" s="42" t="s">
        <v>533</v>
      </c>
      <c r="O901" s="7">
        <v>68.842804944469563</v>
      </c>
      <c r="P901" s="7">
        <v>71.46481532697247</v>
      </c>
      <c r="Q901" s="9">
        <v>1.0380869196805373</v>
      </c>
      <c r="R901" s="14"/>
      <c r="X901" s="5"/>
    </row>
    <row r="902" spans="1:24" x14ac:dyDescent="0.25">
      <c r="A902" s="5" t="s">
        <v>21</v>
      </c>
      <c r="B902" s="1" t="s">
        <v>528</v>
      </c>
      <c r="C902" t="s">
        <v>529</v>
      </c>
      <c r="D902" s="11" t="s">
        <v>24</v>
      </c>
      <c r="E902" s="1" t="s">
        <v>360</v>
      </c>
      <c r="K902" t="s">
        <v>415</v>
      </c>
      <c r="L902" t="s">
        <v>27</v>
      </c>
      <c r="M902" s="15" t="s">
        <v>28</v>
      </c>
      <c r="N902" s="42" t="s">
        <v>534</v>
      </c>
      <c r="O902" s="7">
        <v>71.40405040132822</v>
      </c>
      <c r="P902" s="7">
        <v>76.969848078672086</v>
      </c>
      <c r="Q902" s="9">
        <v>1.0779479265680472</v>
      </c>
      <c r="R902" s="14"/>
      <c r="X902" s="5"/>
    </row>
    <row r="903" spans="1:24" x14ac:dyDescent="0.25">
      <c r="A903" s="5" t="s">
        <v>21</v>
      </c>
      <c r="B903" s="1" t="s">
        <v>528</v>
      </c>
      <c r="C903" t="s">
        <v>529</v>
      </c>
      <c r="D903" s="11" t="s">
        <v>24</v>
      </c>
      <c r="E903" s="1" t="s">
        <v>360</v>
      </c>
      <c r="K903" t="s">
        <v>415</v>
      </c>
      <c r="L903" t="s">
        <v>27</v>
      </c>
      <c r="M903" s="15" t="s">
        <v>28</v>
      </c>
      <c r="N903" s="42" t="s">
        <v>535</v>
      </c>
      <c r="O903" s="7">
        <v>70.706407663345942</v>
      </c>
      <c r="P903" s="7">
        <v>74.692814629515112</v>
      </c>
      <c r="Q903" s="9">
        <v>1.0563797129271455</v>
      </c>
      <c r="R903" s="14"/>
      <c r="X903" s="5"/>
    </row>
    <row r="904" spans="1:24" x14ac:dyDescent="0.25">
      <c r="A904" s="5" t="s">
        <v>21</v>
      </c>
      <c r="B904" s="1" t="s">
        <v>528</v>
      </c>
      <c r="C904" t="s">
        <v>529</v>
      </c>
      <c r="D904" s="11" t="s">
        <v>24</v>
      </c>
      <c r="E904" s="1" t="s">
        <v>360</v>
      </c>
      <c r="K904" t="s">
        <v>415</v>
      </c>
      <c r="L904" t="s">
        <v>27</v>
      </c>
      <c r="M904" s="15" t="s">
        <v>28</v>
      </c>
      <c r="N904" s="42" t="s">
        <v>536</v>
      </c>
      <c r="O904" s="7">
        <v>70.98271739571922</v>
      </c>
      <c r="P904" s="7">
        <v>76.385119471228194</v>
      </c>
      <c r="Q904" s="9">
        <v>1.0761086962251853</v>
      </c>
      <c r="R904" s="14"/>
      <c r="X904" s="5"/>
    </row>
    <row r="905" spans="1:24" x14ac:dyDescent="0.25">
      <c r="A905" s="5" t="s">
        <v>21</v>
      </c>
      <c r="B905" s="1" t="s">
        <v>528</v>
      </c>
      <c r="C905" t="s">
        <v>529</v>
      </c>
      <c r="D905" s="11" t="s">
        <v>24</v>
      </c>
      <c r="E905" s="1" t="s">
        <v>360</v>
      </c>
      <c r="K905" t="s">
        <v>415</v>
      </c>
      <c r="L905" t="s">
        <v>27</v>
      </c>
      <c r="M905" s="15" t="s">
        <v>28</v>
      </c>
      <c r="N905" s="42" t="s">
        <v>537</v>
      </c>
      <c r="O905" s="7">
        <v>69.575226363166408</v>
      </c>
      <c r="P905" s="7">
        <v>71.304192103915753</v>
      </c>
      <c r="Q905" s="9">
        <v>1.0248503070866712</v>
      </c>
      <c r="R905" s="14"/>
      <c r="X905" s="5"/>
    </row>
    <row r="906" spans="1:24" x14ac:dyDescent="0.25">
      <c r="A906" s="5" t="s">
        <v>21</v>
      </c>
      <c r="B906" s="1" t="s">
        <v>528</v>
      </c>
      <c r="C906" t="s">
        <v>529</v>
      </c>
      <c r="D906" s="11" t="s">
        <v>24</v>
      </c>
      <c r="E906" s="1" t="s">
        <v>360</v>
      </c>
      <c r="K906" t="s">
        <v>415</v>
      </c>
      <c r="L906" t="s">
        <v>27</v>
      </c>
      <c r="M906" s="15" t="s">
        <v>28</v>
      </c>
      <c r="N906" s="42" t="s">
        <v>538</v>
      </c>
      <c r="O906" s="7">
        <v>67.021802430968137</v>
      </c>
      <c r="P906" s="7">
        <v>67.022034406590365</v>
      </c>
      <c r="Q906" s="9">
        <v>1.0000034611964139</v>
      </c>
      <c r="R906" s="14"/>
      <c r="X906" s="5"/>
    </row>
    <row r="907" spans="1:24" x14ac:dyDescent="0.25">
      <c r="A907" s="5" t="s">
        <v>21</v>
      </c>
      <c r="B907" s="1" t="s">
        <v>528</v>
      </c>
      <c r="C907" t="s">
        <v>529</v>
      </c>
      <c r="D907" s="11" t="s">
        <v>24</v>
      </c>
      <c r="E907" s="1" t="s">
        <v>360</v>
      </c>
      <c r="K907" t="s">
        <v>415</v>
      </c>
      <c r="L907" t="s">
        <v>27</v>
      </c>
      <c r="M907" s="15" t="s">
        <v>28</v>
      </c>
      <c r="N907" s="42" t="s">
        <v>539</v>
      </c>
      <c r="O907" s="7">
        <v>65.588626681572961</v>
      </c>
      <c r="P907" s="7">
        <v>67.417795400866467</v>
      </c>
      <c r="Q907" s="9">
        <v>1.0278885046362376</v>
      </c>
      <c r="R907" s="14"/>
      <c r="X907" s="5"/>
    </row>
    <row r="908" spans="1:24" x14ac:dyDescent="0.25">
      <c r="A908" s="5" t="s">
        <v>21</v>
      </c>
      <c r="B908" s="1" t="s">
        <v>528</v>
      </c>
      <c r="C908" t="s">
        <v>529</v>
      </c>
      <c r="D908" s="11" t="s">
        <v>24</v>
      </c>
      <c r="E908" s="1" t="s">
        <v>360</v>
      </c>
      <c r="K908" t="s">
        <v>415</v>
      </c>
      <c r="L908" t="s">
        <v>27</v>
      </c>
      <c r="M908" s="15" t="s">
        <v>28</v>
      </c>
      <c r="N908" s="42" t="s">
        <v>540</v>
      </c>
      <c r="O908" s="7">
        <v>64.053061912383853</v>
      </c>
      <c r="P908" s="7">
        <v>64.421525217721083</v>
      </c>
      <c r="Q908" s="9">
        <v>1.0057524698169971</v>
      </c>
      <c r="R908" s="14"/>
      <c r="X908" s="5"/>
    </row>
    <row r="909" spans="1:24" x14ac:dyDescent="0.25">
      <c r="A909" s="5" t="s">
        <v>21</v>
      </c>
      <c r="B909" s="1" t="s">
        <v>528</v>
      </c>
      <c r="C909" t="s">
        <v>529</v>
      </c>
      <c r="D909" s="11" t="s">
        <v>24</v>
      </c>
      <c r="E909" s="1" t="s">
        <v>360</v>
      </c>
      <c r="K909" t="s">
        <v>415</v>
      </c>
      <c r="L909" t="s">
        <v>27</v>
      </c>
      <c r="M909" s="15" t="s">
        <v>28</v>
      </c>
      <c r="N909" s="42" t="s">
        <v>541</v>
      </c>
      <c r="O909" s="7">
        <v>65.70866210513357</v>
      </c>
      <c r="P909" s="7">
        <v>56.609813980094273</v>
      </c>
      <c r="Q909" s="9">
        <v>0.86152741764120566</v>
      </c>
      <c r="R909" s="14"/>
      <c r="X909" s="5"/>
    </row>
    <row r="910" spans="1:24" x14ac:dyDescent="0.25">
      <c r="A910" s="5" t="s">
        <v>21</v>
      </c>
      <c r="B910" s="1" t="s">
        <v>528</v>
      </c>
      <c r="C910" t="s">
        <v>529</v>
      </c>
      <c r="D910" s="11" t="s">
        <v>24</v>
      </c>
      <c r="E910" s="1" t="s">
        <v>360</v>
      </c>
      <c r="K910" t="s">
        <v>415</v>
      </c>
      <c r="L910" t="s">
        <v>27</v>
      </c>
      <c r="M910" s="15" t="s">
        <v>28</v>
      </c>
      <c r="N910" s="42" t="s">
        <v>542</v>
      </c>
      <c r="O910" s="7">
        <v>65.39848927975801</v>
      </c>
      <c r="P910" s="7">
        <v>56.919556528899903</v>
      </c>
      <c r="Q910" s="9">
        <v>0.87034971534912065</v>
      </c>
      <c r="R910" s="14"/>
      <c r="X910" s="5"/>
    </row>
    <row r="911" spans="1:24" x14ac:dyDescent="0.25">
      <c r="A911" s="5" t="s">
        <v>21</v>
      </c>
      <c r="B911" s="1" t="s">
        <v>528</v>
      </c>
      <c r="C911" t="s">
        <v>529</v>
      </c>
      <c r="D911" s="11" t="s">
        <v>24</v>
      </c>
      <c r="E911" s="1" t="s">
        <v>360</v>
      </c>
      <c r="K911" t="s">
        <v>415</v>
      </c>
      <c r="L911" t="s">
        <v>27</v>
      </c>
      <c r="M911" s="15" t="s">
        <v>28</v>
      </c>
      <c r="N911" s="42" t="s">
        <v>543</v>
      </c>
      <c r="O911" s="7">
        <v>65.615090195941178</v>
      </c>
      <c r="P911" s="7">
        <v>57.198897927651601</v>
      </c>
      <c r="Q911" s="9">
        <v>0.87173389165271331</v>
      </c>
      <c r="R911" s="14"/>
      <c r="X911" s="5"/>
    </row>
    <row r="912" spans="1:24" x14ac:dyDescent="0.25">
      <c r="A912" s="5" t="s">
        <v>21</v>
      </c>
      <c r="B912" s="1" t="s">
        <v>528</v>
      </c>
      <c r="C912" t="s">
        <v>529</v>
      </c>
      <c r="D912" s="11" t="s">
        <v>24</v>
      </c>
      <c r="E912" s="1" t="s">
        <v>360</v>
      </c>
      <c r="K912" t="s">
        <v>415</v>
      </c>
      <c r="L912" t="s">
        <v>27</v>
      </c>
      <c r="M912" s="15" t="s">
        <v>28</v>
      </c>
      <c r="N912" s="42" t="s">
        <v>544</v>
      </c>
      <c r="O912" s="7">
        <v>65.64182530793552</v>
      </c>
      <c r="P912" s="7">
        <v>56.768135745860036</v>
      </c>
      <c r="Q912" s="9">
        <v>0.86481653244028955</v>
      </c>
      <c r="R912" s="14"/>
      <c r="X912" s="5"/>
    </row>
    <row r="913" spans="1:24" x14ac:dyDescent="0.25">
      <c r="A913" s="5" t="s">
        <v>21</v>
      </c>
      <c r="B913" s="1" t="s">
        <v>528</v>
      </c>
      <c r="C913" t="s">
        <v>529</v>
      </c>
      <c r="D913" s="11" t="s">
        <v>24</v>
      </c>
      <c r="E913" s="1" t="s">
        <v>360</v>
      </c>
      <c r="K913" t="s">
        <v>415</v>
      </c>
      <c r="L913" t="s">
        <v>27</v>
      </c>
      <c r="M913" s="15" t="s">
        <v>28</v>
      </c>
      <c r="N913" s="42" t="s">
        <v>545</v>
      </c>
      <c r="O913" s="7">
        <v>66.453961368532759</v>
      </c>
      <c r="P913" s="7">
        <v>56.850891722874429</v>
      </c>
      <c r="Q913" s="9">
        <v>0.85549289390887129</v>
      </c>
      <c r="R913" s="14"/>
      <c r="X913" s="5"/>
    </row>
    <row r="914" spans="1:24" x14ac:dyDescent="0.25">
      <c r="A914" s="5" t="s">
        <v>21</v>
      </c>
      <c r="B914" s="1" t="s">
        <v>528</v>
      </c>
      <c r="C914" t="s">
        <v>529</v>
      </c>
      <c r="D914" s="11" t="s">
        <v>24</v>
      </c>
      <c r="E914" s="1" t="s">
        <v>360</v>
      </c>
      <c r="K914" t="s">
        <v>415</v>
      </c>
      <c r="L914" t="s">
        <v>27</v>
      </c>
      <c r="M914" s="15" t="s">
        <v>28</v>
      </c>
      <c r="N914" s="42" t="s">
        <v>546</v>
      </c>
      <c r="O914" s="7">
        <v>56.452326317141733</v>
      </c>
      <c r="P914" s="7">
        <v>59.189142665942896</v>
      </c>
      <c r="Q914" s="9">
        <v>1.04848013407678</v>
      </c>
      <c r="R914" s="14"/>
      <c r="X914" s="5"/>
    </row>
    <row r="915" spans="1:24" x14ac:dyDescent="0.25">
      <c r="A915" s="5" t="s">
        <v>21</v>
      </c>
      <c r="B915" s="1" t="s">
        <v>528</v>
      </c>
      <c r="C915" t="s">
        <v>529</v>
      </c>
      <c r="D915" s="11" t="s">
        <v>24</v>
      </c>
      <c r="E915" s="1" t="s">
        <v>360</v>
      </c>
      <c r="K915" t="s">
        <v>415</v>
      </c>
      <c r="L915" t="s">
        <v>27</v>
      </c>
      <c r="M915" s="15" t="s">
        <v>28</v>
      </c>
      <c r="N915" s="42" t="s">
        <v>547</v>
      </c>
      <c r="O915" s="7">
        <v>56.047211448216927</v>
      </c>
      <c r="P915" s="7">
        <v>60.531483276875974</v>
      </c>
      <c r="Q915" s="9">
        <v>1.0800088302841284</v>
      </c>
      <c r="R915" s="14"/>
      <c r="X915" s="5"/>
    </row>
    <row r="916" spans="1:24" x14ac:dyDescent="0.25">
      <c r="A916" s="5" t="s">
        <v>21</v>
      </c>
      <c r="B916" s="1" t="s">
        <v>528</v>
      </c>
      <c r="C916" t="s">
        <v>529</v>
      </c>
      <c r="D916" s="11" t="s">
        <v>24</v>
      </c>
      <c r="E916" s="1" t="s">
        <v>360</v>
      </c>
      <c r="K916" t="s">
        <v>415</v>
      </c>
      <c r="L916" t="s">
        <v>27</v>
      </c>
      <c r="M916" s="15" t="s">
        <v>28</v>
      </c>
      <c r="N916" s="42" t="s">
        <v>548</v>
      </c>
      <c r="O916" s="7">
        <v>46.602885421386134</v>
      </c>
      <c r="P916" s="7">
        <v>53.308210983069515</v>
      </c>
      <c r="Q916" s="9">
        <v>1.1438821974445019</v>
      </c>
      <c r="R916" s="14"/>
      <c r="X916" s="5"/>
    </row>
    <row r="917" spans="1:24" x14ac:dyDescent="0.25">
      <c r="A917" s="5" t="s">
        <v>21</v>
      </c>
      <c r="B917" s="1" t="s">
        <v>528</v>
      </c>
      <c r="C917" t="s">
        <v>529</v>
      </c>
      <c r="D917" s="11" t="s">
        <v>24</v>
      </c>
      <c r="E917" s="1" t="s">
        <v>360</v>
      </c>
      <c r="K917" t="s">
        <v>415</v>
      </c>
      <c r="L917" t="s">
        <v>27</v>
      </c>
      <c r="M917" s="15" t="s">
        <v>28</v>
      </c>
      <c r="N917" s="42" t="s">
        <v>549</v>
      </c>
      <c r="O917" s="7">
        <v>46.197775514976428</v>
      </c>
      <c r="P917" s="7">
        <v>53.090046807365731</v>
      </c>
      <c r="Q917" s="9">
        <v>1.1491905446866151</v>
      </c>
      <c r="R917" s="14"/>
      <c r="X917" s="5"/>
    </row>
    <row r="918" spans="1:24" x14ac:dyDescent="0.25">
      <c r="A918" s="5" t="s">
        <v>21</v>
      </c>
      <c r="B918" s="1" t="s">
        <v>528</v>
      </c>
      <c r="C918" t="s">
        <v>529</v>
      </c>
      <c r="D918" s="11" t="s">
        <v>24</v>
      </c>
      <c r="E918" s="1" t="s">
        <v>360</v>
      </c>
      <c r="K918" t="s">
        <v>415</v>
      </c>
      <c r="L918" t="s">
        <v>27</v>
      </c>
      <c r="M918" s="15" t="s">
        <v>28</v>
      </c>
      <c r="N918" s="42" t="s">
        <v>550</v>
      </c>
      <c r="O918" s="7">
        <v>59.445039331890825</v>
      </c>
      <c r="P918" s="7">
        <v>64.141211151850399</v>
      </c>
      <c r="Q918" s="9">
        <v>1.0790002306793023</v>
      </c>
      <c r="R918" s="14"/>
      <c r="X918" s="5"/>
    </row>
    <row r="919" spans="1:24" x14ac:dyDescent="0.25">
      <c r="A919" s="5" t="s">
        <v>21</v>
      </c>
      <c r="B919" s="1" t="s">
        <v>528</v>
      </c>
      <c r="C919" t="s">
        <v>529</v>
      </c>
      <c r="D919" s="11" t="s">
        <v>24</v>
      </c>
      <c r="E919" s="1" t="s">
        <v>360</v>
      </c>
      <c r="K919" t="s">
        <v>415</v>
      </c>
      <c r="L919" t="s">
        <v>27</v>
      </c>
      <c r="M919" s="15" t="s">
        <v>28</v>
      </c>
      <c r="N919" s="42" t="s">
        <v>551</v>
      </c>
      <c r="O919" s="7">
        <v>59.81050148943585</v>
      </c>
      <c r="P919" s="7">
        <v>65.939109325698851</v>
      </c>
      <c r="Q919" s="9">
        <v>1.1024670866092885</v>
      </c>
      <c r="R919" s="14"/>
      <c r="X919" s="5"/>
    </row>
    <row r="920" spans="1:24" x14ac:dyDescent="0.25">
      <c r="A920" s="5" t="s">
        <v>21</v>
      </c>
      <c r="B920" s="1" t="s">
        <v>528</v>
      </c>
      <c r="C920" t="s">
        <v>529</v>
      </c>
      <c r="D920" s="11" t="s">
        <v>24</v>
      </c>
      <c r="E920" s="1" t="s">
        <v>360</v>
      </c>
      <c r="K920" t="s">
        <v>415</v>
      </c>
      <c r="L920" t="s">
        <v>27</v>
      </c>
      <c r="M920" s="15" t="s">
        <v>28</v>
      </c>
      <c r="N920" s="42" t="s">
        <v>552</v>
      </c>
      <c r="O920" s="7">
        <v>61.122796516162992</v>
      </c>
      <c r="P920" s="7">
        <v>65.530680031213734</v>
      </c>
      <c r="Q920" s="9">
        <v>1.0721152134111722</v>
      </c>
      <c r="R920" s="14"/>
      <c r="X920" s="5"/>
    </row>
    <row r="921" spans="1:24" x14ac:dyDescent="0.25">
      <c r="A921" s="5" t="s">
        <v>21</v>
      </c>
      <c r="B921" s="1" t="s">
        <v>528</v>
      </c>
      <c r="C921" t="s">
        <v>529</v>
      </c>
      <c r="D921" s="11" t="s">
        <v>24</v>
      </c>
      <c r="E921" s="1" t="s">
        <v>360</v>
      </c>
      <c r="K921" t="s">
        <v>415</v>
      </c>
      <c r="L921" t="s">
        <v>27</v>
      </c>
      <c r="M921" s="15" t="s">
        <v>28</v>
      </c>
      <c r="N921" s="42" t="s">
        <v>553</v>
      </c>
      <c r="O921" s="7">
        <v>55.328577567738932</v>
      </c>
      <c r="P921" s="7">
        <v>60.004909128190242</v>
      </c>
      <c r="Q921" s="9">
        <v>1.0845192803795844</v>
      </c>
      <c r="R921" s="14"/>
      <c r="X921" s="5"/>
    </row>
    <row r="922" spans="1:24" x14ac:dyDescent="0.25">
      <c r="A922" s="5" t="s">
        <v>21</v>
      </c>
      <c r="B922" s="1" t="s">
        <v>528</v>
      </c>
      <c r="C922" t="s">
        <v>529</v>
      </c>
      <c r="D922" s="11" t="s">
        <v>24</v>
      </c>
      <c r="E922" s="1" t="s">
        <v>360</v>
      </c>
      <c r="K922" t="s">
        <v>415</v>
      </c>
      <c r="L922" t="s">
        <v>27</v>
      </c>
      <c r="M922" s="15" t="s">
        <v>28</v>
      </c>
      <c r="N922" s="42" t="s">
        <v>554</v>
      </c>
      <c r="O922" s="7">
        <v>57.56179912107595</v>
      </c>
      <c r="P922" s="7">
        <v>60.57355114964512</v>
      </c>
      <c r="Q922" s="9">
        <v>1.052322062106402</v>
      </c>
      <c r="R922" s="14"/>
      <c r="X922" s="5"/>
    </row>
    <row r="923" spans="1:24" x14ac:dyDescent="0.25">
      <c r="A923" s="5" t="s">
        <v>21</v>
      </c>
      <c r="B923" s="1" t="s">
        <v>528</v>
      </c>
      <c r="C923" t="s">
        <v>529</v>
      </c>
      <c r="D923" s="11" t="s">
        <v>24</v>
      </c>
      <c r="E923" s="1" t="s">
        <v>360</v>
      </c>
      <c r="K923" t="s">
        <v>415</v>
      </c>
      <c r="L923" t="s">
        <v>27</v>
      </c>
      <c r="M923" s="15" t="s">
        <v>28</v>
      </c>
      <c r="N923" s="42" t="s">
        <v>555</v>
      </c>
      <c r="O923" s="7">
        <v>65.610721683657658</v>
      </c>
      <c r="P923" s="7">
        <v>66.118448000112295</v>
      </c>
      <c r="Q923" s="9">
        <v>1.007738465656614</v>
      </c>
      <c r="R923" s="14"/>
      <c r="X923" s="5"/>
    </row>
    <row r="924" spans="1:24" x14ac:dyDescent="0.25">
      <c r="A924" s="5" t="s">
        <v>21</v>
      </c>
      <c r="B924" s="1" t="s">
        <v>528</v>
      </c>
      <c r="C924" t="s">
        <v>529</v>
      </c>
      <c r="D924" s="11" t="s">
        <v>24</v>
      </c>
      <c r="E924" s="1" t="s">
        <v>360</v>
      </c>
      <c r="K924" t="s">
        <v>415</v>
      </c>
      <c r="L924" t="s">
        <v>27</v>
      </c>
      <c r="M924" s="15" t="s">
        <v>28</v>
      </c>
      <c r="N924" s="42" t="s">
        <v>556</v>
      </c>
      <c r="O924" s="7">
        <v>65.403358032362561</v>
      </c>
      <c r="P924" s="7">
        <v>65.90515550831006</v>
      </c>
      <c r="Q924" s="9">
        <v>1.0076723503355776</v>
      </c>
      <c r="R924" s="14"/>
      <c r="X924" s="5"/>
    </row>
    <row r="925" spans="1:24" x14ac:dyDescent="0.25">
      <c r="A925" s="5" t="s">
        <v>21</v>
      </c>
      <c r="B925" s="1" t="s">
        <v>528</v>
      </c>
      <c r="C925" t="s">
        <v>529</v>
      </c>
      <c r="D925" s="11" t="s">
        <v>24</v>
      </c>
      <c r="E925" s="1" t="s">
        <v>360</v>
      </c>
      <c r="K925" t="s">
        <v>415</v>
      </c>
      <c r="L925" t="s">
        <v>27</v>
      </c>
      <c r="M925" s="15" t="s">
        <v>28</v>
      </c>
      <c r="N925" s="42" t="s">
        <v>557</v>
      </c>
      <c r="O925" s="7">
        <v>67.111223190510941</v>
      </c>
      <c r="P925" s="7">
        <v>67.111402507684275</v>
      </c>
      <c r="Q925" s="9">
        <v>1.0000026719401736</v>
      </c>
      <c r="R925" s="14"/>
      <c r="X925" s="5"/>
    </row>
    <row r="926" spans="1:24" x14ac:dyDescent="0.25">
      <c r="A926" s="5" t="s">
        <v>21</v>
      </c>
      <c r="B926" s="1" t="s">
        <v>528</v>
      </c>
      <c r="C926" t="s">
        <v>529</v>
      </c>
      <c r="D926" s="11" t="s">
        <v>24</v>
      </c>
      <c r="E926" s="1" t="s">
        <v>360</v>
      </c>
      <c r="K926" t="s">
        <v>415</v>
      </c>
      <c r="L926" t="s">
        <v>27</v>
      </c>
      <c r="M926" s="15" t="s">
        <v>28</v>
      </c>
      <c r="N926" s="42" t="s">
        <v>558</v>
      </c>
      <c r="O926" s="7">
        <v>67.911966559868191</v>
      </c>
      <c r="P926" s="7">
        <v>68.820921131167083</v>
      </c>
      <c r="Q926" s="9">
        <v>1.0133843064388011</v>
      </c>
      <c r="R926" s="14"/>
      <c r="X926" s="5"/>
    </row>
    <row r="927" spans="1:24" x14ac:dyDescent="0.25">
      <c r="A927" s="5" t="s">
        <v>21</v>
      </c>
      <c r="B927" s="1" t="s">
        <v>528</v>
      </c>
      <c r="C927" t="s">
        <v>529</v>
      </c>
      <c r="D927" s="11" t="s">
        <v>24</v>
      </c>
      <c r="E927" s="1" t="s">
        <v>360</v>
      </c>
      <c r="K927" t="s">
        <v>415</v>
      </c>
      <c r="L927" t="s">
        <v>27</v>
      </c>
      <c r="M927" s="15" t="s">
        <v>28</v>
      </c>
      <c r="N927" s="42" t="s">
        <v>559</v>
      </c>
      <c r="O927" s="7">
        <v>66.880362916300768</v>
      </c>
      <c r="P927" s="7">
        <v>67.237618454016996</v>
      </c>
      <c r="Q927" s="9">
        <v>1.0053417105131939</v>
      </c>
      <c r="R927" s="14"/>
      <c r="X927" s="5"/>
    </row>
    <row r="928" spans="1:24" x14ac:dyDescent="0.25">
      <c r="A928" s="5" t="s">
        <v>21</v>
      </c>
      <c r="B928" s="1" t="s">
        <v>528</v>
      </c>
      <c r="C928" t="s">
        <v>529</v>
      </c>
      <c r="D928" s="11" t="s">
        <v>24</v>
      </c>
      <c r="E928" s="1" t="s">
        <v>360</v>
      </c>
      <c r="K928" t="s">
        <v>415</v>
      </c>
      <c r="L928" t="s">
        <v>27</v>
      </c>
      <c r="M928" s="15" t="s">
        <v>28</v>
      </c>
      <c r="N928" s="42" t="s">
        <v>560</v>
      </c>
      <c r="O928" s="7">
        <v>65.057748620249043</v>
      </c>
      <c r="P928" s="7">
        <v>65.11983457787872</v>
      </c>
      <c r="Q928" s="9">
        <v>1.0009543207219187</v>
      </c>
      <c r="R928" s="14"/>
      <c r="X928" s="5"/>
    </row>
    <row r="929" spans="1:24" x14ac:dyDescent="0.25">
      <c r="A929" s="5" t="s">
        <v>21</v>
      </c>
      <c r="B929" s="1" t="s">
        <v>528</v>
      </c>
      <c r="C929" t="s">
        <v>529</v>
      </c>
      <c r="D929" s="11" t="s">
        <v>24</v>
      </c>
      <c r="E929" s="1" t="s">
        <v>360</v>
      </c>
      <c r="K929" t="s">
        <v>415</v>
      </c>
      <c r="L929" t="s">
        <v>27</v>
      </c>
      <c r="M929" s="15" t="s">
        <v>28</v>
      </c>
      <c r="N929" s="42" t="s">
        <v>561</v>
      </c>
      <c r="O929" s="7">
        <v>67.141480868925868</v>
      </c>
      <c r="P929" s="7">
        <v>67.576816102696483</v>
      </c>
      <c r="Q929" s="9">
        <v>1.0064838491516217</v>
      </c>
      <c r="R929" s="14"/>
      <c r="X929" s="5"/>
    </row>
    <row r="930" spans="1:24" x14ac:dyDescent="0.25">
      <c r="A930" s="5" t="s">
        <v>21</v>
      </c>
      <c r="B930" s="1" t="s">
        <v>528</v>
      </c>
      <c r="C930" t="s">
        <v>529</v>
      </c>
      <c r="D930" s="11" t="s">
        <v>24</v>
      </c>
      <c r="E930" s="1" t="s">
        <v>360</v>
      </c>
      <c r="K930" t="s">
        <v>415</v>
      </c>
      <c r="L930" t="s">
        <v>27</v>
      </c>
      <c r="M930" s="15" t="s">
        <v>28</v>
      </c>
      <c r="N930" s="42" t="s">
        <v>562</v>
      </c>
      <c r="O930" s="7">
        <v>66.135434674037427</v>
      </c>
      <c r="P930" s="7">
        <v>67.091540424869407</v>
      </c>
      <c r="Q930" s="9">
        <v>1.0144567848619179</v>
      </c>
      <c r="R930" s="14"/>
      <c r="X930" s="5"/>
    </row>
    <row r="931" spans="1:24" x14ac:dyDescent="0.25">
      <c r="A931" s="5" t="s">
        <v>21</v>
      </c>
      <c r="B931" s="1" t="s">
        <v>528</v>
      </c>
      <c r="C931" t="s">
        <v>529</v>
      </c>
      <c r="D931" s="11" t="s">
        <v>24</v>
      </c>
      <c r="E931" s="1" t="s">
        <v>360</v>
      </c>
      <c r="K931" t="s">
        <v>415</v>
      </c>
      <c r="L931" t="s">
        <v>27</v>
      </c>
      <c r="M931" s="15" t="s">
        <v>28</v>
      </c>
      <c r="N931" s="42" t="s">
        <v>563</v>
      </c>
      <c r="O931" s="7">
        <v>64.5187851608286</v>
      </c>
      <c r="P931" s="7">
        <v>65.061672424662802</v>
      </c>
      <c r="Q931" s="9">
        <v>1.0084144061683884</v>
      </c>
      <c r="R931" s="14"/>
      <c r="X931" s="5"/>
    </row>
    <row r="932" spans="1:24" x14ac:dyDescent="0.25">
      <c r="A932" s="5" t="s">
        <v>21</v>
      </c>
      <c r="B932" s="1" t="s">
        <v>528</v>
      </c>
      <c r="C932" t="s">
        <v>529</v>
      </c>
      <c r="D932" s="11" t="s">
        <v>24</v>
      </c>
      <c r="E932" s="1" t="s">
        <v>360</v>
      </c>
      <c r="K932" t="s">
        <v>415</v>
      </c>
      <c r="L932" t="s">
        <v>27</v>
      </c>
      <c r="M932" s="15" t="s">
        <v>28</v>
      </c>
      <c r="N932" s="42" t="s">
        <v>564</v>
      </c>
      <c r="O932" s="7">
        <v>63.128465499315887</v>
      </c>
      <c r="P932" s="7">
        <v>63.098953498403453</v>
      </c>
      <c r="Q932" s="9">
        <v>0.9995325088186604</v>
      </c>
      <c r="R932" s="14"/>
      <c r="X932" s="5"/>
    </row>
    <row r="933" spans="1:24" x14ac:dyDescent="0.25">
      <c r="A933" s="5" t="s">
        <v>21</v>
      </c>
      <c r="B933" s="1" t="s">
        <v>528</v>
      </c>
      <c r="C933" t="s">
        <v>529</v>
      </c>
      <c r="D933" s="11" t="s">
        <v>24</v>
      </c>
      <c r="E933" s="1" t="s">
        <v>360</v>
      </c>
      <c r="K933" t="s">
        <v>415</v>
      </c>
      <c r="L933" t="s">
        <v>27</v>
      </c>
      <c r="M933" s="15" t="s">
        <v>28</v>
      </c>
      <c r="N933" s="42" t="s">
        <v>565</v>
      </c>
      <c r="O933" s="7">
        <v>68.081815386664772</v>
      </c>
      <c r="P933" s="7">
        <v>68.807549422202712</v>
      </c>
      <c r="Q933" s="9">
        <v>1.0106597339012804</v>
      </c>
      <c r="R933" s="14"/>
      <c r="X933" s="5"/>
    </row>
    <row r="934" spans="1:24" x14ac:dyDescent="0.25">
      <c r="A934" s="5" t="s">
        <v>21</v>
      </c>
      <c r="B934" s="1" t="s">
        <v>528</v>
      </c>
      <c r="C934" t="s">
        <v>529</v>
      </c>
      <c r="D934" s="11" t="s">
        <v>24</v>
      </c>
      <c r="E934" s="1" t="s">
        <v>360</v>
      </c>
      <c r="K934" t="s">
        <v>415</v>
      </c>
      <c r="L934" t="s">
        <v>27</v>
      </c>
      <c r="M934" s="15" t="s">
        <v>28</v>
      </c>
      <c r="N934" s="42" t="s">
        <v>566</v>
      </c>
      <c r="O934" s="7">
        <v>57.054943825850643</v>
      </c>
      <c r="P934" s="7">
        <v>60.433070756483872</v>
      </c>
      <c r="Q934" s="9">
        <v>1.059208312270788</v>
      </c>
      <c r="R934" s="14"/>
      <c r="X934" s="5"/>
    </row>
    <row r="935" spans="1:24" x14ac:dyDescent="0.25">
      <c r="A935" s="5" t="s">
        <v>21</v>
      </c>
      <c r="B935" s="1" t="s">
        <v>528</v>
      </c>
      <c r="C935" t="s">
        <v>529</v>
      </c>
      <c r="D935" s="11" t="s">
        <v>24</v>
      </c>
      <c r="E935" s="1" t="s">
        <v>360</v>
      </c>
      <c r="K935" t="s">
        <v>415</v>
      </c>
      <c r="L935" t="s">
        <v>27</v>
      </c>
      <c r="M935" s="15" t="s">
        <v>28</v>
      </c>
      <c r="N935" s="42" t="s">
        <v>567</v>
      </c>
      <c r="O935" s="7">
        <v>64.349203406577161</v>
      </c>
      <c r="P935" s="7">
        <v>64.875474754816864</v>
      </c>
      <c r="Q935" s="9">
        <v>1.0081783661705113</v>
      </c>
      <c r="R935" s="14"/>
      <c r="X935" s="5"/>
    </row>
    <row r="936" spans="1:24" x14ac:dyDescent="0.25">
      <c r="A936" s="5" t="s">
        <v>21</v>
      </c>
      <c r="B936" s="1" t="s">
        <v>528</v>
      </c>
      <c r="C936" t="s">
        <v>529</v>
      </c>
      <c r="D936" s="11" t="s">
        <v>24</v>
      </c>
      <c r="E936" s="1" t="s">
        <v>360</v>
      </c>
      <c r="K936" t="s">
        <v>415</v>
      </c>
      <c r="L936" t="s">
        <v>27</v>
      </c>
      <c r="M936" s="15" t="s">
        <v>28</v>
      </c>
      <c r="N936" s="42" t="s">
        <v>568</v>
      </c>
      <c r="O936" s="7">
        <v>61.655711921709056</v>
      </c>
      <c r="P936" s="7">
        <v>62.244254732711426</v>
      </c>
      <c r="Q936" s="9">
        <v>1.0095456332050745</v>
      </c>
      <c r="R936" s="14"/>
      <c r="X936" s="5"/>
    </row>
    <row r="937" spans="1:24" x14ac:dyDescent="0.25">
      <c r="A937" s="5" t="s">
        <v>21</v>
      </c>
      <c r="B937" s="1" t="s">
        <v>528</v>
      </c>
      <c r="C937" t="s">
        <v>529</v>
      </c>
      <c r="D937" s="11" t="s">
        <v>24</v>
      </c>
      <c r="E937" s="1" t="s">
        <v>360</v>
      </c>
      <c r="K937" t="s">
        <v>415</v>
      </c>
      <c r="L937" t="s">
        <v>27</v>
      </c>
      <c r="M937" s="15" t="s">
        <v>28</v>
      </c>
      <c r="N937" s="42" t="s">
        <v>569</v>
      </c>
      <c r="O937" s="7">
        <v>61.265811072513308</v>
      </c>
      <c r="P937" s="7">
        <v>60.876595722594104</v>
      </c>
      <c r="Q937" s="9">
        <v>0.99364710361120434</v>
      </c>
      <c r="R937" s="14"/>
      <c r="X937" s="5"/>
    </row>
    <row r="938" spans="1:24" x14ac:dyDescent="0.25">
      <c r="A938" s="5" t="s">
        <v>21</v>
      </c>
      <c r="B938" s="1" t="s">
        <v>528</v>
      </c>
      <c r="C938" t="s">
        <v>529</v>
      </c>
      <c r="D938" s="11" t="s">
        <v>24</v>
      </c>
      <c r="E938" s="1" t="s">
        <v>360</v>
      </c>
      <c r="K938" t="s">
        <v>415</v>
      </c>
      <c r="L938" t="s">
        <v>27</v>
      </c>
      <c r="M938" s="15" t="s">
        <v>28</v>
      </c>
      <c r="N938" s="42" t="s">
        <v>570</v>
      </c>
      <c r="O938" s="7">
        <v>63.981979196882413</v>
      </c>
      <c r="P938" s="7">
        <v>63.534252122306022</v>
      </c>
      <c r="Q938" s="9">
        <v>0.99300229408035867</v>
      </c>
      <c r="R938" s="14"/>
      <c r="X938" s="5"/>
    </row>
    <row r="939" spans="1:24" x14ac:dyDescent="0.25">
      <c r="A939" s="5" t="s">
        <v>21</v>
      </c>
      <c r="B939" s="1" t="s">
        <v>528</v>
      </c>
      <c r="C939" t="s">
        <v>529</v>
      </c>
      <c r="D939" s="11" t="s">
        <v>24</v>
      </c>
      <c r="E939" s="1" t="s">
        <v>360</v>
      </c>
      <c r="K939" t="s">
        <v>415</v>
      </c>
      <c r="L939" t="s">
        <v>27</v>
      </c>
      <c r="M939" s="15" t="s">
        <v>28</v>
      </c>
      <c r="N939" s="42" t="s">
        <v>571</v>
      </c>
      <c r="O939" s="7">
        <v>66.88023285513232</v>
      </c>
      <c r="P939" s="7">
        <v>67.378420342253733</v>
      </c>
      <c r="Q939" s="9">
        <v>1.0074489496500487</v>
      </c>
      <c r="R939" s="14"/>
      <c r="X939" s="5"/>
    </row>
    <row r="940" spans="1:24" x14ac:dyDescent="0.25">
      <c r="A940" s="5" t="s">
        <v>21</v>
      </c>
      <c r="B940" s="1" t="s">
        <v>528</v>
      </c>
      <c r="C940" t="s">
        <v>529</v>
      </c>
      <c r="D940" s="11" t="s">
        <v>24</v>
      </c>
      <c r="E940" s="1" t="s">
        <v>360</v>
      </c>
      <c r="K940" t="s">
        <v>415</v>
      </c>
      <c r="L940" t="s">
        <v>27</v>
      </c>
      <c r="M940" s="15" t="s">
        <v>28</v>
      </c>
      <c r="N940" s="42" t="s">
        <v>572</v>
      </c>
      <c r="O940" s="7">
        <v>63.51816657346474</v>
      </c>
      <c r="P940" s="7">
        <v>65.201971284698118</v>
      </c>
      <c r="Q940" s="9">
        <v>1.026509025717641</v>
      </c>
      <c r="R940" s="14"/>
      <c r="X940" s="5"/>
    </row>
    <row r="941" spans="1:24" x14ac:dyDescent="0.25">
      <c r="A941" s="5" t="s">
        <v>21</v>
      </c>
      <c r="B941" s="1" t="s">
        <v>528</v>
      </c>
      <c r="C941" t="s">
        <v>529</v>
      </c>
      <c r="D941" s="11" t="s">
        <v>24</v>
      </c>
      <c r="E941" s="1" t="s">
        <v>360</v>
      </c>
      <c r="K941" t="s">
        <v>415</v>
      </c>
      <c r="L941" t="s">
        <v>27</v>
      </c>
      <c r="M941" s="15" t="s">
        <v>28</v>
      </c>
      <c r="N941" s="42" t="s">
        <v>573</v>
      </c>
      <c r="O941" s="7">
        <v>63.702516901960649</v>
      </c>
      <c r="P941" s="7">
        <v>63.369575572149415</v>
      </c>
      <c r="Q941" s="9">
        <v>0.9947734980342513</v>
      </c>
      <c r="R941" s="14"/>
      <c r="X941" s="5"/>
    </row>
    <row r="942" spans="1:24" x14ac:dyDescent="0.25">
      <c r="A942" s="5" t="s">
        <v>21</v>
      </c>
      <c r="B942" s="1" t="s">
        <v>528</v>
      </c>
      <c r="C942" t="s">
        <v>529</v>
      </c>
      <c r="D942" s="11" t="s">
        <v>24</v>
      </c>
      <c r="E942" s="1" t="s">
        <v>360</v>
      </c>
      <c r="K942" t="s">
        <v>415</v>
      </c>
      <c r="L942" t="s">
        <v>27</v>
      </c>
      <c r="M942" s="15" t="s">
        <v>28</v>
      </c>
      <c r="N942" s="42" t="s">
        <v>574</v>
      </c>
      <c r="O942" s="7">
        <v>70.041921428407989</v>
      </c>
      <c r="P942" s="7">
        <v>72.120842384968725</v>
      </c>
      <c r="Q942" s="9">
        <v>1.0296810954663154</v>
      </c>
      <c r="R942" s="14"/>
      <c r="X942" s="5"/>
    </row>
    <row r="943" spans="1:24" x14ac:dyDescent="0.25">
      <c r="A943" s="5" t="s">
        <v>21</v>
      </c>
      <c r="B943" s="1" t="s">
        <v>528</v>
      </c>
      <c r="C943" t="s">
        <v>529</v>
      </c>
      <c r="D943" s="11" t="s">
        <v>24</v>
      </c>
      <c r="E943" s="1" t="s">
        <v>360</v>
      </c>
      <c r="K943" t="s">
        <v>415</v>
      </c>
      <c r="L943" t="s">
        <v>27</v>
      </c>
      <c r="M943" s="15" t="s">
        <v>28</v>
      </c>
      <c r="N943" s="42" t="s">
        <v>575</v>
      </c>
      <c r="O943" s="7">
        <v>68.457990731527232</v>
      </c>
      <c r="P943" s="7">
        <v>70.345201272647728</v>
      </c>
      <c r="Q943" s="9">
        <v>1.0275674252334048</v>
      </c>
      <c r="R943" s="14"/>
      <c r="X943" s="5"/>
    </row>
    <row r="944" spans="1:24" x14ac:dyDescent="0.25">
      <c r="A944" s="5" t="s">
        <v>21</v>
      </c>
      <c r="B944" s="1" t="s">
        <v>528</v>
      </c>
      <c r="C944" t="s">
        <v>529</v>
      </c>
      <c r="D944" s="11" t="s">
        <v>24</v>
      </c>
      <c r="E944" s="1" t="s">
        <v>360</v>
      </c>
      <c r="K944" t="s">
        <v>415</v>
      </c>
      <c r="L944" t="s">
        <v>27</v>
      </c>
      <c r="M944" s="15" t="s">
        <v>28</v>
      </c>
      <c r="N944" s="42" t="s">
        <v>576</v>
      </c>
      <c r="O944" s="7">
        <v>69.06854805662951</v>
      </c>
      <c r="P944" s="7">
        <v>69.110112749428041</v>
      </c>
      <c r="Q944" s="9">
        <v>1.000601789004808</v>
      </c>
      <c r="R944" s="14"/>
      <c r="X944" s="5"/>
    </row>
    <row r="945" spans="1:24" x14ac:dyDescent="0.25">
      <c r="A945" s="5" t="s">
        <v>21</v>
      </c>
      <c r="B945" s="1" t="s">
        <v>528</v>
      </c>
      <c r="C945" t="s">
        <v>529</v>
      </c>
      <c r="D945" s="11" t="s">
        <v>24</v>
      </c>
      <c r="E945" s="1" t="s">
        <v>360</v>
      </c>
      <c r="K945" t="s">
        <v>415</v>
      </c>
      <c r="L945" t="s">
        <v>27</v>
      </c>
      <c r="M945" s="15" t="s">
        <v>28</v>
      </c>
      <c r="N945" s="42" t="s">
        <v>577</v>
      </c>
      <c r="O945" s="7">
        <v>63.981508050604006</v>
      </c>
      <c r="P945" s="7">
        <v>64.074162192131752</v>
      </c>
      <c r="Q945" s="9">
        <v>1.0014481393819987</v>
      </c>
      <c r="R945" s="14"/>
      <c r="X945" s="5"/>
    </row>
    <row r="946" spans="1:24" x14ac:dyDescent="0.25">
      <c r="A946" s="18" t="s">
        <v>21</v>
      </c>
      <c r="B946" s="19" t="s">
        <v>528</v>
      </c>
      <c r="C946" s="16" t="s">
        <v>529</v>
      </c>
      <c r="D946" s="20" t="s">
        <v>24</v>
      </c>
      <c r="E946" s="19" t="s">
        <v>360</v>
      </c>
      <c r="F946" s="16"/>
      <c r="G946" s="16"/>
      <c r="H946" s="16"/>
      <c r="I946" s="16"/>
      <c r="J946" s="18"/>
      <c r="K946" s="16" t="s">
        <v>415</v>
      </c>
      <c r="L946" s="16" t="s">
        <v>27</v>
      </c>
      <c r="M946" s="21" t="s">
        <v>28</v>
      </c>
      <c r="N946" s="43" t="s">
        <v>578</v>
      </c>
      <c r="O946" s="17">
        <v>67.695506502336187</v>
      </c>
      <c r="P946" s="17">
        <v>67.686478088805458</v>
      </c>
      <c r="Q946" s="22">
        <v>0.99986663201152914</v>
      </c>
      <c r="R946" s="23"/>
      <c r="S946" s="18"/>
      <c r="T946" s="16"/>
      <c r="U946" s="16"/>
      <c r="V946" s="16"/>
      <c r="W946" s="16"/>
      <c r="X946" s="18"/>
    </row>
    <row r="947" spans="1:24" x14ac:dyDescent="0.25">
      <c r="A947" s="5" t="s">
        <v>336</v>
      </c>
      <c r="B947" s="1" t="s">
        <v>579</v>
      </c>
      <c r="C947" t="s">
        <v>580</v>
      </c>
      <c r="D947" s="5" t="s">
        <v>503</v>
      </c>
      <c r="E947" s="1" t="s">
        <v>360</v>
      </c>
      <c r="K947" t="s">
        <v>415</v>
      </c>
      <c r="L947" t="s">
        <v>27</v>
      </c>
      <c r="M947" s="15" t="s">
        <v>28</v>
      </c>
      <c r="N947" s="42" t="s">
        <v>581</v>
      </c>
      <c r="O947" s="7">
        <v>73.099770666864444</v>
      </c>
      <c r="P947" s="7">
        <v>68.558005059104687</v>
      </c>
      <c r="Q947" s="9">
        <v>0.93786894861192083</v>
      </c>
      <c r="R947" s="14"/>
      <c r="X947" s="5"/>
    </row>
    <row r="948" spans="1:24" x14ac:dyDescent="0.25">
      <c r="A948" s="5" t="s">
        <v>336</v>
      </c>
      <c r="B948" s="1" t="s">
        <v>579</v>
      </c>
      <c r="C948" t="s">
        <v>580</v>
      </c>
      <c r="D948" s="5" t="s">
        <v>503</v>
      </c>
      <c r="E948" s="1" t="s">
        <v>360</v>
      </c>
      <c r="K948" t="s">
        <v>415</v>
      </c>
      <c r="L948" t="s">
        <v>27</v>
      </c>
      <c r="M948" s="15" t="s">
        <v>28</v>
      </c>
      <c r="N948" s="42" t="s">
        <v>582</v>
      </c>
      <c r="O948" s="7">
        <v>76.682658572327682</v>
      </c>
      <c r="P948" s="7">
        <v>70.524762051365556</v>
      </c>
      <c r="Q948" s="9">
        <v>0.91969636113810593</v>
      </c>
      <c r="R948" s="14">
        <v>2.6700000000000002E-13</v>
      </c>
      <c r="X948" s="5"/>
    </row>
    <row r="949" spans="1:24" x14ac:dyDescent="0.25">
      <c r="A949" s="5" t="s">
        <v>336</v>
      </c>
      <c r="B949" s="1" t="s">
        <v>579</v>
      </c>
      <c r="C949" t="s">
        <v>580</v>
      </c>
      <c r="D949" s="5" t="s">
        <v>503</v>
      </c>
      <c r="E949" s="1" t="s">
        <v>360</v>
      </c>
      <c r="K949" t="s">
        <v>415</v>
      </c>
      <c r="L949" t="s">
        <v>27</v>
      </c>
      <c r="M949" s="15" t="s">
        <v>28</v>
      </c>
      <c r="N949" s="42" t="s">
        <v>583</v>
      </c>
      <c r="O949" s="7">
        <v>74.710049356819425</v>
      </c>
      <c r="P949" s="7">
        <v>69.396281669332723</v>
      </c>
      <c r="Q949" s="9">
        <v>0.92887479350859681</v>
      </c>
      <c r="R949" s="14"/>
      <c r="X949" s="5"/>
    </row>
    <row r="950" spans="1:24" x14ac:dyDescent="0.25">
      <c r="A950" s="5" t="s">
        <v>336</v>
      </c>
      <c r="B950" s="1" t="s">
        <v>579</v>
      </c>
      <c r="C950" t="s">
        <v>580</v>
      </c>
      <c r="D950" s="5" t="s">
        <v>503</v>
      </c>
      <c r="E950" s="1" t="s">
        <v>360</v>
      </c>
      <c r="K950" t="s">
        <v>415</v>
      </c>
      <c r="L950" t="s">
        <v>27</v>
      </c>
      <c r="M950" s="15" t="s">
        <v>28</v>
      </c>
      <c r="N950" s="42" t="s">
        <v>584</v>
      </c>
      <c r="O950" s="7">
        <v>80.019423653771668</v>
      </c>
      <c r="P950" s="7">
        <v>75.544205492452789</v>
      </c>
      <c r="Q950" s="9">
        <v>0.94407335173167117</v>
      </c>
      <c r="R950" s="14"/>
      <c r="X950" s="5"/>
    </row>
    <row r="951" spans="1:24" x14ac:dyDescent="0.25">
      <c r="A951" s="5" t="s">
        <v>336</v>
      </c>
      <c r="B951" s="1" t="s">
        <v>579</v>
      </c>
      <c r="C951" t="s">
        <v>580</v>
      </c>
      <c r="D951" s="5" t="s">
        <v>503</v>
      </c>
      <c r="E951" s="1" t="s">
        <v>360</v>
      </c>
      <c r="K951" t="s">
        <v>415</v>
      </c>
      <c r="L951" t="s">
        <v>27</v>
      </c>
      <c r="M951" s="15" t="s">
        <v>28</v>
      </c>
      <c r="N951" s="42" t="s">
        <v>585</v>
      </c>
      <c r="O951" s="7">
        <v>79.641931060493235</v>
      </c>
      <c r="P951" s="7">
        <v>75.506911838814403</v>
      </c>
      <c r="Q951" s="9">
        <v>0.94807987241622738</v>
      </c>
      <c r="R951" s="14"/>
      <c r="X951" s="5"/>
    </row>
    <row r="952" spans="1:24" x14ac:dyDescent="0.25">
      <c r="A952" s="5" t="s">
        <v>336</v>
      </c>
      <c r="B952" s="1" t="s">
        <v>579</v>
      </c>
      <c r="C952" t="s">
        <v>580</v>
      </c>
      <c r="D952" s="5" t="s">
        <v>503</v>
      </c>
      <c r="E952" s="1" t="s">
        <v>360</v>
      </c>
      <c r="K952" t="s">
        <v>415</v>
      </c>
      <c r="L952" t="s">
        <v>27</v>
      </c>
      <c r="M952" s="15" t="s">
        <v>28</v>
      </c>
      <c r="N952" s="42" t="s">
        <v>586</v>
      </c>
      <c r="O952" s="7">
        <v>75.921983805338741</v>
      </c>
      <c r="P952" s="7">
        <v>69.409452814120442</v>
      </c>
      <c r="Q952" s="9">
        <v>0.91422074786775598</v>
      </c>
      <c r="R952" s="14"/>
      <c r="X952" s="5"/>
    </row>
    <row r="953" spans="1:24" x14ac:dyDescent="0.25">
      <c r="A953" s="18" t="s">
        <v>336</v>
      </c>
      <c r="B953" s="19" t="s">
        <v>579</v>
      </c>
      <c r="C953" s="16" t="s">
        <v>580</v>
      </c>
      <c r="D953" s="18" t="s">
        <v>503</v>
      </c>
      <c r="E953" s="19" t="s">
        <v>360</v>
      </c>
      <c r="F953" s="16"/>
      <c r="G953" s="16"/>
      <c r="H953" s="16"/>
      <c r="I953" s="16"/>
      <c r="J953" s="18"/>
      <c r="K953" s="16" t="s">
        <v>415</v>
      </c>
      <c r="L953" s="16" t="s">
        <v>27</v>
      </c>
      <c r="M953" s="21" t="s">
        <v>28</v>
      </c>
      <c r="N953" s="43" t="s">
        <v>587</v>
      </c>
      <c r="O953" s="17">
        <v>76.945096646814562</v>
      </c>
      <c r="P953" s="17">
        <v>70.366632220577657</v>
      </c>
      <c r="Q953" s="22">
        <v>0.91450443611198917</v>
      </c>
      <c r="R953" s="23"/>
      <c r="S953" s="18"/>
      <c r="T953" s="16"/>
      <c r="U953" s="16"/>
      <c r="V953" s="16"/>
      <c r="W953" s="16"/>
      <c r="X953" s="18"/>
    </row>
    <row r="954" spans="1:24" x14ac:dyDescent="0.25">
      <c r="A954" s="5" t="s">
        <v>588</v>
      </c>
      <c r="B954" s="1" t="s">
        <v>501</v>
      </c>
      <c r="D954" s="11" t="s">
        <v>589</v>
      </c>
      <c r="E954" s="1" t="s">
        <v>360</v>
      </c>
      <c r="K954" t="s">
        <v>415</v>
      </c>
      <c r="L954" t="s">
        <v>27</v>
      </c>
      <c r="M954" s="15" t="s">
        <v>28</v>
      </c>
      <c r="N954" s="42" t="s">
        <v>590</v>
      </c>
      <c r="O954" s="7">
        <v>59.5</v>
      </c>
      <c r="P954" s="7">
        <v>57.5</v>
      </c>
      <c r="Q954" s="9">
        <v>0.96638655462184875</v>
      </c>
      <c r="R954" s="14">
        <v>3.9399999999999998E-12</v>
      </c>
      <c r="X954" s="5"/>
    </row>
    <row r="955" spans="1:24" x14ac:dyDescent="0.25">
      <c r="A955" s="5" t="s">
        <v>588</v>
      </c>
      <c r="B955" s="1" t="s">
        <v>501</v>
      </c>
      <c r="D955" s="11" t="s">
        <v>589</v>
      </c>
      <c r="E955" s="1" t="s">
        <v>360</v>
      </c>
      <c r="K955" t="s">
        <v>415</v>
      </c>
      <c r="L955" t="s">
        <v>27</v>
      </c>
      <c r="M955" s="15" t="s">
        <v>28</v>
      </c>
      <c r="N955" s="42" t="s">
        <v>591</v>
      </c>
      <c r="O955" s="7">
        <v>60</v>
      </c>
      <c r="P955" s="7">
        <v>57.9</v>
      </c>
      <c r="Q955" s="9">
        <v>0.96499999999999997</v>
      </c>
      <c r="R955" s="14">
        <v>1.75E-12</v>
      </c>
      <c r="X955" s="5"/>
    </row>
    <row r="956" spans="1:24" x14ac:dyDescent="0.25">
      <c r="A956" s="5" t="s">
        <v>588</v>
      </c>
      <c r="B956" s="1" t="s">
        <v>501</v>
      </c>
      <c r="D956" s="11" t="s">
        <v>589</v>
      </c>
      <c r="E956" s="1" t="s">
        <v>360</v>
      </c>
      <c r="K956" t="s">
        <v>415</v>
      </c>
      <c r="L956" t="s">
        <v>27</v>
      </c>
      <c r="M956" s="15" t="s">
        <v>28</v>
      </c>
      <c r="N956" s="42" t="s">
        <v>592</v>
      </c>
      <c r="O956" s="7">
        <v>61.4</v>
      </c>
      <c r="P956" s="7">
        <v>59.4</v>
      </c>
      <c r="Q956" s="9">
        <v>0.96742671009771986</v>
      </c>
      <c r="R956" s="14">
        <v>1.4000000000000001E-12</v>
      </c>
      <c r="X956" s="5"/>
    </row>
    <row r="957" spans="1:24" x14ac:dyDescent="0.25">
      <c r="A957" s="5" t="s">
        <v>588</v>
      </c>
      <c r="B957" s="1" t="s">
        <v>501</v>
      </c>
      <c r="D957" s="11" t="s">
        <v>589</v>
      </c>
      <c r="E957" s="1" t="s">
        <v>360</v>
      </c>
      <c r="K957" t="s">
        <v>415</v>
      </c>
      <c r="L957" t="s">
        <v>27</v>
      </c>
      <c r="M957" s="15" t="s">
        <v>28</v>
      </c>
      <c r="N957" s="42" t="s">
        <v>593</v>
      </c>
      <c r="O957" s="7">
        <v>60.800000000000004</v>
      </c>
      <c r="P957" s="7">
        <v>58.6</v>
      </c>
      <c r="Q957" s="9">
        <v>0.96381578947368418</v>
      </c>
      <c r="R957" s="14">
        <v>1.7699999999999999E-12</v>
      </c>
      <c r="X957" s="5"/>
    </row>
    <row r="958" spans="1:24" x14ac:dyDescent="0.25">
      <c r="A958" s="5" t="s">
        <v>588</v>
      </c>
      <c r="B958" s="1" t="s">
        <v>501</v>
      </c>
      <c r="D958" s="11" t="s">
        <v>589</v>
      </c>
      <c r="E958" s="1" t="s">
        <v>360</v>
      </c>
      <c r="K958" t="s">
        <v>26</v>
      </c>
      <c r="L958" t="s">
        <v>27</v>
      </c>
      <c r="M958" s="15" t="s">
        <v>28</v>
      </c>
      <c r="N958" s="42" t="s">
        <v>594</v>
      </c>
      <c r="O958" s="7">
        <v>47.599999999999994</v>
      </c>
      <c r="P958" s="7">
        <v>46.8</v>
      </c>
      <c r="Q958" s="9">
        <v>0.98319327731092443</v>
      </c>
      <c r="R958" s="14">
        <v>4.1699999999999999E-13</v>
      </c>
      <c r="X958" s="5"/>
    </row>
    <row r="959" spans="1:24" x14ac:dyDescent="0.25">
      <c r="A959" s="5" t="s">
        <v>588</v>
      </c>
      <c r="B959" s="1" t="s">
        <v>501</v>
      </c>
      <c r="D959" s="11" t="s">
        <v>589</v>
      </c>
      <c r="E959" s="1" t="s">
        <v>360</v>
      </c>
      <c r="K959" t="s">
        <v>26</v>
      </c>
      <c r="L959" t="s">
        <v>27</v>
      </c>
      <c r="M959" s="15" t="s">
        <v>28</v>
      </c>
      <c r="N959" s="42" t="s">
        <v>595</v>
      </c>
      <c r="O959" s="7">
        <v>49</v>
      </c>
      <c r="P959" s="7">
        <v>48.1</v>
      </c>
      <c r="Q959" s="9">
        <v>0.98163265306122449</v>
      </c>
      <c r="R959" s="14">
        <v>4.4800000000000001E-13</v>
      </c>
      <c r="X959" s="5"/>
    </row>
    <row r="960" spans="1:24" x14ac:dyDescent="0.25">
      <c r="A960" s="5" t="s">
        <v>588</v>
      </c>
      <c r="B960" s="1" t="s">
        <v>501</v>
      </c>
      <c r="D960" s="11" t="s">
        <v>589</v>
      </c>
      <c r="E960" s="1" t="s">
        <v>360</v>
      </c>
      <c r="K960" t="s">
        <v>26</v>
      </c>
      <c r="L960" t="s">
        <v>27</v>
      </c>
      <c r="M960" s="15" t="s">
        <v>28</v>
      </c>
      <c r="N960" s="42" t="s">
        <v>596</v>
      </c>
      <c r="O960" s="7">
        <v>46.6</v>
      </c>
      <c r="P960" s="7">
        <v>44.9</v>
      </c>
      <c r="Q960" s="9">
        <v>0.96351931330472096</v>
      </c>
      <c r="R960" s="14">
        <v>4.3700000000000001E-13</v>
      </c>
      <c r="X960" s="5"/>
    </row>
    <row r="961" spans="1:24" x14ac:dyDescent="0.25">
      <c r="A961" s="18" t="s">
        <v>588</v>
      </c>
      <c r="B961" s="19" t="s">
        <v>501</v>
      </c>
      <c r="C961" s="16"/>
      <c r="D961" s="20" t="s">
        <v>589</v>
      </c>
      <c r="E961" s="19" t="s">
        <v>360</v>
      </c>
      <c r="F961" s="16"/>
      <c r="G961" s="16"/>
      <c r="H961" s="16"/>
      <c r="I961" s="16"/>
      <c r="J961" s="18"/>
      <c r="K961" s="16" t="s">
        <v>26</v>
      </c>
      <c r="L961" s="16" t="s">
        <v>27</v>
      </c>
      <c r="M961" s="21" t="s">
        <v>28</v>
      </c>
      <c r="N961" s="43" t="s">
        <v>597</v>
      </c>
      <c r="O961" s="17">
        <v>47.6</v>
      </c>
      <c r="P961" s="17">
        <v>46.6</v>
      </c>
      <c r="Q961" s="22">
        <v>0.97899159663865543</v>
      </c>
      <c r="R961" s="23">
        <v>4.6700000000000003E-13</v>
      </c>
      <c r="S961" s="18"/>
      <c r="T961" s="16"/>
      <c r="U961" s="16"/>
      <c r="V961" s="16"/>
      <c r="W961" s="16"/>
      <c r="X961" s="18"/>
    </row>
    <row r="962" spans="1:24" x14ac:dyDescent="0.25">
      <c r="A962" s="5" t="s">
        <v>336</v>
      </c>
      <c r="B962" s="1" t="s">
        <v>598</v>
      </c>
      <c r="C962" t="s">
        <v>599</v>
      </c>
      <c r="D962" s="5" t="s">
        <v>503</v>
      </c>
      <c r="E962" s="1" t="s">
        <v>360</v>
      </c>
      <c r="K962" t="s">
        <v>600</v>
      </c>
      <c r="L962" t="s">
        <v>27</v>
      </c>
      <c r="M962" s="15" t="s">
        <v>28</v>
      </c>
      <c r="N962" s="42" t="s">
        <v>601</v>
      </c>
      <c r="O962" s="7">
        <v>28.318296737208087</v>
      </c>
      <c r="P962" s="7">
        <v>25.519923168855961</v>
      </c>
      <c r="Q962" s="9">
        <v>0.90118143070817969</v>
      </c>
      <c r="R962" s="14">
        <v>1.72E-13</v>
      </c>
      <c r="X962" s="5"/>
    </row>
    <row r="963" spans="1:24" x14ac:dyDescent="0.25">
      <c r="A963" s="5" t="s">
        <v>336</v>
      </c>
      <c r="B963" s="1" t="s">
        <v>598</v>
      </c>
      <c r="C963" t="s">
        <v>602</v>
      </c>
      <c r="D963" s="5" t="s">
        <v>503</v>
      </c>
      <c r="E963" s="1" t="s">
        <v>360</v>
      </c>
      <c r="K963" t="s">
        <v>600</v>
      </c>
      <c r="L963" t="s">
        <v>27</v>
      </c>
      <c r="M963" s="15" t="s">
        <v>28</v>
      </c>
      <c r="N963" s="42" t="s">
        <v>603</v>
      </c>
      <c r="O963" s="7">
        <v>29.534349003710105</v>
      </c>
      <c r="P963" s="7">
        <v>26.618397060000582</v>
      </c>
      <c r="Q963" s="9">
        <v>0.90126913095855876</v>
      </c>
      <c r="R963" s="14"/>
      <c r="X963" s="5"/>
    </row>
    <row r="964" spans="1:24" x14ac:dyDescent="0.25">
      <c r="A964" s="5" t="s">
        <v>336</v>
      </c>
      <c r="B964" s="1" t="s">
        <v>598</v>
      </c>
      <c r="C964" t="s">
        <v>604</v>
      </c>
      <c r="D964" s="5" t="s">
        <v>503</v>
      </c>
      <c r="E964" s="1" t="s">
        <v>360</v>
      </c>
      <c r="K964" t="s">
        <v>600</v>
      </c>
      <c r="L964" t="s">
        <v>27</v>
      </c>
      <c r="M964" s="15" t="s">
        <v>28</v>
      </c>
      <c r="N964" s="42" t="s">
        <v>605</v>
      </c>
      <c r="O964" s="7">
        <v>28.323946804820082</v>
      </c>
      <c r="P964" s="7">
        <v>25.089837149135569</v>
      </c>
      <c r="Q964" s="9">
        <v>0.88581712577096983</v>
      </c>
      <c r="R964" s="14"/>
      <c r="X964" s="5"/>
    </row>
    <row r="965" spans="1:24" x14ac:dyDescent="0.25">
      <c r="A965" s="5" t="s">
        <v>336</v>
      </c>
      <c r="B965" s="1" t="s">
        <v>598</v>
      </c>
      <c r="C965" t="s">
        <v>606</v>
      </c>
      <c r="D965" s="5" t="s">
        <v>503</v>
      </c>
      <c r="E965" s="1" t="s">
        <v>360</v>
      </c>
      <c r="K965" t="s">
        <v>600</v>
      </c>
      <c r="L965" t="s">
        <v>27</v>
      </c>
      <c r="M965" s="15" t="s">
        <v>28</v>
      </c>
      <c r="N965" s="42" t="s">
        <v>607</v>
      </c>
      <c r="O965" s="7">
        <v>41.487232605903671</v>
      </c>
      <c r="P965" s="7">
        <v>38.035998850466719</v>
      </c>
      <c r="Q965" s="9">
        <v>0.91681214825242796</v>
      </c>
      <c r="R965" s="14">
        <v>3.08E-13</v>
      </c>
      <c r="X965" s="5"/>
    </row>
    <row r="966" spans="1:24" x14ac:dyDescent="0.25">
      <c r="A966" s="5" t="s">
        <v>336</v>
      </c>
      <c r="B966" s="1" t="s">
        <v>598</v>
      </c>
      <c r="C966" t="s">
        <v>608</v>
      </c>
      <c r="D966" s="5" t="s">
        <v>503</v>
      </c>
      <c r="E966" s="1" t="s">
        <v>360</v>
      </c>
      <c r="K966" t="s">
        <v>600</v>
      </c>
      <c r="L966" t="s">
        <v>27</v>
      </c>
      <c r="M966" s="15" t="s">
        <v>28</v>
      </c>
      <c r="N966" s="42" t="s">
        <v>609</v>
      </c>
      <c r="O966" s="7">
        <v>41.993643926414137</v>
      </c>
      <c r="P966" s="7">
        <v>38.516466015534654</v>
      </c>
      <c r="Q966" s="9">
        <v>0.9171975188204059</v>
      </c>
      <c r="R966" s="14">
        <v>4.2799999999999999E-13</v>
      </c>
      <c r="X966" s="5"/>
    </row>
    <row r="967" spans="1:24" x14ac:dyDescent="0.25">
      <c r="A967" s="5" t="s">
        <v>336</v>
      </c>
      <c r="B967" s="1" t="s">
        <v>598</v>
      </c>
      <c r="C967" t="s">
        <v>610</v>
      </c>
      <c r="D967" s="5" t="s">
        <v>503</v>
      </c>
      <c r="E967" s="1" t="s">
        <v>360</v>
      </c>
      <c r="K967" t="s">
        <v>600</v>
      </c>
      <c r="L967" t="s">
        <v>27</v>
      </c>
      <c r="M967" s="15" t="s">
        <v>28</v>
      </c>
      <c r="N967" s="42" t="s">
        <v>611</v>
      </c>
      <c r="O967" s="7">
        <v>42.23588447010134</v>
      </c>
      <c r="P967" s="7">
        <v>38.715328028973389</v>
      </c>
      <c r="Q967" s="9">
        <v>0.91664537193200857</v>
      </c>
      <c r="R967" s="14"/>
      <c r="X967" s="5"/>
    </row>
    <row r="968" spans="1:24" x14ac:dyDescent="0.25">
      <c r="A968" s="5" t="s">
        <v>336</v>
      </c>
      <c r="B968" s="1" t="s">
        <v>598</v>
      </c>
      <c r="C968" t="s">
        <v>612</v>
      </c>
      <c r="D968" s="5" t="s">
        <v>503</v>
      </c>
      <c r="E968" s="1" t="s">
        <v>360</v>
      </c>
      <c r="K968" t="s">
        <v>600</v>
      </c>
      <c r="L968" t="s">
        <v>27</v>
      </c>
      <c r="M968" s="15" t="s">
        <v>28</v>
      </c>
      <c r="N968" s="42" t="s">
        <v>613</v>
      </c>
      <c r="O968" s="7">
        <v>41.670108400185732</v>
      </c>
      <c r="P968" s="7">
        <v>38.091416861410003</v>
      </c>
      <c r="Q968" s="9">
        <v>0.91411849701932191</v>
      </c>
      <c r="R968" s="14"/>
      <c r="X968" s="5"/>
    </row>
    <row r="969" spans="1:24" x14ac:dyDescent="0.25">
      <c r="A969" s="5" t="s">
        <v>336</v>
      </c>
      <c r="B969" s="1" t="s">
        <v>598</v>
      </c>
      <c r="C969" t="s">
        <v>614</v>
      </c>
      <c r="D969" s="5" t="s">
        <v>503</v>
      </c>
      <c r="E969" s="1" t="s">
        <v>360</v>
      </c>
      <c r="K969" t="s">
        <v>600</v>
      </c>
      <c r="L969" t="s">
        <v>27</v>
      </c>
      <c r="M969" s="15" t="s">
        <v>28</v>
      </c>
      <c r="N969" s="42" t="s">
        <v>615</v>
      </c>
      <c r="O969" s="7">
        <v>41.803914041405996</v>
      </c>
      <c r="P969" s="7">
        <v>38.388612946000372</v>
      </c>
      <c r="Q969" s="9">
        <v>0.91830188216292785</v>
      </c>
      <c r="R969" s="14"/>
      <c r="X969" s="5"/>
    </row>
    <row r="970" spans="1:24" x14ac:dyDescent="0.25">
      <c r="A970" s="5" t="s">
        <v>336</v>
      </c>
      <c r="B970" s="1" t="s">
        <v>598</v>
      </c>
      <c r="C970" t="s">
        <v>616</v>
      </c>
      <c r="D970" s="5" t="s">
        <v>503</v>
      </c>
      <c r="E970" s="1" t="s">
        <v>360</v>
      </c>
      <c r="K970" t="s">
        <v>600</v>
      </c>
      <c r="L970" t="s">
        <v>27</v>
      </c>
      <c r="M970" s="15" t="s">
        <v>28</v>
      </c>
      <c r="N970" s="42" t="s">
        <v>617</v>
      </c>
      <c r="O970" s="7">
        <v>42.426256260894867</v>
      </c>
      <c r="P970" s="7">
        <v>38.967244837067575</v>
      </c>
      <c r="Q970" s="9">
        <v>0.918470029442227</v>
      </c>
      <c r="R970" s="14"/>
      <c r="X970" s="5"/>
    </row>
    <row r="971" spans="1:24" x14ac:dyDescent="0.25">
      <c r="A971" s="5" t="s">
        <v>336</v>
      </c>
      <c r="B971" s="1" t="s">
        <v>598</v>
      </c>
      <c r="C971" t="s">
        <v>618</v>
      </c>
      <c r="D971" s="5" t="s">
        <v>503</v>
      </c>
      <c r="E971" s="1" t="s">
        <v>360</v>
      </c>
      <c r="K971" t="s">
        <v>600</v>
      </c>
      <c r="L971" t="s">
        <v>27</v>
      </c>
      <c r="M971" s="15" t="s">
        <v>28</v>
      </c>
      <c r="N971" s="42" t="s">
        <v>619</v>
      </c>
      <c r="O971" s="7">
        <v>42.482197667650603</v>
      </c>
      <c r="P971" s="7">
        <v>39.133140513493927</v>
      </c>
      <c r="Q971" s="9">
        <v>0.92116563318222777</v>
      </c>
      <c r="R971" s="14"/>
      <c r="X971" s="5"/>
    </row>
    <row r="972" spans="1:24" x14ac:dyDescent="0.25">
      <c r="A972" s="5" t="s">
        <v>336</v>
      </c>
      <c r="B972" s="1" t="s">
        <v>598</v>
      </c>
      <c r="C972" t="s">
        <v>620</v>
      </c>
      <c r="D972" s="5" t="s">
        <v>503</v>
      </c>
      <c r="E972" s="1" t="s">
        <v>360</v>
      </c>
      <c r="K972" t="s">
        <v>600</v>
      </c>
      <c r="L972" t="s">
        <v>27</v>
      </c>
      <c r="M972" s="15" t="s">
        <v>28</v>
      </c>
      <c r="N972" s="42" t="s">
        <v>621</v>
      </c>
      <c r="O972" s="7">
        <v>42.074909949479313</v>
      </c>
      <c r="P972" s="7">
        <v>38.402691171698891</v>
      </c>
      <c r="Q972" s="9">
        <v>0.91272188622174655</v>
      </c>
      <c r="R972" s="14"/>
      <c r="X972" s="5"/>
    </row>
    <row r="973" spans="1:24" x14ac:dyDescent="0.25">
      <c r="A973" s="5" t="s">
        <v>336</v>
      </c>
      <c r="B973" s="1" t="s">
        <v>598</v>
      </c>
      <c r="C973" t="s">
        <v>622</v>
      </c>
      <c r="D973" s="5" t="s">
        <v>503</v>
      </c>
      <c r="E973" s="1" t="s">
        <v>360</v>
      </c>
      <c r="K973" t="s">
        <v>600</v>
      </c>
      <c r="L973" t="s">
        <v>27</v>
      </c>
      <c r="M973" s="15" t="s">
        <v>28</v>
      </c>
      <c r="N973" s="42" t="s">
        <v>623</v>
      </c>
      <c r="O973" s="7">
        <v>43.03419245741128</v>
      </c>
      <c r="P973" s="7">
        <v>39.386482475496784</v>
      </c>
      <c r="Q973" s="9">
        <v>0.91523693663998817</v>
      </c>
      <c r="R973" s="14"/>
      <c r="X973" s="5"/>
    </row>
    <row r="974" spans="1:24" x14ac:dyDescent="0.25">
      <c r="A974" s="5" t="s">
        <v>336</v>
      </c>
      <c r="B974" s="1" t="s">
        <v>598</v>
      </c>
      <c r="C974" t="s">
        <v>624</v>
      </c>
      <c r="D974" s="5" t="s">
        <v>503</v>
      </c>
      <c r="E974" s="1" t="s">
        <v>360</v>
      </c>
      <c r="K974" t="s">
        <v>600</v>
      </c>
      <c r="L974" t="s">
        <v>27</v>
      </c>
      <c r="M974" s="15" t="s">
        <v>28</v>
      </c>
      <c r="N974" s="42" t="s">
        <v>625</v>
      </c>
      <c r="O974" s="7">
        <v>42.689933685949654</v>
      </c>
      <c r="P974" s="7">
        <v>39.180052650335583</v>
      </c>
      <c r="Q974" s="9">
        <v>0.91778199841127273</v>
      </c>
      <c r="R974" s="14"/>
      <c r="X974" s="5"/>
    </row>
    <row r="975" spans="1:24" x14ac:dyDescent="0.25">
      <c r="A975" s="5" t="s">
        <v>336</v>
      </c>
      <c r="B975" s="1" t="s">
        <v>598</v>
      </c>
      <c r="C975" t="s">
        <v>626</v>
      </c>
      <c r="D975" s="5" t="s">
        <v>503</v>
      </c>
      <c r="E975" s="1" t="s">
        <v>360</v>
      </c>
      <c r="K975" t="s">
        <v>600</v>
      </c>
      <c r="L975" t="s">
        <v>27</v>
      </c>
      <c r="M975" s="15" t="s">
        <v>28</v>
      </c>
      <c r="N975" s="42" t="s">
        <v>627</v>
      </c>
      <c r="O975" s="7">
        <v>42.775105972069682</v>
      </c>
      <c r="P975" s="7">
        <v>39.166182600609716</v>
      </c>
      <c r="Q975" s="9">
        <v>0.91563028800404522</v>
      </c>
      <c r="R975" s="14"/>
      <c r="X975" s="5"/>
    </row>
    <row r="976" spans="1:24" x14ac:dyDescent="0.25">
      <c r="A976" s="5" t="s">
        <v>336</v>
      </c>
      <c r="B976" s="1" t="s">
        <v>598</v>
      </c>
      <c r="C976" t="s">
        <v>628</v>
      </c>
      <c r="D976" s="5" t="s">
        <v>503</v>
      </c>
      <c r="E976" s="1" t="s">
        <v>360</v>
      </c>
      <c r="K976" t="s">
        <v>600</v>
      </c>
      <c r="L976" t="s">
        <v>27</v>
      </c>
      <c r="M976" s="15" t="s">
        <v>28</v>
      </c>
      <c r="N976" s="42" t="s">
        <v>629</v>
      </c>
      <c r="O976" s="7">
        <v>41.362865766498743</v>
      </c>
      <c r="P976" s="7">
        <v>37.902914836589559</v>
      </c>
      <c r="Q976" s="9">
        <v>0.91635127630079438</v>
      </c>
      <c r="R976" s="14"/>
      <c r="X976" s="5"/>
    </row>
    <row r="977" spans="1:24" x14ac:dyDescent="0.25">
      <c r="A977" s="5" t="s">
        <v>336</v>
      </c>
      <c r="B977" s="1" t="s">
        <v>598</v>
      </c>
      <c r="C977" t="s">
        <v>630</v>
      </c>
      <c r="D977" s="5" t="s">
        <v>503</v>
      </c>
      <c r="E977" s="1" t="s">
        <v>360</v>
      </c>
      <c r="K977" t="s">
        <v>600</v>
      </c>
      <c r="L977" t="s">
        <v>27</v>
      </c>
      <c r="M977" s="15" t="s">
        <v>28</v>
      </c>
      <c r="N977" s="42" t="s">
        <v>631</v>
      </c>
      <c r="O977" s="7">
        <v>41.933639047991115</v>
      </c>
      <c r="P977" s="7">
        <v>38.283762704444399</v>
      </c>
      <c r="Q977" s="9">
        <v>0.91296065816349492</v>
      </c>
      <c r="R977" s="14"/>
      <c r="X977" s="5"/>
    </row>
    <row r="978" spans="1:24" x14ac:dyDescent="0.25">
      <c r="A978" s="5" t="s">
        <v>336</v>
      </c>
      <c r="B978" s="1" t="s">
        <v>598</v>
      </c>
      <c r="C978" t="s">
        <v>632</v>
      </c>
      <c r="D978" s="5" t="s">
        <v>503</v>
      </c>
      <c r="E978" s="1" t="s">
        <v>360</v>
      </c>
      <c r="K978" t="s">
        <v>600</v>
      </c>
      <c r="L978" t="s">
        <v>27</v>
      </c>
      <c r="M978" s="15" t="s">
        <v>28</v>
      </c>
      <c r="N978" s="42" t="s">
        <v>633</v>
      </c>
      <c r="O978" s="7">
        <v>41.868687613254963</v>
      </c>
      <c r="P978" s="7">
        <v>38.414373039675951</v>
      </c>
      <c r="Q978" s="9">
        <v>0.91749646882923952</v>
      </c>
      <c r="R978" s="14"/>
      <c r="X978" s="5"/>
    </row>
    <row r="979" spans="1:24" x14ac:dyDescent="0.25">
      <c r="A979" s="5" t="s">
        <v>336</v>
      </c>
      <c r="B979" s="1" t="s">
        <v>598</v>
      </c>
      <c r="C979" t="s">
        <v>634</v>
      </c>
      <c r="D979" s="5" t="s">
        <v>503</v>
      </c>
      <c r="E979" s="1" t="s">
        <v>360</v>
      </c>
      <c r="K979" t="s">
        <v>600</v>
      </c>
      <c r="L979" t="s">
        <v>27</v>
      </c>
      <c r="M979" s="15" t="s">
        <v>28</v>
      </c>
      <c r="N979" s="42" t="s">
        <v>635</v>
      </c>
      <c r="O979" s="7">
        <v>41.932853506815412</v>
      </c>
      <c r="P979" s="7">
        <v>38.350146741761804</v>
      </c>
      <c r="Q979" s="9">
        <v>0.91456086420469085</v>
      </c>
      <c r="R979" s="14"/>
      <c r="X979" s="5"/>
    </row>
    <row r="980" spans="1:24" x14ac:dyDescent="0.25">
      <c r="A980" s="5" t="s">
        <v>336</v>
      </c>
      <c r="B980" s="1" t="s">
        <v>598</v>
      </c>
      <c r="C980" t="s">
        <v>636</v>
      </c>
      <c r="D980" s="5" t="s">
        <v>503</v>
      </c>
      <c r="E980" s="1" t="s">
        <v>360</v>
      </c>
      <c r="K980" t="s">
        <v>600</v>
      </c>
      <c r="L980" t="s">
        <v>27</v>
      </c>
      <c r="M980" s="15" t="s">
        <v>28</v>
      </c>
      <c r="N980" s="42" t="s">
        <v>637</v>
      </c>
      <c r="O980" s="7">
        <v>42.108865110539199</v>
      </c>
      <c r="P980" s="7">
        <v>38.544573399272473</v>
      </c>
      <c r="Q980" s="9">
        <v>0.91535531290358529</v>
      </c>
      <c r="R980" s="14"/>
      <c r="X980" s="5"/>
    </row>
    <row r="981" spans="1:24" x14ac:dyDescent="0.25">
      <c r="A981" s="5" t="s">
        <v>336</v>
      </c>
      <c r="B981" s="1" t="s">
        <v>598</v>
      </c>
      <c r="C981" t="s">
        <v>638</v>
      </c>
      <c r="D981" s="5" t="s">
        <v>503</v>
      </c>
      <c r="E981" s="1" t="s">
        <v>360</v>
      </c>
      <c r="K981" t="s">
        <v>600</v>
      </c>
      <c r="L981" t="s">
        <v>27</v>
      </c>
      <c r="M981" s="15" t="s">
        <v>28</v>
      </c>
      <c r="N981" s="42" t="s">
        <v>639</v>
      </c>
      <c r="O981" s="7">
        <v>41.51095440557944</v>
      </c>
      <c r="P981" s="7">
        <v>37.955980752313501</v>
      </c>
      <c r="Q981" s="9">
        <v>0.9143605897727054</v>
      </c>
      <c r="R981" s="14"/>
      <c r="X981" s="5"/>
    </row>
    <row r="982" spans="1:24" x14ac:dyDescent="0.25">
      <c r="A982" s="5" t="s">
        <v>336</v>
      </c>
      <c r="B982" s="1" t="s">
        <v>598</v>
      </c>
      <c r="C982" t="s">
        <v>640</v>
      </c>
      <c r="D982" s="5" t="s">
        <v>503</v>
      </c>
      <c r="E982" s="1" t="s">
        <v>360</v>
      </c>
      <c r="K982" t="s">
        <v>600</v>
      </c>
      <c r="L982" t="s">
        <v>27</v>
      </c>
      <c r="M982" s="15" t="s">
        <v>28</v>
      </c>
      <c r="N982" s="42" t="s">
        <v>641</v>
      </c>
      <c r="O982" s="7">
        <v>41.459238453073255</v>
      </c>
      <c r="P982" s="7">
        <v>38.038847306528531</v>
      </c>
      <c r="Q982" s="9">
        <v>0.91749990414280802</v>
      </c>
      <c r="R982" s="14"/>
      <c r="X982" s="5"/>
    </row>
    <row r="983" spans="1:24" x14ac:dyDescent="0.25">
      <c r="A983" s="5" t="s">
        <v>336</v>
      </c>
      <c r="B983" s="1" t="s">
        <v>598</v>
      </c>
      <c r="C983" t="s">
        <v>642</v>
      </c>
      <c r="D983" s="5" t="s">
        <v>503</v>
      </c>
      <c r="E983" s="1" t="s">
        <v>360</v>
      </c>
      <c r="K983" t="s">
        <v>600</v>
      </c>
      <c r="L983" t="s">
        <v>27</v>
      </c>
      <c r="M983" s="15" t="s">
        <v>28</v>
      </c>
      <c r="N983" s="42" t="s">
        <v>643</v>
      </c>
      <c r="O983" s="7">
        <v>43.062510786698901</v>
      </c>
      <c r="P983" s="7">
        <v>39.443568883225701</v>
      </c>
      <c r="Q983" s="9">
        <v>0.91596073156535462</v>
      </c>
      <c r="R983" s="14"/>
      <c r="X983" s="5"/>
    </row>
    <row r="984" spans="1:24" x14ac:dyDescent="0.25">
      <c r="A984" s="5" t="s">
        <v>336</v>
      </c>
      <c r="B984" s="1" t="s">
        <v>598</v>
      </c>
      <c r="C984" t="s">
        <v>644</v>
      </c>
      <c r="D984" s="5" t="s">
        <v>503</v>
      </c>
      <c r="E984" s="1" t="s">
        <v>360</v>
      </c>
      <c r="K984" t="s">
        <v>600</v>
      </c>
      <c r="L984" t="s">
        <v>27</v>
      </c>
      <c r="M984" s="15" t="s">
        <v>28</v>
      </c>
      <c r="N984" s="42" t="s">
        <v>645</v>
      </c>
      <c r="O984" s="7">
        <v>42.679769192124319</v>
      </c>
      <c r="P984" s="7">
        <v>39.035887557187081</v>
      </c>
      <c r="Q984" s="9">
        <v>0.91462274272069777</v>
      </c>
      <c r="R984" s="14"/>
      <c r="X984" s="5"/>
    </row>
    <row r="985" spans="1:24" x14ac:dyDescent="0.25">
      <c r="A985" s="5" t="s">
        <v>336</v>
      </c>
      <c r="B985" s="1" t="s">
        <v>598</v>
      </c>
      <c r="C985" t="s">
        <v>646</v>
      </c>
      <c r="D985" s="5" t="s">
        <v>503</v>
      </c>
      <c r="E985" s="1" t="s">
        <v>360</v>
      </c>
      <c r="K985" t="s">
        <v>600</v>
      </c>
      <c r="L985" t="s">
        <v>27</v>
      </c>
      <c r="M985" s="15" t="s">
        <v>28</v>
      </c>
      <c r="N985" s="42" t="s">
        <v>647</v>
      </c>
      <c r="O985" s="7">
        <v>41.004844303881541</v>
      </c>
      <c r="P985" s="7">
        <v>37.644651563319279</v>
      </c>
      <c r="Q985" s="9">
        <v>0.91805376175409148</v>
      </c>
      <c r="R985" s="14"/>
      <c r="X985" s="5"/>
    </row>
    <row r="986" spans="1:24" x14ac:dyDescent="0.25">
      <c r="A986" s="5" t="s">
        <v>336</v>
      </c>
      <c r="B986" s="1" t="s">
        <v>598</v>
      </c>
      <c r="C986" t="s">
        <v>648</v>
      </c>
      <c r="D986" s="5" t="s">
        <v>503</v>
      </c>
      <c r="E986" s="1" t="s">
        <v>360</v>
      </c>
      <c r="K986" t="s">
        <v>600</v>
      </c>
      <c r="L986" t="s">
        <v>27</v>
      </c>
      <c r="M986" s="15" t="s">
        <v>28</v>
      </c>
      <c r="N986" s="42" t="s">
        <v>649</v>
      </c>
      <c r="O986" s="7">
        <v>41.429452811383825</v>
      </c>
      <c r="P986" s="7">
        <v>38.07659364238728</v>
      </c>
      <c r="Q986" s="9">
        <v>0.91907063836297498</v>
      </c>
      <c r="R986" s="14"/>
      <c r="X986" s="5"/>
    </row>
    <row r="987" spans="1:24" x14ac:dyDescent="0.25">
      <c r="A987" s="5" t="s">
        <v>336</v>
      </c>
      <c r="B987" s="1" t="s">
        <v>598</v>
      </c>
      <c r="C987" t="s">
        <v>650</v>
      </c>
      <c r="D987" s="5" t="s">
        <v>503</v>
      </c>
      <c r="E987" s="1" t="s">
        <v>360</v>
      </c>
      <c r="K987" t="s">
        <v>600</v>
      </c>
      <c r="L987" t="s">
        <v>27</v>
      </c>
      <c r="M987" s="15" t="s">
        <v>28</v>
      </c>
      <c r="N987" s="42" t="s">
        <v>651</v>
      </c>
      <c r="O987" s="7">
        <v>40.786864586055202</v>
      </c>
      <c r="P987" s="7">
        <v>37.279711572363567</v>
      </c>
      <c r="Q987" s="9">
        <v>0.91401268400291036</v>
      </c>
      <c r="R987" s="14"/>
      <c r="X987" s="5"/>
    </row>
    <row r="988" spans="1:24" x14ac:dyDescent="0.25">
      <c r="A988" s="5" t="s">
        <v>336</v>
      </c>
      <c r="B988" s="1" t="s">
        <v>598</v>
      </c>
      <c r="C988" t="s">
        <v>652</v>
      </c>
      <c r="D988" s="5" t="s">
        <v>503</v>
      </c>
      <c r="E988" s="1" t="s">
        <v>360</v>
      </c>
      <c r="K988" t="s">
        <v>600</v>
      </c>
      <c r="L988" t="s">
        <v>27</v>
      </c>
      <c r="M988" s="15" t="s">
        <v>28</v>
      </c>
      <c r="N988" s="42" t="s">
        <v>653</v>
      </c>
      <c r="O988" s="7">
        <v>42.127494576335643</v>
      </c>
      <c r="P988" s="7">
        <v>38.548891442425152</v>
      </c>
      <c r="Q988" s="9">
        <v>0.91505302724741888</v>
      </c>
      <c r="R988" s="14"/>
      <c r="X988" s="5"/>
    </row>
    <row r="989" spans="1:24" x14ac:dyDescent="0.25">
      <c r="A989" s="5" t="s">
        <v>336</v>
      </c>
      <c r="B989" s="1" t="s">
        <v>598</v>
      </c>
      <c r="C989" t="s">
        <v>654</v>
      </c>
      <c r="D989" s="5" t="s">
        <v>503</v>
      </c>
      <c r="E989" s="1" t="s">
        <v>360</v>
      </c>
      <c r="K989" t="s">
        <v>600</v>
      </c>
      <c r="L989" t="s">
        <v>27</v>
      </c>
      <c r="M989" s="15" t="s">
        <v>28</v>
      </c>
      <c r="N989" s="42" t="s">
        <v>655</v>
      </c>
      <c r="O989" s="7">
        <v>41.957120979129435</v>
      </c>
      <c r="P989" s="7">
        <v>38.688008708439945</v>
      </c>
      <c r="Q989" s="9">
        <v>0.92208444730238681</v>
      </c>
      <c r="R989" s="14"/>
      <c r="X989" s="5"/>
    </row>
    <row r="990" spans="1:24" x14ac:dyDescent="0.25">
      <c r="A990" s="5" t="s">
        <v>336</v>
      </c>
      <c r="B990" s="1" t="s">
        <v>598</v>
      </c>
      <c r="C990" t="s">
        <v>656</v>
      </c>
      <c r="D990" s="5" t="s">
        <v>503</v>
      </c>
      <c r="E990" s="1" t="s">
        <v>360</v>
      </c>
      <c r="K990" t="s">
        <v>600</v>
      </c>
      <c r="L990" t="s">
        <v>27</v>
      </c>
      <c r="M990" s="15" t="s">
        <v>28</v>
      </c>
      <c r="N990" s="42" t="s">
        <v>657</v>
      </c>
      <c r="O990" s="7">
        <v>44.02838664363999</v>
      </c>
      <c r="P990" s="7">
        <v>40.973485590783184</v>
      </c>
      <c r="Q990" s="9">
        <v>0.93061519429310968</v>
      </c>
      <c r="R990" s="14"/>
      <c r="X990" s="5"/>
    </row>
    <row r="991" spans="1:24" x14ac:dyDescent="0.25">
      <c r="A991" s="5" t="s">
        <v>336</v>
      </c>
      <c r="B991" s="1" t="s">
        <v>598</v>
      </c>
      <c r="C991" t="s">
        <v>658</v>
      </c>
      <c r="D991" s="5" t="s">
        <v>503</v>
      </c>
      <c r="E991" s="1" t="s">
        <v>360</v>
      </c>
      <c r="K991" t="s">
        <v>600</v>
      </c>
      <c r="L991" t="s">
        <v>27</v>
      </c>
      <c r="M991" s="15" t="s">
        <v>28</v>
      </c>
      <c r="N991" s="42" t="s">
        <v>659</v>
      </c>
      <c r="O991" s="7">
        <v>41.013041349625368</v>
      </c>
      <c r="P991" s="7">
        <v>37.882878534558799</v>
      </c>
      <c r="Q991" s="9">
        <v>0.92367884184977267</v>
      </c>
      <c r="R991" s="14"/>
      <c r="X991" s="5"/>
    </row>
    <row r="992" spans="1:24" x14ac:dyDescent="0.25">
      <c r="A992" s="5" t="s">
        <v>336</v>
      </c>
      <c r="B992" s="1" t="s">
        <v>598</v>
      </c>
      <c r="C992" t="s">
        <v>660</v>
      </c>
      <c r="D992" s="5" t="s">
        <v>503</v>
      </c>
      <c r="E992" s="1" t="s">
        <v>360</v>
      </c>
      <c r="K992" t="s">
        <v>600</v>
      </c>
      <c r="L992" t="s">
        <v>27</v>
      </c>
      <c r="M992" s="15" t="s">
        <v>28</v>
      </c>
      <c r="N992" s="42" t="s">
        <v>661</v>
      </c>
      <c r="O992" s="7">
        <v>42.76234760219775</v>
      </c>
      <c r="P992" s="7">
        <v>39.706010675794857</v>
      </c>
      <c r="Q992" s="9">
        <v>0.92852738219999376</v>
      </c>
      <c r="R992" s="14"/>
      <c r="X992" s="5"/>
    </row>
    <row r="993" spans="1:24" x14ac:dyDescent="0.25">
      <c r="A993" s="5" t="s">
        <v>336</v>
      </c>
      <c r="B993" s="1" t="s">
        <v>598</v>
      </c>
      <c r="C993" t="s">
        <v>662</v>
      </c>
      <c r="D993" s="5" t="s">
        <v>503</v>
      </c>
      <c r="E993" s="1" t="s">
        <v>360</v>
      </c>
      <c r="K993" t="s">
        <v>600</v>
      </c>
      <c r="L993" t="s">
        <v>27</v>
      </c>
      <c r="M993" s="15" t="s">
        <v>28</v>
      </c>
      <c r="N993" s="42" t="s">
        <v>663</v>
      </c>
      <c r="O993" s="7">
        <v>41.140113489574127</v>
      </c>
      <c r="P993" s="7">
        <v>38.214162179315124</v>
      </c>
      <c r="Q993" s="9">
        <v>0.92887838505840514</v>
      </c>
      <c r="R993" s="14"/>
      <c r="X993" s="5"/>
    </row>
    <row r="994" spans="1:24" x14ac:dyDescent="0.25">
      <c r="A994" s="5" t="s">
        <v>336</v>
      </c>
      <c r="B994" s="1" t="s">
        <v>598</v>
      </c>
      <c r="C994" t="s">
        <v>664</v>
      </c>
      <c r="D994" s="5" t="s">
        <v>503</v>
      </c>
      <c r="E994" s="1" t="s">
        <v>360</v>
      </c>
      <c r="K994" t="s">
        <v>600</v>
      </c>
      <c r="L994" t="s">
        <v>27</v>
      </c>
      <c r="M994" s="15" t="s">
        <v>28</v>
      </c>
      <c r="N994" s="42" t="s">
        <v>665</v>
      </c>
      <c r="O994" s="7">
        <v>41.020882314233255</v>
      </c>
      <c r="P994" s="7">
        <v>38.010883388902556</v>
      </c>
      <c r="Q994" s="9">
        <v>0.92662276490609996</v>
      </c>
      <c r="R994" s="14"/>
      <c r="X994" s="5"/>
    </row>
    <row r="995" spans="1:24" x14ac:dyDescent="0.25">
      <c r="A995" s="5" t="s">
        <v>336</v>
      </c>
      <c r="B995" s="1" t="s">
        <v>598</v>
      </c>
      <c r="C995" t="s">
        <v>666</v>
      </c>
      <c r="D995" s="5" t="s">
        <v>503</v>
      </c>
      <c r="E995" s="1" t="s">
        <v>360</v>
      </c>
      <c r="K995" t="s">
        <v>600</v>
      </c>
      <c r="L995" t="s">
        <v>27</v>
      </c>
      <c r="M995" s="15" t="s">
        <v>28</v>
      </c>
      <c r="N995" s="42" t="s">
        <v>667</v>
      </c>
      <c r="O995" s="7">
        <v>42.662117844429815</v>
      </c>
      <c r="P995" s="7">
        <v>39.333627406807317</v>
      </c>
      <c r="Q995" s="9">
        <v>0.92198018744029409</v>
      </c>
      <c r="R995" s="14"/>
      <c r="X995" s="5"/>
    </row>
    <row r="996" spans="1:24" x14ac:dyDescent="0.25">
      <c r="A996" s="5" t="s">
        <v>336</v>
      </c>
      <c r="B996" s="1" t="s">
        <v>598</v>
      </c>
      <c r="C996" t="s">
        <v>668</v>
      </c>
      <c r="D996" s="5" t="s">
        <v>503</v>
      </c>
      <c r="E996" s="1" t="s">
        <v>360</v>
      </c>
      <c r="K996" t="s">
        <v>600</v>
      </c>
      <c r="L996" t="s">
        <v>27</v>
      </c>
      <c r="M996" s="15" t="s">
        <v>28</v>
      </c>
      <c r="N996" s="42" t="s">
        <v>669</v>
      </c>
      <c r="O996" s="7">
        <v>41.925355645325709</v>
      </c>
      <c r="P996" s="7">
        <v>38.787769450797285</v>
      </c>
      <c r="Q996" s="9">
        <v>0.92516256221959481</v>
      </c>
      <c r="R996" s="14"/>
      <c r="X996" s="5"/>
    </row>
    <row r="997" spans="1:24" x14ac:dyDescent="0.25">
      <c r="A997" s="5" t="s">
        <v>336</v>
      </c>
      <c r="B997" s="1" t="s">
        <v>598</v>
      </c>
      <c r="C997" t="s">
        <v>670</v>
      </c>
      <c r="D997" s="5" t="s">
        <v>503</v>
      </c>
      <c r="E997" s="1" t="s">
        <v>360</v>
      </c>
      <c r="K997" t="s">
        <v>600</v>
      </c>
      <c r="L997" t="s">
        <v>27</v>
      </c>
      <c r="M997" s="15" t="s">
        <v>28</v>
      </c>
      <c r="N997" s="42" t="s">
        <v>671</v>
      </c>
      <c r="O997" s="7">
        <v>41.151184411864406</v>
      </c>
      <c r="P997" s="7">
        <v>37.932057454901994</v>
      </c>
      <c r="Q997" s="9">
        <v>0.9217731639326936</v>
      </c>
      <c r="R997" s="14"/>
      <c r="X997" s="5"/>
    </row>
    <row r="998" spans="1:24" x14ac:dyDescent="0.25">
      <c r="A998" s="5" t="s">
        <v>336</v>
      </c>
      <c r="B998" s="1" t="s">
        <v>598</v>
      </c>
      <c r="C998" t="s">
        <v>672</v>
      </c>
      <c r="D998" s="5" t="s">
        <v>503</v>
      </c>
      <c r="E998" s="1" t="s">
        <v>360</v>
      </c>
      <c r="K998" t="s">
        <v>600</v>
      </c>
      <c r="L998" t="s">
        <v>27</v>
      </c>
      <c r="M998" s="15" t="s">
        <v>28</v>
      </c>
      <c r="N998" s="42" t="s">
        <v>673</v>
      </c>
      <c r="O998" s="7">
        <v>41.489139569164436</v>
      </c>
      <c r="P998" s="7">
        <v>38.32744885669522</v>
      </c>
      <c r="Q998" s="9">
        <v>0.9237947389292438</v>
      </c>
      <c r="R998" s="14"/>
      <c r="X998" s="5"/>
    </row>
    <row r="999" spans="1:24" x14ac:dyDescent="0.25">
      <c r="A999" s="5" t="s">
        <v>336</v>
      </c>
      <c r="B999" s="1" t="s">
        <v>598</v>
      </c>
      <c r="C999" t="s">
        <v>674</v>
      </c>
      <c r="D999" s="5" t="s">
        <v>503</v>
      </c>
      <c r="E999" s="1" t="s">
        <v>360</v>
      </c>
      <c r="K999" t="s">
        <v>600</v>
      </c>
      <c r="L999" t="s">
        <v>27</v>
      </c>
      <c r="M999" s="15" t="s">
        <v>28</v>
      </c>
      <c r="N999" s="42" t="s">
        <v>675</v>
      </c>
      <c r="O999" s="7">
        <v>42.502807674497809</v>
      </c>
      <c r="P999" s="7">
        <v>39.423388770052384</v>
      </c>
      <c r="Q999" s="9">
        <v>0.9275478710011642</v>
      </c>
      <c r="R999" s="14"/>
      <c r="X999" s="5"/>
    </row>
    <row r="1000" spans="1:24" x14ac:dyDescent="0.25">
      <c r="A1000" s="5" t="s">
        <v>336</v>
      </c>
      <c r="B1000" s="1" t="s">
        <v>598</v>
      </c>
      <c r="C1000" t="s">
        <v>676</v>
      </c>
      <c r="D1000" s="5" t="s">
        <v>503</v>
      </c>
      <c r="E1000" s="1" t="s">
        <v>360</v>
      </c>
      <c r="K1000" t="s">
        <v>600</v>
      </c>
      <c r="L1000" t="s">
        <v>27</v>
      </c>
      <c r="M1000" s="15" t="s">
        <v>28</v>
      </c>
      <c r="N1000" s="42" t="s">
        <v>677</v>
      </c>
      <c r="O1000" s="7">
        <v>42.12426990004986</v>
      </c>
      <c r="P1000" s="7">
        <v>38.981632021117484</v>
      </c>
      <c r="Q1000" s="9">
        <v>0.92539602736405746</v>
      </c>
      <c r="R1000" s="14"/>
      <c r="X1000" s="5"/>
    </row>
    <row r="1001" spans="1:24" x14ac:dyDescent="0.25">
      <c r="A1001" s="18" t="s">
        <v>336</v>
      </c>
      <c r="B1001" s="19" t="s">
        <v>598</v>
      </c>
      <c r="C1001" s="16" t="s">
        <v>678</v>
      </c>
      <c r="D1001" s="18" t="s">
        <v>503</v>
      </c>
      <c r="E1001" s="19" t="s">
        <v>360</v>
      </c>
      <c r="F1001" s="16"/>
      <c r="G1001" s="16"/>
      <c r="H1001" s="16"/>
      <c r="I1001" s="16"/>
      <c r="J1001" s="18"/>
      <c r="K1001" s="16" t="s">
        <v>600</v>
      </c>
      <c r="L1001" s="16" t="s">
        <v>27</v>
      </c>
      <c r="M1001" s="21" t="s">
        <v>28</v>
      </c>
      <c r="N1001" s="43" t="s">
        <v>679</v>
      </c>
      <c r="O1001" s="17">
        <v>42.361066841081382</v>
      </c>
      <c r="P1001" s="17">
        <v>38.797437130776956</v>
      </c>
      <c r="Q1001" s="22">
        <v>0.9158748828570944</v>
      </c>
      <c r="R1001" s="23"/>
      <c r="S1001" s="18"/>
      <c r="T1001" s="16"/>
      <c r="U1001" s="16"/>
      <c r="V1001" s="16"/>
      <c r="W1001" s="16"/>
      <c r="X1001" s="18"/>
    </row>
    <row r="1002" spans="1:24" x14ac:dyDescent="0.25">
      <c r="A1002" s="5" t="s">
        <v>680</v>
      </c>
      <c r="B1002" s="1" t="s">
        <v>528</v>
      </c>
      <c r="C1002" t="s">
        <v>681</v>
      </c>
      <c r="D1002" s="11" t="s">
        <v>682</v>
      </c>
      <c r="E1002" s="1" t="s">
        <v>360</v>
      </c>
      <c r="K1002" t="s">
        <v>415</v>
      </c>
      <c r="L1002" t="s">
        <v>27</v>
      </c>
      <c r="M1002" s="15" t="s">
        <v>28</v>
      </c>
      <c r="N1002" s="42" t="s">
        <v>683</v>
      </c>
      <c r="O1002" s="7">
        <v>65.7</v>
      </c>
      <c r="P1002" s="7">
        <v>54.7</v>
      </c>
      <c r="Q1002" s="9">
        <v>0.83257229832572299</v>
      </c>
      <c r="R1002" s="14">
        <v>2.0730000000000001E-13</v>
      </c>
      <c r="X1002" s="5"/>
    </row>
    <row r="1003" spans="1:24" x14ac:dyDescent="0.25">
      <c r="A1003" s="5" t="s">
        <v>680</v>
      </c>
      <c r="B1003" s="1" t="s">
        <v>528</v>
      </c>
      <c r="C1003" t="s">
        <v>681</v>
      </c>
      <c r="D1003" s="11" t="s">
        <v>682</v>
      </c>
      <c r="E1003" s="1" t="s">
        <v>360</v>
      </c>
      <c r="K1003" t="s">
        <v>415</v>
      </c>
      <c r="L1003" t="s">
        <v>27</v>
      </c>
      <c r="M1003" s="15" t="s">
        <v>28</v>
      </c>
      <c r="N1003" s="42" t="s">
        <v>684</v>
      </c>
      <c r="O1003" s="7">
        <v>68.599999999999994</v>
      </c>
      <c r="P1003" s="7">
        <v>53.6</v>
      </c>
      <c r="Q1003" s="9">
        <v>0.78134110787172018</v>
      </c>
      <c r="R1003" s="14">
        <v>4.2539999999999998E-13</v>
      </c>
      <c r="X1003" s="5"/>
    </row>
    <row r="1004" spans="1:24" x14ac:dyDescent="0.25">
      <c r="A1004" s="5" t="s">
        <v>680</v>
      </c>
      <c r="B1004" s="1" t="s">
        <v>528</v>
      </c>
      <c r="C1004" t="s">
        <v>681</v>
      </c>
      <c r="D1004" s="11" t="s">
        <v>682</v>
      </c>
      <c r="E1004" s="1" t="s">
        <v>360</v>
      </c>
      <c r="K1004" t="s">
        <v>415</v>
      </c>
      <c r="L1004" t="s">
        <v>27</v>
      </c>
      <c r="M1004" s="15" t="s">
        <v>28</v>
      </c>
      <c r="N1004" s="42" t="s">
        <v>685</v>
      </c>
      <c r="O1004" s="7">
        <v>67.400000000000006</v>
      </c>
      <c r="P1004" s="7">
        <v>57.4</v>
      </c>
      <c r="Q1004" s="9">
        <v>0.85163204747774468</v>
      </c>
      <c r="R1004" s="14">
        <v>1.4410000000000001E-13</v>
      </c>
      <c r="X1004" s="5"/>
    </row>
    <row r="1005" spans="1:24" x14ac:dyDescent="0.25">
      <c r="A1005" s="5" t="s">
        <v>680</v>
      </c>
      <c r="B1005" s="1" t="s">
        <v>528</v>
      </c>
      <c r="C1005" t="s">
        <v>681</v>
      </c>
      <c r="D1005" s="11" t="s">
        <v>682</v>
      </c>
      <c r="E1005" s="1" t="s">
        <v>360</v>
      </c>
      <c r="K1005" t="s">
        <v>415</v>
      </c>
      <c r="L1005" t="s">
        <v>27</v>
      </c>
      <c r="M1005" s="15" t="s">
        <v>28</v>
      </c>
      <c r="N1005" s="42" t="s">
        <v>686</v>
      </c>
      <c r="O1005" s="7">
        <v>66.599999999999994</v>
      </c>
      <c r="P1005" s="7">
        <v>57.4</v>
      </c>
      <c r="Q1005" s="9">
        <v>0.86186186186186187</v>
      </c>
      <c r="R1005" s="14">
        <v>1.1813E-12</v>
      </c>
      <c r="X1005" s="5"/>
    </row>
    <row r="1006" spans="1:24" x14ac:dyDescent="0.25">
      <c r="A1006" s="5" t="s">
        <v>680</v>
      </c>
      <c r="B1006" s="1" t="s">
        <v>528</v>
      </c>
      <c r="C1006" t="s">
        <v>681</v>
      </c>
      <c r="D1006" s="11" t="s">
        <v>682</v>
      </c>
      <c r="E1006" s="1" t="s">
        <v>360</v>
      </c>
      <c r="K1006" t="s">
        <v>415</v>
      </c>
      <c r="L1006" t="s">
        <v>27</v>
      </c>
      <c r="M1006" s="15" t="s">
        <v>28</v>
      </c>
      <c r="N1006" s="42" t="s">
        <v>687</v>
      </c>
      <c r="O1006" s="7">
        <v>66.400000000000006</v>
      </c>
      <c r="P1006" s="7">
        <v>57.8</v>
      </c>
      <c r="Q1006" s="9">
        <v>0.87048192771084321</v>
      </c>
      <c r="R1006" s="14">
        <v>2.0538E-12</v>
      </c>
      <c r="X1006" s="5"/>
    </row>
    <row r="1007" spans="1:24" x14ac:dyDescent="0.25">
      <c r="A1007" s="5" t="s">
        <v>680</v>
      </c>
      <c r="B1007" s="1" t="s">
        <v>528</v>
      </c>
      <c r="C1007" t="s">
        <v>681</v>
      </c>
      <c r="D1007" s="11" t="s">
        <v>682</v>
      </c>
      <c r="E1007" s="1" t="s">
        <v>360</v>
      </c>
      <c r="K1007" t="s">
        <v>415</v>
      </c>
      <c r="L1007" t="s">
        <v>27</v>
      </c>
      <c r="M1007" s="15" t="s">
        <v>28</v>
      </c>
      <c r="N1007" s="42" t="s">
        <v>688</v>
      </c>
      <c r="O1007" s="7">
        <v>68.2</v>
      </c>
      <c r="P1007" s="7">
        <v>58.5</v>
      </c>
      <c r="Q1007" s="9">
        <v>0.85777126099706746</v>
      </c>
      <c r="R1007" s="14"/>
      <c r="X1007" s="5"/>
    </row>
    <row r="1008" spans="1:24" x14ac:dyDescent="0.25">
      <c r="A1008" s="5" t="s">
        <v>680</v>
      </c>
      <c r="B1008" s="1" t="s">
        <v>528</v>
      </c>
      <c r="C1008" t="s">
        <v>681</v>
      </c>
      <c r="D1008" s="11" t="s">
        <v>682</v>
      </c>
      <c r="E1008" s="1" t="s">
        <v>360</v>
      </c>
      <c r="K1008" t="s">
        <v>415</v>
      </c>
      <c r="L1008" t="s">
        <v>27</v>
      </c>
      <c r="M1008" s="15" t="s">
        <v>28</v>
      </c>
      <c r="N1008" s="42" t="s">
        <v>689</v>
      </c>
      <c r="O1008" s="7">
        <v>69.7</v>
      </c>
      <c r="P1008" s="7">
        <v>61.7</v>
      </c>
      <c r="Q1008" s="9">
        <v>0.88522238163558109</v>
      </c>
      <c r="R1008" s="14">
        <v>7.6605000000000003E-12</v>
      </c>
      <c r="X1008" s="5"/>
    </row>
    <row r="1009" spans="1:24" x14ac:dyDescent="0.25">
      <c r="A1009" s="5" t="s">
        <v>680</v>
      </c>
      <c r="B1009" s="1" t="s">
        <v>528</v>
      </c>
      <c r="C1009" t="s">
        <v>690</v>
      </c>
      <c r="D1009" s="11" t="s">
        <v>682</v>
      </c>
      <c r="E1009" s="1" t="s">
        <v>360</v>
      </c>
      <c r="K1009" t="s">
        <v>691</v>
      </c>
      <c r="L1009" t="s">
        <v>27</v>
      </c>
      <c r="M1009" s="15" t="s">
        <v>28</v>
      </c>
      <c r="N1009" s="42" t="s">
        <v>692</v>
      </c>
      <c r="O1009" s="7">
        <v>38.799999999999997</v>
      </c>
      <c r="P1009" s="7">
        <v>36.299999999999997</v>
      </c>
      <c r="Q1009" s="9">
        <v>0.93556701030927836</v>
      </c>
      <c r="R1009" s="14">
        <v>1.5435E-12</v>
      </c>
      <c r="X1009" s="5"/>
    </row>
    <row r="1010" spans="1:24" x14ac:dyDescent="0.25">
      <c r="A1010" s="5" t="s">
        <v>680</v>
      </c>
      <c r="B1010" s="1" t="s">
        <v>528</v>
      </c>
      <c r="C1010" t="s">
        <v>690</v>
      </c>
      <c r="D1010" s="11" t="s">
        <v>682</v>
      </c>
      <c r="E1010" s="1" t="s">
        <v>360</v>
      </c>
      <c r="K1010" t="s">
        <v>691</v>
      </c>
      <c r="L1010" t="s">
        <v>27</v>
      </c>
      <c r="M1010" s="15" t="s">
        <v>28</v>
      </c>
      <c r="N1010" s="42" t="s">
        <v>693</v>
      </c>
      <c r="O1010" s="7">
        <v>29.6</v>
      </c>
      <c r="P1010" s="7">
        <v>28</v>
      </c>
      <c r="Q1010" s="9">
        <v>0.94594594594594594</v>
      </c>
      <c r="R1010" s="14">
        <v>1.0294E-12</v>
      </c>
      <c r="X1010" s="5"/>
    </row>
    <row r="1011" spans="1:24" x14ac:dyDescent="0.25">
      <c r="A1011" s="18" t="s">
        <v>680</v>
      </c>
      <c r="B1011" s="19" t="s">
        <v>528</v>
      </c>
      <c r="C1011" s="16" t="s">
        <v>690</v>
      </c>
      <c r="D1011" s="20" t="s">
        <v>682</v>
      </c>
      <c r="E1011" s="19" t="s">
        <v>360</v>
      </c>
      <c r="F1011" s="16"/>
      <c r="G1011" s="16"/>
      <c r="H1011" s="16"/>
      <c r="I1011" s="16"/>
      <c r="J1011" s="18"/>
      <c r="K1011" s="16" t="s">
        <v>691</v>
      </c>
      <c r="L1011" s="16" t="s">
        <v>27</v>
      </c>
      <c r="M1011" s="21" t="s">
        <v>28</v>
      </c>
      <c r="N1011" s="43" t="s">
        <v>694</v>
      </c>
      <c r="O1011" s="17">
        <v>38.1</v>
      </c>
      <c r="P1011" s="17">
        <v>35.200000000000003</v>
      </c>
      <c r="Q1011" s="22">
        <v>0.92388451443569553</v>
      </c>
      <c r="R1011" s="23">
        <v>5.6896000000000003E-12</v>
      </c>
      <c r="S1011" s="18"/>
      <c r="T1011" s="16"/>
      <c r="U1011" s="16"/>
      <c r="V1011" s="16"/>
      <c r="W1011" s="16"/>
      <c r="X1011" s="18"/>
    </row>
    <row r="1012" spans="1:24" x14ac:dyDescent="0.25">
      <c r="A1012" s="5" t="s">
        <v>441</v>
      </c>
      <c r="B1012" s="1" t="s">
        <v>695</v>
      </c>
      <c r="C1012" t="s">
        <v>696</v>
      </c>
      <c r="D1012" s="11" t="s">
        <v>442</v>
      </c>
      <c r="E1012" s="1" t="s">
        <v>360</v>
      </c>
      <c r="K1012" t="s">
        <v>415</v>
      </c>
      <c r="L1012" t="s">
        <v>27</v>
      </c>
      <c r="M1012" s="15" t="s">
        <v>28</v>
      </c>
      <c r="N1012" s="42" t="s">
        <v>697</v>
      </c>
      <c r="O1012" s="7">
        <v>72.400000000000006</v>
      </c>
      <c r="P1012" s="7">
        <v>70.3</v>
      </c>
      <c r="Q1012" s="9">
        <v>0.97099447513812143</v>
      </c>
      <c r="R1012" s="14"/>
      <c r="X1012" s="5"/>
    </row>
    <row r="1013" spans="1:24" x14ac:dyDescent="0.25">
      <c r="A1013" s="5" t="s">
        <v>441</v>
      </c>
      <c r="B1013" s="1" t="s">
        <v>695</v>
      </c>
      <c r="C1013" t="s">
        <v>696</v>
      </c>
      <c r="D1013" s="11" t="s">
        <v>442</v>
      </c>
      <c r="E1013" s="1" t="s">
        <v>360</v>
      </c>
      <c r="K1013" t="s">
        <v>415</v>
      </c>
      <c r="L1013" t="s">
        <v>27</v>
      </c>
      <c r="M1013" s="15" t="s">
        <v>28</v>
      </c>
      <c r="N1013" s="42" t="s">
        <v>698</v>
      </c>
      <c r="O1013" s="7">
        <v>66.8</v>
      </c>
      <c r="P1013" s="7">
        <v>63.5</v>
      </c>
      <c r="Q1013" s="9">
        <v>0.95059880239520966</v>
      </c>
      <c r="R1013" s="14"/>
      <c r="X1013" s="5"/>
    </row>
    <row r="1014" spans="1:24" x14ac:dyDescent="0.25">
      <c r="A1014" s="5" t="s">
        <v>441</v>
      </c>
      <c r="B1014" s="1" t="s">
        <v>695</v>
      </c>
      <c r="C1014" t="s">
        <v>696</v>
      </c>
      <c r="D1014" s="11" t="s">
        <v>442</v>
      </c>
      <c r="E1014" s="1" t="s">
        <v>360</v>
      </c>
      <c r="K1014" t="s">
        <v>415</v>
      </c>
      <c r="L1014" t="s">
        <v>27</v>
      </c>
      <c r="M1014" s="15" t="s">
        <v>28</v>
      </c>
      <c r="N1014" s="42" t="s">
        <v>699</v>
      </c>
      <c r="O1014" s="7">
        <v>65.7</v>
      </c>
      <c r="P1014" s="7">
        <v>62</v>
      </c>
      <c r="Q1014" s="9">
        <v>0.94368340943683404</v>
      </c>
      <c r="R1014" s="14"/>
      <c r="X1014" s="5"/>
    </row>
    <row r="1015" spans="1:24" x14ac:dyDescent="0.25">
      <c r="A1015" s="5" t="s">
        <v>441</v>
      </c>
      <c r="B1015" s="1" t="s">
        <v>695</v>
      </c>
      <c r="C1015" t="s">
        <v>696</v>
      </c>
      <c r="D1015" s="11" t="s">
        <v>442</v>
      </c>
      <c r="E1015" s="1" t="s">
        <v>360</v>
      </c>
      <c r="K1015" t="s">
        <v>415</v>
      </c>
      <c r="L1015" t="s">
        <v>27</v>
      </c>
      <c r="M1015" s="15" t="s">
        <v>28</v>
      </c>
      <c r="N1015" s="42" t="s">
        <v>700</v>
      </c>
      <c r="O1015" s="7">
        <v>64.099999999999994</v>
      </c>
      <c r="P1015" s="7">
        <v>60.7</v>
      </c>
      <c r="Q1015" s="9">
        <v>0.94695787831513278</v>
      </c>
      <c r="R1015" s="14"/>
      <c r="X1015" s="5"/>
    </row>
    <row r="1016" spans="1:24" x14ac:dyDescent="0.25">
      <c r="A1016" s="5" t="s">
        <v>441</v>
      </c>
      <c r="B1016" s="1" t="s">
        <v>695</v>
      </c>
      <c r="C1016" t="s">
        <v>696</v>
      </c>
      <c r="D1016" s="11" t="s">
        <v>442</v>
      </c>
      <c r="E1016" s="1" t="s">
        <v>360</v>
      </c>
      <c r="K1016" t="s">
        <v>415</v>
      </c>
      <c r="L1016" t="s">
        <v>27</v>
      </c>
      <c r="M1016" s="15" t="s">
        <v>28</v>
      </c>
      <c r="N1016" s="42" t="s">
        <v>701</v>
      </c>
      <c r="O1016" s="7">
        <v>64.7</v>
      </c>
      <c r="P1016" s="7">
        <v>60.7</v>
      </c>
      <c r="Q1016" s="9">
        <v>0.9381761978361669</v>
      </c>
      <c r="R1016" s="14"/>
      <c r="X1016" s="5"/>
    </row>
    <row r="1017" spans="1:24" x14ac:dyDescent="0.25">
      <c r="A1017" s="5" t="s">
        <v>441</v>
      </c>
      <c r="B1017" s="1" t="s">
        <v>695</v>
      </c>
      <c r="C1017" t="s">
        <v>696</v>
      </c>
      <c r="D1017" s="11" t="s">
        <v>442</v>
      </c>
      <c r="E1017" s="1" t="s">
        <v>360</v>
      </c>
      <c r="K1017" t="s">
        <v>415</v>
      </c>
      <c r="L1017" t="s">
        <v>27</v>
      </c>
      <c r="M1017" s="15" t="s">
        <v>28</v>
      </c>
      <c r="N1017" s="42" t="s">
        <v>702</v>
      </c>
      <c r="O1017" s="7">
        <v>67.400000000000006</v>
      </c>
      <c r="P1017" s="7">
        <v>63.2</v>
      </c>
      <c r="Q1017" s="9">
        <v>0.93768545994065278</v>
      </c>
      <c r="R1017" s="14"/>
      <c r="X1017" s="5"/>
    </row>
    <row r="1018" spans="1:24" x14ac:dyDescent="0.25">
      <c r="A1018" s="5" t="s">
        <v>441</v>
      </c>
      <c r="B1018" s="1" t="s">
        <v>695</v>
      </c>
      <c r="C1018" t="s">
        <v>696</v>
      </c>
      <c r="D1018" s="11" t="s">
        <v>442</v>
      </c>
      <c r="E1018" s="1" t="s">
        <v>360</v>
      </c>
      <c r="K1018" t="s">
        <v>415</v>
      </c>
      <c r="L1018" t="s">
        <v>27</v>
      </c>
      <c r="M1018" s="15" t="s">
        <v>28</v>
      </c>
      <c r="N1018" s="42" t="s">
        <v>703</v>
      </c>
      <c r="O1018" s="7">
        <v>68.099999999999994</v>
      </c>
      <c r="P1018" s="7">
        <v>63.5</v>
      </c>
      <c r="Q1018" s="9">
        <v>0.9324522760646109</v>
      </c>
      <c r="R1018" s="14"/>
      <c r="X1018" s="5"/>
    </row>
    <row r="1019" spans="1:24" x14ac:dyDescent="0.25">
      <c r="A1019" s="5" t="s">
        <v>441</v>
      </c>
      <c r="B1019" s="1" t="s">
        <v>695</v>
      </c>
      <c r="C1019" t="s">
        <v>696</v>
      </c>
      <c r="D1019" s="11" t="s">
        <v>442</v>
      </c>
      <c r="E1019" s="1" t="s">
        <v>360</v>
      </c>
      <c r="K1019" t="s">
        <v>415</v>
      </c>
      <c r="L1019" t="s">
        <v>27</v>
      </c>
      <c r="M1019" s="15" t="s">
        <v>28</v>
      </c>
      <c r="N1019" s="42" t="s">
        <v>704</v>
      </c>
      <c r="O1019" s="7">
        <v>68.8</v>
      </c>
      <c r="P1019" s="7">
        <v>64.3</v>
      </c>
      <c r="Q1019" s="9">
        <v>0.93459302325581395</v>
      </c>
      <c r="R1019" s="14"/>
      <c r="X1019" s="5"/>
    </row>
    <row r="1020" spans="1:24" x14ac:dyDescent="0.25">
      <c r="A1020" s="5" t="s">
        <v>441</v>
      </c>
      <c r="B1020" s="1" t="s">
        <v>695</v>
      </c>
      <c r="C1020" t="s">
        <v>696</v>
      </c>
      <c r="D1020" s="11" t="s">
        <v>442</v>
      </c>
      <c r="E1020" s="1" t="s">
        <v>360</v>
      </c>
      <c r="K1020" t="s">
        <v>415</v>
      </c>
      <c r="L1020" t="s">
        <v>27</v>
      </c>
      <c r="M1020" s="15" t="s">
        <v>28</v>
      </c>
      <c r="N1020" s="42" t="s">
        <v>705</v>
      </c>
      <c r="O1020" s="7">
        <v>70.900000000000006</v>
      </c>
      <c r="P1020" s="7">
        <v>66.5</v>
      </c>
      <c r="Q1020" s="9">
        <v>0.93794076163610707</v>
      </c>
      <c r="R1020" s="14"/>
      <c r="X1020" s="5"/>
    </row>
    <row r="1021" spans="1:24" x14ac:dyDescent="0.25">
      <c r="A1021" s="5" t="s">
        <v>441</v>
      </c>
      <c r="B1021" s="1" t="s">
        <v>695</v>
      </c>
      <c r="C1021" t="s">
        <v>696</v>
      </c>
      <c r="D1021" s="11" t="s">
        <v>442</v>
      </c>
      <c r="E1021" s="1" t="s">
        <v>360</v>
      </c>
      <c r="K1021" t="s">
        <v>415</v>
      </c>
      <c r="L1021" t="s">
        <v>27</v>
      </c>
      <c r="M1021" s="15" t="s">
        <v>28</v>
      </c>
      <c r="N1021" s="42" t="s">
        <v>706</v>
      </c>
      <c r="O1021" s="7">
        <v>66.400000000000006</v>
      </c>
      <c r="P1021" s="7">
        <v>64.3</v>
      </c>
      <c r="Q1021" s="9">
        <v>0.96837349397590344</v>
      </c>
      <c r="R1021" s="14"/>
      <c r="X1021" s="5"/>
    </row>
    <row r="1022" spans="1:24" x14ac:dyDescent="0.25">
      <c r="A1022" s="5" t="s">
        <v>441</v>
      </c>
      <c r="B1022" s="1" t="s">
        <v>695</v>
      </c>
      <c r="C1022" t="s">
        <v>696</v>
      </c>
      <c r="D1022" s="11" t="s">
        <v>442</v>
      </c>
      <c r="E1022" s="1" t="s">
        <v>360</v>
      </c>
      <c r="K1022" t="s">
        <v>415</v>
      </c>
      <c r="L1022" t="s">
        <v>27</v>
      </c>
      <c r="M1022" s="15" t="s">
        <v>28</v>
      </c>
      <c r="N1022" s="42" t="s">
        <v>707</v>
      </c>
      <c r="O1022" s="7">
        <v>63.3</v>
      </c>
      <c r="P1022" s="7">
        <v>60.5</v>
      </c>
      <c r="Q1022" s="9">
        <v>0.95576619273301744</v>
      </c>
      <c r="R1022" s="14"/>
      <c r="X1022" s="5"/>
    </row>
    <row r="1023" spans="1:24" x14ac:dyDescent="0.25">
      <c r="A1023" s="5" t="s">
        <v>441</v>
      </c>
      <c r="B1023" s="1" t="s">
        <v>695</v>
      </c>
      <c r="C1023" t="s">
        <v>696</v>
      </c>
      <c r="D1023" s="11" t="s">
        <v>442</v>
      </c>
      <c r="E1023" s="1" t="s">
        <v>360</v>
      </c>
      <c r="K1023" t="s">
        <v>415</v>
      </c>
      <c r="L1023" t="s">
        <v>27</v>
      </c>
      <c r="M1023" s="15" t="s">
        <v>28</v>
      </c>
      <c r="N1023" s="42" t="s">
        <v>708</v>
      </c>
      <c r="O1023" s="7">
        <v>74.7</v>
      </c>
      <c r="P1023" s="7">
        <v>71.5</v>
      </c>
      <c r="Q1023" s="9">
        <v>0.95716198125836671</v>
      </c>
      <c r="R1023" s="14"/>
      <c r="X1023" s="5"/>
    </row>
    <row r="1024" spans="1:24" x14ac:dyDescent="0.25">
      <c r="A1024" s="5" t="s">
        <v>441</v>
      </c>
      <c r="B1024" s="1" t="s">
        <v>695</v>
      </c>
      <c r="C1024" t="s">
        <v>696</v>
      </c>
      <c r="D1024" s="11" t="s">
        <v>442</v>
      </c>
      <c r="E1024" s="1" t="s">
        <v>360</v>
      </c>
      <c r="K1024" t="s">
        <v>415</v>
      </c>
      <c r="L1024" t="s">
        <v>27</v>
      </c>
      <c r="M1024" s="15" t="s">
        <v>28</v>
      </c>
      <c r="N1024" s="42" t="s">
        <v>709</v>
      </c>
      <c r="O1024" s="7">
        <v>68.400000000000006</v>
      </c>
      <c r="P1024" s="7">
        <v>62</v>
      </c>
      <c r="Q1024" s="9">
        <v>0.90643274853801159</v>
      </c>
      <c r="R1024" s="14"/>
      <c r="X1024" s="5"/>
    </row>
    <row r="1025" spans="1:24" x14ac:dyDescent="0.25">
      <c r="A1025" s="5" t="s">
        <v>441</v>
      </c>
      <c r="B1025" s="1" t="s">
        <v>695</v>
      </c>
      <c r="C1025" t="s">
        <v>696</v>
      </c>
      <c r="D1025" s="11" t="s">
        <v>442</v>
      </c>
      <c r="E1025" s="1" t="s">
        <v>360</v>
      </c>
      <c r="K1025" t="s">
        <v>415</v>
      </c>
      <c r="L1025" t="s">
        <v>27</v>
      </c>
      <c r="M1025" s="15" t="s">
        <v>28</v>
      </c>
      <c r="N1025" s="42" t="s">
        <v>710</v>
      </c>
      <c r="O1025" s="7">
        <v>74.900000000000006</v>
      </c>
      <c r="P1025" s="7">
        <v>72.3</v>
      </c>
      <c r="Q1025" s="9">
        <v>0.96528704939919885</v>
      </c>
      <c r="R1025" s="14"/>
      <c r="X1025" s="5"/>
    </row>
    <row r="1026" spans="1:24" x14ac:dyDescent="0.25">
      <c r="A1026" s="5" t="s">
        <v>441</v>
      </c>
      <c r="B1026" s="1" t="s">
        <v>695</v>
      </c>
      <c r="C1026" t="s">
        <v>696</v>
      </c>
      <c r="D1026" s="11" t="s">
        <v>442</v>
      </c>
      <c r="E1026" s="1" t="s">
        <v>360</v>
      </c>
      <c r="K1026" t="s">
        <v>415</v>
      </c>
      <c r="L1026" t="s">
        <v>27</v>
      </c>
      <c r="M1026" s="15" t="s">
        <v>28</v>
      </c>
      <c r="N1026" s="42" t="s">
        <v>711</v>
      </c>
      <c r="O1026" s="7">
        <v>69.099999999999994</v>
      </c>
      <c r="P1026" s="7">
        <v>66.599999999999994</v>
      </c>
      <c r="Q1026" s="9">
        <v>0.9638205499276411</v>
      </c>
      <c r="R1026" s="14"/>
      <c r="X1026" s="5"/>
    </row>
    <row r="1027" spans="1:24" x14ac:dyDescent="0.25">
      <c r="A1027" s="5" t="s">
        <v>441</v>
      </c>
      <c r="B1027" s="1" t="s">
        <v>695</v>
      </c>
      <c r="C1027" t="s">
        <v>696</v>
      </c>
      <c r="D1027" s="11" t="s">
        <v>442</v>
      </c>
      <c r="E1027" s="1" t="s">
        <v>360</v>
      </c>
      <c r="K1027" t="s">
        <v>415</v>
      </c>
      <c r="L1027" t="s">
        <v>27</v>
      </c>
      <c r="M1027" s="15" t="s">
        <v>28</v>
      </c>
      <c r="N1027" s="42" t="s">
        <v>712</v>
      </c>
      <c r="O1027" s="7">
        <v>70.5</v>
      </c>
      <c r="P1027" s="7">
        <v>66.8</v>
      </c>
      <c r="Q1027" s="9">
        <v>0.94751773049645382</v>
      </c>
      <c r="R1027" s="14"/>
      <c r="X1027" s="5"/>
    </row>
    <row r="1028" spans="1:24" x14ac:dyDescent="0.25">
      <c r="A1028" s="5" t="s">
        <v>441</v>
      </c>
      <c r="B1028" s="1" t="s">
        <v>695</v>
      </c>
      <c r="C1028" t="s">
        <v>696</v>
      </c>
      <c r="D1028" s="11" t="s">
        <v>442</v>
      </c>
      <c r="E1028" s="1" t="s">
        <v>360</v>
      </c>
      <c r="K1028" t="s">
        <v>415</v>
      </c>
      <c r="L1028" t="s">
        <v>27</v>
      </c>
      <c r="M1028" s="15" t="s">
        <v>28</v>
      </c>
      <c r="N1028" s="42" t="s">
        <v>713</v>
      </c>
      <c r="O1028" s="7">
        <v>69.099999999999994</v>
      </c>
      <c r="P1028" s="7">
        <v>67.400000000000006</v>
      </c>
      <c r="Q1028" s="9">
        <v>0.97539797395079608</v>
      </c>
      <c r="R1028" s="14"/>
      <c r="X1028" s="5"/>
    </row>
    <row r="1029" spans="1:24" x14ac:dyDescent="0.25">
      <c r="A1029" s="5" t="s">
        <v>441</v>
      </c>
      <c r="B1029" s="1" t="s">
        <v>695</v>
      </c>
      <c r="C1029" t="s">
        <v>696</v>
      </c>
      <c r="D1029" s="11" t="s">
        <v>442</v>
      </c>
      <c r="E1029" s="1" t="s">
        <v>360</v>
      </c>
      <c r="K1029" t="s">
        <v>415</v>
      </c>
      <c r="L1029" t="s">
        <v>27</v>
      </c>
      <c r="M1029" s="15" t="s">
        <v>28</v>
      </c>
      <c r="N1029" s="42" t="s">
        <v>714</v>
      </c>
      <c r="O1029" s="7">
        <v>60.2</v>
      </c>
      <c r="P1029" s="7">
        <v>56</v>
      </c>
      <c r="Q1029" s="9">
        <v>0.93023255813953487</v>
      </c>
      <c r="R1029" s="14"/>
      <c r="X1029" s="5"/>
    </row>
    <row r="1030" spans="1:24" x14ac:dyDescent="0.25">
      <c r="A1030" s="5" t="s">
        <v>441</v>
      </c>
      <c r="B1030" s="1" t="s">
        <v>695</v>
      </c>
      <c r="C1030" t="s">
        <v>696</v>
      </c>
      <c r="D1030" s="11" t="s">
        <v>442</v>
      </c>
      <c r="E1030" s="1" t="s">
        <v>360</v>
      </c>
      <c r="K1030" t="s">
        <v>415</v>
      </c>
      <c r="L1030" t="s">
        <v>27</v>
      </c>
      <c r="M1030" s="15" t="s">
        <v>28</v>
      </c>
      <c r="N1030" s="42" t="s">
        <v>715</v>
      </c>
      <c r="O1030" s="7">
        <v>58.6</v>
      </c>
      <c r="P1030" s="7">
        <v>55</v>
      </c>
      <c r="Q1030" s="9">
        <v>0.93856655290102387</v>
      </c>
      <c r="R1030" s="14"/>
      <c r="X1030" s="5"/>
    </row>
    <row r="1031" spans="1:24" x14ac:dyDescent="0.25">
      <c r="A1031" s="5" t="s">
        <v>441</v>
      </c>
      <c r="B1031" s="1" t="s">
        <v>695</v>
      </c>
      <c r="C1031" t="s">
        <v>696</v>
      </c>
      <c r="D1031" s="11" t="s">
        <v>442</v>
      </c>
      <c r="E1031" s="1" t="s">
        <v>360</v>
      </c>
      <c r="K1031" t="s">
        <v>415</v>
      </c>
      <c r="L1031" t="s">
        <v>27</v>
      </c>
      <c r="M1031" s="15" t="s">
        <v>28</v>
      </c>
      <c r="N1031" s="42" t="s">
        <v>716</v>
      </c>
      <c r="O1031" s="7">
        <v>62.6</v>
      </c>
      <c r="P1031" s="7">
        <v>57.8</v>
      </c>
      <c r="Q1031" s="9">
        <v>0.92332268370607018</v>
      </c>
      <c r="R1031" s="14"/>
      <c r="X1031" s="5"/>
    </row>
    <row r="1032" spans="1:24" x14ac:dyDescent="0.25">
      <c r="A1032" s="5" t="s">
        <v>441</v>
      </c>
      <c r="B1032" s="1" t="s">
        <v>695</v>
      </c>
      <c r="C1032" t="s">
        <v>696</v>
      </c>
      <c r="D1032" s="11" t="s">
        <v>442</v>
      </c>
      <c r="E1032" s="1" t="s">
        <v>360</v>
      </c>
      <c r="K1032" t="s">
        <v>415</v>
      </c>
      <c r="L1032" t="s">
        <v>27</v>
      </c>
      <c r="M1032" s="15" t="s">
        <v>28</v>
      </c>
      <c r="N1032" s="42" t="s">
        <v>717</v>
      </c>
      <c r="O1032" s="7">
        <v>61.3</v>
      </c>
      <c r="P1032" s="7">
        <v>56.3</v>
      </c>
      <c r="Q1032" s="9">
        <v>0.91843393148450247</v>
      </c>
      <c r="R1032" s="14"/>
      <c r="X1032" s="5"/>
    </row>
    <row r="1033" spans="1:24" x14ac:dyDescent="0.25">
      <c r="A1033" s="18" t="s">
        <v>441</v>
      </c>
      <c r="B1033" s="19" t="s">
        <v>695</v>
      </c>
      <c r="C1033" s="16" t="s">
        <v>696</v>
      </c>
      <c r="D1033" s="20" t="s">
        <v>442</v>
      </c>
      <c r="E1033" s="19" t="s">
        <v>360</v>
      </c>
      <c r="F1033" s="16"/>
      <c r="G1033" s="16"/>
      <c r="H1033" s="16"/>
      <c r="I1033" s="16"/>
      <c r="J1033" s="18"/>
      <c r="K1033" s="16" t="s">
        <v>415</v>
      </c>
      <c r="L1033" s="16" t="s">
        <v>27</v>
      </c>
      <c r="M1033" s="21" t="s">
        <v>28</v>
      </c>
      <c r="N1033" s="43" t="s">
        <v>718</v>
      </c>
      <c r="O1033" s="17">
        <v>62</v>
      </c>
      <c r="P1033" s="17">
        <v>60</v>
      </c>
      <c r="Q1033" s="22">
        <v>0.967741935483871</v>
      </c>
      <c r="R1033" s="23"/>
      <c r="S1033" s="18"/>
      <c r="T1033" s="16"/>
      <c r="U1033" s="16"/>
      <c r="V1033" s="16"/>
      <c r="W1033" s="16"/>
      <c r="X1033" s="18"/>
    </row>
    <row r="1034" spans="1:24" x14ac:dyDescent="0.25">
      <c r="A1034" s="5" t="s">
        <v>441</v>
      </c>
      <c r="B1034" s="1" t="s">
        <v>357</v>
      </c>
      <c r="C1034">
        <v>1997</v>
      </c>
      <c r="D1034" s="20" t="s">
        <v>442</v>
      </c>
      <c r="E1034" s="1" t="s">
        <v>360</v>
      </c>
      <c r="K1034" t="s">
        <v>719</v>
      </c>
      <c r="L1034" t="s">
        <v>27</v>
      </c>
      <c r="M1034" s="15" t="s">
        <v>332</v>
      </c>
      <c r="N1034" s="42" t="s">
        <v>720</v>
      </c>
      <c r="O1034" s="7">
        <v>18</v>
      </c>
      <c r="P1034" s="7">
        <v>18</v>
      </c>
      <c r="Q1034" s="9">
        <v>1</v>
      </c>
      <c r="R1034" s="14"/>
      <c r="X1034" s="5"/>
    </row>
    <row r="1035" spans="1:24" x14ac:dyDescent="0.25">
      <c r="A1035" s="5" t="s">
        <v>441</v>
      </c>
      <c r="B1035" s="1" t="s">
        <v>357</v>
      </c>
      <c r="C1035">
        <v>1997</v>
      </c>
      <c r="D1035" s="20" t="s">
        <v>442</v>
      </c>
      <c r="E1035" s="1" t="s">
        <v>360</v>
      </c>
      <c r="K1035" t="s">
        <v>719</v>
      </c>
      <c r="L1035" t="s">
        <v>27</v>
      </c>
      <c r="M1035" s="15" t="s">
        <v>332</v>
      </c>
      <c r="N1035" s="42" t="s">
        <v>721</v>
      </c>
      <c r="O1035" s="7">
        <v>14.5</v>
      </c>
      <c r="P1035" s="7">
        <v>15.1</v>
      </c>
      <c r="Q1035" s="9">
        <v>1.0413793103448277</v>
      </c>
      <c r="R1035" s="14"/>
      <c r="X1035" s="5"/>
    </row>
    <row r="1036" spans="1:24" x14ac:dyDescent="0.25">
      <c r="A1036" s="5" t="s">
        <v>441</v>
      </c>
      <c r="B1036" s="1" t="s">
        <v>357</v>
      </c>
      <c r="C1036">
        <v>1997</v>
      </c>
      <c r="D1036" s="20" t="s">
        <v>442</v>
      </c>
      <c r="E1036" s="1" t="s">
        <v>360</v>
      </c>
      <c r="K1036" t="s">
        <v>719</v>
      </c>
      <c r="L1036" t="s">
        <v>27</v>
      </c>
      <c r="M1036" s="15" t="s">
        <v>332</v>
      </c>
      <c r="N1036" s="42" t="s">
        <v>722</v>
      </c>
      <c r="O1036" s="7">
        <v>21.1</v>
      </c>
      <c r="P1036" s="7">
        <v>21.8</v>
      </c>
      <c r="Q1036" s="9">
        <v>1.033175355450237</v>
      </c>
      <c r="R1036" s="14"/>
      <c r="X1036" s="5"/>
    </row>
    <row r="1037" spans="1:24" x14ac:dyDescent="0.25">
      <c r="A1037" s="5" t="s">
        <v>441</v>
      </c>
      <c r="B1037" s="1" t="s">
        <v>357</v>
      </c>
      <c r="C1037">
        <v>1997</v>
      </c>
      <c r="D1037" s="20" t="s">
        <v>442</v>
      </c>
      <c r="E1037" s="1" t="s">
        <v>360</v>
      </c>
      <c r="K1037" t="s">
        <v>719</v>
      </c>
      <c r="L1037" t="s">
        <v>27</v>
      </c>
      <c r="M1037" s="15" t="s">
        <v>332</v>
      </c>
      <c r="N1037" s="42" t="s">
        <v>723</v>
      </c>
      <c r="O1037" s="7">
        <v>28.3</v>
      </c>
      <c r="P1037" s="7">
        <v>28.6</v>
      </c>
      <c r="Q1037" s="9">
        <v>1.010600706713781</v>
      </c>
      <c r="R1037" s="14"/>
      <c r="X1037" s="5"/>
    </row>
    <row r="1038" spans="1:24" x14ac:dyDescent="0.25">
      <c r="A1038" s="5" t="s">
        <v>441</v>
      </c>
      <c r="B1038" s="1" t="s">
        <v>357</v>
      </c>
      <c r="C1038">
        <v>1997</v>
      </c>
      <c r="D1038" s="20" t="s">
        <v>442</v>
      </c>
      <c r="E1038" s="1" t="s">
        <v>360</v>
      </c>
      <c r="K1038" t="s">
        <v>719</v>
      </c>
      <c r="L1038" t="s">
        <v>27</v>
      </c>
      <c r="M1038" s="15" t="s">
        <v>332</v>
      </c>
      <c r="N1038" s="42" t="s">
        <v>724</v>
      </c>
      <c r="O1038" s="7">
        <v>29.5</v>
      </c>
      <c r="P1038" s="7">
        <v>30.1</v>
      </c>
      <c r="Q1038" s="9">
        <v>1.0203389830508476</v>
      </c>
      <c r="R1038" s="14"/>
      <c r="X1038" s="5"/>
    </row>
    <row r="1039" spans="1:24" x14ac:dyDescent="0.25">
      <c r="A1039" s="5" t="s">
        <v>441</v>
      </c>
      <c r="B1039" s="1" t="s">
        <v>357</v>
      </c>
      <c r="C1039">
        <v>1997</v>
      </c>
      <c r="D1039" s="20" t="s">
        <v>442</v>
      </c>
      <c r="E1039" s="1" t="s">
        <v>360</v>
      </c>
      <c r="K1039" t="s">
        <v>719</v>
      </c>
      <c r="L1039" t="s">
        <v>27</v>
      </c>
      <c r="M1039" s="15" t="s">
        <v>332</v>
      </c>
      <c r="N1039" s="42" t="s">
        <v>725</v>
      </c>
      <c r="O1039" s="7">
        <v>27.2</v>
      </c>
      <c r="P1039" s="7">
        <v>27.2</v>
      </c>
      <c r="Q1039" s="9">
        <v>1</v>
      </c>
      <c r="R1039" s="14"/>
      <c r="X1039" s="5"/>
    </row>
    <row r="1040" spans="1:24" x14ac:dyDescent="0.25">
      <c r="A1040" s="18" t="s">
        <v>441</v>
      </c>
      <c r="B1040" s="19" t="s">
        <v>357</v>
      </c>
      <c r="C1040" s="16">
        <v>1997</v>
      </c>
      <c r="D1040" s="20" t="s">
        <v>442</v>
      </c>
      <c r="E1040" s="19" t="s">
        <v>360</v>
      </c>
      <c r="F1040" s="16"/>
      <c r="G1040" s="16"/>
      <c r="H1040" s="16"/>
      <c r="I1040" s="16"/>
      <c r="J1040" s="18"/>
      <c r="K1040" s="16" t="s">
        <v>719</v>
      </c>
      <c r="L1040" s="16" t="s">
        <v>27</v>
      </c>
      <c r="M1040" s="21" t="s">
        <v>332</v>
      </c>
      <c r="N1040" s="43" t="s">
        <v>726</v>
      </c>
      <c r="O1040" s="17">
        <v>45.7</v>
      </c>
      <c r="P1040" s="17">
        <v>45.5</v>
      </c>
      <c r="Q1040" s="22">
        <v>0.99562363238512031</v>
      </c>
      <c r="R1040" s="23"/>
      <c r="S1040" s="18"/>
      <c r="T1040" s="16"/>
      <c r="U1040" s="16"/>
      <c r="V1040" s="16"/>
      <c r="W1040" s="16"/>
      <c r="X1040" s="18"/>
    </row>
    <row r="1041" spans="1:24" x14ac:dyDescent="0.25">
      <c r="A1041" s="5" t="s">
        <v>453</v>
      </c>
      <c r="B1041" s="1" t="s">
        <v>454</v>
      </c>
      <c r="C1041" t="s">
        <v>455</v>
      </c>
      <c r="D1041" s="11" t="s">
        <v>456</v>
      </c>
      <c r="E1041" s="1" t="s">
        <v>360</v>
      </c>
      <c r="K1041" t="s">
        <v>727</v>
      </c>
      <c r="L1041" t="s">
        <v>27</v>
      </c>
      <c r="M1041" s="15" t="s">
        <v>332</v>
      </c>
      <c r="N1041" s="42" t="s">
        <v>728</v>
      </c>
      <c r="O1041" s="7">
        <v>12.39</v>
      </c>
      <c r="P1041" s="7">
        <v>9.44</v>
      </c>
      <c r="Q1041" s="9">
        <v>0.76190476190476186</v>
      </c>
      <c r="R1041" s="14"/>
      <c r="X1041" s="5"/>
    </row>
    <row r="1042" spans="1:24" x14ac:dyDescent="0.25">
      <c r="A1042" s="5" t="s">
        <v>453</v>
      </c>
      <c r="B1042" s="1" t="s">
        <v>454</v>
      </c>
      <c r="C1042" t="s">
        <v>455</v>
      </c>
      <c r="D1042" s="11" t="s">
        <v>456</v>
      </c>
      <c r="E1042" s="1" t="s">
        <v>360</v>
      </c>
      <c r="K1042" t="s">
        <v>727</v>
      </c>
      <c r="L1042" t="s">
        <v>27</v>
      </c>
      <c r="M1042" s="15" t="s">
        <v>332</v>
      </c>
      <c r="N1042" s="42" t="s">
        <v>729</v>
      </c>
      <c r="O1042" s="7">
        <v>16.93</v>
      </c>
      <c r="P1042" s="7">
        <v>14.82</v>
      </c>
      <c r="Q1042" s="9">
        <v>0.87536916715888957</v>
      </c>
      <c r="R1042" s="14">
        <v>2.1017399999999999E-13</v>
      </c>
      <c r="X1042" s="5"/>
    </row>
    <row r="1043" spans="1:24" x14ac:dyDescent="0.25">
      <c r="A1043" s="5" t="s">
        <v>453</v>
      </c>
      <c r="B1043" s="1" t="s">
        <v>454</v>
      </c>
      <c r="C1043" t="s">
        <v>455</v>
      </c>
      <c r="D1043" s="11" t="s">
        <v>456</v>
      </c>
      <c r="E1043" s="1" t="s">
        <v>360</v>
      </c>
      <c r="K1043" t="s">
        <v>727</v>
      </c>
      <c r="L1043" t="s">
        <v>27</v>
      </c>
      <c r="M1043" s="15" t="s">
        <v>332</v>
      </c>
      <c r="N1043" s="42" t="s">
        <v>730</v>
      </c>
      <c r="O1043" s="7">
        <v>18.8</v>
      </c>
      <c r="P1043" s="7">
        <v>16.23</v>
      </c>
      <c r="Q1043" s="9">
        <v>0.86329787234042554</v>
      </c>
      <c r="R1043" s="14">
        <v>1.6626100000000001E-13</v>
      </c>
      <c r="X1043" s="5"/>
    </row>
    <row r="1044" spans="1:24" x14ac:dyDescent="0.25">
      <c r="A1044" s="5" t="s">
        <v>453</v>
      </c>
      <c r="B1044" s="1" t="s">
        <v>454</v>
      </c>
      <c r="C1044" t="s">
        <v>455</v>
      </c>
      <c r="D1044" s="11" t="s">
        <v>456</v>
      </c>
      <c r="E1044" s="1" t="s">
        <v>360</v>
      </c>
      <c r="K1044" t="s">
        <v>727</v>
      </c>
      <c r="L1044" t="s">
        <v>27</v>
      </c>
      <c r="M1044" s="15" t="s">
        <v>332</v>
      </c>
      <c r="N1044" s="42" t="s">
        <v>731</v>
      </c>
      <c r="O1044" s="7">
        <v>20.32</v>
      </c>
      <c r="P1044" s="7">
        <v>18.37</v>
      </c>
      <c r="Q1044" s="9">
        <v>0.9040354330708662</v>
      </c>
      <c r="R1044" s="14">
        <v>6.7718299999999996E-13</v>
      </c>
      <c r="X1044" s="5"/>
    </row>
    <row r="1045" spans="1:24" x14ac:dyDescent="0.25">
      <c r="A1045" s="5" t="s">
        <v>453</v>
      </c>
      <c r="B1045" s="1" t="s">
        <v>454</v>
      </c>
      <c r="C1045" t="s">
        <v>455</v>
      </c>
      <c r="D1045" s="11" t="s">
        <v>456</v>
      </c>
      <c r="E1045" s="1" t="s">
        <v>360</v>
      </c>
      <c r="K1045" t="s">
        <v>727</v>
      </c>
      <c r="L1045" t="s">
        <v>27</v>
      </c>
      <c r="M1045" s="15" t="s">
        <v>332</v>
      </c>
      <c r="N1045" s="42" t="s">
        <v>732</v>
      </c>
      <c r="O1045" s="7">
        <v>15.07</v>
      </c>
      <c r="P1045" s="7">
        <v>12.47</v>
      </c>
      <c r="Q1045" s="9">
        <v>0.82747179827471806</v>
      </c>
      <c r="R1045" s="14">
        <v>8.14443E-14</v>
      </c>
      <c r="X1045" s="5"/>
    </row>
    <row r="1046" spans="1:24" x14ac:dyDescent="0.25">
      <c r="A1046" s="5" t="s">
        <v>453</v>
      </c>
      <c r="B1046" s="1" t="s">
        <v>454</v>
      </c>
      <c r="C1046" t="s">
        <v>455</v>
      </c>
      <c r="D1046" s="11" t="s">
        <v>456</v>
      </c>
      <c r="E1046" s="1" t="s">
        <v>360</v>
      </c>
      <c r="K1046" t="s">
        <v>727</v>
      </c>
      <c r="L1046" t="s">
        <v>27</v>
      </c>
      <c r="M1046" s="15" t="s">
        <v>332</v>
      </c>
      <c r="N1046" s="42" t="s">
        <v>733</v>
      </c>
      <c r="O1046" s="7">
        <v>17.34</v>
      </c>
      <c r="P1046" s="7">
        <v>14.74</v>
      </c>
      <c r="Q1046" s="9">
        <v>0.85005767012687428</v>
      </c>
      <c r="R1046" s="14">
        <v>6.49428E-14</v>
      </c>
      <c r="X1046" s="5"/>
    </row>
    <row r="1047" spans="1:24" x14ac:dyDescent="0.25">
      <c r="A1047" s="5" t="s">
        <v>453</v>
      </c>
      <c r="B1047" s="1" t="s">
        <v>454</v>
      </c>
      <c r="C1047" t="s">
        <v>455</v>
      </c>
      <c r="D1047" s="11" t="s">
        <v>456</v>
      </c>
      <c r="E1047" s="1" t="s">
        <v>360</v>
      </c>
      <c r="K1047" t="s">
        <v>727</v>
      </c>
      <c r="L1047" t="s">
        <v>27</v>
      </c>
      <c r="M1047" s="15" t="s">
        <v>332</v>
      </c>
      <c r="N1047" s="42" t="s">
        <v>734</v>
      </c>
      <c r="O1047" s="7">
        <v>22.45</v>
      </c>
      <c r="P1047" s="7">
        <v>20.84</v>
      </c>
      <c r="Q1047" s="9">
        <v>0.92828507795100224</v>
      </c>
      <c r="R1047" s="14">
        <v>3.2924299999999998E-13</v>
      </c>
      <c r="X1047" s="5"/>
    </row>
    <row r="1048" spans="1:24" x14ac:dyDescent="0.25">
      <c r="A1048" s="18" t="s">
        <v>453</v>
      </c>
      <c r="B1048" s="19" t="s">
        <v>454</v>
      </c>
      <c r="C1048" s="16" t="s">
        <v>455</v>
      </c>
      <c r="D1048" s="20" t="s">
        <v>456</v>
      </c>
      <c r="E1048" s="19" t="s">
        <v>360</v>
      </c>
      <c r="F1048" s="16"/>
      <c r="G1048" s="16"/>
      <c r="H1048" s="16"/>
      <c r="I1048" s="16"/>
      <c r="J1048" s="18"/>
      <c r="K1048" s="16" t="s">
        <v>727</v>
      </c>
      <c r="L1048" s="16" t="s">
        <v>27</v>
      </c>
      <c r="M1048" s="21" t="s">
        <v>332</v>
      </c>
      <c r="N1048" s="43" t="s">
        <v>735</v>
      </c>
      <c r="O1048" s="17">
        <v>22.78</v>
      </c>
      <c r="P1048" s="17">
        <v>21.67</v>
      </c>
      <c r="Q1048" s="22">
        <v>0.9512730465320457</v>
      </c>
      <c r="R1048" s="23">
        <v>5.7965199999999998E-14</v>
      </c>
      <c r="S1048" s="18"/>
      <c r="T1048" s="16"/>
      <c r="U1048" s="16"/>
      <c r="V1048" s="16"/>
      <c r="W1048" s="16"/>
      <c r="X1048" s="18"/>
    </row>
    <row r="1049" spans="1:24" x14ac:dyDescent="0.25">
      <c r="A1049" s="5" t="s">
        <v>336</v>
      </c>
      <c r="B1049" s="1" t="s">
        <v>501</v>
      </c>
      <c r="C1049">
        <v>1999</v>
      </c>
      <c r="D1049" s="5" t="s">
        <v>503</v>
      </c>
      <c r="E1049" s="1" t="s">
        <v>360</v>
      </c>
      <c r="K1049" t="s">
        <v>736</v>
      </c>
      <c r="L1049" t="s">
        <v>27</v>
      </c>
      <c r="M1049" s="15" t="s">
        <v>332</v>
      </c>
      <c r="N1049" s="42" t="s">
        <v>737</v>
      </c>
      <c r="O1049" s="7">
        <v>14.28</v>
      </c>
      <c r="P1049" s="7">
        <v>14.36</v>
      </c>
      <c r="Q1049" s="9">
        <v>1.0056022408963585</v>
      </c>
      <c r="R1049" s="14"/>
      <c r="X1049" s="5"/>
    </row>
    <row r="1050" spans="1:24" x14ac:dyDescent="0.25">
      <c r="A1050" s="5" t="s">
        <v>336</v>
      </c>
      <c r="B1050" s="1" t="s">
        <v>501</v>
      </c>
      <c r="C1050">
        <v>1999</v>
      </c>
      <c r="D1050" s="5" t="s">
        <v>503</v>
      </c>
      <c r="E1050" s="1" t="s">
        <v>360</v>
      </c>
      <c r="K1050" t="s">
        <v>736</v>
      </c>
      <c r="L1050" t="s">
        <v>27</v>
      </c>
      <c r="M1050" s="15" t="s">
        <v>332</v>
      </c>
      <c r="N1050" s="42" t="s">
        <v>738</v>
      </c>
      <c r="O1050" s="7">
        <v>14.99</v>
      </c>
      <c r="P1050" s="7">
        <v>15.2</v>
      </c>
      <c r="Q1050" s="9">
        <v>1.0140093395597065</v>
      </c>
      <c r="R1050" s="14"/>
      <c r="X1050" s="5"/>
    </row>
    <row r="1051" spans="1:24" x14ac:dyDescent="0.25">
      <c r="A1051" s="5" t="s">
        <v>336</v>
      </c>
      <c r="B1051" s="1" t="s">
        <v>501</v>
      </c>
      <c r="C1051">
        <v>1999</v>
      </c>
      <c r="D1051" s="5" t="s">
        <v>503</v>
      </c>
      <c r="E1051" s="1" t="s">
        <v>360</v>
      </c>
      <c r="K1051" t="s">
        <v>736</v>
      </c>
      <c r="L1051" t="s">
        <v>27</v>
      </c>
      <c r="M1051" s="15" t="s">
        <v>332</v>
      </c>
      <c r="N1051" s="42" t="s">
        <v>739</v>
      </c>
      <c r="O1051" s="7">
        <v>14.31</v>
      </c>
      <c r="P1051" s="7">
        <v>14.27</v>
      </c>
      <c r="Q1051" s="9">
        <v>0.99720475192173297</v>
      </c>
      <c r="R1051" s="14">
        <v>1.3500000000000001E-13</v>
      </c>
      <c r="X1051" s="5"/>
    </row>
    <row r="1052" spans="1:24" x14ac:dyDescent="0.25">
      <c r="A1052" s="5" t="s">
        <v>336</v>
      </c>
      <c r="B1052" s="1" t="s">
        <v>501</v>
      </c>
      <c r="C1052">
        <v>1999</v>
      </c>
      <c r="D1052" s="5" t="s">
        <v>503</v>
      </c>
      <c r="E1052" s="1" t="s">
        <v>360</v>
      </c>
      <c r="K1052" t="s">
        <v>736</v>
      </c>
      <c r="L1052" t="s">
        <v>27</v>
      </c>
      <c r="M1052" s="15" t="s">
        <v>332</v>
      </c>
      <c r="N1052" s="42" t="s">
        <v>740</v>
      </c>
      <c r="O1052" s="7">
        <v>15.06</v>
      </c>
      <c r="P1052" s="7">
        <v>15.24</v>
      </c>
      <c r="Q1052" s="9">
        <v>1.0119521912350598</v>
      </c>
      <c r="R1052" s="14"/>
      <c r="X1052" s="5"/>
    </row>
    <row r="1053" spans="1:24" x14ac:dyDescent="0.25">
      <c r="A1053" s="5" t="s">
        <v>336</v>
      </c>
      <c r="B1053" s="1" t="s">
        <v>501</v>
      </c>
      <c r="C1053">
        <v>1999</v>
      </c>
      <c r="D1053" s="5" t="s">
        <v>503</v>
      </c>
      <c r="E1053" s="1" t="s">
        <v>360</v>
      </c>
      <c r="K1053" t="s">
        <v>736</v>
      </c>
      <c r="L1053" t="s">
        <v>27</v>
      </c>
      <c r="M1053" s="15" t="s">
        <v>332</v>
      </c>
      <c r="N1053" s="42" t="s">
        <v>741</v>
      </c>
      <c r="O1053" s="7">
        <v>14.66</v>
      </c>
      <c r="P1053" s="7">
        <v>14.72</v>
      </c>
      <c r="Q1053" s="9">
        <v>1.004092769440655</v>
      </c>
      <c r="R1053" s="14"/>
      <c r="X1053" s="5"/>
    </row>
    <row r="1054" spans="1:24" x14ac:dyDescent="0.25">
      <c r="A1054" s="5" t="s">
        <v>336</v>
      </c>
      <c r="B1054" s="1" t="s">
        <v>501</v>
      </c>
      <c r="C1054">
        <v>1999</v>
      </c>
      <c r="D1054" s="5" t="s">
        <v>503</v>
      </c>
      <c r="E1054" s="1" t="s">
        <v>360</v>
      </c>
      <c r="K1054" t="s">
        <v>736</v>
      </c>
      <c r="L1054" t="s">
        <v>27</v>
      </c>
      <c r="M1054" s="15" t="s">
        <v>332</v>
      </c>
      <c r="N1054" s="42" t="s">
        <v>742</v>
      </c>
      <c r="O1054" s="7">
        <v>14.65</v>
      </c>
      <c r="P1054" s="7">
        <v>14.79</v>
      </c>
      <c r="Q1054" s="9">
        <v>1.009556313993174</v>
      </c>
      <c r="R1054" s="14"/>
      <c r="X1054" s="5"/>
    </row>
    <row r="1055" spans="1:24" x14ac:dyDescent="0.25">
      <c r="A1055" s="5" t="s">
        <v>336</v>
      </c>
      <c r="B1055" s="1" t="s">
        <v>501</v>
      </c>
      <c r="C1055">
        <v>1999</v>
      </c>
      <c r="D1055" s="5" t="s">
        <v>503</v>
      </c>
      <c r="E1055" s="1" t="s">
        <v>360</v>
      </c>
      <c r="K1055" t="s">
        <v>736</v>
      </c>
      <c r="L1055" t="s">
        <v>27</v>
      </c>
      <c r="M1055" s="15" t="s">
        <v>332</v>
      </c>
      <c r="N1055" s="42" t="s">
        <v>743</v>
      </c>
      <c r="O1055" s="7">
        <v>14.85</v>
      </c>
      <c r="P1055" s="7">
        <v>14.84</v>
      </c>
      <c r="Q1055" s="9">
        <v>0.9993265993265994</v>
      </c>
      <c r="R1055" s="14"/>
      <c r="X1055" s="5"/>
    </row>
    <row r="1056" spans="1:24" x14ac:dyDescent="0.25">
      <c r="A1056" s="5" t="s">
        <v>336</v>
      </c>
      <c r="B1056" s="1" t="s">
        <v>501</v>
      </c>
      <c r="C1056">
        <v>1999</v>
      </c>
      <c r="D1056" s="5" t="s">
        <v>503</v>
      </c>
      <c r="E1056" s="1" t="s">
        <v>360</v>
      </c>
      <c r="K1056" t="s">
        <v>736</v>
      </c>
      <c r="L1056" t="s">
        <v>27</v>
      </c>
      <c r="M1056" s="15" t="s">
        <v>332</v>
      </c>
      <c r="N1056" s="42" t="s">
        <v>744</v>
      </c>
      <c r="O1056" s="7">
        <v>15.51</v>
      </c>
      <c r="P1056" s="7">
        <v>15.58</v>
      </c>
      <c r="Q1056" s="9">
        <v>1.0045132172791746</v>
      </c>
      <c r="R1056" s="14"/>
      <c r="X1056" s="5"/>
    </row>
    <row r="1057" spans="1:24" x14ac:dyDescent="0.25">
      <c r="A1057" s="5" t="s">
        <v>336</v>
      </c>
      <c r="B1057" s="1" t="s">
        <v>501</v>
      </c>
      <c r="C1057">
        <v>1999</v>
      </c>
      <c r="D1057" s="5" t="s">
        <v>503</v>
      </c>
      <c r="E1057" s="1" t="s">
        <v>360</v>
      </c>
      <c r="K1057" t="s">
        <v>736</v>
      </c>
      <c r="L1057" t="s">
        <v>27</v>
      </c>
      <c r="M1057" s="15" t="s">
        <v>332</v>
      </c>
      <c r="N1057" s="42" t="s">
        <v>745</v>
      </c>
      <c r="O1057" s="7">
        <v>15.5</v>
      </c>
      <c r="P1057" s="7">
        <v>15.53</v>
      </c>
      <c r="Q1057" s="9">
        <v>1.0019354838709678</v>
      </c>
      <c r="R1057" s="14"/>
      <c r="X1057" s="5"/>
    </row>
    <row r="1058" spans="1:24" x14ac:dyDescent="0.25">
      <c r="A1058" s="5" t="s">
        <v>336</v>
      </c>
      <c r="B1058" s="1" t="s">
        <v>501</v>
      </c>
      <c r="C1058">
        <v>1999</v>
      </c>
      <c r="D1058" s="5" t="s">
        <v>503</v>
      </c>
      <c r="E1058" s="1" t="s">
        <v>360</v>
      </c>
      <c r="K1058" t="s">
        <v>736</v>
      </c>
      <c r="L1058" t="s">
        <v>27</v>
      </c>
      <c r="M1058" s="15" t="s">
        <v>332</v>
      </c>
      <c r="N1058" s="42" t="s">
        <v>746</v>
      </c>
      <c r="O1058" s="7">
        <v>14.81</v>
      </c>
      <c r="P1058" s="7">
        <v>14.82</v>
      </c>
      <c r="Q1058" s="9">
        <v>1.00067521944632</v>
      </c>
      <c r="R1058" s="14"/>
      <c r="X1058" s="5"/>
    </row>
    <row r="1059" spans="1:24" x14ac:dyDescent="0.25">
      <c r="A1059" s="5" t="s">
        <v>336</v>
      </c>
      <c r="B1059" s="1" t="s">
        <v>501</v>
      </c>
      <c r="C1059">
        <v>1999</v>
      </c>
      <c r="D1059" s="5" t="s">
        <v>503</v>
      </c>
      <c r="E1059" s="1" t="s">
        <v>360</v>
      </c>
      <c r="K1059" t="s">
        <v>736</v>
      </c>
      <c r="L1059" t="s">
        <v>27</v>
      </c>
      <c r="M1059" s="15" t="s">
        <v>332</v>
      </c>
      <c r="N1059" s="42" t="s">
        <v>747</v>
      </c>
      <c r="O1059" s="7">
        <v>16.09</v>
      </c>
      <c r="P1059" s="7">
        <v>16.21</v>
      </c>
      <c r="Q1059" s="9">
        <v>1.0074580484773152</v>
      </c>
      <c r="R1059" s="14"/>
      <c r="X1059" s="5"/>
    </row>
    <row r="1060" spans="1:24" x14ac:dyDescent="0.25">
      <c r="A1060" s="5" t="s">
        <v>336</v>
      </c>
      <c r="B1060" s="1" t="s">
        <v>501</v>
      </c>
      <c r="C1060">
        <v>1999</v>
      </c>
      <c r="D1060" s="5" t="s">
        <v>503</v>
      </c>
      <c r="E1060" s="1" t="s">
        <v>360</v>
      </c>
      <c r="K1060" t="s">
        <v>736</v>
      </c>
      <c r="L1060" t="s">
        <v>27</v>
      </c>
      <c r="M1060" s="15" t="s">
        <v>332</v>
      </c>
      <c r="N1060" s="42" t="s">
        <v>748</v>
      </c>
      <c r="O1060" s="7">
        <v>16.91</v>
      </c>
      <c r="P1060" s="7">
        <v>16.91</v>
      </c>
      <c r="Q1060" s="9">
        <v>1</v>
      </c>
      <c r="R1060" s="14"/>
      <c r="X1060" s="5"/>
    </row>
    <row r="1061" spans="1:24" x14ac:dyDescent="0.25">
      <c r="A1061" s="5" t="s">
        <v>336</v>
      </c>
      <c r="B1061" s="1" t="s">
        <v>501</v>
      </c>
      <c r="C1061">
        <v>1999</v>
      </c>
      <c r="D1061" s="5" t="s">
        <v>503</v>
      </c>
      <c r="E1061" s="1" t="s">
        <v>360</v>
      </c>
      <c r="K1061" t="s">
        <v>736</v>
      </c>
      <c r="L1061" t="s">
        <v>27</v>
      </c>
      <c r="M1061" s="15" t="s">
        <v>332</v>
      </c>
      <c r="N1061" s="42" t="s">
        <v>749</v>
      </c>
      <c r="O1061" s="7">
        <v>16.09</v>
      </c>
      <c r="P1061" s="7">
        <v>16.14</v>
      </c>
      <c r="Q1061" s="9">
        <v>1.0031075201988813</v>
      </c>
      <c r="R1061" s="14"/>
      <c r="X1061" s="5"/>
    </row>
    <row r="1062" spans="1:24" x14ac:dyDescent="0.25">
      <c r="A1062" s="5" t="s">
        <v>336</v>
      </c>
      <c r="B1062" s="1" t="s">
        <v>501</v>
      </c>
      <c r="C1062">
        <v>1999</v>
      </c>
      <c r="D1062" s="5" t="s">
        <v>503</v>
      </c>
      <c r="E1062" s="1" t="s">
        <v>360</v>
      </c>
      <c r="K1062" t="s">
        <v>736</v>
      </c>
      <c r="L1062" t="s">
        <v>27</v>
      </c>
      <c r="M1062" s="15" t="s">
        <v>332</v>
      </c>
      <c r="N1062" s="42" t="s">
        <v>750</v>
      </c>
      <c r="O1062" s="7">
        <v>14.51</v>
      </c>
      <c r="P1062" s="7">
        <v>14.79</v>
      </c>
      <c r="Q1062" s="9">
        <v>1.0192970365265335</v>
      </c>
      <c r="R1062" s="14"/>
      <c r="X1062" s="5"/>
    </row>
    <row r="1063" spans="1:24" x14ac:dyDescent="0.25">
      <c r="A1063" s="5" t="s">
        <v>336</v>
      </c>
      <c r="B1063" s="1" t="s">
        <v>501</v>
      </c>
      <c r="C1063">
        <v>1999</v>
      </c>
      <c r="D1063" s="5" t="s">
        <v>503</v>
      </c>
      <c r="E1063" s="1" t="s">
        <v>360</v>
      </c>
      <c r="K1063" t="s">
        <v>736</v>
      </c>
      <c r="L1063" t="s">
        <v>27</v>
      </c>
      <c r="M1063" s="15" t="s">
        <v>332</v>
      </c>
      <c r="N1063" s="42" t="s">
        <v>751</v>
      </c>
      <c r="O1063" s="7">
        <v>16.489999999999998</v>
      </c>
      <c r="P1063" s="7">
        <v>16.420000000000002</v>
      </c>
      <c r="Q1063" s="9">
        <v>0.99575500303214093</v>
      </c>
      <c r="R1063" s="14"/>
      <c r="X1063" s="5"/>
    </row>
    <row r="1064" spans="1:24" x14ac:dyDescent="0.25">
      <c r="A1064" s="5" t="s">
        <v>336</v>
      </c>
      <c r="B1064" s="1" t="s">
        <v>501</v>
      </c>
      <c r="C1064">
        <v>1999</v>
      </c>
      <c r="D1064" s="5" t="s">
        <v>503</v>
      </c>
      <c r="E1064" s="1" t="s">
        <v>360</v>
      </c>
      <c r="K1064" t="s">
        <v>736</v>
      </c>
      <c r="L1064" t="s">
        <v>27</v>
      </c>
      <c r="M1064" s="15" t="s">
        <v>332</v>
      </c>
      <c r="N1064" s="42" t="s">
        <v>752</v>
      </c>
      <c r="O1064" s="7">
        <v>23.73</v>
      </c>
      <c r="P1064" s="7">
        <v>23.53</v>
      </c>
      <c r="Q1064" s="9">
        <v>0.99157184997892966</v>
      </c>
      <c r="R1064" s="14"/>
      <c r="X1064" s="5"/>
    </row>
    <row r="1065" spans="1:24" x14ac:dyDescent="0.25">
      <c r="A1065" s="5" t="s">
        <v>336</v>
      </c>
      <c r="B1065" s="1" t="s">
        <v>501</v>
      </c>
      <c r="C1065">
        <v>1999</v>
      </c>
      <c r="D1065" s="5" t="s">
        <v>503</v>
      </c>
      <c r="E1065" s="1" t="s">
        <v>360</v>
      </c>
      <c r="K1065" t="s">
        <v>736</v>
      </c>
      <c r="L1065" t="s">
        <v>27</v>
      </c>
      <c r="M1065" s="15" t="s">
        <v>332</v>
      </c>
      <c r="N1065" s="42" t="s">
        <v>753</v>
      </c>
      <c r="O1065" s="7">
        <v>24.49</v>
      </c>
      <c r="P1065" s="7">
        <v>24.42</v>
      </c>
      <c r="Q1065" s="9">
        <v>0.99714169048591272</v>
      </c>
      <c r="R1065" s="14"/>
      <c r="X1065" s="5"/>
    </row>
    <row r="1066" spans="1:24" x14ac:dyDescent="0.25">
      <c r="A1066" s="5" t="s">
        <v>336</v>
      </c>
      <c r="B1066" s="1" t="s">
        <v>501</v>
      </c>
      <c r="C1066">
        <v>1999</v>
      </c>
      <c r="D1066" s="5" t="s">
        <v>503</v>
      </c>
      <c r="E1066" s="1" t="s">
        <v>360</v>
      </c>
      <c r="K1066" t="s">
        <v>736</v>
      </c>
      <c r="L1066" t="s">
        <v>27</v>
      </c>
      <c r="M1066" s="15" t="s">
        <v>332</v>
      </c>
      <c r="N1066" s="42" t="s">
        <v>754</v>
      </c>
      <c r="O1066" s="7">
        <v>19.27</v>
      </c>
      <c r="P1066" s="7">
        <v>18.940000000000001</v>
      </c>
      <c r="Q1066" s="9">
        <v>0.98287493513233015</v>
      </c>
      <c r="R1066" s="14"/>
      <c r="X1066" s="5"/>
    </row>
    <row r="1067" spans="1:24" x14ac:dyDescent="0.25">
      <c r="A1067" s="5" t="s">
        <v>336</v>
      </c>
      <c r="B1067" s="1" t="s">
        <v>501</v>
      </c>
      <c r="C1067">
        <v>1999</v>
      </c>
      <c r="D1067" s="5" t="s">
        <v>503</v>
      </c>
      <c r="E1067" s="1" t="s">
        <v>360</v>
      </c>
      <c r="K1067" t="s">
        <v>736</v>
      </c>
      <c r="L1067" t="s">
        <v>27</v>
      </c>
      <c r="M1067" s="15" t="s">
        <v>332</v>
      </c>
      <c r="N1067" s="42" t="s">
        <v>755</v>
      </c>
      <c r="O1067" s="7">
        <v>20.92</v>
      </c>
      <c r="P1067" s="7">
        <v>20.66</v>
      </c>
      <c r="Q1067" s="9">
        <v>0.98757170172084119</v>
      </c>
      <c r="R1067" s="14"/>
      <c r="X1067" s="5"/>
    </row>
    <row r="1068" spans="1:24" x14ac:dyDescent="0.25">
      <c r="A1068" s="5" t="s">
        <v>336</v>
      </c>
      <c r="B1068" s="1" t="s">
        <v>501</v>
      </c>
      <c r="C1068">
        <v>1999</v>
      </c>
      <c r="D1068" s="5" t="s">
        <v>503</v>
      </c>
      <c r="E1068" s="1" t="s">
        <v>360</v>
      </c>
      <c r="K1068" t="s">
        <v>736</v>
      </c>
      <c r="L1068" t="s">
        <v>27</v>
      </c>
      <c r="M1068" s="15" t="s">
        <v>332</v>
      </c>
      <c r="N1068" s="42" t="s">
        <v>756</v>
      </c>
      <c r="O1068" s="7">
        <v>23.39</v>
      </c>
      <c r="P1068" s="7">
        <v>23.24</v>
      </c>
      <c r="Q1068" s="9">
        <v>0.99358700299273184</v>
      </c>
      <c r="R1068" s="14"/>
      <c r="X1068" s="5"/>
    </row>
    <row r="1069" spans="1:24" x14ac:dyDescent="0.25">
      <c r="A1069" s="5" t="s">
        <v>336</v>
      </c>
      <c r="B1069" s="1" t="s">
        <v>501</v>
      </c>
      <c r="C1069">
        <v>1999</v>
      </c>
      <c r="D1069" s="5" t="s">
        <v>503</v>
      </c>
      <c r="E1069" s="1" t="s">
        <v>360</v>
      </c>
      <c r="K1069" t="s">
        <v>736</v>
      </c>
      <c r="L1069" t="s">
        <v>27</v>
      </c>
      <c r="M1069" s="15" t="s">
        <v>332</v>
      </c>
      <c r="N1069" s="42" t="s">
        <v>757</v>
      </c>
      <c r="O1069" s="7">
        <v>19</v>
      </c>
      <c r="P1069" s="7">
        <v>18.96</v>
      </c>
      <c r="Q1069" s="9">
        <v>0.99789473684210528</v>
      </c>
      <c r="R1069" s="14">
        <v>1.7E-12</v>
      </c>
      <c r="X1069" s="5"/>
    </row>
    <row r="1070" spans="1:24" x14ac:dyDescent="0.25">
      <c r="A1070" s="5" t="s">
        <v>336</v>
      </c>
      <c r="B1070" s="1" t="s">
        <v>501</v>
      </c>
      <c r="C1070">
        <v>1999</v>
      </c>
      <c r="D1070" s="5" t="s">
        <v>503</v>
      </c>
      <c r="E1070" s="1" t="s">
        <v>360</v>
      </c>
      <c r="K1070" t="s">
        <v>736</v>
      </c>
      <c r="L1070" t="s">
        <v>27</v>
      </c>
      <c r="M1070" s="15" t="s">
        <v>332</v>
      </c>
      <c r="N1070" s="42" t="s">
        <v>758</v>
      </c>
      <c r="O1070" s="7">
        <v>32.130000000000003</v>
      </c>
      <c r="P1070" s="7">
        <v>32.11</v>
      </c>
      <c r="Q1070" s="9">
        <v>0.99937752878929342</v>
      </c>
      <c r="R1070" s="14"/>
      <c r="X1070" s="5"/>
    </row>
    <row r="1071" spans="1:24" x14ac:dyDescent="0.25">
      <c r="A1071" s="5" t="s">
        <v>336</v>
      </c>
      <c r="B1071" s="1" t="s">
        <v>501</v>
      </c>
      <c r="C1071">
        <v>1999</v>
      </c>
      <c r="D1071" s="5" t="s">
        <v>503</v>
      </c>
      <c r="E1071" s="1" t="s">
        <v>360</v>
      </c>
      <c r="K1071" t="s">
        <v>736</v>
      </c>
      <c r="L1071" t="s">
        <v>27</v>
      </c>
      <c r="M1071" s="15" t="s">
        <v>332</v>
      </c>
      <c r="N1071" s="42" t="s">
        <v>759</v>
      </c>
      <c r="O1071" s="7">
        <v>19.77</v>
      </c>
      <c r="P1071" s="7">
        <v>19.649999999999999</v>
      </c>
      <c r="Q1071" s="9">
        <v>0.99393019726858867</v>
      </c>
      <c r="R1071" s="14"/>
      <c r="X1071" s="5"/>
    </row>
    <row r="1072" spans="1:24" x14ac:dyDescent="0.25">
      <c r="A1072" s="5" t="s">
        <v>336</v>
      </c>
      <c r="B1072" s="1" t="s">
        <v>501</v>
      </c>
      <c r="C1072">
        <v>1999</v>
      </c>
      <c r="D1072" s="5" t="s">
        <v>503</v>
      </c>
      <c r="E1072" s="1" t="s">
        <v>360</v>
      </c>
      <c r="K1072" t="s">
        <v>736</v>
      </c>
      <c r="L1072" t="s">
        <v>27</v>
      </c>
      <c r="M1072" s="15" t="s">
        <v>332</v>
      </c>
      <c r="N1072" s="42" t="s">
        <v>760</v>
      </c>
      <c r="O1072" s="7">
        <v>23.17</v>
      </c>
      <c r="P1072" s="7">
        <v>23.07</v>
      </c>
      <c r="Q1072" s="9">
        <v>0.99568407423392313</v>
      </c>
      <c r="R1072" s="14"/>
      <c r="X1072" s="5"/>
    </row>
    <row r="1073" spans="1:24" x14ac:dyDescent="0.25">
      <c r="A1073" s="5" t="s">
        <v>336</v>
      </c>
      <c r="B1073" s="1" t="s">
        <v>501</v>
      </c>
      <c r="C1073">
        <v>1999</v>
      </c>
      <c r="D1073" s="5" t="s">
        <v>503</v>
      </c>
      <c r="E1073" s="1" t="s">
        <v>360</v>
      </c>
      <c r="K1073" t="s">
        <v>736</v>
      </c>
      <c r="L1073" t="s">
        <v>27</v>
      </c>
      <c r="M1073" s="15" t="s">
        <v>332</v>
      </c>
      <c r="N1073" s="42" t="s">
        <v>761</v>
      </c>
      <c r="O1073" s="7">
        <v>24.37</v>
      </c>
      <c r="P1073" s="7">
        <v>24.35</v>
      </c>
      <c r="Q1073" s="9">
        <v>0.99917931883463273</v>
      </c>
      <c r="R1073" s="14"/>
      <c r="X1073" s="5"/>
    </row>
    <row r="1074" spans="1:24" x14ac:dyDescent="0.25">
      <c r="A1074" s="5" t="s">
        <v>336</v>
      </c>
      <c r="B1074" s="1" t="s">
        <v>501</v>
      </c>
      <c r="C1074">
        <v>1999</v>
      </c>
      <c r="D1074" s="5" t="s">
        <v>503</v>
      </c>
      <c r="E1074" s="1" t="s">
        <v>360</v>
      </c>
      <c r="K1074" t="s">
        <v>736</v>
      </c>
      <c r="L1074" t="s">
        <v>27</v>
      </c>
      <c r="M1074" s="15" t="s">
        <v>332</v>
      </c>
      <c r="N1074" s="42" t="s">
        <v>762</v>
      </c>
      <c r="O1074" s="7">
        <v>21.52</v>
      </c>
      <c r="P1074" s="7">
        <v>21.37</v>
      </c>
      <c r="Q1074" s="9">
        <v>0.99302973977695175</v>
      </c>
      <c r="R1074" s="14"/>
      <c r="X1074" s="5"/>
    </row>
    <row r="1075" spans="1:24" x14ac:dyDescent="0.25">
      <c r="A1075" s="5" t="s">
        <v>336</v>
      </c>
      <c r="B1075" s="1" t="s">
        <v>501</v>
      </c>
      <c r="C1075">
        <v>1999</v>
      </c>
      <c r="D1075" s="5" t="s">
        <v>503</v>
      </c>
      <c r="E1075" s="1" t="s">
        <v>360</v>
      </c>
      <c r="K1075" t="s">
        <v>736</v>
      </c>
      <c r="L1075" t="s">
        <v>27</v>
      </c>
      <c r="M1075" s="15" t="s">
        <v>332</v>
      </c>
      <c r="N1075" s="42" t="s">
        <v>763</v>
      </c>
      <c r="O1075" s="7">
        <v>21.25</v>
      </c>
      <c r="P1075" s="7">
        <v>21.26</v>
      </c>
      <c r="Q1075" s="9">
        <v>1.0004705882352942</v>
      </c>
      <c r="R1075" s="14"/>
      <c r="X1075" s="5"/>
    </row>
    <row r="1076" spans="1:24" x14ac:dyDescent="0.25">
      <c r="A1076" s="5" t="s">
        <v>336</v>
      </c>
      <c r="B1076" s="1" t="s">
        <v>501</v>
      </c>
      <c r="C1076">
        <v>1999</v>
      </c>
      <c r="D1076" s="5" t="s">
        <v>503</v>
      </c>
      <c r="E1076" s="1" t="s">
        <v>360</v>
      </c>
      <c r="K1076" t="s">
        <v>736</v>
      </c>
      <c r="L1076" t="s">
        <v>27</v>
      </c>
      <c r="M1076" s="15" t="s">
        <v>332</v>
      </c>
      <c r="N1076" s="42" t="s">
        <v>764</v>
      </c>
      <c r="O1076" s="7">
        <v>18.43</v>
      </c>
      <c r="P1076" s="7">
        <v>18.25</v>
      </c>
      <c r="Q1076" s="9">
        <v>0.99023331524688007</v>
      </c>
      <c r="R1076" s="14">
        <v>8.6500000000000005E-13</v>
      </c>
      <c r="X1076" s="5"/>
    </row>
    <row r="1077" spans="1:24" x14ac:dyDescent="0.25">
      <c r="A1077" s="5" t="s">
        <v>336</v>
      </c>
      <c r="B1077" s="1" t="s">
        <v>501</v>
      </c>
      <c r="C1077">
        <v>1999</v>
      </c>
      <c r="D1077" s="5" t="s">
        <v>503</v>
      </c>
      <c r="E1077" s="1" t="s">
        <v>360</v>
      </c>
      <c r="K1077" t="s">
        <v>736</v>
      </c>
      <c r="L1077" t="s">
        <v>27</v>
      </c>
      <c r="M1077" s="15" t="s">
        <v>332</v>
      </c>
      <c r="N1077" s="42" t="s">
        <v>765</v>
      </c>
      <c r="O1077" s="7">
        <v>30.98</v>
      </c>
      <c r="P1077" s="7">
        <v>30.85</v>
      </c>
      <c r="Q1077" s="9">
        <v>0.99580374435119434</v>
      </c>
      <c r="R1077" s="14"/>
      <c r="X1077" s="5"/>
    </row>
    <row r="1078" spans="1:24" x14ac:dyDescent="0.25">
      <c r="A1078" s="5" t="s">
        <v>336</v>
      </c>
      <c r="B1078" s="1" t="s">
        <v>501</v>
      </c>
      <c r="C1078">
        <v>1999</v>
      </c>
      <c r="D1078" s="5" t="s">
        <v>503</v>
      </c>
      <c r="E1078" s="1" t="s">
        <v>360</v>
      </c>
      <c r="K1078" t="s">
        <v>736</v>
      </c>
      <c r="L1078" t="s">
        <v>27</v>
      </c>
      <c r="M1078" s="15" t="s">
        <v>332</v>
      </c>
      <c r="N1078" s="42" t="s">
        <v>766</v>
      </c>
      <c r="O1078" s="7">
        <v>31.94</v>
      </c>
      <c r="P1078" s="7">
        <v>32.090000000000003</v>
      </c>
      <c r="Q1078" s="9">
        <v>1.0046963055729494</v>
      </c>
      <c r="R1078" s="14"/>
      <c r="X1078" s="5"/>
    </row>
    <row r="1079" spans="1:24" x14ac:dyDescent="0.25">
      <c r="A1079" s="5" t="s">
        <v>336</v>
      </c>
      <c r="B1079" s="1" t="s">
        <v>501</v>
      </c>
      <c r="C1079">
        <v>1999</v>
      </c>
      <c r="D1079" s="5" t="s">
        <v>503</v>
      </c>
      <c r="E1079" s="1" t="s">
        <v>360</v>
      </c>
      <c r="K1079" t="s">
        <v>736</v>
      </c>
      <c r="L1079" t="s">
        <v>27</v>
      </c>
      <c r="M1079" s="15" t="s">
        <v>332</v>
      </c>
      <c r="N1079" s="42" t="s">
        <v>767</v>
      </c>
      <c r="O1079" s="7">
        <v>18.809999999999999</v>
      </c>
      <c r="P1079" s="7">
        <v>18.64</v>
      </c>
      <c r="Q1079" s="9">
        <v>0.99096225412014893</v>
      </c>
      <c r="R1079" s="14"/>
      <c r="X1079" s="5"/>
    </row>
    <row r="1080" spans="1:24" x14ac:dyDescent="0.25">
      <c r="A1080" s="5" t="s">
        <v>336</v>
      </c>
      <c r="B1080" s="1" t="s">
        <v>501</v>
      </c>
      <c r="C1080">
        <v>1999</v>
      </c>
      <c r="D1080" s="5" t="s">
        <v>503</v>
      </c>
      <c r="E1080" s="1" t="s">
        <v>360</v>
      </c>
      <c r="K1080" t="s">
        <v>736</v>
      </c>
      <c r="L1080" t="s">
        <v>27</v>
      </c>
      <c r="M1080" s="15" t="s">
        <v>332</v>
      </c>
      <c r="N1080" s="42" t="s">
        <v>768</v>
      </c>
      <c r="O1080" s="7">
        <v>27.15</v>
      </c>
      <c r="P1080" s="7">
        <v>27.16</v>
      </c>
      <c r="Q1080" s="9">
        <v>1.0003683241252304</v>
      </c>
      <c r="R1080" s="14"/>
      <c r="X1080" s="5"/>
    </row>
    <row r="1081" spans="1:24" x14ac:dyDescent="0.25">
      <c r="A1081" s="5" t="s">
        <v>336</v>
      </c>
      <c r="B1081" s="1" t="s">
        <v>501</v>
      </c>
      <c r="C1081">
        <v>1999</v>
      </c>
      <c r="D1081" s="5" t="s">
        <v>503</v>
      </c>
      <c r="E1081" s="1" t="s">
        <v>360</v>
      </c>
      <c r="K1081" t="s">
        <v>736</v>
      </c>
      <c r="L1081" t="s">
        <v>27</v>
      </c>
      <c r="M1081" s="15" t="s">
        <v>332</v>
      </c>
      <c r="N1081" s="42" t="s">
        <v>769</v>
      </c>
      <c r="O1081" s="7">
        <v>18.37</v>
      </c>
      <c r="P1081" s="7">
        <v>18.18</v>
      </c>
      <c r="Q1081" s="9">
        <v>0.98965704953728895</v>
      </c>
      <c r="R1081" s="14"/>
      <c r="X1081" s="5"/>
    </row>
    <row r="1082" spans="1:24" x14ac:dyDescent="0.25">
      <c r="A1082" s="5" t="s">
        <v>336</v>
      </c>
      <c r="B1082" s="1" t="s">
        <v>501</v>
      </c>
      <c r="C1082">
        <v>1999</v>
      </c>
      <c r="D1082" s="5" t="s">
        <v>503</v>
      </c>
      <c r="E1082" s="1" t="s">
        <v>360</v>
      </c>
      <c r="K1082" t="s">
        <v>736</v>
      </c>
      <c r="L1082" t="s">
        <v>27</v>
      </c>
      <c r="M1082" s="15" t="s">
        <v>332</v>
      </c>
      <c r="N1082" s="42" t="s">
        <v>770</v>
      </c>
      <c r="O1082" s="7">
        <v>24.77</v>
      </c>
      <c r="P1082" s="7">
        <v>24.88</v>
      </c>
      <c r="Q1082" s="9">
        <v>1.0044408558740412</v>
      </c>
      <c r="R1082" s="14"/>
      <c r="X1082" s="5"/>
    </row>
    <row r="1083" spans="1:24" x14ac:dyDescent="0.25">
      <c r="A1083" s="5" t="s">
        <v>336</v>
      </c>
      <c r="B1083" s="1" t="s">
        <v>501</v>
      </c>
      <c r="C1083">
        <v>1999</v>
      </c>
      <c r="D1083" s="5" t="s">
        <v>503</v>
      </c>
      <c r="E1083" s="1" t="s">
        <v>360</v>
      </c>
      <c r="K1083" t="s">
        <v>736</v>
      </c>
      <c r="L1083" t="s">
        <v>27</v>
      </c>
      <c r="M1083" s="15" t="s">
        <v>332</v>
      </c>
      <c r="N1083" s="42" t="s">
        <v>771</v>
      </c>
      <c r="O1083" s="7">
        <v>26.39</v>
      </c>
      <c r="P1083" s="7">
        <v>26.35</v>
      </c>
      <c r="Q1083" s="9">
        <v>0.99848427434634335</v>
      </c>
      <c r="R1083" s="14"/>
      <c r="X1083" s="5"/>
    </row>
    <row r="1084" spans="1:24" x14ac:dyDescent="0.25">
      <c r="A1084" s="5" t="s">
        <v>336</v>
      </c>
      <c r="B1084" s="1" t="s">
        <v>501</v>
      </c>
      <c r="C1084">
        <v>1999</v>
      </c>
      <c r="D1084" s="5" t="s">
        <v>503</v>
      </c>
      <c r="E1084" s="1" t="s">
        <v>360</v>
      </c>
      <c r="K1084" t="s">
        <v>736</v>
      </c>
      <c r="L1084" t="s">
        <v>27</v>
      </c>
      <c r="M1084" s="15" t="s">
        <v>332</v>
      </c>
      <c r="N1084" s="42" t="s">
        <v>772</v>
      </c>
      <c r="O1084" s="7">
        <v>22.55</v>
      </c>
      <c r="P1084" s="7">
        <v>22.63</v>
      </c>
      <c r="Q1084" s="9">
        <v>1.0035476718403546</v>
      </c>
      <c r="R1084" s="14"/>
      <c r="X1084" s="5"/>
    </row>
    <row r="1085" spans="1:24" x14ac:dyDescent="0.25">
      <c r="A1085" s="5" t="s">
        <v>336</v>
      </c>
      <c r="B1085" s="1" t="s">
        <v>501</v>
      </c>
      <c r="C1085">
        <v>1999</v>
      </c>
      <c r="D1085" s="5" t="s">
        <v>503</v>
      </c>
      <c r="E1085" s="1" t="s">
        <v>360</v>
      </c>
      <c r="K1085" t="s">
        <v>736</v>
      </c>
      <c r="L1085" t="s">
        <v>27</v>
      </c>
      <c r="M1085" s="15" t="s">
        <v>332</v>
      </c>
      <c r="N1085" s="42" t="s">
        <v>773</v>
      </c>
      <c r="O1085" s="7">
        <v>23.6</v>
      </c>
      <c r="P1085" s="7">
        <v>23.67</v>
      </c>
      <c r="Q1085" s="9">
        <v>1.0029661016949152</v>
      </c>
      <c r="R1085" s="14"/>
      <c r="X1085" s="5"/>
    </row>
    <row r="1086" spans="1:24" x14ac:dyDescent="0.25">
      <c r="A1086" s="5" t="s">
        <v>336</v>
      </c>
      <c r="B1086" s="1" t="s">
        <v>501</v>
      </c>
      <c r="C1086">
        <v>1999</v>
      </c>
      <c r="D1086" s="5" t="s">
        <v>503</v>
      </c>
      <c r="E1086" s="1" t="s">
        <v>360</v>
      </c>
      <c r="K1086" t="s">
        <v>736</v>
      </c>
      <c r="L1086" t="s">
        <v>27</v>
      </c>
      <c r="M1086" s="15" t="s">
        <v>332</v>
      </c>
      <c r="N1086" s="42" t="s">
        <v>774</v>
      </c>
      <c r="O1086" s="7">
        <v>21.03</v>
      </c>
      <c r="P1086" s="7">
        <v>20.96</v>
      </c>
      <c r="Q1086" s="9">
        <v>0.99667142177841173</v>
      </c>
      <c r="R1086" s="14"/>
      <c r="X1086" s="5"/>
    </row>
    <row r="1087" spans="1:24" x14ac:dyDescent="0.25">
      <c r="A1087" s="5" t="s">
        <v>336</v>
      </c>
      <c r="B1087" s="1" t="s">
        <v>501</v>
      </c>
      <c r="C1087">
        <v>1999</v>
      </c>
      <c r="D1087" s="5" t="s">
        <v>503</v>
      </c>
      <c r="E1087" s="1" t="s">
        <v>360</v>
      </c>
      <c r="K1087" t="s">
        <v>736</v>
      </c>
      <c r="L1087" t="s">
        <v>27</v>
      </c>
      <c r="M1087" s="15" t="s">
        <v>332</v>
      </c>
      <c r="N1087" s="42" t="s">
        <v>775</v>
      </c>
      <c r="O1087" s="7">
        <v>21.5</v>
      </c>
      <c r="P1087" s="7">
        <v>21.52</v>
      </c>
      <c r="Q1087" s="9">
        <v>1.0009302325581395</v>
      </c>
      <c r="R1087" s="14"/>
      <c r="X1087" s="5"/>
    </row>
    <row r="1088" spans="1:24" x14ac:dyDescent="0.25">
      <c r="A1088" s="5" t="s">
        <v>336</v>
      </c>
      <c r="B1088" s="1" t="s">
        <v>501</v>
      </c>
      <c r="C1088">
        <v>1999</v>
      </c>
      <c r="D1088" s="5" t="s">
        <v>503</v>
      </c>
      <c r="E1088" s="1" t="s">
        <v>360</v>
      </c>
      <c r="K1088" t="s">
        <v>736</v>
      </c>
      <c r="L1088" t="s">
        <v>27</v>
      </c>
      <c r="M1088" s="15" t="s">
        <v>332</v>
      </c>
      <c r="N1088" s="42" t="s">
        <v>776</v>
      </c>
      <c r="O1088" s="7">
        <v>21.89</v>
      </c>
      <c r="P1088" s="7">
        <v>22.21</v>
      </c>
      <c r="Q1088" s="9">
        <v>1.0146185472818638</v>
      </c>
      <c r="R1088" s="14"/>
      <c r="X1088" s="5"/>
    </row>
    <row r="1089" spans="1:24" x14ac:dyDescent="0.25">
      <c r="A1089" s="5" t="s">
        <v>336</v>
      </c>
      <c r="B1089" s="1" t="s">
        <v>501</v>
      </c>
      <c r="C1089">
        <v>1999</v>
      </c>
      <c r="D1089" s="5" t="s">
        <v>503</v>
      </c>
      <c r="E1089" s="1" t="s">
        <v>360</v>
      </c>
      <c r="K1089" t="s">
        <v>736</v>
      </c>
      <c r="L1089" t="s">
        <v>27</v>
      </c>
      <c r="M1089" s="15" t="s">
        <v>332</v>
      </c>
      <c r="N1089" s="42" t="s">
        <v>777</v>
      </c>
      <c r="O1089" s="7">
        <v>22.66</v>
      </c>
      <c r="P1089" s="7">
        <v>22.63</v>
      </c>
      <c r="Q1089" s="9">
        <v>0.99867608120035301</v>
      </c>
      <c r="R1089" s="14"/>
      <c r="X1089" s="5"/>
    </row>
    <row r="1090" spans="1:24" x14ac:dyDescent="0.25">
      <c r="A1090" s="5" t="s">
        <v>336</v>
      </c>
      <c r="B1090" s="1" t="s">
        <v>501</v>
      </c>
      <c r="C1090">
        <v>1999</v>
      </c>
      <c r="D1090" s="5" t="s">
        <v>503</v>
      </c>
      <c r="E1090" s="1" t="s">
        <v>360</v>
      </c>
      <c r="K1090" t="s">
        <v>736</v>
      </c>
      <c r="L1090" t="s">
        <v>27</v>
      </c>
      <c r="M1090" s="15" t="s">
        <v>332</v>
      </c>
      <c r="N1090" s="42" t="s">
        <v>778</v>
      </c>
      <c r="O1090" s="7">
        <v>21.58</v>
      </c>
      <c r="P1090" s="7">
        <v>21.64</v>
      </c>
      <c r="Q1090" s="9">
        <v>1.0027803521779426</v>
      </c>
      <c r="R1090" s="14">
        <v>1.8800000000000001E-12</v>
      </c>
      <c r="X1090" s="5"/>
    </row>
    <row r="1091" spans="1:24" x14ac:dyDescent="0.25">
      <c r="A1091" s="5" t="s">
        <v>336</v>
      </c>
      <c r="B1091" s="1" t="s">
        <v>501</v>
      </c>
      <c r="C1091">
        <v>1999</v>
      </c>
      <c r="D1091" s="5" t="s">
        <v>503</v>
      </c>
      <c r="E1091" s="1" t="s">
        <v>360</v>
      </c>
      <c r="K1091" t="s">
        <v>736</v>
      </c>
      <c r="L1091" t="s">
        <v>27</v>
      </c>
      <c r="M1091" s="15" t="s">
        <v>332</v>
      </c>
      <c r="N1091" s="42" t="s">
        <v>779</v>
      </c>
      <c r="O1091" s="7">
        <v>21.37</v>
      </c>
      <c r="P1091" s="7">
        <v>21.48</v>
      </c>
      <c r="Q1091" s="9">
        <v>1.0051474029012635</v>
      </c>
      <c r="R1091" s="14"/>
      <c r="X1091" s="5"/>
    </row>
    <row r="1092" spans="1:24" x14ac:dyDescent="0.25">
      <c r="A1092" s="5" t="s">
        <v>336</v>
      </c>
      <c r="B1092" s="1" t="s">
        <v>501</v>
      </c>
      <c r="C1092">
        <v>1999</v>
      </c>
      <c r="D1092" s="5" t="s">
        <v>503</v>
      </c>
      <c r="E1092" s="1" t="s">
        <v>360</v>
      </c>
      <c r="K1092" t="s">
        <v>736</v>
      </c>
      <c r="L1092" t="s">
        <v>27</v>
      </c>
      <c r="M1092" s="15" t="s">
        <v>332</v>
      </c>
      <c r="N1092" s="42" t="s">
        <v>780</v>
      </c>
      <c r="O1092" s="7">
        <v>20.87</v>
      </c>
      <c r="P1092" s="7">
        <v>20.92</v>
      </c>
      <c r="Q1092" s="9">
        <v>1.0023957834211787</v>
      </c>
      <c r="R1092" s="14"/>
      <c r="X1092" s="5"/>
    </row>
    <row r="1093" spans="1:24" x14ac:dyDescent="0.25">
      <c r="A1093" s="5" t="s">
        <v>336</v>
      </c>
      <c r="B1093" s="1" t="s">
        <v>501</v>
      </c>
      <c r="C1093">
        <v>1999</v>
      </c>
      <c r="D1093" s="5" t="s">
        <v>503</v>
      </c>
      <c r="E1093" s="1" t="s">
        <v>360</v>
      </c>
      <c r="K1093" t="s">
        <v>736</v>
      </c>
      <c r="L1093" t="s">
        <v>27</v>
      </c>
      <c r="M1093" s="15" t="s">
        <v>332</v>
      </c>
      <c r="N1093" s="42" t="s">
        <v>781</v>
      </c>
      <c r="O1093" s="7">
        <v>20.79</v>
      </c>
      <c r="P1093" s="7">
        <v>20.71</v>
      </c>
      <c r="Q1093" s="9">
        <v>0.99615199615199623</v>
      </c>
      <c r="R1093" s="14"/>
      <c r="X1093" s="5"/>
    </row>
    <row r="1094" spans="1:24" x14ac:dyDescent="0.25">
      <c r="A1094" s="5" t="s">
        <v>336</v>
      </c>
      <c r="B1094" s="1" t="s">
        <v>501</v>
      </c>
      <c r="C1094">
        <v>1999</v>
      </c>
      <c r="D1094" s="5" t="s">
        <v>503</v>
      </c>
      <c r="E1094" s="1" t="s">
        <v>360</v>
      </c>
      <c r="K1094" t="s">
        <v>736</v>
      </c>
      <c r="L1094" t="s">
        <v>27</v>
      </c>
      <c r="M1094" s="15" t="s">
        <v>332</v>
      </c>
      <c r="N1094" s="42" t="s">
        <v>782</v>
      </c>
      <c r="O1094" s="7">
        <v>43.85</v>
      </c>
      <c r="P1094" s="7">
        <v>40.17</v>
      </c>
      <c r="Q1094" s="9">
        <v>0.91607753705815276</v>
      </c>
      <c r="R1094" s="14"/>
      <c r="X1094" s="5"/>
    </row>
    <row r="1095" spans="1:24" x14ac:dyDescent="0.25">
      <c r="A1095" s="5" t="s">
        <v>336</v>
      </c>
      <c r="B1095" s="1" t="s">
        <v>501</v>
      </c>
      <c r="C1095">
        <v>1999</v>
      </c>
      <c r="D1095" s="5" t="s">
        <v>503</v>
      </c>
      <c r="E1095" s="1" t="s">
        <v>360</v>
      </c>
      <c r="K1095" t="s">
        <v>736</v>
      </c>
      <c r="L1095" t="s">
        <v>27</v>
      </c>
      <c r="M1095" s="15" t="s">
        <v>332</v>
      </c>
      <c r="N1095" s="42" t="s">
        <v>783</v>
      </c>
      <c r="O1095" s="7">
        <v>42.12</v>
      </c>
      <c r="P1095" s="7">
        <v>38.630000000000003</v>
      </c>
      <c r="Q1095" s="9">
        <v>0.91714150047483389</v>
      </c>
      <c r="R1095" s="14"/>
      <c r="X1095" s="5"/>
    </row>
    <row r="1096" spans="1:24" x14ac:dyDescent="0.25">
      <c r="A1096" s="5" t="s">
        <v>336</v>
      </c>
      <c r="B1096" s="1" t="s">
        <v>501</v>
      </c>
      <c r="C1096">
        <v>1999</v>
      </c>
      <c r="D1096" s="5" t="s">
        <v>503</v>
      </c>
      <c r="E1096" s="1" t="s">
        <v>360</v>
      </c>
      <c r="K1096" t="s">
        <v>736</v>
      </c>
      <c r="L1096" t="s">
        <v>27</v>
      </c>
      <c r="M1096" s="15" t="s">
        <v>332</v>
      </c>
      <c r="N1096" s="42" t="s">
        <v>784</v>
      </c>
      <c r="O1096" s="7">
        <v>43.59</v>
      </c>
      <c r="P1096" s="7">
        <v>40.130000000000003</v>
      </c>
      <c r="Q1096" s="9">
        <v>0.92062399632943337</v>
      </c>
      <c r="R1096" s="14"/>
      <c r="X1096" s="5"/>
    </row>
    <row r="1097" spans="1:24" x14ac:dyDescent="0.25">
      <c r="A1097" s="5" t="s">
        <v>336</v>
      </c>
      <c r="B1097" s="1" t="s">
        <v>501</v>
      </c>
      <c r="C1097">
        <v>1999</v>
      </c>
      <c r="D1097" s="5" t="s">
        <v>503</v>
      </c>
      <c r="E1097" s="1" t="s">
        <v>360</v>
      </c>
      <c r="K1097" t="s">
        <v>736</v>
      </c>
      <c r="L1097" t="s">
        <v>27</v>
      </c>
      <c r="M1097" s="15" t="s">
        <v>332</v>
      </c>
      <c r="N1097" s="42" t="s">
        <v>785</v>
      </c>
      <c r="O1097" s="7">
        <v>47.72</v>
      </c>
      <c r="P1097" s="7">
        <v>44.2</v>
      </c>
      <c r="Q1097" s="9">
        <v>0.92623637887678134</v>
      </c>
      <c r="R1097" s="14">
        <v>9.8899999999999993E-13</v>
      </c>
      <c r="X1097" s="5"/>
    </row>
    <row r="1098" spans="1:24" x14ac:dyDescent="0.25">
      <c r="A1098" s="5" t="s">
        <v>336</v>
      </c>
      <c r="B1098" s="1" t="s">
        <v>501</v>
      </c>
      <c r="C1098">
        <v>1999</v>
      </c>
      <c r="D1098" s="5" t="s">
        <v>503</v>
      </c>
      <c r="E1098" s="1" t="s">
        <v>360</v>
      </c>
      <c r="K1098" t="s">
        <v>736</v>
      </c>
      <c r="L1098" t="s">
        <v>27</v>
      </c>
      <c r="M1098" s="15" t="s">
        <v>332</v>
      </c>
      <c r="N1098" s="42" t="s">
        <v>786</v>
      </c>
      <c r="O1098" s="7">
        <v>46.79</v>
      </c>
      <c r="P1098" s="7">
        <v>43.71</v>
      </c>
      <c r="Q1098" s="9">
        <v>0.93417396879675152</v>
      </c>
      <c r="R1098" s="14"/>
      <c r="X1098" s="5"/>
    </row>
    <row r="1099" spans="1:24" x14ac:dyDescent="0.25">
      <c r="A1099" s="5" t="s">
        <v>336</v>
      </c>
      <c r="B1099" s="1" t="s">
        <v>501</v>
      </c>
      <c r="C1099">
        <v>1999</v>
      </c>
      <c r="D1099" s="5" t="s">
        <v>503</v>
      </c>
      <c r="E1099" s="1" t="s">
        <v>360</v>
      </c>
      <c r="K1099" t="s">
        <v>736</v>
      </c>
      <c r="L1099" t="s">
        <v>27</v>
      </c>
      <c r="M1099" s="15" t="s">
        <v>332</v>
      </c>
      <c r="N1099" s="42" t="s">
        <v>787</v>
      </c>
      <c r="O1099" s="7">
        <v>51.38</v>
      </c>
      <c r="P1099" s="7">
        <v>48.74</v>
      </c>
      <c r="Q1099" s="9">
        <v>0.94861813935383421</v>
      </c>
      <c r="R1099" s="14"/>
      <c r="X1099" s="5"/>
    </row>
    <row r="1100" spans="1:24" x14ac:dyDescent="0.25">
      <c r="A1100" s="5" t="s">
        <v>336</v>
      </c>
      <c r="B1100" s="1" t="s">
        <v>501</v>
      </c>
      <c r="C1100">
        <v>1999</v>
      </c>
      <c r="D1100" s="5" t="s">
        <v>503</v>
      </c>
      <c r="E1100" s="1" t="s">
        <v>360</v>
      </c>
      <c r="K1100" t="s">
        <v>736</v>
      </c>
      <c r="L1100" t="s">
        <v>27</v>
      </c>
      <c r="M1100" s="15" t="s">
        <v>332</v>
      </c>
      <c r="N1100" s="42" t="s">
        <v>788</v>
      </c>
      <c r="O1100" s="7">
        <v>46.53</v>
      </c>
      <c r="P1100" s="7">
        <v>43.39</v>
      </c>
      <c r="Q1100" s="9">
        <v>0.93251665592091126</v>
      </c>
      <c r="R1100" s="14"/>
      <c r="X1100" s="5"/>
    </row>
    <row r="1101" spans="1:24" x14ac:dyDescent="0.25">
      <c r="A1101" s="5" t="s">
        <v>336</v>
      </c>
      <c r="B1101" s="1" t="s">
        <v>501</v>
      </c>
      <c r="C1101">
        <v>1999</v>
      </c>
      <c r="D1101" s="5" t="s">
        <v>503</v>
      </c>
      <c r="E1101" s="1" t="s">
        <v>360</v>
      </c>
      <c r="K1101" t="s">
        <v>736</v>
      </c>
      <c r="L1101" t="s">
        <v>27</v>
      </c>
      <c r="M1101" s="15" t="s">
        <v>332</v>
      </c>
      <c r="N1101" s="42" t="s">
        <v>789</v>
      </c>
      <c r="O1101" s="7">
        <v>51.62</v>
      </c>
      <c r="P1101" s="7">
        <v>48.98</v>
      </c>
      <c r="Q1101" s="9">
        <v>0.94885703215807826</v>
      </c>
      <c r="R1101" s="14"/>
      <c r="X1101" s="5"/>
    </row>
    <row r="1102" spans="1:24" x14ac:dyDescent="0.25">
      <c r="A1102" s="5" t="s">
        <v>336</v>
      </c>
      <c r="B1102" s="1" t="s">
        <v>501</v>
      </c>
      <c r="C1102">
        <v>1999</v>
      </c>
      <c r="D1102" s="5" t="s">
        <v>503</v>
      </c>
      <c r="E1102" s="1" t="s">
        <v>360</v>
      </c>
      <c r="K1102" t="s">
        <v>736</v>
      </c>
      <c r="L1102" t="s">
        <v>27</v>
      </c>
      <c r="M1102" s="15" t="s">
        <v>332</v>
      </c>
      <c r="N1102" s="42" t="s">
        <v>790</v>
      </c>
      <c r="O1102" s="7">
        <v>42.06</v>
      </c>
      <c r="P1102" s="7">
        <v>38.729999999999997</v>
      </c>
      <c r="Q1102" s="9">
        <v>0.92082738944365183</v>
      </c>
      <c r="R1102" s="14"/>
      <c r="X1102" s="5"/>
    </row>
    <row r="1103" spans="1:24" x14ac:dyDescent="0.25">
      <c r="A1103" s="18" t="s">
        <v>336</v>
      </c>
      <c r="B1103" s="19" t="s">
        <v>501</v>
      </c>
      <c r="C1103" s="16">
        <v>1999</v>
      </c>
      <c r="D1103" s="18" t="s">
        <v>503</v>
      </c>
      <c r="E1103" s="19" t="s">
        <v>360</v>
      </c>
      <c r="F1103" s="16"/>
      <c r="G1103" s="16"/>
      <c r="H1103" s="16"/>
      <c r="I1103" s="16"/>
      <c r="J1103" s="18"/>
      <c r="K1103" s="16" t="s">
        <v>736</v>
      </c>
      <c r="L1103" s="16" t="s">
        <v>27</v>
      </c>
      <c r="M1103" s="21" t="s">
        <v>332</v>
      </c>
      <c r="N1103" s="43" t="s">
        <v>791</v>
      </c>
      <c r="O1103" s="17">
        <v>46.26</v>
      </c>
      <c r="P1103" s="17">
        <v>42.81</v>
      </c>
      <c r="Q1103" s="22">
        <v>0.92542153047989628</v>
      </c>
      <c r="R1103" s="23"/>
      <c r="S1103" s="18"/>
      <c r="T1103" s="16"/>
      <c r="U1103" s="16"/>
      <c r="V1103" s="16"/>
      <c r="W1103" s="16"/>
      <c r="X1103" s="18"/>
    </row>
    <row r="1104" spans="1:24" x14ac:dyDescent="0.25">
      <c r="A1104" s="5" t="s">
        <v>588</v>
      </c>
      <c r="B1104" s="1" t="s">
        <v>501</v>
      </c>
      <c r="C1104" t="s">
        <v>503</v>
      </c>
      <c r="D1104" s="11" t="s">
        <v>589</v>
      </c>
      <c r="E1104" s="1" t="s">
        <v>360</v>
      </c>
      <c r="K1104" t="s">
        <v>719</v>
      </c>
      <c r="L1104" t="s">
        <v>27</v>
      </c>
      <c r="M1104" s="15" t="s">
        <v>332</v>
      </c>
      <c r="N1104" s="42" t="s">
        <v>792</v>
      </c>
      <c r="O1104" s="7">
        <v>20.2</v>
      </c>
      <c r="P1104" s="7">
        <v>18.5</v>
      </c>
      <c r="Q1104" s="9">
        <v>0.91584158415841588</v>
      </c>
      <c r="R1104" s="14">
        <v>2.72E-13</v>
      </c>
      <c r="X1104" s="5"/>
    </row>
    <row r="1105" spans="1:24" x14ac:dyDescent="0.25">
      <c r="A1105" s="5" t="s">
        <v>588</v>
      </c>
      <c r="B1105" s="1" t="s">
        <v>501</v>
      </c>
      <c r="C1105" t="s">
        <v>503</v>
      </c>
      <c r="D1105" s="11" t="s">
        <v>589</v>
      </c>
      <c r="E1105" s="1" t="s">
        <v>360</v>
      </c>
      <c r="K1105" t="s">
        <v>719</v>
      </c>
      <c r="L1105" t="s">
        <v>27</v>
      </c>
      <c r="M1105" s="15" t="s">
        <v>332</v>
      </c>
      <c r="N1105" s="42" t="s">
        <v>793</v>
      </c>
      <c r="O1105" s="7">
        <v>9.9</v>
      </c>
      <c r="P1105" s="7">
        <v>9.6</v>
      </c>
      <c r="Q1105" s="9">
        <v>0.96969696969696961</v>
      </c>
      <c r="R1105" s="14">
        <v>6.0499999999999995E-14</v>
      </c>
      <c r="X1105" s="5"/>
    </row>
    <row r="1106" spans="1:24" x14ac:dyDescent="0.25">
      <c r="A1106" s="5" t="s">
        <v>588</v>
      </c>
      <c r="B1106" s="1" t="s">
        <v>501</v>
      </c>
      <c r="C1106" t="s">
        <v>503</v>
      </c>
      <c r="D1106" s="11" t="s">
        <v>589</v>
      </c>
      <c r="E1106" s="1" t="s">
        <v>360</v>
      </c>
      <c r="K1106" t="s">
        <v>719</v>
      </c>
      <c r="L1106" t="s">
        <v>27</v>
      </c>
      <c r="M1106" s="15" t="s">
        <v>332</v>
      </c>
      <c r="N1106" s="42" t="s">
        <v>794</v>
      </c>
      <c r="O1106" s="7">
        <v>5.7</v>
      </c>
      <c r="P1106" s="7">
        <v>4.5999999999999996</v>
      </c>
      <c r="Q1106" s="9">
        <v>0.80701754385964908</v>
      </c>
      <c r="R1106" s="14">
        <v>1.62E-17</v>
      </c>
      <c r="X1106" s="5"/>
    </row>
    <row r="1107" spans="1:24" x14ac:dyDescent="0.25">
      <c r="A1107" s="5" t="s">
        <v>588</v>
      </c>
      <c r="B1107" s="1" t="s">
        <v>501</v>
      </c>
      <c r="C1107" t="s">
        <v>503</v>
      </c>
      <c r="D1107" s="11" t="s">
        <v>589</v>
      </c>
      <c r="E1107" s="1" t="s">
        <v>360</v>
      </c>
      <c r="K1107" t="s">
        <v>719</v>
      </c>
      <c r="L1107" t="s">
        <v>27</v>
      </c>
      <c r="M1107" s="15" t="s">
        <v>332</v>
      </c>
      <c r="N1107" s="42" t="s">
        <v>795</v>
      </c>
      <c r="O1107" s="7">
        <v>4.0999999999999996</v>
      </c>
      <c r="P1107" s="7">
        <v>3.5</v>
      </c>
      <c r="Q1107" s="9">
        <v>0.85365853658536595</v>
      </c>
      <c r="R1107" s="14">
        <v>9.4700000000000003E-17</v>
      </c>
      <c r="X1107" s="5"/>
    </row>
    <row r="1108" spans="1:24" x14ac:dyDescent="0.25">
      <c r="A1108" s="5" t="s">
        <v>588</v>
      </c>
      <c r="B1108" s="1" t="s">
        <v>501</v>
      </c>
      <c r="C1108" t="s">
        <v>503</v>
      </c>
      <c r="D1108" s="11" t="s">
        <v>589</v>
      </c>
      <c r="E1108" s="1" t="s">
        <v>360</v>
      </c>
      <c r="K1108" t="s">
        <v>719</v>
      </c>
      <c r="L1108" t="s">
        <v>27</v>
      </c>
      <c r="M1108" s="15" t="s">
        <v>332</v>
      </c>
      <c r="N1108" s="42" t="s">
        <v>796</v>
      </c>
      <c r="O1108" s="7">
        <v>11.3</v>
      </c>
      <c r="P1108" s="7">
        <v>10.6</v>
      </c>
      <c r="Q1108" s="9">
        <v>0.93805309734513265</v>
      </c>
      <c r="R1108" s="14">
        <v>5.2900000000000001E-14</v>
      </c>
      <c r="X1108" s="5"/>
    </row>
    <row r="1109" spans="1:24" x14ac:dyDescent="0.25">
      <c r="A1109" s="5" t="s">
        <v>588</v>
      </c>
      <c r="B1109" s="1" t="s">
        <v>501</v>
      </c>
      <c r="C1109" t="s">
        <v>503</v>
      </c>
      <c r="D1109" s="11" t="s">
        <v>589</v>
      </c>
      <c r="E1109" s="1" t="s">
        <v>360</v>
      </c>
      <c r="K1109" t="s">
        <v>719</v>
      </c>
      <c r="L1109" t="s">
        <v>27</v>
      </c>
      <c r="M1109" s="15" t="s">
        <v>332</v>
      </c>
      <c r="N1109" s="42" t="s">
        <v>797</v>
      </c>
      <c r="O1109" s="7">
        <v>9.4</v>
      </c>
      <c r="P1109" s="7">
        <v>8.5</v>
      </c>
      <c r="Q1109" s="9">
        <v>0.90425531914893609</v>
      </c>
      <c r="R1109" s="14">
        <v>1.25E-15</v>
      </c>
      <c r="X1109" s="5"/>
    </row>
    <row r="1110" spans="1:24" x14ac:dyDescent="0.25">
      <c r="A1110" s="5" t="s">
        <v>588</v>
      </c>
      <c r="B1110" s="1" t="s">
        <v>501</v>
      </c>
      <c r="C1110" t="s">
        <v>503</v>
      </c>
      <c r="D1110" s="11" t="s">
        <v>589</v>
      </c>
      <c r="E1110" s="1" t="s">
        <v>360</v>
      </c>
      <c r="K1110" t="s">
        <v>719</v>
      </c>
      <c r="L1110" t="s">
        <v>27</v>
      </c>
      <c r="M1110" s="15" t="s">
        <v>332</v>
      </c>
      <c r="N1110" s="42" t="s">
        <v>798</v>
      </c>
      <c r="O1110" s="7">
        <v>24.2</v>
      </c>
      <c r="P1110" s="7">
        <v>23.4</v>
      </c>
      <c r="Q1110" s="9">
        <v>0.96694214876033058</v>
      </c>
      <c r="R1110" s="14">
        <v>4.3700000000000001E-13</v>
      </c>
      <c r="X1110" s="5"/>
    </row>
    <row r="1111" spans="1:24" x14ac:dyDescent="0.25">
      <c r="A1111" s="5" t="s">
        <v>588</v>
      </c>
      <c r="B1111" s="1" t="s">
        <v>501</v>
      </c>
      <c r="C1111" t="s">
        <v>503</v>
      </c>
      <c r="D1111" s="11" t="s">
        <v>589</v>
      </c>
      <c r="E1111" s="1" t="s">
        <v>360</v>
      </c>
      <c r="K1111" t="s">
        <v>719</v>
      </c>
      <c r="L1111" t="s">
        <v>27</v>
      </c>
      <c r="M1111" s="15" t="s">
        <v>332</v>
      </c>
      <c r="N1111" s="42" t="s">
        <v>799</v>
      </c>
      <c r="O1111" s="7">
        <v>27.4</v>
      </c>
      <c r="P1111" s="7">
        <v>27.4</v>
      </c>
      <c r="Q1111" s="9">
        <v>1</v>
      </c>
      <c r="R1111" s="14">
        <v>4.39E-13</v>
      </c>
      <c r="X1111" s="5"/>
    </row>
    <row r="1112" spans="1:24" x14ac:dyDescent="0.25">
      <c r="A1112" s="18" t="s">
        <v>588</v>
      </c>
      <c r="B1112" s="19" t="s">
        <v>501</v>
      </c>
      <c r="C1112" s="16" t="s">
        <v>503</v>
      </c>
      <c r="D1112" s="20" t="s">
        <v>589</v>
      </c>
      <c r="E1112" s="19" t="s">
        <v>360</v>
      </c>
      <c r="F1112" s="16"/>
      <c r="G1112" s="16"/>
      <c r="H1112" s="16"/>
      <c r="I1112" s="16"/>
      <c r="J1112" s="18"/>
      <c r="K1112" s="16" t="s">
        <v>719</v>
      </c>
      <c r="L1112" s="16" t="s">
        <v>27</v>
      </c>
      <c r="M1112" s="21" t="s">
        <v>332</v>
      </c>
      <c r="N1112" s="43" t="s">
        <v>800</v>
      </c>
      <c r="O1112" s="17">
        <v>24.5</v>
      </c>
      <c r="P1112" s="17">
        <v>24.5</v>
      </c>
      <c r="Q1112" s="22">
        <v>1</v>
      </c>
      <c r="R1112" s="23">
        <v>4.39E-13</v>
      </c>
      <c r="S1112" s="18"/>
      <c r="T1112" s="16"/>
      <c r="U1112" s="16"/>
      <c r="V1112" s="16"/>
      <c r="W1112" s="16"/>
      <c r="X1112" s="18"/>
    </row>
    <row r="1113" spans="1:24" x14ac:dyDescent="0.25">
      <c r="A1113" s="5" t="s">
        <v>680</v>
      </c>
      <c r="B1113" s="1" t="s">
        <v>528</v>
      </c>
      <c r="C1113" t="s">
        <v>801</v>
      </c>
      <c r="D1113" s="11" t="s">
        <v>682</v>
      </c>
      <c r="E1113" s="1" t="s">
        <v>360</v>
      </c>
      <c r="K1113" t="s">
        <v>736</v>
      </c>
      <c r="L1113" t="s">
        <v>27</v>
      </c>
      <c r="M1113" s="15" t="s">
        <v>332</v>
      </c>
      <c r="N1113" s="42" t="s">
        <v>802</v>
      </c>
      <c r="O1113" s="7">
        <v>11.5</v>
      </c>
      <c r="P1113" s="7">
        <v>10.199999999999999</v>
      </c>
      <c r="Q1113" s="9">
        <v>0.88695652173913042</v>
      </c>
      <c r="R1113" s="14">
        <v>1.0000000000000001E-15</v>
      </c>
      <c r="X1113" s="5"/>
    </row>
    <row r="1114" spans="1:24" x14ac:dyDescent="0.25">
      <c r="A1114" s="5" t="s">
        <v>680</v>
      </c>
      <c r="B1114" s="1" t="s">
        <v>528</v>
      </c>
      <c r="C1114" t="s">
        <v>801</v>
      </c>
      <c r="D1114" s="11" t="s">
        <v>682</v>
      </c>
      <c r="E1114" s="1" t="s">
        <v>360</v>
      </c>
      <c r="K1114" t="s">
        <v>736</v>
      </c>
      <c r="L1114" t="s">
        <v>27</v>
      </c>
      <c r="M1114" s="15" t="s">
        <v>332</v>
      </c>
      <c r="N1114" s="42" t="s">
        <v>803</v>
      </c>
      <c r="O1114" s="7">
        <v>4.0999999999999996</v>
      </c>
      <c r="P1114" s="7">
        <v>3.8</v>
      </c>
      <c r="Q1114" s="9">
        <v>0.92682926829268297</v>
      </c>
      <c r="R1114" s="14">
        <v>9.9999999999999998E-17</v>
      </c>
      <c r="X1114" s="5"/>
    </row>
    <row r="1115" spans="1:24" x14ac:dyDescent="0.25">
      <c r="A1115" s="5" t="s">
        <v>680</v>
      </c>
      <c r="B1115" s="1" t="s">
        <v>528</v>
      </c>
      <c r="C1115" t="s">
        <v>804</v>
      </c>
      <c r="D1115" s="11" t="s">
        <v>682</v>
      </c>
      <c r="E1115" s="1" t="s">
        <v>360</v>
      </c>
      <c r="K1115" t="s">
        <v>805</v>
      </c>
      <c r="L1115" t="s">
        <v>27</v>
      </c>
      <c r="M1115" s="15" t="s">
        <v>332</v>
      </c>
      <c r="N1115" s="42" t="s">
        <v>806</v>
      </c>
      <c r="O1115" s="7">
        <v>17.399999999999999</v>
      </c>
      <c r="P1115" s="7">
        <v>15.4</v>
      </c>
      <c r="Q1115" s="9">
        <v>0.88505747126436796</v>
      </c>
      <c r="R1115" s="14">
        <v>3.9000000000000003E-15</v>
      </c>
      <c r="X1115" s="5"/>
    </row>
    <row r="1116" spans="1:24" x14ac:dyDescent="0.25">
      <c r="A1116" s="5" t="s">
        <v>680</v>
      </c>
      <c r="B1116" s="1" t="s">
        <v>528</v>
      </c>
      <c r="C1116" t="s">
        <v>807</v>
      </c>
      <c r="D1116" s="11" t="s">
        <v>682</v>
      </c>
      <c r="E1116" s="1" t="s">
        <v>360</v>
      </c>
      <c r="K1116" t="s">
        <v>805</v>
      </c>
      <c r="L1116" t="s">
        <v>27</v>
      </c>
      <c r="M1116" s="15" t="s">
        <v>332</v>
      </c>
      <c r="N1116" s="42" t="s">
        <v>808</v>
      </c>
      <c r="O1116" s="7">
        <v>10.5</v>
      </c>
      <c r="P1116" s="7">
        <v>9.8000000000000007</v>
      </c>
      <c r="Q1116" s="9">
        <v>0.93333333333333335</v>
      </c>
      <c r="R1116" s="14">
        <v>2.0000000000000002E-15</v>
      </c>
      <c r="X1116" s="5"/>
    </row>
    <row r="1117" spans="1:24" x14ac:dyDescent="0.25">
      <c r="A1117" s="5" t="s">
        <v>680</v>
      </c>
      <c r="B1117" s="1" t="s">
        <v>528</v>
      </c>
      <c r="C1117" t="s">
        <v>809</v>
      </c>
      <c r="D1117" s="11" t="s">
        <v>682</v>
      </c>
      <c r="E1117" s="1" t="s">
        <v>360</v>
      </c>
      <c r="K1117" t="s">
        <v>805</v>
      </c>
      <c r="L1117" t="s">
        <v>27</v>
      </c>
      <c r="M1117" s="15" t="s">
        <v>332</v>
      </c>
      <c r="N1117" s="42" t="s">
        <v>810</v>
      </c>
      <c r="O1117" s="7">
        <v>12.2</v>
      </c>
      <c r="P1117" s="7">
        <v>12.1</v>
      </c>
      <c r="Q1117" s="9">
        <v>0.99180327868852458</v>
      </c>
      <c r="R1117" s="14">
        <v>3.9000000000000003E-15</v>
      </c>
      <c r="X1117" s="5"/>
    </row>
    <row r="1118" spans="1:24" x14ac:dyDescent="0.25">
      <c r="A1118" s="5" t="s">
        <v>680</v>
      </c>
      <c r="B1118" s="1" t="s">
        <v>528</v>
      </c>
      <c r="C1118" t="s">
        <v>811</v>
      </c>
      <c r="D1118" s="11" t="s">
        <v>682</v>
      </c>
      <c r="E1118" s="1" t="s">
        <v>360</v>
      </c>
      <c r="K1118" t="s">
        <v>727</v>
      </c>
      <c r="L1118" t="s">
        <v>27</v>
      </c>
      <c r="M1118" s="15" t="s">
        <v>332</v>
      </c>
      <c r="N1118" s="42" t="s">
        <v>812</v>
      </c>
      <c r="O1118" s="7">
        <v>4.0999999999999996</v>
      </c>
      <c r="P1118" s="7">
        <v>3.1</v>
      </c>
      <c r="Q1118" s="9">
        <v>0.75609756097560987</v>
      </c>
      <c r="R1118" s="14">
        <v>9.9999999999999998E-17</v>
      </c>
      <c r="X1118" s="5"/>
    </row>
    <row r="1119" spans="1:24" x14ac:dyDescent="0.25">
      <c r="A1119" s="5" t="s">
        <v>680</v>
      </c>
      <c r="B1119" s="1" t="s">
        <v>528</v>
      </c>
      <c r="C1119" t="s">
        <v>811</v>
      </c>
      <c r="D1119" s="11" t="s">
        <v>682</v>
      </c>
      <c r="E1119" s="1" t="s">
        <v>360</v>
      </c>
      <c r="K1119" t="s">
        <v>727</v>
      </c>
      <c r="L1119" t="s">
        <v>27</v>
      </c>
      <c r="M1119" s="15" t="s">
        <v>332</v>
      </c>
      <c r="N1119" s="42" t="s">
        <v>813</v>
      </c>
      <c r="O1119" s="7">
        <v>5.0999999999999996</v>
      </c>
      <c r="P1119" s="7">
        <v>3.5</v>
      </c>
      <c r="Q1119" s="9">
        <v>0.68627450980392157</v>
      </c>
      <c r="R1119" s="14">
        <v>9.9999999999999998E-17</v>
      </c>
      <c r="X1119" s="5"/>
    </row>
    <row r="1120" spans="1:24" x14ac:dyDescent="0.25">
      <c r="A1120" s="5" t="s">
        <v>680</v>
      </c>
      <c r="B1120" s="1" t="s">
        <v>528</v>
      </c>
      <c r="C1120" t="s">
        <v>811</v>
      </c>
      <c r="D1120" s="11" t="s">
        <v>682</v>
      </c>
      <c r="E1120" s="1" t="s">
        <v>360</v>
      </c>
      <c r="K1120" t="s">
        <v>727</v>
      </c>
      <c r="L1120" t="s">
        <v>27</v>
      </c>
      <c r="M1120" s="15" t="s">
        <v>332</v>
      </c>
      <c r="N1120" s="42" t="s">
        <v>814</v>
      </c>
      <c r="O1120" s="7">
        <v>13.5</v>
      </c>
      <c r="P1120" s="7">
        <v>13.4</v>
      </c>
      <c r="Q1120" s="9">
        <v>0.99259259259259258</v>
      </c>
      <c r="R1120" s="14">
        <v>1.0000000000000001E-15</v>
      </c>
      <c r="X1120" s="5"/>
    </row>
    <row r="1121" spans="1:24" x14ac:dyDescent="0.25">
      <c r="A1121" s="5" t="s">
        <v>680</v>
      </c>
      <c r="B1121" s="1" t="s">
        <v>528</v>
      </c>
      <c r="C1121" t="s">
        <v>811</v>
      </c>
      <c r="D1121" s="11" t="s">
        <v>682</v>
      </c>
      <c r="E1121" s="1" t="s">
        <v>360</v>
      </c>
      <c r="K1121" t="s">
        <v>815</v>
      </c>
      <c r="L1121" t="s">
        <v>27</v>
      </c>
      <c r="M1121" s="15" t="s">
        <v>332</v>
      </c>
      <c r="N1121" s="42" t="s">
        <v>816</v>
      </c>
      <c r="O1121" s="7">
        <v>24.1</v>
      </c>
      <c r="P1121" s="7">
        <v>24</v>
      </c>
      <c r="Q1121" s="9">
        <v>0.99585062240663891</v>
      </c>
      <c r="R1121" s="14">
        <v>2.5399999999999998E-13</v>
      </c>
      <c r="X1121" s="5"/>
    </row>
    <row r="1122" spans="1:24" x14ac:dyDescent="0.25">
      <c r="A1122" s="5" t="s">
        <v>680</v>
      </c>
      <c r="B1122" s="1" t="s">
        <v>528</v>
      </c>
      <c r="C1122" t="s">
        <v>811</v>
      </c>
      <c r="D1122" s="11" t="s">
        <v>682</v>
      </c>
      <c r="E1122" s="1" t="s">
        <v>360</v>
      </c>
      <c r="K1122" t="s">
        <v>815</v>
      </c>
      <c r="L1122" t="s">
        <v>27</v>
      </c>
      <c r="M1122" s="15" t="s">
        <v>332</v>
      </c>
      <c r="N1122" s="42" t="s">
        <v>817</v>
      </c>
      <c r="O1122" s="7">
        <v>15.2</v>
      </c>
      <c r="P1122" s="7">
        <v>14.5</v>
      </c>
      <c r="Q1122" s="9">
        <v>0.95394736842105265</v>
      </c>
      <c r="R1122" s="14">
        <v>4.8999999999999999E-15</v>
      </c>
      <c r="X1122" s="5"/>
    </row>
    <row r="1123" spans="1:24" x14ac:dyDescent="0.25">
      <c r="A1123" s="5" t="s">
        <v>680</v>
      </c>
      <c r="B1123" s="1" t="s">
        <v>528</v>
      </c>
      <c r="C1123" t="s">
        <v>811</v>
      </c>
      <c r="D1123" s="11" t="s">
        <v>682</v>
      </c>
      <c r="E1123" s="1" t="s">
        <v>360</v>
      </c>
      <c r="K1123" t="s">
        <v>815</v>
      </c>
      <c r="L1123" t="s">
        <v>27</v>
      </c>
      <c r="M1123" s="15" t="s">
        <v>332</v>
      </c>
      <c r="N1123" s="42" t="s">
        <v>818</v>
      </c>
      <c r="O1123" s="7">
        <v>31.2</v>
      </c>
      <c r="P1123" s="7">
        <v>28.9</v>
      </c>
      <c r="Q1123" s="9">
        <v>0.92628205128205121</v>
      </c>
      <c r="R1123" s="14">
        <v>5.0599999999999998E-12</v>
      </c>
      <c r="X1123" s="5"/>
    </row>
    <row r="1124" spans="1:24" x14ac:dyDescent="0.25">
      <c r="A1124" s="5" t="s">
        <v>680</v>
      </c>
      <c r="B1124" s="1" t="s">
        <v>528</v>
      </c>
      <c r="C1124" t="s">
        <v>811</v>
      </c>
      <c r="D1124" s="11" t="s">
        <v>682</v>
      </c>
      <c r="E1124" s="1" t="s">
        <v>360</v>
      </c>
      <c r="K1124" t="s">
        <v>815</v>
      </c>
      <c r="L1124" t="s">
        <v>27</v>
      </c>
      <c r="M1124" s="15" t="s">
        <v>332</v>
      </c>
      <c r="N1124" s="42" t="s">
        <v>819</v>
      </c>
      <c r="O1124" s="7">
        <v>11.8</v>
      </c>
      <c r="P1124" s="7">
        <v>11.1</v>
      </c>
      <c r="Q1124" s="9">
        <v>0.94067796610169485</v>
      </c>
      <c r="R1124" s="14">
        <v>3.9000000000000003E-15</v>
      </c>
      <c r="X1124" s="5"/>
    </row>
    <row r="1125" spans="1:24" x14ac:dyDescent="0.25">
      <c r="A1125" s="5" t="s">
        <v>680</v>
      </c>
      <c r="B1125" s="1" t="s">
        <v>528</v>
      </c>
      <c r="C1125" t="s">
        <v>811</v>
      </c>
      <c r="D1125" s="11" t="s">
        <v>682</v>
      </c>
      <c r="E1125" s="1" t="s">
        <v>360</v>
      </c>
      <c r="K1125" t="s">
        <v>815</v>
      </c>
      <c r="L1125" t="s">
        <v>27</v>
      </c>
      <c r="M1125" s="15" t="s">
        <v>332</v>
      </c>
      <c r="N1125" s="42" t="s">
        <v>820</v>
      </c>
      <c r="O1125" s="7">
        <v>11.2</v>
      </c>
      <c r="P1125" s="7">
        <v>10.3</v>
      </c>
      <c r="Q1125" s="9">
        <v>0.91964285714285732</v>
      </c>
      <c r="R1125" s="14">
        <v>2.9999999999999998E-15</v>
      </c>
      <c r="X1125" s="5"/>
    </row>
    <row r="1126" spans="1:24" x14ac:dyDescent="0.25">
      <c r="A1126" s="5" t="s">
        <v>680</v>
      </c>
      <c r="B1126" s="1" t="s">
        <v>528</v>
      </c>
      <c r="C1126" t="s">
        <v>811</v>
      </c>
      <c r="D1126" s="11" t="s">
        <v>682</v>
      </c>
      <c r="E1126" s="1" t="s">
        <v>360</v>
      </c>
      <c r="K1126" t="s">
        <v>815</v>
      </c>
      <c r="L1126" t="s">
        <v>27</v>
      </c>
      <c r="M1126" s="15" t="s">
        <v>332</v>
      </c>
      <c r="N1126" s="42" t="s">
        <v>821</v>
      </c>
      <c r="O1126" s="7">
        <v>13.3</v>
      </c>
      <c r="P1126" s="7">
        <v>13.2</v>
      </c>
      <c r="Q1126" s="9">
        <v>0.99248120300751874</v>
      </c>
      <c r="R1126" s="14">
        <v>8.9000000000000003E-15</v>
      </c>
      <c r="X1126" s="5"/>
    </row>
    <row r="1127" spans="1:24" x14ac:dyDescent="0.25">
      <c r="A1127" s="5" t="s">
        <v>680</v>
      </c>
      <c r="B1127" s="1" t="s">
        <v>528</v>
      </c>
      <c r="C1127" t="s">
        <v>811</v>
      </c>
      <c r="D1127" s="11" t="s">
        <v>682</v>
      </c>
      <c r="E1127" s="1" t="s">
        <v>360</v>
      </c>
      <c r="K1127" t="s">
        <v>815</v>
      </c>
      <c r="L1127" t="s">
        <v>27</v>
      </c>
      <c r="M1127" s="15" t="s">
        <v>332</v>
      </c>
      <c r="N1127" s="42" t="s">
        <v>822</v>
      </c>
      <c r="O1127" s="7">
        <v>15.6</v>
      </c>
      <c r="P1127" s="7">
        <v>14.9</v>
      </c>
      <c r="Q1127" s="9">
        <v>0.95512820512820518</v>
      </c>
      <c r="R1127" s="14">
        <v>5.5300000000000002E-14</v>
      </c>
      <c r="X1127" s="5"/>
    </row>
    <row r="1128" spans="1:24" x14ac:dyDescent="0.25">
      <c r="A1128" s="5" t="s">
        <v>680</v>
      </c>
      <c r="B1128" s="1" t="s">
        <v>528</v>
      </c>
      <c r="C1128" t="s">
        <v>811</v>
      </c>
      <c r="D1128" s="11" t="s">
        <v>682</v>
      </c>
      <c r="E1128" s="1" t="s">
        <v>360</v>
      </c>
      <c r="K1128" t="s">
        <v>815</v>
      </c>
      <c r="L1128" t="s">
        <v>27</v>
      </c>
      <c r="M1128" s="15" t="s">
        <v>332</v>
      </c>
      <c r="N1128" s="42" t="s">
        <v>823</v>
      </c>
      <c r="O1128" s="7">
        <v>15.4</v>
      </c>
      <c r="P1128" s="7">
        <v>14.6</v>
      </c>
      <c r="Q1128" s="9">
        <v>0.94805194805194803</v>
      </c>
      <c r="R1128" s="14">
        <v>2.9999999999999998E-15</v>
      </c>
      <c r="X1128" s="5"/>
    </row>
    <row r="1129" spans="1:24" x14ac:dyDescent="0.25">
      <c r="A1129" s="5" t="s">
        <v>680</v>
      </c>
      <c r="B1129" s="1" t="s">
        <v>528</v>
      </c>
      <c r="C1129" t="s">
        <v>811</v>
      </c>
      <c r="D1129" s="11" t="s">
        <v>682</v>
      </c>
      <c r="E1129" s="1" t="s">
        <v>360</v>
      </c>
      <c r="K1129" t="s">
        <v>815</v>
      </c>
      <c r="L1129" t="s">
        <v>27</v>
      </c>
      <c r="M1129" s="15" t="s">
        <v>332</v>
      </c>
      <c r="N1129" s="42" t="s">
        <v>824</v>
      </c>
      <c r="O1129" s="7">
        <v>31.1</v>
      </c>
      <c r="P1129" s="7">
        <v>30.5</v>
      </c>
      <c r="Q1129" s="9">
        <v>0.98070739549839225</v>
      </c>
      <c r="R1129" s="14">
        <v>1.7699999999999999E-12</v>
      </c>
      <c r="X1129" s="5"/>
    </row>
    <row r="1130" spans="1:24" x14ac:dyDescent="0.25">
      <c r="A1130" s="5" t="s">
        <v>680</v>
      </c>
      <c r="B1130" s="1" t="s">
        <v>528</v>
      </c>
      <c r="C1130" t="s">
        <v>811</v>
      </c>
      <c r="D1130" s="11" t="s">
        <v>682</v>
      </c>
      <c r="E1130" s="1" t="s">
        <v>360</v>
      </c>
      <c r="K1130" t="s">
        <v>815</v>
      </c>
      <c r="L1130" t="s">
        <v>27</v>
      </c>
      <c r="M1130" s="15" t="s">
        <v>332</v>
      </c>
      <c r="N1130" s="42" t="s">
        <v>825</v>
      </c>
      <c r="O1130" s="7">
        <v>32.5</v>
      </c>
      <c r="P1130" s="7">
        <v>32.1</v>
      </c>
      <c r="Q1130" s="9">
        <v>0.98769230769230776</v>
      </c>
      <c r="R1130" s="14">
        <v>5.6999999999999999E-13</v>
      </c>
      <c r="X1130" s="5"/>
    </row>
    <row r="1131" spans="1:24" x14ac:dyDescent="0.25">
      <c r="A1131" s="5" t="s">
        <v>680</v>
      </c>
      <c r="B1131" s="1" t="s">
        <v>528</v>
      </c>
      <c r="C1131" t="s">
        <v>826</v>
      </c>
      <c r="D1131" s="11" t="s">
        <v>682</v>
      </c>
      <c r="E1131" s="1" t="s">
        <v>360</v>
      </c>
      <c r="K1131" t="s">
        <v>815</v>
      </c>
      <c r="L1131" t="s">
        <v>27</v>
      </c>
      <c r="M1131" s="15" t="s">
        <v>332</v>
      </c>
      <c r="N1131" s="42" t="s">
        <v>827</v>
      </c>
      <c r="O1131" s="7">
        <v>9.9</v>
      </c>
      <c r="P1131" s="7">
        <v>9.9</v>
      </c>
      <c r="Q1131" s="9">
        <v>1</v>
      </c>
      <c r="R1131" s="14">
        <v>1.8799999999999999E-14</v>
      </c>
      <c r="X1131" s="5"/>
    </row>
    <row r="1132" spans="1:24" x14ac:dyDescent="0.25">
      <c r="A1132" s="5" t="s">
        <v>680</v>
      </c>
      <c r="B1132" s="1" t="s">
        <v>528</v>
      </c>
      <c r="C1132" t="s">
        <v>826</v>
      </c>
      <c r="D1132" s="11" t="s">
        <v>682</v>
      </c>
      <c r="E1132" s="1" t="s">
        <v>360</v>
      </c>
      <c r="K1132" t="s">
        <v>815</v>
      </c>
      <c r="L1132" t="s">
        <v>27</v>
      </c>
      <c r="M1132" s="15" t="s">
        <v>332</v>
      </c>
      <c r="N1132" s="42" t="s">
        <v>828</v>
      </c>
      <c r="O1132" s="7">
        <v>20.2</v>
      </c>
      <c r="P1132" s="7">
        <v>16.899999999999999</v>
      </c>
      <c r="Q1132" s="9">
        <v>0.8366336633663366</v>
      </c>
      <c r="R1132" s="14">
        <v>5.8999999999999996E-15</v>
      </c>
      <c r="X1132" s="5"/>
    </row>
    <row r="1133" spans="1:24" x14ac:dyDescent="0.25">
      <c r="A1133" s="5" t="s">
        <v>680</v>
      </c>
      <c r="B1133" s="1" t="s">
        <v>528</v>
      </c>
      <c r="C1133" t="s">
        <v>826</v>
      </c>
      <c r="D1133" s="11" t="s">
        <v>682</v>
      </c>
      <c r="E1133" s="1" t="s">
        <v>360</v>
      </c>
      <c r="K1133" t="s">
        <v>815</v>
      </c>
      <c r="L1133" t="s">
        <v>27</v>
      </c>
      <c r="M1133" s="15" t="s">
        <v>332</v>
      </c>
      <c r="N1133" s="42" t="s">
        <v>829</v>
      </c>
      <c r="O1133" s="7">
        <v>18</v>
      </c>
      <c r="P1133" s="7">
        <v>15.7</v>
      </c>
      <c r="Q1133" s="9">
        <v>0.87222222222222223</v>
      </c>
      <c r="R1133" s="14">
        <v>3.9000000000000003E-15</v>
      </c>
      <c r="X1133" s="5"/>
    </row>
    <row r="1134" spans="1:24" x14ac:dyDescent="0.25">
      <c r="A1134" s="5" t="s">
        <v>680</v>
      </c>
      <c r="B1134" s="1" t="s">
        <v>528</v>
      </c>
      <c r="C1134" t="s">
        <v>826</v>
      </c>
      <c r="D1134" s="11" t="s">
        <v>682</v>
      </c>
      <c r="E1134" s="1" t="s">
        <v>360</v>
      </c>
      <c r="K1134" t="s">
        <v>815</v>
      </c>
      <c r="L1134" t="s">
        <v>27</v>
      </c>
      <c r="M1134" s="15" t="s">
        <v>332</v>
      </c>
      <c r="N1134" s="42" t="s">
        <v>830</v>
      </c>
      <c r="O1134" s="7">
        <v>19.2</v>
      </c>
      <c r="P1134" s="7">
        <v>17.399999999999999</v>
      </c>
      <c r="Q1134" s="9">
        <v>0.90625</v>
      </c>
      <c r="R1134" s="14">
        <v>1.09E-13</v>
      </c>
      <c r="X1134" s="5"/>
    </row>
    <row r="1135" spans="1:24" x14ac:dyDescent="0.25">
      <c r="A1135" s="5" t="s">
        <v>680</v>
      </c>
      <c r="B1135" s="1" t="s">
        <v>528</v>
      </c>
      <c r="C1135" t="s">
        <v>826</v>
      </c>
      <c r="D1135" s="11" t="s">
        <v>682</v>
      </c>
      <c r="E1135" s="1" t="s">
        <v>360</v>
      </c>
      <c r="K1135" t="s">
        <v>815</v>
      </c>
      <c r="L1135" t="s">
        <v>27</v>
      </c>
      <c r="M1135" s="15" t="s">
        <v>332</v>
      </c>
      <c r="N1135" s="42" t="s">
        <v>831</v>
      </c>
      <c r="O1135" s="7">
        <v>22.1</v>
      </c>
      <c r="P1135" s="7">
        <v>19</v>
      </c>
      <c r="Q1135" s="9">
        <v>0.85972850678733026</v>
      </c>
      <c r="R1135" s="14">
        <v>1.09E-14</v>
      </c>
      <c r="X1135" s="5"/>
    </row>
    <row r="1136" spans="1:24" x14ac:dyDescent="0.25">
      <c r="A1136" s="5" t="s">
        <v>680</v>
      </c>
      <c r="B1136" s="1" t="s">
        <v>528</v>
      </c>
      <c r="C1136" t="s">
        <v>826</v>
      </c>
      <c r="D1136" s="11" t="s">
        <v>682</v>
      </c>
      <c r="E1136" s="1" t="s">
        <v>360</v>
      </c>
      <c r="K1136" t="s">
        <v>815</v>
      </c>
      <c r="L1136" t="s">
        <v>27</v>
      </c>
      <c r="M1136" s="15" t="s">
        <v>332</v>
      </c>
      <c r="N1136" s="42" t="s">
        <v>832</v>
      </c>
      <c r="O1136" s="7">
        <v>15.8</v>
      </c>
      <c r="P1136" s="7">
        <v>15.8</v>
      </c>
      <c r="Q1136" s="9">
        <v>1</v>
      </c>
      <c r="R1136" s="14">
        <v>3.85E-14</v>
      </c>
      <c r="X1136" s="5"/>
    </row>
    <row r="1137" spans="1:24" x14ac:dyDescent="0.25">
      <c r="A1137" s="5" t="s">
        <v>680</v>
      </c>
      <c r="B1137" s="1" t="s">
        <v>528</v>
      </c>
      <c r="C1137" t="s">
        <v>826</v>
      </c>
      <c r="D1137" s="11" t="s">
        <v>682</v>
      </c>
      <c r="E1137" s="1" t="s">
        <v>360</v>
      </c>
      <c r="K1137" t="s">
        <v>815</v>
      </c>
      <c r="L1137" t="s">
        <v>27</v>
      </c>
      <c r="M1137" s="15" t="s">
        <v>332</v>
      </c>
      <c r="N1137" s="42" t="s">
        <v>833</v>
      </c>
      <c r="O1137" s="7">
        <v>16.3</v>
      </c>
      <c r="P1137" s="7">
        <v>14.6</v>
      </c>
      <c r="Q1137" s="9">
        <v>0.89570552147239257</v>
      </c>
      <c r="R1137" s="14">
        <v>2.0399999999999999E-13</v>
      </c>
      <c r="X1137" s="5"/>
    </row>
    <row r="1138" spans="1:24" x14ac:dyDescent="0.25">
      <c r="A1138" s="5" t="s">
        <v>680</v>
      </c>
      <c r="B1138" s="1" t="s">
        <v>528</v>
      </c>
      <c r="C1138" t="s">
        <v>826</v>
      </c>
      <c r="D1138" s="11" t="s">
        <v>682</v>
      </c>
      <c r="E1138" s="1" t="s">
        <v>360</v>
      </c>
      <c r="K1138" t="s">
        <v>815</v>
      </c>
      <c r="L1138" t="s">
        <v>27</v>
      </c>
      <c r="M1138" s="15" t="s">
        <v>332</v>
      </c>
      <c r="N1138" s="42" t="s">
        <v>834</v>
      </c>
      <c r="O1138" s="7">
        <v>31.2</v>
      </c>
      <c r="P1138" s="7">
        <v>31.2</v>
      </c>
      <c r="Q1138" s="9">
        <v>1</v>
      </c>
      <c r="R1138" s="14">
        <v>5.9200000000000003E-14</v>
      </c>
      <c r="X1138" s="5"/>
    </row>
    <row r="1139" spans="1:24" x14ac:dyDescent="0.25">
      <c r="A1139" s="5" t="s">
        <v>680</v>
      </c>
      <c r="B1139" s="1" t="s">
        <v>528</v>
      </c>
      <c r="C1139" t="s">
        <v>826</v>
      </c>
      <c r="D1139" s="11" t="s">
        <v>682</v>
      </c>
      <c r="E1139" s="1" t="s">
        <v>360</v>
      </c>
      <c r="K1139" t="s">
        <v>815</v>
      </c>
      <c r="L1139" t="s">
        <v>27</v>
      </c>
      <c r="M1139" s="15" t="s">
        <v>332</v>
      </c>
      <c r="N1139" s="42" t="s">
        <v>835</v>
      </c>
      <c r="O1139" s="7">
        <v>46.7</v>
      </c>
      <c r="P1139" s="7">
        <v>41.5</v>
      </c>
      <c r="Q1139" s="9">
        <v>0.88865096359743034</v>
      </c>
      <c r="R1139" s="14">
        <v>6.6999999999999997E-13</v>
      </c>
      <c r="X1139" s="5"/>
    </row>
    <row r="1140" spans="1:24" x14ac:dyDescent="0.25">
      <c r="A1140" s="5" t="s">
        <v>680</v>
      </c>
      <c r="B1140" s="1" t="s">
        <v>528</v>
      </c>
      <c r="C1140" t="s">
        <v>826</v>
      </c>
      <c r="D1140" s="11" t="s">
        <v>682</v>
      </c>
      <c r="E1140" s="1" t="s">
        <v>360</v>
      </c>
      <c r="K1140" t="s">
        <v>815</v>
      </c>
      <c r="L1140" t="s">
        <v>27</v>
      </c>
      <c r="M1140" s="15" t="s">
        <v>332</v>
      </c>
      <c r="N1140" s="42" t="s">
        <v>836</v>
      </c>
      <c r="O1140" s="7">
        <v>42.8</v>
      </c>
      <c r="P1140" s="7">
        <v>42.8</v>
      </c>
      <c r="Q1140" s="9">
        <v>1</v>
      </c>
      <c r="R1140" s="14">
        <v>1.4500000000000001E-12</v>
      </c>
      <c r="X1140" s="5"/>
    </row>
    <row r="1141" spans="1:24" x14ac:dyDescent="0.25">
      <c r="A1141" s="5" t="s">
        <v>680</v>
      </c>
      <c r="B1141" s="1" t="s">
        <v>528</v>
      </c>
      <c r="C1141" t="s">
        <v>807</v>
      </c>
      <c r="D1141" s="11" t="s">
        <v>682</v>
      </c>
      <c r="E1141" s="1" t="s">
        <v>360</v>
      </c>
      <c r="K1141" t="s">
        <v>815</v>
      </c>
      <c r="L1141" t="s">
        <v>27</v>
      </c>
      <c r="M1141" s="15" t="s">
        <v>332</v>
      </c>
      <c r="N1141" s="42" t="s">
        <v>837</v>
      </c>
      <c r="O1141" s="7">
        <v>12.4</v>
      </c>
      <c r="P1141" s="7">
        <v>11.9</v>
      </c>
      <c r="Q1141" s="9">
        <v>0.95967741935483875</v>
      </c>
      <c r="R1141" s="14">
        <v>2.9000000000000002E-15</v>
      </c>
      <c r="X1141" s="5"/>
    </row>
    <row r="1142" spans="1:24" x14ac:dyDescent="0.25">
      <c r="A1142" s="5" t="s">
        <v>680</v>
      </c>
      <c r="B1142" s="1" t="s">
        <v>528</v>
      </c>
      <c r="C1142" t="s">
        <v>807</v>
      </c>
      <c r="D1142" s="11" t="s">
        <v>682</v>
      </c>
      <c r="E1142" s="1" t="s">
        <v>360</v>
      </c>
      <c r="K1142" t="s">
        <v>815</v>
      </c>
      <c r="L1142" t="s">
        <v>27</v>
      </c>
      <c r="M1142" s="15" t="s">
        <v>332</v>
      </c>
      <c r="N1142" s="42" t="s">
        <v>838</v>
      </c>
      <c r="O1142" s="7">
        <v>19.899999999999999</v>
      </c>
      <c r="P1142" s="7">
        <v>19.7</v>
      </c>
      <c r="Q1142" s="9">
        <v>0.98994974874371866</v>
      </c>
      <c r="R1142" s="14">
        <v>1.67E-13</v>
      </c>
      <c r="X1142" s="5"/>
    </row>
    <row r="1143" spans="1:24" x14ac:dyDescent="0.25">
      <c r="A1143" s="5" t="s">
        <v>680</v>
      </c>
      <c r="B1143" s="1" t="s">
        <v>528</v>
      </c>
      <c r="C1143" t="s">
        <v>807</v>
      </c>
      <c r="D1143" s="11" t="s">
        <v>682</v>
      </c>
      <c r="E1143" s="1" t="s">
        <v>360</v>
      </c>
      <c r="K1143" t="s">
        <v>815</v>
      </c>
      <c r="L1143" t="s">
        <v>27</v>
      </c>
      <c r="M1143" s="15" t="s">
        <v>332</v>
      </c>
      <c r="N1143" s="42" t="s">
        <v>839</v>
      </c>
      <c r="O1143" s="7">
        <v>27.4</v>
      </c>
      <c r="P1143" s="7">
        <v>25.1</v>
      </c>
      <c r="Q1143" s="9">
        <v>0.91605839416058399</v>
      </c>
      <c r="R1143" s="14">
        <v>1.5799999999999999E-12</v>
      </c>
      <c r="X1143" s="5"/>
    </row>
    <row r="1144" spans="1:24" x14ac:dyDescent="0.25">
      <c r="A1144" s="5" t="s">
        <v>680</v>
      </c>
      <c r="B1144" s="1" t="s">
        <v>528</v>
      </c>
      <c r="C1144" t="s">
        <v>807</v>
      </c>
      <c r="D1144" s="11" t="s">
        <v>682</v>
      </c>
      <c r="E1144" s="1" t="s">
        <v>360</v>
      </c>
      <c r="K1144" t="s">
        <v>815</v>
      </c>
      <c r="L1144" t="s">
        <v>27</v>
      </c>
      <c r="M1144" s="15" t="s">
        <v>332</v>
      </c>
      <c r="N1144" s="42" t="s">
        <v>840</v>
      </c>
      <c r="O1144" s="7">
        <v>29.4</v>
      </c>
      <c r="P1144" s="7">
        <v>27.4</v>
      </c>
      <c r="Q1144" s="9">
        <v>0.93197278911564629</v>
      </c>
      <c r="R1144" s="14">
        <v>2.9099999999999999E-12</v>
      </c>
      <c r="X1144" s="5"/>
    </row>
    <row r="1145" spans="1:24" x14ac:dyDescent="0.25">
      <c r="A1145" s="5" t="s">
        <v>680</v>
      </c>
      <c r="B1145" s="1" t="s">
        <v>528</v>
      </c>
      <c r="C1145" t="s">
        <v>807</v>
      </c>
      <c r="D1145" s="11" t="s">
        <v>682</v>
      </c>
      <c r="E1145" s="1" t="s">
        <v>360</v>
      </c>
      <c r="K1145" t="s">
        <v>815</v>
      </c>
      <c r="L1145" t="s">
        <v>27</v>
      </c>
      <c r="M1145" s="15" t="s">
        <v>332</v>
      </c>
      <c r="N1145" s="42" t="s">
        <v>841</v>
      </c>
      <c r="O1145" s="7">
        <v>32.6</v>
      </c>
      <c r="P1145" s="7">
        <v>30.4</v>
      </c>
      <c r="Q1145" s="9">
        <v>0.93251533742331283</v>
      </c>
      <c r="R1145" s="14">
        <v>1.8399999999999998E-12</v>
      </c>
      <c r="X1145" s="5"/>
    </row>
    <row r="1146" spans="1:24" x14ac:dyDescent="0.25">
      <c r="A1146" s="5" t="s">
        <v>680</v>
      </c>
      <c r="B1146" s="1" t="s">
        <v>528</v>
      </c>
      <c r="C1146" t="s">
        <v>807</v>
      </c>
      <c r="D1146" s="11" t="s">
        <v>682</v>
      </c>
      <c r="E1146" s="1" t="s">
        <v>360</v>
      </c>
      <c r="K1146" t="s">
        <v>815</v>
      </c>
      <c r="L1146" t="s">
        <v>27</v>
      </c>
      <c r="M1146" s="15" t="s">
        <v>332</v>
      </c>
      <c r="N1146" s="42" t="s">
        <v>842</v>
      </c>
      <c r="O1146" s="7">
        <v>10</v>
      </c>
      <c r="P1146" s="7">
        <v>9.9</v>
      </c>
      <c r="Q1146" s="9">
        <v>0.99</v>
      </c>
      <c r="R1146" s="14">
        <v>1.0000000000000001E-15</v>
      </c>
      <c r="X1146" s="5"/>
    </row>
    <row r="1147" spans="1:24" x14ac:dyDescent="0.25">
      <c r="A1147" s="5" t="s">
        <v>680</v>
      </c>
      <c r="B1147" s="1" t="s">
        <v>528</v>
      </c>
      <c r="C1147" t="s">
        <v>807</v>
      </c>
      <c r="D1147" s="11" t="s">
        <v>682</v>
      </c>
      <c r="E1147" s="1" t="s">
        <v>360</v>
      </c>
      <c r="K1147" t="s">
        <v>815</v>
      </c>
      <c r="L1147" t="s">
        <v>27</v>
      </c>
      <c r="M1147" s="15" t="s">
        <v>332</v>
      </c>
      <c r="N1147" s="42" t="s">
        <v>843</v>
      </c>
      <c r="O1147" s="7">
        <v>21.3</v>
      </c>
      <c r="P1147" s="7">
        <v>21.3</v>
      </c>
      <c r="Q1147" s="9">
        <v>1</v>
      </c>
      <c r="R1147" s="14">
        <v>2.2699999999999999E-13</v>
      </c>
      <c r="X1147" s="5"/>
    </row>
    <row r="1148" spans="1:24" x14ac:dyDescent="0.25">
      <c r="A1148" s="5" t="s">
        <v>680</v>
      </c>
      <c r="B1148" s="1" t="s">
        <v>528</v>
      </c>
      <c r="C1148" t="s">
        <v>807</v>
      </c>
      <c r="D1148" s="11" t="s">
        <v>682</v>
      </c>
      <c r="E1148" s="1" t="s">
        <v>360</v>
      </c>
      <c r="K1148" t="s">
        <v>815</v>
      </c>
      <c r="L1148" t="s">
        <v>27</v>
      </c>
      <c r="M1148" s="15" t="s">
        <v>332</v>
      </c>
      <c r="N1148" s="42" t="s">
        <v>844</v>
      </c>
      <c r="O1148" s="7">
        <v>23.7</v>
      </c>
      <c r="P1148" s="7">
        <v>23.2</v>
      </c>
      <c r="Q1148" s="9">
        <v>0.97890295358649793</v>
      </c>
      <c r="R1148" s="14">
        <v>5.5399999999999996E-13</v>
      </c>
      <c r="X1148" s="5"/>
    </row>
    <row r="1149" spans="1:24" x14ac:dyDescent="0.25">
      <c r="A1149" s="5" t="s">
        <v>680</v>
      </c>
      <c r="B1149" s="1" t="s">
        <v>528</v>
      </c>
      <c r="C1149" t="s">
        <v>807</v>
      </c>
      <c r="D1149" s="11" t="s">
        <v>682</v>
      </c>
      <c r="E1149" s="1" t="s">
        <v>360</v>
      </c>
      <c r="K1149" t="s">
        <v>815</v>
      </c>
      <c r="L1149" t="s">
        <v>27</v>
      </c>
      <c r="M1149" s="15" t="s">
        <v>332</v>
      </c>
      <c r="N1149" s="42" t="s">
        <v>845</v>
      </c>
      <c r="O1149" s="7">
        <v>35.9</v>
      </c>
      <c r="P1149" s="7">
        <v>32.799999999999997</v>
      </c>
      <c r="Q1149" s="9">
        <v>0.91364902506963785</v>
      </c>
      <c r="R1149" s="14">
        <v>1.0199999999999999E-11</v>
      </c>
      <c r="X1149" s="5"/>
    </row>
    <row r="1150" spans="1:24" x14ac:dyDescent="0.25">
      <c r="A1150" s="5" t="s">
        <v>680</v>
      </c>
      <c r="B1150" s="1" t="s">
        <v>528</v>
      </c>
      <c r="C1150" t="s">
        <v>807</v>
      </c>
      <c r="D1150" s="11" t="s">
        <v>682</v>
      </c>
      <c r="E1150" s="1" t="s">
        <v>360</v>
      </c>
      <c r="K1150" t="s">
        <v>815</v>
      </c>
      <c r="L1150" t="s">
        <v>27</v>
      </c>
      <c r="M1150" s="15" t="s">
        <v>332</v>
      </c>
      <c r="N1150" s="42" t="s">
        <v>846</v>
      </c>
      <c r="O1150" s="7">
        <v>42.8</v>
      </c>
      <c r="P1150" s="7">
        <v>40.799999999999997</v>
      </c>
      <c r="Q1150" s="9">
        <v>0.95327102803738317</v>
      </c>
      <c r="R1150" s="14">
        <v>3.4399999999999999E-11</v>
      </c>
      <c r="X1150" s="5"/>
    </row>
    <row r="1151" spans="1:24" x14ac:dyDescent="0.25">
      <c r="A1151" s="18" t="s">
        <v>680</v>
      </c>
      <c r="B1151" s="19" t="s">
        <v>528</v>
      </c>
      <c r="C1151" s="16" t="s">
        <v>807</v>
      </c>
      <c r="D1151" s="20" t="s">
        <v>682</v>
      </c>
      <c r="E1151" s="19" t="s">
        <v>360</v>
      </c>
      <c r="F1151" s="16"/>
      <c r="G1151" s="16"/>
      <c r="H1151" s="16"/>
      <c r="I1151" s="16"/>
      <c r="J1151" s="18"/>
      <c r="K1151" s="16" t="s">
        <v>815</v>
      </c>
      <c r="L1151" s="16" t="s">
        <v>27</v>
      </c>
      <c r="M1151" s="21" t="s">
        <v>332</v>
      </c>
      <c r="N1151" s="43" t="s">
        <v>847</v>
      </c>
      <c r="O1151" s="17">
        <v>40.799999999999997</v>
      </c>
      <c r="P1151" s="17">
        <v>35.299999999999997</v>
      </c>
      <c r="Q1151" s="22">
        <v>0.86519607843137258</v>
      </c>
      <c r="R1151" s="23">
        <v>3.3299999999999997E-11</v>
      </c>
      <c r="S1151" s="18"/>
      <c r="T1151" s="16"/>
      <c r="U1151" s="16"/>
      <c r="V1151" s="16"/>
      <c r="W1151" s="16"/>
      <c r="X1151" s="18"/>
    </row>
    <row r="1152" spans="1:24" x14ac:dyDescent="0.25">
      <c r="A1152" s="5" t="s">
        <v>336</v>
      </c>
      <c r="B1152" s="1" t="s">
        <v>579</v>
      </c>
      <c r="C1152" t="s">
        <v>580</v>
      </c>
      <c r="D1152" s="5" t="s">
        <v>503</v>
      </c>
      <c r="E1152" s="1" t="s">
        <v>360</v>
      </c>
      <c r="K1152" t="s">
        <v>503</v>
      </c>
      <c r="L1152" t="s">
        <v>27</v>
      </c>
      <c r="M1152" s="15" t="s">
        <v>332</v>
      </c>
      <c r="N1152" s="42" t="s">
        <v>848</v>
      </c>
      <c r="O1152" s="7">
        <v>10.19</v>
      </c>
      <c r="P1152" s="7">
        <v>9.75</v>
      </c>
      <c r="Q1152" s="9">
        <v>0.95682041216879299</v>
      </c>
      <c r="R1152" s="14"/>
      <c r="X1152" s="5"/>
    </row>
    <row r="1153" spans="1:24" x14ac:dyDescent="0.25">
      <c r="A1153" s="5" t="s">
        <v>336</v>
      </c>
      <c r="B1153" s="1" t="s">
        <v>579</v>
      </c>
      <c r="C1153" t="s">
        <v>849</v>
      </c>
      <c r="D1153" s="5" t="s">
        <v>503</v>
      </c>
      <c r="E1153" s="1" t="s">
        <v>360</v>
      </c>
      <c r="K1153" t="s">
        <v>503</v>
      </c>
      <c r="L1153" t="s">
        <v>27</v>
      </c>
      <c r="M1153" s="15" t="s">
        <v>332</v>
      </c>
      <c r="N1153" s="42" t="s">
        <v>850</v>
      </c>
      <c r="O1153" s="7">
        <v>9.2899999999999991</v>
      </c>
      <c r="P1153" s="7">
        <v>9.41</v>
      </c>
      <c r="Q1153" s="9">
        <v>1.0129171151776104</v>
      </c>
      <c r="R1153" s="14">
        <v>4.6999999999999999E-15</v>
      </c>
      <c r="X1153" s="5"/>
    </row>
    <row r="1154" spans="1:24" x14ac:dyDescent="0.25">
      <c r="A1154" s="5" t="s">
        <v>336</v>
      </c>
      <c r="B1154" s="1" t="s">
        <v>579</v>
      </c>
      <c r="C1154" t="s">
        <v>851</v>
      </c>
      <c r="D1154" s="5" t="s">
        <v>503</v>
      </c>
      <c r="E1154" s="1" t="s">
        <v>360</v>
      </c>
      <c r="K1154" t="s">
        <v>503</v>
      </c>
      <c r="L1154" t="s">
        <v>27</v>
      </c>
      <c r="M1154" s="15" t="s">
        <v>332</v>
      </c>
      <c r="N1154" s="42" t="s">
        <v>852</v>
      </c>
      <c r="O1154" s="7">
        <v>9.5500000000000007</v>
      </c>
      <c r="P1154" s="7">
        <v>9.66</v>
      </c>
      <c r="Q1154" s="9">
        <v>1.0115183246073298</v>
      </c>
      <c r="R1154" s="14"/>
      <c r="X1154" s="5"/>
    </row>
    <row r="1155" spans="1:24" x14ac:dyDescent="0.25">
      <c r="A1155" s="5" t="s">
        <v>336</v>
      </c>
      <c r="B1155" s="1" t="s">
        <v>579</v>
      </c>
      <c r="C1155" t="s">
        <v>853</v>
      </c>
      <c r="D1155" s="5" t="s">
        <v>503</v>
      </c>
      <c r="E1155" s="1" t="s">
        <v>360</v>
      </c>
      <c r="K1155" t="s">
        <v>503</v>
      </c>
      <c r="L1155" t="s">
        <v>27</v>
      </c>
      <c r="M1155" s="15" t="s">
        <v>332</v>
      </c>
      <c r="N1155" s="42" t="s">
        <v>854</v>
      </c>
      <c r="O1155" s="7">
        <v>10.08</v>
      </c>
      <c r="P1155" s="7">
        <v>10.14</v>
      </c>
      <c r="Q1155" s="9">
        <v>1.0059523809523809</v>
      </c>
      <c r="R1155" s="14"/>
      <c r="X1155" s="5"/>
    </row>
    <row r="1156" spans="1:24" x14ac:dyDescent="0.25">
      <c r="A1156" s="5" t="s">
        <v>336</v>
      </c>
      <c r="B1156" s="1" t="s">
        <v>579</v>
      </c>
      <c r="C1156" t="s">
        <v>855</v>
      </c>
      <c r="D1156" s="5" t="s">
        <v>503</v>
      </c>
      <c r="E1156" s="1" t="s">
        <v>360</v>
      </c>
      <c r="K1156" t="s">
        <v>503</v>
      </c>
      <c r="L1156" t="s">
        <v>27</v>
      </c>
      <c r="M1156" s="15" t="s">
        <v>332</v>
      </c>
      <c r="N1156" s="42" t="s">
        <v>856</v>
      </c>
      <c r="O1156" s="7">
        <v>37.94</v>
      </c>
      <c r="P1156" s="7">
        <v>37.19</v>
      </c>
      <c r="Q1156" s="9">
        <v>0.98023194517659462</v>
      </c>
      <c r="R1156" s="14">
        <v>1.0700000000000001E-12</v>
      </c>
      <c r="X1156" s="5"/>
    </row>
    <row r="1157" spans="1:24" x14ac:dyDescent="0.25">
      <c r="A1157" s="5" t="s">
        <v>336</v>
      </c>
      <c r="B1157" s="1" t="s">
        <v>579</v>
      </c>
      <c r="C1157" t="s">
        <v>857</v>
      </c>
      <c r="D1157" s="5" t="s">
        <v>503</v>
      </c>
      <c r="E1157" s="1" t="s">
        <v>360</v>
      </c>
      <c r="K1157" t="s">
        <v>503</v>
      </c>
      <c r="L1157" t="s">
        <v>27</v>
      </c>
      <c r="M1157" s="15" t="s">
        <v>332</v>
      </c>
      <c r="N1157" s="42" t="s">
        <v>858</v>
      </c>
      <c r="O1157" s="7">
        <v>48.3</v>
      </c>
      <c r="P1157" s="7">
        <v>48.05</v>
      </c>
      <c r="Q1157" s="9">
        <v>0.99482401656314701</v>
      </c>
      <c r="R1157" s="14">
        <v>2.4400000000000001E-12</v>
      </c>
      <c r="X1157" s="5"/>
    </row>
    <row r="1158" spans="1:24" x14ac:dyDescent="0.25">
      <c r="A1158" s="5" t="s">
        <v>336</v>
      </c>
      <c r="B1158" s="1" t="s">
        <v>579</v>
      </c>
      <c r="C1158" t="s">
        <v>859</v>
      </c>
      <c r="D1158" s="5" t="s">
        <v>503</v>
      </c>
      <c r="E1158" s="1" t="s">
        <v>360</v>
      </c>
      <c r="K1158" t="s">
        <v>503</v>
      </c>
      <c r="L1158" t="s">
        <v>27</v>
      </c>
      <c r="M1158" s="15" t="s">
        <v>332</v>
      </c>
      <c r="N1158" s="42" t="s">
        <v>860</v>
      </c>
      <c r="O1158" s="7">
        <v>50.65</v>
      </c>
      <c r="P1158" s="7">
        <v>50.3</v>
      </c>
      <c r="Q1158" s="9">
        <v>0.99308983218163871</v>
      </c>
      <c r="R1158" s="14"/>
      <c r="X1158" s="5"/>
    </row>
    <row r="1159" spans="1:24" x14ac:dyDescent="0.25">
      <c r="A1159" s="5" t="s">
        <v>336</v>
      </c>
      <c r="B1159" s="1" t="s">
        <v>579</v>
      </c>
      <c r="C1159" t="s">
        <v>861</v>
      </c>
      <c r="D1159" s="5" t="s">
        <v>503</v>
      </c>
      <c r="E1159" s="1" t="s">
        <v>360</v>
      </c>
      <c r="K1159" t="s">
        <v>503</v>
      </c>
      <c r="L1159" t="s">
        <v>27</v>
      </c>
      <c r="M1159" s="15" t="s">
        <v>332</v>
      </c>
      <c r="N1159" s="42" t="s">
        <v>862</v>
      </c>
      <c r="O1159" s="7">
        <v>48.39</v>
      </c>
      <c r="P1159" s="7">
        <v>48.23</v>
      </c>
      <c r="Q1159" s="9">
        <v>0.99669353172142994</v>
      </c>
      <c r="R1159" s="14"/>
      <c r="X1159" s="5"/>
    </row>
    <row r="1160" spans="1:24" x14ac:dyDescent="0.25">
      <c r="A1160" s="5" t="s">
        <v>336</v>
      </c>
      <c r="B1160" s="1" t="s">
        <v>579</v>
      </c>
      <c r="C1160" t="s">
        <v>863</v>
      </c>
      <c r="D1160" s="5" t="s">
        <v>503</v>
      </c>
      <c r="E1160" s="1" t="s">
        <v>360</v>
      </c>
      <c r="K1160" t="s">
        <v>503</v>
      </c>
      <c r="L1160" t="s">
        <v>27</v>
      </c>
      <c r="M1160" s="15" t="s">
        <v>332</v>
      </c>
      <c r="N1160" s="42" t="s">
        <v>864</v>
      </c>
      <c r="O1160" s="7">
        <v>48.59</v>
      </c>
      <c r="P1160" s="7">
        <v>48.47</v>
      </c>
      <c r="Q1160" s="9">
        <v>0.99753035604033746</v>
      </c>
      <c r="R1160" s="14"/>
      <c r="X1160" s="5"/>
    </row>
    <row r="1161" spans="1:24" x14ac:dyDescent="0.25">
      <c r="A1161" s="18" t="s">
        <v>336</v>
      </c>
      <c r="B1161" s="19" t="s">
        <v>579</v>
      </c>
      <c r="C1161" s="16" t="s">
        <v>865</v>
      </c>
      <c r="D1161" s="18" t="s">
        <v>503</v>
      </c>
      <c r="E1161" s="19" t="s">
        <v>360</v>
      </c>
      <c r="F1161" s="16"/>
      <c r="G1161" s="16"/>
      <c r="H1161" s="16"/>
      <c r="I1161" s="16"/>
      <c r="J1161" s="18"/>
      <c r="K1161" s="16" t="s">
        <v>503</v>
      </c>
      <c r="L1161" s="16" t="s">
        <v>27</v>
      </c>
      <c r="M1161" s="21" t="s">
        <v>332</v>
      </c>
      <c r="N1161" s="43" t="s">
        <v>866</v>
      </c>
      <c r="O1161" s="17">
        <v>48.54</v>
      </c>
      <c r="P1161" s="17">
        <v>48.41</v>
      </c>
      <c r="Q1161" s="22">
        <v>0.99732179645653063</v>
      </c>
      <c r="R1161" s="23"/>
      <c r="S1161" s="18"/>
      <c r="T1161" s="16"/>
      <c r="U1161" s="16"/>
      <c r="V1161" s="16"/>
      <c r="W1161" s="16"/>
      <c r="X1161" s="18"/>
    </row>
    <row r="1162" spans="1:24" x14ac:dyDescent="0.25">
      <c r="A1162" s="5" t="s">
        <v>336</v>
      </c>
      <c r="B1162" s="1" t="s">
        <v>598</v>
      </c>
      <c r="C1162" t="s">
        <v>867</v>
      </c>
      <c r="D1162" s="5" t="s">
        <v>503</v>
      </c>
      <c r="E1162" s="1" t="s">
        <v>360</v>
      </c>
      <c r="K1162" t="s">
        <v>736</v>
      </c>
      <c r="L1162" t="s">
        <v>27</v>
      </c>
      <c r="M1162" s="15" t="s">
        <v>332</v>
      </c>
      <c r="N1162" s="42" t="s">
        <v>868</v>
      </c>
      <c r="O1162" s="7">
        <v>46.31</v>
      </c>
      <c r="P1162" s="7">
        <v>46.15</v>
      </c>
      <c r="Q1162" s="9">
        <v>0.99654502267328859</v>
      </c>
      <c r="R1162" s="14"/>
      <c r="X1162" s="5"/>
    </row>
    <row r="1163" spans="1:24" x14ac:dyDescent="0.25">
      <c r="A1163" s="5" t="s">
        <v>336</v>
      </c>
      <c r="B1163" s="1" t="s">
        <v>598</v>
      </c>
      <c r="C1163" t="s">
        <v>867</v>
      </c>
      <c r="D1163" s="5" t="s">
        <v>503</v>
      </c>
      <c r="E1163" s="1" t="s">
        <v>360</v>
      </c>
      <c r="K1163" t="s">
        <v>736</v>
      </c>
      <c r="L1163" t="s">
        <v>27</v>
      </c>
      <c r="M1163" s="15" t="s">
        <v>332</v>
      </c>
      <c r="N1163" s="42" t="s">
        <v>869</v>
      </c>
      <c r="O1163" s="7">
        <v>47.91</v>
      </c>
      <c r="P1163" s="7">
        <v>47.76</v>
      </c>
      <c r="Q1163" s="9">
        <v>0.99686912961803387</v>
      </c>
      <c r="R1163" s="14"/>
      <c r="X1163" s="5"/>
    </row>
    <row r="1164" spans="1:24" x14ac:dyDescent="0.25">
      <c r="A1164" s="5" t="s">
        <v>336</v>
      </c>
      <c r="B1164" s="1" t="s">
        <v>598</v>
      </c>
      <c r="C1164" t="s">
        <v>867</v>
      </c>
      <c r="D1164" s="5" t="s">
        <v>503</v>
      </c>
      <c r="E1164" s="1" t="s">
        <v>360</v>
      </c>
      <c r="K1164" t="s">
        <v>736</v>
      </c>
      <c r="L1164" t="s">
        <v>27</v>
      </c>
      <c r="M1164" s="15" t="s">
        <v>332</v>
      </c>
      <c r="N1164" s="42" t="s">
        <v>870</v>
      </c>
      <c r="O1164" s="7">
        <v>46.66</v>
      </c>
      <c r="P1164" s="7">
        <v>46.55</v>
      </c>
      <c r="Q1164" s="9">
        <v>0.99764252036005141</v>
      </c>
      <c r="R1164" s="14"/>
      <c r="X1164" s="5"/>
    </row>
    <row r="1165" spans="1:24" x14ac:dyDescent="0.25">
      <c r="A1165" s="5" t="s">
        <v>336</v>
      </c>
      <c r="B1165" s="1" t="s">
        <v>598</v>
      </c>
      <c r="C1165" t="s">
        <v>867</v>
      </c>
      <c r="D1165" s="5" t="s">
        <v>503</v>
      </c>
      <c r="E1165" s="1" t="s">
        <v>360</v>
      </c>
      <c r="K1165" t="s">
        <v>736</v>
      </c>
      <c r="L1165" t="s">
        <v>27</v>
      </c>
      <c r="M1165" s="15" t="s">
        <v>332</v>
      </c>
      <c r="N1165" s="42" t="s">
        <v>871</v>
      </c>
      <c r="O1165" s="7">
        <v>45.45</v>
      </c>
      <c r="P1165" s="7">
        <v>45.28</v>
      </c>
      <c r="Q1165" s="9">
        <v>0.99625962596259621</v>
      </c>
      <c r="R1165" s="14"/>
      <c r="X1165" s="5"/>
    </row>
    <row r="1166" spans="1:24" x14ac:dyDescent="0.25">
      <c r="A1166" s="5" t="s">
        <v>336</v>
      </c>
      <c r="B1166" s="1" t="s">
        <v>598</v>
      </c>
      <c r="C1166" t="s">
        <v>867</v>
      </c>
      <c r="D1166" s="5" t="s">
        <v>503</v>
      </c>
      <c r="E1166" s="1" t="s">
        <v>360</v>
      </c>
      <c r="K1166" t="s">
        <v>736</v>
      </c>
      <c r="L1166" t="s">
        <v>27</v>
      </c>
      <c r="M1166" s="15" t="s">
        <v>332</v>
      </c>
      <c r="N1166" s="42" t="s">
        <v>872</v>
      </c>
      <c r="O1166" s="7">
        <v>45.16</v>
      </c>
      <c r="P1166" s="7">
        <v>45.08</v>
      </c>
      <c r="Q1166" s="9">
        <v>0.99822852081488045</v>
      </c>
      <c r="R1166" s="14"/>
      <c r="X1166" s="5"/>
    </row>
    <row r="1167" spans="1:24" x14ac:dyDescent="0.25">
      <c r="A1167" s="5" t="s">
        <v>336</v>
      </c>
      <c r="B1167" s="1" t="s">
        <v>598</v>
      </c>
      <c r="C1167" t="s">
        <v>867</v>
      </c>
      <c r="D1167" s="5" t="s">
        <v>503</v>
      </c>
      <c r="E1167" s="1" t="s">
        <v>360</v>
      </c>
      <c r="K1167" t="s">
        <v>736</v>
      </c>
      <c r="L1167" t="s">
        <v>27</v>
      </c>
      <c r="M1167" s="15" t="s">
        <v>332</v>
      </c>
      <c r="N1167" s="42" t="s">
        <v>868</v>
      </c>
      <c r="O1167" s="7">
        <v>45.81</v>
      </c>
      <c r="P1167" s="7">
        <v>45.72</v>
      </c>
      <c r="Q1167" s="9">
        <v>0.99803536345776023</v>
      </c>
      <c r="R1167" s="14"/>
      <c r="X1167" s="5"/>
    </row>
    <row r="1168" spans="1:24" x14ac:dyDescent="0.25">
      <c r="A1168" s="5" t="s">
        <v>336</v>
      </c>
      <c r="B1168" s="1" t="s">
        <v>598</v>
      </c>
      <c r="C1168" t="s">
        <v>867</v>
      </c>
      <c r="D1168" s="5" t="s">
        <v>503</v>
      </c>
      <c r="E1168" s="1" t="s">
        <v>360</v>
      </c>
      <c r="K1168" t="s">
        <v>736</v>
      </c>
      <c r="L1168" t="s">
        <v>27</v>
      </c>
      <c r="M1168" s="15" t="s">
        <v>332</v>
      </c>
      <c r="N1168" s="42" t="s">
        <v>873</v>
      </c>
      <c r="O1168" s="7">
        <v>45.64</v>
      </c>
      <c r="P1168" s="7">
        <v>44.44</v>
      </c>
      <c r="Q1168" s="9">
        <v>0.9737072743207712</v>
      </c>
      <c r="R1168" s="14">
        <v>8.2600000000000008E-12</v>
      </c>
      <c r="X1168" s="5"/>
    </row>
    <row r="1169" spans="1:24" x14ac:dyDescent="0.25">
      <c r="A1169" s="5" t="s">
        <v>336</v>
      </c>
      <c r="B1169" s="1" t="s">
        <v>598</v>
      </c>
      <c r="C1169" t="s">
        <v>867</v>
      </c>
      <c r="D1169" s="5" t="s">
        <v>503</v>
      </c>
      <c r="E1169" s="1" t="s">
        <v>360</v>
      </c>
      <c r="K1169" t="s">
        <v>736</v>
      </c>
      <c r="L1169" t="s">
        <v>27</v>
      </c>
      <c r="M1169" s="15" t="s">
        <v>332</v>
      </c>
      <c r="N1169" s="42" t="s">
        <v>873</v>
      </c>
      <c r="O1169" s="7">
        <v>45.47</v>
      </c>
      <c r="P1169" s="7">
        <v>45.42</v>
      </c>
      <c r="Q1169" s="9">
        <v>0.99890037387288333</v>
      </c>
      <c r="R1169" s="14"/>
      <c r="X1169" s="5"/>
    </row>
    <row r="1170" spans="1:24" x14ac:dyDescent="0.25">
      <c r="A1170" s="5" t="s">
        <v>336</v>
      </c>
      <c r="B1170" s="1" t="s">
        <v>598</v>
      </c>
      <c r="C1170" t="s">
        <v>867</v>
      </c>
      <c r="D1170" s="5" t="s">
        <v>503</v>
      </c>
      <c r="E1170" s="1" t="s">
        <v>360</v>
      </c>
      <c r="K1170" t="s">
        <v>736</v>
      </c>
      <c r="L1170" t="s">
        <v>27</v>
      </c>
      <c r="M1170" s="15" t="s">
        <v>332</v>
      </c>
      <c r="N1170" s="42" t="s">
        <v>874</v>
      </c>
      <c r="O1170" s="7">
        <v>45.76</v>
      </c>
      <c r="P1170" s="7">
        <v>45.65</v>
      </c>
      <c r="Q1170" s="9">
        <v>0.99759615384615385</v>
      </c>
      <c r="R1170" s="14"/>
      <c r="X1170" s="5"/>
    </row>
    <row r="1171" spans="1:24" x14ac:dyDescent="0.25">
      <c r="A1171" s="5" t="s">
        <v>336</v>
      </c>
      <c r="B1171" s="1" t="s">
        <v>598</v>
      </c>
      <c r="C1171" t="s">
        <v>867</v>
      </c>
      <c r="D1171" s="5" t="s">
        <v>503</v>
      </c>
      <c r="E1171" s="1" t="s">
        <v>360</v>
      </c>
      <c r="K1171" t="s">
        <v>736</v>
      </c>
      <c r="L1171" t="s">
        <v>27</v>
      </c>
      <c r="M1171" s="15" t="s">
        <v>332</v>
      </c>
      <c r="N1171" s="42" t="s">
        <v>875</v>
      </c>
      <c r="O1171" s="7">
        <v>45.63</v>
      </c>
      <c r="P1171" s="7">
        <v>45.52</v>
      </c>
      <c r="Q1171" s="9">
        <v>0.99758930528161294</v>
      </c>
      <c r="R1171" s="14"/>
      <c r="X1171" s="5"/>
    </row>
    <row r="1172" spans="1:24" x14ac:dyDescent="0.25">
      <c r="A1172" s="5" t="s">
        <v>336</v>
      </c>
      <c r="B1172" s="1" t="s">
        <v>598</v>
      </c>
      <c r="C1172" t="s">
        <v>867</v>
      </c>
      <c r="D1172" s="5" t="s">
        <v>503</v>
      </c>
      <c r="E1172" s="1" t="s">
        <v>360</v>
      </c>
      <c r="K1172" t="s">
        <v>736</v>
      </c>
      <c r="L1172" t="s">
        <v>27</v>
      </c>
      <c r="M1172" s="15" t="s">
        <v>332</v>
      </c>
      <c r="N1172" s="42" t="s">
        <v>876</v>
      </c>
      <c r="O1172" s="7">
        <v>46.44</v>
      </c>
      <c r="P1172" s="7">
        <v>46.44</v>
      </c>
      <c r="Q1172" s="9">
        <v>1</v>
      </c>
      <c r="R1172" s="14"/>
      <c r="X1172" s="5"/>
    </row>
    <row r="1173" spans="1:24" x14ac:dyDescent="0.25">
      <c r="A1173" s="5" t="s">
        <v>336</v>
      </c>
      <c r="B1173" s="1" t="s">
        <v>598</v>
      </c>
      <c r="C1173" t="s">
        <v>867</v>
      </c>
      <c r="D1173" s="5" t="s">
        <v>503</v>
      </c>
      <c r="E1173" s="1" t="s">
        <v>360</v>
      </c>
      <c r="K1173" t="s">
        <v>736</v>
      </c>
      <c r="L1173" t="s">
        <v>27</v>
      </c>
      <c r="M1173" s="15" t="s">
        <v>332</v>
      </c>
      <c r="N1173" s="42" t="s">
        <v>877</v>
      </c>
      <c r="O1173" s="7">
        <v>46.76</v>
      </c>
      <c r="P1173" s="7">
        <v>45.7</v>
      </c>
      <c r="Q1173" s="9">
        <v>0.97733105218135163</v>
      </c>
      <c r="R1173" s="14"/>
      <c r="X1173" s="5"/>
    </row>
    <row r="1174" spans="1:24" x14ac:dyDescent="0.25">
      <c r="A1174" s="5" t="s">
        <v>336</v>
      </c>
      <c r="B1174" s="1" t="s">
        <v>598</v>
      </c>
      <c r="C1174" t="s">
        <v>867</v>
      </c>
      <c r="D1174" s="5" t="s">
        <v>503</v>
      </c>
      <c r="E1174" s="1" t="s">
        <v>360</v>
      </c>
      <c r="K1174" t="s">
        <v>736</v>
      </c>
      <c r="L1174" t="s">
        <v>27</v>
      </c>
      <c r="M1174" s="15" t="s">
        <v>332</v>
      </c>
      <c r="N1174" s="42" t="s">
        <v>877</v>
      </c>
      <c r="O1174" s="7">
        <v>46.71</v>
      </c>
      <c r="P1174" s="7">
        <v>46.25</v>
      </c>
      <c r="Q1174" s="9">
        <v>0.99015200171269535</v>
      </c>
      <c r="R1174" s="14"/>
      <c r="X1174" s="5"/>
    </row>
    <row r="1175" spans="1:24" x14ac:dyDescent="0.25">
      <c r="A1175" s="5" t="s">
        <v>336</v>
      </c>
      <c r="B1175" s="1" t="s">
        <v>598</v>
      </c>
      <c r="C1175" t="s">
        <v>867</v>
      </c>
      <c r="D1175" s="5" t="s">
        <v>503</v>
      </c>
      <c r="E1175" s="1" t="s">
        <v>360</v>
      </c>
      <c r="K1175" t="s">
        <v>736</v>
      </c>
      <c r="L1175" t="s">
        <v>27</v>
      </c>
      <c r="M1175" s="15" t="s">
        <v>332</v>
      </c>
      <c r="N1175" s="42" t="s">
        <v>878</v>
      </c>
      <c r="O1175" s="7">
        <v>45.4</v>
      </c>
      <c r="P1175" s="7">
        <v>45.39</v>
      </c>
      <c r="Q1175" s="9">
        <v>0.99977973568281941</v>
      </c>
      <c r="R1175" s="14"/>
      <c r="X1175" s="5"/>
    </row>
    <row r="1176" spans="1:24" x14ac:dyDescent="0.25">
      <c r="A1176" s="5" t="s">
        <v>336</v>
      </c>
      <c r="B1176" s="1" t="s">
        <v>598</v>
      </c>
      <c r="C1176" t="s">
        <v>867</v>
      </c>
      <c r="D1176" s="5" t="s">
        <v>503</v>
      </c>
      <c r="E1176" s="1" t="s">
        <v>360</v>
      </c>
      <c r="K1176" t="s">
        <v>736</v>
      </c>
      <c r="L1176" t="s">
        <v>27</v>
      </c>
      <c r="M1176" s="15" t="s">
        <v>332</v>
      </c>
      <c r="N1176" s="42" t="s">
        <v>879</v>
      </c>
      <c r="O1176" s="7">
        <v>45.76</v>
      </c>
      <c r="P1176" s="7">
        <v>45.72</v>
      </c>
      <c r="Q1176" s="9">
        <v>0.99912587412587417</v>
      </c>
      <c r="R1176" s="14"/>
      <c r="X1176" s="5"/>
    </row>
    <row r="1177" spans="1:24" x14ac:dyDescent="0.25">
      <c r="A1177" s="5" t="s">
        <v>336</v>
      </c>
      <c r="B1177" s="1" t="s">
        <v>598</v>
      </c>
      <c r="C1177" t="s">
        <v>867</v>
      </c>
      <c r="D1177" s="5" t="s">
        <v>503</v>
      </c>
      <c r="E1177" s="1" t="s">
        <v>360</v>
      </c>
      <c r="K1177" t="s">
        <v>736</v>
      </c>
      <c r="L1177" t="s">
        <v>27</v>
      </c>
      <c r="M1177" s="15" t="s">
        <v>332</v>
      </c>
      <c r="N1177" s="42" t="s">
        <v>880</v>
      </c>
      <c r="O1177" s="7">
        <v>45.73</v>
      </c>
      <c r="P1177" s="7">
        <v>45.55</v>
      </c>
      <c r="Q1177" s="9">
        <v>0.99606385305051393</v>
      </c>
      <c r="R1177" s="14"/>
      <c r="X1177" s="5"/>
    </row>
    <row r="1178" spans="1:24" x14ac:dyDescent="0.25">
      <c r="A1178" s="5" t="s">
        <v>336</v>
      </c>
      <c r="B1178" s="1" t="s">
        <v>598</v>
      </c>
      <c r="C1178" t="s">
        <v>867</v>
      </c>
      <c r="D1178" s="5" t="s">
        <v>503</v>
      </c>
      <c r="E1178" s="1" t="s">
        <v>360</v>
      </c>
      <c r="K1178" t="s">
        <v>736</v>
      </c>
      <c r="L1178" t="s">
        <v>27</v>
      </c>
      <c r="M1178" s="15" t="s">
        <v>332</v>
      </c>
      <c r="N1178" s="42" t="s">
        <v>881</v>
      </c>
      <c r="O1178" s="7">
        <v>45</v>
      </c>
      <c r="P1178" s="7">
        <v>44.81</v>
      </c>
      <c r="Q1178" s="9">
        <v>0.99577777777777787</v>
      </c>
      <c r="R1178" s="14"/>
      <c r="X1178" s="5"/>
    </row>
    <row r="1179" spans="1:24" x14ac:dyDescent="0.25">
      <c r="A1179" s="5" t="s">
        <v>336</v>
      </c>
      <c r="B1179" s="1" t="s">
        <v>598</v>
      </c>
      <c r="C1179" t="s">
        <v>867</v>
      </c>
      <c r="D1179" s="5" t="s">
        <v>503</v>
      </c>
      <c r="E1179" s="1" t="s">
        <v>360</v>
      </c>
      <c r="K1179" t="s">
        <v>736</v>
      </c>
      <c r="L1179" t="s">
        <v>27</v>
      </c>
      <c r="M1179" s="15" t="s">
        <v>332</v>
      </c>
      <c r="N1179" s="42" t="s">
        <v>882</v>
      </c>
      <c r="O1179" s="7">
        <v>46.34</v>
      </c>
      <c r="P1179" s="7">
        <v>46.11</v>
      </c>
      <c r="Q1179" s="9">
        <v>0.99503668536901158</v>
      </c>
      <c r="R1179" s="14"/>
      <c r="X1179" s="5"/>
    </row>
    <row r="1180" spans="1:24" x14ac:dyDescent="0.25">
      <c r="A1180" s="5" t="s">
        <v>336</v>
      </c>
      <c r="B1180" s="1" t="s">
        <v>598</v>
      </c>
      <c r="C1180" t="s">
        <v>867</v>
      </c>
      <c r="D1180" s="5" t="s">
        <v>503</v>
      </c>
      <c r="E1180" s="1" t="s">
        <v>360</v>
      </c>
      <c r="K1180" t="s">
        <v>736</v>
      </c>
      <c r="L1180" t="s">
        <v>27</v>
      </c>
      <c r="M1180" s="15" t="s">
        <v>332</v>
      </c>
      <c r="N1180" s="42" t="s">
        <v>883</v>
      </c>
      <c r="O1180" s="7">
        <v>46.29</v>
      </c>
      <c r="P1180" s="7">
        <v>46.09</v>
      </c>
      <c r="Q1180" s="9">
        <v>0.99567941240008651</v>
      </c>
      <c r="R1180" s="14"/>
      <c r="X1180" s="5"/>
    </row>
    <row r="1181" spans="1:24" x14ac:dyDescent="0.25">
      <c r="A1181" s="5" t="s">
        <v>336</v>
      </c>
      <c r="B1181" s="1" t="s">
        <v>598</v>
      </c>
      <c r="C1181" t="s">
        <v>867</v>
      </c>
      <c r="D1181" s="5" t="s">
        <v>503</v>
      </c>
      <c r="E1181" s="1" t="s">
        <v>360</v>
      </c>
      <c r="K1181" t="s">
        <v>736</v>
      </c>
      <c r="L1181" t="s">
        <v>27</v>
      </c>
      <c r="M1181" s="15" t="s">
        <v>332</v>
      </c>
      <c r="N1181" s="42" t="s">
        <v>884</v>
      </c>
      <c r="O1181" s="7">
        <v>46.64</v>
      </c>
      <c r="P1181" s="7">
        <v>46.53</v>
      </c>
      <c r="Q1181" s="9">
        <v>0.99764150943396224</v>
      </c>
      <c r="R1181" s="14"/>
      <c r="X1181" s="5"/>
    </row>
    <row r="1182" spans="1:24" x14ac:dyDescent="0.25">
      <c r="A1182" s="5" t="s">
        <v>336</v>
      </c>
      <c r="B1182" s="1" t="s">
        <v>598</v>
      </c>
      <c r="C1182" t="s">
        <v>867</v>
      </c>
      <c r="D1182" s="5" t="s">
        <v>503</v>
      </c>
      <c r="E1182" s="1" t="s">
        <v>360</v>
      </c>
      <c r="K1182" t="s">
        <v>736</v>
      </c>
      <c r="L1182" t="s">
        <v>27</v>
      </c>
      <c r="M1182" s="15" t="s">
        <v>332</v>
      </c>
      <c r="N1182" s="42" t="s">
        <v>885</v>
      </c>
      <c r="O1182" s="7">
        <v>47.7</v>
      </c>
      <c r="P1182" s="7">
        <v>47.47</v>
      </c>
      <c r="Q1182" s="9">
        <v>0.99517819706498944</v>
      </c>
      <c r="R1182" s="14"/>
      <c r="X1182" s="5"/>
    </row>
    <row r="1183" spans="1:24" x14ac:dyDescent="0.25">
      <c r="A1183" s="5" t="s">
        <v>336</v>
      </c>
      <c r="B1183" s="1" t="s">
        <v>598</v>
      </c>
      <c r="C1183" t="s">
        <v>867</v>
      </c>
      <c r="D1183" s="5" t="s">
        <v>503</v>
      </c>
      <c r="E1183" s="1" t="s">
        <v>360</v>
      </c>
      <c r="K1183" t="s">
        <v>736</v>
      </c>
      <c r="L1183" t="s">
        <v>27</v>
      </c>
      <c r="M1183" s="15" t="s">
        <v>332</v>
      </c>
      <c r="N1183" s="42" t="s">
        <v>886</v>
      </c>
      <c r="O1183" s="7">
        <v>51.12</v>
      </c>
      <c r="P1183" s="7">
        <v>50.87</v>
      </c>
      <c r="Q1183" s="9">
        <v>0.99510954616588421</v>
      </c>
      <c r="R1183" s="14">
        <v>7.0399999999999999E-12</v>
      </c>
      <c r="X1183" s="5"/>
    </row>
    <row r="1184" spans="1:24" x14ac:dyDescent="0.25">
      <c r="A1184" s="5" t="s">
        <v>336</v>
      </c>
      <c r="B1184" s="1" t="s">
        <v>598</v>
      </c>
      <c r="C1184" t="s">
        <v>867</v>
      </c>
      <c r="D1184" s="5" t="s">
        <v>503</v>
      </c>
      <c r="E1184" s="1" t="s">
        <v>360</v>
      </c>
      <c r="K1184" t="s">
        <v>736</v>
      </c>
      <c r="L1184" t="s">
        <v>27</v>
      </c>
      <c r="M1184" s="15" t="s">
        <v>332</v>
      </c>
      <c r="N1184" s="42" t="s">
        <v>887</v>
      </c>
      <c r="O1184" s="7">
        <v>54.53</v>
      </c>
      <c r="P1184" s="7">
        <v>54.35</v>
      </c>
      <c r="Q1184" s="9">
        <v>0.99669906473500824</v>
      </c>
      <c r="R1184" s="14"/>
      <c r="X1184" s="5"/>
    </row>
    <row r="1185" spans="1:24" x14ac:dyDescent="0.25">
      <c r="A1185" s="5" t="s">
        <v>336</v>
      </c>
      <c r="B1185" s="1" t="s">
        <v>598</v>
      </c>
      <c r="C1185" t="s">
        <v>867</v>
      </c>
      <c r="D1185" s="5" t="s">
        <v>503</v>
      </c>
      <c r="E1185" s="1" t="s">
        <v>360</v>
      </c>
      <c r="K1185" t="s">
        <v>736</v>
      </c>
      <c r="L1185" t="s">
        <v>27</v>
      </c>
      <c r="M1185" s="15" t="s">
        <v>332</v>
      </c>
      <c r="N1185" s="42" t="s">
        <v>888</v>
      </c>
      <c r="O1185" s="7">
        <v>51.54</v>
      </c>
      <c r="P1185" s="7">
        <v>51.19</v>
      </c>
      <c r="Q1185" s="9">
        <v>0.99320915793558395</v>
      </c>
      <c r="R1185" s="14"/>
      <c r="X1185" s="5"/>
    </row>
    <row r="1186" spans="1:24" x14ac:dyDescent="0.25">
      <c r="A1186" s="5" t="s">
        <v>336</v>
      </c>
      <c r="B1186" s="1" t="s">
        <v>598</v>
      </c>
      <c r="C1186" t="s">
        <v>867</v>
      </c>
      <c r="D1186" s="5" t="s">
        <v>503</v>
      </c>
      <c r="E1186" s="1" t="s">
        <v>360</v>
      </c>
      <c r="K1186" t="s">
        <v>736</v>
      </c>
      <c r="L1186" t="s">
        <v>27</v>
      </c>
      <c r="M1186" s="15" t="s">
        <v>332</v>
      </c>
      <c r="N1186" s="42" t="s">
        <v>889</v>
      </c>
      <c r="O1186" s="7">
        <v>50.46</v>
      </c>
      <c r="P1186" s="7">
        <v>50.26</v>
      </c>
      <c r="Q1186" s="9">
        <v>0.99603646452635741</v>
      </c>
      <c r="R1186" s="14"/>
      <c r="X1186" s="5"/>
    </row>
    <row r="1187" spans="1:24" x14ac:dyDescent="0.25">
      <c r="A1187" s="5" t="s">
        <v>336</v>
      </c>
      <c r="B1187" s="1" t="s">
        <v>598</v>
      </c>
      <c r="C1187" t="s">
        <v>867</v>
      </c>
      <c r="D1187" s="5" t="s">
        <v>503</v>
      </c>
      <c r="E1187" s="1" t="s">
        <v>360</v>
      </c>
      <c r="K1187" t="s">
        <v>736</v>
      </c>
      <c r="L1187" t="s">
        <v>27</v>
      </c>
      <c r="M1187" s="15" t="s">
        <v>332</v>
      </c>
      <c r="N1187" s="42" t="s">
        <v>890</v>
      </c>
      <c r="O1187" s="7">
        <v>53.38</v>
      </c>
      <c r="P1187" s="7">
        <v>53.08</v>
      </c>
      <c r="Q1187" s="9">
        <v>0.99437991757212429</v>
      </c>
      <c r="R1187" s="14"/>
      <c r="X1187" s="5"/>
    </row>
    <row r="1188" spans="1:24" x14ac:dyDescent="0.25">
      <c r="A1188" s="5" t="s">
        <v>336</v>
      </c>
      <c r="B1188" s="1" t="s">
        <v>598</v>
      </c>
      <c r="C1188" t="s">
        <v>867</v>
      </c>
      <c r="D1188" s="5" t="s">
        <v>503</v>
      </c>
      <c r="E1188" s="1" t="s">
        <v>360</v>
      </c>
      <c r="K1188" t="s">
        <v>736</v>
      </c>
      <c r="L1188" t="s">
        <v>27</v>
      </c>
      <c r="M1188" s="15" t="s">
        <v>332</v>
      </c>
      <c r="N1188" s="42" t="s">
        <v>891</v>
      </c>
      <c r="O1188" s="7">
        <v>55.36</v>
      </c>
      <c r="P1188" s="7">
        <v>54.94</v>
      </c>
      <c r="Q1188" s="9">
        <v>0.99241329479768781</v>
      </c>
      <c r="R1188" s="14"/>
      <c r="X1188" s="5"/>
    </row>
    <row r="1189" spans="1:24" x14ac:dyDescent="0.25">
      <c r="A1189" s="5" t="s">
        <v>336</v>
      </c>
      <c r="B1189" s="1" t="s">
        <v>598</v>
      </c>
      <c r="C1189" t="s">
        <v>867</v>
      </c>
      <c r="D1189" s="5" t="s">
        <v>503</v>
      </c>
      <c r="E1189" s="1" t="s">
        <v>360</v>
      </c>
      <c r="K1189" t="s">
        <v>736</v>
      </c>
      <c r="L1189" t="s">
        <v>27</v>
      </c>
      <c r="M1189" s="15" t="s">
        <v>332</v>
      </c>
      <c r="N1189" s="42" t="s">
        <v>892</v>
      </c>
      <c r="O1189" s="7">
        <v>54.65</v>
      </c>
      <c r="P1189" s="7">
        <v>54.39</v>
      </c>
      <c r="Q1189" s="9">
        <v>0.99524245196706318</v>
      </c>
      <c r="R1189" s="14"/>
      <c r="X1189" s="5"/>
    </row>
    <row r="1190" spans="1:24" x14ac:dyDescent="0.25">
      <c r="A1190" s="5" t="s">
        <v>336</v>
      </c>
      <c r="B1190" s="1" t="s">
        <v>598</v>
      </c>
      <c r="C1190" t="s">
        <v>867</v>
      </c>
      <c r="D1190" s="5" t="s">
        <v>503</v>
      </c>
      <c r="E1190" s="1" t="s">
        <v>360</v>
      </c>
      <c r="K1190" t="s">
        <v>736</v>
      </c>
      <c r="L1190" t="s">
        <v>27</v>
      </c>
      <c r="M1190" s="15" t="s">
        <v>332</v>
      </c>
      <c r="N1190" s="42" t="s">
        <v>893</v>
      </c>
      <c r="O1190" s="7">
        <v>60.98</v>
      </c>
      <c r="P1190" s="7">
        <v>60.48</v>
      </c>
      <c r="Q1190" s="9">
        <v>0.99180059035749424</v>
      </c>
      <c r="R1190" s="14"/>
      <c r="X1190" s="5"/>
    </row>
    <row r="1191" spans="1:24" x14ac:dyDescent="0.25">
      <c r="A1191" s="5" t="s">
        <v>336</v>
      </c>
      <c r="B1191" s="1" t="s">
        <v>598</v>
      </c>
      <c r="C1191" t="s">
        <v>867</v>
      </c>
      <c r="D1191" s="5" t="s">
        <v>503</v>
      </c>
      <c r="E1191" s="1" t="s">
        <v>360</v>
      </c>
      <c r="K1191" t="s">
        <v>736</v>
      </c>
      <c r="L1191" t="s">
        <v>27</v>
      </c>
      <c r="M1191" s="15" t="s">
        <v>332</v>
      </c>
      <c r="N1191" s="42" t="s">
        <v>894</v>
      </c>
      <c r="O1191" s="7">
        <v>54.08</v>
      </c>
      <c r="P1191" s="7">
        <v>53.32</v>
      </c>
      <c r="Q1191" s="9">
        <v>0.98594674556213024</v>
      </c>
      <c r="R1191" s="14"/>
      <c r="X1191" s="5"/>
    </row>
    <row r="1192" spans="1:24" x14ac:dyDescent="0.25">
      <c r="A1192" s="5" t="s">
        <v>336</v>
      </c>
      <c r="B1192" s="1" t="s">
        <v>598</v>
      </c>
      <c r="C1192" t="s">
        <v>867</v>
      </c>
      <c r="D1192" s="5" t="s">
        <v>503</v>
      </c>
      <c r="E1192" s="1" t="s">
        <v>360</v>
      </c>
      <c r="K1192" t="s">
        <v>736</v>
      </c>
      <c r="L1192" t="s">
        <v>27</v>
      </c>
      <c r="M1192" s="15" t="s">
        <v>332</v>
      </c>
      <c r="N1192" s="42" t="s">
        <v>895</v>
      </c>
      <c r="O1192" s="7">
        <v>57.56</v>
      </c>
      <c r="P1192" s="7">
        <v>56.71</v>
      </c>
      <c r="Q1192" s="9">
        <v>0.98523280055594165</v>
      </c>
      <c r="R1192" s="14"/>
      <c r="X1192" s="5"/>
    </row>
    <row r="1193" spans="1:24" x14ac:dyDescent="0.25">
      <c r="A1193" s="5" t="s">
        <v>336</v>
      </c>
      <c r="B1193" s="1" t="s">
        <v>598</v>
      </c>
      <c r="C1193" t="s">
        <v>867</v>
      </c>
      <c r="D1193" s="5" t="s">
        <v>503</v>
      </c>
      <c r="E1193" s="1" t="s">
        <v>360</v>
      </c>
      <c r="K1193" t="s">
        <v>736</v>
      </c>
      <c r="L1193" t="s">
        <v>27</v>
      </c>
      <c r="M1193" s="15" t="s">
        <v>332</v>
      </c>
      <c r="N1193" s="42" t="s">
        <v>896</v>
      </c>
      <c r="O1193" s="7">
        <v>55.42</v>
      </c>
      <c r="P1193" s="7">
        <v>55.01</v>
      </c>
      <c r="Q1193" s="9">
        <v>0.99260194875496199</v>
      </c>
      <c r="R1193" s="14"/>
      <c r="X1193" s="5"/>
    </row>
    <row r="1194" spans="1:24" x14ac:dyDescent="0.25">
      <c r="A1194" s="5" t="s">
        <v>336</v>
      </c>
      <c r="B1194" s="1" t="s">
        <v>598</v>
      </c>
      <c r="C1194" t="s">
        <v>867</v>
      </c>
      <c r="D1194" s="5" t="s">
        <v>503</v>
      </c>
      <c r="E1194" s="1" t="s">
        <v>360</v>
      </c>
      <c r="K1194" t="s">
        <v>736</v>
      </c>
      <c r="L1194" t="s">
        <v>27</v>
      </c>
      <c r="M1194" s="15" t="s">
        <v>332</v>
      </c>
      <c r="N1194" s="42" t="s">
        <v>897</v>
      </c>
      <c r="O1194" s="7">
        <v>51.51</v>
      </c>
      <c r="P1194" s="7">
        <v>51.25</v>
      </c>
      <c r="Q1194" s="9">
        <v>0.99495243642011266</v>
      </c>
      <c r="R1194" s="14"/>
      <c r="X1194" s="5"/>
    </row>
    <row r="1195" spans="1:24" x14ac:dyDescent="0.25">
      <c r="A1195" s="5" t="s">
        <v>336</v>
      </c>
      <c r="B1195" s="1" t="s">
        <v>598</v>
      </c>
      <c r="C1195" t="s">
        <v>867</v>
      </c>
      <c r="D1195" s="5" t="s">
        <v>503</v>
      </c>
      <c r="E1195" s="1" t="s">
        <v>360</v>
      </c>
      <c r="K1195" t="s">
        <v>736</v>
      </c>
      <c r="L1195" t="s">
        <v>27</v>
      </c>
      <c r="M1195" s="15" t="s">
        <v>332</v>
      </c>
      <c r="N1195" s="42" t="s">
        <v>898</v>
      </c>
      <c r="O1195" s="7">
        <v>53.48</v>
      </c>
      <c r="P1195" s="7">
        <v>53.23</v>
      </c>
      <c r="Q1195" s="9">
        <v>0.99532535527299926</v>
      </c>
      <c r="R1195" s="14"/>
      <c r="X1195" s="5"/>
    </row>
    <row r="1196" spans="1:24" x14ac:dyDescent="0.25">
      <c r="A1196" s="5" t="s">
        <v>336</v>
      </c>
      <c r="B1196" s="1" t="s">
        <v>598</v>
      </c>
      <c r="C1196" t="s">
        <v>867</v>
      </c>
      <c r="D1196" s="5" t="s">
        <v>503</v>
      </c>
      <c r="E1196" s="1" t="s">
        <v>360</v>
      </c>
      <c r="K1196" t="s">
        <v>736</v>
      </c>
      <c r="L1196" t="s">
        <v>27</v>
      </c>
      <c r="M1196" s="15" t="s">
        <v>332</v>
      </c>
      <c r="N1196" s="42" t="s">
        <v>899</v>
      </c>
      <c r="O1196" s="7">
        <v>54.68</v>
      </c>
      <c r="P1196" s="7">
        <v>54.14</v>
      </c>
      <c r="Q1196" s="9">
        <v>0.99012435991221659</v>
      </c>
      <c r="R1196" s="14"/>
      <c r="X1196" s="5"/>
    </row>
    <row r="1197" spans="1:24" x14ac:dyDescent="0.25">
      <c r="A1197" s="5" t="s">
        <v>336</v>
      </c>
      <c r="B1197" s="1" t="s">
        <v>598</v>
      </c>
      <c r="C1197" t="s">
        <v>867</v>
      </c>
      <c r="D1197" s="5" t="s">
        <v>503</v>
      </c>
      <c r="E1197" s="1" t="s">
        <v>360</v>
      </c>
      <c r="K1197" t="s">
        <v>736</v>
      </c>
      <c r="L1197" t="s">
        <v>27</v>
      </c>
      <c r="M1197" s="15" t="s">
        <v>332</v>
      </c>
      <c r="N1197" s="42" t="s">
        <v>900</v>
      </c>
      <c r="O1197" s="7">
        <v>55.88</v>
      </c>
      <c r="P1197" s="7">
        <v>55.36</v>
      </c>
      <c r="Q1197" s="9">
        <v>0.9906943450250536</v>
      </c>
      <c r="R1197" s="14"/>
      <c r="X1197" s="5"/>
    </row>
    <row r="1198" spans="1:24" x14ac:dyDescent="0.25">
      <c r="A1198" s="5" t="s">
        <v>336</v>
      </c>
      <c r="B1198" s="1" t="s">
        <v>598</v>
      </c>
      <c r="C1198" t="s">
        <v>867</v>
      </c>
      <c r="D1198" s="5" t="s">
        <v>503</v>
      </c>
      <c r="E1198" s="1" t="s">
        <v>360</v>
      </c>
      <c r="K1198" t="s">
        <v>736</v>
      </c>
      <c r="L1198" t="s">
        <v>27</v>
      </c>
      <c r="M1198" s="15" t="s">
        <v>332</v>
      </c>
      <c r="N1198" s="42" t="s">
        <v>901</v>
      </c>
      <c r="O1198" s="7">
        <v>57.76</v>
      </c>
      <c r="P1198" s="7">
        <v>57.41</v>
      </c>
      <c r="Q1198" s="9">
        <v>0.99394044321329633</v>
      </c>
      <c r="R1198" s="14"/>
      <c r="X1198" s="5"/>
    </row>
    <row r="1199" spans="1:24" x14ac:dyDescent="0.25">
      <c r="A1199" s="18" t="s">
        <v>336</v>
      </c>
      <c r="B1199" s="19" t="s">
        <v>598</v>
      </c>
      <c r="C1199" s="16" t="s">
        <v>867</v>
      </c>
      <c r="D1199" s="5" t="s">
        <v>503</v>
      </c>
      <c r="E1199" s="19" t="s">
        <v>360</v>
      </c>
      <c r="F1199" s="16"/>
      <c r="G1199" s="16"/>
      <c r="H1199" s="16"/>
      <c r="I1199" s="16"/>
      <c r="J1199" s="18"/>
      <c r="K1199" s="16" t="s">
        <v>736</v>
      </c>
      <c r="L1199" s="16" t="s">
        <v>27</v>
      </c>
      <c r="M1199" s="21" t="s">
        <v>332</v>
      </c>
      <c r="N1199" s="43" t="s">
        <v>902</v>
      </c>
      <c r="O1199" s="17">
        <v>56.16</v>
      </c>
      <c r="P1199" s="17">
        <v>55.89</v>
      </c>
      <c r="Q1199" s="22">
        <v>0.99519230769230771</v>
      </c>
      <c r="R1199" s="23"/>
      <c r="S1199" s="18"/>
      <c r="T1199" s="16"/>
      <c r="U1199" s="16"/>
      <c r="V1199" s="16"/>
      <c r="W1199" s="16"/>
      <c r="X1199" s="18"/>
    </row>
    <row r="1200" spans="1:24" x14ac:dyDescent="0.25">
      <c r="A1200" s="5" t="s">
        <v>336</v>
      </c>
      <c r="B1200" s="1" t="s">
        <v>903</v>
      </c>
      <c r="C1200" t="s">
        <v>904</v>
      </c>
      <c r="D1200" s="5" t="s">
        <v>503</v>
      </c>
      <c r="E1200" s="1" t="s">
        <v>360</v>
      </c>
      <c r="K1200" t="s">
        <v>736</v>
      </c>
      <c r="L1200" t="s">
        <v>27</v>
      </c>
      <c r="M1200" s="15" t="s">
        <v>332</v>
      </c>
      <c r="N1200" s="42" t="s">
        <v>905</v>
      </c>
      <c r="O1200" s="7">
        <v>13.68</v>
      </c>
      <c r="P1200" s="7">
        <v>13.82</v>
      </c>
      <c r="Q1200" s="9">
        <v>1.010233918128655</v>
      </c>
      <c r="R1200" s="14"/>
      <c r="X1200" s="5"/>
    </row>
    <row r="1201" spans="1:24" x14ac:dyDescent="0.25">
      <c r="A1201" s="5" t="s">
        <v>336</v>
      </c>
      <c r="B1201" s="1" t="s">
        <v>903</v>
      </c>
      <c r="C1201" t="s">
        <v>904</v>
      </c>
      <c r="D1201" s="5" t="s">
        <v>503</v>
      </c>
      <c r="E1201" s="1" t="s">
        <v>360</v>
      </c>
      <c r="K1201" t="s">
        <v>736</v>
      </c>
      <c r="L1201" t="s">
        <v>27</v>
      </c>
      <c r="M1201" s="15" t="s">
        <v>332</v>
      </c>
      <c r="N1201" s="42" t="s">
        <v>906</v>
      </c>
      <c r="O1201" s="7">
        <v>13.82</v>
      </c>
      <c r="P1201" s="7">
        <v>14.25</v>
      </c>
      <c r="Q1201" s="9">
        <v>1.0311143270622287</v>
      </c>
      <c r="R1201" s="14">
        <v>9.2499999999999997E-14</v>
      </c>
      <c r="X1201" s="5"/>
    </row>
    <row r="1202" spans="1:24" x14ac:dyDescent="0.25">
      <c r="A1202" s="5" t="s">
        <v>336</v>
      </c>
      <c r="B1202" s="1" t="s">
        <v>903</v>
      </c>
      <c r="C1202" t="s">
        <v>904</v>
      </c>
      <c r="D1202" s="5" t="s">
        <v>503</v>
      </c>
      <c r="E1202" s="1" t="s">
        <v>360</v>
      </c>
      <c r="K1202" t="s">
        <v>736</v>
      </c>
      <c r="L1202" t="s">
        <v>27</v>
      </c>
      <c r="M1202" s="15" t="s">
        <v>332</v>
      </c>
      <c r="N1202" s="42" t="s">
        <v>907</v>
      </c>
      <c r="O1202" s="7">
        <v>13.61</v>
      </c>
      <c r="P1202" s="7">
        <v>14.06</v>
      </c>
      <c r="Q1202" s="9">
        <v>1.033063923585599</v>
      </c>
      <c r="R1202" s="14"/>
      <c r="X1202" s="5"/>
    </row>
    <row r="1203" spans="1:24" x14ac:dyDescent="0.25">
      <c r="A1203" s="5" t="s">
        <v>336</v>
      </c>
      <c r="B1203" s="1" t="s">
        <v>903</v>
      </c>
      <c r="C1203" t="s">
        <v>904</v>
      </c>
      <c r="D1203" s="5" t="s">
        <v>503</v>
      </c>
      <c r="E1203" s="1" t="s">
        <v>360</v>
      </c>
      <c r="K1203" t="s">
        <v>736</v>
      </c>
      <c r="L1203" t="s">
        <v>27</v>
      </c>
      <c r="M1203" s="15" t="s">
        <v>332</v>
      </c>
      <c r="N1203" s="42" t="s">
        <v>908</v>
      </c>
      <c r="O1203" s="7">
        <v>14.05</v>
      </c>
      <c r="P1203" s="7">
        <v>13.71</v>
      </c>
      <c r="Q1203" s="9">
        <v>0.97580071174377225</v>
      </c>
      <c r="R1203" s="14"/>
      <c r="X1203" s="5"/>
    </row>
    <row r="1204" spans="1:24" x14ac:dyDescent="0.25">
      <c r="A1204" s="5" t="s">
        <v>336</v>
      </c>
      <c r="B1204" s="1" t="s">
        <v>903</v>
      </c>
      <c r="C1204" t="s">
        <v>904</v>
      </c>
      <c r="D1204" s="5" t="s">
        <v>503</v>
      </c>
      <c r="E1204" s="1" t="s">
        <v>360</v>
      </c>
      <c r="K1204" t="s">
        <v>736</v>
      </c>
      <c r="L1204" t="s">
        <v>27</v>
      </c>
      <c r="M1204" s="15" t="s">
        <v>332</v>
      </c>
      <c r="N1204" s="42" t="s">
        <v>909</v>
      </c>
      <c r="O1204" s="7">
        <v>33.42</v>
      </c>
      <c r="P1204" s="7">
        <v>32.76</v>
      </c>
      <c r="Q1204" s="9">
        <v>0.98025134649910217</v>
      </c>
      <c r="R1204" s="14"/>
      <c r="X1204" s="5"/>
    </row>
    <row r="1205" spans="1:24" x14ac:dyDescent="0.25">
      <c r="A1205" s="5" t="s">
        <v>336</v>
      </c>
      <c r="B1205" s="1" t="s">
        <v>903</v>
      </c>
      <c r="C1205" t="s">
        <v>904</v>
      </c>
      <c r="D1205" s="5" t="s">
        <v>503</v>
      </c>
      <c r="E1205" s="1" t="s">
        <v>360</v>
      </c>
      <c r="K1205" t="s">
        <v>736</v>
      </c>
      <c r="L1205" t="s">
        <v>27</v>
      </c>
      <c r="M1205" s="15" t="s">
        <v>332</v>
      </c>
      <c r="N1205" s="42" t="s">
        <v>910</v>
      </c>
      <c r="O1205" s="7">
        <v>33.72</v>
      </c>
      <c r="P1205" s="7">
        <v>33.6</v>
      </c>
      <c r="Q1205" s="9">
        <v>0.99644128113879016</v>
      </c>
      <c r="R1205" s="14"/>
      <c r="X1205" s="5"/>
    </row>
    <row r="1206" spans="1:24" x14ac:dyDescent="0.25">
      <c r="A1206" s="5" t="s">
        <v>336</v>
      </c>
      <c r="B1206" s="1" t="s">
        <v>903</v>
      </c>
      <c r="C1206" t="s">
        <v>904</v>
      </c>
      <c r="D1206" s="5" t="s">
        <v>503</v>
      </c>
      <c r="E1206" s="1" t="s">
        <v>360</v>
      </c>
      <c r="K1206" t="s">
        <v>736</v>
      </c>
      <c r="L1206" t="s">
        <v>27</v>
      </c>
      <c r="M1206" s="15" t="s">
        <v>332</v>
      </c>
      <c r="N1206" s="42" t="s">
        <v>911</v>
      </c>
      <c r="O1206" s="7">
        <v>33.43</v>
      </c>
      <c r="P1206" s="7">
        <v>33.369999999999997</v>
      </c>
      <c r="Q1206" s="9">
        <v>0.99820520490577314</v>
      </c>
      <c r="R1206" s="14"/>
      <c r="X1206" s="5"/>
    </row>
    <row r="1207" spans="1:24" x14ac:dyDescent="0.25">
      <c r="A1207" s="5" t="s">
        <v>336</v>
      </c>
      <c r="B1207" s="1" t="s">
        <v>903</v>
      </c>
      <c r="C1207" t="s">
        <v>904</v>
      </c>
      <c r="D1207" s="5" t="s">
        <v>503</v>
      </c>
      <c r="E1207" s="1" t="s">
        <v>360</v>
      </c>
      <c r="K1207" t="s">
        <v>736</v>
      </c>
      <c r="L1207" t="s">
        <v>27</v>
      </c>
      <c r="M1207" s="15" t="s">
        <v>332</v>
      </c>
      <c r="N1207" s="42" t="s">
        <v>912</v>
      </c>
      <c r="O1207" s="7">
        <v>29.99</v>
      </c>
      <c r="P1207" s="7">
        <v>29.66</v>
      </c>
      <c r="Q1207" s="9">
        <v>0.98899633211070359</v>
      </c>
      <c r="R1207" s="14">
        <v>4.9300000000000002E-13</v>
      </c>
      <c r="X1207" s="5"/>
    </row>
    <row r="1208" spans="1:24" x14ac:dyDescent="0.25">
      <c r="A1208" s="5" t="s">
        <v>336</v>
      </c>
      <c r="B1208" s="1" t="s">
        <v>903</v>
      </c>
      <c r="C1208" t="s">
        <v>904</v>
      </c>
      <c r="D1208" s="5" t="s">
        <v>503</v>
      </c>
      <c r="E1208" s="1" t="s">
        <v>360</v>
      </c>
      <c r="K1208" t="s">
        <v>736</v>
      </c>
      <c r="L1208" t="s">
        <v>27</v>
      </c>
      <c r="M1208" s="15" t="s">
        <v>332</v>
      </c>
      <c r="N1208" s="42" t="s">
        <v>913</v>
      </c>
      <c r="O1208" s="7">
        <v>36.35</v>
      </c>
      <c r="P1208" s="7">
        <v>36.76</v>
      </c>
      <c r="Q1208" s="9">
        <v>1.0112792297111415</v>
      </c>
      <c r="R1208" s="14"/>
      <c r="X1208" s="5"/>
    </row>
    <row r="1209" spans="1:24" x14ac:dyDescent="0.25">
      <c r="A1209" s="5" t="s">
        <v>336</v>
      </c>
      <c r="B1209" s="1" t="s">
        <v>903</v>
      </c>
      <c r="C1209" t="s">
        <v>904</v>
      </c>
      <c r="D1209" s="5" t="s">
        <v>503</v>
      </c>
      <c r="E1209" s="1" t="s">
        <v>360</v>
      </c>
      <c r="K1209" t="s">
        <v>736</v>
      </c>
      <c r="L1209" t="s">
        <v>27</v>
      </c>
      <c r="M1209" s="15" t="s">
        <v>332</v>
      </c>
      <c r="N1209" s="42" t="s">
        <v>914</v>
      </c>
      <c r="O1209" s="7">
        <v>31.73</v>
      </c>
      <c r="P1209" s="7">
        <v>31.73</v>
      </c>
      <c r="Q1209" s="9">
        <v>1</v>
      </c>
      <c r="R1209" s="14"/>
      <c r="X1209" s="5"/>
    </row>
    <row r="1210" spans="1:24" x14ac:dyDescent="0.25">
      <c r="A1210" s="5" t="s">
        <v>336</v>
      </c>
      <c r="B1210" s="1" t="s">
        <v>903</v>
      </c>
      <c r="C1210" t="s">
        <v>904</v>
      </c>
      <c r="D1210" s="5" t="s">
        <v>503</v>
      </c>
      <c r="E1210" s="1" t="s">
        <v>360</v>
      </c>
      <c r="K1210" t="s">
        <v>736</v>
      </c>
      <c r="L1210" t="s">
        <v>27</v>
      </c>
      <c r="M1210" s="15" t="s">
        <v>332</v>
      </c>
      <c r="N1210" s="42" t="s">
        <v>915</v>
      </c>
      <c r="O1210" s="7">
        <v>35.729999999999997</v>
      </c>
      <c r="P1210" s="7">
        <v>35.380000000000003</v>
      </c>
      <c r="Q1210" s="9">
        <v>0.99020431010355459</v>
      </c>
      <c r="R1210" s="14"/>
      <c r="X1210" s="5"/>
    </row>
    <row r="1211" spans="1:24" x14ac:dyDescent="0.25">
      <c r="A1211" s="5" t="s">
        <v>336</v>
      </c>
      <c r="B1211" s="1" t="s">
        <v>903</v>
      </c>
      <c r="C1211" t="s">
        <v>904</v>
      </c>
      <c r="D1211" s="5" t="s">
        <v>503</v>
      </c>
      <c r="E1211" s="1" t="s">
        <v>360</v>
      </c>
      <c r="K1211" t="s">
        <v>736</v>
      </c>
      <c r="L1211" t="s">
        <v>27</v>
      </c>
      <c r="M1211" s="15" t="s">
        <v>332</v>
      </c>
      <c r="N1211" s="42" t="s">
        <v>916</v>
      </c>
      <c r="O1211" s="7">
        <v>35.08</v>
      </c>
      <c r="P1211" s="7">
        <v>34.79</v>
      </c>
      <c r="Q1211" s="9">
        <v>0.99173318129988597</v>
      </c>
      <c r="R1211" s="14"/>
      <c r="X1211" s="5"/>
    </row>
    <row r="1212" spans="1:24" x14ac:dyDescent="0.25">
      <c r="A1212" s="5" t="s">
        <v>336</v>
      </c>
      <c r="B1212" s="1" t="s">
        <v>903</v>
      </c>
      <c r="C1212" t="s">
        <v>904</v>
      </c>
      <c r="D1212" s="5" t="s">
        <v>503</v>
      </c>
      <c r="E1212" s="1" t="s">
        <v>360</v>
      </c>
      <c r="K1212" t="s">
        <v>736</v>
      </c>
      <c r="L1212" t="s">
        <v>27</v>
      </c>
      <c r="M1212" s="15" t="s">
        <v>332</v>
      </c>
      <c r="N1212" s="42" t="s">
        <v>917</v>
      </c>
      <c r="O1212" s="7">
        <v>35.299999999999997</v>
      </c>
      <c r="P1212" s="7">
        <v>34.96</v>
      </c>
      <c r="Q1212" s="9">
        <v>0.99036827195467436</v>
      </c>
      <c r="R1212" s="14"/>
      <c r="X1212" s="5"/>
    </row>
    <row r="1213" spans="1:24" x14ac:dyDescent="0.25">
      <c r="A1213" s="5" t="s">
        <v>336</v>
      </c>
      <c r="B1213" s="1" t="s">
        <v>903</v>
      </c>
      <c r="C1213" t="s">
        <v>904</v>
      </c>
      <c r="D1213" s="5" t="s">
        <v>503</v>
      </c>
      <c r="E1213" s="1" t="s">
        <v>360</v>
      </c>
      <c r="K1213" t="s">
        <v>736</v>
      </c>
      <c r="L1213" t="s">
        <v>27</v>
      </c>
      <c r="M1213" s="15" t="s">
        <v>332</v>
      </c>
      <c r="N1213" s="42" t="s">
        <v>918</v>
      </c>
      <c r="O1213" s="7">
        <v>36.1</v>
      </c>
      <c r="P1213" s="7">
        <v>35.49</v>
      </c>
      <c r="Q1213" s="9">
        <v>0.98310249307479225</v>
      </c>
      <c r="R1213" s="14">
        <v>1.6299999999999999E-12</v>
      </c>
      <c r="X1213" s="5"/>
    </row>
    <row r="1214" spans="1:24" x14ac:dyDescent="0.25">
      <c r="A1214" s="5" t="s">
        <v>336</v>
      </c>
      <c r="B1214" s="1" t="s">
        <v>903</v>
      </c>
      <c r="C1214" t="s">
        <v>904</v>
      </c>
      <c r="D1214" s="5" t="s">
        <v>503</v>
      </c>
      <c r="E1214" s="1" t="s">
        <v>360</v>
      </c>
      <c r="K1214" t="s">
        <v>736</v>
      </c>
      <c r="L1214" t="s">
        <v>27</v>
      </c>
      <c r="M1214" s="15" t="s">
        <v>332</v>
      </c>
      <c r="N1214" s="42" t="s">
        <v>919</v>
      </c>
      <c r="O1214" s="7">
        <v>45.86</v>
      </c>
      <c r="P1214" s="7">
        <v>45.3</v>
      </c>
      <c r="Q1214" s="9">
        <v>0.98778892280854769</v>
      </c>
      <c r="R1214" s="14"/>
      <c r="X1214" s="5"/>
    </row>
    <row r="1215" spans="1:24" x14ac:dyDescent="0.25">
      <c r="A1215" s="5" t="s">
        <v>336</v>
      </c>
      <c r="B1215" s="1" t="s">
        <v>903</v>
      </c>
      <c r="C1215" t="s">
        <v>904</v>
      </c>
      <c r="D1215" s="5" t="s">
        <v>503</v>
      </c>
      <c r="E1215" s="1" t="s">
        <v>360</v>
      </c>
      <c r="K1215" t="s">
        <v>736</v>
      </c>
      <c r="L1215" t="s">
        <v>27</v>
      </c>
      <c r="M1215" s="15" t="s">
        <v>332</v>
      </c>
      <c r="N1215" s="42" t="s">
        <v>920</v>
      </c>
      <c r="O1215" s="7">
        <v>35.42</v>
      </c>
      <c r="P1215" s="7">
        <v>35.31</v>
      </c>
      <c r="Q1215" s="9">
        <v>0.99689440993788825</v>
      </c>
      <c r="R1215" s="14">
        <v>2.3499999999999999E-12</v>
      </c>
      <c r="X1215" s="5"/>
    </row>
    <row r="1216" spans="1:24" x14ac:dyDescent="0.25">
      <c r="A1216" s="5" t="s">
        <v>336</v>
      </c>
      <c r="B1216" s="1" t="s">
        <v>903</v>
      </c>
      <c r="C1216" t="s">
        <v>904</v>
      </c>
      <c r="D1216" s="5" t="s">
        <v>503</v>
      </c>
      <c r="E1216" s="1" t="s">
        <v>360</v>
      </c>
      <c r="K1216" t="s">
        <v>736</v>
      </c>
      <c r="L1216" t="s">
        <v>27</v>
      </c>
      <c r="M1216" s="15" t="s">
        <v>332</v>
      </c>
      <c r="N1216" s="42" t="s">
        <v>921</v>
      </c>
      <c r="O1216" s="7">
        <v>45.93</v>
      </c>
      <c r="P1216" s="7">
        <v>46.12</v>
      </c>
      <c r="Q1216" s="9">
        <v>1.0041367298062269</v>
      </c>
      <c r="R1216" s="14"/>
      <c r="X1216" s="5"/>
    </row>
    <row r="1217" spans="1:24" x14ac:dyDescent="0.25">
      <c r="A1217" s="5" t="s">
        <v>336</v>
      </c>
      <c r="B1217" s="1" t="s">
        <v>903</v>
      </c>
      <c r="C1217" t="s">
        <v>904</v>
      </c>
      <c r="D1217" s="5" t="s">
        <v>503</v>
      </c>
      <c r="E1217" s="1" t="s">
        <v>360</v>
      </c>
      <c r="K1217" t="s">
        <v>736</v>
      </c>
      <c r="L1217" t="s">
        <v>27</v>
      </c>
      <c r="M1217" s="15" t="s">
        <v>332</v>
      </c>
      <c r="N1217" s="42" t="s">
        <v>922</v>
      </c>
      <c r="O1217" s="7">
        <v>39.39</v>
      </c>
      <c r="P1217" s="7">
        <v>40.090000000000003</v>
      </c>
      <c r="Q1217" s="9">
        <v>1.017771007870018</v>
      </c>
      <c r="R1217" s="14"/>
      <c r="X1217" s="5"/>
    </row>
    <row r="1218" spans="1:24" x14ac:dyDescent="0.25">
      <c r="A1218" s="5" t="s">
        <v>336</v>
      </c>
      <c r="B1218" s="1" t="s">
        <v>903</v>
      </c>
      <c r="C1218" t="s">
        <v>904</v>
      </c>
      <c r="D1218" s="5" t="s">
        <v>503</v>
      </c>
      <c r="E1218" s="1" t="s">
        <v>360</v>
      </c>
      <c r="K1218" t="s">
        <v>736</v>
      </c>
      <c r="L1218" t="s">
        <v>27</v>
      </c>
      <c r="M1218" s="15" t="s">
        <v>332</v>
      </c>
      <c r="N1218" s="42" t="s">
        <v>923</v>
      </c>
      <c r="O1218" s="7">
        <v>45.53</v>
      </c>
      <c r="P1218" s="7">
        <v>45.1</v>
      </c>
      <c r="Q1218" s="9">
        <v>0.99055567757522511</v>
      </c>
      <c r="R1218" s="14">
        <v>9.6600000000000004E-12</v>
      </c>
      <c r="X1218" s="5"/>
    </row>
    <row r="1219" spans="1:24" x14ac:dyDescent="0.25">
      <c r="A1219" s="5" t="s">
        <v>336</v>
      </c>
      <c r="B1219" s="1" t="s">
        <v>903</v>
      </c>
      <c r="C1219" t="s">
        <v>904</v>
      </c>
      <c r="D1219" s="5" t="s">
        <v>503</v>
      </c>
      <c r="E1219" s="1" t="s">
        <v>360</v>
      </c>
      <c r="K1219" t="s">
        <v>736</v>
      </c>
      <c r="L1219" t="s">
        <v>27</v>
      </c>
      <c r="M1219" s="15" t="s">
        <v>332</v>
      </c>
      <c r="N1219" s="42" t="s">
        <v>924</v>
      </c>
      <c r="O1219" s="7">
        <v>45.49</v>
      </c>
      <c r="P1219" s="7">
        <v>45.13</v>
      </c>
      <c r="Q1219" s="9">
        <v>0.99208617278522748</v>
      </c>
      <c r="R1219" s="14"/>
      <c r="X1219" s="5"/>
    </row>
    <row r="1220" spans="1:24" x14ac:dyDescent="0.25">
      <c r="A1220" s="5" t="s">
        <v>336</v>
      </c>
      <c r="B1220" s="1" t="s">
        <v>903</v>
      </c>
      <c r="C1220" t="s">
        <v>904</v>
      </c>
      <c r="D1220" s="5" t="s">
        <v>503</v>
      </c>
      <c r="E1220" s="1" t="s">
        <v>360</v>
      </c>
      <c r="K1220" t="s">
        <v>736</v>
      </c>
      <c r="L1220" t="s">
        <v>27</v>
      </c>
      <c r="M1220" s="15" t="s">
        <v>332</v>
      </c>
      <c r="N1220" s="42" t="s">
        <v>925</v>
      </c>
      <c r="O1220" s="7">
        <v>44.76</v>
      </c>
      <c r="P1220" s="7">
        <v>44.25</v>
      </c>
      <c r="Q1220" s="9">
        <v>0.98860589812332444</v>
      </c>
      <c r="R1220" s="14"/>
      <c r="X1220" s="5"/>
    </row>
    <row r="1221" spans="1:24" x14ac:dyDescent="0.25">
      <c r="A1221" s="5" t="s">
        <v>336</v>
      </c>
      <c r="B1221" s="1" t="s">
        <v>903</v>
      </c>
      <c r="C1221" t="s">
        <v>904</v>
      </c>
      <c r="D1221" s="5" t="s">
        <v>503</v>
      </c>
      <c r="E1221" s="1" t="s">
        <v>360</v>
      </c>
      <c r="K1221" t="s">
        <v>736</v>
      </c>
      <c r="L1221" t="s">
        <v>27</v>
      </c>
      <c r="M1221" s="15" t="s">
        <v>332</v>
      </c>
      <c r="N1221" s="42" t="s">
        <v>926</v>
      </c>
      <c r="O1221" s="7">
        <v>46.19</v>
      </c>
      <c r="P1221" s="7">
        <v>45.91</v>
      </c>
      <c r="Q1221" s="9">
        <v>0.99393808183589516</v>
      </c>
      <c r="R1221" s="14"/>
      <c r="X1221" s="5"/>
    </row>
    <row r="1222" spans="1:24" x14ac:dyDescent="0.25">
      <c r="A1222" s="5" t="s">
        <v>336</v>
      </c>
      <c r="B1222" s="1" t="s">
        <v>903</v>
      </c>
      <c r="C1222" t="s">
        <v>904</v>
      </c>
      <c r="D1222" s="5" t="s">
        <v>503</v>
      </c>
      <c r="E1222" s="1" t="s">
        <v>360</v>
      </c>
      <c r="K1222" t="s">
        <v>736</v>
      </c>
      <c r="L1222" t="s">
        <v>27</v>
      </c>
      <c r="M1222" s="15" t="s">
        <v>332</v>
      </c>
      <c r="N1222" s="42" t="s">
        <v>927</v>
      </c>
      <c r="O1222" s="7">
        <v>45.9</v>
      </c>
      <c r="P1222" s="7">
        <v>45.91</v>
      </c>
      <c r="Q1222" s="9">
        <v>1.0002178649237472</v>
      </c>
      <c r="R1222" s="14"/>
      <c r="X1222" s="5"/>
    </row>
    <row r="1223" spans="1:24" x14ac:dyDescent="0.25">
      <c r="A1223" s="18" t="s">
        <v>336</v>
      </c>
      <c r="B1223" s="19" t="s">
        <v>903</v>
      </c>
      <c r="C1223" s="16" t="s">
        <v>904</v>
      </c>
      <c r="D1223" s="5" t="s">
        <v>503</v>
      </c>
      <c r="E1223" s="19" t="s">
        <v>360</v>
      </c>
      <c r="F1223" s="16"/>
      <c r="G1223" s="16"/>
      <c r="H1223" s="16"/>
      <c r="I1223" s="16"/>
      <c r="J1223" s="18"/>
      <c r="K1223" s="16" t="s">
        <v>736</v>
      </c>
      <c r="L1223" s="16" t="s">
        <v>27</v>
      </c>
      <c r="M1223" s="21" t="s">
        <v>332</v>
      </c>
      <c r="N1223" s="43" t="s">
        <v>928</v>
      </c>
      <c r="O1223" s="17">
        <v>47.16</v>
      </c>
      <c r="P1223" s="17">
        <v>46.89</v>
      </c>
      <c r="Q1223" s="22">
        <v>0.99427480916030542</v>
      </c>
      <c r="R1223" s="23"/>
      <c r="S1223" s="18"/>
      <c r="T1223" s="16"/>
      <c r="U1223" s="16"/>
      <c r="V1223" s="16"/>
      <c r="W1223" s="16"/>
      <c r="X1223" s="18"/>
    </row>
    <row r="1224" spans="1:24" x14ac:dyDescent="0.25">
      <c r="A1224" s="5" t="s">
        <v>929</v>
      </c>
      <c r="B1224" s="1" t="s">
        <v>930</v>
      </c>
      <c r="C1224" t="s">
        <v>931</v>
      </c>
      <c r="D1224" s="11" t="s">
        <v>932</v>
      </c>
      <c r="E1224" s="1" t="s">
        <v>933</v>
      </c>
      <c r="K1224" t="s">
        <v>415</v>
      </c>
      <c r="L1224" t="s">
        <v>27</v>
      </c>
      <c r="M1224" s="15" t="s">
        <v>28</v>
      </c>
      <c r="N1224" s="42" t="s">
        <v>934</v>
      </c>
      <c r="O1224" s="7">
        <v>75.3</v>
      </c>
      <c r="P1224" s="7">
        <v>70.77</v>
      </c>
      <c r="Q1224" s="9">
        <v>0.93984063745019919</v>
      </c>
      <c r="R1224" s="14"/>
      <c r="X1224" s="5"/>
    </row>
    <row r="1225" spans="1:24" x14ac:dyDescent="0.25">
      <c r="A1225" s="5" t="s">
        <v>929</v>
      </c>
      <c r="B1225" s="1" t="s">
        <v>930</v>
      </c>
      <c r="C1225" t="s">
        <v>931</v>
      </c>
      <c r="D1225" s="11" t="s">
        <v>932</v>
      </c>
      <c r="E1225" s="1" t="s">
        <v>933</v>
      </c>
      <c r="K1225" t="s">
        <v>415</v>
      </c>
      <c r="L1225" t="s">
        <v>27</v>
      </c>
      <c r="M1225" s="15" t="s">
        <v>28</v>
      </c>
      <c r="N1225" s="42" t="s">
        <v>935</v>
      </c>
      <c r="O1225" s="7">
        <v>75.17</v>
      </c>
      <c r="P1225" s="7">
        <v>71.069999999999993</v>
      </c>
      <c r="Q1225" s="9">
        <v>0.94545696421444714</v>
      </c>
      <c r="R1225" s="14"/>
      <c r="X1225" s="5"/>
    </row>
    <row r="1226" spans="1:24" x14ac:dyDescent="0.25">
      <c r="A1226" s="5" t="s">
        <v>929</v>
      </c>
      <c r="B1226" s="1" t="s">
        <v>930</v>
      </c>
      <c r="C1226" t="s">
        <v>931</v>
      </c>
      <c r="D1226" s="11" t="s">
        <v>932</v>
      </c>
      <c r="E1226" s="1" t="s">
        <v>933</v>
      </c>
      <c r="K1226" t="s">
        <v>415</v>
      </c>
      <c r="L1226" t="s">
        <v>27</v>
      </c>
      <c r="M1226" s="15" t="s">
        <v>28</v>
      </c>
      <c r="N1226" s="42" t="s">
        <v>936</v>
      </c>
      <c r="O1226" s="7">
        <v>84.19</v>
      </c>
      <c r="P1226" s="7">
        <v>81.97</v>
      </c>
      <c r="Q1226" s="9">
        <v>0.97363107257393988</v>
      </c>
      <c r="R1226" s="14"/>
      <c r="X1226" s="5"/>
    </row>
    <row r="1227" spans="1:24" x14ac:dyDescent="0.25">
      <c r="A1227" s="5" t="s">
        <v>929</v>
      </c>
      <c r="B1227" s="1" t="s">
        <v>930</v>
      </c>
      <c r="C1227" t="s">
        <v>931</v>
      </c>
      <c r="D1227" s="11" t="s">
        <v>932</v>
      </c>
      <c r="E1227" s="1" t="s">
        <v>933</v>
      </c>
      <c r="K1227" t="s">
        <v>415</v>
      </c>
      <c r="L1227" t="s">
        <v>27</v>
      </c>
      <c r="M1227" s="15" t="s">
        <v>28</v>
      </c>
      <c r="N1227" s="42" t="s">
        <v>937</v>
      </c>
      <c r="O1227" s="7">
        <v>77.84</v>
      </c>
      <c r="P1227" s="7">
        <v>72.989999999999995</v>
      </c>
      <c r="Q1227" s="9">
        <v>0.93769270298047269</v>
      </c>
      <c r="R1227" s="14"/>
      <c r="X1227" s="5"/>
    </row>
    <row r="1228" spans="1:24" x14ac:dyDescent="0.25">
      <c r="A1228" s="5" t="s">
        <v>929</v>
      </c>
      <c r="B1228" s="1" t="s">
        <v>930</v>
      </c>
      <c r="C1228" t="s">
        <v>938</v>
      </c>
      <c r="D1228" s="11" t="s">
        <v>932</v>
      </c>
      <c r="E1228" s="1" t="s">
        <v>933</v>
      </c>
      <c r="K1228" t="s">
        <v>415</v>
      </c>
      <c r="L1228" t="s">
        <v>27</v>
      </c>
      <c r="M1228" s="15" t="s">
        <v>28</v>
      </c>
      <c r="N1228" s="42" t="s">
        <v>939</v>
      </c>
      <c r="O1228" s="7">
        <v>65.2</v>
      </c>
      <c r="P1228" s="7">
        <v>60.41</v>
      </c>
      <c r="Q1228" s="9">
        <v>0.92653374233128827</v>
      </c>
      <c r="R1228" s="14"/>
      <c r="X1228" s="5"/>
    </row>
    <row r="1229" spans="1:24" x14ac:dyDescent="0.25">
      <c r="A1229" s="5" t="s">
        <v>929</v>
      </c>
      <c r="B1229" s="1" t="s">
        <v>930</v>
      </c>
      <c r="C1229" t="s">
        <v>938</v>
      </c>
      <c r="D1229" s="11" t="s">
        <v>932</v>
      </c>
      <c r="E1229" s="1" t="s">
        <v>933</v>
      </c>
      <c r="K1229" t="s">
        <v>415</v>
      </c>
      <c r="L1229" t="s">
        <v>27</v>
      </c>
      <c r="M1229" s="15" t="s">
        <v>28</v>
      </c>
      <c r="N1229" s="42" t="s">
        <v>940</v>
      </c>
      <c r="O1229" s="7">
        <v>84.15</v>
      </c>
      <c r="P1229" s="7">
        <v>81.11</v>
      </c>
      <c r="Q1229" s="9">
        <v>0.96387403446226971</v>
      </c>
      <c r="R1229" s="14"/>
      <c r="X1229" s="5"/>
    </row>
    <row r="1230" spans="1:24" x14ac:dyDescent="0.25">
      <c r="A1230" s="5" t="s">
        <v>929</v>
      </c>
      <c r="B1230" s="1" t="s">
        <v>930</v>
      </c>
      <c r="C1230" t="s">
        <v>938</v>
      </c>
      <c r="D1230" s="11" t="s">
        <v>932</v>
      </c>
      <c r="E1230" s="1" t="s">
        <v>933</v>
      </c>
      <c r="K1230" t="s">
        <v>415</v>
      </c>
      <c r="L1230" t="s">
        <v>27</v>
      </c>
      <c r="M1230" s="15" t="s">
        <v>28</v>
      </c>
      <c r="N1230" s="42" t="s">
        <v>941</v>
      </c>
      <c r="O1230" s="7">
        <v>74.510000000000005</v>
      </c>
      <c r="P1230" s="7">
        <v>68.86</v>
      </c>
      <c r="Q1230" s="9">
        <v>0.92417125218091523</v>
      </c>
      <c r="R1230" s="14"/>
      <c r="X1230" s="5"/>
    </row>
    <row r="1231" spans="1:24" x14ac:dyDescent="0.25">
      <c r="A1231" s="5" t="s">
        <v>929</v>
      </c>
      <c r="B1231" s="1" t="s">
        <v>930</v>
      </c>
      <c r="C1231" t="s">
        <v>938</v>
      </c>
      <c r="D1231" s="11" t="s">
        <v>932</v>
      </c>
      <c r="E1231" s="1" t="s">
        <v>933</v>
      </c>
      <c r="K1231" t="s">
        <v>415</v>
      </c>
      <c r="L1231" t="s">
        <v>27</v>
      </c>
      <c r="M1231" s="15" t="s">
        <v>28</v>
      </c>
      <c r="N1231" s="42" t="s">
        <v>942</v>
      </c>
      <c r="O1231" s="7">
        <v>76.489999999999995</v>
      </c>
      <c r="P1231" s="7">
        <v>69.58</v>
      </c>
      <c r="Q1231" s="9">
        <v>0.90966139364622833</v>
      </c>
      <c r="R1231" s="14"/>
      <c r="X1231" s="5"/>
    </row>
    <row r="1232" spans="1:24" x14ac:dyDescent="0.25">
      <c r="A1232" s="5" t="s">
        <v>929</v>
      </c>
      <c r="B1232" s="1" t="s">
        <v>930</v>
      </c>
      <c r="C1232" t="s">
        <v>938</v>
      </c>
      <c r="D1232" s="11" t="s">
        <v>932</v>
      </c>
      <c r="E1232" s="1" t="s">
        <v>933</v>
      </c>
      <c r="K1232" t="s">
        <v>415</v>
      </c>
      <c r="L1232" t="s">
        <v>27</v>
      </c>
      <c r="M1232" s="15" t="s">
        <v>28</v>
      </c>
      <c r="N1232" s="42" t="s">
        <v>943</v>
      </c>
      <c r="O1232" s="7">
        <v>66.44</v>
      </c>
      <c r="P1232" s="7">
        <v>59.59</v>
      </c>
      <c r="Q1232" s="9">
        <v>0.89689945815773642</v>
      </c>
      <c r="R1232" s="14"/>
      <c r="X1232" s="5"/>
    </row>
    <row r="1233" spans="1:24" x14ac:dyDescent="0.25">
      <c r="A1233" s="5" t="s">
        <v>929</v>
      </c>
      <c r="B1233" s="1" t="s">
        <v>930</v>
      </c>
      <c r="C1233" t="s">
        <v>938</v>
      </c>
      <c r="D1233" s="11" t="s">
        <v>932</v>
      </c>
      <c r="E1233" s="1" t="s">
        <v>933</v>
      </c>
      <c r="K1233" t="s">
        <v>415</v>
      </c>
      <c r="L1233" t="s">
        <v>27</v>
      </c>
      <c r="M1233" s="15" t="s">
        <v>28</v>
      </c>
      <c r="N1233" s="42" t="s">
        <v>944</v>
      </c>
      <c r="O1233" s="7">
        <v>74.09</v>
      </c>
      <c r="P1233" s="7">
        <v>62.02</v>
      </c>
      <c r="Q1233" s="9">
        <v>0.83709002564448642</v>
      </c>
      <c r="R1233" s="14"/>
      <c r="X1233" s="5"/>
    </row>
    <row r="1234" spans="1:24" x14ac:dyDescent="0.25">
      <c r="A1234" s="5" t="s">
        <v>929</v>
      </c>
      <c r="B1234" s="1" t="s">
        <v>930</v>
      </c>
      <c r="C1234" t="s">
        <v>938</v>
      </c>
      <c r="D1234" s="11" t="s">
        <v>932</v>
      </c>
      <c r="E1234" s="1" t="s">
        <v>933</v>
      </c>
      <c r="K1234" t="s">
        <v>415</v>
      </c>
      <c r="L1234" t="s">
        <v>27</v>
      </c>
      <c r="M1234" s="15" t="s">
        <v>28</v>
      </c>
      <c r="N1234" s="42" t="s">
        <v>945</v>
      </c>
      <c r="O1234" s="7">
        <v>62.54</v>
      </c>
      <c r="P1234" s="7">
        <v>61.41</v>
      </c>
      <c r="Q1234" s="9">
        <v>0.98193156379916846</v>
      </c>
      <c r="R1234" s="14"/>
      <c r="X1234" s="5"/>
    </row>
    <row r="1235" spans="1:24" x14ac:dyDescent="0.25">
      <c r="A1235" s="5" t="s">
        <v>929</v>
      </c>
      <c r="B1235" s="1" t="s">
        <v>930</v>
      </c>
      <c r="C1235" t="s">
        <v>938</v>
      </c>
      <c r="D1235" s="11" t="s">
        <v>932</v>
      </c>
      <c r="E1235" s="1" t="s">
        <v>933</v>
      </c>
      <c r="K1235" t="s">
        <v>415</v>
      </c>
      <c r="L1235" t="s">
        <v>27</v>
      </c>
      <c r="M1235" s="15" t="s">
        <v>28</v>
      </c>
      <c r="N1235" s="42" t="s">
        <v>946</v>
      </c>
      <c r="O1235" s="7">
        <v>69.510000000000005</v>
      </c>
      <c r="P1235" s="7">
        <v>62.32</v>
      </c>
      <c r="Q1235" s="9">
        <v>0.89656164580635878</v>
      </c>
      <c r="R1235" s="14"/>
      <c r="X1235" s="5"/>
    </row>
    <row r="1236" spans="1:24" x14ac:dyDescent="0.25">
      <c r="A1236" s="5" t="s">
        <v>929</v>
      </c>
      <c r="B1236" s="1" t="s">
        <v>930</v>
      </c>
      <c r="C1236" t="s">
        <v>938</v>
      </c>
      <c r="D1236" s="11" t="s">
        <v>932</v>
      </c>
      <c r="E1236" s="1" t="s">
        <v>933</v>
      </c>
      <c r="K1236" t="s">
        <v>415</v>
      </c>
      <c r="L1236" t="s">
        <v>27</v>
      </c>
      <c r="M1236" s="15" t="s">
        <v>28</v>
      </c>
      <c r="N1236" s="42" t="s">
        <v>947</v>
      </c>
      <c r="O1236" s="7">
        <v>70.180000000000007</v>
      </c>
      <c r="P1236" s="7">
        <v>65.36</v>
      </c>
      <c r="Q1236" s="9">
        <v>0.93131946423482459</v>
      </c>
      <c r="R1236" s="14"/>
      <c r="X1236" s="5"/>
    </row>
    <row r="1237" spans="1:24" x14ac:dyDescent="0.25">
      <c r="A1237" s="5" t="s">
        <v>929</v>
      </c>
      <c r="B1237" s="1" t="s">
        <v>930</v>
      </c>
      <c r="C1237" t="s">
        <v>938</v>
      </c>
      <c r="D1237" s="11" t="s">
        <v>932</v>
      </c>
      <c r="E1237" s="1" t="s">
        <v>933</v>
      </c>
      <c r="K1237" t="s">
        <v>415</v>
      </c>
      <c r="L1237" t="s">
        <v>27</v>
      </c>
      <c r="M1237" s="15" t="s">
        <v>28</v>
      </c>
      <c r="N1237" s="42" t="s">
        <v>948</v>
      </c>
      <c r="O1237" s="7">
        <v>74.59</v>
      </c>
      <c r="P1237" s="7">
        <v>64.900000000000006</v>
      </c>
      <c r="Q1237" s="9">
        <v>0.87008982437324045</v>
      </c>
      <c r="R1237" s="14"/>
      <c r="X1237" s="5"/>
    </row>
    <row r="1238" spans="1:24" x14ac:dyDescent="0.25">
      <c r="A1238" s="5" t="s">
        <v>929</v>
      </c>
      <c r="B1238" s="1" t="s">
        <v>930</v>
      </c>
      <c r="C1238" t="s">
        <v>938</v>
      </c>
      <c r="D1238" s="11" t="s">
        <v>932</v>
      </c>
      <c r="E1238" s="1" t="s">
        <v>933</v>
      </c>
      <c r="K1238" t="s">
        <v>415</v>
      </c>
      <c r="L1238" t="s">
        <v>27</v>
      </c>
      <c r="M1238" s="15" t="s">
        <v>28</v>
      </c>
      <c r="N1238" s="42" t="s">
        <v>949</v>
      </c>
      <c r="O1238" s="7">
        <v>74.34</v>
      </c>
      <c r="P1238" s="7">
        <v>63.22</v>
      </c>
      <c r="Q1238" s="9">
        <v>0.85041700295937583</v>
      </c>
      <c r="R1238" s="14"/>
      <c r="X1238" s="5"/>
    </row>
    <row r="1239" spans="1:24" x14ac:dyDescent="0.25">
      <c r="A1239" s="5" t="s">
        <v>929</v>
      </c>
      <c r="B1239" s="1" t="s">
        <v>930</v>
      </c>
      <c r="C1239" t="s">
        <v>950</v>
      </c>
      <c r="D1239" s="11" t="s">
        <v>932</v>
      </c>
      <c r="E1239" s="1" t="s">
        <v>933</v>
      </c>
      <c r="K1239" t="s">
        <v>415</v>
      </c>
      <c r="L1239" t="s">
        <v>27</v>
      </c>
      <c r="M1239" s="15" t="s">
        <v>28</v>
      </c>
      <c r="N1239" s="42" t="s">
        <v>951</v>
      </c>
      <c r="O1239" s="7">
        <v>62.34</v>
      </c>
      <c r="P1239" s="7">
        <v>53.07</v>
      </c>
      <c r="Q1239" s="9">
        <v>0.85129932627526461</v>
      </c>
      <c r="R1239" s="14"/>
      <c r="X1239" s="5"/>
    </row>
    <row r="1240" spans="1:24" x14ac:dyDescent="0.25">
      <c r="A1240" s="5" t="s">
        <v>929</v>
      </c>
      <c r="B1240" s="1" t="s">
        <v>930</v>
      </c>
      <c r="C1240" t="s">
        <v>950</v>
      </c>
      <c r="D1240" s="11" t="s">
        <v>932</v>
      </c>
      <c r="E1240" s="1" t="s">
        <v>933</v>
      </c>
      <c r="K1240" t="s">
        <v>415</v>
      </c>
      <c r="L1240" t="s">
        <v>27</v>
      </c>
      <c r="M1240" s="15" t="s">
        <v>28</v>
      </c>
      <c r="N1240" s="42" t="s">
        <v>952</v>
      </c>
      <c r="O1240" s="7">
        <v>59.31</v>
      </c>
      <c r="P1240" s="7">
        <v>54.21</v>
      </c>
      <c r="Q1240" s="9">
        <v>0.91401112797167428</v>
      </c>
      <c r="R1240" s="14"/>
      <c r="X1240" s="5"/>
    </row>
    <row r="1241" spans="1:24" x14ac:dyDescent="0.25">
      <c r="A1241" s="5" t="s">
        <v>929</v>
      </c>
      <c r="B1241" s="1" t="s">
        <v>930</v>
      </c>
      <c r="C1241" t="s">
        <v>950</v>
      </c>
      <c r="D1241" s="11" t="s">
        <v>932</v>
      </c>
      <c r="E1241" s="1" t="s">
        <v>933</v>
      </c>
      <c r="K1241" t="s">
        <v>415</v>
      </c>
      <c r="L1241" t="s">
        <v>27</v>
      </c>
      <c r="M1241" s="15" t="s">
        <v>28</v>
      </c>
      <c r="N1241" s="42" t="s">
        <v>953</v>
      </c>
      <c r="O1241" s="7">
        <v>78.8</v>
      </c>
      <c r="P1241" s="7">
        <v>74.22</v>
      </c>
      <c r="Q1241" s="9">
        <v>0.94187817258883255</v>
      </c>
      <c r="R1241" s="14"/>
      <c r="X1241" s="5"/>
    </row>
    <row r="1242" spans="1:24" x14ac:dyDescent="0.25">
      <c r="A1242" s="5" t="s">
        <v>929</v>
      </c>
      <c r="B1242" s="1" t="s">
        <v>930</v>
      </c>
      <c r="C1242" t="s">
        <v>950</v>
      </c>
      <c r="D1242" s="11" t="s">
        <v>932</v>
      </c>
      <c r="E1242" s="1" t="s">
        <v>933</v>
      </c>
      <c r="K1242" t="s">
        <v>415</v>
      </c>
      <c r="L1242" t="s">
        <v>27</v>
      </c>
      <c r="M1242" s="15" t="s">
        <v>28</v>
      </c>
      <c r="N1242" s="42" t="s">
        <v>954</v>
      </c>
      <c r="O1242" s="7">
        <v>62.36</v>
      </c>
      <c r="P1242" s="7">
        <v>56.51</v>
      </c>
      <c r="Q1242" s="9">
        <v>0.90618986529826806</v>
      </c>
      <c r="R1242" s="14"/>
      <c r="X1242" s="5"/>
    </row>
    <row r="1243" spans="1:24" x14ac:dyDescent="0.25">
      <c r="A1243" s="5" t="s">
        <v>929</v>
      </c>
      <c r="B1243" s="1" t="s">
        <v>930</v>
      </c>
      <c r="C1243" t="s">
        <v>950</v>
      </c>
      <c r="D1243" s="11" t="s">
        <v>932</v>
      </c>
      <c r="E1243" s="1" t="s">
        <v>933</v>
      </c>
      <c r="K1243" t="s">
        <v>415</v>
      </c>
      <c r="L1243" t="s">
        <v>27</v>
      </c>
      <c r="M1243" s="15" t="s">
        <v>28</v>
      </c>
      <c r="N1243" s="42" t="s">
        <v>955</v>
      </c>
      <c r="O1243" s="7">
        <v>71.84</v>
      </c>
      <c r="P1243" s="7">
        <v>65.650000000000006</v>
      </c>
      <c r="Q1243" s="9">
        <v>0.91383630289532303</v>
      </c>
      <c r="R1243" s="14"/>
      <c r="X1243" s="5"/>
    </row>
    <row r="1244" spans="1:24" x14ac:dyDescent="0.25">
      <c r="A1244" s="5" t="s">
        <v>929</v>
      </c>
      <c r="B1244" s="1" t="s">
        <v>930</v>
      </c>
      <c r="C1244" t="s">
        <v>950</v>
      </c>
      <c r="D1244" s="11" t="s">
        <v>932</v>
      </c>
      <c r="E1244" s="1" t="s">
        <v>933</v>
      </c>
      <c r="K1244" t="s">
        <v>415</v>
      </c>
      <c r="L1244" t="s">
        <v>27</v>
      </c>
      <c r="M1244" s="15" t="s">
        <v>28</v>
      </c>
      <c r="N1244" s="42" t="s">
        <v>956</v>
      </c>
      <c r="O1244" s="7">
        <v>76.67</v>
      </c>
      <c r="P1244" s="7">
        <v>71.67</v>
      </c>
      <c r="Q1244" s="9">
        <v>0.93478544411112563</v>
      </c>
      <c r="R1244" s="14"/>
      <c r="X1244" s="5"/>
    </row>
    <row r="1245" spans="1:24" x14ac:dyDescent="0.25">
      <c r="A1245" s="18" t="s">
        <v>929</v>
      </c>
      <c r="B1245" s="19" t="s">
        <v>930</v>
      </c>
      <c r="C1245" s="16" t="s">
        <v>950</v>
      </c>
      <c r="D1245" s="20" t="s">
        <v>932</v>
      </c>
      <c r="E1245" s="19" t="s">
        <v>933</v>
      </c>
      <c r="F1245" s="16"/>
      <c r="G1245" s="16"/>
      <c r="H1245" s="16"/>
      <c r="I1245" s="16"/>
      <c r="J1245" s="18"/>
      <c r="K1245" s="16" t="s">
        <v>415</v>
      </c>
      <c r="L1245" s="16" t="s">
        <v>27</v>
      </c>
      <c r="M1245" s="21" t="s">
        <v>28</v>
      </c>
      <c r="N1245" s="43" t="s">
        <v>957</v>
      </c>
      <c r="O1245" s="17">
        <v>67.78</v>
      </c>
      <c r="P1245" s="17">
        <v>61.3</v>
      </c>
      <c r="Q1245" s="22">
        <v>0.90439657716140454</v>
      </c>
      <c r="R1245" s="23"/>
      <c r="S1245" s="18"/>
      <c r="T1245" s="16"/>
      <c r="U1245" s="16"/>
      <c r="V1245" s="16"/>
      <c r="W1245" s="16"/>
      <c r="X1245" s="18"/>
    </row>
    <row r="1246" spans="1:24" x14ac:dyDescent="0.25">
      <c r="A1246" s="5" t="s">
        <v>958</v>
      </c>
      <c r="B1246" s="1" t="s">
        <v>959</v>
      </c>
      <c r="C1246" t="s">
        <v>960</v>
      </c>
      <c r="D1246" s="11" t="s">
        <v>961</v>
      </c>
      <c r="E1246" s="1" t="s">
        <v>933</v>
      </c>
      <c r="K1246" t="s">
        <v>384</v>
      </c>
      <c r="L1246" t="s">
        <v>27</v>
      </c>
      <c r="M1246" s="15" t="s">
        <v>28</v>
      </c>
      <c r="N1246" s="42" t="s">
        <v>962</v>
      </c>
      <c r="O1246" s="7">
        <v>56</v>
      </c>
      <c r="P1246" s="7">
        <v>44</v>
      </c>
      <c r="Q1246" s="9">
        <v>0.7857142857142857</v>
      </c>
      <c r="R1246" s="14"/>
      <c r="X1246" s="5"/>
    </row>
    <row r="1247" spans="1:24" x14ac:dyDescent="0.25">
      <c r="A1247" s="5" t="s">
        <v>958</v>
      </c>
      <c r="B1247" s="1" t="s">
        <v>959</v>
      </c>
      <c r="C1247" t="s">
        <v>960</v>
      </c>
      <c r="D1247" s="11" t="s">
        <v>961</v>
      </c>
      <c r="E1247" s="1" t="s">
        <v>933</v>
      </c>
      <c r="K1247" t="s">
        <v>384</v>
      </c>
      <c r="L1247" t="s">
        <v>27</v>
      </c>
      <c r="M1247" s="15" t="s">
        <v>28</v>
      </c>
      <c r="N1247" s="42" t="s">
        <v>963</v>
      </c>
      <c r="O1247" s="7">
        <v>47</v>
      </c>
      <c r="P1247" s="7">
        <v>35</v>
      </c>
      <c r="Q1247" s="9">
        <v>0.74468085106382975</v>
      </c>
      <c r="R1247" s="14"/>
      <c r="X1247" s="5"/>
    </row>
    <row r="1248" spans="1:24" x14ac:dyDescent="0.25">
      <c r="A1248" s="5" t="s">
        <v>958</v>
      </c>
      <c r="B1248" s="1" t="s">
        <v>959</v>
      </c>
      <c r="C1248" t="s">
        <v>960</v>
      </c>
      <c r="D1248" s="11" t="s">
        <v>961</v>
      </c>
      <c r="E1248" s="1" t="s">
        <v>933</v>
      </c>
      <c r="K1248" t="s">
        <v>384</v>
      </c>
      <c r="L1248" t="s">
        <v>27</v>
      </c>
      <c r="M1248" s="15" t="s">
        <v>28</v>
      </c>
      <c r="N1248" s="42" t="s">
        <v>964</v>
      </c>
      <c r="O1248" s="7">
        <v>57</v>
      </c>
      <c r="P1248" s="7">
        <v>46</v>
      </c>
      <c r="Q1248" s="9">
        <v>0.80701754385964908</v>
      </c>
      <c r="R1248" s="14"/>
      <c r="X1248" s="5"/>
    </row>
    <row r="1249" spans="1:24" x14ac:dyDescent="0.25">
      <c r="A1249" s="5" t="s">
        <v>958</v>
      </c>
      <c r="B1249" s="1" t="s">
        <v>959</v>
      </c>
      <c r="C1249" t="s">
        <v>960</v>
      </c>
      <c r="D1249" s="11" t="s">
        <v>961</v>
      </c>
      <c r="E1249" s="1" t="s">
        <v>933</v>
      </c>
      <c r="K1249" t="s">
        <v>384</v>
      </c>
      <c r="L1249" t="s">
        <v>27</v>
      </c>
      <c r="M1249" s="15" t="s">
        <v>28</v>
      </c>
      <c r="N1249" s="42" t="s">
        <v>965</v>
      </c>
      <c r="O1249" s="7">
        <v>64</v>
      </c>
      <c r="P1249" s="7">
        <v>57</v>
      </c>
      <c r="Q1249" s="9">
        <v>0.890625</v>
      </c>
      <c r="R1249" s="14"/>
      <c r="X1249" s="5"/>
    </row>
    <row r="1250" spans="1:24" x14ac:dyDescent="0.25">
      <c r="A1250" s="5" t="s">
        <v>958</v>
      </c>
      <c r="B1250" s="1" t="s">
        <v>959</v>
      </c>
      <c r="C1250" t="s">
        <v>960</v>
      </c>
      <c r="D1250" s="11" t="s">
        <v>961</v>
      </c>
      <c r="E1250" s="1" t="s">
        <v>933</v>
      </c>
      <c r="K1250" t="s">
        <v>384</v>
      </c>
      <c r="L1250" t="s">
        <v>27</v>
      </c>
      <c r="M1250" s="15" t="s">
        <v>28</v>
      </c>
      <c r="N1250" s="42" t="s">
        <v>966</v>
      </c>
      <c r="O1250" s="7">
        <v>55</v>
      </c>
      <c r="P1250" s="7">
        <v>47</v>
      </c>
      <c r="Q1250" s="9">
        <v>0.8545454545454545</v>
      </c>
      <c r="R1250" s="14"/>
      <c r="X1250" s="5"/>
    </row>
    <row r="1251" spans="1:24" x14ac:dyDescent="0.25">
      <c r="A1251" s="5" t="s">
        <v>958</v>
      </c>
      <c r="B1251" s="1" t="s">
        <v>959</v>
      </c>
      <c r="C1251" t="s">
        <v>960</v>
      </c>
      <c r="D1251" s="11" t="s">
        <v>961</v>
      </c>
      <c r="E1251" s="1" t="s">
        <v>933</v>
      </c>
      <c r="K1251" t="s">
        <v>384</v>
      </c>
      <c r="L1251" t="s">
        <v>27</v>
      </c>
      <c r="M1251" s="15" t="s">
        <v>28</v>
      </c>
      <c r="N1251" s="42" t="s">
        <v>967</v>
      </c>
      <c r="O1251" s="7">
        <v>71</v>
      </c>
      <c r="P1251" s="7">
        <v>63</v>
      </c>
      <c r="Q1251" s="9">
        <v>0.88732394366197187</v>
      </c>
      <c r="R1251" s="14"/>
      <c r="X1251" s="5"/>
    </row>
    <row r="1252" spans="1:24" x14ac:dyDescent="0.25">
      <c r="A1252" s="5" t="s">
        <v>958</v>
      </c>
      <c r="B1252" s="1" t="s">
        <v>959</v>
      </c>
      <c r="C1252" t="s">
        <v>960</v>
      </c>
      <c r="D1252" s="11" t="s">
        <v>961</v>
      </c>
      <c r="E1252" s="1" t="s">
        <v>933</v>
      </c>
      <c r="K1252" t="s">
        <v>384</v>
      </c>
      <c r="L1252" t="s">
        <v>27</v>
      </c>
      <c r="M1252" s="15" t="s">
        <v>28</v>
      </c>
      <c r="N1252" s="42" t="s">
        <v>968</v>
      </c>
      <c r="O1252" s="7">
        <v>62</v>
      </c>
      <c r="P1252" s="7">
        <v>53</v>
      </c>
      <c r="Q1252" s="9">
        <v>0.85483870967741937</v>
      </c>
      <c r="R1252" s="14"/>
      <c r="X1252" s="5"/>
    </row>
    <row r="1253" spans="1:24" x14ac:dyDescent="0.25">
      <c r="A1253" s="5" t="s">
        <v>958</v>
      </c>
      <c r="B1253" s="1" t="s">
        <v>959</v>
      </c>
      <c r="C1253" t="s">
        <v>960</v>
      </c>
      <c r="D1253" s="11" t="s">
        <v>961</v>
      </c>
      <c r="E1253" s="1" t="s">
        <v>933</v>
      </c>
      <c r="K1253" t="s">
        <v>384</v>
      </c>
      <c r="L1253" t="s">
        <v>27</v>
      </c>
      <c r="M1253" s="15" t="s">
        <v>28</v>
      </c>
      <c r="N1253" s="42" t="s">
        <v>969</v>
      </c>
      <c r="O1253" s="7">
        <v>71</v>
      </c>
      <c r="P1253" s="7">
        <v>63</v>
      </c>
      <c r="Q1253" s="9">
        <v>0.88732394366197187</v>
      </c>
      <c r="R1253" s="14"/>
      <c r="X1253" s="5"/>
    </row>
    <row r="1254" spans="1:24" x14ac:dyDescent="0.25">
      <c r="A1254" s="18" t="s">
        <v>958</v>
      </c>
      <c r="B1254" s="19" t="s">
        <v>959</v>
      </c>
      <c r="C1254" s="16" t="s">
        <v>960</v>
      </c>
      <c r="D1254" s="20" t="s">
        <v>961</v>
      </c>
      <c r="E1254" s="19" t="s">
        <v>933</v>
      </c>
      <c r="F1254" s="16"/>
      <c r="G1254" s="16"/>
      <c r="H1254" s="16"/>
      <c r="I1254" s="16"/>
      <c r="J1254" s="18"/>
      <c r="K1254" s="16" t="s">
        <v>384</v>
      </c>
      <c r="L1254" s="16" t="s">
        <v>27</v>
      </c>
      <c r="M1254" s="21" t="s">
        <v>28</v>
      </c>
      <c r="N1254" s="43" t="s">
        <v>970</v>
      </c>
      <c r="O1254" s="17">
        <v>71</v>
      </c>
      <c r="P1254" s="17">
        <v>62</v>
      </c>
      <c r="Q1254" s="22">
        <v>0.87323943661971826</v>
      </c>
      <c r="R1254" s="23"/>
      <c r="S1254" s="18"/>
      <c r="T1254" s="16"/>
      <c r="U1254" s="16"/>
      <c r="V1254" s="16"/>
      <c r="W1254" s="16"/>
      <c r="X1254" s="18"/>
    </row>
    <row r="1255" spans="1:24" x14ac:dyDescent="0.25">
      <c r="A1255" s="5" t="s">
        <v>327</v>
      </c>
      <c r="B1255" s="1" t="s">
        <v>971</v>
      </c>
      <c r="D1255" s="11" t="s">
        <v>330</v>
      </c>
      <c r="E1255" s="1" t="s">
        <v>933</v>
      </c>
      <c r="L1255" t="s">
        <v>27</v>
      </c>
      <c r="M1255" s="15" t="s">
        <v>28</v>
      </c>
      <c r="N1255" s="42" t="s">
        <v>972</v>
      </c>
      <c r="O1255" s="7">
        <v>57.5</v>
      </c>
      <c r="P1255" s="7">
        <v>52.8</v>
      </c>
      <c r="Q1255" s="9">
        <v>0.91826086956521735</v>
      </c>
      <c r="R1255" s="14"/>
      <c r="X1255" s="5"/>
    </row>
    <row r="1256" spans="1:24" x14ac:dyDescent="0.25">
      <c r="A1256" s="5" t="s">
        <v>327</v>
      </c>
      <c r="B1256" s="1" t="s">
        <v>971</v>
      </c>
      <c r="D1256" s="11" t="s">
        <v>330</v>
      </c>
      <c r="E1256" s="1" t="s">
        <v>933</v>
      </c>
      <c r="L1256" t="s">
        <v>27</v>
      </c>
      <c r="M1256" s="15" t="s">
        <v>28</v>
      </c>
      <c r="N1256" s="42" t="s">
        <v>973</v>
      </c>
      <c r="O1256" s="7">
        <v>57.3</v>
      </c>
      <c r="P1256" s="7">
        <v>52.9</v>
      </c>
      <c r="Q1256" s="9">
        <v>0.92321116928446778</v>
      </c>
      <c r="R1256" s="14"/>
      <c r="X1256" s="5"/>
    </row>
    <row r="1257" spans="1:24" x14ac:dyDescent="0.25">
      <c r="A1257" s="5" t="s">
        <v>327</v>
      </c>
      <c r="B1257" s="1" t="s">
        <v>971</v>
      </c>
      <c r="D1257" s="11" t="s">
        <v>330</v>
      </c>
      <c r="E1257" s="1" t="s">
        <v>933</v>
      </c>
      <c r="L1257" t="s">
        <v>27</v>
      </c>
      <c r="M1257" s="15" t="s">
        <v>28</v>
      </c>
      <c r="N1257" s="42" t="s">
        <v>974</v>
      </c>
      <c r="O1257" s="7">
        <v>62.3</v>
      </c>
      <c r="P1257" s="7">
        <v>54.3</v>
      </c>
      <c r="Q1257" s="9">
        <v>0.8715890850722311</v>
      </c>
      <c r="R1257" s="14"/>
      <c r="X1257" s="5"/>
    </row>
    <row r="1258" spans="1:24" x14ac:dyDescent="0.25">
      <c r="A1258" s="5" t="s">
        <v>327</v>
      </c>
      <c r="B1258" s="1" t="s">
        <v>971</v>
      </c>
      <c r="D1258" s="11" t="s">
        <v>330</v>
      </c>
      <c r="E1258" s="1" t="s">
        <v>933</v>
      </c>
      <c r="L1258" t="s">
        <v>27</v>
      </c>
      <c r="M1258" s="15" t="s">
        <v>28</v>
      </c>
      <c r="N1258" s="42" t="s">
        <v>975</v>
      </c>
      <c r="O1258" s="7">
        <v>67.5</v>
      </c>
      <c r="P1258" s="7">
        <v>58.9</v>
      </c>
      <c r="Q1258" s="9">
        <v>0.87259259259259259</v>
      </c>
      <c r="R1258" s="14"/>
      <c r="X1258" s="5"/>
    </row>
    <row r="1259" spans="1:24" x14ac:dyDescent="0.25">
      <c r="A1259" s="5" t="s">
        <v>327</v>
      </c>
      <c r="B1259" s="1" t="s">
        <v>971</v>
      </c>
      <c r="D1259" s="11" t="s">
        <v>330</v>
      </c>
      <c r="E1259" s="1" t="s">
        <v>933</v>
      </c>
      <c r="L1259" t="s">
        <v>27</v>
      </c>
      <c r="M1259" s="15" t="s">
        <v>28</v>
      </c>
      <c r="N1259" s="42" t="s">
        <v>976</v>
      </c>
      <c r="O1259" s="7">
        <v>78.900000000000006</v>
      </c>
      <c r="P1259" s="7">
        <v>75.2</v>
      </c>
      <c r="Q1259" s="9">
        <v>0.95310519645120406</v>
      </c>
      <c r="R1259" s="14"/>
      <c r="X1259" s="5"/>
    </row>
    <row r="1260" spans="1:24" x14ac:dyDescent="0.25">
      <c r="A1260" s="5" t="s">
        <v>327</v>
      </c>
      <c r="B1260" s="1" t="s">
        <v>971</v>
      </c>
      <c r="D1260" s="11" t="s">
        <v>330</v>
      </c>
      <c r="E1260" s="1" t="s">
        <v>933</v>
      </c>
      <c r="L1260" t="s">
        <v>27</v>
      </c>
      <c r="M1260" s="15" t="s">
        <v>28</v>
      </c>
      <c r="N1260" s="42" t="s">
        <v>977</v>
      </c>
      <c r="O1260" s="7">
        <v>71.5</v>
      </c>
      <c r="P1260" s="7">
        <v>67.5</v>
      </c>
      <c r="Q1260" s="9">
        <v>0.94405594405594406</v>
      </c>
      <c r="R1260" s="14"/>
      <c r="X1260" s="5"/>
    </row>
    <row r="1261" spans="1:24" x14ac:dyDescent="0.25">
      <c r="A1261" s="5" t="s">
        <v>327</v>
      </c>
      <c r="B1261" s="1" t="s">
        <v>971</v>
      </c>
      <c r="D1261" s="11" t="s">
        <v>330</v>
      </c>
      <c r="E1261" s="1" t="s">
        <v>933</v>
      </c>
      <c r="L1261" t="s">
        <v>27</v>
      </c>
      <c r="M1261" s="15" t="s">
        <v>28</v>
      </c>
      <c r="N1261" s="42" t="s">
        <v>978</v>
      </c>
      <c r="O1261" s="7">
        <v>79.599999999999994</v>
      </c>
      <c r="P1261" s="7">
        <v>69.7</v>
      </c>
      <c r="Q1261" s="9">
        <v>0.87562814070351769</v>
      </c>
      <c r="R1261" s="14"/>
      <c r="X1261" s="5"/>
    </row>
    <row r="1262" spans="1:24" x14ac:dyDescent="0.25">
      <c r="A1262" s="5" t="s">
        <v>327</v>
      </c>
      <c r="B1262" s="1" t="s">
        <v>971</v>
      </c>
      <c r="D1262" s="11" t="s">
        <v>330</v>
      </c>
      <c r="E1262" s="1" t="s">
        <v>933</v>
      </c>
      <c r="L1262" t="s">
        <v>27</v>
      </c>
      <c r="M1262" s="15" t="s">
        <v>28</v>
      </c>
      <c r="N1262" s="42" t="s">
        <v>979</v>
      </c>
      <c r="O1262" s="7">
        <v>72.3</v>
      </c>
      <c r="P1262" s="7">
        <v>69.099999999999994</v>
      </c>
      <c r="Q1262" s="9">
        <v>0.95573997233748265</v>
      </c>
      <c r="R1262" s="14"/>
      <c r="X1262" s="5"/>
    </row>
    <row r="1263" spans="1:24" x14ac:dyDescent="0.25">
      <c r="A1263" s="5" t="s">
        <v>327</v>
      </c>
      <c r="B1263" s="1" t="s">
        <v>971</v>
      </c>
      <c r="D1263" s="11" t="s">
        <v>330</v>
      </c>
      <c r="E1263" s="1" t="s">
        <v>933</v>
      </c>
      <c r="L1263" t="s">
        <v>27</v>
      </c>
      <c r="M1263" s="15" t="s">
        <v>28</v>
      </c>
      <c r="N1263" s="42" t="s">
        <v>980</v>
      </c>
      <c r="O1263" s="7">
        <v>70.599999999999994</v>
      </c>
      <c r="P1263" s="7">
        <v>60.9</v>
      </c>
      <c r="Q1263" s="9">
        <v>0.86260623229461764</v>
      </c>
      <c r="R1263" s="14"/>
      <c r="X1263" s="5"/>
    </row>
    <row r="1264" spans="1:24" x14ac:dyDescent="0.25">
      <c r="A1264" s="5" t="s">
        <v>327</v>
      </c>
      <c r="B1264" s="1" t="s">
        <v>971</v>
      </c>
      <c r="D1264" s="11" t="s">
        <v>330</v>
      </c>
      <c r="E1264" s="1" t="s">
        <v>933</v>
      </c>
      <c r="L1264" t="s">
        <v>27</v>
      </c>
      <c r="M1264" s="15" t="s">
        <v>28</v>
      </c>
      <c r="N1264" s="42" t="s">
        <v>981</v>
      </c>
      <c r="O1264" s="7">
        <v>75.8</v>
      </c>
      <c r="P1264" s="7">
        <v>65.099999999999994</v>
      </c>
      <c r="Q1264" s="9">
        <v>0.85883905013192607</v>
      </c>
      <c r="R1264" s="14"/>
      <c r="X1264" s="5"/>
    </row>
    <row r="1265" spans="1:24" x14ac:dyDescent="0.25">
      <c r="A1265" s="18" t="s">
        <v>327</v>
      </c>
      <c r="B1265" s="19" t="s">
        <v>971</v>
      </c>
      <c r="C1265" s="16"/>
      <c r="D1265" s="20" t="s">
        <v>330</v>
      </c>
      <c r="E1265" s="19" t="s">
        <v>933</v>
      </c>
      <c r="F1265" s="16"/>
      <c r="G1265" s="16"/>
      <c r="H1265" s="16"/>
      <c r="I1265" s="16"/>
      <c r="J1265" s="18"/>
      <c r="K1265" s="16"/>
      <c r="L1265" s="16" t="s">
        <v>27</v>
      </c>
      <c r="M1265" s="21" t="s">
        <v>28</v>
      </c>
      <c r="N1265" s="43" t="s">
        <v>982</v>
      </c>
      <c r="O1265" s="17">
        <v>39.799999999999997</v>
      </c>
      <c r="P1265" s="17">
        <v>33.200000000000003</v>
      </c>
      <c r="Q1265" s="22">
        <v>0.83417085427135695</v>
      </c>
      <c r="R1265" s="23"/>
      <c r="S1265" s="18"/>
      <c r="T1265" s="16"/>
      <c r="U1265" s="16"/>
      <c r="V1265" s="16"/>
      <c r="W1265" s="16"/>
      <c r="X1265" s="18"/>
    </row>
    <row r="1266" spans="1:24" x14ac:dyDescent="0.25">
      <c r="A1266" s="5" t="s">
        <v>336</v>
      </c>
      <c r="B1266" s="1" t="s">
        <v>983</v>
      </c>
      <c r="C1266" t="s">
        <v>984</v>
      </c>
      <c r="D1266" s="5" t="s">
        <v>503</v>
      </c>
      <c r="E1266" s="1" t="s">
        <v>933</v>
      </c>
      <c r="K1266" t="s">
        <v>985</v>
      </c>
      <c r="L1266" t="s">
        <v>27</v>
      </c>
      <c r="M1266" s="15" t="s">
        <v>28</v>
      </c>
      <c r="N1266" s="42" t="s">
        <v>986</v>
      </c>
      <c r="O1266" s="7">
        <v>53.42</v>
      </c>
      <c r="P1266" s="7">
        <v>45.65</v>
      </c>
      <c r="Q1266" s="9">
        <v>0.85454885810557835</v>
      </c>
      <c r="R1266" s="14"/>
      <c r="X1266" s="5"/>
    </row>
    <row r="1267" spans="1:24" x14ac:dyDescent="0.25">
      <c r="A1267" s="5" t="s">
        <v>336</v>
      </c>
      <c r="B1267" s="1" t="s">
        <v>983</v>
      </c>
      <c r="C1267" t="s">
        <v>984</v>
      </c>
      <c r="D1267" s="5" t="s">
        <v>503</v>
      </c>
      <c r="E1267" s="1" t="s">
        <v>933</v>
      </c>
      <c r="K1267" t="s">
        <v>985</v>
      </c>
      <c r="L1267" t="s">
        <v>27</v>
      </c>
      <c r="M1267" s="15" t="s">
        <v>28</v>
      </c>
      <c r="N1267" s="42" t="s">
        <v>987</v>
      </c>
      <c r="O1267" s="7">
        <v>60.36</v>
      </c>
      <c r="P1267" s="7">
        <v>54.34</v>
      </c>
      <c r="Q1267" s="9">
        <v>0.90026507620941032</v>
      </c>
      <c r="R1267" s="14"/>
      <c r="X1267" s="5"/>
    </row>
    <row r="1268" spans="1:24" x14ac:dyDescent="0.25">
      <c r="A1268" s="5" t="s">
        <v>336</v>
      </c>
      <c r="B1268" s="1" t="s">
        <v>983</v>
      </c>
      <c r="C1268" t="s">
        <v>984</v>
      </c>
      <c r="D1268" s="5" t="s">
        <v>503</v>
      </c>
      <c r="E1268" s="1" t="s">
        <v>933</v>
      </c>
      <c r="K1268" t="s">
        <v>985</v>
      </c>
      <c r="L1268" t="s">
        <v>27</v>
      </c>
      <c r="M1268" s="15" t="s">
        <v>28</v>
      </c>
      <c r="N1268" s="42" t="s">
        <v>988</v>
      </c>
      <c r="O1268" s="7">
        <v>59.75</v>
      </c>
      <c r="P1268" s="7">
        <v>53.84</v>
      </c>
      <c r="Q1268" s="9">
        <v>0.90108786610878666</v>
      </c>
      <c r="R1268" s="14"/>
      <c r="X1268" s="5"/>
    </row>
    <row r="1269" spans="1:24" x14ac:dyDescent="0.25">
      <c r="A1269" s="5" t="s">
        <v>336</v>
      </c>
      <c r="B1269" s="1" t="s">
        <v>983</v>
      </c>
      <c r="C1269" t="s">
        <v>984</v>
      </c>
      <c r="D1269" s="5" t="s">
        <v>503</v>
      </c>
      <c r="E1269" s="1" t="s">
        <v>933</v>
      </c>
      <c r="K1269" t="s">
        <v>985</v>
      </c>
      <c r="L1269" t="s">
        <v>27</v>
      </c>
      <c r="M1269" s="15" t="s">
        <v>28</v>
      </c>
      <c r="N1269" s="42" t="s">
        <v>989</v>
      </c>
      <c r="O1269" s="7">
        <v>59.6</v>
      </c>
      <c r="P1269" s="7">
        <v>53.14</v>
      </c>
      <c r="Q1269" s="9">
        <v>0.89161073825503356</v>
      </c>
      <c r="R1269" s="14"/>
      <c r="X1269" s="5"/>
    </row>
    <row r="1270" spans="1:24" x14ac:dyDescent="0.25">
      <c r="A1270" s="5" t="s">
        <v>336</v>
      </c>
      <c r="B1270" s="1" t="s">
        <v>983</v>
      </c>
      <c r="C1270" t="s">
        <v>984</v>
      </c>
      <c r="D1270" s="5" t="s">
        <v>503</v>
      </c>
      <c r="E1270" s="1" t="s">
        <v>933</v>
      </c>
      <c r="K1270" t="s">
        <v>985</v>
      </c>
      <c r="L1270" t="s">
        <v>27</v>
      </c>
      <c r="M1270" s="15" t="s">
        <v>28</v>
      </c>
      <c r="N1270" s="42" t="s">
        <v>990</v>
      </c>
      <c r="O1270" s="7">
        <v>60.1</v>
      </c>
      <c r="P1270" s="7">
        <v>54.17</v>
      </c>
      <c r="Q1270" s="9">
        <v>0.90133111480865225</v>
      </c>
      <c r="R1270" s="14"/>
      <c r="X1270" s="5"/>
    </row>
    <row r="1271" spans="1:24" x14ac:dyDescent="0.25">
      <c r="A1271" s="5" t="s">
        <v>336</v>
      </c>
      <c r="B1271" s="1" t="s">
        <v>983</v>
      </c>
      <c r="C1271" t="s">
        <v>984</v>
      </c>
      <c r="D1271" s="5" t="s">
        <v>503</v>
      </c>
      <c r="E1271" s="1" t="s">
        <v>933</v>
      </c>
      <c r="K1271" t="s">
        <v>985</v>
      </c>
      <c r="L1271" t="s">
        <v>27</v>
      </c>
      <c r="M1271" s="15" t="s">
        <v>28</v>
      </c>
      <c r="N1271" s="42" t="s">
        <v>991</v>
      </c>
      <c r="O1271" s="7">
        <v>58.6</v>
      </c>
      <c r="P1271" s="7">
        <v>52.93</v>
      </c>
      <c r="Q1271" s="9">
        <v>0.9032423208191126</v>
      </c>
      <c r="R1271" s="14"/>
      <c r="X1271" s="5"/>
    </row>
    <row r="1272" spans="1:24" x14ac:dyDescent="0.25">
      <c r="A1272" s="5" t="s">
        <v>336</v>
      </c>
      <c r="B1272" s="1" t="s">
        <v>983</v>
      </c>
      <c r="C1272" t="s">
        <v>984</v>
      </c>
      <c r="D1272" s="5" t="s">
        <v>503</v>
      </c>
      <c r="E1272" s="1" t="s">
        <v>933</v>
      </c>
      <c r="K1272" t="s">
        <v>985</v>
      </c>
      <c r="L1272" t="s">
        <v>27</v>
      </c>
      <c r="M1272" s="15" t="s">
        <v>28</v>
      </c>
      <c r="N1272" s="42" t="s">
        <v>992</v>
      </c>
      <c r="O1272" s="7">
        <v>60.38</v>
      </c>
      <c r="P1272" s="7">
        <v>54.01</v>
      </c>
      <c r="Q1272" s="9">
        <v>0.89450149055978789</v>
      </c>
      <c r="R1272" s="14"/>
      <c r="X1272" s="5"/>
    </row>
    <row r="1273" spans="1:24" x14ac:dyDescent="0.25">
      <c r="A1273" s="5" t="s">
        <v>336</v>
      </c>
      <c r="B1273" s="1" t="s">
        <v>983</v>
      </c>
      <c r="C1273" t="s">
        <v>984</v>
      </c>
      <c r="D1273" s="5" t="s">
        <v>503</v>
      </c>
      <c r="E1273" s="1" t="s">
        <v>933</v>
      </c>
      <c r="K1273" t="s">
        <v>985</v>
      </c>
      <c r="L1273" t="s">
        <v>27</v>
      </c>
      <c r="M1273" s="15" t="s">
        <v>28</v>
      </c>
      <c r="N1273" s="42" t="s">
        <v>993</v>
      </c>
      <c r="O1273" s="7">
        <v>59.98</v>
      </c>
      <c r="P1273" s="7">
        <v>53.5</v>
      </c>
      <c r="Q1273" s="9">
        <v>0.89196398799599874</v>
      </c>
      <c r="R1273" s="14"/>
      <c r="X1273" s="5"/>
    </row>
    <row r="1274" spans="1:24" x14ac:dyDescent="0.25">
      <c r="A1274" s="5" t="s">
        <v>336</v>
      </c>
      <c r="B1274" s="1" t="s">
        <v>983</v>
      </c>
      <c r="C1274" t="s">
        <v>984</v>
      </c>
      <c r="D1274" s="5" t="s">
        <v>503</v>
      </c>
      <c r="E1274" s="1" t="s">
        <v>933</v>
      </c>
      <c r="K1274" t="s">
        <v>985</v>
      </c>
      <c r="L1274" t="s">
        <v>27</v>
      </c>
      <c r="M1274" s="15" t="s">
        <v>28</v>
      </c>
      <c r="N1274" s="42" t="s">
        <v>994</v>
      </c>
      <c r="O1274" s="7">
        <v>61.2</v>
      </c>
      <c r="P1274" s="7">
        <v>55.86</v>
      </c>
      <c r="Q1274" s="9">
        <v>0.91274509803921566</v>
      </c>
      <c r="R1274" s="14"/>
      <c r="X1274" s="5"/>
    </row>
    <row r="1275" spans="1:24" x14ac:dyDescent="0.25">
      <c r="A1275" s="5" t="s">
        <v>336</v>
      </c>
      <c r="B1275" s="1" t="s">
        <v>983</v>
      </c>
      <c r="C1275" t="s">
        <v>984</v>
      </c>
      <c r="D1275" s="5" t="s">
        <v>503</v>
      </c>
      <c r="E1275" s="1" t="s">
        <v>933</v>
      </c>
      <c r="K1275" t="s">
        <v>985</v>
      </c>
      <c r="L1275" t="s">
        <v>27</v>
      </c>
      <c r="M1275" s="15" t="s">
        <v>28</v>
      </c>
      <c r="N1275" s="42" t="s">
        <v>995</v>
      </c>
      <c r="O1275" s="7">
        <v>59.23</v>
      </c>
      <c r="P1275" s="7">
        <v>52.87</v>
      </c>
      <c r="Q1275" s="9">
        <v>0.89262198210366372</v>
      </c>
      <c r="R1275" s="14"/>
      <c r="X1275" s="5"/>
    </row>
    <row r="1276" spans="1:24" x14ac:dyDescent="0.25">
      <c r="A1276" s="5" t="s">
        <v>336</v>
      </c>
      <c r="B1276" s="1" t="s">
        <v>983</v>
      </c>
      <c r="C1276" t="s">
        <v>984</v>
      </c>
      <c r="D1276" s="5" t="s">
        <v>503</v>
      </c>
      <c r="E1276" s="1" t="s">
        <v>933</v>
      </c>
      <c r="K1276" t="s">
        <v>985</v>
      </c>
      <c r="L1276" t="s">
        <v>27</v>
      </c>
      <c r="M1276" s="15" t="s">
        <v>28</v>
      </c>
      <c r="N1276" s="42" t="s">
        <v>996</v>
      </c>
      <c r="O1276" s="7">
        <v>59.23</v>
      </c>
      <c r="P1276" s="7">
        <v>53.58</v>
      </c>
      <c r="Q1276" s="9">
        <v>0.90460915076819182</v>
      </c>
      <c r="R1276" s="14"/>
      <c r="X1276" s="5"/>
    </row>
    <row r="1277" spans="1:24" x14ac:dyDescent="0.25">
      <c r="A1277" s="5" t="s">
        <v>336</v>
      </c>
      <c r="B1277" s="1" t="s">
        <v>983</v>
      </c>
      <c r="C1277" t="s">
        <v>984</v>
      </c>
      <c r="D1277" s="5" t="s">
        <v>503</v>
      </c>
      <c r="E1277" s="1" t="s">
        <v>933</v>
      </c>
      <c r="K1277" t="s">
        <v>985</v>
      </c>
      <c r="L1277" t="s">
        <v>27</v>
      </c>
      <c r="M1277" s="15" t="s">
        <v>28</v>
      </c>
      <c r="N1277" s="42" t="s">
        <v>997</v>
      </c>
      <c r="O1277" s="7">
        <v>59.85</v>
      </c>
      <c r="P1277" s="7">
        <v>53.66</v>
      </c>
      <c r="Q1277" s="9">
        <v>0.89657477025898069</v>
      </c>
      <c r="R1277" s="14"/>
      <c r="X1277" s="5"/>
    </row>
    <row r="1278" spans="1:24" x14ac:dyDescent="0.25">
      <c r="A1278" s="5" t="s">
        <v>336</v>
      </c>
      <c r="B1278" s="1" t="s">
        <v>983</v>
      </c>
      <c r="C1278" t="s">
        <v>984</v>
      </c>
      <c r="D1278" s="5" t="s">
        <v>503</v>
      </c>
      <c r="E1278" s="1" t="s">
        <v>933</v>
      </c>
      <c r="K1278" t="s">
        <v>985</v>
      </c>
      <c r="L1278" t="s">
        <v>27</v>
      </c>
      <c r="M1278" s="15" t="s">
        <v>28</v>
      </c>
      <c r="N1278" s="42" t="s">
        <v>998</v>
      </c>
      <c r="O1278" s="7">
        <v>58.88</v>
      </c>
      <c r="P1278" s="7">
        <v>53.25</v>
      </c>
      <c r="Q1278" s="9">
        <v>0.90438179347826086</v>
      </c>
      <c r="R1278" s="14"/>
      <c r="X1278" s="5"/>
    </row>
    <row r="1279" spans="1:24" x14ac:dyDescent="0.25">
      <c r="A1279" s="5" t="s">
        <v>336</v>
      </c>
      <c r="B1279" s="1" t="s">
        <v>983</v>
      </c>
      <c r="C1279" t="s">
        <v>984</v>
      </c>
      <c r="D1279" s="5" t="s">
        <v>503</v>
      </c>
      <c r="E1279" s="1" t="s">
        <v>933</v>
      </c>
      <c r="K1279" t="s">
        <v>985</v>
      </c>
      <c r="L1279" t="s">
        <v>27</v>
      </c>
      <c r="M1279" s="15" t="s">
        <v>28</v>
      </c>
      <c r="N1279" s="42" t="s">
        <v>999</v>
      </c>
      <c r="O1279" s="7">
        <v>58.31</v>
      </c>
      <c r="P1279" s="7">
        <v>52.18</v>
      </c>
      <c r="Q1279" s="9">
        <v>0.89487223460812892</v>
      </c>
      <c r="R1279" s="14"/>
      <c r="X1279" s="5"/>
    </row>
    <row r="1280" spans="1:24" x14ac:dyDescent="0.25">
      <c r="A1280" s="5" t="s">
        <v>336</v>
      </c>
      <c r="B1280" s="1" t="s">
        <v>983</v>
      </c>
      <c r="C1280" t="s">
        <v>984</v>
      </c>
      <c r="D1280" s="5" t="s">
        <v>503</v>
      </c>
      <c r="E1280" s="1" t="s">
        <v>933</v>
      </c>
      <c r="K1280" t="s">
        <v>985</v>
      </c>
      <c r="L1280" t="s">
        <v>27</v>
      </c>
      <c r="M1280" s="15" t="s">
        <v>28</v>
      </c>
      <c r="N1280" s="42" t="s">
        <v>1000</v>
      </c>
      <c r="O1280" s="7">
        <v>58.29</v>
      </c>
      <c r="P1280" s="7">
        <v>52.36</v>
      </c>
      <c r="Q1280" s="9">
        <v>0.89826728426831359</v>
      </c>
      <c r="R1280" s="14"/>
      <c r="X1280" s="5"/>
    </row>
    <row r="1281" spans="1:24" x14ac:dyDescent="0.25">
      <c r="A1281" s="5" t="s">
        <v>336</v>
      </c>
      <c r="B1281" s="1" t="s">
        <v>983</v>
      </c>
      <c r="C1281" t="s">
        <v>984</v>
      </c>
      <c r="D1281" s="5" t="s">
        <v>503</v>
      </c>
      <c r="E1281" s="1" t="s">
        <v>933</v>
      </c>
      <c r="K1281" t="s">
        <v>985</v>
      </c>
      <c r="L1281" t="s">
        <v>27</v>
      </c>
      <c r="M1281" s="15" t="s">
        <v>28</v>
      </c>
      <c r="N1281" s="42" t="s">
        <v>1001</v>
      </c>
      <c r="O1281" s="7">
        <v>59.99</v>
      </c>
      <c r="P1281" s="7">
        <v>54.02</v>
      </c>
      <c r="Q1281" s="9">
        <v>0.90048341390231712</v>
      </c>
      <c r="R1281" s="14"/>
      <c r="X1281" s="5"/>
    </row>
    <row r="1282" spans="1:24" x14ac:dyDescent="0.25">
      <c r="A1282" s="5" t="s">
        <v>336</v>
      </c>
      <c r="B1282" s="1" t="s">
        <v>983</v>
      </c>
      <c r="C1282" t="s">
        <v>984</v>
      </c>
      <c r="D1282" s="5" t="s">
        <v>503</v>
      </c>
      <c r="E1282" s="1" t="s">
        <v>933</v>
      </c>
      <c r="K1282" t="s">
        <v>985</v>
      </c>
      <c r="L1282" t="s">
        <v>27</v>
      </c>
      <c r="M1282" s="15" t="s">
        <v>28</v>
      </c>
      <c r="N1282" s="42" t="s">
        <v>1002</v>
      </c>
      <c r="O1282" s="7">
        <v>59.36</v>
      </c>
      <c r="P1282" s="7">
        <v>53.76</v>
      </c>
      <c r="Q1282" s="9">
        <v>0.90566037735849059</v>
      </c>
      <c r="R1282" s="14"/>
      <c r="X1282" s="5"/>
    </row>
    <row r="1283" spans="1:24" x14ac:dyDescent="0.25">
      <c r="A1283" s="5" t="s">
        <v>336</v>
      </c>
      <c r="B1283" s="1" t="s">
        <v>983</v>
      </c>
      <c r="C1283" t="s">
        <v>984</v>
      </c>
      <c r="D1283" s="5" t="s">
        <v>503</v>
      </c>
      <c r="E1283" s="1" t="s">
        <v>933</v>
      </c>
      <c r="K1283" t="s">
        <v>985</v>
      </c>
      <c r="L1283" t="s">
        <v>27</v>
      </c>
      <c r="M1283" s="15" t="s">
        <v>28</v>
      </c>
      <c r="N1283" s="42" t="s">
        <v>1003</v>
      </c>
      <c r="O1283" s="7">
        <v>62.86</v>
      </c>
      <c r="P1283" s="7">
        <v>57.57</v>
      </c>
      <c r="Q1283" s="9">
        <v>0.9158447343302577</v>
      </c>
      <c r="R1283" s="14"/>
      <c r="X1283" s="5"/>
    </row>
    <row r="1284" spans="1:24" x14ac:dyDescent="0.25">
      <c r="A1284" s="5" t="s">
        <v>336</v>
      </c>
      <c r="B1284" s="1" t="s">
        <v>983</v>
      </c>
      <c r="C1284" t="s">
        <v>984</v>
      </c>
      <c r="D1284" s="5" t="s">
        <v>503</v>
      </c>
      <c r="E1284" s="1" t="s">
        <v>933</v>
      </c>
      <c r="K1284" t="s">
        <v>985</v>
      </c>
      <c r="L1284" t="s">
        <v>27</v>
      </c>
      <c r="M1284" s="15" t="s">
        <v>28</v>
      </c>
      <c r="N1284" s="42" t="s">
        <v>1004</v>
      </c>
      <c r="O1284" s="7">
        <v>62.22</v>
      </c>
      <c r="P1284" s="7">
        <v>55.75</v>
      </c>
      <c r="Q1284" s="9">
        <v>0.89601414336226293</v>
      </c>
      <c r="R1284" s="14"/>
      <c r="X1284" s="5"/>
    </row>
    <row r="1285" spans="1:24" x14ac:dyDescent="0.25">
      <c r="A1285" s="5" t="s">
        <v>336</v>
      </c>
      <c r="B1285" s="1" t="s">
        <v>983</v>
      </c>
      <c r="C1285" t="s">
        <v>984</v>
      </c>
      <c r="D1285" s="5" t="s">
        <v>503</v>
      </c>
      <c r="E1285" s="1" t="s">
        <v>933</v>
      </c>
      <c r="K1285" t="s">
        <v>985</v>
      </c>
      <c r="L1285" t="s">
        <v>27</v>
      </c>
      <c r="M1285" s="15" t="s">
        <v>28</v>
      </c>
      <c r="N1285" s="42" t="s">
        <v>1005</v>
      </c>
      <c r="O1285" s="7">
        <v>59.14</v>
      </c>
      <c r="P1285" s="7">
        <v>53.04</v>
      </c>
      <c r="Q1285" s="9">
        <v>0.89685492052756166</v>
      </c>
      <c r="R1285" s="14"/>
      <c r="X1285" s="5"/>
    </row>
    <row r="1286" spans="1:24" x14ac:dyDescent="0.25">
      <c r="A1286" s="5" t="s">
        <v>336</v>
      </c>
      <c r="B1286" s="1" t="s">
        <v>983</v>
      </c>
      <c r="C1286" t="s">
        <v>984</v>
      </c>
      <c r="D1286" s="5" t="s">
        <v>503</v>
      </c>
      <c r="E1286" s="1" t="s">
        <v>933</v>
      </c>
      <c r="K1286" t="s">
        <v>985</v>
      </c>
      <c r="L1286" t="s">
        <v>27</v>
      </c>
      <c r="M1286" s="15" t="s">
        <v>28</v>
      </c>
      <c r="N1286" s="42" t="s">
        <v>1006</v>
      </c>
      <c r="O1286" s="7">
        <v>43.66</v>
      </c>
      <c r="P1286" s="7">
        <v>37.04</v>
      </c>
      <c r="Q1286" s="9">
        <v>0.8483737975263399</v>
      </c>
      <c r="R1286" s="14"/>
      <c r="X1286" s="5"/>
    </row>
    <row r="1287" spans="1:24" x14ac:dyDescent="0.25">
      <c r="A1287" s="5" t="s">
        <v>336</v>
      </c>
      <c r="B1287" s="1" t="s">
        <v>983</v>
      </c>
      <c r="C1287" t="s">
        <v>984</v>
      </c>
      <c r="D1287" s="5" t="s">
        <v>503</v>
      </c>
      <c r="E1287" s="1" t="s">
        <v>933</v>
      </c>
      <c r="K1287" t="s">
        <v>985</v>
      </c>
      <c r="L1287" t="s">
        <v>27</v>
      </c>
      <c r="M1287" s="15" t="s">
        <v>28</v>
      </c>
      <c r="N1287" s="42" t="s">
        <v>1007</v>
      </c>
      <c r="O1287" s="7">
        <v>45.07</v>
      </c>
      <c r="P1287" s="7">
        <v>38.96</v>
      </c>
      <c r="Q1287" s="9">
        <v>0.86443310406035057</v>
      </c>
      <c r="R1287" s="14"/>
      <c r="X1287" s="5"/>
    </row>
    <row r="1288" spans="1:24" x14ac:dyDescent="0.25">
      <c r="A1288" s="5" t="s">
        <v>336</v>
      </c>
      <c r="B1288" s="1" t="s">
        <v>983</v>
      </c>
      <c r="C1288" t="s">
        <v>984</v>
      </c>
      <c r="D1288" s="5" t="s">
        <v>503</v>
      </c>
      <c r="E1288" s="1" t="s">
        <v>933</v>
      </c>
      <c r="K1288" t="s">
        <v>985</v>
      </c>
      <c r="L1288" t="s">
        <v>27</v>
      </c>
      <c r="M1288" s="15" t="s">
        <v>28</v>
      </c>
      <c r="N1288" s="42" t="s">
        <v>1008</v>
      </c>
      <c r="O1288" s="7">
        <v>43.83</v>
      </c>
      <c r="P1288" s="7">
        <v>37.450000000000003</v>
      </c>
      <c r="Q1288" s="9">
        <v>0.85443759981747669</v>
      </c>
      <c r="R1288" s="14"/>
      <c r="X1288" s="5"/>
    </row>
    <row r="1289" spans="1:24" x14ac:dyDescent="0.25">
      <c r="A1289" s="5" t="s">
        <v>336</v>
      </c>
      <c r="B1289" s="1" t="s">
        <v>983</v>
      </c>
      <c r="C1289" t="s">
        <v>984</v>
      </c>
      <c r="D1289" s="5" t="s">
        <v>503</v>
      </c>
      <c r="E1289" s="1" t="s">
        <v>933</v>
      </c>
      <c r="K1289" t="s">
        <v>985</v>
      </c>
      <c r="L1289" t="s">
        <v>27</v>
      </c>
      <c r="M1289" s="15" t="s">
        <v>28</v>
      </c>
      <c r="N1289" s="42" t="s">
        <v>1009</v>
      </c>
      <c r="O1289" s="7">
        <v>43.8</v>
      </c>
      <c r="P1289" s="7">
        <v>37.17</v>
      </c>
      <c r="Q1289" s="9">
        <v>0.84863013698630141</v>
      </c>
      <c r="R1289" s="14"/>
      <c r="X1289" s="5"/>
    </row>
    <row r="1290" spans="1:24" x14ac:dyDescent="0.25">
      <c r="A1290" s="5" t="s">
        <v>336</v>
      </c>
      <c r="B1290" s="1" t="s">
        <v>983</v>
      </c>
      <c r="C1290" t="s">
        <v>984</v>
      </c>
      <c r="D1290" s="5" t="s">
        <v>503</v>
      </c>
      <c r="E1290" s="1" t="s">
        <v>933</v>
      </c>
      <c r="K1290" t="s">
        <v>985</v>
      </c>
      <c r="L1290" t="s">
        <v>27</v>
      </c>
      <c r="M1290" s="15" t="s">
        <v>28</v>
      </c>
      <c r="N1290" s="42" t="s">
        <v>1010</v>
      </c>
      <c r="O1290" s="7">
        <v>45</v>
      </c>
      <c r="P1290" s="7">
        <v>39.08</v>
      </c>
      <c r="Q1290" s="9">
        <v>0.86844444444444435</v>
      </c>
      <c r="R1290" s="14"/>
      <c r="X1290" s="5"/>
    </row>
    <row r="1291" spans="1:24" x14ac:dyDescent="0.25">
      <c r="A1291" s="5" t="s">
        <v>336</v>
      </c>
      <c r="B1291" s="1" t="s">
        <v>983</v>
      </c>
      <c r="C1291" t="s">
        <v>984</v>
      </c>
      <c r="D1291" s="5" t="s">
        <v>503</v>
      </c>
      <c r="E1291" s="1" t="s">
        <v>933</v>
      </c>
      <c r="K1291" t="s">
        <v>985</v>
      </c>
      <c r="L1291" t="s">
        <v>27</v>
      </c>
      <c r="M1291" s="15" t="s">
        <v>28</v>
      </c>
      <c r="N1291" s="42" t="s">
        <v>1011</v>
      </c>
      <c r="O1291" s="7">
        <v>44.67</v>
      </c>
      <c r="P1291" s="7">
        <v>38.6</v>
      </c>
      <c r="Q1291" s="9">
        <v>0.86411461831206626</v>
      </c>
      <c r="R1291" s="14"/>
      <c r="X1291" s="5"/>
    </row>
    <row r="1292" spans="1:24" x14ac:dyDescent="0.25">
      <c r="A1292" s="5" t="s">
        <v>336</v>
      </c>
      <c r="B1292" s="1" t="s">
        <v>983</v>
      </c>
      <c r="C1292" t="s">
        <v>984</v>
      </c>
      <c r="D1292" s="5" t="s">
        <v>503</v>
      </c>
      <c r="E1292" s="1" t="s">
        <v>933</v>
      </c>
      <c r="K1292" t="s">
        <v>985</v>
      </c>
      <c r="L1292" t="s">
        <v>27</v>
      </c>
      <c r="M1292" s="15" t="s">
        <v>28</v>
      </c>
      <c r="N1292" s="42" t="s">
        <v>1012</v>
      </c>
      <c r="O1292" s="7">
        <v>43.49</v>
      </c>
      <c r="P1292" s="7">
        <v>37.75</v>
      </c>
      <c r="Q1292" s="9">
        <v>0.86801563577833984</v>
      </c>
      <c r="R1292" s="14"/>
      <c r="X1292" s="5"/>
    </row>
    <row r="1293" spans="1:24" x14ac:dyDescent="0.25">
      <c r="A1293" s="5" t="s">
        <v>336</v>
      </c>
      <c r="B1293" s="1" t="s">
        <v>983</v>
      </c>
      <c r="C1293" t="s">
        <v>984</v>
      </c>
      <c r="D1293" s="5" t="s">
        <v>503</v>
      </c>
      <c r="E1293" s="1" t="s">
        <v>933</v>
      </c>
      <c r="K1293" t="s">
        <v>985</v>
      </c>
      <c r="L1293" t="s">
        <v>27</v>
      </c>
      <c r="M1293" s="15" t="s">
        <v>28</v>
      </c>
      <c r="N1293" s="42" t="s">
        <v>1013</v>
      </c>
      <c r="O1293" s="7">
        <v>41.73</v>
      </c>
      <c r="P1293" s="7">
        <v>35.130000000000003</v>
      </c>
      <c r="Q1293" s="9">
        <v>0.84184040258806625</v>
      </c>
      <c r="R1293" s="14"/>
      <c r="X1293" s="5"/>
    </row>
    <row r="1294" spans="1:24" x14ac:dyDescent="0.25">
      <c r="A1294" s="5" t="s">
        <v>336</v>
      </c>
      <c r="B1294" s="1" t="s">
        <v>983</v>
      </c>
      <c r="C1294" t="s">
        <v>984</v>
      </c>
      <c r="D1294" s="5" t="s">
        <v>503</v>
      </c>
      <c r="E1294" s="1" t="s">
        <v>933</v>
      </c>
      <c r="K1294" t="s">
        <v>985</v>
      </c>
      <c r="L1294" t="s">
        <v>27</v>
      </c>
      <c r="M1294" s="15" t="s">
        <v>28</v>
      </c>
      <c r="N1294" s="42" t="s">
        <v>1014</v>
      </c>
      <c r="O1294" s="7">
        <v>44.76</v>
      </c>
      <c r="P1294" s="7">
        <v>38.479999999999997</v>
      </c>
      <c r="Q1294" s="9">
        <v>0.85969615728328863</v>
      </c>
      <c r="R1294" s="14"/>
      <c r="X1294" s="5"/>
    </row>
    <row r="1295" spans="1:24" x14ac:dyDescent="0.25">
      <c r="A1295" s="5" t="s">
        <v>336</v>
      </c>
      <c r="B1295" s="1" t="s">
        <v>983</v>
      </c>
      <c r="C1295" t="s">
        <v>984</v>
      </c>
      <c r="D1295" s="5" t="s">
        <v>503</v>
      </c>
      <c r="E1295" s="1" t="s">
        <v>933</v>
      </c>
      <c r="K1295" t="s">
        <v>985</v>
      </c>
      <c r="L1295" t="s">
        <v>27</v>
      </c>
      <c r="M1295" s="15" t="s">
        <v>28</v>
      </c>
      <c r="N1295" s="42" t="s">
        <v>1015</v>
      </c>
      <c r="O1295" s="7">
        <v>42.93</v>
      </c>
      <c r="P1295" s="7">
        <v>36.880000000000003</v>
      </c>
      <c r="Q1295" s="9">
        <v>0.85907290938737491</v>
      </c>
      <c r="R1295" s="14">
        <v>8.9900000000000001E-14</v>
      </c>
      <c r="X1295" s="5"/>
    </row>
    <row r="1296" spans="1:24" x14ac:dyDescent="0.25">
      <c r="A1296" s="5" t="s">
        <v>336</v>
      </c>
      <c r="B1296" s="1" t="s">
        <v>983</v>
      </c>
      <c r="C1296" t="s">
        <v>984</v>
      </c>
      <c r="D1296" s="5" t="s">
        <v>503</v>
      </c>
      <c r="E1296" s="1" t="s">
        <v>933</v>
      </c>
      <c r="K1296" t="s">
        <v>985</v>
      </c>
      <c r="L1296" t="s">
        <v>27</v>
      </c>
      <c r="M1296" s="15" t="s">
        <v>28</v>
      </c>
      <c r="N1296" s="42" t="s">
        <v>1016</v>
      </c>
      <c r="O1296" s="7">
        <v>42.83</v>
      </c>
      <c r="P1296" s="7">
        <v>36.700000000000003</v>
      </c>
      <c r="Q1296" s="9">
        <v>0.85687602148027098</v>
      </c>
      <c r="R1296" s="14">
        <v>6.6699999999999996E-14</v>
      </c>
      <c r="X1296" s="5"/>
    </row>
    <row r="1297" spans="1:24" x14ac:dyDescent="0.25">
      <c r="A1297" s="5" t="s">
        <v>336</v>
      </c>
      <c r="B1297" s="1" t="s">
        <v>983</v>
      </c>
      <c r="C1297" t="s">
        <v>984</v>
      </c>
      <c r="D1297" s="5" t="s">
        <v>503</v>
      </c>
      <c r="E1297" s="1" t="s">
        <v>933</v>
      </c>
      <c r="K1297" t="s">
        <v>985</v>
      </c>
      <c r="L1297" t="s">
        <v>27</v>
      </c>
      <c r="M1297" s="15" t="s">
        <v>28</v>
      </c>
      <c r="N1297" s="42" t="s">
        <v>1017</v>
      </c>
      <c r="O1297" s="7">
        <v>43.27</v>
      </c>
      <c r="P1297" s="7">
        <v>36.57</v>
      </c>
      <c r="Q1297" s="9">
        <v>0.84515830829674132</v>
      </c>
      <c r="R1297" s="14"/>
      <c r="X1297" s="5"/>
    </row>
    <row r="1298" spans="1:24" x14ac:dyDescent="0.25">
      <c r="A1298" s="5" t="s">
        <v>336</v>
      </c>
      <c r="B1298" s="1" t="s">
        <v>983</v>
      </c>
      <c r="C1298" t="s">
        <v>984</v>
      </c>
      <c r="D1298" s="5" t="s">
        <v>503</v>
      </c>
      <c r="E1298" s="1" t="s">
        <v>933</v>
      </c>
      <c r="K1298" t="s">
        <v>985</v>
      </c>
      <c r="L1298" t="s">
        <v>27</v>
      </c>
      <c r="M1298" s="15" t="s">
        <v>28</v>
      </c>
      <c r="N1298" s="42" t="s">
        <v>1018</v>
      </c>
      <c r="O1298" s="7">
        <v>43.34</v>
      </c>
      <c r="P1298" s="7">
        <v>37.26</v>
      </c>
      <c r="Q1298" s="9">
        <v>0.85971389017074284</v>
      </c>
      <c r="R1298" s="14"/>
      <c r="X1298" s="5"/>
    </row>
    <row r="1299" spans="1:24" x14ac:dyDescent="0.25">
      <c r="A1299" s="5" t="s">
        <v>336</v>
      </c>
      <c r="B1299" s="1" t="s">
        <v>983</v>
      </c>
      <c r="C1299" t="s">
        <v>984</v>
      </c>
      <c r="D1299" s="5" t="s">
        <v>503</v>
      </c>
      <c r="E1299" s="1" t="s">
        <v>933</v>
      </c>
      <c r="K1299" t="s">
        <v>985</v>
      </c>
      <c r="L1299" t="s">
        <v>27</v>
      </c>
      <c r="M1299" s="15" t="s">
        <v>28</v>
      </c>
      <c r="N1299" s="42" t="s">
        <v>1019</v>
      </c>
      <c r="O1299" s="7">
        <v>42.78</v>
      </c>
      <c r="P1299" s="7">
        <v>37</v>
      </c>
      <c r="Q1299" s="9">
        <v>0.8648901355773726</v>
      </c>
      <c r="R1299" s="14"/>
      <c r="X1299" s="5"/>
    </row>
    <row r="1300" spans="1:24" x14ac:dyDescent="0.25">
      <c r="A1300" s="5" t="s">
        <v>336</v>
      </c>
      <c r="B1300" s="1" t="s">
        <v>983</v>
      </c>
      <c r="C1300" t="s">
        <v>984</v>
      </c>
      <c r="D1300" s="5" t="s">
        <v>503</v>
      </c>
      <c r="E1300" s="1" t="s">
        <v>933</v>
      </c>
      <c r="K1300" t="s">
        <v>985</v>
      </c>
      <c r="L1300" t="s">
        <v>27</v>
      </c>
      <c r="M1300" s="15" t="s">
        <v>28</v>
      </c>
      <c r="N1300" s="42" t="s">
        <v>1020</v>
      </c>
      <c r="O1300" s="7">
        <v>44.17</v>
      </c>
      <c r="P1300" s="7">
        <v>37.74</v>
      </c>
      <c r="Q1300" s="9">
        <v>0.85442608105048679</v>
      </c>
      <c r="R1300" s="14"/>
      <c r="X1300" s="5"/>
    </row>
    <row r="1301" spans="1:24" x14ac:dyDescent="0.25">
      <c r="A1301" s="5" t="s">
        <v>336</v>
      </c>
      <c r="B1301" s="1" t="s">
        <v>983</v>
      </c>
      <c r="C1301" t="s">
        <v>984</v>
      </c>
      <c r="D1301" s="5" t="s">
        <v>503</v>
      </c>
      <c r="E1301" s="1" t="s">
        <v>933</v>
      </c>
      <c r="K1301" t="s">
        <v>985</v>
      </c>
      <c r="L1301" t="s">
        <v>27</v>
      </c>
      <c r="M1301" s="15" t="s">
        <v>28</v>
      </c>
      <c r="N1301" s="42" t="s">
        <v>1021</v>
      </c>
      <c r="O1301" s="7">
        <v>42.89</v>
      </c>
      <c r="P1301" s="7">
        <v>36.39</v>
      </c>
      <c r="Q1301" s="9">
        <v>0.84844952203310797</v>
      </c>
      <c r="R1301" s="14"/>
      <c r="X1301" s="5"/>
    </row>
    <row r="1302" spans="1:24" x14ac:dyDescent="0.25">
      <c r="A1302" s="5" t="s">
        <v>336</v>
      </c>
      <c r="B1302" s="1" t="s">
        <v>983</v>
      </c>
      <c r="C1302" t="s">
        <v>984</v>
      </c>
      <c r="D1302" s="5" t="s">
        <v>503</v>
      </c>
      <c r="E1302" s="1" t="s">
        <v>933</v>
      </c>
      <c r="K1302" t="s">
        <v>985</v>
      </c>
      <c r="L1302" t="s">
        <v>27</v>
      </c>
      <c r="M1302" s="15" t="s">
        <v>28</v>
      </c>
      <c r="N1302" s="42" t="s">
        <v>1022</v>
      </c>
      <c r="O1302" s="7">
        <v>44.07</v>
      </c>
      <c r="P1302" s="7">
        <v>37.770000000000003</v>
      </c>
      <c r="Q1302" s="9">
        <v>0.85704560925799866</v>
      </c>
      <c r="R1302" s="14"/>
      <c r="X1302" s="5"/>
    </row>
    <row r="1303" spans="1:24" x14ac:dyDescent="0.25">
      <c r="A1303" s="5" t="s">
        <v>336</v>
      </c>
      <c r="B1303" s="1" t="s">
        <v>983</v>
      </c>
      <c r="C1303" t="s">
        <v>984</v>
      </c>
      <c r="D1303" s="5" t="s">
        <v>503</v>
      </c>
      <c r="E1303" s="1" t="s">
        <v>933</v>
      </c>
      <c r="K1303" t="s">
        <v>985</v>
      </c>
      <c r="L1303" t="s">
        <v>27</v>
      </c>
      <c r="M1303" s="15" t="s">
        <v>28</v>
      </c>
      <c r="N1303" s="42" t="s">
        <v>1023</v>
      </c>
      <c r="O1303" s="7">
        <v>43.47</v>
      </c>
      <c r="P1303" s="7">
        <v>37.31</v>
      </c>
      <c r="Q1303" s="9">
        <v>0.85829307568438007</v>
      </c>
      <c r="R1303" s="14"/>
      <c r="X1303" s="5"/>
    </row>
    <row r="1304" spans="1:24" x14ac:dyDescent="0.25">
      <c r="A1304" s="5" t="s">
        <v>336</v>
      </c>
      <c r="B1304" s="1" t="s">
        <v>983</v>
      </c>
      <c r="C1304" t="s">
        <v>984</v>
      </c>
      <c r="D1304" s="5" t="s">
        <v>503</v>
      </c>
      <c r="E1304" s="1" t="s">
        <v>933</v>
      </c>
      <c r="K1304" t="s">
        <v>985</v>
      </c>
      <c r="L1304" t="s">
        <v>27</v>
      </c>
      <c r="M1304" s="15" t="s">
        <v>28</v>
      </c>
      <c r="N1304" s="42" t="s">
        <v>1024</v>
      </c>
      <c r="O1304" s="7">
        <v>43.46</v>
      </c>
      <c r="P1304" s="7">
        <v>36.21</v>
      </c>
      <c r="Q1304" s="9">
        <v>0.83317993557294068</v>
      </c>
      <c r="R1304" s="14"/>
      <c r="X1304" s="5"/>
    </row>
    <row r="1305" spans="1:24" x14ac:dyDescent="0.25">
      <c r="A1305" s="5" t="s">
        <v>336</v>
      </c>
      <c r="B1305" s="1" t="s">
        <v>983</v>
      </c>
      <c r="C1305" t="s">
        <v>984</v>
      </c>
      <c r="D1305" s="5" t="s">
        <v>503</v>
      </c>
      <c r="E1305" s="1" t="s">
        <v>933</v>
      </c>
      <c r="K1305" t="s">
        <v>985</v>
      </c>
      <c r="L1305" t="s">
        <v>27</v>
      </c>
      <c r="M1305" s="15" t="s">
        <v>28</v>
      </c>
      <c r="N1305" s="42" t="s">
        <v>1025</v>
      </c>
      <c r="O1305" s="7">
        <v>42.64</v>
      </c>
      <c r="P1305" s="7">
        <v>35.51</v>
      </c>
      <c r="Q1305" s="9">
        <v>0.83278611632270161</v>
      </c>
      <c r="R1305" s="14"/>
      <c r="X1305" s="5"/>
    </row>
    <row r="1306" spans="1:24" x14ac:dyDescent="0.25">
      <c r="A1306" s="5" t="s">
        <v>336</v>
      </c>
      <c r="B1306" s="1" t="s">
        <v>983</v>
      </c>
      <c r="C1306" t="s">
        <v>984</v>
      </c>
      <c r="D1306" s="5" t="s">
        <v>503</v>
      </c>
      <c r="E1306" s="1" t="s">
        <v>933</v>
      </c>
      <c r="K1306" t="s">
        <v>985</v>
      </c>
      <c r="L1306" t="s">
        <v>27</v>
      </c>
      <c r="M1306" s="15" t="s">
        <v>28</v>
      </c>
      <c r="N1306" s="42" t="s">
        <v>1026</v>
      </c>
      <c r="O1306" s="7">
        <v>43.52</v>
      </c>
      <c r="P1306" s="7">
        <v>37.17</v>
      </c>
      <c r="Q1306" s="9">
        <v>0.8540900735294118</v>
      </c>
      <c r="R1306" s="14"/>
      <c r="X1306" s="5"/>
    </row>
    <row r="1307" spans="1:24" x14ac:dyDescent="0.25">
      <c r="A1307" s="18" t="s">
        <v>336</v>
      </c>
      <c r="B1307" s="19" t="s">
        <v>983</v>
      </c>
      <c r="C1307" s="16" t="s">
        <v>984</v>
      </c>
      <c r="D1307" s="18" t="s">
        <v>503</v>
      </c>
      <c r="E1307" s="19" t="s">
        <v>933</v>
      </c>
      <c r="F1307" s="16"/>
      <c r="G1307" s="16"/>
      <c r="H1307" s="16"/>
      <c r="I1307" s="16"/>
      <c r="J1307" s="18"/>
      <c r="K1307" s="16" t="s">
        <v>985</v>
      </c>
      <c r="L1307" s="16" t="s">
        <v>27</v>
      </c>
      <c r="M1307" s="21" t="s">
        <v>28</v>
      </c>
      <c r="N1307" s="43" t="s">
        <v>1027</v>
      </c>
      <c r="O1307" s="17">
        <v>43.62</v>
      </c>
      <c r="P1307" s="17">
        <v>37.340000000000003</v>
      </c>
      <c r="Q1307" s="22">
        <v>0.85602934433746003</v>
      </c>
      <c r="R1307" s="23"/>
      <c r="S1307" s="18"/>
      <c r="T1307" s="16"/>
      <c r="U1307" s="16"/>
      <c r="V1307" s="16"/>
      <c r="W1307" s="16"/>
      <c r="X1307" s="18"/>
    </row>
    <row r="1308" spans="1:24" x14ac:dyDescent="0.25">
      <c r="A1308" s="5" t="s">
        <v>336</v>
      </c>
      <c r="B1308" s="1" t="s">
        <v>1028</v>
      </c>
      <c r="C1308" t="s">
        <v>1029</v>
      </c>
      <c r="D1308" s="5" t="s">
        <v>503</v>
      </c>
      <c r="E1308" s="1" t="s">
        <v>933</v>
      </c>
      <c r="K1308" t="s">
        <v>415</v>
      </c>
      <c r="L1308" t="s">
        <v>27</v>
      </c>
      <c r="M1308" s="15" t="s">
        <v>28</v>
      </c>
      <c r="N1308" s="42" t="s">
        <v>1030</v>
      </c>
      <c r="O1308" s="7">
        <v>60.6</v>
      </c>
      <c r="P1308" s="7">
        <v>60.18</v>
      </c>
      <c r="Q1308" s="9">
        <v>0.99306930693069306</v>
      </c>
      <c r="R1308" s="14">
        <v>2.76E-12</v>
      </c>
      <c r="X1308" s="5"/>
    </row>
    <row r="1309" spans="1:24" x14ac:dyDescent="0.25">
      <c r="A1309" s="5" t="s">
        <v>336</v>
      </c>
      <c r="B1309" s="1" t="s">
        <v>1028</v>
      </c>
      <c r="C1309" t="s">
        <v>1029</v>
      </c>
      <c r="D1309" s="5" t="s">
        <v>503</v>
      </c>
      <c r="E1309" s="1" t="s">
        <v>933</v>
      </c>
      <c r="K1309" t="s">
        <v>415</v>
      </c>
      <c r="L1309" t="s">
        <v>27</v>
      </c>
      <c r="M1309" s="15" t="s">
        <v>28</v>
      </c>
      <c r="N1309" s="42" t="s">
        <v>1031</v>
      </c>
      <c r="O1309" s="7">
        <v>61.18</v>
      </c>
      <c r="P1309" s="7">
        <v>60.31</v>
      </c>
      <c r="Q1309" s="9">
        <v>0.98577966655769866</v>
      </c>
      <c r="R1309" s="14">
        <v>2.99E-12</v>
      </c>
      <c r="X1309" s="5"/>
    </row>
    <row r="1310" spans="1:24" x14ac:dyDescent="0.25">
      <c r="A1310" s="5" t="s">
        <v>336</v>
      </c>
      <c r="B1310" s="1" t="s">
        <v>1028</v>
      </c>
      <c r="C1310" t="s">
        <v>1029</v>
      </c>
      <c r="D1310" s="5" t="s">
        <v>503</v>
      </c>
      <c r="E1310" s="1" t="s">
        <v>933</v>
      </c>
      <c r="K1310" t="s">
        <v>415</v>
      </c>
      <c r="L1310" t="s">
        <v>27</v>
      </c>
      <c r="M1310" s="15" t="s">
        <v>28</v>
      </c>
      <c r="N1310" s="42" t="s">
        <v>1032</v>
      </c>
      <c r="O1310" s="7">
        <v>59.45</v>
      </c>
      <c r="P1310" s="7">
        <v>58.42</v>
      </c>
      <c r="Q1310" s="9">
        <v>0.98267451640033643</v>
      </c>
      <c r="R1310" s="14"/>
      <c r="X1310" s="5"/>
    </row>
    <row r="1311" spans="1:24" x14ac:dyDescent="0.25">
      <c r="A1311" s="5" t="s">
        <v>336</v>
      </c>
      <c r="B1311" s="1" t="s">
        <v>1028</v>
      </c>
      <c r="C1311" t="s">
        <v>1029</v>
      </c>
      <c r="D1311" s="5" t="s">
        <v>503</v>
      </c>
      <c r="E1311" s="1" t="s">
        <v>933</v>
      </c>
      <c r="K1311" t="s">
        <v>415</v>
      </c>
      <c r="L1311" t="s">
        <v>27</v>
      </c>
      <c r="M1311" s="15" t="s">
        <v>28</v>
      </c>
      <c r="N1311" s="42" t="s">
        <v>1033</v>
      </c>
      <c r="O1311" s="7">
        <v>65.88</v>
      </c>
      <c r="P1311" s="7">
        <v>51.36</v>
      </c>
      <c r="Q1311" s="9">
        <v>0.77959927140255014</v>
      </c>
      <c r="R1311" s="14">
        <v>1.7699999999999999E-12</v>
      </c>
      <c r="X1311" s="5"/>
    </row>
    <row r="1312" spans="1:24" x14ac:dyDescent="0.25">
      <c r="A1312" s="5" t="s">
        <v>336</v>
      </c>
      <c r="B1312" s="1" t="s">
        <v>1028</v>
      </c>
      <c r="C1312" t="s">
        <v>1029</v>
      </c>
      <c r="D1312" s="5" t="s">
        <v>503</v>
      </c>
      <c r="E1312" s="1" t="s">
        <v>933</v>
      </c>
      <c r="K1312" t="s">
        <v>415</v>
      </c>
      <c r="L1312" t="s">
        <v>27</v>
      </c>
      <c r="M1312" s="15" t="s">
        <v>28</v>
      </c>
      <c r="N1312" s="42" t="s">
        <v>1034</v>
      </c>
      <c r="O1312" s="7">
        <v>67.63</v>
      </c>
      <c r="P1312" s="7">
        <v>53.83</v>
      </c>
      <c r="Q1312" s="9">
        <v>0.79594854354576372</v>
      </c>
      <c r="R1312" s="14"/>
      <c r="X1312" s="5"/>
    </row>
    <row r="1313" spans="1:24" x14ac:dyDescent="0.25">
      <c r="A1313" s="5" t="s">
        <v>336</v>
      </c>
      <c r="B1313" s="1" t="s">
        <v>1028</v>
      </c>
      <c r="C1313" t="s">
        <v>1029</v>
      </c>
      <c r="D1313" s="5" t="s">
        <v>503</v>
      </c>
      <c r="E1313" s="1" t="s">
        <v>933</v>
      </c>
      <c r="K1313" t="s">
        <v>415</v>
      </c>
      <c r="L1313" t="s">
        <v>27</v>
      </c>
      <c r="M1313" s="15" t="s">
        <v>28</v>
      </c>
      <c r="N1313" s="42" t="s">
        <v>1035</v>
      </c>
      <c r="O1313" s="7">
        <v>65.08</v>
      </c>
      <c r="P1313" s="7">
        <v>51.37</v>
      </c>
      <c r="Q1313" s="9">
        <v>0.78933620159803319</v>
      </c>
      <c r="R1313" s="14"/>
      <c r="X1313" s="5"/>
    </row>
    <row r="1314" spans="1:24" x14ac:dyDescent="0.25">
      <c r="A1314" s="5" t="s">
        <v>336</v>
      </c>
      <c r="B1314" s="1" t="s">
        <v>1028</v>
      </c>
      <c r="C1314" t="s">
        <v>1029</v>
      </c>
      <c r="D1314" s="5" t="s">
        <v>503</v>
      </c>
      <c r="E1314" s="1" t="s">
        <v>933</v>
      </c>
      <c r="K1314" t="s">
        <v>415</v>
      </c>
      <c r="L1314" t="s">
        <v>27</v>
      </c>
      <c r="M1314" s="15" t="s">
        <v>28</v>
      </c>
      <c r="N1314" s="42" t="s">
        <v>1036</v>
      </c>
      <c r="O1314" s="7">
        <v>64.61</v>
      </c>
      <c r="P1314" s="7">
        <v>52.79</v>
      </c>
      <c r="Q1314" s="9">
        <v>0.81705618325336637</v>
      </c>
      <c r="R1314" s="14"/>
      <c r="X1314" s="5"/>
    </row>
    <row r="1315" spans="1:24" x14ac:dyDescent="0.25">
      <c r="A1315" s="5" t="s">
        <v>336</v>
      </c>
      <c r="B1315" s="1" t="s">
        <v>1028</v>
      </c>
      <c r="C1315" t="s">
        <v>1029</v>
      </c>
      <c r="D1315" s="5" t="s">
        <v>503</v>
      </c>
      <c r="E1315" s="1" t="s">
        <v>933</v>
      </c>
      <c r="K1315" t="s">
        <v>415</v>
      </c>
      <c r="L1315" t="s">
        <v>27</v>
      </c>
      <c r="M1315" s="15" t="s">
        <v>28</v>
      </c>
      <c r="N1315" s="42" t="s">
        <v>1037</v>
      </c>
      <c r="O1315" s="7">
        <v>64.290000000000006</v>
      </c>
      <c r="P1315" s="7">
        <v>51.97</v>
      </c>
      <c r="Q1315" s="9">
        <v>0.80836833100015548</v>
      </c>
      <c r="R1315" s="14"/>
      <c r="X1315" s="5"/>
    </row>
    <row r="1316" spans="1:24" x14ac:dyDescent="0.25">
      <c r="A1316" s="5" t="s">
        <v>336</v>
      </c>
      <c r="B1316" s="1" t="s">
        <v>1028</v>
      </c>
      <c r="C1316" t="s">
        <v>1029</v>
      </c>
      <c r="D1316" s="5" t="s">
        <v>503</v>
      </c>
      <c r="E1316" s="1" t="s">
        <v>933</v>
      </c>
      <c r="K1316" t="s">
        <v>415</v>
      </c>
      <c r="L1316" t="s">
        <v>27</v>
      </c>
      <c r="M1316" s="15" t="s">
        <v>28</v>
      </c>
      <c r="N1316" s="42" t="s">
        <v>1038</v>
      </c>
      <c r="O1316" s="7">
        <v>63.65</v>
      </c>
      <c r="P1316" s="7">
        <v>51.97</v>
      </c>
      <c r="Q1316" s="9">
        <v>0.81649646504320506</v>
      </c>
      <c r="R1316" s="14">
        <v>1.2300000000000001E-13</v>
      </c>
      <c r="X1316" s="5"/>
    </row>
    <row r="1317" spans="1:24" x14ac:dyDescent="0.25">
      <c r="A1317" s="5" t="s">
        <v>336</v>
      </c>
      <c r="B1317" s="1" t="s">
        <v>1028</v>
      </c>
      <c r="C1317" t="s">
        <v>1029</v>
      </c>
      <c r="D1317" s="5" t="s">
        <v>503</v>
      </c>
      <c r="E1317" s="1" t="s">
        <v>933</v>
      </c>
      <c r="K1317" t="s">
        <v>415</v>
      </c>
      <c r="L1317" t="s">
        <v>27</v>
      </c>
      <c r="M1317" s="15" t="s">
        <v>28</v>
      </c>
      <c r="N1317" s="42" t="s">
        <v>1039</v>
      </c>
      <c r="O1317" s="7">
        <v>63.84</v>
      </c>
      <c r="P1317" s="7">
        <v>52.12</v>
      </c>
      <c r="Q1317" s="9">
        <v>0.8164160401002506</v>
      </c>
      <c r="R1317" s="14"/>
      <c r="X1317" s="5"/>
    </row>
    <row r="1318" spans="1:24" x14ac:dyDescent="0.25">
      <c r="A1318" s="5" t="s">
        <v>336</v>
      </c>
      <c r="B1318" s="1" t="s">
        <v>1028</v>
      </c>
      <c r="C1318" t="s">
        <v>1029</v>
      </c>
      <c r="D1318" s="5" t="s">
        <v>503</v>
      </c>
      <c r="E1318" s="1" t="s">
        <v>933</v>
      </c>
      <c r="K1318" t="s">
        <v>415</v>
      </c>
      <c r="L1318" t="s">
        <v>27</v>
      </c>
      <c r="M1318" s="15" t="s">
        <v>28</v>
      </c>
      <c r="N1318" s="42" t="s">
        <v>1040</v>
      </c>
      <c r="O1318" s="7">
        <v>58.16</v>
      </c>
      <c r="P1318" s="7">
        <v>47.64</v>
      </c>
      <c r="Q1318" s="9">
        <v>0.81911966987620366</v>
      </c>
      <c r="R1318" s="14">
        <v>1.4500000000000001E-12</v>
      </c>
      <c r="X1318" s="5"/>
    </row>
    <row r="1319" spans="1:24" x14ac:dyDescent="0.25">
      <c r="A1319" s="5" t="s">
        <v>336</v>
      </c>
      <c r="B1319" s="1" t="s">
        <v>1028</v>
      </c>
      <c r="C1319" t="s">
        <v>1029</v>
      </c>
      <c r="D1319" s="5" t="s">
        <v>503</v>
      </c>
      <c r="E1319" s="1" t="s">
        <v>933</v>
      </c>
      <c r="K1319" t="s">
        <v>415</v>
      </c>
      <c r="L1319" t="s">
        <v>27</v>
      </c>
      <c r="M1319" s="15" t="s">
        <v>28</v>
      </c>
      <c r="N1319" s="42" t="s">
        <v>1041</v>
      </c>
      <c r="O1319" s="7">
        <v>59.1</v>
      </c>
      <c r="P1319" s="7">
        <v>52.39</v>
      </c>
      <c r="Q1319" s="9">
        <v>0.88646362098138742</v>
      </c>
      <c r="R1319" s="14"/>
      <c r="X1319" s="5"/>
    </row>
    <row r="1320" spans="1:24" x14ac:dyDescent="0.25">
      <c r="A1320" s="5" t="s">
        <v>336</v>
      </c>
      <c r="B1320" s="1" t="s">
        <v>1028</v>
      </c>
      <c r="C1320" t="s">
        <v>1029</v>
      </c>
      <c r="D1320" s="5" t="s">
        <v>503</v>
      </c>
      <c r="E1320" s="1" t="s">
        <v>933</v>
      </c>
      <c r="K1320" t="s">
        <v>415</v>
      </c>
      <c r="L1320" t="s">
        <v>27</v>
      </c>
      <c r="M1320" s="15" t="s">
        <v>28</v>
      </c>
      <c r="N1320" s="42" t="s">
        <v>1042</v>
      </c>
      <c r="O1320" s="7">
        <v>57.36</v>
      </c>
      <c r="P1320" s="7">
        <v>51.07</v>
      </c>
      <c r="Q1320" s="9">
        <v>0.89034170153417014</v>
      </c>
      <c r="R1320" s="14"/>
      <c r="X1320" s="5"/>
    </row>
    <row r="1321" spans="1:24" x14ac:dyDescent="0.25">
      <c r="A1321" s="5" t="s">
        <v>336</v>
      </c>
      <c r="B1321" s="1" t="s">
        <v>1028</v>
      </c>
      <c r="C1321" t="s">
        <v>1029</v>
      </c>
      <c r="D1321" s="5" t="s">
        <v>503</v>
      </c>
      <c r="E1321" s="1" t="s">
        <v>933</v>
      </c>
      <c r="K1321" t="s">
        <v>415</v>
      </c>
      <c r="L1321" t="s">
        <v>27</v>
      </c>
      <c r="M1321" s="15" t="s">
        <v>28</v>
      </c>
      <c r="N1321" s="42" t="s">
        <v>1043</v>
      </c>
      <c r="O1321" s="7">
        <v>58.56</v>
      </c>
      <c r="P1321" s="7">
        <v>51.48</v>
      </c>
      <c r="Q1321" s="9">
        <v>0.87909836065573765</v>
      </c>
      <c r="R1321" s="14">
        <v>6.9699999999999996E-13</v>
      </c>
      <c r="X1321" s="5"/>
    </row>
    <row r="1322" spans="1:24" x14ac:dyDescent="0.25">
      <c r="A1322" s="5" t="s">
        <v>336</v>
      </c>
      <c r="B1322" s="1" t="s">
        <v>1028</v>
      </c>
      <c r="C1322" t="s">
        <v>1029</v>
      </c>
      <c r="D1322" s="5" t="s">
        <v>503</v>
      </c>
      <c r="E1322" s="1" t="s">
        <v>933</v>
      </c>
      <c r="K1322" t="s">
        <v>415</v>
      </c>
      <c r="L1322" t="s">
        <v>27</v>
      </c>
      <c r="M1322" s="15" t="s">
        <v>28</v>
      </c>
      <c r="N1322" s="42" t="s">
        <v>1044</v>
      </c>
      <c r="O1322" s="7">
        <v>55.77</v>
      </c>
      <c r="P1322" s="7">
        <v>50.7</v>
      </c>
      <c r="Q1322" s="9">
        <v>0.90909090909090906</v>
      </c>
      <c r="R1322" s="14">
        <v>8.4400000000000004E-13</v>
      </c>
      <c r="X1322" s="5"/>
    </row>
    <row r="1323" spans="1:24" x14ac:dyDescent="0.25">
      <c r="A1323" s="5" t="s">
        <v>336</v>
      </c>
      <c r="B1323" s="1" t="s">
        <v>1028</v>
      </c>
      <c r="C1323" t="s">
        <v>1029</v>
      </c>
      <c r="D1323" s="5" t="s">
        <v>503</v>
      </c>
      <c r="E1323" s="1" t="s">
        <v>933</v>
      </c>
      <c r="K1323" t="s">
        <v>415</v>
      </c>
      <c r="L1323" t="s">
        <v>27</v>
      </c>
      <c r="M1323" s="15" t="s">
        <v>28</v>
      </c>
      <c r="N1323" s="42" t="s">
        <v>1045</v>
      </c>
      <c r="O1323" s="7">
        <v>56.04</v>
      </c>
      <c r="P1323" s="7">
        <v>50.61</v>
      </c>
      <c r="Q1323" s="9">
        <v>0.90310492505353324</v>
      </c>
      <c r="R1323" s="14"/>
      <c r="X1323" s="5"/>
    </row>
    <row r="1324" spans="1:24" x14ac:dyDescent="0.25">
      <c r="A1324" s="5" t="s">
        <v>336</v>
      </c>
      <c r="B1324" s="1" t="s">
        <v>1028</v>
      </c>
      <c r="C1324" t="s">
        <v>1029</v>
      </c>
      <c r="D1324" s="5" t="s">
        <v>503</v>
      </c>
      <c r="E1324" s="1" t="s">
        <v>933</v>
      </c>
      <c r="K1324" t="s">
        <v>415</v>
      </c>
      <c r="L1324" t="s">
        <v>27</v>
      </c>
      <c r="M1324" s="15" t="s">
        <v>28</v>
      </c>
      <c r="N1324" s="42" t="s">
        <v>1046</v>
      </c>
      <c r="O1324" s="7">
        <v>78.489999999999995</v>
      </c>
      <c r="P1324" s="7">
        <v>76.34</v>
      </c>
      <c r="Q1324" s="9">
        <v>0.97260797553828526</v>
      </c>
      <c r="R1324" s="14">
        <v>1.1700000000000001E-12</v>
      </c>
      <c r="X1324" s="5"/>
    </row>
    <row r="1325" spans="1:24" x14ac:dyDescent="0.25">
      <c r="A1325" s="5" t="s">
        <v>336</v>
      </c>
      <c r="B1325" s="1" t="s">
        <v>1028</v>
      </c>
      <c r="C1325" t="s">
        <v>1029</v>
      </c>
      <c r="D1325" s="5" t="s">
        <v>503</v>
      </c>
      <c r="E1325" s="1" t="s">
        <v>933</v>
      </c>
      <c r="K1325" t="s">
        <v>415</v>
      </c>
      <c r="L1325" t="s">
        <v>27</v>
      </c>
      <c r="M1325" s="15" t="s">
        <v>28</v>
      </c>
      <c r="N1325" s="42" t="s">
        <v>1047</v>
      </c>
      <c r="O1325" s="7">
        <v>76.36</v>
      </c>
      <c r="P1325" s="7">
        <v>73.16</v>
      </c>
      <c r="Q1325" s="9">
        <v>0.95809324253535877</v>
      </c>
      <c r="R1325" s="14">
        <v>1.28E-12</v>
      </c>
      <c r="X1325" s="5"/>
    </row>
    <row r="1326" spans="1:24" x14ac:dyDescent="0.25">
      <c r="A1326" s="5" t="s">
        <v>336</v>
      </c>
      <c r="B1326" s="1" t="s">
        <v>1028</v>
      </c>
      <c r="C1326" t="s">
        <v>1029</v>
      </c>
      <c r="D1326" s="5" t="s">
        <v>503</v>
      </c>
      <c r="E1326" s="1" t="s">
        <v>933</v>
      </c>
      <c r="K1326" t="s">
        <v>415</v>
      </c>
      <c r="L1326" t="s">
        <v>27</v>
      </c>
      <c r="M1326" s="15" t="s">
        <v>28</v>
      </c>
      <c r="N1326" s="42" t="s">
        <v>1048</v>
      </c>
      <c r="O1326" s="7">
        <v>74.97</v>
      </c>
      <c r="P1326" s="7">
        <v>71.180000000000007</v>
      </c>
      <c r="Q1326" s="9">
        <v>0.94944644524476463</v>
      </c>
      <c r="R1326" s="14">
        <v>4.2100000000000002E-13</v>
      </c>
      <c r="X1326" s="5"/>
    </row>
    <row r="1327" spans="1:24" x14ac:dyDescent="0.25">
      <c r="A1327" s="5" t="s">
        <v>336</v>
      </c>
      <c r="B1327" s="1" t="s">
        <v>1028</v>
      </c>
      <c r="C1327" t="s">
        <v>1029</v>
      </c>
      <c r="D1327" s="5" t="s">
        <v>503</v>
      </c>
      <c r="E1327" s="1" t="s">
        <v>933</v>
      </c>
      <c r="K1327" t="s">
        <v>415</v>
      </c>
      <c r="L1327" t="s">
        <v>27</v>
      </c>
      <c r="M1327" s="15" t="s">
        <v>28</v>
      </c>
      <c r="N1327" s="42" t="s">
        <v>1049</v>
      </c>
      <c r="O1327" s="7">
        <v>74.38</v>
      </c>
      <c r="P1327" s="7">
        <v>72.12</v>
      </c>
      <c r="Q1327" s="9">
        <v>0.96961548803441799</v>
      </c>
      <c r="R1327" s="14">
        <v>4.3999999999999999E-13</v>
      </c>
      <c r="X1327" s="5"/>
    </row>
    <row r="1328" spans="1:24" x14ac:dyDescent="0.25">
      <c r="A1328" s="5" t="s">
        <v>336</v>
      </c>
      <c r="B1328" s="1" t="s">
        <v>1028</v>
      </c>
      <c r="C1328" t="s">
        <v>1029</v>
      </c>
      <c r="D1328" s="5" t="s">
        <v>503</v>
      </c>
      <c r="E1328" s="1" t="s">
        <v>933</v>
      </c>
      <c r="K1328" t="s">
        <v>415</v>
      </c>
      <c r="L1328" t="s">
        <v>27</v>
      </c>
      <c r="M1328" s="15" t="s">
        <v>28</v>
      </c>
      <c r="N1328" s="42" t="s">
        <v>1050</v>
      </c>
      <c r="O1328" s="7">
        <v>74.55</v>
      </c>
      <c r="P1328" s="7">
        <v>71.45</v>
      </c>
      <c r="Q1328" s="9">
        <v>0.95841716968477542</v>
      </c>
      <c r="R1328" s="14"/>
      <c r="X1328" s="5"/>
    </row>
    <row r="1329" spans="1:24" x14ac:dyDescent="0.25">
      <c r="A1329" s="5" t="s">
        <v>336</v>
      </c>
      <c r="B1329" s="1" t="s">
        <v>1028</v>
      </c>
      <c r="C1329" t="s">
        <v>1029</v>
      </c>
      <c r="D1329" s="5" t="s">
        <v>503</v>
      </c>
      <c r="E1329" s="1" t="s">
        <v>933</v>
      </c>
      <c r="K1329" t="s">
        <v>415</v>
      </c>
      <c r="L1329" t="s">
        <v>27</v>
      </c>
      <c r="M1329" s="15" t="s">
        <v>28</v>
      </c>
      <c r="N1329" s="42" t="s">
        <v>1051</v>
      </c>
      <c r="O1329" s="7">
        <v>78.39</v>
      </c>
      <c r="P1329" s="7">
        <v>76.86</v>
      </c>
      <c r="Q1329" s="9">
        <v>0.98048220436280131</v>
      </c>
      <c r="R1329" s="14"/>
      <c r="X1329" s="5"/>
    </row>
    <row r="1330" spans="1:24" x14ac:dyDescent="0.25">
      <c r="A1330" s="5" t="s">
        <v>336</v>
      </c>
      <c r="B1330" s="1" t="s">
        <v>1028</v>
      </c>
      <c r="C1330" t="s">
        <v>1029</v>
      </c>
      <c r="D1330" s="5" t="s">
        <v>503</v>
      </c>
      <c r="E1330" s="1" t="s">
        <v>933</v>
      </c>
      <c r="K1330" t="s">
        <v>415</v>
      </c>
      <c r="L1330" t="s">
        <v>27</v>
      </c>
      <c r="M1330" s="15" t="s">
        <v>28</v>
      </c>
      <c r="N1330" s="42" t="s">
        <v>1052</v>
      </c>
      <c r="O1330" s="7">
        <v>77.989999999999995</v>
      </c>
      <c r="P1330" s="7">
        <v>76.260000000000005</v>
      </c>
      <c r="Q1330" s="9">
        <v>0.97781766893191446</v>
      </c>
      <c r="R1330" s="14"/>
      <c r="X1330" s="5"/>
    </row>
    <row r="1331" spans="1:24" x14ac:dyDescent="0.25">
      <c r="A1331" s="5" t="s">
        <v>336</v>
      </c>
      <c r="B1331" s="1" t="s">
        <v>1028</v>
      </c>
      <c r="C1331" t="s">
        <v>1029</v>
      </c>
      <c r="D1331" s="5" t="s">
        <v>503</v>
      </c>
      <c r="E1331" s="1" t="s">
        <v>933</v>
      </c>
      <c r="K1331" t="s">
        <v>415</v>
      </c>
      <c r="L1331" t="s">
        <v>27</v>
      </c>
      <c r="M1331" s="15" t="s">
        <v>28</v>
      </c>
      <c r="N1331" s="42" t="s">
        <v>1053</v>
      </c>
      <c r="O1331" s="7">
        <v>75.2</v>
      </c>
      <c r="P1331" s="7">
        <v>72.989999999999995</v>
      </c>
      <c r="Q1331" s="9">
        <v>0.97061170212765946</v>
      </c>
      <c r="R1331" s="14"/>
      <c r="X1331" s="5"/>
    </row>
    <row r="1332" spans="1:24" x14ac:dyDescent="0.25">
      <c r="A1332" s="5" t="s">
        <v>336</v>
      </c>
      <c r="B1332" s="1" t="s">
        <v>1028</v>
      </c>
      <c r="C1332" t="s">
        <v>1029</v>
      </c>
      <c r="D1332" s="5" t="s">
        <v>503</v>
      </c>
      <c r="E1332" s="1" t="s">
        <v>933</v>
      </c>
      <c r="K1332" t="s">
        <v>415</v>
      </c>
      <c r="L1332" t="s">
        <v>27</v>
      </c>
      <c r="M1332" s="15" t="s">
        <v>28</v>
      </c>
      <c r="N1332" s="42" t="s">
        <v>1054</v>
      </c>
      <c r="O1332" s="7">
        <v>77.27</v>
      </c>
      <c r="P1332" s="7">
        <v>74.97</v>
      </c>
      <c r="Q1332" s="9">
        <v>0.97023424356153753</v>
      </c>
      <c r="R1332" s="14"/>
      <c r="X1332" s="5"/>
    </row>
    <row r="1333" spans="1:24" x14ac:dyDescent="0.25">
      <c r="A1333" s="5" t="s">
        <v>336</v>
      </c>
      <c r="B1333" s="1" t="s">
        <v>1028</v>
      </c>
      <c r="C1333" t="s">
        <v>1029</v>
      </c>
      <c r="D1333" s="5" t="s">
        <v>503</v>
      </c>
      <c r="E1333" s="1" t="s">
        <v>933</v>
      </c>
      <c r="K1333" t="s">
        <v>415</v>
      </c>
      <c r="L1333" t="s">
        <v>27</v>
      </c>
      <c r="M1333" s="15" t="s">
        <v>28</v>
      </c>
      <c r="N1333" s="42" t="s">
        <v>1055</v>
      </c>
      <c r="O1333" s="7">
        <v>76.180000000000007</v>
      </c>
      <c r="P1333" s="7">
        <v>73.180000000000007</v>
      </c>
      <c r="Q1333" s="9">
        <v>0.96061958519296409</v>
      </c>
      <c r="R1333" s="14"/>
      <c r="X1333" s="5"/>
    </row>
    <row r="1334" spans="1:24" x14ac:dyDescent="0.25">
      <c r="A1334" s="5" t="s">
        <v>336</v>
      </c>
      <c r="B1334" s="1" t="s">
        <v>1028</v>
      </c>
      <c r="C1334" t="s">
        <v>1029</v>
      </c>
      <c r="D1334" s="5" t="s">
        <v>503</v>
      </c>
      <c r="E1334" s="1" t="s">
        <v>933</v>
      </c>
      <c r="K1334" t="s">
        <v>415</v>
      </c>
      <c r="L1334" t="s">
        <v>27</v>
      </c>
      <c r="M1334" s="15" t="s">
        <v>28</v>
      </c>
      <c r="N1334" s="42" t="s">
        <v>1056</v>
      </c>
      <c r="O1334" s="7">
        <v>73.89</v>
      </c>
      <c r="P1334" s="7">
        <v>69.650000000000006</v>
      </c>
      <c r="Q1334" s="9">
        <v>0.9426174042495602</v>
      </c>
      <c r="R1334" s="14">
        <v>5.68E-13</v>
      </c>
      <c r="X1334" s="5"/>
    </row>
    <row r="1335" spans="1:24" x14ac:dyDescent="0.25">
      <c r="A1335" s="5" t="s">
        <v>336</v>
      </c>
      <c r="B1335" s="1" t="s">
        <v>1028</v>
      </c>
      <c r="C1335" t="s">
        <v>1029</v>
      </c>
      <c r="D1335" s="5" t="s">
        <v>503</v>
      </c>
      <c r="E1335" s="1" t="s">
        <v>933</v>
      </c>
      <c r="K1335" t="s">
        <v>415</v>
      </c>
      <c r="L1335" t="s">
        <v>27</v>
      </c>
      <c r="M1335" s="15" t="s">
        <v>28</v>
      </c>
      <c r="N1335" s="42" t="s">
        <v>1057</v>
      </c>
      <c r="O1335" s="7">
        <v>69.989999999999995</v>
      </c>
      <c r="P1335" s="7">
        <v>65.430000000000007</v>
      </c>
      <c r="Q1335" s="9">
        <v>0.934847835405058</v>
      </c>
      <c r="R1335" s="14"/>
      <c r="X1335" s="5"/>
    </row>
    <row r="1336" spans="1:24" x14ac:dyDescent="0.25">
      <c r="A1336" s="5" t="s">
        <v>336</v>
      </c>
      <c r="B1336" s="1" t="s">
        <v>1028</v>
      </c>
      <c r="C1336" t="s">
        <v>1029</v>
      </c>
      <c r="D1336" s="5" t="s">
        <v>503</v>
      </c>
      <c r="E1336" s="1" t="s">
        <v>933</v>
      </c>
      <c r="K1336" t="s">
        <v>415</v>
      </c>
      <c r="L1336" t="s">
        <v>27</v>
      </c>
      <c r="M1336" s="15" t="s">
        <v>28</v>
      </c>
      <c r="N1336" s="42" t="s">
        <v>1058</v>
      </c>
      <c r="O1336" s="7">
        <v>74.14</v>
      </c>
      <c r="P1336" s="7">
        <v>67.2</v>
      </c>
      <c r="Q1336" s="9">
        <v>0.9063933099541408</v>
      </c>
      <c r="R1336" s="14">
        <v>9.4200000000000005E-14</v>
      </c>
      <c r="X1336" s="5"/>
    </row>
    <row r="1337" spans="1:24" x14ac:dyDescent="0.25">
      <c r="A1337" s="18" t="s">
        <v>336</v>
      </c>
      <c r="B1337" s="19" t="s">
        <v>1028</v>
      </c>
      <c r="C1337" s="16" t="s">
        <v>1029</v>
      </c>
      <c r="D1337" s="18" t="s">
        <v>503</v>
      </c>
      <c r="E1337" s="19" t="s">
        <v>933</v>
      </c>
      <c r="F1337" s="16"/>
      <c r="G1337" s="16"/>
      <c r="H1337" s="16"/>
      <c r="I1337" s="16"/>
      <c r="J1337" s="18"/>
      <c r="K1337" s="16" t="s">
        <v>415</v>
      </c>
      <c r="L1337" s="16" t="s">
        <v>27</v>
      </c>
      <c r="M1337" s="21" t="s">
        <v>28</v>
      </c>
      <c r="N1337" s="43" t="s">
        <v>1059</v>
      </c>
      <c r="O1337" s="17">
        <v>73.52</v>
      </c>
      <c r="P1337" s="17">
        <v>67.84</v>
      </c>
      <c r="Q1337" s="22">
        <v>0.92274211099020687</v>
      </c>
      <c r="R1337" s="23">
        <v>1.5800000000000001E-13</v>
      </c>
      <c r="S1337" s="18"/>
      <c r="T1337" s="16"/>
      <c r="U1337" s="16"/>
      <c r="V1337" s="16"/>
      <c r="W1337" s="16"/>
      <c r="X1337" s="18"/>
    </row>
    <row r="1338" spans="1:24" x14ac:dyDescent="0.25">
      <c r="A1338" s="5" t="s">
        <v>958</v>
      </c>
      <c r="B1338" s="1" t="s">
        <v>959</v>
      </c>
      <c r="D1338" s="11" t="s">
        <v>961</v>
      </c>
      <c r="E1338" s="1" t="s">
        <v>933</v>
      </c>
      <c r="K1338" t="s">
        <v>384</v>
      </c>
      <c r="L1338" t="s">
        <v>27</v>
      </c>
      <c r="M1338" s="15" t="s">
        <v>332</v>
      </c>
      <c r="N1338" s="42" t="s">
        <v>1060</v>
      </c>
      <c r="O1338" s="7">
        <v>1</v>
      </c>
      <c r="P1338" s="7">
        <v>1</v>
      </c>
      <c r="Q1338" s="9">
        <v>1</v>
      </c>
      <c r="R1338" s="14"/>
      <c r="X1338" s="5"/>
    </row>
    <row r="1339" spans="1:24" x14ac:dyDescent="0.25">
      <c r="A1339" s="5" t="s">
        <v>958</v>
      </c>
      <c r="B1339" s="1" t="s">
        <v>959</v>
      </c>
      <c r="D1339" s="11" t="s">
        <v>961</v>
      </c>
      <c r="E1339" s="1" t="s">
        <v>933</v>
      </c>
      <c r="K1339" t="s">
        <v>384</v>
      </c>
      <c r="L1339" t="s">
        <v>27</v>
      </c>
      <c r="M1339" s="15" t="s">
        <v>332</v>
      </c>
      <c r="N1339" s="42" t="s">
        <v>1061</v>
      </c>
      <c r="O1339" s="7">
        <v>30</v>
      </c>
      <c r="P1339" s="7">
        <v>29</v>
      </c>
      <c r="Q1339" s="9">
        <v>0.96666666666666667</v>
      </c>
      <c r="R1339" s="14"/>
      <c r="X1339" s="5"/>
    </row>
    <row r="1340" spans="1:24" x14ac:dyDescent="0.25">
      <c r="A1340" s="5" t="s">
        <v>958</v>
      </c>
      <c r="B1340" s="1" t="s">
        <v>959</v>
      </c>
      <c r="D1340" s="11" t="s">
        <v>961</v>
      </c>
      <c r="E1340" s="1" t="s">
        <v>933</v>
      </c>
      <c r="K1340" t="s">
        <v>384</v>
      </c>
      <c r="L1340" t="s">
        <v>27</v>
      </c>
      <c r="M1340" s="15" t="s">
        <v>332</v>
      </c>
      <c r="N1340" s="42" t="s">
        <v>1062</v>
      </c>
      <c r="O1340" s="7">
        <v>40</v>
      </c>
      <c r="P1340" s="7">
        <v>35</v>
      </c>
      <c r="Q1340" s="9">
        <v>0.875</v>
      </c>
      <c r="R1340" s="14"/>
      <c r="X1340" s="5"/>
    </row>
    <row r="1341" spans="1:24" x14ac:dyDescent="0.25">
      <c r="A1341" s="18" t="s">
        <v>958</v>
      </c>
      <c r="B1341" s="19" t="s">
        <v>959</v>
      </c>
      <c r="C1341" s="16"/>
      <c r="D1341" s="20" t="s">
        <v>961</v>
      </c>
      <c r="E1341" s="19" t="s">
        <v>933</v>
      </c>
      <c r="F1341" s="16"/>
      <c r="G1341" s="16"/>
      <c r="H1341" s="16"/>
      <c r="I1341" s="16"/>
      <c r="J1341" s="18"/>
      <c r="K1341" s="16" t="s">
        <v>384</v>
      </c>
      <c r="L1341" s="16" t="s">
        <v>27</v>
      </c>
      <c r="M1341" s="21" t="s">
        <v>332</v>
      </c>
      <c r="N1341" s="43" t="s">
        <v>1063</v>
      </c>
      <c r="O1341" s="17">
        <v>32</v>
      </c>
      <c r="P1341" s="17">
        <v>30</v>
      </c>
      <c r="Q1341" s="22">
        <v>0.9375</v>
      </c>
      <c r="R1341" s="23"/>
      <c r="S1341" s="18"/>
      <c r="T1341" s="16"/>
      <c r="U1341" s="16"/>
      <c r="V1341" s="16"/>
      <c r="W1341" s="16"/>
      <c r="X1341" s="18"/>
    </row>
    <row r="1342" spans="1:24" x14ac:dyDescent="0.25">
      <c r="A1342" s="5" t="s">
        <v>1064</v>
      </c>
      <c r="B1342" s="1" t="s">
        <v>971</v>
      </c>
      <c r="D1342" s="11" t="s">
        <v>1065</v>
      </c>
      <c r="E1342" s="1" t="s">
        <v>933</v>
      </c>
      <c r="K1342" t="s">
        <v>719</v>
      </c>
      <c r="L1342" t="s">
        <v>27</v>
      </c>
      <c r="M1342" s="15" t="s">
        <v>332</v>
      </c>
      <c r="N1342" s="42"/>
      <c r="O1342" s="7">
        <v>4.5999999999999996</v>
      </c>
      <c r="P1342" s="7">
        <v>3.1</v>
      </c>
      <c r="Q1342" s="9">
        <v>0.67391304347826098</v>
      </c>
      <c r="R1342" s="14">
        <v>3.08E-15</v>
      </c>
      <c r="X1342" s="5"/>
    </row>
    <row r="1343" spans="1:24" x14ac:dyDescent="0.25">
      <c r="A1343" s="5" t="s">
        <v>1064</v>
      </c>
      <c r="B1343" s="1" t="s">
        <v>971</v>
      </c>
      <c r="D1343" s="11" t="s">
        <v>1065</v>
      </c>
      <c r="E1343" s="1" t="s">
        <v>933</v>
      </c>
      <c r="K1343" t="s">
        <v>719</v>
      </c>
      <c r="L1343" t="s">
        <v>27</v>
      </c>
      <c r="M1343" s="15" t="s">
        <v>332</v>
      </c>
      <c r="N1343" s="42"/>
      <c r="O1343" s="7">
        <v>4.5</v>
      </c>
      <c r="P1343" s="7">
        <v>3.4</v>
      </c>
      <c r="Q1343" s="9">
        <v>0.75555555555555554</v>
      </c>
      <c r="R1343" s="14">
        <v>1.2199999999999999E-15</v>
      </c>
      <c r="X1343" s="5"/>
    </row>
    <row r="1344" spans="1:24" x14ac:dyDescent="0.25">
      <c r="A1344" s="5" t="s">
        <v>1064</v>
      </c>
      <c r="B1344" s="1" t="s">
        <v>971</v>
      </c>
      <c r="D1344" s="11" t="s">
        <v>1065</v>
      </c>
      <c r="E1344" s="1" t="s">
        <v>933</v>
      </c>
      <c r="K1344" t="s">
        <v>719</v>
      </c>
      <c r="L1344" t="s">
        <v>27</v>
      </c>
      <c r="M1344" s="15" t="s">
        <v>332</v>
      </c>
      <c r="N1344" s="42"/>
      <c r="O1344" s="7">
        <v>5.4</v>
      </c>
      <c r="P1344" s="7">
        <v>4</v>
      </c>
      <c r="Q1344" s="9">
        <v>0.7407407407407407</v>
      </c>
      <c r="R1344" s="14">
        <v>1.09E-16</v>
      </c>
      <c r="X1344" s="5"/>
    </row>
    <row r="1345" spans="1:24" x14ac:dyDescent="0.25">
      <c r="A1345" s="5" t="s">
        <v>1064</v>
      </c>
      <c r="B1345" s="1" t="s">
        <v>971</v>
      </c>
      <c r="D1345" s="11" t="s">
        <v>1065</v>
      </c>
      <c r="E1345" s="1" t="s">
        <v>933</v>
      </c>
      <c r="K1345" t="s">
        <v>719</v>
      </c>
      <c r="L1345" t="s">
        <v>27</v>
      </c>
      <c r="M1345" s="15" t="s">
        <v>332</v>
      </c>
      <c r="N1345" s="42"/>
      <c r="O1345" s="7">
        <v>6.1</v>
      </c>
      <c r="P1345" s="7">
        <v>4.4000000000000004</v>
      </c>
      <c r="Q1345" s="9">
        <v>0.7213114754098362</v>
      </c>
      <c r="R1345" s="14">
        <v>1.48E-15</v>
      </c>
      <c r="X1345" s="5"/>
    </row>
    <row r="1346" spans="1:24" x14ac:dyDescent="0.25">
      <c r="A1346" s="18" t="s">
        <v>1064</v>
      </c>
      <c r="B1346" s="19" t="s">
        <v>971</v>
      </c>
      <c r="C1346" s="16"/>
      <c r="D1346" s="20" t="s">
        <v>1065</v>
      </c>
      <c r="E1346" s="19" t="s">
        <v>933</v>
      </c>
      <c r="F1346" s="16"/>
      <c r="G1346" s="16"/>
      <c r="H1346" s="16"/>
      <c r="I1346" s="16"/>
      <c r="J1346" s="18"/>
      <c r="K1346" s="16" t="s">
        <v>719</v>
      </c>
      <c r="L1346" s="16" t="s">
        <v>27</v>
      </c>
      <c r="M1346" s="21" t="s">
        <v>332</v>
      </c>
      <c r="N1346" s="43"/>
      <c r="O1346" s="17">
        <v>6.3</v>
      </c>
      <c r="P1346" s="17">
        <v>5</v>
      </c>
      <c r="Q1346" s="22">
        <v>0.79365079365079372</v>
      </c>
      <c r="R1346" s="23">
        <v>1.7199999999999999E-15</v>
      </c>
      <c r="S1346" s="18"/>
      <c r="T1346" s="16"/>
      <c r="U1346" s="16"/>
      <c r="V1346" s="16"/>
      <c r="W1346" s="16"/>
      <c r="X1346" s="18"/>
    </row>
    <row r="1347" spans="1:24" x14ac:dyDescent="0.25">
      <c r="A1347" s="5" t="s">
        <v>336</v>
      </c>
      <c r="B1347" s="1" t="s">
        <v>983</v>
      </c>
      <c r="C1347" t="s">
        <v>984</v>
      </c>
      <c r="D1347" s="5" t="s">
        <v>503</v>
      </c>
      <c r="E1347" s="1" t="s">
        <v>933</v>
      </c>
      <c r="K1347" t="s">
        <v>736</v>
      </c>
      <c r="L1347" t="s">
        <v>27</v>
      </c>
      <c r="M1347" s="15" t="s">
        <v>332</v>
      </c>
      <c r="N1347" s="42" t="s">
        <v>1066</v>
      </c>
      <c r="O1347" s="7">
        <v>7.12</v>
      </c>
      <c r="P1347" s="7">
        <v>6.49</v>
      </c>
      <c r="Q1347" s="9">
        <v>0.9115168539325843</v>
      </c>
      <c r="R1347" s="14"/>
      <c r="X1347" s="5"/>
    </row>
    <row r="1348" spans="1:24" x14ac:dyDescent="0.25">
      <c r="A1348" s="5" t="s">
        <v>336</v>
      </c>
      <c r="B1348" s="1" t="s">
        <v>983</v>
      </c>
      <c r="C1348" t="s">
        <v>984</v>
      </c>
      <c r="D1348" s="5" t="s">
        <v>503</v>
      </c>
      <c r="E1348" s="1" t="s">
        <v>933</v>
      </c>
      <c r="K1348" t="s">
        <v>736</v>
      </c>
      <c r="L1348" t="s">
        <v>27</v>
      </c>
      <c r="M1348" s="15" t="s">
        <v>332</v>
      </c>
      <c r="N1348" s="42" t="s">
        <v>1067</v>
      </c>
      <c r="O1348" s="7">
        <v>4.57</v>
      </c>
      <c r="P1348" s="7">
        <v>3.93</v>
      </c>
      <c r="Q1348" s="9">
        <v>0.85995623632385121</v>
      </c>
      <c r="R1348" s="14"/>
      <c r="X1348" s="5"/>
    </row>
    <row r="1349" spans="1:24" x14ac:dyDescent="0.25">
      <c r="A1349" s="5" t="s">
        <v>336</v>
      </c>
      <c r="B1349" s="1" t="s">
        <v>983</v>
      </c>
      <c r="C1349" t="s">
        <v>984</v>
      </c>
      <c r="D1349" s="5" t="s">
        <v>503</v>
      </c>
      <c r="E1349" s="1" t="s">
        <v>933</v>
      </c>
      <c r="K1349" t="s">
        <v>736</v>
      </c>
      <c r="L1349" t="s">
        <v>27</v>
      </c>
      <c r="M1349" s="15" t="s">
        <v>332</v>
      </c>
      <c r="N1349" s="42" t="s">
        <v>1068</v>
      </c>
      <c r="O1349" s="7">
        <v>4.04</v>
      </c>
      <c r="P1349" s="7">
        <v>3.53</v>
      </c>
      <c r="Q1349" s="9">
        <v>0.87376237623762376</v>
      </c>
      <c r="R1349" s="14"/>
      <c r="X1349" s="5"/>
    </row>
    <row r="1350" spans="1:24" x14ac:dyDescent="0.25">
      <c r="A1350" s="5" t="s">
        <v>336</v>
      </c>
      <c r="B1350" s="1" t="s">
        <v>983</v>
      </c>
      <c r="C1350" t="s">
        <v>984</v>
      </c>
      <c r="D1350" s="5" t="s">
        <v>503</v>
      </c>
      <c r="E1350" s="1" t="s">
        <v>933</v>
      </c>
      <c r="K1350" t="s">
        <v>736</v>
      </c>
      <c r="L1350" t="s">
        <v>27</v>
      </c>
      <c r="M1350" s="15" t="s">
        <v>332</v>
      </c>
      <c r="N1350" s="42" t="s">
        <v>1069</v>
      </c>
      <c r="O1350" s="7">
        <v>8.19</v>
      </c>
      <c r="P1350" s="7">
        <v>7.37</v>
      </c>
      <c r="Q1350" s="9">
        <v>0.8998778998778999</v>
      </c>
      <c r="R1350" s="14"/>
      <c r="X1350" s="5"/>
    </row>
    <row r="1351" spans="1:24" x14ac:dyDescent="0.25">
      <c r="A1351" s="5" t="s">
        <v>336</v>
      </c>
      <c r="B1351" s="1" t="s">
        <v>983</v>
      </c>
      <c r="C1351" t="s">
        <v>984</v>
      </c>
      <c r="D1351" s="5" t="s">
        <v>503</v>
      </c>
      <c r="E1351" s="1" t="s">
        <v>933</v>
      </c>
      <c r="K1351" t="s">
        <v>736</v>
      </c>
      <c r="L1351" t="s">
        <v>27</v>
      </c>
      <c r="M1351" s="15" t="s">
        <v>332</v>
      </c>
      <c r="N1351" s="42" t="s">
        <v>1070</v>
      </c>
      <c r="O1351" s="7">
        <v>4.33</v>
      </c>
      <c r="P1351" s="7">
        <v>3.86</v>
      </c>
      <c r="Q1351" s="9">
        <v>0.89145496535796764</v>
      </c>
      <c r="R1351" s="14"/>
      <c r="X1351" s="5"/>
    </row>
    <row r="1352" spans="1:24" x14ac:dyDescent="0.25">
      <c r="A1352" s="5" t="s">
        <v>336</v>
      </c>
      <c r="B1352" s="1" t="s">
        <v>983</v>
      </c>
      <c r="C1352" t="s">
        <v>984</v>
      </c>
      <c r="D1352" s="5" t="s">
        <v>503</v>
      </c>
      <c r="E1352" s="1" t="s">
        <v>933</v>
      </c>
      <c r="K1352" t="s">
        <v>736</v>
      </c>
      <c r="L1352" t="s">
        <v>27</v>
      </c>
      <c r="M1352" s="15" t="s">
        <v>332</v>
      </c>
      <c r="N1352" s="42" t="s">
        <v>1071</v>
      </c>
      <c r="O1352" s="7">
        <v>4.18</v>
      </c>
      <c r="P1352" s="7">
        <v>3.52</v>
      </c>
      <c r="Q1352" s="9">
        <v>0.8421052631578948</v>
      </c>
      <c r="R1352" s="14"/>
      <c r="X1352" s="5"/>
    </row>
    <row r="1353" spans="1:24" x14ac:dyDescent="0.25">
      <c r="A1353" s="5" t="s">
        <v>336</v>
      </c>
      <c r="B1353" s="1" t="s">
        <v>983</v>
      </c>
      <c r="C1353" t="s">
        <v>984</v>
      </c>
      <c r="D1353" s="5" t="s">
        <v>503</v>
      </c>
      <c r="E1353" s="1" t="s">
        <v>933</v>
      </c>
      <c r="K1353" t="s">
        <v>736</v>
      </c>
      <c r="L1353" t="s">
        <v>27</v>
      </c>
      <c r="M1353" s="15" t="s">
        <v>332</v>
      </c>
      <c r="N1353" s="42" t="s">
        <v>1072</v>
      </c>
      <c r="O1353" s="7">
        <v>6.64</v>
      </c>
      <c r="P1353" s="7">
        <v>6.13</v>
      </c>
      <c r="Q1353" s="9">
        <v>0.92319277108433739</v>
      </c>
      <c r="R1353" s="14"/>
      <c r="X1353" s="5"/>
    </row>
    <row r="1354" spans="1:24" x14ac:dyDescent="0.25">
      <c r="A1354" s="5" t="s">
        <v>336</v>
      </c>
      <c r="B1354" s="1" t="s">
        <v>983</v>
      </c>
      <c r="C1354" t="s">
        <v>984</v>
      </c>
      <c r="D1354" s="5" t="s">
        <v>503</v>
      </c>
      <c r="E1354" s="1" t="s">
        <v>933</v>
      </c>
      <c r="K1354" t="s">
        <v>736</v>
      </c>
      <c r="L1354" t="s">
        <v>27</v>
      </c>
      <c r="M1354" s="15" t="s">
        <v>332</v>
      </c>
      <c r="N1354" s="42" t="s">
        <v>1073</v>
      </c>
      <c r="O1354" s="7">
        <v>3.01</v>
      </c>
      <c r="P1354" s="7">
        <v>2.4500000000000002</v>
      </c>
      <c r="Q1354" s="9">
        <v>0.81395348837209314</v>
      </c>
      <c r="R1354" s="14"/>
      <c r="X1354" s="5"/>
    </row>
    <row r="1355" spans="1:24" x14ac:dyDescent="0.25">
      <c r="A1355" s="5" t="s">
        <v>336</v>
      </c>
      <c r="B1355" s="1" t="s">
        <v>983</v>
      </c>
      <c r="C1355" t="s">
        <v>984</v>
      </c>
      <c r="D1355" s="5" t="s">
        <v>503</v>
      </c>
      <c r="E1355" s="1" t="s">
        <v>933</v>
      </c>
      <c r="K1355" t="s">
        <v>736</v>
      </c>
      <c r="L1355" t="s">
        <v>27</v>
      </c>
      <c r="M1355" s="15" t="s">
        <v>332</v>
      </c>
      <c r="N1355" s="42" t="s">
        <v>1074</v>
      </c>
      <c r="O1355" s="7">
        <v>5.9</v>
      </c>
      <c r="P1355" s="7">
        <v>5.23</v>
      </c>
      <c r="Q1355" s="9">
        <v>0.88644067796610171</v>
      </c>
      <c r="R1355" s="14"/>
      <c r="X1355" s="5"/>
    </row>
    <row r="1356" spans="1:24" x14ac:dyDescent="0.25">
      <c r="A1356" s="5" t="s">
        <v>336</v>
      </c>
      <c r="B1356" s="1" t="s">
        <v>983</v>
      </c>
      <c r="C1356" t="s">
        <v>984</v>
      </c>
      <c r="D1356" s="5" t="s">
        <v>503</v>
      </c>
      <c r="E1356" s="1" t="s">
        <v>933</v>
      </c>
      <c r="K1356" t="s">
        <v>736</v>
      </c>
      <c r="L1356" t="s">
        <v>27</v>
      </c>
      <c r="M1356" s="15" t="s">
        <v>332</v>
      </c>
      <c r="N1356" s="42" t="s">
        <v>1075</v>
      </c>
      <c r="O1356" s="7">
        <v>3.54</v>
      </c>
      <c r="P1356" s="7">
        <v>2.89</v>
      </c>
      <c r="Q1356" s="9">
        <v>0.81638418079096053</v>
      </c>
      <c r="R1356" s="14"/>
      <c r="X1356" s="5"/>
    </row>
    <row r="1357" spans="1:24" x14ac:dyDescent="0.25">
      <c r="A1357" s="5" t="s">
        <v>336</v>
      </c>
      <c r="B1357" s="1" t="s">
        <v>983</v>
      </c>
      <c r="C1357" t="s">
        <v>984</v>
      </c>
      <c r="D1357" s="5" t="s">
        <v>503</v>
      </c>
      <c r="E1357" s="1" t="s">
        <v>933</v>
      </c>
      <c r="K1357" t="s">
        <v>736</v>
      </c>
      <c r="L1357" t="s">
        <v>27</v>
      </c>
      <c r="M1357" s="15" t="s">
        <v>332</v>
      </c>
      <c r="N1357" s="42" t="s">
        <v>1076</v>
      </c>
      <c r="O1357" s="7">
        <v>3.57</v>
      </c>
      <c r="P1357" s="7">
        <v>2.83</v>
      </c>
      <c r="Q1357" s="9">
        <v>0.79271708683473396</v>
      </c>
      <c r="R1357" s="14"/>
      <c r="X1357" s="5"/>
    </row>
    <row r="1358" spans="1:24" x14ac:dyDescent="0.25">
      <c r="A1358" s="5" t="s">
        <v>336</v>
      </c>
      <c r="B1358" s="1" t="s">
        <v>983</v>
      </c>
      <c r="C1358" t="s">
        <v>984</v>
      </c>
      <c r="D1358" s="5" t="s">
        <v>503</v>
      </c>
      <c r="E1358" s="1" t="s">
        <v>933</v>
      </c>
      <c r="K1358" t="s">
        <v>736</v>
      </c>
      <c r="L1358" t="s">
        <v>27</v>
      </c>
      <c r="M1358" s="15" t="s">
        <v>332</v>
      </c>
      <c r="N1358" s="42" t="s">
        <v>1077</v>
      </c>
      <c r="O1358" s="7">
        <v>1.58</v>
      </c>
      <c r="P1358" s="7">
        <v>1.08</v>
      </c>
      <c r="Q1358" s="9">
        <v>0.68354430379746833</v>
      </c>
      <c r="R1358" s="14"/>
      <c r="X1358" s="5"/>
    </row>
    <row r="1359" spans="1:24" x14ac:dyDescent="0.25">
      <c r="A1359" s="5" t="s">
        <v>336</v>
      </c>
      <c r="B1359" s="1" t="s">
        <v>983</v>
      </c>
      <c r="C1359" t="s">
        <v>984</v>
      </c>
      <c r="D1359" s="5" t="s">
        <v>503</v>
      </c>
      <c r="E1359" s="1" t="s">
        <v>933</v>
      </c>
      <c r="K1359" t="s">
        <v>736</v>
      </c>
      <c r="L1359" t="s">
        <v>27</v>
      </c>
      <c r="M1359" s="15" t="s">
        <v>332</v>
      </c>
      <c r="N1359" s="42" t="s">
        <v>1078</v>
      </c>
      <c r="O1359" s="7">
        <v>3.1</v>
      </c>
      <c r="P1359" s="7">
        <v>2.8</v>
      </c>
      <c r="Q1359" s="9">
        <v>0.90322580645161277</v>
      </c>
      <c r="R1359" s="14"/>
      <c r="X1359" s="5"/>
    </row>
    <row r="1360" spans="1:24" x14ac:dyDescent="0.25">
      <c r="A1360" s="5" t="s">
        <v>336</v>
      </c>
      <c r="B1360" s="1" t="s">
        <v>983</v>
      </c>
      <c r="C1360" t="s">
        <v>984</v>
      </c>
      <c r="D1360" s="5" t="s">
        <v>503</v>
      </c>
      <c r="E1360" s="1" t="s">
        <v>933</v>
      </c>
      <c r="K1360" t="s">
        <v>736</v>
      </c>
      <c r="L1360" t="s">
        <v>27</v>
      </c>
      <c r="M1360" s="15" t="s">
        <v>332</v>
      </c>
      <c r="N1360" s="42" t="s">
        <v>1079</v>
      </c>
      <c r="O1360" s="7">
        <v>3.91</v>
      </c>
      <c r="P1360" s="7">
        <v>3.27</v>
      </c>
      <c r="Q1360" s="9">
        <v>0.83631713554987208</v>
      </c>
      <c r="R1360" s="14"/>
      <c r="X1360" s="5"/>
    </row>
    <row r="1361" spans="1:24" x14ac:dyDescent="0.25">
      <c r="A1361" s="5" t="s">
        <v>336</v>
      </c>
      <c r="B1361" s="1" t="s">
        <v>983</v>
      </c>
      <c r="C1361" t="s">
        <v>984</v>
      </c>
      <c r="D1361" s="5" t="s">
        <v>503</v>
      </c>
      <c r="E1361" s="1" t="s">
        <v>933</v>
      </c>
      <c r="K1361" t="s">
        <v>736</v>
      </c>
      <c r="L1361" t="s">
        <v>27</v>
      </c>
      <c r="M1361" s="15" t="s">
        <v>332</v>
      </c>
      <c r="N1361" s="42" t="s">
        <v>1080</v>
      </c>
      <c r="O1361" s="7">
        <v>4.72</v>
      </c>
      <c r="P1361" s="7">
        <v>4.2</v>
      </c>
      <c r="Q1361" s="9">
        <v>0.88983050847457634</v>
      </c>
      <c r="R1361" s="14"/>
      <c r="X1361" s="5"/>
    </row>
    <row r="1362" spans="1:24" x14ac:dyDescent="0.25">
      <c r="A1362" s="5" t="s">
        <v>336</v>
      </c>
      <c r="B1362" s="1" t="s">
        <v>983</v>
      </c>
      <c r="C1362" t="s">
        <v>984</v>
      </c>
      <c r="D1362" s="5" t="s">
        <v>503</v>
      </c>
      <c r="E1362" s="1" t="s">
        <v>933</v>
      </c>
      <c r="K1362" t="s">
        <v>736</v>
      </c>
      <c r="L1362" t="s">
        <v>27</v>
      </c>
      <c r="M1362" s="15" t="s">
        <v>332</v>
      </c>
      <c r="N1362" s="42" t="s">
        <v>1081</v>
      </c>
      <c r="O1362" s="7">
        <v>4.6100000000000003</v>
      </c>
      <c r="P1362" s="7">
        <v>4.09</v>
      </c>
      <c r="Q1362" s="9">
        <v>0.88720173535791746</v>
      </c>
      <c r="R1362" s="14">
        <v>2.5600000000000002E-15</v>
      </c>
      <c r="X1362" s="5"/>
    </row>
    <row r="1363" spans="1:24" x14ac:dyDescent="0.25">
      <c r="A1363" s="5" t="s">
        <v>336</v>
      </c>
      <c r="B1363" s="1" t="s">
        <v>983</v>
      </c>
      <c r="C1363" t="s">
        <v>984</v>
      </c>
      <c r="D1363" s="5" t="s">
        <v>503</v>
      </c>
      <c r="E1363" s="1" t="s">
        <v>933</v>
      </c>
      <c r="K1363" t="s">
        <v>736</v>
      </c>
      <c r="L1363" t="s">
        <v>27</v>
      </c>
      <c r="M1363" s="15" t="s">
        <v>332</v>
      </c>
      <c r="N1363" s="42" t="s">
        <v>1082</v>
      </c>
      <c r="O1363" s="7">
        <v>3.97</v>
      </c>
      <c r="P1363" s="7">
        <v>4.41</v>
      </c>
      <c r="Q1363" s="9">
        <v>1.1108312342569269</v>
      </c>
      <c r="R1363" s="14">
        <v>7.3400000000000002E-15</v>
      </c>
      <c r="X1363" s="5"/>
    </row>
    <row r="1364" spans="1:24" x14ac:dyDescent="0.25">
      <c r="A1364" s="5" t="s">
        <v>336</v>
      </c>
      <c r="B1364" s="1" t="s">
        <v>983</v>
      </c>
      <c r="C1364" t="s">
        <v>984</v>
      </c>
      <c r="D1364" s="5" t="s">
        <v>503</v>
      </c>
      <c r="E1364" s="1" t="s">
        <v>933</v>
      </c>
      <c r="K1364" t="s">
        <v>736</v>
      </c>
      <c r="L1364" t="s">
        <v>27</v>
      </c>
      <c r="M1364" s="15" t="s">
        <v>332</v>
      </c>
      <c r="N1364" s="42" t="s">
        <v>1083</v>
      </c>
      <c r="O1364" s="7">
        <v>5.48</v>
      </c>
      <c r="P1364" s="7">
        <v>4.78</v>
      </c>
      <c r="Q1364" s="9">
        <v>0.87226277372262773</v>
      </c>
      <c r="R1364" s="14"/>
      <c r="X1364" s="5"/>
    </row>
    <row r="1365" spans="1:24" x14ac:dyDescent="0.25">
      <c r="A1365" s="5" t="s">
        <v>336</v>
      </c>
      <c r="B1365" s="1" t="s">
        <v>983</v>
      </c>
      <c r="C1365" t="s">
        <v>984</v>
      </c>
      <c r="D1365" s="5" t="s">
        <v>503</v>
      </c>
      <c r="E1365" s="1" t="s">
        <v>933</v>
      </c>
      <c r="K1365" t="s">
        <v>736</v>
      </c>
      <c r="L1365" t="s">
        <v>27</v>
      </c>
      <c r="M1365" s="15" t="s">
        <v>332</v>
      </c>
      <c r="N1365" s="42" t="s">
        <v>1084</v>
      </c>
      <c r="O1365" s="7">
        <v>4.8600000000000003</v>
      </c>
      <c r="P1365" s="7">
        <v>4.22</v>
      </c>
      <c r="Q1365" s="9">
        <v>0.86831275720164602</v>
      </c>
      <c r="R1365" s="14"/>
      <c r="X1365" s="5"/>
    </row>
    <row r="1366" spans="1:24" x14ac:dyDescent="0.25">
      <c r="A1366" s="5" t="s">
        <v>336</v>
      </c>
      <c r="B1366" s="1" t="s">
        <v>983</v>
      </c>
      <c r="C1366" t="s">
        <v>984</v>
      </c>
      <c r="D1366" s="5" t="s">
        <v>503</v>
      </c>
      <c r="E1366" s="1" t="s">
        <v>933</v>
      </c>
      <c r="K1366" t="s">
        <v>736</v>
      </c>
      <c r="L1366" t="s">
        <v>27</v>
      </c>
      <c r="M1366" s="15" t="s">
        <v>332</v>
      </c>
      <c r="N1366" s="42" t="s">
        <v>1085</v>
      </c>
      <c r="O1366" s="7">
        <v>4.25</v>
      </c>
      <c r="P1366" s="7">
        <v>3.67</v>
      </c>
      <c r="Q1366" s="9">
        <v>0.86352941176470588</v>
      </c>
      <c r="R1366" s="14">
        <v>3.98E-15</v>
      </c>
      <c r="X1366" s="5"/>
    </row>
    <row r="1367" spans="1:24" x14ac:dyDescent="0.25">
      <c r="A1367" s="5" t="s">
        <v>336</v>
      </c>
      <c r="B1367" s="1" t="s">
        <v>983</v>
      </c>
      <c r="C1367" t="s">
        <v>984</v>
      </c>
      <c r="D1367" s="5" t="s">
        <v>503</v>
      </c>
      <c r="E1367" s="1" t="s">
        <v>933</v>
      </c>
      <c r="K1367" t="s">
        <v>736</v>
      </c>
      <c r="L1367" t="s">
        <v>27</v>
      </c>
      <c r="M1367" s="15" t="s">
        <v>332</v>
      </c>
      <c r="N1367" s="42" t="s">
        <v>1086</v>
      </c>
      <c r="O1367" s="7">
        <v>5.33</v>
      </c>
      <c r="P1367" s="7">
        <v>4.6399999999999997</v>
      </c>
      <c r="Q1367" s="9">
        <v>0.87054409005628508</v>
      </c>
      <c r="R1367" s="14"/>
      <c r="X1367" s="5"/>
    </row>
    <row r="1368" spans="1:24" x14ac:dyDescent="0.25">
      <c r="A1368" s="5" t="s">
        <v>336</v>
      </c>
      <c r="B1368" s="1" t="s">
        <v>983</v>
      </c>
      <c r="C1368" t="s">
        <v>984</v>
      </c>
      <c r="D1368" s="5" t="s">
        <v>503</v>
      </c>
      <c r="E1368" s="1" t="s">
        <v>933</v>
      </c>
      <c r="K1368" t="s">
        <v>736</v>
      </c>
      <c r="L1368" t="s">
        <v>27</v>
      </c>
      <c r="M1368" s="15" t="s">
        <v>332</v>
      </c>
      <c r="N1368" s="42" t="s">
        <v>1087</v>
      </c>
      <c r="O1368" s="7">
        <v>8.42</v>
      </c>
      <c r="P1368" s="7">
        <v>8.86</v>
      </c>
      <c r="Q1368" s="9">
        <v>1.0522565320665083</v>
      </c>
      <c r="R1368" s="14"/>
      <c r="X1368" s="5"/>
    </row>
    <row r="1369" spans="1:24" x14ac:dyDescent="0.25">
      <c r="A1369" s="5" t="s">
        <v>336</v>
      </c>
      <c r="B1369" s="1" t="s">
        <v>983</v>
      </c>
      <c r="C1369" t="s">
        <v>984</v>
      </c>
      <c r="D1369" s="5" t="s">
        <v>503</v>
      </c>
      <c r="E1369" s="1" t="s">
        <v>933</v>
      </c>
      <c r="K1369" t="s">
        <v>736</v>
      </c>
      <c r="L1369" t="s">
        <v>27</v>
      </c>
      <c r="M1369" s="15" t="s">
        <v>332</v>
      </c>
      <c r="N1369" s="42" t="s">
        <v>1088</v>
      </c>
      <c r="O1369" s="7">
        <v>8.82</v>
      </c>
      <c r="P1369" s="7">
        <v>9.23</v>
      </c>
      <c r="Q1369" s="9">
        <v>1.0464852607709751</v>
      </c>
      <c r="R1369" s="14"/>
      <c r="X1369" s="5"/>
    </row>
    <row r="1370" spans="1:24" x14ac:dyDescent="0.25">
      <c r="A1370" s="5" t="s">
        <v>336</v>
      </c>
      <c r="B1370" s="1" t="s">
        <v>983</v>
      </c>
      <c r="C1370" t="s">
        <v>984</v>
      </c>
      <c r="D1370" s="5" t="s">
        <v>503</v>
      </c>
      <c r="E1370" s="1" t="s">
        <v>933</v>
      </c>
      <c r="K1370" t="s">
        <v>736</v>
      </c>
      <c r="L1370" t="s">
        <v>27</v>
      </c>
      <c r="M1370" s="15" t="s">
        <v>332</v>
      </c>
      <c r="N1370" s="42" t="s">
        <v>1089</v>
      </c>
      <c r="O1370" s="7">
        <v>8.6</v>
      </c>
      <c r="P1370" s="7">
        <v>8.74</v>
      </c>
      <c r="Q1370" s="9">
        <v>1.016279069767442</v>
      </c>
      <c r="R1370" s="14"/>
      <c r="X1370" s="5"/>
    </row>
    <row r="1371" spans="1:24" x14ac:dyDescent="0.25">
      <c r="A1371" s="5" t="s">
        <v>336</v>
      </c>
      <c r="B1371" s="1" t="s">
        <v>983</v>
      </c>
      <c r="C1371" t="s">
        <v>984</v>
      </c>
      <c r="D1371" s="5" t="s">
        <v>503</v>
      </c>
      <c r="E1371" s="1" t="s">
        <v>933</v>
      </c>
      <c r="K1371" t="s">
        <v>736</v>
      </c>
      <c r="L1371" t="s">
        <v>27</v>
      </c>
      <c r="M1371" s="15" t="s">
        <v>332</v>
      </c>
      <c r="N1371" s="42" t="s">
        <v>1090</v>
      </c>
      <c r="O1371" s="7">
        <v>8.1999999999999993</v>
      </c>
      <c r="P1371" s="7">
        <v>8.44</v>
      </c>
      <c r="Q1371" s="9">
        <v>1.0292682926829269</v>
      </c>
      <c r="R1371" s="14"/>
      <c r="X1371" s="5"/>
    </row>
    <row r="1372" spans="1:24" x14ac:dyDescent="0.25">
      <c r="A1372" s="5" t="s">
        <v>336</v>
      </c>
      <c r="B1372" s="1" t="s">
        <v>983</v>
      </c>
      <c r="C1372" t="s">
        <v>984</v>
      </c>
      <c r="D1372" s="5" t="s">
        <v>503</v>
      </c>
      <c r="E1372" s="1" t="s">
        <v>933</v>
      </c>
      <c r="K1372" t="s">
        <v>736</v>
      </c>
      <c r="L1372" t="s">
        <v>27</v>
      </c>
      <c r="M1372" s="15" t="s">
        <v>332</v>
      </c>
      <c r="N1372" s="42" t="s">
        <v>1091</v>
      </c>
      <c r="O1372" s="7">
        <v>9.6</v>
      </c>
      <c r="P1372" s="7">
        <v>10.119999999999999</v>
      </c>
      <c r="Q1372" s="9">
        <v>1.0541666666666667</v>
      </c>
      <c r="R1372" s="14"/>
      <c r="X1372" s="5"/>
    </row>
    <row r="1373" spans="1:24" x14ac:dyDescent="0.25">
      <c r="A1373" s="5" t="s">
        <v>336</v>
      </c>
      <c r="B1373" s="1" t="s">
        <v>983</v>
      </c>
      <c r="C1373" t="s">
        <v>984</v>
      </c>
      <c r="D1373" s="5" t="s">
        <v>503</v>
      </c>
      <c r="E1373" s="1" t="s">
        <v>933</v>
      </c>
      <c r="K1373" t="s">
        <v>736</v>
      </c>
      <c r="L1373" t="s">
        <v>27</v>
      </c>
      <c r="M1373" s="15" t="s">
        <v>332</v>
      </c>
      <c r="N1373" s="42" t="s">
        <v>1092</v>
      </c>
      <c r="O1373" s="7">
        <v>15.07</v>
      </c>
      <c r="P1373" s="7">
        <v>12.71</v>
      </c>
      <c r="Q1373" s="9">
        <v>0.84339747843397483</v>
      </c>
      <c r="R1373" s="14"/>
      <c r="X1373" s="5"/>
    </row>
    <row r="1374" spans="1:24" x14ac:dyDescent="0.25">
      <c r="A1374" s="5" t="s">
        <v>336</v>
      </c>
      <c r="B1374" s="1" t="s">
        <v>983</v>
      </c>
      <c r="C1374" t="s">
        <v>984</v>
      </c>
      <c r="D1374" s="5" t="s">
        <v>503</v>
      </c>
      <c r="E1374" s="1" t="s">
        <v>933</v>
      </c>
      <c r="K1374" t="s">
        <v>736</v>
      </c>
      <c r="L1374" t="s">
        <v>27</v>
      </c>
      <c r="M1374" s="15" t="s">
        <v>332</v>
      </c>
      <c r="N1374" s="42" t="s">
        <v>1093</v>
      </c>
      <c r="O1374" s="7">
        <v>14.84</v>
      </c>
      <c r="P1374" s="7">
        <v>12.37</v>
      </c>
      <c r="Q1374" s="9">
        <v>0.83355795148247969</v>
      </c>
      <c r="R1374" s="14"/>
      <c r="X1374" s="5"/>
    </row>
    <row r="1375" spans="1:24" x14ac:dyDescent="0.25">
      <c r="A1375" s="5" t="s">
        <v>336</v>
      </c>
      <c r="B1375" s="1" t="s">
        <v>983</v>
      </c>
      <c r="C1375" t="s">
        <v>984</v>
      </c>
      <c r="D1375" s="5" t="s">
        <v>503</v>
      </c>
      <c r="E1375" s="1" t="s">
        <v>933</v>
      </c>
      <c r="K1375" t="s">
        <v>736</v>
      </c>
      <c r="L1375" t="s">
        <v>27</v>
      </c>
      <c r="M1375" s="15" t="s">
        <v>332</v>
      </c>
      <c r="N1375" s="42" t="s">
        <v>1094</v>
      </c>
      <c r="O1375" s="7">
        <v>14.27</v>
      </c>
      <c r="P1375" s="7">
        <v>11.57</v>
      </c>
      <c r="Q1375" s="9">
        <v>0.81079187105816397</v>
      </c>
      <c r="R1375" s="14"/>
      <c r="X1375" s="5"/>
    </row>
    <row r="1376" spans="1:24" x14ac:dyDescent="0.25">
      <c r="A1376" s="5" t="s">
        <v>336</v>
      </c>
      <c r="B1376" s="1" t="s">
        <v>983</v>
      </c>
      <c r="C1376" t="s">
        <v>984</v>
      </c>
      <c r="D1376" s="5" t="s">
        <v>503</v>
      </c>
      <c r="E1376" s="1" t="s">
        <v>933</v>
      </c>
      <c r="K1376" t="s">
        <v>736</v>
      </c>
      <c r="L1376" t="s">
        <v>27</v>
      </c>
      <c r="M1376" s="15" t="s">
        <v>332</v>
      </c>
      <c r="N1376" s="42" t="s">
        <v>1095</v>
      </c>
      <c r="O1376" s="7">
        <v>13.47</v>
      </c>
      <c r="P1376" s="7">
        <v>10.8</v>
      </c>
      <c r="Q1376" s="9">
        <v>0.80178173719376389</v>
      </c>
      <c r="R1376" s="14"/>
      <c r="X1376" s="5"/>
    </row>
    <row r="1377" spans="1:24" x14ac:dyDescent="0.25">
      <c r="A1377" s="5" t="s">
        <v>336</v>
      </c>
      <c r="B1377" s="1" t="s">
        <v>983</v>
      </c>
      <c r="C1377" t="s">
        <v>984</v>
      </c>
      <c r="D1377" s="5" t="s">
        <v>503</v>
      </c>
      <c r="E1377" s="1" t="s">
        <v>933</v>
      </c>
      <c r="K1377" t="s">
        <v>736</v>
      </c>
      <c r="L1377" t="s">
        <v>27</v>
      </c>
      <c r="M1377" s="15" t="s">
        <v>332</v>
      </c>
      <c r="N1377" s="42" t="s">
        <v>1096</v>
      </c>
      <c r="O1377" s="7">
        <v>14.26</v>
      </c>
      <c r="P1377" s="7">
        <v>11.85</v>
      </c>
      <c r="Q1377" s="9">
        <v>0.83099579242636745</v>
      </c>
      <c r="R1377" s="14"/>
      <c r="X1377" s="5"/>
    </row>
    <row r="1378" spans="1:24" x14ac:dyDescent="0.25">
      <c r="A1378" s="5" t="s">
        <v>336</v>
      </c>
      <c r="B1378" s="1" t="s">
        <v>983</v>
      </c>
      <c r="C1378" t="s">
        <v>984</v>
      </c>
      <c r="D1378" s="5" t="s">
        <v>503</v>
      </c>
      <c r="E1378" s="1" t="s">
        <v>933</v>
      </c>
      <c r="K1378" t="s">
        <v>736</v>
      </c>
      <c r="L1378" t="s">
        <v>27</v>
      </c>
      <c r="M1378" s="15" t="s">
        <v>332</v>
      </c>
      <c r="N1378" s="42" t="s">
        <v>1097</v>
      </c>
      <c r="O1378" s="7">
        <v>14.23</v>
      </c>
      <c r="P1378" s="7">
        <v>11.51</v>
      </c>
      <c r="Q1378" s="9">
        <v>0.80885453267744201</v>
      </c>
      <c r="R1378" s="14"/>
      <c r="X1378" s="5"/>
    </row>
    <row r="1379" spans="1:24" x14ac:dyDescent="0.25">
      <c r="A1379" s="5" t="s">
        <v>336</v>
      </c>
      <c r="B1379" s="1" t="s">
        <v>983</v>
      </c>
      <c r="C1379" t="s">
        <v>984</v>
      </c>
      <c r="D1379" s="5" t="s">
        <v>503</v>
      </c>
      <c r="E1379" s="1" t="s">
        <v>933</v>
      </c>
      <c r="K1379" t="s">
        <v>736</v>
      </c>
      <c r="L1379" t="s">
        <v>27</v>
      </c>
      <c r="M1379" s="15" t="s">
        <v>332</v>
      </c>
      <c r="N1379" s="42" t="s">
        <v>1098</v>
      </c>
      <c r="O1379" s="7">
        <v>15.1</v>
      </c>
      <c r="P1379" s="7">
        <v>12.75</v>
      </c>
      <c r="Q1379" s="9">
        <v>0.8443708609271523</v>
      </c>
      <c r="R1379" s="14"/>
      <c r="X1379" s="5"/>
    </row>
    <row r="1380" spans="1:24" x14ac:dyDescent="0.25">
      <c r="A1380" s="5" t="s">
        <v>336</v>
      </c>
      <c r="B1380" s="1" t="s">
        <v>983</v>
      </c>
      <c r="C1380" t="s">
        <v>984</v>
      </c>
      <c r="D1380" s="5" t="s">
        <v>503</v>
      </c>
      <c r="E1380" s="1" t="s">
        <v>933</v>
      </c>
      <c r="K1380" t="s">
        <v>736</v>
      </c>
      <c r="L1380" t="s">
        <v>27</v>
      </c>
      <c r="M1380" s="15" t="s">
        <v>332</v>
      </c>
      <c r="N1380" s="42" t="s">
        <v>1099</v>
      </c>
      <c r="O1380" s="7">
        <v>13.79</v>
      </c>
      <c r="P1380" s="7">
        <v>11.42</v>
      </c>
      <c r="Q1380" s="9">
        <v>0.82813633067440173</v>
      </c>
      <c r="R1380" s="14"/>
      <c r="X1380" s="5"/>
    </row>
    <row r="1381" spans="1:24" x14ac:dyDescent="0.25">
      <c r="A1381" s="5" t="s">
        <v>336</v>
      </c>
      <c r="B1381" s="1" t="s">
        <v>983</v>
      </c>
      <c r="C1381" t="s">
        <v>984</v>
      </c>
      <c r="D1381" s="5" t="s">
        <v>503</v>
      </c>
      <c r="E1381" s="1" t="s">
        <v>933</v>
      </c>
      <c r="K1381" t="s">
        <v>736</v>
      </c>
      <c r="L1381" t="s">
        <v>27</v>
      </c>
      <c r="M1381" s="15" t="s">
        <v>332</v>
      </c>
      <c r="N1381" s="42" t="s">
        <v>1100</v>
      </c>
      <c r="O1381" s="7">
        <v>14.7</v>
      </c>
      <c r="P1381" s="7">
        <v>12.12</v>
      </c>
      <c r="Q1381" s="9">
        <v>0.82448979591836735</v>
      </c>
      <c r="R1381" s="14"/>
      <c r="X1381" s="5"/>
    </row>
    <row r="1382" spans="1:24" x14ac:dyDescent="0.25">
      <c r="A1382" s="5" t="s">
        <v>336</v>
      </c>
      <c r="B1382" s="1" t="s">
        <v>983</v>
      </c>
      <c r="C1382" t="s">
        <v>984</v>
      </c>
      <c r="D1382" s="5" t="s">
        <v>503</v>
      </c>
      <c r="E1382" s="1" t="s">
        <v>933</v>
      </c>
      <c r="K1382" t="s">
        <v>736</v>
      </c>
      <c r="L1382" t="s">
        <v>27</v>
      </c>
      <c r="M1382" s="15" t="s">
        <v>332</v>
      </c>
      <c r="N1382" s="42" t="s">
        <v>1101</v>
      </c>
      <c r="O1382" s="7">
        <v>14.44</v>
      </c>
      <c r="P1382" s="7">
        <v>12.37</v>
      </c>
      <c r="Q1382" s="9">
        <v>0.85664819944598336</v>
      </c>
      <c r="R1382" s="14"/>
      <c r="X1382" s="5"/>
    </row>
    <row r="1383" spans="1:24" x14ac:dyDescent="0.25">
      <c r="A1383" s="5" t="s">
        <v>336</v>
      </c>
      <c r="B1383" s="1" t="s">
        <v>983</v>
      </c>
      <c r="C1383" t="s">
        <v>984</v>
      </c>
      <c r="D1383" s="5" t="s">
        <v>503</v>
      </c>
      <c r="E1383" s="1" t="s">
        <v>933</v>
      </c>
      <c r="K1383" t="s">
        <v>736</v>
      </c>
      <c r="L1383" t="s">
        <v>27</v>
      </c>
      <c r="M1383" s="15" t="s">
        <v>332</v>
      </c>
      <c r="N1383" s="42" t="s">
        <v>1102</v>
      </c>
      <c r="O1383" s="7">
        <v>14.82</v>
      </c>
      <c r="P1383" s="7">
        <v>12.1</v>
      </c>
      <c r="Q1383" s="9">
        <v>0.81646423751686903</v>
      </c>
      <c r="R1383" s="14"/>
      <c r="X1383" s="5"/>
    </row>
    <row r="1384" spans="1:24" x14ac:dyDescent="0.25">
      <c r="A1384" s="5" t="s">
        <v>336</v>
      </c>
      <c r="B1384" s="1" t="s">
        <v>983</v>
      </c>
      <c r="C1384" t="s">
        <v>984</v>
      </c>
      <c r="D1384" s="5" t="s">
        <v>503</v>
      </c>
      <c r="E1384" s="1" t="s">
        <v>933</v>
      </c>
      <c r="K1384" t="s">
        <v>736</v>
      </c>
      <c r="L1384" t="s">
        <v>27</v>
      </c>
      <c r="M1384" s="15" t="s">
        <v>332</v>
      </c>
      <c r="N1384" s="42" t="s">
        <v>1103</v>
      </c>
      <c r="O1384" s="7">
        <v>15.47</v>
      </c>
      <c r="P1384" s="7">
        <v>12.73</v>
      </c>
      <c r="Q1384" s="9">
        <v>0.82288299935358755</v>
      </c>
      <c r="R1384" s="14"/>
      <c r="X1384" s="5"/>
    </row>
    <row r="1385" spans="1:24" x14ac:dyDescent="0.25">
      <c r="A1385" s="5" t="s">
        <v>336</v>
      </c>
      <c r="B1385" s="1" t="s">
        <v>983</v>
      </c>
      <c r="C1385" t="s">
        <v>984</v>
      </c>
      <c r="D1385" s="5" t="s">
        <v>503</v>
      </c>
      <c r="E1385" s="1" t="s">
        <v>933</v>
      </c>
      <c r="K1385" t="s">
        <v>736</v>
      </c>
      <c r="L1385" t="s">
        <v>27</v>
      </c>
      <c r="M1385" s="15" t="s">
        <v>332</v>
      </c>
      <c r="N1385" s="42" t="s">
        <v>1104</v>
      </c>
      <c r="O1385" s="7">
        <v>13.66</v>
      </c>
      <c r="P1385" s="7">
        <v>11</v>
      </c>
      <c r="Q1385" s="9">
        <v>0.80527086383601754</v>
      </c>
      <c r="R1385" s="14"/>
      <c r="X1385" s="5"/>
    </row>
    <row r="1386" spans="1:24" x14ac:dyDescent="0.25">
      <c r="A1386" s="5" t="s">
        <v>336</v>
      </c>
      <c r="B1386" s="1" t="s">
        <v>983</v>
      </c>
      <c r="C1386" t="s">
        <v>984</v>
      </c>
      <c r="D1386" s="5" t="s">
        <v>503</v>
      </c>
      <c r="E1386" s="1" t="s">
        <v>933</v>
      </c>
      <c r="K1386" t="s">
        <v>736</v>
      </c>
      <c r="L1386" t="s">
        <v>27</v>
      </c>
      <c r="M1386" s="15" t="s">
        <v>332</v>
      </c>
      <c r="N1386" s="42" t="s">
        <v>1105</v>
      </c>
      <c r="O1386" s="7">
        <v>14.45</v>
      </c>
      <c r="P1386" s="7">
        <v>11.82</v>
      </c>
      <c r="Q1386" s="9">
        <v>0.81799307958477518</v>
      </c>
      <c r="R1386" s="14"/>
      <c r="X1386" s="5"/>
    </row>
    <row r="1387" spans="1:24" x14ac:dyDescent="0.25">
      <c r="A1387" s="5" t="s">
        <v>336</v>
      </c>
      <c r="B1387" s="1" t="s">
        <v>983</v>
      </c>
      <c r="C1387" t="s">
        <v>984</v>
      </c>
      <c r="D1387" s="5" t="s">
        <v>503</v>
      </c>
      <c r="E1387" s="1" t="s">
        <v>933</v>
      </c>
      <c r="K1387" t="s">
        <v>736</v>
      </c>
      <c r="L1387" t="s">
        <v>27</v>
      </c>
      <c r="M1387" s="15" t="s">
        <v>332</v>
      </c>
      <c r="N1387" s="42" t="s">
        <v>1106</v>
      </c>
      <c r="O1387" s="7">
        <v>15.55</v>
      </c>
      <c r="P1387" s="7">
        <v>13.51</v>
      </c>
      <c r="Q1387" s="9">
        <v>0.86881028938906746</v>
      </c>
      <c r="R1387" s="14"/>
      <c r="X1387" s="5"/>
    </row>
    <row r="1388" spans="1:24" x14ac:dyDescent="0.25">
      <c r="A1388" s="5" t="s">
        <v>336</v>
      </c>
      <c r="B1388" s="1" t="s">
        <v>983</v>
      </c>
      <c r="C1388" t="s">
        <v>984</v>
      </c>
      <c r="D1388" s="5" t="s">
        <v>503</v>
      </c>
      <c r="E1388" s="1" t="s">
        <v>933</v>
      </c>
      <c r="K1388" t="s">
        <v>736</v>
      </c>
      <c r="L1388" t="s">
        <v>27</v>
      </c>
      <c r="M1388" s="15" t="s">
        <v>332</v>
      </c>
      <c r="N1388" s="42" t="s">
        <v>1107</v>
      </c>
      <c r="O1388" s="7">
        <v>15.79</v>
      </c>
      <c r="P1388" s="7">
        <v>13.8</v>
      </c>
      <c r="Q1388" s="9">
        <v>0.87397086763774545</v>
      </c>
      <c r="R1388" s="14"/>
      <c r="X1388" s="5"/>
    </row>
    <row r="1389" spans="1:24" x14ac:dyDescent="0.25">
      <c r="A1389" s="5" t="s">
        <v>336</v>
      </c>
      <c r="B1389" s="1" t="s">
        <v>983</v>
      </c>
      <c r="C1389" t="s">
        <v>984</v>
      </c>
      <c r="D1389" s="5" t="s">
        <v>503</v>
      </c>
      <c r="E1389" s="1" t="s">
        <v>933</v>
      </c>
      <c r="K1389" t="s">
        <v>736</v>
      </c>
      <c r="L1389" t="s">
        <v>27</v>
      </c>
      <c r="M1389" s="15" t="s">
        <v>332</v>
      </c>
      <c r="N1389" s="42" t="s">
        <v>1108</v>
      </c>
      <c r="O1389" s="7">
        <v>14.91</v>
      </c>
      <c r="P1389" s="7">
        <v>12.54</v>
      </c>
      <c r="Q1389" s="9">
        <v>0.84104627766599593</v>
      </c>
      <c r="R1389" s="14"/>
      <c r="X1389" s="5"/>
    </row>
    <row r="1390" spans="1:24" x14ac:dyDescent="0.25">
      <c r="A1390" s="5" t="s">
        <v>336</v>
      </c>
      <c r="B1390" s="1" t="s">
        <v>983</v>
      </c>
      <c r="C1390" t="s">
        <v>984</v>
      </c>
      <c r="D1390" s="5" t="s">
        <v>503</v>
      </c>
      <c r="E1390" s="1" t="s">
        <v>933</v>
      </c>
      <c r="K1390" t="s">
        <v>736</v>
      </c>
      <c r="L1390" t="s">
        <v>27</v>
      </c>
      <c r="M1390" s="15" t="s">
        <v>332</v>
      </c>
      <c r="N1390" s="42" t="s">
        <v>1109</v>
      </c>
      <c r="O1390" s="7">
        <v>15.01</v>
      </c>
      <c r="P1390" s="7">
        <v>12.67</v>
      </c>
      <c r="Q1390" s="9">
        <v>0.84410393071285805</v>
      </c>
      <c r="R1390" s="14">
        <v>4.1999999999999998E-14</v>
      </c>
      <c r="X1390" s="5"/>
    </row>
    <row r="1391" spans="1:24" x14ac:dyDescent="0.25">
      <c r="A1391" s="5" t="s">
        <v>336</v>
      </c>
      <c r="B1391" s="1" t="s">
        <v>983</v>
      </c>
      <c r="C1391" t="s">
        <v>984</v>
      </c>
      <c r="D1391" s="5" t="s">
        <v>503</v>
      </c>
      <c r="E1391" s="1" t="s">
        <v>933</v>
      </c>
      <c r="K1391" t="s">
        <v>736</v>
      </c>
      <c r="L1391" t="s">
        <v>27</v>
      </c>
      <c r="M1391" s="15" t="s">
        <v>332</v>
      </c>
      <c r="N1391" s="42" t="s">
        <v>1110</v>
      </c>
      <c r="O1391" s="7">
        <v>16.829999999999998</v>
      </c>
      <c r="P1391" s="7">
        <v>14.99</v>
      </c>
      <c r="Q1391" s="9">
        <v>0.89067142008318489</v>
      </c>
      <c r="R1391" s="14"/>
      <c r="X1391" s="5"/>
    </row>
    <row r="1392" spans="1:24" x14ac:dyDescent="0.25">
      <c r="A1392" s="5" t="s">
        <v>336</v>
      </c>
      <c r="B1392" s="1" t="s">
        <v>983</v>
      </c>
      <c r="C1392" t="s">
        <v>984</v>
      </c>
      <c r="D1392" s="5" t="s">
        <v>503</v>
      </c>
      <c r="E1392" s="1" t="s">
        <v>933</v>
      </c>
      <c r="K1392" t="s">
        <v>736</v>
      </c>
      <c r="L1392" t="s">
        <v>27</v>
      </c>
      <c r="M1392" s="15" t="s">
        <v>332</v>
      </c>
      <c r="N1392" s="42" t="s">
        <v>1111</v>
      </c>
      <c r="O1392" s="7">
        <v>14.67</v>
      </c>
      <c r="P1392" s="7">
        <v>12.63</v>
      </c>
      <c r="Q1392" s="9">
        <v>0.86094069529652362</v>
      </c>
      <c r="R1392" s="14"/>
      <c r="X1392" s="5"/>
    </row>
    <row r="1393" spans="1:24" x14ac:dyDescent="0.25">
      <c r="A1393" s="5" t="s">
        <v>336</v>
      </c>
      <c r="B1393" s="1" t="s">
        <v>983</v>
      </c>
      <c r="C1393" t="s">
        <v>984</v>
      </c>
      <c r="D1393" s="5" t="s">
        <v>503</v>
      </c>
      <c r="E1393" s="1" t="s">
        <v>933</v>
      </c>
      <c r="K1393" t="s">
        <v>736</v>
      </c>
      <c r="L1393" t="s">
        <v>27</v>
      </c>
      <c r="M1393" s="15" t="s">
        <v>332</v>
      </c>
      <c r="N1393" s="42" t="s">
        <v>1112</v>
      </c>
      <c r="O1393" s="7">
        <v>16</v>
      </c>
      <c r="P1393" s="7">
        <v>14.34</v>
      </c>
      <c r="Q1393" s="9">
        <v>0.89624999999999999</v>
      </c>
      <c r="R1393" s="14"/>
      <c r="X1393" s="5"/>
    </row>
    <row r="1394" spans="1:24" x14ac:dyDescent="0.25">
      <c r="A1394" s="5" t="s">
        <v>336</v>
      </c>
      <c r="B1394" s="1" t="s">
        <v>983</v>
      </c>
      <c r="C1394" t="s">
        <v>984</v>
      </c>
      <c r="D1394" s="5" t="s">
        <v>503</v>
      </c>
      <c r="E1394" s="1" t="s">
        <v>933</v>
      </c>
      <c r="K1394" t="s">
        <v>736</v>
      </c>
      <c r="L1394" t="s">
        <v>27</v>
      </c>
      <c r="M1394" s="15" t="s">
        <v>332</v>
      </c>
      <c r="N1394" s="42" t="s">
        <v>1113</v>
      </c>
      <c r="O1394" s="7">
        <v>15.24</v>
      </c>
      <c r="P1394" s="7">
        <v>12.99</v>
      </c>
      <c r="Q1394" s="9">
        <v>0.85236220472440949</v>
      </c>
      <c r="R1394" s="14"/>
      <c r="X1394" s="5"/>
    </row>
    <row r="1395" spans="1:24" x14ac:dyDescent="0.25">
      <c r="A1395" s="5" t="s">
        <v>336</v>
      </c>
      <c r="B1395" s="1" t="s">
        <v>983</v>
      </c>
      <c r="C1395" t="s">
        <v>984</v>
      </c>
      <c r="D1395" s="5" t="s">
        <v>503</v>
      </c>
      <c r="E1395" s="1" t="s">
        <v>933</v>
      </c>
      <c r="K1395" t="s">
        <v>736</v>
      </c>
      <c r="L1395" t="s">
        <v>27</v>
      </c>
      <c r="M1395" s="15" t="s">
        <v>332</v>
      </c>
      <c r="N1395" s="42" t="s">
        <v>1114</v>
      </c>
      <c r="O1395" s="7">
        <v>15.87</v>
      </c>
      <c r="P1395" s="7">
        <v>13.82</v>
      </c>
      <c r="Q1395" s="9">
        <v>0.87082545683679902</v>
      </c>
      <c r="R1395" s="14"/>
      <c r="X1395" s="5"/>
    </row>
    <row r="1396" spans="1:24" x14ac:dyDescent="0.25">
      <c r="A1396" s="5" t="s">
        <v>336</v>
      </c>
      <c r="B1396" s="1" t="s">
        <v>983</v>
      </c>
      <c r="C1396" t="s">
        <v>984</v>
      </c>
      <c r="D1396" s="5" t="s">
        <v>503</v>
      </c>
      <c r="E1396" s="1" t="s">
        <v>933</v>
      </c>
      <c r="K1396" t="s">
        <v>736</v>
      </c>
      <c r="L1396" t="s">
        <v>27</v>
      </c>
      <c r="M1396" s="15" t="s">
        <v>332</v>
      </c>
      <c r="N1396" s="42" t="s">
        <v>1115</v>
      </c>
      <c r="O1396" s="7">
        <v>15.4</v>
      </c>
      <c r="P1396" s="7">
        <v>13.29</v>
      </c>
      <c r="Q1396" s="9">
        <v>0.86298701298701286</v>
      </c>
      <c r="R1396" s="14"/>
      <c r="X1396" s="5"/>
    </row>
    <row r="1397" spans="1:24" x14ac:dyDescent="0.25">
      <c r="A1397" s="5" t="s">
        <v>336</v>
      </c>
      <c r="B1397" s="1" t="s">
        <v>983</v>
      </c>
      <c r="C1397" t="s">
        <v>984</v>
      </c>
      <c r="D1397" s="5" t="s">
        <v>503</v>
      </c>
      <c r="E1397" s="1" t="s">
        <v>933</v>
      </c>
      <c r="K1397" t="s">
        <v>736</v>
      </c>
      <c r="L1397" t="s">
        <v>27</v>
      </c>
      <c r="M1397" s="15" t="s">
        <v>332</v>
      </c>
      <c r="N1397" s="42" t="s">
        <v>1116</v>
      </c>
      <c r="O1397" s="7">
        <v>15.71</v>
      </c>
      <c r="P1397" s="7">
        <v>13.72</v>
      </c>
      <c r="Q1397" s="9">
        <v>0.8733290897517505</v>
      </c>
      <c r="R1397" s="14">
        <v>3.2700000000000002E-14</v>
      </c>
      <c r="X1397" s="5"/>
    </row>
    <row r="1398" spans="1:24" x14ac:dyDescent="0.25">
      <c r="A1398" s="5" t="s">
        <v>336</v>
      </c>
      <c r="B1398" s="1" t="s">
        <v>983</v>
      </c>
      <c r="C1398" t="s">
        <v>984</v>
      </c>
      <c r="D1398" s="5" t="s">
        <v>503</v>
      </c>
      <c r="E1398" s="1" t="s">
        <v>933</v>
      </c>
      <c r="K1398" t="s">
        <v>736</v>
      </c>
      <c r="L1398" t="s">
        <v>27</v>
      </c>
      <c r="M1398" s="15" t="s">
        <v>332</v>
      </c>
      <c r="N1398" s="42" t="s">
        <v>1117</v>
      </c>
      <c r="O1398" s="7">
        <v>21.12</v>
      </c>
      <c r="P1398" s="7">
        <v>20.29</v>
      </c>
      <c r="Q1398" s="9">
        <v>0.96070075757575746</v>
      </c>
      <c r="R1398" s="14"/>
      <c r="X1398" s="5"/>
    </row>
    <row r="1399" spans="1:24" x14ac:dyDescent="0.25">
      <c r="A1399" s="5" t="s">
        <v>336</v>
      </c>
      <c r="B1399" s="1" t="s">
        <v>983</v>
      </c>
      <c r="C1399" t="s">
        <v>984</v>
      </c>
      <c r="D1399" s="5" t="s">
        <v>503</v>
      </c>
      <c r="E1399" s="1" t="s">
        <v>933</v>
      </c>
      <c r="K1399" t="s">
        <v>736</v>
      </c>
      <c r="L1399" t="s">
        <v>27</v>
      </c>
      <c r="M1399" s="15" t="s">
        <v>332</v>
      </c>
      <c r="N1399" s="42" t="s">
        <v>1118</v>
      </c>
      <c r="O1399" s="7">
        <v>17.14</v>
      </c>
      <c r="P1399" s="7">
        <v>15.25</v>
      </c>
      <c r="Q1399" s="9">
        <v>0.88973162193698951</v>
      </c>
      <c r="R1399" s="14"/>
      <c r="X1399" s="5"/>
    </row>
    <row r="1400" spans="1:24" x14ac:dyDescent="0.25">
      <c r="A1400" s="5" t="s">
        <v>336</v>
      </c>
      <c r="B1400" s="1" t="s">
        <v>983</v>
      </c>
      <c r="C1400" t="s">
        <v>984</v>
      </c>
      <c r="D1400" s="5" t="s">
        <v>503</v>
      </c>
      <c r="E1400" s="1" t="s">
        <v>933</v>
      </c>
      <c r="K1400" t="s">
        <v>736</v>
      </c>
      <c r="L1400" t="s">
        <v>27</v>
      </c>
      <c r="M1400" s="15" t="s">
        <v>332</v>
      </c>
      <c r="N1400" s="42" t="s">
        <v>1119</v>
      </c>
      <c r="O1400" s="7">
        <v>16.61</v>
      </c>
      <c r="P1400" s="7">
        <v>14.54</v>
      </c>
      <c r="Q1400" s="9">
        <v>0.87537627934978923</v>
      </c>
      <c r="R1400" s="14"/>
      <c r="X1400" s="5"/>
    </row>
    <row r="1401" spans="1:24" x14ac:dyDescent="0.25">
      <c r="A1401" s="5" t="s">
        <v>336</v>
      </c>
      <c r="B1401" s="1" t="s">
        <v>983</v>
      </c>
      <c r="C1401" t="s">
        <v>984</v>
      </c>
      <c r="D1401" s="5" t="s">
        <v>503</v>
      </c>
      <c r="E1401" s="1" t="s">
        <v>933</v>
      </c>
      <c r="K1401" t="s">
        <v>736</v>
      </c>
      <c r="L1401" t="s">
        <v>27</v>
      </c>
      <c r="M1401" s="15" t="s">
        <v>332</v>
      </c>
      <c r="N1401" s="42" t="s">
        <v>1120</v>
      </c>
      <c r="O1401" s="7">
        <v>15.28</v>
      </c>
      <c r="P1401" s="7">
        <v>13.1</v>
      </c>
      <c r="Q1401" s="9">
        <v>0.85732984293193715</v>
      </c>
      <c r="R1401" s="14"/>
      <c r="X1401" s="5"/>
    </row>
    <row r="1402" spans="1:24" x14ac:dyDescent="0.25">
      <c r="A1402" s="5" t="s">
        <v>336</v>
      </c>
      <c r="B1402" s="1" t="s">
        <v>983</v>
      </c>
      <c r="C1402" t="s">
        <v>984</v>
      </c>
      <c r="D1402" s="5" t="s">
        <v>503</v>
      </c>
      <c r="E1402" s="1" t="s">
        <v>933</v>
      </c>
      <c r="K1402" t="s">
        <v>736</v>
      </c>
      <c r="L1402" t="s">
        <v>27</v>
      </c>
      <c r="M1402" s="15" t="s">
        <v>332</v>
      </c>
      <c r="N1402" s="42" t="s">
        <v>1121</v>
      </c>
      <c r="O1402" s="7">
        <v>15.33</v>
      </c>
      <c r="P1402" s="7">
        <v>13.12</v>
      </c>
      <c r="Q1402" s="9">
        <v>0.85583822570123935</v>
      </c>
      <c r="R1402" s="14"/>
      <c r="X1402" s="5"/>
    </row>
    <row r="1403" spans="1:24" x14ac:dyDescent="0.25">
      <c r="A1403" s="5" t="s">
        <v>336</v>
      </c>
      <c r="B1403" s="1" t="s">
        <v>983</v>
      </c>
      <c r="C1403" t="s">
        <v>984</v>
      </c>
      <c r="D1403" s="5" t="s">
        <v>503</v>
      </c>
      <c r="E1403" s="1" t="s">
        <v>933</v>
      </c>
      <c r="K1403" t="s">
        <v>736</v>
      </c>
      <c r="L1403" t="s">
        <v>27</v>
      </c>
      <c r="M1403" s="15" t="s">
        <v>332</v>
      </c>
      <c r="N1403" s="42" t="s">
        <v>1122</v>
      </c>
      <c r="O1403" s="7">
        <v>15.98</v>
      </c>
      <c r="P1403" s="7">
        <v>13.76</v>
      </c>
      <c r="Q1403" s="9">
        <v>0.86107634543178968</v>
      </c>
      <c r="R1403" s="14"/>
      <c r="X1403" s="5"/>
    </row>
    <row r="1404" spans="1:24" x14ac:dyDescent="0.25">
      <c r="A1404" s="5" t="s">
        <v>336</v>
      </c>
      <c r="B1404" s="1" t="s">
        <v>983</v>
      </c>
      <c r="C1404" t="s">
        <v>984</v>
      </c>
      <c r="D1404" s="5" t="s">
        <v>503</v>
      </c>
      <c r="E1404" s="1" t="s">
        <v>933</v>
      </c>
      <c r="K1404" t="s">
        <v>736</v>
      </c>
      <c r="L1404" t="s">
        <v>27</v>
      </c>
      <c r="M1404" s="15" t="s">
        <v>332</v>
      </c>
      <c r="N1404" s="42" t="s">
        <v>1123</v>
      </c>
      <c r="O1404" s="7">
        <v>16.96</v>
      </c>
      <c r="P1404" s="7">
        <v>14.55</v>
      </c>
      <c r="Q1404" s="9">
        <v>0.85790094339622647</v>
      </c>
      <c r="R1404" s="14"/>
      <c r="X1404" s="5"/>
    </row>
    <row r="1405" spans="1:24" x14ac:dyDescent="0.25">
      <c r="A1405" s="5" t="s">
        <v>336</v>
      </c>
      <c r="B1405" s="1" t="s">
        <v>983</v>
      </c>
      <c r="C1405" t="s">
        <v>984</v>
      </c>
      <c r="D1405" s="5" t="s">
        <v>503</v>
      </c>
      <c r="E1405" s="1" t="s">
        <v>933</v>
      </c>
      <c r="K1405" t="s">
        <v>736</v>
      </c>
      <c r="L1405" t="s">
        <v>27</v>
      </c>
      <c r="M1405" s="15" t="s">
        <v>332</v>
      </c>
      <c r="N1405" s="42" t="s">
        <v>1124</v>
      </c>
      <c r="O1405" s="7">
        <v>17.579999999999998</v>
      </c>
      <c r="P1405" s="7">
        <v>15.62</v>
      </c>
      <c r="Q1405" s="9">
        <v>0.88850967007963599</v>
      </c>
      <c r="R1405" s="14"/>
      <c r="X1405" s="5"/>
    </row>
    <row r="1406" spans="1:24" x14ac:dyDescent="0.25">
      <c r="A1406" s="5" t="s">
        <v>336</v>
      </c>
      <c r="B1406" s="1" t="s">
        <v>983</v>
      </c>
      <c r="C1406" t="s">
        <v>984</v>
      </c>
      <c r="D1406" s="5" t="s">
        <v>503</v>
      </c>
      <c r="E1406" s="1" t="s">
        <v>933</v>
      </c>
      <c r="K1406" t="s">
        <v>736</v>
      </c>
      <c r="L1406" t="s">
        <v>27</v>
      </c>
      <c r="M1406" s="15" t="s">
        <v>332</v>
      </c>
      <c r="N1406" s="42" t="s">
        <v>1125</v>
      </c>
      <c r="O1406" s="7">
        <v>14.7</v>
      </c>
      <c r="P1406" s="7">
        <v>12.21</v>
      </c>
      <c r="Q1406" s="9">
        <v>0.83061224489795926</v>
      </c>
      <c r="R1406" s="14"/>
      <c r="X1406" s="5"/>
    </row>
    <row r="1407" spans="1:24" x14ac:dyDescent="0.25">
      <c r="A1407" s="5" t="s">
        <v>336</v>
      </c>
      <c r="B1407" s="1" t="s">
        <v>983</v>
      </c>
      <c r="C1407" t="s">
        <v>984</v>
      </c>
      <c r="D1407" s="5" t="s">
        <v>503</v>
      </c>
      <c r="E1407" s="1" t="s">
        <v>933</v>
      </c>
      <c r="K1407" t="s">
        <v>736</v>
      </c>
      <c r="L1407" t="s">
        <v>27</v>
      </c>
      <c r="M1407" s="15" t="s">
        <v>332</v>
      </c>
      <c r="N1407" s="42" t="s">
        <v>1126</v>
      </c>
      <c r="O1407" s="7">
        <v>14.34</v>
      </c>
      <c r="P1407" s="7">
        <v>11.67</v>
      </c>
      <c r="Q1407" s="9">
        <v>0.81380753138075312</v>
      </c>
      <c r="R1407" s="14"/>
      <c r="X1407" s="5"/>
    </row>
    <row r="1408" spans="1:24" x14ac:dyDescent="0.25">
      <c r="A1408" s="5" t="s">
        <v>336</v>
      </c>
      <c r="B1408" s="1" t="s">
        <v>983</v>
      </c>
      <c r="C1408" t="s">
        <v>984</v>
      </c>
      <c r="D1408" s="5" t="s">
        <v>503</v>
      </c>
      <c r="E1408" s="1" t="s">
        <v>933</v>
      </c>
      <c r="K1408" t="s">
        <v>736</v>
      </c>
      <c r="L1408" t="s">
        <v>27</v>
      </c>
      <c r="M1408" s="15" t="s">
        <v>332</v>
      </c>
      <c r="N1408" s="42" t="s">
        <v>1127</v>
      </c>
      <c r="O1408" s="7">
        <v>15.66</v>
      </c>
      <c r="P1408" s="7">
        <v>13.04</v>
      </c>
      <c r="Q1408" s="9">
        <v>0.83269476372924645</v>
      </c>
      <c r="R1408" s="14"/>
      <c r="X1408" s="5"/>
    </row>
    <row r="1409" spans="1:24" x14ac:dyDescent="0.25">
      <c r="A1409" s="5" t="s">
        <v>336</v>
      </c>
      <c r="B1409" s="1" t="s">
        <v>983</v>
      </c>
      <c r="C1409" t="s">
        <v>984</v>
      </c>
      <c r="D1409" s="5" t="s">
        <v>503</v>
      </c>
      <c r="E1409" s="1" t="s">
        <v>933</v>
      </c>
      <c r="K1409" t="s">
        <v>736</v>
      </c>
      <c r="L1409" t="s">
        <v>27</v>
      </c>
      <c r="M1409" s="15" t="s">
        <v>332</v>
      </c>
      <c r="N1409" s="42" t="s">
        <v>1128</v>
      </c>
      <c r="O1409" s="7">
        <v>14.76</v>
      </c>
      <c r="P1409" s="7">
        <v>12.42</v>
      </c>
      <c r="Q1409" s="9">
        <v>0.84146341463414631</v>
      </c>
      <c r="R1409" s="14"/>
      <c r="X1409" s="5"/>
    </row>
    <row r="1410" spans="1:24" x14ac:dyDescent="0.25">
      <c r="A1410" s="5" t="s">
        <v>336</v>
      </c>
      <c r="B1410" s="1" t="s">
        <v>983</v>
      </c>
      <c r="C1410" t="s">
        <v>984</v>
      </c>
      <c r="D1410" s="5" t="s">
        <v>503</v>
      </c>
      <c r="E1410" s="1" t="s">
        <v>933</v>
      </c>
      <c r="K1410" t="s">
        <v>736</v>
      </c>
      <c r="L1410" t="s">
        <v>27</v>
      </c>
      <c r="M1410" s="15" t="s">
        <v>332</v>
      </c>
      <c r="N1410" s="42" t="s">
        <v>1129</v>
      </c>
      <c r="O1410" s="7">
        <v>15.13</v>
      </c>
      <c r="P1410" s="7">
        <v>12.74</v>
      </c>
      <c r="Q1410" s="9">
        <v>0.84203569068076667</v>
      </c>
      <c r="R1410" s="14"/>
      <c r="X1410" s="5"/>
    </row>
    <row r="1411" spans="1:24" x14ac:dyDescent="0.25">
      <c r="A1411" s="5" t="s">
        <v>336</v>
      </c>
      <c r="B1411" s="1" t="s">
        <v>983</v>
      </c>
      <c r="C1411" t="s">
        <v>984</v>
      </c>
      <c r="D1411" s="5" t="s">
        <v>503</v>
      </c>
      <c r="E1411" s="1" t="s">
        <v>933</v>
      </c>
      <c r="K1411" t="s">
        <v>736</v>
      </c>
      <c r="L1411" t="s">
        <v>27</v>
      </c>
      <c r="M1411" s="15" t="s">
        <v>332</v>
      </c>
      <c r="N1411" s="42" t="s">
        <v>1130</v>
      </c>
      <c r="O1411" s="7">
        <v>14.78</v>
      </c>
      <c r="P1411" s="7">
        <v>12.25</v>
      </c>
      <c r="Q1411" s="9">
        <v>0.8288227334235454</v>
      </c>
      <c r="R1411" s="14"/>
      <c r="X1411" s="5"/>
    </row>
    <row r="1412" spans="1:24" x14ac:dyDescent="0.25">
      <c r="A1412" s="5" t="s">
        <v>336</v>
      </c>
      <c r="B1412" s="1" t="s">
        <v>983</v>
      </c>
      <c r="C1412" t="s">
        <v>984</v>
      </c>
      <c r="D1412" s="5" t="s">
        <v>503</v>
      </c>
      <c r="E1412" s="1" t="s">
        <v>933</v>
      </c>
      <c r="K1412" t="s">
        <v>736</v>
      </c>
      <c r="L1412" t="s">
        <v>27</v>
      </c>
      <c r="M1412" s="15" t="s">
        <v>332</v>
      </c>
      <c r="N1412" s="42" t="s">
        <v>1131</v>
      </c>
      <c r="O1412" s="7">
        <v>16.559999999999999</v>
      </c>
      <c r="P1412" s="7">
        <v>13.81</v>
      </c>
      <c r="Q1412" s="9">
        <v>0.83393719806763289</v>
      </c>
      <c r="R1412" s="14"/>
      <c r="X1412" s="5"/>
    </row>
    <row r="1413" spans="1:24" x14ac:dyDescent="0.25">
      <c r="A1413" s="5" t="s">
        <v>336</v>
      </c>
      <c r="B1413" s="1" t="s">
        <v>983</v>
      </c>
      <c r="C1413" t="s">
        <v>984</v>
      </c>
      <c r="D1413" s="5" t="s">
        <v>503</v>
      </c>
      <c r="E1413" s="1" t="s">
        <v>933</v>
      </c>
      <c r="K1413" t="s">
        <v>736</v>
      </c>
      <c r="L1413" t="s">
        <v>27</v>
      </c>
      <c r="M1413" s="15" t="s">
        <v>332</v>
      </c>
      <c r="N1413" s="42" t="s">
        <v>1132</v>
      </c>
      <c r="O1413" s="7">
        <v>14.81</v>
      </c>
      <c r="P1413" s="7">
        <v>12.42</v>
      </c>
      <c r="Q1413" s="9">
        <v>0.83862255232950711</v>
      </c>
      <c r="R1413" s="14"/>
      <c r="X1413" s="5"/>
    </row>
    <row r="1414" spans="1:24" x14ac:dyDescent="0.25">
      <c r="A1414" s="5" t="s">
        <v>336</v>
      </c>
      <c r="B1414" s="1" t="s">
        <v>983</v>
      </c>
      <c r="C1414" t="s">
        <v>984</v>
      </c>
      <c r="D1414" s="5" t="s">
        <v>503</v>
      </c>
      <c r="E1414" s="1" t="s">
        <v>933</v>
      </c>
      <c r="K1414" t="s">
        <v>736</v>
      </c>
      <c r="L1414" t="s">
        <v>27</v>
      </c>
      <c r="M1414" s="15" t="s">
        <v>332</v>
      </c>
      <c r="N1414" s="42" t="s">
        <v>1133</v>
      </c>
      <c r="O1414" s="7">
        <v>15.59</v>
      </c>
      <c r="P1414" s="7">
        <v>13.03</v>
      </c>
      <c r="Q1414" s="9">
        <v>0.83579217447081455</v>
      </c>
      <c r="R1414" s="14"/>
      <c r="X1414" s="5"/>
    </row>
    <row r="1415" spans="1:24" x14ac:dyDescent="0.25">
      <c r="A1415" s="5" t="s">
        <v>336</v>
      </c>
      <c r="B1415" s="1" t="s">
        <v>983</v>
      </c>
      <c r="C1415" t="s">
        <v>984</v>
      </c>
      <c r="D1415" s="5" t="s">
        <v>503</v>
      </c>
      <c r="E1415" s="1" t="s">
        <v>933</v>
      </c>
      <c r="K1415" t="s">
        <v>736</v>
      </c>
      <c r="L1415" t="s">
        <v>27</v>
      </c>
      <c r="M1415" s="15" t="s">
        <v>332</v>
      </c>
      <c r="N1415" s="42" t="s">
        <v>1134</v>
      </c>
      <c r="O1415" s="7">
        <v>14.98</v>
      </c>
      <c r="P1415" s="7">
        <v>12.73</v>
      </c>
      <c r="Q1415" s="9">
        <v>0.84979973297730305</v>
      </c>
      <c r="R1415" s="14"/>
      <c r="X1415" s="5"/>
    </row>
    <row r="1416" spans="1:24" x14ac:dyDescent="0.25">
      <c r="A1416" s="5" t="s">
        <v>336</v>
      </c>
      <c r="B1416" s="1" t="s">
        <v>983</v>
      </c>
      <c r="C1416" t="s">
        <v>984</v>
      </c>
      <c r="D1416" s="5" t="s">
        <v>503</v>
      </c>
      <c r="E1416" s="1" t="s">
        <v>933</v>
      </c>
      <c r="K1416" t="s">
        <v>736</v>
      </c>
      <c r="L1416" t="s">
        <v>27</v>
      </c>
      <c r="M1416" s="15" t="s">
        <v>332</v>
      </c>
      <c r="N1416" s="42" t="s">
        <v>1135</v>
      </c>
      <c r="O1416" s="7">
        <v>15.36</v>
      </c>
      <c r="P1416" s="7">
        <v>13.02</v>
      </c>
      <c r="Q1416" s="9">
        <v>0.84765625</v>
      </c>
      <c r="R1416" s="14"/>
      <c r="X1416" s="5"/>
    </row>
    <row r="1417" spans="1:24" x14ac:dyDescent="0.25">
      <c r="A1417" s="5" t="s">
        <v>336</v>
      </c>
      <c r="B1417" s="1" t="s">
        <v>983</v>
      </c>
      <c r="C1417" t="s">
        <v>984</v>
      </c>
      <c r="D1417" s="5" t="s">
        <v>503</v>
      </c>
      <c r="E1417" s="1" t="s">
        <v>933</v>
      </c>
      <c r="K1417" t="s">
        <v>736</v>
      </c>
      <c r="L1417" t="s">
        <v>27</v>
      </c>
      <c r="M1417" s="15" t="s">
        <v>332</v>
      </c>
      <c r="N1417" s="42" t="s">
        <v>1136</v>
      </c>
      <c r="O1417" s="7">
        <v>14.86</v>
      </c>
      <c r="P1417" s="7">
        <v>12.13</v>
      </c>
      <c r="Q1417" s="9">
        <v>0.81628532974428003</v>
      </c>
      <c r="R1417" s="14"/>
      <c r="X1417" s="5"/>
    </row>
    <row r="1418" spans="1:24" x14ac:dyDescent="0.25">
      <c r="A1418" s="5" t="s">
        <v>336</v>
      </c>
      <c r="B1418" s="1" t="s">
        <v>983</v>
      </c>
      <c r="C1418" t="s">
        <v>984</v>
      </c>
      <c r="D1418" s="5" t="s">
        <v>503</v>
      </c>
      <c r="E1418" s="1" t="s">
        <v>933</v>
      </c>
      <c r="K1418" t="s">
        <v>736</v>
      </c>
      <c r="L1418" t="s">
        <v>27</v>
      </c>
      <c r="M1418" s="15" t="s">
        <v>332</v>
      </c>
      <c r="N1418" s="42" t="s">
        <v>1137</v>
      </c>
      <c r="O1418" s="7">
        <v>15.87</v>
      </c>
      <c r="P1418" s="7">
        <v>13.24</v>
      </c>
      <c r="Q1418" s="9">
        <v>0.83427851291745436</v>
      </c>
      <c r="R1418" s="14"/>
      <c r="X1418" s="5"/>
    </row>
    <row r="1419" spans="1:24" x14ac:dyDescent="0.25">
      <c r="A1419" s="5" t="s">
        <v>336</v>
      </c>
      <c r="B1419" s="1" t="s">
        <v>983</v>
      </c>
      <c r="C1419" t="s">
        <v>984</v>
      </c>
      <c r="D1419" s="5" t="s">
        <v>503</v>
      </c>
      <c r="E1419" s="1" t="s">
        <v>933</v>
      </c>
      <c r="K1419" t="s">
        <v>736</v>
      </c>
      <c r="L1419" t="s">
        <v>27</v>
      </c>
      <c r="M1419" s="15" t="s">
        <v>332</v>
      </c>
      <c r="N1419" s="42" t="s">
        <v>1138</v>
      </c>
      <c r="O1419" s="7">
        <v>16.77</v>
      </c>
      <c r="P1419" s="7">
        <v>14.22</v>
      </c>
      <c r="Q1419" s="9">
        <v>0.84794275491949922</v>
      </c>
      <c r="R1419" s="14"/>
      <c r="X1419" s="5"/>
    </row>
    <row r="1420" spans="1:24" x14ac:dyDescent="0.25">
      <c r="A1420" s="5" t="s">
        <v>336</v>
      </c>
      <c r="B1420" s="1" t="s">
        <v>983</v>
      </c>
      <c r="C1420" t="s">
        <v>984</v>
      </c>
      <c r="D1420" s="5" t="s">
        <v>503</v>
      </c>
      <c r="E1420" s="1" t="s">
        <v>933</v>
      </c>
      <c r="K1420" t="s">
        <v>736</v>
      </c>
      <c r="L1420" t="s">
        <v>27</v>
      </c>
      <c r="M1420" s="15" t="s">
        <v>332</v>
      </c>
      <c r="N1420" s="42" t="s">
        <v>1139</v>
      </c>
      <c r="O1420" s="7">
        <v>16.899999999999999</v>
      </c>
      <c r="P1420" s="7">
        <v>14.35</v>
      </c>
      <c r="Q1420" s="9">
        <v>0.84911242603550297</v>
      </c>
      <c r="R1420" s="14"/>
      <c r="X1420" s="5"/>
    </row>
    <row r="1421" spans="1:24" x14ac:dyDescent="0.25">
      <c r="A1421" s="5" t="s">
        <v>336</v>
      </c>
      <c r="B1421" s="1" t="s">
        <v>983</v>
      </c>
      <c r="C1421" t="s">
        <v>984</v>
      </c>
      <c r="D1421" s="5" t="s">
        <v>503</v>
      </c>
      <c r="E1421" s="1" t="s">
        <v>933</v>
      </c>
      <c r="K1421" t="s">
        <v>736</v>
      </c>
      <c r="L1421" t="s">
        <v>27</v>
      </c>
      <c r="M1421" s="15" t="s">
        <v>332</v>
      </c>
      <c r="N1421" s="42" t="s">
        <v>1140</v>
      </c>
      <c r="O1421" s="7">
        <v>16.52</v>
      </c>
      <c r="P1421" s="7">
        <v>13.64</v>
      </c>
      <c r="Q1421" s="9">
        <v>0.82566585956416472</v>
      </c>
      <c r="R1421" s="14"/>
      <c r="X1421" s="5"/>
    </row>
    <row r="1422" spans="1:24" x14ac:dyDescent="0.25">
      <c r="A1422" s="5" t="s">
        <v>336</v>
      </c>
      <c r="B1422" s="1" t="s">
        <v>983</v>
      </c>
      <c r="C1422" t="s">
        <v>984</v>
      </c>
      <c r="D1422" s="5" t="s">
        <v>503</v>
      </c>
      <c r="E1422" s="1" t="s">
        <v>933</v>
      </c>
      <c r="K1422" t="s">
        <v>736</v>
      </c>
      <c r="L1422" t="s">
        <v>27</v>
      </c>
      <c r="M1422" s="15" t="s">
        <v>332</v>
      </c>
      <c r="N1422" s="42" t="s">
        <v>1141</v>
      </c>
      <c r="O1422" s="7">
        <v>17.73</v>
      </c>
      <c r="P1422" s="7">
        <v>15.42</v>
      </c>
      <c r="Q1422" s="9">
        <v>0.8697123519458545</v>
      </c>
      <c r="R1422" s="14"/>
      <c r="X1422" s="5"/>
    </row>
    <row r="1423" spans="1:24" x14ac:dyDescent="0.25">
      <c r="A1423" s="5" t="s">
        <v>336</v>
      </c>
      <c r="B1423" s="1" t="s">
        <v>983</v>
      </c>
      <c r="C1423" t="s">
        <v>984</v>
      </c>
      <c r="D1423" s="5" t="s">
        <v>503</v>
      </c>
      <c r="E1423" s="1" t="s">
        <v>933</v>
      </c>
      <c r="K1423" t="s">
        <v>736</v>
      </c>
      <c r="L1423" t="s">
        <v>27</v>
      </c>
      <c r="M1423" s="15" t="s">
        <v>332</v>
      </c>
      <c r="N1423" s="42" t="s">
        <v>1142</v>
      </c>
      <c r="O1423" s="7">
        <v>17.100000000000001</v>
      </c>
      <c r="P1423" s="7">
        <v>14.67</v>
      </c>
      <c r="Q1423" s="9">
        <v>0.85789473684210515</v>
      </c>
      <c r="R1423" s="14"/>
      <c r="X1423" s="5"/>
    </row>
    <row r="1424" spans="1:24" x14ac:dyDescent="0.25">
      <c r="A1424" s="5" t="s">
        <v>336</v>
      </c>
      <c r="B1424" s="1" t="s">
        <v>983</v>
      </c>
      <c r="C1424" t="s">
        <v>984</v>
      </c>
      <c r="D1424" s="5" t="s">
        <v>503</v>
      </c>
      <c r="E1424" s="1" t="s">
        <v>933</v>
      </c>
      <c r="K1424" t="s">
        <v>736</v>
      </c>
      <c r="L1424" t="s">
        <v>27</v>
      </c>
      <c r="M1424" s="15" t="s">
        <v>332</v>
      </c>
      <c r="N1424" s="42" t="s">
        <v>1143</v>
      </c>
      <c r="O1424" s="7">
        <v>16.260000000000002</v>
      </c>
      <c r="P1424" s="7">
        <v>13.87</v>
      </c>
      <c r="Q1424" s="9">
        <v>0.85301353013530123</v>
      </c>
      <c r="R1424" s="14"/>
      <c r="X1424" s="5"/>
    </row>
    <row r="1425" spans="1:24" x14ac:dyDescent="0.25">
      <c r="A1425" s="5" t="s">
        <v>336</v>
      </c>
      <c r="B1425" s="1" t="s">
        <v>983</v>
      </c>
      <c r="C1425" t="s">
        <v>984</v>
      </c>
      <c r="D1425" s="5" t="s">
        <v>503</v>
      </c>
      <c r="E1425" s="1" t="s">
        <v>933</v>
      </c>
      <c r="K1425" t="s">
        <v>736</v>
      </c>
      <c r="L1425" t="s">
        <v>27</v>
      </c>
      <c r="M1425" s="15" t="s">
        <v>332</v>
      </c>
      <c r="N1425" s="42" t="s">
        <v>1144</v>
      </c>
      <c r="O1425" s="7">
        <v>17.07</v>
      </c>
      <c r="P1425" s="7">
        <v>14.52</v>
      </c>
      <c r="Q1425" s="9">
        <v>0.85061511423550085</v>
      </c>
      <c r="R1425" s="14"/>
      <c r="X1425" s="5"/>
    </row>
    <row r="1426" spans="1:24" x14ac:dyDescent="0.25">
      <c r="A1426" s="5" t="s">
        <v>336</v>
      </c>
      <c r="B1426" s="1" t="s">
        <v>983</v>
      </c>
      <c r="C1426" t="s">
        <v>984</v>
      </c>
      <c r="D1426" s="5" t="s">
        <v>503</v>
      </c>
      <c r="E1426" s="1" t="s">
        <v>933</v>
      </c>
      <c r="K1426" t="s">
        <v>736</v>
      </c>
      <c r="L1426" t="s">
        <v>27</v>
      </c>
      <c r="M1426" s="15" t="s">
        <v>332</v>
      </c>
      <c r="N1426" s="42" t="s">
        <v>1145</v>
      </c>
      <c r="O1426" s="7">
        <v>17.170000000000002</v>
      </c>
      <c r="P1426" s="7">
        <v>14.67</v>
      </c>
      <c r="Q1426" s="9">
        <v>0.85439720442632494</v>
      </c>
      <c r="R1426" s="14"/>
      <c r="X1426" s="5"/>
    </row>
    <row r="1427" spans="1:24" x14ac:dyDescent="0.25">
      <c r="A1427" s="5" t="s">
        <v>336</v>
      </c>
      <c r="B1427" s="1" t="s">
        <v>983</v>
      </c>
      <c r="C1427" t="s">
        <v>984</v>
      </c>
      <c r="D1427" s="5" t="s">
        <v>503</v>
      </c>
      <c r="E1427" s="1" t="s">
        <v>933</v>
      </c>
      <c r="K1427" t="s">
        <v>736</v>
      </c>
      <c r="L1427" t="s">
        <v>27</v>
      </c>
      <c r="M1427" s="15" t="s">
        <v>332</v>
      </c>
      <c r="N1427" s="42" t="s">
        <v>1146</v>
      </c>
      <c r="O1427" s="7">
        <v>16.899999999999999</v>
      </c>
      <c r="P1427" s="7">
        <v>14.35</v>
      </c>
      <c r="Q1427" s="9">
        <v>0.84911242603550297</v>
      </c>
      <c r="R1427" s="14"/>
      <c r="X1427" s="5"/>
    </row>
    <row r="1428" spans="1:24" x14ac:dyDescent="0.25">
      <c r="A1428" s="5" t="s">
        <v>336</v>
      </c>
      <c r="B1428" s="1" t="s">
        <v>983</v>
      </c>
      <c r="C1428" t="s">
        <v>984</v>
      </c>
      <c r="D1428" s="5" t="s">
        <v>503</v>
      </c>
      <c r="E1428" s="1" t="s">
        <v>933</v>
      </c>
      <c r="K1428" t="s">
        <v>736</v>
      </c>
      <c r="L1428" t="s">
        <v>27</v>
      </c>
      <c r="M1428" s="15" t="s">
        <v>332</v>
      </c>
      <c r="N1428" s="42" t="s">
        <v>1147</v>
      </c>
      <c r="O1428" s="7">
        <v>16.399999999999999</v>
      </c>
      <c r="P1428" s="7">
        <v>13.97</v>
      </c>
      <c r="Q1428" s="9">
        <v>0.85182926829268302</v>
      </c>
      <c r="R1428" s="14"/>
      <c r="X1428" s="5"/>
    </row>
    <row r="1429" spans="1:24" x14ac:dyDescent="0.25">
      <c r="A1429" s="5" t="s">
        <v>336</v>
      </c>
      <c r="B1429" s="1" t="s">
        <v>983</v>
      </c>
      <c r="C1429" t="s">
        <v>984</v>
      </c>
      <c r="D1429" s="5" t="s">
        <v>503</v>
      </c>
      <c r="E1429" s="1" t="s">
        <v>933</v>
      </c>
      <c r="K1429" t="s">
        <v>736</v>
      </c>
      <c r="L1429" t="s">
        <v>27</v>
      </c>
      <c r="M1429" s="15" t="s">
        <v>332</v>
      </c>
      <c r="N1429" s="42" t="s">
        <v>1148</v>
      </c>
      <c r="O1429" s="7">
        <v>16.78</v>
      </c>
      <c r="P1429" s="7">
        <v>14.46</v>
      </c>
      <c r="Q1429" s="9">
        <v>0.86174016686531585</v>
      </c>
      <c r="R1429" s="14"/>
      <c r="X1429" s="5"/>
    </row>
    <row r="1430" spans="1:24" x14ac:dyDescent="0.25">
      <c r="A1430" s="5" t="s">
        <v>336</v>
      </c>
      <c r="B1430" s="1" t="s">
        <v>983</v>
      </c>
      <c r="C1430" t="s">
        <v>984</v>
      </c>
      <c r="D1430" s="5" t="s">
        <v>503</v>
      </c>
      <c r="E1430" s="1" t="s">
        <v>933</v>
      </c>
      <c r="K1430" t="s">
        <v>736</v>
      </c>
      <c r="L1430" t="s">
        <v>27</v>
      </c>
      <c r="M1430" s="15" t="s">
        <v>332</v>
      </c>
      <c r="N1430" s="42" t="s">
        <v>1149</v>
      </c>
      <c r="O1430" s="7">
        <v>17.03</v>
      </c>
      <c r="P1430" s="7">
        <v>14.62</v>
      </c>
      <c r="Q1430" s="9">
        <v>0.85848502642395763</v>
      </c>
      <c r="R1430" s="14"/>
      <c r="X1430" s="5"/>
    </row>
    <row r="1431" spans="1:24" x14ac:dyDescent="0.25">
      <c r="A1431" s="5" t="s">
        <v>336</v>
      </c>
      <c r="B1431" s="1" t="s">
        <v>983</v>
      </c>
      <c r="C1431" t="s">
        <v>984</v>
      </c>
      <c r="D1431" s="5" t="s">
        <v>503</v>
      </c>
      <c r="E1431" s="1" t="s">
        <v>933</v>
      </c>
      <c r="K1431" t="s">
        <v>736</v>
      </c>
      <c r="L1431" t="s">
        <v>27</v>
      </c>
      <c r="M1431" s="15" t="s">
        <v>332</v>
      </c>
      <c r="N1431" s="42" t="s">
        <v>1150</v>
      </c>
      <c r="O1431" s="7">
        <v>16.23</v>
      </c>
      <c r="P1431" s="7">
        <v>13.62</v>
      </c>
      <c r="Q1431" s="9">
        <v>0.83918669131238444</v>
      </c>
      <c r="R1431" s="14"/>
      <c r="X1431" s="5"/>
    </row>
    <row r="1432" spans="1:24" x14ac:dyDescent="0.25">
      <c r="A1432" s="5" t="s">
        <v>336</v>
      </c>
      <c r="B1432" s="1" t="s">
        <v>983</v>
      </c>
      <c r="C1432" t="s">
        <v>984</v>
      </c>
      <c r="D1432" s="5" t="s">
        <v>503</v>
      </c>
      <c r="E1432" s="1" t="s">
        <v>933</v>
      </c>
      <c r="K1432" t="s">
        <v>736</v>
      </c>
      <c r="L1432" t="s">
        <v>27</v>
      </c>
      <c r="M1432" s="15" t="s">
        <v>332</v>
      </c>
      <c r="N1432" s="42" t="s">
        <v>1151</v>
      </c>
      <c r="O1432" s="7">
        <v>16.579999999999998</v>
      </c>
      <c r="P1432" s="7">
        <v>14.24</v>
      </c>
      <c r="Q1432" s="9">
        <v>0.85886610373944516</v>
      </c>
      <c r="R1432" s="14"/>
      <c r="X1432" s="5"/>
    </row>
    <row r="1433" spans="1:24" x14ac:dyDescent="0.25">
      <c r="A1433" s="5" t="s">
        <v>336</v>
      </c>
      <c r="B1433" s="1" t="s">
        <v>983</v>
      </c>
      <c r="C1433" t="s">
        <v>984</v>
      </c>
      <c r="D1433" s="5" t="s">
        <v>503</v>
      </c>
      <c r="E1433" s="1" t="s">
        <v>933</v>
      </c>
      <c r="K1433" t="s">
        <v>736</v>
      </c>
      <c r="L1433" t="s">
        <v>27</v>
      </c>
      <c r="M1433" s="15" t="s">
        <v>332</v>
      </c>
      <c r="N1433" s="42" t="s">
        <v>1152</v>
      </c>
      <c r="O1433" s="7">
        <v>16.66</v>
      </c>
      <c r="P1433" s="7">
        <v>14.16</v>
      </c>
      <c r="Q1433" s="9">
        <v>0.84993997599039617</v>
      </c>
      <c r="R1433" s="14"/>
      <c r="X1433" s="5"/>
    </row>
    <row r="1434" spans="1:24" x14ac:dyDescent="0.25">
      <c r="A1434" s="5" t="s">
        <v>336</v>
      </c>
      <c r="B1434" s="1" t="s">
        <v>983</v>
      </c>
      <c r="C1434" t="s">
        <v>984</v>
      </c>
      <c r="D1434" s="5" t="s">
        <v>503</v>
      </c>
      <c r="E1434" s="1" t="s">
        <v>933</v>
      </c>
      <c r="K1434" t="s">
        <v>736</v>
      </c>
      <c r="L1434" t="s">
        <v>27</v>
      </c>
      <c r="M1434" s="15" t="s">
        <v>332</v>
      </c>
      <c r="N1434" s="42" t="s">
        <v>1153</v>
      </c>
      <c r="O1434" s="7">
        <v>15.73</v>
      </c>
      <c r="P1434" s="7">
        <v>12.81</v>
      </c>
      <c r="Q1434" s="9">
        <v>0.81436745073108707</v>
      </c>
      <c r="R1434" s="14"/>
      <c r="X1434" s="5"/>
    </row>
    <row r="1435" spans="1:24" x14ac:dyDescent="0.25">
      <c r="A1435" s="5" t="s">
        <v>336</v>
      </c>
      <c r="B1435" s="1" t="s">
        <v>983</v>
      </c>
      <c r="C1435" t="s">
        <v>984</v>
      </c>
      <c r="D1435" s="5" t="s">
        <v>503</v>
      </c>
      <c r="E1435" s="1" t="s">
        <v>933</v>
      </c>
      <c r="K1435" t="s">
        <v>736</v>
      </c>
      <c r="L1435" t="s">
        <v>27</v>
      </c>
      <c r="M1435" s="15" t="s">
        <v>332</v>
      </c>
      <c r="N1435" s="42" t="s">
        <v>1154</v>
      </c>
      <c r="O1435" s="7">
        <v>17.420000000000002</v>
      </c>
      <c r="P1435" s="7">
        <v>14.89</v>
      </c>
      <c r="Q1435" s="9">
        <v>0.85476463834672789</v>
      </c>
      <c r="R1435" s="14">
        <v>3.3099999999999999E-14</v>
      </c>
      <c r="X1435" s="5"/>
    </row>
    <row r="1436" spans="1:24" x14ac:dyDescent="0.25">
      <c r="A1436" s="5" t="s">
        <v>336</v>
      </c>
      <c r="B1436" s="1" t="s">
        <v>983</v>
      </c>
      <c r="C1436" t="s">
        <v>984</v>
      </c>
      <c r="D1436" s="5" t="s">
        <v>503</v>
      </c>
      <c r="E1436" s="1" t="s">
        <v>933</v>
      </c>
      <c r="K1436" t="s">
        <v>736</v>
      </c>
      <c r="L1436" t="s">
        <v>27</v>
      </c>
      <c r="M1436" s="15" t="s">
        <v>332</v>
      </c>
      <c r="N1436" s="42" t="s">
        <v>1155</v>
      </c>
      <c r="O1436" s="7">
        <v>16.88</v>
      </c>
      <c r="P1436" s="7">
        <v>14.53</v>
      </c>
      <c r="Q1436" s="9">
        <v>0.86078199052132698</v>
      </c>
      <c r="R1436" s="14">
        <v>3.5999999999999998E-14</v>
      </c>
      <c r="X1436" s="5"/>
    </row>
    <row r="1437" spans="1:24" x14ac:dyDescent="0.25">
      <c r="A1437" s="5" t="s">
        <v>336</v>
      </c>
      <c r="B1437" s="1" t="s">
        <v>983</v>
      </c>
      <c r="C1437" t="s">
        <v>984</v>
      </c>
      <c r="D1437" s="5" t="s">
        <v>503</v>
      </c>
      <c r="E1437" s="1" t="s">
        <v>933</v>
      </c>
      <c r="K1437" t="s">
        <v>736</v>
      </c>
      <c r="L1437" t="s">
        <v>27</v>
      </c>
      <c r="M1437" s="15" t="s">
        <v>332</v>
      </c>
      <c r="N1437" s="42" t="s">
        <v>1156</v>
      </c>
      <c r="O1437" s="7">
        <v>34.01</v>
      </c>
      <c r="P1437" s="7">
        <v>31.85</v>
      </c>
      <c r="Q1437" s="9">
        <v>0.9364892678623935</v>
      </c>
      <c r="R1437" s="14"/>
      <c r="X1437" s="5"/>
    </row>
    <row r="1438" spans="1:24" x14ac:dyDescent="0.25">
      <c r="A1438" s="5" t="s">
        <v>336</v>
      </c>
      <c r="B1438" s="1" t="s">
        <v>983</v>
      </c>
      <c r="C1438" t="s">
        <v>984</v>
      </c>
      <c r="D1438" s="5" t="s">
        <v>503</v>
      </c>
      <c r="E1438" s="1" t="s">
        <v>933</v>
      </c>
      <c r="K1438" t="s">
        <v>736</v>
      </c>
      <c r="L1438" t="s">
        <v>27</v>
      </c>
      <c r="M1438" s="15" t="s">
        <v>332</v>
      </c>
      <c r="N1438" s="42" t="s">
        <v>1157</v>
      </c>
      <c r="O1438" s="7">
        <v>34.479999999999997</v>
      </c>
      <c r="P1438" s="7">
        <v>32.200000000000003</v>
      </c>
      <c r="Q1438" s="9">
        <v>0.93387470997679833</v>
      </c>
      <c r="R1438" s="14"/>
      <c r="X1438" s="5"/>
    </row>
    <row r="1439" spans="1:24" x14ac:dyDescent="0.25">
      <c r="A1439" s="5" t="s">
        <v>336</v>
      </c>
      <c r="B1439" s="1" t="s">
        <v>983</v>
      </c>
      <c r="C1439" t="s">
        <v>984</v>
      </c>
      <c r="D1439" s="5" t="s">
        <v>503</v>
      </c>
      <c r="E1439" s="1" t="s">
        <v>933</v>
      </c>
      <c r="K1439" t="s">
        <v>736</v>
      </c>
      <c r="L1439" t="s">
        <v>27</v>
      </c>
      <c r="M1439" s="15" t="s">
        <v>332</v>
      </c>
      <c r="N1439" s="42" t="s">
        <v>1158</v>
      </c>
      <c r="O1439" s="7">
        <v>35.69</v>
      </c>
      <c r="P1439" s="7">
        <v>33.51</v>
      </c>
      <c r="Q1439" s="9">
        <v>0.938918464555898</v>
      </c>
      <c r="R1439" s="14"/>
      <c r="X1439" s="5"/>
    </row>
    <row r="1440" spans="1:24" x14ac:dyDescent="0.25">
      <c r="A1440" s="5" t="s">
        <v>336</v>
      </c>
      <c r="B1440" s="1" t="s">
        <v>983</v>
      </c>
      <c r="C1440" t="s">
        <v>984</v>
      </c>
      <c r="D1440" s="5" t="s">
        <v>503</v>
      </c>
      <c r="E1440" s="1" t="s">
        <v>933</v>
      </c>
      <c r="K1440" t="s">
        <v>736</v>
      </c>
      <c r="L1440" t="s">
        <v>27</v>
      </c>
      <c r="M1440" s="15" t="s">
        <v>332</v>
      </c>
      <c r="N1440" s="42" t="s">
        <v>1159</v>
      </c>
      <c r="O1440" s="7">
        <v>34.909999999999997</v>
      </c>
      <c r="P1440" s="7">
        <v>32.74</v>
      </c>
      <c r="Q1440" s="9">
        <v>0.93784016041248941</v>
      </c>
      <c r="R1440" s="14"/>
      <c r="X1440" s="5"/>
    </row>
    <row r="1441" spans="1:24" x14ac:dyDescent="0.25">
      <c r="A1441" s="5" t="s">
        <v>336</v>
      </c>
      <c r="B1441" s="1" t="s">
        <v>983</v>
      </c>
      <c r="C1441" t="s">
        <v>984</v>
      </c>
      <c r="D1441" s="5" t="s">
        <v>503</v>
      </c>
      <c r="E1441" s="1" t="s">
        <v>933</v>
      </c>
      <c r="K1441" t="s">
        <v>736</v>
      </c>
      <c r="L1441" t="s">
        <v>27</v>
      </c>
      <c r="M1441" s="15" t="s">
        <v>332</v>
      </c>
      <c r="N1441" s="42" t="s">
        <v>1160</v>
      </c>
      <c r="O1441" s="7">
        <v>37.200000000000003</v>
      </c>
      <c r="P1441" s="7">
        <v>36.28</v>
      </c>
      <c r="Q1441" s="9">
        <v>0.97526881720430103</v>
      </c>
      <c r="R1441" s="14"/>
      <c r="X1441" s="5"/>
    </row>
    <row r="1442" spans="1:24" x14ac:dyDescent="0.25">
      <c r="A1442" s="5" t="s">
        <v>336</v>
      </c>
      <c r="B1442" s="1" t="s">
        <v>983</v>
      </c>
      <c r="C1442" t="s">
        <v>984</v>
      </c>
      <c r="D1442" s="5" t="s">
        <v>503</v>
      </c>
      <c r="E1442" s="1" t="s">
        <v>933</v>
      </c>
      <c r="K1442" t="s">
        <v>736</v>
      </c>
      <c r="L1442" t="s">
        <v>27</v>
      </c>
      <c r="M1442" s="15" t="s">
        <v>332</v>
      </c>
      <c r="N1442" s="42" t="s">
        <v>1161</v>
      </c>
      <c r="O1442" s="7">
        <v>30.9</v>
      </c>
      <c r="P1442" s="7">
        <v>28.62</v>
      </c>
      <c r="Q1442" s="9">
        <v>0.92621359223300981</v>
      </c>
      <c r="R1442" s="14"/>
      <c r="X1442" s="5"/>
    </row>
    <row r="1443" spans="1:24" x14ac:dyDescent="0.25">
      <c r="A1443" s="5" t="s">
        <v>336</v>
      </c>
      <c r="B1443" s="1" t="s">
        <v>983</v>
      </c>
      <c r="C1443" t="s">
        <v>984</v>
      </c>
      <c r="D1443" s="5" t="s">
        <v>503</v>
      </c>
      <c r="E1443" s="1" t="s">
        <v>933</v>
      </c>
      <c r="K1443" t="s">
        <v>736</v>
      </c>
      <c r="L1443" t="s">
        <v>27</v>
      </c>
      <c r="M1443" s="15" t="s">
        <v>332</v>
      </c>
      <c r="N1443" s="42" t="s">
        <v>1162</v>
      </c>
      <c r="O1443" s="7">
        <v>37.6</v>
      </c>
      <c r="P1443" s="7">
        <v>35.89</v>
      </c>
      <c r="Q1443" s="9">
        <v>0.95452127659574471</v>
      </c>
      <c r="R1443" s="14"/>
      <c r="X1443" s="5"/>
    </row>
    <row r="1444" spans="1:24" x14ac:dyDescent="0.25">
      <c r="A1444" s="5" t="s">
        <v>336</v>
      </c>
      <c r="B1444" s="1" t="s">
        <v>983</v>
      </c>
      <c r="C1444" t="s">
        <v>984</v>
      </c>
      <c r="D1444" s="5" t="s">
        <v>503</v>
      </c>
      <c r="E1444" s="1" t="s">
        <v>933</v>
      </c>
      <c r="K1444" t="s">
        <v>736</v>
      </c>
      <c r="L1444" t="s">
        <v>27</v>
      </c>
      <c r="M1444" s="15" t="s">
        <v>332</v>
      </c>
      <c r="N1444" s="42" t="s">
        <v>1163</v>
      </c>
      <c r="O1444" s="7">
        <v>36.43</v>
      </c>
      <c r="P1444" s="7">
        <v>34.57</v>
      </c>
      <c r="Q1444" s="9">
        <v>0.94894317869887457</v>
      </c>
      <c r="R1444" s="14"/>
      <c r="X1444" s="5"/>
    </row>
    <row r="1445" spans="1:24" x14ac:dyDescent="0.25">
      <c r="A1445" s="5" t="s">
        <v>336</v>
      </c>
      <c r="B1445" s="1" t="s">
        <v>983</v>
      </c>
      <c r="C1445" t="s">
        <v>984</v>
      </c>
      <c r="D1445" s="5" t="s">
        <v>503</v>
      </c>
      <c r="E1445" s="1" t="s">
        <v>933</v>
      </c>
      <c r="K1445" t="s">
        <v>736</v>
      </c>
      <c r="L1445" t="s">
        <v>27</v>
      </c>
      <c r="M1445" s="15" t="s">
        <v>332</v>
      </c>
      <c r="N1445" s="42" t="s">
        <v>1164</v>
      </c>
      <c r="O1445" s="7">
        <v>36.35</v>
      </c>
      <c r="P1445" s="7">
        <v>34.18</v>
      </c>
      <c r="Q1445" s="9">
        <v>0.94030261348005495</v>
      </c>
      <c r="R1445" s="14"/>
      <c r="X1445" s="5"/>
    </row>
    <row r="1446" spans="1:24" x14ac:dyDescent="0.25">
      <c r="A1446" s="5" t="s">
        <v>336</v>
      </c>
      <c r="B1446" s="1" t="s">
        <v>983</v>
      </c>
      <c r="C1446" t="s">
        <v>984</v>
      </c>
      <c r="D1446" s="5" t="s">
        <v>503</v>
      </c>
      <c r="E1446" s="1" t="s">
        <v>933</v>
      </c>
      <c r="K1446" t="s">
        <v>736</v>
      </c>
      <c r="L1446" t="s">
        <v>27</v>
      </c>
      <c r="M1446" s="15" t="s">
        <v>332</v>
      </c>
      <c r="N1446" s="42" t="s">
        <v>1165</v>
      </c>
      <c r="O1446" s="7">
        <v>37.549999999999997</v>
      </c>
      <c r="P1446" s="7">
        <v>35.47</v>
      </c>
      <c r="Q1446" s="9">
        <v>0.94460719041278296</v>
      </c>
      <c r="R1446" s="14"/>
      <c r="X1446" s="5"/>
    </row>
    <row r="1447" spans="1:24" x14ac:dyDescent="0.25">
      <c r="A1447" s="5" t="s">
        <v>336</v>
      </c>
      <c r="B1447" s="1" t="s">
        <v>983</v>
      </c>
      <c r="C1447" t="s">
        <v>984</v>
      </c>
      <c r="D1447" s="5" t="s">
        <v>503</v>
      </c>
      <c r="E1447" s="1" t="s">
        <v>933</v>
      </c>
      <c r="K1447" t="s">
        <v>736</v>
      </c>
      <c r="L1447" t="s">
        <v>27</v>
      </c>
      <c r="M1447" s="15" t="s">
        <v>332</v>
      </c>
      <c r="N1447" s="42" t="s">
        <v>1166</v>
      </c>
      <c r="O1447" s="7">
        <v>33.83</v>
      </c>
      <c r="P1447" s="7">
        <v>31.72</v>
      </c>
      <c r="Q1447" s="9">
        <v>0.93762932308601832</v>
      </c>
      <c r="R1447" s="14"/>
      <c r="X1447" s="5"/>
    </row>
    <row r="1448" spans="1:24" x14ac:dyDescent="0.25">
      <c r="A1448" s="5" t="s">
        <v>336</v>
      </c>
      <c r="B1448" s="1" t="s">
        <v>983</v>
      </c>
      <c r="C1448" t="s">
        <v>984</v>
      </c>
      <c r="D1448" s="5" t="s">
        <v>503</v>
      </c>
      <c r="E1448" s="1" t="s">
        <v>933</v>
      </c>
      <c r="K1448" t="s">
        <v>736</v>
      </c>
      <c r="L1448" t="s">
        <v>27</v>
      </c>
      <c r="M1448" s="15" t="s">
        <v>332</v>
      </c>
      <c r="N1448" s="42" t="s">
        <v>1167</v>
      </c>
      <c r="O1448" s="7">
        <v>35.869999999999997</v>
      </c>
      <c r="P1448" s="7">
        <v>33.83</v>
      </c>
      <c r="Q1448" s="9">
        <v>0.94312796208530802</v>
      </c>
      <c r="R1448" s="14"/>
      <c r="X1448" s="5"/>
    </row>
    <row r="1449" spans="1:24" x14ac:dyDescent="0.25">
      <c r="A1449" s="5" t="s">
        <v>336</v>
      </c>
      <c r="B1449" s="1" t="s">
        <v>983</v>
      </c>
      <c r="C1449" t="s">
        <v>984</v>
      </c>
      <c r="D1449" s="5" t="s">
        <v>503</v>
      </c>
      <c r="E1449" s="1" t="s">
        <v>933</v>
      </c>
      <c r="K1449" t="s">
        <v>736</v>
      </c>
      <c r="L1449" t="s">
        <v>27</v>
      </c>
      <c r="M1449" s="15" t="s">
        <v>332</v>
      </c>
      <c r="N1449" s="42" t="s">
        <v>1168</v>
      </c>
      <c r="O1449" s="7">
        <v>37.75</v>
      </c>
      <c r="P1449" s="7">
        <v>35.76</v>
      </c>
      <c r="Q1449" s="9">
        <v>0.94728476821192042</v>
      </c>
      <c r="R1449" s="14"/>
      <c r="X1449" s="5"/>
    </row>
    <row r="1450" spans="1:24" x14ac:dyDescent="0.25">
      <c r="A1450" s="5" t="s">
        <v>336</v>
      </c>
      <c r="B1450" s="1" t="s">
        <v>983</v>
      </c>
      <c r="C1450" t="s">
        <v>984</v>
      </c>
      <c r="D1450" s="5" t="s">
        <v>503</v>
      </c>
      <c r="E1450" s="1" t="s">
        <v>933</v>
      </c>
      <c r="K1450" t="s">
        <v>736</v>
      </c>
      <c r="L1450" t="s">
        <v>27</v>
      </c>
      <c r="M1450" s="15" t="s">
        <v>332</v>
      </c>
      <c r="N1450" s="42" t="s">
        <v>1169</v>
      </c>
      <c r="O1450" s="7">
        <v>35.86</v>
      </c>
      <c r="P1450" s="7">
        <v>33.79</v>
      </c>
      <c r="Q1450" s="9">
        <v>0.9422755158951478</v>
      </c>
      <c r="R1450" s="14"/>
      <c r="X1450" s="5"/>
    </row>
    <row r="1451" spans="1:24" x14ac:dyDescent="0.25">
      <c r="A1451" s="5" t="s">
        <v>336</v>
      </c>
      <c r="B1451" s="1" t="s">
        <v>983</v>
      </c>
      <c r="C1451" t="s">
        <v>984</v>
      </c>
      <c r="D1451" s="5" t="s">
        <v>503</v>
      </c>
      <c r="E1451" s="1" t="s">
        <v>933</v>
      </c>
      <c r="K1451" t="s">
        <v>736</v>
      </c>
      <c r="L1451" t="s">
        <v>27</v>
      </c>
      <c r="M1451" s="15" t="s">
        <v>332</v>
      </c>
      <c r="N1451" s="42" t="s">
        <v>1170</v>
      </c>
      <c r="O1451" s="7">
        <v>34.869999999999997</v>
      </c>
      <c r="P1451" s="7">
        <v>33</v>
      </c>
      <c r="Q1451" s="9">
        <v>0.94637223974763418</v>
      </c>
      <c r="R1451" s="14"/>
      <c r="X1451" s="5"/>
    </row>
    <row r="1452" spans="1:24" x14ac:dyDescent="0.25">
      <c r="A1452" s="5" t="s">
        <v>336</v>
      </c>
      <c r="B1452" s="1" t="s">
        <v>983</v>
      </c>
      <c r="C1452" t="s">
        <v>984</v>
      </c>
      <c r="D1452" s="5" t="s">
        <v>503</v>
      </c>
      <c r="E1452" s="1" t="s">
        <v>933</v>
      </c>
      <c r="K1452" t="s">
        <v>736</v>
      </c>
      <c r="L1452" t="s">
        <v>27</v>
      </c>
      <c r="M1452" s="15" t="s">
        <v>332</v>
      </c>
      <c r="N1452" s="42" t="s">
        <v>1171</v>
      </c>
      <c r="O1452" s="7">
        <v>35.65</v>
      </c>
      <c r="P1452" s="7">
        <v>33.590000000000003</v>
      </c>
      <c r="Q1452" s="9">
        <v>0.94221598877980373</v>
      </c>
      <c r="R1452" s="14"/>
      <c r="X1452" s="5"/>
    </row>
    <row r="1453" spans="1:24" x14ac:dyDescent="0.25">
      <c r="A1453" s="5" t="s">
        <v>336</v>
      </c>
      <c r="B1453" s="1" t="s">
        <v>983</v>
      </c>
      <c r="C1453" t="s">
        <v>984</v>
      </c>
      <c r="D1453" s="5" t="s">
        <v>503</v>
      </c>
      <c r="E1453" s="1" t="s">
        <v>933</v>
      </c>
      <c r="K1453" t="s">
        <v>736</v>
      </c>
      <c r="L1453" t="s">
        <v>27</v>
      </c>
      <c r="M1453" s="15" t="s">
        <v>332</v>
      </c>
      <c r="N1453" s="42" t="s">
        <v>1172</v>
      </c>
      <c r="O1453" s="7">
        <v>34</v>
      </c>
      <c r="P1453" s="7">
        <v>31.69</v>
      </c>
      <c r="Q1453" s="9">
        <v>0.93205882352941183</v>
      </c>
      <c r="R1453" s="14"/>
      <c r="X1453" s="5"/>
    </row>
    <row r="1454" spans="1:24" x14ac:dyDescent="0.25">
      <c r="A1454" s="5" t="s">
        <v>336</v>
      </c>
      <c r="B1454" s="1" t="s">
        <v>983</v>
      </c>
      <c r="C1454" t="s">
        <v>984</v>
      </c>
      <c r="D1454" s="5" t="s">
        <v>503</v>
      </c>
      <c r="E1454" s="1" t="s">
        <v>933</v>
      </c>
      <c r="K1454" t="s">
        <v>736</v>
      </c>
      <c r="L1454" t="s">
        <v>27</v>
      </c>
      <c r="M1454" s="15" t="s">
        <v>332</v>
      </c>
      <c r="N1454" s="42" t="s">
        <v>1173</v>
      </c>
      <c r="O1454" s="7">
        <v>36.369999999999997</v>
      </c>
      <c r="P1454" s="7">
        <v>33.590000000000003</v>
      </c>
      <c r="Q1454" s="9">
        <v>0.92356337640912856</v>
      </c>
      <c r="R1454" s="14"/>
      <c r="X1454" s="5"/>
    </row>
    <row r="1455" spans="1:24" x14ac:dyDescent="0.25">
      <c r="A1455" s="5" t="s">
        <v>336</v>
      </c>
      <c r="B1455" s="1" t="s">
        <v>983</v>
      </c>
      <c r="C1455" t="s">
        <v>984</v>
      </c>
      <c r="D1455" s="5" t="s">
        <v>503</v>
      </c>
      <c r="E1455" s="1" t="s">
        <v>933</v>
      </c>
      <c r="K1455" t="s">
        <v>736</v>
      </c>
      <c r="L1455" t="s">
        <v>27</v>
      </c>
      <c r="M1455" s="15" t="s">
        <v>332</v>
      </c>
      <c r="N1455" s="42" t="s">
        <v>1174</v>
      </c>
      <c r="O1455" s="7">
        <v>34.32</v>
      </c>
      <c r="P1455" s="7">
        <v>32.770000000000003</v>
      </c>
      <c r="Q1455" s="9">
        <v>0.95483682983682994</v>
      </c>
      <c r="R1455" s="14"/>
      <c r="X1455" s="5"/>
    </row>
    <row r="1456" spans="1:24" x14ac:dyDescent="0.25">
      <c r="A1456" s="5" t="s">
        <v>336</v>
      </c>
      <c r="B1456" s="1" t="s">
        <v>983</v>
      </c>
      <c r="C1456" t="s">
        <v>984</v>
      </c>
      <c r="D1456" s="5" t="s">
        <v>503</v>
      </c>
      <c r="E1456" s="1" t="s">
        <v>933</v>
      </c>
      <c r="K1456" t="s">
        <v>736</v>
      </c>
      <c r="L1456" t="s">
        <v>27</v>
      </c>
      <c r="M1456" s="15" t="s">
        <v>332</v>
      </c>
      <c r="N1456" s="42" t="s">
        <v>1175</v>
      </c>
      <c r="O1456" s="7">
        <v>38.71</v>
      </c>
      <c r="P1456" s="7">
        <v>30.93</v>
      </c>
      <c r="Q1456" s="9">
        <v>0.79901834151382067</v>
      </c>
      <c r="R1456" s="14"/>
      <c r="X1456" s="5"/>
    </row>
    <row r="1457" spans="1:24" x14ac:dyDescent="0.25">
      <c r="A1457" s="5" t="s">
        <v>336</v>
      </c>
      <c r="B1457" s="1" t="s">
        <v>983</v>
      </c>
      <c r="C1457" t="s">
        <v>984</v>
      </c>
      <c r="D1457" s="5" t="s">
        <v>503</v>
      </c>
      <c r="E1457" s="1" t="s">
        <v>933</v>
      </c>
      <c r="K1457" t="s">
        <v>736</v>
      </c>
      <c r="L1457" t="s">
        <v>27</v>
      </c>
      <c r="M1457" s="15" t="s">
        <v>332</v>
      </c>
      <c r="N1457" s="42" t="s">
        <v>1176</v>
      </c>
      <c r="O1457" s="7">
        <v>38.76</v>
      </c>
      <c r="P1457" s="7">
        <v>37.29</v>
      </c>
      <c r="Q1457" s="9">
        <v>0.96207430340557276</v>
      </c>
      <c r="R1457" s="14"/>
      <c r="X1457" s="5"/>
    </row>
    <row r="1458" spans="1:24" x14ac:dyDescent="0.25">
      <c r="A1458" s="5" t="s">
        <v>336</v>
      </c>
      <c r="B1458" s="1" t="s">
        <v>983</v>
      </c>
      <c r="C1458" t="s">
        <v>984</v>
      </c>
      <c r="D1458" s="5" t="s">
        <v>503</v>
      </c>
      <c r="E1458" s="1" t="s">
        <v>933</v>
      </c>
      <c r="K1458" t="s">
        <v>736</v>
      </c>
      <c r="L1458" t="s">
        <v>27</v>
      </c>
      <c r="M1458" s="15" t="s">
        <v>332</v>
      </c>
      <c r="N1458" s="42" t="s">
        <v>1177</v>
      </c>
      <c r="O1458" s="7">
        <v>44.19</v>
      </c>
      <c r="P1458" s="7">
        <v>42.77</v>
      </c>
      <c r="Q1458" s="9">
        <v>0.9678660330391492</v>
      </c>
      <c r="R1458" s="14"/>
      <c r="X1458" s="5"/>
    </row>
    <row r="1459" spans="1:24" x14ac:dyDescent="0.25">
      <c r="A1459" s="5" t="s">
        <v>336</v>
      </c>
      <c r="B1459" s="1" t="s">
        <v>983</v>
      </c>
      <c r="C1459" t="s">
        <v>984</v>
      </c>
      <c r="D1459" s="5" t="s">
        <v>503</v>
      </c>
      <c r="E1459" s="1" t="s">
        <v>933</v>
      </c>
      <c r="K1459" t="s">
        <v>736</v>
      </c>
      <c r="L1459" t="s">
        <v>27</v>
      </c>
      <c r="M1459" s="15" t="s">
        <v>332</v>
      </c>
      <c r="N1459" s="42" t="s">
        <v>1178</v>
      </c>
      <c r="O1459" s="7">
        <v>34.11</v>
      </c>
      <c r="P1459" s="7">
        <v>32.700000000000003</v>
      </c>
      <c r="Q1459" s="9">
        <v>0.9586631486367635</v>
      </c>
      <c r="R1459" s="14"/>
      <c r="X1459" s="5"/>
    </row>
    <row r="1460" spans="1:24" x14ac:dyDescent="0.25">
      <c r="A1460" s="5" t="s">
        <v>336</v>
      </c>
      <c r="B1460" s="1" t="s">
        <v>983</v>
      </c>
      <c r="C1460" t="s">
        <v>984</v>
      </c>
      <c r="D1460" s="5" t="s">
        <v>503</v>
      </c>
      <c r="E1460" s="1" t="s">
        <v>933</v>
      </c>
      <c r="K1460" t="s">
        <v>736</v>
      </c>
      <c r="L1460" t="s">
        <v>27</v>
      </c>
      <c r="M1460" s="15" t="s">
        <v>332</v>
      </c>
      <c r="N1460" s="42" t="s">
        <v>1179</v>
      </c>
      <c r="O1460" s="7">
        <v>38.17</v>
      </c>
      <c r="P1460" s="7">
        <v>36.78</v>
      </c>
      <c r="Q1460" s="9">
        <v>0.96358396646581079</v>
      </c>
      <c r="R1460" s="14"/>
      <c r="X1460" s="5"/>
    </row>
    <row r="1461" spans="1:24" x14ac:dyDescent="0.25">
      <c r="A1461" s="5" t="s">
        <v>336</v>
      </c>
      <c r="B1461" s="1" t="s">
        <v>983</v>
      </c>
      <c r="C1461" t="s">
        <v>984</v>
      </c>
      <c r="D1461" s="5" t="s">
        <v>503</v>
      </c>
      <c r="E1461" s="1" t="s">
        <v>933</v>
      </c>
      <c r="K1461" t="s">
        <v>736</v>
      </c>
      <c r="L1461" t="s">
        <v>27</v>
      </c>
      <c r="M1461" s="15" t="s">
        <v>332</v>
      </c>
      <c r="N1461" s="42" t="s">
        <v>1180</v>
      </c>
      <c r="O1461" s="7">
        <v>38.96</v>
      </c>
      <c r="P1461" s="7">
        <v>37.729999999999997</v>
      </c>
      <c r="Q1461" s="9">
        <v>0.96842915811088282</v>
      </c>
      <c r="R1461" s="14"/>
      <c r="X1461" s="5"/>
    </row>
    <row r="1462" spans="1:24" x14ac:dyDescent="0.25">
      <c r="A1462" s="5" t="s">
        <v>336</v>
      </c>
      <c r="B1462" s="1" t="s">
        <v>983</v>
      </c>
      <c r="C1462" t="s">
        <v>984</v>
      </c>
      <c r="D1462" s="5" t="s">
        <v>503</v>
      </c>
      <c r="E1462" s="1" t="s">
        <v>933</v>
      </c>
      <c r="K1462" t="s">
        <v>736</v>
      </c>
      <c r="L1462" t="s">
        <v>27</v>
      </c>
      <c r="M1462" s="15" t="s">
        <v>332</v>
      </c>
      <c r="N1462" s="42" t="s">
        <v>1181</v>
      </c>
      <c r="O1462" s="7">
        <v>33.630000000000003</v>
      </c>
      <c r="P1462" s="7">
        <v>32.18</v>
      </c>
      <c r="Q1462" s="9">
        <v>0.95688373476063027</v>
      </c>
      <c r="R1462" s="14"/>
      <c r="X1462" s="5"/>
    </row>
    <row r="1463" spans="1:24" x14ac:dyDescent="0.25">
      <c r="A1463" s="5" t="s">
        <v>336</v>
      </c>
      <c r="B1463" s="1" t="s">
        <v>983</v>
      </c>
      <c r="C1463" t="s">
        <v>984</v>
      </c>
      <c r="D1463" s="5" t="s">
        <v>503</v>
      </c>
      <c r="E1463" s="1" t="s">
        <v>933</v>
      </c>
      <c r="K1463" t="s">
        <v>736</v>
      </c>
      <c r="L1463" t="s">
        <v>27</v>
      </c>
      <c r="M1463" s="15" t="s">
        <v>332</v>
      </c>
      <c r="N1463" s="42" t="s">
        <v>1182</v>
      </c>
      <c r="O1463" s="7">
        <v>38.49</v>
      </c>
      <c r="P1463" s="7">
        <v>37.08</v>
      </c>
      <c r="Q1463" s="9">
        <v>0.96336710833982842</v>
      </c>
      <c r="R1463" s="14"/>
      <c r="X1463" s="5"/>
    </row>
    <row r="1464" spans="1:24" x14ac:dyDescent="0.25">
      <c r="A1464" s="5" t="s">
        <v>336</v>
      </c>
      <c r="B1464" s="1" t="s">
        <v>983</v>
      </c>
      <c r="C1464" t="s">
        <v>984</v>
      </c>
      <c r="D1464" s="5" t="s">
        <v>503</v>
      </c>
      <c r="E1464" s="1" t="s">
        <v>933</v>
      </c>
      <c r="K1464" t="s">
        <v>736</v>
      </c>
      <c r="L1464" t="s">
        <v>27</v>
      </c>
      <c r="M1464" s="15" t="s">
        <v>332</v>
      </c>
      <c r="N1464" s="42" t="s">
        <v>1183</v>
      </c>
      <c r="O1464" s="7">
        <v>35.83</v>
      </c>
      <c r="P1464" s="7">
        <v>34.5</v>
      </c>
      <c r="Q1464" s="9">
        <v>0.96288026793190074</v>
      </c>
      <c r="R1464" s="14"/>
      <c r="X1464" s="5"/>
    </row>
    <row r="1465" spans="1:24" x14ac:dyDescent="0.25">
      <c r="A1465" s="5" t="s">
        <v>336</v>
      </c>
      <c r="B1465" s="1" t="s">
        <v>983</v>
      </c>
      <c r="C1465" t="s">
        <v>984</v>
      </c>
      <c r="D1465" s="5" t="s">
        <v>503</v>
      </c>
      <c r="E1465" s="1" t="s">
        <v>933</v>
      </c>
      <c r="K1465" t="s">
        <v>736</v>
      </c>
      <c r="L1465" t="s">
        <v>27</v>
      </c>
      <c r="M1465" s="15" t="s">
        <v>332</v>
      </c>
      <c r="N1465" s="42" t="s">
        <v>1184</v>
      </c>
      <c r="O1465" s="7">
        <v>31.95</v>
      </c>
      <c r="P1465" s="7">
        <v>30.97</v>
      </c>
      <c r="Q1465" s="9">
        <v>0.96932707355242564</v>
      </c>
      <c r="R1465" s="14"/>
      <c r="X1465" s="5"/>
    </row>
    <row r="1466" spans="1:24" x14ac:dyDescent="0.25">
      <c r="A1466" s="5" t="s">
        <v>336</v>
      </c>
      <c r="B1466" s="1" t="s">
        <v>983</v>
      </c>
      <c r="C1466" t="s">
        <v>984</v>
      </c>
      <c r="D1466" s="5" t="s">
        <v>503</v>
      </c>
      <c r="E1466" s="1" t="s">
        <v>933</v>
      </c>
      <c r="K1466" t="s">
        <v>736</v>
      </c>
      <c r="L1466" t="s">
        <v>27</v>
      </c>
      <c r="M1466" s="15" t="s">
        <v>332</v>
      </c>
      <c r="N1466" s="42" t="s">
        <v>1185</v>
      </c>
      <c r="O1466" s="7">
        <v>36.08</v>
      </c>
      <c r="P1466" s="7">
        <v>34.869999999999997</v>
      </c>
      <c r="Q1466" s="9">
        <v>0.96646341463414631</v>
      </c>
      <c r="R1466" s="14"/>
      <c r="X1466" s="5"/>
    </row>
    <row r="1467" spans="1:24" x14ac:dyDescent="0.25">
      <c r="A1467" s="5" t="s">
        <v>336</v>
      </c>
      <c r="B1467" s="1" t="s">
        <v>983</v>
      </c>
      <c r="C1467" t="s">
        <v>984</v>
      </c>
      <c r="D1467" s="5" t="s">
        <v>503</v>
      </c>
      <c r="E1467" s="1" t="s">
        <v>933</v>
      </c>
      <c r="K1467" t="s">
        <v>736</v>
      </c>
      <c r="L1467" t="s">
        <v>27</v>
      </c>
      <c r="M1467" s="15" t="s">
        <v>332</v>
      </c>
      <c r="N1467" s="42" t="s">
        <v>1186</v>
      </c>
      <c r="O1467" s="7">
        <v>26.23</v>
      </c>
      <c r="P1467" s="7">
        <v>25.1</v>
      </c>
      <c r="Q1467" s="9">
        <v>0.95691955775829207</v>
      </c>
      <c r="R1467" s="14"/>
      <c r="X1467" s="5"/>
    </row>
    <row r="1468" spans="1:24" x14ac:dyDescent="0.25">
      <c r="A1468" s="5" t="s">
        <v>336</v>
      </c>
      <c r="B1468" s="1" t="s">
        <v>983</v>
      </c>
      <c r="C1468" t="s">
        <v>984</v>
      </c>
      <c r="D1468" s="5" t="s">
        <v>503</v>
      </c>
      <c r="E1468" s="1" t="s">
        <v>933</v>
      </c>
      <c r="K1468" t="s">
        <v>736</v>
      </c>
      <c r="L1468" t="s">
        <v>27</v>
      </c>
      <c r="M1468" s="15" t="s">
        <v>332</v>
      </c>
      <c r="N1468" s="42" t="s">
        <v>1187</v>
      </c>
      <c r="O1468" s="7">
        <v>34.56</v>
      </c>
      <c r="P1468" s="7">
        <v>33.25</v>
      </c>
      <c r="Q1468" s="9">
        <v>0.96209490740740733</v>
      </c>
      <c r="R1468" s="14"/>
      <c r="X1468" s="5"/>
    </row>
    <row r="1469" spans="1:24" x14ac:dyDescent="0.25">
      <c r="A1469" s="5" t="s">
        <v>336</v>
      </c>
      <c r="B1469" s="1" t="s">
        <v>983</v>
      </c>
      <c r="C1469" t="s">
        <v>984</v>
      </c>
      <c r="D1469" s="5" t="s">
        <v>503</v>
      </c>
      <c r="E1469" s="1" t="s">
        <v>933</v>
      </c>
      <c r="K1469" t="s">
        <v>736</v>
      </c>
      <c r="L1469" t="s">
        <v>27</v>
      </c>
      <c r="M1469" s="15" t="s">
        <v>332</v>
      </c>
      <c r="N1469" s="42" t="s">
        <v>1188</v>
      </c>
      <c r="O1469" s="7">
        <v>31.63</v>
      </c>
      <c r="P1469" s="7">
        <v>30.05</v>
      </c>
      <c r="Q1469" s="9">
        <v>0.95004742333227954</v>
      </c>
      <c r="R1469" s="14"/>
      <c r="X1469" s="5"/>
    </row>
    <row r="1470" spans="1:24" x14ac:dyDescent="0.25">
      <c r="A1470" s="5" t="s">
        <v>336</v>
      </c>
      <c r="B1470" s="1" t="s">
        <v>983</v>
      </c>
      <c r="C1470" t="s">
        <v>984</v>
      </c>
      <c r="D1470" s="5" t="s">
        <v>503</v>
      </c>
      <c r="E1470" s="1" t="s">
        <v>933</v>
      </c>
      <c r="K1470" t="s">
        <v>736</v>
      </c>
      <c r="L1470" t="s">
        <v>27</v>
      </c>
      <c r="M1470" s="15" t="s">
        <v>332</v>
      </c>
      <c r="N1470" s="42" t="s">
        <v>1189</v>
      </c>
      <c r="O1470" s="7">
        <v>39.24</v>
      </c>
      <c r="P1470" s="7">
        <v>37.71</v>
      </c>
      <c r="Q1470" s="9">
        <v>0.96100917431192656</v>
      </c>
      <c r="R1470" s="14"/>
      <c r="X1470" s="5"/>
    </row>
    <row r="1471" spans="1:24" x14ac:dyDescent="0.25">
      <c r="A1471" s="5" t="s">
        <v>336</v>
      </c>
      <c r="B1471" s="1" t="s">
        <v>983</v>
      </c>
      <c r="C1471" t="s">
        <v>984</v>
      </c>
      <c r="D1471" s="5" t="s">
        <v>503</v>
      </c>
      <c r="E1471" s="1" t="s">
        <v>933</v>
      </c>
      <c r="K1471" t="s">
        <v>736</v>
      </c>
      <c r="L1471" t="s">
        <v>27</v>
      </c>
      <c r="M1471" s="15" t="s">
        <v>332</v>
      </c>
      <c r="N1471" s="42" t="s">
        <v>1190</v>
      </c>
      <c r="O1471" s="7">
        <v>36.229999999999997</v>
      </c>
      <c r="P1471" s="7">
        <v>35.36</v>
      </c>
      <c r="Q1471" s="9">
        <v>0.97598675131106827</v>
      </c>
      <c r="R1471" s="14"/>
      <c r="X1471" s="5"/>
    </row>
    <row r="1472" spans="1:24" x14ac:dyDescent="0.25">
      <c r="A1472" s="5" t="s">
        <v>336</v>
      </c>
      <c r="B1472" s="1" t="s">
        <v>983</v>
      </c>
      <c r="C1472" t="s">
        <v>984</v>
      </c>
      <c r="D1472" s="5" t="s">
        <v>503</v>
      </c>
      <c r="E1472" s="1" t="s">
        <v>933</v>
      </c>
      <c r="K1472" t="s">
        <v>736</v>
      </c>
      <c r="L1472" t="s">
        <v>27</v>
      </c>
      <c r="M1472" s="15" t="s">
        <v>332</v>
      </c>
      <c r="N1472" s="42" t="s">
        <v>1191</v>
      </c>
      <c r="O1472" s="7">
        <v>36.68</v>
      </c>
      <c r="P1472" s="7">
        <v>36</v>
      </c>
      <c r="Q1472" s="9">
        <v>0.98146128680479827</v>
      </c>
      <c r="R1472" s="14"/>
      <c r="X1472" s="5"/>
    </row>
    <row r="1473" spans="1:24" x14ac:dyDescent="0.25">
      <c r="A1473" s="5" t="s">
        <v>336</v>
      </c>
      <c r="B1473" s="1" t="s">
        <v>983</v>
      </c>
      <c r="C1473" t="s">
        <v>984</v>
      </c>
      <c r="D1473" s="5" t="s">
        <v>503</v>
      </c>
      <c r="E1473" s="1" t="s">
        <v>933</v>
      </c>
      <c r="K1473" t="s">
        <v>736</v>
      </c>
      <c r="L1473" t="s">
        <v>27</v>
      </c>
      <c r="M1473" s="15" t="s">
        <v>332</v>
      </c>
      <c r="N1473" s="42" t="s">
        <v>1192</v>
      </c>
      <c r="O1473" s="7">
        <v>31.08</v>
      </c>
      <c r="P1473" s="7">
        <v>29.61</v>
      </c>
      <c r="Q1473" s="9">
        <v>0.95270270270270274</v>
      </c>
      <c r="R1473" s="14"/>
      <c r="X1473" s="5"/>
    </row>
    <row r="1474" spans="1:24" x14ac:dyDescent="0.25">
      <c r="A1474" s="5" t="s">
        <v>336</v>
      </c>
      <c r="B1474" s="1" t="s">
        <v>983</v>
      </c>
      <c r="C1474" t="s">
        <v>984</v>
      </c>
      <c r="D1474" s="5" t="s">
        <v>503</v>
      </c>
      <c r="E1474" s="1" t="s">
        <v>933</v>
      </c>
      <c r="K1474" t="s">
        <v>736</v>
      </c>
      <c r="L1474" t="s">
        <v>27</v>
      </c>
      <c r="M1474" s="15" t="s">
        <v>332</v>
      </c>
      <c r="N1474" s="42" t="s">
        <v>1193</v>
      </c>
      <c r="O1474" s="7">
        <v>36.090000000000003</v>
      </c>
      <c r="P1474" s="7">
        <v>34.880000000000003</v>
      </c>
      <c r="Q1474" s="9">
        <v>0.96647270712108613</v>
      </c>
      <c r="R1474" s="14"/>
      <c r="X1474" s="5"/>
    </row>
    <row r="1475" spans="1:24" x14ac:dyDescent="0.25">
      <c r="A1475" s="5" t="s">
        <v>336</v>
      </c>
      <c r="B1475" s="1" t="s">
        <v>983</v>
      </c>
      <c r="C1475" t="s">
        <v>984</v>
      </c>
      <c r="D1475" s="5" t="s">
        <v>503</v>
      </c>
      <c r="E1475" s="1" t="s">
        <v>933</v>
      </c>
      <c r="K1475" t="s">
        <v>736</v>
      </c>
      <c r="L1475" t="s">
        <v>27</v>
      </c>
      <c r="M1475" s="15" t="s">
        <v>332</v>
      </c>
      <c r="N1475" s="42" t="s">
        <v>1194</v>
      </c>
      <c r="O1475" s="7">
        <v>27.75</v>
      </c>
      <c r="P1475" s="7">
        <v>26.34</v>
      </c>
      <c r="Q1475" s="9">
        <v>0.94918918918918915</v>
      </c>
      <c r="R1475" s="14"/>
      <c r="X1475" s="5"/>
    </row>
    <row r="1476" spans="1:24" x14ac:dyDescent="0.25">
      <c r="A1476" s="5" t="s">
        <v>336</v>
      </c>
      <c r="B1476" s="1" t="s">
        <v>983</v>
      </c>
      <c r="C1476" t="s">
        <v>984</v>
      </c>
      <c r="D1476" s="5" t="s">
        <v>503</v>
      </c>
      <c r="E1476" s="1" t="s">
        <v>933</v>
      </c>
      <c r="K1476" t="s">
        <v>736</v>
      </c>
      <c r="L1476" t="s">
        <v>27</v>
      </c>
      <c r="M1476" s="15" t="s">
        <v>332</v>
      </c>
      <c r="N1476" s="42" t="s">
        <v>1195</v>
      </c>
      <c r="O1476" s="7">
        <v>26.37</v>
      </c>
      <c r="P1476" s="7">
        <v>24.82</v>
      </c>
      <c r="Q1476" s="9">
        <v>0.94122108456579445</v>
      </c>
      <c r="R1476" s="14"/>
      <c r="X1476" s="5"/>
    </row>
    <row r="1477" spans="1:24" x14ac:dyDescent="0.25">
      <c r="A1477" s="5" t="s">
        <v>336</v>
      </c>
      <c r="B1477" s="1" t="s">
        <v>983</v>
      </c>
      <c r="C1477" t="s">
        <v>984</v>
      </c>
      <c r="D1477" s="5" t="s">
        <v>503</v>
      </c>
      <c r="E1477" s="1" t="s">
        <v>933</v>
      </c>
      <c r="K1477" t="s">
        <v>736</v>
      </c>
      <c r="L1477" t="s">
        <v>27</v>
      </c>
      <c r="M1477" s="15" t="s">
        <v>332</v>
      </c>
      <c r="N1477" s="42" t="s">
        <v>1196</v>
      </c>
      <c r="O1477" s="7">
        <v>34.299999999999997</v>
      </c>
      <c r="P1477" s="7">
        <v>33.14</v>
      </c>
      <c r="Q1477" s="9">
        <v>0.96618075801749281</v>
      </c>
      <c r="R1477" s="14"/>
      <c r="X1477" s="5"/>
    </row>
    <row r="1478" spans="1:24" x14ac:dyDescent="0.25">
      <c r="A1478" s="5" t="s">
        <v>336</v>
      </c>
      <c r="B1478" s="1" t="s">
        <v>983</v>
      </c>
      <c r="C1478" t="s">
        <v>984</v>
      </c>
      <c r="D1478" s="5" t="s">
        <v>503</v>
      </c>
      <c r="E1478" s="1" t="s">
        <v>933</v>
      </c>
      <c r="K1478" t="s">
        <v>736</v>
      </c>
      <c r="L1478" t="s">
        <v>27</v>
      </c>
      <c r="M1478" s="15" t="s">
        <v>332</v>
      </c>
      <c r="N1478" s="42" t="s">
        <v>1197</v>
      </c>
      <c r="O1478" s="7">
        <v>37.68</v>
      </c>
      <c r="P1478" s="7">
        <v>36.54</v>
      </c>
      <c r="Q1478" s="9">
        <v>0.96974522292993626</v>
      </c>
      <c r="R1478" s="14"/>
      <c r="X1478" s="5"/>
    </row>
    <row r="1479" spans="1:24" x14ac:dyDescent="0.25">
      <c r="A1479" s="5" t="s">
        <v>336</v>
      </c>
      <c r="B1479" s="1" t="s">
        <v>983</v>
      </c>
      <c r="C1479" t="s">
        <v>984</v>
      </c>
      <c r="D1479" s="5" t="s">
        <v>503</v>
      </c>
      <c r="E1479" s="1" t="s">
        <v>933</v>
      </c>
      <c r="K1479" t="s">
        <v>736</v>
      </c>
      <c r="L1479" t="s">
        <v>27</v>
      </c>
      <c r="M1479" s="15" t="s">
        <v>332</v>
      </c>
      <c r="N1479" s="42" t="s">
        <v>1198</v>
      </c>
      <c r="O1479" s="7">
        <v>35.33</v>
      </c>
      <c r="P1479" s="7">
        <v>33.82</v>
      </c>
      <c r="Q1479" s="9">
        <v>0.95726011887913964</v>
      </c>
      <c r="R1479" s="14"/>
      <c r="X1479" s="5"/>
    </row>
    <row r="1480" spans="1:24" x14ac:dyDescent="0.25">
      <c r="A1480" s="5" t="s">
        <v>336</v>
      </c>
      <c r="B1480" s="1" t="s">
        <v>983</v>
      </c>
      <c r="C1480" t="s">
        <v>984</v>
      </c>
      <c r="D1480" s="5" t="s">
        <v>503</v>
      </c>
      <c r="E1480" s="1" t="s">
        <v>933</v>
      </c>
      <c r="K1480" t="s">
        <v>736</v>
      </c>
      <c r="L1480" t="s">
        <v>27</v>
      </c>
      <c r="M1480" s="15" t="s">
        <v>332</v>
      </c>
      <c r="N1480" s="42" t="s">
        <v>1199</v>
      </c>
      <c r="O1480" s="7">
        <v>31.38</v>
      </c>
      <c r="P1480" s="7">
        <v>30.15</v>
      </c>
      <c r="Q1480" s="9">
        <v>0.96080305927342258</v>
      </c>
      <c r="R1480" s="14"/>
      <c r="X1480" s="5"/>
    </row>
    <row r="1481" spans="1:24" x14ac:dyDescent="0.25">
      <c r="A1481" s="5" t="s">
        <v>336</v>
      </c>
      <c r="B1481" s="1" t="s">
        <v>983</v>
      </c>
      <c r="C1481" t="s">
        <v>984</v>
      </c>
      <c r="D1481" s="5" t="s">
        <v>503</v>
      </c>
      <c r="E1481" s="1" t="s">
        <v>933</v>
      </c>
      <c r="K1481" t="s">
        <v>736</v>
      </c>
      <c r="L1481" t="s">
        <v>27</v>
      </c>
      <c r="M1481" s="15" t="s">
        <v>332</v>
      </c>
      <c r="N1481" s="42" t="s">
        <v>1200</v>
      </c>
      <c r="O1481" s="7">
        <v>38.94</v>
      </c>
      <c r="P1481" s="7">
        <v>37.729999999999997</v>
      </c>
      <c r="Q1481" s="9">
        <v>0.96892655367231639</v>
      </c>
      <c r="R1481" s="14"/>
      <c r="X1481" s="5"/>
    </row>
    <row r="1482" spans="1:24" x14ac:dyDescent="0.25">
      <c r="A1482" s="5" t="s">
        <v>336</v>
      </c>
      <c r="B1482" s="1" t="s">
        <v>983</v>
      </c>
      <c r="C1482" t="s">
        <v>984</v>
      </c>
      <c r="D1482" s="5" t="s">
        <v>503</v>
      </c>
      <c r="E1482" s="1" t="s">
        <v>933</v>
      </c>
      <c r="K1482" t="s">
        <v>736</v>
      </c>
      <c r="L1482" t="s">
        <v>27</v>
      </c>
      <c r="M1482" s="15" t="s">
        <v>332</v>
      </c>
      <c r="N1482" s="42" t="s">
        <v>1201</v>
      </c>
      <c r="O1482" s="7">
        <v>41.37</v>
      </c>
      <c r="P1482" s="7">
        <v>40.24</v>
      </c>
      <c r="Q1482" s="9">
        <v>0.97268552090887128</v>
      </c>
      <c r="R1482" s="14"/>
      <c r="X1482" s="5"/>
    </row>
    <row r="1483" spans="1:24" x14ac:dyDescent="0.25">
      <c r="A1483" s="5" t="s">
        <v>336</v>
      </c>
      <c r="B1483" s="1" t="s">
        <v>983</v>
      </c>
      <c r="C1483" t="s">
        <v>984</v>
      </c>
      <c r="D1483" s="5" t="s">
        <v>503</v>
      </c>
      <c r="E1483" s="1" t="s">
        <v>933</v>
      </c>
      <c r="K1483" t="s">
        <v>736</v>
      </c>
      <c r="L1483" t="s">
        <v>27</v>
      </c>
      <c r="M1483" s="15" t="s">
        <v>332</v>
      </c>
      <c r="N1483" s="42" t="s">
        <v>1202</v>
      </c>
      <c r="O1483" s="7">
        <v>38.93</v>
      </c>
      <c r="P1483" s="7">
        <v>37.89</v>
      </c>
      <c r="Q1483" s="9">
        <v>0.97328538402260467</v>
      </c>
      <c r="R1483" s="14">
        <v>7.8799999999999997E-13</v>
      </c>
      <c r="X1483" s="5"/>
    </row>
    <row r="1484" spans="1:24" x14ac:dyDescent="0.25">
      <c r="A1484" s="5" t="s">
        <v>336</v>
      </c>
      <c r="B1484" s="1" t="s">
        <v>983</v>
      </c>
      <c r="C1484" t="s">
        <v>984</v>
      </c>
      <c r="D1484" s="5" t="s">
        <v>503</v>
      </c>
      <c r="E1484" s="1" t="s">
        <v>933</v>
      </c>
      <c r="K1484" t="s">
        <v>736</v>
      </c>
      <c r="L1484" t="s">
        <v>27</v>
      </c>
      <c r="M1484" s="15" t="s">
        <v>332</v>
      </c>
      <c r="N1484" s="42" t="s">
        <v>1203</v>
      </c>
      <c r="O1484" s="7">
        <v>28.56</v>
      </c>
      <c r="P1484" s="7">
        <v>27.11</v>
      </c>
      <c r="Q1484" s="9">
        <v>0.94922969187675077</v>
      </c>
      <c r="R1484" s="14"/>
      <c r="X1484" s="5"/>
    </row>
    <row r="1485" spans="1:24" x14ac:dyDescent="0.25">
      <c r="A1485" s="5" t="s">
        <v>336</v>
      </c>
      <c r="B1485" s="1" t="s">
        <v>983</v>
      </c>
      <c r="C1485" t="s">
        <v>984</v>
      </c>
      <c r="D1485" s="5" t="s">
        <v>503</v>
      </c>
      <c r="E1485" s="1" t="s">
        <v>933</v>
      </c>
      <c r="K1485" t="s">
        <v>736</v>
      </c>
      <c r="L1485" t="s">
        <v>27</v>
      </c>
      <c r="M1485" s="15" t="s">
        <v>332</v>
      </c>
      <c r="N1485" s="42" t="s">
        <v>1204</v>
      </c>
      <c r="O1485" s="7">
        <v>35.75</v>
      </c>
      <c r="P1485" s="7">
        <v>34.53</v>
      </c>
      <c r="Q1485" s="9">
        <v>0.96587412587412591</v>
      </c>
      <c r="R1485" s="14"/>
      <c r="X1485" s="5"/>
    </row>
    <row r="1486" spans="1:24" x14ac:dyDescent="0.25">
      <c r="A1486" s="5" t="s">
        <v>336</v>
      </c>
      <c r="B1486" s="1" t="s">
        <v>983</v>
      </c>
      <c r="C1486" t="s">
        <v>984</v>
      </c>
      <c r="D1486" s="5" t="s">
        <v>503</v>
      </c>
      <c r="E1486" s="1" t="s">
        <v>933</v>
      </c>
      <c r="K1486" t="s">
        <v>736</v>
      </c>
      <c r="L1486" t="s">
        <v>27</v>
      </c>
      <c r="M1486" s="15" t="s">
        <v>332</v>
      </c>
      <c r="N1486" s="42" t="s">
        <v>1205</v>
      </c>
      <c r="O1486" s="7">
        <v>32.61</v>
      </c>
      <c r="P1486" s="7">
        <v>31.26</v>
      </c>
      <c r="Q1486" s="9">
        <v>0.95860165593376268</v>
      </c>
      <c r="R1486" s="14"/>
      <c r="X1486" s="5"/>
    </row>
    <row r="1487" spans="1:24" x14ac:dyDescent="0.25">
      <c r="A1487" s="5" t="s">
        <v>336</v>
      </c>
      <c r="B1487" s="1" t="s">
        <v>983</v>
      </c>
      <c r="C1487" t="s">
        <v>984</v>
      </c>
      <c r="D1487" s="5" t="s">
        <v>503</v>
      </c>
      <c r="E1487" s="1" t="s">
        <v>933</v>
      </c>
      <c r="K1487" t="s">
        <v>736</v>
      </c>
      <c r="L1487" t="s">
        <v>27</v>
      </c>
      <c r="M1487" s="15" t="s">
        <v>332</v>
      </c>
      <c r="N1487" s="42" t="s">
        <v>1206</v>
      </c>
      <c r="O1487" s="7">
        <v>31.65</v>
      </c>
      <c r="P1487" s="7">
        <v>30.34</v>
      </c>
      <c r="Q1487" s="9">
        <v>0.95860979462875207</v>
      </c>
      <c r="R1487" s="14"/>
      <c r="X1487" s="5"/>
    </row>
    <row r="1488" spans="1:24" x14ac:dyDescent="0.25">
      <c r="A1488" s="5" t="s">
        <v>336</v>
      </c>
      <c r="B1488" s="1" t="s">
        <v>983</v>
      </c>
      <c r="C1488" t="s">
        <v>984</v>
      </c>
      <c r="D1488" s="5" t="s">
        <v>503</v>
      </c>
      <c r="E1488" s="1" t="s">
        <v>933</v>
      </c>
      <c r="K1488" t="s">
        <v>736</v>
      </c>
      <c r="L1488" t="s">
        <v>27</v>
      </c>
      <c r="M1488" s="15" t="s">
        <v>332</v>
      </c>
      <c r="N1488" s="42" t="s">
        <v>1207</v>
      </c>
      <c r="O1488" s="7">
        <v>41.69</v>
      </c>
      <c r="P1488" s="7">
        <v>40.39</v>
      </c>
      <c r="Q1488" s="9">
        <v>0.96881746222115617</v>
      </c>
      <c r="R1488" s="14"/>
      <c r="X1488" s="5"/>
    </row>
    <row r="1489" spans="1:24" x14ac:dyDescent="0.25">
      <c r="A1489" s="5" t="s">
        <v>336</v>
      </c>
      <c r="B1489" s="1" t="s">
        <v>983</v>
      </c>
      <c r="C1489" t="s">
        <v>984</v>
      </c>
      <c r="D1489" s="5" t="s">
        <v>503</v>
      </c>
      <c r="E1489" s="1" t="s">
        <v>933</v>
      </c>
      <c r="K1489" t="s">
        <v>736</v>
      </c>
      <c r="L1489" t="s">
        <v>27</v>
      </c>
      <c r="M1489" s="15" t="s">
        <v>332</v>
      </c>
      <c r="N1489" s="42" t="s">
        <v>1208</v>
      </c>
      <c r="O1489" s="7">
        <v>34.17</v>
      </c>
      <c r="P1489" s="7">
        <v>32.64</v>
      </c>
      <c r="Q1489" s="9">
        <v>0.95522388059701491</v>
      </c>
      <c r="R1489" s="14">
        <v>5.4300000000000001E-13</v>
      </c>
      <c r="X1489" s="5"/>
    </row>
    <row r="1490" spans="1:24" x14ac:dyDescent="0.25">
      <c r="A1490" s="5" t="s">
        <v>336</v>
      </c>
      <c r="B1490" s="1" t="s">
        <v>983</v>
      </c>
      <c r="C1490" t="s">
        <v>984</v>
      </c>
      <c r="D1490" s="5" t="s">
        <v>503</v>
      </c>
      <c r="E1490" s="1" t="s">
        <v>933</v>
      </c>
      <c r="K1490" t="s">
        <v>736</v>
      </c>
      <c r="L1490" t="s">
        <v>27</v>
      </c>
      <c r="M1490" s="15" t="s">
        <v>332</v>
      </c>
      <c r="N1490" s="42" t="s">
        <v>1209</v>
      </c>
      <c r="O1490" s="7">
        <v>41.23</v>
      </c>
      <c r="P1490" s="7">
        <v>39.92</v>
      </c>
      <c r="Q1490" s="9">
        <v>0.96822701916080534</v>
      </c>
      <c r="R1490" s="14"/>
      <c r="X1490" s="5"/>
    </row>
    <row r="1491" spans="1:24" x14ac:dyDescent="0.25">
      <c r="A1491" s="5" t="s">
        <v>336</v>
      </c>
      <c r="B1491" s="1" t="s">
        <v>983</v>
      </c>
      <c r="C1491" t="s">
        <v>984</v>
      </c>
      <c r="D1491" s="5" t="s">
        <v>503</v>
      </c>
      <c r="E1491" s="1" t="s">
        <v>933</v>
      </c>
      <c r="K1491" t="s">
        <v>736</v>
      </c>
      <c r="L1491" t="s">
        <v>27</v>
      </c>
      <c r="M1491" s="15" t="s">
        <v>332</v>
      </c>
      <c r="N1491" s="42" t="s">
        <v>1210</v>
      </c>
      <c r="O1491" s="7">
        <v>46.81</v>
      </c>
      <c r="P1491" s="7">
        <v>45.78</v>
      </c>
      <c r="Q1491" s="9">
        <v>0.97799615466780598</v>
      </c>
      <c r="R1491" s="14"/>
      <c r="X1491" s="5"/>
    </row>
    <row r="1492" spans="1:24" x14ac:dyDescent="0.25">
      <c r="A1492" s="5" t="s">
        <v>336</v>
      </c>
      <c r="B1492" s="1" t="s">
        <v>983</v>
      </c>
      <c r="C1492" t="s">
        <v>984</v>
      </c>
      <c r="D1492" s="5" t="s">
        <v>503</v>
      </c>
      <c r="E1492" s="1" t="s">
        <v>933</v>
      </c>
      <c r="K1492" t="s">
        <v>736</v>
      </c>
      <c r="L1492" t="s">
        <v>27</v>
      </c>
      <c r="M1492" s="15" t="s">
        <v>332</v>
      </c>
      <c r="N1492" s="42" t="s">
        <v>1211</v>
      </c>
      <c r="O1492" s="7">
        <v>41.81</v>
      </c>
      <c r="P1492" s="7">
        <v>40.130000000000003</v>
      </c>
      <c r="Q1492" s="9">
        <v>0.95981822530495098</v>
      </c>
      <c r="R1492" s="14"/>
      <c r="X1492" s="5"/>
    </row>
    <row r="1493" spans="1:24" x14ac:dyDescent="0.25">
      <c r="A1493" s="5" t="s">
        <v>336</v>
      </c>
      <c r="B1493" s="1" t="s">
        <v>983</v>
      </c>
      <c r="C1493" t="s">
        <v>984</v>
      </c>
      <c r="D1493" s="5" t="s">
        <v>503</v>
      </c>
      <c r="E1493" s="1" t="s">
        <v>933</v>
      </c>
      <c r="K1493" t="s">
        <v>736</v>
      </c>
      <c r="L1493" t="s">
        <v>27</v>
      </c>
      <c r="M1493" s="15" t="s">
        <v>332</v>
      </c>
      <c r="N1493" s="42" t="s">
        <v>1212</v>
      </c>
      <c r="O1493" s="7">
        <v>33.65</v>
      </c>
      <c r="P1493" s="7">
        <v>32.26</v>
      </c>
      <c r="Q1493" s="9">
        <v>0.95869242199108473</v>
      </c>
      <c r="R1493" s="14"/>
      <c r="X1493" s="5"/>
    </row>
    <row r="1494" spans="1:24" x14ac:dyDescent="0.25">
      <c r="A1494" s="5" t="s">
        <v>336</v>
      </c>
      <c r="B1494" s="1" t="s">
        <v>983</v>
      </c>
      <c r="C1494" t="s">
        <v>984</v>
      </c>
      <c r="D1494" s="5" t="s">
        <v>503</v>
      </c>
      <c r="E1494" s="1" t="s">
        <v>933</v>
      </c>
      <c r="K1494" t="s">
        <v>736</v>
      </c>
      <c r="L1494" t="s">
        <v>27</v>
      </c>
      <c r="M1494" s="15" t="s">
        <v>332</v>
      </c>
      <c r="N1494" s="42" t="s">
        <v>1213</v>
      </c>
      <c r="O1494" s="7">
        <v>30.47</v>
      </c>
      <c r="P1494" s="7">
        <v>28.73</v>
      </c>
      <c r="Q1494" s="9">
        <v>0.94289465047587795</v>
      </c>
      <c r="R1494" s="14"/>
      <c r="X1494" s="5"/>
    </row>
    <row r="1495" spans="1:24" x14ac:dyDescent="0.25">
      <c r="A1495" s="5" t="s">
        <v>336</v>
      </c>
      <c r="B1495" s="1" t="s">
        <v>983</v>
      </c>
      <c r="C1495" t="s">
        <v>984</v>
      </c>
      <c r="D1495" s="5" t="s">
        <v>503</v>
      </c>
      <c r="E1495" s="1" t="s">
        <v>933</v>
      </c>
      <c r="K1495" t="s">
        <v>736</v>
      </c>
      <c r="L1495" t="s">
        <v>27</v>
      </c>
      <c r="M1495" s="15" t="s">
        <v>332</v>
      </c>
      <c r="N1495" s="42" t="s">
        <v>1214</v>
      </c>
      <c r="O1495" s="7">
        <v>38.64</v>
      </c>
      <c r="P1495" s="7">
        <v>37.17</v>
      </c>
      <c r="Q1495" s="9">
        <v>0.96195652173913049</v>
      </c>
      <c r="R1495" s="14"/>
      <c r="X1495" s="5"/>
    </row>
    <row r="1496" spans="1:24" x14ac:dyDescent="0.25">
      <c r="A1496" s="5" t="s">
        <v>336</v>
      </c>
      <c r="B1496" s="1" t="s">
        <v>983</v>
      </c>
      <c r="C1496" t="s">
        <v>984</v>
      </c>
      <c r="D1496" s="5" t="s">
        <v>503</v>
      </c>
      <c r="E1496" s="1" t="s">
        <v>933</v>
      </c>
      <c r="K1496" t="s">
        <v>736</v>
      </c>
      <c r="L1496" t="s">
        <v>27</v>
      </c>
      <c r="M1496" s="15" t="s">
        <v>332</v>
      </c>
      <c r="N1496" s="42" t="s">
        <v>1215</v>
      </c>
      <c r="O1496" s="7">
        <v>31.33</v>
      </c>
      <c r="P1496" s="7">
        <v>30.08</v>
      </c>
      <c r="Q1496" s="9">
        <v>0.96010213852537507</v>
      </c>
      <c r="R1496" s="14"/>
      <c r="X1496" s="5"/>
    </row>
    <row r="1497" spans="1:24" x14ac:dyDescent="0.25">
      <c r="A1497" s="5" t="s">
        <v>336</v>
      </c>
      <c r="B1497" s="1" t="s">
        <v>983</v>
      </c>
      <c r="C1497" t="s">
        <v>984</v>
      </c>
      <c r="D1497" s="5" t="s">
        <v>503</v>
      </c>
      <c r="E1497" s="1" t="s">
        <v>933</v>
      </c>
      <c r="K1497" t="s">
        <v>736</v>
      </c>
      <c r="L1497" t="s">
        <v>27</v>
      </c>
      <c r="M1497" s="15" t="s">
        <v>332</v>
      </c>
      <c r="N1497" s="42" t="s">
        <v>1216</v>
      </c>
      <c r="O1497" s="7">
        <v>32.04</v>
      </c>
      <c r="P1497" s="7">
        <v>30.67</v>
      </c>
      <c r="Q1497" s="9">
        <v>0.95724094881398258</v>
      </c>
      <c r="R1497" s="14"/>
      <c r="X1497" s="5"/>
    </row>
    <row r="1498" spans="1:24" x14ac:dyDescent="0.25">
      <c r="A1498" s="5" t="s">
        <v>336</v>
      </c>
      <c r="B1498" s="1" t="s">
        <v>983</v>
      </c>
      <c r="C1498" t="s">
        <v>984</v>
      </c>
      <c r="D1498" s="5" t="s">
        <v>503</v>
      </c>
      <c r="E1498" s="1" t="s">
        <v>933</v>
      </c>
      <c r="K1498" t="s">
        <v>736</v>
      </c>
      <c r="L1498" t="s">
        <v>27</v>
      </c>
      <c r="M1498" s="15" t="s">
        <v>332</v>
      </c>
      <c r="N1498" s="42" t="s">
        <v>1217</v>
      </c>
      <c r="O1498" s="7">
        <v>34.909999999999997</v>
      </c>
      <c r="P1498" s="7">
        <v>33.549999999999997</v>
      </c>
      <c r="Q1498" s="9">
        <v>0.96104268118017766</v>
      </c>
      <c r="R1498" s="14"/>
      <c r="X1498" s="5"/>
    </row>
    <row r="1499" spans="1:24" x14ac:dyDescent="0.25">
      <c r="A1499" s="5" t="s">
        <v>336</v>
      </c>
      <c r="B1499" s="1" t="s">
        <v>983</v>
      </c>
      <c r="C1499" t="s">
        <v>984</v>
      </c>
      <c r="D1499" s="5" t="s">
        <v>503</v>
      </c>
      <c r="E1499" s="1" t="s">
        <v>933</v>
      </c>
      <c r="K1499" t="s">
        <v>736</v>
      </c>
      <c r="L1499" t="s">
        <v>27</v>
      </c>
      <c r="M1499" s="15" t="s">
        <v>332</v>
      </c>
      <c r="N1499" s="42" t="s">
        <v>1218</v>
      </c>
      <c r="O1499" s="7">
        <v>33.25</v>
      </c>
      <c r="P1499" s="7">
        <v>31.85</v>
      </c>
      <c r="Q1499" s="9">
        <v>0.95789473684210535</v>
      </c>
      <c r="R1499" s="14"/>
      <c r="X1499" s="5"/>
    </row>
    <row r="1500" spans="1:24" x14ac:dyDescent="0.25">
      <c r="A1500" s="5" t="s">
        <v>336</v>
      </c>
      <c r="B1500" s="1" t="s">
        <v>983</v>
      </c>
      <c r="C1500" t="s">
        <v>984</v>
      </c>
      <c r="D1500" s="5" t="s">
        <v>503</v>
      </c>
      <c r="E1500" s="1" t="s">
        <v>933</v>
      </c>
      <c r="K1500" t="s">
        <v>736</v>
      </c>
      <c r="L1500" t="s">
        <v>27</v>
      </c>
      <c r="M1500" s="15" t="s">
        <v>332</v>
      </c>
      <c r="N1500" s="42" t="s">
        <v>1219</v>
      </c>
      <c r="O1500" s="7">
        <v>37.96</v>
      </c>
      <c r="P1500" s="7">
        <v>36.58</v>
      </c>
      <c r="Q1500" s="9">
        <v>0.96364594309799778</v>
      </c>
      <c r="R1500" s="14"/>
      <c r="X1500" s="5"/>
    </row>
    <row r="1501" spans="1:24" x14ac:dyDescent="0.25">
      <c r="A1501" s="5" t="s">
        <v>336</v>
      </c>
      <c r="B1501" s="1" t="s">
        <v>983</v>
      </c>
      <c r="C1501" t="s">
        <v>984</v>
      </c>
      <c r="D1501" s="5" t="s">
        <v>503</v>
      </c>
      <c r="E1501" s="1" t="s">
        <v>933</v>
      </c>
      <c r="K1501" t="s">
        <v>736</v>
      </c>
      <c r="L1501" t="s">
        <v>27</v>
      </c>
      <c r="M1501" s="15" t="s">
        <v>332</v>
      </c>
      <c r="N1501" s="42" t="s">
        <v>1220</v>
      </c>
      <c r="O1501" s="7">
        <v>41.27</v>
      </c>
      <c r="P1501" s="7">
        <v>39.71</v>
      </c>
      <c r="Q1501" s="9">
        <v>0.96220014538405618</v>
      </c>
      <c r="R1501" s="14"/>
      <c r="X1501" s="5"/>
    </row>
    <row r="1502" spans="1:24" x14ac:dyDescent="0.25">
      <c r="A1502" s="5" t="s">
        <v>336</v>
      </c>
      <c r="B1502" s="1" t="s">
        <v>983</v>
      </c>
      <c r="C1502" t="s">
        <v>984</v>
      </c>
      <c r="D1502" s="5" t="s">
        <v>503</v>
      </c>
      <c r="E1502" s="1" t="s">
        <v>933</v>
      </c>
      <c r="K1502" t="s">
        <v>736</v>
      </c>
      <c r="L1502" t="s">
        <v>27</v>
      </c>
      <c r="M1502" s="15" t="s">
        <v>332</v>
      </c>
      <c r="N1502" s="42" t="s">
        <v>1221</v>
      </c>
      <c r="O1502" s="7">
        <v>41.04</v>
      </c>
      <c r="P1502" s="7">
        <v>39.75</v>
      </c>
      <c r="Q1502" s="9">
        <v>0.9685672514619883</v>
      </c>
      <c r="R1502" s="14"/>
      <c r="X1502" s="5"/>
    </row>
    <row r="1503" spans="1:24" x14ac:dyDescent="0.25">
      <c r="A1503" s="5" t="s">
        <v>336</v>
      </c>
      <c r="B1503" s="1" t="s">
        <v>983</v>
      </c>
      <c r="C1503" t="s">
        <v>984</v>
      </c>
      <c r="D1503" s="5" t="s">
        <v>503</v>
      </c>
      <c r="E1503" s="1" t="s">
        <v>933</v>
      </c>
      <c r="K1503" t="s">
        <v>736</v>
      </c>
      <c r="L1503" t="s">
        <v>27</v>
      </c>
      <c r="M1503" s="15" t="s">
        <v>332</v>
      </c>
      <c r="N1503" s="42" t="s">
        <v>1222</v>
      </c>
      <c r="O1503" s="7">
        <v>8.2200000000000006</v>
      </c>
      <c r="P1503" s="7">
        <v>7.83</v>
      </c>
      <c r="Q1503" s="9">
        <v>0.95255474452554734</v>
      </c>
      <c r="R1503" s="14"/>
      <c r="X1503" s="5"/>
    </row>
    <row r="1504" spans="1:24" x14ac:dyDescent="0.25">
      <c r="A1504" s="5" t="s">
        <v>336</v>
      </c>
      <c r="B1504" s="1" t="s">
        <v>983</v>
      </c>
      <c r="C1504" t="s">
        <v>984</v>
      </c>
      <c r="D1504" s="5" t="s">
        <v>503</v>
      </c>
      <c r="E1504" s="1" t="s">
        <v>933</v>
      </c>
      <c r="K1504" t="s">
        <v>736</v>
      </c>
      <c r="L1504" t="s">
        <v>27</v>
      </c>
      <c r="M1504" s="15" t="s">
        <v>332</v>
      </c>
      <c r="N1504" s="42" t="s">
        <v>1223</v>
      </c>
      <c r="O1504" s="7">
        <v>7.63</v>
      </c>
      <c r="P1504" s="7">
        <v>7.27</v>
      </c>
      <c r="Q1504" s="9">
        <v>0.95281782437745732</v>
      </c>
      <c r="R1504" s="14"/>
      <c r="X1504" s="5"/>
    </row>
    <row r="1505" spans="1:24" x14ac:dyDescent="0.25">
      <c r="A1505" s="5" t="s">
        <v>336</v>
      </c>
      <c r="B1505" s="1" t="s">
        <v>983</v>
      </c>
      <c r="C1505" t="s">
        <v>984</v>
      </c>
      <c r="D1505" s="5" t="s">
        <v>503</v>
      </c>
      <c r="E1505" s="1" t="s">
        <v>933</v>
      </c>
      <c r="K1505" t="s">
        <v>736</v>
      </c>
      <c r="L1505" t="s">
        <v>27</v>
      </c>
      <c r="M1505" s="15" t="s">
        <v>332</v>
      </c>
      <c r="N1505" s="42" t="s">
        <v>1224</v>
      </c>
      <c r="O1505" s="7">
        <v>8.43</v>
      </c>
      <c r="P1505" s="7">
        <v>8.0500000000000007</v>
      </c>
      <c r="Q1505" s="9">
        <v>0.95492289442467393</v>
      </c>
      <c r="R1505" s="14"/>
      <c r="X1505" s="5"/>
    </row>
    <row r="1506" spans="1:24" x14ac:dyDescent="0.25">
      <c r="A1506" s="5" t="s">
        <v>336</v>
      </c>
      <c r="B1506" s="1" t="s">
        <v>983</v>
      </c>
      <c r="C1506" t="s">
        <v>984</v>
      </c>
      <c r="D1506" s="5" t="s">
        <v>503</v>
      </c>
      <c r="E1506" s="1" t="s">
        <v>933</v>
      </c>
      <c r="K1506" t="s">
        <v>736</v>
      </c>
      <c r="L1506" t="s">
        <v>27</v>
      </c>
      <c r="M1506" s="15" t="s">
        <v>332</v>
      </c>
      <c r="N1506" s="42" t="s">
        <v>1225</v>
      </c>
      <c r="O1506" s="7">
        <v>6.21</v>
      </c>
      <c r="P1506" s="7">
        <v>5.94</v>
      </c>
      <c r="Q1506" s="9">
        <v>0.95652173913043481</v>
      </c>
      <c r="R1506" s="14"/>
      <c r="X1506" s="5"/>
    </row>
    <row r="1507" spans="1:24" x14ac:dyDescent="0.25">
      <c r="A1507" s="5" t="s">
        <v>336</v>
      </c>
      <c r="B1507" s="1" t="s">
        <v>983</v>
      </c>
      <c r="C1507" t="s">
        <v>984</v>
      </c>
      <c r="D1507" s="5" t="s">
        <v>503</v>
      </c>
      <c r="E1507" s="1" t="s">
        <v>933</v>
      </c>
      <c r="K1507" t="s">
        <v>736</v>
      </c>
      <c r="L1507" t="s">
        <v>27</v>
      </c>
      <c r="M1507" s="15" t="s">
        <v>332</v>
      </c>
      <c r="N1507" s="42" t="s">
        <v>1226</v>
      </c>
      <c r="O1507" s="7">
        <v>8.08</v>
      </c>
      <c r="P1507" s="7">
        <v>7.45</v>
      </c>
      <c r="Q1507" s="9">
        <v>0.92202970297029707</v>
      </c>
      <c r="R1507" s="14"/>
      <c r="X1507" s="5"/>
    </row>
    <row r="1508" spans="1:24" x14ac:dyDescent="0.25">
      <c r="A1508" s="5" t="s">
        <v>336</v>
      </c>
      <c r="B1508" s="1" t="s">
        <v>983</v>
      </c>
      <c r="C1508" t="s">
        <v>984</v>
      </c>
      <c r="D1508" s="5" t="s">
        <v>503</v>
      </c>
      <c r="E1508" s="1" t="s">
        <v>933</v>
      </c>
      <c r="K1508" t="s">
        <v>736</v>
      </c>
      <c r="L1508" t="s">
        <v>27</v>
      </c>
      <c r="M1508" s="15" t="s">
        <v>332</v>
      </c>
      <c r="N1508" s="42" t="s">
        <v>1227</v>
      </c>
      <c r="O1508" s="7">
        <v>9.94</v>
      </c>
      <c r="P1508" s="7">
        <v>9.4</v>
      </c>
      <c r="Q1508" s="9">
        <v>0.94567404426559365</v>
      </c>
      <c r="R1508" s="14"/>
      <c r="X1508" s="5"/>
    </row>
    <row r="1509" spans="1:24" x14ac:dyDescent="0.25">
      <c r="A1509" s="5" t="s">
        <v>336</v>
      </c>
      <c r="B1509" s="1" t="s">
        <v>983</v>
      </c>
      <c r="C1509" t="s">
        <v>984</v>
      </c>
      <c r="D1509" s="5" t="s">
        <v>503</v>
      </c>
      <c r="E1509" s="1" t="s">
        <v>933</v>
      </c>
      <c r="K1509" t="s">
        <v>736</v>
      </c>
      <c r="L1509" t="s">
        <v>27</v>
      </c>
      <c r="M1509" s="15" t="s">
        <v>332</v>
      </c>
      <c r="N1509" s="42" t="s">
        <v>1228</v>
      </c>
      <c r="O1509" s="7">
        <v>6.58</v>
      </c>
      <c r="P1509" s="7">
        <v>6.18</v>
      </c>
      <c r="Q1509" s="9">
        <v>0.93920972644376899</v>
      </c>
      <c r="R1509" s="14"/>
      <c r="X1509" s="5"/>
    </row>
    <row r="1510" spans="1:24" x14ac:dyDescent="0.25">
      <c r="A1510" s="5" t="s">
        <v>336</v>
      </c>
      <c r="B1510" s="1" t="s">
        <v>983</v>
      </c>
      <c r="C1510" t="s">
        <v>984</v>
      </c>
      <c r="D1510" s="5" t="s">
        <v>503</v>
      </c>
      <c r="E1510" s="1" t="s">
        <v>933</v>
      </c>
      <c r="K1510" t="s">
        <v>736</v>
      </c>
      <c r="L1510" t="s">
        <v>27</v>
      </c>
      <c r="M1510" s="15" t="s">
        <v>332</v>
      </c>
      <c r="N1510" s="42" t="s">
        <v>1229</v>
      </c>
      <c r="O1510" s="7">
        <v>7.91</v>
      </c>
      <c r="P1510" s="7">
        <v>7.71</v>
      </c>
      <c r="Q1510" s="9">
        <v>0.97471554993678888</v>
      </c>
      <c r="R1510" s="14"/>
      <c r="X1510" s="5"/>
    </row>
    <row r="1511" spans="1:24" x14ac:dyDescent="0.25">
      <c r="A1511" s="5" t="s">
        <v>336</v>
      </c>
      <c r="B1511" s="1" t="s">
        <v>983</v>
      </c>
      <c r="C1511" t="s">
        <v>984</v>
      </c>
      <c r="D1511" s="5" t="s">
        <v>503</v>
      </c>
      <c r="E1511" s="1" t="s">
        <v>933</v>
      </c>
      <c r="K1511" t="s">
        <v>736</v>
      </c>
      <c r="L1511" t="s">
        <v>27</v>
      </c>
      <c r="M1511" s="15" t="s">
        <v>332</v>
      </c>
      <c r="N1511" s="42" t="s">
        <v>1230</v>
      </c>
      <c r="O1511" s="7">
        <v>8.8000000000000007</v>
      </c>
      <c r="P1511" s="7">
        <v>8.16</v>
      </c>
      <c r="Q1511" s="9">
        <v>0.92727272727272725</v>
      </c>
      <c r="R1511" s="14"/>
      <c r="X1511" s="5"/>
    </row>
    <row r="1512" spans="1:24" x14ac:dyDescent="0.25">
      <c r="A1512" s="5" t="s">
        <v>336</v>
      </c>
      <c r="B1512" s="1" t="s">
        <v>983</v>
      </c>
      <c r="C1512" t="s">
        <v>984</v>
      </c>
      <c r="D1512" s="5" t="s">
        <v>503</v>
      </c>
      <c r="E1512" s="1" t="s">
        <v>933</v>
      </c>
      <c r="K1512" t="s">
        <v>736</v>
      </c>
      <c r="L1512" t="s">
        <v>27</v>
      </c>
      <c r="M1512" s="15" t="s">
        <v>332</v>
      </c>
      <c r="N1512" s="42" t="s">
        <v>1231</v>
      </c>
      <c r="O1512" s="7">
        <v>5.33</v>
      </c>
      <c r="P1512" s="7">
        <v>5.05</v>
      </c>
      <c r="Q1512" s="9">
        <v>0.94746716697936206</v>
      </c>
      <c r="R1512" s="14"/>
      <c r="X1512" s="5"/>
    </row>
    <row r="1513" spans="1:24" x14ac:dyDescent="0.25">
      <c r="A1513" s="5" t="s">
        <v>336</v>
      </c>
      <c r="B1513" s="1" t="s">
        <v>983</v>
      </c>
      <c r="C1513" t="s">
        <v>984</v>
      </c>
      <c r="D1513" s="5" t="s">
        <v>503</v>
      </c>
      <c r="E1513" s="1" t="s">
        <v>933</v>
      </c>
      <c r="K1513" t="s">
        <v>736</v>
      </c>
      <c r="L1513" t="s">
        <v>27</v>
      </c>
      <c r="M1513" s="15" t="s">
        <v>332</v>
      </c>
      <c r="N1513" s="42" t="s">
        <v>1232</v>
      </c>
      <c r="O1513" s="7">
        <v>5.3</v>
      </c>
      <c r="P1513" s="7">
        <v>5.1100000000000003</v>
      </c>
      <c r="Q1513" s="9">
        <v>0.96415094339622653</v>
      </c>
      <c r="R1513" s="14"/>
      <c r="X1513" s="5"/>
    </row>
    <row r="1514" spans="1:24" x14ac:dyDescent="0.25">
      <c r="A1514" s="5" t="s">
        <v>336</v>
      </c>
      <c r="B1514" s="1" t="s">
        <v>983</v>
      </c>
      <c r="C1514" t="s">
        <v>984</v>
      </c>
      <c r="D1514" s="5" t="s">
        <v>503</v>
      </c>
      <c r="E1514" s="1" t="s">
        <v>933</v>
      </c>
      <c r="K1514" t="s">
        <v>736</v>
      </c>
      <c r="L1514" t="s">
        <v>27</v>
      </c>
      <c r="M1514" s="15" t="s">
        <v>332</v>
      </c>
      <c r="N1514" s="42" t="s">
        <v>1233</v>
      </c>
      <c r="O1514" s="7">
        <v>6.19</v>
      </c>
      <c r="P1514" s="7">
        <v>5.91</v>
      </c>
      <c r="Q1514" s="9">
        <v>0.95476575121163165</v>
      </c>
      <c r="R1514" s="14"/>
      <c r="X1514" s="5"/>
    </row>
    <row r="1515" spans="1:24" x14ac:dyDescent="0.25">
      <c r="A1515" s="5" t="s">
        <v>336</v>
      </c>
      <c r="B1515" s="1" t="s">
        <v>983</v>
      </c>
      <c r="C1515" t="s">
        <v>984</v>
      </c>
      <c r="D1515" s="5" t="s">
        <v>503</v>
      </c>
      <c r="E1515" s="1" t="s">
        <v>933</v>
      </c>
      <c r="K1515" t="s">
        <v>736</v>
      </c>
      <c r="L1515" t="s">
        <v>27</v>
      </c>
      <c r="M1515" s="15" t="s">
        <v>332</v>
      </c>
      <c r="N1515" s="42" t="s">
        <v>1234</v>
      </c>
      <c r="O1515" s="7">
        <v>5.64</v>
      </c>
      <c r="P1515" s="7">
        <v>5.39</v>
      </c>
      <c r="Q1515" s="9">
        <v>0.95567375886524819</v>
      </c>
      <c r="R1515" s="14"/>
      <c r="X1515" s="5"/>
    </row>
    <row r="1516" spans="1:24" x14ac:dyDescent="0.25">
      <c r="A1516" s="5" t="s">
        <v>336</v>
      </c>
      <c r="B1516" s="1" t="s">
        <v>983</v>
      </c>
      <c r="C1516" t="s">
        <v>984</v>
      </c>
      <c r="D1516" s="5" t="s">
        <v>503</v>
      </c>
      <c r="E1516" s="1" t="s">
        <v>933</v>
      </c>
      <c r="K1516" t="s">
        <v>736</v>
      </c>
      <c r="L1516" t="s">
        <v>27</v>
      </c>
      <c r="M1516" s="15" t="s">
        <v>332</v>
      </c>
      <c r="N1516" s="42" t="s">
        <v>1235</v>
      </c>
      <c r="O1516" s="7">
        <v>5.15</v>
      </c>
      <c r="P1516" s="7">
        <v>4.9400000000000004</v>
      </c>
      <c r="Q1516" s="9">
        <v>0.95922330097087383</v>
      </c>
      <c r="R1516" s="14"/>
      <c r="X1516" s="5"/>
    </row>
    <row r="1517" spans="1:24" x14ac:dyDescent="0.25">
      <c r="A1517" s="5" t="s">
        <v>336</v>
      </c>
      <c r="B1517" s="1" t="s">
        <v>983</v>
      </c>
      <c r="C1517" t="s">
        <v>984</v>
      </c>
      <c r="D1517" s="5" t="s">
        <v>503</v>
      </c>
      <c r="E1517" s="1" t="s">
        <v>933</v>
      </c>
      <c r="K1517" t="s">
        <v>736</v>
      </c>
      <c r="L1517" t="s">
        <v>27</v>
      </c>
      <c r="M1517" s="15" t="s">
        <v>332</v>
      </c>
      <c r="N1517" s="42" t="s">
        <v>1236</v>
      </c>
      <c r="O1517" s="7">
        <v>5.94</v>
      </c>
      <c r="P1517" s="7">
        <v>5.62</v>
      </c>
      <c r="Q1517" s="9">
        <v>0.94612794612794604</v>
      </c>
      <c r="R1517" s="14"/>
      <c r="X1517" s="5"/>
    </row>
    <row r="1518" spans="1:24" x14ac:dyDescent="0.25">
      <c r="A1518" s="5" t="s">
        <v>336</v>
      </c>
      <c r="B1518" s="1" t="s">
        <v>983</v>
      </c>
      <c r="C1518" t="s">
        <v>984</v>
      </c>
      <c r="D1518" s="5" t="s">
        <v>503</v>
      </c>
      <c r="E1518" s="1" t="s">
        <v>933</v>
      </c>
      <c r="K1518" t="s">
        <v>736</v>
      </c>
      <c r="L1518" t="s">
        <v>27</v>
      </c>
      <c r="M1518" s="15" t="s">
        <v>332</v>
      </c>
      <c r="N1518" s="42" t="s">
        <v>1237</v>
      </c>
      <c r="O1518" s="7">
        <v>6.18</v>
      </c>
      <c r="P1518" s="7">
        <v>5.87</v>
      </c>
      <c r="Q1518" s="9">
        <v>0.94983818770226547</v>
      </c>
      <c r="R1518" s="14"/>
      <c r="X1518" s="5"/>
    </row>
    <row r="1519" spans="1:24" x14ac:dyDescent="0.25">
      <c r="A1519" s="5" t="s">
        <v>336</v>
      </c>
      <c r="B1519" s="1" t="s">
        <v>983</v>
      </c>
      <c r="C1519" t="s">
        <v>984</v>
      </c>
      <c r="D1519" s="5" t="s">
        <v>503</v>
      </c>
      <c r="E1519" s="1" t="s">
        <v>933</v>
      </c>
      <c r="K1519" t="s">
        <v>736</v>
      </c>
      <c r="L1519" t="s">
        <v>27</v>
      </c>
      <c r="M1519" s="15" t="s">
        <v>332</v>
      </c>
      <c r="N1519" s="42" t="s">
        <v>1238</v>
      </c>
      <c r="O1519" s="7">
        <v>5.23</v>
      </c>
      <c r="P1519" s="7">
        <v>5.04</v>
      </c>
      <c r="Q1519" s="9">
        <v>0.96367112810707445</v>
      </c>
      <c r="R1519" s="14">
        <v>4.15E-15</v>
      </c>
      <c r="X1519" s="5"/>
    </row>
    <row r="1520" spans="1:24" x14ac:dyDescent="0.25">
      <c r="A1520" s="5" t="s">
        <v>336</v>
      </c>
      <c r="B1520" s="1" t="s">
        <v>983</v>
      </c>
      <c r="C1520" t="s">
        <v>984</v>
      </c>
      <c r="D1520" s="5" t="s">
        <v>503</v>
      </c>
      <c r="E1520" s="1" t="s">
        <v>933</v>
      </c>
      <c r="K1520" t="s">
        <v>736</v>
      </c>
      <c r="L1520" t="s">
        <v>27</v>
      </c>
      <c r="M1520" s="15" t="s">
        <v>332</v>
      </c>
      <c r="N1520" s="42" t="s">
        <v>1239</v>
      </c>
      <c r="O1520" s="7">
        <v>9.49</v>
      </c>
      <c r="P1520" s="7">
        <v>8.9600000000000009</v>
      </c>
      <c r="Q1520" s="9">
        <v>0.94415173867228663</v>
      </c>
      <c r="R1520" s="14"/>
      <c r="X1520" s="5"/>
    </row>
    <row r="1521" spans="1:24" x14ac:dyDescent="0.25">
      <c r="A1521" s="5" t="s">
        <v>336</v>
      </c>
      <c r="B1521" s="1" t="s">
        <v>983</v>
      </c>
      <c r="C1521" t="s">
        <v>984</v>
      </c>
      <c r="D1521" s="5" t="s">
        <v>503</v>
      </c>
      <c r="E1521" s="1" t="s">
        <v>933</v>
      </c>
      <c r="K1521" t="s">
        <v>736</v>
      </c>
      <c r="L1521" t="s">
        <v>27</v>
      </c>
      <c r="M1521" s="15" t="s">
        <v>332</v>
      </c>
      <c r="N1521" s="42" t="s">
        <v>1240</v>
      </c>
      <c r="O1521" s="7">
        <v>7.85</v>
      </c>
      <c r="P1521" s="7">
        <v>7.26</v>
      </c>
      <c r="Q1521" s="9">
        <v>0.92484076433121021</v>
      </c>
      <c r="R1521" s="14"/>
      <c r="X1521" s="5"/>
    </row>
    <row r="1522" spans="1:24" x14ac:dyDescent="0.25">
      <c r="A1522" s="5" t="s">
        <v>336</v>
      </c>
      <c r="B1522" s="1" t="s">
        <v>983</v>
      </c>
      <c r="C1522" t="s">
        <v>984</v>
      </c>
      <c r="D1522" s="5" t="s">
        <v>503</v>
      </c>
      <c r="E1522" s="1" t="s">
        <v>933</v>
      </c>
      <c r="K1522" t="s">
        <v>736</v>
      </c>
      <c r="L1522" t="s">
        <v>27</v>
      </c>
      <c r="M1522" s="15" t="s">
        <v>332</v>
      </c>
      <c r="N1522" s="42" t="s">
        <v>1241</v>
      </c>
      <c r="O1522" s="7">
        <v>4.92</v>
      </c>
      <c r="P1522" s="7">
        <v>4.72</v>
      </c>
      <c r="Q1522" s="9">
        <v>0.95934959349593496</v>
      </c>
      <c r="R1522" s="14"/>
      <c r="X1522" s="5"/>
    </row>
    <row r="1523" spans="1:24" x14ac:dyDescent="0.25">
      <c r="A1523" s="5" t="s">
        <v>336</v>
      </c>
      <c r="B1523" s="1" t="s">
        <v>983</v>
      </c>
      <c r="C1523" t="s">
        <v>984</v>
      </c>
      <c r="D1523" s="5" t="s">
        <v>503</v>
      </c>
      <c r="E1523" s="1" t="s">
        <v>933</v>
      </c>
      <c r="K1523" t="s">
        <v>736</v>
      </c>
      <c r="L1523" t="s">
        <v>27</v>
      </c>
      <c r="M1523" s="15" t="s">
        <v>332</v>
      </c>
      <c r="N1523" s="42" t="s">
        <v>1242</v>
      </c>
      <c r="O1523" s="7">
        <v>5.17</v>
      </c>
      <c r="P1523" s="7">
        <v>5.3</v>
      </c>
      <c r="Q1523" s="9">
        <v>1.0251450676982592</v>
      </c>
      <c r="R1523" s="14"/>
      <c r="X1523" s="5"/>
    </row>
    <row r="1524" spans="1:24" x14ac:dyDescent="0.25">
      <c r="A1524" s="5" t="s">
        <v>336</v>
      </c>
      <c r="B1524" s="1" t="s">
        <v>983</v>
      </c>
      <c r="C1524" t="s">
        <v>984</v>
      </c>
      <c r="D1524" s="5" t="s">
        <v>503</v>
      </c>
      <c r="E1524" s="1" t="s">
        <v>933</v>
      </c>
      <c r="K1524" t="s">
        <v>736</v>
      </c>
      <c r="L1524" t="s">
        <v>27</v>
      </c>
      <c r="M1524" s="15" t="s">
        <v>332</v>
      </c>
      <c r="N1524" s="42" t="s">
        <v>1243</v>
      </c>
      <c r="O1524" s="7">
        <v>7.34</v>
      </c>
      <c r="P1524" s="7">
        <v>6.9</v>
      </c>
      <c r="Q1524" s="9">
        <v>0.94005449591280665</v>
      </c>
      <c r="R1524" s="14"/>
      <c r="X1524" s="5"/>
    </row>
    <row r="1525" spans="1:24" x14ac:dyDescent="0.25">
      <c r="A1525" s="5" t="s">
        <v>336</v>
      </c>
      <c r="B1525" s="1" t="s">
        <v>983</v>
      </c>
      <c r="C1525" t="s">
        <v>984</v>
      </c>
      <c r="D1525" s="5" t="s">
        <v>503</v>
      </c>
      <c r="E1525" s="1" t="s">
        <v>933</v>
      </c>
      <c r="K1525" t="s">
        <v>736</v>
      </c>
      <c r="L1525" t="s">
        <v>27</v>
      </c>
      <c r="M1525" s="15" t="s">
        <v>332</v>
      </c>
      <c r="N1525" s="42" t="s">
        <v>1244</v>
      </c>
      <c r="O1525" s="7">
        <v>5.81</v>
      </c>
      <c r="P1525" s="7">
        <v>5.47</v>
      </c>
      <c r="Q1525" s="9">
        <v>0.94148020654044751</v>
      </c>
      <c r="R1525" s="14"/>
      <c r="X1525" s="5"/>
    </row>
    <row r="1526" spans="1:24" x14ac:dyDescent="0.25">
      <c r="A1526" s="5" t="s">
        <v>336</v>
      </c>
      <c r="B1526" s="1" t="s">
        <v>983</v>
      </c>
      <c r="C1526" t="s">
        <v>984</v>
      </c>
      <c r="D1526" s="5" t="s">
        <v>503</v>
      </c>
      <c r="E1526" s="1" t="s">
        <v>933</v>
      </c>
      <c r="K1526" t="s">
        <v>736</v>
      </c>
      <c r="L1526" t="s">
        <v>27</v>
      </c>
      <c r="M1526" s="15" t="s">
        <v>332</v>
      </c>
      <c r="N1526" s="42" t="s">
        <v>1245</v>
      </c>
      <c r="O1526" s="7">
        <v>8.65</v>
      </c>
      <c r="P1526" s="7">
        <v>8.06</v>
      </c>
      <c r="Q1526" s="9">
        <v>0.93179190751445085</v>
      </c>
      <c r="R1526" s="14"/>
      <c r="X1526" s="5"/>
    </row>
    <row r="1527" spans="1:24" x14ac:dyDescent="0.25">
      <c r="A1527" s="5" t="s">
        <v>336</v>
      </c>
      <c r="B1527" s="1" t="s">
        <v>983</v>
      </c>
      <c r="C1527" t="s">
        <v>984</v>
      </c>
      <c r="D1527" s="5" t="s">
        <v>503</v>
      </c>
      <c r="E1527" s="1" t="s">
        <v>933</v>
      </c>
      <c r="K1527" t="s">
        <v>736</v>
      </c>
      <c r="L1527" t="s">
        <v>27</v>
      </c>
      <c r="M1527" s="15" t="s">
        <v>332</v>
      </c>
      <c r="N1527" s="42" t="s">
        <v>1246</v>
      </c>
      <c r="O1527" s="7">
        <v>6.8</v>
      </c>
      <c r="P1527" s="7">
        <v>6.32</v>
      </c>
      <c r="Q1527" s="9">
        <v>0.92941176470588238</v>
      </c>
      <c r="R1527" s="14"/>
      <c r="X1527" s="5"/>
    </row>
    <row r="1528" spans="1:24" x14ac:dyDescent="0.25">
      <c r="A1528" s="5" t="s">
        <v>336</v>
      </c>
      <c r="B1528" s="1" t="s">
        <v>983</v>
      </c>
      <c r="C1528" t="s">
        <v>984</v>
      </c>
      <c r="D1528" s="5" t="s">
        <v>503</v>
      </c>
      <c r="E1528" s="1" t="s">
        <v>933</v>
      </c>
      <c r="K1528" t="s">
        <v>736</v>
      </c>
      <c r="L1528" t="s">
        <v>27</v>
      </c>
      <c r="M1528" s="15" t="s">
        <v>332</v>
      </c>
      <c r="N1528" s="42" t="s">
        <v>1247</v>
      </c>
      <c r="O1528" s="7">
        <v>6.25</v>
      </c>
      <c r="P1528" s="7">
        <v>5.98</v>
      </c>
      <c r="Q1528" s="9">
        <v>0.95680000000000009</v>
      </c>
      <c r="R1528" s="14"/>
      <c r="X1528" s="5"/>
    </row>
    <row r="1529" spans="1:24" x14ac:dyDescent="0.25">
      <c r="A1529" s="5" t="s">
        <v>336</v>
      </c>
      <c r="B1529" s="1" t="s">
        <v>983</v>
      </c>
      <c r="C1529" t="s">
        <v>984</v>
      </c>
      <c r="D1529" s="5" t="s">
        <v>503</v>
      </c>
      <c r="E1529" s="1" t="s">
        <v>933</v>
      </c>
      <c r="K1529" t="s">
        <v>736</v>
      </c>
      <c r="L1529" t="s">
        <v>27</v>
      </c>
      <c r="M1529" s="15" t="s">
        <v>332</v>
      </c>
      <c r="N1529" s="42" t="s">
        <v>1248</v>
      </c>
      <c r="O1529" s="7">
        <v>8.61</v>
      </c>
      <c r="P1529" s="7">
        <v>8.11</v>
      </c>
      <c r="Q1529" s="9">
        <v>0.94192799070847855</v>
      </c>
      <c r="R1529" s="14"/>
      <c r="X1529" s="5"/>
    </row>
    <row r="1530" spans="1:24" x14ac:dyDescent="0.25">
      <c r="A1530" s="5" t="s">
        <v>336</v>
      </c>
      <c r="B1530" s="1" t="s">
        <v>983</v>
      </c>
      <c r="C1530" t="s">
        <v>984</v>
      </c>
      <c r="D1530" s="5" t="s">
        <v>503</v>
      </c>
      <c r="E1530" s="1" t="s">
        <v>933</v>
      </c>
      <c r="K1530" t="s">
        <v>736</v>
      </c>
      <c r="L1530" t="s">
        <v>27</v>
      </c>
      <c r="M1530" s="15" t="s">
        <v>332</v>
      </c>
      <c r="N1530" s="42" t="s">
        <v>1249</v>
      </c>
      <c r="O1530" s="7">
        <v>8.74</v>
      </c>
      <c r="P1530" s="7">
        <v>8.18</v>
      </c>
      <c r="Q1530" s="9">
        <v>0.93592677345537756</v>
      </c>
      <c r="R1530" s="14"/>
      <c r="X1530" s="5"/>
    </row>
    <row r="1531" spans="1:24" x14ac:dyDescent="0.25">
      <c r="A1531" s="5" t="s">
        <v>336</v>
      </c>
      <c r="B1531" s="1" t="s">
        <v>983</v>
      </c>
      <c r="C1531" t="s">
        <v>984</v>
      </c>
      <c r="D1531" s="5" t="s">
        <v>503</v>
      </c>
      <c r="E1531" s="1" t="s">
        <v>933</v>
      </c>
      <c r="K1531" t="s">
        <v>736</v>
      </c>
      <c r="L1531" t="s">
        <v>27</v>
      </c>
      <c r="M1531" s="15" t="s">
        <v>332</v>
      </c>
      <c r="N1531" s="42" t="s">
        <v>1250</v>
      </c>
      <c r="O1531" s="7">
        <v>8.18</v>
      </c>
      <c r="P1531" s="7">
        <v>7.86</v>
      </c>
      <c r="Q1531" s="9">
        <v>0.96088019559902205</v>
      </c>
      <c r="R1531" s="14"/>
      <c r="X1531" s="5"/>
    </row>
    <row r="1532" spans="1:24" x14ac:dyDescent="0.25">
      <c r="A1532" s="5" t="s">
        <v>336</v>
      </c>
      <c r="B1532" s="1" t="s">
        <v>983</v>
      </c>
      <c r="C1532" t="s">
        <v>984</v>
      </c>
      <c r="D1532" s="5" t="s">
        <v>503</v>
      </c>
      <c r="E1532" s="1" t="s">
        <v>933</v>
      </c>
      <c r="K1532" t="s">
        <v>736</v>
      </c>
      <c r="L1532" t="s">
        <v>27</v>
      </c>
      <c r="M1532" s="15" t="s">
        <v>332</v>
      </c>
      <c r="N1532" s="42" t="s">
        <v>1251</v>
      </c>
      <c r="O1532" s="7">
        <v>5.98</v>
      </c>
      <c r="P1532" s="7">
        <v>5.8</v>
      </c>
      <c r="Q1532" s="9">
        <v>0.96989966555183937</v>
      </c>
      <c r="R1532" s="14"/>
      <c r="X1532" s="5"/>
    </row>
    <row r="1533" spans="1:24" x14ac:dyDescent="0.25">
      <c r="A1533" s="5" t="s">
        <v>336</v>
      </c>
      <c r="B1533" s="1" t="s">
        <v>983</v>
      </c>
      <c r="C1533" t="s">
        <v>984</v>
      </c>
      <c r="D1533" s="5" t="s">
        <v>503</v>
      </c>
      <c r="E1533" s="1" t="s">
        <v>933</v>
      </c>
      <c r="K1533" t="s">
        <v>736</v>
      </c>
      <c r="L1533" t="s">
        <v>27</v>
      </c>
      <c r="M1533" s="15" t="s">
        <v>332</v>
      </c>
      <c r="N1533" s="42" t="s">
        <v>1252</v>
      </c>
      <c r="O1533" s="7">
        <v>7.13</v>
      </c>
      <c r="P1533" s="7">
        <v>6.78</v>
      </c>
      <c r="Q1533" s="9">
        <v>0.95091164095371672</v>
      </c>
      <c r="R1533" s="14"/>
      <c r="X1533" s="5"/>
    </row>
    <row r="1534" spans="1:24" x14ac:dyDescent="0.25">
      <c r="A1534" s="5" t="s">
        <v>336</v>
      </c>
      <c r="B1534" s="1" t="s">
        <v>983</v>
      </c>
      <c r="C1534" t="s">
        <v>984</v>
      </c>
      <c r="D1534" s="5" t="s">
        <v>503</v>
      </c>
      <c r="E1534" s="1" t="s">
        <v>933</v>
      </c>
      <c r="K1534" t="s">
        <v>736</v>
      </c>
      <c r="L1534" t="s">
        <v>27</v>
      </c>
      <c r="M1534" s="15" t="s">
        <v>332</v>
      </c>
      <c r="N1534" s="42" t="s">
        <v>1253</v>
      </c>
      <c r="O1534" s="7">
        <v>4.6399999999999997</v>
      </c>
      <c r="P1534" s="7">
        <v>4.5999999999999996</v>
      </c>
      <c r="Q1534" s="9">
        <v>0.99137931034482762</v>
      </c>
      <c r="R1534" s="14"/>
      <c r="X1534" s="5"/>
    </row>
    <row r="1535" spans="1:24" x14ac:dyDescent="0.25">
      <c r="A1535" s="5" t="s">
        <v>336</v>
      </c>
      <c r="B1535" s="1" t="s">
        <v>983</v>
      </c>
      <c r="C1535" t="s">
        <v>984</v>
      </c>
      <c r="D1535" s="5" t="s">
        <v>503</v>
      </c>
      <c r="E1535" s="1" t="s">
        <v>933</v>
      </c>
      <c r="K1535" t="s">
        <v>736</v>
      </c>
      <c r="L1535" t="s">
        <v>27</v>
      </c>
      <c r="M1535" s="15" t="s">
        <v>332</v>
      </c>
      <c r="N1535" s="42" t="s">
        <v>1254</v>
      </c>
      <c r="O1535" s="7">
        <v>5.78</v>
      </c>
      <c r="P1535" s="7">
        <v>5.51</v>
      </c>
      <c r="Q1535" s="9">
        <v>0.95328719723183386</v>
      </c>
      <c r="R1535" s="14"/>
      <c r="X1535" s="5"/>
    </row>
    <row r="1536" spans="1:24" x14ac:dyDescent="0.25">
      <c r="A1536" s="5" t="s">
        <v>336</v>
      </c>
      <c r="B1536" s="1" t="s">
        <v>983</v>
      </c>
      <c r="C1536" t="s">
        <v>984</v>
      </c>
      <c r="D1536" s="5" t="s">
        <v>503</v>
      </c>
      <c r="E1536" s="1" t="s">
        <v>933</v>
      </c>
      <c r="K1536" t="s">
        <v>736</v>
      </c>
      <c r="L1536" t="s">
        <v>27</v>
      </c>
      <c r="M1536" s="15" t="s">
        <v>332</v>
      </c>
      <c r="N1536" s="42" t="s">
        <v>1255</v>
      </c>
      <c r="O1536" s="7">
        <v>5.43</v>
      </c>
      <c r="P1536" s="7">
        <v>5.39</v>
      </c>
      <c r="Q1536" s="9">
        <v>0.99263351749539597</v>
      </c>
      <c r="R1536" s="14"/>
      <c r="X1536" s="5"/>
    </row>
    <row r="1537" spans="1:24" x14ac:dyDescent="0.25">
      <c r="A1537" s="5" t="s">
        <v>336</v>
      </c>
      <c r="B1537" s="1" t="s">
        <v>983</v>
      </c>
      <c r="C1537" t="s">
        <v>984</v>
      </c>
      <c r="D1537" s="5" t="s">
        <v>503</v>
      </c>
      <c r="E1537" s="1" t="s">
        <v>933</v>
      </c>
      <c r="K1537" t="s">
        <v>736</v>
      </c>
      <c r="L1537" t="s">
        <v>27</v>
      </c>
      <c r="M1537" s="15" t="s">
        <v>332</v>
      </c>
      <c r="N1537" s="42" t="s">
        <v>1256</v>
      </c>
      <c r="O1537" s="7">
        <v>6.13</v>
      </c>
      <c r="P1537" s="7">
        <v>5.97</v>
      </c>
      <c r="Q1537" s="9">
        <v>0.97389885807504073</v>
      </c>
      <c r="R1537" s="14"/>
      <c r="X1537" s="5"/>
    </row>
    <row r="1538" spans="1:24" x14ac:dyDescent="0.25">
      <c r="A1538" s="5" t="s">
        <v>336</v>
      </c>
      <c r="B1538" s="1" t="s">
        <v>983</v>
      </c>
      <c r="C1538" t="s">
        <v>984</v>
      </c>
      <c r="D1538" s="5" t="s">
        <v>503</v>
      </c>
      <c r="E1538" s="1" t="s">
        <v>933</v>
      </c>
      <c r="K1538" t="s">
        <v>736</v>
      </c>
      <c r="L1538" t="s">
        <v>27</v>
      </c>
      <c r="M1538" s="15" t="s">
        <v>332</v>
      </c>
      <c r="N1538" s="42" t="s">
        <v>1257</v>
      </c>
      <c r="O1538" s="7">
        <v>7.18</v>
      </c>
      <c r="P1538" s="7">
        <v>6.75</v>
      </c>
      <c r="Q1538" s="9">
        <v>0.94011142061281339</v>
      </c>
      <c r="R1538" s="14"/>
      <c r="X1538" s="5"/>
    </row>
    <row r="1539" spans="1:24" x14ac:dyDescent="0.25">
      <c r="A1539" s="5" t="s">
        <v>336</v>
      </c>
      <c r="B1539" s="1" t="s">
        <v>983</v>
      </c>
      <c r="C1539" t="s">
        <v>984</v>
      </c>
      <c r="D1539" s="5" t="s">
        <v>503</v>
      </c>
      <c r="E1539" s="1" t="s">
        <v>933</v>
      </c>
      <c r="K1539" t="s">
        <v>736</v>
      </c>
      <c r="L1539" t="s">
        <v>27</v>
      </c>
      <c r="M1539" s="15" t="s">
        <v>332</v>
      </c>
      <c r="N1539" s="42" t="s">
        <v>1258</v>
      </c>
      <c r="O1539" s="7">
        <v>5.66</v>
      </c>
      <c r="P1539" s="7">
        <v>5.6</v>
      </c>
      <c r="Q1539" s="9">
        <v>0.98939929328621901</v>
      </c>
      <c r="R1539" s="14"/>
      <c r="X1539" s="5"/>
    </row>
    <row r="1540" spans="1:24" x14ac:dyDescent="0.25">
      <c r="A1540" s="5" t="s">
        <v>336</v>
      </c>
      <c r="B1540" s="1" t="s">
        <v>983</v>
      </c>
      <c r="C1540" t="s">
        <v>984</v>
      </c>
      <c r="D1540" s="5" t="s">
        <v>503</v>
      </c>
      <c r="E1540" s="1" t="s">
        <v>933</v>
      </c>
      <c r="K1540" t="s">
        <v>736</v>
      </c>
      <c r="L1540" t="s">
        <v>27</v>
      </c>
      <c r="M1540" s="15" t="s">
        <v>332</v>
      </c>
      <c r="N1540" s="42" t="s">
        <v>1259</v>
      </c>
      <c r="O1540" s="7">
        <v>5.46</v>
      </c>
      <c r="P1540" s="7">
        <v>5.37</v>
      </c>
      <c r="Q1540" s="9">
        <v>0.98351648351648358</v>
      </c>
      <c r="R1540" s="14"/>
      <c r="X1540" s="5"/>
    </row>
    <row r="1541" spans="1:24" x14ac:dyDescent="0.25">
      <c r="A1541" s="5" t="s">
        <v>336</v>
      </c>
      <c r="B1541" s="1" t="s">
        <v>983</v>
      </c>
      <c r="C1541" t="s">
        <v>984</v>
      </c>
      <c r="D1541" s="5" t="s">
        <v>503</v>
      </c>
      <c r="E1541" s="1" t="s">
        <v>933</v>
      </c>
      <c r="K1541" t="s">
        <v>736</v>
      </c>
      <c r="L1541" t="s">
        <v>27</v>
      </c>
      <c r="M1541" s="15" t="s">
        <v>332</v>
      </c>
      <c r="N1541" s="42" t="s">
        <v>1260</v>
      </c>
      <c r="O1541" s="7">
        <v>6.13</v>
      </c>
      <c r="P1541" s="7">
        <v>6.06</v>
      </c>
      <c r="Q1541" s="9">
        <v>0.98858075040783033</v>
      </c>
      <c r="R1541" s="14"/>
      <c r="X1541" s="5"/>
    </row>
    <row r="1542" spans="1:24" x14ac:dyDescent="0.25">
      <c r="A1542" s="5" t="s">
        <v>336</v>
      </c>
      <c r="B1542" s="1" t="s">
        <v>983</v>
      </c>
      <c r="C1542" t="s">
        <v>984</v>
      </c>
      <c r="D1542" s="5" t="s">
        <v>503</v>
      </c>
      <c r="E1542" s="1" t="s">
        <v>933</v>
      </c>
      <c r="K1542" t="s">
        <v>736</v>
      </c>
      <c r="L1542" t="s">
        <v>27</v>
      </c>
      <c r="M1542" s="15" t="s">
        <v>332</v>
      </c>
      <c r="N1542" s="42" t="s">
        <v>1261</v>
      </c>
      <c r="O1542" s="7">
        <v>5.61</v>
      </c>
      <c r="P1542" s="7">
        <v>5.1100000000000003</v>
      </c>
      <c r="Q1542" s="9">
        <v>0.910873440285205</v>
      </c>
      <c r="R1542" s="14"/>
      <c r="X1542" s="5"/>
    </row>
    <row r="1543" spans="1:24" x14ac:dyDescent="0.25">
      <c r="A1543" s="5" t="s">
        <v>336</v>
      </c>
      <c r="B1543" s="1" t="s">
        <v>983</v>
      </c>
      <c r="C1543" t="s">
        <v>984</v>
      </c>
      <c r="D1543" s="5" t="s">
        <v>503</v>
      </c>
      <c r="E1543" s="1" t="s">
        <v>933</v>
      </c>
      <c r="K1543" t="s">
        <v>736</v>
      </c>
      <c r="L1543" t="s">
        <v>27</v>
      </c>
      <c r="M1543" s="15" t="s">
        <v>332</v>
      </c>
      <c r="N1543" s="42" t="s">
        <v>1262</v>
      </c>
      <c r="O1543" s="7">
        <v>5.24</v>
      </c>
      <c r="P1543" s="7">
        <v>4.9400000000000004</v>
      </c>
      <c r="Q1543" s="9">
        <v>0.94274809160305351</v>
      </c>
      <c r="R1543" s="14"/>
      <c r="X1543" s="5"/>
    </row>
    <row r="1544" spans="1:24" x14ac:dyDescent="0.25">
      <c r="A1544" s="5" t="s">
        <v>336</v>
      </c>
      <c r="B1544" s="1" t="s">
        <v>983</v>
      </c>
      <c r="C1544" t="s">
        <v>984</v>
      </c>
      <c r="D1544" s="5" t="s">
        <v>503</v>
      </c>
      <c r="E1544" s="1" t="s">
        <v>933</v>
      </c>
      <c r="K1544" t="s">
        <v>736</v>
      </c>
      <c r="L1544" t="s">
        <v>27</v>
      </c>
      <c r="M1544" s="15" t="s">
        <v>332</v>
      </c>
      <c r="N1544" s="42" t="s">
        <v>1263</v>
      </c>
      <c r="O1544" s="7">
        <v>5.99</v>
      </c>
      <c r="P1544" s="7">
        <v>5.58</v>
      </c>
      <c r="Q1544" s="9">
        <v>0.93155258764607674</v>
      </c>
      <c r="R1544" s="14"/>
      <c r="X1544" s="5"/>
    </row>
    <row r="1545" spans="1:24" x14ac:dyDescent="0.25">
      <c r="A1545" s="5" t="s">
        <v>336</v>
      </c>
      <c r="B1545" s="1" t="s">
        <v>983</v>
      </c>
      <c r="C1545" t="s">
        <v>984</v>
      </c>
      <c r="D1545" s="5" t="s">
        <v>503</v>
      </c>
      <c r="E1545" s="1" t="s">
        <v>933</v>
      </c>
      <c r="K1545" t="s">
        <v>736</v>
      </c>
      <c r="L1545" t="s">
        <v>27</v>
      </c>
      <c r="M1545" s="15" t="s">
        <v>332</v>
      </c>
      <c r="N1545" s="42" t="s">
        <v>1264</v>
      </c>
      <c r="O1545" s="7">
        <v>7.43</v>
      </c>
      <c r="P1545" s="7">
        <v>7.17</v>
      </c>
      <c r="Q1545" s="9">
        <v>0.96500672947510102</v>
      </c>
      <c r="R1545" s="14"/>
      <c r="X1545" s="5"/>
    </row>
    <row r="1546" spans="1:24" x14ac:dyDescent="0.25">
      <c r="A1546" s="5" t="s">
        <v>336</v>
      </c>
      <c r="B1546" s="1" t="s">
        <v>983</v>
      </c>
      <c r="C1546" t="s">
        <v>984</v>
      </c>
      <c r="D1546" s="5" t="s">
        <v>503</v>
      </c>
      <c r="E1546" s="1" t="s">
        <v>933</v>
      </c>
      <c r="K1546" t="s">
        <v>736</v>
      </c>
      <c r="L1546" t="s">
        <v>27</v>
      </c>
      <c r="M1546" s="15" t="s">
        <v>332</v>
      </c>
      <c r="N1546" s="42" t="s">
        <v>1265</v>
      </c>
      <c r="O1546" s="7">
        <v>21.02</v>
      </c>
      <c r="P1546" s="7">
        <v>20.190000000000001</v>
      </c>
      <c r="Q1546" s="9">
        <v>0.96051379638439593</v>
      </c>
      <c r="R1546" s="14"/>
      <c r="X1546" s="5"/>
    </row>
    <row r="1547" spans="1:24" x14ac:dyDescent="0.25">
      <c r="A1547" s="5" t="s">
        <v>336</v>
      </c>
      <c r="B1547" s="1" t="s">
        <v>983</v>
      </c>
      <c r="C1547" t="s">
        <v>984</v>
      </c>
      <c r="D1547" s="5" t="s">
        <v>503</v>
      </c>
      <c r="E1547" s="1" t="s">
        <v>933</v>
      </c>
      <c r="K1547" t="s">
        <v>736</v>
      </c>
      <c r="L1547" t="s">
        <v>27</v>
      </c>
      <c r="M1547" s="15" t="s">
        <v>332</v>
      </c>
      <c r="N1547" s="42" t="s">
        <v>1266</v>
      </c>
      <c r="O1547" s="7">
        <v>21.83</v>
      </c>
      <c r="P1547" s="7">
        <v>20.96</v>
      </c>
      <c r="Q1547" s="9">
        <v>0.9601465872652315</v>
      </c>
      <c r="R1547" s="14"/>
      <c r="X1547" s="5"/>
    </row>
    <row r="1548" spans="1:24" x14ac:dyDescent="0.25">
      <c r="A1548" s="5" t="s">
        <v>336</v>
      </c>
      <c r="B1548" s="1" t="s">
        <v>983</v>
      </c>
      <c r="C1548" t="s">
        <v>984</v>
      </c>
      <c r="D1548" s="5" t="s">
        <v>503</v>
      </c>
      <c r="E1548" s="1" t="s">
        <v>933</v>
      </c>
      <c r="K1548" t="s">
        <v>736</v>
      </c>
      <c r="L1548" t="s">
        <v>27</v>
      </c>
      <c r="M1548" s="15" t="s">
        <v>332</v>
      </c>
      <c r="N1548" s="42" t="s">
        <v>1267</v>
      </c>
      <c r="O1548" s="7">
        <v>21.64</v>
      </c>
      <c r="P1548" s="7">
        <v>20.82</v>
      </c>
      <c r="Q1548" s="9">
        <v>0.96210720887245837</v>
      </c>
      <c r="R1548" s="14"/>
      <c r="X1548" s="5"/>
    </row>
    <row r="1549" spans="1:24" x14ac:dyDescent="0.25">
      <c r="A1549" s="5" t="s">
        <v>336</v>
      </c>
      <c r="B1549" s="1" t="s">
        <v>983</v>
      </c>
      <c r="C1549" t="s">
        <v>984</v>
      </c>
      <c r="D1549" s="5" t="s">
        <v>503</v>
      </c>
      <c r="E1549" s="1" t="s">
        <v>933</v>
      </c>
      <c r="K1549" t="s">
        <v>736</v>
      </c>
      <c r="L1549" t="s">
        <v>27</v>
      </c>
      <c r="M1549" s="15" t="s">
        <v>332</v>
      </c>
      <c r="N1549" s="42" t="s">
        <v>1268</v>
      </c>
      <c r="O1549" s="7">
        <v>21.93</v>
      </c>
      <c r="P1549" s="7">
        <v>21.02</v>
      </c>
      <c r="Q1549" s="9">
        <v>0.95850433196534424</v>
      </c>
      <c r="R1549" s="14"/>
      <c r="X1549" s="5"/>
    </row>
    <row r="1550" spans="1:24" x14ac:dyDescent="0.25">
      <c r="A1550" s="5" t="s">
        <v>336</v>
      </c>
      <c r="B1550" s="1" t="s">
        <v>983</v>
      </c>
      <c r="C1550" t="s">
        <v>984</v>
      </c>
      <c r="D1550" s="5" t="s">
        <v>503</v>
      </c>
      <c r="E1550" s="1" t="s">
        <v>933</v>
      </c>
      <c r="K1550" t="s">
        <v>736</v>
      </c>
      <c r="L1550" t="s">
        <v>27</v>
      </c>
      <c r="M1550" s="15" t="s">
        <v>332</v>
      </c>
      <c r="N1550" s="42" t="s">
        <v>1269</v>
      </c>
      <c r="O1550" s="7">
        <v>20.92</v>
      </c>
      <c r="P1550" s="7">
        <v>19.78</v>
      </c>
      <c r="Q1550" s="9">
        <v>0.94550669216061178</v>
      </c>
      <c r="R1550" s="14"/>
      <c r="X1550" s="5"/>
    </row>
    <row r="1551" spans="1:24" x14ac:dyDescent="0.25">
      <c r="A1551" s="5" t="s">
        <v>336</v>
      </c>
      <c r="B1551" s="1" t="s">
        <v>983</v>
      </c>
      <c r="C1551" t="s">
        <v>984</v>
      </c>
      <c r="D1551" s="5" t="s">
        <v>503</v>
      </c>
      <c r="E1551" s="1" t="s">
        <v>933</v>
      </c>
      <c r="K1551" t="s">
        <v>736</v>
      </c>
      <c r="L1551" t="s">
        <v>27</v>
      </c>
      <c r="M1551" s="15" t="s">
        <v>332</v>
      </c>
      <c r="N1551" s="42" t="s">
        <v>1270</v>
      </c>
      <c r="O1551" s="7">
        <v>22.47</v>
      </c>
      <c r="P1551" s="7">
        <v>21.41</v>
      </c>
      <c r="Q1551" s="9">
        <v>0.95282599020916781</v>
      </c>
      <c r="R1551" s="14"/>
      <c r="X1551" s="5"/>
    </row>
    <row r="1552" spans="1:24" x14ac:dyDescent="0.25">
      <c r="A1552" s="5" t="s">
        <v>336</v>
      </c>
      <c r="B1552" s="1" t="s">
        <v>983</v>
      </c>
      <c r="C1552" t="s">
        <v>984</v>
      </c>
      <c r="D1552" s="5" t="s">
        <v>503</v>
      </c>
      <c r="E1552" s="1" t="s">
        <v>933</v>
      </c>
      <c r="K1552" t="s">
        <v>736</v>
      </c>
      <c r="L1552" t="s">
        <v>27</v>
      </c>
      <c r="M1552" s="15" t="s">
        <v>332</v>
      </c>
      <c r="N1552" s="42" t="s">
        <v>1271</v>
      </c>
      <c r="O1552" s="7">
        <v>21.58</v>
      </c>
      <c r="P1552" s="7">
        <v>20.72</v>
      </c>
      <c r="Q1552" s="9">
        <v>0.96014828544949027</v>
      </c>
      <c r="R1552" s="14"/>
      <c r="X1552" s="5"/>
    </row>
    <row r="1553" spans="1:24" x14ac:dyDescent="0.25">
      <c r="A1553" s="5" t="s">
        <v>336</v>
      </c>
      <c r="B1553" s="1" t="s">
        <v>983</v>
      </c>
      <c r="C1553" t="s">
        <v>984</v>
      </c>
      <c r="D1553" s="5" t="s">
        <v>503</v>
      </c>
      <c r="E1553" s="1" t="s">
        <v>933</v>
      </c>
      <c r="K1553" t="s">
        <v>736</v>
      </c>
      <c r="L1553" t="s">
        <v>27</v>
      </c>
      <c r="M1553" s="15" t="s">
        <v>332</v>
      </c>
      <c r="N1553" s="42" t="s">
        <v>1272</v>
      </c>
      <c r="O1553" s="7">
        <v>20.78</v>
      </c>
      <c r="P1553" s="7">
        <v>19.93</v>
      </c>
      <c r="Q1553" s="9">
        <v>0.95909528392685273</v>
      </c>
      <c r="R1553" s="14"/>
      <c r="X1553" s="5"/>
    </row>
    <row r="1554" spans="1:24" x14ac:dyDescent="0.25">
      <c r="A1554" s="5" t="s">
        <v>336</v>
      </c>
      <c r="B1554" s="1" t="s">
        <v>983</v>
      </c>
      <c r="C1554" t="s">
        <v>984</v>
      </c>
      <c r="D1554" s="5" t="s">
        <v>503</v>
      </c>
      <c r="E1554" s="1" t="s">
        <v>933</v>
      </c>
      <c r="K1554" t="s">
        <v>736</v>
      </c>
      <c r="L1554" t="s">
        <v>27</v>
      </c>
      <c r="M1554" s="15" t="s">
        <v>332</v>
      </c>
      <c r="N1554" s="42" t="s">
        <v>1273</v>
      </c>
      <c r="O1554" s="7">
        <v>21.15</v>
      </c>
      <c r="P1554" s="7">
        <v>20.079999999999998</v>
      </c>
      <c r="Q1554" s="9">
        <v>0.94940898345153668</v>
      </c>
      <c r="R1554" s="14"/>
      <c r="X1554" s="5"/>
    </row>
    <row r="1555" spans="1:24" x14ac:dyDescent="0.25">
      <c r="A1555" s="5" t="s">
        <v>336</v>
      </c>
      <c r="B1555" s="1" t="s">
        <v>983</v>
      </c>
      <c r="C1555" t="s">
        <v>984</v>
      </c>
      <c r="D1555" s="5" t="s">
        <v>503</v>
      </c>
      <c r="E1555" s="1" t="s">
        <v>933</v>
      </c>
      <c r="K1555" t="s">
        <v>736</v>
      </c>
      <c r="L1555" t="s">
        <v>27</v>
      </c>
      <c r="M1555" s="15" t="s">
        <v>332</v>
      </c>
      <c r="N1555" s="42" t="s">
        <v>1274</v>
      </c>
      <c r="O1555" s="7">
        <v>21.28</v>
      </c>
      <c r="P1555" s="7">
        <v>20.38</v>
      </c>
      <c r="Q1555" s="9">
        <v>0.95770676691729317</v>
      </c>
      <c r="R1555" s="14"/>
      <c r="X1555" s="5"/>
    </row>
    <row r="1556" spans="1:24" x14ac:dyDescent="0.25">
      <c r="A1556" s="5" t="s">
        <v>336</v>
      </c>
      <c r="B1556" s="1" t="s">
        <v>983</v>
      </c>
      <c r="C1556" t="s">
        <v>984</v>
      </c>
      <c r="D1556" s="5" t="s">
        <v>503</v>
      </c>
      <c r="E1556" s="1" t="s">
        <v>933</v>
      </c>
      <c r="K1556" t="s">
        <v>736</v>
      </c>
      <c r="L1556" t="s">
        <v>27</v>
      </c>
      <c r="M1556" s="15" t="s">
        <v>332</v>
      </c>
      <c r="N1556" s="42" t="s">
        <v>1275</v>
      </c>
      <c r="O1556" s="7">
        <v>21.95</v>
      </c>
      <c r="P1556" s="7">
        <v>21.09</v>
      </c>
      <c r="Q1556" s="9">
        <v>0.96082004555808653</v>
      </c>
      <c r="R1556" s="14"/>
      <c r="X1556" s="5"/>
    </row>
    <row r="1557" spans="1:24" x14ac:dyDescent="0.25">
      <c r="A1557" s="5" t="s">
        <v>336</v>
      </c>
      <c r="B1557" s="1" t="s">
        <v>983</v>
      </c>
      <c r="C1557" t="s">
        <v>984</v>
      </c>
      <c r="D1557" s="5" t="s">
        <v>503</v>
      </c>
      <c r="E1557" s="1" t="s">
        <v>933</v>
      </c>
      <c r="K1557" t="s">
        <v>736</v>
      </c>
      <c r="L1557" t="s">
        <v>27</v>
      </c>
      <c r="M1557" s="15" t="s">
        <v>332</v>
      </c>
      <c r="N1557" s="42" t="s">
        <v>1276</v>
      </c>
      <c r="O1557" s="7">
        <v>20.41</v>
      </c>
      <c r="P1557" s="7">
        <v>19.760000000000002</v>
      </c>
      <c r="Q1557" s="9">
        <v>0.96815286624203833</v>
      </c>
      <c r="R1557" s="14"/>
      <c r="X1557" s="5"/>
    </row>
    <row r="1558" spans="1:24" x14ac:dyDescent="0.25">
      <c r="A1558" s="5" t="s">
        <v>336</v>
      </c>
      <c r="B1558" s="1" t="s">
        <v>983</v>
      </c>
      <c r="C1558" t="s">
        <v>984</v>
      </c>
      <c r="D1558" s="5" t="s">
        <v>503</v>
      </c>
      <c r="E1558" s="1" t="s">
        <v>933</v>
      </c>
      <c r="K1558" t="s">
        <v>736</v>
      </c>
      <c r="L1558" t="s">
        <v>27</v>
      </c>
      <c r="M1558" s="15" t="s">
        <v>332</v>
      </c>
      <c r="N1558" s="42" t="s">
        <v>1277</v>
      </c>
      <c r="O1558" s="7">
        <v>21.25</v>
      </c>
      <c r="P1558" s="7">
        <v>20.37</v>
      </c>
      <c r="Q1558" s="9">
        <v>0.95858823529411774</v>
      </c>
      <c r="R1558" s="14"/>
      <c r="X1558" s="5"/>
    </row>
    <row r="1559" spans="1:24" x14ac:dyDescent="0.25">
      <c r="A1559" s="5" t="s">
        <v>336</v>
      </c>
      <c r="B1559" s="1" t="s">
        <v>983</v>
      </c>
      <c r="C1559" t="s">
        <v>984</v>
      </c>
      <c r="D1559" s="5" t="s">
        <v>503</v>
      </c>
      <c r="E1559" s="1" t="s">
        <v>933</v>
      </c>
      <c r="K1559" t="s">
        <v>736</v>
      </c>
      <c r="L1559" t="s">
        <v>27</v>
      </c>
      <c r="M1559" s="15" t="s">
        <v>332</v>
      </c>
      <c r="N1559" s="42" t="s">
        <v>1278</v>
      </c>
      <c r="O1559" s="7">
        <v>21.1</v>
      </c>
      <c r="P1559" s="7">
        <v>20.29</v>
      </c>
      <c r="Q1559" s="9">
        <v>0.96161137440758282</v>
      </c>
      <c r="R1559" s="14"/>
      <c r="X1559" s="5"/>
    </row>
    <row r="1560" spans="1:24" x14ac:dyDescent="0.25">
      <c r="A1560" s="5" t="s">
        <v>336</v>
      </c>
      <c r="B1560" s="1" t="s">
        <v>983</v>
      </c>
      <c r="C1560" t="s">
        <v>984</v>
      </c>
      <c r="D1560" s="5" t="s">
        <v>503</v>
      </c>
      <c r="E1560" s="1" t="s">
        <v>933</v>
      </c>
      <c r="K1560" t="s">
        <v>736</v>
      </c>
      <c r="L1560" t="s">
        <v>27</v>
      </c>
      <c r="M1560" s="15" t="s">
        <v>332</v>
      </c>
      <c r="N1560" s="42" t="s">
        <v>1279</v>
      </c>
      <c r="O1560" s="7">
        <v>20.89</v>
      </c>
      <c r="P1560" s="7">
        <v>19.89</v>
      </c>
      <c r="Q1560" s="9">
        <v>0.95213020584011487</v>
      </c>
      <c r="R1560" s="14"/>
      <c r="X1560" s="5"/>
    </row>
    <row r="1561" spans="1:24" x14ac:dyDescent="0.25">
      <c r="A1561" s="5" t="s">
        <v>336</v>
      </c>
      <c r="B1561" s="1" t="s">
        <v>983</v>
      </c>
      <c r="C1561" t="s">
        <v>984</v>
      </c>
      <c r="D1561" s="5" t="s">
        <v>503</v>
      </c>
      <c r="E1561" s="1" t="s">
        <v>933</v>
      </c>
      <c r="K1561" t="s">
        <v>736</v>
      </c>
      <c r="L1561" t="s">
        <v>27</v>
      </c>
      <c r="M1561" s="15" t="s">
        <v>332</v>
      </c>
      <c r="N1561" s="42" t="s">
        <v>1280</v>
      </c>
      <c r="O1561" s="7">
        <v>21.84</v>
      </c>
      <c r="P1561" s="7">
        <v>21.06</v>
      </c>
      <c r="Q1561" s="9">
        <v>0.96428571428571419</v>
      </c>
      <c r="R1561" s="14"/>
      <c r="X1561" s="5"/>
    </row>
    <row r="1562" spans="1:24" x14ac:dyDescent="0.25">
      <c r="A1562" s="5" t="s">
        <v>336</v>
      </c>
      <c r="B1562" s="1" t="s">
        <v>983</v>
      </c>
      <c r="C1562" t="s">
        <v>984</v>
      </c>
      <c r="D1562" s="5" t="s">
        <v>503</v>
      </c>
      <c r="E1562" s="1" t="s">
        <v>933</v>
      </c>
      <c r="K1562" t="s">
        <v>736</v>
      </c>
      <c r="L1562" t="s">
        <v>27</v>
      </c>
      <c r="M1562" s="15" t="s">
        <v>332</v>
      </c>
      <c r="N1562" s="42" t="s">
        <v>1281</v>
      </c>
      <c r="O1562" s="7">
        <v>21.71</v>
      </c>
      <c r="P1562" s="7">
        <v>20.92</v>
      </c>
      <c r="Q1562" s="9">
        <v>0.96361123906034085</v>
      </c>
      <c r="R1562" s="14"/>
      <c r="X1562" s="5"/>
    </row>
    <row r="1563" spans="1:24" x14ac:dyDescent="0.25">
      <c r="A1563" s="5" t="s">
        <v>336</v>
      </c>
      <c r="B1563" s="1" t="s">
        <v>983</v>
      </c>
      <c r="C1563" t="s">
        <v>984</v>
      </c>
      <c r="D1563" s="5" t="s">
        <v>503</v>
      </c>
      <c r="E1563" s="1" t="s">
        <v>933</v>
      </c>
      <c r="K1563" t="s">
        <v>736</v>
      </c>
      <c r="L1563" t="s">
        <v>27</v>
      </c>
      <c r="M1563" s="15" t="s">
        <v>332</v>
      </c>
      <c r="N1563" s="42" t="s">
        <v>1282</v>
      </c>
      <c r="O1563" s="7">
        <v>21.4</v>
      </c>
      <c r="P1563" s="7">
        <v>20.56</v>
      </c>
      <c r="Q1563" s="9">
        <v>0.96074766355140184</v>
      </c>
      <c r="R1563" s="14"/>
      <c r="X1563" s="5"/>
    </row>
    <row r="1564" spans="1:24" x14ac:dyDescent="0.25">
      <c r="A1564" s="5" t="s">
        <v>336</v>
      </c>
      <c r="B1564" s="1" t="s">
        <v>983</v>
      </c>
      <c r="C1564" t="s">
        <v>984</v>
      </c>
      <c r="D1564" s="5" t="s">
        <v>503</v>
      </c>
      <c r="E1564" s="1" t="s">
        <v>933</v>
      </c>
      <c r="K1564" t="s">
        <v>736</v>
      </c>
      <c r="L1564" t="s">
        <v>27</v>
      </c>
      <c r="M1564" s="15" t="s">
        <v>332</v>
      </c>
      <c r="N1564" s="42" t="s">
        <v>1283</v>
      </c>
      <c r="O1564" s="7">
        <v>21.96</v>
      </c>
      <c r="P1564" s="7">
        <v>21.27</v>
      </c>
      <c r="Q1564" s="9">
        <v>0.96857923497267751</v>
      </c>
      <c r="R1564" s="14"/>
      <c r="X1564" s="5"/>
    </row>
    <row r="1565" spans="1:24" x14ac:dyDescent="0.25">
      <c r="A1565" s="5" t="s">
        <v>336</v>
      </c>
      <c r="B1565" s="1" t="s">
        <v>983</v>
      </c>
      <c r="C1565" t="s">
        <v>984</v>
      </c>
      <c r="D1565" s="5" t="s">
        <v>503</v>
      </c>
      <c r="E1565" s="1" t="s">
        <v>933</v>
      </c>
      <c r="K1565" t="s">
        <v>736</v>
      </c>
      <c r="L1565" t="s">
        <v>27</v>
      </c>
      <c r="M1565" s="15" t="s">
        <v>332</v>
      </c>
      <c r="N1565" s="42" t="s">
        <v>1284</v>
      </c>
      <c r="O1565" s="7">
        <v>21.01</v>
      </c>
      <c r="P1565" s="7">
        <v>20.16</v>
      </c>
      <c r="Q1565" s="9">
        <v>0.95954307472632072</v>
      </c>
      <c r="R1565" s="14">
        <v>2.8200000000000001E-13</v>
      </c>
      <c r="X1565" s="5"/>
    </row>
    <row r="1566" spans="1:24" x14ac:dyDescent="0.25">
      <c r="A1566" s="5" t="s">
        <v>336</v>
      </c>
      <c r="B1566" s="1" t="s">
        <v>983</v>
      </c>
      <c r="C1566" t="s">
        <v>984</v>
      </c>
      <c r="D1566" s="5" t="s">
        <v>503</v>
      </c>
      <c r="E1566" s="1" t="s">
        <v>933</v>
      </c>
      <c r="K1566" t="s">
        <v>736</v>
      </c>
      <c r="L1566" t="s">
        <v>27</v>
      </c>
      <c r="M1566" s="15" t="s">
        <v>332</v>
      </c>
      <c r="N1566" s="42" t="s">
        <v>1285</v>
      </c>
      <c r="O1566" s="7">
        <v>21.57</v>
      </c>
      <c r="P1566" s="7">
        <v>20.74</v>
      </c>
      <c r="Q1566" s="9">
        <v>0.96152063050533143</v>
      </c>
      <c r="R1566" s="14"/>
      <c r="X1566" s="5"/>
    </row>
    <row r="1567" spans="1:24" x14ac:dyDescent="0.25">
      <c r="A1567" s="5" t="s">
        <v>336</v>
      </c>
      <c r="B1567" s="1" t="s">
        <v>983</v>
      </c>
      <c r="C1567" t="s">
        <v>984</v>
      </c>
      <c r="D1567" s="5" t="s">
        <v>503</v>
      </c>
      <c r="E1567" s="1" t="s">
        <v>933</v>
      </c>
      <c r="K1567" t="s">
        <v>736</v>
      </c>
      <c r="L1567" t="s">
        <v>27</v>
      </c>
      <c r="M1567" s="15" t="s">
        <v>332</v>
      </c>
      <c r="N1567" s="42" t="s">
        <v>1286</v>
      </c>
      <c r="O1567" s="7">
        <v>22.02</v>
      </c>
      <c r="P1567" s="7">
        <v>21.29</v>
      </c>
      <c r="Q1567" s="9">
        <v>0.96684831970935514</v>
      </c>
      <c r="R1567" s="14"/>
      <c r="X1567" s="5"/>
    </row>
    <row r="1568" spans="1:24" x14ac:dyDescent="0.25">
      <c r="A1568" s="5" t="s">
        <v>336</v>
      </c>
      <c r="B1568" s="1" t="s">
        <v>983</v>
      </c>
      <c r="C1568" t="s">
        <v>984</v>
      </c>
      <c r="D1568" s="5" t="s">
        <v>503</v>
      </c>
      <c r="E1568" s="1" t="s">
        <v>933</v>
      </c>
      <c r="K1568" t="s">
        <v>736</v>
      </c>
      <c r="L1568" t="s">
        <v>27</v>
      </c>
      <c r="M1568" s="15" t="s">
        <v>332</v>
      </c>
      <c r="N1568" s="42" t="s">
        <v>1287</v>
      </c>
      <c r="O1568" s="7">
        <v>21.21</v>
      </c>
      <c r="P1568" s="7">
        <v>20.6</v>
      </c>
      <c r="Q1568" s="9">
        <v>0.97123998114097132</v>
      </c>
      <c r="R1568" s="14"/>
      <c r="X1568" s="5"/>
    </row>
    <row r="1569" spans="1:24" x14ac:dyDescent="0.25">
      <c r="A1569" s="5" t="s">
        <v>336</v>
      </c>
      <c r="B1569" s="1" t="s">
        <v>983</v>
      </c>
      <c r="C1569" t="s">
        <v>984</v>
      </c>
      <c r="D1569" s="5" t="s">
        <v>503</v>
      </c>
      <c r="E1569" s="1" t="s">
        <v>933</v>
      </c>
      <c r="K1569" t="s">
        <v>736</v>
      </c>
      <c r="L1569" t="s">
        <v>27</v>
      </c>
      <c r="M1569" s="15" t="s">
        <v>332</v>
      </c>
      <c r="N1569" s="42" t="s">
        <v>1288</v>
      </c>
      <c r="O1569" s="7">
        <v>21.3</v>
      </c>
      <c r="P1569" s="7">
        <v>20.47</v>
      </c>
      <c r="Q1569" s="9">
        <v>0.96103286384976516</v>
      </c>
      <c r="R1569" s="14"/>
      <c r="X1569" s="5"/>
    </row>
    <row r="1570" spans="1:24" x14ac:dyDescent="0.25">
      <c r="A1570" s="5" t="s">
        <v>336</v>
      </c>
      <c r="B1570" s="1" t="s">
        <v>983</v>
      </c>
      <c r="C1570" t="s">
        <v>984</v>
      </c>
      <c r="D1570" s="5" t="s">
        <v>503</v>
      </c>
      <c r="E1570" s="1" t="s">
        <v>933</v>
      </c>
      <c r="K1570" t="s">
        <v>736</v>
      </c>
      <c r="L1570" t="s">
        <v>27</v>
      </c>
      <c r="M1570" s="15" t="s">
        <v>332</v>
      </c>
      <c r="N1570" s="42" t="s">
        <v>1289</v>
      </c>
      <c r="O1570" s="7">
        <v>20.12</v>
      </c>
      <c r="P1570" s="7">
        <v>19.39</v>
      </c>
      <c r="Q1570" s="9">
        <v>0.96371769383697814</v>
      </c>
      <c r="R1570" s="14"/>
      <c r="X1570" s="5"/>
    </row>
    <row r="1571" spans="1:24" x14ac:dyDescent="0.25">
      <c r="A1571" s="5" t="s">
        <v>336</v>
      </c>
      <c r="B1571" s="1" t="s">
        <v>983</v>
      </c>
      <c r="C1571" t="s">
        <v>984</v>
      </c>
      <c r="D1571" s="5" t="s">
        <v>503</v>
      </c>
      <c r="E1571" s="1" t="s">
        <v>933</v>
      </c>
      <c r="K1571" t="s">
        <v>736</v>
      </c>
      <c r="L1571" t="s">
        <v>27</v>
      </c>
      <c r="M1571" s="15" t="s">
        <v>332</v>
      </c>
      <c r="N1571" s="42" t="s">
        <v>1290</v>
      </c>
      <c r="O1571" s="7">
        <v>21.13</v>
      </c>
      <c r="P1571" s="7">
        <v>20.38</v>
      </c>
      <c r="Q1571" s="9">
        <v>0.96450544249881687</v>
      </c>
      <c r="R1571" s="14"/>
      <c r="X1571" s="5"/>
    </row>
    <row r="1572" spans="1:24" x14ac:dyDescent="0.25">
      <c r="A1572" s="5" t="s">
        <v>336</v>
      </c>
      <c r="B1572" s="1" t="s">
        <v>983</v>
      </c>
      <c r="C1572" t="s">
        <v>984</v>
      </c>
      <c r="D1572" s="5" t="s">
        <v>503</v>
      </c>
      <c r="E1572" s="1" t="s">
        <v>933</v>
      </c>
      <c r="K1572" t="s">
        <v>736</v>
      </c>
      <c r="L1572" t="s">
        <v>27</v>
      </c>
      <c r="M1572" s="15" t="s">
        <v>332</v>
      </c>
      <c r="N1572" s="42" t="s">
        <v>1291</v>
      </c>
      <c r="O1572" s="7">
        <v>20.43</v>
      </c>
      <c r="P1572" s="7">
        <v>19.559999999999999</v>
      </c>
      <c r="Q1572" s="9">
        <v>0.95741556534508077</v>
      </c>
      <c r="R1572" s="14"/>
      <c r="X1572" s="5"/>
    </row>
    <row r="1573" spans="1:24" x14ac:dyDescent="0.25">
      <c r="A1573" s="5" t="s">
        <v>336</v>
      </c>
      <c r="B1573" s="1" t="s">
        <v>983</v>
      </c>
      <c r="C1573" t="s">
        <v>984</v>
      </c>
      <c r="D1573" s="5" t="s">
        <v>503</v>
      </c>
      <c r="E1573" s="1" t="s">
        <v>933</v>
      </c>
      <c r="K1573" t="s">
        <v>736</v>
      </c>
      <c r="L1573" t="s">
        <v>27</v>
      </c>
      <c r="M1573" s="15" t="s">
        <v>332</v>
      </c>
      <c r="N1573" s="42" t="s">
        <v>1292</v>
      </c>
      <c r="O1573" s="7">
        <v>21.12</v>
      </c>
      <c r="P1573" s="7">
        <v>20.27</v>
      </c>
      <c r="Q1573" s="9">
        <v>0.95975378787878785</v>
      </c>
      <c r="R1573" s="14"/>
      <c r="X1573" s="5"/>
    </row>
    <row r="1574" spans="1:24" x14ac:dyDescent="0.25">
      <c r="A1574" s="5" t="s">
        <v>336</v>
      </c>
      <c r="B1574" s="1" t="s">
        <v>983</v>
      </c>
      <c r="C1574" t="s">
        <v>984</v>
      </c>
      <c r="D1574" s="5" t="s">
        <v>503</v>
      </c>
      <c r="E1574" s="1" t="s">
        <v>933</v>
      </c>
      <c r="K1574" t="s">
        <v>736</v>
      </c>
      <c r="L1574" t="s">
        <v>27</v>
      </c>
      <c r="M1574" s="15" t="s">
        <v>332</v>
      </c>
      <c r="N1574" s="42" t="s">
        <v>1293</v>
      </c>
      <c r="O1574" s="7">
        <v>21.2</v>
      </c>
      <c r="P1574" s="7">
        <v>20.48</v>
      </c>
      <c r="Q1574" s="9">
        <v>0.96603773584905661</v>
      </c>
      <c r="R1574" s="14"/>
      <c r="X1574" s="5"/>
    </row>
    <row r="1575" spans="1:24" x14ac:dyDescent="0.25">
      <c r="A1575" s="5" t="s">
        <v>336</v>
      </c>
      <c r="B1575" s="1" t="s">
        <v>983</v>
      </c>
      <c r="C1575" t="s">
        <v>984</v>
      </c>
      <c r="D1575" s="5" t="s">
        <v>503</v>
      </c>
      <c r="E1575" s="1" t="s">
        <v>933</v>
      </c>
      <c r="K1575" t="s">
        <v>736</v>
      </c>
      <c r="L1575" t="s">
        <v>27</v>
      </c>
      <c r="M1575" s="15" t="s">
        <v>332</v>
      </c>
      <c r="N1575" s="42" t="s">
        <v>1294</v>
      </c>
      <c r="O1575" s="7">
        <v>20.96</v>
      </c>
      <c r="P1575" s="7">
        <v>20.260000000000002</v>
      </c>
      <c r="Q1575" s="9">
        <v>0.96660305343511455</v>
      </c>
      <c r="R1575" s="14"/>
      <c r="X1575" s="5"/>
    </row>
    <row r="1576" spans="1:24" x14ac:dyDescent="0.25">
      <c r="A1576" s="5" t="s">
        <v>336</v>
      </c>
      <c r="B1576" s="1" t="s">
        <v>983</v>
      </c>
      <c r="C1576" t="s">
        <v>984</v>
      </c>
      <c r="D1576" s="5" t="s">
        <v>503</v>
      </c>
      <c r="E1576" s="1" t="s">
        <v>933</v>
      </c>
      <c r="K1576" t="s">
        <v>736</v>
      </c>
      <c r="L1576" t="s">
        <v>27</v>
      </c>
      <c r="M1576" s="15" t="s">
        <v>332</v>
      </c>
      <c r="N1576" s="42" t="s">
        <v>1295</v>
      </c>
      <c r="O1576" s="7">
        <v>21.51</v>
      </c>
      <c r="P1576" s="7">
        <v>20.56</v>
      </c>
      <c r="Q1576" s="9">
        <v>0.95583449558344946</v>
      </c>
      <c r="R1576" s="14"/>
      <c r="X1576" s="5"/>
    </row>
    <row r="1577" spans="1:24" x14ac:dyDescent="0.25">
      <c r="A1577" s="5" t="s">
        <v>336</v>
      </c>
      <c r="B1577" s="1" t="s">
        <v>983</v>
      </c>
      <c r="C1577" t="s">
        <v>984</v>
      </c>
      <c r="D1577" s="5" t="s">
        <v>503</v>
      </c>
      <c r="E1577" s="1" t="s">
        <v>933</v>
      </c>
      <c r="K1577" t="s">
        <v>736</v>
      </c>
      <c r="L1577" t="s">
        <v>27</v>
      </c>
      <c r="M1577" s="15" t="s">
        <v>332</v>
      </c>
      <c r="N1577" s="42" t="s">
        <v>1296</v>
      </c>
      <c r="O1577" s="7">
        <v>21.82</v>
      </c>
      <c r="P1577" s="7">
        <v>20.9</v>
      </c>
      <c r="Q1577" s="9">
        <v>0.9578368469294225</v>
      </c>
      <c r="R1577" s="14"/>
      <c r="X1577" s="5"/>
    </row>
    <row r="1578" spans="1:24" x14ac:dyDescent="0.25">
      <c r="A1578" s="5" t="s">
        <v>336</v>
      </c>
      <c r="B1578" s="1" t="s">
        <v>983</v>
      </c>
      <c r="C1578" t="s">
        <v>984</v>
      </c>
      <c r="D1578" s="5" t="s">
        <v>503</v>
      </c>
      <c r="E1578" s="1" t="s">
        <v>933</v>
      </c>
      <c r="K1578" t="s">
        <v>736</v>
      </c>
      <c r="L1578" t="s">
        <v>27</v>
      </c>
      <c r="M1578" s="15" t="s">
        <v>332</v>
      </c>
      <c r="N1578" s="42" t="s">
        <v>1297</v>
      </c>
      <c r="O1578" s="7">
        <v>20.85</v>
      </c>
      <c r="P1578" s="7">
        <v>19.96</v>
      </c>
      <c r="Q1578" s="9">
        <v>0.95731414868105513</v>
      </c>
      <c r="R1578" s="14"/>
      <c r="X1578" s="5"/>
    </row>
    <row r="1579" spans="1:24" x14ac:dyDescent="0.25">
      <c r="A1579" s="5" t="s">
        <v>336</v>
      </c>
      <c r="B1579" s="1" t="s">
        <v>983</v>
      </c>
      <c r="C1579" t="s">
        <v>984</v>
      </c>
      <c r="D1579" s="5" t="s">
        <v>503</v>
      </c>
      <c r="E1579" s="1" t="s">
        <v>933</v>
      </c>
      <c r="K1579" t="s">
        <v>736</v>
      </c>
      <c r="L1579" t="s">
        <v>27</v>
      </c>
      <c r="M1579" s="15" t="s">
        <v>332</v>
      </c>
      <c r="N1579" s="42" t="s">
        <v>1298</v>
      </c>
      <c r="O1579" s="7">
        <v>20.41</v>
      </c>
      <c r="P1579" s="7">
        <v>19.68</v>
      </c>
      <c r="Q1579" s="9">
        <v>0.96423321901028902</v>
      </c>
      <c r="R1579" s="14"/>
      <c r="X1579" s="5"/>
    </row>
    <row r="1580" spans="1:24" x14ac:dyDescent="0.25">
      <c r="A1580" s="5" t="s">
        <v>336</v>
      </c>
      <c r="B1580" s="1" t="s">
        <v>983</v>
      </c>
      <c r="C1580" t="s">
        <v>984</v>
      </c>
      <c r="D1580" s="5" t="s">
        <v>503</v>
      </c>
      <c r="E1580" s="1" t="s">
        <v>933</v>
      </c>
      <c r="K1580" t="s">
        <v>736</v>
      </c>
      <c r="L1580" t="s">
        <v>27</v>
      </c>
      <c r="M1580" s="15" t="s">
        <v>332</v>
      </c>
      <c r="N1580" s="42" t="s">
        <v>1299</v>
      </c>
      <c r="O1580" s="7">
        <v>22.34</v>
      </c>
      <c r="P1580" s="7">
        <v>21.17</v>
      </c>
      <c r="Q1580" s="9">
        <v>0.94762757385854979</v>
      </c>
      <c r="R1580" s="14"/>
      <c r="X1580" s="5"/>
    </row>
    <row r="1581" spans="1:24" x14ac:dyDescent="0.25">
      <c r="A1581" s="5" t="s">
        <v>336</v>
      </c>
      <c r="B1581" s="1" t="s">
        <v>983</v>
      </c>
      <c r="C1581" t="s">
        <v>984</v>
      </c>
      <c r="D1581" s="5" t="s">
        <v>503</v>
      </c>
      <c r="E1581" s="1" t="s">
        <v>933</v>
      </c>
      <c r="K1581" t="s">
        <v>736</v>
      </c>
      <c r="L1581" t="s">
        <v>27</v>
      </c>
      <c r="M1581" s="15" t="s">
        <v>332</v>
      </c>
      <c r="N1581" s="42" t="s">
        <v>1300</v>
      </c>
      <c r="O1581" s="7">
        <v>21.57</v>
      </c>
      <c r="P1581" s="7">
        <v>20.43</v>
      </c>
      <c r="Q1581" s="9">
        <v>0.94714881780250348</v>
      </c>
      <c r="R1581" s="14"/>
      <c r="X1581" s="5"/>
    </row>
    <row r="1582" spans="1:24" x14ac:dyDescent="0.25">
      <c r="A1582" s="5" t="s">
        <v>336</v>
      </c>
      <c r="B1582" s="1" t="s">
        <v>983</v>
      </c>
      <c r="C1582" t="s">
        <v>984</v>
      </c>
      <c r="D1582" s="5" t="s">
        <v>503</v>
      </c>
      <c r="E1582" s="1" t="s">
        <v>933</v>
      </c>
      <c r="K1582" t="s">
        <v>736</v>
      </c>
      <c r="L1582" t="s">
        <v>27</v>
      </c>
      <c r="M1582" s="15" t="s">
        <v>332</v>
      </c>
      <c r="N1582" s="42" t="s">
        <v>1301</v>
      </c>
      <c r="O1582" s="7">
        <v>21.73</v>
      </c>
      <c r="P1582" s="7">
        <v>20.7</v>
      </c>
      <c r="Q1582" s="9">
        <v>0.95260009203865614</v>
      </c>
      <c r="R1582" s="14"/>
      <c r="X1582" s="5"/>
    </row>
    <row r="1583" spans="1:24" x14ac:dyDescent="0.25">
      <c r="A1583" s="5" t="s">
        <v>336</v>
      </c>
      <c r="B1583" s="1" t="s">
        <v>983</v>
      </c>
      <c r="C1583" t="s">
        <v>984</v>
      </c>
      <c r="D1583" s="5" t="s">
        <v>503</v>
      </c>
      <c r="E1583" s="1" t="s">
        <v>933</v>
      </c>
      <c r="K1583" t="s">
        <v>736</v>
      </c>
      <c r="L1583" t="s">
        <v>27</v>
      </c>
      <c r="M1583" s="15" t="s">
        <v>332</v>
      </c>
      <c r="N1583" s="42" t="s">
        <v>1302</v>
      </c>
      <c r="O1583" s="7">
        <v>21.81</v>
      </c>
      <c r="P1583" s="7">
        <v>20.71</v>
      </c>
      <c r="Q1583" s="9">
        <v>0.94956441999082997</v>
      </c>
      <c r="R1583" s="14"/>
      <c r="X1583" s="5"/>
    </row>
    <row r="1584" spans="1:24" x14ac:dyDescent="0.25">
      <c r="A1584" s="5" t="s">
        <v>336</v>
      </c>
      <c r="B1584" s="1" t="s">
        <v>983</v>
      </c>
      <c r="C1584" t="s">
        <v>984</v>
      </c>
      <c r="D1584" s="5" t="s">
        <v>503</v>
      </c>
      <c r="E1584" s="1" t="s">
        <v>933</v>
      </c>
      <c r="K1584" t="s">
        <v>736</v>
      </c>
      <c r="L1584" t="s">
        <v>27</v>
      </c>
      <c r="M1584" s="15" t="s">
        <v>332</v>
      </c>
      <c r="N1584" s="42" t="s">
        <v>1303</v>
      </c>
      <c r="O1584" s="7">
        <v>20.85</v>
      </c>
      <c r="P1584" s="7">
        <v>19.989999999999998</v>
      </c>
      <c r="Q1584" s="9">
        <v>0.95875299760191834</v>
      </c>
      <c r="R1584" s="14"/>
      <c r="X1584" s="5"/>
    </row>
    <row r="1585" spans="1:24" x14ac:dyDescent="0.25">
      <c r="A1585" s="5" t="s">
        <v>336</v>
      </c>
      <c r="B1585" s="1" t="s">
        <v>983</v>
      </c>
      <c r="C1585" t="s">
        <v>984</v>
      </c>
      <c r="D1585" s="5" t="s">
        <v>503</v>
      </c>
      <c r="E1585" s="1" t="s">
        <v>933</v>
      </c>
      <c r="K1585" t="s">
        <v>736</v>
      </c>
      <c r="L1585" t="s">
        <v>27</v>
      </c>
      <c r="M1585" s="15" t="s">
        <v>332</v>
      </c>
      <c r="N1585" s="42" t="s">
        <v>1304</v>
      </c>
      <c r="O1585" s="7">
        <v>20.5</v>
      </c>
      <c r="P1585" s="7">
        <v>19.59</v>
      </c>
      <c r="Q1585" s="9">
        <v>0.95560975609756094</v>
      </c>
      <c r="R1585" s="14"/>
      <c r="X1585" s="5"/>
    </row>
    <row r="1586" spans="1:24" x14ac:dyDescent="0.25">
      <c r="A1586" s="5" t="s">
        <v>336</v>
      </c>
      <c r="B1586" s="1" t="s">
        <v>983</v>
      </c>
      <c r="C1586" t="s">
        <v>984</v>
      </c>
      <c r="D1586" s="5" t="s">
        <v>503</v>
      </c>
      <c r="E1586" s="1" t="s">
        <v>933</v>
      </c>
      <c r="K1586" t="s">
        <v>736</v>
      </c>
      <c r="L1586" t="s">
        <v>27</v>
      </c>
      <c r="M1586" s="15" t="s">
        <v>332</v>
      </c>
      <c r="N1586" s="42" t="s">
        <v>1305</v>
      </c>
      <c r="O1586" s="7">
        <v>21.7</v>
      </c>
      <c r="P1586" s="7">
        <v>20.79</v>
      </c>
      <c r="Q1586" s="9">
        <v>0.95806451612903221</v>
      </c>
      <c r="R1586" s="14"/>
      <c r="X1586" s="5"/>
    </row>
    <row r="1587" spans="1:24" x14ac:dyDescent="0.25">
      <c r="A1587" s="5" t="s">
        <v>336</v>
      </c>
      <c r="B1587" s="1" t="s">
        <v>983</v>
      </c>
      <c r="C1587" t="s">
        <v>984</v>
      </c>
      <c r="D1587" s="5" t="s">
        <v>503</v>
      </c>
      <c r="E1587" s="1" t="s">
        <v>933</v>
      </c>
      <c r="K1587" t="s">
        <v>736</v>
      </c>
      <c r="L1587" t="s">
        <v>27</v>
      </c>
      <c r="M1587" s="15" t="s">
        <v>332</v>
      </c>
      <c r="N1587" s="42" t="s">
        <v>1306</v>
      </c>
      <c r="O1587" s="7">
        <v>21.83</v>
      </c>
      <c r="P1587" s="7">
        <v>21.06</v>
      </c>
      <c r="Q1587" s="9">
        <v>0.96472743930371052</v>
      </c>
      <c r="R1587" s="14"/>
      <c r="X1587" s="5"/>
    </row>
    <row r="1588" spans="1:24" x14ac:dyDescent="0.25">
      <c r="A1588" s="5" t="s">
        <v>336</v>
      </c>
      <c r="B1588" s="1" t="s">
        <v>983</v>
      </c>
      <c r="C1588" t="s">
        <v>984</v>
      </c>
      <c r="D1588" s="5" t="s">
        <v>503</v>
      </c>
      <c r="E1588" s="1" t="s">
        <v>933</v>
      </c>
      <c r="K1588" t="s">
        <v>736</v>
      </c>
      <c r="L1588" t="s">
        <v>27</v>
      </c>
      <c r="M1588" s="15" t="s">
        <v>332</v>
      </c>
      <c r="N1588" s="42" t="s">
        <v>1307</v>
      </c>
      <c r="O1588" s="7">
        <v>21.04</v>
      </c>
      <c r="P1588" s="7">
        <v>20.25</v>
      </c>
      <c r="Q1588" s="9">
        <v>0.96245247148288982</v>
      </c>
      <c r="R1588" s="14"/>
      <c r="X1588" s="5"/>
    </row>
    <row r="1589" spans="1:24" x14ac:dyDescent="0.25">
      <c r="A1589" s="5" t="s">
        <v>336</v>
      </c>
      <c r="B1589" s="1" t="s">
        <v>983</v>
      </c>
      <c r="C1589" t="s">
        <v>984</v>
      </c>
      <c r="D1589" s="5" t="s">
        <v>503</v>
      </c>
      <c r="E1589" s="1" t="s">
        <v>933</v>
      </c>
      <c r="K1589" t="s">
        <v>736</v>
      </c>
      <c r="L1589" t="s">
        <v>27</v>
      </c>
      <c r="M1589" s="15" t="s">
        <v>332</v>
      </c>
      <c r="N1589" s="42" t="s">
        <v>1308</v>
      </c>
      <c r="O1589" s="7">
        <v>22.97</v>
      </c>
      <c r="P1589" s="7">
        <v>22.34</v>
      </c>
      <c r="Q1589" s="9">
        <v>0.97257292120156735</v>
      </c>
      <c r="R1589" s="14"/>
      <c r="X1589" s="5"/>
    </row>
    <row r="1590" spans="1:24" x14ac:dyDescent="0.25">
      <c r="A1590" s="5" t="s">
        <v>336</v>
      </c>
      <c r="B1590" s="1" t="s">
        <v>983</v>
      </c>
      <c r="C1590" t="s">
        <v>984</v>
      </c>
      <c r="D1590" s="5" t="s">
        <v>503</v>
      </c>
      <c r="E1590" s="1" t="s">
        <v>933</v>
      </c>
      <c r="K1590" t="s">
        <v>736</v>
      </c>
      <c r="L1590" t="s">
        <v>27</v>
      </c>
      <c r="M1590" s="15" t="s">
        <v>332</v>
      </c>
      <c r="N1590" s="42" t="s">
        <v>1309</v>
      </c>
      <c r="O1590" s="7">
        <v>20.34</v>
      </c>
      <c r="P1590" s="7">
        <v>19.54</v>
      </c>
      <c r="Q1590" s="9">
        <v>0.96066863323500484</v>
      </c>
      <c r="R1590" s="14"/>
      <c r="X1590" s="5"/>
    </row>
    <row r="1591" spans="1:24" x14ac:dyDescent="0.25">
      <c r="A1591" s="5" t="s">
        <v>336</v>
      </c>
      <c r="B1591" s="1" t="s">
        <v>983</v>
      </c>
      <c r="C1591" t="s">
        <v>984</v>
      </c>
      <c r="D1591" s="5" t="s">
        <v>503</v>
      </c>
      <c r="E1591" s="1" t="s">
        <v>933</v>
      </c>
      <c r="K1591" t="s">
        <v>736</v>
      </c>
      <c r="L1591" t="s">
        <v>27</v>
      </c>
      <c r="M1591" s="15" t="s">
        <v>332</v>
      </c>
      <c r="N1591" s="42" t="s">
        <v>1310</v>
      </c>
      <c r="O1591" s="7">
        <v>20.21</v>
      </c>
      <c r="P1591" s="7">
        <v>19.350000000000001</v>
      </c>
      <c r="Q1591" s="9">
        <v>0.95744680851063835</v>
      </c>
      <c r="R1591" s="14"/>
      <c r="X1591" s="5"/>
    </row>
    <row r="1592" spans="1:24" x14ac:dyDescent="0.25">
      <c r="A1592" s="18" t="s">
        <v>336</v>
      </c>
      <c r="B1592" s="19" t="s">
        <v>983</v>
      </c>
      <c r="C1592" s="16" t="s">
        <v>984</v>
      </c>
      <c r="D1592" s="18" t="s">
        <v>503</v>
      </c>
      <c r="E1592" s="19" t="s">
        <v>933</v>
      </c>
      <c r="F1592" s="16"/>
      <c r="G1592" s="16"/>
      <c r="H1592" s="16"/>
      <c r="I1592" s="16"/>
      <c r="J1592" s="18"/>
      <c r="K1592" s="16" t="s">
        <v>736</v>
      </c>
      <c r="L1592" s="16" t="s">
        <v>27</v>
      </c>
      <c r="M1592" s="21" t="s">
        <v>332</v>
      </c>
      <c r="N1592" s="43" t="s">
        <v>1311</v>
      </c>
      <c r="O1592" s="17">
        <v>20.67</v>
      </c>
      <c r="P1592" s="17">
        <v>19.59</v>
      </c>
      <c r="Q1592" s="22">
        <v>0.94775036284470238</v>
      </c>
      <c r="R1592" s="23"/>
      <c r="S1592" s="18"/>
      <c r="T1592" s="16"/>
      <c r="U1592" s="16"/>
      <c r="V1592" s="16"/>
      <c r="W1592" s="16"/>
      <c r="X1592" s="18"/>
    </row>
    <row r="1593" spans="1:24" x14ac:dyDescent="0.25">
      <c r="A1593" s="5" t="s">
        <v>327</v>
      </c>
      <c r="B1593" s="1" t="s">
        <v>1312</v>
      </c>
      <c r="C1593" t="s">
        <v>1313</v>
      </c>
      <c r="D1593" s="11" t="s">
        <v>330</v>
      </c>
      <c r="E1593" s="1" t="s">
        <v>933</v>
      </c>
      <c r="K1593" t="s">
        <v>719</v>
      </c>
      <c r="L1593" t="s">
        <v>27</v>
      </c>
      <c r="M1593" s="15" t="s">
        <v>332</v>
      </c>
      <c r="N1593" s="42" t="s">
        <v>1314</v>
      </c>
      <c r="O1593" s="7">
        <v>13</v>
      </c>
      <c r="P1593" s="7">
        <v>12.2</v>
      </c>
      <c r="Q1593" s="9">
        <v>0.93846153846153846</v>
      </c>
      <c r="R1593" s="14"/>
      <c r="X1593" s="5"/>
    </row>
    <row r="1594" spans="1:24" x14ac:dyDescent="0.25">
      <c r="A1594" s="5" t="s">
        <v>327</v>
      </c>
      <c r="B1594" s="1" t="s">
        <v>1312</v>
      </c>
      <c r="C1594" t="s">
        <v>1313</v>
      </c>
      <c r="D1594" s="11" t="s">
        <v>330</v>
      </c>
      <c r="E1594" s="1" t="s">
        <v>933</v>
      </c>
      <c r="K1594" t="s">
        <v>719</v>
      </c>
      <c r="L1594" t="s">
        <v>27</v>
      </c>
      <c r="M1594" s="15" t="s">
        <v>332</v>
      </c>
      <c r="N1594" s="42" t="s">
        <v>1315</v>
      </c>
      <c r="O1594" s="7">
        <v>8.3000000000000007</v>
      </c>
      <c r="P1594" s="7">
        <v>7.7</v>
      </c>
      <c r="Q1594" s="9">
        <v>0.92771084337349397</v>
      </c>
      <c r="R1594" s="14"/>
      <c r="X1594" s="5"/>
    </row>
    <row r="1595" spans="1:24" x14ac:dyDescent="0.25">
      <c r="A1595" s="5" t="s">
        <v>327</v>
      </c>
      <c r="B1595" s="1" t="s">
        <v>1312</v>
      </c>
      <c r="C1595" t="s">
        <v>1313</v>
      </c>
      <c r="D1595" s="11" t="s">
        <v>330</v>
      </c>
      <c r="E1595" s="1" t="s">
        <v>933</v>
      </c>
      <c r="K1595" t="s">
        <v>719</v>
      </c>
      <c r="L1595" t="s">
        <v>27</v>
      </c>
      <c r="M1595" s="15" t="s">
        <v>332</v>
      </c>
      <c r="N1595" s="42" t="s">
        <v>1316</v>
      </c>
      <c r="O1595" s="7">
        <v>9.9</v>
      </c>
      <c r="P1595" s="7">
        <v>9.3000000000000007</v>
      </c>
      <c r="Q1595" s="9">
        <v>0.93939393939393945</v>
      </c>
      <c r="R1595" s="14"/>
      <c r="X1595" s="5"/>
    </row>
    <row r="1596" spans="1:24" x14ac:dyDescent="0.25">
      <c r="A1596" s="5" t="s">
        <v>327</v>
      </c>
      <c r="B1596" s="1" t="s">
        <v>1312</v>
      </c>
      <c r="C1596" t="s">
        <v>1313</v>
      </c>
      <c r="D1596" s="11" t="s">
        <v>330</v>
      </c>
      <c r="E1596" s="1" t="s">
        <v>933</v>
      </c>
      <c r="K1596" t="s">
        <v>719</v>
      </c>
      <c r="L1596" t="s">
        <v>27</v>
      </c>
      <c r="M1596" s="15" t="s">
        <v>332</v>
      </c>
      <c r="N1596" s="42" t="s">
        <v>1317</v>
      </c>
      <c r="O1596" s="7">
        <v>21.4</v>
      </c>
      <c r="P1596" s="7">
        <v>21.2</v>
      </c>
      <c r="Q1596" s="9">
        <v>0.99065420560747663</v>
      </c>
      <c r="R1596" s="14"/>
      <c r="X1596" s="5"/>
    </row>
    <row r="1597" spans="1:24" x14ac:dyDescent="0.25">
      <c r="A1597" s="5" t="s">
        <v>327</v>
      </c>
      <c r="B1597" s="1" t="s">
        <v>1312</v>
      </c>
      <c r="C1597" t="s">
        <v>1313</v>
      </c>
      <c r="D1597" s="11" t="s">
        <v>330</v>
      </c>
      <c r="E1597" s="1" t="s">
        <v>933</v>
      </c>
      <c r="K1597" t="s">
        <v>719</v>
      </c>
      <c r="L1597" t="s">
        <v>27</v>
      </c>
      <c r="M1597" s="15" t="s">
        <v>332</v>
      </c>
      <c r="N1597" s="42" t="s">
        <v>1318</v>
      </c>
      <c r="O1597" s="7">
        <v>31.3</v>
      </c>
      <c r="P1597" s="7">
        <v>31.8</v>
      </c>
      <c r="Q1597" s="9">
        <v>1.0159744408945688</v>
      </c>
      <c r="R1597" s="14"/>
      <c r="X1597" s="5"/>
    </row>
    <row r="1598" spans="1:24" x14ac:dyDescent="0.25">
      <c r="A1598" s="5" t="s">
        <v>327</v>
      </c>
      <c r="B1598" s="1" t="s">
        <v>1312</v>
      </c>
      <c r="C1598" t="s">
        <v>1313</v>
      </c>
      <c r="D1598" s="11" t="s">
        <v>330</v>
      </c>
      <c r="E1598" s="1" t="s">
        <v>933</v>
      </c>
      <c r="K1598" t="s">
        <v>719</v>
      </c>
      <c r="L1598" t="s">
        <v>27</v>
      </c>
      <c r="M1598" s="15" t="s">
        <v>332</v>
      </c>
      <c r="N1598" s="42" t="s">
        <v>1319</v>
      </c>
      <c r="O1598" s="7">
        <v>11.5</v>
      </c>
      <c r="P1598" s="7">
        <v>10.8</v>
      </c>
      <c r="Q1598" s="9">
        <v>0.93913043478260871</v>
      </c>
      <c r="R1598" s="14"/>
      <c r="X1598" s="5"/>
    </row>
    <row r="1599" spans="1:24" x14ac:dyDescent="0.25">
      <c r="A1599" s="5" t="s">
        <v>327</v>
      </c>
      <c r="B1599" s="1" t="s">
        <v>1312</v>
      </c>
      <c r="C1599" t="s">
        <v>1313</v>
      </c>
      <c r="D1599" s="11" t="s">
        <v>330</v>
      </c>
      <c r="E1599" s="1" t="s">
        <v>933</v>
      </c>
      <c r="K1599" t="s">
        <v>719</v>
      </c>
      <c r="L1599" t="s">
        <v>27</v>
      </c>
      <c r="M1599" s="15" t="s">
        <v>332</v>
      </c>
      <c r="N1599" s="42" t="s">
        <v>1320</v>
      </c>
      <c r="O1599" s="7">
        <v>16.5</v>
      </c>
      <c r="P1599" s="7">
        <v>16.399999999999999</v>
      </c>
      <c r="Q1599" s="9">
        <v>0.9939393939393939</v>
      </c>
      <c r="R1599" s="14"/>
      <c r="X1599" s="5"/>
    </row>
    <row r="1600" spans="1:24" x14ac:dyDescent="0.25">
      <c r="A1600" s="18" t="s">
        <v>327</v>
      </c>
      <c r="B1600" s="19" t="s">
        <v>1312</v>
      </c>
      <c r="C1600" s="16" t="s">
        <v>1313</v>
      </c>
      <c r="D1600" s="20" t="s">
        <v>330</v>
      </c>
      <c r="E1600" s="19" t="s">
        <v>933</v>
      </c>
      <c r="F1600" s="16"/>
      <c r="G1600" s="16"/>
      <c r="H1600" s="16"/>
      <c r="I1600" s="16"/>
      <c r="J1600" s="18"/>
      <c r="K1600" s="16" t="s">
        <v>719</v>
      </c>
      <c r="L1600" s="16" t="s">
        <v>27</v>
      </c>
      <c r="M1600" s="21" t="s">
        <v>332</v>
      </c>
      <c r="N1600" s="43" t="s">
        <v>1321</v>
      </c>
      <c r="O1600" s="17">
        <v>16.399999999999999</v>
      </c>
      <c r="P1600" s="17">
        <v>15.8</v>
      </c>
      <c r="Q1600" s="22">
        <v>0.96341463414634154</v>
      </c>
      <c r="R1600" s="23"/>
      <c r="S1600" s="18"/>
      <c r="T1600" s="16"/>
      <c r="U1600" s="16"/>
      <c r="V1600" s="16"/>
      <c r="W1600" s="16"/>
      <c r="X1600" s="18"/>
    </row>
    <row r="1601" spans="1:24" x14ac:dyDescent="0.25">
      <c r="A1601" s="5" t="s">
        <v>327</v>
      </c>
      <c r="B1601" s="1" t="s">
        <v>971</v>
      </c>
      <c r="D1601" s="11" t="s">
        <v>330</v>
      </c>
      <c r="E1601" s="1" t="s">
        <v>933</v>
      </c>
      <c r="K1601" t="s">
        <v>719</v>
      </c>
      <c r="L1601" t="s">
        <v>27</v>
      </c>
      <c r="M1601" s="15" t="s">
        <v>332</v>
      </c>
      <c r="N1601" s="42" t="s">
        <v>1322</v>
      </c>
      <c r="O1601" s="7">
        <v>8.3000000000000007</v>
      </c>
      <c r="P1601" s="7">
        <v>7.5</v>
      </c>
      <c r="Q1601" s="9">
        <v>0.90361445783132521</v>
      </c>
      <c r="R1601" s="14"/>
      <c r="X1601" s="5"/>
    </row>
    <row r="1602" spans="1:24" x14ac:dyDescent="0.25">
      <c r="A1602" s="5" t="s">
        <v>327</v>
      </c>
      <c r="B1602" s="1" t="s">
        <v>971</v>
      </c>
      <c r="D1602" s="11" t="s">
        <v>330</v>
      </c>
      <c r="E1602" s="1" t="s">
        <v>933</v>
      </c>
      <c r="K1602" t="s">
        <v>719</v>
      </c>
      <c r="L1602" t="s">
        <v>27</v>
      </c>
      <c r="M1602" s="15" t="s">
        <v>332</v>
      </c>
      <c r="N1602" s="42" t="s">
        <v>1323</v>
      </c>
      <c r="O1602" s="7">
        <v>13.8</v>
      </c>
      <c r="P1602" s="7">
        <v>12.9</v>
      </c>
      <c r="Q1602" s="9">
        <v>0.93478260869565211</v>
      </c>
      <c r="R1602" s="14"/>
      <c r="X1602" s="5"/>
    </row>
    <row r="1603" spans="1:24" x14ac:dyDescent="0.25">
      <c r="A1603" s="5" t="s">
        <v>327</v>
      </c>
      <c r="B1603" s="1" t="s">
        <v>971</v>
      </c>
      <c r="D1603" s="11" t="s">
        <v>330</v>
      </c>
      <c r="E1603" s="1" t="s">
        <v>933</v>
      </c>
      <c r="K1603" t="s">
        <v>719</v>
      </c>
      <c r="L1603" t="s">
        <v>27</v>
      </c>
      <c r="M1603" s="15" t="s">
        <v>332</v>
      </c>
      <c r="N1603" s="42" t="s">
        <v>1324</v>
      </c>
      <c r="O1603" s="7">
        <v>18</v>
      </c>
      <c r="P1603" s="7">
        <v>17.5</v>
      </c>
      <c r="Q1603" s="9">
        <v>0.97222222222222221</v>
      </c>
      <c r="R1603" s="14"/>
      <c r="X1603" s="5"/>
    </row>
    <row r="1604" spans="1:24" x14ac:dyDescent="0.25">
      <c r="A1604" s="5" t="s">
        <v>327</v>
      </c>
      <c r="B1604" s="1" t="s">
        <v>971</v>
      </c>
      <c r="D1604" s="11" t="s">
        <v>330</v>
      </c>
      <c r="E1604" s="1" t="s">
        <v>933</v>
      </c>
      <c r="K1604" t="s">
        <v>719</v>
      </c>
      <c r="L1604" t="s">
        <v>27</v>
      </c>
      <c r="M1604" s="15" t="s">
        <v>332</v>
      </c>
      <c r="N1604" s="42" t="s">
        <v>1325</v>
      </c>
      <c r="O1604" s="7">
        <v>50.1</v>
      </c>
      <c r="P1604" s="7">
        <v>48.6</v>
      </c>
      <c r="Q1604" s="9">
        <v>0.97005988023952094</v>
      </c>
      <c r="R1604" s="14"/>
      <c r="X1604" s="5"/>
    </row>
    <row r="1605" spans="1:24" x14ac:dyDescent="0.25">
      <c r="A1605" s="5" t="s">
        <v>327</v>
      </c>
      <c r="B1605" s="1" t="s">
        <v>971</v>
      </c>
      <c r="D1605" s="11" t="s">
        <v>330</v>
      </c>
      <c r="E1605" s="1" t="s">
        <v>933</v>
      </c>
      <c r="K1605" t="s">
        <v>719</v>
      </c>
      <c r="L1605" t="s">
        <v>27</v>
      </c>
      <c r="M1605" s="15" t="s">
        <v>332</v>
      </c>
      <c r="N1605" s="42" t="s">
        <v>1326</v>
      </c>
      <c r="O1605" s="7">
        <v>41.7</v>
      </c>
      <c r="P1605" s="7">
        <v>40.799999999999997</v>
      </c>
      <c r="Q1605" s="9">
        <v>0.97841726618705027</v>
      </c>
      <c r="R1605" s="14"/>
      <c r="X1605" s="5"/>
    </row>
    <row r="1606" spans="1:24" x14ac:dyDescent="0.25">
      <c r="A1606" s="18" t="s">
        <v>327</v>
      </c>
      <c r="B1606" s="19" t="s">
        <v>971</v>
      </c>
      <c r="C1606" s="16"/>
      <c r="D1606" s="20" t="s">
        <v>330</v>
      </c>
      <c r="E1606" s="19" t="s">
        <v>933</v>
      </c>
      <c r="F1606" s="16"/>
      <c r="G1606" s="16"/>
      <c r="H1606" s="16"/>
      <c r="I1606" s="16"/>
      <c r="J1606" s="18"/>
      <c r="K1606" s="16" t="s">
        <v>719</v>
      </c>
      <c r="L1606" s="16" t="s">
        <v>27</v>
      </c>
      <c r="M1606" s="21" t="s">
        <v>332</v>
      </c>
      <c r="N1606" s="43" t="s">
        <v>1327</v>
      </c>
      <c r="O1606" s="17">
        <v>4.2</v>
      </c>
      <c r="P1606" s="17">
        <v>3.8</v>
      </c>
      <c r="Q1606" s="22">
        <v>0.90476190476190466</v>
      </c>
      <c r="R1606" s="23"/>
      <c r="S1606" s="18"/>
      <c r="T1606" s="16"/>
      <c r="U1606" s="16"/>
      <c r="V1606" s="16"/>
      <c r="W1606" s="16"/>
      <c r="X1606" s="18"/>
    </row>
    <row r="1607" spans="1:24" x14ac:dyDescent="0.25">
      <c r="A1607" s="5" t="s">
        <v>1328</v>
      </c>
      <c r="B1607" s="1" t="s">
        <v>1329</v>
      </c>
      <c r="C1607" t="s">
        <v>1330</v>
      </c>
      <c r="D1607" s="11" t="s">
        <v>1331</v>
      </c>
      <c r="E1607" s="1" t="s">
        <v>1332</v>
      </c>
      <c r="K1607" t="s">
        <v>415</v>
      </c>
      <c r="L1607" t="s">
        <v>1333</v>
      </c>
      <c r="M1607" s="15" t="s">
        <v>28</v>
      </c>
      <c r="N1607" s="42" t="s">
        <v>1334</v>
      </c>
      <c r="O1607" s="7">
        <v>54.81</v>
      </c>
      <c r="P1607" s="7">
        <v>28.48</v>
      </c>
      <c r="Q1607" s="9">
        <v>0.51961320926838162</v>
      </c>
      <c r="R1607" s="14">
        <v>3.6799999999999998E-14</v>
      </c>
      <c r="X1607" s="5"/>
    </row>
    <row r="1608" spans="1:24" x14ac:dyDescent="0.25">
      <c r="A1608" s="5" t="s">
        <v>1328</v>
      </c>
      <c r="B1608" s="1" t="s">
        <v>1329</v>
      </c>
      <c r="C1608" t="s">
        <v>1330</v>
      </c>
      <c r="D1608" s="11" t="s">
        <v>1331</v>
      </c>
      <c r="E1608" s="1" t="s">
        <v>1332</v>
      </c>
      <c r="K1608" t="s">
        <v>415</v>
      </c>
      <c r="L1608" t="s">
        <v>1333</v>
      </c>
      <c r="M1608" s="15" t="s">
        <v>28</v>
      </c>
      <c r="N1608" s="42" t="s">
        <v>1335</v>
      </c>
      <c r="O1608" s="7">
        <v>55.36</v>
      </c>
      <c r="P1608" s="7">
        <v>32.909999999999997</v>
      </c>
      <c r="Q1608" s="9">
        <v>0.59447254335260113</v>
      </c>
      <c r="R1608" s="14">
        <v>1.6799999999999999E-13</v>
      </c>
      <c r="X1608" s="5"/>
    </row>
    <row r="1609" spans="1:24" x14ac:dyDescent="0.25">
      <c r="A1609" s="5" t="s">
        <v>1328</v>
      </c>
      <c r="B1609" s="1" t="s">
        <v>1329</v>
      </c>
      <c r="C1609" t="s">
        <v>1330</v>
      </c>
      <c r="D1609" s="11" t="s">
        <v>1331</v>
      </c>
      <c r="E1609" s="1" t="s">
        <v>1332</v>
      </c>
      <c r="K1609" t="s">
        <v>415</v>
      </c>
      <c r="L1609" t="s">
        <v>1333</v>
      </c>
      <c r="M1609" s="15" t="s">
        <v>28</v>
      </c>
      <c r="N1609" s="42" t="s">
        <v>1336</v>
      </c>
      <c r="O1609" s="7">
        <v>51.07</v>
      </c>
      <c r="P1609" s="7">
        <v>30.59</v>
      </c>
      <c r="Q1609" s="9">
        <v>0.59898178970041116</v>
      </c>
      <c r="R1609" s="14">
        <v>7.9000000000000004E-14</v>
      </c>
      <c r="X1609" s="5"/>
    </row>
    <row r="1610" spans="1:24" x14ac:dyDescent="0.25">
      <c r="A1610" s="5" t="s">
        <v>1328</v>
      </c>
      <c r="B1610" s="1" t="s">
        <v>1329</v>
      </c>
      <c r="C1610" t="s">
        <v>1330</v>
      </c>
      <c r="D1610" s="11" t="s">
        <v>1331</v>
      </c>
      <c r="E1610" s="1" t="s">
        <v>1332</v>
      </c>
      <c r="K1610" t="s">
        <v>415</v>
      </c>
      <c r="L1610" t="s">
        <v>1333</v>
      </c>
      <c r="M1610" s="15" t="s">
        <v>28</v>
      </c>
      <c r="N1610" s="42" t="s">
        <v>1337</v>
      </c>
      <c r="O1610" s="7">
        <v>69.47</v>
      </c>
      <c r="P1610" s="7">
        <v>46.6</v>
      </c>
      <c r="Q1610" s="9">
        <v>0.67079314812149127</v>
      </c>
      <c r="R1610" s="14">
        <v>2.3099999999999997E-13</v>
      </c>
      <c r="X1610" s="5"/>
    </row>
    <row r="1611" spans="1:24" x14ac:dyDescent="0.25">
      <c r="A1611" s="5" t="s">
        <v>1328</v>
      </c>
      <c r="B1611" s="1" t="s">
        <v>1329</v>
      </c>
      <c r="C1611" t="s">
        <v>1330</v>
      </c>
      <c r="D1611" s="11" t="s">
        <v>1331</v>
      </c>
      <c r="E1611" s="1" t="s">
        <v>1332</v>
      </c>
      <c r="K1611" t="s">
        <v>415</v>
      </c>
      <c r="L1611" t="s">
        <v>1333</v>
      </c>
      <c r="M1611" s="15" t="s">
        <v>28</v>
      </c>
      <c r="N1611" s="42" t="s">
        <v>1338</v>
      </c>
      <c r="O1611" s="7">
        <v>68.45</v>
      </c>
      <c r="P1611" s="7">
        <v>44.41</v>
      </c>
      <c r="Q1611" s="9">
        <v>0.64879474068663245</v>
      </c>
      <c r="R1611" s="14">
        <v>2.73E-13</v>
      </c>
      <c r="X1611" s="5"/>
    </row>
    <row r="1612" spans="1:24" x14ac:dyDescent="0.25">
      <c r="A1612" s="5" t="s">
        <v>1328</v>
      </c>
      <c r="B1612" s="1" t="s">
        <v>1329</v>
      </c>
      <c r="C1612" t="s">
        <v>1330</v>
      </c>
      <c r="D1612" s="11" t="s">
        <v>1331</v>
      </c>
      <c r="E1612" s="1" t="s">
        <v>1332</v>
      </c>
      <c r="K1612" t="s">
        <v>415</v>
      </c>
      <c r="L1612" t="s">
        <v>1333</v>
      </c>
      <c r="M1612" s="15" t="s">
        <v>28</v>
      </c>
      <c r="N1612" s="42" t="s">
        <v>1339</v>
      </c>
      <c r="O1612" s="7">
        <v>66.180000000000007</v>
      </c>
      <c r="P1612" s="7">
        <v>26.72</v>
      </c>
      <c r="Q1612" s="9">
        <v>0.40374735569658499</v>
      </c>
      <c r="R1612" s="14">
        <v>3.9099999999999999E-14</v>
      </c>
      <c r="X1612" s="5"/>
    </row>
    <row r="1613" spans="1:24" x14ac:dyDescent="0.25">
      <c r="A1613" s="5" t="s">
        <v>1328</v>
      </c>
      <c r="B1613" s="1" t="s">
        <v>1329</v>
      </c>
      <c r="C1613" t="s">
        <v>1330</v>
      </c>
      <c r="D1613" s="11" t="s">
        <v>1331</v>
      </c>
      <c r="E1613" s="1" t="s">
        <v>1332</v>
      </c>
      <c r="K1613" t="s">
        <v>415</v>
      </c>
      <c r="L1613" t="s">
        <v>1333</v>
      </c>
      <c r="M1613" s="15" t="s">
        <v>28</v>
      </c>
      <c r="N1613" s="42" t="s">
        <v>1340</v>
      </c>
      <c r="O1613" s="7">
        <v>66.97</v>
      </c>
      <c r="P1613" s="7">
        <v>35.409999999999997</v>
      </c>
      <c r="Q1613" s="9">
        <v>0.5287442138270867</v>
      </c>
      <c r="R1613" s="14">
        <v>1.13E-14</v>
      </c>
      <c r="X1613" s="5"/>
    </row>
    <row r="1614" spans="1:24" x14ac:dyDescent="0.25">
      <c r="A1614" s="5" t="s">
        <v>1328</v>
      </c>
      <c r="B1614" s="1" t="s">
        <v>1329</v>
      </c>
      <c r="C1614" t="s">
        <v>1330</v>
      </c>
      <c r="D1614" s="11" t="s">
        <v>1331</v>
      </c>
      <c r="E1614" s="1" t="s">
        <v>1332</v>
      </c>
      <c r="K1614" t="s">
        <v>415</v>
      </c>
      <c r="L1614" t="s">
        <v>1333</v>
      </c>
      <c r="M1614" s="15" t="s">
        <v>28</v>
      </c>
      <c r="N1614" s="42" t="s">
        <v>1341</v>
      </c>
      <c r="O1614" s="7">
        <v>69.989999999999995</v>
      </c>
      <c r="P1614" s="7">
        <v>44.6</v>
      </c>
      <c r="Q1614" s="9">
        <v>0.63723389055579371</v>
      </c>
      <c r="R1614" s="14">
        <v>1.0499999999999999E-13</v>
      </c>
      <c r="X1614" s="5"/>
    </row>
    <row r="1615" spans="1:24" x14ac:dyDescent="0.25">
      <c r="A1615" s="5" t="s">
        <v>1328</v>
      </c>
      <c r="B1615" s="1" t="s">
        <v>1329</v>
      </c>
      <c r="C1615" t="s">
        <v>1330</v>
      </c>
      <c r="D1615" s="11" t="s">
        <v>1331</v>
      </c>
      <c r="E1615" s="1" t="s">
        <v>1332</v>
      </c>
      <c r="K1615" t="s">
        <v>415</v>
      </c>
      <c r="L1615" t="s">
        <v>1333</v>
      </c>
      <c r="M1615" s="15" t="s">
        <v>28</v>
      </c>
      <c r="N1615" s="42" t="s">
        <v>1342</v>
      </c>
      <c r="O1615" s="7">
        <v>54.52</v>
      </c>
      <c r="P1615" s="7">
        <v>42.36</v>
      </c>
      <c r="Q1615" s="9">
        <v>0.77696258253851791</v>
      </c>
      <c r="R1615" s="14">
        <v>1.53E-13</v>
      </c>
      <c r="X1615" s="5"/>
    </row>
    <row r="1616" spans="1:24" x14ac:dyDescent="0.25">
      <c r="A1616" s="5" t="s">
        <v>1328</v>
      </c>
      <c r="B1616" s="1" t="s">
        <v>1329</v>
      </c>
      <c r="C1616" t="s">
        <v>1330</v>
      </c>
      <c r="D1616" s="11" t="s">
        <v>1331</v>
      </c>
      <c r="E1616" s="1" t="s">
        <v>1332</v>
      </c>
      <c r="K1616" t="s">
        <v>415</v>
      </c>
      <c r="L1616" t="s">
        <v>1333</v>
      </c>
      <c r="M1616" s="15" t="s">
        <v>28</v>
      </c>
      <c r="N1616" s="42" t="s">
        <v>1343</v>
      </c>
      <c r="O1616" s="7">
        <v>67.849999999999994</v>
      </c>
      <c r="P1616" s="7">
        <v>47.13</v>
      </c>
      <c r="Q1616" s="9">
        <v>0.69462048636698615</v>
      </c>
      <c r="R1616" s="14">
        <v>4.2400000000000001E-14</v>
      </c>
      <c r="X1616" s="5"/>
    </row>
    <row r="1617" spans="1:24" x14ac:dyDescent="0.25">
      <c r="A1617" s="5" t="s">
        <v>1328</v>
      </c>
      <c r="B1617" s="1" t="s">
        <v>1329</v>
      </c>
      <c r="C1617" t="s">
        <v>1330</v>
      </c>
      <c r="D1617" s="11" t="s">
        <v>1331</v>
      </c>
      <c r="E1617" s="1" t="s">
        <v>1332</v>
      </c>
      <c r="K1617" t="s">
        <v>415</v>
      </c>
      <c r="L1617" t="s">
        <v>1333</v>
      </c>
      <c r="M1617" s="15" t="s">
        <v>28</v>
      </c>
      <c r="N1617" s="42" t="s">
        <v>1344</v>
      </c>
      <c r="O1617" s="7">
        <v>52.98</v>
      </c>
      <c r="P1617" s="7">
        <v>23.8</v>
      </c>
      <c r="Q1617" s="9">
        <v>0.44922612306530768</v>
      </c>
      <c r="R1617" s="14">
        <v>1.42E-14</v>
      </c>
      <c r="X1617" s="5"/>
    </row>
    <row r="1618" spans="1:24" x14ac:dyDescent="0.25">
      <c r="A1618" s="5" t="s">
        <v>1328</v>
      </c>
      <c r="B1618" s="1" t="s">
        <v>1329</v>
      </c>
      <c r="C1618" t="s">
        <v>1330</v>
      </c>
      <c r="D1618" s="11" t="s">
        <v>1331</v>
      </c>
      <c r="E1618" s="1" t="s">
        <v>1332</v>
      </c>
      <c r="K1618" t="s">
        <v>415</v>
      </c>
      <c r="L1618" t="s">
        <v>1333</v>
      </c>
      <c r="M1618" s="15" t="s">
        <v>28</v>
      </c>
      <c r="N1618" s="42" t="s">
        <v>1345</v>
      </c>
      <c r="O1618" s="7">
        <v>71.95</v>
      </c>
      <c r="P1618" s="7">
        <v>39.049999999999997</v>
      </c>
      <c r="Q1618" s="9">
        <v>0.54273801250868647</v>
      </c>
      <c r="R1618" s="14">
        <v>2.4400000000000002E-13</v>
      </c>
      <c r="X1618" s="5"/>
    </row>
    <row r="1619" spans="1:24" x14ac:dyDescent="0.25">
      <c r="A1619" s="5" t="s">
        <v>1328</v>
      </c>
      <c r="B1619" s="1" t="s">
        <v>1329</v>
      </c>
      <c r="C1619" t="s">
        <v>1330</v>
      </c>
      <c r="D1619" s="11" t="s">
        <v>1331</v>
      </c>
      <c r="E1619" s="1" t="s">
        <v>1332</v>
      </c>
      <c r="K1619" t="s">
        <v>415</v>
      </c>
      <c r="L1619" t="s">
        <v>1333</v>
      </c>
      <c r="M1619" s="15" t="s">
        <v>28</v>
      </c>
      <c r="N1619" s="42" t="s">
        <v>1346</v>
      </c>
      <c r="O1619" s="7">
        <v>78.930000000000007</v>
      </c>
      <c r="P1619" s="7">
        <v>77.69</v>
      </c>
      <c r="Q1619" s="9">
        <v>0.98428987710629656</v>
      </c>
      <c r="R1619" s="14">
        <v>6.9199999999999998E-13</v>
      </c>
      <c r="X1619" s="5"/>
    </row>
    <row r="1620" spans="1:24" x14ac:dyDescent="0.25">
      <c r="A1620" s="5" t="s">
        <v>1328</v>
      </c>
      <c r="B1620" s="1" t="s">
        <v>1329</v>
      </c>
      <c r="C1620" t="s">
        <v>1330</v>
      </c>
      <c r="D1620" s="11" t="s">
        <v>1331</v>
      </c>
      <c r="E1620" s="1" t="s">
        <v>1332</v>
      </c>
      <c r="K1620" t="s">
        <v>415</v>
      </c>
      <c r="L1620" t="s">
        <v>1333</v>
      </c>
      <c r="M1620" s="15" t="s">
        <v>28</v>
      </c>
      <c r="N1620" s="42" t="s">
        <v>1347</v>
      </c>
      <c r="O1620" s="7">
        <v>74.55</v>
      </c>
      <c r="P1620" s="7">
        <v>49.47</v>
      </c>
      <c r="Q1620" s="9">
        <v>0.66358148893360158</v>
      </c>
      <c r="R1620" s="14">
        <v>5.6100000000000003E-13</v>
      </c>
      <c r="X1620" s="5"/>
    </row>
    <row r="1621" spans="1:24" x14ac:dyDescent="0.25">
      <c r="A1621" s="5" t="s">
        <v>1328</v>
      </c>
      <c r="B1621" s="1" t="s">
        <v>1329</v>
      </c>
      <c r="C1621" t="s">
        <v>1330</v>
      </c>
      <c r="D1621" s="11" t="s">
        <v>1331</v>
      </c>
      <c r="E1621" s="1" t="s">
        <v>1332</v>
      </c>
      <c r="K1621" t="s">
        <v>415</v>
      </c>
      <c r="L1621" t="s">
        <v>1333</v>
      </c>
      <c r="M1621" s="15" t="s">
        <v>28</v>
      </c>
      <c r="N1621" s="42" t="s">
        <v>1348</v>
      </c>
      <c r="O1621" s="7">
        <v>75.31</v>
      </c>
      <c r="P1621" s="7">
        <v>58.63</v>
      </c>
      <c r="Q1621" s="9">
        <v>0.77851546939317484</v>
      </c>
      <c r="R1621" s="14">
        <v>5.9400000000000001E-12</v>
      </c>
      <c r="X1621" s="5"/>
    </row>
    <row r="1622" spans="1:24" x14ac:dyDescent="0.25">
      <c r="A1622" s="5" t="s">
        <v>1328</v>
      </c>
      <c r="B1622" s="1" t="s">
        <v>1329</v>
      </c>
      <c r="C1622" t="s">
        <v>1330</v>
      </c>
      <c r="D1622" s="11" t="s">
        <v>1331</v>
      </c>
      <c r="E1622" s="1" t="s">
        <v>1332</v>
      </c>
      <c r="K1622" t="s">
        <v>415</v>
      </c>
      <c r="L1622" t="s">
        <v>1333</v>
      </c>
      <c r="M1622" s="15" t="s">
        <v>28</v>
      </c>
      <c r="N1622" s="42" t="s">
        <v>1349</v>
      </c>
      <c r="O1622" s="7">
        <v>72.44</v>
      </c>
      <c r="P1622" s="7">
        <v>45.2</v>
      </c>
      <c r="Q1622" s="9">
        <v>0.62396466040861409</v>
      </c>
      <c r="R1622" s="14">
        <v>3.1800000000000001E-13</v>
      </c>
      <c r="X1622" s="5"/>
    </row>
    <row r="1623" spans="1:24" x14ac:dyDescent="0.25">
      <c r="A1623" s="5" t="s">
        <v>1328</v>
      </c>
      <c r="B1623" s="1" t="s">
        <v>1329</v>
      </c>
      <c r="C1623" t="s">
        <v>1330</v>
      </c>
      <c r="D1623" s="11" t="s">
        <v>1331</v>
      </c>
      <c r="E1623" s="1" t="s">
        <v>1332</v>
      </c>
      <c r="K1623" t="s">
        <v>415</v>
      </c>
      <c r="L1623" t="s">
        <v>1333</v>
      </c>
      <c r="M1623" s="15" t="s">
        <v>28</v>
      </c>
      <c r="N1623" s="42" t="s">
        <v>1350</v>
      </c>
      <c r="O1623" s="7">
        <v>73.23</v>
      </c>
      <c r="P1623" s="7">
        <v>29.18</v>
      </c>
      <c r="Q1623" s="9">
        <v>0.39847057216987569</v>
      </c>
      <c r="R1623" s="14">
        <v>1.75E-12</v>
      </c>
      <c r="X1623" s="5"/>
    </row>
    <row r="1624" spans="1:24" x14ac:dyDescent="0.25">
      <c r="A1624" s="5" t="s">
        <v>1328</v>
      </c>
      <c r="B1624" s="1" t="s">
        <v>1329</v>
      </c>
      <c r="C1624" t="s">
        <v>1330</v>
      </c>
      <c r="D1624" s="11" t="s">
        <v>1331</v>
      </c>
      <c r="E1624" s="1" t="s">
        <v>1332</v>
      </c>
      <c r="K1624" t="s">
        <v>415</v>
      </c>
      <c r="L1624" t="s">
        <v>1333</v>
      </c>
      <c r="M1624" s="15" t="s">
        <v>28</v>
      </c>
      <c r="N1624" s="42" t="s">
        <v>1351</v>
      </c>
      <c r="O1624" s="7">
        <v>76.739999999999995</v>
      </c>
      <c r="P1624" s="7">
        <v>73.42</v>
      </c>
      <c r="Q1624" s="9">
        <v>0.95673703414125633</v>
      </c>
      <c r="R1624" s="14">
        <v>1.3499999999999999E-12</v>
      </c>
      <c r="X1624" s="5"/>
    </row>
    <row r="1625" spans="1:24" x14ac:dyDescent="0.25">
      <c r="A1625" s="5" t="s">
        <v>1328</v>
      </c>
      <c r="B1625" s="1" t="s">
        <v>1329</v>
      </c>
      <c r="C1625" t="s">
        <v>1330</v>
      </c>
      <c r="D1625" s="11" t="s">
        <v>1331</v>
      </c>
      <c r="E1625" s="1" t="s">
        <v>1332</v>
      </c>
      <c r="K1625" t="s">
        <v>415</v>
      </c>
      <c r="L1625" t="s">
        <v>1333</v>
      </c>
      <c r="M1625" s="15" t="s">
        <v>28</v>
      </c>
      <c r="N1625" s="42" t="s">
        <v>1352</v>
      </c>
      <c r="O1625" s="7">
        <v>76.25</v>
      </c>
      <c r="P1625" s="7">
        <v>73.349999999999994</v>
      </c>
      <c r="Q1625" s="9">
        <v>0.96196721311475397</v>
      </c>
      <c r="R1625" s="14">
        <v>2.1700000000000002E-14</v>
      </c>
      <c r="X1625" s="5"/>
    </row>
    <row r="1626" spans="1:24" x14ac:dyDescent="0.25">
      <c r="A1626" s="5" t="s">
        <v>1328</v>
      </c>
      <c r="B1626" s="1" t="s">
        <v>1329</v>
      </c>
      <c r="C1626" t="s">
        <v>1330</v>
      </c>
      <c r="D1626" s="11" t="s">
        <v>1331</v>
      </c>
      <c r="E1626" s="1" t="s">
        <v>1332</v>
      </c>
      <c r="K1626" t="s">
        <v>415</v>
      </c>
      <c r="L1626" t="s">
        <v>1333</v>
      </c>
      <c r="M1626" s="15" t="s">
        <v>28</v>
      </c>
      <c r="N1626" s="42" t="s">
        <v>1353</v>
      </c>
      <c r="O1626" s="7">
        <v>74.37</v>
      </c>
      <c r="P1626" s="7">
        <v>50.7</v>
      </c>
      <c r="Q1626" s="9">
        <v>0.68172650262202505</v>
      </c>
      <c r="R1626" s="14">
        <v>1.5200000000000001E-14</v>
      </c>
      <c r="X1626" s="5"/>
    </row>
    <row r="1627" spans="1:24" x14ac:dyDescent="0.25">
      <c r="A1627" s="5" t="s">
        <v>1328</v>
      </c>
      <c r="B1627" s="1" t="s">
        <v>1329</v>
      </c>
      <c r="C1627" t="s">
        <v>1330</v>
      </c>
      <c r="D1627" s="11" t="s">
        <v>1331</v>
      </c>
      <c r="E1627" s="1" t="s">
        <v>1332</v>
      </c>
      <c r="K1627" t="s">
        <v>415</v>
      </c>
      <c r="L1627" t="s">
        <v>1333</v>
      </c>
      <c r="M1627" s="15" t="s">
        <v>28</v>
      </c>
      <c r="N1627" s="42" t="s">
        <v>1354</v>
      </c>
      <c r="O1627" s="7">
        <v>64.72</v>
      </c>
      <c r="P1627" s="7">
        <v>39.090000000000003</v>
      </c>
      <c r="Q1627" s="9">
        <v>0.60398640296662554</v>
      </c>
      <c r="R1627" s="14">
        <v>2.8900000000000002E-14</v>
      </c>
      <c r="X1627" s="5"/>
    </row>
    <row r="1628" spans="1:24" x14ac:dyDescent="0.25">
      <c r="A1628" s="5" t="s">
        <v>1328</v>
      </c>
      <c r="B1628" s="1" t="s">
        <v>1329</v>
      </c>
      <c r="C1628" t="s">
        <v>1330</v>
      </c>
      <c r="D1628" s="11" t="s">
        <v>1331</v>
      </c>
      <c r="E1628" s="1" t="s">
        <v>1332</v>
      </c>
      <c r="K1628" t="s">
        <v>415</v>
      </c>
      <c r="L1628" t="s">
        <v>1333</v>
      </c>
      <c r="M1628" s="15" t="s">
        <v>28</v>
      </c>
      <c r="N1628" s="42" t="s">
        <v>1355</v>
      </c>
      <c r="O1628" s="7">
        <v>63.25</v>
      </c>
      <c r="P1628" s="7">
        <v>14.29</v>
      </c>
      <c r="Q1628" s="9">
        <v>0.22592885375494071</v>
      </c>
      <c r="R1628" s="14">
        <v>2.13E-13</v>
      </c>
      <c r="X1628" s="5"/>
    </row>
    <row r="1629" spans="1:24" x14ac:dyDescent="0.25">
      <c r="A1629" s="5" t="s">
        <v>1328</v>
      </c>
      <c r="B1629" s="1" t="s">
        <v>1329</v>
      </c>
      <c r="C1629" t="s">
        <v>1330</v>
      </c>
      <c r="D1629" s="11" t="s">
        <v>1331</v>
      </c>
      <c r="E1629" s="1" t="s">
        <v>1332</v>
      </c>
      <c r="K1629" t="s">
        <v>415</v>
      </c>
      <c r="L1629" t="s">
        <v>1333</v>
      </c>
      <c r="M1629" s="15" t="s">
        <v>28</v>
      </c>
      <c r="N1629" s="42" t="s">
        <v>1356</v>
      </c>
      <c r="O1629" s="7">
        <v>80.260000000000005</v>
      </c>
      <c r="P1629" s="7">
        <v>76.16</v>
      </c>
      <c r="Q1629" s="9">
        <v>0.94891602292549204</v>
      </c>
      <c r="R1629" s="14">
        <v>2.3900000000000001E-12</v>
      </c>
      <c r="X1629" s="5"/>
    </row>
    <row r="1630" spans="1:24" x14ac:dyDescent="0.25">
      <c r="A1630" s="5" t="s">
        <v>1328</v>
      </c>
      <c r="B1630" s="1" t="s">
        <v>1329</v>
      </c>
      <c r="C1630" t="s">
        <v>1330</v>
      </c>
      <c r="D1630" s="11" t="s">
        <v>1331</v>
      </c>
      <c r="E1630" s="1" t="s">
        <v>1332</v>
      </c>
      <c r="K1630" t="s">
        <v>415</v>
      </c>
      <c r="L1630" t="s">
        <v>1333</v>
      </c>
      <c r="M1630" s="15" t="s">
        <v>28</v>
      </c>
      <c r="N1630" s="42" t="s">
        <v>1357</v>
      </c>
      <c r="O1630" s="7">
        <v>78.650000000000006</v>
      </c>
      <c r="P1630" s="7">
        <v>73.37</v>
      </c>
      <c r="Q1630" s="9">
        <v>0.93286713286713285</v>
      </c>
      <c r="R1630" s="14">
        <v>2.6400000000000001E-12</v>
      </c>
      <c r="X1630" s="5"/>
    </row>
    <row r="1631" spans="1:24" x14ac:dyDescent="0.25">
      <c r="A1631" s="5" t="s">
        <v>1328</v>
      </c>
      <c r="B1631" s="1" t="s">
        <v>1329</v>
      </c>
      <c r="C1631" t="s">
        <v>1330</v>
      </c>
      <c r="D1631" s="11" t="s">
        <v>1331</v>
      </c>
      <c r="E1631" s="1" t="s">
        <v>1332</v>
      </c>
      <c r="K1631" t="s">
        <v>415</v>
      </c>
      <c r="L1631" t="s">
        <v>1333</v>
      </c>
      <c r="M1631" s="15" t="s">
        <v>28</v>
      </c>
      <c r="N1631" s="42" t="s">
        <v>1358</v>
      </c>
      <c r="O1631" s="7">
        <v>79.11</v>
      </c>
      <c r="P1631" s="7">
        <v>74.23</v>
      </c>
      <c r="Q1631" s="9">
        <v>0.93831374036152204</v>
      </c>
      <c r="R1631" s="14">
        <v>8.0000000000000002E-13</v>
      </c>
      <c r="X1631" s="5"/>
    </row>
    <row r="1632" spans="1:24" x14ac:dyDescent="0.25">
      <c r="A1632" s="5" t="s">
        <v>1328</v>
      </c>
      <c r="B1632" s="1" t="s">
        <v>1329</v>
      </c>
      <c r="C1632" t="s">
        <v>1330</v>
      </c>
      <c r="D1632" s="11" t="s">
        <v>1331</v>
      </c>
      <c r="E1632" s="1" t="s">
        <v>1332</v>
      </c>
      <c r="K1632" t="s">
        <v>415</v>
      </c>
      <c r="L1632" t="s">
        <v>1333</v>
      </c>
      <c r="M1632" s="15" t="s">
        <v>28</v>
      </c>
      <c r="N1632" s="42" t="s">
        <v>1359</v>
      </c>
      <c r="O1632" s="7">
        <v>79.52</v>
      </c>
      <c r="P1632" s="7">
        <v>77.88</v>
      </c>
      <c r="Q1632" s="9">
        <v>0.97937625754527158</v>
      </c>
      <c r="R1632" s="14">
        <v>3.6500000000000001E-13</v>
      </c>
      <c r="X1632" s="5"/>
    </row>
    <row r="1633" spans="1:24" x14ac:dyDescent="0.25">
      <c r="A1633" s="5" t="s">
        <v>1328</v>
      </c>
      <c r="B1633" s="1" t="s">
        <v>1329</v>
      </c>
      <c r="C1633" t="s">
        <v>1330</v>
      </c>
      <c r="D1633" s="11" t="s">
        <v>1331</v>
      </c>
      <c r="E1633" s="1" t="s">
        <v>1332</v>
      </c>
      <c r="K1633" t="s">
        <v>415</v>
      </c>
      <c r="L1633" t="s">
        <v>1333</v>
      </c>
      <c r="M1633" s="15" t="s">
        <v>28</v>
      </c>
      <c r="N1633" s="42" t="s">
        <v>1360</v>
      </c>
      <c r="O1633" s="7">
        <v>79.150000000000006</v>
      </c>
      <c r="P1633" s="7">
        <v>78.16</v>
      </c>
      <c r="Q1633" s="9">
        <v>0.9874921036007579</v>
      </c>
      <c r="R1633" s="14">
        <v>1.27E-12</v>
      </c>
      <c r="X1633" s="5"/>
    </row>
    <row r="1634" spans="1:24" x14ac:dyDescent="0.25">
      <c r="A1634" s="5" t="s">
        <v>1328</v>
      </c>
      <c r="B1634" s="1" t="s">
        <v>1329</v>
      </c>
      <c r="C1634" t="s">
        <v>1330</v>
      </c>
      <c r="D1634" s="11" t="s">
        <v>1331</v>
      </c>
      <c r="E1634" s="1" t="s">
        <v>1332</v>
      </c>
      <c r="K1634" t="s">
        <v>415</v>
      </c>
      <c r="L1634" t="s">
        <v>1333</v>
      </c>
      <c r="M1634" s="15" t="s">
        <v>28</v>
      </c>
      <c r="N1634" s="42" t="s">
        <v>1361</v>
      </c>
      <c r="O1634" s="7">
        <v>81.489999999999995</v>
      </c>
      <c r="P1634" s="7">
        <v>77.64</v>
      </c>
      <c r="Q1634" s="9">
        <v>0.95275493925635057</v>
      </c>
      <c r="R1634" s="14">
        <v>1.1099999999999999E-12</v>
      </c>
      <c r="X1634" s="5"/>
    </row>
    <row r="1635" spans="1:24" x14ac:dyDescent="0.25">
      <c r="A1635" s="5" t="s">
        <v>1328</v>
      </c>
      <c r="B1635" s="1" t="s">
        <v>1329</v>
      </c>
      <c r="C1635" t="s">
        <v>1330</v>
      </c>
      <c r="D1635" s="11" t="s">
        <v>1331</v>
      </c>
      <c r="E1635" s="1" t="s">
        <v>1332</v>
      </c>
      <c r="K1635" t="s">
        <v>415</v>
      </c>
      <c r="L1635" t="s">
        <v>1333</v>
      </c>
      <c r="M1635" s="15" t="s">
        <v>28</v>
      </c>
      <c r="N1635" s="42" t="s">
        <v>1362</v>
      </c>
      <c r="O1635" s="7">
        <v>81.010000000000005</v>
      </c>
      <c r="P1635" s="7">
        <v>79.89</v>
      </c>
      <c r="Q1635" s="9">
        <v>0.98617454635230217</v>
      </c>
      <c r="R1635" s="14">
        <v>1.4500000000000001E-12</v>
      </c>
      <c r="X1635" s="5"/>
    </row>
    <row r="1636" spans="1:24" x14ac:dyDescent="0.25">
      <c r="A1636" s="5" t="s">
        <v>1328</v>
      </c>
      <c r="B1636" s="1" t="s">
        <v>1329</v>
      </c>
      <c r="C1636" t="s">
        <v>1330</v>
      </c>
      <c r="D1636" s="11" t="s">
        <v>1331</v>
      </c>
      <c r="E1636" s="1" t="s">
        <v>1332</v>
      </c>
      <c r="K1636" t="s">
        <v>415</v>
      </c>
      <c r="L1636" t="s">
        <v>1333</v>
      </c>
      <c r="M1636" s="15" t="s">
        <v>28</v>
      </c>
      <c r="N1636" s="42" t="s">
        <v>1363</v>
      </c>
      <c r="O1636" s="7">
        <v>81.489999999999995</v>
      </c>
      <c r="P1636" s="7">
        <v>68.540000000000006</v>
      </c>
      <c r="Q1636" s="9">
        <v>0.84108479568045169</v>
      </c>
      <c r="R1636" s="14">
        <v>1.7199999999999999E-12</v>
      </c>
      <c r="X1636" s="5"/>
    </row>
    <row r="1637" spans="1:24" x14ac:dyDescent="0.25">
      <c r="A1637" s="5" t="s">
        <v>1328</v>
      </c>
      <c r="B1637" s="1" t="s">
        <v>1329</v>
      </c>
      <c r="C1637" t="s">
        <v>1330</v>
      </c>
      <c r="D1637" s="11" t="s">
        <v>1331</v>
      </c>
      <c r="E1637" s="1" t="s">
        <v>1332</v>
      </c>
      <c r="K1637" t="s">
        <v>415</v>
      </c>
      <c r="L1637" t="s">
        <v>1333</v>
      </c>
      <c r="M1637" s="15" t="s">
        <v>28</v>
      </c>
      <c r="N1637" s="42" t="s">
        <v>1364</v>
      </c>
      <c r="O1637" s="7">
        <v>78.28</v>
      </c>
      <c r="P1637" s="7">
        <v>76.64</v>
      </c>
      <c r="Q1637" s="9">
        <v>0.97904956566172707</v>
      </c>
      <c r="R1637" s="14">
        <v>9.8699999999999993E-13</v>
      </c>
      <c r="X1637" s="5"/>
    </row>
    <row r="1638" spans="1:24" x14ac:dyDescent="0.25">
      <c r="A1638" s="5" t="s">
        <v>1328</v>
      </c>
      <c r="B1638" s="1" t="s">
        <v>1329</v>
      </c>
      <c r="C1638" t="s">
        <v>1330</v>
      </c>
      <c r="D1638" s="11" t="s">
        <v>1331</v>
      </c>
      <c r="E1638" s="1" t="s">
        <v>1332</v>
      </c>
      <c r="K1638" t="s">
        <v>415</v>
      </c>
      <c r="L1638" t="s">
        <v>1333</v>
      </c>
      <c r="M1638" s="15" t="s">
        <v>28</v>
      </c>
      <c r="N1638" s="42" t="s">
        <v>1365</v>
      </c>
      <c r="O1638" s="7">
        <v>80.2</v>
      </c>
      <c r="P1638" s="7">
        <v>75.86</v>
      </c>
      <c r="Q1638" s="9">
        <v>0.9458852867830424</v>
      </c>
      <c r="R1638" s="14">
        <v>1.66E-12</v>
      </c>
      <c r="X1638" s="5"/>
    </row>
    <row r="1639" spans="1:24" x14ac:dyDescent="0.25">
      <c r="A1639" s="5" t="s">
        <v>1328</v>
      </c>
      <c r="B1639" s="1" t="s">
        <v>1329</v>
      </c>
      <c r="C1639" t="s">
        <v>1330</v>
      </c>
      <c r="D1639" s="11" t="s">
        <v>1331</v>
      </c>
      <c r="E1639" s="1" t="s">
        <v>1332</v>
      </c>
      <c r="K1639" t="s">
        <v>415</v>
      </c>
      <c r="L1639" t="s">
        <v>1333</v>
      </c>
      <c r="M1639" s="15" t="s">
        <v>28</v>
      </c>
      <c r="N1639" s="42" t="s">
        <v>1366</v>
      </c>
      <c r="O1639" s="7">
        <v>82.83</v>
      </c>
      <c r="P1639" s="7">
        <v>68.48</v>
      </c>
      <c r="Q1639" s="9">
        <v>0.82675359169383078</v>
      </c>
      <c r="R1639" s="14">
        <v>1.6E-12</v>
      </c>
      <c r="X1639" s="5"/>
    </row>
    <row r="1640" spans="1:24" x14ac:dyDescent="0.25">
      <c r="A1640" s="5" t="s">
        <v>1328</v>
      </c>
      <c r="B1640" s="1" t="s">
        <v>1329</v>
      </c>
      <c r="C1640" t="s">
        <v>1330</v>
      </c>
      <c r="D1640" s="11" t="s">
        <v>1331</v>
      </c>
      <c r="E1640" s="1" t="s">
        <v>1332</v>
      </c>
      <c r="K1640" t="s">
        <v>415</v>
      </c>
      <c r="L1640" t="s">
        <v>1333</v>
      </c>
      <c r="M1640" s="15" t="s">
        <v>28</v>
      </c>
      <c r="N1640" s="42" t="s">
        <v>1367</v>
      </c>
      <c r="O1640" s="7">
        <v>83.56</v>
      </c>
      <c r="P1640" s="7">
        <v>81.38</v>
      </c>
      <c r="Q1640" s="9">
        <v>0.97391096218286255</v>
      </c>
      <c r="R1640" s="14">
        <v>1.85E-12</v>
      </c>
      <c r="X1640" s="5"/>
    </row>
    <row r="1641" spans="1:24" x14ac:dyDescent="0.25">
      <c r="A1641" s="5" t="s">
        <v>1328</v>
      </c>
      <c r="B1641" s="1" t="s">
        <v>1329</v>
      </c>
      <c r="C1641" t="s">
        <v>1330</v>
      </c>
      <c r="D1641" s="11" t="s">
        <v>1331</v>
      </c>
      <c r="E1641" s="1" t="s">
        <v>1332</v>
      </c>
      <c r="K1641" t="s">
        <v>415</v>
      </c>
      <c r="L1641" t="s">
        <v>1333</v>
      </c>
      <c r="M1641" s="15" t="s">
        <v>28</v>
      </c>
      <c r="N1641" s="42" t="s">
        <v>1368</v>
      </c>
      <c r="O1641" s="7">
        <v>82.34</v>
      </c>
      <c r="P1641" s="7">
        <v>71.16</v>
      </c>
      <c r="Q1641" s="9">
        <v>0.86422152052465384</v>
      </c>
      <c r="R1641" s="14">
        <v>6.5900000000000002E-13</v>
      </c>
      <c r="X1641" s="5"/>
    </row>
    <row r="1642" spans="1:24" x14ac:dyDescent="0.25">
      <c r="A1642" s="5" t="s">
        <v>1328</v>
      </c>
      <c r="B1642" s="1" t="s">
        <v>1329</v>
      </c>
      <c r="C1642" t="s">
        <v>1330</v>
      </c>
      <c r="D1642" s="11" t="s">
        <v>1331</v>
      </c>
      <c r="E1642" s="1" t="s">
        <v>1332</v>
      </c>
      <c r="K1642" t="s">
        <v>415</v>
      </c>
      <c r="L1642" t="s">
        <v>1333</v>
      </c>
      <c r="M1642" s="15" t="s">
        <v>28</v>
      </c>
      <c r="N1642" s="42" t="s">
        <v>1369</v>
      </c>
      <c r="O1642" s="7">
        <v>82.43</v>
      </c>
      <c r="P1642" s="7">
        <v>66.02</v>
      </c>
      <c r="Q1642" s="9">
        <v>0.8009219944195074</v>
      </c>
      <c r="R1642" s="14">
        <v>1.62E-12</v>
      </c>
      <c r="X1642" s="5"/>
    </row>
    <row r="1643" spans="1:24" x14ac:dyDescent="0.25">
      <c r="A1643" s="5" t="s">
        <v>1328</v>
      </c>
      <c r="B1643" s="1" t="s">
        <v>1329</v>
      </c>
      <c r="C1643" t="s">
        <v>1330</v>
      </c>
      <c r="D1643" s="11" t="s">
        <v>1331</v>
      </c>
      <c r="E1643" s="1" t="s">
        <v>1332</v>
      </c>
      <c r="K1643" t="s">
        <v>415</v>
      </c>
      <c r="L1643" t="s">
        <v>1333</v>
      </c>
      <c r="M1643" s="15" t="s">
        <v>28</v>
      </c>
      <c r="N1643" s="42" t="s">
        <v>1370</v>
      </c>
      <c r="O1643" s="7">
        <v>80.97</v>
      </c>
      <c r="P1643" s="7">
        <v>72.98</v>
      </c>
      <c r="Q1643" s="9">
        <v>0.90132147709028043</v>
      </c>
      <c r="R1643" s="14">
        <v>5.4999999999999998E-13</v>
      </c>
      <c r="X1643" s="5"/>
    </row>
    <row r="1644" spans="1:24" x14ac:dyDescent="0.25">
      <c r="A1644" s="5" t="s">
        <v>1328</v>
      </c>
      <c r="B1644" s="1" t="s">
        <v>1329</v>
      </c>
      <c r="C1644" t="s">
        <v>1330</v>
      </c>
      <c r="D1644" s="11" t="s">
        <v>1331</v>
      </c>
      <c r="E1644" s="1" t="s">
        <v>1332</v>
      </c>
      <c r="K1644" t="s">
        <v>415</v>
      </c>
      <c r="L1644" t="s">
        <v>1333</v>
      </c>
      <c r="M1644" s="15" t="s">
        <v>28</v>
      </c>
      <c r="N1644" s="42" t="s">
        <v>1371</v>
      </c>
      <c r="O1644" s="7">
        <v>80.36</v>
      </c>
      <c r="P1644" s="7">
        <v>63.49</v>
      </c>
      <c r="Q1644" s="9">
        <v>0.79006968641114983</v>
      </c>
      <c r="R1644" s="14">
        <v>1.13E-12</v>
      </c>
      <c r="X1644" s="5"/>
    </row>
    <row r="1645" spans="1:24" x14ac:dyDescent="0.25">
      <c r="A1645" s="5" t="s">
        <v>1328</v>
      </c>
      <c r="B1645" s="1" t="s">
        <v>1329</v>
      </c>
      <c r="C1645" t="s">
        <v>1330</v>
      </c>
      <c r="D1645" s="11" t="s">
        <v>1331</v>
      </c>
      <c r="E1645" s="1" t="s">
        <v>1332</v>
      </c>
      <c r="K1645" t="s">
        <v>415</v>
      </c>
      <c r="L1645" t="s">
        <v>1333</v>
      </c>
      <c r="M1645" s="15" t="s">
        <v>28</v>
      </c>
      <c r="N1645" s="42" t="s">
        <v>1372</v>
      </c>
      <c r="O1645" s="7">
        <v>79.239999999999995</v>
      </c>
      <c r="P1645" s="7">
        <v>71.91</v>
      </c>
      <c r="Q1645" s="9">
        <v>0.90749621403331648</v>
      </c>
      <c r="R1645" s="14">
        <v>1.4500000000000001E-12</v>
      </c>
      <c r="X1645" s="5"/>
    </row>
    <row r="1646" spans="1:24" x14ac:dyDescent="0.25">
      <c r="A1646" s="5" t="s">
        <v>1328</v>
      </c>
      <c r="B1646" s="1" t="s">
        <v>1329</v>
      </c>
      <c r="C1646" t="s">
        <v>1330</v>
      </c>
      <c r="D1646" s="11" t="s">
        <v>1331</v>
      </c>
      <c r="E1646" s="1" t="s">
        <v>1332</v>
      </c>
      <c r="K1646" t="s">
        <v>415</v>
      </c>
      <c r="L1646" t="s">
        <v>1333</v>
      </c>
      <c r="M1646" s="15" t="s">
        <v>28</v>
      </c>
      <c r="N1646" s="42" t="s">
        <v>1373</v>
      </c>
      <c r="O1646" s="7">
        <v>81.23</v>
      </c>
      <c r="P1646" s="7">
        <v>80.47</v>
      </c>
      <c r="Q1646" s="9">
        <v>0.9906438507940416</v>
      </c>
      <c r="R1646" s="14">
        <v>2.36E-12</v>
      </c>
      <c r="X1646" s="5"/>
    </row>
    <row r="1647" spans="1:24" x14ac:dyDescent="0.25">
      <c r="A1647" s="5" t="s">
        <v>1328</v>
      </c>
      <c r="B1647" s="1" t="s">
        <v>1329</v>
      </c>
      <c r="C1647" t="s">
        <v>1330</v>
      </c>
      <c r="D1647" s="11" t="s">
        <v>1331</v>
      </c>
      <c r="E1647" s="1" t="s">
        <v>1332</v>
      </c>
      <c r="K1647" t="s">
        <v>1374</v>
      </c>
      <c r="L1647" t="s">
        <v>1333</v>
      </c>
      <c r="M1647" s="15" t="s">
        <v>28</v>
      </c>
      <c r="N1647" s="42" t="s">
        <v>1375</v>
      </c>
      <c r="O1647" s="7">
        <v>66.56</v>
      </c>
      <c r="P1647" s="7">
        <v>64.86</v>
      </c>
      <c r="Q1647" s="9">
        <v>0.97445913461538458</v>
      </c>
      <c r="R1647" s="14">
        <v>7.0399999999999999E-12</v>
      </c>
      <c r="X1647" s="5"/>
    </row>
    <row r="1648" spans="1:24" x14ac:dyDescent="0.25">
      <c r="A1648" s="5" t="s">
        <v>1328</v>
      </c>
      <c r="B1648" s="1" t="s">
        <v>1329</v>
      </c>
      <c r="C1648" t="s">
        <v>1330</v>
      </c>
      <c r="D1648" s="11" t="s">
        <v>1331</v>
      </c>
      <c r="E1648" s="1" t="s">
        <v>1332</v>
      </c>
      <c r="K1648" t="s">
        <v>1374</v>
      </c>
      <c r="L1648" t="s">
        <v>1333</v>
      </c>
      <c r="M1648" s="15" t="s">
        <v>28</v>
      </c>
      <c r="N1648" s="42" t="s">
        <v>1376</v>
      </c>
      <c r="O1648" s="7">
        <v>65.180000000000007</v>
      </c>
      <c r="P1648" s="7">
        <v>64.09</v>
      </c>
      <c r="Q1648" s="9">
        <v>0.98327707885854554</v>
      </c>
      <c r="R1648" s="14">
        <v>3.47E-12</v>
      </c>
      <c r="X1648" s="5"/>
    </row>
    <row r="1649" spans="1:24" x14ac:dyDescent="0.25">
      <c r="A1649" s="5" t="s">
        <v>1328</v>
      </c>
      <c r="B1649" s="1" t="s">
        <v>1329</v>
      </c>
      <c r="C1649" t="s">
        <v>1330</v>
      </c>
      <c r="D1649" s="11" t="s">
        <v>1331</v>
      </c>
      <c r="E1649" s="1" t="s">
        <v>1332</v>
      </c>
      <c r="K1649" t="s">
        <v>1374</v>
      </c>
      <c r="L1649" t="s">
        <v>1333</v>
      </c>
      <c r="M1649" s="15" t="s">
        <v>28</v>
      </c>
      <c r="N1649" s="42" t="s">
        <v>1377</v>
      </c>
      <c r="O1649" s="7">
        <v>62.91</v>
      </c>
      <c r="P1649" s="7">
        <v>60.74</v>
      </c>
      <c r="Q1649" s="9">
        <v>0.96550627881099993</v>
      </c>
      <c r="R1649" s="14">
        <v>5.3400000000000003E-12</v>
      </c>
      <c r="X1649" s="5"/>
    </row>
    <row r="1650" spans="1:24" x14ac:dyDescent="0.25">
      <c r="A1650" s="5" t="s">
        <v>1328</v>
      </c>
      <c r="B1650" s="1" t="s">
        <v>1329</v>
      </c>
      <c r="C1650" t="s">
        <v>1330</v>
      </c>
      <c r="D1650" s="11" t="s">
        <v>1331</v>
      </c>
      <c r="E1650" s="1" t="s">
        <v>1332</v>
      </c>
      <c r="K1650" t="s">
        <v>1374</v>
      </c>
      <c r="L1650" t="s">
        <v>1333</v>
      </c>
      <c r="M1650" s="15" t="s">
        <v>28</v>
      </c>
      <c r="N1650" s="42" t="s">
        <v>1378</v>
      </c>
      <c r="O1650" s="7">
        <v>64.64</v>
      </c>
      <c r="P1650" s="7">
        <v>58.91</v>
      </c>
      <c r="Q1650" s="9">
        <v>0.91135519801980192</v>
      </c>
      <c r="R1650" s="14">
        <v>3.19E-13</v>
      </c>
      <c r="X1650" s="5"/>
    </row>
    <row r="1651" spans="1:24" x14ac:dyDescent="0.25">
      <c r="A1651" s="5" t="s">
        <v>1328</v>
      </c>
      <c r="B1651" s="1" t="s">
        <v>1329</v>
      </c>
      <c r="C1651" t="s">
        <v>1330</v>
      </c>
      <c r="D1651" s="11" t="s">
        <v>1331</v>
      </c>
      <c r="E1651" s="1" t="s">
        <v>1332</v>
      </c>
      <c r="K1651" t="s">
        <v>1374</v>
      </c>
      <c r="L1651" t="s">
        <v>1333</v>
      </c>
      <c r="M1651" s="15" t="s">
        <v>28</v>
      </c>
      <c r="N1651" s="42" t="s">
        <v>1379</v>
      </c>
      <c r="O1651" s="7">
        <v>61.52</v>
      </c>
      <c r="P1651" s="7">
        <v>55.06</v>
      </c>
      <c r="Q1651" s="9">
        <v>0.89499349804941486</v>
      </c>
      <c r="R1651" s="14">
        <v>1.42E-12</v>
      </c>
      <c r="X1651" s="5"/>
    </row>
    <row r="1652" spans="1:24" x14ac:dyDescent="0.25">
      <c r="A1652" s="5" t="s">
        <v>1328</v>
      </c>
      <c r="B1652" s="1" t="s">
        <v>1329</v>
      </c>
      <c r="C1652" t="s">
        <v>1330</v>
      </c>
      <c r="D1652" s="11" t="s">
        <v>1331</v>
      </c>
      <c r="E1652" s="1" t="s">
        <v>1332</v>
      </c>
      <c r="K1652" t="s">
        <v>1374</v>
      </c>
      <c r="L1652" t="s">
        <v>1333</v>
      </c>
      <c r="M1652" s="15" t="s">
        <v>28</v>
      </c>
      <c r="N1652" s="42" t="s">
        <v>1380</v>
      </c>
      <c r="O1652" s="7">
        <v>61.19</v>
      </c>
      <c r="P1652" s="7">
        <v>52.75</v>
      </c>
      <c r="Q1652" s="9">
        <v>0.86206896551724144</v>
      </c>
      <c r="R1652" s="14">
        <v>1.31E-11</v>
      </c>
      <c r="X1652" s="5"/>
    </row>
    <row r="1653" spans="1:24" x14ac:dyDescent="0.25">
      <c r="A1653" s="5" t="s">
        <v>1328</v>
      </c>
      <c r="B1653" s="1" t="s">
        <v>1329</v>
      </c>
      <c r="C1653" t="s">
        <v>1330</v>
      </c>
      <c r="D1653" s="11" t="s">
        <v>1331</v>
      </c>
      <c r="E1653" s="1" t="s">
        <v>1332</v>
      </c>
      <c r="K1653" t="s">
        <v>1374</v>
      </c>
      <c r="L1653" t="s">
        <v>1333</v>
      </c>
      <c r="M1653" s="15" t="s">
        <v>28</v>
      </c>
      <c r="N1653" s="42" t="s">
        <v>1381</v>
      </c>
      <c r="O1653" s="7">
        <v>71.27</v>
      </c>
      <c r="P1653" s="7">
        <v>66.87</v>
      </c>
      <c r="Q1653" s="9">
        <v>0.938262943735092</v>
      </c>
      <c r="R1653" s="14">
        <v>8.52E-12</v>
      </c>
      <c r="X1653" s="5"/>
    </row>
    <row r="1654" spans="1:24" x14ac:dyDescent="0.25">
      <c r="A1654" s="5" t="s">
        <v>1328</v>
      </c>
      <c r="B1654" s="1" t="s">
        <v>1329</v>
      </c>
      <c r="C1654" t="s">
        <v>1330</v>
      </c>
      <c r="D1654" s="11" t="s">
        <v>1331</v>
      </c>
      <c r="E1654" s="1" t="s">
        <v>1332</v>
      </c>
      <c r="K1654" t="s">
        <v>1374</v>
      </c>
      <c r="L1654" t="s">
        <v>1333</v>
      </c>
      <c r="M1654" s="15" t="s">
        <v>28</v>
      </c>
      <c r="N1654" s="42" t="s">
        <v>1382</v>
      </c>
      <c r="O1654" s="7">
        <v>72.069999999999993</v>
      </c>
      <c r="P1654" s="7">
        <v>67.62</v>
      </c>
      <c r="Q1654" s="9">
        <v>0.9382544748161511</v>
      </c>
      <c r="R1654" s="14">
        <v>1.62E-11</v>
      </c>
      <c r="X1654" s="5"/>
    </row>
    <row r="1655" spans="1:24" x14ac:dyDescent="0.25">
      <c r="A1655" s="5" t="s">
        <v>1328</v>
      </c>
      <c r="B1655" s="1" t="s">
        <v>1329</v>
      </c>
      <c r="C1655" t="s">
        <v>1330</v>
      </c>
      <c r="D1655" s="11" t="s">
        <v>1331</v>
      </c>
      <c r="E1655" s="1" t="s">
        <v>1332</v>
      </c>
      <c r="K1655" t="s">
        <v>1374</v>
      </c>
      <c r="L1655" t="s">
        <v>1333</v>
      </c>
      <c r="M1655" s="15" t="s">
        <v>28</v>
      </c>
      <c r="N1655" s="42" t="s">
        <v>1383</v>
      </c>
      <c r="O1655" s="7">
        <v>63.77</v>
      </c>
      <c r="P1655" s="7">
        <v>59.65</v>
      </c>
      <c r="Q1655" s="9">
        <v>0.93539281793946993</v>
      </c>
      <c r="R1655" s="14">
        <v>9.9700000000000009E-13</v>
      </c>
      <c r="X1655" s="5"/>
    </row>
    <row r="1656" spans="1:24" x14ac:dyDescent="0.25">
      <c r="A1656" s="5" t="s">
        <v>1328</v>
      </c>
      <c r="B1656" s="1" t="s">
        <v>1329</v>
      </c>
      <c r="C1656" t="s">
        <v>1330</v>
      </c>
      <c r="D1656" s="11" t="s">
        <v>1331</v>
      </c>
      <c r="E1656" s="1" t="s">
        <v>1332</v>
      </c>
      <c r="K1656" t="s">
        <v>1374</v>
      </c>
      <c r="L1656" t="s">
        <v>1333</v>
      </c>
      <c r="M1656" s="15" t="s">
        <v>28</v>
      </c>
      <c r="N1656" s="42" t="s">
        <v>1384</v>
      </c>
      <c r="O1656" s="7">
        <v>64.58</v>
      </c>
      <c r="P1656" s="7">
        <v>60.08</v>
      </c>
      <c r="Q1656" s="9">
        <v>0.93031898420563641</v>
      </c>
      <c r="R1656" s="14">
        <v>9.8299999999999995E-13</v>
      </c>
      <c r="X1656" s="5"/>
    </row>
    <row r="1657" spans="1:24" x14ac:dyDescent="0.25">
      <c r="A1657" s="5" t="s">
        <v>1328</v>
      </c>
      <c r="B1657" s="1" t="s">
        <v>1329</v>
      </c>
      <c r="C1657" t="s">
        <v>1330</v>
      </c>
      <c r="D1657" s="11" t="s">
        <v>1331</v>
      </c>
      <c r="E1657" s="1" t="s">
        <v>1332</v>
      </c>
      <c r="K1657" t="s">
        <v>1374</v>
      </c>
      <c r="L1657" t="s">
        <v>1333</v>
      </c>
      <c r="M1657" s="15" t="s">
        <v>28</v>
      </c>
      <c r="N1657" s="42" t="s">
        <v>1385</v>
      </c>
      <c r="O1657" s="7">
        <v>61.07</v>
      </c>
      <c r="P1657" s="7">
        <v>51.39</v>
      </c>
      <c r="Q1657" s="9">
        <v>0.84149336826592436</v>
      </c>
      <c r="R1657" s="14">
        <v>1.34E-11</v>
      </c>
      <c r="X1657" s="5"/>
    </row>
    <row r="1658" spans="1:24" x14ac:dyDescent="0.25">
      <c r="A1658" s="5" t="s">
        <v>1328</v>
      </c>
      <c r="B1658" s="1" t="s">
        <v>1329</v>
      </c>
      <c r="C1658" t="s">
        <v>1330</v>
      </c>
      <c r="D1658" s="11" t="s">
        <v>1331</v>
      </c>
      <c r="E1658" s="1" t="s">
        <v>1332</v>
      </c>
      <c r="K1658" t="s">
        <v>1374</v>
      </c>
      <c r="L1658" t="s">
        <v>1333</v>
      </c>
      <c r="M1658" s="15" t="s">
        <v>28</v>
      </c>
      <c r="N1658" s="42" t="s">
        <v>1386</v>
      </c>
      <c r="O1658" s="7">
        <v>60.8</v>
      </c>
      <c r="P1658" s="7">
        <v>50.87</v>
      </c>
      <c r="Q1658" s="9">
        <v>0.83667763157894737</v>
      </c>
      <c r="R1658" s="14">
        <v>1.33E-12</v>
      </c>
      <c r="X1658" s="5"/>
    </row>
    <row r="1659" spans="1:24" x14ac:dyDescent="0.25">
      <c r="A1659" s="5" t="s">
        <v>1328</v>
      </c>
      <c r="B1659" s="1" t="s">
        <v>1329</v>
      </c>
      <c r="C1659" t="s">
        <v>1330</v>
      </c>
      <c r="D1659" s="11" t="s">
        <v>1331</v>
      </c>
      <c r="E1659" s="1" t="s">
        <v>1332</v>
      </c>
      <c r="K1659" t="s">
        <v>1374</v>
      </c>
      <c r="L1659" t="s">
        <v>1333</v>
      </c>
      <c r="M1659" s="15" t="s">
        <v>28</v>
      </c>
      <c r="N1659" s="42" t="s">
        <v>1387</v>
      </c>
      <c r="O1659" s="7">
        <v>61.66</v>
      </c>
      <c r="P1659" s="7">
        <v>51.79</v>
      </c>
      <c r="Q1659" s="9">
        <v>0.83992864093415509</v>
      </c>
      <c r="R1659" s="14">
        <v>3.2000000000000001E-12</v>
      </c>
      <c r="X1659" s="5"/>
    </row>
    <row r="1660" spans="1:24" x14ac:dyDescent="0.25">
      <c r="A1660" s="5" t="s">
        <v>1328</v>
      </c>
      <c r="B1660" s="1" t="s">
        <v>1329</v>
      </c>
      <c r="C1660" t="s">
        <v>1330</v>
      </c>
      <c r="D1660" s="11" t="s">
        <v>1331</v>
      </c>
      <c r="E1660" s="1" t="s">
        <v>1332</v>
      </c>
      <c r="K1660" t="s">
        <v>1374</v>
      </c>
      <c r="L1660" t="s">
        <v>1333</v>
      </c>
      <c r="M1660" s="15" t="s">
        <v>28</v>
      </c>
      <c r="N1660" s="42" t="s">
        <v>1388</v>
      </c>
      <c r="O1660" s="7">
        <v>65.06</v>
      </c>
      <c r="P1660" s="7">
        <v>59.1</v>
      </c>
      <c r="Q1660" s="9">
        <v>0.90839225330464191</v>
      </c>
      <c r="R1660" s="14">
        <v>1.05E-12</v>
      </c>
      <c r="X1660" s="5"/>
    </row>
    <row r="1661" spans="1:24" x14ac:dyDescent="0.25">
      <c r="A1661" s="5" t="s">
        <v>1328</v>
      </c>
      <c r="B1661" s="1" t="s">
        <v>1329</v>
      </c>
      <c r="C1661" t="s">
        <v>1330</v>
      </c>
      <c r="D1661" s="11" t="s">
        <v>1331</v>
      </c>
      <c r="E1661" s="1" t="s">
        <v>1332</v>
      </c>
      <c r="K1661" t="s">
        <v>1374</v>
      </c>
      <c r="L1661" t="s">
        <v>1333</v>
      </c>
      <c r="M1661" s="15" t="s">
        <v>28</v>
      </c>
      <c r="N1661" s="42" t="s">
        <v>1389</v>
      </c>
      <c r="O1661" s="7">
        <v>65.11</v>
      </c>
      <c r="P1661" s="7">
        <v>61.11</v>
      </c>
      <c r="Q1661" s="9">
        <v>0.93856550453079401</v>
      </c>
      <c r="R1661" s="14">
        <v>1.9199999999999999E-12</v>
      </c>
      <c r="X1661" s="5"/>
    </row>
    <row r="1662" spans="1:24" x14ac:dyDescent="0.25">
      <c r="A1662" s="5" t="s">
        <v>1328</v>
      </c>
      <c r="B1662" s="1" t="s">
        <v>1329</v>
      </c>
      <c r="C1662" t="s">
        <v>1330</v>
      </c>
      <c r="D1662" s="11" t="s">
        <v>1331</v>
      </c>
      <c r="E1662" s="1" t="s">
        <v>1332</v>
      </c>
      <c r="K1662" t="s">
        <v>1374</v>
      </c>
      <c r="L1662" t="s">
        <v>1333</v>
      </c>
      <c r="M1662" s="15" t="s">
        <v>28</v>
      </c>
      <c r="N1662" s="42" t="s">
        <v>1390</v>
      </c>
      <c r="O1662" s="7">
        <v>64.989999999999995</v>
      </c>
      <c r="P1662" s="7">
        <v>55.17</v>
      </c>
      <c r="Q1662" s="9">
        <v>0.84889983074319131</v>
      </c>
      <c r="R1662" s="14">
        <v>2.33E-11</v>
      </c>
      <c r="X1662" s="5"/>
    </row>
    <row r="1663" spans="1:24" x14ac:dyDescent="0.25">
      <c r="A1663" s="5" t="s">
        <v>1328</v>
      </c>
      <c r="B1663" s="1" t="s">
        <v>1329</v>
      </c>
      <c r="C1663" t="s">
        <v>1330</v>
      </c>
      <c r="D1663" s="11" t="s">
        <v>1331</v>
      </c>
      <c r="E1663" s="1" t="s">
        <v>1332</v>
      </c>
      <c r="K1663" t="s">
        <v>1374</v>
      </c>
      <c r="L1663" t="s">
        <v>1333</v>
      </c>
      <c r="M1663" s="15" t="s">
        <v>28</v>
      </c>
      <c r="N1663" s="42" t="s">
        <v>1391</v>
      </c>
      <c r="O1663" s="7">
        <v>60.84</v>
      </c>
      <c r="P1663" s="7">
        <v>51.65</v>
      </c>
      <c r="Q1663" s="9">
        <v>0.84894806048652194</v>
      </c>
      <c r="R1663" s="14">
        <v>1.5799999999999999E-12</v>
      </c>
      <c r="X1663" s="5"/>
    </row>
    <row r="1664" spans="1:24" x14ac:dyDescent="0.25">
      <c r="A1664" s="5" t="s">
        <v>1328</v>
      </c>
      <c r="B1664" s="1" t="s">
        <v>1329</v>
      </c>
      <c r="C1664" t="s">
        <v>1330</v>
      </c>
      <c r="D1664" s="11" t="s">
        <v>1331</v>
      </c>
      <c r="E1664" s="1" t="s">
        <v>1332</v>
      </c>
      <c r="K1664" t="s">
        <v>1374</v>
      </c>
      <c r="L1664" t="s">
        <v>1333</v>
      </c>
      <c r="M1664" s="15" t="s">
        <v>28</v>
      </c>
      <c r="N1664" s="42" t="s">
        <v>1392</v>
      </c>
      <c r="O1664" s="7">
        <v>59.1</v>
      </c>
      <c r="P1664" s="7">
        <v>51.44</v>
      </c>
      <c r="Q1664" s="9">
        <v>0.87038917089678502</v>
      </c>
      <c r="R1664" s="14">
        <v>4.2500000000000001E-13</v>
      </c>
      <c r="X1664" s="5"/>
    </row>
    <row r="1665" spans="1:24" x14ac:dyDescent="0.25">
      <c r="A1665" s="5" t="s">
        <v>1328</v>
      </c>
      <c r="B1665" s="1" t="s">
        <v>1329</v>
      </c>
      <c r="C1665" t="s">
        <v>1330</v>
      </c>
      <c r="D1665" s="11" t="s">
        <v>1331</v>
      </c>
      <c r="E1665" s="1" t="s">
        <v>1332</v>
      </c>
      <c r="K1665" t="s">
        <v>1374</v>
      </c>
      <c r="L1665" t="s">
        <v>1333</v>
      </c>
      <c r="M1665" s="15" t="s">
        <v>28</v>
      </c>
      <c r="N1665" s="42" t="s">
        <v>1393</v>
      </c>
      <c r="O1665" s="7">
        <v>65.680000000000007</v>
      </c>
      <c r="P1665" s="7">
        <v>62.88</v>
      </c>
      <c r="Q1665" s="9">
        <v>0.95736906211936657</v>
      </c>
      <c r="R1665" s="14">
        <v>3.2700000000000002E-13</v>
      </c>
      <c r="X1665" s="5"/>
    </row>
    <row r="1666" spans="1:24" x14ac:dyDescent="0.25">
      <c r="A1666" s="5" t="s">
        <v>1328</v>
      </c>
      <c r="B1666" s="1" t="s">
        <v>1329</v>
      </c>
      <c r="C1666" t="s">
        <v>1330</v>
      </c>
      <c r="D1666" s="11" t="s">
        <v>1331</v>
      </c>
      <c r="E1666" s="1" t="s">
        <v>1332</v>
      </c>
      <c r="K1666" t="s">
        <v>1374</v>
      </c>
      <c r="L1666" t="s">
        <v>1333</v>
      </c>
      <c r="M1666" s="15" t="s">
        <v>28</v>
      </c>
      <c r="N1666" s="42" t="s">
        <v>1394</v>
      </c>
      <c r="O1666" s="7">
        <v>64.75</v>
      </c>
      <c r="P1666" s="7">
        <v>59.6</v>
      </c>
      <c r="Q1666" s="9">
        <v>0.92046332046332047</v>
      </c>
      <c r="R1666" s="14">
        <v>6.8400000000000004E-14</v>
      </c>
      <c r="X1666" s="5"/>
    </row>
    <row r="1667" spans="1:24" x14ac:dyDescent="0.25">
      <c r="A1667" s="5" t="s">
        <v>1328</v>
      </c>
      <c r="B1667" s="1" t="s">
        <v>1329</v>
      </c>
      <c r="C1667" t="s">
        <v>1330</v>
      </c>
      <c r="D1667" s="11" t="s">
        <v>1331</v>
      </c>
      <c r="E1667" s="1" t="s">
        <v>1332</v>
      </c>
      <c r="K1667" t="s">
        <v>1374</v>
      </c>
      <c r="L1667" t="s">
        <v>1333</v>
      </c>
      <c r="M1667" s="15" t="s">
        <v>28</v>
      </c>
      <c r="N1667" s="42" t="s">
        <v>1395</v>
      </c>
      <c r="O1667" s="7">
        <v>64.11</v>
      </c>
      <c r="P1667" s="7">
        <v>60.19</v>
      </c>
      <c r="Q1667" s="9">
        <v>0.93885509280923407</v>
      </c>
      <c r="R1667" s="14">
        <v>1.24E-13</v>
      </c>
      <c r="X1667" s="5"/>
    </row>
    <row r="1668" spans="1:24" x14ac:dyDescent="0.25">
      <c r="A1668" s="5" t="s">
        <v>1328</v>
      </c>
      <c r="B1668" s="1" t="s">
        <v>1329</v>
      </c>
      <c r="C1668" t="s">
        <v>1330</v>
      </c>
      <c r="D1668" s="11" t="s">
        <v>1331</v>
      </c>
      <c r="E1668" s="1" t="s">
        <v>1332</v>
      </c>
      <c r="K1668" t="s">
        <v>1374</v>
      </c>
      <c r="L1668" t="s">
        <v>1333</v>
      </c>
      <c r="M1668" s="15" t="s">
        <v>28</v>
      </c>
      <c r="N1668" s="42" t="s">
        <v>1396</v>
      </c>
      <c r="O1668" s="7">
        <v>60.17</v>
      </c>
      <c r="P1668" s="7">
        <v>49.11</v>
      </c>
      <c r="Q1668" s="9">
        <v>0.81618746883829152</v>
      </c>
      <c r="R1668" s="14">
        <v>8.8999999999999999E-14</v>
      </c>
      <c r="X1668" s="5"/>
    </row>
    <row r="1669" spans="1:24" x14ac:dyDescent="0.25">
      <c r="A1669" s="5" t="s">
        <v>1328</v>
      </c>
      <c r="B1669" s="1" t="s">
        <v>1329</v>
      </c>
      <c r="C1669" t="s">
        <v>1330</v>
      </c>
      <c r="D1669" s="11" t="s">
        <v>1331</v>
      </c>
      <c r="E1669" s="1" t="s">
        <v>1332</v>
      </c>
      <c r="K1669" t="s">
        <v>1374</v>
      </c>
      <c r="L1669" t="s">
        <v>1333</v>
      </c>
      <c r="M1669" s="15" t="s">
        <v>28</v>
      </c>
      <c r="N1669" s="42" t="s">
        <v>1397</v>
      </c>
      <c r="O1669" s="7">
        <v>61.47</v>
      </c>
      <c r="P1669" s="7">
        <v>52.08</v>
      </c>
      <c r="Q1669" s="9">
        <v>0.84724255734504639</v>
      </c>
      <c r="R1669" s="14">
        <v>4.83E-14</v>
      </c>
      <c r="X1669" s="5"/>
    </row>
    <row r="1670" spans="1:24" x14ac:dyDescent="0.25">
      <c r="A1670" s="5" t="s">
        <v>1328</v>
      </c>
      <c r="B1670" s="1" t="s">
        <v>1329</v>
      </c>
      <c r="C1670" t="s">
        <v>1330</v>
      </c>
      <c r="D1670" s="11" t="s">
        <v>1331</v>
      </c>
      <c r="E1670" s="1" t="s">
        <v>1332</v>
      </c>
      <c r="K1670" t="s">
        <v>1374</v>
      </c>
      <c r="L1670" t="s">
        <v>1333</v>
      </c>
      <c r="M1670" s="15" t="s">
        <v>28</v>
      </c>
      <c r="N1670" s="42" t="s">
        <v>1398</v>
      </c>
      <c r="O1670" s="7">
        <v>60.09</v>
      </c>
      <c r="P1670" s="7">
        <v>48.62</v>
      </c>
      <c r="Q1670" s="9">
        <v>0.80911965385255447</v>
      </c>
      <c r="R1670" s="14">
        <v>2.2300000000000001E-13</v>
      </c>
      <c r="X1670" s="5"/>
    </row>
    <row r="1671" spans="1:24" x14ac:dyDescent="0.25">
      <c r="A1671" s="5" t="s">
        <v>1328</v>
      </c>
      <c r="B1671" s="1" t="s">
        <v>1329</v>
      </c>
      <c r="C1671" t="s">
        <v>1330</v>
      </c>
      <c r="D1671" s="11" t="s">
        <v>1331</v>
      </c>
      <c r="E1671" s="1" t="s">
        <v>1332</v>
      </c>
      <c r="K1671" t="s">
        <v>1374</v>
      </c>
      <c r="L1671" t="s">
        <v>1333</v>
      </c>
      <c r="M1671" s="15" t="s">
        <v>28</v>
      </c>
      <c r="N1671" s="42" t="s">
        <v>1399</v>
      </c>
      <c r="O1671" s="7">
        <v>69.86</v>
      </c>
      <c r="P1671" s="7">
        <v>62.79</v>
      </c>
      <c r="Q1671" s="9">
        <v>0.89879759519038072</v>
      </c>
      <c r="R1671" s="14">
        <v>2.7399999999999999E-13</v>
      </c>
      <c r="X1671" s="5"/>
    </row>
    <row r="1672" spans="1:24" x14ac:dyDescent="0.25">
      <c r="A1672" s="5" t="s">
        <v>1328</v>
      </c>
      <c r="B1672" s="1" t="s">
        <v>1329</v>
      </c>
      <c r="C1672" t="s">
        <v>1330</v>
      </c>
      <c r="D1672" s="11" t="s">
        <v>1331</v>
      </c>
      <c r="E1672" s="1" t="s">
        <v>1332</v>
      </c>
      <c r="K1672" t="s">
        <v>1374</v>
      </c>
      <c r="L1672" t="s">
        <v>1333</v>
      </c>
      <c r="M1672" s="15" t="s">
        <v>28</v>
      </c>
      <c r="N1672" s="42" t="s">
        <v>1400</v>
      </c>
      <c r="O1672" s="7">
        <v>71.05</v>
      </c>
      <c r="P1672" s="7">
        <v>66.69</v>
      </c>
      <c r="Q1672" s="9">
        <v>0.93863476425052783</v>
      </c>
      <c r="R1672" s="14">
        <v>3.7400000000000002E-13</v>
      </c>
      <c r="X1672" s="5"/>
    </row>
    <row r="1673" spans="1:24" x14ac:dyDescent="0.25">
      <c r="A1673" s="5" t="s">
        <v>1328</v>
      </c>
      <c r="B1673" s="1" t="s">
        <v>1329</v>
      </c>
      <c r="C1673" t="s">
        <v>1330</v>
      </c>
      <c r="D1673" s="11" t="s">
        <v>1331</v>
      </c>
      <c r="E1673" s="1" t="s">
        <v>1332</v>
      </c>
      <c r="K1673" t="s">
        <v>1374</v>
      </c>
      <c r="L1673" t="s">
        <v>1333</v>
      </c>
      <c r="M1673" s="15" t="s">
        <v>28</v>
      </c>
      <c r="N1673" s="42" t="s">
        <v>1401</v>
      </c>
      <c r="O1673" s="7">
        <v>64.09</v>
      </c>
      <c r="P1673" s="7">
        <v>58.17</v>
      </c>
      <c r="Q1673" s="9">
        <v>0.90762989545951001</v>
      </c>
      <c r="R1673" s="14">
        <v>8.5700000000000003E-14</v>
      </c>
      <c r="X1673" s="5"/>
    </row>
    <row r="1674" spans="1:24" x14ac:dyDescent="0.25">
      <c r="A1674" s="5" t="s">
        <v>1328</v>
      </c>
      <c r="B1674" s="1" t="s">
        <v>1329</v>
      </c>
      <c r="C1674" t="s">
        <v>1330</v>
      </c>
      <c r="D1674" s="11" t="s">
        <v>1331</v>
      </c>
      <c r="E1674" s="1" t="s">
        <v>1332</v>
      </c>
      <c r="K1674" t="s">
        <v>1374</v>
      </c>
      <c r="L1674" t="s">
        <v>1333</v>
      </c>
      <c r="M1674" s="15" t="s">
        <v>28</v>
      </c>
      <c r="N1674" s="42" t="s">
        <v>1402</v>
      </c>
      <c r="O1674" s="7">
        <v>65.19</v>
      </c>
      <c r="P1674" s="7">
        <v>61.45</v>
      </c>
      <c r="Q1674" s="9">
        <v>0.94262923761313089</v>
      </c>
      <c r="R1674" s="14">
        <v>1.48E-13</v>
      </c>
      <c r="X1674" s="5"/>
    </row>
    <row r="1675" spans="1:24" x14ac:dyDescent="0.25">
      <c r="A1675" s="5" t="s">
        <v>1328</v>
      </c>
      <c r="B1675" s="1" t="s">
        <v>1329</v>
      </c>
      <c r="C1675" t="s">
        <v>1330</v>
      </c>
      <c r="D1675" s="11" t="s">
        <v>1331</v>
      </c>
      <c r="E1675" s="1" t="s">
        <v>1332</v>
      </c>
      <c r="K1675" t="s">
        <v>1374</v>
      </c>
      <c r="L1675" t="s">
        <v>1333</v>
      </c>
      <c r="M1675" s="15" t="s">
        <v>28</v>
      </c>
      <c r="N1675" s="42" t="s">
        <v>1403</v>
      </c>
      <c r="O1675" s="7">
        <v>62.18</v>
      </c>
      <c r="P1675" s="7">
        <v>52.18</v>
      </c>
      <c r="Q1675" s="9">
        <v>0.83917658411064655</v>
      </c>
      <c r="R1675" s="14">
        <v>9.3899999999999996E-14</v>
      </c>
      <c r="X1675" s="5"/>
    </row>
    <row r="1676" spans="1:24" x14ac:dyDescent="0.25">
      <c r="A1676" s="5" t="s">
        <v>1328</v>
      </c>
      <c r="B1676" s="1" t="s">
        <v>1329</v>
      </c>
      <c r="C1676" t="s">
        <v>1330</v>
      </c>
      <c r="D1676" s="11" t="s">
        <v>1331</v>
      </c>
      <c r="E1676" s="1" t="s">
        <v>1332</v>
      </c>
      <c r="K1676" t="s">
        <v>1374</v>
      </c>
      <c r="L1676" t="s">
        <v>1333</v>
      </c>
      <c r="M1676" s="15" t="s">
        <v>28</v>
      </c>
      <c r="N1676" s="42" t="s">
        <v>1404</v>
      </c>
      <c r="O1676" s="7">
        <v>61.46</v>
      </c>
      <c r="P1676" s="7">
        <v>51.06</v>
      </c>
      <c r="Q1676" s="9">
        <v>0.8307842499186463</v>
      </c>
      <c r="R1676" s="14">
        <v>1.1499999999999999E-13</v>
      </c>
      <c r="X1676" s="5"/>
    </row>
    <row r="1677" spans="1:24" x14ac:dyDescent="0.25">
      <c r="A1677" s="5" t="s">
        <v>1328</v>
      </c>
      <c r="B1677" s="1" t="s">
        <v>1329</v>
      </c>
      <c r="C1677" t="s">
        <v>1330</v>
      </c>
      <c r="D1677" s="11" t="s">
        <v>1331</v>
      </c>
      <c r="E1677" s="1" t="s">
        <v>1332</v>
      </c>
      <c r="K1677" t="s">
        <v>1374</v>
      </c>
      <c r="L1677" t="s">
        <v>1333</v>
      </c>
      <c r="M1677" s="15" t="s">
        <v>28</v>
      </c>
      <c r="N1677" s="42" t="s">
        <v>1405</v>
      </c>
      <c r="O1677" s="7">
        <v>65.36</v>
      </c>
      <c r="P1677" s="7">
        <v>60.61</v>
      </c>
      <c r="Q1677" s="9">
        <v>0.92732558139534882</v>
      </c>
      <c r="R1677" s="14">
        <v>7.6300000000000001E-14</v>
      </c>
      <c r="X1677" s="5"/>
    </row>
    <row r="1678" spans="1:24" x14ac:dyDescent="0.25">
      <c r="A1678" s="5" t="s">
        <v>1328</v>
      </c>
      <c r="B1678" s="1" t="s">
        <v>1329</v>
      </c>
      <c r="C1678" t="s">
        <v>1330</v>
      </c>
      <c r="D1678" s="11" t="s">
        <v>1331</v>
      </c>
      <c r="E1678" s="1" t="s">
        <v>1332</v>
      </c>
      <c r="K1678" t="s">
        <v>1374</v>
      </c>
      <c r="L1678" t="s">
        <v>1333</v>
      </c>
      <c r="M1678" s="15" t="s">
        <v>28</v>
      </c>
      <c r="N1678" s="42" t="s">
        <v>1406</v>
      </c>
      <c r="O1678" s="7">
        <v>67.510000000000005</v>
      </c>
      <c r="P1678" s="7">
        <v>59.92</v>
      </c>
      <c r="Q1678" s="9">
        <v>0.88757221152421861</v>
      </c>
      <c r="R1678" s="14">
        <v>8.3499999999999998E-14</v>
      </c>
      <c r="X1678" s="5"/>
    </row>
    <row r="1679" spans="1:24" x14ac:dyDescent="0.25">
      <c r="A1679" s="5" t="s">
        <v>1328</v>
      </c>
      <c r="B1679" s="1" t="s">
        <v>1329</v>
      </c>
      <c r="C1679" t="s">
        <v>1330</v>
      </c>
      <c r="D1679" s="11" t="s">
        <v>1331</v>
      </c>
      <c r="E1679" s="1" t="s">
        <v>1332</v>
      </c>
      <c r="K1679" t="s">
        <v>1374</v>
      </c>
      <c r="L1679" t="s">
        <v>1333</v>
      </c>
      <c r="M1679" s="15" t="s">
        <v>28</v>
      </c>
      <c r="N1679" s="42" t="s">
        <v>1407</v>
      </c>
      <c r="O1679" s="7">
        <v>64.819999999999993</v>
      </c>
      <c r="P1679" s="7">
        <v>54.61</v>
      </c>
      <c r="Q1679" s="9">
        <v>0.84248688676334471</v>
      </c>
      <c r="R1679" s="14">
        <v>1.6799999999999998E-14</v>
      </c>
      <c r="X1679" s="5"/>
    </row>
    <row r="1680" spans="1:24" x14ac:dyDescent="0.25">
      <c r="A1680" s="18" t="s">
        <v>1328</v>
      </c>
      <c r="B1680" s="19" t="s">
        <v>1329</v>
      </c>
      <c r="C1680" s="16" t="s">
        <v>1330</v>
      </c>
      <c r="D1680" s="20" t="s">
        <v>1331</v>
      </c>
      <c r="E1680" s="19" t="s">
        <v>1332</v>
      </c>
      <c r="F1680" s="16"/>
      <c r="G1680" s="16"/>
      <c r="H1680" s="16"/>
      <c r="I1680" s="16"/>
      <c r="J1680" s="18"/>
      <c r="K1680" s="16" t="s">
        <v>1374</v>
      </c>
      <c r="L1680" s="16" t="s">
        <v>1333</v>
      </c>
      <c r="M1680" s="21" t="s">
        <v>28</v>
      </c>
      <c r="N1680" s="43" t="s">
        <v>1408</v>
      </c>
      <c r="O1680" s="17">
        <v>59.78</v>
      </c>
      <c r="P1680" s="17">
        <v>52.01</v>
      </c>
      <c r="Q1680" s="22">
        <v>0.87002341920374704</v>
      </c>
      <c r="R1680" s="23">
        <v>5.0000000000000002E-14</v>
      </c>
      <c r="S1680" s="18"/>
      <c r="T1680" s="16"/>
      <c r="U1680" s="16"/>
      <c r="V1680" s="16"/>
      <c r="W1680" s="16"/>
      <c r="X1680" s="18"/>
    </row>
    <row r="1681" spans="1:24" x14ac:dyDescent="0.25">
      <c r="A1681" s="5" t="s">
        <v>1409</v>
      </c>
      <c r="B1681" s="1" t="s">
        <v>1410</v>
      </c>
      <c r="C1681" t="s">
        <v>1411</v>
      </c>
      <c r="D1681" s="11" t="s">
        <v>1412</v>
      </c>
      <c r="E1681" s="1" t="s">
        <v>1332</v>
      </c>
      <c r="K1681" t="s">
        <v>415</v>
      </c>
      <c r="L1681" t="s">
        <v>27</v>
      </c>
      <c r="M1681" s="15" t="s">
        <v>28</v>
      </c>
      <c r="N1681" s="42">
        <v>56</v>
      </c>
      <c r="O1681" s="7">
        <v>78.59</v>
      </c>
      <c r="P1681" s="7">
        <v>64.97</v>
      </c>
      <c r="Q1681" s="9">
        <v>0.82669550833439365</v>
      </c>
      <c r="R1681" s="14"/>
      <c r="X1681" s="5"/>
    </row>
    <row r="1682" spans="1:24" x14ac:dyDescent="0.25">
      <c r="A1682" s="5" t="s">
        <v>1409</v>
      </c>
      <c r="B1682" s="1" t="s">
        <v>1410</v>
      </c>
      <c r="C1682" t="s">
        <v>1411</v>
      </c>
      <c r="D1682" s="11" t="s">
        <v>1412</v>
      </c>
      <c r="E1682" s="1" t="s">
        <v>1332</v>
      </c>
      <c r="K1682" t="s">
        <v>415</v>
      </c>
      <c r="L1682" t="s">
        <v>27</v>
      </c>
      <c r="M1682" s="15" t="s">
        <v>28</v>
      </c>
      <c r="N1682" s="42">
        <v>81</v>
      </c>
      <c r="O1682" s="7">
        <v>78.28</v>
      </c>
      <c r="P1682" s="7">
        <v>64.400000000000006</v>
      </c>
      <c r="Q1682" s="9">
        <v>0.82268778742973947</v>
      </c>
      <c r="R1682" s="14"/>
      <c r="X1682" s="5"/>
    </row>
    <row r="1683" spans="1:24" x14ac:dyDescent="0.25">
      <c r="A1683" s="5" t="s">
        <v>1409</v>
      </c>
      <c r="B1683" s="1" t="s">
        <v>1410</v>
      </c>
      <c r="C1683" t="s">
        <v>1411</v>
      </c>
      <c r="D1683" s="11" t="s">
        <v>1412</v>
      </c>
      <c r="E1683" s="1" t="s">
        <v>1332</v>
      </c>
      <c r="K1683" t="s">
        <v>415</v>
      </c>
      <c r="L1683" t="s">
        <v>27</v>
      </c>
      <c r="M1683" s="15" t="s">
        <v>28</v>
      </c>
      <c r="N1683" s="42">
        <v>15</v>
      </c>
      <c r="O1683" s="7">
        <v>77.88</v>
      </c>
      <c r="P1683" s="7">
        <v>63.75</v>
      </c>
      <c r="Q1683" s="9">
        <v>0.8185670261941449</v>
      </c>
      <c r="R1683" s="14"/>
      <c r="X1683" s="5"/>
    </row>
    <row r="1684" spans="1:24" x14ac:dyDescent="0.25">
      <c r="A1684" s="5" t="s">
        <v>1409</v>
      </c>
      <c r="B1684" s="1" t="s">
        <v>1410</v>
      </c>
      <c r="C1684" t="s">
        <v>1411</v>
      </c>
      <c r="D1684" s="11" t="s">
        <v>1412</v>
      </c>
      <c r="E1684" s="1" t="s">
        <v>1332</v>
      </c>
      <c r="K1684" t="s">
        <v>415</v>
      </c>
      <c r="L1684" t="s">
        <v>27</v>
      </c>
      <c r="M1684" s="15" t="s">
        <v>28</v>
      </c>
      <c r="N1684" s="42">
        <v>67</v>
      </c>
      <c r="O1684" s="7">
        <v>76.849999999999994</v>
      </c>
      <c r="P1684" s="7">
        <v>66.39</v>
      </c>
      <c r="Q1684" s="9">
        <v>0.86389069616135339</v>
      </c>
      <c r="R1684" s="14"/>
      <c r="X1684" s="5"/>
    </row>
    <row r="1685" spans="1:24" x14ac:dyDescent="0.25">
      <c r="A1685" s="5" t="s">
        <v>1409</v>
      </c>
      <c r="B1685" s="1" t="s">
        <v>1410</v>
      </c>
      <c r="C1685" t="s">
        <v>1411</v>
      </c>
      <c r="D1685" s="11" t="s">
        <v>1412</v>
      </c>
      <c r="E1685" s="1" t="s">
        <v>1332</v>
      </c>
      <c r="K1685" t="s">
        <v>415</v>
      </c>
      <c r="L1685" t="s">
        <v>27</v>
      </c>
      <c r="M1685" s="15" t="s">
        <v>28</v>
      </c>
      <c r="N1685" s="42">
        <v>98</v>
      </c>
      <c r="O1685" s="7">
        <v>76.27</v>
      </c>
      <c r="P1685" s="7">
        <v>64.69</v>
      </c>
      <c r="Q1685" s="9">
        <v>0.84817097154844634</v>
      </c>
      <c r="R1685" s="14"/>
      <c r="X1685" s="5"/>
    </row>
    <row r="1686" spans="1:24" x14ac:dyDescent="0.25">
      <c r="A1686" s="5" t="s">
        <v>1409</v>
      </c>
      <c r="B1686" s="1" t="s">
        <v>1410</v>
      </c>
      <c r="C1686" t="s">
        <v>1411</v>
      </c>
      <c r="D1686" s="11" t="s">
        <v>1412</v>
      </c>
      <c r="E1686" s="1" t="s">
        <v>1332</v>
      </c>
      <c r="K1686" t="s">
        <v>415</v>
      </c>
      <c r="L1686" t="s">
        <v>27</v>
      </c>
      <c r="M1686" s="15" t="s">
        <v>28</v>
      </c>
      <c r="N1686" s="42">
        <v>43</v>
      </c>
      <c r="O1686" s="7">
        <v>75.69</v>
      </c>
      <c r="P1686" s="7">
        <v>61.76</v>
      </c>
      <c r="Q1686" s="9">
        <v>0.81595983617386714</v>
      </c>
      <c r="R1686" s="14"/>
      <c r="X1686" s="5"/>
    </row>
    <row r="1687" spans="1:24" x14ac:dyDescent="0.25">
      <c r="A1687" s="5" t="s">
        <v>1409</v>
      </c>
      <c r="B1687" s="1" t="s">
        <v>1410</v>
      </c>
      <c r="C1687" t="s">
        <v>1411</v>
      </c>
      <c r="D1687" s="11" t="s">
        <v>1412</v>
      </c>
      <c r="E1687" s="1" t="s">
        <v>1332</v>
      </c>
      <c r="K1687" t="s">
        <v>415</v>
      </c>
      <c r="L1687" t="s">
        <v>27</v>
      </c>
      <c r="M1687" s="15" t="s">
        <v>28</v>
      </c>
      <c r="N1687" s="42">
        <v>91</v>
      </c>
      <c r="O1687" s="7">
        <v>75.510000000000005</v>
      </c>
      <c r="P1687" s="7">
        <v>63.07</v>
      </c>
      <c r="Q1687" s="9">
        <v>0.83525360879353727</v>
      </c>
      <c r="R1687" s="14"/>
      <c r="X1687" s="5"/>
    </row>
    <row r="1688" spans="1:24" x14ac:dyDescent="0.25">
      <c r="A1688" s="5" t="s">
        <v>1409</v>
      </c>
      <c r="B1688" s="1" t="s">
        <v>1410</v>
      </c>
      <c r="C1688" t="s">
        <v>1411</v>
      </c>
      <c r="D1688" s="11" t="s">
        <v>1412</v>
      </c>
      <c r="E1688" s="1" t="s">
        <v>1332</v>
      </c>
      <c r="K1688" t="s">
        <v>415</v>
      </c>
      <c r="L1688" t="s">
        <v>27</v>
      </c>
      <c r="M1688" s="15" t="s">
        <v>28</v>
      </c>
      <c r="N1688" s="42">
        <v>49</v>
      </c>
      <c r="O1688" s="7">
        <v>74.89</v>
      </c>
      <c r="P1688" s="7">
        <v>59.3</v>
      </c>
      <c r="Q1688" s="9">
        <v>0.79182801442115103</v>
      </c>
      <c r="R1688" s="14"/>
      <c r="X1688" s="5"/>
    </row>
    <row r="1689" spans="1:24" x14ac:dyDescent="0.25">
      <c r="A1689" s="5" t="s">
        <v>1409</v>
      </c>
      <c r="B1689" s="1" t="s">
        <v>1410</v>
      </c>
      <c r="C1689" t="s">
        <v>1411</v>
      </c>
      <c r="D1689" s="11" t="s">
        <v>1412</v>
      </c>
      <c r="E1689" s="1" t="s">
        <v>1332</v>
      </c>
      <c r="K1689" t="s">
        <v>415</v>
      </c>
      <c r="L1689" t="s">
        <v>27</v>
      </c>
      <c r="M1689" s="15" t="s">
        <v>28</v>
      </c>
      <c r="N1689" s="42">
        <v>12</v>
      </c>
      <c r="O1689" s="7">
        <v>74.31</v>
      </c>
      <c r="P1689" s="7">
        <v>58.09</v>
      </c>
      <c r="Q1689" s="9">
        <v>0.78172520522137001</v>
      </c>
      <c r="R1689" s="14"/>
      <c r="X1689" s="5"/>
    </row>
    <row r="1690" spans="1:24" x14ac:dyDescent="0.25">
      <c r="A1690" s="5" t="s">
        <v>1409</v>
      </c>
      <c r="B1690" s="1" t="s">
        <v>1410</v>
      </c>
      <c r="C1690" t="s">
        <v>1411</v>
      </c>
      <c r="D1690" s="11" t="s">
        <v>1412</v>
      </c>
      <c r="E1690" s="1" t="s">
        <v>1332</v>
      </c>
      <c r="K1690" t="s">
        <v>415</v>
      </c>
      <c r="L1690" t="s">
        <v>27</v>
      </c>
      <c r="M1690" s="15" t="s">
        <v>28</v>
      </c>
      <c r="N1690" s="42">
        <v>96</v>
      </c>
      <c r="O1690" s="7">
        <v>74.13</v>
      </c>
      <c r="P1690" s="7">
        <v>53.65</v>
      </c>
      <c r="Q1690" s="9">
        <v>0.72372858491838665</v>
      </c>
      <c r="R1690" s="14"/>
      <c r="X1690" s="5"/>
    </row>
    <row r="1691" spans="1:24" x14ac:dyDescent="0.25">
      <c r="A1691" s="5" t="s">
        <v>1409</v>
      </c>
      <c r="B1691" s="1" t="s">
        <v>1410</v>
      </c>
      <c r="C1691" t="s">
        <v>1411</v>
      </c>
      <c r="D1691" s="11" t="s">
        <v>1412</v>
      </c>
      <c r="E1691" s="1" t="s">
        <v>1332</v>
      </c>
      <c r="K1691" t="s">
        <v>415</v>
      </c>
      <c r="L1691" t="s">
        <v>27</v>
      </c>
      <c r="M1691" s="15" t="s">
        <v>28</v>
      </c>
      <c r="N1691" s="42">
        <v>14</v>
      </c>
      <c r="O1691" s="7">
        <v>73.819999999999993</v>
      </c>
      <c r="P1691" s="7">
        <v>61.57</v>
      </c>
      <c r="Q1691" s="9">
        <v>0.83405581143321605</v>
      </c>
      <c r="R1691" s="14"/>
      <c r="X1691" s="5"/>
    </row>
    <row r="1692" spans="1:24" x14ac:dyDescent="0.25">
      <c r="A1692" s="5" t="s">
        <v>1409</v>
      </c>
      <c r="B1692" s="1" t="s">
        <v>1410</v>
      </c>
      <c r="C1692" t="s">
        <v>1411</v>
      </c>
      <c r="D1692" s="11" t="s">
        <v>1412</v>
      </c>
      <c r="E1692" s="1" t="s">
        <v>1332</v>
      </c>
      <c r="K1692" t="s">
        <v>415</v>
      </c>
      <c r="L1692" t="s">
        <v>27</v>
      </c>
      <c r="M1692" s="15" t="s">
        <v>28</v>
      </c>
      <c r="N1692" s="42">
        <v>19</v>
      </c>
      <c r="O1692" s="7">
        <v>73.510000000000005</v>
      </c>
      <c r="P1692" s="7">
        <v>57.81</v>
      </c>
      <c r="Q1692" s="9">
        <v>0.78642361583458031</v>
      </c>
      <c r="R1692" s="14"/>
      <c r="X1692" s="5"/>
    </row>
    <row r="1693" spans="1:24" x14ac:dyDescent="0.25">
      <c r="A1693" s="5" t="s">
        <v>1409</v>
      </c>
      <c r="B1693" s="1" t="s">
        <v>1410</v>
      </c>
      <c r="C1693" t="s">
        <v>1411</v>
      </c>
      <c r="D1693" s="11" t="s">
        <v>1412</v>
      </c>
      <c r="E1693" s="1" t="s">
        <v>1332</v>
      </c>
      <c r="K1693" t="s">
        <v>415</v>
      </c>
      <c r="L1693" t="s">
        <v>27</v>
      </c>
      <c r="M1693" s="15" t="s">
        <v>28</v>
      </c>
      <c r="N1693" s="42">
        <v>53</v>
      </c>
      <c r="O1693" s="7">
        <v>73.459999999999994</v>
      </c>
      <c r="P1693" s="7">
        <v>56.74</v>
      </c>
      <c r="Q1693" s="9">
        <v>0.77239313912333252</v>
      </c>
      <c r="R1693" s="14"/>
      <c r="X1693" s="5"/>
    </row>
    <row r="1694" spans="1:24" x14ac:dyDescent="0.25">
      <c r="A1694" s="5" t="s">
        <v>1409</v>
      </c>
      <c r="B1694" s="1" t="s">
        <v>1410</v>
      </c>
      <c r="C1694" t="s">
        <v>1411</v>
      </c>
      <c r="D1694" s="11" t="s">
        <v>1412</v>
      </c>
      <c r="E1694" s="1" t="s">
        <v>1332</v>
      </c>
      <c r="K1694" t="s">
        <v>415</v>
      </c>
      <c r="L1694" t="s">
        <v>27</v>
      </c>
      <c r="M1694" s="15" t="s">
        <v>28</v>
      </c>
      <c r="N1694" s="42">
        <v>100</v>
      </c>
      <c r="O1694" s="7">
        <v>73.42</v>
      </c>
      <c r="P1694" s="7">
        <v>61.96</v>
      </c>
      <c r="Q1694" s="9">
        <v>0.84391174067011709</v>
      </c>
      <c r="R1694" s="14"/>
      <c r="X1694" s="5"/>
    </row>
    <row r="1695" spans="1:24" x14ac:dyDescent="0.25">
      <c r="A1695" s="5" t="s">
        <v>1409</v>
      </c>
      <c r="B1695" s="1" t="s">
        <v>1410</v>
      </c>
      <c r="C1695" t="s">
        <v>1411</v>
      </c>
      <c r="D1695" s="11" t="s">
        <v>1412</v>
      </c>
      <c r="E1695" s="1" t="s">
        <v>1332</v>
      </c>
      <c r="K1695" t="s">
        <v>415</v>
      </c>
      <c r="L1695" t="s">
        <v>27</v>
      </c>
      <c r="M1695" s="15" t="s">
        <v>28</v>
      </c>
      <c r="N1695" s="42">
        <v>16</v>
      </c>
      <c r="O1695" s="7">
        <v>73.06</v>
      </c>
      <c r="P1695" s="7">
        <v>57.22</v>
      </c>
      <c r="Q1695" s="9">
        <v>0.78319189707090064</v>
      </c>
      <c r="R1695" s="14"/>
      <c r="X1695" s="5"/>
    </row>
    <row r="1696" spans="1:24" x14ac:dyDescent="0.25">
      <c r="A1696" s="5" t="s">
        <v>1409</v>
      </c>
      <c r="B1696" s="1" t="s">
        <v>1410</v>
      </c>
      <c r="C1696" t="s">
        <v>1411</v>
      </c>
      <c r="D1696" s="11" t="s">
        <v>1412</v>
      </c>
      <c r="E1696" s="1" t="s">
        <v>1332</v>
      </c>
      <c r="K1696" t="s">
        <v>415</v>
      </c>
      <c r="L1696" t="s">
        <v>27</v>
      </c>
      <c r="M1696" s="15" t="s">
        <v>28</v>
      </c>
      <c r="N1696" s="42">
        <v>10</v>
      </c>
      <c r="O1696" s="7">
        <v>72.959999999999994</v>
      </c>
      <c r="P1696" s="7">
        <v>55.73</v>
      </c>
      <c r="Q1696" s="9">
        <v>0.76384320175438603</v>
      </c>
      <c r="R1696" s="14"/>
      <c r="X1696" s="5"/>
    </row>
    <row r="1697" spans="1:24" x14ac:dyDescent="0.25">
      <c r="A1697" s="5" t="s">
        <v>1409</v>
      </c>
      <c r="B1697" s="1" t="s">
        <v>1410</v>
      </c>
      <c r="C1697" t="s">
        <v>1411</v>
      </c>
      <c r="D1697" s="11" t="s">
        <v>1412</v>
      </c>
      <c r="E1697" s="1" t="s">
        <v>1332</v>
      </c>
      <c r="K1697" t="s">
        <v>415</v>
      </c>
      <c r="L1697" t="s">
        <v>27</v>
      </c>
      <c r="M1697" s="15" t="s">
        <v>28</v>
      </c>
      <c r="N1697" s="42">
        <v>17</v>
      </c>
      <c r="O1697" s="7">
        <v>72.61</v>
      </c>
      <c r="P1697" s="7">
        <v>55.21</v>
      </c>
      <c r="Q1697" s="9">
        <v>0.76036358628288114</v>
      </c>
      <c r="R1697" s="14"/>
      <c r="X1697" s="5"/>
    </row>
    <row r="1698" spans="1:24" x14ac:dyDescent="0.25">
      <c r="A1698" s="5" t="s">
        <v>1409</v>
      </c>
      <c r="B1698" s="1" t="s">
        <v>1410</v>
      </c>
      <c r="C1698" t="s">
        <v>1411</v>
      </c>
      <c r="D1698" s="11" t="s">
        <v>1412</v>
      </c>
      <c r="E1698" s="1" t="s">
        <v>1332</v>
      </c>
      <c r="K1698" t="s">
        <v>415</v>
      </c>
      <c r="L1698" t="s">
        <v>27</v>
      </c>
      <c r="M1698" s="15" t="s">
        <v>28</v>
      </c>
      <c r="N1698" s="42">
        <v>30</v>
      </c>
      <c r="O1698" s="7">
        <v>72.349999999999994</v>
      </c>
      <c r="P1698" s="7">
        <v>57.79</v>
      </c>
      <c r="Q1698" s="9">
        <v>0.79875604699378033</v>
      </c>
      <c r="R1698" s="14"/>
      <c r="X1698" s="5"/>
    </row>
    <row r="1699" spans="1:24" x14ac:dyDescent="0.25">
      <c r="A1699" s="5" t="s">
        <v>1409</v>
      </c>
      <c r="B1699" s="1" t="s">
        <v>1410</v>
      </c>
      <c r="C1699" t="s">
        <v>1411</v>
      </c>
      <c r="D1699" s="11" t="s">
        <v>1412</v>
      </c>
      <c r="E1699" s="1" t="s">
        <v>1332</v>
      </c>
      <c r="K1699" t="s">
        <v>415</v>
      </c>
      <c r="L1699" t="s">
        <v>27</v>
      </c>
      <c r="M1699" s="15" t="s">
        <v>28</v>
      </c>
      <c r="N1699" s="42">
        <v>34</v>
      </c>
      <c r="O1699" s="7">
        <v>71.989999999999995</v>
      </c>
      <c r="P1699" s="7">
        <v>64.489999999999995</v>
      </c>
      <c r="Q1699" s="9">
        <v>0.89581886373107378</v>
      </c>
      <c r="R1699" s="14"/>
      <c r="X1699" s="5"/>
    </row>
    <row r="1700" spans="1:24" x14ac:dyDescent="0.25">
      <c r="A1700" s="5" t="s">
        <v>1409</v>
      </c>
      <c r="B1700" s="1" t="s">
        <v>1410</v>
      </c>
      <c r="C1700" t="s">
        <v>1411</v>
      </c>
      <c r="D1700" s="11" t="s">
        <v>1412</v>
      </c>
      <c r="E1700" s="1" t="s">
        <v>1332</v>
      </c>
      <c r="K1700" t="s">
        <v>415</v>
      </c>
      <c r="L1700" t="s">
        <v>27</v>
      </c>
      <c r="M1700" s="15" t="s">
        <v>28</v>
      </c>
      <c r="N1700" s="42">
        <v>13</v>
      </c>
      <c r="O1700" s="7">
        <v>71.900000000000006</v>
      </c>
      <c r="P1700" s="7">
        <v>55.25</v>
      </c>
      <c r="Q1700" s="9">
        <v>0.76842837273991649</v>
      </c>
      <c r="R1700" s="14"/>
      <c r="X1700" s="5"/>
    </row>
    <row r="1701" spans="1:24" x14ac:dyDescent="0.25">
      <c r="A1701" s="5" t="s">
        <v>1409</v>
      </c>
      <c r="B1701" s="1" t="s">
        <v>1410</v>
      </c>
      <c r="C1701" t="s">
        <v>1411</v>
      </c>
      <c r="D1701" s="11" t="s">
        <v>1412</v>
      </c>
      <c r="E1701" s="1" t="s">
        <v>1332</v>
      </c>
      <c r="K1701" t="s">
        <v>415</v>
      </c>
      <c r="L1701" t="s">
        <v>27</v>
      </c>
      <c r="M1701" s="15" t="s">
        <v>28</v>
      </c>
      <c r="N1701" s="42">
        <v>32</v>
      </c>
      <c r="O1701" s="7">
        <v>71.14</v>
      </c>
      <c r="P1701" s="7">
        <v>56.69</v>
      </c>
      <c r="Q1701" s="9">
        <v>0.79687939274669661</v>
      </c>
      <c r="R1701" s="14"/>
      <c r="X1701" s="5"/>
    </row>
    <row r="1702" spans="1:24" x14ac:dyDescent="0.25">
      <c r="A1702" s="5" t="s">
        <v>1409</v>
      </c>
      <c r="B1702" s="1" t="s">
        <v>1410</v>
      </c>
      <c r="C1702" t="s">
        <v>1411</v>
      </c>
      <c r="D1702" s="11" t="s">
        <v>1412</v>
      </c>
      <c r="E1702" s="1" t="s">
        <v>1332</v>
      </c>
      <c r="K1702" t="s">
        <v>415</v>
      </c>
      <c r="L1702" t="s">
        <v>27</v>
      </c>
      <c r="M1702" s="15" t="s">
        <v>28</v>
      </c>
      <c r="N1702" s="42">
        <v>55</v>
      </c>
      <c r="O1702" s="7">
        <v>70.790000000000006</v>
      </c>
      <c r="P1702" s="7">
        <v>54.15</v>
      </c>
      <c r="Q1702" s="9">
        <v>0.76493855064274607</v>
      </c>
      <c r="R1702" s="14"/>
      <c r="X1702" s="5"/>
    </row>
    <row r="1703" spans="1:24" x14ac:dyDescent="0.25">
      <c r="A1703" s="5" t="s">
        <v>1409</v>
      </c>
      <c r="B1703" s="1" t="s">
        <v>1410</v>
      </c>
      <c r="C1703" t="s">
        <v>1411</v>
      </c>
      <c r="D1703" s="11" t="s">
        <v>1412</v>
      </c>
      <c r="E1703" s="1" t="s">
        <v>1332</v>
      </c>
      <c r="K1703" t="s">
        <v>415</v>
      </c>
      <c r="L1703" t="s">
        <v>27</v>
      </c>
      <c r="M1703" s="15" t="s">
        <v>28</v>
      </c>
      <c r="N1703" s="42">
        <v>31</v>
      </c>
      <c r="O1703" s="7">
        <v>70.34</v>
      </c>
      <c r="P1703" s="7">
        <v>49.48</v>
      </c>
      <c r="Q1703" s="9">
        <v>0.70344043218652252</v>
      </c>
      <c r="R1703" s="14"/>
      <c r="X1703" s="5"/>
    </row>
    <row r="1704" spans="1:24" x14ac:dyDescent="0.25">
      <c r="A1704" s="5" t="s">
        <v>1409</v>
      </c>
      <c r="B1704" s="1" t="s">
        <v>1410</v>
      </c>
      <c r="C1704" t="s">
        <v>1411</v>
      </c>
      <c r="D1704" s="11" t="s">
        <v>1412</v>
      </c>
      <c r="E1704" s="1" t="s">
        <v>1332</v>
      </c>
      <c r="K1704" t="s">
        <v>415</v>
      </c>
      <c r="L1704" t="s">
        <v>27</v>
      </c>
      <c r="M1704" s="15" t="s">
        <v>28</v>
      </c>
      <c r="N1704" s="42">
        <v>95</v>
      </c>
      <c r="O1704" s="7">
        <v>69.67</v>
      </c>
      <c r="P1704" s="7">
        <v>56.09</v>
      </c>
      <c r="Q1704" s="9">
        <v>0.80508109659824889</v>
      </c>
      <c r="R1704" s="14"/>
      <c r="X1704" s="5"/>
    </row>
    <row r="1705" spans="1:24" x14ac:dyDescent="0.25">
      <c r="A1705" s="5" t="s">
        <v>1409</v>
      </c>
      <c r="B1705" s="1" t="s">
        <v>1410</v>
      </c>
      <c r="C1705" t="s">
        <v>1411</v>
      </c>
      <c r="D1705" s="11" t="s">
        <v>1412</v>
      </c>
      <c r="E1705" s="1" t="s">
        <v>1332</v>
      </c>
      <c r="K1705" t="s">
        <v>415</v>
      </c>
      <c r="L1705" t="s">
        <v>27</v>
      </c>
      <c r="M1705" s="15" t="s">
        <v>28</v>
      </c>
      <c r="N1705" s="42">
        <v>22</v>
      </c>
      <c r="O1705" s="7">
        <v>69.05</v>
      </c>
      <c r="P1705" s="7">
        <v>52.05</v>
      </c>
      <c r="Q1705" s="9">
        <v>0.75380159304851557</v>
      </c>
      <c r="R1705" s="14"/>
      <c r="X1705" s="5"/>
    </row>
    <row r="1706" spans="1:24" x14ac:dyDescent="0.25">
      <c r="A1706" s="5" t="s">
        <v>1409</v>
      </c>
      <c r="B1706" s="1" t="s">
        <v>1410</v>
      </c>
      <c r="C1706" t="s">
        <v>1411</v>
      </c>
      <c r="D1706" s="11" t="s">
        <v>1412</v>
      </c>
      <c r="E1706" s="1" t="s">
        <v>1332</v>
      </c>
      <c r="K1706" t="s">
        <v>415</v>
      </c>
      <c r="L1706" t="s">
        <v>27</v>
      </c>
      <c r="M1706" s="15" t="s">
        <v>28</v>
      </c>
      <c r="N1706" s="42">
        <v>35</v>
      </c>
      <c r="O1706" s="7">
        <v>68.959999999999994</v>
      </c>
      <c r="P1706" s="7">
        <v>44.92</v>
      </c>
      <c r="Q1706" s="9">
        <v>0.65139211136890962</v>
      </c>
      <c r="R1706" s="14"/>
      <c r="X1706" s="5"/>
    </row>
    <row r="1707" spans="1:24" x14ac:dyDescent="0.25">
      <c r="A1707" s="5" t="s">
        <v>1409</v>
      </c>
      <c r="B1707" s="1" t="s">
        <v>1410</v>
      </c>
      <c r="C1707" t="s">
        <v>1411</v>
      </c>
      <c r="D1707" s="11" t="s">
        <v>1412</v>
      </c>
      <c r="E1707" s="1" t="s">
        <v>1332</v>
      </c>
      <c r="K1707" t="s">
        <v>415</v>
      </c>
      <c r="L1707" t="s">
        <v>27</v>
      </c>
      <c r="M1707" s="15" t="s">
        <v>28</v>
      </c>
      <c r="N1707" s="42">
        <v>11</v>
      </c>
      <c r="O1707" s="7">
        <v>68.91</v>
      </c>
      <c r="P1707" s="7">
        <v>54.14</v>
      </c>
      <c r="Q1707" s="9">
        <v>0.78566245827891457</v>
      </c>
      <c r="R1707" s="14"/>
      <c r="X1707" s="5"/>
    </row>
    <row r="1708" spans="1:24" x14ac:dyDescent="0.25">
      <c r="A1708" s="5" t="s">
        <v>1409</v>
      </c>
      <c r="B1708" s="1" t="s">
        <v>1410</v>
      </c>
      <c r="C1708" t="s">
        <v>1411</v>
      </c>
      <c r="D1708" s="11" t="s">
        <v>1412</v>
      </c>
      <c r="E1708" s="1" t="s">
        <v>1332</v>
      </c>
      <c r="K1708" t="s">
        <v>415</v>
      </c>
      <c r="L1708" t="s">
        <v>27</v>
      </c>
      <c r="M1708" s="15" t="s">
        <v>28</v>
      </c>
      <c r="N1708" s="42">
        <v>85</v>
      </c>
      <c r="O1708" s="7">
        <v>68.510000000000005</v>
      </c>
      <c r="P1708" s="7">
        <v>51.43</v>
      </c>
      <c r="Q1708" s="9">
        <v>0.75069332944095746</v>
      </c>
      <c r="R1708" s="14"/>
      <c r="X1708" s="5"/>
    </row>
    <row r="1709" spans="1:24" x14ac:dyDescent="0.25">
      <c r="A1709" s="5" t="s">
        <v>1409</v>
      </c>
      <c r="B1709" s="1" t="s">
        <v>1410</v>
      </c>
      <c r="C1709" t="s">
        <v>1411</v>
      </c>
      <c r="D1709" s="11" t="s">
        <v>1412</v>
      </c>
      <c r="E1709" s="1" t="s">
        <v>1332</v>
      </c>
      <c r="K1709" t="s">
        <v>415</v>
      </c>
      <c r="L1709" t="s">
        <v>27</v>
      </c>
      <c r="M1709" s="15" t="s">
        <v>28</v>
      </c>
      <c r="N1709" s="42">
        <v>87</v>
      </c>
      <c r="O1709" s="7">
        <v>68.290000000000006</v>
      </c>
      <c r="P1709" s="7">
        <v>56.3</v>
      </c>
      <c r="Q1709" s="9">
        <v>0.82442524527749295</v>
      </c>
      <c r="R1709" s="14"/>
      <c r="X1709" s="5"/>
    </row>
    <row r="1710" spans="1:24" x14ac:dyDescent="0.25">
      <c r="A1710" s="5" t="s">
        <v>1409</v>
      </c>
      <c r="B1710" s="1" t="s">
        <v>1410</v>
      </c>
      <c r="C1710" t="s">
        <v>1411</v>
      </c>
      <c r="D1710" s="11" t="s">
        <v>1412</v>
      </c>
      <c r="E1710" s="1" t="s">
        <v>1332</v>
      </c>
      <c r="K1710" t="s">
        <v>415</v>
      </c>
      <c r="L1710" t="s">
        <v>27</v>
      </c>
      <c r="M1710" s="15" t="s">
        <v>28</v>
      </c>
      <c r="N1710" s="42">
        <v>59</v>
      </c>
      <c r="O1710" s="7">
        <v>67.89</v>
      </c>
      <c r="P1710" s="7">
        <v>59.85</v>
      </c>
      <c r="Q1710" s="9">
        <v>0.88157313300927975</v>
      </c>
      <c r="R1710" s="14"/>
      <c r="X1710" s="5"/>
    </row>
    <row r="1711" spans="1:24" x14ac:dyDescent="0.25">
      <c r="A1711" s="5" t="s">
        <v>1409</v>
      </c>
      <c r="B1711" s="1" t="s">
        <v>1410</v>
      </c>
      <c r="C1711" t="s">
        <v>1411</v>
      </c>
      <c r="D1711" s="11" t="s">
        <v>1412</v>
      </c>
      <c r="E1711" s="1" t="s">
        <v>1332</v>
      </c>
      <c r="K1711" t="s">
        <v>415</v>
      </c>
      <c r="L1711" t="s">
        <v>27</v>
      </c>
      <c r="M1711" s="15" t="s">
        <v>28</v>
      </c>
      <c r="N1711" s="42">
        <v>72</v>
      </c>
      <c r="O1711" s="7">
        <v>67.84</v>
      </c>
      <c r="P1711" s="7">
        <v>56.48</v>
      </c>
      <c r="Q1711" s="9">
        <v>0.83254716981132071</v>
      </c>
      <c r="R1711" s="14"/>
      <c r="X1711" s="5"/>
    </row>
    <row r="1712" spans="1:24" x14ac:dyDescent="0.25">
      <c r="A1712" s="5" t="s">
        <v>1409</v>
      </c>
      <c r="B1712" s="1" t="s">
        <v>1410</v>
      </c>
      <c r="C1712" t="s">
        <v>1411</v>
      </c>
      <c r="D1712" s="11" t="s">
        <v>1412</v>
      </c>
      <c r="E1712" s="1" t="s">
        <v>1332</v>
      </c>
      <c r="K1712" t="s">
        <v>415</v>
      </c>
      <c r="L1712" t="s">
        <v>27</v>
      </c>
      <c r="M1712" s="15" t="s">
        <v>28</v>
      </c>
      <c r="N1712" s="42">
        <v>36</v>
      </c>
      <c r="O1712" s="7">
        <v>66.86</v>
      </c>
      <c r="P1712" s="7">
        <v>49.6</v>
      </c>
      <c r="Q1712" s="9">
        <v>0.74184863894705355</v>
      </c>
      <c r="R1712" s="14"/>
      <c r="X1712" s="5"/>
    </row>
    <row r="1713" spans="1:24" x14ac:dyDescent="0.25">
      <c r="A1713" s="5" t="s">
        <v>1409</v>
      </c>
      <c r="B1713" s="1" t="s">
        <v>1410</v>
      </c>
      <c r="C1713" t="s">
        <v>1411</v>
      </c>
      <c r="D1713" s="11" t="s">
        <v>1412</v>
      </c>
      <c r="E1713" s="1" t="s">
        <v>1332</v>
      </c>
      <c r="K1713" t="s">
        <v>415</v>
      </c>
      <c r="L1713" t="s">
        <v>27</v>
      </c>
      <c r="M1713" s="15" t="s">
        <v>28</v>
      </c>
      <c r="N1713" s="42">
        <v>23</v>
      </c>
      <c r="O1713" s="7">
        <v>66.28</v>
      </c>
      <c r="P1713" s="7">
        <v>49.57</v>
      </c>
      <c r="Q1713" s="9">
        <v>0.74788774894387444</v>
      </c>
      <c r="R1713" s="14"/>
      <c r="X1713" s="5"/>
    </row>
    <row r="1714" spans="1:24" x14ac:dyDescent="0.25">
      <c r="A1714" s="5" t="s">
        <v>1409</v>
      </c>
      <c r="B1714" s="1" t="s">
        <v>1410</v>
      </c>
      <c r="C1714" t="s">
        <v>1411</v>
      </c>
      <c r="D1714" s="11" t="s">
        <v>1412</v>
      </c>
      <c r="E1714" s="1" t="s">
        <v>1332</v>
      </c>
      <c r="K1714" t="s">
        <v>415</v>
      </c>
      <c r="L1714" t="s">
        <v>27</v>
      </c>
      <c r="M1714" s="15" t="s">
        <v>28</v>
      </c>
      <c r="N1714" s="42">
        <v>27</v>
      </c>
      <c r="O1714" s="7">
        <v>65.48</v>
      </c>
      <c r="P1714" s="7">
        <v>54.81</v>
      </c>
      <c r="Q1714" s="9">
        <v>0.8370494807574832</v>
      </c>
      <c r="R1714" s="14"/>
      <c r="X1714" s="5"/>
    </row>
    <row r="1715" spans="1:24" x14ac:dyDescent="0.25">
      <c r="A1715" s="5" t="s">
        <v>1409</v>
      </c>
      <c r="B1715" s="1" t="s">
        <v>1410</v>
      </c>
      <c r="C1715" t="s">
        <v>1411</v>
      </c>
      <c r="D1715" s="11" t="s">
        <v>1412</v>
      </c>
      <c r="E1715" s="1" t="s">
        <v>1332</v>
      </c>
      <c r="K1715" t="s">
        <v>415</v>
      </c>
      <c r="L1715" t="s">
        <v>27</v>
      </c>
      <c r="M1715" s="15" t="s">
        <v>28</v>
      </c>
      <c r="N1715" s="42">
        <v>89</v>
      </c>
      <c r="O1715" s="7">
        <v>65.12</v>
      </c>
      <c r="P1715" s="7">
        <v>50.95</v>
      </c>
      <c r="Q1715" s="9">
        <v>0.78240171990171992</v>
      </c>
      <c r="R1715" s="14"/>
      <c r="X1715" s="5"/>
    </row>
    <row r="1716" spans="1:24" x14ac:dyDescent="0.25">
      <c r="A1716" s="5" t="s">
        <v>1409</v>
      </c>
      <c r="B1716" s="1" t="s">
        <v>1410</v>
      </c>
      <c r="C1716" t="s">
        <v>1411</v>
      </c>
      <c r="D1716" s="11" t="s">
        <v>1412</v>
      </c>
      <c r="E1716" s="1" t="s">
        <v>1332</v>
      </c>
      <c r="K1716" t="s">
        <v>415</v>
      </c>
      <c r="L1716" t="s">
        <v>27</v>
      </c>
      <c r="M1716" s="15" t="s">
        <v>28</v>
      </c>
      <c r="N1716" s="42">
        <v>4</v>
      </c>
      <c r="O1716" s="7">
        <v>64.989999999999995</v>
      </c>
      <c r="P1716" s="7">
        <v>45.06</v>
      </c>
      <c r="Q1716" s="9">
        <v>0.69333743652869684</v>
      </c>
      <c r="R1716" s="14"/>
      <c r="X1716" s="5"/>
    </row>
    <row r="1717" spans="1:24" x14ac:dyDescent="0.25">
      <c r="A1717" s="5" t="s">
        <v>1409</v>
      </c>
      <c r="B1717" s="1" t="s">
        <v>1410</v>
      </c>
      <c r="C1717" t="s">
        <v>1411</v>
      </c>
      <c r="D1717" s="11" t="s">
        <v>1412</v>
      </c>
      <c r="E1717" s="1" t="s">
        <v>1332</v>
      </c>
      <c r="K1717" t="s">
        <v>415</v>
      </c>
      <c r="L1717" t="s">
        <v>27</v>
      </c>
      <c r="M1717" s="15" t="s">
        <v>28</v>
      </c>
      <c r="N1717" s="42">
        <v>5</v>
      </c>
      <c r="O1717" s="7">
        <v>64.94</v>
      </c>
      <c r="P1717" s="7">
        <v>46.51</v>
      </c>
      <c r="Q1717" s="9">
        <v>0.7161995688327687</v>
      </c>
      <c r="R1717" s="14"/>
      <c r="X1717" s="5"/>
    </row>
    <row r="1718" spans="1:24" x14ac:dyDescent="0.25">
      <c r="A1718" s="5" t="s">
        <v>1409</v>
      </c>
      <c r="B1718" s="1" t="s">
        <v>1410</v>
      </c>
      <c r="C1718" t="s">
        <v>1411</v>
      </c>
      <c r="D1718" s="11" t="s">
        <v>1412</v>
      </c>
      <c r="E1718" s="1" t="s">
        <v>1332</v>
      </c>
      <c r="K1718" t="s">
        <v>415</v>
      </c>
      <c r="L1718" t="s">
        <v>27</v>
      </c>
      <c r="M1718" s="15" t="s">
        <v>28</v>
      </c>
      <c r="N1718" s="42">
        <v>84</v>
      </c>
      <c r="O1718" s="7">
        <v>64.5</v>
      </c>
      <c r="P1718" s="7">
        <v>53.76</v>
      </c>
      <c r="Q1718" s="9">
        <v>0.83348837209302318</v>
      </c>
      <c r="R1718" s="14"/>
      <c r="X1718" s="5"/>
    </row>
    <row r="1719" spans="1:24" x14ac:dyDescent="0.25">
      <c r="A1719" s="5" t="s">
        <v>1409</v>
      </c>
      <c r="B1719" s="1" t="s">
        <v>1410</v>
      </c>
      <c r="C1719" t="s">
        <v>1411</v>
      </c>
      <c r="D1719" s="11" t="s">
        <v>1412</v>
      </c>
      <c r="E1719" s="1" t="s">
        <v>1332</v>
      </c>
      <c r="K1719" t="s">
        <v>415</v>
      </c>
      <c r="L1719" t="s">
        <v>27</v>
      </c>
      <c r="M1719" s="15" t="s">
        <v>28</v>
      </c>
      <c r="N1719" s="42">
        <v>69</v>
      </c>
      <c r="O1719" s="7">
        <v>63.96</v>
      </c>
      <c r="P1719" s="7">
        <v>48.08</v>
      </c>
      <c r="Q1719" s="9">
        <v>0.75171982489055655</v>
      </c>
      <c r="R1719" s="14"/>
      <c r="X1719" s="5"/>
    </row>
    <row r="1720" spans="1:24" x14ac:dyDescent="0.25">
      <c r="A1720" s="5" t="s">
        <v>1409</v>
      </c>
      <c r="B1720" s="1" t="s">
        <v>1410</v>
      </c>
      <c r="C1720" t="s">
        <v>1411</v>
      </c>
      <c r="D1720" s="11" t="s">
        <v>1412</v>
      </c>
      <c r="E1720" s="1" t="s">
        <v>1332</v>
      </c>
      <c r="K1720" t="s">
        <v>415</v>
      </c>
      <c r="L1720" t="s">
        <v>27</v>
      </c>
      <c r="M1720" s="15" t="s">
        <v>28</v>
      </c>
      <c r="N1720" s="42">
        <v>41</v>
      </c>
      <c r="O1720" s="7">
        <v>63.43</v>
      </c>
      <c r="P1720" s="7">
        <v>56.81</v>
      </c>
      <c r="Q1720" s="9">
        <v>0.89563298123916135</v>
      </c>
      <c r="R1720" s="14"/>
      <c r="X1720" s="5"/>
    </row>
    <row r="1721" spans="1:24" x14ac:dyDescent="0.25">
      <c r="A1721" s="5" t="s">
        <v>1409</v>
      </c>
      <c r="B1721" s="1" t="s">
        <v>1410</v>
      </c>
      <c r="C1721" t="s">
        <v>1411</v>
      </c>
      <c r="D1721" s="11" t="s">
        <v>1412</v>
      </c>
      <c r="E1721" s="1" t="s">
        <v>1332</v>
      </c>
      <c r="K1721" t="s">
        <v>415</v>
      </c>
      <c r="L1721" t="s">
        <v>27</v>
      </c>
      <c r="M1721" s="15" t="s">
        <v>28</v>
      </c>
      <c r="N1721" s="42">
        <v>82</v>
      </c>
      <c r="O1721" s="7">
        <v>62.8</v>
      </c>
      <c r="P1721" s="7">
        <v>41.59</v>
      </c>
      <c r="Q1721" s="9">
        <v>0.66226114649681533</v>
      </c>
      <c r="R1721" s="14"/>
      <c r="X1721" s="5"/>
    </row>
    <row r="1722" spans="1:24" x14ac:dyDescent="0.25">
      <c r="A1722" s="5" t="s">
        <v>1409</v>
      </c>
      <c r="B1722" s="1" t="s">
        <v>1410</v>
      </c>
      <c r="C1722" t="s">
        <v>1411</v>
      </c>
      <c r="D1722" s="11" t="s">
        <v>1412</v>
      </c>
      <c r="E1722" s="1" t="s">
        <v>1332</v>
      </c>
      <c r="K1722" t="s">
        <v>415</v>
      </c>
      <c r="L1722" t="s">
        <v>27</v>
      </c>
      <c r="M1722" s="15" t="s">
        <v>28</v>
      </c>
      <c r="N1722" s="42">
        <v>47</v>
      </c>
      <c r="O1722" s="7">
        <v>60.17</v>
      </c>
      <c r="P1722" s="7">
        <v>43.09</v>
      </c>
      <c r="Q1722" s="9">
        <v>0.71613761010470334</v>
      </c>
      <c r="R1722" s="14"/>
      <c r="X1722" s="5"/>
    </row>
    <row r="1723" spans="1:24" x14ac:dyDescent="0.25">
      <c r="A1723" s="5" t="s">
        <v>1409</v>
      </c>
      <c r="B1723" s="1" t="s">
        <v>1410</v>
      </c>
      <c r="C1723" t="s">
        <v>1411</v>
      </c>
      <c r="D1723" s="11" t="s">
        <v>1412</v>
      </c>
      <c r="E1723" s="1" t="s">
        <v>1332</v>
      </c>
      <c r="K1723" t="s">
        <v>415</v>
      </c>
      <c r="L1723" t="s">
        <v>27</v>
      </c>
      <c r="M1723" s="15" t="s">
        <v>28</v>
      </c>
      <c r="N1723" s="42">
        <v>74</v>
      </c>
      <c r="O1723" s="7">
        <v>60.04</v>
      </c>
      <c r="P1723" s="7">
        <v>47.43</v>
      </c>
      <c r="Q1723" s="9">
        <v>0.78997335109926714</v>
      </c>
      <c r="R1723" s="14"/>
      <c r="X1723" s="5"/>
    </row>
    <row r="1724" spans="1:24" x14ac:dyDescent="0.25">
      <c r="A1724" s="5" t="s">
        <v>1409</v>
      </c>
      <c r="B1724" s="1" t="s">
        <v>1410</v>
      </c>
      <c r="C1724" t="s">
        <v>1411</v>
      </c>
      <c r="D1724" s="11" t="s">
        <v>1412</v>
      </c>
      <c r="E1724" s="1" t="s">
        <v>1332</v>
      </c>
      <c r="K1724" t="s">
        <v>415</v>
      </c>
      <c r="L1724" t="s">
        <v>27</v>
      </c>
      <c r="M1724" s="15" t="s">
        <v>28</v>
      </c>
      <c r="N1724" s="42">
        <v>33</v>
      </c>
      <c r="O1724" s="7">
        <v>59.77</v>
      </c>
      <c r="P1724" s="7">
        <v>39.69</v>
      </c>
      <c r="Q1724" s="9">
        <v>0.66404550777982263</v>
      </c>
      <c r="R1724" s="14"/>
      <c r="X1724" s="5"/>
    </row>
    <row r="1725" spans="1:24" x14ac:dyDescent="0.25">
      <c r="A1725" s="5" t="s">
        <v>1409</v>
      </c>
      <c r="B1725" s="1" t="s">
        <v>1410</v>
      </c>
      <c r="C1725" t="s">
        <v>1411</v>
      </c>
      <c r="D1725" s="11" t="s">
        <v>1412</v>
      </c>
      <c r="E1725" s="1" t="s">
        <v>1332</v>
      </c>
      <c r="K1725" t="s">
        <v>415</v>
      </c>
      <c r="L1725" t="s">
        <v>27</v>
      </c>
      <c r="M1725" s="15" t="s">
        <v>28</v>
      </c>
      <c r="N1725" s="42">
        <v>66</v>
      </c>
      <c r="O1725" s="7">
        <v>57.63</v>
      </c>
      <c r="P1725" s="7">
        <v>47.93</v>
      </c>
      <c r="Q1725" s="9">
        <v>0.83168488634391802</v>
      </c>
      <c r="R1725" s="14"/>
      <c r="X1725" s="5"/>
    </row>
    <row r="1726" spans="1:24" x14ac:dyDescent="0.25">
      <c r="A1726" s="5" t="s">
        <v>1409</v>
      </c>
      <c r="B1726" s="1" t="s">
        <v>1410</v>
      </c>
      <c r="C1726" t="s">
        <v>1411</v>
      </c>
      <c r="D1726" s="11" t="s">
        <v>1412</v>
      </c>
      <c r="E1726" s="1" t="s">
        <v>1332</v>
      </c>
      <c r="K1726" t="s">
        <v>415</v>
      </c>
      <c r="L1726" t="s">
        <v>27</v>
      </c>
      <c r="M1726" s="15" t="s">
        <v>28</v>
      </c>
      <c r="N1726" s="42">
        <v>42</v>
      </c>
      <c r="O1726" s="7">
        <v>51.16</v>
      </c>
      <c r="P1726" s="7">
        <v>28</v>
      </c>
      <c r="Q1726" s="9">
        <v>0.54730258014073496</v>
      </c>
      <c r="R1726" s="14"/>
      <c r="X1726" s="5"/>
    </row>
    <row r="1727" spans="1:24" x14ac:dyDescent="0.25">
      <c r="A1727" s="5" t="s">
        <v>1409</v>
      </c>
      <c r="B1727" s="1" t="s">
        <v>1410</v>
      </c>
      <c r="C1727" t="s">
        <v>1411</v>
      </c>
      <c r="D1727" s="11" t="s">
        <v>1412</v>
      </c>
      <c r="E1727" s="1" t="s">
        <v>1332</v>
      </c>
      <c r="K1727" t="s">
        <v>415</v>
      </c>
      <c r="L1727" t="s">
        <v>27</v>
      </c>
      <c r="M1727" s="15" t="s">
        <v>28</v>
      </c>
      <c r="N1727" s="42">
        <v>3</v>
      </c>
      <c r="O1727" s="7">
        <v>48.53</v>
      </c>
      <c r="P1727" s="7">
        <v>37.229999999999997</v>
      </c>
      <c r="Q1727" s="9">
        <v>0.76715433752318141</v>
      </c>
      <c r="R1727" s="14"/>
      <c r="X1727" s="5"/>
    </row>
    <row r="1728" spans="1:24" x14ac:dyDescent="0.25">
      <c r="A1728" s="5" t="s">
        <v>1409</v>
      </c>
      <c r="B1728" s="1" t="s">
        <v>1410</v>
      </c>
      <c r="C1728" t="s">
        <v>1411</v>
      </c>
      <c r="D1728" s="11" t="s">
        <v>1412</v>
      </c>
      <c r="E1728" s="1" t="s">
        <v>1332</v>
      </c>
      <c r="K1728" t="s">
        <v>415</v>
      </c>
      <c r="L1728" t="s">
        <v>27</v>
      </c>
      <c r="M1728" s="15" t="s">
        <v>28</v>
      </c>
      <c r="N1728" s="42">
        <v>1</v>
      </c>
      <c r="O1728" s="7">
        <v>48.48</v>
      </c>
      <c r="P1728" s="7">
        <v>24.62</v>
      </c>
      <c r="Q1728" s="9">
        <v>0.50783828382838292</v>
      </c>
      <c r="R1728" s="14"/>
      <c r="X1728" s="5"/>
    </row>
    <row r="1729" spans="1:24" x14ac:dyDescent="0.25">
      <c r="A1729" s="5" t="s">
        <v>1409</v>
      </c>
      <c r="B1729" s="1" t="s">
        <v>1410</v>
      </c>
      <c r="C1729" t="s">
        <v>1411</v>
      </c>
      <c r="D1729" s="11" t="s">
        <v>1412</v>
      </c>
      <c r="E1729" s="1" t="s">
        <v>1332</v>
      </c>
      <c r="K1729" t="s">
        <v>415</v>
      </c>
      <c r="L1729" t="s">
        <v>27</v>
      </c>
      <c r="M1729" s="15" t="s">
        <v>28</v>
      </c>
      <c r="N1729" s="42">
        <v>28</v>
      </c>
      <c r="O1729" s="7">
        <v>47.59</v>
      </c>
      <c r="P1729" s="7">
        <v>38.68</v>
      </c>
      <c r="Q1729" s="9">
        <v>0.81277579323387261</v>
      </c>
      <c r="R1729" s="14"/>
      <c r="X1729" s="5"/>
    </row>
    <row r="1730" spans="1:24" x14ac:dyDescent="0.25">
      <c r="A1730" s="18" t="s">
        <v>1409</v>
      </c>
      <c r="B1730" s="19" t="s">
        <v>1410</v>
      </c>
      <c r="C1730" s="16" t="s">
        <v>1411</v>
      </c>
      <c r="D1730" s="20" t="s">
        <v>1412</v>
      </c>
      <c r="E1730" s="25" t="s">
        <v>1332</v>
      </c>
      <c r="F1730" s="16"/>
      <c r="G1730" s="16"/>
      <c r="H1730" s="16"/>
      <c r="I1730" s="16"/>
      <c r="J1730" s="18"/>
      <c r="K1730" s="16" t="s">
        <v>415</v>
      </c>
      <c r="L1730" s="16" t="s">
        <v>27</v>
      </c>
      <c r="M1730" s="21" t="s">
        <v>28</v>
      </c>
      <c r="N1730" s="43">
        <v>29</v>
      </c>
      <c r="O1730" s="17">
        <v>47.59</v>
      </c>
      <c r="P1730" s="17">
        <v>38.200000000000003</v>
      </c>
      <c r="Q1730" s="22">
        <v>0.80268964068081528</v>
      </c>
      <c r="R1730" s="23"/>
      <c r="S1730" s="18"/>
      <c r="T1730" s="16"/>
      <c r="U1730" s="16"/>
      <c r="V1730" s="16"/>
      <c r="W1730" s="16"/>
      <c r="X1730" s="18"/>
    </row>
    <row r="1731" spans="1:24" x14ac:dyDescent="0.25">
      <c r="A1731" s="5" t="s">
        <v>929</v>
      </c>
      <c r="B1731" s="1" t="s">
        <v>930</v>
      </c>
      <c r="C1731" t="s">
        <v>1413</v>
      </c>
      <c r="D1731" s="11" t="s">
        <v>932</v>
      </c>
      <c r="E1731" s="1" t="s">
        <v>1414</v>
      </c>
      <c r="K1731" t="s">
        <v>415</v>
      </c>
      <c r="L1731" t="s">
        <v>27</v>
      </c>
      <c r="M1731" s="15" t="s">
        <v>28</v>
      </c>
      <c r="N1731" s="42" t="s">
        <v>1415</v>
      </c>
      <c r="O1731" s="7">
        <v>77.81</v>
      </c>
      <c r="P1731" s="7">
        <v>65.459999999999994</v>
      </c>
      <c r="Q1731" s="9">
        <v>0.84128004112581922</v>
      </c>
      <c r="R1731" s="14">
        <v>2.6299999999999999E-14</v>
      </c>
      <c r="X1731" s="5"/>
    </row>
    <row r="1732" spans="1:24" x14ac:dyDescent="0.25">
      <c r="A1732" s="5" t="s">
        <v>929</v>
      </c>
      <c r="B1732" s="1" t="s">
        <v>930</v>
      </c>
      <c r="C1732" t="s">
        <v>1413</v>
      </c>
      <c r="D1732" s="11" t="s">
        <v>932</v>
      </c>
      <c r="E1732" s="1" t="s">
        <v>1414</v>
      </c>
      <c r="K1732" t="s">
        <v>415</v>
      </c>
      <c r="L1732" t="s">
        <v>27</v>
      </c>
      <c r="M1732" s="15" t="s">
        <v>28</v>
      </c>
      <c r="N1732" s="42" t="s">
        <v>1416</v>
      </c>
      <c r="O1732" s="7">
        <v>76.02</v>
      </c>
      <c r="P1732" s="7">
        <v>56.01</v>
      </c>
      <c r="Q1732" s="9">
        <v>0.73677979479084454</v>
      </c>
      <c r="R1732" s="14">
        <v>7.47E-14</v>
      </c>
      <c r="X1732" s="5"/>
    </row>
    <row r="1733" spans="1:24" x14ac:dyDescent="0.25">
      <c r="A1733" s="5" t="s">
        <v>929</v>
      </c>
      <c r="B1733" s="1" t="s">
        <v>930</v>
      </c>
      <c r="C1733" t="s">
        <v>1413</v>
      </c>
      <c r="D1733" s="11" t="s">
        <v>932</v>
      </c>
      <c r="E1733" s="1" t="s">
        <v>1414</v>
      </c>
      <c r="K1733" t="s">
        <v>415</v>
      </c>
      <c r="L1733" t="s">
        <v>27</v>
      </c>
      <c r="M1733" s="15" t="s">
        <v>28</v>
      </c>
      <c r="N1733" s="42" t="s">
        <v>1417</v>
      </c>
      <c r="O1733" s="7">
        <v>76.86</v>
      </c>
      <c r="P1733" s="7">
        <v>58.02</v>
      </c>
      <c r="Q1733" s="9">
        <v>0.75487900078064019</v>
      </c>
      <c r="R1733" s="14">
        <v>3.1099999999999999E-13</v>
      </c>
      <c r="X1733" s="5"/>
    </row>
    <row r="1734" spans="1:24" x14ac:dyDescent="0.25">
      <c r="A1734" s="5" t="s">
        <v>929</v>
      </c>
      <c r="B1734" s="1" t="s">
        <v>930</v>
      </c>
      <c r="C1734" t="s">
        <v>1413</v>
      </c>
      <c r="D1734" s="11" t="s">
        <v>932</v>
      </c>
      <c r="E1734" s="1" t="s">
        <v>1414</v>
      </c>
      <c r="K1734" t="s">
        <v>415</v>
      </c>
      <c r="L1734" t="s">
        <v>27</v>
      </c>
      <c r="M1734" s="15" t="s">
        <v>28</v>
      </c>
      <c r="N1734" s="42" t="s">
        <v>1418</v>
      </c>
      <c r="O1734" s="7">
        <v>69.28</v>
      </c>
      <c r="P1734" s="7">
        <v>45.46</v>
      </c>
      <c r="Q1734" s="9">
        <v>0.65617782909930711</v>
      </c>
      <c r="R1734" s="14">
        <v>4.1299999999999998E-14</v>
      </c>
      <c r="X1734" s="5"/>
    </row>
    <row r="1735" spans="1:24" x14ac:dyDescent="0.25">
      <c r="A1735" s="5" t="s">
        <v>929</v>
      </c>
      <c r="B1735" s="1" t="s">
        <v>930</v>
      </c>
      <c r="C1735" t="s">
        <v>1413</v>
      </c>
      <c r="D1735" s="11" t="s">
        <v>932</v>
      </c>
      <c r="E1735" s="1" t="s">
        <v>1414</v>
      </c>
      <c r="K1735" t="s">
        <v>415</v>
      </c>
      <c r="L1735" t="s">
        <v>27</v>
      </c>
      <c r="M1735" s="15" t="s">
        <v>28</v>
      </c>
      <c r="N1735" s="42" t="s">
        <v>1419</v>
      </c>
      <c r="O1735" s="7">
        <v>77.760000000000005</v>
      </c>
      <c r="P1735" s="7">
        <v>63.54</v>
      </c>
      <c r="Q1735" s="9">
        <v>0.81712962962962954</v>
      </c>
      <c r="R1735" s="14">
        <v>4.2100000000000002E-13</v>
      </c>
      <c r="X1735" s="5"/>
    </row>
    <row r="1736" spans="1:24" x14ac:dyDescent="0.25">
      <c r="A1736" s="5" t="s">
        <v>929</v>
      </c>
      <c r="B1736" s="1" t="s">
        <v>930</v>
      </c>
      <c r="C1736" t="s">
        <v>1413</v>
      </c>
      <c r="D1736" s="11" t="s">
        <v>932</v>
      </c>
      <c r="E1736" s="1" t="s">
        <v>1414</v>
      </c>
      <c r="K1736" t="s">
        <v>415</v>
      </c>
      <c r="L1736" t="s">
        <v>27</v>
      </c>
      <c r="M1736" s="15" t="s">
        <v>28</v>
      </c>
      <c r="N1736" s="42" t="s">
        <v>1420</v>
      </c>
      <c r="O1736" s="7">
        <v>75.599999999999994</v>
      </c>
      <c r="P1736" s="7">
        <v>59.41</v>
      </c>
      <c r="Q1736" s="9">
        <v>0.7858465608465609</v>
      </c>
      <c r="R1736" s="14">
        <v>9.8699999999999993E-13</v>
      </c>
      <c r="X1736" s="5"/>
    </row>
    <row r="1737" spans="1:24" x14ac:dyDescent="0.25">
      <c r="A1737" s="5" t="s">
        <v>929</v>
      </c>
      <c r="B1737" s="1" t="s">
        <v>930</v>
      </c>
      <c r="C1737" t="s">
        <v>1413</v>
      </c>
      <c r="D1737" s="11" t="s">
        <v>932</v>
      </c>
      <c r="E1737" s="1" t="s">
        <v>1414</v>
      </c>
      <c r="K1737" t="s">
        <v>415</v>
      </c>
      <c r="L1737" t="s">
        <v>27</v>
      </c>
      <c r="M1737" s="15" t="s">
        <v>28</v>
      </c>
      <c r="N1737" s="42" t="s">
        <v>1421</v>
      </c>
      <c r="O1737" s="7">
        <v>78.69</v>
      </c>
      <c r="P1737" s="7">
        <v>63.21</v>
      </c>
      <c r="Q1737" s="9">
        <v>0.80327868852459017</v>
      </c>
      <c r="R1737" s="14">
        <v>4.45E-14</v>
      </c>
      <c r="X1737" s="5"/>
    </row>
    <row r="1738" spans="1:24" x14ac:dyDescent="0.25">
      <c r="A1738" s="5" t="s">
        <v>929</v>
      </c>
      <c r="B1738" s="1" t="s">
        <v>930</v>
      </c>
      <c r="C1738" t="s">
        <v>1413</v>
      </c>
      <c r="D1738" s="11" t="s">
        <v>932</v>
      </c>
      <c r="E1738" s="1" t="s">
        <v>1414</v>
      </c>
      <c r="K1738" t="s">
        <v>415</v>
      </c>
      <c r="L1738" t="s">
        <v>27</v>
      </c>
      <c r="M1738" s="15" t="s">
        <v>28</v>
      </c>
      <c r="N1738" s="42" t="s">
        <v>1422</v>
      </c>
      <c r="O1738" s="7">
        <v>82.36</v>
      </c>
      <c r="P1738" s="7">
        <v>70.28</v>
      </c>
      <c r="Q1738" s="9">
        <v>0.85332685769791161</v>
      </c>
      <c r="R1738" s="14">
        <v>5.1700000000000003E-14</v>
      </c>
      <c r="X1738" s="5"/>
    </row>
    <row r="1739" spans="1:24" x14ac:dyDescent="0.25">
      <c r="A1739" s="5" t="s">
        <v>929</v>
      </c>
      <c r="B1739" s="1" t="s">
        <v>930</v>
      </c>
      <c r="C1739" t="s">
        <v>1413</v>
      </c>
      <c r="D1739" s="11" t="s">
        <v>932</v>
      </c>
      <c r="E1739" s="1" t="s">
        <v>1414</v>
      </c>
      <c r="K1739" t="s">
        <v>415</v>
      </c>
      <c r="L1739" t="s">
        <v>27</v>
      </c>
      <c r="M1739" s="15" t="s">
        <v>28</v>
      </c>
      <c r="N1739" s="42" t="s">
        <v>1423</v>
      </c>
      <c r="O1739" s="7">
        <v>68.349999999999994</v>
      </c>
      <c r="P1739" s="7">
        <v>49.5</v>
      </c>
      <c r="Q1739" s="9">
        <v>0.72421360643745436</v>
      </c>
      <c r="R1739" s="14">
        <v>1.82E-15</v>
      </c>
      <c r="X1739" s="5"/>
    </row>
    <row r="1740" spans="1:24" x14ac:dyDescent="0.25">
      <c r="A1740" s="5" t="s">
        <v>929</v>
      </c>
      <c r="B1740" s="1" t="s">
        <v>930</v>
      </c>
      <c r="C1740" t="s">
        <v>1413</v>
      </c>
      <c r="D1740" s="11" t="s">
        <v>932</v>
      </c>
      <c r="E1740" s="1" t="s">
        <v>1414</v>
      </c>
      <c r="K1740" t="s">
        <v>415</v>
      </c>
      <c r="L1740" t="s">
        <v>27</v>
      </c>
      <c r="M1740" s="15" t="s">
        <v>28</v>
      </c>
      <c r="N1740" s="42" t="s">
        <v>1424</v>
      </c>
      <c r="O1740" s="7">
        <v>75.62</v>
      </c>
      <c r="P1740" s="7">
        <v>66.680000000000007</v>
      </c>
      <c r="Q1740" s="9">
        <v>0.88177730759058459</v>
      </c>
      <c r="R1740" s="14">
        <v>2.1600000000000001E-12</v>
      </c>
      <c r="X1740" s="5"/>
    </row>
    <row r="1741" spans="1:24" x14ac:dyDescent="0.25">
      <c r="A1741" s="5" t="s">
        <v>929</v>
      </c>
      <c r="B1741" s="1" t="s">
        <v>930</v>
      </c>
      <c r="C1741" t="s">
        <v>1413</v>
      </c>
      <c r="D1741" s="11" t="s">
        <v>932</v>
      </c>
      <c r="E1741" s="1" t="s">
        <v>1414</v>
      </c>
      <c r="K1741" t="s">
        <v>415</v>
      </c>
      <c r="L1741" t="s">
        <v>27</v>
      </c>
      <c r="M1741" s="15" t="s">
        <v>28</v>
      </c>
      <c r="N1741" s="42" t="s">
        <v>1425</v>
      </c>
      <c r="O1741" s="7">
        <v>73.650000000000006</v>
      </c>
      <c r="P1741" s="7">
        <v>63.81</v>
      </c>
      <c r="Q1741" s="9">
        <v>0.86639511201629327</v>
      </c>
      <c r="R1741" s="14">
        <v>3.6499999999999998E-15</v>
      </c>
      <c r="X1741" s="5"/>
    </row>
    <row r="1742" spans="1:24" x14ac:dyDescent="0.25">
      <c r="A1742" s="5" t="s">
        <v>929</v>
      </c>
      <c r="B1742" s="1" t="s">
        <v>930</v>
      </c>
      <c r="C1742" t="s">
        <v>1413</v>
      </c>
      <c r="D1742" s="11" t="s">
        <v>932</v>
      </c>
      <c r="E1742" s="1" t="s">
        <v>1414</v>
      </c>
      <c r="K1742" t="s">
        <v>415</v>
      </c>
      <c r="L1742" t="s">
        <v>27</v>
      </c>
      <c r="M1742" s="15" t="s">
        <v>28</v>
      </c>
      <c r="N1742" s="42" t="s">
        <v>1426</v>
      </c>
      <c r="O1742" s="7">
        <v>73.05</v>
      </c>
      <c r="P1742" s="7">
        <v>63.65</v>
      </c>
      <c r="Q1742" s="9">
        <v>0.87132101300479126</v>
      </c>
      <c r="R1742" s="14">
        <v>1.24E-14</v>
      </c>
      <c r="X1742" s="5"/>
    </row>
    <row r="1743" spans="1:24" x14ac:dyDescent="0.25">
      <c r="A1743" s="5" t="s">
        <v>929</v>
      </c>
      <c r="B1743" s="1" t="s">
        <v>930</v>
      </c>
      <c r="C1743" t="s">
        <v>1413</v>
      </c>
      <c r="D1743" s="11" t="s">
        <v>932</v>
      </c>
      <c r="E1743" s="1" t="s">
        <v>1414</v>
      </c>
      <c r="K1743" t="s">
        <v>415</v>
      </c>
      <c r="L1743" t="s">
        <v>27</v>
      </c>
      <c r="M1743" s="15" t="s">
        <v>28</v>
      </c>
      <c r="N1743" s="42" t="s">
        <v>1427</v>
      </c>
      <c r="O1743" s="7">
        <v>84.31</v>
      </c>
      <c r="P1743" s="7">
        <v>72.48</v>
      </c>
      <c r="Q1743" s="9">
        <v>0.85968449768710709</v>
      </c>
      <c r="R1743" s="14">
        <v>1.4399999999999999E-13</v>
      </c>
      <c r="X1743" s="5"/>
    </row>
    <row r="1744" spans="1:24" x14ac:dyDescent="0.25">
      <c r="A1744" s="18" t="s">
        <v>929</v>
      </c>
      <c r="B1744" s="19" t="s">
        <v>930</v>
      </c>
      <c r="C1744" s="16" t="s">
        <v>1413</v>
      </c>
      <c r="D1744" s="20" t="s">
        <v>932</v>
      </c>
      <c r="E1744" s="19" t="s">
        <v>1414</v>
      </c>
      <c r="F1744" s="16"/>
      <c r="G1744" s="16"/>
      <c r="H1744" s="16"/>
      <c r="I1744" s="16"/>
      <c r="J1744" s="18"/>
      <c r="K1744" s="16" t="s">
        <v>415</v>
      </c>
      <c r="L1744" s="16" t="s">
        <v>27</v>
      </c>
      <c r="M1744" s="21" t="s">
        <v>28</v>
      </c>
      <c r="N1744" s="43" t="s">
        <v>1428</v>
      </c>
      <c r="O1744" s="17">
        <v>83.21</v>
      </c>
      <c r="P1744" s="17">
        <v>70.05</v>
      </c>
      <c r="Q1744" s="22">
        <v>0.84184593197932944</v>
      </c>
      <c r="R1744" s="23">
        <v>4.5199999999999999E-14</v>
      </c>
      <c r="S1744" s="18"/>
      <c r="T1744" s="16"/>
      <c r="U1744" s="16"/>
      <c r="V1744" s="16"/>
      <c r="W1744" s="16"/>
      <c r="X1744" s="18"/>
    </row>
    <row r="1745" spans="1:24" x14ac:dyDescent="0.25">
      <c r="A1745" s="5" t="s">
        <v>1429</v>
      </c>
      <c r="B1745" s="1" t="s">
        <v>1430</v>
      </c>
      <c r="D1745" s="11" t="s">
        <v>1431</v>
      </c>
      <c r="E1745" s="1" t="s">
        <v>1332</v>
      </c>
      <c r="K1745" t="s">
        <v>415</v>
      </c>
      <c r="L1745" t="s">
        <v>27</v>
      </c>
      <c r="M1745" s="15" t="s">
        <v>28</v>
      </c>
      <c r="N1745" s="42" t="s">
        <v>1432</v>
      </c>
      <c r="O1745" s="7">
        <v>80</v>
      </c>
      <c r="P1745" s="7">
        <v>76</v>
      </c>
      <c r="Q1745" s="9">
        <v>0.95</v>
      </c>
      <c r="R1745" s="14">
        <v>1.1E-12</v>
      </c>
      <c r="X1745" s="5"/>
    </row>
    <row r="1746" spans="1:24" x14ac:dyDescent="0.25">
      <c r="A1746" s="5" t="s">
        <v>1429</v>
      </c>
      <c r="B1746" s="1" t="s">
        <v>1430</v>
      </c>
      <c r="D1746" s="11" t="s">
        <v>1431</v>
      </c>
      <c r="E1746" s="1" t="s">
        <v>1332</v>
      </c>
      <c r="K1746" t="s">
        <v>415</v>
      </c>
      <c r="L1746" t="s">
        <v>27</v>
      </c>
      <c r="M1746" s="15" t="s">
        <v>28</v>
      </c>
      <c r="N1746" s="42" t="s">
        <v>1433</v>
      </c>
      <c r="O1746" s="7">
        <v>75</v>
      </c>
      <c r="P1746" s="7">
        <v>71</v>
      </c>
      <c r="Q1746" s="9">
        <v>0.94666666666666666</v>
      </c>
      <c r="R1746" s="14">
        <v>3.5000000000000002E-13</v>
      </c>
      <c r="X1746" s="5"/>
    </row>
    <row r="1747" spans="1:24" x14ac:dyDescent="0.25">
      <c r="A1747" s="5" t="s">
        <v>1429</v>
      </c>
      <c r="B1747" s="1" t="s">
        <v>1430</v>
      </c>
      <c r="D1747" s="11" t="s">
        <v>1431</v>
      </c>
      <c r="E1747" s="1" t="s">
        <v>1332</v>
      </c>
      <c r="K1747" t="s">
        <v>415</v>
      </c>
      <c r="L1747" t="s">
        <v>27</v>
      </c>
      <c r="M1747" s="15" t="s">
        <v>28</v>
      </c>
      <c r="N1747" s="42" t="s">
        <v>1434</v>
      </c>
      <c r="O1747" s="7">
        <v>79</v>
      </c>
      <c r="P1747" s="7">
        <v>76</v>
      </c>
      <c r="Q1747" s="9">
        <v>0.96202531645569622</v>
      </c>
      <c r="R1747" s="14">
        <v>3.0000000000000001E-12</v>
      </c>
      <c r="X1747" s="5"/>
    </row>
    <row r="1748" spans="1:24" x14ac:dyDescent="0.25">
      <c r="A1748" s="5" t="s">
        <v>1429</v>
      </c>
      <c r="B1748" s="1" t="s">
        <v>1430</v>
      </c>
      <c r="D1748" s="11" t="s">
        <v>1431</v>
      </c>
      <c r="E1748" s="1" t="s">
        <v>1332</v>
      </c>
      <c r="K1748" t="s">
        <v>415</v>
      </c>
      <c r="L1748" t="s">
        <v>27</v>
      </c>
      <c r="M1748" s="15" t="s">
        <v>28</v>
      </c>
      <c r="N1748" s="42" t="s">
        <v>1435</v>
      </c>
      <c r="O1748" s="7">
        <v>76</v>
      </c>
      <c r="P1748" s="7">
        <v>73</v>
      </c>
      <c r="Q1748" s="9">
        <v>0.96052631578947367</v>
      </c>
      <c r="R1748" s="14">
        <v>2.8000000000000002E-13</v>
      </c>
      <c r="X1748" s="5"/>
    </row>
    <row r="1749" spans="1:24" x14ac:dyDescent="0.25">
      <c r="A1749" s="5" t="s">
        <v>1429</v>
      </c>
      <c r="B1749" s="1" t="s">
        <v>1430</v>
      </c>
      <c r="D1749" s="11" t="s">
        <v>1431</v>
      </c>
      <c r="E1749" s="1" t="s">
        <v>1332</v>
      </c>
      <c r="K1749" t="s">
        <v>415</v>
      </c>
      <c r="L1749" t="s">
        <v>27</v>
      </c>
      <c r="M1749" s="15" t="s">
        <v>28</v>
      </c>
      <c r="N1749" s="42" t="s">
        <v>1436</v>
      </c>
      <c r="O1749" s="7">
        <v>77</v>
      </c>
      <c r="P1749" s="7">
        <v>73</v>
      </c>
      <c r="Q1749" s="9">
        <v>0.94805194805194803</v>
      </c>
      <c r="R1749" s="14">
        <v>2.0999999999999999E-13</v>
      </c>
      <c r="X1749" s="5"/>
    </row>
    <row r="1750" spans="1:24" x14ac:dyDescent="0.25">
      <c r="A1750" s="5" t="s">
        <v>1429</v>
      </c>
      <c r="B1750" s="1" t="s">
        <v>1430</v>
      </c>
      <c r="D1750" s="11" t="s">
        <v>1431</v>
      </c>
      <c r="E1750" s="1" t="s">
        <v>1332</v>
      </c>
      <c r="K1750" t="s">
        <v>415</v>
      </c>
      <c r="L1750" t="s">
        <v>27</v>
      </c>
      <c r="M1750" s="15" t="s">
        <v>28</v>
      </c>
      <c r="N1750" s="42" t="s">
        <v>1437</v>
      </c>
      <c r="O1750" s="7">
        <v>63</v>
      </c>
      <c r="P1750" s="7">
        <v>60</v>
      </c>
      <c r="Q1750" s="9">
        <v>0.95238095238095233</v>
      </c>
      <c r="R1750" s="14">
        <v>3.0000000000000001E-12</v>
      </c>
      <c r="X1750" s="5"/>
    </row>
    <row r="1751" spans="1:24" x14ac:dyDescent="0.25">
      <c r="A1751" s="18" t="s">
        <v>1429</v>
      </c>
      <c r="B1751" s="19" t="s">
        <v>1430</v>
      </c>
      <c r="C1751" s="16"/>
      <c r="D1751" s="20" t="s">
        <v>1431</v>
      </c>
      <c r="E1751" s="25" t="s">
        <v>1332</v>
      </c>
      <c r="F1751" s="16"/>
      <c r="G1751" s="16"/>
      <c r="H1751" s="16"/>
      <c r="I1751" s="16"/>
      <c r="J1751" s="18"/>
      <c r="K1751" s="16" t="s">
        <v>415</v>
      </c>
      <c r="L1751" s="16" t="s">
        <v>27</v>
      </c>
      <c r="M1751" s="21" t="s">
        <v>28</v>
      </c>
      <c r="N1751" s="43" t="s">
        <v>1438</v>
      </c>
      <c r="O1751" s="17">
        <v>60</v>
      </c>
      <c r="P1751" s="17">
        <v>56</v>
      </c>
      <c r="Q1751" s="22">
        <v>0.93333333333333335</v>
      </c>
      <c r="R1751" s="23">
        <v>4.9999999999999999E-13</v>
      </c>
      <c r="S1751" s="18"/>
      <c r="T1751" s="16"/>
      <c r="U1751" s="16"/>
      <c r="V1751" s="16"/>
      <c r="W1751" s="16"/>
      <c r="X1751" s="18"/>
    </row>
    <row r="1752" spans="1:24" x14ac:dyDescent="0.25">
      <c r="A1752" s="5" t="s">
        <v>1439</v>
      </c>
      <c r="B1752" s="1" t="s">
        <v>1440</v>
      </c>
      <c r="C1752" t="s">
        <v>1441</v>
      </c>
      <c r="D1752" s="26" t="s">
        <v>1442</v>
      </c>
      <c r="E1752" s="1" t="s">
        <v>1443</v>
      </c>
      <c r="K1752" t="s">
        <v>415</v>
      </c>
      <c r="L1752" t="s">
        <v>27</v>
      </c>
      <c r="M1752" s="15" t="s">
        <v>28</v>
      </c>
      <c r="N1752" s="42"/>
      <c r="O1752" s="7">
        <v>75.92</v>
      </c>
      <c r="P1752" s="7">
        <v>71.010000000000005</v>
      </c>
      <c r="Q1752" s="9">
        <v>0.93532665964172823</v>
      </c>
      <c r="R1752" s="14"/>
      <c r="X1752" s="5"/>
    </row>
    <row r="1753" spans="1:24" x14ac:dyDescent="0.25">
      <c r="A1753" s="5" t="s">
        <v>1439</v>
      </c>
      <c r="B1753" s="1" t="s">
        <v>1440</v>
      </c>
      <c r="C1753" t="s">
        <v>1441</v>
      </c>
      <c r="D1753" s="26" t="s">
        <v>1442</v>
      </c>
      <c r="E1753" s="1" t="s">
        <v>1443</v>
      </c>
      <c r="K1753" t="s">
        <v>415</v>
      </c>
      <c r="L1753" t="s">
        <v>27</v>
      </c>
      <c r="M1753" s="15" t="s">
        <v>28</v>
      </c>
      <c r="N1753" s="42"/>
      <c r="O1753" s="7">
        <v>76.319999999999993</v>
      </c>
      <c r="P1753" s="7">
        <v>70.91</v>
      </c>
      <c r="Q1753" s="9">
        <v>0.92911425576519924</v>
      </c>
      <c r="R1753" s="14"/>
      <c r="X1753" s="5"/>
    </row>
    <row r="1754" spans="1:24" x14ac:dyDescent="0.25">
      <c r="A1754" s="5" t="s">
        <v>1439</v>
      </c>
      <c r="B1754" s="1" t="s">
        <v>1440</v>
      </c>
      <c r="C1754" t="s">
        <v>1441</v>
      </c>
      <c r="D1754" s="26" t="s">
        <v>1442</v>
      </c>
      <c r="E1754" s="1" t="s">
        <v>1443</v>
      </c>
      <c r="K1754" t="s">
        <v>415</v>
      </c>
      <c r="L1754" t="s">
        <v>27</v>
      </c>
      <c r="M1754" s="15" t="s">
        <v>28</v>
      </c>
      <c r="N1754" s="42"/>
      <c r="O1754" s="7">
        <v>76.709999999999994</v>
      </c>
      <c r="P1754" s="7">
        <v>71.400000000000006</v>
      </c>
      <c r="Q1754" s="9">
        <v>0.93077825576847883</v>
      </c>
      <c r="R1754" s="14"/>
      <c r="X1754" s="5"/>
    </row>
    <row r="1755" spans="1:24" x14ac:dyDescent="0.25">
      <c r="A1755" s="5" t="s">
        <v>1439</v>
      </c>
      <c r="B1755" s="1" t="s">
        <v>1440</v>
      </c>
      <c r="C1755" t="s">
        <v>1441</v>
      </c>
      <c r="D1755" s="26" t="s">
        <v>1442</v>
      </c>
      <c r="E1755" s="1" t="s">
        <v>1443</v>
      </c>
      <c r="K1755" t="s">
        <v>415</v>
      </c>
      <c r="L1755" t="s">
        <v>27</v>
      </c>
      <c r="M1755" s="15" t="s">
        <v>28</v>
      </c>
      <c r="N1755" s="42"/>
      <c r="O1755" s="7">
        <v>76.81</v>
      </c>
      <c r="P1755" s="7">
        <v>68.23</v>
      </c>
      <c r="Q1755" s="9">
        <v>0.88829579481838306</v>
      </c>
      <c r="R1755" s="14"/>
      <c r="X1755" s="5"/>
    </row>
    <row r="1756" spans="1:24" x14ac:dyDescent="0.25">
      <c r="A1756" s="5" t="s">
        <v>1439</v>
      </c>
      <c r="B1756" s="1" t="s">
        <v>1440</v>
      </c>
      <c r="C1756" t="s">
        <v>1441</v>
      </c>
      <c r="D1756" s="26" t="s">
        <v>1442</v>
      </c>
      <c r="E1756" s="1" t="s">
        <v>1443</v>
      </c>
      <c r="K1756" t="s">
        <v>415</v>
      </c>
      <c r="L1756" t="s">
        <v>27</v>
      </c>
      <c r="M1756" s="15" t="s">
        <v>28</v>
      </c>
      <c r="N1756" s="42"/>
      <c r="O1756" s="7">
        <v>78.290000000000006</v>
      </c>
      <c r="P1756" s="7">
        <v>69.11</v>
      </c>
      <c r="Q1756" s="9">
        <v>0.88274364542087103</v>
      </c>
      <c r="R1756" s="14"/>
      <c r="X1756" s="5"/>
    </row>
    <row r="1757" spans="1:24" x14ac:dyDescent="0.25">
      <c r="A1757" s="5" t="s">
        <v>1439</v>
      </c>
      <c r="B1757" s="1" t="s">
        <v>1440</v>
      </c>
      <c r="C1757" t="s">
        <v>1441</v>
      </c>
      <c r="D1757" s="26" t="s">
        <v>1442</v>
      </c>
      <c r="E1757" s="1" t="s">
        <v>1443</v>
      </c>
      <c r="K1757" t="s">
        <v>415</v>
      </c>
      <c r="L1757" t="s">
        <v>27</v>
      </c>
      <c r="M1757" s="15" t="s">
        <v>28</v>
      </c>
      <c r="N1757" s="42"/>
      <c r="O1757" s="7">
        <v>78.48</v>
      </c>
      <c r="P1757" s="7">
        <v>70.2</v>
      </c>
      <c r="Q1757" s="9">
        <v>0.89449541284403666</v>
      </c>
      <c r="R1757" s="14"/>
      <c r="X1757" s="5"/>
    </row>
    <row r="1758" spans="1:24" x14ac:dyDescent="0.25">
      <c r="A1758" s="5" t="s">
        <v>1439</v>
      </c>
      <c r="B1758" s="1" t="s">
        <v>1440</v>
      </c>
      <c r="C1758" t="s">
        <v>1441</v>
      </c>
      <c r="D1758" s="26" t="s">
        <v>1442</v>
      </c>
      <c r="E1758" s="1" t="s">
        <v>1443</v>
      </c>
      <c r="K1758" t="s">
        <v>415</v>
      </c>
      <c r="L1758" t="s">
        <v>27</v>
      </c>
      <c r="M1758" s="15" t="s">
        <v>28</v>
      </c>
      <c r="N1758" s="42"/>
      <c r="O1758" s="7">
        <v>78.88</v>
      </c>
      <c r="P1758" s="7">
        <v>69.41</v>
      </c>
      <c r="Q1758" s="9">
        <v>0.87994421906693709</v>
      </c>
      <c r="R1758" s="14"/>
      <c r="X1758" s="5"/>
    </row>
    <row r="1759" spans="1:24" x14ac:dyDescent="0.25">
      <c r="A1759" s="5" t="s">
        <v>1439</v>
      </c>
      <c r="B1759" s="1" t="s">
        <v>1440</v>
      </c>
      <c r="C1759" t="s">
        <v>1441</v>
      </c>
      <c r="D1759" s="26" t="s">
        <v>1442</v>
      </c>
      <c r="E1759" s="1" t="s">
        <v>1443</v>
      </c>
      <c r="K1759" t="s">
        <v>415</v>
      </c>
      <c r="L1759" t="s">
        <v>27</v>
      </c>
      <c r="M1759" s="15" t="s">
        <v>28</v>
      </c>
      <c r="N1759" s="42"/>
      <c r="O1759" s="7">
        <v>79.069999999999993</v>
      </c>
      <c r="P1759" s="7">
        <v>70.900000000000006</v>
      </c>
      <c r="Q1759" s="9">
        <v>0.89667383331225514</v>
      </c>
      <c r="R1759" s="14"/>
      <c r="X1759" s="5"/>
    </row>
    <row r="1760" spans="1:24" x14ac:dyDescent="0.25">
      <c r="A1760" s="5" t="s">
        <v>1439</v>
      </c>
      <c r="B1760" s="1" t="s">
        <v>1440</v>
      </c>
      <c r="C1760" t="s">
        <v>1441</v>
      </c>
      <c r="D1760" s="26" t="s">
        <v>1442</v>
      </c>
      <c r="E1760" s="1" t="s">
        <v>1443</v>
      </c>
      <c r="K1760" t="s">
        <v>415</v>
      </c>
      <c r="L1760" t="s">
        <v>27</v>
      </c>
      <c r="M1760" s="15" t="s">
        <v>28</v>
      </c>
      <c r="N1760" s="42"/>
      <c r="O1760" s="7">
        <v>79.37</v>
      </c>
      <c r="P1760" s="7">
        <v>71.39</v>
      </c>
      <c r="Q1760" s="9">
        <v>0.89945823358951738</v>
      </c>
      <c r="R1760" s="14"/>
      <c r="X1760" s="5"/>
    </row>
    <row r="1761" spans="1:24" x14ac:dyDescent="0.25">
      <c r="A1761" s="5" t="s">
        <v>1439</v>
      </c>
      <c r="B1761" s="1" t="s">
        <v>1440</v>
      </c>
      <c r="C1761" t="s">
        <v>1441</v>
      </c>
      <c r="D1761" s="26" t="s">
        <v>1442</v>
      </c>
      <c r="E1761" s="1" t="s">
        <v>1443</v>
      </c>
      <c r="K1761" t="s">
        <v>415</v>
      </c>
      <c r="L1761" t="s">
        <v>27</v>
      </c>
      <c r="M1761" s="15" t="s">
        <v>28</v>
      </c>
      <c r="N1761" s="42"/>
      <c r="O1761" s="7">
        <v>79.959999999999994</v>
      </c>
      <c r="P1761" s="7">
        <v>70.989999999999995</v>
      </c>
      <c r="Q1761" s="9">
        <v>0.88781890945472741</v>
      </c>
      <c r="R1761" s="14"/>
      <c r="X1761" s="5"/>
    </row>
    <row r="1762" spans="1:24" x14ac:dyDescent="0.25">
      <c r="A1762" s="5" t="s">
        <v>1439</v>
      </c>
      <c r="B1762" s="1" t="s">
        <v>1440</v>
      </c>
      <c r="C1762" t="s">
        <v>1441</v>
      </c>
      <c r="D1762" s="26" t="s">
        <v>1442</v>
      </c>
      <c r="E1762" s="1" t="s">
        <v>1443</v>
      </c>
      <c r="K1762" t="s">
        <v>415</v>
      </c>
      <c r="L1762" t="s">
        <v>27</v>
      </c>
      <c r="M1762" s="15" t="s">
        <v>28</v>
      </c>
      <c r="N1762" s="42"/>
      <c r="O1762" s="7">
        <v>76.319999999999993</v>
      </c>
      <c r="P1762" s="7">
        <v>74.78</v>
      </c>
      <c r="Q1762" s="9">
        <v>0.97982180293501053</v>
      </c>
      <c r="R1762" s="14"/>
      <c r="X1762" s="5"/>
    </row>
    <row r="1763" spans="1:24" x14ac:dyDescent="0.25">
      <c r="A1763" s="5" t="s">
        <v>1439</v>
      </c>
      <c r="B1763" s="1" t="s">
        <v>1440</v>
      </c>
      <c r="C1763" t="s">
        <v>1441</v>
      </c>
      <c r="D1763" s="26" t="s">
        <v>1442</v>
      </c>
      <c r="E1763" s="1" t="s">
        <v>1443</v>
      </c>
      <c r="K1763" t="s">
        <v>415</v>
      </c>
      <c r="L1763" t="s">
        <v>27</v>
      </c>
      <c r="M1763" s="15" t="s">
        <v>28</v>
      </c>
      <c r="N1763" s="42"/>
      <c r="O1763" s="7">
        <v>76.81</v>
      </c>
      <c r="P1763" s="7">
        <v>74.180000000000007</v>
      </c>
      <c r="Q1763" s="9">
        <v>0.96575966671006386</v>
      </c>
      <c r="R1763" s="14"/>
      <c r="X1763" s="5"/>
    </row>
    <row r="1764" spans="1:24" x14ac:dyDescent="0.25">
      <c r="A1764" s="5" t="s">
        <v>1439</v>
      </c>
      <c r="B1764" s="1" t="s">
        <v>1440</v>
      </c>
      <c r="C1764" t="s">
        <v>1441</v>
      </c>
      <c r="D1764" s="26" t="s">
        <v>1442</v>
      </c>
      <c r="E1764" s="1" t="s">
        <v>1443</v>
      </c>
      <c r="K1764" t="s">
        <v>415</v>
      </c>
      <c r="L1764" t="s">
        <v>27</v>
      </c>
      <c r="M1764" s="15" t="s">
        <v>28</v>
      </c>
      <c r="N1764" s="42"/>
      <c r="O1764" s="7">
        <v>78.48</v>
      </c>
      <c r="P1764" s="7">
        <v>77.94</v>
      </c>
      <c r="Q1764" s="9">
        <v>0.99311926605504575</v>
      </c>
      <c r="R1764" s="14"/>
      <c r="X1764" s="5"/>
    </row>
    <row r="1765" spans="1:24" x14ac:dyDescent="0.25">
      <c r="A1765" s="5" t="s">
        <v>1439</v>
      </c>
      <c r="B1765" s="1" t="s">
        <v>1440</v>
      </c>
      <c r="C1765" t="s">
        <v>1441</v>
      </c>
      <c r="D1765" s="26" t="s">
        <v>1442</v>
      </c>
      <c r="E1765" s="1" t="s">
        <v>1443</v>
      </c>
      <c r="K1765" t="s">
        <v>415</v>
      </c>
      <c r="L1765" t="s">
        <v>27</v>
      </c>
      <c r="M1765" s="15" t="s">
        <v>28</v>
      </c>
      <c r="N1765" s="42"/>
      <c r="O1765" s="7">
        <v>78.58</v>
      </c>
      <c r="P1765" s="7">
        <v>74.17</v>
      </c>
      <c r="Q1765" s="9">
        <v>0.94387884958004586</v>
      </c>
      <c r="R1765" s="14"/>
      <c r="X1765" s="5"/>
    </row>
    <row r="1766" spans="1:24" x14ac:dyDescent="0.25">
      <c r="A1766" s="5" t="s">
        <v>1439</v>
      </c>
      <c r="B1766" s="1" t="s">
        <v>1440</v>
      </c>
      <c r="C1766" t="s">
        <v>1441</v>
      </c>
      <c r="D1766" s="26" t="s">
        <v>1442</v>
      </c>
      <c r="E1766" s="1" t="s">
        <v>1443</v>
      </c>
      <c r="K1766" t="s">
        <v>415</v>
      </c>
      <c r="L1766" t="s">
        <v>27</v>
      </c>
      <c r="M1766" s="15" t="s">
        <v>28</v>
      </c>
      <c r="N1766" s="42"/>
      <c r="O1766" s="7">
        <v>79.569999999999993</v>
      </c>
      <c r="P1766" s="7">
        <v>76.650000000000006</v>
      </c>
      <c r="Q1766" s="9">
        <v>0.96330275229357809</v>
      </c>
      <c r="R1766" s="14"/>
      <c r="X1766" s="5"/>
    </row>
    <row r="1767" spans="1:24" x14ac:dyDescent="0.25">
      <c r="A1767" s="5" t="s">
        <v>1439</v>
      </c>
      <c r="B1767" s="1" t="s">
        <v>1440</v>
      </c>
      <c r="C1767" t="s">
        <v>1441</v>
      </c>
      <c r="D1767" s="26" t="s">
        <v>1442</v>
      </c>
      <c r="E1767" s="1" t="s">
        <v>1443</v>
      </c>
      <c r="K1767" t="s">
        <v>415</v>
      </c>
      <c r="L1767" t="s">
        <v>27</v>
      </c>
      <c r="M1767" s="15" t="s">
        <v>28</v>
      </c>
      <c r="N1767" s="42"/>
      <c r="O1767" s="7">
        <v>80.45</v>
      </c>
      <c r="P1767" s="7">
        <v>76.150000000000006</v>
      </c>
      <c r="Q1767" s="9">
        <v>0.94655065257924176</v>
      </c>
      <c r="R1767" s="14"/>
      <c r="X1767" s="5"/>
    </row>
    <row r="1768" spans="1:24" x14ac:dyDescent="0.25">
      <c r="A1768" s="5" t="s">
        <v>1439</v>
      </c>
      <c r="B1768" s="1" t="s">
        <v>1440</v>
      </c>
      <c r="C1768" t="s">
        <v>1441</v>
      </c>
      <c r="D1768" s="26" t="s">
        <v>1442</v>
      </c>
      <c r="E1768" s="1" t="s">
        <v>1443</v>
      </c>
      <c r="K1768" t="s">
        <v>415</v>
      </c>
      <c r="L1768" t="s">
        <v>27</v>
      </c>
      <c r="M1768" s="15" t="s">
        <v>28</v>
      </c>
      <c r="N1768" s="42"/>
      <c r="O1768" s="7">
        <v>80.75</v>
      </c>
      <c r="P1768" s="7">
        <v>77.44</v>
      </c>
      <c r="Q1768" s="9">
        <v>0.95900928792569662</v>
      </c>
      <c r="R1768" s="14"/>
      <c r="X1768" s="5"/>
    </row>
    <row r="1769" spans="1:24" x14ac:dyDescent="0.25">
      <c r="A1769" s="5" t="s">
        <v>1439</v>
      </c>
      <c r="B1769" s="1" t="s">
        <v>1440</v>
      </c>
      <c r="C1769" t="s">
        <v>1441</v>
      </c>
      <c r="D1769" s="26" t="s">
        <v>1442</v>
      </c>
      <c r="E1769" s="1" t="s">
        <v>1443</v>
      </c>
      <c r="K1769" t="s">
        <v>415</v>
      </c>
      <c r="L1769" t="s">
        <v>27</v>
      </c>
      <c r="M1769" s="15" t="s">
        <v>28</v>
      </c>
      <c r="N1769" s="42"/>
      <c r="O1769" s="7">
        <v>81.14</v>
      </c>
      <c r="P1769" s="7">
        <v>80.41</v>
      </c>
      <c r="Q1769" s="9">
        <v>0.9910032043381809</v>
      </c>
      <c r="R1769" s="14"/>
      <c r="X1769" s="5"/>
    </row>
    <row r="1770" spans="1:24" x14ac:dyDescent="0.25">
      <c r="A1770" s="5" t="s">
        <v>1439</v>
      </c>
      <c r="B1770" s="1" t="s">
        <v>1440</v>
      </c>
      <c r="C1770" t="s">
        <v>1441</v>
      </c>
      <c r="D1770" s="26" t="s">
        <v>1442</v>
      </c>
      <c r="E1770" s="1" t="s">
        <v>1443</v>
      </c>
      <c r="K1770" t="s">
        <v>415</v>
      </c>
      <c r="L1770" t="s">
        <v>27</v>
      </c>
      <c r="M1770" s="15" t="s">
        <v>28</v>
      </c>
      <c r="N1770" s="42"/>
      <c r="O1770" s="7">
        <v>81.34</v>
      </c>
      <c r="P1770" s="7">
        <v>75.45</v>
      </c>
      <c r="Q1770" s="9">
        <v>0.92758790263093194</v>
      </c>
      <c r="R1770" s="14"/>
      <c r="X1770" s="5"/>
    </row>
    <row r="1771" spans="1:24" x14ac:dyDescent="0.25">
      <c r="A1771" s="5" t="s">
        <v>1439</v>
      </c>
      <c r="B1771" s="1" t="s">
        <v>1440</v>
      </c>
      <c r="C1771" t="s">
        <v>1441</v>
      </c>
      <c r="D1771" s="26" t="s">
        <v>1442</v>
      </c>
      <c r="E1771" s="1" t="s">
        <v>1443</v>
      </c>
      <c r="K1771" t="s">
        <v>415</v>
      </c>
      <c r="L1771" t="s">
        <v>27</v>
      </c>
      <c r="M1771" s="15" t="s">
        <v>28</v>
      </c>
      <c r="N1771" s="42"/>
      <c r="O1771" s="7">
        <v>82.91</v>
      </c>
      <c r="P1771" s="7">
        <v>77.63</v>
      </c>
      <c r="Q1771" s="9">
        <v>0.93631648775780962</v>
      </c>
      <c r="R1771" s="14"/>
      <c r="X1771" s="5"/>
    </row>
    <row r="1772" spans="1:24" x14ac:dyDescent="0.25">
      <c r="A1772" s="5" t="s">
        <v>1439</v>
      </c>
      <c r="B1772" s="1" t="s">
        <v>1440</v>
      </c>
      <c r="C1772" t="s">
        <v>1441</v>
      </c>
      <c r="D1772" s="26" t="s">
        <v>1442</v>
      </c>
      <c r="E1772" s="1" t="s">
        <v>1443</v>
      </c>
      <c r="K1772" t="s">
        <v>415</v>
      </c>
      <c r="L1772" t="s">
        <v>27</v>
      </c>
      <c r="M1772" s="15" t="s">
        <v>28</v>
      </c>
      <c r="N1772" s="42"/>
      <c r="O1772" s="7">
        <v>83.5</v>
      </c>
      <c r="P1772" s="7">
        <v>82.98</v>
      </c>
      <c r="Q1772" s="9">
        <v>0.99377245508982037</v>
      </c>
      <c r="R1772" s="14"/>
      <c r="X1772" s="5"/>
    </row>
    <row r="1773" spans="1:24" x14ac:dyDescent="0.25">
      <c r="A1773" s="5" t="s">
        <v>1439</v>
      </c>
      <c r="B1773" s="1" t="s">
        <v>1440</v>
      </c>
      <c r="C1773" t="s">
        <v>1441</v>
      </c>
      <c r="D1773" s="26" t="s">
        <v>1442</v>
      </c>
      <c r="E1773" s="1" t="s">
        <v>1443</v>
      </c>
      <c r="K1773" t="s">
        <v>415</v>
      </c>
      <c r="L1773" t="s">
        <v>27</v>
      </c>
      <c r="M1773" s="15" t="s">
        <v>28</v>
      </c>
      <c r="N1773" s="42"/>
      <c r="O1773" s="7">
        <v>83.7</v>
      </c>
      <c r="P1773" s="7">
        <v>83.08</v>
      </c>
      <c r="Q1773" s="9">
        <v>0.99259259259259258</v>
      </c>
      <c r="R1773" s="14"/>
      <c r="X1773" s="5"/>
    </row>
    <row r="1774" spans="1:24" x14ac:dyDescent="0.25">
      <c r="A1774" s="5" t="s">
        <v>1439</v>
      </c>
      <c r="B1774" s="1" t="s">
        <v>1440</v>
      </c>
      <c r="C1774" t="s">
        <v>1441</v>
      </c>
      <c r="D1774" s="26" t="s">
        <v>1442</v>
      </c>
      <c r="E1774" s="1" t="s">
        <v>1443</v>
      </c>
      <c r="K1774" t="s">
        <v>415</v>
      </c>
      <c r="L1774" t="s">
        <v>27</v>
      </c>
      <c r="M1774" s="15" t="s">
        <v>28</v>
      </c>
      <c r="N1774" s="42"/>
      <c r="O1774" s="7">
        <v>84.09</v>
      </c>
      <c r="P1774" s="7">
        <v>83.48</v>
      </c>
      <c r="Q1774" s="9">
        <v>0.99274586752289218</v>
      </c>
      <c r="R1774" s="14"/>
      <c r="X1774" s="5"/>
    </row>
    <row r="1775" spans="1:24" x14ac:dyDescent="0.25">
      <c r="A1775" s="5" t="s">
        <v>1439</v>
      </c>
      <c r="B1775" s="1" t="s">
        <v>1440</v>
      </c>
      <c r="C1775" t="s">
        <v>1441</v>
      </c>
      <c r="D1775" s="26" t="s">
        <v>1442</v>
      </c>
      <c r="E1775" s="1" t="s">
        <v>1443</v>
      </c>
      <c r="K1775" t="s">
        <v>415</v>
      </c>
      <c r="L1775" t="s">
        <v>27</v>
      </c>
      <c r="M1775" s="15" t="s">
        <v>28</v>
      </c>
      <c r="N1775" s="42"/>
      <c r="O1775" s="7">
        <v>84.29</v>
      </c>
      <c r="P1775" s="7">
        <v>80.8</v>
      </c>
      <c r="Q1775" s="9">
        <v>0.95859532566140693</v>
      </c>
      <c r="R1775" s="14"/>
      <c r="X1775" s="5"/>
    </row>
    <row r="1776" spans="1:24" x14ac:dyDescent="0.25">
      <c r="A1776" s="5" t="s">
        <v>1439</v>
      </c>
      <c r="B1776" s="1" t="s">
        <v>1440</v>
      </c>
      <c r="C1776" t="s">
        <v>1441</v>
      </c>
      <c r="D1776" s="26" t="s">
        <v>1442</v>
      </c>
      <c r="E1776" s="1" t="s">
        <v>1443</v>
      </c>
      <c r="K1776" t="s">
        <v>415</v>
      </c>
      <c r="L1776" t="s">
        <v>27</v>
      </c>
      <c r="M1776" s="15" t="s">
        <v>28</v>
      </c>
      <c r="N1776" s="42"/>
      <c r="O1776" s="7">
        <v>84.69</v>
      </c>
      <c r="P1776" s="7">
        <v>82.58</v>
      </c>
      <c r="Q1776" s="9">
        <v>0.97508560632896446</v>
      </c>
      <c r="R1776" s="14"/>
      <c r="X1776" s="5"/>
    </row>
    <row r="1777" spans="1:24" x14ac:dyDescent="0.25">
      <c r="A1777" s="5" t="s">
        <v>1439</v>
      </c>
      <c r="B1777" s="1" t="s">
        <v>1440</v>
      </c>
      <c r="C1777" t="s">
        <v>1441</v>
      </c>
      <c r="D1777" s="26" t="s">
        <v>1442</v>
      </c>
      <c r="E1777" s="1" t="s">
        <v>1443</v>
      </c>
      <c r="K1777" t="s">
        <v>415</v>
      </c>
      <c r="L1777" t="s">
        <v>27</v>
      </c>
      <c r="M1777" s="15" t="s">
        <v>28</v>
      </c>
      <c r="N1777" s="42"/>
      <c r="O1777" s="7">
        <v>85.77</v>
      </c>
      <c r="P1777" s="7">
        <v>84.16</v>
      </c>
      <c r="Q1777" s="9">
        <v>0.98122886790253006</v>
      </c>
      <c r="R1777" s="14"/>
      <c r="X1777" s="5"/>
    </row>
    <row r="1778" spans="1:24" x14ac:dyDescent="0.25">
      <c r="A1778" s="5" t="s">
        <v>1439</v>
      </c>
      <c r="B1778" s="1" t="s">
        <v>1440</v>
      </c>
      <c r="C1778" t="s">
        <v>1441</v>
      </c>
      <c r="D1778" s="26" t="s">
        <v>1442</v>
      </c>
      <c r="E1778" s="1" t="s">
        <v>1443</v>
      </c>
      <c r="K1778" t="s">
        <v>415</v>
      </c>
      <c r="L1778" t="s">
        <v>27</v>
      </c>
      <c r="M1778" s="15" t="s">
        <v>28</v>
      </c>
      <c r="N1778" s="42"/>
      <c r="O1778" s="7">
        <v>86.06</v>
      </c>
      <c r="P1778" s="7">
        <v>83.57</v>
      </c>
      <c r="Q1778" s="9">
        <v>0.97106669765280029</v>
      </c>
      <c r="R1778" s="14"/>
      <c r="X1778" s="5"/>
    </row>
    <row r="1779" spans="1:24" x14ac:dyDescent="0.25">
      <c r="A1779" s="5" t="s">
        <v>1439</v>
      </c>
      <c r="B1779" s="1" t="s">
        <v>1440</v>
      </c>
      <c r="C1779" t="s">
        <v>1441</v>
      </c>
      <c r="D1779" s="26" t="s">
        <v>1442</v>
      </c>
      <c r="E1779" s="1" t="s">
        <v>1443</v>
      </c>
      <c r="K1779" t="s">
        <v>415</v>
      </c>
      <c r="L1779" t="s">
        <v>27</v>
      </c>
      <c r="M1779" s="15" t="s">
        <v>28</v>
      </c>
      <c r="N1779" s="42"/>
      <c r="O1779" s="7">
        <v>86.85</v>
      </c>
      <c r="P1779" s="7">
        <v>84.06</v>
      </c>
      <c r="Q1779" s="9">
        <v>0.96787564766839385</v>
      </c>
      <c r="R1779" s="14"/>
      <c r="X1779" s="5"/>
    </row>
    <row r="1780" spans="1:24" x14ac:dyDescent="0.25">
      <c r="A1780" s="5" t="s">
        <v>1439</v>
      </c>
      <c r="B1780" s="1" t="s">
        <v>1440</v>
      </c>
      <c r="C1780" t="s">
        <v>1441</v>
      </c>
      <c r="D1780" s="26" t="s">
        <v>1442</v>
      </c>
      <c r="E1780" s="1" t="s">
        <v>1443</v>
      </c>
      <c r="K1780" t="s">
        <v>415</v>
      </c>
      <c r="L1780" t="s">
        <v>27</v>
      </c>
      <c r="M1780" s="15" t="s">
        <v>28</v>
      </c>
      <c r="N1780" s="42"/>
      <c r="O1780" s="7">
        <v>87.24</v>
      </c>
      <c r="P1780" s="7">
        <v>85.05</v>
      </c>
      <c r="Q1780" s="9">
        <v>0.97489683631361768</v>
      </c>
      <c r="R1780" s="14"/>
      <c r="X1780" s="5"/>
    </row>
    <row r="1781" spans="1:24" x14ac:dyDescent="0.25">
      <c r="A1781" s="18" t="s">
        <v>1439</v>
      </c>
      <c r="B1781" s="19" t="s">
        <v>1440</v>
      </c>
      <c r="C1781" s="16" t="s">
        <v>1441</v>
      </c>
      <c r="D1781" s="27" t="s">
        <v>1442</v>
      </c>
      <c r="E1781" s="19" t="s">
        <v>1443</v>
      </c>
      <c r="F1781" s="16"/>
      <c r="G1781" s="16"/>
      <c r="H1781" s="16"/>
      <c r="I1781" s="16"/>
      <c r="J1781" s="18"/>
      <c r="K1781" s="16" t="s">
        <v>415</v>
      </c>
      <c r="L1781" s="16" t="s">
        <v>27</v>
      </c>
      <c r="M1781" s="21" t="s">
        <v>28</v>
      </c>
      <c r="N1781" s="43"/>
      <c r="O1781" s="17">
        <v>88.43</v>
      </c>
      <c r="P1781" s="17">
        <v>86.53</v>
      </c>
      <c r="Q1781" s="22">
        <v>0.97851407893248887</v>
      </c>
      <c r="R1781" s="23"/>
      <c r="S1781" s="18"/>
      <c r="T1781" s="16"/>
      <c r="U1781" s="16"/>
      <c r="V1781" s="16"/>
      <c r="W1781" s="16"/>
      <c r="X1781" s="18"/>
    </row>
    <row r="1782" spans="1:24" x14ac:dyDescent="0.25">
      <c r="A1782" s="5" t="s">
        <v>336</v>
      </c>
      <c r="B1782" s="1" t="s">
        <v>1444</v>
      </c>
      <c r="C1782" t="s">
        <v>1445</v>
      </c>
      <c r="D1782" s="5" t="s">
        <v>503</v>
      </c>
      <c r="E1782" s="1"/>
      <c r="K1782" t="s">
        <v>1374</v>
      </c>
      <c r="L1782" t="s">
        <v>27</v>
      </c>
      <c r="M1782" s="15" t="s">
        <v>28</v>
      </c>
      <c r="N1782" s="42" t="s">
        <v>1446</v>
      </c>
      <c r="O1782" s="7">
        <v>79.06</v>
      </c>
      <c r="P1782" s="7">
        <v>78.75</v>
      </c>
      <c r="Q1782" s="9">
        <v>0.99607892739691373</v>
      </c>
      <c r="R1782" s="14"/>
      <c r="X1782" s="5"/>
    </row>
    <row r="1783" spans="1:24" x14ac:dyDescent="0.25">
      <c r="A1783" s="5" t="s">
        <v>336</v>
      </c>
      <c r="B1783" s="1" t="s">
        <v>1444</v>
      </c>
      <c r="C1783" t="s">
        <v>1445</v>
      </c>
      <c r="D1783" s="5" t="s">
        <v>503</v>
      </c>
      <c r="E1783" s="1"/>
      <c r="K1783" t="s">
        <v>1374</v>
      </c>
      <c r="L1783" t="s">
        <v>27</v>
      </c>
      <c r="M1783" s="15" t="s">
        <v>28</v>
      </c>
      <c r="N1783" s="42" t="s">
        <v>1447</v>
      </c>
      <c r="O1783" s="7">
        <v>78.400000000000006</v>
      </c>
      <c r="P1783" s="7">
        <v>78.180000000000007</v>
      </c>
      <c r="Q1783" s="9">
        <v>0.9971938775510204</v>
      </c>
      <c r="R1783" s="14"/>
      <c r="X1783" s="5"/>
    </row>
    <row r="1784" spans="1:24" x14ac:dyDescent="0.25">
      <c r="A1784" s="5" t="s">
        <v>336</v>
      </c>
      <c r="B1784" s="1" t="s">
        <v>1444</v>
      </c>
      <c r="C1784" t="s">
        <v>1445</v>
      </c>
      <c r="D1784" s="5" t="s">
        <v>503</v>
      </c>
      <c r="E1784" s="1"/>
      <c r="K1784" t="s">
        <v>415</v>
      </c>
      <c r="L1784" t="s">
        <v>27</v>
      </c>
      <c r="M1784" s="15" t="s">
        <v>28</v>
      </c>
      <c r="N1784" s="42" t="s">
        <v>1448</v>
      </c>
      <c r="O1784" s="7">
        <v>89.96</v>
      </c>
      <c r="P1784" s="7">
        <v>84.75</v>
      </c>
      <c r="Q1784" s="9">
        <v>0.9420853712761228</v>
      </c>
      <c r="R1784" s="14">
        <v>2.61E-12</v>
      </c>
      <c r="X1784" s="5"/>
    </row>
    <row r="1785" spans="1:24" x14ac:dyDescent="0.25">
      <c r="A1785" s="5" t="s">
        <v>336</v>
      </c>
      <c r="B1785" s="1" t="s">
        <v>1444</v>
      </c>
      <c r="C1785" t="s">
        <v>1445</v>
      </c>
      <c r="D1785" s="5" t="s">
        <v>503</v>
      </c>
      <c r="E1785" s="1"/>
      <c r="K1785" t="s">
        <v>415</v>
      </c>
      <c r="L1785" t="s">
        <v>27</v>
      </c>
      <c r="M1785" s="15" t="s">
        <v>28</v>
      </c>
      <c r="N1785" s="42" t="s">
        <v>1449</v>
      </c>
      <c r="O1785" s="7">
        <v>88.59</v>
      </c>
      <c r="P1785" s="7">
        <v>82.37</v>
      </c>
      <c r="Q1785" s="9">
        <v>0.92978891522745233</v>
      </c>
      <c r="R1785" s="14">
        <v>9.7600000000000008E-13</v>
      </c>
      <c r="X1785" s="5"/>
    </row>
    <row r="1786" spans="1:24" x14ac:dyDescent="0.25">
      <c r="A1786" s="5" t="s">
        <v>336</v>
      </c>
      <c r="B1786" s="1" t="s">
        <v>1444</v>
      </c>
      <c r="C1786" t="s">
        <v>1445</v>
      </c>
      <c r="D1786" s="5" t="s">
        <v>503</v>
      </c>
      <c r="E1786" s="1"/>
      <c r="K1786" t="s">
        <v>415</v>
      </c>
      <c r="L1786" t="s">
        <v>27</v>
      </c>
      <c r="M1786" s="15" t="s">
        <v>28</v>
      </c>
      <c r="N1786" s="42" t="s">
        <v>1450</v>
      </c>
      <c r="O1786" s="7">
        <v>89.45</v>
      </c>
      <c r="P1786" s="7">
        <v>84.32</v>
      </c>
      <c r="Q1786" s="9">
        <v>0.94264952487423126</v>
      </c>
      <c r="R1786" s="14"/>
      <c r="X1786" s="5"/>
    </row>
    <row r="1787" spans="1:24" x14ac:dyDescent="0.25">
      <c r="A1787" s="5" t="s">
        <v>336</v>
      </c>
      <c r="B1787" s="1" t="s">
        <v>1444</v>
      </c>
      <c r="C1787" t="s">
        <v>1445</v>
      </c>
      <c r="D1787" s="5" t="s">
        <v>503</v>
      </c>
      <c r="E1787" s="1"/>
      <c r="K1787" t="s">
        <v>415</v>
      </c>
      <c r="L1787" t="s">
        <v>27</v>
      </c>
      <c r="M1787" s="15" t="s">
        <v>28</v>
      </c>
      <c r="N1787" s="42" t="s">
        <v>1451</v>
      </c>
      <c r="O1787" s="7">
        <v>89.79</v>
      </c>
      <c r="P1787" s="7">
        <v>84.57</v>
      </c>
      <c r="Q1787" s="9">
        <v>0.94186435015035064</v>
      </c>
      <c r="R1787" s="14"/>
      <c r="X1787" s="5"/>
    </row>
    <row r="1788" spans="1:24" x14ac:dyDescent="0.25">
      <c r="A1788" s="5" t="s">
        <v>336</v>
      </c>
      <c r="B1788" s="1" t="s">
        <v>1444</v>
      </c>
      <c r="C1788" t="s">
        <v>1445</v>
      </c>
      <c r="D1788" s="5" t="s">
        <v>503</v>
      </c>
      <c r="E1788" s="1"/>
      <c r="K1788" t="s">
        <v>415</v>
      </c>
      <c r="L1788" t="s">
        <v>27</v>
      </c>
      <c r="M1788" s="15" t="s">
        <v>28</v>
      </c>
      <c r="N1788" s="42" t="s">
        <v>1452</v>
      </c>
      <c r="O1788" s="7">
        <v>90.77</v>
      </c>
      <c r="P1788" s="7">
        <v>86.15</v>
      </c>
      <c r="Q1788" s="9">
        <v>0.94910212625316748</v>
      </c>
      <c r="R1788" s="14"/>
      <c r="X1788" s="5"/>
    </row>
    <row r="1789" spans="1:24" x14ac:dyDescent="0.25">
      <c r="A1789" s="5" t="s">
        <v>336</v>
      </c>
      <c r="B1789" s="1" t="s">
        <v>1444</v>
      </c>
      <c r="C1789" t="s">
        <v>1445</v>
      </c>
      <c r="D1789" s="5" t="s">
        <v>503</v>
      </c>
      <c r="E1789" s="1"/>
      <c r="K1789" t="s">
        <v>415</v>
      </c>
      <c r="L1789" t="s">
        <v>27</v>
      </c>
      <c r="M1789" s="15" t="s">
        <v>28</v>
      </c>
      <c r="N1789" s="42" t="s">
        <v>1453</v>
      </c>
      <c r="O1789" s="7">
        <v>90.17</v>
      </c>
      <c r="P1789" s="7">
        <v>85.39</v>
      </c>
      <c r="Q1789" s="9">
        <v>0.9469890207386048</v>
      </c>
      <c r="R1789" s="14"/>
      <c r="X1789" s="5"/>
    </row>
    <row r="1790" spans="1:24" x14ac:dyDescent="0.25">
      <c r="A1790" s="18" t="s">
        <v>336</v>
      </c>
      <c r="B1790" s="19" t="s">
        <v>1444</v>
      </c>
      <c r="C1790" s="16" t="s">
        <v>1445</v>
      </c>
      <c r="D1790" s="18" t="s">
        <v>503</v>
      </c>
      <c r="E1790" s="19"/>
      <c r="F1790" s="16"/>
      <c r="G1790" s="16"/>
      <c r="H1790" s="16"/>
      <c r="I1790" s="16"/>
      <c r="J1790" s="18"/>
      <c r="K1790" s="16" t="s">
        <v>415</v>
      </c>
      <c r="L1790" s="16" t="s">
        <v>27</v>
      </c>
      <c r="M1790" s="21" t="s">
        <v>28</v>
      </c>
      <c r="N1790" s="43" t="s">
        <v>1454</v>
      </c>
      <c r="O1790" s="17">
        <v>81.39</v>
      </c>
      <c r="P1790" s="17">
        <v>73.36</v>
      </c>
      <c r="Q1790" s="22">
        <v>0.90133923086374246</v>
      </c>
      <c r="R1790" s="23">
        <v>1.19E-12</v>
      </c>
      <c r="S1790" s="18"/>
      <c r="T1790" s="16"/>
      <c r="U1790" s="16"/>
      <c r="V1790" s="16"/>
      <c r="W1790" s="16"/>
      <c r="X1790" s="18"/>
    </row>
    <row r="1791" spans="1:24" x14ac:dyDescent="0.25">
      <c r="A1791" s="5" t="s">
        <v>336</v>
      </c>
      <c r="B1791" s="1" t="s">
        <v>1455</v>
      </c>
      <c r="C1791" t="s">
        <v>1456</v>
      </c>
      <c r="D1791" s="5" t="s">
        <v>503</v>
      </c>
      <c r="E1791" s="1" t="s">
        <v>1443</v>
      </c>
      <c r="K1791" t="s">
        <v>415</v>
      </c>
      <c r="L1791" t="s">
        <v>27</v>
      </c>
      <c r="M1791" s="15" t="s">
        <v>28</v>
      </c>
      <c r="N1791" s="42" t="s">
        <v>1457</v>
      </c>
      <c r="O1791" s="7">
        <v>82.03</v>
      </c>
      <c r="P1791" s="7">
        <v>75.17</v>
      </c>
      <c r="Q1791" s="9">
        <v>0.91637205900280383</v>
      </c>
      <c r="R1791" s="14">
        <v>1.18E-12</v>
      </c>
      <c r="X1791" s="5"/>
    </row>
    <row r="1792" spans="1:24" x14ac:dyDescent="0.25">
      <c r="A1792" s="5" t="s">
        <v>336</v>
      </c>
      <c r="B1792" s="1" t="s">
        <v>1455</v>
      </c>
      <c r="C1792" t="s">
        <v>1456</v>
      </c>
      <c r="D1792" s="5" t="s">
        <v>503</v>
      </c>
      <c r="E1792" s="1" t="s">
        <v>1443</v>
      </c>
      <c r="K1792" t="s">
        <v>415</v>
      </c>
      <c r="L1792" t="s">
        <v>27</v>
      </c>
      <c r="M1792" s="15" t="s">
        <v>28</v>
      </c>
      <c r="N1792" s="42" t="s">
        <v>1458</v>
      </c>
      <c r="O1792" s="7">
        <v>81.83</v>
      </c>
      <c r="P1792" s="7">
        <v>75.16</v>
      </c>
      <c r="Q1792" s="9">
        <v>0.9184895515092264</v>
      </c>
      <c r="R1792" s="14"/>
      <c r="X1792" s="5"/>
    </row>
    <row r="1793" spans="1:24" x14ac:dyDescent="0.25">
      <c r="A1793" s="5" t="s">
        <v>336</v>
      </c>
      <c r="B1793" s="1" t="s">
        <v>1455</v>
      </c>
      <c r="C1793" t="s">
        <v>1456</v>
      </c>
      <c r="D1793" s="5" t="s">
        <v>503</v>
      </c>
      <c r="E1793" s="1" t="s">
        <v>1443</v>
      </c>
      <c r="K1793" t="s">
        <v>415</v>
      </c>
      <c r="L1793" t="s">
        <v>27</v>
      </c>
      <c r="M1793" s="15" t="s">
        <v>28</v>
      </c>
      <c r="N1793" s="42" t="s">
        <v>1459</v>
      </c>
      <c r="O1793" s="7">
        <v>78.34</v>
      </c>
      <c r="P1793" s="7">
        <v>70.12</v>
      </c>
      <c r="Q1793" s="9">
        <v>0.89507275976512635</v>
      </c>
      <c r="R1793" s="14">
        <v>6.9499999999999994E-14</v>
      </c>
      <c r="X1793" s="5"/>
    </row>
    <row r="1794" spans="1:24" x14ac:dyDescent="0.25">
      <c r="A1794" s="5" t="s">
        <v>336</v>
      </c>
      <c r="B1794" s="1" t="s">
        <v>1455</v>
      </c>
      <c r="C1794" t="s">
        <v>1456</v>
      </c>
      <c r="D1794" s="5" t="s">
        <v>503</v>
      </c>
      <c r="E1794" s="1" t="s">
        <v>1443</v>
      </c>
      <c r="K1794" t="s">
        <v>415</v>
      </c>
      <c r="L1794" t="s">
        <v>27</v>
      </c>
      <c r="M1794" s="15" t="s">
        <v>28</v>
      </c>
      <c r="N1794" s="42" t="s">
        <v>1460</v>
      </c>
      <c r="O1794" s="7">
        <v>81.58</v>
      </c>
      <c r="P1794" s="7">
        <v>74.849999999999994</v>
      </c>
      <c r="Q1794" s="9">
        <v>0.91750429026722236</v>
      </c>
      <c r="R1794" s="14"/>
      <c r="X1794" s="5"/>
    </row>
    <row r="1795" spans="1:24" x14ac:dyDescent="0.25">
      <c r="A1795" s="5" t="s">
        <v>336</v>
      </c>
      <c r="B1795" s="1" t="s">
        <v>1455</v>
      </c>
      <c r="C1795" t="s">
        <v>1456</v>
      </c>
      <c r="D1795" s="5" t="s">
        <v>503</v>
      </c>
      <c r="E1795" s="1" t="s">
        <v>1443</v>
      </c>
      <c r="K1795" t="s">
        <v>415</v>
      </c>
      <c r="L1795" t="s">
        <v>27</v>
      </c>
      <c r="M1795" s="15" t="s">
        <v>28</v>
      </c>
      <c r="N1795" s="42" t="s">
        <v>1461</v>
      </c>
      <c r="O1795" s="7">
        <v>84.42</v>
      </c>
      <c r="P1795" s="7">
        <v>79.84</v>
      </c>
      <c r="Q1795" s="9">
        <v>0.94574745321013975</v>
      </c>
      <c r="R1795" s="14">
        <v>5.9000000000000001E-13</v>
      </c>
      <c r="X1795" s="5"/>
    </row>
    <row r="1796" spans="1:24" x14ac:dyDescent="0.25">
      <c r="A1796" s="5" t="s">
        <v>336</v>
      </c>
      <c r="B1796" s="1" t="s">
        <v>1455</v>
      </c>
      <c r="C1796" t="s">
        <v>1456</v>
      </c>
      <c r="D1796" s="5" t="s">
        <v>503</v>
      </c>
      <c r="E1796" s="1" t="s">
        <v>1443</v>
      </c>
      <c r="K1796" t="s">
        <v>415</v>
      </c>
      <c r="L1796" t="s">
        <v>27</v>
      </c>
      <c r="M1796" s="15" t="s">
        <v>28</v>
      </c>
      <c r="N1796" s="42" t="s">
        <v>1462</v>
      </c>
      <c r="O1796" s="7">
        <v>84.38</v>
      </c>
      <c r="P1796" s="7">
        <v>79.680000000000007</v>
      </c>
      <c r="Q1796" s="9">
        <v>0.94429959706091504</v>
      </c>
      <c r="R1796" s="14">
        <v>8.9100000000000004E-13</v>
      </c>
      <c r="X1796" s="5"/>
    </row>
    <row r="1797" spans="1:24" x14ac:dyDescent="0.25">
      <c r="A1797" s="5" t="s">
        <v>336</v>
      </c>
      <c r="B1797" s="1" t="s">
        <v>1455</v>
      </c>
      <c r="C1797" t="s">
        <v>1456</v>
      </c>
      <c r="D1797" s="5" t="s">
        <v>503</v>
      </c>
      <c r="E1797" s="1" t="s">
        <v>1443</v>
      </c>
      <c r="K1797" t="s">
        <v>415</v>
      </c>
      <c r="L1797" t="s">
        <v>27</v>
      </c>
      <c r="M1797" s="15" t="s">
        <v>28</v>
      </c>
      <c r="N1797" s="42" t="s">
        <v>1463</v>
      </c>
      <c r="O1797" s="7">
        <v>83.52</v>
      </c>
      <c r="P1797" s="7">
        <v>78.62</v>
      </c>
      <c r="Q1797" s="9">
        <v>0.94133141762452122</v>
      </c>
      <c r="R1797" s="14"/>
      <c r="X1797" s="5"/>
    </row>
    <row r="1798" spans="1:24" x14ac:dyDescent="0.25">
      <c r="A1798" s="18" t="s">
        <v>336</v>
      </c>
      <c r="B1798" s="19" t="s">
        <v>1455</v>
      </c>
      <c r="C1798" s="16" t="s">
        <v>1456</v>
      </c>
      <c r="D1798" s="18" t="s">
        <v>503</v>
      </c>
      <c r="E1798" s="19" t="s">
        <v>1443</v>
      </c>
      <c r="F1798" s="16"/>
      <c r="G1798" s="16"/>
      <c r="H1798" s="16"/>
      <c r="I1798" s="16"/>
      <c r="J1798" s="18"/>
      <c r="K1798" s="16" t="s">
        <v>415</v>
      </c>
      <c r="L1798" s="16" t="s">
        <v>27</v>
      </c>
      <c r="M1798" s="21" t="s">
        <v>28</v>
      </c>
      <c r="N1798" s="43" t="s">
        <v>1464</v>
      </c>
      <c r="O1798" s="17">
        <v>84.61</v>
      </c>
      <c r="P1798" s="17">
        <v>80.09</v>
      </c>
      <c r="Q1798" s="22">
        <v>0.94657841862663994</v>
      </c>
      <c r="R1798" s="23">
        <v>7.2700000000000003E-13</v>
      </c>
      <c r="S1798" s="18"/>
      <c r="T1798" s="16"/>
      <c r="U1798" s="16"/>
      <c r="V1798" s="16"/>
      <c r="W1798" s="16"/>
      <c r="X1798" s="18"/>
    </row>
    <row r="1799" spans="1:24" x14ac:dyDescent="0.25">
      <c r="A1799" s="5" t="s">
        <v>1465</v>
      </c>
      <c r="B1799" s="1" t="s">
        <v>1466</v>
      </c>
      <c r="C1799" t="s">
        <v>1467</v>
      </c>
      <c r="D1799" s="11" t="s">
        <v>1468</v>
      </c>
      <c r="E1799" s="1" t="s">
        <v>1332</v>
      </c>
      <c r="K1799" t="s">
        <v>415</v>
      </c>
      <c r="L1799" t="s">
        <v>27</v>
      </c>
      <c r="M1799" s="15" t="s">
        <v>28</v>
      </c>
      <c r="N1799" s="42" t="s">
        <v>1469</v>
      </c>
      <c r="O1799" s="7">
        <v>73.900000000000006</v>
      </c>
      <c r="P1799" s="7">
        <v>75.8</v>
      </c>
      <c r="Q1799" s="9">
        <v>1.0257104194857916</v>
      </c>
      <c r="R1799" s="14"/>
      <c r="X1799" s="5"/>
    </row>
    <row r="1800" spans="1:24" x14ac:dyDescent="0.25">
      <c r="A1800" s="5" t="s">
        <v>1465</v>
      </c>
      <c r="B1800" s="1" t="s">
        <v>1466</v>
      </c>
      <c r="C1800" t="s">
        <v>1467</v>
      </c>
      <c r="D1800" s="11" t="s">
        <v>1468</v>
      </c>
      <c r="E1800" s="1" t="s">
        <v>1332</v>
      </c>
      <c r="K1800" t="s">
        <v>415</v>
      </c>
      <c r="L1800" t="s">
        <v>27</v>
      </c>
      <c r="M1800" s="15" t="s">
        <v>28</v>
      </c>
      <c r="N1800" s="42" t="s">
        <v>1470</v>
      </c>
      <c r="O1800" s="7">
        <v>73</v>
      </c>
      <c r="P1800" s="7">
        <v>70</v>
      </c>
      <c r="Q1800" s="9">
        <v>0.95890410958904104</v>
      </c>
      <c r="R1800" s="14">
        <v>3.1599999999999999E-12</v>
      </c>
      <c r="X1800" s="5"/>
    </row>
    <row r="1801" spans="1:24" x14ac:dyDescent="0.25">
      <c r="A1801" s="5" t="s">
        <v>1465</v>
      </c>
      <c r="B1801" s="1" t="s">
        <v>1466</v>
      </c>
      <c r="C1801" t="s">
        <v>1467</v>
      </c>
      <c r="D1801" s="11" t="s">
        <v>1468</v>
      </c>
      <c r="E1801" s="1" t="s">
        <v>1332</v>
      </c>
      <c r="K1801" t="s">
        <v>415</v>
      </c>
      <c r="L1801" t="s">
        <v>27</v>
      </c>
      <c r="M1801" s="15" t="s">
        <v>28</v>
      </c>
      <c r="N1801" s="42" t="s">
        <v>1471</v>
      </c>
      <c r="O1801" s="7">
        <v>72.8</v>
      </c>
      <c r="P1801" s="7">
        <v>73</v>
      </c>
      <c r="Q1801" s="9">
        <v>1.0027472527472527</v>
      </c>
      <c r="R1801" s="14">
        <v>7.9399999999999995E-14</v>
      </c>
      <c r="X1801" s="5"/>
    </row>
    <row r="1802" spans="1:24" x14ac:dyDescent="0.25">
      <c r="A1802" s="5" t="s">
        <v>1465</v>
      </c>
      <c r="B1802" s="1" t="s">
        <v>1466</v>
      </c>
      <c r="C1802" t="s">
        <v>1467</v>
      </c>
      <c r="D1802" s="11" t="s">
        <v>1468</v>
      </c>
      <c r="E1802" s="1" t="s">
        <v>1332</v>
      </c>
      <c r="K1802" t="s">
        <v>415</v>
      </c>
      <c r="L1802" t="s">
        <v>27</v>
      </c>
      <c r="M1802" s="15" t="s">
        <v>28</v>
      </c>
      <c r="N1802" s="42" t="s">
        <v>1472</v>
      </c>
      <c r="O1802" s="7">
        <v>72.2</v>
      </c>
      <c r="P1802" s="7">
        <v>72.400000000000006</v>
      </c>
      <c r="Q1802" s="9">
        <v>1.002770083102493</v>
      </c>
      <c r="R1802" s="14">
        <v>5.0099999999999999E-13</v>
      </c>
      <c r="X1802" s="5"/>
    </row>
    <row r="1803" spans="1:24" x14ac:dyDescent="0.25">
      <c r="A1803" s="5" t="s">
        <v>1465</v>
      </c>
      <c r="B1803" s="1" t="s">
        <v>1466</v>
      </c>
      <c r="C1803" t="s">
        <v>1467</v>
      </c>
      <c r="D1803" s="11" t="s">
        <v>1468</v>
      </c>
      <c r="E1803" s="1" t="s">
        <v>1332</v>
      </c>
      <c r="K1803" t="s">
        <v>415</v>
      </c>
      <c r="L1803" t="s">
        <v>27</v>
      </c>
      <c r="M1803" s="15" t="s">
        <v>28</v>
      </c>
      <c r="N1803" s="42" t="s">
        <v>1473</v>
      </c>
      <c r="O1803" s="7">
        <v>72.599999999999994</v>
      </c>
      <c r="P1803" s="7">
        <v>74.2</v>
      </c>
      <c r="Q1803" s="9">
        <v>1.0220385674931132</v>
      </c>
      <c r="R1803" s="14">
        <v>5.0099999999999999E-13</v>
      </c>
      <c r="X1803" s="5"/>
    </row>
    <row r="1804" spans="1:24" x14ac:dyDescent="0.25">
      <c r="A1804" s="5" t="s">
        <v>1465</v>
      </c>
      <c r="B1804" s="1" t="s">
        <v>1466</v>
      </c>
      <c r="C1804" t="s">
        <v>1467</v>
      </c>
      <c r="D1804" s="11" t="s">
        <v>1468</v>
      </c>
      <c r="E1804" s="1" t="s">
        <v>1332</v>
      </c>
      <c r="K1804" t="s">
        <v>415</v>
      </c>
      <c r="L1804" t="s">
        <v>27</v>
      </c>
      <c r="M1804" s="15" t="s">
        <v>28</v>
      </c>
      <c r="N1804" s="42" t="s">
        <v>1474</v>
      </c>
      <c r="O1804" s="7">
        <v>78.599999999999994</v>
      </c>
      <c r="P1804" s="7">
        <v>82.1</v>
      </c>
      <c r="Q1804" s="9">
        <v>1.0445292620865141</v>
      </c>
      <c r="R1804" s="14">
        <v>1.58E-11</v>
      </c>
      <c r="X1804" s="5"/>
    </row>
    <row r="1805" spans="1:24" x14ac:dyDescent="0.25">
      <c r="A1805" s="5" t="s">
        <v>1465</v>
      </c>
      <c r="B1805" s="1" t="s">
        <v>1466</v>
      </c>
      <c r="C1805" t="s">
        <v>1467</v>
      </c>
      <c r="D1805" s="11" t="s">
        <v>1468</v>
      </c>
      <c r="E1805" s="1" t="s">
        <v>1332</v>
      </c>
      <c r="K1805" t="s">
        <v>415</v>
      </c>
      <c r="L1805" t="s">
        <v>27</v>
      </c>
      <c r="M1805" s="15" t="s">
        <v>28</v>
      </c>
      <c r="N1805" s="42" t="s">
        <v>1475</v>
      </c>
      <c r="O1805" s="7">
        <v>79.7</v>
      </c>
      <c r="P1805" s="7">
        <v>81.099999999999994</v>
      </c>
      <c r="Q1805" s="9">
        <v>1.0175658720200751</v>
      </c>
      <c r="R1805" s="14">
        <v>7.9400000000000005E-11</v>
      </c>
      <c r="X1805" s="5"/>
    </row>
    <row r="1806" spans="1:24" x14ac:dyDescent="0.25">
      <c r="A1806" s="5" t="s">
        <v>1465</v>
      </c>
      <c r="B1806" s="1" t="s">
        <v>1466</v>
      </c>
      <c r="C1806" t="s">
        <v>1467</v>
      </c>
      <c r="D1806" s="11" t="s">
        <v>1468</v>
      </c>
      <c r="E1806" s="1" t="s">
        <v>1332</v>
      </c>
      <c r="K1806" t="s">
        <v>415</v>
      </c>
      <c r="L1806" t="s">
        <v>27</v>
      </c>
      <c r="M1806" s="15" t="s">
        <v>28</v>
      </c>
      <c r="N1806" s="42" t="s">
        <v>1476</v>
      </c>
      <c r="O1806" s="7">
        <v>79.400000000000006</v>
      </c>
      <c r="P1806" s="7">
        <v>80.599999999999994</v>
      </c>
      <c r="Q1806" s="9">
        <v>1.0151133501259444</v>
      </c>
      <c r="R1806" s="14">
        <v>3.1600000000000002E-13</v>
      </c>
      <c r="X1806" s="5"/>
    </row>
    <row r="1807" spans="1:24" x14ac:dyDescent="0.25">
      <c r="A1807" s="5" t="s">
        <v>1465</v>
      </c>
      <c r="B1807" s="1" t="s">
        <v>1466</v>
      </c>
      <c r="C1807" t="s">
        <v>1467</v>
      </c>
      <c r="D1807" s="11" t="s">
        <v>1468</v>
      </c>
      <c r="E1807" s="1" t="s">
        <v>1332</v>
      </c>
      <c r="K1807" t="s">
        <v>415</v>
      </c>
      <c r="L1807" t="s">
        <v>27</v>
      </c>
      <c r="M1807" s="15" t="s">
        <v>28</v>
      </c>
      <c r="N1807" s="42" t="s">
        <v>1477</v>
      </c>
      <c r="O1807" s="7">
        <v>72.8</v>
      </c>
      <c r="P1807" s="7">
        <v>71</v>
      </c>
      <c r="Q1807" s="9">
        <v>0.97527472527472536</v>
      </c>
      <c r="R1807" s="14">
        <v>2.51E-12</v>
      </c>
      <c r="X1807" s="5"/>
    </row>
    <row r="1808" spans="1:24" x14ac:dyDescent="0.25">
      <c r="A1808" s="5" t="s">
        <v>1465</v>
      </c>
      <c r="B1808" s="1" t="s">
        <v>1466</v>
      </c>
      <c r="C1808" t="s">
        <v>1467</v>
      </c>
      <c r="D1808" s="11" t="s">
        <v>1468</v>
      </c>
      <c r="E1808" s="1" t="s">
        <v>1332</v>
      </c>
      <c r="K1808" t="s">
        <v>415</v>
      </c>
      <c r="L1808" t="s">
        <v>27</v>
      </c>
      <c r="M1808" s="15" t="s">
        <v>28</v>
      </c>
      <c r="N1808" s="42" t="s">
        <v>1478</v>
      </c>
      <c r="O1808" s="7">
        <v>73.900000000000006</v>
      </c>
      <c r="P1808" s="7">
        <v>61.3</v>
      </c>
      <c r="Q1808" s="9">
        <v>0.82949932341001342</v>
      </c>
      <c r="R1808" s="14">
        <v>1.58E-14</v>
      </c>
      <c r="X1808" s="5"/>
    </row>
    <row r="1809" spans="1:24" x14ac:dyDescent="0.25">
      <c r="A1809" s="5" t="s">
        <v>1465</v>
      </c>
      <c r="B1809" s="1" t="s">
        <v>1466</v>
      </c>
      <c r="C1809" t="s">
        <v>1467</v>
      </c>
      <c r="D1809" s="11" t="s">
        <v>1468</v>
      </c>
      <c r="E1809" s="1" t="s">
        <v>1332</v>
      </c>
      <c r="K1809" t="s">
        <v>415</v>
      </c>
      <c r="L1809" t="s">
        <v>27</v>
      </c>
      <c r="M1809" s="15" t="s">
        <v>28</v>
      </c>
      <c r="N1809" s="42" t="s">
        <v>1479</v>
      </c>
      <c r="O1809" s="7">
        <v>73.3</v>
      </c>
      <c r="P1809" s="7">
        <v>71.7</v>
      </c>
      <c r="Q1809" s="9">
        <v>0.97817189631650758</v>
      </c>
      <c r="R1809" s="14">
        <v>6.3100000000000004E-12</v>
      </c>
      <c r="X1809" s="5"/>
    </row>
    <row r="1810" spans="1:24" x14ac:dyDescent="0.25">
      <c r="A1810" s="5" t="s">
        <v>1465</v>
      </c>
      <c r="B1810" s="1" t="s">
        <v>1466</v>
      </c>
      <c r="C1810" t="s">
        <v>1467</v>
      </c>
      <c r="D1810" s="11" t="s">
        <v>1468</v>
      </c>
      <c r="E1810" s="1" t="s">
        <v>1332</v>
      </c>
      <c r="K1810" t="s">
        <v>415</v>
      </c>
      <c r="L1810" t="s">
        <v>27</v>
      </c>
      <c r="M1810" s="15" t="s">
        <v>28</v>
      </c>
      <c r="N1810" s="42" t="s">
        <v>1480</v>
      </c>
      <c r="O1810" s="7">
        <v>72.5</v>
      </c>
      <c r="P1810" s="7">
        <v>77.5</v>
      </c>
      <c r="Q1810" s="9">
        <v>1.0689655172413792</v>
      </c>
      <c r="R1810" s="14">
        <v>1.9999999999999999E-11</v>
      </c>
      <c r="X1810" s="5"/>
    </row>
    <row r="1811" spans="1:24" x14ac:dyDescent="0.25">
      <c r="A1811" s="5" t="s">
        <v>1465</v>
      </c>
      <c r="B1811" s="1" t="s">
        <v>1466</v>
      </c>
      <c r="C1811" t="s">
        <v>1467</v>
      </c>
      <c r="D1811" s="11" t="s">
        <v>1468</v>
      </c>
      <c r="E1811" s="1" t="s">
        <v>1332</v>
      </c>
      <c r="K1811" t="s">
        <v>415</v>
      </c>
      <c r="L1811" t="s">
        <v>27</v>
      </c>
      <c r="M1811" s="15" t="s">
        <v>28</v>
      </c>
      <c r="N1811" s="42" t="s">
        <v>1481</v>
      </c>
      <c r="O1811" s="7">
        <v>68.599999999999994</v>
      </c>
      <c r="P1811" s="7">
        <v>70.400000000000006</v>
      </c>
      <c r="Q1811" s="9">
        <v>1.0262390670553938</v>
      </c>
      <c r="R1811" s="14">
        <v>2.5099999999999998E-14</v>
      </c>
      <c r="X1811" s="5"/>
    </row>
    <row r="1812" spans="1:24" x14ac:dyDescent="0.25">
      <c r="A1812" s="5" t="s">
        <v>1465</v>
      </c>
      <c r="B1812" s="1" t="s">
        <v>1466</v>
      </c>
      <c r="C1812" t="s">
        <v>1467</v>
      </c>
      <c r="D1812" s="11" t="s">
        <v>1468</v>
      </c>
      <c r="E1812" s="1" t="s">
        <v>1332</v>
      </c>
      <c r="K1812" t="s">
        <v>415</v>
      </c>
      <c r="L1812" t="s">
        <v>27</v>
      </c>
      <c r="M1812" s="15" t="s">
        <v>28</v>
      </c>
      <c r="N1812" s="42" t="s">
        <v>1482</v>
      </c>
      <c r="O1812" s="7">
        <v>58.4</v>
      </c>
      <c r="P1812" s="7">
        <v>51</v>
      </c>
      <c r="Q1812" s="9">
        <v>0.87328767123287676</v>
      </c>
      <c r="R1812" s="14">
        <v>1.26E-14</v>
      </c>
      <c r="X1812" s="5"/>
    </row>
    <row r="1813" spans="1:24" x14ac:dyDescent="0.25">
      <c r="A1813" s="5" t="s">
        <v>1465</v>
      </c>
      <c r="B1813" s="1" t="s">
        <v>1466</v>
      </c>
      <c r="C1813" t="s">
        <v>1467</v>
      </c>
      <c r="D1813" s="11" t="s">
        <v>1468</v>
      </c>
      <c r="E1813" s="1" t="s">
        <v>1332</v>
      </c>
      <c r="K1813" t="s">
        <v>415</v>
      </c>
      <c r="L1813" t="s">
        <v>27</v>
      </c>
      <c r="M1813" s="15" t="s">
        <v>28</v>
      </c>
      <c r="N1813" s="42" t="s">
        <v>1483</v>
      </c>
      <c r="O1813" s="7">
        <v>50.6</v>
      </c>
      <c r="P1813" s="7">
        <v>51.2</v>
      </c>
      <c r="Q1813" s="9">
        <v>1.0118577075098814</v>
      </c>
      <c r="R1813" s="14">
        <v>1E-13</v>
      </c>
      <c r="X1813" s="5"/>
    </row>
    <row r="1814" spans="1:24" x14ac:dyDescent="0.25">
      <c r="A1814" s="5" t="s">
        <v>1465</v>
      </c>
      <c r="B1814" s="1" t="s">
        <v>1466</v>
      </c>
      <c r="C1814" t="s">
        <v>1467</v>
      </c>
      <c r="D1814" s="11" t="s">
        <v>1468</v>
      </c>
      <c r="E1814" s="1" t="s">
        <v>1332</v>
      </c>
      <c r="K1814" t="s">
        <v>415</v>
      </c>
      <c r="L1814" t="s">
        <v>27</v>
      </c>
      <c r="M1814" s="15" t="s">
        <v>28</v>
      </c>
      <c r="N1814" s="42" t="s">
        <v>1484</v>
      </c>
      <c r="O1814" s="7">
        <v>53.9</v>
      </c>
      <c r="P1814" s="7">
        <v>52.4</v>
      </c>
      <c r="Q1814" s="9">
        <v>0.9721706864564007</v>
      </c>
      <c r="R1814" s="14">
        <v>3.9799999999999998E-14</v>
      </c>
      <c r="X1814" s="5"/>
    </row>
    <row r="1815" spans="1:24" x14ac:dyDescent="0.25">
      <c r="A1815" s="5" t="s">
        <v>1465</v>
      </c>
      <c r="B1815" s="1" t="s">
        <v>1466</v>
      </c>
      <c r="C1815" t="s">
        <v>1467</v>
      </c>
      <c r="D1815" s="11" t="s">
        <v>1468</v>
      </c>
      <c r="E1815" s="1" t="s">
        <v>1332</v>
      </c>
      <c r="K1815" t="s">
        <v>415</v>
      </c>
      <c r="L1815" t="s">
        <v>27</v>
      </c>
      <c r="M1815" s="15" t="s">
        <v>28</v>
      </c>
      <c r="N1815" s="42" t="s">
        <v>1485</v>
      </c>
      <c r="O1815" s="7">
        <v>53</v>
      </c>
      <c r="P1815" s="7">
        <v>55.3</v>
      </c>
      <c r="Q1815" s="9">
        <v>1.0433962264150942</v>
      </c>
      <c r="R1815" s="14">
        <v>3.1599999999999999E-14</v>
      </c>
      <c r="X1815" s="5"/>
    </row>
    <row r="1816" spans="1:24" x14ac:dyDescent="0.25">
      <c r="A1816" s="18" t="s">
        <v>1465</v>
      </c>
      <c r="B1816" s="19" t="s">
        <v>1466</v>
      </c>
      <c r="C1816" s="16" t="s">
        <v>1467</v>
      </c>
      <c r="D1816" s="20" t="s">
        <v>1468</v>
      </c>
      <c r="E1816" s="25" t="s">
        <v>1332</v>
      </c>
      <c r="F1816" s="16"/>
      <c r="G1816" s="16"/>
      <c r="H1816" s="16"/>
      <c r="I1816" s="16"/>
      <c r="J1816" s="18"/>
      <c r="K1816" s="16" t="s">
        <v>415</v>
      </c>
      <c r="L1816" s="16" t="s">
        <v>27</v>
      </c>
      <c r="M1816" s="21" t="s">
        <v>28</v>
      </c>
      <c r="N1816" s="43" t="s">
        <v>1486</v>
      </c>
      <c r="O1816" s="17">
        <v>43.2</v>
      </c>
      <c r="P1816" s="17">
        <v>47.2</v>
      </c>
      <c r="Q1816" s="22">
        <v>1.0925925925925926</v>
      </c>
      <c r="R1816" s="23">
        <v>3.1600000000000002E-13</v>
      </c>
      <c r="S1816" s="18"/>
      <c r="T1816" s="16"/>
      <c r="U1816" s="16"/>
      <c r="V1816" s="16"/>
      <c r="W1816" s="16"/>
      <c r="X1816" s="18"/>
    </row>
    <row r="1817" spans="1:24" x14ac:dyDescent="0.25">
      <c r="A1817" s="5" t="s">
        <v>1487</v>
      </c>
      <c r="B1817" s="1" t="s">
        <v>1488</v>
      </c>
      <c r="C1817" t="s">
        <v>1489</v>
      </c>
      <c r="D1817" s="11" t="s">
        <v>1490</v>
      </c>
      <c r="E1817" s="1"/>
      <c r="K1817" t="s">
        <v>1374</v>
      </c>
      <c r="L1817" t="s">
        <v>1333</v>
      </c>
      <c r="M1817" s="15" t="s">
        <v>28</v>
      </c>
      <c r="N1817" s="42" t="s">
        <v>1491</v>
      </c>
      <c r="O1817" s="7">
        <v>90</v>
      </c>
      <c r="P1817" s="7">
        <v>86</v>
      </c>
      <c r="Q1817" s="9">
        <v>0.9555555555555556</v>
      </c>
      <c r="R1817" s="14"/>
      <c r="X1817" s="5"/>
    </row>
    <row r="1818" spans="1:24" x14ac:dyDescent="0.25">
      <c r="A1818" s="5" t="s">
        <v>1487</v>
      </c>
      <c r="B1818" s="1" t="s">
        <v>1488</v>
      </c>
      <c r="C1818" t="s">
        <v>1489</v>
      </c>
      <c r="E1818" s="1"/>
      <c r="K1818" t="s">
        <v>1374</v>
      </c>
      <c r="L1818" t="s">
        <v>1333</v>
      </c>
      <c r="M1818" s="15" t="s">
        <v>28</v>
      </c>
      <c r="N1818" s="42" t="s">
        <v>1492</v>
      </c>
      <c r="O1818" s="7">
        <v>63</v>
      </c>
      <c r="P1818" s="7">
        <v>35</v>
      </c>
      <c r="Q1818" s="9">
        <v>0.55555555555555558</v>
      </c>
      <c r="R1818" s="14"/>
      <c r="X1818" s="5"/>
    </row>
    <row r="1819" spans="1:24" x14ac:dyDescent="0.25">
      <c r="A1819" s="18" t="s">
        <v>1487</v>
      </c>
      <c r="B1819" s="25" t="s">
        <v>1488</v>
      </c>
      <c r="C1819" s="16" t="s">
        <v>1489</v>
      </c>
      <c r="D1819" s="18"/>
      <c r="E1819" s="19"/>
      <c r="F1819" s="16"/>
      <c r="G1819" s="16"/>
      <c r="H1819" s="16"/>
      <c r="I1819" s="16"/>
      <c r="J1819" s="18"/>
      <c r="K1819" s="16" t="s">
        <v>1374</v>
      </c>
      <c r="L1819" s="16" t="s">
        <v>1333</v>
      </c>
      <c r="M1819" s="21" t="s">
        <v>28</v>
      </c>
      <c r="N1819" s="43" t="s">
        <v>1493</v>
      </c>
      <c r="O1819" s="17">
        <v>84</v>
      </c>
      <c r="P1819" s="17">
        <v>53</v>
      </c>
      <c r="Q1819" s="22">
        <v>0.63095238095238093</v>
      </c>
      <c r="R1819" s="23"/>
      <c r="S1819" s="18"/>
      <c r="T1819" s="16"/>
      <c r="U1819" s="16"/>
      <c r="V1819" s="16"/>
      <c r="W1819" s="16"/>
      <c r="X1819" s="18"/>
    </row>
    <row r="1820" spans="1:24" x14ac:dyDescent="0.25">
      <c r="A1820" s="5" t="s">
        <v>929</v>
      </c>
      <c r="B1820" s="1" t="s">
        <v>930</v>
      </c>
      <c r="C1820" t="s">
        <v>1494</v>
      </c>
      <c r="D1820" s="11" t="s">
        <v>932</v>
      </c>
      <c r="E1820" s="1" t="s">
        <v>1332</v>
      </c>
      <c r="K1820" t="s">
        <v>727</v>
      </c>
      <c r="L1820" t="s">
        <v>27</v>
      </c>
      <c r="M1820" s="15" t="s">
        <v>332</v>
      </c>
      <c r="N1820" s="42" t="s">
        <v>1495</v>
      </c>
      <c r="O1820" s="7">
        <v>46.63</v>
      </c>
      <c r="P1820" s="7">
        <v>34.97</v>
      </c>
      <c r="Q1820" s="9">
        <v>0.74994638644649358</v>
      </c>
      <c r="R1820" s="14">
        <v>3.7799999999999999E-15</v>
      </c>
      <c r="X1820" s="5"/>
    </row>
    <row r="1821" spans="1:24" x14ac:dyDescent="0.25">
      <c r="A1821" s="5" t="s">
        <v>929</v>
      </c>
      <c r="B1821" s="1" t="s">
        <v>930</v>
      </c>
      <c r="C1821" t="s">
        <v>1494</v>
      </c>
      <c r="D1821" s="11" t="s">
        <v>932</v>
      </c>
      <c r="E1821" s="1" t="s">
        <v>1332</v>
      </c>
      <c r="K1821" t="s">
        <v>727</v>
      </c>
      <c r="L1821" t="s">
        <v>27</v>
      </c>
      <c r="M1821" s="15" t="s">
        <v>332</v>
      </c>
      <c r="N1821" s="42" t="s">
        <v>1496</v>
      </c>
      <c r="O1821" s="7">
        <v>48.6</v>
      </c>
      <c r="P1821" s="7">
        <v>37.67</v>
      </c>
      <c r="Q1821" s="9">
        <v>0.77510288065843624</v>
      </c>
      <c r="R1821" s="14">
        <v>1.9800000000000001E-14</v>
      </c>
      <c r="X1821" s="5"/>
    </row>
    <row r="1822" spans="1:24" x14ac:dyDescent="0.25">
      <c r="A1822" s="5" t="s">
        <v>929</v>
      </c>
      <c r="B1822" s="1" t="s">
        <v>930</v>
      </c>
      <c r="C1822" t="s">
        <v>1494</v>
      </c>
      <c r="D1822" s="11" t="s">
        <v>932</v>
      </c>
      <c r="E1822" s="1" t="s">
        <v>1332</v>
      </c>
      <c r="K1822" t="s">
        <v>727</v>
      </c>
      <c r="L1822" t="s">
        <v>27</v>
      </c>
      <c r="M1822" s="15" t="s">
        <v>332</v>
      </c>
      <c r="N1822" s="42" t="s">
        <v>1497</v>
      </c>
      <c r="O1822" s="7">
        <v>41.98</v>
      </c>
      <c r="P1822" s="7">
        <v>28.7</v>
      </c>
      <c r="Q1822" s="9">
        <v>0.68365888518342066</v>
      </c>
      <c r="R1822" s="14">
        <v>5.28E-16</v>
      </c>
      <c r="X1822" s="5"/>
    </row>
    <row r="1823" spans="1:24" x14ac:dyDescent="0.25">
      <c r="A1823" s="5" t="s">
        <v>929</v>
      </c>
      <c r="B1823" s="1" t="s">
        <v>930</v>
      </c>
      <c r="C1823" t="s">
        <v>1494</v>
      </c>
      <c r="D1823" s="11" t="s">
        <v>932</v>
      </c>
      <c r="E1823" s="1" t="s">
        <v>1332</v>
      </c>
      <c r="K1823" t="s">
        <v>727</v>
      </c>
      <c r="L1823" t="s">
        <v>27</v>
      </c>
      <c r="M1823" s="15" t="s">
        <v>332</v>
      </c>
      <c r="N1823" s="42" t="s">
        <v>1498</v>
      </c>
      <c r="O1823" s="7">
        <v>36.28</v>
      </c>
      <c r="P1823" s="7">
        <v>23.64</v>
      </c>
      <c r="Q1823" s="9">
        <v>0.65159867695700113</v>
      </c>
      <c r="R1823" s="14">
        <v>1.97E-16</v>
      </c>
      <c r="X1823" s="5"/>
    </row>
    <row r="1824" spans="1:24" x14ac:dyDescent="0.25">
      <c r="A1824" s="5" t="s">
        <v>929</v>
      </c>
      <c r="B1824" s="1" t="s">
        <v>930</v>
      </c>
      <c r="C1824" t="s">
        <v>1494</v>
      </c>
      <c r="D1824" s="11" t="s">
        <v>932</v>
      </c>
      <c r="E1824" s="1" t="s">
        <v>1332</v>
      </c>
      <c r="K1824" t="s">
        <v>727</v>
      </c>
      <c r="L1824" t="s">
        <v>27</v>
      </c>
      <c r="M1824" s="15" t="s">
        <v>332</v>
      </c>
      <c r="N1824" s="42" t="s">
        <v>1499</v>
      </c>
      <c r="O1824" s="7">
        <v>29.86</v>
      </c>
      <c r="P1824" s="7">
        <v>17.440000000000001</v>
      </c>
      <c r="Q1824" s="9">
        <v>0.58405894172806438</v>
      </c>
      <c r="R1824" s="14">
        <v>1.6200000000000001E-15</v>
      </c>
      <c r="X1824" s="5"/>
    </row>
    <row r="1825" spans="1:24" x14ac:dyDescent="0.25">
      <c r="A1825" s="5" t="s">
        <v>929</v>
      </c>
      <c r="B1825" s="1" t="s">
        <v>930</v>
      </c>
      <c r="C1825" t="s">
        <v>1494</v>
      </c>
      <c r="D1825" s="11" t="s">
        <v>932</v>
      </c>
      <c r="E1825" s="1" t="s">
        <v>1332</v>
      </c>
      <c r="K1825" t="s">
        <v>727</v>
      </c>
      <c r="L1825" t="s">
        <v>27</v>
      </c>
      <c r="M1825" s="15" t="s">
        <v>332</v>
      </c>
      <c r="N1825" s="42" t="s">
        <v>1500</v>
      </c>
      <c r="O1825" s="7">
        <v>30.57</v>
      </c>
      <c r="P1825" s="7">
        <v>19.899999999999999</v>
      </c>
      <c r="Q1825" s="9">
        <v>0.65096499836440946</v>
      </c>
      <c r="R1825" s="14">
        <v>1.1100000000000001E-15</v>
      </c>
      <c r="X1825" s="5"/>
    </row>
    <row r="1826" spans="1:24" x14ac:dyDescent="0.25">
      <c r="A1826" s="5" t="s">
        <v>929</v>
      </c>
      <c r="B1826" s="1" t="s">
        <v>930</v>
      </c>
      <c r="C1826" t="s">
        <v>1494</v>
      </c>
      <c r="D1826" s="11" t="s">
        <v>932</v>
      </c>
      <c r="E1826" s="1" t="s">
        <v>1332</v>
      </c>
      <c r="K1826" t="s">
        <v>727</v>
      </c>
      <c r="L1826" t="s">
        <v>27</v>
      </c>
      <c r="M1826" s="15" t="s">
        <v>332</v>
      </c>
      <c r="N1826" s="42" t="s">
        <v>1501</v>
      </c>
      <c r="O1826" s="7">
        <v>29.23</v>
      </c>
      <c r="P1826" s="7">
        <v>16.899999999999999</v>
      </c>
      <c r="Q1826" s="9">
        <v>0.57817310981867942</v>
      </c>
      <c r="R1826" s="14">
        <v>2.4799999999999999E-16</v>
      </c>
      <c r="X1826" s="5"/>
    </row>
    <row r="1827" spans="1:24" x14ac:dyDescent="0.25">
      <c r="A1827" s="18" t="s">
        <v>929</v>
      </c>
      <c r="B1827" s="19" t="s">
        <v>930</v>
      </c>
      <c r="C1827" s="16" t="s">
        <v>1494</v>
      </c>
      <c r="D1827" s="20" t="s">
        <v>932</v>
      </c>
      <c r="E1827" s="19" t="s">
        <v>1332</v>
      </c>
      <c r="F1827" s="16"/>
      <c r="G1827" s="16"/>
      <c r="H1827" s="16"/>
      <c r="I1827" s="16"/>
      <c r="J1827" s="18"/>
      <c r="K1827" s="16" t="s">
        <v>727</v>
      </c>
      <c r="L1827" s="16" t="s">
        <v>27</v>
      </c>
      <c r="M1827" s="21" t="s">
        <v>332</v>
      </c>
      <c r="N1827" s="43" t="s">
        <v>1502</v>
      </c>
      <c r="O1827" s="17">
        <v>54</v>
      </c>
      <c r="P1827" s="17">
        <v>43.33</v>
      </c>
      <c r="Q1827" s="22">
        <v>0.80240740740740735</v>
      </c>
      <c r="R1827" s="23">
        <v>2.3099999999999997E-13</v>
      </c>
      <c r="S1827" s="18"/>
      <c r="T1827" s="16"/>
      <c r="U1827" s="16"/>
      <c r="V1827" s="16"/>
      <c r="W1827" s="16"/>
      <c r="X1827" s="18"/>
    </row>
    <row r="1828" spans="1:24" x14ac:dyDescent="0.25">
      <c r="A1828" s="5" t="s">
        <v>1429</v>
      </c>
      <c r="B1828" s="1" t="s">
        <v>1503</v>
      </c>
      <c r="C1828" t="s">
        <v>1504</v>
      </c>
      <c r="D1828" s="20" t="s">
        <v>1431</v>
      </c>
      <c r="E1828" s="1" t="s">
        <v>1332</v>
      </c>
      <c r="K1828" t="s">
        <v>727</v>
      </c>
      <c r="L1828" t="s">
        <v>27</v>
      </c>
      <c r="M1828" s="15" t="s">
        <v>332</v>
      </c>
      <c r="N1828" s="42" t="s">
        <v>1505</v>
      </c>
      <c r="O1828" s="7">
        <v>56</v>
      </c>
      <c r="P1828" s="7">
        <v>53</v>
      </c>
      <c r="Q1828" s="9">
        <v>0.9464285714285714</v>
      </c>
      <c r="R1828" s="14">
        <v>5.9999999999999997E-14</v>
      </c>
      <c r="X1828" s="5"/>
    </row>
    <row r="1829" spans="1:24" x14ac:dyDescent="0.25">
      <c r="A1829" s="5" t="s">
        <v>1429</v>
      </c>
      <c r="B1829" s="1" t="s">
        <v>1503</v>
      </c>
      <c r="C1829" t="s">
        <v>1504</v>
      </c>
      <c r="D1829" s="20" t="s">
        <v>1431</v>
      </c>
      <c r="E1829" s="1" t="s">
        <v>1332</v>
      </c>
      <c r="K1829" t="s">
        <v>727</v>
      </c>
      <c r="L1829" t="s">
        <v>27</v>
      </c>
      <c r="M1829" s="15" t="s">
        <v>332</v>
      </c>
      <c r="N1829" s="42" t="s">
        <v>1506</v>
      </c>
      <c r="O1829" s="7">
        <v>55</v>
      </c>
      <c r="P1829" s="7">
        <v>53</v>
      </c>
      <c r="Q1829" s="9">
        <v>0.96363636363636362</v>
      </c>
      <c r="R1829" s="14">
        <v>7.5000000000000004E-13</v>
      </c>
      <c r="X1829" s="5"/>
    </row>
    <row r="1830" spans="1:24" x14ac:dyDescent="0.25">
      <c r="A1830" s="5" t="s">
        <v>1429</v>
      </c>
      <c r="B1830" s="1" t="s">
        <v>1503</v>
      </c>
      <c r="C1830" t="s">
        <v>1504</v>
      </c>
      <c r="D1830" s="20" t="s">
        <v>1431</v>
      </c>
      <c r="E1830" s="1" t="s">
        <v>1332</v>
      </c>
      <c r="K1830" t="s">
        <v>727</v>
      </c>
      <c r="L1830" t="s">
        <v>27</v>
      </c>
      <c r="M1830" s="15" t="s">
        <v>332</v>
      </c>
      <c r="N1830" s="42" t="s">
        <v>1507</v>
      </c>
      <c r="O1830" s="7">
        <v>27</v>
      </c>
      <c r="P1830" s="7">
        <v>24</v>
      </c>
      <c r="Q1830" s="9">
        <v>0.88888888888888884</v>
      </c>
      <c r="R1830" s="14">
        <v>4.7999999999999999E-15</v>
      </c>
      <c r="X1830" s="5"/>
    </row>
    <row r="1831" spans="1:24" x14ac:dyDescent="0.25">
      <c r="A1831" s="5" t="s">
        <v>1429</v>
      </c>
      <c r="B1831" s="1" t="s">
        <v>1503</v>
      </c>
      <c r="C1831" t="s">
        <v>1504</v>
      </c>
      <c r="D1831" s="20" t="s">
        <v>1431</v>
      </c>
      <c r="E1831" s="1" t="s">
        <v>1332</v>
      </c>
      <c r="K1831" t="s">
        <v>727</v>
      </c>
      <c r="L1831" t="s">
        <v>27</v>
      </c>
      <c r="M1831" s="15" t="s">
        <v>332</v>
      </c>
      <c r="N1831" s="42" t="s">
        <v>1508</v>
      </c>
      <c r="O1831" s="7">
        <v>28</v>
      </c>
      <c r="P1831" s="7">
        <v>24</v>
      </c>
      <c r="Q1831" s="9">
        <v>0.8571428571428571</v>
      </c>
      <c r="R1831" s="14">
        <v>4.6999999999999999E-15</v>
      </c>
      <c r="X1831" s="5"/>
    </row>
    <row r="1832" spans="1:24" x14ac:dyDescent="0.25">
      <c r="A1832" s="5" t="s">
        <v>1429</v>
      </c>
      <c r="B1832" s="1" t="s">
        <v>1503</v>
      </c>
      <c r="C1832" t="s">
        <v>1504</v>
      </c>
      <c r="D1832" s="20" t="s">
        <v>1431</v>
      </c>
      <c r="E1832" s="1" t="s">
        <v>1332</v>
      </c>
      <c r="K1832" t="s">
        <v>727</v>
      </c>
      <c r="L1832" t="s">
        <v>27</v>
      </c>
      <c r="M1832" s="15" t="s">
        <v>332</v>
      </c>
      <c r="N1832" s="42" t="s">
        <v>1509</v>
      </c>
      <c r="O1832" s="7">
        <v>69</v>
      </c>
      <c r="P1832" s="7">
        <v>67</v>
      </c>
      <c r="Q1832" s="9">
        <v>0.97101449275362317</v>
      </c>
      <c r="R1832" s="14">
        <v>1.4E-11</v>
      </c>
      <c r="X1832" s="5"/>
    </row>
    <row r="1833" spans="1:24" x14ac:dyDescent="0.25">
      <c r="A1833" s="5" t="s">
        <v>1429</v>
      </c>
      <c r="B1833" s="1" t="s">
        <v>1503</v>
      </c>
      <c r="C1833" t="s">
        <v>1504</v>
      </c>
      <c r="D1833" s="20" t="s">
        <v>1431</v>
      </c>
      <c r="E1833" s="1" t="s">
        <v>1332</v>
      </c>
      <c r="K1833" t="s">
        <v>727</v>
      </c>
      <c r="L1833" t="s">
        <v>27</v>
      </c>
      <c r="M1833" s="15" t="s">
        <v>332</v>
      </c>
      <c r="N1833" s="42" t="s">
        <v>1510</v>
      </c>
      <c r="O1833" s="7">
        <v>70</v>
      </c>
      <c r="P1833" s="7">
        <v>68</v>
      </c>
      <c r="Q1833" s="9">
        <v>0.97142857142857142</v>
      </c>
      <c r="R1833" s="14">
        <v>1.6999999999999999E-11</v>
      </c>
      <c r="X1833" s="5"/>
    </row>
    <row r="1834" spans="1:24" x14ac:dyDescent="0.25">
      <c r="A1834" s="5" t="s">
        <v>1429</v>
      </c>
      <c r="B1834" s="1" t="s">
        <v>1503</v>
      </c>
      <c r="C1834" t="s">
        <v>1504</v>
      </c>
      <c r="D1834" s="20" t="s">
        <v>1431</v>
      </c>
      <c r="E1834" s="1" t="s">
        <v>1332</v>
      </c>
      <c r="K1834" t="s">
        <v>727</v>
      </c>
      <c r="L1834" t="s">
        <v>27</v>
      </c>
      <c r="M1834" s="15" t="s">
        <v>332</v>
      </c>
      <c r="N1834" s="42" t="s">
        <v>1511</v>
      </c>
      <c r="O1834" s="7">
        <v>71</v>
      </c>
      <c r="P1834" s="7">
        <v>68</v>
      </c>
      <c r="Q1834" s="9">
        <v>0.95774647887323938</v>
      </c>
      <c r="R1834" s="14">
        <v>8.3999999999999995E-13</v>
      </c>
      <c r="X1834" s="5"/>
    </row>
    <row r="1835" spans="1:24" x14ac:dyDescent="0.25">
      <c r="A1835" s="5" t="s">
        <v>1429</v>
      </c>
      <c r="B1835" s="1" t="s">
        <v>1503</v>
      </c>
      <c r="C1835" t="s">
        <v>1504</v>
      </c>
      <c r="D1835" s="20" t="s">
        <v>1431</v>
      </c>
      <c r="E1835" s="1" t="s">
        <v>1332</v>
      </c>
      <c r="K1835" t="s">
        <v>727</v>
      </c>
      <c r="L1835" t="s">
        <v>27</v>
      </c>
      <c r="M1835" s="15" t="s">
        <v>332</v>
      </c>
      <c r="N1835" s="42" t="s">
        <v>1512</v>
      </c>
      <c r="O1835" s="7">
        <v>22</v>
      </c>
      <c r="P1835" s="7">
        <v>20</v>
      </c>
      <c r="Q1835" s="9">
        <v>0.90909090909090906</v>
      </c>
      <c r="R1835" s="14">
        <v>4.2999999999999997E-15</v>
      </c>
      <c r="X1835" s="5"/>
    </row>
    <row r="1836" spans="1:24" x14ac:dyDescent="0.25">
      <c r="A1836" s="5" t="s">
        <v>1429</v>
      </c>
      <c r="B1836" s="1" t="s">
        <v>1503</v>
      </c>
      <c r="C1836" t="s">
        <v>1504</v>
      </c>
      <c r="D1836" s="20" t="s">
        <v>1431</v>
      </c>
      <c r="E1836" s="1" t="s">
        <v>1332</v>
      </c>
      <c r="K1836" t="s">
        <v>727</v>
      </c>
      <c r="L1836" t="s">
        <v>27</v>
      </c>
      <c r="M1836" s="15" t="s">
        <v>332</v>
      </c>
      <c r="N1836" s="42" t="s">
        <v>1513</v>
      </c>
      <c r="O1836" s="7">
        <v>21</v>
      </c>
      <c r="P1836" s="7">
        <v>19</v>
      </c>
      <c r="Q1836" s="9">
        <v>0.90476190476190477</v>
      </c>
      <c r="R1836" s="14">
        <v>5.3000000000000001E-15</v>
      </c>
      <c r="X1836" s="5"/>
    </row>
    <row r="1837" spans="1:24" x14ac:dyDescent="0.25">
      <c r="A1837" s="5" t="s">
        <v>1429</v>
      </c>
      <c r="B1837" s="1" t="s">
        <v>1503</v>
      </c>
      <c r="C1837" t="s">
        <v>1504</v>
      </c>
      <c r="D1837" s="20" t="s">
        <v>1431</v>
      </c>
      <c r="E1837" s="1" t="s">
        <v>1332</v>
      </c>
      <c r="K1837" t="s">
        <v>727</v>
      </c>
      <c r="L1837" t="s">
        <v>27</v>
      </c>
      <c r="M1837" s="15" t="s">
        <v>332</v>
      </c>
      <c r="N1837" s="42" t="s">
        <v>1514</v>
      </c>
      <c r="O1837" s="7">
        <v>58</v>
      </c>
      <c r="P1837" s="7">
        <v>55</v>
      </c>
      <c r="Q1837" s="9">
        <v>0.94827586206896552</v>
      </c>
      <c r="R1837" s="14">
        <v>6.6000000000000001E-12</v>
      </c>
      <c r="X1837" s="5"/>
    </row>
    <row r="1838" spans="1:24" x14ac:dyDescent="0.25">
      <c r="A1838" s="5" t="s">
        <v>1429</v>
      </c>
      <c r="B1838" s="1" t="s">
        <v>1503</v>
      </c>
      <c r="C1838" t="s">
        <v>1504</v>
      </c>
      <c r="D1838" s="20" t="s">
        <v>1431</v>
      </c>
      <c r="E1838" s="1" t="s">
        <v>1332</v>
      </c>
      <c r="K1838" t="s">
        <v>727</v>
      </c>
      <c r="L1838" t="s">
        <v>27</v>
      </c>
      <c r="M1838" s="15" t="s">
        <v>332</v>
      </c>
      <c r="N1838" s="42" t="s">
        <v>1515</v>
      </c>
      <c r="O1838" s="7">
        <v>59</v>
      </c>
      <c r="P1838" s="7">
        <v>56</v>
      </c>
      <c r="Q1838" s="9">
        <v>0.94915254237288138</v>
      </c>
      <c r="R1838" s="14">
        <v>8.0000000000000002E-13</v>
      </c>
      <c r="X1838" s="5"/>
    </row>
    <row r="1839" spans="1:24" x14ac:dyDescent="0.25">
      <c r="A1839" s="5" t="s">
        <v>1429</v>
      </c>
      <c r="B1839" s="1" t="s">
        <v>1503</v>
      </c>
      <c r="C1839" t="s">
        <v>1504</v>
      </c>
      <c r="D1839" s="20" t="s">
        <v>1431</v>
      </c>
      <c r="E1839" s="1" t="s">
        <v>1332</v>
      </c>
      <c r="K1839" t="s">
        <v>727</v>
      </c>
      <c r="L1839" t="s">
        <v>27</v>
      </c>
      <c r="M1839" s="15" t="s">
        <v>332</v>
      </c>
      <c r="N1839" s="42" t="s">
        <v>1516</v>
      </c>
      <c r="O1839" s="7">
        <v>39</v>
      </c>
      <c r="P1839" s="7">
        <v>37</v>
      </c>
      <c r="Q1839" s="9">
        <v>0.94871794871794868</v>
      </c>
      <c r="R1839" s="14">
        <v>3.5999999999999998E-13</v>
      </c>
      <c r="X1839" s="5"/>
    </row>
    <row r="1840" spans="1:24" x14ac:dyDescent="0.25">
      <c r="A1840" s="5" t="s">
        <v>1429</v>
      </c>
      <c r="B1840" s="1" t="s">
        <v>1503</v>
      </c>
      <c r="C1840" t="s">
        <v>1504</v>
      </c>
      <c r="D1840" s="20" t="s">
        <v>1431</v>
      </c>
      <c r="E1840" s="1" t="s">
        <v>1332</v>
      </c>
      <c r="K1840" t="s">
        <v>727</v>
      </c>
      <c r="L1840" t="s">
        <v>27</v>
      </c>
      <c r="M1840" s="15" t="s">
        <v>332</v>
      </c>
      <c r="N1840" s="42" t="s">
        <v>1517</v>
      </c>
      <c r="O1840" s="7">
        <v>60</v>
      </c>
      <c r="P1840" s="7">
        <v>60</v>
      </c>
      <c r="Q1840" s="9">
        <v>1</v>
      </c>
      <c r="R1840" s="14">
        <v>3.6E-12</v>
      </c>
      <c r="X1840" s="5"/>
    </row>
    <row r="1841" spans="1:24" x14ac:dyDescent="0.25">
      <c r="A1841" s="5" t="s">
        <v>1429</v>
      </c>
      <c r="B1841" s="1" t="s">
        <v>1503</v>
      </c>
      <c r="C1841" t="s">
        <v>1504</v>
      </c>
      <c r="D1841" s="20" t="s">
        <v>1431</v>
      </c>
      <c r="E1841" s="1" t="s">
        <v>1332</v>
      </c>
      <c r="K1841" t="s">
        <v>727</v>
      </c>
      <c r="L1841" t="s">
        <v>27</v>
      </c>
      <c r="M1841" s="15" t="s">
        <v>332</v>
      </c>
      <c r="N1841" s="42" t="s">
        <v>1518</v>
      </c>
      <c r="O1841" s="7">
        <v>62</v>
      </c>
      <c r="P1841" s="7">
        <v>60</v>
      </c>
      <c r="Q1841" s="9">
        <v>0.967741935483871</v>
      </c>
      <c r="R1841" s="14">
        <v>3.1000000000000001E-12</v>
      </c>
      <c r="X1841" s="5"/>
    </row>
    <row r="1842" spans="1:24" x14ac:dyDescent="0.25">
      <c r="A1842" s="5" t="s">
        <v>1429</v>
      </c>
      <c r="B1842" s="1" t="s">
        <v>1503</v>
      </c>
      <c r="C1842" t="s">
        <v>1504</v>
      </c>
      <c r="D1842" s="20" t="s">
        <v>1431</v>
      </c>
      <c r="E1842" s="1" t="s">
        <v>1332</v>
      </c>
      <c r="K1842" t="s">
        <v>727</v>
      </c>
      <c r="L1842" t="s">
        <v>27</v>
      </c>
      <c r="M1842" s="15" t="s">
        <v>332</v>
      </c>
      <c r="N1842" s="42" t="s">
        <v>1519</v>
      </c>
      <c r="O1842" s="7">
        <v>34</v>
      </c>
      <c r="P1842" s="7">
        <v>32</v>
      </c>
      <c r="Q1842" s="9">
        <v>0.94117647058823528</v>
      </c>
      <c r="R1842" s="14">
        <v>1.6000000000000001E-14</v>
      </c>
      <c r="X1842" s="5"/>
    </row>
    <row r="1843" spans="1:24" x14ac:dyDescent="0.25">
      <c r="A1843" s="5" t="s">
        <v>1429</v>
      </c>
      <c r="B1843" s="1" t="s">
        <v>1503</v>
      </c>
      <c r="C1843" t="s">
        <v>1504</v>
      </c>
      <c r="D1843" s="20" t="s">
        <v>1431</v>
      </c>
      <c r="E1843" s="1" t="s">
        <v>1332</v>
      </c>
      <c r="K1843" t="s">
        <v>727</v>
      </c>
      <c r="L1843" t="s">
        <v>27</v>
      </c>
      <c r="M1843" s="15" t="s">
        <v>332</v>
      </c>
      <c r="N1843" s="42" t="s">
        <v>1520</v>
      </c>
      <c r="O1843" s="7">
        <v>38</v>
      </c>
      <c r="P1843" s="7">
        <v>36</v>
      </c>
      <c r="Q1843" s="9">
        <v>0.94736842105263153</v>
      </c>
      <c r="R1843" s="14">
        <v>1.6000000000000001E-14</v>
      </c>
      <c r="X1843" s="5"/>
    </row>
    <row r="1844" spans="1:24" x14ac:dyDescent="0.25">
      <c r="A1844" s="5" t="s">
        <v>1429</v>
      </c>
      <c r="B1844" s="1" t="s">
        <v>1503</v>
      </c>
      <c r="C1844" t="s">
        <v>1504</v>
      </c>
      <c r="D1844" s="20" t="s">
        <v>1431</v>
      </c>
      <c r="E1844" s="1" t="s">
        <v>1332</v>
      </c>
      <c r="K1844" t="s">
        <v>727</v>
      </c>
      <c r="L1844" t="s">
        <v>27</v>
      </c>
      <c r="M1844" s="15" t="s">
        <v>332</v>
      </c>
      <c r="N1844" s="42" t="s">
        <v>1521</v>
      </c>
      <c r="O1844" s="7">
        <v>43</v>
      </c>
      <c r="P1844" s="7">
        <v>40</v>
      </c>
      <c r="Q1844" s="9">
        <v>0.93023255813953487</v>
      </c>
      <c r="R1844" s="14">
        <v>1.4999999999999999E-13</v>
      </c>
      <c r="X1844" s="5"/>
    </row>
    <row r="1845" spans="1:24" x14ac:dyDescent="0.25">
      <c r="A1845" s="5" t="s">
        <v>1429</v>
      </c>
      <c r="B1845" s="1" t="s">
        <v>1503</v>
      </c>
      <c r="C1845" t="s">
        <v>1504</v>
      </c>
      <c r="D1845" s="20" t="s">
        <v>1431</v>
      </c>
      <c r="E1845" s="1" t="s">
        <v>1332</v>
      </c>
      <c r="K1845" t="s">
        <v>727</v>
      </c>
      <c r="L1845" t="s">
        <v>27</v>
      </c>
      <c r="M1845" s="15" t="s">
        <v>332</v>
      </c>
      <c r="N1845" s="42" t="s">
        <v>1522</v>
      </c>
      <c r="O1845" s="7">
        <v>43</v>
      </c>
      <c r="P1845" s="7">
        <v>39</v>
      </c>
      <c r="Q1845" s="9">
        <v>0.90697674418604646</v>
      </c>
      <c r="R1845" s="14">
        <v>8.3E-14</v>
      </c>
      <c r="X1845" s="5"/>
    </row>
    <row r="1846" spans="1:24" x14ac:dyDescent="0.25">
      <c r="A1846" s="5" t="s">
        <v>1429</v>
      </c>
      <c r="B1846" s="1" t="s">
        <v>1503</v>
      </c>
      <c r="C1846" t="s">
        <v>1504</v>
      </c>
      <c r="D1846" s="20" t="s">
        <v>1431</v>
      </c>
      <c r="E1846" s="1" t="s">
        <v>1332</v>
      </c>
      <c r="K1846" t="s">
        <v>727</v>
      </c>
      <c r="L1846" t="s">
        <v>27</v>
      </c>
      <c r="M1846" s="15" t="s">
        <v>332</v>
      </c>
      <c r="N1846" s="42" t="s">
        <v>1523</v>
      </c>
      <c r="O1846" s="7">
        <v>38</v>
      </c>
      <c r="P1846" s="7">
        <v>34</v>
      </c>
      <c r="Q1846" s="9">
        <v>0.89473684210526316</v>
      </c>
      <c r="R1846" s="14">
        <v>2.3999999999999999E-14</v>
      </c>
      <c r="X1846" s="5"/>
    </row>
    <row r="1847" spans="1:24" x14ac:dyDescent="0.25">
      <c r="A1847" s="5" t="s">
        <v>1429</v>
      </c>
      <c r="B1847" s="1" t="s">
        <v>1503</v>
      </c>
      <c r="C1847" t="s">
        <v>1504</v>
      </c>
      <c r="D1847" s="20" t="s">
        <v>1431</v>
      </c>
      <c r="E1847" s="1" t="s">
        <v>1332</v>
      </c>
      <c r="K1847" t="s">
        <v>727</v>
      </c>
      <c r="L1847" t="s">
        <v>27</v>
      </c>
      <c r="M1847" s="15" t="s">
        <v>332</v>
      </c>
      <c r="N1847" s="42" t="s">
        <v>1524</v>
      </c>
      <c r="O1847" s="7">
        <v>47</v>
      </c>
      <c r="P1847" s="7">
        <v>45</v>
      </c>
      <c r="Q1847" s="9">
        <v>0.95744680851063835</v>
      </c>
      <c r="R1847" s="14">
        <v>1.7E-12</v>
      </c>
      <c r="X1847" s="5"/>
    </row>
    <row r="1848" spans="1:24" x14ac:dyDescent="0.25">
      <c r="A1848" s="5" t="s">
        <v>1429</v>
      </c>
      <c r="B1848" s="1" t="s">
        <v>1503</v>
      </c>
      <c r="C1848" t="s">
        <v>1504</v>
      </c>
      <c r="D1848" s="20" t="s">
        <v>1431</v>
      </c>
      <c r="E1848" s="1" t="s">
        <v>1332</v>
      </c>
      <c r="K1848" t="s">
        <v>727</v>
      </c>
      <c r="L1848" t="s">
        <v>27</v>
      </c>
      <c r="M1848" s="15" t="s">
        <v>332</v>
      </c>
      <c r="N1848" s="42" t="s">
        <v>1525</v>
      </c>
      <c r="O1848" s="7">
        <v>50</v>
      </c>
      <c r="P1848" s="7">
        <v>42</v>
      </c>
      <c r="Q1848" s="9">
        <v>0.84</v>
      </c>
      <c r="R1848" s="14">
        <v>4E-14</v>
      </c>
      <c r="X1848" s="5"/>
    </row>
    <row r="1849" spans="1:24" x14ac:dyDescent="0.25">
      <c r="A1849" s="5" t="s">
        <v>1429</v>
      </c>
      <c r="B1849" s="1" t="s">
        <v>1503</v>
      </c>
      <c r="C1849" t="s">
        <v>1504</v>
      </c>
      <c r="D1849" s="20" t="s">
        <v>1431</v>
      </c>
      <c r="E1849" s="1" t="s">
        <v>1332</v>
      </c>
      <c r="K1849" t="s">
        <v>727</v>
      </c>
      <c r="L1849" t="s">
        <v>27</v>
      </c>
      <c r="M1849" s="15" t="s">
        <v>332</v>
      </c>
      <c r="N1849" s="42" t="s">
        <v>1526</v>
      </c>
      <c r="O1849" s="7">
        <v>47</v>
      </c>
      <c r="P1849" s="7">
        <v>38</v>
      </c>
      <c r="Q1849" s="9">
        <v>0.80851063829787229</v>
      </c>
      <c r="R1849" s="14">
        <v>2.8000000000000001E-14</v>
      </c>
      <c r="X1849" s="5"/>
    </row>
    <row r="1850" spans="1:24" x14ac:dyDescent="0.25">
      <c r="A1850" s="5" t="s">
        <v>1429</v>
      </c>
      <c r="B1850" s="1" t="s">
        <v>1503</v>
      </c>
      <c r="C1850" t="s">
        <v>1504</v>
      </c>
      <c r="D1850" s="20" t="s">
        <v>1431</v>
      </c>
      <c r="E1850" s="1" t="s">
        <v>1332</v>
      </c>
      <c r="K1850" t="s">
        <v>727</v>
      </c>
      <c r="L1850" t="s">
        <v>27</v>
      </c>
      <c r="M1850" s="15" t="s">
        <v>332</v>
      </c>
      <c r="N1850" s="42" t="s">
        <v>1527</v>
      </c>
      <c r="O1850" s="7">
        <v>50</v>
      </c>
      <c r="P1850" s="7">
        <v>47</v>
      </c>
      <c r="Q1850" s="9">
        <v>0.94</v>
      </c>
      <c r="R1850" s="14">
        <v>9.9999999999999998E-13</v>
      </c>
      <c r="X1850" s="5"/>
    </row>
    <row r="1851" spans="1:24" x14ac:dyDescent="0.25">
      <c r="A1851" s="5" t="s">
        <v>1429</v>
      </c>
      <c r="B1851" s="1" t="s">
        <v>1503</v>
      </c>
      <c r="C1851" t="s">
        <v>1504</v>
      </c>
      <c r="D1851" s="20" t="s">
        <v>1431</v>
      </c>
      <c r="E1851" s="1" t="s">
        <v>1332</v>
      </c>
      <c r="K1851" t="s">
        <v>727</v>
      </c>
      <c r="L1851" t="s">
        <v>27</v>
      </c>
      <c r="M1851" s="15" t="s">
        <v>332</v>
      </c>
      <c r="N1851" s="42" t="s">
        <v>1528</v>
      </c>
      <c r="O1851" s="7">
        <v>31</v>
      </c>
      <c r="P1851" s="7">
        <v>26</v>
      </c>
      <c r="Q1851" s="9">
        <v>0.83870967741935487</v>
      </c>
      <c r="R1851" s="14">
        <v>4.1000000000000004E-15</v>
      </c>
      <c r="X1851" s="5"/>
    </row>
    <row r="1852" spans="1:24" x14ac:dyDescent="0.25">
      <c r="A1852" s="5" t="s">
        <v>1429</v>
      </c>
      <c r="B1852" s="1" t="s">
        <v>1503</v>
      </c>
      <c r="C1852" t="s">
        <v>1504</v>
      </c>
      <c r="D1852" s="20" t="s">
        <v>1431</v>
      </c>
      <c r="E1852" s="1" t="s">
        <v>1332</v>
      </c>
      <c r="K1852" t="s">
        <v>727</v>
      </c>
      <c r="L1852" t="s">
        <v>27</v>
      </c>
      <c r="M1852" s="15" t="s">
        <v>332</v>
      </c>
      <c r="N1852" s="42" t="s">
        <v>1529</v>
      </c>
      <c r="O1852" s="7">
        <v>24</v>
      </c>
      <c r="P1852" s="7">
        <v>22</v>
      </c>
      <c r="Q1852" s="9">
        <v>0.91666666666666663</v>
      </c>
      <c r="R1852" s="14">
        <v>5.4000000000000002E-15</v>
      </c>
      <c r="X1852" s="5"/>
    </row>
    <row r="1853" spans="1:24" x14ac:dyDescent="0.25">
      <c r="A1853" s="5" t="s">
        <v>1429</v>
      </c>
      <c r="B1853" s="1" t="s">
        <v>1503</v>
      </c>
      <c r="C1853" t="s">
        <v>1504</v>
      </c>
      <c r="D1853" s="20" t="s">
        <v>1431</v>
      </c>
      <c r="E1853" s="1" t="s">
        <v>1332</v>
      </c>
      <c r="K1853" t="s">
        <v>727</v>
      </c>
      <c r="L1853" t="s">
        <v>27</v>
      </c>
      <c r="M1853" s="15" t="s">
        <v>332</v>
      </c>
      <c r="N1853" s="42" t="s">
        <v>1530</v>
      </c>
      <c r="O1853" s="7">
        <v>32</v>
      </c>
      <c r="P1853" s="7">
        <v>29</v>
      </c>
      <c r="Q1853" s="9">
        <v>0.90625</v>
      </c>
      <c r="R1853" s="14">
        <v>2.3999999999999999E-14</v>
      </c>
      <c r="X1853" s="5"/>
    </row>
    <row r="1854" spans="1:24" x14ac:dyDescent="0.25">
      <c r="A1854" s="5" t="s">
        <v>1429</v>
      </c>
      <c r="B1854" s="1" t="s">
        <v>1503</v>
      </c>
      <c r="C1854" t="s">
        <v>1504</v>
      </c>
      <c r="D1854" s="20" t="s">
        <v>1431</v>
      </c>
      <c r="E1854" s="1" t="s">
        <v>1332</v>
      </c>
      <c r="K1854" t="s">
        <v>727</v>
      </c>
      <c r="L1854" t="s">
        <v>27</v>
      </c>
      <c r="M1854" s="15" t="s">
        <v>332</v>
      </c>
      <c r="N1854" s="42" t="s">
        <v>1531</v>
      </c>
      <c r="O1854" s="7">
        <v>26</v>
      </c>
      <c r="P1854" s="7">
        <v>24</v>
      </c>
      <c r="Q1854" s="9">
        <v>0.92307692307692313</v>
      </c>
      <c r="R1854" s="14">
        <v>1.9000000000000001E-14</v>
      </c>
      <c r="X1854" s="5"/>
    </row>
    <row r="1855" spans="1:24" x14ac:dyDescent="0.25">
      <c r="A1855" s="18" t="s">
        <v>1429</v>
      </c>
      <c r="B1855" s="19" t="s">
        <v>1503</v>
      </c>
      <c r="C1855" s="16" t="s">
        <v>1504</v>
      </c>
      <c r="D1855" s="28" t="s">
        <v>1431</v>
      </c>
      <c r="E1855" s="19" t="s">
        <v>1332</v>
      </c>
      <c r="F1855" s="16"/>
      <c r="G1855" s="16"/>
      <c r="H1855" s="16"/>
      <c r="I1855" s="16"/>
      <c r="J1855" s="18"/>
      <c r="K1855" s="16" t="s">
        <v>727</v>
      </c>
      <c r="L1855" s="16" t="s">
        <v>27</v>
      </c>
      <c r="M1855" s="21" t="s">
        <v>332</v>
      </c>
      <c r="N1855" s="43" t="s">
        <v>1532</v>
      </c>
      <c r="O1855" s="17">
        <v>29</v>
      </c>
      <c r="P1855" s="17">
        <v>27</v>
      </c>
      <c r="Q1855" s="22">
        <v>0.93103448275862066</v>
      </c>
      <c r="R1855" s="23">
        <v>2.3999999999999999E-14</v>
      </c>
      <c r="S1855" s="18"/>
      <c r="T1855" s="16"/>
      <c r="U1855" s="16"/>
      <c r="V1855" s="16"/>
      <c r="W1855" s="16"/>
      <c r="X1855" s="18"/>
    </row>
    <row r="1856" spans="1:24" x14ac:dyDescent="0.25">
      <c r="A1856" s="5" t="s">
        <v>1533</v>
      </c>
      <c r="B1856" s="1" t="s">
        <v>1534</v>
      </c>
      <c r="C1856" t="s">
        <v>1535</v>
      </c>
      <c r="D1856" s="11" t="s">
        <v>1536</v>
      </c>
      <c r="E1856" s="1" t="s">
        <v>1537</v>
      </c>
      <c r="K1856" t="s">
        <v>415</v>
      </c>
      <c r="L1856" t="s">
        <v>27</v>
      </c>
      <c r="M1856" s="15" t="s">
        <v>28</v>
      </c>
      <c r="N1856" s="42" t="s">
        <v>1538</v>
      </c>
      <c r="O1856" s="7">
        <v>79.709999999999994</v>
      </c>
      <c r="P1856" s="7">
        <v>79.59</v>
      </c>
      <c r="Q1856" s="9">
        <v>0.9984945427173505</v>
      </c>
      <c r="R1856" s="14"/>
      <c r="X1856" s="5"/>
    </row>
    <row r="1857" spans="1:24" x14ac:dyDescent="0.25">
      <c r="A1857" s="5" t="s">
        <v>1533</v>
      </c>
      <c r="B1857" s="1" t="s">
        <v>1534</v>
      </c>
      <c r="C1857" t="s">
        <v>1535</v>
      </c>
      <c r="D1857" s="11" t="s">
        <v>1536</v>
      </c>
      <c r="E1857" s="1" t="s">
        <v>1537</v>
      </c>
      <c r="K1857" t="s">
        <v>415</v>
      </c>
      <c r="L1857" t="s">
        <v>27</v>
      </c>
      <c r="M1857" s="15" t="s">
        <v>28</v>
      </c>
      <c r="N1857" s="42" t="s">
        <v>1539</v>
      </c>
      <c r="O1857" s="7">
        <v>81.95</v>
      </c>
      <c r="P1857" s="7">
        <v>82.23</v>
      </c>
      <c r="Q1857" s="9">
        <v>1.0034167175106772</v>
      </c>
      <c r="R1857" s="14"/>
      <c r="X1857" s="5"/>
    </row>
    <row r="1858" spans="1:24" x14ac:dyDescent="0.25">
      <c r="A1858" s="5" t="s">
        <v>1533</v>
      </c>
      <c r="B1858" s="1" t="s">
        <v>1534</v>
      </c>
      <c r="C1858" t="s">
        <v>1535</v>
      </c>
      <c r="D1858" s="11" t="s">
        <v>1536</v>
      </c>
      <c r="E1858" s="1" t="s">
        <v>1537</v>
      </c>
      <c r="K1858" t="s">
        <v>415</v>
      </c>
      <c r="L1858" t="s">
        <v>27</v>
      </c>
      <c r="M1858" s="15" t="s">
        <v>28</v>
      </c>
      <c r="N1858" s="42" t="s">
        <v>1540</v>
      </c>
      <c r="O1858" s="7">
        <v>78.680000000000007</v>
      </c>
      <c r="P1858" s="7">
        <v>78.59</v>
      </c>
      <c r="Q1858" s="9">
        <v>0.99885612608032537</v>
      </c>
      <c r="R1858" s="14"/>
      <c r="X1858" s="5"/>
    </row>
    <row r="1859" spans="1:24" x14ac:dyDescent="0.25">
      <c r="A1859" s="5" t="s">
        <v>1533</v>
      </c>
      <c r="B1859" s="1" t="s">
        <v>1534</v>
      </c>
      <c r="C1859" t="s">
        <v>1535</v>
      </c>
      <c r="D1859" s="11" t="s">
        <v>1536</v>
      </c>
      <c r="E1859" s="1" t="s">
        <v>1537</v>
      </c>
      <c r="K1859" t="s">
        <v>415</v>
      </c>
      <c r="L1859" t="s">
        <v>27</v>
      </c>
      <c r="M1859" s="15" t="s">
        <v>28</v>
      </c>
      <c r="N1859" s="42" t="s">
        <v>1541</v>
      </c>
      <c r="O1859" s="7">
        <v>76.599999999999994</v>
      </c>
      <c r="P1859" s="7">
        <v>71.739999999999995</v>
      </c>
      <c r="Q1859" s="9">
        <v>0.93655352480417753</v>
      </c>
      <c r="R1859" s="14"/>
      <c r="X1859" s="5"/>
    </row>
    <row r="1860" spans="1:24" x14ac:dyDescent="0.25">
      <c r="A1860" s="5" t="s">
        <v>1533</v>
      </c>
      <c r="B1860" s="1" t="s">
        <v>1534</v>
      </c>
      <c r="C1860" t="s">
        <v>1535</v>
      </c>
      <c r="D1860" s="11" t="s">
        <v>1536</v>
      </c>
      <c r="E1860" s="1" t="s">
        <v>1537</v>
      </c>
      <c r="K1860" t="s">
        <v>415</v>
      </c>
      <c r="L1860" t="s">
        <v>27</v>
      </c>
      <c r="M1860" s="15" t="s">
        <v>28</v>
      </c>
      <c r="N1860" s="42" t="s">
        <v>1542</v>
      </c>
      <c r="O1860" s="7">
        <v>83.54</v>
      </c>
      <c r="P1860" s="7">
        <v>82</v>
      </c>
      <c r="Q1860" s="9">
        <v>0.98156571702178586</v>
      </c>
      <c r="R1860" s="14"/>
      <c r="X1860" s="5"/>
    </row>
    <row r="1861" spans="1:24" x14ac:dyDescent="0.25">
      <c r="A1861" s="5" t="s">
        <v>1533</v>
      </c>
      <c r="B1861" s="1" t="s">
        <v>1534</v>
      </c>
      <c r="C1861" t="s">
        <v>1535</v>
      </c>
      <c r="D1861" s="11" t="s">
        <v>1536</v>
      </c>
      <c r="E1861" s="1" t="s">
        <v>1537</v>
      </c>
      <c r="K1861" t="s">
        <v>415</v>
      </c>
      <c r="L1861" t="s">
        <v>27</v>
      </c>
      <c r="M1861" s="15" t="s">
        <v>28</v>
      </c>
      <c r="N1861" s="42" t="s">
        <v>1543</v>
      </c>
      <c r="O1861" s="7">
        <v>85.89</v>
      </c>
      <c r="P1861" s="7">
        <v>85.2</v>
      </c>
      <c r="Q1861" s="9">
        <v>0.99196646873908489</v>
      </c>
      <c r="R1861" s="14"/>
      <c r="X1861" s="5"/>
    </row>
    <row r="1862" spans="1:24" x14ac:dyDescent="0.25">
      <c r="A1862" s="5" t="s">
        <v>1533</v>
      </c>
      <c r="B1862" s="1" t="s">
        <v>1534</v>
      </c>
      <c r="C1862" t="s">
        <v>1535</v>
      </c>
      <c r="D1862" s="11" t="s">
        <v>1536</v>
      </c>
      <c r="E1862" s="1" t="s">
        <v>1537</v>
      </c>
      <c r="K1862" t="s">
        <v>415</v>
      </c>
      <c r="L1862" t="s">
        <v>27</v>
      </c>
      <c r="M1862" s="15" t="s">
        <v>28</v>
      </c>
      <c r="N1862" s="42" t="s">
        <v>1544</v>
      </c>
      <c r="O1862" s="7">
        <v>70.23</v>
      </c>
      <c r="P1862" s="7">
        <v>63.89</v>
      </c>
      <c r="Q1862" s="9">
        <v>0.90972518866581231</v>
      </c>
      <c r="R1862" s="14"/>
      <c r="X1862" s="5"/>
    </row>
    <row r="1863" spans="1:24" x14ac:dyDescent="0.25">
      <c r="A1863" s="5" t="s">
        <v>1533</v>
      </c>
      <c r="B1863" s="1" t="s">
        <v>1534</v>
      </c>
      <c r="C1863" t="s">
        <v>1535</v>
      </c>
      <c r="D1863" s="11" t="s">
        <v>1536</v>
      </c>
      <c r="E1863" s="1" t="s">
        <v>1537</v>
      </c>
      <c r="K1863" t="s">
        <v>415</v>
      </c>
      <c r="L1863" t="s">
        <v>27</v>
      </c>
      <c r="M1863" s="15" t="s">
        <v>28</v>
      </c>
      <c r="N1863" s="42" t="s">
        <v>1545</v>
      </c>
      <c r="O1863" s="7">
        <v>80.260000000000005</v>
      </c>
      <c r="P1863" s="7">
        <v>70.17</v>
      </c>
      <c r="Q1863" s="9">
        <v>0.87428357837029647</v>
      </c>
      <c r="R1863" s="14"/>
      <c r="X1863" s="5"/>
    </row>
    <row r="1864" spans="1:24" x14ac:dyDescent="0.25">
      <c r="A1864" s="5" t="s">
        <v>1533</v>
      </c>
      <c r="B1864" s="1" t="s">
        <v>1534</v>
      </c>
      <c r="C1864" t="s">
        <v>1535</v>
      </c>
      <c r="D1864" s="11" t="s">
        <v>1536</v>
      </c>
      <c r="E1864" s="1" t="s">
        <v>1537</v>
      </c>
      <c r="K1864" t="s">
        <v>415</v>
      </c>
      <c r="L1864" t="s">
        <v>27</v>
      </c>
      <c r="M1864" s="15" t="s">
        <v>28</v>
      </c>
      <c r="N1864" s="42" t="s">
        <v>1546</v>
      </c>
      <c r="O1864" s="7">
        <v>75.52</v>
      </c>
      <c r="P1864" s="7">
        <v>75.569999999999993</v>
      </c>
      <c r="Q1864" s="9">
        <v>1.0006620762711864</v>
      </c>
      <c r="R1864" s="14"/>
      <c r="X1864" s="5"/>
    </row>
    <row r="1865" spans="1:24" x14ac:dyDescent="0.25">
      <c r="A1865" s="5" t="s">
        <v>1533</v>
      </c>
      <c r="B1865" s="1" t="s">
        <v>1534</v>
      </c>
      <c r="C1865" t="s">
        <v>1535</v>
      </c>
      <c r="D1865" s="11" t="s">
        <v>1536</v>
      </c>
      <c r="E1865" s="1" t="s">
        <v>1537</v>
      </c>
      <c r="K1865" t="s">
        <v>415</v>
      </c>
      <c r="L1865" t="s">
        <v>27</v>
      </c>
      <c r="M1865" s="15" t="s">
        <v>28</v>
      </c>
      <c r="N1865" s="42" t="s">
        <v>1547</v>
      </c>
      <c r="O1865" s="7">
        <v>82.75</v>
      </c>
      <c r="P1865" s="7">
        <v>83.57</v>
      </c>
      <c r="Q1865" s="9">
        <v>1.0099093655589122</v>
      </c>
      <c r="R1865" s="14"/>
      <c r="X1865" s="5"/>
    </row>
    <row r="1866" spans="1:24" x14ac:dyDescent="0.25">
      <c r="A1866" s="5" t="s">
        <v>1533</v>
      </c>
      <c r="B1866" s="1" t="s">
        <v>1534</v>
      </c>
      <c r="C1866" t="s">
        <v>1535</v>
      </c>
      <c r="D1866" s="11" t="s">
        <v>1536</v>
      </c>
      <c r="E1866" s="1" t="s">
        <v>1537</v>
      </c>
      <c r="K1866" t="s">
        <v>415</v>
      </c>
      <c r="L1866" t="s">
        <v>27</v>
      </c>
      <c r="M1866" s="15" t="s">
        <v>28</v>
      </c>
      <c r="N1866" s="42" t="s">
        <v>1548</v>
      </c>
      <c r="O1866" s="7">
        <v>64.42</v>
      </c>
      <c r="P1866" s="7">
        <v>64.239999999999995</v>
      </c>
      <c r="Q1866" s="9">
        <v>0.99720583669667795</v>
      </c>
      <c r="R1866" s="14"/>
      <c r="X1866" s="5"/>
    </row>
    <row r="1867" spans="1:24" x14ac:dyDescent="0.25">
      <c r="A1867" s="5" t="s">
        <v>1533</v>
      </c>
      <c r="B1867" s="1" t="s">
        <v>1534</v>
      </c>
      <c r="C1867" t="s">
        <v>1535</v>
      </c>
      <c r="D1867" s="11" t="s">
        <v>1536</v>
      </c>
      <c r="E1867" s="1" t="s">
        <v>1537</v>
      </c>
      <c r="K1867" t="s">
        <v>415</v>
      </c>
      <c r="L1867" t="s">
        <v>27</v>
      </c>
      <c r="M1867" s="15" t="s">
        <v>28</v>
      </c>
      <c r="N1867" s="42" t="s">
        <v>1549</v>
      </c>
      <c r="O1867" s="7">
        <v>75.989999999999995</v>
      </c>
      <c r="P1867" s="7">
        <v>77.040000000000006</v>
      </c>
      <c r="Q1867" s="9">
        <v>1.013817607579945</v>
      </c>
      <c r="R1867" s="14"/>
      <c r="X1867" s="5"/>
    </row>
    <row r="1868" spans="1:24" x14ac:dyDescent="0.25">
      <c r="A1868" s="5" t="s">
        <v>1533</v>
      </c>
      <c r="B1868" s="1" t="s">
        <v>1534</v>
      </c>
      <c r="C1868" t="s">
        <v>1535</v>
      </c>
      <c r="D1868" s="11" t="s">
        <v>1536</v>
      </c>
      <c r="E1868" s="1" t="s">
        <v>1537</v>
      </c>
      <c r="K1868" t="s">
        <v>415</v>
      </c>
      <c r="L1868" t="s">
        <v>27</v>
      </c>
      <c r="M1868" s="15" t="s">
        <v>28</v>
      </c>
      <c r="N1868" s="42" t="s">
        <v>1550</v>
      </c>
      <c r="O1868" s="7">
        <v>77.010000000000005</v>
      </c>
      <c r="P1868" s="7">
        <v>75.489999999999995</v>
      </c>
      <c r="Q1868" s="9">
        <v>0.98026230359693534</v>
      </c>
      <c r="R1868" s="14"/>
      <c r="X1868" s="5"/>
    </row>
    <row r="1869" spans="1:24" x14ac:dyDescent="0.25">
      <c r="A1869" s="5" t="s">
        <v>1533</v>
      </c>
      <c r="B1869" s="1" t="s">
        <v>1534</v>
      </c>
      <c r="C1869" t="s">
        <v>1535</v>
      </c>
      <c r="D1869" s="11" t="s">
        <v>1536</v>
      </c>
      <c r="E1869" s="1" t="s">
        <v>1537</v>
      </c>
      <c r="K1869" t="s">
        <v>415</v>
      </c>
      <c r="L1869" t="s">
        <v>27</v>
      </c>
      <c r="M1869" s="15" t="s">
        <v>28</v>
      </c>
      <c r="N1869" s="42" t="s">
        <v>1551</v>
      </c>
      <c r="O1869" s="7">
        <v>66.59</v>
      </c>
      <c r="P1869" s="7">
        <v>69.010000000000005</v>
      </c>
      <c r="Q1869" s="9">
        <v>1.0363417930620213</v>
      </c>
      <c r="R1869" s="14"/>
      <c r="X1869" s="5"/>
    </row>
    <row r="1870" spans="1:24" x14ac:dyDescent="0.25">
      <c r="A1870" s="5" t="s">
        <v>1533</v>
      </c>
      <c r="B1870" s="1" t="s">
        <v>1534</v>
      </c>
      <c r="C1870" t="s">
        <v>1535</v>
      </c>
      <c r="D1870" s="11" t="s">
        <v>1536</v>
      </c>
      <c r="E1870" s="1" t="s">
        <v>1537</v>
      </c>
      <c r="K1870" t="s">
        <v>415</v>
      </c>
      <c r="L1870" t="s">
        <v>27</v>
      </c>
      <c r="M1870" s="15" t="s">
        <v>28</v>
      </c>
      <c r="N1870" s="42" t="s">
        <v>1552</v>
      </c>
      <c r="O1870" s="7">
        <v>56.43</v>
      </c>
      <c r="P1870" s="7">
        <v>57.57</v>
      </c>
      <c r="Q1870" s="9">
        <v>1.0202020202020201</v>
      </c>
      <c r="R1870" s="14"/>
      <c r="X1870" s="5"/>
    </row>
    <row r="1871" spans="1:24" x14ac:dyDescent="0.25">
      <c r="A1871" s="5" t="s">
        <v>1533</v>
      </c>
      <c r="B1871" s="1" t="s">
        <v>1534</v>
      </c>
      <c r="C1871" t="s">
        <v>1535</v>
      </c>
      <c r="D1871" s="11" t="s">
        <v>1536</v>
      </c>
      <c r="E1871" s="1" t="s">
        <v>1537</v>
      </c>
      <c r="K1871" t="s">
        <v>415</v>
      </c>
      <c r="L1871" t="s">
        <v>27</v>
      </c>
      <c r="M1871" s="15" t="s">
        <v>28</v>
      </c>
      <c r="N1871" s="42" t="s">
        <v>1553</v>
      </c>
      <c r="O1871" s="7">
        <v>62.79</v>
      </c>
      <c r="P1871" s="7">
        <v>63.51</v>
      </c>
      <c r="Q1871" s="9">
        <v>1.0114667940754898</v>
      </c>
      <c r="R1871" s="14"/>
      <c r="X1871" s="5"/>
    </row>
    <row r="1872" spans="1:24" x14ac:dyDescent="0.25">
      <c r="A1872" s="5" t="s">
        <v>1533</v>
      </c>
      <c r="B1872" s="1" t="s">
        <v>1534</v>
      </c>
      <c r="C1872" t="s">
        <v>1535</v>
      </c>
      <c r="D1872" s="11" t="s">
        <v>1536</v>
      </c>
      <c r="E1872" s="1" t="s">
        <v>1537</v>
      </c>
      <c r="K1872" t="s">
        <v>415</v>
      </c>
      <c r="L1872" t="s">
        <v>27</v>
      </c>
      <c r="M1872" s="15" t="s">
        <v>28</v>
      </c>
      <c r="N1872" s="42" t="s">
        <v>1554</v>
      </c>
      <c r="O1872" s="7">
        <v>62.08</v>
      </c>
      <c r="P1872" s="7">
        <v>64.900000000000006</v>
      </c>
      <c r="Q1872" s="9">
        <v>1.0454252577319589</v>
      </c>
      <c r="R1872" s="14"/>
      <c r="X1872" s="5"/>
    </row>
    <row r="1873" spans="1:24" x14ac:dyDescent="0.25">
      <c r="A1873" s="5" t="s">
        <v>1533</v>
      </c>
      <c r="B1873" s="1" t="s">
        <v>1534</v>
      </c>
      <c r="C1873" t="s">
        <v>1535</v>
      </c>
      <c r="D1873" s="11" t="s">
        <v>1536</v>
      </c>
      <c r="E1873" s="1" t="s">
        <v>1537</v>
      </c>
      <c r="K1873" t="s">
        <v>415</v>
      </c>
      <c r="L1873" t="s">
        <v>27</v>
      </c>
      <c r="M1873" s="15" t="s">
        <v>28</v>
      </c>
      <c r="N1873" s="42" t="s">
        <v>1555</v>
      </c>
      <c r="O1873" s="7">
        <v>69.67</v>
      </c>
      <c r="P1873" s="7">
        <v>70.959999999999994</v>
      </c>
      <c r="Q1873" s="9">
        <v>1.0185158604851441</v>
      </c>
      <c r="R1873" s="14"/>
      <c r="X1873" s="5"/>
    </row>
    <row r="1874" spans="1:24" x14ac:dyDescent="0.25">
      <c r="A1874" s="5" t="s">
        <v>1533</v>
      </c>
      <c r="B1874" s="1" t="s">
        <v>1534</v>
      </c>
      <c r="C1874" t="s">
        <v>1535</v>
      </c>
      <c r="D1874" s="11" t="s">
        <v>1536</v>
      </c>
      <c r="E1874" s="1" t="s">
        <v>1537</v>
      </c>
      <c r="K1874" t="s">
        <v>415</v>
      </c>
      <c r="L1874" t="s">
        <v>27</v>
      </c>
      <c r="M1874" s="15" t="s">
        <v>28</v>
      </c>
      <c r="N1874" s="42" t="s">
        <v>1556</v>
      </c>
      <c r="O1874" s="7">
        <v>73.91</v>
      </c>
      <c r="P1874" s="7">
        <v>74.41</v>
      </c>
      <c r="Q1874" s="9">
        <v>1.0067649844405357</v>
      </c>
      <c r="R1874" s="14"/>
      <c r="X1874" s="5"/>
    </row>
    <row r="1875" spans="1:24" x14ac:dyDescent="0.25">
      <c r="A1875" s="5" t="s">
        <v>1533</v>
      </c>
      <c r="B1875" s="1" t="s">
        <v>1534</v>
      </c>
      <c r="C1875" t="s">
        <v>1535</v>
      </c>
      <c r="D1875" s="11" t="s">
        <v>1536</v>
      </c>
      <c r="E1875" s="1" t="s">
        <v>1537</v>
      </c>
      <c r="K1875" t="s">
        <v>415</v>
      </c>
      <c r="L1875" t="s">
        <v>27</v>
      </c>
      <c r="M1875" s="15" t="s">
        <v>28</v>
      </c>
      <c r="N1875" s="42" t="s">
        <v>1557</v>
      </c>
      <c r="O1875" s="7">
        <v>66.53</v>
      </c>
      <c r="P1875" s="7">
        <v>67.62</v>
      </c>
      <c r="Q1875" s="9">
        <v>1.0163835863520216</v>
      </c>
      <c r="R1875" s="14"/>
      <c r="X1875" s="5"/>
    </row>
    <row r="1876" spans="1:24" x14ac:dyDescent="0.25">
      <c r="A1876" s="5" t="s">
        <v>1533</v>
      </c>
      <c r="B1876" s="1" t="s">
        <v>1534</v>
      </c>
      <c r="C1876" t="s">
        <v>1535</v>
      </c>
      <c r="D1876" s="11" t="s">
        <v>1536</v>
      </c>
      <c r="E1876" s="1" t="s">
        <v>1537</v>
      </c>
      <c r="K1876" t="s">
        <v>415</v>
      </c>
      <c r="L1876" t="s">
        <v>27</v>
      </c>
      <c r="M1876" s="15" t="s">
        <v>28</v>
      </c>
      <c r="N1876" s="42" t="s">
        <v>1558</v>
      </c>
      <c r="O1876" s="7">
        <v>77.14</v>
      </c>
      <c r="P1876" s="7">
        <v>77.569999999999993</v>
      </c>
      <c r="Q1876" s="9">
        <v>1.0055742805289083</v>
      </c>
      <c r="R1876" s="14"/>
      <c r="X1876" s="5"/>
    </row>
    <row r="1877" spans="1:24" x14ac:dyDescent="0.25">
      <c r="A1877" s="5" t="s">
        <v>1533</v>
      </c>
      <c r="B1877" s="1" t="s">
        <v>1534</v>
      </c>
      <c r="C1877" t="s">
        <v>1535</v>
      </c>
      <c r="D1877" s="11" t="s">
        <v>1536</v>
      </c>
      <c r="E1877" s="1" t="s">
        <v>1537</v>
      </c>
      <c r="K1877" t="s">
        <v>415</v>
      </c>
      <c r="L1877" t="s">
        <v>27</v>
      </c>
      <c r="M1877" s="15" t="s">
        <v>28</v>
      </c>
      <c r="N1877" s="42" t="s">
        <v>1559</v>
      </c>
      <c r="O1877" s="7">
        <v>70.64</v>
      </c>
      <c r="P1877" s="7">
        <v>71.67</v>
      </c>
      <c r="Q1877" s="9">
        <v>1.014580973952435</v>
      </c>
      <c r="R1877" s="14"/>
      <c r="X1877" s="5"/>
    </row>
    <row r="1878" spans="1:24" x14ac:dyDescent="0.25">
      <c r="A1878" s="5" t="s">
        <v>1533</v>
      </c>
      <c r="B1878" s="1" t="s">
        <v>1534</v>
      </c>
      <c r="C1878" t="s">
        <v>1535</v>
      </c>
      <c r="D1878" s="11" t="s">
        <v>1536</v>
      </c>
      <c r="E1878" s="1" t="s">
        <v>1537</v>
      </c>
      <c r="K1878" t="s">
        <v>415</v>
      </c>
      <c r="L1878" t="s">
        <v>27</v>
      </c>
      <c r="M1878" s="15" t="s">
        <v>28</v>
      </c>
      <c r="N1878" s="42" t="s">
        <v>1560</v>
      </c>
      <c r="O1878" s="7">
        <v>72.489999999999995</v>
      </c>
      <c r="P1878" s="7">
        <v>73.739999999999995</v>
      </c>
      <c r="Q1878" s="9">
        <v>1.0172437577596909</v>
      </c>
      <c r="R1878" s="14"/>
      <c r="X1878" s="5"/>
    </row>
    <row r="1879" spans="1:24" x14ac:dyDescent="0.25">
      <c r="A1879" s="5" t="s">
        <v>1533</v>
      </c>
      <c r="B1879" s="1" t="s">
        <v>1534</v>
      </c>
      <c r="C1879" t="s">
        <v>1535</v>
      </c>
      <c r="D1879" s="11" t="s">
        <v>1536</v>
      </c>
      <c r="E1879" s="1" t="s">
        <v>1537</v>
      </c>
      <c r="K1879" t="s">
        <v>415</v>
      </c>
      <c r="L1879" t="s">
        <v>27</v>
      </c>
      <c r="M1879" s="15" t="s">
        <v>28</v>
      </c>
      <c r="N1879" s="42" t="s">
        <v>1561</v>
      </c>
      <c r="O1879" s="7">
        <v>72.59</v>
      </c>
      <c r="P1879" s="7">
        <v>73.59</v>
      </c>
      <c r="Q1879" s="9">
        <v>1.0137760022041604</v>
      </c>
      <c r="R1879" s="14"/>
      <c r="X1879" s="5"/>
    </row>
    <row r="1880" spans="1:24" x14ac:dyDescent="0.25">
      <c r="A1880" s="5" t="s">
        <v>1533</v>
      </c>
      <c r="B1880" s="1" t="s">
        <v>1534</v>
      </c>
      <c r="C1880" t="s">
        <v>1535</v>
      </c>
      <c r="D1880" s="11" t="s">
        <v>1536</v>
      </c>
      <c r="E1880" s="1" t="s">
        <v>1537</v>
      </c>
      <c r="K1880" t="s">
        <v>415</v>
      </c>
      <c r="L1880" t="s">
        <v>27</v>
      </c>
      <c r="M1880" s="15" t="s">
        <v>28</v>
      </c>
      <c r="N1880" s="42" t="s">
        <v>1562</v>
      </c>
      <c r="O1880" s="7">
        <v>74.489999999999995</v>
      </c>
      <c r="P1880" s="7">
        <v>75.680000000000007</v>
      </c>
      <c r="Q1880" s="9">
        <v>1.0159752986978119</v>
      </c>
      <c r="R1880" s="14"/>
      <c r="X1880" s="5"/>
    </row>
    <row r="1881" spans="1:24" x14ac:dyDescent="0.25">
      <c r="A1881" s="5" t="s">
        <v>1533</v>
      </c>
      <c r="B1881" s="1" t="s">
        <v>1534</v>
      </c>
      <c r="C1881" t="s">
        <v>1535</v>
      </c>
      <c r="D1881" s="11" t="s">
        <v>1536</v>
      </c>
      <c r="E1881" s="1" t="s">
        <v>1537</v>
      </c>
      <c r="K1881" t="s">
        <v>415</v>
      </c>
      <c r="L1881" t="s">
        <v>27</v>
      </c>
      <c r="M1881" s="15" t="s">
        <v>28</v>
      </c>
      <c r="N1881" s="42" t="s">
        <v>1563</v>
      </c>
      <c r="O1881" s="7">
        <v>69.06</v>
      </c>
      <c r="P1881" s="7">
        <v>69.66</v>
      </c>
      <c r="Q1881" s="9">
        <v>1.0086880973066898</v>
      </c>
      <c r="R1881" s="14"/>
      <c r="X1881" s="5"/>
    </row>
    <row r="1882" spans="1:24" x14ac:dyDescent="0.25">
      <c r="A1882" s="5" t="s">
        <v>1533</v>
      </c>
      <c r="B1882" s="1" t="s">
        <v>1534</v>
      </c>
      <c r="C1882" t="s">
        <v>1535</v>
      </c>
      <c r="D1882" s="11" t="s">
        <v>1536</v>
      </c>
      <c r="E1882" s="1" t="s">
        <v>1537</v>
      </c>
      <c r="K1882" t="s">
        <v>415</v>
      </c>
      <c r="L1882" t="s">
        <v>27</v>
      </c>
      <c r="M1882" s="15" t="s">
        <v>28</v>
      </c>
      <c r="N1882" s="42" t="s">
        <v>1564</v>
      </c>
      <c r="O1882" s="7">
        <v>68.989999999999995</v>
      </c>
      <c r="P1882" s="7">
        <v>70.03</v>
      </c>
      <c r="Q1882" s="9">
        <v>1.0150746484997826</v>
      </c>
      <c r="R1882" s="14"/>
      <c r="X1882" s="5"/>
    </row>
    <row r="1883" spans="1:24" x14ac:dyDescent="0.25">
      <c r="A1883" s="5" t="s">
        <v>1533</v>
      </c>
      <c r="B1883" s="1" t="s">
        <v>1534</v>
      </c>
      <c r="C1883" t="s">
        <v>1535</v>
      </c>
      <c r="D1883" s="11" t="s">
        <v>1536</v>
      </c>
      <c r="E1883" s="1" t="s">
        <v>1537</v>
      </c>
      <c r="K1883" t="s">
        <v>415</v>
      </c>
      <c r="L1883" t="s">
        <v>27</v>
      </c>
      <c r="M1883" s="15" t="s">
        <v>28</v>
      </c>
      <c r="N1883" s="42" t="s">
        <v>1565</v>
      </c>
      <c r="O1883" s="7">
        <v>62.08</v>
      </c>
      <c r="P1883" s="7">
        <v>60.38</v>
      </c>
      <c r="Q1883" s="9">
        <v>0.9726159793814434</v>
      </c>
      <c r="R1883" s="14"/>
      <c r="X1883" s="5"/>
    </row>
    <row r="1884" spans="1:24" x14ac:dyDescent="0.25">
      <c r="A1884" s="5" t="s">
        <v>1533</v>
      </c>
      <c r="B1884" s="1" t="s">
        <v>1534</v>
      </c>
      <c r="C1884" t="s">
        <v>1535</v>
      </c>
      <c r="D1884" s="11" t="s">
        <v>1536</v>
      </c>
      <c r="E1884" s="1" t="s">
        <v>1537</v>
      </c>
      <c r="K1884" t="s">
        <v>415</v>
      </c>
      <c r="L1884" t="s">
        <v>27</v>
      </c>
      <c r="M1884" s="15" t="s">
        <v>28</v>
      </c>
      <c r="N1884" s="42" t="s">
        <v>1566</v>
      </c>
      <c r="O1884" s="7">
        <v>61.49</v>
      </c>
      <c r="P1884" s="7">
        <v>61.76</v>
      </c>
      <c r="Q1884" s="9">
        <v>1.00439095787933</v>
      </c>
      <c r="R1884" s="14"/>
      <c r="X1884" s="5"/>
    </row>
    <row r="1885" spans="1:24" x14ac:dyDescent="0.25">
      <c r="A1885" s="5" t="s">
        <v>1533</v>
      </c>
      <c r="B1885" s="1" t="s">
        <v>1534</v>
      </c>
      <c r="C1885" t="s">
        <v>1535</v>
      </c>
      <c r="D1885" s="11" t="s">
        <v>1536</v>
      </c>
      <c r="E1885" s="1" t="s">
        <v>1537</v>
      </c>
      <c r="K1885" t="s">
        <v>415</v>
      </c>
      <c r="L1885" t="s">
        <v>27</v>
      </c>
      <c r="M1885" s="15" t="s">
        <v>28</v>
      </c>
      <c r="N1885" s="42" t="s">
        <v>1567</v>
      </c>
      <c r="O1885" s="7">
        <v>70.959999999999994</v>
      </c>
      <c r="P1885" s="7">
        <v>71.739999999999995</v>
      </c>
      <c r="Q1885" s="9">
        <v>1.0109921082299886</v>
      </c>
      <c r="R1885" s="14"/>
      <c r="X1885" s="5"/>
    </row>
    <row r="1886" spans="1:24" x14ac:dyDescent="0.25">
      <c r="A1886" s="5" t="s">
        <v>1533</v>
      </c>
      <c r="B1886" s="1" t="s">
        <v>1534</v>
      </c>
      <c r="C1886" t="s">
        <v>1535</v>
      </c>
      <c r="D1886" s="11" t="s">
        <v>1536</v>
      </c>
      <c r="E1886" s="1" t="s">
        <v>1537</v>
      </c>
      <c r="K1886" t="s">
        <v>415</v>
      </c>
      <c r="L1886" t="s">
        <v>27</v>
      </c>
      <c r="M1886" s="15" t="s">
        <v>28</v>
      </c>
      <c r="N1886" s="42" t="s">
        <v>1568</v>
      </c>
      <c r="O1886" s="7">
        <v>58.39</v>
      </c>
      <c r="P1886" s="7">
        <v>57.42</v>
      </c>
      <c r="Q1886" s="9">
        <v>0.98338756636410352</v>
      </c>
      <c r="R1886" s="14"/>
      <c r="X1886" s="5"/>
    </row>
    <row r="1887" spans="1:24" x14ac:dyDescent="0.25">
      <c r="A1887" s="5" t="s">
        <v>1533</v>
      </c>
      <c r="B1887" s="1" t="s">
        <v>1534</v>
      </c>
      <c r="C1887" t="s">
        <v>1535</v>
      </c>
      <c r="D1887" s="11" t="s">
        <v>1536</v>
      </c>
      <c r="E1887" s="1" t="s">
        <v>1537</v>
      </c>
      <c r="K1887" t="s">
        <v>415</v>
      </c>
      <c r="L1887" t="s">
        <v>27</v>
      </c>
      <c r="M1887" s="15" t="s">
        <v>28</v>
      </c>
      <c r="N1887" s="42" t="s">
        <v>1569</v>
      </c>
      <c r="O1887" s="7">
        <v>70.28</v>
      </c>
      <c r="P1887" s="7">
        <v>71.33</v>
      </c>
      <c r="Q1887" s="9">
        <v>1.0149402390438247</v>
      </c>
      <c r="R1887" s="14"/>
      <c r="X1887" s="5"/>
    </row>
    <row r="1888" spans="1:24" x14ac:dyDescent="0.25">
      <c r="A1888" s="5" t="s">
        <v>1533</v>
      </c>
      <c r="B1888" s="1" t="s">
        <v>1534</v>
      </c>
      <c r="C1888" t="s">
        <v>1535</v>
      </c>
      <c r="D1888" s="11" t="s">
        <v>1536</v>
      </c>
      <c r="E1888" s="1" t="s">
        <v>1537</v>
      </c>
      <c r="K1888" t="s">
        <v>415</v>
      </c>
      <c r="L1888" t="s">
        <v>27</v>
      </c>
      <c r="M1888" s="15" t="s">
        <v>28</v>
      </c>
      <c r="N1888" s="42" t="s">
        <v>1570</v>
      </c>
      <c r="O1888" s="7">
        <v>70.02</v>
      </c>
      <c r="P1888" s="7">
        <v>67.900000000000006</v>
      </c>
      <c r="Q1888" s="9">
        <v>0.96972293630391326</v>
      </c>
      <c r="R1888" s="14"/>
      <c r="X1888" s="5"/>
    </row>
    <row r="1889" spans="1:24" x14ac:dyDescent="0.25">
      <c r="A1889" s="5" t="s">
        <v>1533</v>
      </c>
      <c r="B1889" s="1" t="s">
        <v>1534</v>
      </c>
      <c r="C1889" t="s">
        <v>1535</v>
      </c>
      <c r="D1889" s="11" t="s">
        <v>1536</v>
      </c>
      <c r="E1889" s="1" t="s">
        <v>1537</v>
      </c>
      <c r="K1889" t="s">
        <v>415</v>
      </c>
      <c r="L1889" t="s">
        <v>27</v>
      </c>
      <c r="M1889" s="15" t="s">
        <v>28</v>
      </c>
      <c r="N1889" s="42" t="s">
        <v>1571</v>
      </c>
      <c r="O1889" s="7">
        <v>72.09</v>
      </c>
      <c r="P1889" s="7">
        <v>69.08</v>
      </c>
      <c r="Q1889" s="9">
        <v>0.95824663614925776</v>
      </c>
      <c r="R1889" s="14"/>
      <c r="X1889" s="5"/>
    </row>
    <row r="1890" spans="1:24" x14ac:dyDescent="0.25">
      <c r="A1890" s="5" t="s">
        <v>1533</v>
      </c>
      <c r="B1890" s="1" t="s">
        <v>1534</v>
      </c>
      <c r="C1890" t="s">
        <v>1535</v>
      </c>
      <c r="D1890" s="11" t="s">
        <v>1536</v>
      </c>
      <c r="E1890" s="1" t="s">
        <v>1537</v>
      </c>
      <c r="K1890" t="s">
        <v>415</v>
      </c>
      <c r="L1890" t="s">
        <v>27</v>
      </c>
      <c r="M1890" s="15" t="s">
        <v>28</v>
      </c>
      <c r="N1890" s="42" t="s">
        <v>1572</v>
      </c>
      <c r="O1890" s="7">
        <v>73.7</v>
      </c>
      <c r="P1890" s="7">
        <v>70.69</v>
      </c>
      <c r="Q1890" s="9">
        <v>0.95915875169606502</v>
      </c>
      <c r="R1890" s="14"/>
      <c r="X1890" s="5"/>
    </row>
    <row r="1891" spans="1:24" x14ac:dyDescent="0.25">
      <c r="A1891" s="5" t="s">
        <v>1533</v>
      </c>
      <c r="B1891" s="1" t="s">
        <v>1534</v>
      </c>
      <c r="C1891" t="s">
        <v>1535</v>
      </c>
      <c r="D1891" s="11" t="s">
        <v>1536</v>
      </c>
      <c r="E1891" s="1" t="s">
        <v>1537</v>
      </c>
      <c r="K1891" t="s">
        <v>415</v>
      </c>
      <c r="L1891" t="s">
        <v>27</v>
      </c>
      <c r="M1891" s="15" t="s">
        <v>28</v>
      </c>
      <c r="N1891" s="42" t="s">
        <v>1573</v>
      </c>
      <c r="O1891" s="7">
        <v>81.96</v>
      </c>
      <c r="P1891" s="7">
        <v>79.33</v>
      </c>
      <c r="Q1891" s="9">
        <v>0.9679111761835042</v>
      </c>
      <c r="R1891" s="14"/>
      <c r="X1891" s="5"/>
    </row>
    <row r="1892" spans="1:24" x14ac:dyDescent="0.25">
      <c r="A1892" s="5" t="s">
        <v>1533</v>
      </c>
      <c r="B1892" s="1" t="s">
        <v>1534</v>
      </c>
      <c r="C1892" t="s">
        <v>1535</v>
      </c>
      <c r="D1892" s="11" t="s">
        <v>1536</v>
      </c>
      <c r="E1892" s="1" t="s">
        <v>1537</v>
      </c>
      <c r="K1892" t="s">
        <v>415</v>
      </c>
      <c r="L1892" t="s">
        <v>27</v>
      </c>
      <c r="M1892" s="15" t="s">
        <v>28</v>
      </c>
      <c r="N1892" s="42" t="s">
        <v>1574</v>
      </c>
      <c r="O1892" s="7">
        <v>69.900000000000006</v>
      </c>
      <c r="P1892" s="7">
        <v>66.430000000000007</v>
      </c>
      <c r="Q1892" s="9">
        <v>0.95035765379113024</v>
      </c>
      <c r="R1892" s="14"/>
      <c r="X1892" s="5"/>
    </row>
    <row r="1893" spans="1:24" x14ac:dyDescent="0.25">
      <c r="A1893" s="5" t="s">
        <v>1533</v>
      </c>
      <c r="B1893" s="1" t="s">
        <v>1534</v>
      </c>
      <c r="C1893" t="s">
        <v>1535</v>
      </c>
      <c r="D1893" s="11" t="s">
        <v>1536</v>
      </c>
      <c r="E1893" s="1" t="s">
        <v>1537</v>
      </c>
      <c r="K1893" t="s">
        <v>415</v>
      </c>
      <c r="L1893" t="s">
        <v>27</v>
      </c>
      <c r="M1893" s="15" t="s">
        <v>28</v>
      </c>
      <c r="N1893" s="42" t="s">
        <v>1575</v>
      </c>
      <c r="O1893" s="7">
        <v>81.45</v>
      </c>
      <c r="P1893" s="7">
        <v>68.709999999999994</v>
      </c>
      <c r="Q1893" s="9">
        <v>0.8435850214855739</v>
      </c>
      <c r="R1893" s="14"/>
      <c r="X1893" s="5"/>
    </row>
    <row r="1894" spans="1:24" x14ac:dyDescent="0.25">
      <c r="A1894" s="5" t="s">
        <v>1533</v>
      </c>
      <c r="B1894" s="1" t="s">
        <v>1534</v>
      </c>
      <c r="C1894" t="s">
        <v>1535</v>
      </c>
      <c r="D1894" s="11" t="s">
        <v>1536</v>
      </c>
      <c r="E1894" s="1" t="s">
        <v>1537</v>
      </c>
      <c r="K1894" t="s">
        <v>415</v>
      </c>
      <c r="L1894" t="s">
        <v>27</v>
      </c>
      <c r="M1894" s="15" t="s">
        <v>28</v>
      </c>
      <c r="N1894" s="42" t="s">
        <v>1576</v>
      </c>
      <c r="O1894" s="7">
        <v>69.8</v>
      </c>
      <c r="P1894" s="7">
        <v>66.87</v>
      </c>
      <c r="Q1894" s="9">
        <v>0.95802292263610322</v>
      </c>
      <c r="R1894" s="14"/>
      <c r="X1894" s="5"/>
    </row>
    <row r="1895" spans="1:24" x14ac:dyDescent="0.25">
      <c r="A1895" s="5" t="s">
        <v>1533</v>
      </c>
      <c r="B1895" s="1" t="s">
        <v>1534</v>
      </c>
      <c r="C1895" t="s">
        <v>1535</v>
      </c>
      <c r="D1895" s="11" t="s">
        <v>1536</v>
      </c>
      <c r="E1895" s="1" t="s">
        <v>1537</v>
      </c>
      <c r="K1895" t="s">
        <v>415</v>
      </c>
      <c r="L1895" t="s">
        <v>27</v>
      </c>
      <c r="M1895" s="15" t="s">
        <v>28</v>
      </c>
      <c r="N1895" s="42" t="s">
        <v>1577</v>
      </c>
      <c r="O1895" s="7">
        <v>84.1</v>
      </c>
      <c r="P1895" s="7">
        <v>82.13</v>
      </c>
      <c r="Q1895" s="9">
        <v>0.97657550535077287</v>
      </c>
      <c r="R1895" s="14"/>
      <c r="X1895" s="5"/>
    </row>
    <row r="1896" spans="1:24" x14ac:dyDescent="0.25">
      <c r="A1896" s="5" t="s">
        <v>1533</v>
      </c>
      <c r="B1896" s="1" t="s">
        <v>1534</v>
      </c>
      <c r="C1896" t="s">
        <v>1535</v>
      </c>
      <c r="D1896" s="11" t="s">
        <v>1536</v>
      </c>
      <c r="E1896" s="1" t="s">
        <v>1537</v>
      </c>
      <c r="K1896" t="s">
        <v>415</v>
      </c>
      <c r="L1896" t="s">
        <v>27</v>
      </c>
      <c r="M1896" s="15" t="s">
        <v>28</v>
      </c>
      <c r="N1896" s="42" t="s">
        <v>1578</v>
      </c>
      <c r="O1896" s="7">
        <v>82.86</v>
      </c>
      <c r="P1896" s="7">
        <v>81.319999999999993</v>
      </c>
      <c r="Q1896" s="9">
        <v>0.98141443398503492</v>
      </c>
      <c r="R1896" s="14"/>
      <c r="X1896" s="5"/>
    </row>
    <row r="1897" spans="1:24" x14ac:dyDescent="0.25">
      <c r="A1897" s="5" t="s">
        <v>1533</v>
      </c>
      <c r="B1897" s="1" t="s">
        <v>1534</v>
      </c>
      <c r="C1897" t="s">
        <v>1535</v>
      </c>
      <c r="D1897" s="11" t="s">
        <v>1536</v>
      </c>
      <c r="E1897" s="1" t="s">
        <v>1537</v>
      </c>
      <c r="K1897" t="s">
        <v>415</v>
      </c>
      <c r="L1897" t="s">
        <v>27</v>
      </c>
      <c r="M1897" s="15" t="s">
        <v>28</v>
      </c>
      <c r="N1897" s="42" t="s">
        <v>1579</v>
      </c>
      <c r="O1897" s="7">
        <v>80.28</v>
      </c>
      <c r="P1897" s="7">
        <v>78.05</v>
      </c>
      <c r="Q1897" s="9">
        <v>0.97222222222222221</v>
      </c>
      <c r="R1897" s="14"/>
      <c r="X1897" s="5"/>
    </row>
    <row r="1898" spans="1:24" x14ac:dyDescent="0.25">
      <c r="A1898" s="5" t="s">
        <v>1533</v>
      </c>
      <c r="B1898" s="1" t="s">
        <v>1534</v>
      </c>
      <c r="C1898" t="s">
        <v>1535</v>
      </c>
      <c r="D1898" s="11" t="s">
        <v>1536</v>
      </c>
      <c r="E1898" s="1" t="s">
        <v>1537</v>
      </c>
      <c r="K1898" t="s">
        <v>415</v>
      </c>
      <c r="L1898" t="s">
        <v>27</v>
      </c>
      <c r="M1898" s="15" t="s">
        <v>28</v>
      </c>
      <c r="N1898" s="42" t="s">
        <v>1580</v>
      </c>
      <c r="O1898" s="7">
        <v>77.94</v>
      </c>
      <c r="P1898" s="7">
        <v>76</v>
      </c>
      <c r="Q1898" s="9">
        <v>0.97510905824993588</v>
      </c>
      <c r="R1898" s="14"/>
      <c r="X1898" s="5"/>
    </row>
    <row r="1899" spans="1:24" x14ac:dyDescent="0.25">
      <c r="A1899" s="5" t="s">
        <v>1533</v>
      </c>
      <c r="B1899" s="1" t="s">
        <v>1534</v>
      </c>
      <c r="C1899" t="s">
        <v>1535</v>
      </c>
      <c r="D1899" s="11" t="s">
        <v>1536</v>
      </c>
      <c r="E1899" s="1" t="s">
        <v>1537</v>
      </c>
      <c r="K1899" t="s">
        <v>415</v>
      </c>
      <c r="L1899" t="s">
        <v>27</v>
      </c>
      <c r="M1899" s="15" t="s">
        <v>28</v>
      </c>
      <c r="N1899" s="42" t="s">
        <v>1581</v>
      </c>
      <c r="O1899" s="7">
        <v>81.319999999999993</v>
      </c>
      <c r="P1899" s="7">
        <v>66.040000000000006</v>
      </c>
      <c r="Q1899" s="9">
        <v>0.8121003443187409</v>
      </c>
      <c r="R1899" s="14"/>
      <c r="X1899" s="5"/>
    </row>
    <row r="1900" spans="1:24" x14ac:dyDescent="0.25">
      <c r="A1900" s="5" t="s">
        <v>1533</v>
      </c>
      <c r="B1900" s="1" t="s">
        <v>1534</v>
      </c>
      <c r="C1900" t="s">
        <v>1535</v>
      </c>
      <c r="D1900" s="11" t="s">
        <v>1536</v>
      </c>
      <c r="E1900" s="1" t="s">
        <v>1537</v>
      </c>
      <c r="K1900" t="s">
        <v>415</v>
      </c>
      <c r="L1900" t="s">
        <v>27</v>
      </c>
      <c r="M1900" s="15" t="s">
        <v>28</v>
      </c>
      <c r="N1900" s="42" t="s">
        <v>1582</v>
      </c>
      <c r="O1900" s="7">
        <v>76.349999999999994</v>
      </c>
      <c r="P1900" s="7">
        <v>72.099999999999994</v>
      </c>
      <c r="Q1900" s="9">
        <v>0.94433529796987559</v>
      </c>
      <c r="R1900" s="14"/>
      <c r="X1900" s="5"/>
    </row>
    <row r="1901" spans="1:24" x14ac:dyDescent="0.25">
      <c r="A1901" s="5" t="s">
        <v>1533</v>
      </c>
      <c r="B1901" s="1" t="s">
        <v>1534</v>
      </c>
      <c r="C1901" t="s">
        <v>1535</v>
      </c>
      <c r="D1901" s="11" t="s">
        <v>1536</v>
      </c>
      <c r="E1901" s="1" t="s">
        <v>1537</v>
      </c>
      <c r="K1901" t="s">
        <v>415</v>
      </c>
      <c r="L1901" t="s">
        <v>27</v>
      </c>
      <c r="M1901" s="15" t="s">
        <v>28</v>
      </c>
      <c r="N1901" s="42" t="s">
        <v>1583</v>
      </c>
      <c r="O1901" s="7">
        <v>71.94</v>
      </c>
      <c r="P1901" s="7">
        <v>65.56</v>
      </c>
      <c r="Q1901" s="9">
        <v>0.91131498470948014</v>
      </c>
      <c r="R1901" s="14"/>
      <c r="X1901" s="5"/>
    </row>
    <row r="1902" spans="1:24" x14ac:dyDescent="0.25">
      <c r="A1902" s="5" t="s">
        <v>1533</v>
      </c>
      <c r="B1902" s="1" t="s">
        <v>1534</v>
      </c>
      <c r="C1902" t="s">
        <v>1535</v>
      </c>
      <c r="D1902" s="11" t="s">
        <v>1536</v>
      </c>
      <c r="E1902" s="1" t="s">
        <v>1537</v>
      </c>
      <c r="K1902" t="s">
        <v>415</v>
      </c>
      <c r="L1902" t="s">
        <v>27</v>
      </c>
      <c r="M1902" s="15" t="s">
        <v>28</v>
      </c>
      <c r="N1902" s="42" t="s">
        <v>1584</v>
      </c>
      <c r="O1902" s="7">
        <v>81.88</v>
      </c>
      <c r="P1902" s="7">
        <v>66.650000000000006</v>
      </c>
      <c r="Q1902" s="9">
        <v>0.81399609184171973</v>
      </c>
      <c r="R1902" s="14"/>
      <c r="X1902" s="5"/>
    </row>
    <row r="1903" spans="1:24" x14ac:dyDescent="0.25">
      <c r="A1903" s="5" t="s">
        <v>1533</v>
      </c>
      <c r="B1903" s="1" t="s">
        <v>1534</v>
      </c>
      <c r="C1903" t="s">
        <v>1535</v>
      </c>
      <c r="D1903" s="11" t="s">
        <v>1536</v>
      </c>
      <c r="E1903" s="1" t="s">
        <v>1537</v>
      </c>
      <c r="K1903" t="s">
        <v>415</v>
      </c>
      <c r="L1903" t="s">
        <v>27</v>
      </c>
      <c r="M1903" s="15" t="s">
        <v>28</v>
      </c>
      <c r="N1903" s="42" t="s">
        <v>1585</v>
      </c>
      <c r="O1903" s="7">
        <v>78.040000000000006</v>
      </c>
      <c r="P1903" s="7">
        <v>76</v>
      </c>
      <c r="Q1903" s="9">
        <v>0.97385955920041001</v>
      </c>
      <c r="R1903" s="14"/>
      <c r="X1903" s="5"/>
    </row>
    <row r="1904" spans="1:24" x14ac:dyDescent="0.25">
      <c r="A1904" s="5" t="s">
        <v>1533</v>
      </c>
      <c r="B1904" s="1" t="s">
        <v>1534</v>
      </c>
      <c r="C1904" t="s">
        <v>1535</v>
      </c>
      <c r="D1904" s="11" t="s">
        <v>1536</v>
      </c>
      <c r="E1904" s="1" t="s">
        <v>1537</v>
      </c>
      <c r="K1904" t="s">
        <v>415</v>
      </c>
      <c r="L1904" t="s">
        <v>27</v>
      </c>
      <c r="M1904" s="15" t="s">
        <v>28</v>
      </c>
      <c r="N1904" s="42" t="s">
        <v>1586</v>
      </c>
      <c r="O1904" s="7">
        <v>73.53</v>
      </c>
      <c r="P1904" s="7">
        <v>69.63</v>
      </c>
      <c r="Q1904" s="9">
        <v>0.94696042431660543</v>
      </c>
      <c r="R1904" s="14"/>
      <c r="X1904" s="5"/>
    </row>
    <row r="1905" spans="1:24" x14ac:dyDescent="0.25">
      <c r="A1905" s="5" t="s">
        <v>1533</v>
      </c>
      <c r="B1905" s="1" t="s">
        <v>1534</v>
      </c>
      <c r="C1905" t="s">
        <v>1535</v>
      </c>
      <c r="D1905" s="11" t="s">
        <v>1536</v>
      </c>
      <c r="E1905" s="1" t="s">
        <v>1537</v>
      </c>
      <c r="K1905" t="s">
        <v>415</v>
      </c>
      <c r="L1905" t="s">
        <v>27</v>
      </c>
      <c r="M1905" s="15" t="s">
        <v>28</v>
      </c>
      <c r="N1905" s="42" t="s">
        <v>1587</v>
      </c>
      <c r="O1905" s="7">
        <v>75.2</v>
      </c>
      <c r="P1905" s="7">
        <v>72.28</v>
      </c>
      <c r="Q1905" s="9">
        <v>0.96117021276595738</v>
      </c>
      <c r="R1905" s="14"/>
      <c r="X1905" s="5"/>
    </row>
    <row r="1906" spans="1:24" x14ac:dyDescent="0.25">
      <c r="A1906" s="5" t="s">
        <v>1533</v>
      </c>
      <c r="B1906" s="1" t="s">
        <v>1534</v>
      </c>
      <c r="C1906" t="s">
        <v>1535</v>
      </c>
      <c r="D1906" s="11" t="s">
        <v>1536</v>
      </c>
      <c r="E1906" s="1" t="s">
        <v>1537</v>
      </c>
      <c r="K1906" t="s">
        <v>415</v>
      </c>
      <c r="L1906" t="s">
        <v>27</v>
      </c>
      <c r="M1906" s="15" t="s">
        <v>28</v>
      </c>
      <c r="N1906" s="42" t="s">
        <v>1588</v>
      </c>
      <c r="O1906" s="7">
        <v>69.17</v>
      </c>
      <c r="P1906" s="7">
        <v>66.39</v>
      </c>
      <c r="Q1906" s="9">
        <v>0.95980916582333375</v>
      </c>
      <c r="R1906" s="14"/>
      <c r="X1906" s="5"/>
    </row>
    <row r="1907" spans="1:24" x14ac:dyDescent="0.25">
      <c r="A1907" s="5" t="s">
        <v>1533</v>
      </c>
      <c r="B1907" s="1" t="s">
        <v>1534</v>
      </c>
      <c r="C1907" t="s">
        <v>1535</v>
      </c>
      <c r="D1907" s="11" t="s">
        <v>1536</v>
      </c>
      <c r="E1907" s="1" t="s">
        <v>1537</v>
      </c>
      <c r="K1907" t="s">
        <v>415</v>
      </c>
      <c r="L1907" t="s">
        <v>27</v>
      </c>
      <c r="M1907" s="15" t="s">
        <v>28</v>
      </c>
      <c r="N1907" s="42" t="s">
        <v>1589</v>
      </c>
      <c r="O1907" s="7">
        <v>69.56</v>
      </c>
      <c r="P1907" s="7">
        <v>66.42</v>
      </c>
      <c r="Q1907" s="9">
        <v>0.95485911443358251</v>
      </c>
      <c r="R1907" s="14"/>
      <c r="X1907" s="5"/>
    </row>
    <row r="1908" spans="1:24" x14ac:dyDescent="0.25">
      <c r="A1908" s="5" t="s">
        <v>1533</v>
      </c>
      <c r="B1908" s="1" t="s">
        <v>1534</v>
      </c>
      <c r="C1908" t="s">
        <v>1535</v>
      </c>
      <c r="D1908" s="11" t="s">
        <v>1536</v>
      </c>
      <c r="E1908" s="1" t="s">
        <v>1537</v>
      </c>
      <c r="K1908" t="s">
        <v>415</v>
      </c>
      <c r="L1908" t="s">
        <v>27</v>
      </c>
      <c r="M1908" s="15" t="s">
        <v>28</v>
      </c>
      <c r="N1908" s="42" t="s">
        <v>1590</v>
      </c>
      <c r="O1908" s="7">
        <v>72.31</v>
      </c>
      <c r="P1908" s="7">
        <v>66.63</v>
      </c>
      <c r="Q1908" s="9">
        <v>0.92144931544737929</v>
      </c>
      <c r="R1908" s="14"/>
      <c r="X1908" s="5"/>
    </row>
    <row r="1909" spans="1:24" x14ac:dyDescent="0.25">
      <c r="A1909" s="5" t="s">
        <v>1533</v>
      </c>
      <c r="B1909" s="1" t="s">
        <v>1534</v>
      </c>
      <c r="C1909" t="s">
        <v>1535</v>
      </c>
      <c r="D1909" s="11" t="s">
        <v>1536</v>
      </c>
      <c r="E1909" s="1" t="s">
        <v>1537</v>
      </c>
      <c r="K1909" t="s">
        <v>415</v>
      </c>
      <c r="L1909" t="s">
        <v>27</v>
      </c>
      <c r="M1909" s="15" t="s">
        <v>28</v>
      </c>
      <c r="N1909" s="42" t="s">
        <v>1591</v>
      </c>
      <c r="O1909" s="7">
        <v>73.59</v>
      </c>
      <c r="P1909" s="7">
        <v>69.47</v>
      </c>
      <c r="Q1909" s="9">
        <v>0.94401413235493947</v>
      </c>
      <c r="R1909" s="14"/>
      <c r="X1909" s="5"/>
    </row>
    <row r="1910" spans="1:24" x14ac:dyDescent="0.25">
      <c r="A1910" s="5" t="s">
        <v>1533</v>
      </c>
      <c r="B1910" s="1" t="s">
        <v>1534</v>
      </c>
      <c r="C1910" t="s">
        <v>1535</v>
      </c>
      <c r="D1910" s="11" t="s">
        <v>1536</v>
      </c>
      <c r="E1910" s="1" t="s">
        <v>1537</v>
      </c>
      <c r="K1910" t="s">
        <v>415</v>
      </c>
      <c r="L1910" t="s">
        <v>27</v>
      </c>
      <c r="M1910" s="15" t="s">
        <v>28</v>
      </c>
      <c r="N1910" s="42" t="s">
        <v>1592</v>
      </c>
      <c r="O1910" s="7">
        <v>67.83</v>
      </c>
      <c r="P1910" s="7">
        <v>53.44</v>
      </c>
      <c r="Q1910" s="9">
        <v>0.78785198289842251</v>
      </c>
      <c r="R1910" s="14"/>
      <c r="X1910" s="5"/>
    </row>
    <row r="1911" spans="1:24" x14ac:dyDescent="0.25">
      <c r="A1911" s="5" t="s">
        <v>1533</v>
      </c>
      <c r="B1911" s="1" t="s">
        <v>1534</v>
      </c>
      <c r="C1911" t="s">
        <v>1535</v>
      </c>
      <c r="D1911" s="11" t="s">
        <v>1536</v>
      </c>
      <c r="E1911" s="1" t="s">
        <v>1537</v>
      </c>
      <c r="K1911" t="s">
        <v>415</v>
      </c>
      <c r="L1911" t="s">
        <v>27</v>
      </c>
      <c r="M1911" s="15" t="s">
        <v>28</v>
      </c>
      <c r="N1911" s="42" t="s">
        <v>1593</v>
      </c>
      <c r="O1911" s="7">
        <v>79.08</v>
      </c>
      <c r="P1911" s="7">
        <v>76.05</v>
      </c>
      <c r="Q1911" s="9">
        <v>0.9616843702579666</v>
      </c>
      <c r="R1911" s="14"/>
      <c r="X1911" s="5"/>
    </row>
    <row r="1912" spans="1:24" x14ac:dyDescent="0.25">
      <c r="A1912" s="5" t="s">
        <v>1533</v>
      </c>
      <c r="B1912" s="1" t="s">
        <v>1534</v>
      </c>
      <c r="C1912" t="s">
        <v>1535</v>
      </c>
      <c r="D1912" s="11" t="s">
        <v>1536</v>
      </c>
      <c r="E1912" s="1" t="s">
        <v>1537</v>
      </c>
      <c r="K1912" t="s">
        <v>415</v>
      </c>
      <c r="L1912" t="s">
        <v>27</v>
      </c>
      <c r="M1912" s="15" t="s">
        <v>28</v>
      </c>
      <c r="N1912" s="42" t="s">
        <v>1594</v>
      </c>
      <c r="O1912" s="7">
        <v>71.47</v>
      </c>
      <c r="P1912" s="7">
        <v>69.09</v>
      </c>
      <c r="Q1912" s="9">
        <v>0.96669931439764945</v>
      </c>
      <c r="R1912" s="14"/>
      <c r="X1912" s="5"/>
    </row>
    <row r="1913" spans="1:24" x14ac:dyDescent="0.25">
      <c r="A1913" s="5" t="s">
        <v>1533</v>
      </c>
      <c r="B1913" s="1" t="s">
        <v>1534</v>
      </c>
      <c r="C1913" t="s">
        <v>1535</v>
      </c>
      <c r="D1913" s="11" t="s">
        <v>1536</v>
      </c>
      <c r="E1913" s="1" t="s">
        <v>1537</v>
      </c>
      <c r="K1913" t="s">
        <v>415</v>
      </c>
      <c r="L1913" t="s">
        <v>27</v>
      </c>
      <c r="M1913" s="15" t="s">
        <v>28</v>
      </c>
      <c r="N1913" s="42" t="s">
        <v>1595</v>
      </c>
      <c r="O1913" s="7">
        <v>67.45</v>
      </c>
      <c r="P1913" s="7">
        <v>62.7</v>
      </c>
      <c r="Q1913" s="9">
        <v>0.92957746478873238</v>
      </c>
      <c r="R1913" s="14"/>
      <c r="X1913" s="5"/>
    </row>
    <row r="1914" spans="1:24" x14ac:dyDescent="0.25">
      <c r="A1914" s="5" t="s">
        <v>1533</v>
      </c>
      <c r="B1914" s="1" t="s">
        <v>1534</v>
      </c>
      <c r="C1914" t="s">
        <v>1535</v>
      </c>
      <c r="D1914" s="11" t="s">
        <v>1536</v>
      </c>
      <c r="E1914" s="1" t="s">
        <v>1537</v>
      </c>
      <c r="K1914" t="s">
        <v>415</v>
      </c>
      <c r="L1914" t="s">
        <v>27</v>
      </c>
      <c r="M1914" s="15" t="s">
        <v>28</v>
      </c>
      <c r="N1914" s="42" t="s">
        <v>1596</v>
      </c>
      <c r="O1914" s="7">
        <v>82.08</v>
      </c>
      <c r="P1914" s="7">
        <v>79.19</v>
      </c>
      <c r="Q1914" s="9">
        <v>0.96479044834307992</v>
      </c>
      <c r="R1914" s="14"/>
      <c r="X1914" s="5"/>
    </row>
    <row r="1915" spans="1:24" x14ac:dyDescent="0.25">
      <c r="A1915" s="5" t="s">
        <v>1533</v>
      </c>
      <c r="B1915" s="1" t="s">
        <v>1534</v>
      </c>
      <c r="C1915" t="s">
        <v>1535</v>
      </c>
      <c r="D1915" s="11" t="s">
        <v>1536</v>
      </c>
      <c r="E1915" s="1" t="s">
        <v>1537</v>
      </c>
      <c r="K1915" t="s">
        <v>415</v>
      </c>
      <c r="L1915" t="s">
        <v>27</v>
      </c>
      <c r="M1915" s="15" t="s">
        <v>28</v>
      </c>
      <c r="N1915" s="42" t="s">
        <v>1597</v>
      </c>
      <c r="O1915" s="7">
        <v>81.42</v>
      </c>
      <c r="P1915" s="7">
        <v>63.93</v>
      </c>
      <c r="Q1915" s="9">
        <v>0.78518791451731762</v>
      </c>
      <c r="R1915" s="14"/>
      <c r="X1915" s="5"/>
    </row>
    <row r="1916" spans="1:24" x14ac:dyDescent="0.25">
      <c r="A1916" s="18" t="s">
        <v>1533</v>
      </c>
      <c r="B1916" s="19" t="s">
        <v>1534</v>
      </c>
      <c r="C1916" s="16" t="s">
        <v>1535</v>
      </c>
      <c r="D1916" s="20" t="s">
        <v>1536</v>
      </c>
      <c r="E1916" s="19" t="s">
        <v>1537</v>
      </c>
      <c r="F1916" s="16"/>
      <c r="G1916" s="16"/>
      <c r="H1916" s="16"/>
      <c r="I1916" s="16"/>
      <c r="J1916" s="18"/>
      <c r="K1916" s="16" t="s">
        <v>415</v>
      </c>
      <c r="L1916" s="16" t="s">
        <v>27</v>
      </c>
      <c r="M1916" s="21" t="s">
        <v>28</v>
      </c>
      <c r="N1916" s="43" t="s">
        <v>1598</v>
      </c>
      <c r="O1916" s="17">
        <v>50.04</v>
      </c>
      <c r="P1916" s="17">
        <v>50.05</v>
      </c>
      <c r="Q1916" s="22">
        <v>1.0001998401278975</v>
      </c>
      <c r="R1916" s="23"/>
      <c r="S1916" s="18"/>
      <c r="T1916" s="16"/>
      <c r="U1916" s="16"/>
      <c r="V1916" s="16"/>
      <c r="W1916" s="16"/>
      <c r="X1916" s="18"/>
    </row>
    <row r="1917" spans="1:24" x14ac:dyDescent="0.25">
      <c r="A1917" s="5" t="s">
        <v>1599</v>
      </c>
      <c r="B1917" s="1" t="s">
        <v>1600</v>
      </c>
      <c r="C1917" t="s">
        <v>1601</v>
      </c>
      <c r="D1917" s="11" t="s">
        <v>1602</v>
      </c>
      <c r="E1917" s="1" t="s">
        <v>1537</v>
      </c>
      <c r="K1917" t="s">
        <v>415</v>
      </c>
      <c r="L1917" t="s">
        <v>27</v>
      </c>
      <c r="M1917" s="15" t="s">
        <v>28</v>
      </c>
      <c r="N1917" s="42">
        <v>1</v>
      </c>
      <c r="O1917" s="7">
        <v>57.29</v>
      </c>
      <c r="P1917" s="7">
        <v>55.64</v>
      </c>
      <c r="Q1917" s="9">
        <v>0.97119916215744462</v>
      </c>
      <c r="R1917" s="14"/>
      <c r="X1917" s="5"/>
    </row>
    <row r="1918" spans="1:24" x14ac:dyDescent="0.25">
      <c r="A1918" s="5" t="s">
        <v>1599</v>
      </c>
      <c r="B1918" s="1" t="s">
        <v>1600</v>
      </c>
      <c r="C1918" t="s">
        <v>1601</v>
      </c>
      <c r="D1918" s="11" t="s">
        <v>1602</v>
      </c>
      <c r="E1918" s="1" t="s">
        <v>1537</v>
      </c>
      <c r="K1918" t="s">
        <v>415</v>
      </c>
      <c r="L1918" t="s">
        <v>27</v>
      </c>
      <c r="M1918" s="15" t="s">
        <v>28</v>
      </c>
      <c r="N1918" s="42">
        <v>2</v>
      </c>
      <c r="O1918" s="7">
        <v>72.5</v>
      </c>
      <c r="P1918" s="7">
        <v>71.5</v>
      </c>
      <c r="Q1918" s="9">
        <v>0.98620689655172411</v>
      </c>
      <c r="R1918" s="14"/>
      <c r="X1918" s="5"/>
    </row>
    <row r="1919" spans="1:24" x14ac:dyDescent="0.25">
      <c r="A1919" s="5" t="s">
        <v>1599</v>
      </c>
      <c r="B1919" s="1" t="s">
        <v>1600</v>
      </c>
      <c r="C1919" t="s">
        <v>1601</v>
      </c>
      <c r="D1919" s="11" t="s">
        <v>1602</v>
      </c>
      <c r="E1919" s="1" t="s">
        <v>1537</v>
      </c>
      <c r="K1919" t="s">
        <v>415</v>
      </c>
      <c r="L1919" t="s">
        <v>27</v>
      </c>
      <c r="M1919" s="15" t="s">
        <v>28</v>
      </c>
      <c r="N1919" s="42">
        <v>3</v>
      </c>
      <c r="O1919" s="7">
        <v>54.08</v>
      </c>
      <c r="P1919" s="7">
        <v>57.2</v>
      </c>
      <c r="Q1919" s="9">
        <v>1.0576923076923077</v>
      </c>
      <c r="R1919" s="14"/>
      <c r="X1919" s="5"/>
    </row>
    <row r="1920" spans="1:24" x14ac:dyDescent="0.25">
      <c r="A1920" s="5" t="s">
        <v>1599</v>
      </c>
      <c r="B1920" s="1" t="s">
        <v>1600</v>
      </c>
      <c r="C1920" t="s">
        <v>1601</v>
      </c>
      <c r="D1920" s="11" t="s">
        <v>1602</v>
      </c>
      <c r="E1920" s="1" t="s">
        <v>1537</v>
      </c>
      <c r="K1920" t="s">
        <v>415</v>
      </c>
      <c r="L1920" t="s">
        <v>27</v>
      </c>
      <c r="M1920" s="15" t="s">
        <v>28</v>
      </c>
      <c r="N1920" s="42">
        <v>4</v>
      </c>
      <c r="O1920" s="7">
        <v>59.1</v>
      </c>
      <c r="P1920" s="7">
        <v>57.01</v>
      </c>
      <c r="Q1920" s="9">
        <v>0.96463620981387477</v>
      </c>
      <c r="R1920" s="14"/>
      <c r="X1920" s="5"/>
    </row>
    <row r="1921" spans="1:24" x14ac:dyDescent="0.25">
      <c r="A1921" s="5" t="s">
        <v>1599</v>
      </c>
      <c r="B1921" s="1" t="s">
        <v>1600</v>
      </c>
      <c r="C1921" t="s">
        <v>1601</v>
      </c>
      <c r="D1921" s="11" t="s">
        <v>1602</v>
      </c>
      <c r="E1921" s="1" t="s">
        <v>1537</v>
      </c>
      <c r="K1921" t="s">
        <v>415</v>
      </c>
      <c r="L1921" t="s">
        <v>27</v>
      </c>
      <c r="M1921" s="15" t="s">
        <v>28</v>
      </c>
      <c r="N1921" s="42">
        <v>5</v>
      </c>
      <c r="O1921" s="7">
        <v>62.07</v>
      </c>
      <c r="P1921" s="7">
        <v>59.92</v>
      </c>
      <c r="Q1921" s="9">
        <v>0.96536168841630421</v>
      </c>
      <c r="R1921" s="14"/>
      <c r="X1921" s="5"/>
    </row>
    <row r="1922" spans="1:24" x14ac:dyDescent="0.25">
      <c r="A1922" s="5" t="s">
        <v>1599</v>
      </c>
      <c r="B1922" s="1" t="s">
        <v>1600</v>
      </c>
      <c r="C1922" t="s">
        <v>1601</v>
      </c>
      <c r="D1922" s="11" t="s">
        <v>1602</v>
      </c>
      <c r="E1922" s="1" t="s">
        <v>1537</v>
      </c>
      <c r="K1922" t="s">
        <v>415</v>
      </c>
      <c r="L1922" t="s">
        <v>27</v>
      </c>
      <c r="M1922" s="15" t="s">
        <v>28</v>
      </c>
      <c r="N1922" s="42">
        <v>6</v>
      </c>
      <c r="O1922" s="7">
        <v>65.61</v>
      </c>
      <c r="P1922" s="7">
        <v>63.14</v>
      </c>
      <c r="Q1922" s="9">
        <v>0.96235329980185946</v>
      </c>
      <c r="R1922" s="14"/>
      <c r="X1922" s="5"/>
    </row>
    <row r="1923" spans="1:24" x14ac:dyDescent="0.25">
      <c r="A1923" s="5" t="s">
        <v>1599</v>
      </c>
      <c r="B1923" s="1" t="s">
        <v>1600</v>
      </c>
      <c r="C1923" t="s">
        <v>1601</v>
      </c>
      <c r="D1923" s="11" t="s">
        <v>1602</v>
      </c>
      <c r="E1923" s="1" t="s">
        <v>1537</v>
      </c>
      <c r="K1923" t="s">
        <v>415</v>
      </c>
      <c r="L1923" t="s">
        <v>27</v>
      </c>
      <c r="M1923" s="15" t="s">
        <v>28</v>
      </c>
      <c r="N1923" s="42">
        <v>7</v>
      </c>
      <c r="O1923" s="7">
        <v>51.95</v>
      </c>
      <c r="P1923" s="7">
        <v>45.26</v>
      </c>
      <c r="Q1923" s="9">
        <v>0.87122232916265629</v>
      </c>
      <c r="R1923" s="14"/>
      <c r="X1923" s="5"/>
    </row>
    <row r="1924" spans="1:24" x14ac:dyDescent="0.25">
      <c r="A1924" s="5" t="s">
        <v>1599</v>
      </c>
      <c r="B1924" s="1" t="s">
        <v>1600</v>
      </c>
      <c r="C1924" t="s">
        <v>1601</v>
      </c>
      <c r="D1924" s="11" t="s">
        <v>1602</v>
      </c>
      <c r="E1924" s="1" t="s">
        <v>1537</v>
      </c>
      <c r="K1924" t="s">
        <v>415</v>
      </c>
      <c r="L1924" t="s">
        <v>27</v>
      </c>
      <c r="M1924" s="15" t="s">
        <v>28</v>
      </c>
      <c r="N1924" s="42">
        <v>8</v>
      </c>
      <c r="O1924" s="7">
        <v>61.42</v>
      </c>
      <c r="P1924" s="7">
        <v>58.72</v>
      </c>
      <c r="Q1924" s="9">
        <v>0.95604037772712469</v>
      </c>
      <c r="R1924" s="14"/>
      <c r="X1924" s="5"/>
    </row>
    <row r="1925" spans="1:24" x14ac:dyDescent="0.25">
      <c r="A1925" s="5" t="s">
        <v>1599</v>
      </c>
      <c r="B1925" s="1" t="s">
        <v>1600</v>
      </c>
      <c r="C1925" t="s">
        <v>1601</v>
      </c>
      <c r="D1925" s="11" t="s">
        <v>1602</v>
      </c>
      <c r="E1925" s="1" t="s">
        <v>1537</v>
      </c>
      <c r="K1925" t="s">
        <v>415</v>
      </c>
      <c r="L1925" t="s">
        <v>27</v>
      </c>
      <c r="M1925" s="15" t="s">
        <v>28</v>
      </c>
      <c r="N1925" s="42">
        <v>9</v>
      </c>
      <c r="O1925" s="7">
        <v>64.48</v>
      </c>
      <c r="P1925" s="7">
        <v>63.21</v>
      </c>
      <c r="Q1925" s="9">
        <v>0.98030397022332505</v>
      </c>
      <c r="R1925" s="14"/>
      <c r="X1925" s="5"/>
    </row>
    <row r="1926" spans="1:24" x14ac:dyDescent="0.25">
      <c r="A1926" s="5" t="s">
        <v>1599</v>
      </c>
      <c r="B1926" s="1" t="s">
        <v>1600</v>
      </c>
      <c r="C1926" t="s">
        <v>1601</v>
      </c>
      <c r="D1926" s="11" t="s">
        <v>1602</v>
      </c>
      <c r="E1926" s="1" t="s">
        <v>1537</v>
      </c>
      <c r="K1926" t="s">
        <v>415</v>
      </c>
      <c r="L1926" t="s">
        <v>27</v>
      </c>
      <c r="M1926" s="15" t="s">
        <v>28</v>
      </c>
      <c r="N1926" s="42">
        <v>10</v>
      </c>
      <c r="O1926" s="7">
        <v>63.17</v>
      </c>
      <c r="P1926" s="7">
        <v>61.79</v>
      </c>
      <c r="Q1926" s="9">
        <v>0.97815418711413638</v>
      </c>
      <c r="R1926" s="14"/>
      <c r="X1926" s="5"/>
    </row>
    <row r="1927" spans="1:24" x14ac:dyDescent="0.25">
      <c r="A1927" s="5" t="s">
        <v>1599</v>
      </c>
      <c r="B1927" s="1" t="s">
        <v>1600</v>
      </c>
      <c r="C1927" t="s">
        <v>1601</v>
      </c>
      <c r="D1927" s="11" t="s">
        <v>1602</v>
      </c>
      <c r="E1927" s="1" t="s">
        <v>1537</v>
      </c>
      <c r="K1927" t="s">
        <v>415</v>
      </c>
      <c r="L1927" t="s">
        <v>27</v>
      </c>
      <c r="M1927" s="15" t="s">
        <v>28</v>
      </c>
      <c r="N1927" s="42">
        <v>11</v>
      </c>
      <c r="O1927" s="7">
        <v>67.47</v>
      </c>
      <c r="P1927" s="7">
        <v>64.5</v>
      </c>
      <c r="Q1927" s="9">
        <v>0.95598043574922187</v>
      </c>
      <c r="R1927" s="14"/>
      <c r="X1927" s="5"/>
    </row>
    <row r="1928" spans="1:24" x14ac:dyDescent="0.25">
      <c r="A1928" s="5" t="s">
        <v>1599</v>
      </c>
      <c r="B1928" s="1" t="s">
        <v>1600</v>
      </c>
      <c r="C1928" t="s">
        <v>1601</v>
      </c>
      <c r="D1928" s="11" t="s">
        <v>1602</v>
      </c>
      <c r="E1928" s="1" t="s">
        <v>1537</v>
      </c>
      <c r="K1928" t="s">
        <v>415</v>
      </c>
      <c r="L1928" t="s">
        <v>27</v>
      </c>
      <c r="M1928" s="15" t="s">
        <v>28</v>
      </c>
      <c r="N1928" s="42">
        <v>12</v>
      </c>
      <c r="O1928" s="7">
        <v>71.38</v>
      </c>
      <c r="P1928" s="7">
        <v>69.59</v>
      </c>
      <c r="Q1928" s="9">
        <v>0.97492294760437104</v>
      </c>
      <c r="R1928" s="14"/>
      <c r="X1928" s="5"/>
    </row>
    <row r="1929" spans="1:24" x14ac:dyDescent="0.25">
      <c r="A1929" s="5" t="s">
        <v>1599</v>
      </c>
      <c r="B1929" s="1" t="s">
        <v>1600</v>
      </c>
      <c r="C1929" t="s">
        <v>1601</v>
      </c>
      <c r="D1929" s="11" t="s">
        <v>1602</v>
      </c>
      <c r="E1929" s="1" t="s">
        <v>1537</v>
      </c>
      <c r="K1929" t="s">
        <v>415</v>
      </c>
      <c r="L1929" t="s">
        <v>27</v>
      </c>
      <c r="M1929" s="15" t="s">
        <v>28</v>
      </c>
      <c r="N1929" s="42">
        <v>13</v>
      </c>
      <c r="O1929" s="7">
        <v>56.78</v>
      </c>
      <c r="P1929" s="7">
        <v>55.07</v>
      </c>
      <c r="Q1929" s="9">
        <v>0.96988376188798875</v>
      </c>
      <c r="R1929" s="14"/>
      <c r="X1929" s="5"/>
    </row>
    <row r="1930" spans="1:24" x14ac:dyDescent="0.25">
      <c r="A1930" s="5" t="s">
        <v>1599</v>
      </c>
      <c r="B1930" s="1" t="s">
        <v>1600</v>
      </c>
      <c r="C1930" t="s">
        <v>1601</v>
      </c>
      <c r="D1930" s="11" t="s">
        <v>1602</v>
      </c>
      <c r="E1930" s="1" t="s">
        <v>1537</v>
      </c>
      <c r="K1930" t="s">
        <v>415</v>
      </c>
      <c r="L1930" t="s">
        <v>27</v>
      </c>
      <c r="M1930" s="15" t="s">
        <v>28</v>
      </c>
      <c r="N1930" s="42">
        <v>14</v>
      </c>
      <c r="O1930" s="7">
        <v>51.54</v>
      </c>
      <c r="P1930" s="7">
        <v>49.52</v>
      </c>
      <c r="Q1930" s="9">
        <v>0.96080714008537071</v>
      </c>
      <c r="R1930" s="14"/>
      <c r="X1930" s="5"/>
    </row>
    <row r="1931" spans="1:24" x14ac:dyDescent="0.25">
      <c r="A1931" s="5" t="s">
        <v>1599</v>
      </c>
      <c r="B1931" s="1" t="s">
        <v>1600</v>
      </c>
      <c r="C1931" t="s">
        <v>1601</v>
      </c>
      <c r="D1931" s="11" t="s">
        <v>1602</v>
      </c>
      <c r="E1931" s="1" t="s">
        <v>1537</v>
      </c>
      <c r="K1931" t="s">
        <v>415</v>
      </c>
      <c r="L1931" t="s">
        <v>27</v>
      </c>
      <c r="M1931" s="15" t="s">
        <v>28</v>
      </c>
      <c r="N1931" s="42">
        <v>15</v>
      </c>
      <c r="O1931" s="7">
        <v>72.150000000000006</v>
      </c>
      <c r="P1931" s="7">
        <v>69.8</v>
      </c>
      <c r="Q1931" s="9">
        <v>0.96742896742896733</v>
      </c>
      <c r="R1931" s="14"/>
      <c r="X1931" s="5"/>
    </row>
    <row r="1932" spans="1:24" x14ac:dyDescent="0.25">
      <c r="A1932" s="5" t="s">
        <v>1599</v>
      </c>
      <c r="B1932" s="1" t="s">
        <v>1600</v>
      </c>
      <c r="C1932" t="s">
        <v>1601</v>
      </c>
      <c r="D1932" s="11" t="s">
        <v>1602</v>
      </c>
      <c r="E1932" s="1" t="s">
        <v>1537</v>
      </c>
      <c r="K1932" t="s">
        <v>415</v>
      </c>
      <c r="L1932" t="s">
        <v>27</v>
      </c>
      <c r="M1932" s="15" t="s">
        <v>28</v>
      </c>
      <c r="N1932" s="42">
        <v>16</v>
      </c>
      <c r="O1932" s="7">
        <v>58.24</v>
      </c>
      <c r="P1932" s="7">
        <v>55.05</v>
      </c>
      <c r="Q1932" s="9">
        <v>0.94522664835164827</v>
      </c>
      <c r="R1932" s="14"/>
      <c r="X1932" s="5"/>
    </row>
    <row r="1933" spans="1:24" x14ac:dyDescent="0.25">
      <c r="A1933" s="5" t="s">
        <v>1599</v>
      </c>
      <c r="B1933" s="1" t="s">
        <v>1600</v>
      </c>
      <c r="C1933" t="s">
        <v>1601</v>
      </c>
      <c r="D1933" s="11" t="s">
        <v>1602</v>
      </c>
      <c r="E1933" s="1" t="s">
        <v>1537</v>
      </c>
      <c r="K1933" t="s">
        <v>415</v>
      </c>
      <c r="L1933" t="s">
        <v>27</v>
      </c>
      <c r="M1933" s="15" t="s">
        <v>28</v>
      </c>
      <c r="N1933" s="42">
        <v>17</v>
      </c>
      <c r="O1933" s="7">
        <v>59.73</v>
      </c>
      <c r="P1933" s="7">
        <v>57.51</v>
      </c>
      <c r="Q1933" s="9">
        <v>0.96283274736313407</v>
      </c>
      <c r="R1933" s="14"/>
      <c r="X1933" s="5"/>
    </row>
    <row r="1934" spans="1:24" x14ac:dyDescent="0.25">
      <c r="A1934" s="5" t="s">
        <v>1599</v>
      </c>
      <c r="B1934" s="1" t="s">
        <v>1600</v>
      </c>
      <c r="C1934" t="s">
        <v>1601</v>
      </c>
      <c r="D1934" s="11" t="s">
        <v>1602</v>
      </c>
      <c r="E1934" s="1" t="s">
        <v>1537</v>
      </c>
      <c r="K1934" t="s">
        <v>415</v>
      </c>
      <c r="L1934" t="s">
        <v>27</v>
      </c>
      <c r="M1934" s="15" t="s">
        <v>28</v>
      </c>
      <c r="N1934" s="42">
        <v>18</v>
      </c>
      <c r="O1934" s="7">
        <v>54.15</v>
      </c>
      <c r="P1934" s="7">
        <v>51.06</v>
      </c>
      <c r="Q1934" s="9">
        <v>0.94293628808864272</v>
      </c>
      <c r="R1934" s="14"/>
      <c r="X1934" s="5"/>
    </row>
    <row r="1935" spans="1:24" x14ac:dyDescent="0.25">
      <c r="A1935" s="5" t="s">
        <v>1599</v>
      </c>
      <c r="B1935" s="1" t="s">
        <v>1600</v>
      </c>
      <c r="C1935" t="s">
        <v>1601</v>
      </c>
      <c r="D1935" s="11" t="s">
        <v>1602</v>
      </c>
      <c r="E1935" s="1" t="s">
        <v>1537</v>
      </c>
      <c r="K1935" t="s">
        <v>415</v>
      </c>
      <c r="L1935" t="s">
        <v>27</v>
      </c>
      <c r="M1935" s="15" t="s">
        <v>28</v>
      </c>
      <c r="N1935" s="42">
        <v>19</v>
      </c>
      <c r="O1935" s="7">
        <v>65</v>
      </c>
      <c r="P1935" s="7">
        <v>62.56</v>
      </c>
      <c r="Q1935" s="9">
        <v>0.96246153846153848</v>
      </c>
      <c r="R1935" s="14"/>
      <c r="X1935" s="5"/>
    </row>
    <row r="1936" spans="1:24" x14ac:dyDescent="0.25">
      <c r="A1936" s="5" t="s">
        <v>1599</v>
      </c>
      <c r="B1936" s="1" t="s">
        <v>1600</v>
      </c>
      <c r="C1936" t="s">
        <v>1601</v>
      </c>
      <c r="D1936" s="11" t="s">
        <v>1602</v>
      </c>
      <c r="E1936" s="1" t="s">
        <v>1537</v>
      </c>
      <c r="K1936" t="s">
        <v>415</v>
      </c>
      <c r="L1936" t="s">
        <v>27</v>
      </c>
      <c r="M1936" s="15" t="s">
        <v>28</v>
      </c>
      <c r="N1936" s="42">
        <v>20</v>
      </c>
      <c r="O1936" s="7">
        <v>66.63</v>
      </c>
      <c r="P1936" s="7">
        <v>64.709999999999994</v>
      </c>
      <c r="Q1936" s="9">
        <v>0.97118415128320579</v>
      </c>
      <c r="R1936" s="14"/>
      <c r="X1936" s="5"/>
    </row>
    <row r="1937" spans="1:24" x14ac:dyDescent="0.25">
      <c r="A1937" s="5" t="s">
        <v>1599</v>
      </c>
      <c r="B1937" s="1" t="s">
        <v>1600</v>
      </c>
      <c r="C1937" t="s">
        <v>1601</v>
      </c>
      <c r="D1937" s="11" t="s">
        <v>1602</v>
      </c>
      <c r="E1937" s="1" t="s">
        <v>1537</v>
      </c>
      <c r="K1937" t="s">
        <v>415</v>
      </c>
      <c r="L1937" t="s">
        <v>27</v>
      </c>
      <c r="M1937" s="15" t="s">
        <v>28</v>
      </c>
      <c r="N1937" s="42">
        <v>21</v>
      </c>
      <c r="O1937" s="7">
        <v>62.91</v>
      </c>
      <c r="P1937" s="7">
        <v>60.16</v>
      </c>
      <c r="Q1937" s="9">
        <v>0.9562867588618662</v>
      </c>
      <c r="R1937" s="14"/>
      <c r="X1937" s="5"/>
    </row>
    <row r="1938" spans="1:24" x14ac:dyDescent="0.25">
      <c r="A1938" s="5" t="s">
        <v>1599</v>
      </c>
      <c r="B1938" s="1" t="s">
        <v>1600</v>
      </c>
      <c r="C1938" t="s">
        <v>1601</v>
      </c>
      <c r="D1938" s="11" t="s">
        <v>1602</v>
      </c>
      <c r="E1938" s="1" t="s">
        <v>1537</v>
      </c>
      <c r="K1938" t="s">
        <v>415</v>
      </c>
      <c r="L1938" t="s">
        <v>27</v>
      </c>
      <c r="M1938" s="15" t="s">
        <v>28</v>
      </c>
      <c r="N1938" s="42">
        <v>22</v>
      </c>
      <c r="O1938" s="7">
        <v>74.33</v>
      </c>
      <c r="P1938" s="7">
        <v>71.989999999999995</v>
      </c>
      <c r="Q1938" s="9">
        <v>0.96851876765774247</v>
      </c>
      <c r="R1938" s="14"/>
      <c r="X1938" s="5"/>
    </row>
    <row r="1939" spans="1:24" x14ac:dyDescent="0.25">
      <c r="A1939" s="5" t="s">
        <v>1599</v>
      </c>
      <c r="B1939" s="1" t="s">
        <v>1600</v>
      </c>
      <c r="C1939" t="s">
        <v>1601</v>
      </c>
      <c r="D1939" s="11" t="s">
        <v>1602</v>
      </c>
      <c r="E1939" s="1" t="s">
        <v>1537</v>
      </c>
      <c r="K1939" t="s">
        <v>415</v>
      </c>
      <c r="L1939" t="s">
        <v>27</v>
      </c>
      <c r="M1939" s="15" t="s">
        <v>28</v>
      </c>
      <c r="N1939" s="42">
        <v>23</v>
      </c>
      <c r="O1939" s="7">
        <v>54.24</v>
      </c>
      <c r="P1939" s="7">
        <v>52.32</v>
      </c>
      <c r="Q1939" s="9">
        <v>0.96460176991150437</v>
      </c>
      <c r="R1939" s="14"/>
      <c r="X1939" s="5"/>
    </row>
    <row r="1940" spans="1:24" x14ac:dyDescent="0.25">
      <c r="A1940" s="5" t="s">
        <v>1599</v>
      </c>
      <c r="B1940" s="1" t="s">
        <v>1600</v>
      </c>
      <c r="C1940" t="s">
        <v>1601</v>
      </c>
      <c r="D1940" s="11" t="s">
        <v>1602</v>
      </c>
      <c r="E1940" s="1" t="s">
        <v>1537</v>
      </c>
      <c r="K1940" t="s">
        <v>415</v>
      </c>
      <c r="L1940" t="s">
        <v>27</v>
      </c>
      <c r="M1940" s="15" t="s">
        <v>28</v>
      </c>
      <c r="N1940" s="42">
        <v>24</v>
      </c>
      <c r="O1940" s="7">
        <v>56.66</v>
      </c>
      <c r="P1940" s="7">
        <v>55.09</v>
      </c>
      <c r="Q1940" s="9">
        <v>0.97229085774797042</v>
      </c>
      <c r="R1940" s="14"/>
      <c r="X1940" s="5"/>
    </row>
    <row r="1941" spans="1:24" x14ac:dyDescent="0.25">
      <c r="A1941" s="5" t="s">
        <v>1599</v>
      </c>
      <c r="B1941" s="1" t="s">
        <v>1600</v>
      </c>
      <c r="C1941" t="s">
        <v>1601</v>
      </c>
      <c r="D1941" s="11" t="s">
        <v>1602</v>
      </c>
      <c r="E1941" s="1" t="s">
        <v>1537</v>
      </c>
      <c r="K1941" t="s">
        <v>415</v>
      </c>
      <c r="L1941" t="s">
        <v>27</v>
      </c>
      <c r="M1941" s="15" t="s">
        <v>28</v>
      </c>
      <c r="N1941" s="42">
        <v>25</v>
      </c>
      <c r="O1941" s="7">
        <v>52.25</v>
      </c>
      <c r="P1941" s="7">
        <v>49.51</v>
      </c>
      <c r="Q1941" s="9">
        <v>0.94755980861244016</v>
      </c>
      <c r="R1941" s="14"/>
      <c r="X1941" s="5"/>
    </row>
    <row r="1942" spans="1:24" x14ac:dyDescent="0.25">
      <c r="A1942" s="5" t="s">
        <v>1599</v>
      </c>
      <c r="B1942" s="1" t="s">
        <v>1600</v>
      </c>
      <c r="C1942" t="s">
        <v>1601</v>
      </c>
      <c r="D1942" s="11" t="s">
        <v>1602</v>
      </c>
      <c r="E1942" s="1" t="s">
        <v>1537</v>
      </c>
      <c r="K1942" t="s">
        <v>415</v>
      </c>
      <c r="L1942" t="s">
        <v>27</v>
      </c>
      <c r="M1942" s="15" t="s">
        <v>28</v>
      </c>
      <c r="N1942" s="42">
        <v>26</v>
      </c>
      <c r="O1942" s="7">
        <v>68.88</v>
      </c>
      <c r="P1942" s="7">
        <v>66.92</v>
      </c>
      <c r="Q1942" s="9">
        <v>0.97154471544715459</v>
      </c>
      <c r="R1942" s="14"/>
      <c r="X1942" s="5"/>
    </row>
    <row r="1943" spans="1:24" x14ac:dyDescent="0.25">
      <c r="A1943" s="5" t="s">
        <v>1599</v>
      </c>
      <c r="B1943" s="1" t="s">
        <v>1600</v>
      </c>
      <c r="C1943" t="s">
        <v>1601</v>
      </c>
      <c r="D1943" s="11" t="s">
        <v>1602</v>
      </c>
      <c r="E1943" s="1" t="s">
        <v>1537</v>
      </c>
      <c r="K1943" t="s">
        <v>415</v>
      </c>
      <c r="L1943" t="s">
        <v>27</v>
      </c>
      <c r="M1943" s="15" t="s">
        <v>28</v>
      </c>
      <c r="N1943" s="42">
        <v>27</v>
      </c>
      <c r="O1943" s="7">
        <v>54.04</v>
      </c>
      <c r="P1943" s="7">
        <v>51.2</v>
      </c>
      <c r="Q1943" s="9">
        <v>0.94744633604737238</v>
      </c>
      <c r="R1943" s="14"/>
      <c r="X1943" s="5"/>
    </row>
    <row r="1944" spans="1:24" x14ac:dyDescent="0.25">
      <c r="A1944" s="5" t="s">
        <v>1599</v>
      </c>
      <c r="B1944" s="1" t="s">
        <v>1600</v>
      </c>
      <c r="C1944" t="s">
        <v>1601</v>
      </c>
      <c r="D1944" s="11" t="s">
        <v>1602</v>
      </c>
      <c r="E1944" s="1" t="s">
        <v>1537</v>
      </c>
      <c r="K1944" t="s">
        <v>415</v>
      </c>
      <c r="L1944" t="s">
        <v>27</v>
      </c>
      <c r="M1944" s="15" t="s">
        <v>28</v>
      </c>
      <c r="N1944" s="42">
        <v>28</v>
      </c>
      <c r="O1944" s="7">
        <v>76.38</v>
      </c>
      <c r="P1944" s="7">
        <v>74.62</v>
      </c>
      <c r="Q1944" s="9">
        <v>0.97695731866980895</v>
      </c>
      <c r="R1944" s="14"/>
      <c r="X1944" s="5"/>
    </row>
    <row r="1945" spans="1:24" x14ac:dyDescent="0.25">
      <c r="A1945" s="5" t="s">
        <v>1599</v>
      </c>
      <c r="B1945" s="1" t="s">
        <v>1600</v>
      </c>
      <c r="C1945" t="s">
        <v>1601</v>
      </c>
      <c r="D1945" s="11" t="s">
        <v>1602</v>
      </c>
      <c r="E1945" s="1" t="s">
        <v>1537</v>
      </c>
      <c r="K1945" t="s">
        <v>415</v>
      </c>
      <c r="L1945" t="s">
        <v>27</v>
      </c>
      <c r="M1945" s="15" t="s">
        <v>28</v>
      </c>
      <c r="N1945" s="42">
        <v>29</v>
      </c>
      <c r="O1945" s="7">
        <v>60.52</v>
      </c>
      <c r="P1945" s="7">
        <v>57.69</v>
      </c>
      <c r="Q1945" s="9">
        <v>0.95323859881031059</v>
      </c>
      <c r="R1945" s="14"/>
      <c r="X1945" s="5"/>
    </row>
    <row r="1946" spans="1:24" x14ac:dyDescent="0.25">
      <c r="A1946" s="5" t="s">
        <v>1599</v>
      </c>
      <c r="B1946" s="1" t="s">
        <v>1600</v>
      </c>
      <c r="C1946" t="s">
        <v>1601</v>
      </c>
      <c r="D1946" s="11" t="s">
        <v>1602</v>
      </c>
      <c r="E1946" s="1" t="s">
        <v>1537</v>
      </c>
      <c r="K1946" t="s">
        <v>415</v>
      </c>
      <c r="L1946" t="s">
        <v>27</v>
      </c>
      <c r="M1946" s="15" t="s">
        <v>28</v>
      </c>
      <c r="N1946" s="42">
        <v>30</v>
      </c>
      <c r="O1946" s="7">
        <v>57.67</v>
      </c>
      <c r="P1946" s="7">
        <v>55.73</v>
      </c>
      <c r="Q1946" s="9">
        <v>0.96636032599271715</v>
      </c>
      <c r="R1946" s="14"/>
      <c r="X1946" s="5"/>
    </row>
    <row r="1947" spans="1:24" x14ac:dyDescent="0.25">
      <c r="A1947" s="5" t="s">
        <v>1599</v>
      </c>
      <c r="B1947" s="1" t="s">
        <v>1600</v>
      </c>
      <c r="C1947" t="s">
        <v>1601</v>
      </c>
      <c r="D1947" s="11" t="s">
        <v>1602</v>
      </c>
      <c r="E1947" s="1" t="s">
        <v>1537</v>
      </c>
      <c r="K1947" t="s">
        <v>415</v>
      </c>
      <c r="L1947" t="s">
        <v>27</v>
      </c>
      <c r="M1947" s="15" t="s">
        <v>28</v>
      </c>
      <c r="N1947" s="42">
        <v>31</v>
      </c>
      <c r="O1947" s="7">
        <v>63.31</v>
      </c>
      <c r="P1947" s="7">
        <v>61.64</v>
      </c>
      <c r="Q1947" s="9">
        <v>0.97362186068551571</v>
      </c>
      <c r="R1947" s="14"/>
      <c r="X1947" s="5"/>
    </row>
    <row r="1948" spans="1:24" x14ac:dyDescent="0.25">
      <c r="A1948" s="5" t="s">
        <v>1599</v>
      </c>
      <c r="B1948" s="1" t="s">
        <v>1600</v>
      </c>
      <c r="C1948" t="s">
        <v>1601</v>
      </c>
      <c r="D1948" s="11" t="s">
        <v>1602</v>
      </c>
      <c r="E1948" s="1" t="s">
        <v>1537</v>
      </c>
      <c r="K1948" t="s">
        <v>415</v>
      </c>
      <c r="L1948" t="s">
        <v>27</v>
      </c>
      <c r="M1948" s="15" t="s">
        <v>28</v>
      </c>
      <c r="N1948" s="42">
        <v>32</v>
      </c>
      <c r="O1948" s="7">
        <v>47.67</v>
      </c>
      <c r="P1948" s="7">
        <v>44.61</v>
      </c>
      <c r="Q1948" s="9">
        <v>0.93580868470736311</v>
      </c>
      <c r="R1948" s="14"/>
      <c r="X1948" s="5"/>
    </row>
    <row r="1949" spans="1:24" x14ac:dyDescent="0.25">
      <c r="A1949" s="5" t="s">
        <v>1599</v>
      </c>
      <c r="B1949" s="1" t="s">
        <v>1600</v>
      </c>
      <c r="C1949" t="s">
        <v>1601</v>
      </c>
      <c r="D1949" s="11" t="s">
        <v>1602</v>
      </c>
      <c r="E1949" s="1" t="s">
        <v>1537</v>
      </c>
      <c r="K1949" t="s">
        <v>415</v>
      </c>
      <c r="L1949" t="s">
        <v>27</v>
      </c>
      <c r="M1949" s="15" t="s">
        <v>28</v>
      </c>
      <c r="N1949" s="42">
        <v>33</v>
      </c>
      <c r="O1949" s="7">
        <v>58.53</v>
      </c>
      <c r="P1949" s="7">
        <v>56.08</v>
      </c>
      <c r="Q1949" s="9">
        <v>0.9581411242098069</v>
      </c>
      <c r="R1949" s="14"/>
      <c r="X1949" s="5"/>
    </row>
    <row r="1950" spans="1:24" x14ac:dyDescent="0.25">
      <c r="A1950" s="5" t="s">
        <v>1599</v>
      </c>
      <c r="B1950" s="1" t="s">
        <v>1600</v>
      </c>
      <c r="C1950" t="s">
        <v>1601</v>
      </c>
      <c r="D1950" s="11" t="s">
        <v>1602</v>
      </c>
      <c r="E1950" s="1" t="s">
        <v>1537</v>
      </c>
      <c r="K1950" t="s">
        <v>415</v>
      </c>
      <c r="L1950" t="s">
        <v>27</v>
      </c>
      <c r="M1950" s="15" t="s">
        <v>28</v>
      </c>
      <c r="N1950" s="42">
        <v>34</v>
      </c>
      <c r="O1950" s="7">
        <v>52.97</v>
      </c>
      <c r="P1950" s="7">
        <v>50.35</v>
      </c>
      <c r="Q1950" s="9">
        <v>0.9505380404002266</v>
      </c>
      <c r="R1950" s="14"/>
      <c r="X1950" s="5"/>
    </row>
    <row r="1951" spans="1:24" x14ac:dyDescent="0.25">
      <c r="A1951" s="5" t="s">
        <v>1599</v>
      </c>
      <c r="B1951" s="1" t="s">
        <v>1600</v>
      </c>
      <c r="C1951" t="s">
        <v>1601</v>
      </c>
      <c r="D1951" s="11" t="s">
        <v>1602</v>
      </c>
      <c r="E1951" s="1" t="s">
        <v>1537</v>
      </c>
      <c r="K1951" t="s">
        <v>415</v>
      </c>
      <c r="L1951" t="s">
        <v>27</v>
      </c>
      <c r="M1951" s="15" t="s">
        <v>28</v>
      </c>
      <c r="N1951" s="42">
        <v>35</v>
      </c>
      <c r="O1951" s="7">
        <v>45.87</v>
      </c>
      <c r="P1951" s="7">
        <v>42.65</v>
      </c>
      <c r="Q1951" s="9">
        <v>0.92980161325485067</v>
      </c>
      <c r="R1951" s="14"/>
      <c r="X1951" s="5"/>
    </row>
    <row r="1952" spans="1:24" x14ac:dyDescent="0.25">
      <c r="A1952" s="5" t="s">
        <v>1599</v>
      </c>
      <c r="B1952" s="1" t="s">
        <v>1600</v>
      </c>
      <c r="C1952" t="s">
        <v>1601</v>
      </c>
      <c r="D1952" s="11" t="s">
        <v>1602</v>
      </c>
      <c r="E1952" s="1" t="s">
        <v>1537</v>
      </c>
      <c r="K1952" t="s">
        <v>415</v>
      </c>
      <c r="L1952" t="s">
        <v>27</v>
      </c>
      <c r="M1952" s="15" t="s">
        <v>28</v>
      </c>
      <c r="N1952" s="42">
        <v>36</v>
      </c>
      <c r="O1952" s="7">
        <v>63.11</v>
      </c>
      <c r="P1952" s="7">
        <v>62.39</v>
      </c>
      <c r="Q1952" s="9">
        <v>0.98859134843923313</v>
      </c>
      <c r="R1952" s="14"/>
      <c r="X1952" s="5"/>
    </row>
    <row r="1953" spans="1:24" x14ac:dyDescent="0.25">
      <c r="A1953" s="5" t="s">
        <v>1599</v>
      </c>
      <c r="B1953" s="1" t="s">
        <v>1600</v>
      </c>
      <c r="C1953" t="s">
        <v>1601</v>
      </c>
      <c r="D1953" s="11" t="s">
        <v>1602</v>
      </c>
      <c r="E1953" s="1" t="s">
        <v>1537</v>
      </c>
      <c r="K1953" t="s">
        <v>415</v>
      </c>
      <c r="L1953" t="s">
        <v>27</v>
      </c>
      <c r="M1953" s="15" t="s">
        <v>28</v>
      </c>
      <c r="N1953" s="42">
        <v>37</v>
      </c>
      <c r="O1953" s="7">
        <v>60.95</v>
      </c>
      <c r="P1953" s="7">
        <v>59.02</v>
      </c>
      <c r="Q1953" s="9">
        <v>0.9683347005742412</v>
      </c>
      <c r="R1953" s="14"/>
      <c r="X1953" s="5"/>
    </row>
    <row r="1954" spans="1:24" x14ac:dyDescent="0.25">
      <c r="A1954" s="5" t="s">
        <v>1599</v>
      </c>
      <c r="B1954" s="1" t="s">
        <v>1600</v>
      </c>
      <c r="C1954" t="s">
        <v>1601</v>
      </c>
      <c r="D1954" s="11" t="s">
        <v>1602</v>
      </c>
      <c r="E1954" s="1" t="s">
        <v>1537</v>
      </c>
      <c r="K1954" t="s">
        <v>415</v>
      </c>
      <c r="L1954" t="s">
        <v>27</v>
      </c>
      <c r="M1954" s="15" t="s">
        <v>28</v>
      </c>
      <c r="N1954" s="42">
        <v>38</v>
      </c>
      <c r="O1954" s="7">
        <v>68.37</v>
      </c>
      <c r="P1954" s="7">
        <v>67.27</v>
      </c>
      <c r="Q1954" s="9">
        <v>0.98391107210764939</v>
      </c>
      <c r="R1954" s="14"/>
      <c r="X1954" s="5"/>
    </row>
    <row r="1955" spans="1:24" x14ac:dyDescent="0.25">
      <c r="A1955" s="5" t="s">
        <v>1599</v>
      </c>
      <c r="B1955" s="1" t="s">
        <v>1600</v>
      </c>
      <c r="C1955" t="s">
        <v>1601</v>
      </c>
      <c r="D1955" s="11" t="s">
        <v>1602</v>
      </c>
      <c r="E1955" s="1" t="s">
        <v>1537</v>
      </c>
      <c r="K1955" t="s">
        <v>415</v>
      </c>
      <c r="L1955" t="s">
        <v>27</v>
      </c>
      <c r="M1955" s="15" t="s">
        <v>28</v>
      </c>
      <c r="N1955" s="42">
        <v>39</v>
      </c>
      <c r="O1955" s="7">
        <v>61.7</v>
      </c>
      <c r="P1955" s="7">
        <v>60.02</v>
      </c>
      <c r="Q1955" s="9">
        <v>0.97277147487844406</v>
      </c>
      <c r="R1955" s="14"/>
      <c r="X1955" s="5"/>
    </row>
    <row r="1956" spans="1:24" x14ac:dyDescent="0.25">
      <c r="A1956" s="5" t="s">
        <v>1599</v>
      </c>
      <c r="B1956" s="1" t="s">
        <v>1600</v>
      </c>
      <c r="C1956" t="s">
        <v>1601</v>
      </c>
      <c r="D1956" s="11" t="s">
        <v>1602</v>
      </c>
      <c r="E1956" s="1" t="s">
        <v>1537</v>
      </c>
      <c r="K1956" t="s">
        <v>415</v>
      </c>
      <c r="L1956" t="s">
        <v>27</v>
      </c>
      <c r="M1956" s="15" t="s">
        <v>28</v>
      </c>
      <c r="N1956" s="42">
        <v>40</v>
      </c>
      <c r="O1956" s="7">
        <v>61.71</v>
      </c>
      <c r="P1956" s="7">
        <v>59.83</v>
      </c>
      <c r="Q1956" s="9">
        <v>0.96953492140657915</v>
      </c>
      <c r="R1956" s="14"/>
      <c r="X1956" s="5"/>
    </row>
    <row r="1957" spans="1:24" x14ac:dyDescent="0.25">
      <c r="A1957" s="5" t="s">
        <v>1599</v>
      </c>
      <c r="B1957" s="1" t="s">
        <v>1600</v>
      </c>
      <c r="C1957" t="s">
        <v>1601</v>
      </c>
      <c r="D1957" s="11" t="s">
        <v>1602</v>
      </c>
      <c r="E1957" s="1" t="s">
        <v>1537</v>
      </c>
      <c r="K1957" t="s">
        <v>415</v>
      </c>
      <c r="L1957" t="s">
        <v>27</v>
      </c>
      <c r="M1957" s="15" t="s">
        <v>28</v>
      </c>
      <c r="N1957" s="42">
        <v>41</v>
      </c>
      <c r="O1957" s="7">
        <v>67.27</v>
      </c>
      <c r="P1957" s="7">
        <v>65.180000000000007</v>
      </c>
      <c r="Q1957" s="9">
        <v>0.96893117288538744</v>
      </c>
      <c r="R1957" s="14"/>
      <c r="X1957" s="5"/>
    </row>
    <row r="1958" spans="1:24" x14ac:dyDescent="0.25">
      <c r="A1958" s="5" t="s">
        <v>1599</v>
      </c>
      <c r="B1958" s="1" t="s">
        <v>1600</v>
      </c>
      <c r="C1958" t="s">
        <v>1601</v>
      </c>
      <c r="D1958" s="11" t="s">
        <v>1602</v>
      </c>
      <c r="E1958" s="1" t="s">
        <v>1537</v>
      </c>
      <c r="K1958" t="s">
        <v>415</v>
      </c>
      <c r="L1958" t="s">
        <v>27</v>
      </c>
      <c r="M1958" s="15" t="s">
        <v>28</v>
      </c>
      <c r="N1958" s="42">
        <v>42</v>
      </c>
      <c r="O1958" s="7">
        <v>63.98</v>
      </c>
      <c r="P1958" s="7">
        <v>62.44</v>
      </c>
      <c r="Q1958" s="9">
        <v>0.97592997811816196</v>
      </c>
      <c r="R1958" s="14"/>
      <c r="X1958" s="5"/>
    </row>
    <row r="1959" spans="1:24" x14ac:dyDescent="0.25">
      <c r="A1959" s="5" t="s">
        <v>1599</v>
      </c>
      <c r="B1959" s="1" t="s">
        <v>1600</v>
      </c>
      <c r="C1959" t="s">
        <v>1601</v>
      </c>
      <c r="D1959" s="11" t="s">
        <v>1602</v>
      </c>
      <c r="E1959" s="1" t="s">
        <v>1537</v>
      </c>
      <c r="K1959" t="s">
        <v>415</v>
      </c>
      <c r="L1959" t="s">
        <v>27</v>
      </c>
      <c r="M1959" s="15" t="s">
        <v>28</v>
      </c>
      <c r="N1959" s="42">
        <v>43</v>
      </c>
      <c r="O1959" s="7">
        <v>63.36</v>
      </c>
      <c r="P1959" s="7">
        <v>61.23</v>
      </c>
      <c r="Q1959" s="9">
        <v>0.96638257575757569</v>
      </c>
      <c r="R1959" s="14"/>
      <c r="X1959" s="5"/>
    </row>
    <row r="1960" spans="1:24" x14ac:dyDescent="0.25">
      <c r="A1960" s="5" t="s">
        <v>1599</v>
      </c>
      <c r="B1960" s="1" t="s">
        <v>1600</v>
      </c>
      <c r="C1960" t="s">
        <v>1601</v>
      </c>
      <c r="D1960" s="11" t="s">
        <v>1602</v>
      </c>
      <c r="E1960" s="1" t="s">
        <v>1537</v>
      </c>
      <c r="K1960" t="s">
        <v>415</v>
      </c>
      <c r="L1960" t="s">
        <v>27</v>
      </c>
      <c r="M1960" s="15" t="s">
        <v>28</v>
      </c>
      <c r="N1960" s="42">
        <v>44</v>
      </c>
      <c r="O1960" s="7">
        <v>60.23</v>
      </c>
      <c r="P1960" s="7">
        <v>57.26</v>
      </c>
      <c r="Q1960" s="9">
        <v>0.95068902540262334</v>
      </c>
      <c r="R1960" s="14"/>
      <c r="X1960" s="5"/>
    </row>
    <row r="1961" spans="1:24" x14ac:dyDescent="0.25">
      <c r="A1961" s="5" t="s">
        <v>1599</v>
      </c>
      <c r="B1961" s="1" t="s">
        <v>1600</v>
      </c>
      <c r="C1961" t="s">
        <v>1601</v>
      </c>
      <c r="D1961" s="11" t="s">
        <v>1602</v>
      </c>
      <c r="E1961" s="1" t="s">
        <v>1537</v>
      </c>
      <c r="K1961" t="s">
        <v>415</v>
      </c>
      <c r="L1961" t="s">
        <v>27</v>
      </c>
      <c r="M1961" s="15" t="s">
        <v>28</v>
      </c>
      <c r="N1961" s="42">
        <v>45</v>
      </c>
      <c r="O1961" s="7">
        <v>64.989999999999995</v>
      </c>
      <c r="P1961" s="7">
        <v>62.9</v>
      </c>
      <c r="Q1961" s="9">
        <v>0.96784120633943693</v>
      </c>
      <c r="R1961" s="14"/>
      <c r="X1961" s="5"/>
    </row>
    <row r="1962" spans="1:24" x14ac:dyDescent="0.25">
      <c r="A1962" s="5" t="s">
        <v>1599</v>
      </c>
      <c r="B1962" s="1" t="s">
        <v>1600</v>
      </c>
      <c r="C1962" t="s">
        <v>1601</v>
      </c>
      <c r="D1962" s="11" t="s">
        <v>1602</v>
      </c>
      <c r="E1962" s="1" t="s">
        <v>1537</v>
      </c>
      <c r="K1962" t="s">
        <v>415</v>
      </c>
      <c r="L1962" t="s">
        <v>27</v>
      </c>
      <c r="M1962" s="15" t="s">
        <v>28</v>
      </c>
      <c r="N1962" s="42">
        <v>46</v>
      </c>
      <c r="O1962" s="7">
        <v>56.8</v>
      </c>
      <c r="P1962" s="7">
        <v>55.02</v>
      </c>
      <c r="Q1962" s="9">
        <v>0.96866197183098601</v>
      </c>
      <c r="R1962" s="14"/>
      <c r="X1962" s="5"/>
    </row>
    <row r="1963" spans="1:24" x14ac:dyDescent="0.25">
      <c r="A1963" s="5" t="s">
        <v>1599</v>
      </c>
      <c r="B1963" s="1" t="s">
        <v>1600</v>
      </c>
      <c r="C1963" t="s">
        <v>1601</v>
      </c>
      <c r="D1963" s="11" t="s">
        <v>1602</v>
      </c>
      <c r="E1963" s="1" t="s">
        <v>1537</v>
      </c>
      <c r="K1963" t="s">
        <v>415</v>
      </c>
      <c r="L1963" t="s">
        <v>27</v>
      </c>
      <c r="M1963" s="15" t="s">
        <v>28</v>
      </c>
      <c r="N1963" s="42">
        <v>47</v>
      </c>
      <c r="O1963" s="7">
        <v>63.36</v>
      </c>
      <c r="P1963" s="7">
        <v>61</v>
      </c>
      <c r="Q1963" s="9">
        <v>0.9627525252525253</v>
      </c>
      <c r="R1963" s="14"/>
      <c r="X1963" s="5"/>
    </row>
    <row r="1964" spans="1:24" x14ac:dyDescent="0.25">
      <c r="A1964" s="5" t="s">
        <v>1599</v>
      </c>
      <c r="B1964" s="1" t="s">
        <v>1600</v>
      </c>
      <c r="C1964" t="s">
        <v>1601</v>
      </c>
      <c r="D1964" s="11" t="s">
        <v>1602</v>
      </c>
      <c r="E1964" s="1" t="s">
        <v>1537</v>
      </c>
      <c r="K1964" t="s">
        <v>415</v>
      </c>
      <c r="L1964" t="s">
        <v>27</v>
      </c>
      <c r="M1964" s="15" t="s">
        <v>28</v>
      </c>
      <c r="N1964" s="42">
        <v>48</v>
      </c>
      <c r="O1964" s="7">
        <v>69.89</v>
      </c>
      <c r="P1964" s="7">
        <v>67.97</v>
      </c>
      <c r="Q1964" s="9">
        <v>0.97252825869223058</v>
      </c>
      <c r="R1964" s="14"/>
      <c r="X1964" s="5"/>
    </row>
    <row r="1965" spans="1:24" x14ac:dyDescent="0.25">
      <c r="A1965" s="5" t="s">
        <v>1599</v>
      </c>
      <c r="B1965" s="1" t="s">
        <v>1600</v>
      </c>
      <c r="C1965" t="s">
        <v>1601</v>
      </c>
      <c r="D1965" s="11" t="s">
        <v>1602</v>
      </c>
      <c r="E1965" s="1" t="s">
        <v>1537</v>
      </c>
      <c r="K1965" t="s">
        <v>415</v>
      </c>
      <c r="L1965" t="s">
        <v>27</v>
      </c>
      <c r="M1965" s="15" t="s">
        <v>28</v>
      </c>
      <c r="N1965" s="42">
        <v>49</v>
      </c>
      <c r="O1965" s="7">
        <v>58.22</v>
      </c>
      <c r="P1965" s="7">
        <v>56.73</v>
      </c>
      <c r="Q1965" s="9">
        <v>0.97440742013053927</v>
      </c>
      <c r="R1965" s="14"/>
      <c r="X1965" s="5"/>
    </row>
    <row r="1966" spans="1:24" x14ac:dyDescent="0.25">
      <c r="A1966" s="5" t="s">
        <v>1599</v>
      </c>
      <c r="B1966" s="1" t="s">
        <v>1600</v>
      </c>
      <c r="C1966" t="s">
        <v>1601</v>
      </c>
      <c r="D1966" s="11" t="s">
        <v>1602</v>
      </c>
      <c r="E1966" s="1" t="s">
        <v>1537</v>
      </c>
      <c r="K1966" t="s">
        <v>415</v>
      </c>
      <c r="L1966" t="s">
        <v>27</v>
      </c>
      <c r="M1966" s="15" t="s">
        <v>28</v>
      </c>
      <c r="N1966" s="42">
        <v>50</v>
      </c>
      <c r="O1966" s="7">
        <v>52.62</v>
      </c>
      <c r="P1966" s="7">
        <v>49.83</v>
      </c>
      <c r="Q1966" s="9">
        <v>0.94697833523375141</v>
      </c>
      <c r="R1966" s="14"/>
      <c r="X1966" s="5"/>
    </row>
    <row r="1967" spans="1:24" x14ac:dyDescent="0.25">
      <c r="A1967" s="5" t="s">
        <v>1599</v>
      </c>
      <c r="B1967" s="1" t="s">
        <v>1600</v>
      </c>
      <c r="C1967" t="s">
        <v>1601</v>
      </c>
      <c r="D1967" s="11" t="s">
        <v>1602</v>
      </c>
      <c r="E1967" s="1" t="s">
        <v>1537</v>
      </c>
      <c r="K1967" t="s">
        <v>415</v>
      </c>
      <c r="L1967" t="s">
        <v>27</v>
      </c>
      <c r="M1967" s="15" t="s">
        <v>28</v>
      </c>
      <c r="N1967" s="42">
        <v>51</v>
      </c>
      <c r="O1967" s="7">
        <v>73.819999999999993</v>
      </c>
      <c r="P1967" s="7">
        <v>71.319999999999993</v>
      </c>
      <c r="Q1967" s="9">
        <v>0.96613383906800321</v>
      </c>
      <c r="R1967" s="14"/>
      <c r="X1967" s="5"/>
    </row>
    <row r="1968" spans="1:24" x14ac:dyDescent="0.25">
      <c r="A1968" s="5" t="s">
        <v>1599</v>
      </c>
      <c r="B1968" s="1" t="s">
        <v>1600</v>
      </c>
      <c r="C1968" t="s">
        <v>1601</v>
      </c>
      <c r="D1968" s="11" t="s">
        <v>1602</v>
      </c>
      <c r="E1968" s="1" t="s">
        <v>1537</v>
      </c>
      <c r="K1968" t="s">
        <v>415</v>
      </c>
      <c r="L1968" t="s">
        <v>27</v>
      </c>
      <c r="M1968" s="15" t="s">
        <v>28</v>
      </c>
      <c r="N1968" s="42">
        <v>52</v>
      </c>
      <c r="O1968" s="7">
        <v>65.099999999999994</v>
      </c>
      <c r="P1968" s="7">
        <v>62.29</v>
      </c>
      <c r="Q1968" s="9">
        <v>0.95683563748079881</v>
      </c>
      <c r="R1968" s="14"/>
      <c r="X1968" s="5"/>
    </row>
    <row r="1969" spans="1:24" x14ac:dyDescent="0.25">
      <c r="A1969" s="5" t="s">
        <v>1599</v>
      </c>
      <c r="B1969" s="1" t="s">
        <v>1600</v>
      </c>
      <c r="C1969" t="s">
        <v>1601</v>
      </c>
      <c r="D1969" s="11" t="s">
        <v>1602</v>
      </c>
      <c r="E1969" s="1" t="s">
        <v>1537</v>
      </c>
      <c r="K1969" t="s">
        <v>415</v>
      </c>
      <c r="L1969" t="s">
        <v>27</v>
      </c>
      <c r="M1969" s="15" t="s">
        <v>28</v>
      </c>
      <c r="N1969" s="42">
        <v>53</v>
      </c>
      <c r="O1969" s="7">
        <v>69.83</v>
      </c>
      <c r="P1969" s="7">
        <v>68.17</v>
      </c>
      <c r="Q1969" s="9">
        <v>0.97622798224258922</v>
      </c>
      <c r="R1969" s="14"/>
      <c r="X1969" s="5"/>
    </row>
    <row r="1970" spans="1:24" x14ac:dyDescent="0.25">
      <c r="A1970" s="5" t="s">
        <v>1599</v>
      </c>
      <c r="B1970" s="1" t="s">
        <v>1600</v>
      </c>
      <c r="C1970" t="s">
        <v>1601</v>
      </c>
      <c r="D1970" s="11" t="s">
        <v>1602</v>
      </c>
      <c r="E1970" s="1" t="s">
        <v>1537</v>
      </c>
      <c r="K1970" t="s">
        <v>415</v>
      </c>
      <c r="L1970" t="s">
        <v>27</v>
      </c>
      <c r="M1970" s="15" t="s">
        <v>28</v>
      </c>
      <c r="N1970" s="42">
        <v>54</v>
      </c>
      <c r="O1970" s="7">
        <v>69.849999999999994</v>
      </c>
      <c r="P1970" s="7">
        <v>67.55</v>
      </c>
      <c r="Q1970" s="9">
        <v>0.96707229778095927</v>
      </c>
      <c r="R1970" s="14"/>
      <c r="X1970" s="5"/>
    </row>
    <row r="1971" spans="1:24" x14ac:dyDescent="0.25">
      <c r="A1971" s="5" t="s">
        <v>1599</v>
      </c>
      <c r="B1971" s="1" t="s">
        <v>1600</v>
      </c>
      <c r="C1971" t="s">
        <v>1601</v>
      </c>
      <c r="D1971" s="11" t="s">
        <v>1602</v>
      </c>
      <c r="E1971" s="1" t="s">
        <v>1537</v>
      </c>
      <c r="K1971" t="s">
        <v>415</v>
      </c>
      <c r="L1971" t="s">
        <v>27</v>
      </c>
      <c r="M1971" s="15" t="s">
        <v>28</v>
      </c>
      <c r="N1971" s="42">
        <v>55</v>
      </c>
      <c r="O1971" s="7">
        <v>55.33</v>
      </c>
      <c r="P1971" s="7">
        <v>53.22</v>
      </c>
      <c r="Q1971" s="9">
        <v>0.9618651726007591</v>
      </c>
      <c r="R1971" s="14"/>
      <c r="X1971" s="5"/>
    </row>
    <row r="1972" spans="1:24" x14ac:dyDescent="0.25">
      <c r="A1972" s="5" t="s">
        <v>1599</v>
      </c>
      <c r="B1972" s="1" t="s">
        <v>1600</v>
      </c>
      <c r="C1972" t="s">
        <v>1601</v>
      </c>
      <c r="D1972" s="11" t="s">
        <v>1602</v>
      </c>
      <c r="E1972" s="1" t="s">
        <v>1537</v>
      </c>
      <c r="K1972" t="s">
        <v>415</v>
      </c>
      <c r="L1972" t="s">
        <v>27</v>
      </c>
      <c r="M1972" s="15" t="s">
        <v>28</v>
      </c>
      <c r="N1972" s="42">
        <v>56</v>
      </c>
      <c r="O1972" s="7">
        <v>59.98</v>
      </c>
      <c r="P1972" s="7">
        <v>57.79</v>
      </c>
      <c r="Q1972" s="9">
        <v>0.96348782927642551</v>
      </c>
      <c r="R1972" s="14"/>
      <c r="X1972" s="5"/>
    </row>
    <row r="1973" spans="1:24" x14ac:dyDescent="0.25">
      <c r="A1973" s="5" t="s">
        <v>1599</v>
      </c>
      <c r="B1973" s="1" t="s">
        <v>1600</v>
      </c>
      <c r="C1973" t="s">
        <v>1601</v>
      </c>
      <c r="D1973" s="11" t="s">
        <v>1602</v>
      </c>
      <c r="E1973" s="1" t="s">
        <v>1537</v>
      </c>
      <c r="K1973" t="s">
        <v>415</v>
      </c>
      <c r="L1973" t="s">
        <v>27</v>
      </c>
      <c r="M1973" s="15" t="s">
        <v>28</v>
      </c>
      <c r="N1973" s="42">
        <v>57</v>
      </c>
      <c r="O1973" s="7">
        <v>55.29</v>
      </c>
      <c r="P1973" s="7">
        <v>53.35</v>
      </c>
      <c r="Q1973" s="9">
        <v>0.96491228070175439</v>
      </c>
      <c r="R1973" s="14"/>
      <c r="X1973" s="5"/>
    </row>
    <row r="1974" spans="1:24" x14ac:dyDescent="0.25">
      <c r="A1974" s="5" t="s">
        <v>1599</v>
      </c>
      <c r="B1974" s="1" t="s">
        <v>1600</v>
      </c>
      <c r="C1974" t="s">
        <v>1601</v>
      </c>
      <c r="D1974" s="11" t="s">
        <v>1602</v>
      </c>
      <c r="E1974" s="1" t="s">
        <v>1537</v>
      </c>
      <c r="K1974" t="s">
        <v>415</v>
      </c>
      <c r="L1974" t="s">
        <v>27</v>
      </c>
      <c r="M1974" s="15" t="s">
        <v>28</v>
      </c>
      <c r="N1974" s="42">
        <v>58</v>
      </c>
      <c r="O1974" s="7">
        <v>67.78</v>
      </c>
      <c r="P1974" s="7">
        <v>64.599999999999994</v>
      </c>
      <c r="Q1974" s="9">
        <v>0.95308350545883735</v>
      </c>
      <c r="R1974" s="14"/>
      <c r="X1974" s="5"/>
    </row>
    <row r="1975" spans="1:24" x14ac:dyDescent="0.25">
      <c r="A1975" s="5" t="s">
        <v>1599</v>
      </c>
      <c r="B1975" s="1" t="s">
        <v>1600</v>
      </c>
      <c r="C1975" t="s">
        <v>1601</v>
      </c>
      <c r="D1975" s="11" t="s">
        <v>1602</v>
      </c>
      <c r="E1975" s="1" t="s">
        <v>1537</v>
      </c>
      <c r="K1975" t="s">
        <v>415</v>
      </c>
      <c r="L1975" t="s">
        <v>27</v>
      </c>
      <c r="M1975" s="15" t="s">
        <v>28</v>
      </c>
      <c r="N1975" s="42">
        <v>59</v>
      </c>
      <c r="O1975" s="7">
        <v>51.76</v>
      </c>
      <c r="P1975" s="7">
        <v>48.39</v>
      </c>
      <c r="Q1975" s="9">
        <v>0.93489180834621333</v>
      </c>
      <c r="R1975" s="14"/>
      <c r="X1975" s="5"/>
    </row>
    <row r="1976" spans="1:24" x14ac:dyDescent="0.25">
      <c r="A1976" s="5" t="s">
        <v>1599</v>
      </c>
      <c r="B1976" s="1" t="s">
        <v>1600</v>
      </c>
      <c r="C1976" t="s">
        <v>1601</v>
      </c>
      <c r="D1976" s="11" t="s">
        <v>1602</v>
      </c>
      <c r="E1976" s="1" t="s">
        <v>1537</v>
      </c>
      <c r="K1976" t="s">
        <v>415</v>
      </c>
      <c r="L1976" t="s">
        <v>27</v>
      </c>
      <c r="M1976" s="15" t="s">
        <v>28</v>
      </c>
      <c r="N1976" s="42">
        <v>60</v>
      </c>
      <c r="O1976" s="7">
        <v>54.5</v>
      </c>
      <c r="P1976" s="7">
        <v>52.77</v>
      </c>
      <c r="Q1976" s="9">
        <v>0.968256880733945</v>
      </c>
      <c r="R1976" s="14"/>
      <c r="X1976" s="5"/>
    </row>
    <row r="1977" spans="1:24" x14ac:dyDescent="0.25">
      <c r="A1977" s="5" t="s">
        <v>1599</v>
      </c>
      <c r="B1977" s="1" t="s">
        <v>1600</v>
      </c>
      <c r="C1977" t="s">
        <v>1601</v>
      </c>
      <c r="D1977" s="11" t="s">
        <v>1602</v>
      </c>
      <c r="E1977" s="1" t="s">
        <v>1537</v>
      </c>
      <c r="K1977" t="s">
        <v>415</v>
      </c>
      <c r="L1977" t="s">
        <v>27</v>
      </c>
      <c r="M1977" s="15" t="s">
        <v>28</v>
      </c>
      <c r="N1977" s="42">
        <v>61</v>
      </c>
      <c r="O1977" s="7">
        <v>54.4</v>
      </c>
      <c r="P1977" s="7">
        <v>51.77</v>
      </c>
      <c r="Q1977" s="9">
        <v>0.951654411764706</v>
      </c>
      <c r="R1977" s="14"/>
      <c r="X1977" s="5"/>
    </row>
    <row r="1978" spans="1:24" x14ac:dyDescent="0.25">
      <c r="A1978" s="5" t="s">
        <v>1599</v>
      </c>
      <c r="B1978" s="1" t="s">
        <v>1600</v>
      </c>
      <c r="C1978" t="s">
        <v>1601</v>
      </c>
      <c r="D1978" s="11" t="s">
        <v>1602</v>
      </c>
      <c r="E1978" s="1" t="s">
        <v>1537</v>
      </c>
      <c r="K1978" t="s">
        <v>415</v>
      </c>
      <c r="L1978" t="s">
        <v>27</v>
      </c>
      <c r="M1978" s="15" t="s">
        <v>28</v>
      </c>
      <c r="N1978" s="42">
        <v>62</v>
      </c>
      <c r="O1978" s="7">
        <v>72.94</v>
      </c>
      <c r="P1978" s="7">
        <v>70.349999999999994</v>
      </c>
      <c r="Q1978" s="9">
        <v>0.96449136276391545</v>
      </c>
      <c r="R1978" s="14"/>
      <c r="X1978" s="5"/>
    </row>
    <row r="1979" spans="1:24" x14ac:dyDescent="0.25">
      <c r="A1979" s="5" t="s">
        <v>1599</v>
      </c>
      <c r="B1979" s="1" t="s">
        <v>1600</v>
      </c>
      <c r="C1979" t="s">
        <v>1601</v>
      </c>
      <c r="D1979" s="11" t="s">
        <v>1602</v>
      </c>
      <c r="E1979" s="1" t="s">
        <v>1537</v>
      </c>
      <c r="K1979" t="s">
        <v>415</v>
      </c>
      <c r="L1979" t="s">
        <v>27</v>
      </c>
      <c r="M1979" s="15" t="s">
        <v>28</v>
      </c>
      <c r="N1979" s="42">
        <v>63</v>
      </c>
      <c r="O1979" s="7">
        <v>56.06</v>
      </c>
      <c r="P1979" s="7">
        <v>55.62</v>
      </c>
      <c r="Q1979" s="9">
        <v>0.99215126650017826</v>
      </c>
      <c r="R1979" s="14"/>
      <c r="X1979" s="5"/>
    </row>
    <row r="1980" spans="1:24" x14ac:dyDescent="0.25">
      <c r="A1980" s="5" t="s">
        <v>1599</v>
      </c>
      <c r="B1980" s="1" t="s">
        <v>1600</v>
      </c>
      <c r="C1980" t="s">
        <v>1601</v>
      </c>
      <c r="D1980" s="11" t="s">
        <v>1602</v>
      </c>
      <c r="E1980" s="1" t="s">
        <v>1537</v>
      </c>
      <c r="K1980" t="s">
        <v>415</v>
      </c>
      <c r="L1980" t="s">
        <v>27</v>
      </c>
      <c r="M1980" s="15" t="s">
        <v>28</v>
      </c>
      <c r="N1980" s="42">
        <v>64</v>
      </c>
      <c r="O1980" s="7">
        <v>61.07</v>
      </c>
      <c r="P1980" s="7">
        <v>58.65</v>
      </c>
      <c r="Q1980" s="9">
        <v>0.96037334206648106</v>
      </c>
      <c r="R1980" s="14"/>
      <c r="X1980" s="5"/>
    </row>
    <row r="1981" spans="1:24" x14ac:dyDescent="0.25">
      <c r="A1981" s="5" t="s">
        <v>1599</v>
      </c>
      <c r="B1981" s="1" t="s">
        <v>1600</v>
      </c>
      <c r="C1981" t="s">
        <v>1601</v>
      </c>
      <c r="D1981" s="11" t="s">
        <v>1602</v>
      </c>
      <c r="E1981" s="1" t="s">
        <v>1537</v>
      </c>
      <c r="K1981" t="s">
        <v>415</v>
      </c>
      <c r="L1981" t="s">
        <v>27</v>
      </c>
      <c r="M1981" s="15" t="s">
        <v>28</v>
      </c>
      <c r="N1981" s="42">
        <v>65</v>
      </c>
      <c r="O1981" s="7">
        <v>62.26</v>
      </c>
      <c r="P1981" s="7">
        <v>60.76</v>
      </c>
      <c r="Q1981" s="9">
        <v>0.97590748474140698</v>
      </c>
      <c r="R1981" s="14"/>
      <c r="X1981" s="5"/>
    </row>
    <row r="1982" spans="1:24" x14ac:dyDescent="0.25">
      <c r="A1982" s="5" t="s">
        <v>1599</v>
      </c>
      <c r="B1982" s="1" t="s">
        <v>1600</v>
      </c>
      <c r="C1982" t="s">
        <v>1603</v>
      </c>
      <c r="D1982" s="11" t="s">
        <v>1602</v>
      </c>
      <c r="E1982" s="1" t="s">
        <v>1537</v>
      </c>
      <c r="K1982" t="s">
        <v>415</v>
      </c>
      <c r="L1982" t="s">
        <v>27</v>
      </c>
      <c r="M1982" s="15" t="s">
        <v>28</v>
      </c>
      <c r="N1982" s="42">
        <v>1</v>
      </c>
      <c r="O1982" s="7">
        <v>76.34</v>
      </c>
      <c r="P1982" s="7">
        <v>70.88</v>
      </c>
      <c r="Q1982" s="9">
        <v>0.92847786219544137</v>
      </c>
      <c r="R1982" s="14"/>
      <c r="X1982" s="5"/>
    </row>
    <row r="1983" spans="1:24" x14ac:dyDescent="0.25">
      <c r="A1983" s="5" t="s">
        <v>1599</v>
      </c>
      <c r="B1983" s="1" t="s">
        <v>1600</v>
      </c>
      <c r="C1983" t="s">
        <v>1603</v>
      </c>
      <c r="D1983" s="11" t="s">
        <v>1602</v>
      </c>
      <c r="E1983" s="1" t="s">
        <v>1537</v>
      </c>
      <c r="K1983" t="s">
        <v>415</v>
      </c>
      <c r="L1983" t="s">
        <v>27</v>
      </c>
      <c r="M1983" s="15" t="s">
        <v>28</v>
      </c>
      <c r="N1983" s="42">
        <v>2</v>
      </c>
      <c r="O1983" s="7">
        <v>54.64</v>
      </c>
      <c r="P1983" s="7">
        <v>48.67</v>
      </c>
      <c r="Q1983" s="9">
        <v>0.89073938506588579</v>
      </c>
      <c r="R1983" s="14"/>
      <c r="X1983" s="5"/>
    </row>
    <row r="1984" spans="1:24" x14ac:dyDescent="0.25">
      <c r="A1984" s="5" t="s">
        <v>1599</v>
      </c>
      <c r="B1984" s="1" t="s">
        <v>1600</v>
      </c>
      <c r="C1984" t="s">
        <v>1603</v>
      </c>
      <c r="D1984" s="11" t="s">
        <v>1602</v>
      </c>
      <c r="E1984" s="1" t="s">
        <v>1537</v>
      </c>
      <c r="K1984" t="s">
        <v>415</v>
      </c>
      <c r="L1984" t="s">
        <v>27</v>
      </c>
      <c r="M1984" s="15" t="s">
        <v>28</v>
      </c>
      <c r="N1984" s="42">
        <v>3</v>
      </c>
      <c r="O1984" s="7">
        <v>55.11</v>
      </c>
      <c r="P1984" s="7">
        <v>50.94</v>
      </c>
      <c r="Q1984" s="9">
        <v>0.92433315187806198</v>
      </c>
      <c r="R1984" s="14"/>
      <c r="X1984" s="5"/>
    </row>
    <row r="1985" spans="1:24" x14ac:dyDescent="0.25">
      <c r="A1985" s="5" t="s">
        <v>1599</v>
      </c>
      <c r="B1985" s="1" t="s">
        <v>1600</v>
      </c>
      <c r="C1985" t="s">
        <v>1603</v>
      </c>
      <c r="D1985" s="11" t="s">
        <v>1602</v>
      </c>
      <c r="E1985" s="1" t="s">
        <v>1537</v>
      </c>
      <c r="K1985" t="s">
        <v>415</v>
      </c>
      <c r="L1985" t="s">
        <v>27</v>
      </c>
      <c r="M1985" s="15" t="s">
        <v>28</v>
      </c>
      <c r="N1985" s="42">
        <v>4</v>
      </c>
      <c r="O1985" s="7">
        <v>70.19</v>
      </c>
      <c r="P1985" s="7">
        <v>64.09</v>
      </c>
      <c r="Q1985" s="9">
        <v>0.91309303319561197</v>
      </c>
      <c r="R1985" s="14"/>
      <c r="X1985" s="5"/>
    </row>
    <row r="1986" spans="1:24" x14ac:dyDescent="0.25">
      <c r="A1986" s="5" t="s">
        <v>1599</v>
      </c>
      <c r="B1986" s="1" t="s">
        <v>1600</v>
      </c>
      <c r="C1986" t="s">
        <v>1603</v>
      </c>
      <c r="D1986" s="11" t="s">
        <v>1602</v>
      </c>
      <c r="E1986" s="1" t="s">
        <v>1537</v>
      </c>
      <c r="K1986" t="s">
        <v>415</v>
      </c>
      <c r="L1986" t="s">
        <v>27</v>
      </c>
      <c r="M1986" s="15" t="s">
        <v>28</v>
      </c>
      <c r="N1986" s="42">
        <v>5</v>
      </c>
      <c r="O1986" s="7">
        <v>58.75</v>
      </c>
      <c r="P1986" s="7">
        <v>55.48</v>
      </c>
      <c r="Q1986" s="9">
        <v>0.94434042553191488</v>
      </c>
      <c r="R1986" s="14"/>
      <c r="X1986" s="5"/>
    </row>
    <row r="1987" spans="1:24" x14ac:dyDescent="0.25">
      <c r="A1987" s="5" t="s">
        <v>1599</v>
      </c>
      <c r="B1987" s="1" t="s">
        <v>1600</v>
      </c>
      <c r="C1987" t="s">
        <v>1603</v>
      </c>
      <c r="D1987" s="11" t="s">
        <v>1602</v>
      </c>
      <c r="E1987" s="1" t="s">
        <v>1537</v>
      </c>
      <c r="K1987" t="s">
        <v>415</v>
      </c>
      <c r="L1987" t="s">
        <v>27</v>
      </c>
      <c r="M1987" s="15" t="s">
        <v>28</v>
      </c>
      <c r="N1987" s="42">
        <v>6</v>
      </c>
      <c r="O1987" s="7">
        <v>71.459999999999994</v>
      </c>
      <c r="P1987" s="7">
        <v>67.510000000000005</v>
      </c>
      <c r="Q1987" s="9">
        <v>0.94472432129862871</v>
      </c>
      <c r="R1987" s="14"/>
      <c r="X1987" s="5"/>
    </row>
    <row r="1988" spans="1:24" x14ac:dyDescent="0.25">
      <c r="A1988" s="5" t="s">
        <v>1599</v>
      </c>
      <c r="B1988" s="1" t="s">
        <v>1600</v>
      </c>
      <c r="C1988" t="s">
        <v>1603</v>
      </c>
      <c r="D1988" s="11" t="s">
        <v>1602</v>
      </c>
      <c r="E1988" s="1" t="s">
        <v>1537</v>
      </c>
      <c r="K1988" t="s">
        <v>415</v>
      </c>
      <c r="L1988" t="s">
        <v>27</v>
      </c>
      <c r="M1988" s="15" t="s">
        <v>28</v>
      </c>
      <c r="N1988" s="42">
        <v>7</v>
      </c>
      <c r="O1988" s="7">
        <v>79.349999999999994</v>
      </c>
      <c r="P1988" s="7">
        <v>76.819999999999993</v>
      </c>
      <c r="Q1988" s="9">
        <v>0.96811594202898554</v>
      </c>
      <c r="R1988" s="14"/>
      <c r="X1988" s="5"/>
    </row>
    <row r="1989" spans="1:24" x14ac:dyDescent="0.25">
      <c r="A1989" s="5" t="s">
        <v>1599</v>
      </c>
      <c r="B1989" s="1" t="s">
        <v>1600</v>
      </c>
      <c r="C1989" t="s">
        <v>1603</v>
      </c>
      <c r="D1989" s="11" t="s">
        <v>1602</v>
      </c>
      <c r="E1989" s="1" t="s">
        <v>1537</v>
      </c>
      <c r="K1989" t="s">
        <v>415</v>
      </c>
      <c r="L1989" t="s">
        <v>27</v>
      </c>
      <c r="M1989" s="15" t="s">
        <v>28</v>
      </c>
      <c r="N1989" s="42">
        <v>8</v>
      </c>
      <c r="O1989" s="7">
        <v>70.97</v>
      </c>
      <c r="P1989" s="7">
        <v>77.959999999999994</v>
      </c>
      <c r="Q1989" s="9">
        <v>1.0984923206988868</v>
      </c>
      <c r="R1989" s="14"/>
      <c r="X1989" s="5"/>
    </row>
    <row r="1990" spans="1:24" x14ac:dyDescent="0.25">
      <c r="A1990" s="5" t="s">
        <v>1599</v>
      </c>
      <c r="B1990" s="1" t="s">
        <v>1600</v>
      </c>
      <c r="C1990" t="s">
        <v>1603</v>
      </c>
      <c r="D1990" s="11" t="s">
        <v>1602</v>
      </c>
      <c r="E1990" s="1" t="s">
        <v>1537</v>
      </c>
      <c r="K1990" t="s">
        <v>415</v>
      </c>
      <c r="L1990" t="s">
        <v>27</v>
      </c>
      <c r="M1990" s="15" t="s">
        <v>28</v>
      </c>
      <c r="N1990" s="42">
        <v>9</v>
      </c>
      <c r="O1990" s="7">
        <v>56.92</v>
      </c>
      <c r="P1990" s="7">
        <v>53.11</v>
      </c>
      <c r="Q1990" s="9">
        <v>0.93306394940267035</v>
      </c>
      <c r="R1990" s="14"/>
      <c r="X1990" s="5"/>
    </row>
    <row r="1991" spans="1:24" x14ac:dyDescent="0.25">
      <c r="A1991" s="5" t="s">
        <v>1599</v>
      </c>
      <c r="B1991" s="1" t="s">
        <v>1600</v>
      </c>
      <c r="C1991" t="s">
        <v>1603</v>
      </c>
      <c r="D1991" s="11" t="s">
        <v>1602</v>
      </c>
      <c r="E1991" s="1" t="s">
        <v>1537</v>
      </c>
      <c r="K1991" t="s">
        <v>415</v>
      </c>
      <c r="L1991" t="s">
        <v>27</v>
      </c>
      <c r="M1991" s="15" t="s">
        <v>28</v>
      </c>
      <c r="N1991" s="42">
        <v>10</v>
      </c>
      <c r="O1991" s="7">
        <v>76.14</v>
      </c>
      <c r="P1991" s="7">
        <v>72.41</v>
      </c>
      <c r="Q1991" s="9">
        <v>0.95101129498292614</v>
      </c>
      <c r="R1991" s="14"/>
      <c r="X1991" s="5"/>
    </row>
    <row r="1992" spans="1:24" x14ac:dyDescent="0.25">
      <c r="A1992" s="5" t="s">
        <v>1599</v>
      </c>
      <c r="B1992" s="1" t="s">
        <v>1600</v>
      </c>
      <c r="C1992" t="s">
        <v>1603</v>
      </c>
      <c r="D1992" s="11" t="s">
        <v>1602</v>
      </c>
      <c r="E1992" s="1" t="s">
        <v>1537</v>
      </c>
      <c r="K1992" t="s">
        <v>415</v>
      </c>
      <c r="L1992" t="s">
        <v>27</v>
      </c>
      <c r="M1992" s="15" t="s">
        <v>28</v>
      </c>
      <c r="N1992" s="42">
        <v>11</v>
      </c>
      <c r="O1992" s="7">
        <v>63.39</v>
      </c>
      <c r="P1992" s="7">
        <v>58.81</v>
      </c>
      <c r="Q1992" s="9">
        <v>0.92774885628648052</v>
      </c>
      <c r="R1992" s="14"/>
      <c r="X1992" s="5"/>
    </row>
    <row r="1993" spans="1:24" x14ac:dyDescent="0.25">
      <c r="A1993" s="5" t="s">
        <v>1599</v>
      </c>
      <c r="B1993" s="1" t="s">
        <v>1600</v>
      </c>
      <c r="C1993" t="s">
        <v>1603</v>
      </c>
      <c r="D1993" s="11" t="s">
        <v>1602</v>
      </c>
      <c r="E1993" s="1" t="s">
        <v>1537</v>
      </c>
      <c r="K1993" t="s">
        <v>415</v>
      </c>
      <c r="L1993" t="s">
        <v>27</v>
      </c>
      <c r="M1993" s="15" t="s">
        <v>28</v>
      </c>
      <c r="N1993" s="42">
        <v>12</v>
      </c>
      <c r="O1993" s="7">
        <v>78.540000000000006</v>
      </c>
      <c r="P1993" s="7">
        <v>74.33</v>
      </c>
      <c r="Q1993" s="9">
        <v>0.94639674051438749</v>
      </c>
      <c r="R1993" s="14"/>
      <c r="X1993" s="5"/>
    </row>
    <row r="1994" spans="1:24" x14ac:dyDescent="0.25">
      <c r="A1994" s="5" t="s">
        <v>1599</v>
      </c>
      <c r="B1994" s="1" t="s">
        <v>1600</v>
      </c>
      <c r="C1994" t="s">
        <v>1603</v>
      </c>
      <c r="D1994" s="11" t="s">
        <v>1602</v>
      </c>
      <c r="E1994" s="1" t="s">
        <v>1537</v>
      </c>
      <c r="K1994" t="s">
        <v>415</v>
      </c>
      <c r="L1994" t="s">
        <v>27</v>
      </c>
      <c r="M1994" s="15" t="s">
        <v>28</v>
      </c>
      <c r="N1994" s="42">
        <v>13</v>
      </c>
      <c r="O1994" s="7">
        <v>80.03</v>
      </c>
      <c r="P1994" s="7">
        <v>75.36</v>
      </c>
      <c r="Q1994" s="9">
        <v>0.94164688241909278</v>
      </c>
      <c r="R1994" s="14"/>
      <c r="X1994" s="5"/>
    </row>
    <row r="1995" spans="1:24" x14ac:dyDescent="0.25">
      <c r="A1995" s="5" t="s">
        <v>1599</v>
      </c>
      <c r="B1995" s="1" t="s">
        <v>1600</v>
      </c>
      <c r="C1995" t="s">
        <v>1603</v>
      </c>
      <c r="D1995" s="11" t="s">
        <v>1602</v>
      </c>
      <c r="E1995" s="1" t="s">
        <v>1537</v>
      </c>
      <c r="K1995" t="s">
        <v>415</v>
      </c>
      <c r="L1995" t="s">
        <v>27</v>
      </c>
      <c r="M1995" s="15" t="s">
        <v>28</v>
      </c>
      <c r="N1995" s="42">
        <v>14</v>
      </c>
      <c r="O1995" s="7">
        <v>69.88</v>
      </c>
      <c r="P1995" s="7">
        <v>64.709999999999994</v>
      </c>
      <c r="Q1995" s="9">
        <v>0.92601602747567258</v>
      </c>
      <c r="R1995" s="14"/>
      <c r="X1995" s="5"/>
    </row>
    <row r="1996" spans="1:24" x14ac:dyDescent="0.25">
      <c r="A1996" s="5" t="s">
        <v>1599</v>
      </c>
      <c r="B1996" s="1" t="s">
        <v>1600</v>
      </c>
      <c r="C1996" t="s">
        <v>1603</v>
      </c>
      <c r="D1996" s="11" t="s">
        <v>1602</v>
      </c>
      <c r="E1996" s="1" t="s">
        <v>1537</v>
      </c>
      <c r="K1996" t="s">
        <v>415</v>
      </c>
      <c r="L1996" t="s">
        <v>27</v>
      </c>
      <c r="M1996" s="15" t="s">
        <v>28</v>
      </c>
      <c r="N1996" s="42">
        <v>15</v>
      </c>
      <c r="O1996" s="7">
        <v>59.47</v>
      </c>
      <c r="P1996" s="7">
        <v>55.42</v>
      </c>
      <c r="Q1996" s="9">
        <v>0.93189843618631252</v>
      </c>
      <c r="R1996" s="14"/>
      <c r="X1996" s="5"/>
    </row>
    <row r="1997" spans="1:24" x14ac:dyDescent="0.25">
      <c r="A1997" s="5" t="s">
        <v>1599</v>
      </c>
      <c r="B1997" s="1" t="s">
        <v>1600</v>
      </c>
      <c r="C1997" t="s">
        <v>1603</v>
      </c>
      <c r="D1997" s="11" t="s">
        <v>1602</v>
      </c>
      <c r="E1997" s="1" t="s">
        <v>1537</v>
      </c>
      <c r="K1997" t="s">
        <v>415</v>
      </c>
      <c r="L1997" t="s">
        <v>27</v>
      </c>
      <c r="M1997" s="15" t="s">
        <v>28</v>
      </c>
      <c r="N1997" s="42">
        <v>16</v>
      </c>
      <c r="O1997" s="7">
        <v>46.66</v>
      </c>
      <c r="P1997" s="7">
        <v>45.3</v>
      </c>
      <c r="Q1997" s="9">
        <v>0.97085297899699963</v>
      </c>
      <c r="R1997" s="14"/>
      <c r="X1997" s="5"/>
    </row>
    <row r="1998" spans="1:24" x14ac:dyDescent="0.25">
      <c r="A1998" s="5" t="s">
        <v>1599</v>
      </c>
      <c r="B1998" s="1" t="s">
        <v>1600</v>
      </c>
      <c r="C1998" t="s">
        <v>1603</v>
      </c>
      <c r="D1998" s="11" t="s">
        <v>1602</v>
      </c>
      <c r="E1998" s="1" t="s">
        <v>1537</v>
      </c>
      <c r="K1998" t="s">
        <v>415</v>
      </c>
      <c r="L1998" t="s">
        <v>27</v>
      </c>
      <c r="M1998" s="15" t="s">
        <v>28</v>
      </c>
      <c r="N1998" s="42">
        <v>17</v>
      </c>
      <c r="O1998" s="7">
        <v>68.739999999999995</v>
      </c>
      <c r="P1998" s="7">
        <v>64.92</v>
      </c>
      <c r="Q1998" s="9">
        <v>0.94442828047716043</v>
      </c>
      <c r="R1998" s="14"/>
      <c r="X1998" s="5"/>
    </row>
    <row r="1999" spans="1:24" x14ac:dyDescent="0.25">
      <c r="A1999" s="5" t="s">
        <v>1599</v>
      </c>
      <c r="B1999" s="1" t="s">
        <v>1600</v>
      </c>
      <c r="C1999" t="s">
        <v>1603</v>
      </c>
      <c r="D1999" s="11" t="s">
        <v>1602</v>
      </c>
      <c r="E1999" s="1" t="s">
        <v>1537</v>
      </c>
      <c r="K1999" t="s">
        <v>415</v>
      </c>
      <c r="L1999" t="s">
        <v>27</v>
      </c>
      <c r="M1999" s="15" t="s">
        <v>28</v>
      </c>
      <c r="N1999" s="42">
        <v>18</v>
      </c>
      <c r="O1999" s="7">
        <v>72.959999999999994</v>
      </c>
      <c r="P1999" s="7">
        <v>68.709999999999994</v>
      </c>
      <c r="Q1999" s="9">
        <v>0.94174890350877194</v>
      </c>
      <c r="R1999" s="14"/>
      <c r="X1999" s="5"/>
    </row>
    <row r="2000" spans="1:24" x14ac:dyDescent="0.25">
      <c r="A2000" s="5" t="s">
        <v>1599</v>
      </c>
      <c r="B2000" s="1" t="s">
        <v>1600</v>
      </c>
      <c r="C2000" t="s">
        <v>1603</v>
      </c>
      <c r="D2000" s="11" t="s">
        <v>1602</v>
      </c>
      <c r="E2000" s="1" t="s">
        <v>1537</v>
      </c>
      <c r="K2000" t="s">
        <v>415</v>
      </c>
      <c r="L2000" t="s">
        <v>27</v>
      </c>
      <c r="M2000" s="15" t="s">
        <v>28</v>
      </c>
      <c r="N2000" s="42">
        <v>19</v>
      </c>
      <c r="O2000" s="7">
        <v>61.89</v>
      </c>
      <c r="P2000" s="7">
        <v>58.59</v>
      </c>
      <c r="Q2000" s="9">
        <v>0.94667959282598158</v>
      </c>
      <c r="R2000" s="14"/>
      <c r="X2000" s="5"/>
    </row>
    <row r="2001" spans="1:24" x14ac:dyDescent="0.25">
      <c r="A2001" s="5" t="s">
        <v>1599</v>
      </c>
      <c r="B2001" s="1" t="s">
        <v>1600</v>
      </c>
      <c r="C2001" t="s">
        <v>1603</v>
      </c>
      <c r="D2001" s="11" t="s">
        <v>1602</v>
      </c>
      <c r="E2001" s="1" t="s">
        <v>1537</v>
      </c>
      <c r="K2001" t="s">
        <v>415</v>
      </c>
      <c r="L2001" t="s">
        <v>27</v>
      </c>
      <c r="M2001" s="15" t="s">
        <v>28</v>
      </c>
      <c r="N2001" s="42">
        <v>20</v>
      </c>
      <c r="O2001" s="7">
        <v>49.96</v>
      </c>
      <c r="P2001" s="7">
        <v>44.89</v>
      </c>
      <c r="Q2001" s="9">
        <v>0.89851881505204167</v>
      </c>
      <c r="R2001" s="14"/>
      <c r="X2001" s="5"/>
    </row>
    <row r="2002" spans="1:24" x14ac:dyDescent="0.25">
      <c r="A2002" s="5" t="s">
        <v>1599</v>
      </c>
      <c r="B2002" s="1" t="s">
        <v>1600</v>
      </c>
      <c r="C2002" t="s">
        <v>1603</v>
      </c>
      <c r="D2002" s="11" t="s">
        <v>1602</v>
      </c>
      <c r="E2002" s="1" t="s">
        <v>1537</v>
      </c>
      <c r="K2002" t="s">
        <v>415</v>
      </c>
      <c r="L2002" t="s">
        <v>27</v>
      </c>
      <c r="M2002" s="15" t="s">
        <v>28</v>
      </c>
      <c r="N2002" s="42">
        <v>21</v>
      </c>
      <c r="O2002" s="7">
        <v>59.91</v>
      </c>
      <c r="P2002" s="7">
        <v>54.04</v>
      </c>
      <c r="Q2002" s="9">
        <v>0.90201969621098321</v>
      </c>
      <c r="R2002" s="14"/>
      <c r="X2002" s="5"/>
    </row>
    <row r="2003" spans="1:24" x14ac:dyDescent="0.25">
      <c r="A2003" s="5" t="s">
        <v>1599</v>
      </c>
      <c r="B2003" s="1" t="s">
        <v>1600</v>
      </c>
      <c r="C2003" t="s">
        <v>1603</v>
      </c>
      <c r="D2003" s="11" t="s">
        <v>1602</v>
      </c>
      <c r="E2003" s="1" t="s">
        <v>1537</v>
      </c>
      <c r="K2003" t="s">
        <v>415</v>
      </c>
      <c r="L2003" t="s">
        <v>27</v>
      </c>
      <c r="M2003" s="15" t="s">
        <v>28</v>
      </c>
      <c r="N2003" s="42">
        <v>22</v>
      </c>
      <c r="O2003" s="7">
        <v>30.91</v>
      </c>
      <c r="P2003" s="7">
        <v>29.81</v>
      </c>
      <c r="Q2003" s="9">
        <v>0.96441281138790036</v>
      </c>
      <c r="R2003" s="14"/>
      <c r="X2003" s="5"/>
    </row>
    <row r="2004" spans="1:24" x14ac:dyDescent="0.25">
      <c r="A2004" s="5" t="s">
        <v>1599</v>
      </c>
      <c r="B2004" s="1" t="s">
        <v>1600</v>
      </c>
      <c r="C2004" t="s">
        <v>1603</v>
      </c>
      <c r="D2004" s="11" t="s">
        <v>1602</v>
      </c>
      <c r="E2004" s="1" t="s">
        <v>1537</v>
      </c>
      <c r="K2004" t="s">
        <v>415</v>
      </c>
      <c r="L2004" t="s">
        <v>27</v>
      </c>
      <c r="M2004" s="15" t="s">
        <v>28</v>
      </c>
      <c r="N2004" s="42">
        <v>23</v>
      </c>
      <c r="O2004" s="7">
        <v>80.849999999999994</v>
      </c>
      <c r="P2004" s="7">
        <v>77.45</v>
      </c>
      <c r="Q2004" s="9">
        <v>0.95794681508967239</v>
      </c>
      <c r="R2004" s="14"/>
      <c r="X2004" s="5"/>
    </row>
    <row r="2005" spans="1:24" x14ac:dyDescent="0.25">
      <c r="A2005" s="5" t="s">
        <v>1599</v>
      </c>
      <c r="B2005" s="1" t="s">
        <v>1600</v>
      </c>
      <c r="C2005" t="s">
        <v>1603</v>
      </c>
      <c r="D2005" s="11" t="s">
        <v>1602</v>
      </c>
      <c r="E2005" s="1" t="s">
        <v>1537</v>
      </c>
      <c r="K2005" t="s">
        <v>415</v>
      </c>
      <c r="L2005" t="s">
        <v>27</v>
      </c>
      <c r="M2005" s="15" t="s">
        <v>28</v>
      </c>
      <c r="N2005" s="42">
        <v>24</v>
      </c>
      <c r="O2005" s="7">
        <v>81.5</v>
      </c>
      <c r="P2005" s="7">
        <v>78.540000000000006</v>
      </c>
      <c r="Q2005" s="9">
        <v>0.96368098159509208</v>
      </c>
      <c r="R2005" s="14"/>
      <c r="X2005" s="5"/>
    </row>
    <row r="2006" spans="1:24" x14ac:dyDescent="0.25">
      <c r="A2006" s="5" t="s">
        <v>1599</v>
      </c>
      <c r="B2006" s="1" t="s">
        <v>1600</v>
      </c>
      <c r="C2006" t="s">
        <v>1603</v>
      </c>
      <c r="D2006" s="11" t="s">
        <v>1602</v>
      </c>
      <c r="E2006" s="1" t="s">
        <v>1537</v>
      </c>
      <c r="K2006" t="s">
        <v>415</v>
      </c>
      <c r="L2006" t="s">
        <v>27</v>
      </c>
      <c r="M2006" s="15" t="s">
        <v>28</v>
      </c>
      <c r="N2006" s="42">
        <v>25</v>
      </c>
      <c r="O2006" s="7">
        <v>56.59</v>
      </c>
      <c r="P2006" s="7">
        <v>54.13</v>
      </c>
      <c r="Q2006" s="9">
        <v>0.95652942215939207</v>
      </c>
      <c r="R2006" s="14"/>
      <c r="X2006" s="5"/>
    </row>
    <row r="2007" spans="1:24" x14ac:dyDescent="0.25">
      <c r="A2007" s="5" t="s">
        <v>1599</v>
      </c>
      <c r="B2007" s="1" t="s">
        <v>1600</v>
      </c>
      <c r="C2007" t="s">
        <v>1603</v>
      </c>
      <c r="D2007" s="11" t="s">
        <v>1602</v>
      </c>
      <c r="E2007" s="1" t="s">
        <v>1537</v>
      </c>
      <c r="K2007" t="s">
        <v>415</v>
      </c>
      <c r="L2007" t="s">
        <v>27</v>
      </c>
      <c r="M2007" s="15" t="s">
        <v>28</v>
      </c>
      <c r="N2007" s="42">
        <v>26</v>
      </c>
      <c r="O2007" s="7">
        <v>57.06</v>
      </c>
      <c r="P2007" s="7">
        <v>52.58</v>
      </c>
      <c r="Q2007" s="9">
        <v>0.9214861549246407</v>
      </c>
      <c r="R2007" s="14"/>
      <c r="X2007" s="5"/>
    </row>
    <row r="2008" spans="1:24" x14ac:dyDescent="0.25">
      <c r="A2008" s="5" t="s">
        <v>1599</v>
      </c>
      <c r="B2008" s="1" t="s">
        <v>1600</v>
      </c>
      <c r="C2008" t="s">
        <v>1603</v>
      </c>
      <c r="D2008" s="11" t="s">
        <v>1602</v>
      </c>
      <c r="E2008" s="1" t="s">
        <v>1537</v>
      </c>
      <c r="K2008" t="s">
        <v>415</v>
      </c>
      <c r="L2008" t="s">
        <v>27</v>
      </c>
      <c r="M2008" s="15" t="s">
        <v>28</v>
      </c>
      <c r="N2008" s="42">
        <v>27</v>
      </c>
      <c r="O2008" s="7">
        <v>79.44</v>
      </c>
      <c r="P2008" s="7">
        <v>76.31</v>
      </c>
      <c r="Q2008" s="9">
        <v>0.96059919436052377</v>
      </c>
      <c r="R2008" s="14"/>
      <c r="X2008" s="5"/>
    </row>
    <row r="2009" spans="1:24" x14ac:dyDescent="0.25">
      <c r="A2009" s="5" t="s">
        <v>1599</v>
      </c>
      <c r="B2009" s="1" t="s">
        <v>1600</v>
      </c>
      <c r="C2009" t="s">
        <v>1603</v>
      </c>
      <c r="D2009" s="11" t="s">
        <v>1602</v>
      </c>
      <c r="E2009" s="1" t="s">
        <v>1537</v>
      </c>
      <c r="K2009" t="s">
        <v>415</v>
      </c>
      <c r="L2009" t="s">
        <v>27</v>
      </c>
      <c r="M2009" s="15" t="s">
        <v>28</v>
      </c>
      <c r="N2009" s="42">
        <v>28</v>
      </c>
      <c r="O2009" s="7">
        <v>68.069999999999993</v>
      </c>
      <c r="P2009" s="7">
        <v>60.18</v>
      </c>
      <c r="Q2009" s="9">
        <v>0.88408990744821514</v>
      </c>
      <c r="R2009" s="14"/>
      <c r="X2009" s="5"/>
    </row>
    <row r="2010" spans="1:24" x14ac:dyDescent="0.25">
      <c r="A2010" s="5" t="s">
        <v>1599</v>
      </c>
      <c r="B2010" s="1" t="s">
        <v>1600</v>
      </c>
      <c r="C2010" t="s">
        <v>1603</v>
      </c>
      <c r="D2010" s="11" t="s">
        <v>1602</v>
      </c>
      <c r="E2010" s="1" t="s">
        <v>1537</v>
      </c>
      <c r="K2010" t="s">
        <v>415</v>
      </c>
      <c r="L2010" t="s">
        <v>27</v>
      </c>
      <c r="M2010" s="15" t="s">
        <v>28</v>
      </c>
      <c r="N2010" s="42">
        <v>29</v>
      </c>
      <c r="O2010" s="7">
        <v>60.69</v>
      </c>
      <c r="P2010" s="7">
        <v>58</v>
      </c>
      <c r="Q2010" s="9">
        <v>0.9556763882023398</v>
      </c>
      <c r="R2010" s="14"/>
      <c r="X2010" s="5"/>
    </row>
    <row r="2011" spans="1:24" x14ac:dyDescent="0.25">
      <c r="A2011" s="5" t="s">
        <v>1599</v>
      </c>
      <c r="B2011" s="1" t="s">
        <v>1600</v>
      </c>
      <c r="C2011" t="s">
        <v>1603</v>
      </c>
      <c r="D2011" s="11" t="s">
        <v>1602</v>
      </c>
      <c r="E2011" s="1" t="s">
        <v>1537</v>
      </c>
      <c r="K2011" t="s">
        <v>415</v>
      </c>
      <c r="L2011" t="s">
        <v>27</v>
      </c>
      <c r="M2011" s="15" t="s">
        <v>28</v>
      </c>
      <c r="N2011" s="42">
        <v>30</v>
      </c>
      <c r="O2011" s="7">
        <v>56.67</v>
      </c>
      <c r="P2011" s="7">
        <v>53.23</v>
      </c>
      <c r="Q2011" s="9">
        <v>0.93929768837127214</v>
      </c>
      <c r="R2011" s="14"/>
      <c r="X2011" s="5"/>
    </row>
    <row r="2012" spans="1:24" x14ac:dyDescent="0.25">
      <c r="A2012" s="5" t="s">
        <v>1599</v>
      </c>
      <c r="B2012" s="1" t="s">
        <v>1600</v>
      </c>
      <c r="C2012" t="s">
        <v>1603</v>
      </c>
      <c r="D2012" s="11" t="s">
        <v>1602</v>
      </c>
      <c r="E2012" s="1" t="s">
        <v>1537</v>
      </c>
      <c r="K2012" t="s">
        <v>415</v>
      </c>
      <c r="L2012" t="s">
        <v>27</v>
      </c>
      <c r="M2012" s="15" t="s">
        <v>28</v>
      </c>
      <c r="N2012" s="42">
        <v>31</v>
      </c>
      <c r="O2012" s="7">
        <v>64.92</v>
      </c>
      <c r="P2012" s="7">
        <v>61.37</v>
      </c>
      <c r="Q2012" s="9">
        <v>0.94531731361675897</v>
      </c>
      <c r="R2012" s="14"/>
      <c r="X2012" s="5"/>
    </row>
    <row r="2013" spans="1:24" x14ac:dyDescent="0.25">
      <c r="A2013" s="5" t="s">
        <v>1599</v>
      </c>
      <c r="B2013" s="1" t="s">
        <v>1600</v>
      </c>
      <c r="C2013" t="s">
        <v>1603</v>
      </c>
      <c r="D2013" s="11" t="s">
        <v>1602</v>
      </c>
      <c r="E2013" s="1" t="s">
        <v>1537</v>
      </c>
      <c r="K2013" t="s">
        <v>415</v>
      </c>
      <c r="L2013" t="s">
        <v>27</v>
      </c>
      <c r="M2013" s="15" t="s">
        <v>28</v>
      </c>
      <c r="N2013" s="42">
        <v>32</v>
      </c>
      <c r="O2013" s="7">
        <v>54.35</v>
      </c>
      <c r="P2013" s="7">
        <v>49.72</v>
      </c>
      <c r="Q2013" s="9">
        <v>0.91481140754369816</v>
      </c>
      <c r="R2013" s="14"/>
      <c r="X2013" s="5"/>
    </row>
    <row r="2014" spans="1:24" x14ac:dyDescent="0.25">
      <c r="A2014" s="5" t="s">
        <v>1599</v>
      </c>
      <c r="B2014" s="1" t="s">
        <v>1600</v>
      </c>
      <c r="C2014" t="s">
        <v>1603</v>
      </c>
      <c r="D2014" s="11" t="s">
        <v>1602</v>
      </c>
      <c r="E2014" s="1" t="s">
        <v>1537</v>
      </c>
      <c r="K2014" t="s">
        <v>415</v>
      </c>
      <c r="L2014" t="s">
        <v>27</v>
      </c>
      <c r="M2014" s="15" t="s">
        <v>28</v>
      </c>
      <c r="N2014" s="42">
        <v>33</v>
      </c>
      <c r="O2014" s="7">
        <v>73.31</v>
      </c>
      <c r="P2014" s="7">
        <v>69.83</v>
      </c>
      <c r="Q2014" s="9">
        <v>0.95253035056608915</v>
      </c>
      <c r="R2014" s="14"/>
      <c r="X2014" s="5"/>
    </row>
    <row r="2015" spans="1:24" x14ac:dyDescent="0.25">
      <c r="A2015" s="5" t="s">
        <v>1599</v>
      </c>
      <c r="B2015" s="1" t="s">
        <v>1600</v>
      </c>
      <c r="C2015" t="s">
        <v>1603</v>
      </c>
      <c r="D2015" s="11" t="s">
        <v>1602</v>
      </c>
      <c r="E2015" s="1" t="s">
        <v>1537</v>
      </c>
      <c r="K2015" t="s">
        <v>415</v>
      </c>
      <c r="L2015" t="s">
        <v>27</v>
      </c>
      <c r="M2015" s="15" t="s">
        <v>28</v>
      </c>
      <c r="N2015" s="42">
        <v>34</v>
      </c>
      <c r="O2015" s="7">
        <v>74.17</v>
      </c>
      <c r="P2015" s="7">
        <v>72.03</v>
      </c>
      <c r="Q2015" s="9">
        <v>0.97114736416340841</v>
      </c>
      <c r="R2015" s="14"/>
      <c r="X2015" s="5"/>
    </row>
    <row r="2016" spans="1:24" x14ac:dyDescent="0.25">
      <c r="A2016" s="5" t="s">
        <v>1599</v>
      </c>
      <c r="B2016" s="1" t="s">
        <v>1600</v>
      </c>
      <c r="C2016" t="s">
        <v>1603</v>
      </c>
      <c r="D2016" s="11" t="s">
        <v>1602</v>
      </c>
      <c r="E2016" s="1" t="s">
        <v>1537</v>
      </c>
      <c r="K2016" t="s">
        <v>415</v>
      </c>
      <c r="L2016" t="s">
        <v>27</v>
      </c>
      <c r="M2016" s="15" t="s">
        <v>28</v>
      </c>
      <c r="N2016" s="42">
        <v>35</v>
      </c>
      <c r="O2016" s="7">
        <v>81.89</v>
      </c>
      <c r="P2016" s="7">
        <v>78.67</v>
      </c>
      <c r="Q2016" s="9">
        <v>0.96067895957992433</v>
      </c>
      <c r="R2016" s="14"/>
      <c r="X2016" s="5"/>
    </row>
    <row r="2017" spans="1:24" x14ac:dyDescent="0.25">
      <c r="A2017" s="5" t="s">
        <v>1599</v>
      </c>
      <c r="B2017" s="1" t="s">
        <v>1600</v>
      </c>
      <c r="C2017" t="s">
        <v>1603</v>
      </c>
      <c r="D2017" s="11" t="s">
        <v>1602</v>
      </c>
      <c r="E2017" s="1" t="s">
        <v>1537</v>
      </c>
      <c r="K2017" t="s">
        <v>415</v>
      </c>
      <c r="L2017" t="s">
        <v>27</v>
      </c>
      <c r="M2017" s="15" t="s">
        <v>28</v>
      </c>
      <c r="N2017" s="42">
        <v>36</v>
      </c>
      <c r="O2017" s="7">
        <v>42.6</v>
      </c>
      <c r="P2017" s="7">
        <v>39.4</v>
      </c>
      <c r="Q2017" s="9">
        <v>0.92488262910798114</v>
      </c>
      <c r="R2017" s="14"/>
      <c r="X2017" s="5"/>
    </row>
    <row r="2018" spans="1:24" x14ac:dyDescent="0.25">
      <c r="A2018" s="5" t="s">
        <v>1599</v>
      </c>
      <c r="B2018" s="1" t="s">
        <v>1600</v>
      </c>
      <c r="C2018" t="s">
        <v>1603</v>
      </c>
      <c r="D2018" s="11" t="s">
        <v>1602</v>
      </c>
      <c r="E2018" s="1" t="s">
        <v>1537</v>
      </c>
      <c r="K2018" t="s">
        <v>415</v>
      </c>
      <c r="L2018" t="s">
        <v>27</v>
      </c>
      <c r="M2018" s="15" t="s">
        <v>28</v>
      </c>
      <c r="N2018" s="42">
        <v>37</v>
      </c>
      <c r="O2018" s="7">
        <v>76.33</v>
      </c>
      <c r="P2018" s="7">
        <v>72.02</v>
      </c>
      <c r="Q2018" s="9">
        <v>0.94353465216821697</v>
      </c>
      <c r="R2018" s="14"/>
      <c r="X2018" s="5"/>
    </row>
    <row r="2019" spans="1:24" x14ac:dyDescent="0.25">
      <c r="A2019" s="5" t="s">
        <v>1599</v>
      </c>
      <c r="B2019" s="1" t="s">
        <v>1600</v>
      </c>
      <c r="C2019" t="s">
        <v>1603</v>
      </c>
      <c r="D2019" s="11" t="s">
        <v>1602</v>
      </c>
      <c r="E2019" s="1" t="s">
        <v>1537</v>
      </c>
      <c r="K2019" t="s">
        <v>415</v>
      </c>
      <c r="L2019" t="s">
        <v>27</v>
      </c>
      <c r="M2019" s="15" t="s">
        <v>28</v>
      </c>
      <c r="N2019" s="42">
        <v>38</v>
      </c>
      <c r="O2019" s="7">
        <v>45.86</v>
      </c>
      <c r="P2019" s="7">
        <v>40.47</v>
      </c>
      <c r="Q2019" s="9">
        <v>0.88246838203227207</v>
      </c>
      <c r="R2019" s="14"/>
      <c r="X2019" s="5"/>
    </row>
    <row r="2020" spans="1:24" x14ac:dyDescent="0.25">
      <c r="A2020" s="5" t="s">
        <v>1599</v>
      </c>
      <c r="B2020" s="1" t="s">
        <v>1600</v>
      </c>
      <c r="C2020" t="s">
        <v>1603</v>
      </c>
      <c r="D2020" s="11" t="s">
        <v>1602</v>
      </c>
      <c r="E2020" s="1" t="s">
        <v>1537</v>
      </c>
      <c r="K2020" t="s">
        <v>415</v>
      </c>
      <c r="L2020" t="s">
        <v>27</v>
      </c>
      <c r="M2020" s="15" t="s">
        <v>28</v>
      </c>
      <c r="N2020" s="42">
        <v>39</v>
      </c>
      <c r="O2020" s="7">
        <v>77.599999999999994</v>
      </c>
      <c r="P2020" s="7">
        <v>74.260000000000005</v>
      </c>
      <c r="Q2020" s="9">
        <v>0.95695876288659809</v>
      </c>
      <c r="R2020" s="14"/>
      <c r="X2020" s="5"/>
    </row>
    <row r="2021" spans="1:24" x14ac:dyDescent="0.25">
      <c r="A2021" s="5" t="s">
        <v>1599</v>
      </c>
      <c r="B2021" s="1" t="s">
        <v>1600</v>
      </c>
      <c r="C2021" t="s">
        <v>1603</v>
      </c>
      <c r="D2021" s="11" t="s">
        <v>1602</v>
      </c>
      <c r="E2021" s="1" t="s">
        <v>1537</v>
      </c>
      <c r="K2021" t="s">
        <v>415</v>
      </c>
      <c r="L2021" t="s">
        <v>27</v>
      </c>
      <c r="M2021" s="15" t="s">
        <v>28</v>
      </c>
      <c r="N2021" s="42">
        <v>40</v>
      </c>
      <c r="O2021" s="7">
        <v>55.44</v>
      </c>
      <c r="P2021" s="7">
        <v>53</v>
      </c>
      <c r="Q2021" s="9">
        <v>0.95598845598845605</v>
      </c>
      <c r="R2021" s="14"/>
      <c r="X2021" s="5"/>
    </row>
    <row r="2022" spans="1:24" x14ac:dyDescent="0.25">
      <c r="A2022" s="5" t="s">
        <v>1599</v>
      </c>
      <c r="B2022" s="1" t="s">
        <v>1600</v>
      </c>
      <c r="C2022" t="s">
        <v>1603</v>
      </c>
      <c r="D2022" s="11" t="s">
        <v>1602</v>
      </c>
      <c r="E2022" s="1" t="s">
        <v>1537</v>
      </c>
      <c r="K2022" t="s">
        <v>415</v>
      </c>
      <c r="L2022" t="s">
        <v>27</v>
      </c>
      <c r="M2022" s="15" t="s">
        <v>28</v>
      </c>
      <c r="N2022" s="42">
        <v>41</v>
      </c>
      <c r="O2022" s="7">
        <v>58.33</v>
      </c>
      <c r="P2022" s="7">
        <v>54.62</v>
      </c>
      <c r="Q2022" s="9">
        <v>0.93639636550660033</v>
      </c>
      <c r="R2022" s="14"/>
      <c r="X2022" s="5"/>
    </row>
    <row r="2023" spans="1:24" x14ac:dyDescent="0.25">
      <c r="A2023" s="5" t="s">
        <v>1599</v>
      </c>
      <c r="B2023" s="1" t="s">
        <v>1600</v>
      </c>
      <c r="C2023" t="s">
        <v>1603</v>
      </c>
      <c r="D2023" s="11" t="s">
        <v>1602</v>
      </c>
      <c r="E2023" s="1" t="s">
        <v>1537</v>
      </c>
      <c r="K2023" t="s">
        <v>415</v>
      </c>
      <c r="L2023" t="s">
        <v>27</v>
      </c>
      <c r="M2023" s="15" t="s">
        <v>28</v>
      </c>
      <c r="N2023" s="42">
        <v>42</v>
      </c>
      <c r="O2023" s="7">
        <v>53.24</v>
      </c>
      <c r="P2023" s="7">
        <v>47.4</v>
      </c>
      <c r="Q2023" s="9">
        <v>0.89030803906836964</v>
      </c>
      <c r="R2023" s="14"/>
      <c r="X2023" s="5"/>
    </row>
    <row r="2024" spans="1:24" x14ac:dyDescent="0.25">
      <c r="A2024" s="5" t="s">
        <v>1599</v>
      </c>
      <c r="B2024" s="1" t="s">
        <v>1600</v>
      </c>
      <c r="C2024" t="s">
        <v>1603</v>
      </c>
      <c r="D2024" s="11" t="s">
        <v>1602</v>
      </c>
      <c r="E2024" s="1" t="s">
        <v>1537</v>
      </c>
      <c r="K2024" t="s">
        <v>415</v>
      </c>
      <c r="L2024" t="s">
        <v>27</v>
      </c>
      <c r="M2024" s="15" t="s">
        <v>28</v>
      </c>
      <c r="N2024" s="42">
        <v>43</v>
      </c>
      <c r="O2024" s="7">
        <v>71.849999999999994</v>
      </c>
      <c r="P2024" s="7">
        <v>56.07</v>
      </c>
      <c r="Q2024" s="9">
        <v>0.78037578288100218</v>
      </c>
      <c r="R2024" s="14"/>
      <c r="X2024" s="5"/>
    </row>
    <row r="2025" spans="1:24" x14ac:dyDescent="0.25">
      <c r="A2025" s="5" t="s">
        <v>1599</v>
      </c>
      <c r="B2025" s="1" t="s">
        <v>1600</v>
      </c>
      <c r="C2025" t="s">
        <v>1603</v>
      </c>
      <c r="D2025" s="11" t="s">
        <v>1602</v>
      </c>
      <c r="E2025" s="1" t="s">
        <v>1537</v>
      </c>
      <c r="K2025" t="s">
        <v>415</v>
      </c>
      <c r="L2025" t="s">
        <v>27</v>
      </c>
      <c r="M2025" s="15" t="s">
        <v>28</v>
      </c>
      <c r="N2025" s="42">
        <v>44</v>
      </c>
      <c r="O2025" s="7">
        <v>57.43</v>
      </c>
      <c r="P2025" s="7">
        <v>51.57</v>
      </c>
      <c r="Q2025" s="9">
        <v>0.89796273724534215</v>
      </c>
      <c r="R2025" s="14"/>
      <c r="X2025" s="5"/>
    </row>
    <row r="2026" spans="1:24" x14ac:dyDescent="0.25">
      <c r="A2026" s="5" t="s">
        <v>1599</v>
      </c>
      <c r="B2026" s="1" t="s">
        <v>1600</v>
      </c>
      <c r="C2026" t="s">
        <v>1603</v>
      </c>
      <c r="D2026" s="11" t="s">
        <v>1602</v>
      </c>
      <c r="E2026" s="1" t="s">
        <v>1537</v>
      </c>
      <c r="K2026" t="s">
        <v>415</v>
      </c>
      <c r="L2026" t="s">
        <v>27</v>
      </c>
      <c r="M2026" s="15" t="s">
        <v>28</v>
      </c>
      <c r="N2026" s="42">
        <v>45</v>
      </c>
      <c r="O2026" s="7">
        <v>29.52</v>
      </c>
      <c r="P2026" s="7">
        <v>27.97</v>
      </c>
      <c r="Q2026" s="9">
        <v>0.9474932249322493</v>
      </c>
      <c r="R2026" s="14"/>
      <c r="X2026" s="5"/>
    </row>
    <row r="2027" spans="1:24" x14ac:dyDescent="0.25">
      <c r="A2027" s="5" t="s">
        <v>1599</v>
      </c>
      <c r="B2027" s="1" t="s">
        <v>1600</v>
      </c>
      <c r="C2027" t="s">
        <v>1603</v>
      </c>
      <c r="D2027" s="11" t="s">
        <v>1602</v>
      </c>
      <c r="E2027" s="1" t="s">
        <v>1537</v>
      </c>
      <c r="K2027" t="s">
        <v>415</v>
      </c>
      <c r="L2027" t="s">
        <v>27</v>
      </c>
      <c r="M2027" s="15" t="s">
        <v>28</v>
      </c>
      <c r="N2027" s="42">
        <v>46</v>
      </c>
      <c r="O2027" s="7">
        <v>51.53</v>
      </c>
      <c r="P2027" s="7">
        <v>48.84</v>
      </c>
      <c r="Q2027" s="9">
        <v>0.9477973995730643</v>
      </c>
      <c r="R2027" s="14"/>
      <c r="X2027" s="5"/>
    </row>
    <row r="2028" spans="1:24" x14ac:dyDescent="0.25">
      <c r="A2028" s="5" t="s">
        <v>1599</v>
      </c>
      <c r="B2028" s="1" t="s">
        <v>1600</v>
      </c>
      <c r="C2028" t="s">
        <v>1603</v>
      </c>
      <c r="D2028" s="11" t="s">
        <v>1602</v>
      </c>
      <c r="E2028" s="1" t="s">
        <v>1537</v>
      </c>
      <c r="K2028" t="s">
        <v>415</v>
      </c>
      <c r="L2028" t="s">
        <v>27</v>
      </c>
      <c r="M2028" s="15" t="s">
        <v>28</v>
      </c>
      <c r="N2028" s="42">
        <v>47</v>
      </c>
      <c r="O2028" s="7">
        <v>64.7</v>
      </c>
      <c r="P2028" s="7">
        <v>61.39</v>
      </c>
      <c r="Q2028" s="9">
        <v>0.94884080370942814</v>
      </c>
      <c r="R2028" s="14"/>
      <c r="X2028" s="5"/>
    </row>
    <row r="2029" spans="1:24" x14ac:dyDescent="0.25">
      <c r="A2029" s="5" t="s">
        <v>1599</v>
      </c>
      <c r="B2029" s="1" t="s">
        <v>1600</v>
      </c>
      <c r="C2029" t="s">
        <v>1603</v>
      </c>
      <c r="D2029" s="11" t="s">
        <v>1602</v>
      </c>
      <c r="E2029" s="1" t="s">
        <v>1537</v>
      </c>
      <c r="K2029" t="s">
        <v>415</v>
      </c>
      <c r="L2029" t="s">
        <v>27</v>
      </c>
      <c r="M2029" s="15" t="s">
        <v>28</v>
      </c>
      <c r="N2029" s="42">
        <v>48</v>
      </c>
      <c r="O2029" s="7">
        <v>70.08</v>
      </c>
      <c r="P2029" s="7">
        <v>65.040000000000006</v>
      </c>
      <c r="Q2029" s="9">
        <v>0.92808219178082207</v>
      </c>
      <c r="R2029" s="14"/>
      <c r="X2029" s="5"/>
    </row>
    <row r="2030" spans="1:24" x14ac:dyDescent="0.25">
      <c r="A2030" s="5" t="s">
        <v>1599</v>
      </c>
      <c r="B2030" s="1" t="s">
        <v>1600</v>
      </c>
      <c r="C2030" t="s">
        <v>1603</v>
      </c>
      <c r="D2030" s="11" t="s">
        <v>1602</v>
      </c>
      <c r="E2030" s="1" t="s">
        <v>1537</v>
      </c>
      <c r="K2030" t="s">
        <v>415</v>
      </c>
      <c r="L2030" t="s">
        <v>27</v>
      </c>
      <c r="M2030" s="15" t="s">
        <v>28</v>
      </c>
      <c r="N2030" s="42">
        <v>49</v>
      </c>
      <c r="O2030" s="7">
        <v>71.08</v>
      </c>
      <c r="P2030" s="7">
        <v>67.88</v>
      </c>
      <c r="Q2030" s="9">
        <v>0.95498030388294874</v>
      </c>
      <c r="R2030" s="14"/>
      <c r="X2030" s="5"/>
    </row>
    <row r="2031" spans="1:24" x14ac:dyDescent="0.25">
      <c r="A2031" s="5" t="s">
        <v>1599</v>
      </c>
      <c r="B2031" s="1" t="s">
        <v>1600</v>
      </c>
      <c r="C2031" t="s">
        <v>1603</v>
      </c>
      <c r="D2031" s="11" t="s">
        <v>1602</v>
      </c>
      <c r="E2031" s="1" t="s">
        <v>1537</v>
      </c>
      <c r="K2031" t="s">
        <v>415</v>
      </c>
      <c r="L2031" t="s">
        <v>27</v>
      </c>
      <c r="M2031" s="15" t="s">
        <v>28</v>
      </c>
      <c r="N2031" s="42">
        <v>50</v>
      </c>
      <c r="O2031" s="7">
        <v>44.94</v>
      </c>
      <c r="P2031" s="7">
        <v>41.51</v>
      </c>
      <c r="Q2031" s="9">
        <v>0.92367601246105924</v>
      </c>
      <c r="R2031" s="14"/>
      <c r="X2031" s="5"/>
    </row>
    <row r="2032" spans="1:24" x14ac:dyDescent="0.25">
      <c r="A2032" s="5" t="s">
        <v>1599</v>
      </c>
      <c r="B2032" s="1" t="s">
        <v>1600</v>
      </c>
      <c r="C2032" t="s">
        <v>1603</v>
      </c>
      <c r="D2032" s="11" t="s">
        <v>1602</v>
      </c>
      <c r="E2032" s="1" t="s">
        <v>1537</v>
      </c>
      <c r="K2032" t="s">
        <v>415</v>
      </c>
      <c r="L2032" t="s">
        <v>27</v>
      </c>
      <c r="M2032" s="15" t="s">
        <v>28</v>
      </c>
      <c r="N2032" s="42">
        <v>51</v>
      </c>
      <c r="O2032" s="7">
        <v>78.87</v>
      </c>
      <c r="P2032" s="7">
        <v>75.98</v>
      </c>
      <c r="Q2032" s="9">
        <v>0.96335742360846965</v>
      </c>
      <c r="R2032" s="14"/>
      <c r="X2032" s="5"/>
    </row>
    <row r="2033" spans="1:24" x14ac:dyDescent="0.25">
      <c r="A2033" s="5" t="s">
        <v>1599</v>
      </c>
      <c r="B2033" s="1" t="s">
        <v>1600</v>
      </c>
      <c r="C2033" t="s">
        <v>1603</v>
      </c>
      <c r="D2033" s="11" t="s">
        <v>1602</v>
      </c>
      <c r="E2033" s="1" t="s">
        <v>1537</v>
      </c>
      <c r="K2033" t="s">
        <v>415</v>
      </c>
      <c r="L2033" t="s">
        <v>27</v>
      </c>
      <c r="M2033" s="15" t="s">
        <v>28</v>
      </c>
      <c r="N2033" s="42">
        <v>52</v>
      </c>
      <c r="O2033" s="7">
        <v>79.319999999999993</v>
      </c>
      <c r="P2033" s="7">
        <v>76.760000000000005</v>
      </c>
      <c r="Q2033" s="9">
        <v>0.9677256681795261</v>
      </c>
      <c r="R2033" s="14"/>
      <c r="X2033" s="5"/>
    </row>
    <row r="2034" spans="1:24" x14ac:dyDescent="0.25">
      <c r="A2034" s="5" t="s">
        <v>1599</v>
      </c>
      <c r="B2034" s="1" t="s">
        <v>1600</v>
      </c>
      <c r="C2034" t="s">
        <v>1603</v>
      </c>
      <c r="D2034" s="11" t="s">
        <v>1602</v>
      </c>
      <c r="E2034" s="1" t="s">
        <v>1537</v>
      </c>
      <c r="K2034" t="s">
        <v>415</v>
      </c>
      <c r="L2034" t="s">
        <v>27</v>
      </c>
      <c r="M2034" s="15" t="s">
        <v>28</v>
      </c>
      <c r="N2034" s="42">
        <v>53</v>
      </c>
      <c r="O2034" s="7">
        <v>77.89</v>
      </c>
      <c r="P2034" s="7">
        <v>74.67</v>
      </c>
      <c r="Q2034" s="9">
        <v>0.95865964822185135</v>
      </c>
      <c r="R2034" s="14"/>
      <c r="X2034" s="5"/>
    </row>
    <row r="2035" spans="1:24" x14ac:dyDescent="0.25">
      <c r="A2035" s="5" t="s">
        <v>1599</v>
      </c>
      <c r="B2035" s="1" t="s">
        <v>1600</v>
      </c>
      <c r="C2035" t="s">
        <v>1603</v>
      </c>
      <c r="D2035" s="11" t="s">
        <v>1602</v>
      </c>
      <c r="E2035" s="1" t="s">
        <v>1537</v>
      </c>
      <c r="K2035" t="s">
        <v>415</v>
      </c>
      <c r="L2035" t="s">
        <v>27</v>
      </c>
      <c r="M2035" s="15" t="s">
        <v>28</v>
      </c>
      <c r="N2035" s="42">
        <v>54</v>
      </c>
      <c r="O2035" s="7">
        <v>55.94</v>
      </c>
      <c r="P2035" s="7">
        <v>52.53</v>
      </c>
      <c r="Q2035" s="9">
        <v>0.93904183053271373</v>
      </c>
      <c r="R2035" s="14"/>
      <c r="X2035" s="5"/>
    </row>
    <row r="2036" spans="1:24" x14ac:dyDescent="0.25">
      <c r="A2036" s="5" t="s">
        <v>1599</v>
      </c>
      <c r="B2036" s="1" t="s">
        <v>1600</v>
      </c>
      <c r="C2036" t="s">
        <v>1603</v>
      </c>
      <c r="D2036" s="11" t="s">
        <v>1602</v>
      </c>
      <c r="E2036" s="1" t="s">
        <v>1537</v>
      </c>
      <c r="K2036" t="s">
        <v>415</v>
      </c>
      <c r="L2036" t="s">
        <v>27</v>
      </c>
      <c r="M2036" s="15" t="s">
        <v>28</v>
      </c>
      <c r="N2036" s="42">
        <v>55</v>
      </c>
      <c r="O2036" s="7">
        <v>61.57</v>
      </c>
      <c r="P2036" s="7">
        <v>58.28</v>
      </c>
      <c r="Q2036" s="9">
        <v>0.94656488549618323</v>
      </c>
      <c r="R2036" s="14"/>
      <c r="X2036" s="5"/>
    </row>
    <row r="2037" spans="1:24" x14ac:dyDescent="0.25">
      <c r="A2037" s="5" t="s">
        <v>1599</v>
      </c>
      <c r="B2037" s="1" t="s">
        <v>1600</v>
      </c>
      <c r="C2037" t="s">
        <v>1603</v>
      </c>
      <c r="D2037" s="11" t="s">
        <v>1602</v>
      </c>
      <c r="E2037" s="1" t="s">
        <v>1537</v>
      </c>
      <c r="K2037" t="s">
        <v>415</v>
      </c>
      <c r="L2037" t="s">
        <v>27</v>
      </c>
      <c r="M2037" s="15" t="s">
        <v>28</v>
      </c>
      <c r="N2037" s="42">
        <v>56</v>
      </c>
      <c r="O2037" s="7">
        <v>66.45</v>
      </c>
      <c r="P2037" s="7">
        <v>63.25</v>
      </c>
      <c r="Q2037" s="9">
        <v>0.95184349134687729</v>
      </c>
      <c r="R2037" s="14"/>
      <c r="X2037" s="5"/>
    </row>
    <row r="2038" spans="1:24" x14ac:dyDescent="0.25">
      <c r="A2038" s="5" t="s">
        <v>1599</v>
      </c>
      <c r="B2038" s="1" t="s">
        <v>1600</v>
      </c>
      <c r="C2038" t="s">
        <v>1603</v>
      </c>
      <c r="D2038" s="11" t="s">
        <v>1602</v>
      </c>
      <c r="E2038" s="1" t="s">
        <v>1537</v>
      </c>
      <c r="K2038" t="s">
        <v>415</v>
      </c>
      <c r="L2038" t="s">
        <v>27</v>
      </c>
      <c r="M2038" s="15" t="s">
        <v>28</v>
      </c>
      <c r="N2038" s="42">
        <v>57</v>
      </c>
      <c r="O2038" s="7">
        <v>56.58</v>
      </c>
      <c r="P2038" s="7">
        <v>52.96</v>
      </c>
      <c r="Q2038" s="9">
        <v>0.93601979498055854</v>
      </c>
      <c r="R2038" s="14"/>
      <c r="X2038" s="5"/>
    </row>
    <row r="2039" spans="1:24" x14ac:dyDescent="0.25">
      <c r="A2039" s="5" t="s">
        <v>1599</v>
      </c>
      <c r="B2039" s="1" t="s">
        <v>1600</v>
      </c>
      <c r="C2039" t="s">
        <v>1603</v>
      </c>
      <c r="D2039" s="11" t="s">
        <v>1602</v>
      </c>
      <c r="E2039" s="1" t="s">
        <v>1537</v>
      </c>
      <c r="K2039" t="s">
        <v>415</v>
      </c>
      <c r="L2039" t="s">
        <v>27</v>
      </c>
      <c r="M2039" s="15" t="s">
        <v>28</v>
      </c>
      <c r="N2039" s="42">
        <v>58</v>
      </c>
      <c r="O2039" s="7">
        <v>46.77</v>
      </c>
      <c r="P2039" s="7">
        <v>44.43</v>
      </c>
      <c r="Q2039" s="9">
        <v>0.94996792815907627</v>
      </c>
      <c r="R2039" s="14"/>
      <c r="X2039" s="5"/>
    </row>
    <row r="2040" spans="1:24" x14ac:dyDescent="0.25">
      <c r="A2040" s="5" t="s">
        <v>1599</v>
      </c>
      <c r="B2040" s="1" t="s">
        <v>1600</v>
      </c>
      <c r="C2040" t="s">
        <v>1603</v>
      </c>
      <c r="D2040" s="11" t="s">
        <v>1602</v>
      </c>
      <c r="E2040" s="1" t="s">
        <v>1537</v>
      </c>
      <c r="K2040" t="s">
        <v>415</v>
      </c>
      <c r="L2040" t="s">
        <v>27</v>
      </c>
      <c r="M2040" s="15" t="s">
        <v>28</v>
      </c>
      <c r="N2040" s="42">
        <v>59</v>
      </c>
      <c r="O2040" s="7">
        <v>68.349999999999994</v>
      </c>
      <c r="P2040" s="7">
        <v>63.86</v>
      </c>
      <c r="Q2040" s="9">
        <v>0.93430870519385523</v>
      </c>
      <c r="R2040" s="14"/>
      <c r="X2040" s="5"/>
    </row>
    <row r="2041" spans="1:24" x14ac:dyDescent="0.25">
      <c r="A2041" s="5" t="s">
        <v>1599</v>
      </c>
      <c r="B2041" s="1" t="s">
        <v>1600</v>
      </c>
      <c r="C2041" t="s">
        <v>1603</v>
      </c>
      <c r="D2041" s="11" t="s">
        <v>1602</v>
      </c>
      <c r="E2041" s="1" t="s">
        <v>1537</v>
      </c>
      <c r="K2041" t="s">
        <v>415</v>
      </c>
      <c r="L2041" t="s">
        <v>27</v>
      </c>
      <c r="M2041" s="15" t="s">
        <v>28</v>
      </c>
      <c r="N2041" s="42">
        <v>60</v>
      </c>
      <c r="O2041" s="7">
        <v>80.87</v>
      </c>
      <c r="P2041" s="7">
        <v>78.5</v>
      </c>
      <c r="Q2041" s="9">
        <v>0.97069370594781745</v>
      </c>
      <c r="R2041" s="14"/>
      <c r="X2041" s="5"/>
    </row>
    <row r="2042" spans="1:24" x14ac:dyDescent="0.25">
      <c r="A2042" s="5" t="s">
        <v>1599</v>
      </c>
      <c r="B2042" s="1" t="s">
        <v>1600</v>
      </c>
      <c r="C2042" t="s">
        <v>1603</v>
      </c>
      <c r="D2042" s="11" t="s">
        <v>1602</v>
      </c>
      <c r="E2042" s="1" t="s">
        <v>1537</v>
      </c>
      <c r="K2042" t="s">
        <v>415</v>
      </c>
      <c r="L2042" t="s">
        <v>27</v>
      </c>
      <c r="M2042" s="15" t="s">
        <v>28</v>
      </c>
      <c r="N2042" s="42">
        <v>61</v>
      </c>
      <c r="O2042" s="7">
        <v>68.23</v>
      </c>
      <c r="P2042" s="7">
        <v>64.349999999999994</v>
      </c>
      <c r="Q2042" s="9">
        <v>0.9431335189799207</v>
      </c>
      <c r="R2042" s="14"/>
      <c r="X2042" s="5"/>
    </row>
    <row r="2043" spans="1:24" x14ac:dyDescent="0.25">
      <c r="A2043" s="5" t="s">
        <v>1599</v>
      </c>
      <c r="B2043" s="1" t="s">
        <v>1600</v>
      </c>
      <c r="C2043" t="s">
        <v>1603</v>
      </c>
      <c r="D2043" s="11" t="s">
        <v>1602</v>
      </c>
      <c r="E2043" s="1" t="s">
        <v>1537</v>
      </c>
      <c r="K2043" t="s">
        <v>415</v>
      </c>
      <c r="L2043" t="s">
        <v>27</v>
      </c>
      <c r="M2043" s="15" t="s">
        <v>28</v>
      </c>
      <c r="N2043" s="42">
        <v>62</v>
      </c>
      <c r="O2043" s="7">
        <v>79.319999999999993</v>
      </c>
      <c r="P2043" s="7">
        <v>77.319999999999993</v>
      </c>
      <c r="Q2043" s="9">
        <v>0.97478567826525464</v>
      </c>
      <c r="R2043" s="14"/>
      <c r="X2043" s="5"/>
    </row>
    <row r="2044" spans="1:24" x14ac:dyDescent="0.25">
      <c r="A2044" s="5" t="s">
        <v>1599</v>
      </c>
      <c r="B2044" s="1" t="s">
        <v>1600</v>
      </c>
      <c r="C2044" t="s">
        <v>1603</v>
      </c>
      <c r="D2044" s="11" t="s">
        <v>1602</v>
      </c>
      <c r="E2044" s="1" t="s">
        <v>1537</v>
      </c>
      <c r="K2044" t="s">
        <v>415</v>
      </c>
      <c r="L2044" t="s">
        <v>27</v>
      </c>
      <c r="M2044" s="15" t="s">
        <v>28</v>
      </c>
      <c r="N2044" s="42">
        <v>63</v>
      </c>
      <c r="O2044" s="7">
        <v>70.67</v>
      </c>
      <c r="P2044" s="7">
        <v>67.13</v>
      </c>
      <c r="Q2044" s="9">
        <v>0.9499080232064524</v>
      </c>
      <c r="R2044" s="14"/>
      <c r="X2044" s="5"/>
    </row>
    <row r="2045" spans="1:24" x14ac:dyDescent="0.25">
      <c r="A2045" s="5" t="s">
        <v>1599</v>
      </c>
      <c r="B2045" s="1" t="s">
        <v>1600</v>
      </c>
      <c r="C2045" t="s">
        <v>1603</v>
      </c>
      <c r="D2045" s="11" t="s">
        <v>1602</v>
      </c>
      <c r="E2045" s="1" t="s">
        <v>1537</v>
      </c>
      <c r="K2045" t="s">
        <v>415</v>
      </c>
      <c r="L2045" t="s">
        <v>27</v>
      </c>
      <c r="M2045" s="15" t="s">
        <v>28</v>
      </c>
      <c r="N2045" s="42">
        <v>64</v>
      </c>
      <c r="O2045" s="7">
        <v>71.349999999999994</v>
      </c>
      <c r="P2045" s="7">
        <v>67.42</v>
      </c>
      <c r="Q2045" s="9">
        <v>0.9449194113524878</v>
      </c>
      <c r="R2045" s="14"/>
      <c r="X2045" s="5"/>
    </row>
    <row r="2046" spans="1:24" x14ac:dyDescent="0.25">
      <c r="A2046" s="5" t="s">
        <v>1599</v>
      </c>
      <c r="B2046" s="1" t="s">
        <v>1600</v>
      </c>
      <c r="C2046" t="s">
        <v>1603</v>
      </c>
      <c r="D2046" s="11" t="s">
        <v>1602</v>
      </c>
      <c r="E2046" s="1" t="s">
        <v>1537</v>
      </c>
      <c r="K2046" t="s">
        <v>415</v>
      </c>
      <c r="L2046" t="s">
        <v>27</v>
      </c>
      <c r="M2046" s="15" t="s">
        <v>28</v>
      </c>
      <c r="N2046" s="42">
        <v>65</v>
      </c>
      <c r="O2046" s="7">
        <v>54.94</v>
      </c>
      <c r="P2046" s="7">
        <v>50.97</v>
      </c>
      <c r="Q2046" s="9">
        <v>0.92773935202038593</v>
      </c>
      <c r="R2046" s="14"/>
      <c r="X2046" s="5"/>
    </row>
    <row r="2047" spans="1:24" x14ac:dyDescent="0.25">
      <c r="A2047" s="5" t="s">
        <v>1599</v>
      </c>
      <c r="B2047" s="1" t="s">
        <v>1600</v>
      </c>
      <c r="C2047" t="s">
        <v>1603</v>
      </c>
      <c r="D2047" s="11" t="s">
        <v>1602</v>
      </c>
      <c r="E2047" s="1" t="s">
        <v>1537</v>
      </c>
      <c r="K2047" t="s">
        <v>415</v>
      </c>
      <c r="L2047" t="s">
        <v>27</v>
      </c>
      <c r="M2047" s="15" t="s">
        <v>28</v>
      </c>
      <c r="N2047" s="42">
        <v>66</v>
      </c>
      <c r="O2047" s="7">
        <v>48.73</v>
      </c>
      <c r="P2047" s="7">
        <v>41.79</v>
      </c>
      <c r="Q2047" s="9">
        <v>0.85758259798891856</v>
      </c>
      <c r="R2047" s="14"/>
      <c r="X2047" s="5"/>
    </row>
    <row r="2048" spans="1:24" x14ac:dyDescent="0.25">
      <c r="A2048" s="5" t="s">
        <v>1599</v>
      </c>
      <c r="B2048" s="1" t="s">
        <v>1600</v>
      </c>
      <c r="C2048" t="s">
        <v>1603</v>
      </c>
      <c r="D2048" s="11" t="s">
        <v>1602</v>
      </c>
      <c r="E2048" s="1" t="s">
        <v>1537</v>
      </c>
      <c r="K2048" t="s">
        <v>415</v>
      </c>
      <c r="L2048" t="s">
        <v>27</v>
      </c>
      <c r="M2048" s="15" t="s">
        <v>28</v>
      </c>
      <c r="N2048" s="42">
        <v>67</v>
      </c>
      <c r="O2048" s="7">
        <v>70.62</v>
      </c>
      <c r="P2048" s="7">
        <v>65.790000000000006</v>
      </c>
      <c r="Q2048" s="9">
        <v>0.93160577740016992</v>
      </c>
      <c r="R2048" s="14"/>
      <c r="X2048" s="5"/>
    </row>
    <row r="2049" spans="1:24" x14ac:dyDescent="0.25">
      <c r="A2049" s="5" t="s">
        <v>1599</v>
      </c>
      <c r="B2049" s="1" t="s">
        <v>1600</v>
      </c>
      <c r="C2049" t="s">
        <v>1603</v>
      </c>
      <c r="D2049" s="11" t="s">
        <v>1602</v>
      </c>
      <c r="E2049" s="1" t="s">
        <v>1537</v>
      </c>
      <c r="K2049" t="s">
        <v>415</v>
      </c>
      <c r="L2049" t="s">
        <v>27</v>
      </c>
      <c r="M2049" s="15" t="s">
        <v>28</v>
      </c>
      <c r="N2049" s="42">
        <v>68</v>
      </c>
      <c r="O2049" s="7">
        <v>59.91</v>
      </c>
      <c r="P2049" s="7">
        <v>56.71</v>
      </c>
      <c r="Q2049" s="9">
        <v>0.94658654648639629</v>
      </c>
      <c r="R2049" s="14"/>
      <c r="X2049" s="5"/>
    </row>
    <row r="2050" spans="1:24" x14ac:dyDescent="0.25">
      <c r="A2050" s="5" t="s">
        <v>1599</v>
      </c>
      <c r="B2050" s="1" t="s">
        <v>1600</v>
      </c>
      <c r="C2050" t="s">
        <v>1603</v>
      </c>
      <c r="D2050" s="11" t="s">
        <v>1602</v>
      </c>
      <c r="E2050" s="1" t="s">
        <v>1537</v>
      </c>
      <c r="K2050" t="s">
        <v>415</v>
      </c>
      <c r="L2050" t="s">
        <v>27</v>
      </c>
      <c r="M2050" s="15" t="s">
        <v>28</v>
      </c>
      <c r="N2050" s="42">
        <v>69</v>
      </c>
      <c r="O2050" s="7">
        <v>62.37</v>
      </c>
      <c r="P2050" s="7">
        <v>59.6</v>
      </c>
      <c r="Q2050" s="9">
        <v>0.95558762225428895</v>
      </c>
      <c r="R2050" s="14"/>
      <c r="X2050" s="5"/>
    </row>
    <row r="2051" spans="1:24" x14ac:dyDescent="0.25">
      <c r="A2051" s="5" t="s">
        <v>1599</v>
      </c>
      <c r="B2051" s="1" t="s">
        <v>1600</v>
      </c>
      <c r="C2051" t="s">
        <v>1603</v>
      </c>
      <c r="D2051" s="11" t="s">
        <v>1602</v>
      </c>
      <c r="E2051" s="1" t="s">
        <v>1537</v>
      </c>
      <c r="K2051" t="s">
        <v>415</v>
      </c>
      <c r="L2051" t="s">
        <v>27</v>
      </c>
      <c r="M2051" s="15" t="s">
        <v>28</v>
      </c>
      <c r="N2051" s="42">
        <v>70</v>
      </c>
      <c r="O2051" s="7">
        <v>64.89</v>
      </c>
      <c r="P2051" s="7">
        <v>61.82</v>
      </c>
      <c r="Q2051" s="9">
        <v>0.95268916628139932</v>
      </c>
      <c r="R2051" s="14"/>
      <c r="X2051" s="5"/>
    </row>
    <row r="2052" spans="1:24" x14ac:dyDescent="0.25">
      <c r="A2052" s="5" t="s">
        <v>1599</v>
      </c>
      <c r="B2052" s="1" t="s">
        <v>1600</v>
      </c>
      <c r="C2052" t="s">
        <v>1603</v>
      </c>
      <c r="D2052" s="11" t="s">
        <v>1602</v>
      </c>
      <c r="E2052" s="1" t="s">
        <v>1537</v>
      </c>
      <c r="K2052" t="s">
        <v>415</v>
      </c>
      <c r="L2052" t="s">
        <v>27</v>
      </c>
      <c r="M2052" s="15" t="s">
        <v>28</v>
      </c>
      <c r="N2052" s="42">
        <v>71</v>
      </c>
      <c r="O2052" s="7">
        <v>60.43</v>
      </c>
      <c r="P2052" s="7">
        <v>56.34</v>
      </c>
      <c r="Q2052" s="9">
        <v>0.93231838490815822</v>
      </c>
      <c r="R2052" s="14"/>
      <c r="X2052" s="5"/>
    </row>
    <row r="2053" spans="1:24" x14ac:dyDescent="0.25">
      <c r="A2053" s="5" t="s">
        <v>1599</v>
      </c>
      <c r="B2053" s="1" t="s">
        <v>1600</v>
      </c>
      <c r="C2053" t="s">
        <v>1603</v>
      </c>
      <c r="D2053" s="11" t="s">
        <v>1602</v>
      </c>
      <c r="E2053" s="1" t="s">
        <v>1537</v>
      </c>
      <c r="K2053" t="s">
        <v>415</v>
      </c>
      <c r="L2053" t="s">
        <v>27</v>
      </c>
      <c r="M2053" s="15" t="s">
        <v>28</v>
      </c>
      <c r="N2053" s="42">
        <v>72</v>
      </c>
      <c r="O2053" s="7">
        <v>74.05</v>
      </c>
      <c r="P2053" s="7">
        <v>70.680000000000007</v>
      </c>
      <c r="Q2053" s="9">
        <v>0.95449020931802853</v>
      </c>
      <c r="R2053" s="14"/>
      <c r="X2053" s="5"/>
    </row>
    <row r="2054" spans="1:24" x14ac:dyDescent="0.25">
      <c r="A2054" s="5" t="s">
        <v>1599</v>
      </c>
      <c r="B2054" s="1" t="s">
        <v>1600</v>
      </c>
      <c r="C2054" t="s">
        <v>1603</v>
      </c>
      <c r="D2054" s="11" t="s">
        <v>1602</v>
      </c>
      <c r="E2054" s="1" t="s">
        <v>1537</v>
      </c>
      <c r="K2054" t="s">
        <v>415</v>
      </c>
      <c r="L2054" t="s">
        <v>27</v>
      </c>
      <c r="M2054" s="15" t="s">
        <v>28</v>
      </c>
      <c r="N2054" s="42">
        <v>73</v>
      </c>
      <c r="O2054" s="7">
        <v>51.63</v>
      </c>
      <c r="P2054" s="7">
        <v>47.22</v>
      </c>
      <c r="Q2054" s="9">
        <v>0.914584543869843</v>
      </c>
      <c r="R2054" s="14"/>
      <c r="X2054" s="5"/>
    </row>
    <row r="2055" spans="1:24" x14ac:dyDescent="0.25">
      <c r="A2055" s="5" t="s">
        <v>1599</v>
      </c>
      <c r="B2055" s="1" t="s">
        <v>1600</v>
      </c>
      <c r="C2055" t="s">
        <v>1603</v>
      </c>
      <c r="D2055" s="11" t="s">
        <v>1602</v>
      </c>
      <c r="E2055" s="1" t="s">
        <v>1537</v>
      </c>
      <c r="K2055" t="s">
        <v>415</v>
      </c>
      <c r="L2055" t="s">
        <v>27</v>
      </c>
      <c r="M2055" s="15" t="s">
        <v>28</v>
      </c>
      <c r="N2055" s="42">
        <v>74</v>
      </c>
      <c r="O2055" s="7">
        <v>45.9</v>
      </c>
      <c r="P2055" s="7">
        <v>38.880000000000003</v>
      </c>
      <c r="Q2055" s="9">
        <v>0.84705882352941186</v>
      </c>
      <c r="R2055" s="14"/>
      <c r="X2055" s="5"/>
    </row>
    <row r="2056" spans="1:24" x14ac:dyDescent="0.25">
      <c r="A2056" s="5" t="s">
        <v>1599</v>
      </c>
      <c r="B2056" s="1" t="s">
        <v>1600</v>
      </c>
      <c r="C2056" t="s">
        <v>1603</v>
      </c>
      <c r="D2056" s="11" t="s">
        <v>1602</v>
      </c>
      <c r="E2056" s="1" t="s">
        <v>1537</v>
      </c>
      <c r="K2056" t="s">
        <v>415</v>
      </c>
      <c r="L2056" t="s">
        <v>27</v>
      </c>
      <c r="M2056" s="15" t="s">
        <v>28</v>
      </c>
      <c r="N2056" s="42">
        <v>75</v>
      </c>
      <c r="O2056" s="7">
        <v>52.88</v>
      </c>
      <c r="P2056" s="7">
        <v>49.27</v>
      </c>
      <c r="Q2056" s="9">
        <v>0.931732223903177</v>
      </c>
      <c r="R2056" s="14"/>
      <c r="X2056" s="5"/>
    </row>
    <row r="2057" spans="1:24" x14ac:dyDescent="0.25">
      <c r="A2057" s="5" t="s">
        <v>1599</v>
      </c>
      <c r="B2057" s="1" t="s">
        <v>1600</v>
      </c>
      <c r="C2057" t="s">
        <v>1603</v>
      </c>
      <c r="D2057" s="11" t="s">
        <v>1602</v>
      </c>
      <c r="E2057" s="1" t="s">
        <v>1537</v>
      </c>
      <c r="K2057" t="s">
        <v>415</v>
      </c>
      <c r="L2057" t="s">
        <v>27</v>
      </c>
      <c r="M2057" s="15" t="s">
        <v>28</v>
      </c>
      <c r="N2057" s="42">
        <v>76</v>
      </c>
      <c r="O2057" s="7">
        <v>46.15</v>
      </c>
      <c r="P2057" s="7">
        <v>42.69</v>
      </c>
      <c r="Q2057" s="9">
        <v>0.92502708559046587</v>
      </c>
      <c r="R2057" s="14"/>
      <c r="X2057" s="5"/>
    </row>
    <row r="2058" spans="1:24" x14ac:dyDescent="0.25">
      <c r="A2058" s="5" t="s">
        <v>1599</v>
      </c>
      <c r="B2058" s="1" t="s">
        <v>1600</v>
      </c>
      <c r="C2058" t="s">
        <v>1603</v>
      </c>
      <c r="D2058" s="11" t="s">
        <v>1602</v>
      </c>
      <c r="E2058" s="1" t="s">
        <v>1537</v>
      </c>
      <c r="K2058" t="s">
        <v>415</v>
      </c>
      <c r="L2058" t="s">
        <v>27</v>
      </c>
      <c r="M2058" s="15" t="s">
        <v>28</v>
      </c>
      <c r="N2058" s="42">
        <v>77</v>
      </c>
      <c r="O2058" s="7">
        <v>74.58</v>
      </c>
      <c r="P2058" s="7">
        <v>70.28</v>
      </c>
      <c r="Q2058" s="9">
        <v>0.94234379190131401</v>
      </c>
      <c r="R2058" s="14"/>
      <c r="X2058" s="5"/>
    </row>
    <row r="2059" spans="1:24" x14ac:dyDescent="0.25">
      <c r="A2059" s="5" t="s">
        <v>1599</v>
      </c>
      <c r="B2059" s="1" t="s">
        <v>1600</v>
      </c>
      <c r="C2059" t="s">
        <v>1603</v>
      </c>
      <c r="D2059" s="11" t="s">
        <v>1602</v>
      </c>
      <c r="E2059" s="1" t="s">
        <v>1537</v>
      </c>
      <c r="K2059" t="s">
        <v>415</v>
      </c>
      <c r="L2059" t="s">
        <v>27</v>
      </c>
      <c r="M2059" s="15" t="s">
        <v>28</v>
      </c>
      <c r="N2059" s="42">
        <v>78</v>
      </c>
      <c r="O2059" s="7">
        <v>54.86</v>
      </c>
      <c r="P2059" s="7">
        <v>49.42</v>
      </c>
      <c r="Q2059" s="9">
        <v>0.90083849799489613</v>
      </c>
      <c r="R2059" s="14"/>
      <c r="X2059" s="5"/>
    </row>
    <row r="2060" spans="1:24" x14ac:dyDescent="0.25">
      <c r="A2060" s="5" t="s">
        <v>1599</v>
      </c>
      <c r="B2060" s="1" t="s">
        <v>1600</v>
      </c>
      <c r="C2060" t="s">
        <v>1603</v>
      </c>
      <c r="D2060" s="11" t="s">
        <v>1602</v>
      </c>
      <c r="E2060" s="1" t="s">
        <v>1537</v>
      </c>
      <c r="K2060" t="s">
        <v>415</v>
      </c>
      <c r="L2060" t="s">
        <v>27</v>
      </c>
      <c r="M2060" s="15" t="s">
        <v>28</v>
      </c>
      <c r="N2060" s="42">
        <v>79</v>
      </c>
      <c r="O2060" s="7">
        <v>62.34</v>
      </c>
      <c r="P2060" s="7">
        <v>54.89</v>
      </c>
      <c r="Q2060" s="9">
        <v>0.88049406480590309</v>
      </c>
      <c r="R2060" s="14"/>
      <c r="X2060" s="5"/>
    </row>
    <row r="2061" spans="1:24" x14ac:dyDescent="0.25">
      <c r="A2061" s="5" t="s">
        <v>1599</v>
      </c>
      <c r="B2061" s="1" t="s">
        <v>1600</v>
      </c>
      <c r="C2061" t="s">
        <v>1603</v>
      </c>
      <c r="D2061" s="11" t="s">
        <v>1602</v>
      </c>
      <c r="E2061" s="1" t="s">
        <v>1537</v>
      </c>
      <c r="K2061" t="s">
        <v>415</v>
      </c>
      <c r="L2061" t="s">
        <v>27</v>
      </c>
      <c r="M2061" s="15" t="s">
        <v>28</v>
      </c>
      <c r="N2061" s="42">
        <v>80</v>
      </c>
      <c r="O2061" s="7">
        <v>54.98</v>
      </c>
      <c r="P2061" s="7">
        <v>50.21</v>
      </c>
      <c r="Q2061" s="9">
        <v>0.91324117861040388</v>
      </c>
      <c r="R2061" s="14"/>
      <c r="X2061" s="5"/>
    </row>
    <row r="2062" spans="1:24" x14ac:dyDescent="0.25">
      <c r="A2062" s="5" t="s">
        <v>1599</v>
      </c>
      <c r="B2062" s="1" t="s">
        <v>1600</v>
      </c>
      <c r="C2062" t="s">
        <v>1603</v>
      </c>
      <c r="D2062" s="11" t="s">
        <v>1602</v>
      </c>
      <c r="E2062" s="1" t="s">
        <v>1537</v>
      </c>
      <c r="K2062" t="s">
        <v>415</v>
      </c>
      <c r="L2062" t="s">
        <v>27</v>
      </c>
      <c r="M2062" s="15" t="s">
        <v>28</v>
      </c>
      <c r="N2062" s="42">
        <v>81</v>
      </c>
      <c r="O2062" s="7">
        <v>61.62</v>
      </c>
      <c r="P2062" s="7">
        <v>58.41</v>
      </c>
      <c r="Q2062" s="9">
        <v>0.94790652385589091</v>
      </c>
      <c r="R2062" s="14"/>
      <c r="X2062" s="5"/>
    </row>
    <row r="2063" spans="1:24" x14ac:dyDescent="0.25">
      <c r="A2063" s="5" t="s">
        <v>1599</v>
      </c>
      <c r="B2063" s="1" t="s">
        <v>1600</v>
      </c>
      <c r="C2063" t="s">
        <v>1603</v>
      </c>
      <c r="D2063" s="11" t="s">
        <v>1602</v>
      </c>
      <c r="E2063" s="1" t="s">
        <v>1537</v>
      </c>
      <c r="K2063" t="s">
        <v>415</v>
      </c>
      <c r="L2063" t="s">
        <v>27</v>
      </c>
      <c r="M2063" s="15" t="s">
        <v>28</v>
      </c>
      <c r="N2063" s="42">
        <v>82</v>
      </c>
      <c r="O2063" s="7">
        <v>60.98</v>
      </c>
      <c r="P2063" s="7">
        <v>56.7</v>
      </c>
      <c r="Q2063" s="9">
        <v>0.92981305346015097</v>
      </c>
      <c r="R2063" s="14"/>
      <c r="X2063" s="5"/>
    </row>
    <row r="2064" spans="1:24" x14ac:dyDescent="0.25">
      <c r="A2064" s="5" t="s">
        <v>1599</v>
      </c>
      <c r="B2064" s="1" t="s">
        <v>1600</v>
      </c>
      <c r="C2064" t="s">
        <v>1603</v>
      </c>
      <c r="D2064" s="11" t="s">
        <v>1602</v>
      </c>
      <c r="E2064" s="1" t="s">
        <v>1537</v>
      </c>
      <c r="K2064" t="s">
        <v>415</v>
      </c>
      <c r="L2064" t="s">
        <v>27</v>
      </c>
      <c r="M2064" s="15" t="s">
        <v>28</v>
      </c>
      <c r="N2064" s="42">
        <v>83</v>
      </c>
      <c r="O2064" s="7">
        <v>69.77</v>
      </c>
      <c r="P2064" s="7">
        <v>66.08</v>
      </c>
      <c r="Q2064" s="9">
        <v>0.94711193922889492</v>
      </c>
      <c r="R2064" s="14"/>
      <c r="X2064" s="5"/>
    </row>
    <row r="2065" spans="1:24" x14ac:dyDescent="0.25">
      <c r="A2065" s="5" t="s">
        <v>1599</v>
      </c>
      <c r="B2065" s="1" t="s">
        <v>1600</v>
      </c>
      <c r="C2065" t="s">
        <v>1603</v>
      </c>
      <c r="D2065" s="11" t="s">
        <v>1602</v>
      </c>
      <c r="E2065" s="1" t="s">
        <v>1537</v>
      </c>
      <c r="K2065" t="s">
        <v>415</v>
      </c>
      <c r="L2065" t="s">
        <v>27</v>
      </c>
      <c r="M2065" s="15" t="s">
        <v>28</v>
      </c>
      <c r="N2065" s="42">
        <v>84</v>
      </c>
      <c r="O2065" s="7">
        <v>63.89</v>
      </c>
      <c r="P2065" s="7">
        <v>57.61</v>
      </c>
      <c r="Q2065" s="9">
        <v>0.90170605728596021</v>
      </c>
      <c r="R2065" s="14"/>
      <c r="X2065" s="5"/>
    </row>
    <row r="2066" spans="1:24" x14ac:dyDescent="0.25">
      <c r="A2066" s="5" t="s">
        <v>1599</v>
      </c>
      <c r="B2066" s="1" t="s">
        <v>1600</v>
      </c>
      <c r="C2066" t="s">
        <v>1603</v>
      </c>
      <c r="D2066" s="11" t="s">
        <v>1602</v>
      </c>
      <c r="E2066" s="1" t="s">
        <v>1537</v>
      </c>
      <c r="K2066" t="s">
        <v>415</v>
      </c>
      <c r="L2066" t="s">
        <v>27</v>
      </c>
      <c r="M2066" s="15" t="s">
        <v>28</v>
      </c>
      <c r="N2066" s="42">
        <v>85</v>
      </c>
      <c r="O2066" s="7">
        <v>52.36</v>
      </c>
      <c r="P2066" s="7">
        <v>46.72</v>
      </c>
      <c r="Q2066" s="9">
        <v>0.89228418640183349</v>
      </c>
      <c r="R2066" s="14"/>
      <c r="X2066" s="5"/>
    </row>
    <row r="2067" spans="1:24" x14ac:dyDescent="0.25">
      <c r="A2067" s="5" t="s">
        <v>1599</v>
      </c>
      <c r="B2067" s="1" t="s">
        <v>1600</v>
      </c>
      <c r="C2067" t="s">
        <v>1603</v>
      </c>
      <c r="D2067" s="11" t="s">
        <v>1602</v>
      </c>
      <c r="E2067" s="1" t="s">
        <v>1537</v>
      </c>
      <c r="K2067" t="s">
        <v>415</v>
      </c>
      <c r="L2067" t="s">
        <v>27</v>
      </c>
      <c r="M2067" s="15" t="s">
        <v>28</v>
      </c>
      <c r="N2067" s="42">
        <v>86</v>
      </c>
      <c r="O2067" s="7">
        <v>54.19</v>
      </c>
      <c r="P2067" s="7">
        <v>51.97</v>
      </c>
      <c r="Q2067" s="9">
        <v>0.95903303192470934</v>
      </c>
      <c r="R2067" s="14"/>
      <c r="X2067" s="5"/>
    </row>
    <row r="2068" spans="1:24" x14ac:dyDescent="0.25">
      <c r="A2068" s="5" t="s">
        <v>1599</v>
      </c>
      <c r="B2068" s="1" t="s">
        <v>1600</v>
      </c>
      <c r="C2068" t="s">
        <v>1603</v>
      </c>
      <c r="D2068" s="11" t="s">
        <v>1602</v>
      </c>
      <c r="E2068" s="1" t="s">
        <v>1537</v>
      </c>
      <c r="K2068" t="s">
        <v>415</v>
      </c>
      <c r="L2068" t="s">
        <v>27</v>
      </c>
      <c r="M2068" s="15" t="s">
        <v>28</v>
      </c>
      <c r="N2068" s="42">
        <v>87</v>
      </c>
      <c r="O2068" s="7">
        <v>53.58</v>
      </c>
      <c r="P2068" s="7">
        <v>49.68</v>
      </c>
      <c r="Q2068" s="9">
        <v>0.92721164613661822</v>
      </c>
      <c r="R2068" s="14"/>
      <c r="X2068" s="5"/>
    </row>
    <row r="2069" spans="1:24" x14ac:dyDescent="0.25">
      <c r="A2069" s="5" t="s">
        <v>1599</v>
      </c>
      <c r="B2069" s="1" t="s">
        <v>1600</v>
      </c>
      <c r="C2069" t="s">
        <v>1603</v>
      </c>
      <c r="D2069" s="11" t="s">
        <v>1602</v>
      </c>
      <c r="E2069" s="1" t="s">
        <v>1537</v>
      </c>
      <c r="K2069" t="s">
        <v>415</v>
      </c>
      <c r="L2069" t="s">
        <v>27</v>
      </c>
      <c r="M2069" s="15" t="s">
        <v>28</v>
      </c>
      <c r="N2069" s="42">
        <v>88</v>
      </c>
      <c r="O2069" s="7">
        <v>65.12</v>
      </c>
      <c r="P2069" s="7">
        <v>61.79</v>
      </c>
      <c r="Q2069" s="9">
        <v>0.94886363636363624</v>
      </c>
      <c r="R2069" s="14"/>
      <c r="X2069" s="5"/>
    </row>
    <row r="2070" spans="1:24" x14ac:dyDescent="0.25">
      <c r="A2070" s="5" t="s">
        <v>1599</v>
      </c>
      <c r="B2070" s="1" t="s">
        <v>1600</v>
      </c>
      <c r="C2070" t="s">
        <v>1603</v>
      </c>
      <c r="D2070" s="11" t="s">
        <v>1602</v>
      </c>
      <c r="E2070" s="1" t="s">
        <v>1537</v>
      </c>
      <c r="K2070" t="s">
        <v>415</v>
      </c>
      <c r="L2070" t="s">
        <v>27</v>
      </c>
      <c r="M2070" s="15" t="s">
        <v>28</v>
      </c>
      <c r="N2070" s="42">
        <v>89</v>
      </c>
      <c r="O2070" s="7">
        <v>66.02</v>
      </c>
      <c r="P2070" s="7">
        <v>62.76</v>
      </c>
      <c r="Q2070" s="9">
        <v>0.95062102393214176</v>
      </c>
      <c r="R2070" s="14"/>
      <c r="X2070" s="5"/>
    </row>
    <row r="2071" spans="1:24" x14ac:dyDescent="0.25">
      <c r="A2071" s="5" t="s">
        <v>1599</v>
      </c>
      <c r="B2071" s="1" t="s">
        <v>1600</v>
      </c>
      <c r="C2071" t="s">
        <v>1603</v>
      </c>
      <c r="D2071" s="11" t="s">
        <v>1602</v>
      </c>
      <c r="E2071" s="1" t="s">
        <v>1537</v>
      </c>
      <c r="K2071" t="s">
        <v>415</v>
      </c>
      <c r="L2071" t="s">
        <v>27</v>
      </c>
      <c r="M2071" s="15" t="s">
        <v>28</v>
      </c>
      <c r="N2071" s="42">
        <v>90</v>
      </c>
      <c r="O2071" s="7">
        <v>47.02</v>
      </c>
      <c r="P2071" s="7">
        <v>43.88</v>
      </c>
      <c r="Q2071" s="9">
        <v>0.93321990642279884</v>
      </c>
      <c r="R2071" s="14"/>
      <c r="X2071" s="5"/>
    </row>
    <row r="2072" spans="1:24" x14ac:dyDescent="0.25">
      <c r="A2072" s="5" t="s">
        <v>1599</v>
      </c>
      <c r="B2072" s="1" t="s">
        <v>1600</v>
      </c>
      <c r="C2072" t="s">
        <v>1603</v>
      </c>
      <c r="D2072" s="11" t="s">
        <v>1602</v>
      </c>
      <c r="E2072" s="1" t="s">
        <v>1537</v>
      </c>
      <c r="K2072" t="s">
        <v>415</v>
      </c>
      <c r="L2072" t="s">
        <v>27</v>
      </c>
      <c r="M2072" s="15" t="s">
        <v>28</v>
      </c>
      <c r="N2072" s="42">
        <v>91</v>
      </c>
      <c r="O2072" s="7">
        <v>32.26</v>
      </c>
      <c r="P2072" s="7">
        <v>31.44</v>
      </c>
      <c r="Q2072" s="9">
        <v>0.97458152510849361</v>
      </c>
      <c r="R2072" s="14"/>
      <c r="X2072" s="5"/>
    </row>
    <row r="2073" spans="1:24" x14ac:dyDescent="0.25">
      <c r="A2073" s="5" t="s">
        <v>1599</v>
      </c>
      <c r="B2073" s="1" t="s">
        <v>1600</v>
      </c>
      <c r="C2073" t="s">
        <v>1603</v>
      </c>
      <c r="D2073" s="11" t="s">
        <v>1602</v>
      </c>
      <c r="E2073" s="1" t="s">
        <v>1537</v>
      </c>
      <c r="K2073" t="s">
        <v>415</v>
      </c>
      <c r="L2073" t="s">
        <v>27</v>
      </c>
      <c r="M2073" s="15" t="s">
        <v>28</v>
      </c>
      <c r="N2073" s="42">
        <v>92</v>
      </c>
      <c r="O2073" s="7">
        <v>69.23</v>
      </c>
      <c r="P2073" s="7">
        <v>66.349999999999994</v>
      </c>
      <c r="Q2073" s="9">
        <v>0.95839953777264175</v>
      </c>
      <c r="R2073" s="14"/>
      <c r="X2073" s="5"/>
    </row>
    <row r="2074" spans="1:24" x14ac:dyDescent="0.25">
      <c r="A2074" s="5" t="s">
        <v>1599</v>
      </c>
      <c r="B2074" s="1" t="s">
        <v>1600</v>
      </c>
      <c r="C2074" t="s">
        <v>1603</v>
      </c>
      <c r="D2074" s="11" t="s">
        <v>1602</v>
      </c>
      <c r="E2074" s="1" t="s">
        <v>1537</v>
      </c>
      <c r="K2074" t="s">
        <v>415</v>
      </c>
      <c r="L2074" t="s">
        <v>27</v>
      </c>
      <c r="M2074" s="15" t="s">
        <v>28</v>
      </c>
      <c r="N2074" s="42">
        <v>93</v>
      </c>
      <c r="O2074" s="7">
        <v>66.099999999999994</v>
      </c>
      <c r="P2074" s="7">
        <v>62.52</v>
      </c>
      <c r="Q2074" s="9">
        <v>0.94583963691376716</v>
      </c>
      <c r="R2074" s="14"/>
      <c r="X2074" s="5"/>
    </row>
    <row r="2075" spans="1:24" x14ac:dyDescent="0.25">
      <c r="A2075" s="5" t="s">
        <v>1599</v>
      </c>
      <c r="B2075" s="1" t="s">
        <v>1600</v>
      </c>
      <c r="C2075" t="s">
        <v>1603</v>
      </c>
      <c r="D2075" s="11" t="s">
        <v>1602</v>
      </c>
      <c r="E2075" s="1" t="s">
        <v>1537</v>
      </c>
      <c r="K2075" t="s">
        <v>415</v>
      </c>
      <c r="L2075" t="s">
        <v>27</v>
      </c>
      <c r="M2075" s="15" t="s">
        <v>28</v>
      </c>
      <c r="N2075" s="42">
        <v>94</v>
      </c>
      <c r="O2075" s="7">
        <v>54.55</v>
      </c>
      <c r="P2075" s="7">
        <v>52.33</v>
      </c>
      <c r="Q2075" s="9">
        <v>0.9593033913840513</v>
      </c>
      <c r="R2075" s="14"/>
      <c r="X2075" s="5"/>
    </row>
    <row r="2076" spans="1:24" x14ac:dyDescent="0.25">
      <c r="A2076" s="5" t="s">
        <v>1599</v>
      </c>
      <c r="B2076" s="1" t="s">
        <v>1600</v>
      </c>
      <c r="C2076" t="s">
        <v>1603</v>
      </c>
      <c r="D2076" s="11" t="s">
        <v>1602</v>
      </c>
      <c r="E2076" s="1" t="s">
        <v>1537</v>
      </c>
      <c r="K2076" t="s">
        <v>415</v>
      </c>
      <c r="L2076" t="s">
        <v>27</v>
      </c>
      <c r="M2076" s="15" t="s">
        <v>28</v>
      </c>
      <c r="N2076" s="42">
        <v>95</v>
      </c>
      <c r="O2076" s="7">
        <v>74.67</v>
      </c>
      <c r="P2076" s="7">
        <v>71.97</v>
      </c>
      <c r="Q2076" s="9">
        <v>0.96384089995982314</v>
      </c>
      <c r="R2076" s="14"/>
      <c r="X2076" s="5"/>
    </row>
    <row r="2077" spans="1:24" x14ac:dyDescent="0.25">
      <c r="A2077" s="5" t="s">
        <v>1599</v>
      </c>
      <c r="B2077" s="1" t="s">
        <v>1600</v>
      </c>
      <c r="C2077" t="s">
        <v>1603</v>
      </c>
      <c r="D2077" s="11" t="s">
        <v>1602</v>
      </c>
      <c r="E2077" s="1" t="s">
        <v>1537</v>
      </c>
      <c r="K2077" t="s">
        <v>415</v>
      </c>
      <c r="L2077" t="s">
        <v>27</v>
      </c>
      <c r="M2077" s="15" t="s">
        <v>28</v>
      </c>
      <c r="N2077" s="42">
        <v>96</v>
      </c>
      <c r="O2077" s="7">
        <v>62.01</v>
      </c>
      <c r="P2077" s="7">
        <v>37.71</v>
      </c>
      <c r="Q2077" s="9">
        <v>0.60812772133526849</v>
      </c>
      <c r="R2077" s="14"/>
      <c r="X2077" s="5"/>
    </row>
    <row r="2078" spans="1:24" x14ac:dyDescent="0.25">
      <c r="A2078" s="5" t="s">
        <v>1599</v>
      </c>
      <c r="B2078" s="1" t="s">
        <v>1600</v>
      </c>
      <c r="C2078" t="s">
        <v>1603</v>
      </c>
      <c r="D2078" s="11" t="s">
        <v>1602</v>
      </c>
      <c r="E2078" s="1" t="s">
        <v>1537</v>
      </c>
      <c r="K2078" t="s">
        <v>415</v>
      </c>
      <c r="L2078" t="s">
        <v>27</v>
      </c>
      <c r="M2078" s="15" t="s">
        <v>28</v>
      </c>
      <c r="N2078" s="42">
        <v>97</v>
      </c>
      <c r="O2078" s="7">
        <v>74.09</v>
      </c>
      <c r="P2078" s="7">
        <v>70.709999999999994</v>
      </c>
      <c r="Q2078" s="9">
        <v>0.9543798083412065</v>
      </c>
      <c r="R2078" s="14"/>
      <c r="X2078" s="5"/>
    </row>
    <row r="2079" spans="1:24" x14ac:dyDescent="0.25">
      <c r="A2079" s="5" t="s">
        <v>1599</v>
      </c>
      <c r="B2079" s="1" t="s">
        <v>1600</v>
      </c>
      <c r="C2079" t="s">
        <v>1603</v>
      </c>
      <c r="D2079" s="11" t="s">
        <v>1602</v>
      </c>
      <c r="E2079" s="1" t="s">
        <v>1537</v>
      </c>
      <c r="K2079" t="s">
        <v>415</v>
      </c>
      <c r="L2079" t="s">
        <v>27</v>
      </c>
      <c r="M2079" s="15" t="s">
        <v>28</v>
      </c>
      <c r="N2079" s="42">
        <v>98</v>
      </c>
      <c r="O2079" s="7">
        <v>60.48</v>
      </c>
      <c r="P2079" s="7">
        <v>57.78</v>
      </c>
      <c r="Q2079" s="9">
        <v>0.9553571428571429</v>
      </c>
      <c r="R2079" s="14"/>
      <c r="X2079" s="5"/>
    </row>
    <row r="2080" spans="1:24" x14ac:dyDescent="0.25">
      <c r="A2080" s="5" t="s">
        <v>1599</v>
      </c>
      <c r="B2080" s="1" t="s">
        <v>1600</v>
      </c>
      <c r="C2080" t="s">
        <v>1603</v>
      </c>
      <c r="D2080" s="11" t="s">
        <v>1602</v>
      </c>
      <c r="E2080" s="1" t="s">
        <v>1537</v>
      </c>
      <c r="K2080" t="s">
        <v>415</v>
      </c>
      <c r="L2080" t="s">
        <v>27</v>
      </c>
      <c r="M2080" s="15" t="s">
        <v>28</v>
      </c>
      <c r="N2080" s="42">
        <v>99</v>
      </c>
      <c r="O2080" s="7">
        <v>53.42</v>
      </c>
      <c r="P2080" s="7">
        <v>50.3</v>
      </c>
      <c r="Q2080" s="9">
        <v>0.94159490827405457</v>
      </c>
      <c r="R2080" s="14"/>
      <c r="X2080" s="5"/>
    </row>
    <row r="2081" spans="1:24" x14ac:dyDescent="0.25">
      <c r="A2081" s="5" t="s">
        <v>1599</v>
      </c>
      <c r="B2081" s="1" t="s">
        <v>1600</v>
      </c>
      <c r="C2081" t="s">
        <v>1603</v>
      </c>
      <c r="D2081" s="11" t="s">
        <v>1602</v>
      </c>
      <c r="E2081" s="1" t="s">
        <v>1537</v>
      </c>
      <c r="K2081" t="s">
        <v>415</v>
      </c>
      <c r="L2081" t="s">
        <v>27</v>
      </c>
      <c r="M2081" s="15" t="s">
        <v>28</v>
      </c>
      <c r="N2081" s="42">
        <v>100</v>
      </c>
      <c r="O2081" s="7">
        <v>66.63</v>
      </c>
      <c r="P2081" s="7">
        <v>63.51</v>
      </c>
      <c r="Q2081" s="9">
        <v>0.95317424583520938</v>
      </c>
      <c r="R2081" s="14"/>
      <c r="X2081" s="5"/>
    </row>
    <row r="2082" spans="1:24" x14ac:dyDescent="0.25">
      <c r="A2082" s="5" t="s">
        <v>1599</v>
      </c>
      <c r="B2082" s="1" t="s">
        <v>1600</v>
      </c>
      <c r="C2082" t="s">
        <v>1603</v>
      </c>
      <c r="D2082" s="11" t="s">
        <v>1602</v>
      </c>
      <c r="E2082" s="1" t="s">
        <v>1537</v>
      </c>
      <c r="K2082" t="s">
        <v>415</v>
      </c>
      <c r="L2082" t="s">
        <v>27</v>
      </c>
      <c r="M2082" s="15" t="s">
        <v>28</v>
      </c>
      <c r="N2082" s="42">
        <v>101</v>
      </c>
      <c r="O2082" s="7">
        <v>73.430000000000007</v>
      </c>
      <c r="P2082" s="7">
        <v>70.22</v>
      </c>
      <c r="Q2082" s="9">
        <v>0.95628489718098864</v>
      </c>
      <c r="R2082" s="14"/>
      <c r="X2082" s="5"/>
    </row>
    <row r="2083" spans="1:24" x14ac:dyDescent="0.25">
      <c r="A2083" s="5" t="s">
        <v>1599</v>
      </c>
      <c r="B2083" s="1" t="s">
        <v>1600</v>
      </c>
      <c r="C2083" t="s">
        <v>1603</v>
      </c>
      <c r="D2083" s="11" t="s">
        <v>1602</v>
      </c>
      <c r="E2083" s="1" t="s">
        <v>1537</v>
      </c>
      <c r="K2083" t="s">
        <v>415</v>
      </c>
      <c r="L2083" t="s">
        <v>27</v>
      </c>
      <c r="M2083" s="15" t="s">
        <v>28</v>
      </c>
      <c r="N2083" s="42">
        <v>102</v>
      </c>
      <c r="O2083" s="7">
        <v>71.209999999999994</v>
      </c>
      <c r="P2083" s="7">
        <v>67.540000000000006</v>
      </c>
      <c r="Q2083" s="9">
        <v>0.94846229462154208</v>
      </c>
      <c r="R2083" s="14"/>
      <c r="X2083" s="5"/>
    </row>
    <row r="2084" spans="1:24" x14ac:dyDescent="0.25">
      <c r="A2084" s="5" t="s">
        <v>1599</v>
      </c>
      <c r="B2084" s="1" t="s">
        <v>1600</v>
      </c>
      <c r="C2084" t="s">
        <v>1604</v>
      </c>
      <c r="D2084" s="11" t="s">
        <v>1602</v>
      </c>
      <c r="E2084" s="1" t="s">
        <v>1537</v>
      </c>
      <c r="K2084" t="s">
        <v>415</v>
      </c>
      <c r="L2084" t="s">
        <v>27</v>
      </c>
      <c r="M2084" s="15" t="s">
        <v>28</v>
      </c>
      <c r="N2084" s="42">
        <v>1</v>
      </c>
      <c r="O2084" s="7">
        <v>52.87</v>
      </c>
      <c r="P2084" s="7">
        <v>53.88</v>
      </c>
      <c r="Q2084" s="9">
        <v>1.0191034613202195</v>
      </c>
      <c r="R2084" s="14"/>
      <c r="X2084" s="5"/>
    </row>
    <row r="2085" spans="1:24" x14ac:dyDescent="0.25">
      <c r="A2085" s="5" t="s">
        <v>1599</v>
      </c>
      <c r="B2085" s="1" t="s">
        <v>1600</v>
      </c>
      <c r="C2085" t="s">
        <v>1604</v>
      </c>
      <c r="D2085" s="11" t="s">
        <v>1602</v>
      </c>
      <c r="E2085" s="1" t="s">
        <v>1537</v>
      </c>
      <c r="K2085" t="s">
        <v>415</v>
      </c>
      <c r="L2085" t="s">
        <v>27</v>
      </c>
      <c r="M2085" s="15" t="s">
        <v>28</v>
      </c>
      <c r="N2085" s="42">
        <v>2</v>
      </c>
      <c r="O2085" s="7">
        <v>49.16</v>
      </c>
      <c r="P2085" s="7">
        <v>50.17</v>
      </c>
      <c r="Q2085" s="9">
        <v>1.0205451586655818</v>
      </c>
      <c r="R2085" s="14"/>
      <c r="X2085" s="5"/>
    </row>
    <row r="2086" spans="1:24" x14ac:dyDescent="0.25">
      <c r="A2086" s="5" t="s">
        <v>1599</v>
      </c>
      <c r="B2086" s="1" t="s">
        <v>1600</v>
      </c>
      <c r="C2086" t="s">
        <v>1604</v>
      </c>
      <c r="D2086" s="11" t="s">
        <v>1602</v>
      </c>
      <c r="E2086" s="1" t="s">
        <v>1537</v>
      </c>
      <c r="K2086" t="s">
        <v>415</v>
      </c>
      <c r="L2086" t="s">
        <v>27</v>
      </c>
      <c r="M2086" s="15" t="s">
        <v>28</v>
      </c>
      <c r="N2086" s="42">
        <v>3</v>
      </c>
      <c r="O2086" s="7">
        <v>51.34</v>
      </c>
      <c r="P2086" s="7">
        <v>51.99</v>
      </c>
      <c r="Q2086" s="9">
        <v>1.0126606934164395</v>
      </c>
      <c r="R2086" s="14"/>
      <c r="X2086" s="5"/>
    </row>
    <row r="2087" spans="1:24" x14ac:dyDescent="0.25">
      <c r="A2087" s="5" t="s">
        <v>1599</v>
      </c>
      <c r="B2087" s="1" t="s">
        <v>1600</v>
      </c>
      <c r="C2087" t="s">
        <v>1604</v>
      </c>
      <c r="D2087" s="11" t="s">
        <v>1602</v>
      </c>
      <c r="E2087" s="1" t="s">
        <v>1537</v>
      </c>
      <c r="K2087" t="s">
        <v>415</v>
      </c>
      <c r="L2087" t="s">
        <v>27</v>
      </c>
      <c r="M2087" s="15" t="s">
        <v>28</v>
      </c>
      <c r="N2087" s="42">
        <v>4</v>
      </c>
      <c r="O2087" s="7">
        <v>57.35</v>
      </c>
      <c r="P2087" s="7">
        <v>58.39</v>
      </c>
      <c r="Q2087" s="9">
        <v>1.0181342632955537</v>
      </c>
      <c r="R2087" s="14"/>
      <c r="X2087" s="5"/>
    </row>
    <row r="2088" spans="1:24" x14ac:dyDescent="0.25">
      <c r="A2088" s="5" t="s">
        <v>1599</v>
      </c>
      <c r="B2088" s="1" t="s">
        <v>1600</v>
      </c>
      <c r="C2088" t="s">
        <v>1604</v>
      </c>
      <c r="D2088" s="11" t="s">
        <v>1602</v>
      </c>
      <c r="E2088" s="1" t="s">
        <v>1537</v>
      </c>
      <c r="K2088" t="s">
        <v>415</v>
      </c>
      <c r="L2088" t="s">
        <v>27</v>
      </c>
      <c r="M2088" s="15" t="s">
        <v>28</v>
      </c>
      <c r="N2088" s="42">
        <v>5</v>
      </c>
      <c r="O2088" s="7">
        <v>55.14</v>
      </c>
      <c r="P2088" s="7">
        <v>56.77</v>
      </c>
      <c r="Q2088" s="9">
        <v>1.0295611171563295</v>
      </c>
      <c r="R2088" s="14"/>
      <c r="X2088" s="5"/>
    </row>
    <row r="2089" spans="1:24" x14ac:dyDescent="0.25">
      <c r="A2089" s="5" t="s">
        <v>1599</v>
      </c>
      <c r="B2089" s="1" t="s">
        <v>1600</v>
      </c>
      <c r="C2089" t="s">
        <v>1604</v>
      </c>
      <c r="D2089" s="11" t="s">
        <v>1602</v>
      </c>
      <c r="E2089" s="1" t="s">
        <v>1537</v>
      </c>
      <c r="K2089" t="s">
        <v>415</v>
      </c>
      <c r="L2089" t="s">
        <v>27</v>
      </c>
      <c r="M2089" s="15" t="s">
        <v>28</v>
      </c>
      <c r="N2089" s="42">
        <v>6</v>
      </c>
      <c r="O2089" s="7">
        <v>62.32</v>
      </c>
      <c r="P2089" s="7">
        <v>63.14</v>
      </c>
      <c r="Q2089" s="9">
        <v>1.013157894736842</v>
      </c>
      <c r="R2089" s="14"/>
      <c r="X2089" s="5"/>
    </row>
    <row r="2090" spans="1:24" x14ac:dyDescent="0.25">
      <c r="A2090" s="5" t="s">
        <v>1599</v>
      </c>
      <c r="B2090" s="1" t="s">
        <v>1600</v>
      </c>
      <c r="C2090" t="s">
        <v>1604</v>
      </c>
      <c r="D2090" s="11" t="s">
        <v>1602</v>
      </c>
      <c r="E2090" s="1" t="s">
        <v>1537</v>
      </c>
      <c r="K2090" t="s">
        <v>415</v>
      </c>
      <c r="L2090" t="s">
        <v>27</v>
      </c>
      <c r="M2090" s="15" t="s">
        <v>28</v>
      </c>
      <c r="N2090" s="42">
        <v>7</v>
      </c>
      <c r="O2090" s="7">
        <v>61.01</v>
      </c>
      <c r="P2090" s="7">
        <v>61.9</v>
      </c>
      <c r="Q2090" s="9">
        <v>1.0145877724963122</v>
      </c>
      <c r="R2090" s="14"/>
      <c r="X2090" s="5"/>
    </row>
    <row r="2091" spans="1:24" x14ac:dyDescent="0.25">
      <c r="A2091" s="5" t="s">
        <v>1599</v>
      </c>
      <c r="B2091" s="1" t="s">
        <v>1600</v>
      </c>
      <c r="C2091" t="s">
        <v>1604</v>
      </c>
      <c r="D2091" s="11" t="s">
        <v>1602</v>
      </c>
      <c r="E2091" s="1" t="s">
        <v>1537</v>
      </c>
      <c r="K2091" t="s">
        <v>415</v>
      </c>
      <c r="L2091" t="s">
        <v>27</v>
      </c>
      <c r="M2091" s="15" t="s">
        <v>28</v>
      </c>
      <c r="N2091" s="42">
        <v>8</v>
      </c>
      <c r="O2091" s="7">
        <v>49.03</v>
      </c>
      <c r="P2091" s="7">
        <v>50.12</v>
      </c>
      <c r="Q2091" s="9">
        <v>1.0222312869671628</v>
      </c>
      <c r="R2091" s="14"/>
      <c r="X2091" s="5"/>
    </row>
    <row r="2092" spans="1:24" x14ac:dyDescent="0.25">
      <c r="A2092" s="5" t="s">
        <v>1599</v>
      </c>
      <c r="B2092" s="1" t="s">
        <v>1600</v>
      </c>
      <c r="C2092" t="s">
        <v>1604</v>
      </c>
      <c r="D2092" s="11" t="s">
        <v>1602</v>
      </c>
      <c r="E2092" s="1" t="s">
        <v>1537</v>
      </c>
      <c r="K2092" t="s">
        <v>415</v>
      </c>
      <c r="L2092" t="s">
        <v>27</v>
      </c>
      <c r="M2092" s="15" t="s">
        <v>28</v>
      </c>
      <c r="N2092" s="42">
        <v>9</v>
      </c>
      <c r="O2092" s="7">
        <v>60.41</v>
      </c>
      <c r="P2092" s="7">
        <v>61.04</v>
      </c>
      <c r="Q2092" s="9">
        <v>1.0104287369640788</v>
      </c>
      <c r="R2092" s="14"/>
      <c r="X2092" s="5"/>
    </row>
    <row r="2093" spans="1:24" x14ac:dyDescent="0.25">
      <c r="A2093" s="5" t="s">
        <v>1599</v>
      </c>
      <c r="B2093" s="1" t="s">
        <v>1600</v>
      </c>
      <c r="C2093" t="s">
        <v>1604</v>
      </c>
      <c r="D2093" s="11" t="s">
        <v>1602</v>
      </c>
      <c r="E2093" s="1" t="s">
        <v>1537</v>
      </c>
      <c r="K2093" t="s">
        <v>415</v>
      </c>
      <c r="L2093" t="s">
        <v>27</v>
      </c>
      <c r="M2093" s="15" t="s">
        <v>28</v>
      </c>
      <c r="N2093" s="42">
        <v>10</v>
      </c>
      <c r="O2093" s="7">
        <v>56.9</v>
      </c>
      <c r="P2093" s="7">
        <v>58.25</v>
      </c>
      <c r="Q2093" s="9">
        <v>1.023725834797891</v>
      </c>
      <c r="R2093" s="14"/>
      <c r="X2093" s="5"/>
    </row>
    <row r="2094" spans="1:24" x14ac:dyDescent="0.25">
      <c r="A2094" s="5" t="s">
        <v>1599</v>
      </c>
      <c r="B2094" s="1" t="s">
        <v>1600</v>
      </c>
      <c r="C2094" t="s">
        <v>1604</v>
      </c>
      <c r="D2094" s="11" t="s">
        <v>1602</v>
      </c>
      <c r="E2094" s="1" t="s">
        <v>1537</v>
      </c>
      <c r="K2094" t="s">
        <v>415</v>
      </c>
      <c r="L2094" t="s">
        <v>27</v>
      </c>
      <c r="M2094" s="15" t="s">
        <v>28</v>
      </c>
      <c r="N2094" s="42">
        <v>11</v>
      </c>
      <c r="O2094" s="7">
        <v>57.84</v>
      </c>
      <c r="P2094" s="7">
        <v>58.43</v>
      </c>
      <c r="Q2094" s="9">
        <v>1.0102005532503457</v>
      </c>
      <c r="R2094" s="14"/>
      <c r="X2094" s="5"/>
    </row>
    <row r="2095" spans="1:24" x14ac:dyDescent="0.25">
      <c r="A2095" s="5" t="s">
        <v>1599</v>
      </c>
      <c r="B2095" s="1" t="s">
        <v>1600</v>
      </c>
      <c r="C2095" t="s">
        <v>1604</v>
      </c>
      <c r="D2095" s="11" t="s">
        <v>1602</v>
      </c>
      <c r="E2095" s="1" t="s">
        <v>1537</v>
      </c>
      <c r="K2095" t="s">
        <v>415</v>
      </c>
      <c r="L2095" t="s">
        <v>27</v>
      </c>
      <c r="M2095" s="15" t="s">
        <v>28</v>
      </c>
      <c r="N2095" s="42">
        <v>12</v>
      </c>
      <c r="O2095" s="7">
        <v>49.67</v>
      </c>
      <c r="P2095" s="7">
        <v>50.58</v>
      </c>
      <c r="Q2095" s="9">
        <v>1.0183209180591906</v>
      </c>
      <c r="R2095" s="14"/>
      <c r="X2095" s="5"/>
    </row>
    <row r="2096" spans="1:24" x14ac:dyDescent="0.25">
      <c r="A2096" s="5" t="s">
        <v>1599</v>
      </c>
      <c r="B2096" s="1" t="s">
        <v>1600</v>
      </c>
      <c r="C2096" t="s">
        <v>1604</v>
      </c>
      <c r="D2096" s="11" t="s">
        <v>1602</v>
      </c>
      <c r="E2096" s="1" t="s">
        <v>1537</v>
      </c>
      <c r="K2096" t="s">
        <v>415</v>
      </c>
      <c r="L2096" t="s">
        <v>27</v>
      </c>
      <c r="M2096" s="15" t="s">
        <v>28</v>
      </c>
      <c r="N2096" s="42">
        <v>13</v>
      </c>
      <c r="O2096" s="7">
        <v>60.72</v>
      </c>
      <c r="P2096" s="7">
        <v>61.74</v>
      </c>
      <c r="Q2096" s="9">
        <v>1.016798418972332</v>
      </c>
      <c r="R2096" s="14"/>
      <c r="X2096" s="5"/>
    </row>
    <row r="2097" spans="1:24" x14ac:dyDescent="0.25">
      <c r="A2097" s="5" t="s">
        <v>1599</v>
      </c>
      <c r="B2097" s="1" t="s">
        <v>1600</v>
      </c>
      <c r="C2097" t="s">
        <v>1604</v>
      </c>
      <c r="D2097" s="11" t="s">
        <v>1602</v>
      </c>
      <c r="E2097" s="1" t="s">
        <v>1537</v>
      </c>
      <c r="K2097" t="s">
        <v>415</v>
      </c>
      <c r="L2097" t="s">
        <v>27</v>
      </c>
      <c r="M2097" s="15" t="s">
        <v>28</v>
      </c>
      <c r="N2097" s="42">
        <v>14</v>
      </c>
      <c r="O2097" s="7">
        <v>54.89</v>
      </c>
      <c r="P2097" s="7">
        <v>56.12</v>
      </c>
      <c r="Q2097" s="9">
        <v>1.0224084532701767</v>
      </c>
      <c r="R2097" s="14"/>
      <c r="X2097" s="5"/>
    </row>
    <row r="2098" spans="1:24" x14ac:dyDescent="0.25">
      <c r="A2098" s="5" t="s">
        <v>1599</v>
      </c>
      <c r="B2098" s="1" t="s">
        <v>1600</v>
      </c>
      <c r="C2098" t="s">
        <v>1604</v>
      </c>
      <c r="D2098" s="11" t="s">
        <v>1602</v>
      </c>
      <c r="E2098" s="1" t="s">
        <v>1537</v>
      </c>
      <c r="K2098" t="s">
        <v>415</v>
      </c>
      <c r="L2098" t="s">
        <v>27</v>
      </c>
      <c r="M2098" s="15" t="s">
        <v>28</v>
      </c>
      <c r="N2098" s="42">
        <v>15</v>
      </c>
      <c r="O2098" s="7">
        <v>52.63</v>
      </c>
      <c r="P2098" s="7">
        <v>53.44</v>
      </c>
      <c r="Q2098" s="9">
        <v>1.0153904617138514</v>
      </c>
      <c r="R2098" s="14"/>
      <c r="X2098" s="5"/>
    </row>
    <row r="2099" spans="1:24" x14ac:dyDescent="0.25">
      <c r="A2099" s="5" t="s">
        <v>1599</v>
      </c>
      <c r="B2099" s="1" t="s">
        <v>1600</v>
      </c>
      <c r="C2099" t="s">
        <v>1604</v>
      </c>
      <c r="D2099" s="11" t="s">
        <v>1602</v>
      </c>
      <c r="E2099" s="1" t="s">
        <v>1537</v>
      </c>
      <c r="K2099" t="s">
        <v>415</v>
      </c>
      <c r="L2099" t="s">
        <v>27</v>
      </c>
      <c r="M2099" s="15" t="s">
        <v>28</v>
      </c>
      <c r="N2099" s="42">
        <v>16</v>
      </c>
      <c r="O2099" s="7">
        <v>60.07</v>
      </c>
      <c r="P2099" s="7">
        <v>60.53</v>
      </c>
      <c r="Q2099" s="9">
        <v>1.0076577326452472</v>
      </c>
      <c r="R2099" s="14"/>
      <c r="X2099" s="5"/>
    </row>
    <row r="2100" spans="1:24" x14ac:dyDescent="0.25">
      <c r="A2100" s="5" t="s">
        <v>1599</v>
      </c>
      <c r="B2100" s="1" t="s">
        <v>1600</v>
      </c>
      <c r="C2100" t="s">
        <v>1604</v>
      </c>
      <c r="D2100" s="11" t="s">
        <v>1602</v>
      </c>
      <c r="E2100" s="1" t="s">
        <v>1537</v>
      </c>
      <c r="K2100" t="s">
        <v>415</v>
      </c>
      <c r="L2100" t="s">
        <v>27</v>
      </c>
      <c r="M2100" s="15" t="s">
        <v>28</v>
      </c>
      <c r="N2100" s="42">
        <v>17</v>
      </c>
      <c r="O2100" s="7">
        <v>59.53</v>
      </c>
      <c r="P2100" s="7">
        <v>60.07</v>
      </c>
      <c r="Q2100" s="9">
        <v>1.0090710566101124</v>
      </c>
      <c r="R2100" s="14"/>
      <c r="X2100" s="5"/>
    </row>
    <row r="2101" spans="1:24" x14ac:dyDescent="0.25">
      <c r="A2101" s="5" t="s">
        <v>1599</v>
      </c>
      <c r="B2101" s="1" t="s">
        <v>1600</v>
      </c>
      <c r="C2101" t="s">
        <v>1604</v>
      </c>
      <c r="D2101" s="11" t="s">
        <v>1602</v>
      </c>
      <c r="E2101" s="1" t="s">
        <v>1537</v>
      </c>
      <c r="K2101" t="s">
        <v>415</v>
      </c>
      <c r="L2101" t="s">
        <v>27</v>
      </c>
      <c r="M2101" s="15" t="s">
        <v>28</v>
      </c>
      <c r="N2101" s="42">
        <v>18</v>
      </c>
      <c r="O2101" s="7">
        <v>53.84</v>
      </c>
      <c r="P2101" s="7">
        <v>53.89</v>
      </c>
      <c r="Q2101" s="9">
        <v>1.0009286775631501</v>
      </c>
      <c r="R2101" s="14"/>
      <c r="X2101" s="5"/>
    </row>
    <row r="2102" spans="1:24" x14ac:dyDescent="0.25">
      <c r="A2102" s="5" t="s">
        <v>1599</v>
      </c>
      <c r="B2102" s="1" t="s">
        <v>1600</v>
      </c>
      <c r="C2102" t="s">
        <v>1604</v>
      </c>
      <c r="D2102" s="11" t="s">
        <v>1602</v>
      </c>
      <c r="E2102" s="1" t="s">
        <v>1537</v>
      </c>
      <c r="K2102" t="s">
        <v>415</v>
      </c>
      <c r="L2102" t="s">
        <v>27</v>
      </c>
      <c r="M2102" s="15" t="s">
        <v>28</v>
      </c>
      <c r="N2102" s="42">
        <v>19</v>
      </c>
      <c r="O2102" s="7">
        <v>54.56</v>
      </c>
      <c r="P2102" s="7">
        <v>54.64</v>
      </c>
      <c r="Q2102" s="9">
        <v>1.001466275659824</v>
      </c>
      <c r="R2102" s="14"/>
      <c r="X2102" s="5"/>
    </row>
    <row r="2103" spans="1:24" x14ac:dyDescent="0.25">
      <c r="A2103" s="5" t="s">
        <v>1599</v>
      </c>
      <c r="B2103" s="1" t="s">
        <v>1600</v>
      </c>
      <c r="C2103" t="s">
        <v>1604</v>
      </c>
      <c r="D2103" s="11" t="s">
        <v>1602</v>
      </c>
      <c r="E2103" s="1" t="s">
        <v>1537</v>
      </c>
      <c r="K2103" t="s">
        <v>415</v>
      </c>
      <c r="L2103" t="s">
        <v>27</v>
      </c>
      <c r="M2103" s="15" t="s">
        <v>28</v>
      </c>
      <c r="N2103" s="42">
        <v>20</v>
      </c>
      <c r="O2103" s="7">
        <v>53.64</v>
      </c>
      <c r="P2103" s="7">
        <v>54.69</v>
      </c>
      <c r="Q2103" s="9">
        <v>1.0195749440715882</v>
      </c>
      <c r="R2103" s="14"/>
      <c r="X2103" s="5"/>
    </row>
    <row r="2104" spans="1:24" x14ac:dyDescent="0.25">
      <c r="A2104" s="5" t="s">
        <v>1599</v>
      </c>
      <c r="B2104" s="1" t="s">
        <v>1600</v>
      </c>
      <c r="C2104" t="s">
        <v>1604</v>
      </c>
      <c r="D2104" s="11" t="s">
        <v>1602</v>
      </c>
      <c r="E2104" s="1" t="s">
        <v>1537</v>
      </c>
      <c r="K2104" t="s">
        <v>415</v>
      </c>
      <c r="L2104" t="s">
        <v>27</v>
      </c>
      <c r="M2104" s="15" t="s">
        <v>28</v>
      </c>
      <c r="N2104" s="42">
        <v>21</v>
      </c>
      <c r="O2104" s="7">
        <v>59.61</v>
      </c>
      <c r="P2104" s="7">
        <v>59.07</v>
      </c>
      <c r="Q2104" s="9">
        <v>0.99094111726220435</v>
      </c>
      <c r="R2104" s="14"/>
      <c r="X2104" s="5"/>
    </row>
    <row r="2105" spans="1:24" x14ac:dyDescent="0.25">
      <c r="A2105" s="5" t="s">
        <v>1599</v>
      </c>
      <c r="B2105" s="1" t="s">
        <v>1600</v>
      </c>
      <c r="C2105" t="s">
        <v>1604</v>
      </c>
      <c r="D2105" s="11" t="s">
        <v>1602</v>
      </c>
      <c r="E2105" s="1" t="s">
        <v>1537</v>
      </c>
      <c r="K2105" t="s">
        <v>415</v>
      </c>
      <c r="L2105" t="s">
        <v>27</v>
      </c>
      <c r="M2105" s="15" t="s">
        <v>28</v>
      </c>
      <c r="N2105" s="42">
        <v>22</v>
      </c>
      <c r="O2105" s="7">
        <v>54.43</v>
      </c>
      <c r="P2105" s="7">
        <v>54.93</v>
      </c>
      <c r="Q2105" s="9">
        <v>1.0091861106007716</v>
      </c>
      <c r="R2105" s="14"/>
      <c r="X2105" s="5"/>
    </row>
    <row r="2106" spans="1:24" x14ac:dyDescent="0.25">
      <c r="A2106" s="5" t="s">
        <v>1599</v>
      </c>
      <c r="B2106" s="1" t="s">
        <v>1600</v>
      </c>
      <c r="C2106" t="s">
        <v>1604</v>
      </c>
      <c r="D2106" s="11" t="s">
        <v>1602</v>
      </c>
      <c r="E2106" s="1" t="s">
        <v>1537</v>
      </c>
      <c r="K2106" t="s">
        <v>415</v>
      </c>
      <c r="L2106" t="s">
        <v>27</v>
      </c>
      <c r="M2106" s="15" t="s">
        <v>28</v>
      </c>
      <c r="N2106" s="42">
        <v>23</v>
      </c>
      <c r="O2106" s="7">
        <v>60.85</v>
      </c>
      <c r="P2106" s="7">
        <v>60.94</v>
      </c>
      <c r="Q2106" s="9">
        <v>1.0014790468364831</v>
      </c>
      <c r="R2106" s="14"/>
      <c r="X2106" s="5"/>
    </row>
    <row r="2107" spans="1:24" x14ac:dyDescent="0.25">
      <c r="A2107" s="5" t="s">
        <v>1599</v>
      </c>
      <c r="B2107" s="1" t="s">
        <v>1600</v>
      </c>
      <c r="C2107" t="s">
        <v>1604</v>
      </c>
      <c r="D2107" s="11" t="s">
        <v>1602</v>
      </c>
      <c r="E2107" s="1" t="s">
        <v>1537</v>
      </c>
      <c r="K2107" t="s">
        <v>415</v>
      </c>
      <c r="L2107" t="s">
        <v>27</v>
      </c>
      <c r="M2107" s="15" t="s">
        <v>28</v>
      </c>
      <c r="N2107" s="42">
        <v>24</v>
      </c>
      <c r="O2107" s="7">
        <v>60.94</v>
      </c>
      <c r="P2107" s="7">
        <v>61.4</v>
      </c>
      <c r="Q2107" s="9">
        <v>1.00754840827043</v>
      </c>
      <c r="R2107" s="14"/>
      <c r="X2107" s="5"/>
    </row>
    <row r="2108" spans="1:24" x14ac:dyDescent="0.25">
      <c r="A2108" s="5" t="s">
        <v>1599</v>
      </c>
      <c r="B2108" s="1" t="s">
        <v>1600</v>
      </c>
      <c r="C2108" t="s">
        <v>1604</v>
      </c>
      <c r="D2108" s="11" t="s">
        <v>1602</v>
      </c>
      <c r="E2108" s="1" t="s">
        <v>1537</v>
      </c>
      <c r="K2108" t="s">
        <v>415</v>
      </c>
      <c r="L2108" t="s">
        <v>27</v>
      </c>
      <c r="M2108" s="15" t="s">
        <v>28</v>
      </c>
      <c r="N2108" s="42">
        <v>25</v>
      </c>
      <c r="O2108" s="7">
        <v>53.35</v>
      </c>
      <c r="P2108" s="7">
        <v>54.12</v>
      </c>
      <c r="Q2108" s="9">
        <v>1.0144329896907216</v>
      </c>
      <c r="R2108" s="14"/>
      <c r="X2108" s="5"/>
    </row>
    <row r="2109" spans="1:24" x14ac:dyDescent="0.25">
      <c r="A2109" s="5" t="s">
        <v>1599</v>
      </c>
      <c r="B2109" s="1" t="s">
        <v>1600</v>
      </c>
      <c r="C2109" t="s">
        <v>1604</v>
      </c>
      <c r="D2109" s="11" t="s">
        <v>1602</v>
      </c>
      <c r="E2109" s="1" t="s">
        <v>1537</v>
      </c>
      <c r="K2109" t="s">
        <v>415</v>
      </c>
      <c r="L2109" t="s">
        <v>27</v>
      </c>
      <c r="M2109" s="15" t="s">
        <v>28</v>
      </c>
      <c r="N2109" s="42">
        <v>26</v>
      </c>
      <c r="O2109" s="7">
        <v>53.46</v>
      </c>
      <c r="P2109" s="7">
        <v>54.31</v>
      </c>
      <c r="Q2109" s="9">
        <v>1.0158997381219603</v>
      </c>
      <c r="R2109" s="14"/>
      <c r="X2109" s="5"/>
    </row>
    <row r="2110" spans="1:24" x14ac:dyDescent="0.25">
      <c r="A2110" s="5" t="s">
        <v>1599</v>
      </c>
      <c r="B2110" s="1" t="s">
        <v>1600</v>
      </c>
      <c r="C2110" t="s">
        <v>1604</v>
      </c>
      <c r="D2110" s="11" t="s">
        <v>1602</v>
      </c>
      <c r="E2110" s="1" t="s">
        <v>1537</v>
      </c>
      <c r="K2110" t="s">
        <v>415</v>
      </c>
      <c r="L2110" t="s">
        <v>27</v>
      </c>
      <c r="M2110" s="15" t="s">
        <v>28</v>
      </c>
      <c r="N2110" s="42">
        <v>27</v>
      </c>
      <c r="O2110" s="7">
        <v>57.03</v>
      </c>
      <c r="P2110" s="7">
        <v>57.9</v>
      </c>
      <c r="Q2110" s="9">
        <v>1.0152551288795371</v>
      </c>
      <c r="R2110" s="14"/>
      <c r="X2110" s="5"/>
    </row>
    <row r="2111" spans="1:24" x14ac:dyDescent="0.25">
      <c r="A2111" s="5" t="s">
        <v>1599</v>
      </c>
      <c r="B2111" s="1" t="s">
        <v>1600</v>
      </c>
      <c r="C2111" t="s">
        <v>1604</v>
      </c>
      <c r="D2111" s="11" t="s">
        <v>1602</v>
      </c>
      <c r="E2111" s="1" t="s">
        <v>1537</v>
      </c>
      <c r="K2111" t="s">
        <v>415</v>
      </c>
      <c r="L2111" t="s">
        <v>27</v>
      </c>
      <c r="M2111" s="15" t="s">
        <v>28</v>
      </c>
      <c r="N2111" s="42">
        <v>28</v>
      </c>
      <c r="O2111" s="7">
        <v>56.37</v>
      </c>
      <c r="P2111" s="7">
        <v>56.85</v>
      </c>
      <c r="Q2111" s="9">
        <v>1.0085151676423629</v>
      </c>
      <c r="R2111" s="14"/>
      <c r="X2111" s="5"/>
    </row>
    <row r="2112" spans="1:24" x14ac:dyDescent="0.25">
      <c r="A2112" s="5" t="s">
        <v>1599</v>
      </c>
      <c r="B2112" s="1" t="s">
        <v>1600</v>
      </c>
      <c r="C2112" t="s">
        <v>1604</v>
      </c>
      <c r="D2112" s="11" t="s">
        <v>1602</v>
      </c>
      <c r="E2112" s="1" t="s">
        <v>1537</v>
      </c>
      <c r="K2112" t="s">
        <v>415</v>
      </c>
      <c r="L2112" t="s">
        <v>27</v>
      </c>
      <c r="M2112" s="15" t="s">
        <v>28</v>
      </c>
      <c r="N2112" s="42">
        <v>29</v>
      </c>
      <c r="O2112" s="7">
        <v>55.07</v>
      </c>
      <c r="P2112" s="7">
        <v>55.18</v>
      </c>
      <c r="Q2112" s="9">
        <v>1.001997457781006</v>
      </c>
      <c r="R2112" s="14"/>
      <c r="X2112" s="5"/>
    </row>
    <row r="2113" spans="1:24" x14ac:dyDescent="0.25">
      <c r="A2113" s="5" t="s">
        <v>1599</v>
      </c>
      <c r="B2113" s="1" t="s">
        <v>1600</v>
      </c>
      <c r="C2113" t="s">
        <v>1604</v>
      </c>
      <c r="D2113" s="11" t="s">
        <v>1602</v>
      </c>
      <c r="E2113" s="1" t="s">
        <v>1537</v>
      </c>
      <c r="K2113" t="s">
        <v>415</v>
      </c>
      <c r="L2113" t="s">
        <v>27</v>
      </c>
      <c r="M2113" s="15" t="s">
        <v>28</v>
      </c>
      <c r="N2113" s="42">
        <v>30</v>
      </c>
      <c r="O2113" s="7">
        <v>72.12</v>
      </c>
      <c r="P2113" s="7">
        <v>73.41</v>
      </c>
      <c r="Q2113" s="9">
        <v>1.0178868552412645</v>
      </c>
      <c r="R2113" s="14"/>
      <c r="X2113" s="5"/>
    </row>
    <row r="2114" spans="1:24" x14ac:dyDescent="0.25">
      <c r="A2114" s="5" t="s">
        <v>1599</v>
      </c>
      <c r="B2114" s="1" t="s">
        <v>1600</v>
      </c>
      <c r="C2114" t="s">
        <v>1604</v>
      </c>
      <c r="D2114" s="11" t="s">
        <v>1602</v>
      </c>
      <c r="E2114" s="1" t="s">
        <v>1537</v>
      </c>
      <c r="K2114" t="s">
        <v>415</v>
      </c>
      <c r="L2114" t="s">
        <v>27</v>
      </c>
      <c r="M2114" s="15" t="s">
        <v>28</v>
      </c>
      <c r="N2114" s="42">
        <v>31</v>
      </c>
      <c r="O2114" s="7">
        <v>58.24</v>
      </c>
      <c r="P2114" s="7">
        <v>58.71</v>
      </c>
      <c r="Q2114" s="9">
        <v>1.008070054945055</v>
      </c>
      <c r="R2114" s="14"/>
      <c r="X2114" s="5"/>
    </row>
    <row r="2115" spans="1:24" x14ac:dyDescent="0.25">
      <c r="A2115" s="5" t="s">
        <v>1599</v>
      </c>
      <c r="B2115" s="1" t="s">
        <v>1600</v>
      </c>
      <c r="C2115" t="s">
        <v>1604</v>
      </c>
      <c r="D2115" s="11" t="s">
        <v>1602</v>
      </c>
      <c r="E2115" s="1" t="s">
        <v>1537</v>
      </c>
      <c r="K2115" t="s">
        <v>415</v>
      </c>
      <c r="L2115" t="s">
        <v>27</v>
      </c>
      <c r="M2115" s="15" t="s">
        <v>28</v>
      </c>
      <c r="N2115" s="42">
        <v>32</v>
      </c>
      <c r="O2115" s="7">
        <v>57.22</v>
      </c>
      <c r="P2115" s="7">
        <v>57.59</v>
      </c>
      <c r="Q2115" s="9">
        <v>1.0064662705347782</v>
      </c>
      <c r="R2115" s="14"/>
      <c r="X2115" s="5"/>
    </row>
    <row r="2116" spans="1:24" x14ac:dyDescent="0.25">
      <c r="A2116" s="5" t="s">
        <v>1599</v>
      </c>
      <c r="B2116" s="1" t="s">
        <v>1600</v>
      </c>
      <c r="C2116" t="s">
        <v>1604</v>
      </c>
      <c r="D2116" s="11" t="s">
        <v>1602</v>
      </c>
      <c r="E2116" s="1" t="s">
        <v>1537</v>
      </c>
      <c r="K2116" t="s">
        <v>415</v>
      </c>
      <c r="L2116" t="s">
        <v>27</v>
      </c>
      <c r="M2116" s="15" t="s">
        <v>28</v>
      </c>
      <c r="N2116" s="42">
        <v>33</v>
      </c>
      <c r="O2116" s="7">
        <v>57.72</v>
      </c>
      <c r="P2116" s="7">
        <v>58.65</v>
      </c>
      <c r="Q2116" s="9">
        <v>1.0161122661122661</v>
      </c>
      <c r="R2116" s="14"/>
      <c r="X2116" s="5"/>
    </row>
    <row r="2117" spans="1:24" x14ac:dyDescent="0.25">
      <c r="A2117" s="5" t="s">
        <v>1599</v>
      </c>
      <c r="B2117" s="1" t="s">
        <v>1600</v>
      </c>
      <c r="C2117" t="s">
        <v>1604</v>
      </c>
      <c r="D2117" s="11" t="s">
        <v>1602</v>
      </c>
      <c r="E2117" s="1" t="s">
        <v>1537</v>
      </c>
      <c r="K2117" t="s">
        <v>415</v>
      </c>
      <c r="L2117" t="s">
        <v>27</v>
      </c>
      <c r="M2117" s="15" t="s">
        <v>28</v>
      </c>
      <c r="N2117" s="42">
        <v>34</v>
      </c>
      <c r="O2117" s="7">
        <v>54.57</v>
      </c>
      <c r="P2117" s="7">
        <v>55.86</v>
      </c>
      <c r="Q2117" s="9">
        <v>1.0236393622869708</v>
      </c>
      <c r="R2117" s="14"/>
      <c r="X2117" s="5"/>
    </row>
    <row r="2118" spans="1:24" x14ac:dyDescent="0.25">
      <c r="A2118" s="5" t="s">
        <v>1599</v>
      </c>
      <c r="B2118" s="1" t="s">
        <v>1600</v>
      </c>
      <c r="C2118" t="s">
        <v>1604</v>
      </c>
      <c r="D2118" s="11" t="s">
        <v>1602</v>
      </c>
      <c r="E2118" s="1" t="s">
        <v>1537</v>
      </c>
      <c r="K2118" t="s">
        <v>415</v>
      </c>
      <c r="L2118" t="s">
        <v>27</v>
      </c>
      <c r="M2118" s="15" t="s">
        <v>28</v>
      </c>
      <c r="N2118" s="42">
        <v>35</v>
      </c>
      <c r="O2118" s="7">
        <v>50.19</v>
      </c>
      <c r="P2118" s="7">
        <v>50.92</v>
      </c>
      <c r="Q2118" s="9">
        <v>1.0145447300259016</v>
      </c>
      <c r="R2118" s="14"/>
      <c r="X2118" s="5"/>
    </row>
    <row r="2119" spans="1:24" x14ac:dyDescent="0.25">
      <c r="A2119" s="5" t="s">
        <v>1599</v>
      </c>
      <c r="B2119" s="1" t="s">
        <v>1600</v>
      </c>
      <c r="C2119" t="s">
        <v>1604</v>
      </c>
      <c r="D2119" s="11" t="s">
        <v>1602</v>
      </c>
      <c r="E2119" s="1" t="s">
        <v>1537</v>
      </c>
      <c r="K2119" t="s">
        <v>415</v>
      </c>
      <c r="L2119" t="s">
        <v>27</v>
      </c>
      <c r="M2119" s="15" t="s">
        <v>28</v>
      </c>
      <c r="N2119" s="42">
        <v>37</v>
      </c>
      <c r="O2119" s="7">
        <v>49.01</v>
      </c>
      <c r="P2119" s="7">
        <v>49.72</v>
      </c>
      <c r="Q2119" s="9">
        <v>1.0144868394205264</v>
      </c>
      <c r="R2119" s="14"/>
      <c r="X2119" s="5"/>
    </row>
    <row r="2120" spans="1:24" x14ac:dyDescent="0.25">
      <c r="A2120" s="5" t="s">
        <v>1599</v>
      </c>
      <c r="B2120" s="1" t="s">
        <v>1600</v>
      </c>
      <c r="C2120" t="s">
        <v>1604</v>
      </c>
      <c r="D2120" s="11" t="s">
        <v>1602</v>
      </c>
      <c r="E2120" s="1" t="s">
        <v>1537</v>
      </c>
      <c r="K2120" t="s">
        <v>415</v>
      </c>
      <c r="L2120" t="s">
        <v>27</v>
      </c>
      <c r="M2120" s="15" t="s">
        <v>28</v>
      </c>
      <c r="N2120" s="42">
        <v>38</v>
      </c>
      <c r="O2120" s="7">
        <v>39</v>
      </c>
      <c r="P2120" s="7">
        <v>39.520000000000003</v>
      </c>
      <c r="Q2120" s="9">
        <v>1.0133333333333334</v>
      </c>
      <c r="R2120" s="14"/>
      <c r="X2120" s="5"/>
    </row>
    <row r="2121" spans="1:24" x14ac:dyDescent="0.25">
      <c r="A2121" s="5" t="s">
        <v>1599</v>
      </c>
      <c r="B2121" s="1" t="s">
        <v>1600</v>
      </c>
      <c r="C2121" t="s">
        <v>1604</v>
      </c>
      <c r="D2121" s="11" t="s">
        <v>1602</v>
      </c>
      <c r="E2121" s="1" t="s">
        <v>1537</v>
      </c>
      <c r="K2121" t="s">
        <v>415</v>
      </c>
      <c r="L2121" t="s">
        <v>27</v>
      </c>
      <c r="M2121" s="15" t="s">
        <v>28</v>
      </c>
      <c r="N2121" s="42">
        <v>39</v>
      </c>
      <c r="O2121" s="7">
        <v>50.62</v>
      </c>
      <c r="P2121" s="7">
        <v>51.23</v>
      </c>
      <c r="Q2121" s="9">
        <v>1.0120505728960885</v>
      </c>
      <c r="R2121" s="14"/>
      <c r="X2121" s="5"/>
    </row>
    <row r="2122" spans="1:24" x14ac:dyDescent="0.25">
      <c r="A2122" s="5" t="s">
        <v>1599</v>
      </c>
      <c r="B2122" s="1" t="s">
        <v>1600</v>
      </c>
      <c r="C2122" t="s">
        <v>1604</v>
      </c>
      <c r="D2122" s="11" t="s">
        <v>1602</v>
      </c>
      <c r="E2122" s="1" t="s">
        <v>1537</v>
      </c>
      <c r="K2122" t="s">
        <v>415</v>
      </c>
      <c r="L2122" t="s">
        <v>27</v>
      </c>
      <c r="M2122" s="15" t="s">
        <v>28</v>
      </c>
      <c r="N2122" s="42">
        <v>40</v>
      </c>
      <c r="O2122" s="7">
        <v>56.69</v>
      </c>
      <c r="P2122" s="7">
        <v>56.81</v>
      </c>
      <c r="Q2122" s="9">
        <v>1.002116775445405</v>
      </c>
      <c r="R2122" s="14"/>
      <c r="X2122" s="5"/>
    </row>
    <row r="2123" spans="1:24" x14ac:dyDescent="0.25">
      <c r="A2123" s="5" t="s">
        <v>1599</v>
      </c>
      <c r="B2123" s="1" t="s">
        <v>1600</v>
      </c>
      <c r="C2123" t="s">
        <v>1604</v>
      </c>
      <c r="D2123" s="11" t="s">
        <v>1602</v>
      </c>
      <c r="E2123" s="1" t="s">
        <v>1537</v>
      </c>
      <c r="K2123" t="s">
        <v>415</v>
      </c>
      <c r="L2123" t="s">
        <v>27</v>
      </c>
      <c r="M2123" s="15" t="s">
        <v>28</v>
      </c>
      <c r="N2123" s="42">
        <v>41</v>
      </c>
      <c r="O2123" s="7">
        <v>50.01</v>
      </c>
      <c r="P2123" s="7">
        <v>50.6</v>
      </c>
      <c r="Q2123" s="9">
        <v>1.0117976404719058</v>
      </c>
      <c r="R2123" s="14"/>
      <c r="X2123" s="5"/>
    </row>
    <row r="2124" spans="1:24" x14ac:dyDescent="0.25">
      <c r="A2124" s="5" t="s">
        <v>1599</v>
      </c>
      <c r="B2124" s="1" t="s">
        <v>1600</v>
      </c>
      <c r="C2124" t="s">
        <v>1604</v>
      </c>
      <c r="D2124" s="11" t="s">
        <v>1602</v>
      </c>
      <c r="E2124" s="1" t="s">
        <v>1537</v>
      </c>
      <c r="K2124" t="s">
        <v>415</v>
      </c>
      <c r="L2124" t="s">
        <v>27</v>
      </c>
      <c r="M2124" s="15" t="s">
        <v>28</v>
      </c>
      <c r="N2124" s="42">
        <v>42</v>
      </c>
      <c r="O2124" s="7">
        <v>56.5</v>
      </c>
      <c r="P2124" s="7">
        <v>57.19</v>
      </c>
      <c r="Q2124" s="9">
        <v>1.012212389380531</v>
      </c>
      <c r="R2124" s="14"/>
      <c r="X2124" s="5"/>
    </row>
    <row r="2125" spans="1:24" x14ac:dyDescent="0.25">
      <c r="A2125" s="5" t="s">
        <v>1599</v>
      </c>
      <c r="B2125" s="1" t="s">
        <v>1600</v>
      </c>
      <c r="C2125" t="s">
        <v>1604</v>
      </c>
      <c r="D2125" s="11" t="s">
        <v>1602</v>
      </c>
      <c r="E2125" s="1" t="s">
        <v>1537</v>
      </c>
      <c r="K2125" t="s">
        <v>415</v>
      </c>
      <c r="L2125" t="s">
        <v>27</v>
      </c>
      <c r="M2125" s="15" t="s">
        <v>28</v>
      </c>
      <c r="N2125" s="42">
        <v>43</v>
      </c>
      <c r="O2125" s="7">
        <v>46.09</v>
      </c>
      <c r="P2125" s="7">
        <v>46.8</v>
      </c>
      <c r="Q2125" s="9">
        <v>1.0154046430896071</v>
      </c>
      <c r="R2125" s="14"/>
      <c r="X2125" s="5"/>
    </row>
    <row r="2126" spans="1:24" x14ac:dyDescent="0.25">
      <c r="A2126" s="5" t="s">
        <v>1599</v>
      </c>
      <c r="B2126" s="1" t="s">
        <v>1600</v>
      </c>
      <c r="C2126" t="s">
        <v>1604</v>
      </c>
      <c r="D2126" s="11" t="s">
        <v>1602</v>
      </c>
      <c r="E2126" s="1" t="s">
        <v>1537</v>
      </c>
      <c r="K2126" t="s">
        <v>415</v>
      </c>
      <c r="L2126" t="s">
        <v>27</v>
      </c>
      <c r="M2126" s="15" t="s">
        <v>28</v>
      </c>
      <c r="N2126" s="42">
        <v>44</v>
      </c>
      <c r="O2126" s="7">
        <v>58.64</v>
      </c>
      <c r="P2126" s="7">
        <v>58.62</v>
      </c>
      <c r="Q2126" s="9">
        <v>0.99965893587994537</v>
      </c>
      <c r="R2126" s="14"/>
      <c r="X2126" s="5"/>
    </row>
    <row r="2127" spans="1:24" x14ac:dyDescent="0.25">
      <c r="A2127" s="5" t="s">
        <v>1599</v>
      </c>
      <c r="B2127" s="1" t="s">
        <v>1600</v>
      </c>
      <c r="C2127" t="s">
        <v>1604</v>
      </c>
      <c r="D2127" s="11" t="s">
        <v>1602</v>
      </c>
      <c r="E2127" s="1" t="s">
        <v>1537</v>
      </c>
      <c r="K2127" t="s">
        <v>415</v>
      </c>
      <c r="L2127" t="s">
        <v>27</v>
      </c>
      <c r="M2127" s="15" t="s">
        <v>28</v>
      </c>
      <c r="N2127" s="42">
        <v>45</v>
      </c>
      <c r="O2127" s="7">
        <v>45.95</v>
      </c>
      <c r="P2127" s="7">
        <v>46.71</v>
      </c>
      <c r="Q2127" s="9">
        <v>1.0165397170837867</v>
      </c>
      <c r="R2127" s="14"/>
      <c r="X2127" s="5"/>
    </row>
    <row r="2128" spans="1:24" x14ac:dyDescent="0.25">
      <c r="A2128" s="5" t="s">
        <v>1599</v>
      </c>
      <c r="B2128" s="1" t="s">
        <v>1600</v>
      </c>
      <c r="C2128" t="s">
        <v>1604</v>
      </c>
      <c r="D2128" s="11" t="s">
        <v>1602</v>
      </c>
      <c r="E2128" s="1" t="s">
        <v>1537</v>
      </c>
      <c r="K2128" t="s">
        <v>415</v>
      </c>
      <c r="L2128" t="s">
        <v>27</v>
      </c>
      <c r="M2128" s="15" t="s">
        <v>28</v>
      </c>
      <c r="N2128" s="42">
        <v>46</v>
      </c>
      <c r="O2128" s="7">
        <v>51.83</v>
      </c>
      <c r="P2128" s="7">
        <v>52.39</v>
      </c>
      <c r="Q2128" s="9">
        <v>1.0108045533474821</v>
      </c>
      <c r="R2128" s="14"/>
      <c r="X2128" s="5"/>
    </row>
    <row r="2129" spans="1:24" x14ac:dyDescent="0.25">
      <c r="A2129" s="5" t="s">
        <v>1599</v>
      </c>
      <c r="B2129" s="1" t="s">
        <v>1600</v>
      </c>
      <c r="C2129" t="s">
        <v>1604</v>
      </c>
      <c r="D2129" s="11" t="s">
        <v>1602</v>
      </c>
      <c r="E2129" s="1" t="s">
        <v>1537</v>
      </c>
      <c r="K2129" t="s">
        <v>415</v>
      </c>
      <c r="L2129" t="s">
        <v>27</v>
      </c>
      <c r="M2129" s="15" t="s">
        <v>28</v>
      </c>
      <c r="N2129" s="42">
        <v>47</v>
      </c>
      <c r="O2129" s="7">
        <v>51.69</v>
      </c>
      <c r="P2129" s="7">
        <v>51.87</v>
      </c>
      <c r="Q2129" s="9">
        <v>1.0034822983168892</v>
      </c>
      <c r="R2129" s="14"/>
      <c r="X2129" s="5"/>
    </row>
    <row r="2130" spans="1:24" x14ac:dyDescent="0.25">
      <c r="A2130" s="5" t="s">
        <v>1599</v>
      </c>
      <c r="B2130" s="1" t="s">
        <v>1600</v>
      </c>
      <c r="C2130" t="s">
        <v>1604</v>
      </c>
      <c r="D2130" s="11" t="s">
        <v>1602</v>
      </c>
      <c r="E2130" s="1" t="s">
        <v>1537</v>
      </c>
      <c r="K2130" t="s">
        <v>415</v>
      </c>
      <c r="L2130" t="s">
        <v>27</v>
      </c>
      <c r="M2130" s="15" t="s">
        <v>28</v>
      </c>
      <c r="N2130" s="42">
        <v>48</v>
      </c>
      <c r="O2130" s="7">
        <v>51.72</v>
      </c>
      <c r="P2130" s="7">
        <v>52.27</v>
      </c>
      <c r="Q2130" s="9">
        <v>1.0106341840680588</v>
      </c>
      <c r="R2130" s="14"/>
      <c r="X2130" s="5"/>
    </row>
    <row r="2131" spans="1:24" x14ac:dyDescent="0.25">
      <c r="A2131" s="5" t="s">
        <v>1599</v>
      </c>
      <c r="B2131" s="1" t="s">
        <v>1600</v>
      </c>
      <c r="C2131" t="s">
        <v>1604</v>
      </c>
      <c r="D2131" s="11" t="s">
        <v>1602</v>
      </c>
      <c r="E2131" s="1" t="s">
        <v>1537</v>
      </c>
      <c r="K2131" t="s">
        <v>415</v>
      </c>
      <c r="L2131" t="s">
        <v>27</v>
      </c>
      <c r="M2131" s="15" t="s">
        <v>28</v>
      </c>
      <c r="N2131" s="42">
        <v>49</v>
      </c>
      <c r="O2131" s="7">
        <v>54.12</v>
      </c>
      <c r="P2131" s="7">
        <v>55.07</v>
      </c>
      <c r="Q2131" s="9">
        <v>1.0175535846267554</v>
      </c>
      <c r="R2131" s="14"/>
      <c r="X2131" s="5"/>
    </row>
    <row r="2132" spans="1:24" x14ac:dyDescent="0.25">
      <c r="A2132" s="5" t="s">
        <v>1599</v>
      </c>
      <c r="B2132" s="1" t="s">
        <v>1600</v>
      </c>
      <c r="C2132" t="s">
        <v>1604</v>
      </c>
      <c r="D2132" s="11" t="s">
        <v>1602</v>
      </c>
      <c r="E2132" s="1" t="s">
        <v>1537</v>
      </c>
      <c r="K2132" t="s">
        <v>415</v>
      </c>
      <c r="L2132" t="s">
        <v>27</v>
      </c>
      <c r="M2132" s="15" t="s">
        <v>28</v>
      </c>
      <c r="N2132" s="42">
        <v>50</v>
      </c>
      <c r="O2132" s="7">
        <v>60.94</v>
      </c>
      <c r="P2132" s="7">
        <v>61.81</v>
      </c>
      <c r="Q2132" s="9">
        <v>1.0142763373810306</v>
      </c>
      <c r="R2132" s="14"/>
      <c r="X2132" s="5"/>
    </row>
    <row r="2133" spans="1:24" x14ac:dyDescent="0.25">
      <c r="A2133" s="5" t="s">
        <v>1599</v>
      </c>
      <c r="B2133" s="1" t="s">
        <v>1600</v>
      </c>
      <c r="C2133" t="s">
        <v>1604</v>
      </c>
      <c r="D2133" s="11" t="s">
        <v>1602</v>
      </c>
      <c r="E2133" s="1" t="s">
        <v>1537</v>
      </c>
      <c r="K2133" t="s">
        <v>415</v>
      </c>
      <c r="L2133" t="s">
        <v>27</v>
      </c>
      <c r="M2133" s="15" t="s">
        <v>28</v>
      </c>
      <c r="N2133" s="42">
        <v>51</v>
      </c>
      <c r="O2133" s="7">
        <v>56.34</v>
      </c>
      <c r="P2133" s="7">
        <v>57.52</v>
      </c>
      <c r="Q2133" s="9">
        <v>1.0209442669506568</v>
      </c>
      <c r="R2133" s="14"/>
      <c r="X2133" s="5"/>
    </row>
    <row r="2134" spans="1:24" x14ac:dyDescent="0.25">
      <c r="A2134" s="5" t="s">
        <v>1599</v>
      </c>
      <c r="B2134" s="1" t="s">
        <v>1600</v>
      </c>
      <c r="C2134" t="s">
        <v>1604</v>
      </c>
      <c r="D2134" s="11" t="s">
        <v>1602</v>
      </c>
      <c r="E2134" s="1" t="s">
        <v>1537</v>
      </c>
      <c r="K2134" t="s">
        <v>415</v>
      </c>
      <c r="L2134" t="s">
        <v>27</v>
      </c>
      <c r="M2134" s="15" t="s">
        <v>28</v>
      </c>
      <c r="N2134" s="42">
        <v>52</v>
      </c>
      <c r="O2134" s="7">
        <v>62.5</v>
      </c>
      <c r="P2134" s="7">
        <v>63.79</v>
      </c>
      <c r="Q2134" s="9">
        <v>1.02064</v>
      </c>
      <c r="R2134" s="14"/>
      <c r="X2134" s="5"/>
    </row>
    <row r="2135" spans="1:24" x14ac:dyDescent="0.25">
      <c r="A2135" s="5" t="s">
        <v>1599</v>
      </c>
      <c r="B2135" s="1" t="s">
        <v>1600</v>
      </c>
      <c r="C2135" t="s">
        <v>1604</v>
      </c>
      <c r="D2135" s="11" t="s">
        <v>1602</v>
      </c>
      <c r="E2135" s="1" t="s">
        <v>1537</v>
      </c>
      <c r="K2135" t="s">
        <v>415</v>
      </c>
      <c r="L2135" t="s">
        <v>27</v>
      </c>
      <c r="M2135" s="15" t="s">
        <v>28</v>
      </c>
      <c r="N2135" s="42">
        <v>53</v>
      </c>
      <c r="O2135" s="7">
        <v>56.66</v>
      </c>
      <c r="P2135" s="7">
        <v>57.48</v>
      </c>
      <c r="Q2135" s="9">
        <v>1.0144722908577479</v>
      </c>
      <c r="R2135" s="14"/>
      <c r="X2135" s="5"/>
    </row>
    <row r="2136" spans="1:24" x14ac:dyDescent="0.25">
      <c r="A2136" s="5" t="s">
        <v>1599</v>
      </c>
      <c r="B2136" s="1" t="s">
        <v>1600</v>
      </c>
      <c r="C2136" t="s">
        <v>1604</v>
      </c>
      <c r="D2136" s="11" t="s">
        <v>1602</v>
      </c>
      <c r="E2136" s="1" t="s">
        <v>1537</v>
      </c>
      <c r="K2136" t="s">
        <v>415</v>
      </c>
      <c r="L2136" t="s">
        <v>27</v>
      </c>
      <c r="M2136" s="15" t="s">
        <v>28</v>
      </c>
      <c r="N2136" s="42">
        <v>54</v>
      </c>
      <c r="O2136" s="7">
        <v>56.85</v>
      </c>
      <c r="P2136" s="7">
        <v>57.75</v>
      </c>
      <c r="Q2136" s="9">
        <v>1.0158311345646438</v>
      </c>
      <c r="R2136" s="14"/>
      <c r="X2136" s="5"/>
    </row>
    <row r="2137" spans="1:24" x14ac:dyDescent="0.25">
      <c r="A2137" s="5" t="s">
        <v>1599</v>
      </c>
      <c r="B2137" s="1" t="s">
        <v>1600</v>
      </c>
      <c r="C2137" t="s">
        <v>1604</v>
      </c>
      <c r="D2137" s="11" t="s">
        <v>1602</v>
      </c>
      <c r="E2137" s="1" t="s">
        <v>1537</v>
      </c>
      <c r="K2137" t="s">
        <v>415</v>
      </c>
      <c r="L2137" t="s">
        <v>27</v>
      </c>
      <c r="M2137" s="15" t="s">
        <v>28</v>
      </c>
      <c r="N2137" s="42">
        <v>55</v>
      </c>
      <c r="O2137" s="7">
        <v>53.94</v>
      </c>
      <c r="P2137" s="7">
        <v>55.04</v>
      </c>
      <c r="Q2137" s="9">
        <v>1.0203930292918058</v>
      </c>
      <c r="R2137" s="14"/>
      <c r="X2137" s="5"/>
    </row>
    <row r="2138" spans="1:24" x14ac:dyDescent="0.25">
      <c r="A2138" s="5" t="s">
        <v>1599</v>
      </c>
      <c r="B2138" s="1" t="s">
        <v>1600</v>
      </c>
      <c r="C2138" t="s">
        <v>1604</v>
      </c>
      <c r="D2138" s="11" t="s">
        <v>1602</v>
      </c>
      <c r="E2138" s="1" t="s">
        <v>1537</v>
      </c>
      <c r="K2138" t="s">
        <v>415</v>
      </c>
      <c r="L2138" t="s">
        <v>27</v>
      </c>
      <c r="M2138" s="15" t="s">
        <v>28</v>
      </c>
      <c r="N2138" s="42">
        <v>56</v>
      </c>
      <c r="O2138" s="7">
        <v>50.11</v>
      </c>
      <c r="P2138" s="7">
        <v>51.25</v>
      </c>
      <c r="Q2138" s="9">
        <v>1.0227499501097586</v>
      </c>
      <c r="R2138" s="14"/>
      <c r="X2138" s="5"/>
    </row>
    <row r="2139" spans="1:24" x14ac:dyDescent="0.25">
      <c r="A2139" s="5" t="s">
        <v>1599</v>
      </c>
      <c r="B2139" s="1" t="s">
        <v>1600</v>
      </c>
      <c r="C2139" t="s">
        <v>1604</v>
      </c>
      <c r="D2139" s="11" t="s">
        <v>1602</v>
      </c>
      <c r="E2139" s="1" t="s">
        <v>1537</v>
      </c>
      <c r="K2139" t="s">
        <v>415</v>
      </c>
      <c r="L2139" t="s">
        <v>27</v>
      </c>
      <c r="M2139" s="15" t="s">
        <v>28</v>
      </c>
      <c r="N2139" s="42">
        <v>57</v>
      </c>
      <c r="O2139" s="7">
        <v>56.04</v>
      </c>
      <c r="P2139" s="7">
        <v>57.31</v>
      </c>
      <c r="Q2139" s="9">
        <v>1.0226623840114204</v>
      </c>
      <c r="R2139" s="14"/>
      <c r="X2139" s="5"/>
    </row>
    <row r="2140" spans="1:24" x14ac:dyDescent="0.25">
      <c r="A2140" s="5" t="s">
        <v>1599</v>
      </c>
      <c r="B2140" s="1" t="s">
        <v>1600</v>
      </c>
      <c r="C2140" t="s">
        <v>1604</v>
      </c>
      <c r="D2140" s="11" t="s">
        <v>1602</v>
      </c>
      <c r="E2140" s="1" t="s">
        <v>1537</v>
      </c>
      <c r="K2140" t="s">
        <v>415</v>
      </c>
      <c r="L2140" t="s">
        <v>27</v>
      </c>
      <c r="M2140" s="15" t="s">
        <v>28</v>
      </c>
      <c r="N2140" s="42">
        <v>58</v>
      </c>
      <c r="O2140" s="7">
        <v>53.68</v>
      </c>
      <c r="P2140" s="7">
        <v>54.55</v>
      </c>
      <c r="Q2140" s="9">
        <v>1.0162071535022354</v>
      </c>
      <c r="R2140" s="14"/>
      <c r="X2140" s="5"/>
    </row>
    <row r="2141" spans="1:24" x14ac:dyDescent="0.25">
      <c r="A2141" s="5" t="s">
        <v>1599</v>
      </c>
      <c r="B2141" s="1" t="s">
        <v>1600</v>
      </c>
      <c r="C2141" t="s">
        <v>1604</v>
      </c>
      <c r="D2141" s="11" t="s">
        <v>1602</v>
      </c>
      <c r="E2141" s="1" t="s">
        <v>1537</v>
      </c>
      <c r="K2141" t="s">
        <v>415</v>
      </c>
      <c r="L2141" t="s">
        <v>27</v>
      </c>
      <c r="M2141" s="15" t="s">
        <v>28</v>
      </c>
      <c r="N2141" s="42">
        <v>59</v>
      </c>
      <c r="O2141" s="7">
        <v>49.02</v>
      </c>
      <c r="P2141" s="7">
        <v>49.79</v>
      </c>
      <c r="Q2141" s="9">
        <v>1.0157078743370052</v>
      </c>
      <c r="R2141" s="14"/>
      <c r="X2141" s="5"/>
    </row>
    <row r="2142" spans="1:24" x14ac:dyDescent="0.25">
      <c r="A2142" s="5" t="s">
        <v>1599</v>
      </c>
      <c r="B2142" s="1" t="s">
        <v>1600</v>
      </c>
      <c r="C2142" t="s">
        <v>1604</v>
      </c>
      <c r="D2142" s="11" t="s">
        <v>1602</v>
      </c>
      <c r="E2142" s="1" t="s">
        <v>1537</v>
      </c>
      <c r="K2142" t="s">
        <v>415</v>
      </c>
      <c r="L2142" t="s">
        <v>27</v>
      </c>
      <c r="M2142" s="15" t="s">
        <v>28</v>
      </c>
      <c r="N2142" s="42">
        <v>60</v>
      </c>
      <c r="O2142" s="7">
        <v>57.47</v>
      </c>
      <c r="P2142" s="7">
        <v>58.57</v>
      </c>
      <c r="Q2142" s="9">
        <v>1.0191404210892641</v>
      </c>
      <c r="R2142" s="14"/>
      <c r="X2142" s="5"/>
    </row>
    <row r="2143" spans="1:24" x14ac:dyDescent="0.25">
      <c r="A2143" s="5" t="s">
        <v>1599</v>
      </c>
      <c r="B2143" s="1" t="s">
        <v>1600</v>
      </c>
      <c r="C2143" t="s">
        <v>1604</v>
      </c>
      <c r="D2143" s="11" t="s">
        <v>1602</v>
      </c>
      <c r="E2143" s="1" t="s">
        <v>1537</v>
      </c>
      <c r="K2143" t="s">
        <v>415</v>
      </c>
      <c r="L2143" t="s">
        <v>27</v>
      </c>
      <c r="M2143" s="15" t="s">
        <v>28</v>
      </c>
      <c r="N2143" s="42">
        <v>62</v>
      </c>
      <c r="O2143" s="7">
        <v>61.24</v>
      </c>
      <c r="P2143" s="7">
        <v>62.08</v>
      </c>
      <c r="Q2143" s="9">
        <v>1.0137165251469626</v>
      </c>
      <c r="R2143" s="14"/>
      <c r="X2143" s="5"/>
    </row>
    <row r="2144" spans="1:24" x14ac:dyDescent="0.25">
      <c r="A2144" s="5" t="s">
        <v>1599</v>
      </c>
      <c r="B2144" s="1" t="s">
        <v>1600</v>
      </c>
      <c r="C2144" t="s">
        <v>1604</v>
      </c>
      <c r="D2144" s="11" t="s">
        <v>1602</v>
      </c>
      <c r="E2144" s="1" t="s">
        <v>1537</v>
      </c>
      <c r="K2144" t="s">
        <v>415</v>
      </c>
      <c r="L2144" t="s">
        <v>27</v>
      </c>
      <c r="M2144" s="15" t="s">
        <v>28</v>
      </c>
      <c r="N2144" s="42">
        <v>63</v>
      </c>
      <c r="O2144" s="7">
        <v>52.85</v>
      </c>
      <c r="P2144" s="7">
        <v>54.68</v>
      </c>
      <c r="Q2144" s="9">
        <v>1.0346263008514665</v>
      </c>
      <c r="R2144" s="14"/>
      <c r="X2144" s="5"/>
    </row>
    <row r="2145" spans="1:24" x14ac:dyDescent="0.25">
      <c r="A2145" s="5" t="s">
        <v>1599</v>
      </c>
      <c r="B2145" s="1" t="s">
        <v>1600</v>
      </c>
      <c r="C2145" t="s">
        <v>1604</v>
      </c>
      <c r="D2145" s="11" t="s">
        <v>1602</v>
      </c>
      <c r="E2145" s="1" t="s">
        <v>1537</v>
      </c>
      <c r="K2145" t="s">
        <v>415</v>
      </c>
      <c r="L2145" t="s">
        <v>27</v>
      </c>
      <c r="M2145" s="15" t="s">
        <v>28</v>
      </c>
      <c r="N2145" s="42">
        <v>64</v>
      </c>
      <c r="O2145" s="7">
        <v>58.71</v>
      </c>
      <c r="P2145" s="7">
        <v>59.33</v>
      </c>
      <c r="Q2145" s="9">
        <v>1.0105603815363651</v>
      </c>
      <c r="R2145" s="14"/>
      <c r="X2145" s="5"/>
    </row>
    <row r="2146" spans="1:24" x14ac:dyDescent="0.25">
      <c r="A2146" s="5" t="s">
        <v>1599</v>
      </c>
      <c r="B2146" s="1" t="s">
        <v>1600</v>
      </c>
      <c r="C2146" t="s">
        <v>1604</v>
      </c>
      <c r="D2146" s="11" t="s">
        <v>1602</v>
      </c>
      <c r="E2146" s="1" t="s">
        <v>1537</v>
      </c>
      <c r="K2146" t="s">
        <v>415</v>
      </c>
      <c r="L2146" t="s">
        <v>27</v>
      </c>
      <c r="M2146" s="15" t="s">
        <v>28</v>
      </c>
      <c r="N2146" s="42">
        <v>65</v>
      </c>
      <c r="O2146" s="7">
        <v>55.83</v>
      </c>
      <c r="P2146" s="7">
        <v>56.48</v>
      </c>
      <c r="Q2146" s="9">
        <v>1.0116424861185742</v>
      </c>
      <c r="R2146" s="14"/>
      <c r="X2146" s="5"/>
    </row>
    <row r="2147" spans="1:24" x14ac:dyDescent="0.25">
      <c r="A2147" s="5" t="s">
        <v>1599</v>
      </c>
      <c r="B2147" s="1" t="s">
        <v>1600</v>
      </c>
      <c r="C2147" t="s">
        <v>1604</v>
      </c>
      <c r="D2147" s="11" t="s">
        <v>1602</v>
      </c>
      <c r="E2147" s="1" t="s">
        <v>1537</v>
      </c>
      <c r="K2147" t="s">
        <v>415</v>
      </c>
      <c r="L2147" t="s">
        <v>27</v>
      </c>
      <c r="M2147" s="15" t="s">
        <v>28</v>
      </c>
      <c r="N2147" s="42">
        <v>66</v>
      </c>
      <c r="O2147" s="7">
        <v>61.59</v>
      </c>
      <c r="P2147" s="7">
        <v>62.07</v>
      </c>
      <c r="Q2147" s="9">
        <v>1.0077934729663907</v>
      </c>
      <c r="R2147" s="14"/>
      <c r="X2147" s="5"/>
    </row>
    <row r="2148" spans="1:24" x14ac:dyDescent="0.25">
      <c r="A2148" s="5" t="s">
        <v>1599</v>
      </c>
      <c r="B2148" s="1" t="s">
        <v>1600</v>
      </c>
      <c r="C2148" t="s">
        <v>1604</v>
      </c>
      <c r="D2148" s="11" t="s">
        <v>1602</v>
      </c>
      <c r="E2148" s="1" t="s">
        <v>1537</v>
      </c>
      <c r="K2148" t="s">
        <v>415</v>
      </c>
      <c r="L2148" t="s">
        <v>27</v>
      </c>
      <c r="M2148" s="15" t="s">
        <v>28</v>
      </c>
      <c r="N2148" s="42">
        <v>67</v>
      </c>
      <c r="O2148" s="7">
        <v>55.08</v>
      </c>
      <c r="P2148" s="7">
        <v>56.08</v>
      </c>
      <c r="Q2148" s="9">
        <v>1.018155410312273</v>
      </c>
      <c r="R2148" s="14"/>
      <c r="X2148" s="5"/>
    </row>
    <row r="2149" spans="1:24" x14ac:dyDescent="0.25">
      <c r="A2149" s="5" t="s">
        <v>1599</v>
      </c>
      <c r="B2149" s="1" t="s">
        <v>1600</v>
      </c>
      <c r="C2149" t="s">
        <v>1604</v>
      </c>
      <c r="D2149" s="11" t="s">
        <v>1602</v>
      </c>
      <c r="E2149" s="1" t="s">
        <v>1537</v>
      </c>
      <c r="K2149" t="s">
        <v>415</v>
      </c>
      <c r="L2149" t="s">
        <v>27</v>
      </c>
      <c r="M2149" s="15" t="s">
        <v>28</v>
      </c>
      <c r="N2149" s="42">
        <v>68</v>
      </c>
      <c r="O2149" s="7">
        <v>55.06</v>
      </c>
      <c r="P2149" s="7">
        <v>55.89</v>
      </c>
      <c r="Q2149" s="9">
        <v>1.01507446422085</v>
      </c>
      <c r="R2149" s="14"/>
      <c r="X2149" s="5"/>
    </row>
    <row r="2150" spans="1:24" x14ac:dyDescent="0.25">
      <c r="A2150" s="5" t="s">
        <v>1599</v>
      </c>
      <c r="B2150" s="1" t="s">
        <v>1600</v>
      </c>
      <c r="C2150" t="s">
        <v>1604</v>
      </c>
      <c r="D2150" s="11" t="s">
        <v>1602</v>
      </c>
      <c r="E2150" s="1" t="s">
        <v>1537</v>
      </c>
      <c r="K2150" t="s">
        <v>415</v>
      </c>
      <c r="L2150" t="s">
        <v>27</v>
      </c>
      <c r="M2150" s="15" t="s">
        <v>28</v>
      </c>
      <c r="N2150" s="42">
        <v>69</v>
      </c>
      <c r="O2150" s="7">
        <v>56.94</v>
      </c>
      <c r="P2150" s="7">
        <v>58.24</v>
      </c>
      <c r="Q2150" s="9">
        <v>1.0228310502283107</v>
      </c>
      <c r="R2150" s="14"/>
      <c r="X2150" s="5"/>
    </row>
    <row r="2151" spans="1:24" x14ac:dyDescent="0.25">
      <c r="A2151" s="5" t="s">
        <v>1599</v>
      </c>
      <c r="B2151" s="1" t="s">
        <v>1600</v>
      </c>
      <c r="C2151" t="s">
        <v>1604</v>
      </c>
      <c r="D2151" s="11" t="s">
        <v>1602</v>
      </c>
      <c r="E2151" s="1" t="s">
        <v>1537</v>
      </c>
      <c r="K2151" t="s">
        <v>415</v>
      </c>
      <c r="L2151" t="s">
        <v>27</v>
      </c>
      <c r="M2151" s="15" t="s">
        <v>28</v>
      </c>
      <c r="N2151" s="42">
        <v>70</v>
      </c>
      <c r="O2151" s="7">
        <v>58.37</v>
      </c>
      <c r="P2151" s="7">
        <v>59.24</v>
      </c>
      <c r="Q2151" s="9">
        <v>1.0149049169093713</v>
      </c>
      <c r="R2151" s="14"/>
      <c r="X2151" s="5"/>
    </row>
    <row r="2152" spans="1:24" x14ac:dyDescent="0.25">
      <c r="A2152" s="5" t="s">
        <v>1599</v>
      </c>
      <c r="B2152" s="1" t="s">
        <v>1600</v>
      </c>
      <c r="C2152" t="s">
        <v>1604</v>
      </c>
      <c r="D2152" s="11" t="s">
        <v>1602</v>
      </c>
      <c r="E2152" s="1" t="s">
        <v>1537</v>
      </c>
      <c r="K2152" t="s">
        <v>415</v>
      </c>
      <c r="L2152" t="s">
        <v>27</v>
      </c>
      <c r="M2152" s="15" t="s">
        <v>28</v>
      </c>
      <c r="N2152" s="42">
        <v>71</v>
      </c>
      <c r="O2152" s="7">
        <v>59.62</v>
      </c>
      <c r="P2152" s="7">
        <v>60.36</v>
      </c>
      <c r="Q2152" s="9">
        <v>1.0124119423012412</v>
      </c>
      <c r="R2152" s="14"/>
      <c r="X2152" s="5"/>
    </row>
    <row r="2153" spans="1:24" x14ac:dyDescent="0.25">
      <c r="A2153" s="5" t="s">
        <v>1599</v>
      </c>
      <c r="B2153" s="1" t="s">
        <v>1600</v>
      </c>
      <c r="C2153" t="s">
        <v>1604</v>
      </c>
      <c r="D2153" s="11" t="s">
        <v>1602</v>
      </c>
      <c r="E2153" s="1" t="s">
        <v>1537</v>
      </c>
      <c r="K2153" t="s">
        <v>415</v>
      </c>
      <c r="L2153" t="s">
        <v>27</v>
      </c>
      <c r="M2153" s="15" t="s">
        <v>28</v>
      </c>
      <c r="N2153" s="42">
        <v>72</v>
      </c>
      <c r="O2153" s="7">
        <v>58.62</v>
      </c>
      <c r="P2153" s="7">
        <v>59.29</v>
      </c>
      <c r="Q2153" s="9">
        <v>1.0114295462299556</v>
      </c>
      <c r="R2153" s="14"/>
      <c r="X2153" s="5"/>
    </row>
    <row r="2154" spans="1:24" x14ac:dyDescent="0.25">
      <c r="A2154" s="5" t="s">
        <v>1599</v>
      </c>
      <c r="B2154" s="1" t="s">
        <v>1600</v>
      </c>
      <c r="C2154" t="s">
        <v>1604</v>
      </c>
      <c r="D2154" s="11" t="s">
        <v>1602</v>
      </c>
      <c r="E2154" s="1" t="s">
        <v>1537</v>
      </c>
      <c r="K2154" t="s">
        <v>415</v>
      </c>
      <c r="L2154" t="s">
        <v>27</v>
      </c>
      <c r="M2154" s="15" t="s">
        <v>28</v>
      </c>
      <c r="N2154" s="42">
        <v>73</v>
      </c>
      <c r="O2154" s="7">
        <v>61.6</v>
      </c>
      <c r="P2154" s="7">
        <v>62.44</v>
      </c>
      <c r="Q2154" s="9">
        <v>1.0136363636363637</v>
      </c>
      <c r="R2154" s="14"/>
      <c r="X2154" s="5"/>
    </row>
    <row r="2155" spans="1:24" x14ac:dyDescent="0.25">
      <c r="A2155" s="5" t="s">
        <v>1599</v>
      </c>
      <c r="B2155" s="1" t="s">
        <v>1600</v>
      </c>
      <c r="C2155" t="s">
        <v>1604</v>
      </c>
      <c r="D2155" s="11" t="s">
        <v>1602</v>
      </c>
      <c r="E2155" s="1" t="s">
        <v>1537</v>
      </c>
      <c r="K2155" t="s">
        <v>415</v>
      </c>
      <c r="L2155" t="s">
        <v>27</v>
      </c>
      <c r="M2155" s="15" t="s">
        <v>28</v>
      </c>
      <c r="N2155" s="42">
        <v>74</v>
      </c>
      <c r="O2155" s="7">
        <v>57.36</v>
      </c>
      <c r="P2155" s="7">
        <v>58.21</v>
      </c>
      <c r="Q2155" s="9">
        <v>1.0148186889818689</v>
      </c>
      <c r="R2155" s="14"/>
      <c r="X2155" s="5"/>
    </row>
    <row r="2156" spans="1:24" x14ac:dyDescent="0.25">
      <c r="A2156" s="5" t="s">
        <v>1599</v>
      </c>
      <c r="B2156" s="1" t="s">
        <v>1600</v>
      </c>
      <c r="C2156" t="s">
        <v>1604</v>
      </c>
      <c r="D2156" s="11" t="s">
        <v>1602</v>
      </c>
      <c r="E2156" s="1" t="s">
        <v>1537</v>
      </c>
      <c r="K2156" t="s">
        <v>415</v>
      </c>
      <c r="L2156" t="s">
        <v>27</v>
      </c>
      <c r="M2156" s="15" t="s">
        <v>28</v>
      </c>
      <c r="N2156" s="42">
        <v>75</v>
      </c>
      <c r="O2156" s="7">
        <v>48.61</v>
      </c>
      <c r="P2156" s="7">
        <v>49.82</v>
      </c>
      <c r="Q2156" s="9">
        <v>1.0248919975313722</v>
      </c>
      <c r="R2156" s="14"/>
      <c r="X2156" s="5"/>
    </row>
    <row r="2157" spans="1:24" x14ac:dyDescent="0.25">
      <c r="A2157" s="5" t="s">
        <v>1599</v>
      </c>
      <c r="B2157" s="1" t="s">
        <v>1600</v>
      </c>
      <c r="C2157" t="s">
        <v>1604</v>
      </c>
      <c r="D2157" s="11" t="s">
        <v>1602</v>
      </c>
      <c r="E2157" s="1" t="s">
        <v>1537</v>
      </c>
      <c r="K2157" t="s">
        <v>415</v>
      </c>
      <c r="L2157" t="s">
        <v>27</v>
      </c>
      <c r="M2157" s="15" t="s">
        <v>28</v>
      </c>
      <c r="N2157" s="42">
        <v>76</v>
      </c>
      <c r="O2157" s="7">
        <v>46.74</v>
      </c>
      <c r="P2157" s="7">
        <v>47.71</v>
      </c>
      <c r="Q2157" s="9">
        <v>1.0207531022678649</v>
      </c>
      <c r="R2157" s="14"/>
      <c r="X2157" s="5"/>
    </row>
    <row r="2158" spans="1:24" x14ac:dyDescent="0.25">
      <c r="A2158" s="5" t="s">
        <v>1599</v>
      </c>
      <c r="B2158" s="1" t="s">
        <v>1600</v>
      </c>
      <c r="C2158" t="s">
        <v>1604</v>
      </c>
      <c r="D2158" s="11" t="s">
        <v>1602</v>
      </c>
      <c r="E2158" s="1" t="s">
        <v>1537</v>
      </c>
      <c r="K2158" t="s">
        <v>415</v>
      </c>
      <c r="L2158" t="s">
        <v>27</v>
      </c>
      <c r="M2158" s="15" t="s">
        <v>28</v>
      </c>
      <c r="N2158" s="42">
        <v>77</v>
      </c>
      <c r="O2158" s="7">
        <v>52.32</v>
      </c>
      <c r="P2158" s="7">
        <v>53.36</v>
      </c>
      <c r="Q2158" s="9">
        <v>1.0198776758409787</v>
      </c>
      <c r="R2158" s="14"/>
      <c r="X2158" s="5"/>
    </row>
    <row r="2159" spans="1:24" x14ac:dyDescent="0.25">
      <c r="A2159" s="5" t="s">
        <v>1599</v>
      </c>
      <c r="B2159" s="1" t="s">
        <v>1600</v>
      </c>
      <c r="C2159" t="s">
        <v>1605</v>
      </c>
      <c r="D2159" s="11" t="s">
        <v>1602</v>
      </c>
      <c r="E2159" s="1" t="s">
        <v>1537</v>
      </c>
      <c r="K2159" t="s">
        <v>415</v>
      </c>
      <c r="L2159" t="s">
        <v>27</v>
      </c>
      <c r="M2159" s="15" t="s">
        <v>28</v>
      </c>
      <c r="N2159" s="42">
        <v>1</v>
      </c>
      <c r="O2159" s="7">
        <v>63.22</v>
      </c>
      <c r="P2159" s="7">
        <v>61.39</v>
      </c>
      <c r="Q2159" s="9">
        <v>0.97105346409364124</v>
      </c>
      <c r="R2159" s="14"/>
      <c r="X2159" s="5"/>
    </row>
    <row r="2160" spans="1:24" x14ac:dyDescent="0.25">
      <c r="A2160" s="5" t="s">
        <v>1599</v>
      </c>
      <c r="B2160" s="1" t="s">
        <v>1600</v>
      </c>
      <c r="C2160" t="s">
        <v>1605</v>
      </c>
      <c r="D2160" s="11" t="s">
        <v>1602</v>
      </c>
      <c r="E2160" s="1" t="s">
        <v>1537</v>
      </c>
      <c r="K2160" t="s">
        <v>415</v>
      </c>
      <c r="L2160" t="s">
        <v>27</v>
      </c>
      <c r="M2160" s="15" t="s">
        <v>28</v>
      </c>
      <c r="N2160" s="42">
        <v>2</v>
      </c>
      <c r="O2160" s="7">
        <v>46.96</v>
      </c>
      <c r="P2160" s="7">
        <v>44.68</v>
      </c>
      <c r="Q2160" s="9">
        <v>0.95144804088586032</v>
      </c>
      <c r="R2160" s="14"/>
      <c r="X2160" s="5"/>
    </row>
    <row r="2161" spans="1:24" x14ac:dyDescent="0.25">
      <c r="A2161" s="5" t="s">
        <v>1599</v>
      </c>
      <c r="B2161" s="1" t="s">
        <v>1600</v>
      </c>
      <c r="C2161" t="s">
        <v>1605</v>
      </c>
      <c r="D2161" s="11" t="s">
        <v>1602</v>
      </c>
      <c r="E2161" s="1" t="s">
        <v>1537</v>
      </c>
      <c r="K2161" t="s">
        <v>415</v>
      </c>
      <c r="L2161" t="s">
        <v>27</v>
      </c>
      <c r="M2161" s="15" t="s">
        <v>28</v>
      </c>
      <c r="N2161" s="42">
        <v>3</v>
      </c>
      <c r="O2161" s="7">
        <v>59.43</v>
      </c>
      <c r="P2161" s="7">
        <v>57.63</v>
      </c>
      <c r="Q2161" s="9">
        <v>0.96971226653205456</v>
      </c>
      <c r="R2161" s="14"/>
      <c r="X2161" s="5"/>
    </row>
    <row r="2162" spans="1:24" x14ac:dyDescent="0.25">
      <c r="A2162" s="5" t="s">
        <v>1599</v>
      </c>
      <c r="B2162" s="1" t="s">
        <v>1600</v>
      </c>
      <c r="C2162" t="s">
        <v>1605</v>
      </c>
      <c r="D2162" s="11" t="s">
        <v>1602</v>
      </c>
      <c r="E2162" s="1" t="s">
        <v>1537</v>
      </c>
      <c r="K2162" t="s">
        <v>415</v>
      </c>
      <c r="L2162" t="s">
        <v>27</v>
      </c>
      <c r="M2162" s="15" t="s">
        <v>28</v>
      </c>
      <c r="N2162" s="42">
        <v>4</v>
      </c>
      <c r="O2162" s="7">
        <v>62.01</v>
      </c>
      <c r="P2162" s="7">
        <v>59.79</v>
      </c>
      <c r="Q2162" s="9">
        <v>0.96419932268988873</v>
      </c>
      <c r="R2162" s="14"/>
      <c r="X2162" s="5"/>
    </row>
    <row r="2163" spans="1:24" x14ac:dyDescent="0.25">
      <c r="A2163" s="5" t="s">
        <v>1599</v>
      </c>
      <c r="B2163" s="1" t="s">
        <v>1600</v>
      </c>
      <c r="C2163" t="s">
        <v>1605</v>
      </c>
      <c r="D2163" s="11" t="s">
        <v>1602</v>
      </c>
      <c r="E2163" s="1" t="s">
        <v>1537</v>
      </c>
      <c r="K2163" t="s">
        <v>415</v>
      </c>
      <c r="L2163" t="s">
        <v>27</v>
      </c>
      <c r="M2163" s="15" t="s">
        <v>28</v>
      </c>
      <c r="N2163" s="42">
        <v>5</v>
      </c>
      <c r="O2163" s="7">
        <v>62.87</v>
      </c>
      <c r="P2163" s="7">
        <v>60.37</v>
      </c>
      <c r="Q2163" s="9">
        <v>0.96023540639414662</v>
      </c>
      <c r="R2163" s="14"/>
      <c r="X2163" s="5"/>
    </row>
    <row r="2164" spans="1:24" x14ac:dyDescent="0.25">
      <c r="A2164" s="5" t="s">
        <v>1599</v>
      </c>
      <c r="B2164" s="1" t="s">
        <v>1600</v>
      </c>
      <c r="C2164" t="s">
        <v>1605</v>
      </c>
      <c r="D2164" s="11" t="s">
        <v>1602</v>
      </c>
      <c r="E2164" s="1" t="s">
        <v>1537</v>
      </c>
      <c r="K2164" t="s">
        <v>415</v>
      </c>
      <c r="L2164" t="s">
        <v>27</v>
      </c>
      <c r="M2164" s="15" t="s">
        <v>28</v>
      </c>
      <c r="N2164" s="42">
        <v>6</v>
      </c>
      <c r="O2164" s="7">
        <v>53.07</v>
      </c>
      <c r="P2164" s="7">
        <v>50.56</v>
      </c>
      <c r="Q2164" s="9">
        <v>0.95270397588091205</v>
      </c>
      <c r="R2164" s="14"/>
      <c r="X2164" s="5"/>
    </row>
    <row r="2165" spans="1:24" x14ac:dyDescent="0.25">
      <c r="A2165" s="5" t="s">
        <v>1599</v>
      </c>
      <c r="B2165" s="1" t="s">
        <v>1600</v>
      </c>
      <c r="C2165" t="s">
        <v>1605</v>
      </c>
      <c r="D2165" s="11" t="s">
        <v>1602</v>
      </c>
      <c r="E2165" s="1" t="s">
        <v>1537</v>
      </c>
      <c r="K2165" t="s">
        <v>415</v>
      </c>
      <c r="L2165" t="s">
        <v>27</v>
      </c>
      <c r="M2165" s="15" t="s">
        <v>28</v>
      </c>
      <c r="N2165" s="42">
        <v>7</v>
      </c>
      <c r="O2165" s="7">
        <v>53.34</v>
      </c>
      <c r="P2165" s="7">
        <v>50.71</v>
      </c>
      <c r="Q2165" s="9">
        <v>0.95069366329208849</v>
      </c>
      <c r="R2165" s="14"/>
      <c r="X2165" s="5"/>
    </row>
    <row r="2166" spans="1:24" x14ac:dyDescent="0.25">
      <c r="A2166" s="5" t="s">
        <v>1599</v>
      </c>
      <c r="B2166" s="1" t="s">
        <v>1600</v>
      </c>
      <c r="C2166" t="s">
        <v>1605</v>
      </c>
      <c r="D2166" s="11" t="s">
        <v>1602</v>
      </c>
      <c r="E2166" s="1" t="s">
        <v>1537</v>
      </c>
      <c r="K2166" t="s">
        <v>415</v>
      </c>
      <c r="L2166" t="s">
        <v>27</v>
      </c>
      <c r="M2166" s="15" t="s">
        <v>28</v>
      </c>
      <c r="N2166" s="42">
        <v>8</v>
      </c>
      <c r="O2166" s="7">
        <v>56.78</v>
      </c>
      <c r="P2166" s="7">
        <v>54.47</v>
      </c>
      <c r="Q2166" s="9">
        <v>0.95931666079605493</v>
      </c>
      <c r="R2166" s="14"/>
      <c r="X2166" s="5"/>
    </row>
    <row r="2167" spans="1:24" x14ac:dyDescent="0.25">
      <c r="A2167" s="5" t="s">
        <v>1599</v>
      </c>
      <c r="B2167" s="1" t="s">
        <v>1600</v>
      </c>
      <c r="C2167" t="s">
        <v>1605</v>
      </c>
      <c r="D2167" s="11" t="s">
        <v>1602</v>
      </c>
      <c r="E2167" s="1" t="s">
        <v>1537</v>
      </c>
      <c r="K2167" t="s">
        <v>415</v>
      </c>
      <c r="L2167" t="s">
        <v>27</v>
      </c>
      <c r="M2167" s="15" t="s">
        <v>28</v>
      </c>
      <c r="N2167" s="42">
        <v>9</v>
      </c>
      <c r="O2167" s="7">
        <v>54.71</v>
      </c>
      <c r="P2167" s="7">
        <v>52.09</v>
      </c>
      <c r="Q2167" s="9">
        <v>0.95211113142021575</v>
      </c>
      <c r="R2167" s="14"/>
      <c r="X2167" s="5"/>
    </row>
    <row r="2168" spans="1:24" x14ac:dyDescent="0.25">
      <c r="A2168" s="5" t="s">
        <v>1599</v>
      </c>
      <c r="B2168" s="1" t="s">
        <v>1600</v>
      </c>
      <c r="C2168" t="s">
        <v>1605</v>
      </c>
      <c r="D2168" s="11" t="s">
        <v>1602</v>
      </c>
      <c r="E2168" s="1" t="s">
        <v>1537</v>
      </c>
      <c r="K2168" t="s">
        <v>415</v>
      </c>
      <c r="L2168" t="s">
        <v>27</v>
      </c>
      <c r="M2168" s="15" t="s">
        <v>28</v>
      </c>
      <c r="N2168" s="42">
        <v>10</v>
      </c>
      <c r="O2168" s="7">
        <v>53.53</v>
      </c>
      <c r="P2168" s="7">
        <v>51.13</v>
      </c>
      <c r="Q2168" s="9">
        <v>0.95516532785354014</v>
      </c>
      <c r="R2168" s="14"/>
      <c r="X2168" s="5"/>
    </row>
    <row r="2169" spans="1:24" x14ac:dyDescent="0.25">
      <c r="A2169" s="5" t="s">
        <v>1599</v>
      </c>
      <c r="B2169" s="1" t="s">
        <v>1600</v>
      </c>
      <c r="C2169" t="s">
        <v>1605</v>
      </c>
      <c r="D2169" s="11" t="s">
        <v>1602</v>
      </c>
      <c r="E2169" s="1" t="s">
        <v>1537</v>
      </c>
      <c r="K2169" t="s">
        <v>415</v>
      </c>
      <c r="L2169" t="s">
        <v>27</v>
      </c>
      <c r="M2169" s="15" t="s">
        <v>28</v>
      </c>
      <c r="N2169" s="42">
        <v>11</v>
      </c>
      <c r="O2169" s="7">
        <v>45.68</v>
      </c>
      <c r="P2169" s="7">
        <v>43.43</v>
      </c>
      <c r="Q2169" s="9">
        <v>0.9507443082311734</v>
      </c>
      <c r="R2169" s="14"/>
      <c r="X2169" s="5"/>
    </row>
    <row r="2170" spans="1:24" x14ac:dyDescent="0.25">
      <c r="A2170" s="5" t="s">
        <v>1599</v>
      </c>
      <c r="B2170" s="1" t="s">
        <v>1600</v>
      </c>
      <c r="C2170" t="s">
        <v>1605</v>
      </c>
      <c r="D2170" s="11" t="s">
        <v>1602</v>
      </c>
      <c r="E2170" s="1" t="s">
        <v>1537</v>
      </c>
      <c r="K2170" t="s">
        <v>415</v>
      </c>
      <c r="L2170" t="s">
        <v>27</v>
      </c>
      <c r="M2170" s="15" t="s">
        <v>28</v>
      </c>
      <c r="N2170" s="42">
        <v>12</v>
      </c>
      <c r="O2170" s="7">
        <v>48.31</v>
      </c>
      <c r="P2170" s="7">
        <v>45.83</v>
      </c>
      <c r="Q2170" s="9">
        <v>0.94866487269716404</v>
      </c>
      <c r="R2170" s="14"/>
      <c r="X2170" s="5"/>
    </row>
    <row r="2171" spans="1:24" x14ac:dyDescent="0.25">
      <c r="A2171" s="5" t="s">
        <v>1599</v>
      </c>
      <c r="B2171" s="1" t="s">
        <v>1600</v>
      </c>
      <c r="C2171" t="s">
        <v>1605</v>
      </c>
      <c r="D2171" s="11" t="s">
        <v>1602</v>
      </c>
      <c r="E2171" s="1" t="s">
        <v>1537</v>
      </c>
      <c r="K2171" t="s">
        <v>415</v>
      </c>
      <c r="L2171" t="s">
        <v>27</v>
      </c>
      <c r="M2171" s="15" t="s">
        <v>28</v>
      </c>
      <c r="N2171" s="42">
        <v>13</v>
      </c>
      <c r="O2171" s="7">
        <v>53.71</v>
      </c>
      <c r="P2171" s="7">
        <v>51.85</v>
      </c>
      <c r="Q2171" s="9">
        <v>0.9653695773598957</v>
      </c>
      <c r="R2171" s="14"/>
      <c r="X2171" s="5"/>
    </row>
    <row r="2172" spans="1:24" x14ac:dyDescent="0.25">
      <c r="A2172" s="5" t="s">
        <v>1599</v>
      </c>
      <c r="B2172" s="1" t="s">
        <v>1600</v>
      </c>
      <c r="C2172" t="s">
        <v>1605</v>
      </c>
      <c r="D2172" s="11" t="s">
        <v>1602</v>
      </c>
      <c r="E2172" s="1" t="s">
        <v>1537</v>
      </c>
      <c r="K2172" t="s">
        <v>415</v>
      </c>
      <c r="L2172" t="s">
        <v>27</v>
      </c>
      <c r="M2172" s="15" t="s">
        <v>28</v>
      </c>
      <c r="N2172" s="42">
        <v>14</v>
      </c>
      <c r="O2172" s="7">
        <v>47.58</v>
      </c>
      <c r="P2172" s="7">
        <v>45.09</v>
      </c>
      <c r="Q2172" s="9">
        <v>0.94766708701134938</v>
      </c>
      <c r="R2172" s="14"/>
      <c r="X2172" s="5"/>
    </row>
    <row r="2173" spans="1:24" x14ac:dyDescent="0.25">
      <c r="A2173" s="5" t="s">
        <v>1599</v>
      </c>
      <c r="B2173" s="1" t="s">
        <v>1600</v>
      </c>
      <c r="C2173" t="s">
        <v>1605</v>
      </c>
      <c r="D2173" s="11" t="s">
        <v>1602</v>
      </c>
      <c r="E2173" s="1" t="s">
        <v>1537</v>
      </c>
      <c r="K2173" t="s">
        <v>415</v>
      </c>
      <c r="L2173" t="s">
        <v>27</v>
      </c>
      <c r="M2173" s="15" t="s">
        <v>28</v>
      </c>
      <c r="N2173" s="42">
        <v>15</v>
      </c>
      <c r="O2173" s="7">
        <v>52.35</v>
      </c>
      <c r="P2173" s="7">
        <v>50.08</v>
      </c>
      <c r="Q2173" s="9">
        <v>0.95663801337153764</v>
      </c>
      <c r="R2173" s="14"/>
      <c r="X2173" s="5"/>
    </row>
    <row r="2174" spans="1:24" x14ac:dyDescent="0.25">
      <c r="A2174" s="5" t="s">
        <v>1599</v>
      </c>
      <c r="B2174" s="1" t="s">
        <v>1600</v>
      </c>
      <c r="C2174" t="s">
        <v>1605</v>
      </c>
      <c r="D2174" s="11" t="s">
        <v>1602</v>
      </c>
      <c r="E2174" s="1" t="s">
        <v>1537</v>
      </c>
      <c r="K2174" t="s">
        <v>415</v>
      </c>
      <c r="L2174" t="s">
        <v>27</v>
      </c>
      <c r="M2174" s="15" t="s">
        <v>28</v>
      </c>
      <c r="N2174" s="42">
        <v>16</v>
      </c>
      <c r="O2174" s="7">
        <v>49.12</v>
      </c>
      <c r="P2174" s="7">
        <v>47.08</v>
      </c>
      <c r="Q2174" s="9">
        <v>0.95846905537459282</v>
      </c>
      <c r="R2174" s="14"/>
      <c r="X2174" s="5"/>
    </row>
    <row r="2175" spans="1:24" x14ac:dyDescent="0.25">
      <c r="A2175" s="5" t="s">
        <v>1599</v>
      </c>
      <c r="B2175" s="1" t="s">
        <v>1600</v>
      </c>
      <c r="C2175" t="s">
        <v>1605</v>
      </c>
      <c r="D2175" s="11" t="s">
        <v>1602</v>
      </c>
      <c r="E2175" s="1" t="s">
        <v>1537</v>
      </c>
      <c r="K2175" t="s">
        <v>415</v>
      </c>
      <c r="L2175" t="s">
        <v>27</v>
      </c>
      <c r="M2175" s="15" t="s">
        <v>28</v>
      </c>
      <c r="N2175" s="42">
        <v>17</v>
      </c>
      <c r="O2175" s="7">
        <v>44.14</v>
      </c>
      <c r="P2175" s="7">
        <v>42</v>
      </c>
      <c r="Q2175" s="9">
        <v>0.9515178975985501</v>
      </c>
      <c r="R2175" s="14"/>
      <c r="X2175" s="5"/>
    </row>
    <row r="2176" spans="1:24" x14ac:dyDescent="0.25">
      <c r="A2176" s="5" t="s">
        <v>1599</v>
      </c>
      <c r="B2176" s="1" t="s">
        <v>1600</v>
      </c>
      <c r="C2176" t="s">
        <v>1605</v>
      </c>
      <c r="D2176" s="11" t="s">
        <v>1602</v>
      </c>
      <c r="E2176" s="1" t="s">
        <v>1537</v>
      </c>
      <c r="K2176" t="s">
        <v>415</v>
      </c>
      <c r="L2176" t="s">
        <v>27</v>
      </c>
      <c r="M2176" s="15" t="s">
        <v>28</v>
      </c>
      <c r="N2176" s="42">
        <v>18</v>
      </c>
      <c r="O2176" s="7">
        <v>54.04</v>
      </c>
      <c r="P2176" s="7">
        <v>51.52</v>
      </c>
      <c r="Q2176" s="9">
        <v>0.95336787564766845</v>
      </c>
      <c r="R2176" s="14"/>
      <c r="X2176" s="5"/>
    </row>
    <row r="2177" spans="1:24" x14ac:dyDescent="0.25">
      <c r="A2177" s="5" t="s">
        <v>1599</v>
      </c>
      <c r="B2177" s="1" t="s">
        <v>1600</v>
      </c>
      <c r="C2177" t="s">
        <v>1605</v>
      </c>
      <c r="D2177" s="11" t="s">
        <v>1602</v>
      </c>
      <c r="E2177" s="1" t="s">
        <v>1537</v>
      </c>
      <c r="K2177" t="s">
        <v>415</v>
      </c>
      <c r="L2177" t="s">
        <v>27</v>
      </c>
      <c r="M2177" s="15" t="s">
        <v>28</v>
      </c>
      <c r="N2177" s="42">
        <v>19</v>
      </c>
      <c r="O2177" s="7">
        <v>55.3</v>
      </c>
      <c r="P2177" s="7">
        <v>53.99</v>
      </c>
      <c r="Q2177" s="9">
        <v>0.97631103074141057</v>
      </c>
      <c r="R2177" s="14"/>
      <c r="X2177" s="5"/>
    </row>
    <row r="2178" spans="1:24" x14ac:dyDescent="0.25">
      <c r="A2178" s="5" t="s">
        <v>1599</v>
      </c>
      <c r="B2178" s="1" t="s">
        <v>1600</v>
      </c>
      <c r="C2178" t="s">
        <v>1605</v>
      </c>
      <c r="D2178" s="11" t="s">
        <v>1602</v>
      </c>
      <c r="E2178" s="1" t="s">
        <v>1537</v>
      </c>
      <c r="K2178" t="s">
        <v>415</v>
      </c>
      <c r="L2178" t="s">
        <v>27</v>
      </c>
      <c r="M2178" s="15" t="s">
        <v>28</v>
      </c>
      <c r="N2178" s="42">
        <v>20</v>
      </c>
      <c r="O2178" s="7">
        <v>55.49</v>
      </c>
      <c r="P2178" s="7">
        <v>53.9</v>
      </c>
      <c r="Q2178" s="9">
        <v>0.97134618850243282</v>
      </c>
      <c r="R2178" s="14"/>
      <c r="X2178" s="5"/>
    </row>
    <row r="2179" spans="1:24" x14ac:dyDescent="0.25">
      <c r="A2179" s="5" t="s">
        <v>1599</v>
      </c>
      <c r="B2179" s="1" t="s">
        <v>1600</v>
      </c>
      <c r="C2179" t="s">
        <v>1605</v>
      </c>
      <c r="D2179" s="11" t="s">
        <v>1602</v>
      </c>
      <c r="E2179" s="1" t="s">
        <v>1537</v>
      </c>
      <c r="K2179" t="s">
        <v>415</v>
      </c>
      <c r="L2179" t="s">
        <v>27</v>
      </c>
      <c r="M2179" s="15" t="s">
        <v>28</v>
      </c>
      <c r="N2179" s="42">
        <v>21</v>
      </c>
      <c r="O2179" s="7">
        <v>56.42</v>
      </c>
      <c r="P2179" s="7">
        <v>54.83</v>
      </c>
      <c r="Q2179" s="9">
        <v>0.97181850407656856</v>
      </c>
      <c r="R2179" s="14"/>
      <c r="X2179" s="5"/>
    </row>
    <row r="2180" spans="1:24" x14ac:dyDescent="0.25">
      <c r="A2180" s="5" t="s">
        <v>1599</v>
      </c>
      <c r="B2180" s="1" t="s">
        <v>1600</v>
      </c>
      <c r="C2180" t="s">
        <v>1605</v>
      </c>
      <c r="D2180" s="11" t="s">
        <v>1602</v>
      </c>
      <c r="E2180" s="1" t="s">
        <v>1537</v>
      </c>
      <c r="K2180" t="s">
        <v>415</v>
      </c>
      <c r="L2180" t="s">
        <v>27</v>
      </c>
      <c r="M2180" s="15" t="s">
        <v>28</v>
      </c>
      <c r="N2180" s="42">
        <v>22</v>
      </c>
      <c r="O2180" s="7">
        <v>53.73</v>
      </c>
      <c r="P2180" s="7">
        <v>52.07</v>
      </c>
      <c r="Q2180" s="9">
        <v>0.96910478317513504</v>
      </c>
      <c r="R2180" s="14"/>
      <c r="X2180" s="5"/>
    </row>
    <row r="2181" spans="1:24" x14ac:dyDescent="0.25">
      <c r="A2181" s="5" t="s">
        <v>1599</v>
      </c>
      <c r="B2181" s="1" t="s">
        <v>1600</v>
      </c>
      <c r="C2181" t="s">
        <v>1605</v>
      </c>
      <c r="D2181" s="11" t="s">
        <v>1602</v>
      </c>
      <c r="E2181" s="1" t="s">
        <v>1537</v>
      </c>
      <c r="K2181" t="s">
        <v>415</v>
      </c>
      <c r="L2181" t="s">
        <v>27</v>
      </c>
      <c r="M2181" s="15" t="s">
        <v>28</v>
      </c>
      <c r="N2181" s="42">
        <v>23</v>
      </c>
      <c r="O2181" s="7">
        <v>48.42</v>
      </c>
      <c r="P2181" s="7">
        <v>46.22</v>
      </c>
      <c r="Q2181" s="9">
        <v>0.95456422965716636</v>
      </c>
      <c r="R2181" s="14"/>
      <c r="X2181" s="5"/>
    </row>
    <row r="2182" spans="1:24" x14ac:dyDescent="0.25">
      <c r="A2182" s="5" t="s">
        <v>1599</v>
      </c>
      <c r="B2182" s="1" t="s">
        <v>1600</v>
      </c>
      <c r="C2182" t="s">
        <v>1605</v>
      </c>
      <c r="D2182" s="11" t="s">
        <v>1602</v>
      </c>
      <c r="E2182" s="1" t="s">
        <v>1537</v>
      </c>
      <c r="K2182" t="s">
        <v>415</v>
      </c>
      <c r="L2182" t="s">
        <v>27</v>
      </c>
      <c r="M2182" s="15" t="s">
        <v>28</v>
      </c>
      <c r="N2182" s="42">
        <v>24</v>
      </c>
      <c r="O2182" s="7">
        <v>42.34</v>
      </c>
      <c r="P2182" s="7">
        <v>39.369999999999997</v>
      </c>
      <c r="Q2182" s="9">
        <v>0.92985356636750105</v>
      </c>
      <c r="R2182" s="14"/>
      <c r="X2182" s="5"/>
    </row>
    <row r="2183" spans="1:24" x14ac:dyDescent="0.25">
      <c r="A2183" s="5" t="s">
        <v>1599</v>
      </c>
      <c r="B2183" s="1" t="s">
        <v>1600</v>
      </c>
      <c r="C2183" t="s">
        <v>1605</v>
      </c>
      <c r="D2183" s="11" t="s">
        <v>1602</v>
      </c>
      <c r="E2183" s="1" t="s">
        <v>1537</v>
      </c>
      <c r="K2183" t="s">
        <v>415</v>
      </c>
      <c r="L2183" t="s">
        <v>27</v>
      </c>
      <c r="M2183" s="15" t="s">
        <v>28</v>
      </c>
      <c r="N2183" s="42">
        <v>25</v>
      </c>
      <c r="O2183" s="7">
        <v>35.01</v>
      </c>
      <c r="P2183" s="7">
        <v>31.56</v>
      </c>
      <c r="Q2183" s="9">
        <v>0.90145672664952869</v>
      </c>
      <c r="R2183" s="14"/>
      <c r="X2183" s="5"/>
    </row>
    <row r="2184" spans="1:24" x14ac:dyDescent="0.25">
      <c r="A2184" s="5" t="s">
        <v>1599</v>
      </c>
      <c r="B2184" s="1" t="s">
        <v>1600</v>
      </c>
      <c r="C2184" t="s">
        <v>1605</v>
      </c>
      <c r="D2184" s="11" t="s">
        <v>1602</v>
      </c>
      <c r="E2184" s="1" t="s">
        <v>1537</v>
      </c>
      <c r="K2184" t="s">
        <v>415</v>
      </c>
      <c r="L2184" t="s">
        <v>27</v>
      </c>
      <c r="M2184" s="15" t="s">
        <v>28</v>
      </c>
      <c r="N2184" s="42">
        <v>26</v>
      </c>
      <c r="O2184" s="7">
        <v>57.39</v>
      </c>
      <c r="P2184" s="7">
        <v>55.78</v>
      </c>
      <c r="Q2184" s="9">
        <v>0.9719463321136087</v>
      </c>
      <c r="R2184" s="14"/>
      <c r="X2184" s="5"/>
    </row>
    <row r="2185" spans="1:24" x14ac:dyDescent="0.25">
      <c r="A2185" s="5" t="s">
        <v>1599</v>
      </c>
      <c r="B2185" s="1" t="s">
        <v>1600</v>
      </c>
      <c r="C2185" t="s">
        <v>1605</v>
      </c>
      <c r="D2185" s="11" t="s">
        <v>1602</v>
      </c>
      <c r="E2185" s="1" t="s">
        <v>1537</v>
      </c>
      <c r="K2185" t="s">
        <v>415</v>
      </c>
      <c r="L2185" t="s">
        <v>27</v>
      </c>
      <c r="M2185" s="15" t="s">
        <v>28</v>
      </c>
      <c r="N2185" s="42">
        <v>27</v>
      </c>
      <c r="O2185" s="7">
        <v>61.48</v>
      </c>
      <c r="P2185" s="7">
        <v>60.94</v>
      </c>
      <c r="Q2185" s="9">
        <v>0.99121665582303187</v>
      </c>
      <c r="R2185" s="14"/>
      <c r="X2185" s="5"/>
    </row>
    <row r="2186" spans="1:24" x14ac:dyDescent="0.25">
      <c r="A2186" s="5" t="s">
        <v>1599</v>
      </c>
      <c r="B2186" s="1" t="s">
        <v>1600</v>
      </c>
      <c r="C2186" t="s">
        <v>1605</v>
      </c>
      <c r="D2186" s="11" t="s">
        <v>1602</v>
      </c>
      <c r="E2186" s="1" t="s">
        <v>1537</v>
      </c>
      <c r="K2186" t="s">
        <v>415</v>
      </c>
      <c r="L2186" t="s">
        <v>27</v>
      </c>
      <c r="M2186" s="15" t="s">
        <v>28</v>
      </c>
      <c r="N2186" s="42">
        <v>28</v>
      </c>
      <c r="O2186" s="7">
        <v>54.33</v>
      </c>
      <c r="P2186" s="7">
        <v>52.42</v>
      </c>
      <c r="Q2186" s="9">
        <v>0.96484446898582743</v>
      </c>
      <c r="R2186" s="14"/>
      <c r="X2186" s="5"/>
    </row>
    <row r="2187" spans="1:24" x14ac:dyDescent="0.25">
      <c r="A2187" s="5" t="s">
        <v>1599</v>
      </c>
      <c r="B2187" s="1" t="s">
        <v>1600</v>
      </c>
      <c r="C2187" t="s">
        <v>1605</v>
      </c>
      <c r="D2187" s="11" t="s">
        <v>1602</v>
      </c>
      <c r="E2187" s="1" t="s">
        <v>1537</v>
      </c>
      <c r="K2187" t="s">
        <v>415</v>
      </c>
      <c r="L2187" t="s">
        <v>27</v>
      </c>
      <c r="M2187" s="15" t="s">
        <v>28</v>
      </c>
      <c r="N2187" s="42">
        <v>29</v>
      </c>
      <c r="O2187" s="7">
        <v>49.01</v>
      </c>
      <c r="P2187" s="7">
        <v>46.84</v>
      </c>
      <c r="Q2187" s="9">
        <v>0.95572332177106722</v>
      </c>
      <c r="R2187" s="14"/>
      <c r="X2187" s="5"/>
    </row>
    <row r="2188" spans="1:24" x14ac:dyDescent="0.25">
      <c r="A2188" s="5" t="s">
        <v>1599</v>
      </c>
      <c r="B2188" s="1" t="s">
        <v>1600</v>
      </c>
      <c r="C2188" t="s">
        <v>1605</v>
      </c>
      <c r="D2188" s="11" t="s">
        <v>1602</v>
      </c>
      <c r="E2188" s="1" t="s">
        <v>1537</v>
      </c>
      <c r="K2188" t="s">
        <v>415</v>
      </c>
      <c r="L2188" t="s">
        <v>27</v>
      </c>
      <c r="M2188" s="15" t="s">
        <v>28</v>
      </c>
      <c r="N2188" s="42">
        <v>30</v>
      </c>
      <c r="O2188" s="7">
        <v>51.88</v>
      </c>
      <c r="P2188" s="7">
        <v>50.37</v>
      </c>
      <c r="Q2188" s="9">
        <v>0.97089437162683101</v>
      </c>
      <c r="R2188" s="14"/>
      <c r="X2188" s="5"/>
    </row>
    <row r="2189" spans="1:24" x14ac:dyDescent="0.25">
      <c r="A2189" s="5" t="s">
        <v>1599</v>
      </c>
      <c r="B2189" s="1" t="s">
        <v>1600</v>
      </c>
      <c r="C2189" t="s">
        <v>1605</v>
      </c>
      <c r="D2189" s="11" t="s">
        <v>1602</v>
      </c>
      <c r="E2189" s="1" t="s">
        <v>1537</v>
      </c>
      <c r="K2189" t="s">
        <v>415</v>
      </c>
      <c r="L2189" t="s">
        <v>27</v>
      </c>
      <c r="M2189" s="15" t="s">
        <v>28</v>
      </c>
      <c r="N2189" s="42">
        <v>31</v>
      </c>
      <c r="O2189" s="7">
        <v>50.46</v>
      </c>
      <c r="P2189" s="7">
        <v>48.87</v>
      </c>
      <c r="Q2189" s="9">
        <v>0.96848989298454213</v>
      </c>
      <c r="R2189" s="14"/>
      <c r="X2189" s="5"/>
    </row>
    <row r="2190" spans="1:24" x14ac:dyDescent="0.25">
      <c r="A2190" s="5" t="s">
        <v>1599</v>
      </c>
      <c r="B2190" s="1" t="s">
        <v>1600</v>
      </c>
      <c r="C2190" t="s">
        <v>1605</v>
      </c>
      <c r="D2190" s="11" t="s">
        <v>1602</v>
      </c>
      <c r="E2190" s="1" t="s">
        <v>1537</v>
      </c>
      <c r="K2190" t="s">
        <v>415</v>
      </c>
      <c r="L2190" t="s">
        <v>27</v>
      </c>
      <c r="M2190" s="15" t="s">
        <v>28</v>
      </c>
      <c r="N2190" s="42">
        <v>32</v>
      </c>
      <c r="O2190" s="7">
        <v>55.97</v>
      </c>
      <c r="P2190" s="7">
        <v>54.37</v>
      </c>
      <c r="Q2190" s="9">
        <v>0.97141325710201887</v>
      </c>
      <c r="R2190" s="14"/>
      <c r="X2190" s="5"/>
    </row>
    <row r="2191" spans="1:24" x14ac:dyDescent="0.25">
      <c r="A2191" s="5" t="s">
        <v>1599</v>
      </c>
      <c r="B2191" s="1" t="s">
        <v>1600</v>
      </c>
      <c r="C2191" t="s">
        <v>1605</v>
      </c>
      <c r="D2191" s="11" t="s">
        <v>1602</v>
      </c>
      <c r="E2191" s="1" t="s">
        <v>1537</v>
      </c>
      <c r="K2191" t="s">
        <v>415</v>
      </c>
      <c r="L2191" t="s">
        <v>27</v>
      </c>
      <c r="M2191" s="15" t="s">
        <v>28</v>
      </c>
      <c r="N2191" s="42">
        <v>33</v>
      </c>
      <c r="O2191" s="7">
        <v>40.380000000000003</v>
      </c>
      <c r="P2191" s="7">
        <v>38.43</v>
      </c>
      <c r="Q2191" s="9">
        <v>0.95170876671619609</v>
      </c>
      <c r="R2191" s="14"/>
      <c r="X2191" s="5"/>
    </row>
    <row r="2192" spans="1:24" x14ac:dyDescent="0.25">
      <c r="A2192" s="5" t="s">
        <v>1599</v>
      </c>
      <c r="B2192" s="1" t="s">
        <v>1600</v>
      </c>
      <c r="C2192" t="s">
        <v>1605</v>
      </c>
      <c r="D2192" s="11" t="s">
        <v>1602</v>
      </c>
      <c r="E2192" s="1" t="s">
        <v>1537</v>
      </c>
      <c r="K2192" t="s">
        <v>415</v>
      </c>
      <c r="L2192" t="s">
        <v>27</v>
      </c>
      <c r="M2192" s="15" t="s">
        <v>28</v>
      </c>
      <c r="N2192" s="42">
        <v>34</v>
      </c>
      <c r="O2192" s="7">
        <v>49.86</v>
      </c>
      <c r="P2192" s="7">
        <v>48.83</v>
      </c>
      <c r="Q2192" s="9">
        <v>0.97934215804251901</v>
      </c>
      <c r="R2192" s="14"/>
      <c r="X2192" s="5"/>
    </row>
    <row r="2193" spans="1:24" x14ac:dyDescent="0.25">
      <c r="A2193" s="5" t="s">
        <v>1599</v>
      </c>
      <c r="B2193" s="1" t="s">
        <v>1600</v>
      </c>
      <c r="C2193" t="s">
        <v>1605</v>
      </c>
      <c r="D2193" s="11" t="s">
        <v>1602</v>
      </c>
      <c r="E2193" s="1" t="s">
        <v>1537</v>
      </c>
      <c r="K2193" t="s">
        <v>415</v>
      </c>
      <c r="L2193" t="s">
        <v>27</v>
      </c>
      <c r="M2193" s="15" t="s">
        <v>28</v>
      </c>
      <c r="N2193" s="42">
        <v>35</v>
      </c>
      <c r="O2193" s="7">
        <v>33.96</v>
      </c>
      <c r="P2193" s="7">
        <v>32.369999999999997</v>
      </c>
      <c r="Q2193" s="9">
        <v>0.95318021201413416</v>
      </c>
      <c r="R2193" s="14"/>
      <c r="X2193" s="5"/>
    </row>
    <row r="2194" spans="1:24" x14ac:dyDescent="0.25">
      <c r="A2194" s="5" t="s">
        <v>1599</v>
      </c>
      <c r="B2194" s="1" t="s">
        <v>1600</v>
      </c>
      <c r="C2194" t="s">
        <v>1605</v>
      </c>
      <c r="D2194" s="11" t="s">
        <v>1602</v>
      </c>
      <c r="E2194" s="1" t="s">
        <v>1537</v>
      </c>
      <c r="K2194" t="s">
        <v>415</v>
      </c>
      <c r="L2194" t="s">
        <v>27</v>
      </c>
      <c r="M2194" s="15" t="s">
        <v>28</v>
      </c>
      <c r="N2194" s="42">
        <v>36</v>
      </c>
      <c r="O2194" s="7">
        <v>51.28</v>
      </c>
      <c r="P2194" s="7">
        <v>49.13</v>
      </c>
      <c r="Q2194" s="9">
        <v>0.95807332293291736</v>
      </c>
      <c r="R2194" s="14"/>
      <c r="X2194" s="5"/>
    </row>
    <row r="2195" spans="1:24" x14ac:dyDescent="0.25">
      <c r="A2195" s="5" t="s">
        <v>1599</v>
      </c>
      <c r="B2195" s="1" t="s">
        <v>1600</v>
      </c>
      <c r="C2195" t="s">
        <v>1605</v>
      </c>
      <c r="D2195" s="11" t="s">
        <v>1602</v>
      </c>
      <c r="E2195" s="1" t="s">
        <v>1537</v>
      </c>
      <c r="K2195" t="s">
        <v>415</v>
      </c>
      <c r="L2195" t="s">
        <v>27</v>
      </c>
      <c r="M2195" s="15" t="s">
        <v>28</v>
      </c>
      <c r="N2195" s="42">
        <v>37</v>
      </c>
      <c r="O2195" s="7">
        <v>54.82</v>
      </c>
      <c r="P2195" s="7">
        <v>52.39</v>
      </c>
      <c r="Q2195" s="9">
        <v>0.9556731120029186</v>
      </c>
      <c r="R2195" s="14"/>
      <c r="X2195" s="5"/>
    </row>
    <row r="2196" spans="1:24" x14ac:dyDescent="0.25">
      <c r="A2196" s="5" t="s">
        <v>1599</v>
      </c>
      <c r="B2196" s="1" t="s">
        <v>1600</v>
      </c>
      <c r="C2196" t="s">
        <v>1605</v>
      </c>
      <c r="D2196" s="11" t="s">
        <v>1602</v>
      </c>
      <c r="E2196" s="1" t="s">
        <v>1537</v>
      </c>
      <c r="K2196" t="s">
        <v>415</v>
      </c>
      <c r="L2196" t="s">
        <v>27</v>
      </c>
      <c r="M2196" s="15" t="s">
        <v>28</v>
      </c>
      <c r="N2196" s="42">
        <v>38</v>
      </c>
      <c r="O2196" s="7">
        <v>42.04</v>
      </c>
      <c r="P2196" s="7">
        <v>41.5</v>
      </c>
      <c r="Q2196" s="9">
        <v>0.98715509039010463</v>
      </c>
      <c r="R2196" s="14"/>
      <c r="X2196" s="5"/>
    </row>
    <row r="2197" spans="1:24" x14ac:dyDescent="0.25">
      <c r="A2197" s="5" t="s">
        <v>1599</v>
      </c>
      <c r="B2197" s="1" t="s">
        <v>1600</v>
      </c>
      <c r="C2197" t="s">
        <v>1605</v>
      </c>
      <c r="D2197" s="11" t="s">
        <v>1602</v>
      </c>
      <c r="E2197" s="1" t="s">
        <v>1537</v>
      </c>
      <c r="K2197" t="s">
        <v>415</v>
      </c>
      <c r="L2197" t="s">
        <v>27</v>
      </c>
      <c r="M2197" s="15" t="s">
        <v>28</v>
      </c>
      <c r="N2197" s="42">
        <v>39</v>
      </c>
      <c r="O2197" s="7">
        <v>44</v>
      </c>
      <c r="P2197" s="7">
        <v>42.11</v>
      </c>
      <c r="Q2197" s="9">
        <v>0.95704545454545453</v>
      </c>
      <c r="R2197" s="14"/>
      <c r="X2197" s="5"/>
    </row>
    <row r="2198" spans="1:24" x14ac:dyDescent="0.25">
      <c r="A2198" s="5" t="s">
        <v>1599</v>
      </c>
      <c r="B2198" s="1" t="s">
        <v>1600</v>
      </c>
      <c r="C2198" t="s">
        <v>1605</v>
      </c>
      <c r="D2198" s="11" t="s">
        <v>1602</v>
      </c>
      <c r="E2198" s="1" t="s">
        <v>1537</v>
      </c>
      <c r="K2198" t="s">
        <v>415</v>
      </c>
      <c r="L2198" t="s">
        <v>27</v>
      </c>
      <c r="M2198" s="15" t="s">
        <v>28</v>
      </c>
      <c r="N2198" s="42">
        <v>40</v>
      </c>
      <c r="O2198" s="7">
        <v>42.13</v>
      </c>
      <c r="P2198" s="7">
        <v>39.25</v>
      </c>
      <c r="Q2198" s="9">
        <v>0.93164016140517436</v>
      </c>
      <c r="R2198" s="14"/>
      <c r="X2198" s="5"/>
    </row>
    <row r="2199" spans="1:24" x14ac:dyDescent="0.25">
      <c r="A2199" s="5" t="s">
        <v>1599</v>
      </c>
      <c r="B2199" s="1" t="s">
        <v>1600</v>
      </c>
      <c r="C2199" t="s">
        <v>1605</v>
      </c>
      <c r="D2199" s="11" t="s">
        <v>1602</v>
      </c>
      <c r="E2199" s="1" t="s">
        <v>1537</v>
      </c>
      <c r="K2199" t="s">
        <v>415</v>
      </c>
      <c r="L2199" t="s">
        <v>27</v>
      </c>
      <c r="M2199" s="15" t="s">
        <v>28</v>
      </c>
      <c r="N2199" s="42">
        <v>41</v>
      </c>
      <c r="O2199" s="7">
        <v>46.71</v>
      </c>
      <c r="P2199" s="7">
        <v>43.43</v>
      </c>
      <c r="Q2199" s="9">
        <v>0.92977949047313202</v>
      </c>
      <c r="R2199" s="14"/>
      <c r="X2199" s="5"/>
    </row>
    <row r="2200" spans="1:24" x14ac:dyDescent="0.25">
      <c r="A2200" s="5" t="s">
        <v>1599</v>
      </c>
      <c r="B2200" s="1" t="s">
        <v>1600</v>
      </c>
      <c r="C2200" t="s">
        <v>1605</v>
      </c>
      <c r="D2200" s="11" t="s">
        <v>1602</v>
      </c>
      <c r="E2200" s="1" t="s">
        <v>1537</v>
      </c>
      <c r="K2200" t="s">
        <v>415</v>
      </c>
      <c r="L2200" t="s">
        <v>27</v>
      </c>
      <c r="M2200" s="15" t="s">
        <v>28</v>
      </c>
      <c r="N2200" s="42">
        <v>42</v>
      </c>
      <c r="O2200" s="7">
        <v>51.08</v>
      </c>
      <c r="P2200" s="7">
        <v>48.75</v>
      </c>
      <c r="Q2200" s="9">
        <v>0.95438527799530148</v>
      </c>
      <c r="R2200" s="14"/>
      <c r="X2200" s="5"/>
    </row>
    <row r="2201" spans="1:24" x14ac:dyDescent="0.25">
      <c r="A2201" s="5" t="s">
        <v>1599</v>
      </c>
      <c r="B2201" s="1" t="s">
        <v>1600</v>
      </c>
      <c r="C2201" t="s">
        <v>1605</v>
      </c>
      <c r="D2201" s="11" t="s">
        <v>1602</v>
      </c>
      <c r="E2201" s="1" t="s">
        <v>1537</v>
      </c>
      <c r="K2201" t="s">
        <v>415</v>
      </c>
      <c r="L2201" t="s">
        <v>27</v>
      </c>
      <c r="M2201" s="15" t="s">
        <v>28</v>
      </c>
      <c r="N2201" s="42">
        <v>43</v>
      </c>
      <c r="O2201" s="7">
        <v>53.72</v>
      </c>
      <c r="P2201" s="7">
        <v>50.67</v>
      </c>
      <c r="Q2201" s="9">
        <v>0.94322412509307529</v>
      </c>
      <c r="R2201" s="14"/>
      <c r="X2201" s="5"/>
    </row>
    <row r="2202" spans="1:24" x14ac:dyDescent="0.25">
      <c r="A2202" s="5" t="s">
        <v>1599</v>
      </c>
      <c r="B2202" s="1" t="s">
        <v>1600</v>
      </c>
      <c r="C2202" t="s">
        <v>1605</v>
      </c>
      <c r="D2202" s="11" t="s">
        <v>1602</v>
      </c>
      <c r="E2202" s="1" t="s">
        <v>1537</v>
      </c>
      <c r="K2202" t="s">
        <v>415</v>
      </c>
      <c r="L2202" t="s">
        <v>27</v>
      </c>
      <c r="M2202" s="15" t="s">
        <v>28</v>
      </c>
      <c r="N2202" s="42">
        <v>44</v>
      </c>
      <c r="O2202" s="7">
        <v>58.05</v>
      </c>
      <c r="P2202" s="7">
        <v>55.69</v>
      </c>
      <c r="Q2202" s="9">
        <v>0.95934539190353141</v>
      </c>
      <c r="R2202" s="14"/>
      <c r="X2202" s="5"/>
    </row>
    <row r="2203" spans="1:24" x14ac:dyDescent="0.25">
      <c r="A2203" s="5" t="s">
        <v>1599</v>
      </c>
      <c r="B2203" s="1" t="s">
        <v>1600</v>
      </c>
      <c r="C2203" t="s">
        <v>1605</v>
      </c>
      <c r="D2203" s="11" t="s">
        <v>1602</v>
      </c>
      <c r="E2203" s="1" t="s">
        <v>1537</v>
      </c>
      <c r="K2203" t="s">
        <v>415</v>
      </c>
      <c r="L2203" t="s">
        <v>27</v>
      </c>
      <c r="M2203" s="15" t="s">
        <v>28</v>
      </c>
      <c r="N2203" s="42">
        <v>45</v>
      </c>
      <c r="O2203" s="7">
        <v>50.26</v>
      </c>
      <c r="P2203" s="7">
        <v>47.74</v>
      </c>
      <c r="Q2203" s="9">
        <v>0.94986072423398338</v>
      </c>
      <c r="R2203" s="14"/>
      <c r="X2203" s="5"/>
    </row>
    <row r="2204" spans="1:24" x14ac:dyDescent="0.25">
      <c r="A2204" s="5" t="s">
        <v>1599</v>
      </c>
      <c r="B2204" s="1" t="s">
        <v>1600</v>
      </c>
      <c r="C2204" t="s">
        <v>1605</v>
      </c>
      <c r="D2204" s="11" t="s">
        <v>1602</v>
      </c>
      <c r="E2204" s="1" t="s">
        <v>1537</v>
      </c>
      <c r="K2204" t="s">
        <v>415</v>
      </c>
      <c r="L2204" t="s">
        <v>27</v>
      </c>
      <c r="M2204" s="15" t="s">
        <v>28</v>
      </c>
      <c r="N2204" s="42">
        <v>46</v>
      </c>
      <c r="O2204" s="7">
        <v>46.73</v>
      </c>
      <c r="P2204" s="7">
        <v>44.46</v>
      </c>
      <c r="Q2204" s="9">
        <v>0.95142306869248883</v>
      </c>
      <c r="R2204" s="14"/>
      <c r="X2204" s="5"/>
    </row>
    <row r="2205" spans="1:24" x14ac:dyDescent="0.25">
      <c r="A2205" s="5" t="s">
        <v>1599</v>
      </c>
      <c r="B2205" s="1" t="s">
        <v>1600</v>
      </c>
      <c r="C2205" t="s">
        <v>1605</v>
      </c>
      <c r="D2205" s="11" t="s">
        <v>1602</v>
      </c>
      <c r="E2205" s="1" t="s">
        <v>1537</v>
      </c>
      <c r="K2205" t="s">
        <v>415</v>
      </c>
      <c r="L2205" t="s">
        <v>27</v>
      </c>
      <c r="M2205" s="15" t="s">
        <v>28</v>
      </c>
      <c r="N2205" s="42">
        <v>47</v>
      </c>
      <c r="O2205" s="7">
        <v>58.16</v>
      </c>
      <c r="P2205" s="7">
        <v>55.99</v>
      </c>
      <c r="Q2205" s="9">
        <v>0.96268913342503448</v>
      </c>
      <c r="R2205" s="14"/>
      <c r="X2205" s="5"/>
    </row>
    <row r="2206" spans="1:24" x14ac:dyDescent="0.25">
      <c r="A2206" s="5" t="s">
        <v>1599</v>
      </c>
      <c r="B2206" s="1" t="s">
        <v>1600</v>
      </c>
      <c r="C2206" t="s">
        <v>1606</v>
      </c>
      <c r="D2206" s="11" t="s">
        <v>1602</v>
      </c>
      <c r="E2206" s="1" t="s">
        <v>1537</v>
      </c>
      <c r="K2206" t="s">
        <v>415</v>
      </c>
      <c r="L2206" t="s">
        <v>27</v>
      </c>
      <c r="M2206" s="15" t="s">
        <v>28</v>
      </c>
      <c r="N2206" s="42">
        <v>1</v>
      </c>
      <c r="O2206" s="7">
        <v>58.39</v>
      </c>
      <c r="P2206" s="7">
        <v>56.65</v>
      </c>
      <c r="Q2206" s="9">
        <v>0.97020037677684534</v>
      </c>
      <c r="R2206" s="14"/>
      <c r="X2206" s="5"/>
    </row>
    <row r="2207" spans="1:24" x14ac:dyDescent="0.25">
      <c r="A2207" s="5" t="s">
        <v>1599</v>
      </c>
      <c r="B2207" s="1" t="s">
        <v>1600</v>
      </c>
      <c r="C2207" t="s">
        <v>1606</v>
      </c>
      <c r="D2207" s="11" t="s">
        <v>1602</v>
      </c>
      <c r="E2207" s="1" t="s">
        <v>1537</v>
      </c>
      <c r="K2207" t="s">
        <v>415</v>
      </c>
      <c r="L2207" t="s">
        <v>27</v>
      </c>
      <c r="M2207" s="15" t="s">
        <v>28</v>
      </c>
      <c r="N2207" s="42">
        <v>2</v>
      </c>
      <c r="O2207" s="7">
        <v>63.42</v>
      </c>
      <c r="P2207" s="7">
        <v>61.73</v>
      </c>
      <c r="Q2207" s="9">
        <v>0.97335225480920839</v>
      </c>
      <c r="R2207" s="14"/>
      <c r="X2207" s="5"/>
    </row>
    <row r="2208" spans="1:24" x14ac:dyDescent="0.25">
      <c r="A2208" s="5" t="s">
        <v>1599</v>
      </c>
      <c r="B2208" s="1" t="s">
        <v>1600</v>
      </c>
      <c r="C2208" t="s">
        <v>1606</v>
      </c>
      <c r="D2208" s="11" t="s">
        <v>1602</v>
      </c>
      <c r="E2208" s="1" t="s">
        <v>1537</v>
      </c>
      <c r="K2208" t="s">
        <v>415</v>
      </c>
      <c r="L2208" t="s">
        <v>27</v>
      </c>
      <c r="M2208" s="15" t="s">
        <v>28</v>
      </c>
      <c r="N2208" s="42">
        <v>3</v>
      </c>
      <c r="O2208" s="7">
        <v>48.57</v>
      </c>
      <c r="P2208" s="7">
        <v>45.95</v>
      </c>
      <c r="Q2208" s="9">
        <v>0.94605723697755817</v>
      </c>
      <c r="R2208" s="14"/>
      <c r="X2208" s="5"/>
    </row>
    <row r="2209" spans="1:24" x14ac:dyDescent="0.25">
      <c r="A2209" s="5" t="s">
        <v>1599</v>
      </c>
      <c r="B2209" s="1" t="s">
        <v>1600</v>
      </c>
      <c r="C2209" t="s">
        <v>1606</v>
      </c>
      <c r="D2209" s="11" t="s">
        <v>1602</v>
      </c>
      <c r="E2209" s="1" t="s">
        <v>1537</v>
      </c>
      <c r="K2209" t="s">
        <v>415</v>
      </c>
      <c r="L2209" t="s">
        <v>27</v>
      </c>
      <c r="M2209" s="15" t="s">
        <v>28</v>
      </c>
      <c r="N2209" s="42">
        <v>4</v>
      </c>
      <c r="O2209" s="7">
        <v>56.75</v>
      </c>
      <c r="P2209" s="7">
        <v>56.15</v>
      </c>
      <c r="Q2209" s="9">
        <v>0.98942731277533036</v>
      </c>
      <c r="R2209" s="14"/>
      <c r="X2209" s="5"/>
    </row>
    <row r="2210" spans="1:24" x14ac:dyDescent="0.25">
      <c r="A2210" s="5" t="s">
        <v>1599</v>
      </c>
      <c r="B2210" s="1" t="s">
        <v>1600</v>
      </c>
      <c r="C2210" t="s">
        <v>1606</v>
      </c>
      <c r="D2210" s="11" t="s">
        <v>1602</v>
      </c>
      <c r="E2210" s="1" t="s">
        <v>1537</v>
      </c>
      <c r="K2210" t="s">
        <v>415</v>
      </c>
      <c r="L2210" t="s">
        <v>27</v>
      </c>
      <c r="M2210" s="15" t="s">
        <v>28</v>
      </c>
      <c r="N2210" s="42">
        <v>5</v>
      </c>
      <c r="O2210" s="7">
        <v>50.24</v>
      </c>
      <c r="P2210" s="7">
        <v>48.23</v>
      </c>
      <c r="Q2210" s="9">
        <v>0.95999203821656043</v>
      </c>
      <c r="R2210" s="14"/>
      <c r="X2210" s="5"/>
    </row>
    <row r="2211" spans="1:24" x14ac:dyDescent="0.25">
      <c r="A2211" s="5" t="s">
        <v>1599</v>
      </c>
      <c r="B2211" s="1" t="s">
        <v>1600</v>
      </c>
      <c r="C2211" t="s">
        <v>1606</v>
      </c>
      <c r="D2211" s="11" t="s">
        <v>1602</v>
      </c>
      <c r="E2211" s="1" t="s">
        <v>1537</v>
      </c>
      <c r="K2211" t="s">
        <v>415</v>
      </c>
      <c r="L2211" t="s">
        <v>27</v>
      </c>
      <c r="M2211" s="15" t="s">
        <v>28</v>
      </c>
      <c r="N2211" s="42">
        <v>6</v>
      </c>
      <c r="O2211" s="7">
        <v>50.3</v>
      </c>
      <c r="P2211" s="7">
        <v>48.75</v>
      </c>
      <c r="Q2211" s="9">
        <v>0.96918489065606372</v>
      </c>
      <c r="R2211" s="14"/>
      <c r="X2211" s="5"/>
    </row>
    <row r="2212" spans="1:24" x14ac:dyDescent="0.25">
      <c r="A2212" s="5" t="s">
        <v>1599</v>
      </c>
      <c r="B2212" s="1" t="s">
        <v>1600</v>
      </c>
      <c r="C2212" t="s">
        <v>1606</v>
      </c>
      <c r="D2212" s="11" t="s">
        <v>1602</v>
      </c>
      <c r="E2212" s="1" t="s">
        <v>1537</v>
      </c>
      <c r="K2212" t="s">
        <v>415</v>
      </c>
      <c r="L2212" t="s">
        <v>27</v>
      </c>
      <c r="M2212" s="15" t="s">
        <v>28</v>
      </c>
      <c r="N2212" s="42">
        <v>7</v>
      </c>
      <c r="O2212" s="7">
        <v>52.93</v>
      </c>
      <c r="P2212" s="7">
        <v>50.63</v>
      </c>
      <c r="Q2212" s="9">
        <v>0.95654638201398079</v>
      </c>
      <c r="R2212" s="14"/>
      <c r="X2212" s="5"/>
    </row>
    <row r="2213" spans="1:24" x14ac:dyDescent="0.25">
      <c r="A2213" s="5" t="s">
        <v>1599</v>
      </c>
      <c r="B2213" s="1" t="s">
        <v>1600</v>
      </c>
      <c r="C2213" t="s">
        <v>1606</v>
      </c>
      <c r="D2213" s="11" t="s">
        <v>1602</v>
      </c>
      <c r="E2213" s="1" t="s">
        <v>1537</v>
      </c>
      <c r="K2213" t="s">
        <v>415</v>
      </c>
      <c r="L2213" t="s">
        <v>27</v>
      </c>
      <c r="M2213" s="15" t="s">
        <v>28</v>
      </c>
      <c r="N2213" s="42">
        <v>8</v>
      </c>
      <c r="O2213" s="7">
        <v>48.89</v>
      </c>
      <c r="P2213" s="7">
        <v>46.83</v>
      </c>
      <c r="Q2213" s="9">
        <v>0.95786459398650026</v>
      </c>
      <c r="R2213" s="14"/>
      <c r="X2213" s="5"/>
    </row>
    <row r="2214" spans="1:24" x14ac:dyDescent="0.25">
      <c r="A2214" s="5" t="s">
        <v>1599</v>
      </c>
      <c r="B2214" s="1" t="s">
        <v>1600</v>
      </c>
      <c r="C2214" t="s">
        <v>1606</v>
      </c>
      <c r="D2214" s="11" t="s">
        <v>1602</v>
      </c>
      <c r="E2214" s="1" t="s">
        <v>1537</v>
      </c>
      <c r="K2214" t="s">
        <v>415</v>
      </c>
      <c r="L2214" t="s">
        <v>27</v>
      </c>
      <c r="M2214" s="15" t="s">
        <v>28</v>
      </c>
      <c r="N2214" s="42">
        <v>9</v>
      </c>
      <c r="O2214" s="7">
        <v>62.42</v>
      </c>
      <c r="P2214" s="7">
        <v>60.09</v>
      </c>
      <c r="Q2214" s="9">
        <v>0.96267222044216605</v>
      </c>
      <c r="R2214" s="14"/>
      <c r="X2214" s="5"/>
    </row>
    <row r="2215" spans="1:24" x14ac:dyDescent="0.25">
      <c r="A2215" s="5" t="s">
        <v>1599</v>
      </c>
      <c r="B2215" s="1" t="s">
        <v>1600</v>
      </c>
      <c r="C2215" t="s">
        <v>1606</v>
      </c>
      <c r="D2215" s="11" t="s">
        <v>1602</v>
      </c>
      <c r="E2215" s="1" t="s">
        <v>1537</v>
      </c>
      <c r="K2215" t="s">
        <v>415</v>
      </c>
      <c r="L2215" t="s">
        <v>27</v>
      </c>
      <c r="M2215" s="15" t="s">
        <v>28</v>
      </c>
      <c r="N2215" s="42">
        <v>10</v>
      </c>
      <c r="O2215" s="7">
        <v>68.010000000000005</v>
      </c>
      <c r="P2215" s="7">
        <v>66.22</v>
      </c>
      <c r="Q2215" s="9">
        <v>0.97368034112630486</v>
      </c>
      <c r="R2215" s="14"/>
      <c r="X2215" s="5"/>
    </row>
    <row r="2216" spans="1:24" x14ac:dyDescent="0.25">
      <c r="A2216" s="5" t="s">
        <v>1599</v>
      </c>
      <c r="B2216" s="1" t="s">
        <v>1600</v>
      </c>
      <c r="C2216" t="s">
        <v>1606</v>
      </c>
      <c r="D2216" s="11" t="s">
        <v>1602</v>
      </c>
      <c r="E2216" s="1" t="s">
        <v>1537</v>
      </c>
      <c r="K2216" t="s">
        <v>415</v>
      </c>
      <c r="L2216" t="s">
        <v>27</v>
      </c>
      <c r="M2216" s="15" t="s">
        <v>28</v>
      </c>
      <c r="N2216" s="42">
        <v>11</v>
      </c>
      <c r="O2216" s="7">
        <v>57.16</v>
      </c>
      <c r="P2216" s="7">
        <v>55.51</v>
      </c>
      <c r="Q2216" s="9">
        <v>0.97113365990202938</v>
      </c>
      <c r="R2216" s="14"/>
      <c r="X2216" s="5"/>
    </row>
    <row r="2217" spans="1:24" x14ac:dyDescent="0.25">
      <c r="A2217" s="5" t="s">
        <v>1599</v>
      </c>
      <c r="B2217" s="1" t="s">
        <v>1600</v>
      </c>
      <c r="C2217" t="s">
        <v>1606</v>
      </c>
      <c r="D2217" s="11" t="s">
        <v>1602</v>
      </c>
      <c r="E2217" s="1" t="s">
        <v>1537</v>
      </c>
      <c r="K2217" t="s">
        <v>415</v>
      </c>
      <c r="L2217" t="s">
        <v>27</v>
      </c>
      <c r="M2217" s="15" t="s">
        <v>28</v>
      </c>
      <c r="N2217" s="42">
        <v>12</v>
      </c>
      <c r="O2217" s="7">
        <v>59.68</v>
      </c>
      <c r="P2217" s="7">
        <v>58.15</v>
      </c>
      <c r="Q2217" s="9">
        <v>0.97436327077747986</v>
      </c>
      <c r="R2217" s="14"/>
      <c r="X2217" s="5"/>
    </row>
    <row r="2218" spans="1:24" x14ac:dyDescent="0.25">
      <c r="A2218" s="5" t="s">
        <v>1599</v>
      </c>
      <c r="B2218" s="1" t="s">
        <v>1600</v>
      </c>
      <c r="C2218" t="s">
        <v>1606</v>
      </c>
      <c r="D2218" s="11" t="s">
        <v>1602</v>
      </c>
      <c r="E2218" s="1" t="s">
        <v>1537</v>
      </c>
      <c r="K2218" t="s">
        <v>415</v>
      </c>
      <c r="L2218" t="s">
        <v>27</v>
      </c>
      <c r="M2218" s="15" t="s">
        <v>28</v>
      </c>
      <c r="N2218" s="42">
        <v>13</v>
      </c>
      <c r="O2218" s="7">
        <v>52.58</v>
      </c>
      <c r="P2218" s="7">
        <v>50.97</v>
      </c>
      <c r="Q2218" s="9">
        <v>0.96937999239254469</v>
      </c>
      <c r="R2218" s="14"/>
      <c r="X2218" s="5"/>
    </row>
    <row r="2219" spans="1:24" x14ac:dyDescent="0.25">
      <c r="A2219" s="5" t="s">
        <v>1599</v>
      </c>
      <c r="B2219" s="1" t="s">
        <v>1600</v>
      </c>
      <c r="C2219" t="s">
        <v>1606</v>
      </c>
      <c r="D2219" s="11" t="s">
        <v>1602</v>
      </c>
      <c r="E2219" s="1" t="s">
        <v>1537</v>
      </c>
      <c r="K2219" t="s">
        <v>415</v>
      </c>
      <c r="L2219" t="s">
        <v>27</v>
      </c>
      <c r="M2219" s="15" t="s">
        <v>28</v>
      </c>
      <c r="N2219" s="42">
        <v>14</v>
      </c>
      <c r="O2219" s="7">
        <v>45.14</v>
      </c>
      <c r="P2219" s="7">
        <v>42.47</v>
      </c>
      <c r="Q2219" s="9">
        <v>0.94085068675232608</v>
      </c>
      <c r="R2219" s="14"/>
      <c r="X2219" s="5"/>
    </row>
    <row r="2220" spans="1:24" x14ac:dyDescent="0.25">
      <c r="A2220" s="5" t="s">
        <v>1599</v>
      </c>
      <c r="B2220" s="1" t="s">
        <v>1600</v>
      </c>
      <c r="C2220" t="s">
        <v>1606</v>
      </c>
      <c r="D2220" s="11" t="s">
        <v>1602</v>
      </c>
      <c r="E2220" s="1" t="s">
        <v>1537</v>
      </c>
      <c r="K2220" t="s">
        <v>415</v>
      </c>
      <c r="L2220" t="s">
        <v>27</v>
      </c>
      <c r="M2220" s="15" t="s">
        <v>28</v>
      </c>
      <c r="N2220" s="42">
        <v>15</v>
      </c>
      <c r="O2220" s="7">
        <v>57.49</v>
      </c>
      <c r="P2220" s="7">
        <v>55.27</v>
      </c>
      <c r="Q2220" s="9">
        <v>0.96138458862410858</v>
      </c>
      <c r="R2220" s="14"/>
      <c r="X2220" s="5"/>
    </row>
    <row r="2221" spans="1:24" x14ac:dyDescent="0.25">
      <c r="A2221" s="5" t="s">
        <v>1599</v>
      </c>
      <c r="B2221" s="1" t="s">
        <v>1600</v>
      </c>
      <c r="C2221" t="s">
        <v>1606</v>
      </c>
      <c r="D2221" s="11" t="s">
        <v>1602</v>
      </c>
      <c r="E2221" s="1" t="s">
        <v>1537</v>
      </c>
      <c r="K2221" t="s">
        <v>415</v>
      </c>
      <c r="L2221" t="s">
        <v>27</v>
      </c>
      <c r="M2221" s="15" t="s">
        <v>28</v>
      </c>
      <c r="N2221" s="42">
        <v>16</v>
      </c>
      <c r="O2221" s="7">
        <v>47.51</v>
      </c>
      <c r="P2221" s="7">
        <v>44.71</v>
      </c>
      <c r="Q2221" s="9">
        <v>0.94106503893917071</v>
      </c>
      <c r="R2221" s="14"/>
      <c r="X2221" s="5"/>
    </row>
    <row r="2222" spans="1:24" x14ac:dyDescent="0.25">
      <c r="A2222" s="5" t="s">
        <v>1599</v>
      </c>
      <c r="B2222" s="1" t="s">
        <v>1600</v>
      </c>
      <c r="C2222" t="s">
        <v>1606</v>
      </c>
      <c r="D2222" s="11" t="s">
        <v>1602</v>
      </c>
      <c r="E2222" s="1" t="s">
        <v>1537</v>
      </c>
      <c r="K2222" t="s">
        <v>415</v>
      </c>
      <c r="L2222" t="s">
        <v>27</v>
      </c>
      <c r="M2222" s="15" t="s">
        <v>28</v>
      </c>
      <c r="N2222" s="42">
        <v>17</v>
      </c>
      <c r="O2222" s="7">
        <v>64.44</v>
      </c>
      <c r="P2222" s="7">
        <v>62.72</v>
      </c>
      <c r="Q2222" s="9">
        <v>0.97330850403476099</v>
      </c>
      <c r="R2222" s="14"/>
      <c r="X2222" s="5"/>
    </row>
    <row r="2223" spans="1:24" x14ac:dyDescent="0.25">
      <c r="A2223" s="5" t="s">
        <v>1599</v>
      </c>
      <c r="B2223" s="1" t="s">
        <v>1600</v>
      </c>
      <c r="C2223" t="s">
        <v>1606</v>
      </c>
      <c r="D2223" s="11" t="s">
        <v>1602</v>
      </c>
      <c r="E2223" s="1" t="s">
        <v>1537</v>
      </c>
      <c r="K2223" t="s">
        <v>415</v>
      </c>
      <c r="L2223" t="s">
        <v>27</v>
      </c>
      <c r="M2223" s="15" t="s">
        <v>28</v>
      </c>
      <c r="N2223" s="42">
        <v>18</v>
      </c>
      <c r="O2223" s="7">
        <v>53.35</v>
      </c>
      <c r="P2223" s="7">
        <v>50.86</v>
      </c>
      <c r="Q2223" s="9">
        <v>0.95332708528584809</v>
      </c>
      <c r="R2223" s="14"/>
      <c r="X2223" s="5"/>
    </row>
    <row r="2224" spans="1:24" x14ac:dyDescent="0.25">
      <c r="A2224" s="5" t="s">
        <v>1599</v>
      </c>
      <c r="B2224" s="1" t="s">
        <v>1600</v>
      </c>
      <c r="C2224" t="s">
        <v>1606</v>
      </c>
      <c r="D2224" s="11" t="s">
        <v>1602</v>
      </c>
      <c r="E2224" s="1" t="s">
        <v>1537</v>
      </c>
      <c r="K2224" t="s">
        <v>415</v>
      </c>
      <c r="L2224" t="s">
        <v>27</v>
      </c>
      <c r="M2224" s="15" t="s">
        <v>28</v>
      </c>
      <c r="N2224" s="42">
        <v>19</v>
      </c>
      <c r="O2224" s="7">
        <v>55.05</v>
      </c>
      <c r="P2224" s="7">
        <v>53.09</v>
      </c>
      <c r="Q2224" s="9">
        <v>0.96439600363306099</v>
      </c>
      <c r="R2224" s="14"/>
      <c r="X2224" s="5"/>
    </row>
    <row r="2225" spans="1:24" x14ac:dyDescent="0.25">
      <c r="A2225" s="5" t="s">
        <v>1599</v>
      </c>
      <c r="B2225" s="1" t="s">
        <v>1600</v>
      </c>
      <c r="C2225" t="s">
        <v>1606</v>
      </c>
      <c r="D2225" s="11" t="s">
        <v>1602</v>
      </c>
      <c r="E2225" s="1" t="s">
        <v>1537</v>
      </c>
      <c r="K2225" t="s">
        <v>415</v>
      </c>
      <c r="L2225" t="s">
        <v>27</v>
      </c>
      <c r="M2225" s="15" t="s">
        <v>28</v>
      </c>
      <c r="N2225" s="42">
        <v>20</v>
      </c>
      <c r="O2225" s="7">
        <v>53.85</v>
      </c>
      <c r="P2225" s="7">
        <v>51.31</v>
      </c>
      <c r="Q2225" s="9">
        <v>0.95283194057567322</v>
      </c>
      <c r="R2225" s="14"/>
      <c r="X2225" s="5"/>
    </row>
    <row r="2226" spans="1:24" x14ac:dyDescent="0.25">
      <c r="A2226" s="5" t="s">
        <v>1599</v>
      </c>
      <c r="B2226" s="1" t="s">
        <v>1600</v>
      </c>
      <c r="C2226" t="s">
        <v>1606</v>
      </c>
      <c r="D2226" s="11" t="s">
        <v>1602</v>
      </c>
      <c r="E2226" s="1" t="s">
        <v>1537</v>
      </c>
      <c r="K2226" t="s">
        <v>415</v>
      </c>
      <c r="L2226" t="s">
        <v>27</v>
      </c>
      <c r="M2226" s="15" t="s">
        <v>28</v>
      </c>
      <c r="N2226" s="42">
        <v>21</v>
      </c>
      <c r="O2226" s="7">
        <v>24.3</v>
      </c>
      <c r="P2226" s="7">
        <v>20.41</v>
      </c>
      <c r="Q2226" s="9">
        <v>0.83991769547325101</v>
      </c>
      <c r="R2226" s="14"/>
      <c r="X2226" s="5"/>
    </row>
    <row r="2227" spans="1:24" x14ac:dyDescent="0.25">
      <c r="A2227" s="5" t="s">
        <v>1599</v>
      </c>
      <c r="B2227" s="1" t="s">
        <v>1600</v>
      </c>
      <c r="C2227" t="s">
        <v>1606</v>
      </c>
      <c r="D2227" s="11" t="s">
        <v>1602</v>
      </c>
      <c r="E2227" s="1" t="s">
        <v>1537</v>
      </c>
      <c r="K2227" t="s">
        <v>415</v>
      </c>
      <c r="L2227" t="s">
        <v>27</v>
      </c>
      <c r="M2227" s="15" t="s">
        <v>28</v>
      </c>
      <c r="N2227" s="42">
        <v>22</v>
      </c>
      <c r="O2227" s="7">
        <v>41.63</v>
      </c>
      <c r="P2227" s="7">
        <v>38.72</v>
      </c>
      <c r="Q2227" s="9">
        <v>0.930098486668268</v>
      </c>
      <c r="R2227" s="14"/>
      <c r="X2227" s="5"/>
    </row>
    <row r="2228" spans="1:24" x14ac:dyDescent="0.25">
      <c r="A2228" s="5" t="s">
        <v>1599</v>
      </c>
      <c r="B2228" s="1" t="s">
        <v>1600</v>
      </c>
      <c r="C2228" t="s">
        <v>1606</v>
      </c>
      <c r="D2228" s="11" t="s">
        <v>1602</v>
      </c>
      <c r="E2228" s="1" t="s">
        <v>1537</v>
      </c>
      <c r="K2228" t="s">
        <v>415</v>
      </c>
      <c r="L2228" t="s">
        <v>27</v>
      </c>
      <c r="M2228" s="15" t="s">
        <v>28</v>
      </c>
      <c r="N2228" s="42">
        <v>23</v>
      </c>
      <c r="O2228" s="7">
        <v>43.9</v>
      </c>
      <c r="P2228" s="7">
        <v>41.35</v>
      </c>
      <c r="Q2228" s="9">
        <v>0.94191343963553542</v>
      </c>
      <c r="R2228" s="14"/>
      <c r="X2228" s="5"/>
    </row>
    <row r="2229" spans="1:24" x14ac:dyDescent="0.25">
      <c r="A2229" s="5" t="s">
        <v>1599</v>
      </c>
      <c r="B2229" s="1" t="s">
        <v>1600</v>
      </c>
      <c r="C2229" t="s">
        <v>1606</v>
      </c>
      <c r="D2229" s="11" t="s">
        <v>1602</v>
      </c>
      <c r="E2229" s="1" t="s">
        <v>1537</v>
      </c>
      <c r="K2229" t="s">
        <v>415</v>
      </c>
      <c r="L2229" t="s">
        <v>27</v>
      </c>
      <c r="M2229" s="15" t="s">
        <v>28</v>
      </c>
      <c r="N2229" s="42">
        <v>24</v>
      </c>
      <c r="O2229" s="7">
        <v>46.8</v>
      </c>
      <c r="P2229" s="7">
        <v>44.52</v>
      </c>
      <c r="Q2229" s="9">
        <v>0.95128205128205146</v>
      </c>
      <c r="R2229" s="14"/>
      <c r="X2229" s="5"/>
    </row>
    <row r="2230" spans="1:24" x14ac:dyDescent="0.25">
      <c r="A2230" s="5" t="s">
        <v>1599</v>
      </c>
      <c r="B2230" s="1" t="s">
        <v>1600</v>
      </c>
      <c r="C2230" t="s">
        <v>1606</v>
      </c>
      <c r="D2230" s="11" t="s">
        <v>1602</v>
      </c>
      <c r="E2230" s="1" t="s">
        <v>1537</v>
      </c>
      <c r="K2230" t="s">
        <v>415</v>
      </c>
      <c r="L2230" t="s">
        <v>27</v>
      </c>
      <c r="M2230" s="15" t="s">
        <v>28</v>
      </c>
      <c r="N2230" s="42">
        <v>25</v>
      </c>
      <c r="O2230" s="7">
        <v>50.78</v>
      </c>
      <c r="P2230" s="7">
        <v>49.09</v>
      </c>
      <c r="Q2230" s="9">
        <v>0.96671918077983465</v>
      </c>
      <c r="R2230" s="14"/>
      <c r="X2230" s="5"/>
    </row>
    <row r="2231" spans="1:24" x14ac:dyDescent="0.25">
      <c r="A2231" s="5" t="s">
        <v>1599</v>
      </c>
      <c r="B2231" s="1" t="s">
        <v>1600</v>
      </c>
      <c r="C2231" t="s">
        <v>1606</v>
      </c>
      <c r="D2231" s="11" t="s">
        <v>1602</v>
      </c>
      <c r="E2231" s="1" t="s">
        <v>1537</v>
      </c>
      <c r="K2231" t="s">
        <v>415</v>
      </c>
      <c r="L2231" t="s">
        <v>27</v>
      </c>
      <c r="M2231" s="15" t="s">
        <v>28</v>
      </c>
      <c r="N2231" s="42">
        <v>26</v>
      </c>
      <c r="O2231" s="7">
        <v>59.41</v>
      </c>
      <c r="P2231" s="7">
        <v>58.01</v>
      </c>
      <c r="Q2231" s="9">
        <v>0.97643494361218652</v>
      </c>
      <c r="R2231" s="14"/>
      <c r="X2231" s="5"/>
    </row>
    <row r="2232" spans="1:24" x14ac:dyDescent="0.25">
      <c r="A2232" s="5" t="s">
        <v>1599</v>
      </c>
      <c r="B2232" s="1" t="s">
        <v>1600</v>
      </c>
      <c r="C2232" t="s">
        <v>1606</v>
      </c>
      <c r="D2232" s="11" t="s">
        <v>1602</v>
      </c>
      <c r="E2232" s="1" t="s">
        <v>1537</v>
      </c>
      <c r="K2232" t="s">
        <v>415</v>
      </c>
      <c r="L2232" t="s">
        <v>27</v>
      </c>
      <c r="M2232" s="15" t="s">
        <v>28</v>
      </c>
      <c r="N2232" s="42">
        <v>27</v>
      </c>
      <c r="O2232" s="7">
        <v>64.27</v>
      </c>
      <c r="P2232" s="7">
        <v>61.4</v>
      </c>
      <c r="Q2232" s="9">
        <v>0.95534463980084028</v>
      </c>
      <c r="R2232" s="14"/>
      <c r="X2232" s="5"/>
    </row>
    <row r="2233" spans="1:24" x14ac:dyDescent="0.25">
      <c r="A2233" s="5" t="s">
        <v>1599</v>
      </c>
      <c r="B2233" s="1" t="s">
        <v>1600</v>
      </c>
      <c r="C2233" t="s">
        <v>1606</v>
      </c>
      <c r="D2233" s="11" t="s">
        <v>1602</v>
      </c>
      <c r="E2233" s="1" t="s">
        <v>1537</v>
      </c>
      <c r="K2233" t="s">
        <v>415</v>
      </c>
      <c r="L2233" t="s">
        <v>27</v>
      </c>
      <c r="M2233" s="15" t="s">
        <v>28</v>
      </c>
      <c r="N2233" s="42">
        <v>28</v>
      </c>
      <c r="O2233" s="7">
        <v>53.6</v>
      </c>
      <c r="P2233" s="7">
        <v>49.61</v>
      </c>
      <c r="Q2233" s="9">
        <v>0.9255597014925373</v>
      </c>
      <c r="R2233" s="14"/>
      <c r="X2233" s="5"/>
    </row>
    <row r="2234" spans="1:24" x14ac:dyDescent="0.25">
      <c r="A2234" s="5" t="s">
        <v>1599</v>
      </c>
      <c r="B2234" s="1" t="s">
        <v>1600</v>
      </c>
      <c r="C2234" t="s">
        <v>1606</v>
      </c>
      <c r="D2234" s="11" t="s">
        <v>1602</v>
      </c>
      <c r="E2234" s="1" t="s">
        <v>1537</v>
      </c>
      <c r="K2234" t="s">
        <v>415</v>
      </c>
      <c r="L2234" t="s">
        <v>27</v>
      </c>
      <c r="M2234" s="15" t="s">
        <v>28</v>
      </c>
      <c r="N2234" s="42">
        <v>29</v>
      </c>
      <c r="O2234" s="7">
        <v>53.34</v>
      </c>
      <c r="P2234" s="7">
        <v>49.95</v>
      </c>
      <c r="Q2234" s="9">
        <v>0.93644544431946009</v>
      </c>
      <c r="R2234" s="14"/>
      <c r="X2234" s="5"/>
    </row>
    <row r="2235" spans="1:24" x14ac:dyDescent="0.25">
      <c r="A2235" s="5" t="s">
        <v>1599</v>
      </c>
      <c r="B2235" s="1" t="s">
        <v>1600</v>
      </c>
      <c r="C2235" t="s">
        <v>1606</v>
      </c>
      <c r="D2235" s="11" t="s">
        <v>1602</v>
      </c>
      <c r="E2235" s="1" t="s">
        <v>1537</v>
      </c>
      <c r="K2235" t="s">
        <v>415</v>
      </c>
      <c r="L2235" t="s">
        <v>27</v>
      </c>
      <c r="M2235" s="15" t="s">
        <v>28</v>
      </c>
      <c r="N2235" s="42">
        <v>30</v>
      </c>
      <c r="O2235" s="7">
        <v>79.14</v>
      </c>
      <c r="P2235" s="7">
        <v>76.510000000000005</v>
      </c>
      <c r="Q2235" s="9">
        <v>0.96676775334849641</v>
      </c>
      <c r="R2235" s="14"/>
      <c r="X2235" s="5"/>
    </row>
    <row r="2236" spans="1:24" x14ac:dyDescent="0.25">
      <c r="A2236" s="5" t="s">
        <v>1599</v>
      </c>
      <c r="B2236" s="1" t="s">
        <v>1600</v>
      </c>
      <c r="C2236" t="s">
        <v>1606</v>
      </c>
      <c r="D2236" s="11" t="s">
        <v>1602</v>
      </c>
      <c r="E2236" s="1" t="s">
        <v>1537</v>
      </c>
      <c r="K2236" t="s">
        <v>415</v>
      </c>
      <c r="L2236" t="s">
        <v>27</v>
      </c>
      <c r="M2236" s="15" t="s">
        <v>28</v>
      </c>
      <c r="N2236" s="42">
        <v>31</v>
      </c>
      <c r="O2236" s="7">
        <v>60.5</v>
      </c>
      <c r="P2236" s="7">
        <v>57.43</v>
      </c>
      <c r="Q2236" s="9">
        <v>0.94925619834710739</v>
      </c>
      <c r="R2236" s="14"/>
      <c r="X2236" s="5"/>
    </row>
    <row r="2237" spans="1:24" x14ac:dyDescent="0.25">
      <c r="A2237" s="5" t="s">
        <v>1599</v>
      </c>
      <c r="B2237" s="1" t="s">
        <v>1600</v>
      </c>
      <c r="C2237" t="s">
        <v>1606</v>
      </c>
      <c r="D2237" s="11" t="s">
        <v>1602</v>
      </c>
      <c r="E2237" s="1" t="s">
        <v>1537</v>
      </c>
      <c r="K2237" t="s">
        <v>415</v>
      </c>
      <c r="L2237" t="s">
        <v>27</v>
      </c>
      <c r="M2237" s="15" t="s">
        <v>28</v>
      </c>
      <c r="N2237" s="42">
        <v>32</v>
      </c>
      <c r="O2237" s="7">
        <v>54.28</v>
      </c>
      <c r="P2237" s="7">
        <v>50.24</v>
      </c>
      <c r="Q2237" s="9">
        <v>0.9255711127487104</v>
      </c>
      <c r="R2237" s="14"/>
      <c r="X2237" s="5"/>
    </row>
    <row r="2238" spans="1:24" x14ac:dyDescent="0.25">
      <c r="A2238" s="5" t="s">
        <v>1599</v>
      </c>
      <c r="B2238" s="1" t="s">
        <v>1600</v>
      </c>
      <c r="C2238" t="s">
        <v>1606</v>
      </c>
      <c r="D2238" s="11" t="s">
        <v>1602</v>
      </c>
      <c r="E2238" s="1" t="s">
        <v>1537</v>
      </c>
      <c r="K2238" t="s">
        <v>415</v>
      </c>
      <c r="L2238" t="s">
        <v>27</v>
      </c>
      <c r="M2238" s="15" t="s">
        <v>28</v>
      </c>
      <c r="N2238" s="42">
        <v>33</v>
      </c>
      <c r="O2238" s="7">
        <v>65.400000000000006</v>
      </c>
      <c r="P2238" s="7">
        <v>62.72</v>
      </c>
      <c r="Q2238" s="9">
        <v>0.95902140672782865</v>
      </c>
      <c r="R2238" s="14"/>
      <c r="X2238" s="5"/>
    </row>
    <row r="2239" spans="1:24" x14ac:dyDescent="0.25">
      <c r="A2239" s="5" t="s">
        <v>1599</v>
      </c>
      <c r="B2239" s="1" t="s">
        <v>1600</v>
      </c>
      <c r="C2239" t="s">
        <v>1606</v>
      </c>
      <c r="D2239" s="11" t="s">
        <v>1602</v>
      </c>
      <c r="E2239" s="1" t="s">
        <v>1537</v>
      </c>
      <c r="K2239" t="s">
        <v>415</v>
      </c>
      <c r="L2239" t="s">
        <v>27</v>
      </c>
      <c r="M2239" s="15" t="s">
        <v>28</v>
      </c>
      <c r="N2239" s="42">
        <v>34</v>
      </c>
      <c r="O2239" s="7">
        <v>68.91</v>
      </c>
      <c r="P2239" s="7">
        <v>68.22</v>
      </c>
      <c r="Q2239" s="9">
        <v>0.98998693948628647</v>
      </c>
      <c r="R2239" s="14"/>
      <c r="X2239" s="5"/>
    </row>
    <row r="2240" spans="1:24" x14ac:dyDescent="0.25">
      <c r="A2240" s="5" t="s">
        <v>1599</v>
      </c>
      <c r="B2240" s="1" t="s">
        <v>1600</v>
      </c>
      <c r="C2240" t="s">
        <v>1606</v>
      </c>
      <c r="D2240" s="11" t="s">
        <v>1602</v>
      </c>
      <c r="E2240" s="1" t="s">
        <v>1537</v>
      </c>
      <c r="K2240" t="s">
        <v>415</v>
      </c>
      <c r="L2240" t="s">
        <v>27</v>
      </c>
      <c r="M2240" s="15" t="s">
        <v>28</v>
      </c>
      <c r="N2240" s="42">
        <v>35</v>
      </c>
      <c r="O2240" s="7">
        <v>61.98</v>
      </c>
      <c r="P2240" s="7">
        <v>58.6</v>
      </c>
      <c r="Q2240" s="9">
        <v>0.94546627944498229</v>
      </c>
      <c r="R2240" s="14"/>
      <c r="X2240" s="5"/>
    </row>
    <row r="2241" spans="1:24" x14ac:dyDescent="0.25">
      <c r="A2241" s="5" t="s">
        <v>1599</v>
      </c>
      <c r="B2241" s="1" t="s">
        <v>1600</v>
      </c>
      <c r="C2241" t="s">
        <v>1606</v>
      </c>
      <c r="D2241" s="11" t="s">
        <v>1602</v>
      </c>
      <c r="E2241" s="1" t="s">
        <v>1537</v>
      </c>
      <c r="K2241" t="s">
        <v>415</v>
      </c>
      <c r="L2241" t="s">
        <v>27</v>
      </c>
      <c r="M2241" s="15" t="s">
        <v>28</v>
      </c>
      <c r="N2241" s="42">
        <v>36</v>
      </c>
      <c r="O2241" s="7">
        <v>56.99</v>
      </c>
      <c r="P2241" s="7">
        <v>54.02</v>
      </c>
      <c r="Q2241" s="9">
        <v>0.9478855939638533</v>
      </c>
      <c r="R2241" s="14"/>
      <c r="X2241" s="5"/>
    </row>
    <row r="2242" spans="1:24" x14ac:dyDescent="0.25">
      <c r="A2242" s="5" t="s">
        <v>1599</v>
      </c>
      <c r="B2242" s="1" t="s">
        <v>1600</v>
      </c>
      <c r="C2242" t="s">
        <v>1606</v>
      </c>
      <c r="D2242" s="11" t="s">
        <v>1602</v>
      </c>
      <c r="E2242" s="1" t="s">
        <v>1537</v>
      </c>
      <c r="K2242" t="s">
        <v>415</v>
      </c>
      <c r="L2242" t="s">
        <v>27</v>
      </c>
      <c r="M2242" s="15" t="s">
        <v>28</v>
      </c>
      <c r="N2242" s="42">
        <v>37</v>
      </c>
      <c r="O2242" s="7">
        <v>63.19</v>
      </c>
      <c r="P2242" s="7">
        <v>60.17</v>
      </c>
      <c r="Q2242" s="9">
        <v>0.9522076277892072</v>
      </c>
      <c r="R2242" s="14"/>
      <c r="X2242" s="5"/>
    </row>
    <row r="2243" spans="1:24" x14ac:dyDescent="0.25">
      <c r="A2243" s="5" t="s">
        <v>1599</v>
      </c>
      <c r="B2243" s="1" t="s">
        <v>1600</v>
      </c>
      <c r="C2243" t="s">
        <v>1606</v>
      </c>
      <c r="D2243" s="11" t="s">
        <v>1602</v>
      </c>
      <c r="E2243" s="1" t="s">
        <v>1537</v>
      </c>
      <c r="K2243" t="s">
        <v>415</v>
      </c>
      <c r="L2243" t="s">
        <v>27</v>
      </c>
      <c r="M2243" s="15" t="s">
        <v>28</v>
      </c>
      <c r="N2243" s="42">
        <v>38</v>
      </c>
      <c r="O2243" s="7">
        <v>57.46</v>
      </c>
      <c r="P2243" s="7">
        <v>54.44</v>
      </c>
      <c r="Q2243" s="9">
        <v>0.94744169857292027</v>
      </c>
      <c r="R2243" s="14"/>
      <c r="X2243" s="5"/>
    </row>
    <row r="2244" spans="1:24" x14ac:dyDescent="0.25">
      <c r="A2244" s="5" t="s">
        <v>1599</v>
      </c>
      <c r="B2244" s="1" t="s">
        <v>1600</v>
      </c>
      <c r="C2244" t="s">
        <v>1606</v>
      </c>
      <c r="D2244" s="11" t="s">
        <v>1602</v>
      </c>
      <c r="E2244" s="1" t="s">
        <v>1537</v>
      </c>
      <c r="K2244" t="s">
        <v>415</v>
      </c>
      <c r="L2244" t="s">
        <v>27</v>
      </c>
      <c r="M2244" s="15" t="s">
        <v>28</v>
      </c>
      <c r="N2244" s="42">
        <v>39</v>
      </c>
      <c r="O2244" s="7">
        <v>59.88</v>
      </c>
      <c r="P2244" s="7">
        <v>57.16</v>
      </c>
      <c r="Q2244" s="9">
        <v>0.95457581830327309</v>
      </c>
      <c r="R2244" s="14"/>
      <c r="X2244" s="5"/>
    </row>
    <row r="2245" spans="1:24" x14ac:dyDescent="0.25">
      <c r="A2245" s="5" t="s">
        <v>1599</v>
      </c>
      <c r="B2245" s="1" t="s">
        <v>1600</v>
      </c>
      <c r="C2245" t="s">
        <v>1606</v>
      </c>
      <c r="D2245" s="11" t="s">
        <v>1602</v>
      </c>
      <c r="E2245" s="1" t="s">
        <v>1537</v>
      </c>
      <c r="K2245" t="s">
        <v>415</v>
      </c>
      <c r="L2245" t="s">
        <v>27</v>
      </c>
      <c r="M2245" s="15" t="s">
        <v>28</v>
      </c>
      <c r="N2245" s="42">
        <v>40</v>
      </c>
      <c r="O2245" s="7">
        <v>55.01</v>
      </c>
      <c r="P2245" s="7">
        <v>52.27</v>
      </c>
      <c r="Q2245" s="9">
        <v>0.95019087438647531</v>
      </c>
      <c r="R2245" s="14"/>
      <c r="X2245" s="5"/>
    </row>
    <row r="2246" spans="1:24" x14ac:dyDescent="0.25">
      <c r="A2246" s="5" t="s">
        <v>1599</v>
      </c>
      <c r="B2246" s="1" t="s">
        <v>1600</v>
      </c>
      <c r="C2246" t="s">
        <v>1606</v>
      </c>
      <c r="D2246" s="11" t="s">
        <v>1602</v>
      </c>
      <c r="E2246" s="1" t="s">
        <v>1537</v>
      </c>
      <c r="K2246" t="s">
        <v>415</v>
      </c>
      <c r="L2246" t="s">
        <v>27</v>
      </c>
      <c r="M2246" s="15" t="s">
        <v>28</v>
      </c>
      <c r="N2246" s="42">
        <v>41</v>
      </c>
      <c r="O2246" s="7">
        <v>54.72</v>
      </c>
      <c r="P2246" s="7">
        <v>61.69</v>
      </c>
      <c r="Q2246" s="9">
        <v>1.1273757309941521</v>
      </c>
      <c r="R2246" s="14"/>
      <c r="X2246" s="5"/>
    </row>
    <row r="2247" spans="1:24" x14ac:dyDescent="0.25">
      <c r="A2247" s="5" t="s">
        <v>1599</v>
      </c>
      <c r="B2247" s="1" t="s">
        <v>1600</v>
      </c>
      <c r="C2247" t="s">
        <v>1606</v>
      </c>
      <c r="D2247" s="11" t="s">
        <v>1602</v>
      </c>
      <c r="E2247" s="1" t="s">
        <v>1537</v>
      </c>
      <c r="K2247" t="s">
        <v>415</v>
      </c>
      <c r="L2247" t="s">
        <v>27</v>
      </c>
      <c r="M2247" s="15" t="s">
        <v>28</v>
      </c>
      <c r="N2247" s="42">
        <v>42</v>
      </c>
      <c r="O2247" s="7">
        <v>74.16</v>
      </c>
      <c r="P2247" s="7">
        <v>65.2</v>
      </c>
      <c r="Q2247" s="9">
        <v>0.87918015102481128</v>
      </c>
      <c r="R2247" s="14"/>
      <c r="X2247" s="5"/>
    </row>
    <row r="2248" spans="1:24" x14ac:dyDescent="0.25">
      <c r="A2248" s="5" t="s">
        <v>1599</v>
      </c>
      <c r="B2248" s="1" t="s">
        <v>1600</v>
      </c>
      <c r="C2248" t="s">
        <v>1606</v>
      </c>
      <c r="D2248" s="11" t="s">
        <v>1602</v>
      </c>
      <c r="E2248" s="1" t="s">
        <v>1537</v>
      </c>
      <c r="K2248" t="s">
        <v>415</v>
      </c>
      <c r="L2248" t="s">
        <v>27</v>
      </c>
      <c r="M2248" s="15" t="s">
        <v>28</v>
      </c>
      <c r="N2248" s="42">
        <v>43</v>
      </c>
      <c r="O2248" s="7">
        <v>56.1</v>
      </c>
      <c r="P2248" s="7">
        <v>53.93</v>
      </c>
      <c r="Q2248" s="9">
        <v>0.96131907308377895</v>
      </c>
      <c r="R2248" s="14"/>
      <c r="X2248" s="5"/>
    </row>
    <row r="2249" spans="1:24" x14ac:dyDescent="0.25">
      <c r="A2249" s="5" t="s">
        <v>1599</v>
      </c>
      <c r="B2249" s="1" t="s">
        <v>1600</v>
      </c>
      <c r="C2249" t="s">
        <v>1606</v>
      </c>
      <c r="D2249" s="11" t="s">
        <v>1602</v>
      </c>
      <c r="E2249" s="1" t="s">
        <v>1537</v>
      </c>
      <c r="K2249" t="s">
        <v>415</v>
      </c>
      <c r="L2249" t="s">
        <v>27</v>
      </c>
      <c r="M2249" s="15" t="s">
        <v>28</v>
      </c>
      <c r="N2249" s="42">
        <v>44</v>
      </c>
      <c r="O2249" s="7">
        <v>61.22</v>
      </c>
      <c r="P2249" s="7">
        <v>59.21</v>
      </c>
      <c r="Q2249" s="9">
        <v>0.9671675922901013</v>
      </c>
      <c r="R2249" s="14"/>
      <c r="X2249" s="5"/>
    </row>
    <row r="2250" spans="1:24" x14ac:dyDescent="0.25">
      <c r="A2250" s="5" t="s">
        <v>1599</v>
      </c>
      <c r="B2250" s="1" t="s">
        <v>1600</v>
      </c>
      <c r="C2250" t="s">
        <v>1606</v>
      </c>
      <c r="D2250" s="11" t="s">
        <v>1602</v>
      </c>
      <c r="E2250" s="1" t="s">
        <v>1537</v>
      </c>
      <c r="K2250" t="s">
        <v>415</v>
      </c>
      <c r="L2250" t="s">
        <v>27</v>
      </c>
      <c r="M2250" s="15" t="s">
        <v>28</v>
      </c>
      <c r="N2250" s="42">
        <v>45</v>
      </c>
      <c r="O2250" s="7">
        <v>60.49</v>
      </c>
      <c r="P2250" s="7">
        <v>58.43</v>
      </c>
      <c r="Q2250" s="9">
        <v>0.96594478426186148</v>
      </c>
      <c r="R2250" s="14"/>
      <c r="X2250" s="5"/>
    </row>
    <row r="2251" spans="1:24" x14ac:dyDescent="0.25">
      <c r="A2251" s="5" t="s">
        <v>1599</v>
      </c>
      <c r="B2251" s="1" t="s">
        <v>1600</v>
      </c>
      <c r="C2251" t="s">
        <v>1606</v>
      </c>
      <c r="D2251" s="11" t="s">
        <v>1602</v>
      </c>
      <c r="E2251" s="1" t="s">
        <v>1537</v>
      </c>
      <c r="K2251" t="s">
        <v>415</v>
      </c>
      <c r="L2251" t="s">
        <v>27</v>
      </c>
      <c r="M2251" s="15" t="s">
        <v>28</v>
      </c>
      <c r="N2251" s="42">
        <v>46</v>
      </c>
      <c r="O2251" s="7">
        <v>71.63</v>
      </c>
      <c r="P2251" s="7">
        <v>70.03</v>
      </c>
      <c r="Q2251" s="9">
        <v>0.97766299036716464</v>
      </c>
      <c r="R2251" s="14"/>
      <c r="X2251" s="5"/>
    </row>
    <row r="2252" spans="1:24" x14ac:dyDescent="0.25">
      <c r="A2252" s="5" t="s">
        <v>1599</v>
      </c>
      <c r="B2252" s="1" t="s">
        <v>1600</v>
      </c>
      <c r="C2252" t="s">
        <v>1606</v>
      </c>
      <c r="D2252" s="11" t="s">
        <v>1602</v>
      </c>
      <c r="E2252" s="1" t="s">
        <v>1537</v>
      </c>
      <c r="K2252" t="s">
        <v>415</v>
      </c>
      <c r="L2252" t="s">
        <v>27</v>
      </c>
      <c r="M2252" s="15" t="s">
        <v>28</v>
      </c>
      <c r="N2252" s="42">
        <v>47</v>
      </c>
      <c r="O2252" s="7">
        <v>69.02</v>
      </c>
      <c r="P2252" s="7">
        <v>69.19</v>
      </c>
      <c r="Q2252" s="9">
        <v>1.0024630541871922</v>
      </c>
      <c r="R2252" s="14"/>
      <c r="X2252" s="5"/>
    </row>
    <row r="2253" spans="1:24" x14ac:dyDescent="0.25">
      <c r="A2253" s="5" t="s">
        <v>1599</v>
      </c>
      <c r="B2253" s="1" t="s">
        <v>1600</v>
      </c>
      <c r="C2253" t="s">
        <v>1606</v>
      </c>
      <c r="D2253" s="11" t="s">
        <v>1602</v>
      </c>
      <c r="E2253" s="1" t="s">
        <v>1537</v>
      </c>
      <c r="K2253" t="s">
        <v>415</v>
      </c>
      <c r="L2253" t="s">
        <v>27</v>
      </c>
      <c r="M2253" s="15" t="s">
        <v>28</v>
      </c>
      <c r="N2253" s="42">
        <v>48</v>
      </c>
      <c r="O2253" s="7">
        <v>50.69</v>
      </c>
      <c r="P2253" s="7">
        <v>48.79</v>
      </c>
      <c r="Q2253" s="9">
        <v>0.96251726178733477</v>
      </c>
      <c r="R2253" s="14"/>
      <c r="X2253" s="5"/>
    </row>
    <row r="2254" spans="1:24" x14ac:dyDescent="0.25">
      <c r="A2254" s="5" t="s">
        <v>1599</v>
      </c>
      <c r="B2254" s="1" t="s">
        <v>1600</v>
      </c>
      <c r="C2254" t="s">
        <v>1606</v>
      </c>
      <c r="D2254" s="11" t="s">
        <v>1602</v>
      </c>
      <c r="E2254" s="1" t="s">
        <v>1537</v>
      </c>
      <c r="K2254" t="s">
        <v>415</v>
      </c>
      <c r="L2254" t="s">
        <v>27</v>
      </c>
      <c r="M2254" s="15" t="s">
        <v>28</v>
      </c>
      <c r="N2254" s="42">
        <v>49</v>
      </c>
      <c r="O2254" s="7">
        <v>64.05</v>
      </c>
      <c r="P2254" s="7">
        <v>63.09</v>
      </c>
      <c r="Q2254" s="9">
        <v>0.98501170960187368</v>
      </c>
      <c r="R2254" s="14"/>
      <c r="X2254" s="5"/>
    </row>
    <row r="2255" spans="1:24" x14ac:dyDescent="0.25">
      <c r="A2255" s="5" t="s">
        <v>1599</v>
      </c>
      <c r="B2255" s="1" t="s">
        <v>1600</v>
      </c>
      <c r="C2255" t="s">
        <v>1606</v>
      </c>
      <c r="D2255" s="11" t="s">
        <v>1602</v>
      </c>
      <c r="E2255" s="1" t="s">
        <v>1537</v>
      </c>
      <c r="K2255" t="s">
        <v>415</v>
      </c>
      <c r="L2255" t="s">
        <v>27</v>
      </c>
      <c r="M2255" s="15" t="s">
        <v>28</v>
      </c>
      <c r="N2255" s="42">
        <v>50</v>
      </c>
      <c r="O2255" s="7">
        <v>57.45</v>
      </c>
      <c r="P2255" s="7">
        <v>55.67</v>
      </c>
      <c r="Q2255" s="9">
        <v>0.9690165361183638</v>
      </c>
      <c r="R2255" s="14"/>
      <c r="X2255" s="5"/>
    </row>
    <row r="2256" spans="1:24" x14ac:dyDescent="0.25">
      <c r="A2256" s="5" t="s">
        <v>1599</v>
      </c>
      <c r="B2256" s="1" t="s">
        <v>1600</v>
      </c>
      <c r="C2256" t="s">
        <v>1606</v>
      </c>
      <c r="D2256" s="11" t="s">
        <v>1602</v>
      </c>
      <c r="E2256" s="1" t="s">
        <v>1537</v>
      </c>
      <c r="K2256" t="s">
        <v>415</v>
      </c>
      <c r="L2256" t="s">
        <v>27</v>
      </c>
      <c r="M2256" s="15" t="s">
        <v>28</v>
      </c>
      <c r="N2256" s="42">
        <v>51</v>
      </c>
      <c r="O2256" s="7">
        <v>50.15</v>
      </c>
      <c r="P2256" s="7">
        <v>47.74</v>
      </c>
      <c r="Q2256" s="9">
        <v>0.95194416749750754</v>
      </c>
      <c r="R2256" s="14"/>
      <c r="X2256" s="5"/>
    </row>
    <row r="2257" spans="1:24" x14ac:dyDescent="0.25">
      <c r="A2257" s="5" t="s">
        <v>1599</v>
      </c>
      <c r="B2257" s="1" t="s">
        <v>1600</v>
      </c>
      <c r="C2257" t="s">
        <v>1606</v>
      </c>
      <c r="D2257" s="11" t="s">
        <v>1602</v>
      </c>
      <c r="E2257" s="1" t="s">
        <v>1537</v>
      </c>
      <c r="K2257" t="s">
        <v>415</v>
      </c>
      <c r="L2257" t="s">
        <v>27</v>
      </c>
      <c r="M2257" s="15" t="s">
        <v>28</v>
      </c>
      <c r="N2257" s="42">
        <v>52</v>
      </c>
      <c r="O2257" s="7">
        <v>65.42</v>
      </c>
      <c r="P2257" s="7">
        <v>63.59</v>
      </c>
      <c r="Q2257" s="9">
        <v>0.97202690308774076</v>
      </c>
      <c r="R2257" s="14"/>
      <c r="X2257" s="5"/>
    </row>
    <row r="2258" spans="1:24" x14ac:dyDescent="0.25">
      <c r="A2258" s="5" t="s">
        <v>1599</v>
      </c>
      <c r="B2258" s="1" t="s">
        <v>1600</v>
      </c>
      <c r="C2258" t="s">
        <v>1606</v>
      </c>
      <c r="D2258" s="11" t="s">
        <v>1602</v>
      </c>
      <c r="E2258" s="1" t="s">
        <v>1537</v>
      </c>
      <c r="K2258" t="s">
        <v>415</v>
      </c>
      <c r="L2258" t="s">
        <v>27</v>
      </c>
      <c r="M2258" s="15" t="s">
        <v>28</v>
      </c>
      <c r="N2258" s="42">
        <v>53</v>
      </c>
      <c r="O2258" s="7">
        <v>63.39</v>
      </c>
      <c r="P2258" s="7">
        <v>61.47</v>
      </c>
      <c r="Q2258" s="9">
        <v>0.96971131093232366</v>
      </c>
      <c r="R2258" s="14"/>
      <c r="X2258" s="5"/>
    </row>
    <row r="2259" spans="1:24" x14ac:dyDescent="0.25">
      <c r="A2259" s="5" t="s">
        <v>1599</v>
      </c>
      <c r="B2259" s="1" t="s">
        <v>1600</v>
      </c>
      <c r="C2259" t="s">
        <v>1606</v>
      </c>
      <c r="D2259" s="11" t="s">
        <v>1602</v>
      </c>
      <c r="E2259" s="1" t="s">
        <v>1537</v>
      </c>
      <c r="K2259" t="s">
        <v>415</v>
      </c>
      <c r="L2259" t="s">
        <v>27</v>
      </c>
      <c r="M2259" s="15" t="s">
        <v>28</v>
      </c>
      <c r="N2259" s="42">
        <v>54</v>
      </c>
      <c r="O2259" s="7">
        <v>47.48</v>
      </c>
      <c r="P2259" s="7">
        <v>45.88</v>
      </c>
      <c r="Q2259" s="9">
        <v>0.96630160067396809</v>
      </c>
      <c r="R2259" s="14"/>
      <c r="X2259" s="5"/>
    </row>
    <row r="2260" spans="1:24" x14ac:dyDescent="0.25">
      <c r="A2260" s="5" t="s">
        <v>1599</v>
      </c>
      <c r="B2260" s="1" t="s">
        <v>1600</v>
      </c>
      <c r="C2260" t="s">
        <v>1606</v>
      </c>
      <c r="D2260" s="11" t="s">
        <v>1602</v>
      </c>
      <c r="E2260" s="1" t="s">
        <v>1537</v>
      </c>
      <c r="K2260" t="s">
        <v>415</v>
      </c>
      <c r="L2260" t="s">
        <v>27</v>
      </c>
      <c r="M2260" s="15" t="s">
        <v>28</v>
      </c>
      <c r="N2260" s="42">
        <v>55</v>
      </c>
      <c r="O2260" s="7">
        <v>53.27</v>
      </c>
      <c r="P2260" s="7">
        <v>50.74</v>
      </c>
      <c r="Q2260" s="9">
        <v>0.95250610099493149</v>
      </c>
      <c r="R2260" s="14"/>
      <c r="X2260" s="5"/>
    </row>
    <row r="2261" spans="1:24" x14ac:dyDescent="0.25">
      <c r="A2261" s="5" t="s">
        <v>1599</v>
      </c>
      <c r="B2261" s="1" t="s">
        <v>1600</v>
      </c>
      <c r="C2261" t="s">
        <v>1606</v>
      </c>
      <c r="D2261" s="11" t="s">
        <v>1602</v>
      </c>
      <c r="E2261" s="1" t="s">
        <v>1537</v>
      </c>
      <c r="K2261" t="s">
        <v>415</v>
      </c>
      <c r="L2261" t="s">
        <v>27</v>
      </c>
      <c r="M2261" s="15" t="s">
        <v>28</v>
      </c>
      <c r="N2261" s="42">
        <v>56</v>
      </c>
      <c r="O2261" s="7">
        <v>57.09</v>
      </c>
      <c r="P2261" s="7">
        <v>55.89</v>
      </c>
      <c r="Q2261" s="9">
        <v>0.97898055701523901</v>
      </c>
      <c r="R2261" s="14"/>
      <c r="X2261" s="5"/>
    </row>
    <row r="2262" spans="1:24" x14ac:dyDescent="0.25">
      <c r="A2262" s="5" t="s">
        <v>1599</v>
      </c>
      <c r="B2262" s="1" t="s">
        <v>1600</v>
      </c>
      <c r="C2262" t="s">
        <v>1606</v>
      </c>
      <c r="D2262" s="11" t="s">
        <v>1602</v>
      </c>
      <c r="E2262" s="1" t="s">
        <v>1537</v>
      </c>
      <c r="K2262" t="s">
        <v>415</v>
      </c>
      <c r="L2262" t="s">
        <v>27</v>
      </c>
      <c r="M2262" s="15" t="s">
        <v>28</v>
      </c>
      <c r="N2262" s="42">
        <v>57</v>
      </c>
      <c r="O2262" s="7">
        <v>57.12</v>
      </c>
      <c r="P2262" s="7">
        <v>55.24</v>
      </c>
      <c r="Q2262" s="9">
        <v>0.96708683473389367</v>
      </c>
      <c r="R2262" s="14"/>
      <c r="X2262" s="5"/>
    </row>
    <row r="2263" spans="1:24" x14ac:dyDescent="0.25">
      <c r="A2263" s="5" t="s">
        <v>1599</v>
      </c>
      <c r="B2263" s="1" t="s">
        <v>1600</v>
      </c>
      <c r="C2263" t="s">
        <v>1606</v>
      </c>
      <c r="D2263" s="11" t="s">
        <v>1602</v>
      </c>
      <c r="E2263" s="1" t="s">
        <v>1537</v>
      </c>
      <c r="K2263" t="s">
        <v>415</v>
      </c>
      <c r="L2263" t="s">
        <v>27</v>
      </c>
      <c r="M2263" s="15" t="s">
        <v>28</v>
      </c>
      <c r="N2263" s="42">
        <v>58</v>
      </c>
      <c r="O2263" s="7">
        <v>51.05</v>
      </c>
      <c r="P2263" s="7">
        <v>49.28</v>
      </c>
      <c r="Q2263" s="9">
        <v>0.96532810969637617</v>
      </c>
      <c r="R2263" s="14"/>
      <c r="X2263" s="5"/>
    </row>
    <row r="2264" spans="1:24" x14ac:dyDescent="0.25">
      <c r="A2264" s="5" t="s">
        <v>1599</v>
      </c>
      <c r="B2264" s="1" t="s">
        <v>1600</v>
      </c>
      <c r="C2264" t="s">
        <v>1606</v>
      </c>
      <c r="D2264" s="11" t="s">
        <v>1602</v>
      </c>
      <c r="E2264" s="1" t="s">
        <v>1537</v>
      </c>
      <c r="K2264" t="s">
        <v>415</v>
      </c>
      <c r="L2264" t="s">
        <v>27</v>
      </c>
      <c r="M2264" s="15" t="s">
        <v>28</v>
      </c>
      <c r="N2264" s="42">
        <v>59</v>
      </c>
      <c r="O2264" s="7">
        <v>57.77</v>
      </c>
      <c r="P2264" s="7">
        <v>56.22</v>
      </c>
      <c r="Q2264" s="9">
        <v>0.97316946512030456</v>
      </c>
      <c r="R2264" s="14"/>
      <c r="X2264" s="5"/>
    </row>
    <row r="2265" spans="1:24" x14ac:dyDescent="0.25">
      <c r="A2265" s="5" t="s">
        <v>1599</v>
      </c>
      <c r="B2265" s="1" t="s">
        <v>1600</v>
      </c>
      <c r="C2265" t="s">
        <v>1607</v>
      </c>
      <c r="D2265" s="11" t="s">
        <v>1602</v>
      </c>
      <c r="E2265" s="1" t="s">
        <v>1537</v>
      </c>
      <c r="K2265" t="s">
        <v>415</v>
      </c>
      <c r="L2265" t="s">
        <v>27</v>
      </c>
      <c r="M2265" s="15" t="s">
        <v>28</v>
      </c>
      <c r="N2265" s="42">
        <v>1</v>
      </c>
      <c r="O2265" s="7">
        <v>59.35</v>
      </c>
      <c r="P2265" s="7">
        <v>56.75</v>
      </c>
      <c r="Q2265" s="9">
        <v>0.95619208087615837</v>
      </c>
      <c r="R2265" s="14"/>
      <c r="X2265" s="5"/>
    </row>
    <row r="2266" spans="1:24" x14ac:dyDescent="0.25">
      <c r="A2266" s="5" t="s">
        <v>1599</v>
      </c>
      <c r="B2266" s="1" t="s">
        <v>1600</v>
      </c>
      <c r="C2266" t="s">
        <v>1607</v>
      </c>
      <c r="D2266" s="11" t="s">
        <v>1602</v>
      </c>
      <c r="E2266" s="1" t="s">
        <v>1537</v>
      </c>
      <c r="K2266" t="s">
        <v>415</v>
      </c>
      <c r="L2266" t="s">
        <v>27</v>
      </c>
      <c r="M2266" s="15" t="s">
        <v>28</v>
      </c>
      <c r="N2266" s="42">
        <v>2</v>
      </c>
      <c r="O2266" s="7">
        <v>61.78</v>
      </c>
      <c r="P2266" s="7">
        <v>59.88</v>
      </c>
      <c r="Q2266" s="9">
        <v>0.96924571058595022</v>
      </c>
      <c r="R2266" s="14"/>
      <c r="X2266" s="5"/>
    </row>
    <row r="2267" spans="1:24" x14ac:dyDescent="0.25">
      <c r="A2267" s="5" t="s">
        <v>1599</v>
      </c>
      <c r="B2267" s="1" t="s">
        <v>1600</v>
      </c>
      <c r="C2267" t="s">
        <v>1607</v>
      </c>
      <c r="D2267" s="11" t="s">
        <v>1602</v>
      </c>
      <c r="E2267" s="1" t="s">
        <v>1537</v>
      </c>
      <c r="K2267" t="s">
        <v>415</v>
      </c>
      <c r="L2267" t="s">
        <v>27</v>
      </c>
      <c r="M2267" s="15" t="s">
        <v>28</v>
      </c>
      <c r="N2267" s="42">
        <v>3</v>
      </c>
      <c r="O2267" s="7">
        <v>69.25</v>
      </c>
      <c r="P2267" s="7">
        <v>67.14</v>
      </c>
      <c r="Q2267" s="9">
        <v>0.96953068592057767</v>
      </c>
      <c r="R2267" s="14"/>
      <c r="X2267" s="5"/>
    </row>
    <row r="2268" spans="1:24" x14ac:dyDescent="0.25">
      <c r="A2268" s="5" t="s">
        <v>1599</v>
      </c>
      <c r="B2268" s="1" t="s">
        <v>1600</v>
      </c>
      <c r="C2268" t="s">
        <v>1607</v>
      </c>
      <c r="D2268" s="11" t="s">
        <v>1602</v>
      </c>
      <c r="E2268" s="1" t="s">
        <v>1537</v>
      </c>
      <c r="K2268" t="s">
        <v>415</v>
      </c>
      <c r="L2268" t="s">
        <v>27</v>
      </c>
      <c r="M2268" s="15" t="s">
        <v>28</v>
      </c>
      <c r="N2268" s="42">
        <v>4</v>
      </c>
      <c r="O2268" s="7">
        <v>63.41</v>
      </c>
      <c r="P2268" s="7">
        <v>61.37</v>
      </c>
      <c r="Q2268" s="9">
        <v>0.96782841823056298</v>
      </c>
      <c r="R2268" s="14"/>
      <c r="X2268" s="5"/>
    </row>
    <row r="2269" spans="1:24" x14ac:dyDescent="0.25">
      <c r="A2269" s="5" t="s">
        <v>1599</v>
      </c>
      <c r="B2269" s="1" t="s">
        <v>1600</v>
      </c>
      <c r="C2269" t="s">
        <v>1607</v>
      </c>
      <c r="D2269" s="11" t="s">
        <v>1602</v>
      </c>
      <c r="E2269" s="1" t="s">
        <v>1537</v>
      </c>
      <c r="K2269" t="s">
        <v>415</v>
      </c>
      <c r="L2269" t="s">
        <v>27</v>
      </c>
      <c r="M2269" s="15" t="s">
        <v>28</v>
      </c>
      <c r="N2269" s="42">
        <v>5</v>
      </c>
      <c r="O2269" s="7">
        <v>59.67</v>
      </c>
      <c r="P2269" s="7">
        <v>57.67</v>
      </c>
      <c r="Q2269" s="9">
        <v>0.96648231942349594</v>
      </c>
      <c r="R2269" s="14"/>
      <c r="X2269" s="5"/>
    </row>
    <row r="2270" spans="1:24" x14ac:dyDescent="0.25">
      <c r="A2270" s="5" t="s">
        <v>1599</v>
      </c>
      <c r="B2270" s="1" t="s">
        <v>1600</v>
      </c>
      <c r="C2270" t="s">
        <v>1607</v>
      </c>
      <c r="D2270" s="11" t="s">
        <v>1602</v>
      </c>
      <c r="E2270" s="1" t="s">
        <v>1537</v>
      </c>
      <c r="K2270" t="s">
        <v>415</v>
      </c>
      <c r="L2270" t="s">
        <v>27</v>
      </c>
      <c r="M2270" s="15" t="s">
        <v>28</v>
      </c>
      <c r="N2270" s="42">
        <v>6</v>
      </c>
      <c r="O2270" s="7">
        <v>59.82</v>
      </c>
      <c r="P2270" s="7">
        <v>57.9</v>
      </c>
      <c r="Q2270" s="9">
        <v>0.96790371113340012</v>
      </c>
      <c r="R2270" s="14"/>
      <c r="X2270" s="5"/>
    </row>
    <row r="2271" spans="1:24" x14ac:dyDescent="0.25">
      <c r="A2271" s="5" t="s">
        <v>1599</v>
      </c>
      <c r="B2271" s="1" t="s">
        <v>1600</v>
      </c>
      <c r="C2271" t="s">
        <v>1607</v>
      </c>
      <c r="D2271" s="11" t="s">
        <v>1602</v>
      </c>
      <c r="E2271" s="1" t="s">
        <v>1537</v>
      </c>
      <c r="K2271" t="s">
        <v>415</v>
      </c>
      <c r="L2271" t="s">
        <v>27</v>
      </c>
      <c r="M2271" s="15" t="s">
        <v>28</v>
      </c>
      <c r="N2271" s="42">
        <v>7</v>
      </c>
      <c r="O2271" s="7">
        <v>62.31</v>
      </c>
      <c r="P2271" s="7">
        <v>60.58</v>
      </c>
      <c r="Q2271" s="9">
        <v>0.9722355962124859</v>
      </c>
      <c r="R2271" s="14"/>
      <c r="X2271" s="5"/>
    </row>
    <row r="2272" spans="1:24" x14ac:dyDescent="0.25">
      <c r="A2272" s="5" t="s">
        <v>1599</v>
      </c>
      <c r="B2272" s="1" t="s">
        <v>1600</v>
      </c>
      <c r="C2272" t="s">
        <v>1607</v>
      </c>
      <c r="D2272" s="11" t="s">
        <v>1602</v>
      </c>
      <c r="E2272" s="1" t="s">
        <v>1537</v>
      </c>
      <c r="K2272" t="s">
        <v>415</v>
      </c>
      <c r="L2272" t="s">
        <v>27</v>
      </c>
      <c r="M2272" s="15" t="s">
        <v>28</v>
      </c>
      <c r="N2272" s="42">
        <v>8</v>
      </c>
      <c r="O2272" s="7">
        <v>61.4</v>
      </c>
      <c r="P2272" s="7">
        <v>59.23</v>
      </c>
      <c r="Q2272" s="9">
        <v>0.96465798045602602</v>
      </c>
      <c r="R2272" s="14"/>
      <c r="X2272" s="5"/>
    </row>
    <row r="2273" spans="1:24" x14ac:dyDescent="0.25">
      <c r="A2273" s="5" t="s">
        <v>1599</v>
      </c>
      <c r="B2273" s="1" t="s">
        <v>1600</v>
      </c>
      <c r="C2273" t="s">
        <v>1607</v>
      </c>
      <c r="D2273" s="11" t="s">
        <v>1602</v>
      </c>
      <c r="E2273" s="1" t="s">
        <v>1537</v>
      </c>
      <c r="K2273" t="s">
        <v>415</v>
      </c>
      <c r="L2273" t="s">
        <v>27</v>
      </c>
      <c r="M2273" s="15" t="s">
        <v>28</v>
      </c>
      <c r="N2273" s="42">
        <v>9</v>
      </c>
      <c r="O2273" s="7">
        <v>64.72</v>
      </c>
      <c r="P2273" s="7">
        <v>61.66</v>
      </c>
      <c r="Q2273" s="9">
        <v>0.95271940667490729</v>
      </c>
      <c r="R2273" s="14"/>
      <c r="X2273" s="5"/>
    </row>
    <row r="2274" spans="1:24" x14ac:dyDescent="0.25">
      <c r="A2274" s="5" t="s">
        <v>1599</v>
      </c>
      <c r="B2274" s="1" t="s">
        <v>1600</v>
      </c>
      <c r="C2274" t="s">
        <v>1607</v>
      </c>
      <c r="D2274" s="11" t="s">
        <v>1602</v>
      </c>
      <c r="E2274" s="1" t="s">
        <v>1537</v>
      </c>
      <c r="K2274" t="s">
        <v>415</v>
      </c>
      <c r="L2274" t="s">
        <v>27</v>
      </c>
      <c r="M2274" s="15" t="s">
        <v>28</v>
      </c>
      <c r="N2274" s="42">
        <v>10</v>
      </c>
      <c r="O2274" s="7">
        <v>62.57</v>
      </c>
      <c r="P2274" s="7">
        <v>59.94</v>
      </c>
      <c r="Q2274" s="9">
        <v>0.95796707687390115</v>
      </c>
      <c r="R2274" s="14"/>
      <c r="X2274" s="5"/>
    </row>
    <row r="2275" spans="1:24" x14ac:dyDescent="0.25">
      <c r="A2275" s="5" t="s">
        <v>1599</v>
      </c>
      <c r="B2275" s="1" t="s">
        <v>1600</v>
      </c>
      <c r="C2275" t="s">
        <v>1607</v>
      </c>
      <c r="D2275" s="11" t="s">
        <v>1602</v>
      </c>
      <c r="E2275" s="1" t="s">
        <v>1537</v>
      </c>
      <c r="K2275" t="s">
        <v>415</v>
      </c>
      <c r="L2275" t="s">
        <v>27</v>
      </c>
      <c r="M2275" s="15" t="s">
        <v>28</v>
      </c>
      <c r="N2275" s="42">
        <v>11</v>
      </c>
      <c r="O2275" s="7">
        <v>62.74</v>
      </c>
      <c r="P2275" s="7">
        <v>60.21</v>
      </c>
      <c r="Q2275" s="9">
        <v>0.95967484858144725</v>
      </c>
      <c r="R2275" s="14"/>
      <c r="X2275" s="5"/>
    </row>
    <row r="2276" spans="1:24" x14ac:dyDescent="0.25">
      <c r="A2276" s="5" t="s">
        <v>1599</v>
      </c>
      <c r="B2276" s="1" t="s">
        <v>1600</v>
      </c>
      <c r="C2276" t="s">
        <v>1607</v>
      </c>
      <c r="D2276" s="11" t="s">
        <v>1602</v>
      </c>
      <c r="E2276" s="1" t="s">
        <v>1537</v>
      </c>
      <c r="K2276" t="s">
        <v>415</v>
      </c>
      <c r="L2276" t="s">
        <v>27</v>
      </c>
      <c r="M2276" s="15" t="s">
        <v>28</v>
      </c>
      <c r="N2276" s="42">
        <v>12</v>
      </c>
      <c r="O2276" s="7">
        <v>72.66</v>
      </c>
      <c r="P2276" s="7">
        <v>70.5</v>
      </c>
      <c r="Q2276" s="9">
        <v>0.97027250206440963</v>
      </c>
      <c r="R2276" s="14"/>
      <c r="X2276" s="5"/>
    </row>
    <row r="2277" spans="1:24" x14ac:dyDescent="0.25">
      <c r="A2277" s="5" t="s">
        <v>1599</v>
      </c>
      <c r="B2277" s="1" t="s">
        <v>1600</v>
      </c>
      <c r="C2277" t="s">
        <v>1608</v>
      </c>
      <c r="D2277" s="11" t="s">
        <v>1602</v>
      </c>
      <c r="E2277" s="1" t="s">
        <v>1537</v>
      </c>
      <c r="K2277" t="s">
        <v>415</v>
      </c>
      <c r="L2277" t="s">
        <v>27</v>
      </c>
      <c r="M2277" s="15" t="s">
        <v>28</v>
      </c>
      <c r="N2277" s="42">
        <v>1</v>
      </c>
      <c r="O2277" s="7">
        <v>67.83</v>
      </c>
      <c r="P2277" s="7">
        <v>64.709999999999994</v>
      </c>
      <c r="Q2277" s="9">
        <v>0.95400265369305615</v>
      </c>
      <c r="R2277" s="14"/>
      <c r="X2277" s="5"/>
    </row>
    <row r="2278" spans="1:24" x14ac:dyDescent="0.25">
      <c r="A2278" s="5" t="s">
        <v>1599</v>
      </c>
      <c r="B2278" s="1" t="s">
        <v>1600</v>
      </c>
      <c r="C2278" t="s">
        <v>1608</v>
      </c>
      <c r="D2278" s="11" t="s">
        <v>1602</v>
      </c>
      <c r="E2278" s="1" t="s">
        <v>1537</v>
      </c>
      <c r="K2278" t="s">
        <v>415</v>
      </c>
      <c r="L2278" t="s">
        <v>27</v>
      </c>
      <c r="M2278" s="15" t="s">
        <v>28</v>
      </c>
      <c r="N2278" s="42">
        <v>2</v>
      </c>
      <c r="O2278" s="7">
        <v>68.489999999999995</v>
      </c>
      <c r="P2278" s="7">
        <v>65.91</v>
      </c>
      <c r="Q2278" s="9">
        <v>0.96233026719229087</v>
      </c>
      <c r="R2278" s="14"/>
      <c r="X2278" s="5"/>
    </row>
    <row r="2279" spans="1:24" x14ac:dyDescent="0.25">
      <c r="A2279" s="5" t="s">
        <v>1599</v>
      </c>
      <c r="B2279" s="1" t="s">
        <v>1600</v>
      </c>
      <c r="C2279" t="s">
        <v>1608</v>
      </c>
      <c r="D2279" s="11" t="s">
        <v>1602</v>
      </c>
      <c r="E2279" s="1" t="s">
        <v>1537</v>
      </c>
      <c r="K2279" t="s">
        <v>415</v>
      </c>
      <c r="L2279" t="s">
        <v>27</v>
      </c>
      <c r="M2279" s="15" t="s">
        <v>28</v>
      </c>
      <c r="N2279" s="42">
        <v>3</v>
      </c>
      <c r="O2279" s="7">
        <v>70.27</v>
      </c>
      <c r="P2279" s="7">
        <v>67.48</v>
      </c>
      <c r="Q2279" s="9">
        <v>0.96029600113846603</v>
      </c>
      <c r="R2279" s="14"/>
      <c r="X2279" s="5"/>
    </row>
    <row r="2280" spans="1:24" x14ac:dyDescent="0.25">
      <c r="A2280" s="5" t="s">
        <v>1599</v>
      </c>
      <c r="B2280" s="1" t="s">
        <v>1600</v>
      </c>
      <c r="C2280" t="s">
        <v>1608</v>
      </c>
      <c r="D2280" s="11" t="s">
        <v>1602</v>
      </c>
      <c r="E2280" s="1" t="s">
        <v>1537</v>
      </c>
      <c r="K2280" t="s">
        <v>415</v>
      </c>
      <c r="L2280" t="s">
        <v>27</v>
      </c>
      <c r="M2280" s="15" t="s">
        <v>28</v>
      </c>
      <c r="N2280" s="42">
        <v>4</v>
      </c>
      <c r="O2280" s="7">
        <v>70.33</v>
      </c>
      <c r="P2280" s="7">
        <v>67.709999999999994</v>
      </c>
      <c r="Q2280" s="9">
        <v>0.96274704962320479</v>
      </c>
      <c r="R2280" s="14"/>
      <c r="X2280" s="5"/>
    </row>
    <row r="2281" spans="1:24" x14ac:dyDescent="0.25">
      <c r="A2281" s="5" t="s">
        <v>1599</v>
      </c>
      <c r="B2281" s="1" t="s">
        <v>1600</v>
      </c>
      <c r="C2281" t="s">
        <v>1608</v>
      </c>
      <c r="D2281" s="11" t="s">
        <v>1602</v>
      </c>
      <c r="E2281" s="1" t="s">
        <v>1537</v>
      </c>
      <c r="K2281" t="s">
        <v>415</v>
      </c>
      <c r="L2281" t="s">
        <v>27</v>
      </c>
      <c r="M2281" s="15" t="s">
        <v>28</v>
      </c>
      <c r="N2281" s="42">
        <v>5</v>
      </c>
      <c r="O2281" s="7">
        <v>68.91</v>
      </c>
      <c r="P2281" s="7">
        <v>66.58</v>
      </c>
      <c r="Q2281" s="9">
        <v>0.96618778116383686</v>
      </c>
      <c r="R2281" s="14"/>
      <c r="X2281" s="5"/>
    </row>
    <row r="2282" spans="1:24" x14ac:dyDescent="0.25">
      <c r="A2282" s="5" t="s">
        <v>1599</v>
      </c>
      <c r="B2282" s="1" t="s">
        <v>1600</v>
      </c>
      <c r="C2282" t="s">
        <v>1608</v>
      </c>
      <c r="D2282" s="11" t="s">
        <v>1602</v>
      </c>
      <c r="E2282" s="1" t="s">
        <v>1537</v>
      </c>
      <c r="K2282" t="s">
        <v>415</v>
      </c>
      <c r="L2282" t="s">
        <v>27</v>
      </c>
      <c r="M2282" s="15" t="s">
        <v>28</v>
      </c>
      <c r="N2282" s="42">
        <v>6</v>
      </c>
      <c r="O2282" s="7">
        <v>69.930000000000007</v>
      </c>
      <c r="P2282" s="7">
        <v>67.349999999999994</v>
      </c>
      <c r="Q2282" s="9">
        <v>0.96310596310596297</v>
      </c>
      <c r="R2282" s="14"/>
      <c r="X2282" s="5"/>
    </row>
    <row r="2283" spans="1:24" x14ac:dyDescent="0.25">
      <c r="A2283" s="5" t="s">
        <v>1599</v>
      </c>
      <c r="B2283" s="1" t="s">
        <v>1600</v>
      </c>
      <c r="C2283" t="s">
        <v>1608</v>
      </c>
      <c r="D2283" s="11" t="s">
        <v>1602</v>
      </c>
      <c r="E2283" s="1" t="s">
        <v>1537</v>
      </c>
      <c r="K2283" t="s">
        <v>415</v>
      </c>
      <c r="L2283" t="s">
        <v>27</v>
      </c>
      <c r="M2283" s="15" t="s">
        <v>28</v>
      </c>
      <c r="N2283" s="42">
        <v>7</v>
      </c>
      <c r="O2283" s="7">
        <v>68.790000000000006</v>
      </c>
      <c r="P2283" s="7">
        <v>66.63</v>
      </c>
      <c r="Q2283" s="9">
        <v>0.96860008722197977</v>
      </c>
      <c r="R2283" s="14"/>
      <c r="X2283" s="5"/>
    </row>
    <row r="2284" spans="1:24" x14ac:dyDescent="0.25">
      <c r="A2284" s="5" t="s">
        <v>1599</v>
      </c>
      <c r="B2284" s="1" t="s">
        <v>1600</v>
      </c>
      <c r="C2284" t="s">
        <v>1608</v>
      </c>
      <c r="D2284" s="11" t="s">
        <v>1602</v>
      </c>
      <c r="E2284" s="1" t="s">
        <v>1537</v>
      </c>
      <c r="K2284" t="s">
        <v>415</v>
      </c>
      <c r="L2284" t="s">
        <v>27</v>
      </c>
      <c r="M2284" s="15" t="s">
        <v>28</v>
      </c>
      <c r="N2284" s="42">
        <v>8</v>
      </c>
      <c r="O2284" s="7">
        <v>70.760000000000005</v>
      </c>
      <c r="P2284" s="7">
        <v>67.900000000000006</v>
      </c>
      <c r="Q2284" s="9">
        <v>0.95958168456755233</v>
      </c>
      <c r="R2284" s="14"/>
      <c r="X2284" s="5"/>
    </row>
    <row r="2285" spans="1:24" x14ac:dyDescent="0.25">
      <c r="A2285" s="5" t="s">
        <v>1599</v>
      </c>
      <c r="B2285" s="1" t="s">
        <v>1600</v>
      </c>
      <c r="C2285" t="s">
        <v>1608</v>
      </c>
      <c r="D2285" s="11" t="s">
        <v>1602</v>
      </c>
      <c r="E2285" s="1" t="s">
        <v>1537</v>
      </c>
      <c r="K2285" t="s">
        <v>415</v>
      </c>
      <c r="L2285" t="s">
        <v>27</v>
      </c>
      <c r="M2285" s="15" t="s">
        <v>28</v>
      </c>
      <c r="N2285" s="42">
        <v>9</v>
      </c>
      <c r="O2285" s="7">
        <v>61.67</v>
      </c>
      <c r="P2285" s="7">
        <v>59.35</v>
      </c>
      <c r="Q2285" s="9">
        <v>0.96238041186962864</v>
      </c>
      <c r="R2285" s="14"/>
      <c r="X2285" s="5"/>
    </row>
    <row r="2286" spans="1:24" x14ac:dyDescent="0.25">
      <c r="A2286" s="5" t="s">
        <v>1599</v>
      </c>
      <c r="B2286" s="1" t="s">
        <v>1600</v>
      </c>
      <c r="C2286" t="s">
        <v>1608</v>
      </c>
      <c r="D2286" s="11" t="s">
        <v>1602</v>
      </c>
      <c r="E2286" s="1" t="s">
        <v>1537</v>
      </c>
      <c r="K2286" t="s">
        <v>415</v>
      </c>
      <c r="L2286" t="s">
        <v>27</v>
      </c>
      <c r="M2286" s="15" t="s">
        <v>28</v>
      </c>
      <c r="N2286" s="42">
        <v>10</v>
      </c>
      <c r="O2286" s="7">
        <v>58.05</v>
      </c>
      <c r="P2286" s="7">
        <v>55.03</v>
      </c>
      <c r="Q2286" s="9">
        <v>0.94797588285960388</v>
      </c>
      <c r="R2286" s="14"/>
      <c r="X2286" s="5"/>
    </row>
    <row r="2287" spans="1:24" x14ac:dyDescent="0.25">
      <c r="A2287" s="5" t="s">
        <v>1599</v>
      </c>
      <c r="B2287" s="1" t="s">
        <v>1600</v>
      </c>
      <c r="C2287" t="s">
        <v>1608</v>
      </c>
      <c r="D2287" s="11" t="s">
        <v>1602</v>
      </c>
      <c r="E2287" s="1" t="s">
        <v>1537</v>
      </c>
      <c r="K2287" t="s">
        <v>415</v>
      </c>
      <c r="L2287" t="s">
        <v>27</v>
      </c>
      <c r="M2287" s="15" t="s">
        <v>28</v>
      </c>
      <c r="N2287" s="42">
        <v>11</v>
      </c>
      <c r="O2287" s="7">
        <v>57.19</v>
      </c>
      <c r="P2287" s="7">
        <v>55.09</v>
      </c>
      <c r="Q2287" s="9">
        <v>0.96328029375765001</v>
      </c>
      <c r="R2287" s="14"/>
      <c r="X2287" s="5"/>
    </row>
    <row r="2288" spans="1:24" x14ac:dyDescent="0.25">
      <c r="A2288" s="5" t="s">
        <v>1599</v>
      </c>
      <c r="B2288" s="1" t="s">
        <v>1600</v>
      </c>
      <c r="C2288" t="s">
        <v>1608</v>
      </c>
      <c r="D2288" s="11" t="s">
        <v>1602</v>
      </c>
      <c r="E2288" s="1" t="s">
        <v>1537</v>
      </c>
      <c r="K2288" t="s">
        <v>415</v>
      </c>
      <c r="L2288" t="s">
        <v>27</v>
      </c>
      <c r="M2288" s="15" t="s">
        <v>28</v>
      </c>
      <c r="N2288" s="42">
        <v>12</v>
      </c>
      <c r="O2288" s="7">
        <v>60.23</v>
      </c>
      <c r="P2288" s="7">
        <v>58.56</v>
      </c>
      <c r="Q2288" s="9">
        <v>0.97227295367756938</v>
      </c>
      <c r="R2288" s="14"/>
      <c r="X2288" s="5"/>
    </row>
    <row r="2289" spans="1:24" x14ac:dyDescent="0.25">
      <c r="A2289" s="5" t="s">
        <v>1599</v>
      </c>
      <c r="B2289" s="1" t="s">
        <v>1600</v>
      </c>
      <c r="C2289" t="s">
        <v>1608</v>
      </c>
      <c r="D2289" s="11" t="s">
        <v>1602</v>
      </c>
      <c r="E2289" s="1" t="s">
        <v>1537</v>
      </c>
      <c r="K2289" t="s">
        <v>415</v>
      </c>
      <c r="L2289" t="s">
        <v>27</v>
      </c>
      <c r="M2289" s="15" t="s">
        <v>28</v>
      </c>
      <c r="N2289" s="42">
        <v>13</v>
      </c>
      <c r="O2289" s="7">
        <v>56.34</v>
      </c>
      <c r="P2289" s="7">
        <v>53.3</v>
      </c>
      <c r="Q2289" s="9">
        <v>0.94604188853390125</v>
      </c>
      <c r="R2289" s="14"/>
      <c r="X2289" s="5"/>
    </row>
    <row r="2290" spans="1:24" x14ac:dyDescent="0.25">
      <c r="A2290" s="5" t="s">
        <v>1599</v>
      </c>
      <c r="B2290" s="1" t="s">
        <v>1600</v>
      </c>
      <c r="C2290" t="s">
        <v>1608</v>
      </c>
      <c r="D2290" s="11" t="s">
        <v>1602</v>
      </c>
      <c r="E2290" s="1" t="s">
        <v>1537</v>
      </c>
      <c r="K2290" t="s">
        <v>415</v>
      </c>
      <c r="L2290" t="s">
        <v>27</v>
      </c>
      <c r="M2290" s="15" t="s">
        <v>28</v>
      </c>
      <c r="N2290" s="42">
        <v>14</v>
      </c>
      <c r="O2290" s="7">
        <v>49.43</v>
      </c>
      <c r="P2290" s="7">
        <v>46.73</v>
      </c>
      <c r="Q2290" s="9">
        <v>0.94537730123406827</v>
      </c>
      <c r="R2290" s="14"/>
      <c r="X2290" s="5"/>
    </row>
    <row r="2291" spans="1:24" x14ac:dyDescent="0.25">
      <c r="A2291" s="5" t="s">
        <v>1599</v>
      </c>
      <c r="B2291" s="1" t="s">
        <v>1600</v>
      </c>
      <c r="C2291" t="s">
        <v>1608</v>
      </c>
      <c r="D2291" s="11" t="s">
        <v>1602</v>
      </c>
      <c r="E2291" s="1" t="s">
        <v>1537</v>
      </c>
      <c r="K2291" t="s">
        <v>415</v>
      </c>
      <c r="L2291" t="s">
        <v>27</v>
      </c>
      <c r="M2291" s="15" t="s">
        <v>28</v>
      </c>
      <c r="N2291" s="42">
        <v>15</v>
      </c>
      <c r="O2291" s="7">
        <v>66.260000000000005</v>
      </c>
      <c r="P2291" s="7">
        <v>64.33</v>
      </c>
      <c r="Q2291" s="9">
        <v>0.97087232115907018</v>
      </c>
      <c r="R2291" s="14"/>
      <c r="X2291" s="5"/>
    </row>
    <row r="2292" spans="1:24" x14ac:dyDescent="0.25">
      <c r="A2292" s="5" t="s">
        <v>1599</v>
      </c>
      <c r="B2292" s="1" t="s">
        <v>1600</v>
      </c>
      <c r="C2292" t="s">
        <v>1608</v>
      </c>
      <c r="D2292" s="11" t="s">
        <v>1602</v>
      </c>
      <c r="E2292" s="1" t="s">
        <v>1537</v>
      </c>
      <c r="K2292" t="s">
        <v>415</v>
      </c>
      <c r="L2292" t="s">
        <v>27</v>
      </c>
      <c r="M2292" s="15" t="s">
        <v>28</v>
      </c>
      <c r="N2292" s="42">
        <v>16</v>
      </c>
      <c r="O2292" s="7">
        <v>50.78</v>
      </c>
      <c r="P2292" s="7">
        <v>48.04</v>
      </c>
      <c r="Q2292" s="9">
        <v>0.94604174871996849</v>
      </c>
      <c r="R2292" s="14"/>
      <c r="X2292" s="5"/>
    </row>
    <row r="2293" spans="1:24" x14ac:dyDescent="0.25">
      <c r="A2293" s="5" t="s">
        <v>1599</v>
      </c>
      <c r="B2293" s="1" t="s">
        <v>1600</v>
      </c>
      <c r="C2293" t="s">
        <v>1608</v>
      </c>
      <c r="D2293" s="11" t="s">
        <v>1602</v>
      </c>
      <c r="E2293" s="1" t="s">
        <v>1537</v>
      </c>
      <c r="K2293" t="s">
        <v>415</v>
      </c>
      <c r="L2293" t="s">
        <v>27</v>
      </c>
      <c r="M2293" s="15" t="s">
        <v>28</v>
      </c>
      <c r="N2293" s="42">
        <v>17</v>
      </c>
      <c r="O2293" s="7">
        <v>69.73</v>
      </c>
      <c r="P2293" s="7">
        <v>67.27</v>
      </c>
      <c r="Q2293" s="9">
        <v>0.96472106697260851</v>
      </c>
      <c r="R2293" s="14"/>
      <c r="X2293" s="5"/>
    </row>
    <row r="2294" spans="1:24" x14ac:dyDescent="0.25">
      <c r="A2294" s="5" t="s">
        <v>1599</v>
      </c>
      <c r="B2294" s="1" t="s">
        <v>1600</v>
      </c>
      <c r="C2294" t="s">
        <v>1608</v>
      </c>
      <c r="D2294" s="11" t="s">
        <v>1602</v>
      </c>
      <c r="E2294" s="1" t="s">
        <v>1537</v>
      </c>
      <c r="K2294" t="s">
        <v>415</v>
      </c>
      <c r="L2294" t="s">
        <v>27</v>
      </c>
      <c r="M2294" s="15" t="s">
        <v>28</v>
      </c>
      <c r="N2294" s="42">
        <v>18</v>
      </c>
      <c r="O2294" s="7">
        <v>62.07</v>
      </c>
      <c r="P2294" s="7">
        <v>59.71</v>
      </c>
      <c r="Q2294" s="9">
        <v>0.96197841147091989</v>
      </c>
      <c r="R2294" s="14"/>
      <c r="X2294" s="5"/>
    </row>
    <row r="2295" spans="1:24" x14ac:dyDescent="0.25">
      <c r="A2295" s="5" t="s">
        <v>1599</v>
      </c>
      <c r="B2295" s="1" t="s">
        <v>1600</v>
      </c>
      <c r="C2295" t="s">
        <v>1608</v>
      </c>
      <c r="D2295" s="11" t="s">
        <v>1602</v>
      </c>
      <c r="E2295" s="1" t="s">
        <v>1537</v>
      </c>
      <c r="K2295" t="s">
        <v>415</v>
      </c>
      <c r="L2295" t="s">
        <v>27</v>
      </c>
      <c r="M2295" s="15" t="s">
        <v>28</v>
      </c>
      <c r="N2295" s="42">
        <v>19</v>
      </c>
      <c r="O2295" s="7">
        <v>58.85</v>
      </c>
      <c r="P2295" s="7">
        <v>56.9</v>
      </c>
      <c r="Q2295" s="9">
        <v>0.96686491079014436</v>
      </c>
      <c r="R2295" s="14"/>
      <c r="X2295" s="5"/>
    </row>
    <row r="2296" spans="1:24" x14ac:dyDescent="0.25">
      <c r="A2296" s="5" t="s">
        <v>1599</v>
      </c>
      <c r="B2296" s="1" t="s">
        <v>1600</v>
      </c>
      <c r="C2296" t="s">
        <v>1608</v>
      </c>
      <c r="D2296" s="11" t="s">
        <v>1602</v>
      </c>
      <c r="E2296" s="1" t="s">
        <v>1537</v>
      </c>
      <c r="K2296" t="s">
        <v>415</v>
      </c>
      <c r="L2296" t="s">
        <v>27</v>
      </c>
      <c r="M2296" s="15" t="s">
        <v>28</v>
      </c>
      <c r="N2296" s="42">
        <v>20</v>
      </c>
      <c r="O2296" s="7">
        <v>64.64</v>
      </c>
      <c r="P2296" s="7">
        <v>62.63</v>
      </c>
      <c r="Q2296" s="9">
        <v>0.96890470297029707</v>
      </c>
      <c r="R2296" s="14"/>
      <c r="X2296" s="5"/>
    </row>
    <row r="2297" spans="1:24" x14ac:dyDescent="0.25">
      <c r="A2297" s="5" t="s">
        <v>1599</v>
      </c>
      <c r="B2297" s="1" t="s">
        <v>1600</v>
      </c>
      <c r="C2297" t="s">
        <v>1609</v>
      </c>
      <c r="D2297" s="11" t="s">
        <v>1602</v>
      </c>
      <c r="E2297" s="1" t="s">
        <v>1537</v>
      </c>
      <c r="K2297" t="s">
        <v>415</v>
      </c>
      <c r="L2297" t="s">
        <v>27</v>
      </c>
      <c r="M2297" s="15" t="s">
        <v>28</v>
      </c>
      <c r="N2297" s="42">
        <v>1</v>
      </c>
      <c r="O2297" s="7">
        <v>42.71</v>
      </c>
      <c r="P2297" s="7">
        <v>40.32</v>
      </c>
      <c r="Q2297" s="9">
        <v>0.94404120814797465</v>
      </c>
      <c r="R2297" s="14"/>
      <c r="X2297" s="5"/>
    </row>
    <row r="2298" spans="1:24" x14ac:dyDescent="0.25">
      <c r="A2298" s="5" t="s">
        <v>1599</v>
      </c>
      <c r="B2298" s="1" t="s">
        <v>1600</v>
      </c>
      <c r="C2298" t="s">
        <v>1609</v>
      </c>
      <c r="D2298" s="11" t="s">
        <v>1602</v>
      </c>
      <c r="E2298" s="1" t="s">
        <v>1537</v>
      </c>
      <c r="K2298" t="s">
        <v>415</v>
      </c>
      <c r="L2298" t="s">
        <v>27</v>
      </c>
      <c r="M2298" s="15" t="s">
        <v>28</v>
      </c>
      <c r="N2298" s="42">
        <v>2</v>
      </c>
      <c r="O2298" s="7">
        <v>43.92</v>
      </c>
      <c r="P2298" s="7">
        <v>42.37</v>
      </c>
      <c r="Q2298" s="9">
        <v>0.96470856102003633</v>
      </c>
      <c r="R2298" s="14"/>
      <c r="X2298" s="5"/>
    </row>
    <row r="2299" spans="1:24" x14ac:dyDescent="0.25">
      <c r="A2299" s="5" t="s">
        <v>1599</v>
      </c>
      <c r="B2299" s="1" t="s">
        <v>1600</v>
      </c>
      <c r="C2299" t="s">
        <v>1609</v>
      </c>
      <c r="D2299" s="11" t="s">
        <v>1602</v>
      </c>
      <c r="E2299" s="1" t="s">
        <v>1537</v>
      </c>
      <c r="K2299" t="s">
        <v>415</v>
      </c>
      <c r="L2299" t="s">
        <v>27</v>
      </c>
      <c r="M2299" s="15" t="s">
        <v>28</v>
      </c>
      <c r="N2299" s="42">
        <v>3</v>
      </c>
      <c r="O2299" s="7">
        <v>62.49</v>
      </c>
      <c r="P2299" s="7">
        <v>60.41</v>
      </c>
      <c r="Q2299" s="9">
        <v>0.9667146743478956</v>
      </c>
      <c r="R2299" s="14"/>
      <c r="X2299" s="5"/>
    </row>
    <row r="2300" spans="1:24" x14ac:dyDescent="0.25">
      <c r="A2300" s="5" t="s">
        <v>1599</v>
      </c>
      <c r="B2300" s="1" t="s">
        <v>1600</v>
      </c>
      <c r="C2300" t="s">
        <v>1609</v>
      </c>
      <c r="D2300" s="11" t="s">
        <v>1602</v>
      </c>
      <c r="E2300" s="1" t="s">
        <v>1537</v>
      </c>
      <c r="K2300" t="s">
        <v>415</v>
      </c>
      <c r="L2300" t="s">
        <v>27</v>
      </c>
      <c r="M2300" s="15" t="s">
        <v>28</v>
      </c>
      <c r="N2300" s="42">
        <v>4</v>
      </c>
      <c r="O2300" s="7">
        <v>69.31</v>
      </c>
      <c r="P2300" s="7">
        <v>67.36</v>
      </c>
      <c r="Q2300" s="9">
        <v>0.97186553166931178</v>
      </c>
      <c r="R2300" s="14"/>
      <c r="X2300" s="5"/>
    </row>
    <row r="2301" spans="1:24" x14ac:dyDescent="0.25">
      <c r="A2301" s="5" t="s">
        <v>1599</v>
      </c>
      <c r="B2301" s="1" t="s">
        <v>1600</v>
      </c>
      <c r="C2301" t="s">
        <v>1609</v>
      </c>
      <c r="D2301" s="11" t="s">
        <v>1602</v>
      </c>
      <c r="E2301" s="1" t="s">
        <v>1537</v>
      </c>
      <c r="K2301" t="s">
        <v>415</v>
      </c>
      <c r="L2301" t="s">
        <v>27</v>
      </c>
      <c r="M2301" s="15" t="s">
        <v>28</v>
      </c>
      <c r="N2301" s="42">
        <v>5</v>
      </c>
      <c r="O2301" s="7">
        <v>69.47</v>
      </c>
      <c r="P2301" s="7">
        <v>67.849999999999994</v>
      </c>
      <c r="Q2301" s="9">
        <v>0.97668058154599102</v>
      </c>
      <c r="R2301" s="14"/>
      <c r="X2301" s="5"/>
    </row>
    <row r="2302" spans="1:24" x14ac:dyDescent="0.25">
      <c r="A2302" s="5" t="s">
        <v>1599</v>
      </c>
      <c r="B2302" s="1" t="s">
        <v>1600</v>
      </c>
      <c r="C2302" t="s">
        <v>1609</v>
      </c>
      <c r="D2302" s="11" t="s">
        <v>1602</v>
      </c>
      <c r="E2302" s="1" t="s">
        <v>1537</v>
      </c>
      <c r="K2302" t="s">
        <v>415</v>
      </c>
      <c r="L2302" t="s">
        <v>27</v>
      </c>
      <c r="M2302" s="15" t="s">
        <v>28</v>
      </c>
      <c r="N2302" s="42">
        <v>6</v>
      </c>
      <c r="O2302" s="7">
        <v>65.88</v>
      </c>
      <c r="P2302" s="7">
        <v>64.48</v>
      </c>
      <c r="Q2302" s="9">
        <v>0.97874924104432315</v>
      </c>
      <c r="R2302" s="14"/>
      <c r="X2302" s="5"/>
    </row>
    <row r="2303" spans="1:24" x14ac:dyDescent="0.25">
      <c r="A2303" s="5" t="s">
        <v>1599</v>
      </c>
      <c r="B2303" s="1" t="s">
        <v>1600</v>
      </c>
      <c r="C2303" t="s">
        <v>1609</v>
      </c>
      <c r="D2303" s="11" t="s">
        <v>1602</v>
      </c>
      <c r="E2303" s="1" t="s">
        <v>1537</v>
      </c>
      <c r="K2303" t="s">
        <v>415</v>
      </c>
      <c r="L2303" t="s">
        <v>27</v>
      </c>
      <c r="M2303" s="15" t="s">
        <v>28</v>
      </c>
      <c r="N2303" s="42">
        <v>7</v>
      </c>
      <c r="O2303" s="7">
        <v>61.89</v>
      </c>
      <c r="P2303" s="7">
        <v>59.07</v>
      </c>
      <c r="Q2303" s="9">
        <v>0.95443528841492975</v>
      </c>
      <c r="R2303" s="14"/>
      <c r="X2303" s="5"/>
    </row>
    <row r="2304" spans="1:24" x14ac:dyDescent="0.25">
      <c r="A2304" s="5" t="s">
        <v>1599</v>
      </c>
      <c r="B2304" s="1" t="s">
        <v>1600</v>
      </c>
      <c r="C2304" t="s">
        <v>1609</v>
      </c>
      <c r="D2304" s="11" t="s">
        <v>1602</v>
      </c>
      <c r="E2304" s="1" t="s">
        <v>1537</v>
      </c>
      <c r="K2304" t="s">
        <v>415</v>
      </c>
      <c r="L2304" t="s">
        <v>27</v>
      </c>
      <c r="M2304" s="15" t="s">
        <v>28</v>
      </c>
      <c r="N2304" s="42">
        <v>8</v>
      </c>
      <c r="O2304" s="7">
        <v>72.680000000000007</v>
      </c>
      <c r="P2304" s="7">
        <v>71.47</v>
      </c>
      <c r="Q2304" s="9">
        <v>0.98335167859108408</v>
      </c>
      <c r="R2304" s="14"/>
      <c r="X2304" s="5"/>
    </row>
    <row r="2305" spans="1:24" x14ac:dyDescent="0.25">
      <c r="A2305" s="5" t="s">
        <v>1599</v>
      </c>
      <c r="B2305" s="1" t="s">
        <v>1600</v>
      </c>
      <c r="C2305" t="s">
        <v>1609</v>
      </c>
      <c r="D2305" s="11" t="s">
        <v>1602</v>
      </c>
      <c r="E2305" s="1" t="s">
        <v>1537</v>
      </c>
      <c r="K2305" t="s">
        <v>415</v>
      </c>
      <c r="L2305" t="s">
        <v>27</v>
      </c>
      <c r="M2305" s="15" t="s">
        <v>28</v>
      </c>
      <c r="N2305" s="42">
        <v>9</v>
      </c>
      <c r="O2305" s="7">
        <v>56.15</v>
      </c>
      <c r="P2305" s="7">
        <v>54.29</v>
      </c>
      <c r="Q2305" s="9">
        <v>0.96687444345503115</v>
      </c>
      <c r="R2305" s="14"/>
      <c r="X2305" s="5"/>
    </row>
    <row r="2306" spans="1:24" x14ac:dyDescent="0.25">
      <c r="A2306" s="5" t="s">
        <v>1599</v>
      </c>
      <c r="B2306" s="1" t="s">
        <v>1600</v>
      </c>
      <c r="C2306" t="s">
        <v>1609</v>
      </c>
      <c r="D2306" s="11" t="s">
        <v>1602</v>
      </c>
      <c r="E2306" s="1" t="s">
        <v>1537</v>
      </c>
      <c r="K2306" t="s">
        <v>415</v>
      </c>
      <c r="L2306" t="s">
        <v>27</v>
      </c>
      <c r="M2306" s="15" t="s">
        <v>28</v>
      </c>
      <c r="N2306" s="42">
        <v>10</v>
      </c>
      <c r="O2306" s="7">
        <v>62.58</v>
      </c>
      <c r="P2306" s="7">
        <v>60.57</v>
      </c>
      <c r="Q2306" s="9">
        <v>0.96788111217641426</v>
      </c>
      <c r="R2306" s="14"/>
      <c r="X2306" s="5"/>
    </row>
    <row r="2307" spans="1:24" x14ac:dyDescent="0.25">
      <c r="A2307" s="5" t="s">
        <v>1599</v>
      </c>
      <c r="B2307" s="1" t="s">
        <v>1600</v>
      </c>
      <c r="C2307" t="s">
        <v>1609</v>
      </c>
      <c r="D2307" s="11" t="s">
        <v>1602</v>
      </c>
      <c r="E2307" s="1" t="s">
        <v>1537</v>
      </c>
      <c r="K2307" t="s">
        <v>415</v>
      </c>
      <c r="L2307" t="s">
        <v>27</v>
      </c>
      <c r="M2307" s="15" t="s">
        <v>28</v>
      </c>
      <c r="N2307" s="42">
        <v>11</v>
      </c>
      <c r="O2307" s="7">
        <v>57.67</v>
      </c>
      <c r="P2307" s="7">
        <v>55.47</v>
      </c>
      <c r="Q2307" s="9">
        <v>0.96185191607421527</v>
      </c>
      <c r="R2307" s="14"/>
      <c r="X2307" s="5"/>
    </row>
    <row r="2308" spans="1:24" x14ac:dyDescent="0.25">
      <c r="A2308" s="5" t="s">
        <v>1599</v>
      </c>
      <c r="B2308" s="1" t="s">
        <v>1600</v>
      </c>
      <c r="C2308" t="s">
        <v>1609</v>
      </c>
      <c r="D2308" s="11" t="s">
        <v>1602</v>
      </c>
      <c r="E2308" s="1" t="s">
        <v>1537</v>
      </c>
      <c r="K2308" t="s">
        <v>415</v>
      </c>
      <c r="L2308" t="s">
        <v>27</v>
      </c>
      <c r="M2308" s="15" t="s">
        <v>28</v>
      </c>
      <c r="N2308" s="42">
        <v>12</v>
      </c>
      <c r="O2308" s="7">
        <v>51.87</v>
      </c>
      <c r="P2308" s="7">
        <v>48.44</v>
      </c>
      <c r="Q2308" s="9">
        <v>0.93387314439946023</v>
      </c>
      <c r="R2308" s="14"/>
      <c r="X2308" s="5"/>
    </row>
    <row r="2309" spans="1:24" x14ac:dyDescent="0.25">
      <c r="A2309" s="5" t="s">
        <v>1599</v>
      </c>
      <c r="B2309" s="1" t="s">
        <v>1600</v>
      </c>
      <c r="C2309" t="s">
        <v>1609</v>
      </c>
      <c r="D2309" s="11" t="s">
        <v>1602</v>
      </c>
      <c r="E2309" s="1" t="s">
        <v>1537</v>
      </c>
      <c r="K2309" t="s">
        <v>415</v>
      </c>
      <c r="L2309" t="s">
        <v>27</v>
      </c>
      <c r="M2309" s="15" t="s">
        <v>28</v>
      </c>
      <c r="N2309" s="42">
        <v>13</v>
      </c>
      <c r="O2309" s="7">
        <v>47.78</v>
      </c>
      <c r="P2309" s="7">
        <v>43.72</v>
      </c>
      <c r="Q2309" s="9">
        <v>0.91502720803683546</v>
      </c>
      <c r="R2309" s="14"/>
      <c r="X2309" s="5"/>
    </row>
    <row r="2310" spans="1:24" x14ac:dyDescent="0.25">
      <c r="A2310" s="5" t="s">
        <v>1599</v>
      </c>
      <c r="B2310" s="1" t="s">
        <v>1600</v>
      </c>
      <c r="C2310" t="s">
        <v>1609</v>
      </c>
      <c r="D2310" s="11" t="s">
        <v>1602</v>
      </c>
      <c r="E2310" s="1" t="s">
        <v>1537</v>
      </c>
      <c r="K2310" t="s">
        <v>415</v>
      </c>
      <c r="L2310" t="s">
        <v>27</v>
      </c>
      <c r="M2310" s="15" t="s">
        <v>28</v>
      </c>
      <c r="N2310" s="42">
        <v>14</v>
      </c>
      <c r="O2310" s="7">
        <v>55.61</v>
      </c>
      <c r="P2310" s="7">
        <v>52.01</v>
      </c>
      <c r="Q2310" s="9">
        <v>0.93526344182700949</v>
      </c>
      <c r="R2310" s="14"/>
      <c r="X2310" s="5"/>
    </row>
    <row r="2311" spans="1:24" x14ac:dyDescent="0.25">
      <c r="A2311" s="5" t="s">
        <v>1599</v>
      </c>
      <c r="B2311" s="1" t="s">
        <v>1600</v>
      </c>
      <c r="C2311" t="s">
        <v>1609</v>
      </c>
      <c r="D2311" s="11" t="s">
        <v>1602</v>
      </c>
      <c r="E2311" s="1" t="s">
        <v>1537</v>
      </c>
      <c r="K2311" t="s">
        <v>415</v>
      </c>
      <c r="L2311" t="s">
        <v>27</v>
      </c>
      <c r="M2311" s="15" t="s">
        <v>28</v>
      </c>
      <c r="N2311" s="42">
        <v>15</v>
      </c>
      <c r="O2311" s="7">
        <v>59.94</v>
      </c>
      <c r="P2311" s="7">
        <v>58.58</v>
      </c>
      <c r="Q2311" s="9">
        <v>0.9773106439773106</v>
      </c>
      <c r="R2311" s="14"/>
      <c r="X2311" s="5"/>
    </row>
    <row r="2312" spans="1:24" x14ac:dyDescent="0.25">
      <c r="A2312" s="5" t="s">
        <v>1599</v>
      </c>
      <c r="B2312" s="1" t="s">
        <v>1600</v>
      </c>
      <c r="C2312" t="s">
        <v>1609</v>
      </c>
      <c r="D2312" s="11" t="s">
        <v>1602</v>
      </c>
      <c r="E2312" s="1" t="s">
        <v>1537</v>
      </c>
      <c r="K2312" t="s">
        <v>415</v>
      </c>
      <c r="L2312" t="s">
        <v>27</v>
      </c>
      <c r="M2312" s="15" t="s">
        <v>28</v>
      </c>
      <c r="N2312" s="42">
        <v>16</v>
      </c>
      <c r="O2312" s="7">
        <v>61.77</v>
      </c>
      <c r="P2312" s="7">
        <v>60.46</v>
      </c>
      <c r="Q2312" s="9">
        <v>0.97879229399384815</v>
      </c>
      <c r="R2312" s="14"/>
      <c r="X2312" s="5"/>
    </row>
    <row r="2313" spans="1:24" x14ac:dyDescent="0.25">
      <c r="A2313" s="5" t="s">
        <v>1599</v>
      </c>
      <c r="B2313" s="1" t="s">
        <v>1600</v>
      </c>
      <c r="C2313" t="s">
        <v>1609</v>
      </c>
      <c r="D2313" s="11" t="s">
        <v>1602</v>
      </c>
      <c r="E2313" s="1" t="s">
        <v>1537</v>
      </c>
      <c r="K2313" t="s">
        <v>415</v>
      </c>
      <c r="L2313" t="s">
        <v>27</v>
      </c>
      <c r="M2313" s="15" t="s">
        <v>28</v>
      </c>
      <c r="N2313" s="42">
        <v>17</v>
      </c>
      <c r="O2313" s="7">
        <v>69.45</v>
      </c>
      <c r="P2313" s="7">
        <v>68.48</v>
      </c>
      <c r="Q2313" s="9">
        <v>0.98603311735061194</v>
      </c>
      <c r="R2313" s="14"/>
      <c r="X2313" s="5"/>
    </row>
    <row r="2314" spans="1:24" x14ac:dyDescent="0.25">
      <c r="A2314" s="5" t="s">
        <v>1599</v>
      </c>
      <c r="B2314" s="1" t="s">
        <v>1600</v>
      </c>
      <c r="C2314" t="s">
        <v>1609</v>
      </c>
      <c r="D2314" s="11" t="s">
        <v>1602</v>
      </c>
      <c r="E2314" s="1" t="s">
        <v>1537</v>
      </c>
      <c r="K2314" t="s">
        <v>415</v>
      </c>
      <c r="L2314" t="s">
        <v>27</v>
      </c>
      <c r="M2314" s="15" t="s">
        <v>28</v>
      </c>
      <c r="N2314" s="42">
        <v>18</v>
      </c>
      <c r="O2314" s="7">
        <v>62.46</v>
      </c>
      <c r="P2314" s="7">
        <v>60.89</v>
      </c>
      <c r="Q2314" s="9">
        <v>0.97486391290425867</v>
      </c>
      <c r="R2314" s="14"/>
      <c r="X2314" s="5"/>
    </row>
    <row r="2315" spans="1:24" x14ac:dyDescent="0.25">
      <c r="A2315" s="5" t="s">
        <v>1599</v>
      </c>
      <c r="B2315" s="1" t="s">
        <v>1600</v>
      </c>
      <c r="C2315" t="s">
        <v>1609</v>
      </c>
      <c r="D2315" s="11" t="s">
        <v>1602</v>
      </c>
      <c r="E2315" s="1" t="s">
        <v>1537</v>
      </c>
      <c r="K2315" t="s">
        <v>415</v>
      </c>
      <c r="L2315" t="s">
        <v>27</v>
      </c>
      <c r="M2315" s="15" t="s">
        <v>28</v>
      </c>
      <c r="N2315" s="42">
        <v>19</v>
      </c>
      <c r="O2315" s="7">
        <v>51.83</v>
      </c>
      <c r="P2315" s="7">
        <v>49.61</v>
      </c>
      <c r="Q2315" s="9">
        <v>0.95716766351533866</v>
      </c>
      <c r="R2315" s="14"/>
      <c r="X2315" s="5"/>
    </row>
    <row r="2316" spans="1:24" x14ac:dyDescent="0.25">
      <c r="A2316" s="5" t="s">
        <v>1599</v>
      </c>
      <c r="B2316" s="1" t="s">
        <v>1600</v>
      </c>
      <c r="C2316" t="s">
        <v>1609</v>
      </c>
      <c r="D2316" s="11" t="s">
        <v>1602</v>
      </c>
      <c r="E2316" s="1" t="s">
        <v>1537</v>
      </c>
      <c r="K2316" t="s">
        <v>415</v>
      </c>
      <c r="L2316" t="s">
        <v>27</v>
      </c>
      <c r="M2316" s="15" t="s">
        <v>28</v>
      </c>
      <c r="N2316" s="42">
        <v>20</v>
      </c>
      <c r="O2316" s="7">
        <v>44.51</v>
      </c>
      <c r="P2316" s="7">
        <v>42.66</v>
      </c>
      <c r="Q2316" s="9">
        <v>0.95843630644798916</v>
      </c>
      <c r="R2316" s="14"/>
      <c r="X2316" s="5"/>
    </row>
    <row r="2317" spans="1:24" x14ac:dyDescent="0.25">
      <c r="A2317" s="5" t="s">
        <v>1599</v>
      </c>
      <c r="B2317" s="1" t="s">
        <v>1600</v>
      </c>
      <c r="C2317" t="s">
        <v>1609</v>
      </c>
      <c r="D2317" s="11" t="s">
        <v>1602</v>
      </c>
      <c r="E2317" s="1" t="s">
        <v>1537</v>
      </c>
      <c r="K2317" t="s">
        <v>415</v>
      </c>
      <c r="L2317" t="s">
        <v>27</v>
      </c>
      <c r="M2317" s="15" t="s">
        <v>28</v>
      </c>
      <c r="N2317" s="42">
        <v>21</v>
      </c>
      <c r="O2317" s="7">
        <v>65.08</v>
      </c>
      <c r="P2317" s="7">
        <v>63.35</v>
      </c>
      <c r="Q2317" s="9">
        <v>0.97341733251382923</v>
      </c>
      <c r="R2317" s="14"/>
      <c r="X2317" s="5"/>
    </row>
    <row r="2318" spans="1:24" x14ac:dyDescent="0.25">
      <c r="A2318" s="5" t="s">
        <v>1599</v>
      </c>
      <c r="B2318" s="1" t="s">
        <v>1600</v>
      </c>
      <c r="C2318" t="s">
        <v>1609</v>
      </c>
      <c r="D2318" s="11" t="s">
        <v>1602</v>
      </c>
      <c r="E2318" s="1" t="s">
        <v>1537</v>
      </c>
      <c r="K2318" t="s">
        <v>415</v>
      </c>
      <c r="L2318" t="s">
        <v>27</v>
      </c>
      <c r="M2318" s="15" t="s">
        <v>28</v>
      </c>
      <c r="N2318" s="42">
        <v>22</v>
      </c>
      <c r="O2318" s="7">
        <v>69.239999999999995</v>
      </c>
      <c r="P2318" s="7">
        <v>67.84</v>
      </c>
      <c r="Q2318" s="9">
        <v>0.97978047371461596</v>
      </c>
      <c r="R2318" s="14"/>
      <c r="X2318" s="5"/>
    </row>
    <row r="2319" spans="1:24" x14ac:dyDescent="0.25">
      <c r="A2319" s="5" t="s">
        <v>1599</v>
      </c>
      <c r="B2319" s="1" t="s">
        <v>1600</v>
      </c>
      <c r="C2319" t="s">
        <v>1609</v>
      </c>
      <c r="D2319" s="11" t="s">
        <v>1602</v>
      </c>
      <c r="E2319" s="1" t="s">
        <v>1537</v>
      </c>
      <c r="K2319" t="s">
        <v>415</v>
      </c>
      <c r="L2319" t="s">
        <v>27</v>
      </c>
      <c r="M2319" s="15" t="s">
        <v>28</v>
      </c>
      <c r="N2319" s="42">
        <v>23</v>
      </c>
      <c r="O2319" s="7">
        <v>65.989999999999995</v>
      </c>
      <c r="P2319" s="7">
        <v>65.27</v>
      </c>
      <c r="Q2319" s="9">
        <v>0.98908925594787089</v>
      </c>
      <c r="R2319" s="14"/>
      <c r="X2319" s="5"/>
    </row>
    <row r="2320" spans="1:24" x14ac:dyDescent="0.25">
      <c r="A2320" s="5" t="s">
        <v>1599</v>
      </c>
      <c r="B2320" s="1" t="s">
        <v>1600</v>
      </c>
      <c r="C2320" t="s">
        <v>1609</v>
      </c>
      <c r="D2320" s="11" t="s">
        <v>1602</v>
      </c>
      <c r="E2320" s="1" t="s">
        <v>1537</v>
      </c>
      <c r="K2320" t="s">
        <v>415</v>
      </c>
      <c r="L2320" t="s">
        <v>27</v>
      </c>
      <c r="M2320" s="15" t="s">
        <v>28</v>
      </c>
      <c r="N2320" s="42">
        <v>24</v>
      </c>
      <c r="O2320" s="7">
        <v>57.21</v>
      </c>
      <c r="P2320" s="7">
        <v>55.24</v>
      </c>
      <c r="Q2320" s="9">
        <v>0.96556546058381398</v>
      </c>
      <c r="R2320" s="14"/>
      <c r="X2320" s="5"/>
    </row>
    <row r="2321" spans="1:24" x14ac:dyDescent="0.25">
      <c r="A2321" s="5" t="s">
        <v>1599</v>
      </c>
      <c r="B2321" s="1" t="s">
        <v>1600</v>
      </c>
      <c r="C2321" t="s">
        <v>1609</v>
      </c>
      <c r="D2321" s="11" t="s">
        <v>1602</v>
      </c>
      <c r="E2321" s="1" t="s">
        <v>1537</v>
      </c>
      <c r="K2321" t="s">
        <v>415</v>
      </c>
      <c r="L2321" t="s">
        <v>27</v>
      </c>
      <c r="M2321" s="15" t="s">
        <v>28</v>
      </c>
      <c r="N2321" s="42">
        <v>25</v>
      </c>
      <c r="O2321" s="7">
        <v>50.9</v>
      </c>
      <c r="P2321" s="7">
        <v>49.08</v>
      </c>
      <c r="Q2321" s="9">
        <v>0.96424361493123767</v>
      </c>
      <c r="R2321" s="14"/>
      <c r="X2321" s="5"/>
    </row>
    <row r="2322" spans="1:24" x14ac:dyDescent="0.25">
      <c r="A2322" s="5" t="s">
        <v>1599</v>
      </c>
      <c r="B2322" s="1" t="s">
        <v>1600</v>
      </c>
      <c r="C2322" t="s">
        <v>1609</v>
      </c>
      <c r="D2322" s="11" t="s">
        <v>1602</v>
      </c>
      <c r="E2322" s="1" t="s">
        <v>1537</v>
      </c>
      <c r="K2322" t="s">
        <v>415</v>
      </c>
      <c r="L2322" t="s">
        <v>27</v>
      </c>
      <c r="M2322" s="15" t="s">
        <v>28</v>
      </c>
      <c r="N2322" s="42">
        <v>26</v>
      </c>
      <c r="O2322" s="7">
        <v>61.2</v>
      </c>
      <c r="P2322" s="7">
        <v>59.68</v>
      </c>
      <c r="Q2322" s="9">
        <v>0.97516339869281043</v>
      </c>
      <c r="R2322" s="14"/>
      <c r="X2322" s="5"/>
    </row>
    <row r="2323" spans="1:24" x14ac:dyDescent="0.25">
      <c r="A2323" s="5" t="s">
        <v>1599</v>
      </c>
      <c r="B2323" s="1" t="s">
        <v>1600</v>
      </c>
      <c r="C2323" t="s">
        <v>1609</v>
      </c>
      <c r="D2323" s="11" t="s">
        <v>1602</v>
      </c>
      <c r="E2323" s="1" t="s">
        <v>1537</v>
      </c>
      <c r="K2323" t="s">
        <v>415</v>
      </c>
      <c r="L2323" t="s">
        <v>27</v>
      </c>
      <c r="M2323" s="15" t="s">
        <v>28</v>
      </c>
      <c r="N2323" s="42">
        <v>27</v>
      </c>
      <c r="O2323" s="7">
        <v>56.89</v>
      </c>
      <c r="P2323" s="7">
        <v>55.59</v>
      </c>
      <c r="Q2323" s="9">
        <v>0.97714888381086307</v>
      </c>
      <c r="R2323" s="14"/>
      <c r="X2323" s="5"/>
    </row>
    <row r="2324" spans="1:24" x14ac:dyDescent="0.25">
      <c r="A2324" s="5" t="s">
        <v>1599</v>
      </c>
      <c r="B2324" s="1" t="s">
        <v>1600</v>
      </c>
      <c r="C2324" t="s">
        <v>1609</v>
      </c>
      <c r="D2324" s="11" t="s">
        <v>1602</v>
      </c>
      <c r="E2324" s="1" t="s">
        <v>1537</v>
      </c>
      <c r="K2324" t="s">
        <v>415</v>
      </c>
      <c r="L2324" t="s">
        <v>27</v>
      </c>
      <c r="M2324" s="15" t="s">
        <v>28</v>
      </c>
      <c r="N2324" s="42">
        <v>28</v>
      </c>
      <c r="O2324" s="7">
        <v>68.290000000000006</v>
      </c>
      <c r="P2324" s="7">
        <v>67.38</v>
      </c>
      <c r="Q2324" s="9">
        <v>0.98667447649729079</v>
      </c>
      <c r="R2324" s="14"/>
      <c r="X2324" s="5"/>
    </row>
    <row r="2325" spans="1:24" x14ac:dyDescent="0.25">
      <c r="A2325" s="5" t="s">
        <v>1599</v>
      </c>
      <c r="B2325" s="1" t="s">
        <v>1600</v>
      </c>
      <c r="C2325" t="s">
        <v>1609</v>
      </c>
      <c r="D2325" s="11" t="s">
        <v>1602</v>
      </c>
      <c r="E2325" s="1" t="s">
        <v>1537</v>
      </c>
      <c r="K2325" t="s">
        <v>415</v>
      </c>
      <c r="L2325" t="s">
        <v>27</v>
      </c>
      <c r="M2325" s="15" t="s">
        <v>28</v>
      </c>
      <c r="N2325" s="42">
        <v>29</v>
      </c>
      <c r="O2325" s="7">
        <v>55.69</v>
      </c>
      <c r="P2325" s="7">
        <v>54.49</v>
      </c>
      <c r="Q2325" s="9">
        <v>0.97845214580714679</v>
      </c>
      <c r="R2325" s="14"/>
      <c r="X2325" s="5"/>
    </row>
    <row r="2326" spans="1:24" x14ac:dyDescent="0.25">
      <c r="A2326" s="5" t="s">
        <v>1599</v>
      </c>
      <c r="B2326" s="1" t="s">
        <v>1600</v>
      </c>
      <c r="C2326" t="s">
        <v>1609</v>
      </c>
      <c r="D2326" s="11" t="s">
        <v>1602</v>
      </c>
      <c r="E2326" s="1" t="s">
        <v>1537</v>
      </c>
      <c r="K2326" t="s">
        <v>415</v>
      </c>
      <c r="L2326" t="s">
        <v>27</v>
      </c>
      <c r="M2326" s="15" t="s">
        <v>28</v>
      </c>
      <c r="N2326" s="42">
        <v>30</v>
      </c>
      <c r="O2326" s="7">
        <v>59.8</v>
      </c>
      <c r="P2326" s="7">
        <v>58.15</v>
      </c>
      <c r="Q2326" s="9">
        <v>0.97240802675585292</v>
      </c>
      <c r="R2326" s="14"/>
      <c r="X2326" s="5"/>
    </row>
    <row r="2327" spans="1:24" x14ac:dyDescent="0.25">
      <c r="A2327" s="5" t="s">
        <v>1599</v>
      </c>
      <c r="B2327" s="1" t="s">
        <v>1600</v>
      </c>
      <c r="C2327" t="s">
        <v>1609</v>
      </c>
      <c r="D2327" s="11" t="s">
        <v>1602</v>
      </c>
      <c r="E2327" s="1" t="s">
        <v>1537</v>
      </c>
      <c r="K2327" t="s">
        <v>415</v>
      </c>
      <c r="L2327" t="s">
        <v>27</v>
      </c>
      <c r="M2327" s="15" t="s">
        <v>28</v>
      </c>
      <c r="N2327" s="42">
        <v>31</v>
      </c>
      <c r="O2327" s="7">
        <v>51.16</v>
      </c>
      <c r="P2327" s="7">
        <v>48.98</v>
      </c>
      <c r="Q2327" s="9">
        <v>0.95738858483189992</v>
      </c>
      <c r="R2327" s="14"/>
      <c r="X2327" s="5"/>
    </row>
    <row r="2328" spans="1:24" x14ac:dyDescent="0.25">
      <c r="A2328" s="18" t="s">
        <v>1599</v>
      </c>
      <c r="B2328" s="19" t="s">
        <v>1600</v>
      </c>
      <c r="C2328" s="16" t="s">
        <v>1609</v>
      </c>
      <c r="D2328" s="20" t="s">
        <v>1602</v>
      </c>
      <c r="E2328" s="25" t="s">
        <v>1537</v>
      </c>
      <c r="F2328" s="16"/>
      <c r="G2328" s="16"/>
      <c r="H2328" s="16"/>
      <c r="I2328" s="16"/>
      <c r="J2328" s="18"/>
      <c r="K2328" s="16" t="s">
        <v>415</v>
      </c>
      <c r="L2328" s="16" t="s">
        <v>27</v>
      </c>
      <c r="M2328" s="21" t="s">
        <v>28</v>
      </c>
      <c r="N2328" s="43">
        <v>32</v>
      </c>
      <c r="O2328" s="17">
        <v>62.76</v>
      </c>
      <c r="P2328" s="17">
        <v>61.57</v>
      </c>
      <c r="Q2328" s="22">
        <v>0.98103887826641178</v>
      </c>
      <c r="R2328" s="23"/>
      <c r="S2328" s="18"/>
      <c r="T2328" s="16"/>
      <c r="U2328" s="16"/>
      <c r="V2328" s="16"/>
      <c r="W2328" s="16"/>
      <c r="X2328" s="18"/>
    </row>
    <row r="2329" spans="1:24" x14ac:dyDescent="0.25">
      <c r="A2329" s="5" t="s">
        <v>1599</v>
      </c>
      <c r="B2329" s="1" t="s">
        <v>1600</v>
      </c>
      <c r="C2329" t="s">
        <v>1601</v>
      </c>
      <c r="D2329" s="11" t="s">
        <v>1602</v>
      </c>
      <c r="E2329" s="1" t="s">
        <v>1537</v>
      </c>
      <c r="K2329" t="s">
        <v>1610</v>
      </c>
      <c r="L2329" t="s">
        <v>27</v>
      </c>
      <c r="M2329" s="15" t="s">
        <v>332</v>
      </c>
      <c r="N2329" s="42">
        <v>99</v>
      </c>
      <c r="O2329" s="7">
        <v>18.559999999999999</v>
      </c>
      <c r="P2329" s="7">
        <v>17.420000000000002</v>
      </c>
      <c r="Q2329" s="9">
        <v>0.93857758620689669</v>
      </c>
      <c r="R2329" s="14"/>
      <c r="X2329" s="5"/>
    </row>
    <row r="2330" spans="1:24" x14ac:dyDescent="0.25">
      <c r="A2330" s="5" t="s">
        <v>1599</v>
      </c>
      <c r="B2330" s="1" t="s">
        <v>1600</v>
      </c>
      <c r="C2330" t="s">
        <v>1601</v>
      </c>
      <c r="D2330" s="11" t="s">
        <v>1602</v>
      </c>
      <c r="E2330" s="1" t="s">
        <v>1537</v>
      </c>
      <c r="K2330" t="s">
        <v>1610</v>
      </c>
      <c r="L2330" t="s">
        <v>27</v>
      </c>
      <c r="M2330" s="15" t="s">
        <v>332</v>
      </c>
      <c r="N2330" s="42">
        <v>99</v>
      </c>
      <c r="O2330" s="7">
        <v>13.6</v>
      </c>
      <c r="P2330" s="7">
        <v>11.57</v>
      </c>
      <c r="Q2330" s="9">
        <v>0.85073529411764715</v>
      </c>
      <c r="R2330" s="14"/>
      <c r="X2330" s="5"/>
    </row>
    <row r="2331" spans="1:24" x14ac:dyDescent="0.25">
      <c r="A2331" s="5" t="s">
        <v>1599</v>
      </c>
      <c r="B2331" s="1" t="s">
        <v>1600</v>
      </c>
      <c r="C2331" t="s">
        <v>1601</v>
      </c>
      <c r="D2331" s="11" t="s">
        <v>1602</v>
      </c>
      <c r="E2331" s="1" t="s">
        <v>1537</v>
      </c>
      <c r="K2331" t="s">
        <v>1610</v>
      </c>
      <c r="L2331" t="s">
        <v>27</v>
      </c>
      <c r="M2331" s="15" t="s">
        <v>332</v>
      </c>
      <c r="N2331" s="42">
        <v>99</v>
      </c>
      <c r="O2331" s="7">
        <v>15.33</v>
      </c>
      <c r="P2331" s="7">
        <v>12.26</v>
      </c>
      <c r="Q2331" s="9">
        <v>0.79973907371167641</v>
      </c>
      <c r="R2331" s="14"/>
      <c r="X2331" s="5"/>
    </row>
    <row r="2332" spans="1:24" x14ac:dyDescent="0.25">
      <c r="A2332" s="5" t="s">
        <v>1599</v>
      </c>
      <c r="B2332" s="1" t="s">
        <v>1600</v>
      </c>
      <c r="C2332" t="s">
        <v>1601</v>
      </c>
      <c r="D2332" s="11" t="s">
        <v>1602</v>
      </c>
      <c r="E2332" s="1" t="s">
        <v>1537</v>
      </c>
      <c r="K2332" t="s">
        <v>1610</v>
      </c>
      <c r="L2332" t="s">
        <v>27</v>
      </c>
      <c r="M2332" s="15" t="s">
        <v>332</v>
      </c>
      <c r="N2332" s="42">
        <v>99</v>
      </c>
      <c r="O2332" s="7">
        <v>26.47</v>
      </c>
      <c r="P2332" s="7">
        <v>25.24</v>
      </c>
      <c r="Q2332" s="9">
        <v>0.95353230071779371</v>
      </c>
      <c r="R2332" s="14"/>
      <c r="X2332" s="5"/>
    </row>
    <row r="2333" spans="1:24" x14ac:dyDescent="0.25">
      <c r="A2333" s="5" t="s">
        <v>1599</v>
      </c>
      <c r="B2333" s="1" t="s">
        <v>1600</v>
      </c>
      <c r="C2333" t="s">
        <v>1601</v>
      </c>
      <c r="D2333" s="11" t="s">
        <v>1602</v>
      </c>
      <c r="E2333" s="1" t="s">
        <v>1537</v>
      </c>
      <c r="K2333" t="s">
        <v>1610</v>
      </c>
      <c r="L2333" t="s">
        <v>27</v>
      </c>
      <c r="M2333" s="15" t="s">
        <v>332</v>
      </c>
      <c r="N2333" s="42">
        <v>99</v>
      </c>
      <c r="O2333" s="7">
        <v>10.71</v>
      </c>
      <c r="P2333" s="7">
        <v>9</v>
      </c>
      <c r="Q2333" s="9">
        <v>0.84033613445378141</v>
      </c>
      <c r="R2333" s="14"/>
      <c r="X2333" s="5"/>
    </row>
    <row r="2334" spans="1:24" x14ac:dyDescent="0.25">
      <c r="A2334" s="5" t="s">
        <v>1599</v>
      </c>
      <c r="B2334" s="1" t="s">
        <v>1600</v>
      </c>
      <c r="C2334" t="s">
        <v>1601</v>
      </c>
      <c r="D2334" s="11" t="s">
        <v>1602</v>
      </c>
      <c r="E2334" s="1" t="s">
        <v>1537</v>
      </c>
      <c r="K2334" t="s">
        <v>1610</v>
      </c>
      <c r="L2334" t="s">
        <v>27</v>
      </c>
      <c r="M2334" s="15" t="s">
        <v>332</v>
      </c>
      <c r="N2334" s="42">
        <v>99</v>
      </c>
      <c r="O2334" s="7">
        <v>15.02</v>
      </c>
      <c r="P2334" s="7">
        <v>13.44</v>
      </c>
      <c r="Q2334" s="9">
        <v>0.89480692410119844</v>
      </c>
      <c r="R2334" s="14"/>
      <c r="X2334" s="5"/>
    </row>
    <row r="2335" spans="1:24" x14ac:dyDescent="0.25">
      <c r="A2335" s="5" t="s">
        <v>1599</v>
      </c>
      <c r="B2335" s="1" t="s">
        <v>1600</v>
      </c>
      <c r="C2335" t="s">
        <v>1601</v>
      </c>
      <c r="D2335" s="11" t="s">
        <v>1602</v>
      </c>
      <c r="E2335" s="1" t="s">
        <v>1537</v>
      </c>
      <c r="K2335" t="s">
        <v>1610</v>
      </c>
      <c r="L2335" t="s">
        <v>27</v>
      </c>
      <c r="M2335" s="15" t="s">
        <v>332</v>
      </c>
      <c r="N2335" s="42">
        <v>99</v>
      </c>
      <c r="O2335" s="7">
        <v>32.64</v>
      </c>
      <c r="P2335" s="7">
        <v>29.69</v>
      </c>
      <c r="Q2335" s="9">
        <v>0.90962009803921573</v>
      </c>
      <c r="R2335" s="14"/>
      <c r="X2335" s="5"/>
    </row>
    <row r="2336" spans="1:24" x14ac:dyDescent="0.25">
      <c r="A2336" s="5" t="s">
        <v>1599</v>
      </c>
      <c r="B2336" s="1" t="s">
        <v>1600</v>
      </c>
      <c r="C2336" t="s">
        <v>1601</v>
      </c>
      <c r="D2336" s="11" t="s">
        <v>1602</v>
      </c>
      <c r="E2336" s="1" t="s">
        <v>1537</v>
      </c>
      <c r="K2336" t="s">
        <v>1610</v>
      </c>
      <c r="L2336" t="s">
        <v>27</v>
      </c>
      <c r="M2336" s="15" t="s">
        <v>332</v>
      </c>
      <c r="N2336" s="42">
        <v>99</v>
      </c>
      <c r="O2336" s="7">
        <v>21.82</v>
      </c>
      <c r="P2336" s="7">
        <v>20.55</v>
      </c>
      <c r="Q2336" s="9">
        <v>0.94179651695692024</v>
      </c>
      <c r="R2336" s="14"/>
      <c r="X2336" s="5"/>
    </row>
    <row r="2337" spans="1:24" x14ac:dyDescent="0.25">
      <c r="A2337" s="5" t="s">
        <v>1599</v>
      </c>
      <c r="B2337" s="1" t="s">
        <v>1600</v>
      </c>
      <c r="C2337" t="s">
        <v>1601</v>
      </c>
      <c r="D2337" s="11" t="s">
        <v>1602</v>
      </c>
      <c r="E2337" s="1" t="s">
        <v>1537</v>
      </c>
      <c r="K2337" t="s">
        <v>1610</v>
      </c>
      <c r="L2337" t="s">
        <v>27</v>
      </c>
      <c r="M2337" s="15" t="s">
        <v>332</v>
      </c>
      <c r="N2337" s="42">
        <v>99</v>
      </c>
      <c r="O2337" s="7">
        <v>15.77</v>
      </c>
      <c r="P2337" s="7">
        <v>12.85</v>
      </c>
      <c r="Q2337" s="9">
        <v>0.81483830057070383</v>
      </c>
      <c r="R2337" s="14"/>
      <c r="X2337" s="5"/>
    </row>
    <row r="2338" spans="1:24" x14ac:dyDescent="0.25">
      <c r="A2338" s="5" t="s">
        <v>1599</v>
      </c>
      <c r="B2338" s="1" t="s">
        <v>1600</v>
      </c>
      <c r="C2338" t="s">
        <v>1601</v>
      </c>
      <c r="D2338" s="11" t="s">
        <v>1602</v>
      </c>
      <c r="E2338" s="1" t="s">
        <v>1537</v>
      </c>
      <c r="K2338" t="s">
        <v>1610</v>
      </c>
      <c r="L2338" t="s">
        <v>27</v>
      </c>
      <c r="M2338" s="15" t="s">
        <v>332</v>
      </c>
      <c r="N2338" s="42">
        <v>99</v>
      </c>
      <c r="O2338" s="7">
        <v>34.54</v>
      </c>
      <c r="P2338" s="7">
        <v>31.54</v>
      </c>
      <c r="Q2338" s="9">
        <v>0.91314418066010428</v>
      </c>
      <c r="R2338" s="14"/>
      <c r="X2338" s="5"/>
    </row>
    <row r="2339" spans="1:24" x14ac:dyDescent="0.25">
      <c r="A2339" s="5" t="s">
        <v>1599</v>
      </c>
      <c r="B2339" s="1" t="s">
        <v>1600</v>
      </c>
      <c r="C2339" t="s">
        <v>1601</v>
      </c>
      <c r="D2339" s="11" t="s">
        <v>1602</v>
      </c>
      <c r="E2339" s="1" t="s">
        <v>1537</v>
      </c>
      <c r="K2339" t="s">
        <v>1610</v>
      </c>
      <c r="L2339" t="s">
        <v>27</v>
      </c>
      <c r="M2339" s="15" t="s">
        <v>332</v>
      </c>
      <c r="N2339" s="42">
        <v>99</v>
      </c>
      <c r="O2339" s="7">
        <v>14.03</v>
      </c>
      <c r="P2339" s="7">
        <v>12.43</v>
      </c>
      <c r="Q2339" s="9">
        <v>0.88595866001425516</v>
      </c>
      <c r="R2339" s="14"/>
      <c r="X2339" s="5"/>
    </row>
    <row r="2340" spans="1:24" x14ac:dyDescent="0.25">
      <c r="A2340" s="5" t="s">
        <v>1599</v>
      </c>
      <c r="B2340" s="1" t="s">
        <v>1600</v>
      </c>
      <c r="C2340" t="s">
        <v>1601</v>
      </c>
      <c r="D2340" s="11" t="s">
        <v>1602</v>
      </c>
      <c r="E2340" s="1" t="s">
        <v>1537</v>
      </c>
      <c r="K2340" t="s">
        <v>1610</v>
      </c>
      <c r="L2340" t="s">
        <v>27</v>
      </c>
      <c r="M2340" s="15" t="s">
        <v>332</v>
      </c>
      <c r="N2340" s="42">
        <v>99</v>
      </c>
      <c r="O2340" s="7">
        <v>21.55</v>
      </c>
      <c r="P2340" s="7">
        <v>20.34</v>
      </c>
      <c r="Q2340" s="9">
        <v>0.94385150812064966</v>
      </c>
      <c r="R2340" s="14"/>
      <c r="X2340" s="5"/>
    </row>
    <row r="2341" spans="1:24" x14ac:dyDescent="0.25">
      <c r="A2341" s="5" t="s">
        <v>1599</v>
      </c>
      <c r="B2341" s="1" t="s">
        <v>1600</v>
      </c>
      <c r="C2341" t="s">
        <v>1601</v>
      </c>
      <c r="D2341" s="11" t="s">
        <v>1602</v>
      </c>
      <c r="E2341" s="1" t="s">
        <v>1537</v>
      </c>
      <c r="K2341" t="s">
        <v>1610</v>
      </c>
      <c r="L2341" t="s">
        <v>27</v>
      </c>
      <c r="M2341" s="15" t="s">
        <v>332</v>
      </c>
      <c r="N2341" s="42">
        <v>99</v>
      </c>
      <c r="O2341" s="7">
        <v>41.6</v>
      </c>
      <c r="P2341" s="7">
        <v>37.9</v>
      </c>
      <c r="Q2341" s="9">
        <v>0.91105769230769229</v>
      </c>
      <c r="R2341" s="14"/>
      <c r="X2341" s="5"/>
    </row>
    <row r="2342" spans="1:24" x14ac:dyDescent="0.25">
      <c r="A2342" s="5" t="s">
        <v>1599</v>
      </c>
      <c r="B2342" s="1" t="s">
        <v>1600</v>
      </c>
      <c r="C2342" t="s">
        <v>1601</v>
      </c>
      <c r="D2342" s="11" t="s">
        <v>1602</v>
      </c>
      <c r="E2342" s="1" t="s">
        <v>1537</v>
      </c>
      <c r="K2342" t="s">
        <v>1610</v>
      </c>
      <c r="L2342" t="s">
        <v>27</v>
      </c>
      <c r="M2342" s="15" t="s">
        <v>332</v>
      </c>
      <c r="N2342" s="42">
        <v>99</v>
      </c>
      <c r="O2342" s="7">
        <v>17.23</v>
      </c>
      <c r="P2342" s="7">
        <v>15.54</v>
      </c>
      <c r="Q2342" s="9">
        <v>0.90191526407428901</v>
      </c>
      <c r="R2342" s="14"/>
      <c r="X2342" s="5"/>
    </row>
    <row r="2343" spans="1:24" x14ac:dyDescent="0.25">
      <c r="A2343" s="5" t="s">
        <v>1599</v>
      </c>
      <c r="B2343" s="1" t="s">
        <v>1600</v>
      </c>
      <c r="C2343" t="s">
        <v>1601</v>
      </c>
      <c r="D2343" s="11" t="s">
        <v>1602</v>
      </c>
      <c r="E2343" s="1" t="s">
        <v>1537</v>
      </c>
      <c r="K2343" t="s">
        <v>1610</v>
      </c>
      <c r="L2343" t="s">
        <v>27</v>
      </c>
      <c r="M2343" s="15" t="s">
        <v>332</v>
      </c>
      <c r="N2343" s="42">
        <v>99</v>
      </c>
      <c r="O2343" s="7">
        <v>28.71</v>
      </c>
      <c r="P2343" s="7">
        <v>27.21</v>
      </c>
      <c r="Q2343" s="9">
        <v>0.94775339602925812</v>
      </c>
      <c r="R2343" s="14"/>
      <c r="X2343" s="5"/>
    </row>
    <row r="2344" spans="1:24" x14ac:dyDescent="0.25">
      <c r="A2344" s="5" t="s">
        <v>1599</v>
      </c>
      <c r="B2344" s="1" t="s">
        <v>1600</v>
      </c>
      <c r="C2344" t="s">
        <v>1601</v>
      </c>
      <c r="D2344" s="11" t="s">
        <v>1602</v>
      </c>
      <c r="E2344" s="1" t="s">
        <v>1537</v>
      </c>
      <c r="K2344" t="s">
        <v>1610</v>
      </c>
      <c r="L2344" t="s">
        <v>27</v>
      </c>
      <c r="M2344" s="15" t="s">
        <v>332</v>
      </c>
      <c r="N2344" s="42">
        <v>99</v>
      </c>
      <c r="O2344" s="7">
        <v>19.57</v>
      </c>
      <c r="P2344" s="7">
        <v>15.78</v>
      </c>
      <c r="Q2344" s="9">
        <v>0.80633622892181911</v>
      </c>
      <c r="R2344" s="14"/>
      <c r="X2344" s="5"/>
    </row>
    <row r="2345" spans="1:24" x14ac:dyDescent="0.25">
      <c r="A2345" s="5" t="s">
        <v>1599</v>
      </c>
      <c r="B2345" s="1" t="s">
        <v>1600</v>
      </c>
      <c r="C2345" t="s">
        <v>1601</v>
      </c>
      <c r="D2345" s="11" t="s">
        <v>1602</v>
      </c>
      <c r="E2345" s="1" t="s">
        <v>1537</v>
      </c>
      <c r="K2345" t="s">
        <v>1610</v>
      </c>
      <c r="L2345" t="s">
        <v>27</v>
      </c>
      <c r="M2345" s="15" t="s">
        <v>332</v>
      </c>
      <c r="N2345" s="42">
        <v>99</v>
      </c>
      <c r="O2345" s="7">
        <v>16.72</v>
      </c>
      <c r="P2345" s="7">
        <v>15.41</v>
      </c>
      <c r="Q2345" s="9">
        <v>0.92165071770334939</v>
      </c>
      <c r="R2345" s="14"/>
      <c r="X2345" s="5"/>
    </row>
    <row r="2346" spans="1:24" x14ac:dyDescent="0.25">
      <c r="A2346" s="5" t="s">
        <v>1599</v>
      </c>
      <c r="B2346" s="1" t="s">
        <v>1600</v>
      </c>
      <c r="C2346" t="s">
        <v>1603</v>
      </c>
      <c r="D2346" s="11" t="s">
        <v>1602</v>
      </c>
      <c r="E2346" s="1" t="s">
        <v>1537</v>
      </c>
      <c r="K2346" t="s">
        <v>1610</v>
      </c>
      <c r="L2346" t="s">
        <v>27</v>
      </c>
      <c r="M2346" s="15" t="s">
        <v>332</v>
      </c>
      <c r="N2346" s="42">
        <v>103</v>
      </c>
      <c r="O2346" s="7">
        <v>22.09</v>
      </c>
      <c r="P2346" s="7">
        <v>22.24</v>
      </c>
      <c r="Q2346" s="9">
        <v>1.0067904028972385</v>
      </c>
      <c r="R2346" s="14"/>
      <c r="X2346" s="5"/>
    </row>
    <row r="2347" spans="1:24" x14ac:dyDescent="0.25">
      <c r="A2347" s="5" t="s">
        <v>1599</v>
      </c>
      <c r="B2347" s="1" t="s">
        <v>1600</v>
      </c>
      <c r="C2347" t="s">
        <v>1603</v>
      </c>
      <c r="D2347" s="11" t="s">
        <v>1602</v>
      </c>
      <c r="E2347" s="1" t="s">
        <v>1537</v>
      </c>
      <c r="K2347" t="s">
        <v>1610</v>
      </c>
      <c r="L2347" t="s">
        <v>27</v>
      </c>
      <c r="M2347" s="15" t="s">
        <v>332</v>
      </c>
      <c r="N2347" s="42">
        <v>104</v>
      </c>
      <c r="O2347" s="7">
        <v>20.48</v>
      </c>
      <c r="P2347" s="7">
        <v>19.98</v>
      </c>
      <c r="Q2347" s="9">
        <v>0.9755859375</v>
      </c>
      <c r="R2347" s="14"/>
      <c r="X2347" s="5"/>
    </row>
    <row r="2348" spans="1:24" x14ac:dyDescent="0.25">
      <c r="A2348" s="5" t="s">
        <v>1599</v>
      </c>
      <c r="B2348" s="1" t="s">
        <v>1600</v>
      </c>
      <c r="C2348" t="s">
        <v>1603</v>
      </c>
      <c r="D2348" s="11" t="s">
        <v>1602</v>
      </c>
      <c r="E2348" s="1" t="s">
        <v>1537</v>
      </c>
      <c r="K2348" t="s">
        <v>1610</v>
      </c>
      <c r="L2348" t="s">
        <v>27</v>
      </c>
      <c r="M2348" s="15" t="s">
        <v>332</v>
      </c>
      <c r="N2348" s="42">
        <v>105</v>
      </c>
      <c r="O2348" s="7">
        <v>18.079999999999998</v>
      </c>
      <c r="P2348" s="7">
        <v>17.75</v>
      </c>
      <c r="Q2348" s="9">
        <v>0.98174778761061954</v>
      </c>
      <c r="R2348" s="14"/>
      <c r="X2348" s="5"/>
    </row>
    <row r="2349" spans="1:24" x14ac:dyDescent="0.25">
      <c r="A2349" s="5" t="s">
        <v>1599</v>
      </c>
      <c r="B2349" s="1" t="s">
        <v>1600</v>
      </c>
      <c r="C2349" t="s">
        <v>1603</v>
      </c>
      <c r="D2349" s="11" t="s">
        <v>1602</v>
      </c>
      <c r="E2349" s="1" t="s">
        <v>1537</v>
      </c>
      <c r="K2349" t="s">
        <v>1610</v>
      </c>
      <c r="L2349" t="s">
        <v>27</v>
      </c>
      <c r="M2349" s="15" t="s">
        <v>332</v>
      </c>
      <c r="N2349" s="42">
        <v>106</v>
      </c>
      <c r="O2349" s="7">
        <v>16.79</v>
      </c>
      <c r="P2349" s="7">
        <v>16.13</v>
      </c>
      <c r="Q2349" s="9">
        <v>0.9606908874329958</v>
      </c>
      <c r="R2349" s="14"/>
      <c r="X2349" s="5"/>
    </row>
    <row r="2350" spans="1:24" x14ac:dyDescent="0.25">
      <c r="A2350" s="5" t="s">
        <v>1599</v>
      </c>
      <c r="B2350" s="1" t="s">
        <v>1600</v>
      </c>
      <c r="C2350" t="s">
        <v>1603</v>
      </c>
      <c r="D2350" s="11" t="s">
        <v>1602</v>
      </c>
      <c r="E2350" s="1" t="s">
        <v>1537</v>
      </c>
      <c r="K2350" t="s">
        <v>1610</v>
      </c>
      <c r="L2350" t="s">
        <v>27</v>
      </c>
      <c r="M2350" s="15" t="s">
        <v>332</v>
      </c>
      <c r="N2350" s="42">
        <v>107</v>
      </c>
      <c r="O2350" s="7">
        <v>22.82</v>
      </c>
      <c r="P2350" s="7">
        <v>21.79</v>
      </c>
      <c r="Q2350" s="9">
        <v>0.95486415425065729</v>
      </c>
      <c r="R2350" s="14"/>
      <c r="X2350" s="5"/>
    </row>
    <row r="2351" spans="1:24" x14ac:dyDescent="0.25">
      <c r="A2351" s="5" t="s">
        <v>1599</v>
      </c>
      <c r="B2351" s="1" t="s">
        <v>1600</v>
      </c>
      <c r="C2351" t="s">
        <v>1603</v>
      </c>
      <c r="D2351" s="11" t="s">
        <v>1602</v>
      </c>
      <c r="E2351" s="1" t="s">
        <v>1537</v>
      </c>
      <c r="K2351" t="s">
        <v>1610</v>
      </c>
      <c r="L2351" t="s">
        <v>27</v>
      </c>
      <c r="M2351" s="15" t="s">
        <v>332</v>
      </c>
      <c r="N2351" s="42">
        <v>108</v>
      </c>
      <c r="O2351" s="7">
        <v>22.59</v>
      </c>
      <c r="P2351" s="7">
        <v>21.91</v>
      </c>
      <c r="Q2351" s="9">
        <v>0.96989818503762726</v>
      </c>
      <c r="R2351" s="14"/>
      <c r="X2351" s="5"/>
    </row>
    <row r="2352" spans="1:24" x14ac:dyDescent="0.25">
      <c r="A2352" s="5" t="s">
        <v>1599</v>
      </c>
      <c r="B2352" s="1" t="s">
        <v>1600</v>
      </c>
      <c r="C2352" t="s">
        <v>1603</v>
      </c>
      <c r="D2352" s="11" t="s">
        <v>1602</v>
      </c>
      <c r="E2352" s="1" t="s">
        <v>1537</v>
      </c>
      <c r="K2352" t="s">
        <v>1610</v>
      </c>
      <c r="L2352" t="s">
        <v>27</v>
      </c>
      <c r="M2352" s="15" t="s">
        <v>332</v>
      </c>
      <c r="N2352" s="42">
        <v>109</v>
      </c>
      <c r="O2352" s="7">
        <v>23.25</v>
      </c>
      <c r="P2352" s="7">
        <v>22.64</v>
      </c>
      <c r="Q2352" s="9">
        <v>0.97376344086021505</v>
      </c>
      <c r="R2352" s="14"/>
      <c r="X2352" s="5"/>
    </row>
    <row r="2353" spans="1:24" x14ac:dyDescent="0.25">
      <c r="A2353" s="5" t="s">
        <v>1599</v>
      </c>
      <c r="B2353" s="1" t="s">
        <v>1600</v>
      </c>
      <c r="C2353" t="s">
        <v>1603</v>
      </c>
      <c r="D2353" s="11" t="s">
        <v>1602</v>
      </c>
      <c r="E2353" s="1" t="s">
        <v>1537</v>
      </c>
      <c r="K2353" t="s">
        <v>1610</v>
      </c>
      <c r="L2353" t="s">
        <v>27</v>
      </c>
      <c r="M2353" s="15" t="s">
        <v>332</v>
      </c>
      <c r="N2353" s="42">
        <v>110</v>
      </c>
      <c r="O2353" s="7">
        <v>27.18</v>
      </c>
      <c r="P2353" s="7">
        <v>26.28</v>
      </c>
      <c r="Q2353" s="9">
        <v>0.9668874172185431</v>
      </c>
      <c r="R2353" s="14"/>
      <c r="X2353" s="5"/>
    </row>
    <row r="2354" spans="1:24" x14ac:dyDescent="0.25">
      <c r="A2354" s="5" t="s">
        <v>1599</v>
      </c>
      <c r="B2354" s="1" t="s">
        <v>1600</v>
      </c>
      <c r="C2354" t="s">
        <v>1603</v>
      </c>
      <c r="D2354" s="11" t="s">
        <v>1602</v>
      </c>
      <c r="E2354" s="1" t="s">
        <v>1537</v>
      </c>
      <c r="K2354" t="s">
        <v>1610</v>
      </c>
      <c r="L2354" t="s">
        <v>27</v>
      </c>
      <c r="M2354" s="15" t="s">
        <v>332</v>
      </c>
      <c r="N2354" s="42">
        <v>111</v>
      </c>
      <c r="O2354" s="7">
        <v>16.329999999999998</v>
      </c>
      <c r="P2354" s="7">
        <v>16</v>
      </c>
      <c r="Q2354" s="9">
        <v>0.97979179424372331</v>
      </c>
      <c r="R2354" s="14"/>
      <c r="X2354" s="5"/>
    </row>
    <row r="2355" spans="1:24" x14ac:dyDescent="0.25">
      <c r="A2355" s="5" t="s">
        <v>1599</v>
      </c>
      <c r="B2355" s="1" t="s">
        <v>1600</v>
      </c>
      <c r="C2355" t="s">
        <v>1603</v>
      </c>
      <c r="D2355" s="11" t="s">
        <v>1602</v>
      </c>
      <c r="E2355" s="1" t="s">
        <v>1537</v>
      </c>
      <c r="K2355" t="s">
        <v>1610</v>
      </c>
      <c r="L2355" t="s">
        <v>27</v>
      </c>
      <c r="M2355" s="15" t="s">
        <v>332</v>
      </c>
      <c r="N2355" s="42">
        <v>113</v>
      </c>
      <c r="O2355" s="7">
        <v>38.35</v>
      </c>
      <c r="P2355" s="7">
        <v>37.18</v>
      </c>
      <c r="Q2355" s="9">
        <v>0.96949152542372874</v>
      </c>
      <c r="R2355" s="14"/>
      <c r="X2355" s="5"/>
    </row>
    <row r="2356" spans="1:24" x14ac:dyDescent="0.25">
      <c r="A2356" s="5" t="s">
        <v>1599</v>
      </c>
      <c r="B2356" s="1" t="s">
        <v>1600</v>
      </c>
      <c r="C2356" t="s">
        <v>1603</v>
      </c>
      <c r="D2356" s="11" t="s">
        <v>1602</v>
      </c>
      <c r="E2356" s="1" t="s">
        <v>1537</v>
      </c>
      <c r="K2356" t="s">
        <v>1610</v>
      </c>
      <c r="L2356" t="s">
        <v>27</v>
      </c>
      <c r="M2356" s="15" t="s">
        <v>332</v>
      </c>
      <c r="N2356" s="42">
        <v>114</v>
      </c>
      <c r="O2356" s="7">
        <v>24.78</v>
      </c>
      <c r="P2356" s="7">
        <v>23.29</v>
      </c>
      <c r="Q2356" s="9">
        <v>0.93987086359967709</v>
      </c>
      <c r="R2356" s="14"/>
      <c r="X2356" s="5"/>
    </row>
    <row r="2357" spans="1:24" x14ac:dyDescent="0.25">
      <c r="A2357" s="5" t="s">
        <v>1599</v>
      </c>
      <c r="B2357" s="1" t="s">
        <v>1600</v>
      </c>
      <c r="C2357" t="s">
        <v>1603</v>
      </c>
      <c r="D2357" s="11" t="s">
        <v>1602</v>
      </c>
      <c r="E2357" s="1" t="s">
        <v>1537</v>
      </c>
      <c r="K2357" t="s">
        <v>1610</v>
      </c>
      <c r="L2357" t="s">
        <v>27</v>
      </c>
      <c r="M2357" s="15" t="s">
        <v>332</v>
      </c>
      <c r="N2357" s="42">
        <v>115</v>
      </c>
      <c r="O2357" s="7">
        <v>32.99</v>
      </c>
      <c r="P2357" s="7">
        <v>31.22</v>
      </c>
      <c r="Q2357" s="9">
        <v>0.94634737799333124</v>
      </c>
      <c r="R2357" s="14"/>
      <c r="X2357" s="5"/>
    </row>
    <row r="2358" spans="1:24" x14ac:dyDescent="0.25">
      <c r="A2358" s="5" t="s">
        <v>1599</v>
      </c>
      <c r="B2358" s="1" t="s">
        <v>1600</v>
      </c>
      <c r="C2358" t="s">
        <v>1603</v>
      </c>
      <c r="D2358" s="11" t="s">
        <v>1602</v>
      </c>
      <c r="E2358" s="1" t="s">
        <v>1537</v>
      </c>
      <c r="K2358" t="s">
        <v>1610</v>
      </c>
      <c r="L2358" t="s">
        <v>27</v>
      </c>
      <c r="M2358" s="15" t="s">
        <v>332</v>
      </c>
      <c r="N2358" s="42">
        <v>116</v>
      </c>
      <c r="O2358" s="7">
        <v>15.63</v>
      </c>
      <c r="P2358" s="7">
        <v>15.13</v>
      </c>
      <c r="Q2358" s="9">
        <v>0.96801023672424824</v>
      </c>
      <c r="R2358" s="14"/>
      <c r="X2358" s="5"/>
    </row>
    <row r="2359" spans="1:24" x14ac:dyDescent="0.25">
      <c r="A2359" s="5" t="s">
        <v>1599</v>
      </c>
      <c r="B2359" s="1" t="s">
        <v>1600</v>
      </c>
      <c r="C2359" t="s">
        <v>1603</v>
      </c>
      <c r="D2359" s="11" t="s">
        <v>1602</v>
      </c>
      <c r="E2359" s="1" t="s">
        <v>1537</v>
      </c>
      <c r="K2359" t="s">
        <v>1610</v>
      </c>
      <c r="L2359" t="s">
        <v>27</v>
      </c>
      <c r="M2359" s="15" t="s">
        <v>332</v>
      </c>
      <c r="N2359" s="42">
        <v>117</v>
      </c>
      <c r="O2359" s="7">
        <v>39.299999999999997</v>
      </c>
      <c r="P2359" s="7">
        <v>37.22</v>
      </c>
      <c r="Q2359" s="9">
        <v>0.94707379134860059</v>
      </c>
      <c r="R2359" s="14"/>
      <c r="X2359" s="5"/>
    </row>
    <row r="2360" spans="1:24" x14ac:dyDescent="0.25">
      <c r="A2360" s="5" t="s">
        <v>1599</v>
      </c>
      <c r="B2360" s="1" t="s">
        <v>1600</v>
      </c>
      <c r="C2360" t="s">
        <v>1603</v>
      </c>
      <c r="D2360" s="11" t="s">
        <v>1602</v>
      </c>
      <c r="E2360" s="1" t="s">
        <v>1537</v>
      </c>
      <c r="K2360" t="s">
        <v>1610</v>
      </c>
      <c r="L2360" t="s">
        <v>27</v>
      </c>
      <c r="M2360" s="15" t="s">
        <v>332</v>
      </c>
      <c r="N2360" s="42">
        <v>118</v>
      </c>
      <c r="O2360" s="7">
        <v>17.920000000000002</v>
      </c>
      <c r="P2360" s="7">
        <v>17.57</v>
      </c>
      <c r="Q2360" s="9">
        <v>0.98046874999999989</v>
      </c>
      <c r="R2360" s="14"/>
      <c r="X2360" s="5"/>
    </row>
    <row r="2361" spans="1:24" x14ac:dyDescent="0.25">
      <c r="A2361" s="5" t="s">
        <v>1599</v>
      </c>
      <c r="B2361" s="1" t="s">
        <v>1600</v>
      </c>
      <c r="C2361" t="s">
        <v>1603</v>
      </c>
      <c r="D2361" s="11" t="s">
        <v>1602</v>
      </c>
      <c r="E2361" s="1" t="s">
        <v>1537</v>
      </c>
      <c r="K2361" t="s">
        <v>1610</v>
      </c>
      <c r="L2361" t="s">
        <v>27</v>
      </c>
      <c r="M2361" s="15" t="s">
        <v>332</v>
      </c>
      <c r="N2361" s="42">
        <v>119</v>
      </c>
      <c r="O2361" s="7">
        <v>16.68</v>
      </c>
      <c r="P2361" s="7">
        <v>14.93</v>
      </c>
      <c r="Q2361" s="9">
        <v>0.89508393285371701</v>
      </c>
      <c r="R2361" s="14"/>
      <c r="X2361" s="5"/>
    </row>
    <row r="2362" spans="1:24" x14ac:dyDescent="0.25">
      <c r="A2362" s="5" t="s">
        <v>1599</v>
      </c>
      <c r="B2362" s="1" t="s">
        <v>1600</v>
      </c>
      <c r="C2362" t="s">
        <v>1603</v>
      </c>
      <c r="D2362" s="11" t="s">
        <v>1602</v>
      </c>
      <c r="E2362" s="1" t="s">
        <v>1537</v>
      </c>
      <c r="K2362" t="s">
        <v>1610</v>
      </c>
      <c r="L2362" t="s">
        <v>27</v>
      </c>
      <c r="M2362" s="15" t="s">
        <v>332</v>
      </c>
      <c r="N2362" s="42">
        <v>120</v>
      </c>
      <c r="O2362" s="7">
        <v>16.77</v>
      </c>
      <c r="P2362" s="7">
        <v>16.329999999999998</v>
      </c>
      <c r="Q2362" s="9">
        <v>0.97376267143708994</v>
      </c>
      <c r="R2362" s="14"/>
      <c r="X2362" s="5"/>
    </row>
    <row r="2363" spans="1:24" x14ac:dyDescent="0.25">
      <c r="A2363" s="5" t="s">
        <v>1599</v>
      </c>
      <c r="B2363" s="1" t="s">
        <v>1600</v>
      </c>
      <c r="C2363" t="s">
        <v>1603</v>
      </c>
      <c r="D2363" s="11" t="s">
        <v>1602</v>
      </c>
      <c r="E2363" s="1" t="s">
        <v>1537</v>
      </c>
      <c r="K2363" t="s">
        <v>1610</v>
      </c>
      <c r="L2363" t="s">
        <v>27</v>
      </c>
      <c r="M2363" s="15" t="s">
        <v>332</v>
      </c>
      <c r="N2363" s="42">
        <v>121</v>
      </c>
      <c r="O2363" s="7">
        <v>43.99</v>
      </c>
      <c r="P2363" s="7">
        <v>37.69</v>
      </c>
      <c r="Q2363" s="9">
        <v>0.85678563309843137</v>
      </c>
      <c r="R2363" s="14"/>
      <c r="X2363" s="5"/>
    </row>
    <row r="2364" spans="1:24" x14ac:dyDescent="0.25">
      <c r="A2364" s="5" t="s">
        <v>1599</v>
      </c>
      <c r="B2364" s="1" t="s">
        <v>1600</v>
      </c>
      <c r="C2364" t="s">
        <v>1603</v>
      </c>
      <c r="D2364" s="11" t="s">
        <v>1602</v>
      </c>
      <c r="E2364" s="1" t="s">
        <v>1537</v>
      </c>
      <c r="K2364" t="s">
        <v>1610</v>
      </c>
      <c r="L2364" t="s">
        <v>27</v>
      </c>
      <c r="M2364" s="15" t="s">
        <v>332</v>
      </c>
      <c r="N2364" s="42">
        <v>122</v>
      </c>
      <c r="O2364" s="7">
        <v>18.260000000000002</v>
      </c>
      <c r="P2364" s="7">
        <v>18.89</v>
      </c>
      <c r="Q2364" s="9">
        <v>1.0345016429353777</v>
      </c>
      <c r="R2364" s="14"/>
      <c r="X2364" s="5"/>
    </row>
    <row r="2365" spans="1:24" x14ac:dyDescent="0.25">
      <c r="A2365" s="5" t="s">
        <v>1599</v>
      </c>
      <c r="B2365" s="1" t="s">
        <v>1600</v>
      </c>
      <c r="C2365" t="s">
        <v>1603</v>
      </c>
      <c r="D2365" s="11" t="s">
        <v>1602</v>
      </c>
      <c r="E2365" s="1" t="s">
        <v>1537</v>
      </c>
      <c r="K2365" t="s">
        <v>1610</v>
      </c>
      <c r="L2365" t="s">
        <v>27</v>
      </c>
      <c r="M2365" s="15" t="s">
        <v>332</v>
      </c>
      <c r="N2365" s="42">
        <v>123</v>
      </c>
      <c r="O2365" s="7">
        <v>19.39</v>
      </c>
      <c r="P2365" s="7">
        <v>19.12</v>
      </c>
      <c r="Q2365" s="9">
        <v>0.98607529654461068</v>
      </c>
      <c r="R2365" s="14"/>
      <c r="X2365" s="5"/>
    </row>
    <row r="2366" spans="1:24" x14ac:dyDescent="0.25">
      <c r="A2366" s="5" t="s">
        <v>1599</v>
      </c>
      <c r="B2366" s="1" t="s">
        <v>1600</v>
      </c>
      <c r="C2366" t="s">
        <v>1603</v>
      </c>
      <c r="D2366" s="11" t="s">
        <v>1602</v>
      </c>
      <c r="E2366" s="1" t="s">
        <v>1537</v>
      </c>
      <c r="K2366" t="s">
        <v>1610</v>
      </c>
      <c r="L2366" t="s">
        <v>27</v>
      </c>
      <c r="M2366" s="15" t="s">
        <v>332</v>
      </c>
      <c r="N2366" s="42">
        <v>124</v>
      </c>
      <c r="O2366" s="7">
        <v>28.27</v>
      </c>
      <c r="P2366" s="7">
        <v>27.13</v>
      </c>
      <c r="Q2366" s="9">
        <v>0.95967456667845774</v>
      </c>
      <c r="R2366" s="14"/>
      <c r="X2366" s="5"/>
    </row>
    <row r="2367" spans="1:24" x14ac:dyDescent="0.25">
      <c r="A2367" s="5" t="s">
        <v>1599</v>
      </c>
      <c r="B2367" s="1" t="s">
        <v>1600</v>
      </c>
      <c r="C2367" t="s">
        <v>1603</v>
      </c>
      <c r="D2367" s="11" t="s">
        <v>1602</v>
      </c>
      <c r="E2367" s="1" t="s">
        <v>1537</v>
      </c>
      <c r="K2367" t="s">
        <v>1610</v>
      </c>
      <c r="L2367" t="s">
        <v>27</v>
      </c>
      <c r="M2367" s="15" t="s">
        <v>332</v>
      </c>
      <c r="N2367" s="42">
        <v>125</v>
      </c>
      <c r="O2367" s="7">
        <v>44.96</v>
      </c>
      <c r="P2367" s="7">
        <v>42.95</v>
      </c>
      <c r="Q2367" s="9">
        <v>0.95529359430604988</v>
      </c>
      <c r="R2367" s="14"/>
      <c r="X2367" s="5"/>
    </row>
    <row r="2368" spans="1:24" x14ac:dyDescent="0.25">
      <c r="A2368" s="5" t="s">
        <v>1599</v>
      </c>
      <c r="B2368" s="1" t="s">
        <v>1600</v>
      </c>
      <c r="C2368" t="s">
        <v>1603</v>
      </c>
      <c r="D2368" s="11" t="s">
        <v>1602</v>
      </c>
      <c r="E2368" s="1" t="s">
        <v>1537</v>
      </c>
      <c r="K2368" t="s">
        <v>1610</v>
      </c>
      <c r="L2368" t="s">
        <v>27</v>
      </c>
      <c r="M2368" s="15" t="s">
        <v>332</v>
      </c>
      <c r="N2368" s="42">
        <v>126</v>
      </c>
      <c r="O2368" s="7">
        <v>34.299999999999997</v>
      </c>
      <c r="P2368" s="7">
        <v>32.97</v>
      </c>
      <c r="Q2368" s="9">
        <v>0.96122448979591846</v>
      </c>
      <c r="R2368" s="14"/>
      <c r="X2368" s="5"/>
    </row>
    <row r="2369" spans="1:24" x14ac:dyDescent="0.25">
      <c r="A2369" s="5" t="s">
        <v>1599</v>
      </c>
      <c r="B2369" s="1" t="s">
        <v>1600</v>
      </c>
      <c r="C2369" t="s">
        <v>1603</v>
      </c>
      <c r="D2369" s="11" t="s">
        <v>1602</v>
      </c>
      <c r="E2369" s="1" t="s">
        <v>1537</v>
      </c>
      <c r="K2369" t="s">
        <v>1610</v>
      </c>
      <c r="L2369" t="s">
        <v>27</v>
      </c>
      <c r="M2369" s="15" t="s">
        <v>332</v>
      </c>
      <c r="N2369" s="42">
        <v>127</v>
      </c>
      <c r="O2369" s="7">
        <v>15.02</v>
      </c>
      <c r="P2369" s="7">
        <v>13.68</v>
      </c>
      <c r="Q2369" s="9">
        <v>0.91078561917443412</v>
      </c>
      <c r="R2369" s="14"/>
      <c r="X2369" s="5"/>
    </row>
    <row r="2370" spans="1:24" x14ac:dyDescent="0.25">
      <c r="A2370" s="5" t="s">
        <v>1599</v>
      </c>
      <c r="B2370" s="1" t="s">
        <v>1600</v>
      </c>
      <c r="C2370" t="s">
        <v>1603</v>
      </c>
      <c r="D2370" s="11" t="s">
        <v>1602</v>
      </c>
      <c r="E2370" s="1" t="s">
        <v>1537</v>
      </c>
      <c r="K2370" t="s">
        <v>1610</v>
      </c>
      <c r="L2370" t="s">
        <v>27</v>
      </c>
      <c r="M2370" s="15" t="s">
        <v>332</v>
      </c>
      <c r="N2370" s="42">
        <v>128</v>
      </c>
      <c r="O2370" s="7">
        <v>26.84</v>
      </c>
      <c r="P2370" s="7">
        <v>25.22</v>
      </c>
      <c r="Q2370" s="9">
        <v>0.93964232488822652</v>
      </c>
      <c r="R2370" s="14"/>
      <c r="X2370" s="5"/>
    </row>
    <row r="2371" spans="1:24" x14ac:dyDescent="0.25">
      <c r="A2371" s="5" t="s">
        <v>1599</v>
      </c>
      <c r="B2371" s="1" t="s">
        <v>1600</v>
      </c>
      <c r="C2371" t="s">
        <v>1603</v>
      </c>
      <c r="D2371" s="11" t="s">
        <v>1602</v>
      </c>
      <c r="E2371" s="1" t="s">
        <v>1537</v>
      </c>
      <c r="K2371" t="s">
        <v>1610</v>
      </c>
      <c r="L2371" t="s">
        <v>27</v>
      </c>
      <c r="M2371" s="15" t="s">
        <v>332</v>
      </c>
      <c r="N2371" s="42">
        <v>129</v>
      </c>
      <c r="O2371" s="7">
        <v>15.4</v>
      </c>
      <c r="P2371" s="7">
        <v>15.2</v>
      </c>
      <c r="Q2371" s="9">
        <v>0.9870129870129869</v>
      </c>
      <c r="R2371" s="14"/>
      <c r="X2371" s="5"/>
    </row>
    <row r="2372" spans="1:24" x14ac:dyDescent="0.25">
      <c r="A2372" s="5" t="s">
        <v>1599</v>
      </c>
      <c r="B2372" s="1" t="s">
        <v>1600</v>
      </c>
      <c r="C2372" t="s">
        <v>1603</v>
      </c>
      <c r="D2372" s="11" t="s">
        <v>1602</v>
      </c>
      <c r="E2372" s="1" t="s">
        <v>1537</v>
      </c>
      <c r="K2372" t="s">
        <v>1610</v>
      </c>
      <c r="L2372" t="s">
        <v>27</v>
      </c>
      <c r="M2372" s="15" t="s">
        <v>332</v>
      </c>
      <c r="N2372" s="42">
        <v>130</v>
      </c>
      <c r="O2372" s="7">
        <v>31.69</v>
      </c>
      <c r="P2372" s="7">
        <v>28.73</v>
      </c>
      <c r="Q2372" s="9">
        <v>0.90659514042284628</v>
      </c>
      <c r="R2372" s="14"/>
      <c r="X2372" s="5"/>
    </row>
    <row r="2373" spans="1:24" x14ac:dyDescent="0.25">
      <c r="A2373" s="5" t="s">
        <v>1599</v>
      </c>
      <c r="B2373" s="1" t="s">
        <v>1600</v>
      </c>
      <c r="C2373" t="s">
        <v>1603</v>
      </c>
      <c r="D2373" s="11" t="s">
        <v>1602</v>
      </c>
      <c r="E2373" s="1" t="s">
        <v>1537</v>
      </c>
      <c r="K2373" t="s">
        <v>1610</v>
      </c>
      <c r="L2373" t="s">
        <v>27</v>
      </c>
      <c r="M2373" s="15" t="s">
        <v>332</v>
      </c>
      <c r="N2373" s="42">
        <v>131</v>
      </c>
      <c r="O2373" s="7">
        <v>28.49</v>
      </c>
      <c r="P2373" s="7">
        <v>25.6</v>
      </c>
      <c r="Q2373" s="9">
        <v>0.89856089856089871</v>
      </c>
      <c r="R2373" s="14"/>
      <c r="X2373" s="5"/>
    </row>
    <row r="2374" spans="1:24" x14ac:dyDescent="0.25">
      <c r="A2374" s="5" t="s">
        <v>1599</v>
      </c>
      <c r="B2374" s="1" t="s">
        <v>1600</v>
      </c>
      <c r="C2374" t="s">
        <v>1603</v>
      </c>
      <c r="D2374" s="11" t="s">
        <v>1602</v>
      </c>
      <c r="E2374" s="1" t="s">
        <v>1537</v>
      </c>
      <c r="K2374" t="s">
        <v>1610</v>
      </c>
      <c r="L2374" t="s">
        <v>27</v>
      </c>
      <c r="M2374" s="15" t="s">
        <v>332</v>
      </c>
      <c r="N2374" s="42">
        <v>132</v>
      </c>
      <c r="O2374" s="7">
        <v>19.309999999999999</v>
      </c>
      <c r="P2374" s="7">
        <v>19.07</v>
      </c>
      <c r="Q2374" s="9">
        <v>0.98757120662868991</v>
      </c>
      <c r="R2374" s="14"/>
      <c r="X2374" s="5"/>
    </row>
    <row r="2375" spans="1:24" x14ac:dyDescent="0.25">
      <c r="A2375" s="5" t="s">
        <v>1599</v>
      </c>
      <c r="B2375" s="1" t="s">
        <v>1600</v>
      </c>
      <c r="C2375" t="s">
        <v>1603</v>
      </c>
      <c r="D2375" s="11" t="s">
        <v>1602</v>
      </c>
      <c r="E2375" s="1" t="s">
        <v>1537</v>
      </c>
      <c r="K2375" t="s">
        <v>1610</v>
      </c>
      <c r="L2375" t="s">
        <v>27</v>
      </c>
      <c r="M2375" s="15" t="s">
        <v>332</v>
      </c>
      <c r="N2375" s="42">
        <v>133</v>
      </c>
      <c r="O2375" s="7">
        <v>23.19</v>
      </c>
      <c r="P2375" s="7">
        <v>20.96</v>
      </c>
      <c r="Q2375" s="9">
        <v>0.90383786114704612</v>
      </c>
      <c r="R2375" s="14"/>
      <c r="X2375" s="5"/>
    </row>
    <row r="2376" spans="1:24" x14ac:dyDescent="0.25">
      <c r="A2376" s="5" t="s">
        <v>1599</v>
      </c>
      <c r="B2376" s="1" t="s">
        <v>1600</v>
      </c>
      <c r="C2376" t="s">
        <v>1603</v>
      </c>
      <c r="D2376" s="11" t="s">
        <v>1602</v>
      </c>
      <c r="E2376" s="1" t="s">
        <v>1537</v>
      </c>
      <c r="K2376" t="s">
        <v>1610</v>
      </c>
      <c r="L2376" t="s">
        <v>27</v>
      </c>
      <c r="M2376" s="15" t="s">
        <v>332</v>
      </c>
      <c r="N2376" s="42">
        <v>134</v>
      </c>
      <c r="O2376" s="7">
        <v>20.16</v>
      </c>
      <c r="P2376" s="7">
        <v>19.579999999999998</v>
      </c>
      <c r="Q2376" s="9">
        <v>0.97123015873015861</v>
      </c>
      <c r="R2376" s="14"/>
      <c r="X2376" s="5"/>
    </row>
    <row r="2377" spans="1:24" x14ac:dyDescent="0.25">
      <c r="A2377" s="5" t="s">
        <v>1599</v>
      </c>
      <c r="B2377" s="1" t="s">
        <v>1600</v>
      </c>
      <c r="C2377" t="s">
        <v>1603</v>
      </c>
      <c r="D2377" s="11" t="s">
        <v>1602</v>
      </c>
      <c r="E2377" s="1" t="s">
        <v>1537</v>
      </c>
      <c r="K2377" t="s">
        <v>1610</v>
      </c>
      <c r="L2377" t="s">
        <v>27</v>
      </c>
      <c r="M2377" s="15" t="s">
        <v>332</v>
      </c>
      <c r="N2377" s="42">
        <v>135</v>
      </c>
      <c r="O2377" s="7">
        <v>39.08</v>
      </c>
      <c r="P2377" s="7">
        <v>37.15</v>
      </c>
      <c r="Q2377" s="9">
        <v>0.95061412487205732</v>
      </c>
      <c r="R2377" s="14"/>
      <c r="X2377" s="5"/>
    </row>
    <row r="2378" spans="1:24" x14ac:dyDescent="0.25">
      <c r="A2378" s="5" t="s">
        <v>1599</v>
      </c>
      <c r="B2378" s="1" t="s">
        <v>1600</v>
      </c>
      <c r="C2378" t="s">
        <v>1603</v>
      </c>
      <c r="D2378" s="11" t="s">
        <v>1602</v>
      </c>
      <c r="E2378" s="1" t="s">
        <v>1537</v>
      </c>
      <c r="K2378" t="s">
        <v>1610</v>
      </c>
      <c r="L2378" t="s">
        <v>27</v>
      </c>
      <c r="M2378" s="15" t="s">
        <v>332</v>
      </c>
      <c r="N2378" s="42">
        <v>136</v>
      </c>
      <c r="O2378" s="7">
        <v>21.53</v>
      </c>
      <c r="P2378" s="7">
        <v>20.58</v>
      </c>
      <c r="Q2378" s="9">
        <v>0.95587552252670682</v>
      </c>
      <c r="R2378" s="14"/>
      <c r="X2378" s="5"/>
    </row>
    <row r="2379" spans="1:24" x14ac:dyDescent="0.25">
      <c r="A2379" s="5" t="s">
        <v>1599</v>
      </c>
      <c r="B2379" s="1" t="s">
        <v>1600</v>
      </c>
      <c r="C2379" t="s">
        <v>1603</v>
      </c>
      <c r="D2379" s="11" t="s">
        <v>1602</v>
      </c>
      <c r="E2379" s="1" t="s">
        <v>1537</v>
      </c>
      <c r="K2379" t="s">
        <v>1610</v>
      </c>
      <c r="L2379" t="s">
        <v>27</v>
      </c>
      <c r="M2379" s="15" t="s">
        <v>332</v>
      </c>
      <c r="N2379" s="42">
        <v>137</v>
      </c>
      <c r="O2379" s="7">
        <v>21.27</v>
      </c>
      <c r="P2379" s="7">
        <v>20.65</v>
      </c>
      <c r="Q2379" s="9">
        <v>0.97085096379877756</v>
      </c>
      <c r="R2379" s="14"/>
      <c r="X2379" s="5"/>
    </row>
    <row r="2380" spans="1:24" x14ac:dyDescent="0.25">
      <c r="A2380" s="5" t="s">
        <v>1599</v>
      </c>
      <c r="B2380" s="1" t="s">
        <v>1600</v>
      </c>
      <c r="C2380" t="s">
        <v>1603</v>
      </c>
      <c r="D2380" s="11" t="s">
        <v>1602</v>
      </c>
      <c r="E2380" s="1" t="s">
        <v>1537</v>
      </c>
      <c r="K2380" t="s">
        <v>1610</v>
      </c>
      <c r="L2380" t="s">
        <v>27</v>
      </c>
      <c r="M2380" s="15" t="s">
        <v>332</v>
      </c>
      <c r="N2380" s="42">
        <v>138</v>
      </c>
      <c r="O2380" s="7">
        <v>25.73</v>
      </c>
      <c r="P2380" s="7">
        <v>24.41</v>
      </c>
      <c r="Q2380" s="9">
        <v>0.94869801787796348</v>
      </c>
      <c r="R2380" s="14"/>
      <c r="X2380" s="5"/>
    </row>
    <row r="2381" spans="1:24" x14ac:dyDescent="0.25">
      <c r="A2381" s="5" t="s">
        <v>1599</v>
      </c>
      <c r="B2381" s="1" t="s">
        <v>1600</v>
      </c>
      <c r="C2381" t="s">
        <v>1603</v>
      </c>
      <c r="D2381" s="11" t="s">
        <v>1602</v>
      </c>
      <c r="E2381" s="1" t="s">
        <v>1537</v>
      </c>
      <c r="K2381" t="s">
        <v>1610</v>
      </c>
      <c r="L2381" t="s">
        <v>27</v>
      </c>
      <c r="M2381" s="15" t="s">
        <v>332</v>
      </c>
      <c r="N2381" s="42">
        <v>139</v>
      </c>
      <c r="O2381" s="7">
        <v>22.37</v>
      </c>
      <c r="P2381" s="7">
        <v>22.32</v>
      </c>
      <c r="Q2381" s="9">
        <v>0.99776486365668304</v>
      </c>
      <c r="R2381" s="14"/>
      <c r="X2381" s="5"/>
    </row>
    <row r="2382" spans="1:24" x14ac:dyDescent="0.25">
      <c r="A2382" s="5" t="s">
        <v>1599</v>
      </c>
      <c r="B2382" s="1" t="s">
        <v>1600</v>
      </c>
      <c r="C2382" t="s">
        <v>1603</v>
      </c>
      <c r="D2382" s="11" t="s">
        <v>1602</v>
      </c>
      <c r="E2382" s="1" t="s">
        <v>1537</v>
      </c>
      <c r="K2382" t="s">
        <v>1610</v>
      </c>
      <c r="L2382" t="s">
        <v>27</v>
      </c>
      <c r="M2382" s="15" t="s">
        <v>332</v>
      </c>
      <c r="N2382" s="42">
        <v>140</v>
      </c>
      <c r="O2382" s="7">
        <v>34.47</v>
      </c>
      <c r="P2382" s="7">
        <v>32.99</v>
      </c>
      <c r="Q2382" s="9">
        <v>0.95706411372207723</v>
      </c>
      <c r="R2382" s="14"/>
      <c r="X2382" s="5"/>
    </row>
    <row r="2383" spans="1:24" x14ac:dyDescent="0.25">
      <c r="A2383" s="5" t="s">
        <v>1599</v>
      </c>
      <c r="B2383" s="1" t="s">
        <v>1600</v>
      </c>
      <c r="C2383" t="s">
        <v>1603</v>
      </c>
      <c r="D2383" s="11" t="s">
        <v>1602</v>
      </c>
      <c r="E2383" s="1" t="s">
        <v>1537</v>
      </c>
      <c r="K2383" t="s">
        <v>1610</v>
      </c>
      <c r="L2383" t="s">
        <v>27</v>
      </c>
      <c r="M2383" s="15" t="s">
        <v>332</v>
      </c>
      <c r="N2383" s="42">
        <v>141</v>
      </c>
      <c r="O2383" s="7">
        <v>32.47</v>
      </c>
      <c r="P2383" s="7">
        <v>30.91</v>
      </c>
      <c r="Q2383" s="9">
        <v>0.95195565137049587</v>
      </c>
      <c r="R2383" s="14"/>
      <c r="X2383" s="5"/>
    </row>
    <row r="2384" spans="1:24" x14ac:dyDescent="0.25">
      <c r="A2384" s="5" t="s">
        <v>1599</v>
      </c>
      <c r="B2384" s="1" t="s">
        <v>1600</v>
      </c>
      <c r="C2384" t="s">
        <v>1603</v>
      </c>
      <c r="D2384" s="11" t="s">
        <v>1602</v>
      </c>
      <c r="E2384" s="1" t="s">
        <v>1537</v>
      </c>
      <c r="K2384" t="s">
        <v>1610</v>
      </c>
      <c r="L2384" t="s">
        <v>27</v>
      </c>
      <c r="M2384" s="15" t="s">
        <v>332</v>
      </c>
      <c r="N2384" s="42">
        <v>142</v>
      </c>
      <c r="O2384" s="7">
        <v>32.200000000000003</v>
      </c>
      <c r="P2384" s="7">
        <v>31.03</v>
      </c>
      <c r="Q2384" s="9">
        <v>0.96366459627329193</v>
      </c>
      <c r="R2384" s="14"/>
      <c r="X2384" s="5"/>
    </row>
    <row r="2385" spans="1:24" x14ac:dyDescent="0.25">
      <c r="A2385" s="5" t="s">
        <v>1599</v>
      </c>
      <c r="B2385" s="1" t="s">
        <v>1600</v>
      </c>
      <c r="C2385" t="s">
        <v>1603</v>
      </c>
      <c r="D2385" s="11" t="s">
        <v>1602</v>
      </c>
      <c r="E2385" s="1" t="s">
        <v>1537</v>
      </c>
      <c r="K2385" t="s">
        <v>1610</v>
      </c>
      <c r="L2385" t="s">
        <v>27</v>
      </c>
      <c r="M2385" s="15" t="s">
        <v>332</v>
      </c>
      <c r="N2385" s="42">
        <v>143</v>
      </c>
      <c r="O2385" s="7">
        <v>22.93</v>
      </c>
      <c r="P2385" s="7">
        <v>22.92</v>
      </c>
      <c r="Q2385" s="9">
        <v>0.99956389010030533</v>
      </c>
      <c r="R2385" s="14"/>
      <c r="X2385" s="5"/>
    </row>
    <row r="2386" spans="1:24" x14ac:dyDescent="0.25">
      <c r="A2386" s="5" t="s">
        <v>1599</v>
      </c>
      <c r="B2386" s="1" t="s">
        <v>1600</v>
      </c>
      <c r="C2386" t="s">
        <v>1603</v>
      </c>
      <c r="D2386" s="11" t="s">
        <v>1602</v>
      </c>
      <c r="E2386" s="1" t="s">
        <v>1537</v>
      </c>
      <c r="K2386" t="s">
        <v>1610</v>
      </c>
      <c r="L2386" t="s">
        <v>27</v>
      </c>
      <c r="M2386" s="15" t="s">
        <v>332</v>
      </c>
      <c r="N2386" s="42">
        <v>144</v>
      </c>
      <c r="O2386" s="7">
        <v>22.69</v>
      </c>
      <c r="P2386" s="7">
        <v>20.420000000000002</v>
      </c>
      <c r="Q2386" s="9">
        <v>0.89995592772146327</v>
      </c>
      <c r="R2386" s="14"/>
      <c r="X2386" s="5"/>
    </row>
    <row r="2387" spans="1:24" x14ac:dyDescent="0.25">
      <c r="A2387" s="5" t="s">
        <v>1599</v>
      </c>
      <c r="B2387" s="1" t="s">
        <v>1600</v>
      </c>
      <c r="C2387" t="s">
        <v>1603</v>
      </c>
      <c r="D2387" s="11" t="s">
        <v>1602</v>
      </c>
      <c r="E2387" s="1" t="s">
        <v>1537</v>
      </c>
      <c r="K2387" t="s">
        <v>1610</v>
      </c>
      <c r="L2387" t="s">
        <v>27</v>
      </c>
      <c r="M2387" s="15" t="s">
        <v>332</v>
      </c>
      <c r="N2387" s="42">
        <v>145</v>
      </c>
      <c r="O2387" s="7">
        <v>25.99</v>
      </c>
      <c r="P2387" s="7">
        <v>23.32</v>
      </c>
      <c r="Q2387" s="9">
        <v>0.89726818006925746</v>
      </c>
      <c r="R2387" s="14"/>
      <c r="X2387" s="5"/>
    </row>
    <row r="2388" spans="1:24" x14ac:dyDescent="0.25">
      <c r="A2388" s="5" t="s">
        <v>1599</v>
      </c>
      <c r="B2388" s="1" t="s">
        <v>1600</v>
      </c>
      <c r="C2388" t="s">
        <v>1603</v>
      </c>
      <c r="D2388" s="11" t="s">
        <v>1602</v>
      </c>
      <c r="E2388" s="1" t="s">
        <v>1537</v>
      </c>
      <c r="K2388" t="s">
        <v>1610</v>
      </c>
      <c r="L2388" t="s">
        <v>27</v>
      </c>
      <c r="M2388" s="15" t="s">
        <v>332</v>
      </c>
      <c r="N2388" s="42">
        <v>146</v>
      </c>
      <c r="O2388" s="7">
        <v>24.86</v>
      </c>
      <c r="P2388" s="7">
        <v>24.11</v>
      </c>
      <c r="Q2388" s="9">
        <v>0.96983105390185032</v>
      </c>
      <c r="R2388" s="14"/>
      <c r="X2388" s="5"/>
    </row>
    <row r="2389" spans="1:24" x14ac:dyDescent="0.25">
      <c r="A2389" s="5" t="s">
        <v>1599</v>
      </c>
      <c r="B2389" s="1" t="s">
        <v>1600</v>
      </c>
      <c r="C2389" t="s">
        <v>1603</v>
      </c>
      <c r="D2389" s="11" t="s">
        <v>1602</v>
      </c>
      <c r="E2389" s="1" t="s">
        <v>1537</v>
      </c>
      <c r="K2389" t="s">
        <v>1610</v>
      </c>
      <c r="L2389" t="s">
        <v>27</v>
      </c>
      <c r="M2389" s="15" t="s">
        <v>332</v>
      </c>
      <c r="N2389" s="42">
        <v>147</v>
      </c>
      <c r="O2389" s="7">
        <v>44.87</v>
      </c>
      <c r="P2389" s="7">
        <v>42.87</v>
      </c>
      <c r="Q2389" s="9">
        <v>0.95542678850011142</v>
      </c>
      <c r="R2389" s="14"/>
      <c r="X2389" s="5"/>
    </row>
    <row r="2390" spans="1:24" x14ac:dyDescent="0.25">
      <c r="A2390" s="5" t="s">
        <v>1599</v>
      </c>
      <c r="B2390" s="1" t="s">
        <v>1600</v>
      </c>
      <c r="C2390" t="s">
        <v>1603</v>
      </c>
      <c r="D2390" s="11" t="s">
        <v>1602</v>
      </c>
      <c r="E2390" s="1" t="s">
        <v>1537</v>
      </c>
      <c r="K2390" t="s">
        <v>1610</v>
      </c>
      <c r="L2390" t="s">
        <v>27</v>
      </c>
      <c r="M2390" s="15" t="s">
        <v>332</v>
      </c>
      <c r="N2390" s="42">
        <v>148</v>
      </c>
      <c r="O2390" s="7">
        <v>28.71</v>
      </c>
      <c r="P2390" s="7">
        <v>26.17</v>
      </c>
      <c r="Q2390" s="9">
        <v>0.91152908394287713</v>
      </c>
      <c r="R2390" s="14"/>
      <c r="X2390" s="5"/>
    </row>
    <row r="2391" spans="1:24" x14ac:dyDescent="0.25">
      <c r="A2391" s="5" t="s">
        <v>1599</v>
      </c>
      <c r="B2391" s="1" t="s">
        <v>1600</v>
      </c>
      <c r="C2391" t="s">
        <v>1603</v>
      </c>
      <c r="D2391" s="11" t="s">
        <v>1602</v>
      </c>
      <c r="E2391" s="1" t="s">
        <v>1537</v>
      </c>
      <c r="K2391" t="s">
        <v>1610</v>
      </c>
      <c r="L2391" t="s">
        <v>27</v>
      </c>
      <c r="M2391" s="15" t="s">
        <v>332</v>
      </c>
      <c r="N2391" s="42">
        <v>149</v>
      </c>
      <c r="O2391" s="7">
        <v>22.24</v>
      </c>
      <c r="P2391" s="7">
        <v>21.09</v>
      </c>
      <c r="Q2391" s="9">
        <v>0.94829136690647486</v>
      </c>
      <c r="R2391" s="14"/>
      <c r="X2391" s="5"/>
    </row>
    <row r="2392" spans="1:24" x14ac:dyDescent="0.25">
      <c r="A2392" s="5" t="s">
        <v>1599</v>
      </c>
      <c r="B2392" s="1" t="s">
        <v>1600</v>
      </c>
      <c r="C2392" t="s">
        <v>1603</v>
      </c>
      <c r="D2392" s="11" t="s">
        <v>1602</v>
      </c>
      <c r="E2392" s="1" t="s">
        <v>1537</v>
      </c>
      <c r="K2392" t="s">
        <v>1610</v>
      </c>
      <c r="L2392" t="s">
        <v>27</v>
      </c>
      <c r="M2392" s="15" t="s">
        <v>332</v>
      </c>
      <c r="N2392" s="42">
        <v>150</v>
      </c>
      <c r="O2392" s="7">
        <v>12.17</v>
      </c>
      <c r="P2392" s="7">
        <v>11.72</v>
      </c>
      <c r="Q2392" s="9">
        <v>0.96302382908792117</v>
      </c>
      <c r="R2392" s="14"/>
      <c r="X2392" s="5"/>
    </row>
    <row r="2393" spans="1:24" x14ac:dyDescent="0.25">
      <c r="A2393" s="5" t="s">
        <v>1599</v>
      </c>
      <c r="B2393" s="1" t="s">
        <v>1600</v>
      </c>
      <c r="C2393" t="s">
        <v>1603</v>
      </c>
      <c r="D2393" s="11" t="s">
        <v>1602</v>
      </c>
      <c r="E2393" s="1" t="s">
        <v>1537</v>
      </c>
      <c r="K2393" t="s">
        <v>1610</v>
      </c>
      <c r="L2393" t="s">
        <v>27</v>
      </c>
      <c r="M2393" s="15" t="s">
        <v>332</v>
      </c>
      <c r="N2393" s="42">
        <v>151</v>
      </c>
      <c r="O2393" s="7">
        <v>24.28</v>
      </c>
      <c r="P2393" s="7">
        <v>20.79</v>
      </c>
      <c r="Q2393" s="9">
        <v>0.8562602965403624</v>
      </c>
      <c r="R2393" s="14"/>
      <c r="X2393" s="5"/>
    </row>
    <row r="2394" spans="1:24" x14ac:dyDescent="0.25">
      <c r="A2394" s="5" t="s">
        <v>1599</v>
      </c>
      <c r="B2394" s="1" t="s">
        <v>1600</v>
      </c>
      <c r="C2394" t="s">
        <v>1603</v>
      </c>
      <c r="D2394" s="11" t="s">
        <v>1602</v>
      </c>
      <c r="E2394" s="1" t="s">
        <v>1537</v>
      </c>
      <c r="K2394" t="s">
        <v>1610</v>
      </c>
      <c r="L2394" t="s">
        <v>27</v>
      </c>
      <c r="M2394" s="15" t="s">
        <v>332</v>
      </c>
      <c r="N2394" s="42">
        <v>152</v>
      </c>
      <c r="O2394" s="7">
        <v>28.71</v>
      </c>
      <c r="P2394" s="7">
        <v>26.81</v>
      </c>
      <c r="Q2394" s="9">
        <v>0.93382096830372685</v>
      </c>
      <c r="R2394" s="14"/>
      <c r="X2394" s="5"/>
    </row>
    <row r="2395" spans="1:24" x14ac:dyDescent="0.25">
      <c r="A2395" s="5" t="s">
        <v>1599</v>
      </c>
      <c r="B2395" s="1" t="s">
        <v>1600</v>
      </c>
      <c r="C2395" t="s">
        <v>1603</v>
      </c>
      <c r="D2395" s="11" t="s">
        <v>1602</v>
      </c>
      <c r="E2395" s="1" t="s">
        <v>1537</v>
      </c>
      <c r="K2395" t="s">
        <v>1610</v>
      </c>
      <c r="L2395" t="s">
        <v>27</v>
      </c>
      <c r="M2395" s="15" t="s">
        <v>332</v>
      </c>
      <c r="N2395" s="42">
        <v>153</v>
      </c>
      <c r="O2395" s="7">
        <v>15.72</v>
      </c>
      <c r="P2395" s="7">
        <v>15.87</v>
      </c>
      <c r="Q2395" s="9">
        <v>1.0095419847328244</v>
      </c>
      <c r="R2395" s="14"/>
      <c r="X2395" s="5"/>
    </row>
    <row r="2396" spans="1:24" x14ac:dyDescent="0.25">
      <c r="A2396" s="5" t="s">
        <v>1599</v>
      </c>
      <c r="B2396" s="1" t="s">
        <v>1600</v>
      </c>
      <c r="C2396" t="s">
        <v>1603</v>
      </c>
      <c r="D2396" s="11" t="s">
        <v>1602</v>
      </c>
      <c r="E2396" s="1" t="s">
        <v>1537</v>
      </c>
      <c r="K2396" t="s">
        <v>1610</v>
      </c>
      <c r="L2396" t="s">
        <v>27</v>
      </c>
      <c r="M2396" s="15" t="s">
        <v>332</v>
      </c>
      <c r="N2396" s="42">
        <v>154</v>
      </c>
      <c r="O2396" s="7">
        <v>34.729999999999997</v>
      </c>
      <c r="P2396" s="7">
        <v>32.700000000000003</v>
      </c>
      <c r="Q2396" s="9">
        <v>0.94154909300316747</v>
      </c>
      <c r="R2396" s="14"/>
      <c r="X2396" s="5"/>
    </row>
    <row r="2397" spans="1:24" x14ac:dyDescent="0.25">
      <c r="A2397" s="5" t="s">
        <v>1599</v>
      </c>
      <c r="B2397" s="1" t="s">
        <v>1600</v>
      </c>
      <c r="C2397" t="s">
        <v>1603</v>
      </c>
      <c r="D2397" s="11" t="s">
        <v>1602</v>
      </c>
      <c r="E2397" s="1" t="s">
        <v>1537</v>
      </c>
      <c r="K2397" t="s">
        <v>1610</v>
      </c>
      <c r="L2397" t="s">
        <v>27</v>
      </c>
      <c r="M2397" s="15" t="s">
        <v>332</v>
      </c>
      <c r="N2397" s="42">
        <v>155</v>
      </c>
      <c r="O2397" s="7">
        <v>27.17</v>
      </c>
      <c r="P2397" s="7">
        <v>25.96</v>
      </c>
      <c r="Q2397" s="9">
        <v>0.95546558704453444</v>
      </c>
      <c r="R2397" s="14"/>
      <c r="X2397" s="5"/>
    </row>
    <row r="2398" spans="1:24" x14ac:dyDescent="0.25">
      <c r="A2398" s="5" t="s">
        <v>1599</v>
      </c>
      <c r="B2398" s="1" t="s">
        <v>1600</v>
      </c>
      <c r="C2398" t="s">
        <v>1603</v>
      </c>
      <c r="D2398" s="11" t="s">
        <v>1602</v>
      </c>
      <c r="E2398" s="1" t="s">
        <v>1537</v>
      </c>
      <c r="K2398" t="s">
        <v>1610</v>
      </c>
      <c r="L2398" t="s">
        <v>27</v>
      </c>
      <c r="M2398" s="15" t="s">
        <v>332</v>
      </c>
      <c r="N2398" s="42">
        <v>156</v>
      </c>
      <c r="O2398" s="7">
        <v>33.31</v>
      </c>
      <c r="P2398" s="7">
        <v>30.03</v>
      </c>
      <c r="Q2398" s="9">
        <v>0.90153107175022518</v>
      </c>
      <c r="R2398" s="14"/>
      <c r="X2398" s="5"/>
    </row>
    <row r="2399" spans="1:24" x14ac:dyDescent="0.25">
      <c r="A2399" s="5" t="s">
        <v>1599</v>
      </c>
      <c r="B2399" s="1" t="s">
        <v>1600</v>
      </c>
      <c r="C2399" t="s">
        <v>1603</v>
      </c>
      <c r="D2399" s="11" t="s">
        <v>1602</v>
      </c>
      <c r="E2399" s="1" t="s">
        <v>1537</v>
      </c>
      <c r="K2399" t="s">
        <v>1610</v>
      </c>
      <c r="L2399" t="s">
        <v>27</v>
      </c>
      <c r="M2399" s="15" t="s">
        <v>332</v>
      </c>
      <c r="N2399" s="42">
        <v>157</v>
      </c>
      <c r="O2399" s="7">
        <v>35.049999999999997</v>
      </c>
      <c r="P2399" s="7">
        <v>33.72</v>
      </c>
      <c r="Q2399" s="9">
        <v>0.96205420827389443</v>
      </c>
      <c r="R2399" s="14"/>
      <c r="X2399" s="5"/>
    </row>
    <row r="2400" spans="1:24" x14ac:dyDescent="0.25">
      <c r="A2400" s="5" t="s">
        <v>1599</v>
      </c>
      <c r="B2400" s="1" t="s">
        <v>1600</v>
      </c>
      <c r="C2400" t="s">
        <v>1603</v>
      </c>
      <c r="D2400" s="11" t="s">
        <v>1602</v>
      </c>
      <c r="E2400" s="1" t="s">
        <v>1537</v>
      </c>
      <c r="K2400" t="s">
        <v>1610</v>
      </c>
      <c r="L2400" t="s">
        <v>27</v>
      </c>
      <c r="M2400" s="15" t="s">
        <v>332</v>
      </c>
      <c r="N2400" s="42">
        <v>158</v>
      </c>
      <c r="O2400" s="7">
        <v>12.24</v>
      </c>
      <c r="P2400" s="7">
        <v>12.48</v>
      </c>
      <c r="Q2400" s="9">
        <v>1.0196078431372548</v>
      </c>
      <c r="R2400" s="14"/>
      <c r="X2400" s="5"/>
    </row>
    <row r="2401" spans="1:24" x14ac:dyDescent="0.25">
      <c r="A2401" s="5" t="s">
        <v>1599</v>
      </c>
      <c r="B2401" s="1" t="s">
        <v>1600</v>
      </c>
      <c r="C2401" t="s">
        <v>1603</v>
      </c>
      <c r="D2401" s="11" t="s">
        <v>1602</v>
      </c>
      <c r="E2401" s="1" t="s">
        <v>1537</v>
      </c>
      <c r="K2401" t="s">
        <v>1610</v>
      </c>
      <c r="L2401" t="s">
        <v>27</v>
      </c>
      <c r="M2401" s="15" t="s">
        <v>332</v>
      </c>
      <c r="N2401" s="42">
        <v>159</v>
      </c>
      <c r="O2401" s="7">
        <v>26.2</v>
      </c>
      <c r="P2401" s="7">
        <v>24.46</v>
      </c>
      <c r="Q2401" s="9">
        <v>0.93358778625954209</v>
      </c>
      <c r="R2401" s="14"/>
      <c r="X2401" s="5"/>
    </row>
    <row r="2402" spans="1:24" x14ac:dyDescent="0.25">
      <c r="A2402" s="5" t="s">
        <v>1599</v>
      </c>
      <c r="B2402" s="1" t="s">
        <v>1600</v>
      </c>
      <c r="C2402" t="s">
        <v>1603</v>
      </c>
      <c r="D2402" s="11" t="s">
        <v>1602</v>
      </c>
      <c r="E2402" s="1" t="s">
        <v>1537</v>
      </c>
      <c r="K2402" t="s">
        <v>1610</v>
      </c>
      <c r="L2402" t="s">
        <v>27</v>
      </c>
      <c r="M2402" s="15" t="s">
        <v>332</v>
      </c>
      <c r="N2402" s="42">
        <v>160</v>
      </c>
      <c r="O2402" s="7">
        <v>23.78</v>
      </c>
      <c r="P2402" s="7">
        <v>23.11</v>
      </c>
      <c r="Q2402" s="9">
        <v>0.97182506307821692</v>
      </c>
      <c r="R2402" s="14"/>
      <c r="X2402" s="5"/>
    </row>
    <row r="2403" spans="1:24" x14ac:dyDescent="0.25">
      <c r="A2403" s="5" t="s">
        <v>1599</v>
      </c>
      <c r="B2403" s="1" t="s">
        <v>1600</v>
      </c>
      <c r="C2403" t="s">
        <v>1603</v>
      </c>
      <c r="D2403" s="11" t="s">
        <v>1602</v>
      </c>
      <c r="E2403" s="1" t="s">
        <v>1537</v>
      </c>
      <c r="K2403" t="s">
        <v>1610</v>
      </c>
      <c r="L2403" t="s">
        <v>27</v>
      </c>
      <c r="M2403" s="15" t="s">
        <v>332</v>
      </c>
      <c r="N2403" s="42">
        <v>161</v>
      </c>
      <c r="O2403" s="7">
        <v>30.28</v>
      </c>
      <c r="P2403" s="7">
        <v>29.56</v>
      </c>
      <c r="Q2403" s="9">
        <v>0.97622192866578594</v>
      </c>
      <c r="R2403" s="14"/>
      <c r="X2403" s="5"/>
    </row>
    <row r="2404" spans="1:24" x14ac:dyDescent="0.25">
      <c r="A2404" s="5" t="s">
        <v>1599</v>
      </c>
      <c r="B2404" s="1" t="s">
        <v>1600</v>
      </c>
      <c r="C2404" t="s">
        <v>1603</v>
      </c>
      <c r="D2404" s="11" t="s">
        <v>1602</v>
      </c>
      <c r="E2404" s="1" t="s">
        <v>1537</v>
      </c>
      <c r="K2404" t="s">
        <v>1610</v>
      </c>
      <c r="L2404" t="s">
        <v>27</v>
      </c>
      <c r="M2404" s="15" t="s">
        <v>332</v>
      </c>
      <c r="N2404" s="42">
        <v>162</v>
      </c>
      <c r="O2404" s="7">
        <v>12.46</v>
      </c>
      <c r="P2404" s="7">
        <v>11.29</v>
      </c>
      <c r="Q2404" s="9">
        <v>0.90609951845906889</v>
      </c>
      <c r="R2404" s="14"/>
      <c r="X2404" s="5"/>
    </row>
    <row r="2405" spans="1:24" x14ac:dyDescent="0.25">
      <c r="A2405" s="5" t="s">
        <v>1599</v>
      </c>
      <c r="B2405" s="1" t="s">
        <v>1600</v>
      </c>
      <c r="C2405" t="s">
        <v>1604</v>
      </c>
      <c r="D2405" s="11" t="s">
        <v>1602</v>
      </c>
      <c r="E2405" s="1" t="s">
        <v>1537</v>
      </c>
      <c r="K2405" t="s">
        <v>1610</v>
      </c>
      <c r="L2405" t="s">
        <v>27</v>
      </c>
      <c r="M2405" s="15" t="s">
        <v>332</v>
      </c>
      <c r="N2405" s="42">
        <v>78</v>
      </c>
      <c r="O2405" s="7">
        <v>49.03</v>
      </c>
      <c r="P2405" s="7">
        <v>47.99</v>
      </c>
      <c r="Q2405" s="9">
        <v>0.9787884968386702</v>
      </c>
      <c r="R2405" s="14"/>
      <c r="X2405" s="5"/>
    </row>
    <row r="2406" spans="1:24" x14ac:dyDescent="0.25">
      <c r="A2406" s="5" t="s">
        <v>1599</v>
      </c>
      <c r="B2406" s="1" t="s">
        <v>1600</v>
      </c>
      <c r="C2406" t="s">
        <v>1604</v>
      </c>
      <c r="D2406" s="11" t="s">
        <v>1602</v>
      </c>
      <c r="E2406" s="1" t="s">
        <v>1537</v>
      </c>
      <c r="K2406" t="s">
        <v>1610</v>
      </c>
      <c r="L2406" t="s">
        <v>27</v>
      </c>
      <c r="M2406" s="15" t="s">
        <v>332</v>
      </c>
      <c r="N2406" s="42">
        <v>79</v>
      </c>
      <c r="O2406" s="7">
        <v>49.54</v>
      </c>
      <c r="P2406" s="7">
        <v>48.71</v>
      </c>
      <c r="Q2406" s="9">
        <v>0.98324586192975372</v>
      </c>
      <c r="R2406" s="14"/>
      <c r="X2406" s="5"/>
    </row>
    <row r="2407" spans="1:24" x14ac:dyDescent="0.25">
      <c r="A2407" s="5" t="s">
        <v>1599</v>
      </c>
      <c r="B2407" s="1" t="s">
        <v>1600</v>
      </c>
      <c r="C2407" t="s">
        <v>1604</v>
      </c>
      <c r="D2407" s="11" t="s">
        <v>1602</v>
      </c>
      <c r="E2407" s="1" t="s">
        <v>1537</v>
      </c>
      <c r="K2407" t="s">
        <v>1610</v>
      </c>
      <c r="L2407" t="s">
        <v>27</v>
      </c>
      <c r="M2407" s="15" t="s">
        <v>332</v>
      </c>
      <c r="N2407" s="42">
        <v>80</v>
      </c>
      <c r="O2407" s="7">
        <v>55.78</v>
      </c>
      <c r="P2407" s="7">
        <v>54.98</v>
      </c>
      <c r="Q2407" s="9">
        <v>0.98565794191466471</v>
      </c>
      <c r="R2407" s="14"/>
      <c r="X2407" s="5"/>
    </row>
    <row r="2408" spans="1:24" x14ac:dyDescent="0.25">
      <c r="A2408" s="5" t="s">
        <v>1599</v>
      </c>
      <c r="B2408" s="1" t="s">
        <v>1600</v>
      </c>
      <c r="C2408" t="s">
        <v>1604</v>
      </c>
      <c r="D2408" s="11" t="s">
        <v>1602</v>
      </c>
      <c r="E2408" s="1" t="s">
        <v>1537</v>
      </c>
      <c r="K2408" t="s">
        <v>1610</v>
      </c>
      <c r="L2408" t="s">
        <v>27</v>
      </c>
      <c r="M2408" s="15" t="s">
        <v>332</v>
      </c>
      <c r="N2408" s="42">
        <v>81</v>
      </c>
      <c r="O2408" s="7">
        <v>45.82</v>
      </c>
      <c r="P2408" s="7">
        <v>44.89</v>
      </c>
      <c r="Q2408" s="9">
        <v>0.97970318638149279</v>
      </c>
      <c r="R2408" s="14"/>
      <c r="X2408" s="5"/>
    </row>
    <row r="2409" spans="1:24" x14ac:dyDescent="0.25">
      <c r="A2409" s="5" t="s">
        <v>1599</v>
      </c>
      <c r="B2409" s="1" t="s">
        <v>1600</v>
      </c>
      <c r="C2409" t="s">
        <v>1604</v>
      </c>
      <c r="D2409" s="11" t="s">
        <v>1602</v>
      </c>
      <c r="E2409" s="1" t="s">
        <v>1537</v>
      </c>
      <c r="K2409" t="s">
        <v>1610</v>
      </c>
      <c r="L2409" t="s">
        <v>27</v>
      </c>
      <c r="M2409" s="15" t="s">
        <v>332</v>
      </c>
      <c r="N2409" s="42">
        <v>82</v>
      </c>
      <c r="O2409" s="7">
        <v>58.63</v>
      </c>
      <c r="P2409" s="7">
        <v>57.57</v>
      </c>
      <c r="Q2409" s="9">
        <v>0.98192051850588435</v>
      </c>
      <c r="R2409" s="14"/>
      <c r="X2409" s="5"/>
    </row>
    <row r="2410" spans="1:24" x14ac:dyDescent="0.25">
      <c r="A2410" s="5" t="s">
        <v>1599</v>
      </c>
      <c r="B2410" s="1" t="s">
        <v>1600</v>
      </c>
      <c r="C2410" t="s">
        <v>1604</v>
      </c>
      <c r="D2410" s="11" t="s">
        <v>1602</v>
      </c>
      <c r="E2410" s="1" t="s">
        <v>1537</v>
      </c>
      <c r="K2410" t="s">
        <v>1610</v>
      </c>
      <c r="L2410" t="s">
        <v>27</v>
      </c>
      <c r="M2410" s="15" t="s">
        <v>332</v>
      </c>
      <c r="N2410" s="42">
        <v>83</v>
      </c>
      <c r="O2410" s="7">
        <v>46.79</v>
      </c>
      <c r="P2410" s="7">
        <v>45.79</v>
      </c>
      <c r="Q2410" s="9">
        <v>0.97862791194699728</v>
      </c>
      <c r="R2410" s="14"/>
      <c r="X2410" s="5"/>
    </row>
    <row r="2411" spans="1:24" x14ac:dyDescent="0.25">
      <c r="A2411" s="5" t="s">
        <v>1599</v>
      </c>
      <c r="B2411" s="1" t="s">
        <v>1600</v>
      </c>
      <c r="C2411" t="s">
        <v>1604</v>
      </c>
      <c r="D2411" s="11" t="s">
        <v>1602</v>
      </c>
      <c r="E2411" s="1" t="s">
        <v>1537</v>
      </c>
      <c r="K2411" t="s">
        <v>1610</v>
      </c>
      <c r="L2411" t="s">
        <v>27</v>
      </c>
      <c r="M2411" s="15" t="s">
        <v>332</v>
      </c>
      <c r="N2411" s="42">
        <v>84</v>
      </c>
      <c r="O2411" s="7">
        <v>43.51</v>
      </c>
      <c r="P2411" s="7">
        <v>42.68</v>
      </c>
      <c r="Q2411" s="9">
        <v>0.98092392553435992</v>
      </c>
      <c r="R2411" s="14"/>
      <c r="X2411" s="5"/>
    </row>
    <row r="2412" spans="1:24" x14ac:dyDescent="0.25">
      <c r="A2412" s="5" t="s">
        <v>1599</v>
      </c>
      <c r="B2412" s="1" t="s">
        <v>1600</v>
      </c>
      <c r="C2412" t="s">
        <v>1604</v>
      </c>
      <c r="D2412" s="11" t="s">
        <v>1602</v>
      </c>
      <c r="E2412" s="1" t="s">
        <v>1537</v>
      </c>
      <c r="K2412" t="s">
        <v>1610</v>
      </c>
      <c r="L2412" t="s">
        <v>27</v>
      </c>
      <c r="M2412" s="15" t="s">
        <v>332</v>
      </c>
      <c r="N2412" s="42">
        <v>85</v>
      </c>
      <c r="O2412" s="7">
        <v>36.71</v>
      </c>
      <c r="P2412" s="7">
        <v>35.76</v>
      </c>
      <c r="Q2412" s="9">
        <v>0.97412149278125848</v>
      </c>
      <c r="R2412" s="14"/>
      <c r="X2412" s="5"/>
    </row>
    <row r="2413" spans="1:24" x14ac:dyDescent="0.25">
      <c r="A2413" s="5" t="s">
        <v>1599</v>
      </c>
      <c r="B2413" s="1" t="s">
        <v>1600</v>
      </c>
      <c r="C2413" t="s">
        <v>1604</v>
      </c>
      <c r="D2413" s="11" t="s">
        <v>1602</v>
      </c>
      <c r="E2413" s="1" t="s">
        <v>1537</v>
      </c>
      <c r="K2413" t="s">
        <v>1610</v>
      </c>
      <c r="L2413" t="s">
        <v>27</v>
      </c>
      <c r="M2413" s="15" t="s">
        <v>332</v>
      </c>
      <c r="N2413" s="42">
        <v>86</v>
      </c>
      <c r="O2413" s="7">
        <v>44.28</v>
      </c>
      <c r="P2413" s="7">
        <v>43.6</v>
      </c>
      <c r="Q2413" s="9">
        <v>0.98464317976513094</v>
      </c>
      <c r="R2413" s="14"/>
      <c r="X2413" s="5"/>
    </row>
    <row r="2414" spans="1:24" x14ac:dyDescent="0.25">
      <c r="A2414" s="5" t="s">
        <v>1599</v>
      </c>
      <c r="B2414" s="1" t="s">
        <v>1600</v>
      </c>
      <c r="C2414" t="s">
        <v>1604</v>
      </c>
      <c r="D2414" s="11" t="s">
        <v>1602</v>
      </c>
      <c r="E2414" s="1" t="s">
        <v>1537</v>
      </c>
      <c r="K2414" t="s">
        <v>1610</v>
      </c>
      <c r="L2414" t="s">
        <v>27</v>
      </c>
      <c r="M2414" s="15" t="s">
        <v>332</v>
      </c>
      <c r="N2414" s="42">
        <v>87</v>
      </c>
      <c r="O2414" s="7">
        <v>39.07</v>
      </c>
      <c r="P2414" s="7">
        <v>41.42</v>
      </c>
      <c r="Q2414" s="9">
        <v>1.0601484514973125</v>
      </c>
      <c r="R2414" s="14"/>
      <c r="X2414" s="5"/>
    </row>
    <row r="2415" spans="1:24" x14ac:dyDescent="0.25">
      <c r="A2415" s="5" t="s">
        <v>1599</v>
      </c>
      <c r="B2415" s="1" t="s">
        <v>1600</v>
      </c>
      <c r="C2415" t="s">
        <v>1604</v>
      </c>
      <c r="D2415" s="11" t="s">
        <v>1602</v>
      </c>
      <c r="E2415" s="1" t="s">
        <v>1537</v>
      </c>
      <c r="K2415" t="s">
        <v>1610</v>
      </c>
      <c r="L2415" t="s">
        <v>27</v>
      </c>
      <c r="M2415" s="15" t="s">
        <v>332</v>
      </c>
      <c r="N2415" s="42">
        <v>88</v>
      </c>
      <c r="O2415" s="7">
        <v>58.4</v>
      </c>
      <c r="P2415" s="7">
        <v>57.7</v>
      </c>
      <c r="Q2415" s="9">
        <v>0.9880136986301371</v>
      </c>
      <c r="R2415" s="14"/>
      <c r="X2415" s="5"/>
    </row>
    <row r="2416" spans="1:24" x14ac:dyDescent="0.25">
      <c r="A2416" s="5" t="s">
        <v>1599</v>
      </c>
      <c r="B2416" s="1" t="s">
        <v>1600</v>
      </c>
      <c r="C2416" t="s">
        <v>1604</v>
      </c>
      <c r="D2416" s="11" t="s">
        <v>1602</v>
      </c>
      <c r="E2416" s="1" t="s">
        <v>1537</v>
      </c>
      <c r="K2416" t="s">
        <v>1610</v>
      </c>
      <c r="L2416" t="s">
        <v>27</v>
      </c>
      <c r="M2416" s="15" t="s">
        <v>332</v>
      </c>
      <c r="N2416" s="42">
        <v>89</v>
      </c>
      <c r="O2416" s="7">
        <v>49.5</v>
      </c>
      <c r="P2416" s="7">
        <v>48.46</v>
      </c>
      <c r="Q2416" s="9">
        <v>0.97898989898989897</v>
      </c>
      <c r="R2416" s="14"/>
      <c r="X2416" s="5"/>
    </row>
    <row r="2417" spans="1:24" x14ac:dyDescent="0.25">
      <c r="A2417" s="5" t="s">
        <v>1599</v>
      </c>
      <c r="B2417" s="1" t="s">
        <v>1600</v>
      </c>
      <c r="C2417" t="s">
        <v>1604</v>
      </c>
      <c r="D2417" s="11" t="s">
        <v>1602</v>
      </c>
      <c r="E2417" s="1" t="s">
        <v>1537</v>
      </c>
      <c r="K2417" t="s">
        <v>1610</v>
      </c>
      <c r="L2417" t="s">
        <v>27</v>
      </c>
      <c r="M2417" s="15" t="s">
        <v>332</v>
      </c>
      <c r="N2417" s="42">
        <v>90</v>
      </c>
      <c r="O2417" s="7">
        <v>45.68</v>
      </c>
      <c r="P2417" s="7">
        <v>45.24</v>
      </c>
      <c r="Q2417" s="9">
        <v>0.99036777583187396</v>
      </c>
      <c r="R2417" s="14"/>
      <c r="X2417" s="5"/>
    </row>
    <row r="2418" spans="1:24" x14ac:dyDescent="0.25">
      <c r="A2418" s="5" t="s">
        <v>1599</v>
      </c>
      <c r="B2418" s="1" t="s">
        <v>1600</v>
      </c>
      <c r="C2418" t="s">
        <v>1604</v>
      </c>
      <c r="D2418" s="11" t="s">
        <v>1602</v>
      </c>
      <c r="E2418" s="1" t="s">
        <v>1537</v>
      </c>
      <c r="K2418" t="s">
        <v>1610</v>
      </c>
      <c r="L2418" t="s">
        <v>27</v>
      </c>
      <c r="M2418" s="15" t="s">
        <v>332</v>
      </c>
      <c r="N2418" s="42">
        <v>91</v>
      </c>
      <c r="O2418" s="7">
        <v>54.35</v>
      </c>
      <c r="P2418" s="7">
        <v>53.57</v>
      </c>
      <c r="Q2418" s="9">
        <v>0.98564857405703765</v>
      </c>
      <c r="R2418" s="14"/>
      <c r="X2418" s="5"/>
    </row>
    <row r="2419" spans="1:24" x14ac:dyDescent="0.25">
      <c r="A2419" s="5" t="s">
        <v>1599</v>
      </c>
      <c r="B2419" s="1" t="s">
        <v>1600</v>
      </c>
      <c r="C2419" t="s">
        <v>1604</v>
      </c>
      <c r="D2419" s="11" t="s">
        <v>1602</v>
      </c>
      <c r="E2419" s="1" t="s">
        <v>1537</v>
      </c>
      <c r="K2419" t="s">
        <v>1610</v>
      </c>
      <c r="L2419" t="s">
        <v>27</v>
      </c>
      <c r="M2419" s="15" t="s">
        <v>332</v>
      </c>
      <c r="N2419" s="42">
        <v>92</v>
      </c>
      <c r="O2419" s="7">
        <v>49.27</v>
      </c>
      <c r="P2419" s="7">
        <v>48.05</v>
      </c>
      <c r="Q2419" s="9">
        <v>0.97523848183478778</v>
      </c>
      <c r="R2419" s="14"/>
      <c r="X2419" s="5"/>
    </row>
    <row r="2420" spans="1:24" x14ac:dyDescent="0.25">
      <c r="A2420" s="5" t="s">
        <v>1599</v>
      </c>
      <c r="B2420" s="1" t="s">
        <v>1600</v>
      </c>
      <c r="C2420" t="s">
        <v>1604</v>
      </c>
      <c r="D2420" s="11" t="s">
        <v>1602</v>
      </c>
      <c r="E2420" s="1" t="s">
        <v>1537</v>
      </c>
      <c r="K2420" t="s">
        <v>1610</v>
      </c>
      <c r="L2420" t="s">
        <v>27</v>
      </c>
      <c r="M2420" s="15" t="s">
        <v>332</v>
      </c>
      <c r="N2420" s="42">
        <v>93</v>
      </c>
      <c r="O2420" s="7">
        <v>50.5</v>
      </c>
      <c r="P2420" s="7">
        <v>49.75</v>
      </c>
      <c r="Q2420" s="9">
        <v>0.98514851485148514</v>
      </c>
      <c r="R2420" s="14"/>
      <c r="X2420" s="5"/>
    </row>
    <row r="2421" spans="1:24" x14ac:dyDescent="0.25">
      <c r="A2421" s="5" t="s">
        <v>1599</v>
      </c>
      <c r="B2421" s="1" t="s">
        <v>1600</v>
      </c>
      <c r="C2421" t="s">
        <v>1604</v>
      </c>
      <c r="D2421" s="11" t="s">
        <v>1602</v>
      </c>
      <c r="E2421" s="1" t="s">
        <v>1537</v>
      </c>
      <c r="K2421" t="s">
        <v>1610</v>
      </c>
      <c r="L2421" t="s">
        <v>27</v>
      </c>
      <c r="M2421" s="15" t="s">
        <v>332</v>
      </c>
      <c r="N2421" s="42">
        <v>94</v>
      </c>
      <c r="O2421" s="7">
        <v>49.53</v>
      </c>
      <c r="P2421" s="7">
        <v>48.26</v>
      </c>
      <c r="Q2421" s="9">
        <v>0.97435897435897434</v>
      </c>
      <c r="R2421" s="14"/>
      <c r="X2421" s="5"/>
    </row>
    <row r="2422" spans="1:24" x14ac:dyDescent="0.25">
      <c r="A2422" s="5" t="s">
        <v>1599</v>
      </c>
      <c r="B2422" s="1" t="s">
        <v>1600</v>
      </c>
      <c r="C2422" t="s">
        <v>1604</v>
      </c>
      <c r="D2422" s="11" t="s">
        <v>1602</v>
      </c>
      <c r="E2422" s="1" t="s">
        <v>1537</v>
      </c>
      <c r="K2422" t="s">
        <v>1610</v>
      </c>
      <c r="L2422" t="s">
        <v>27</v>
      </c>
      <c r="M2422" s="15" t="s">
        <v>332</v>
      </c>
      <c r="N2422" s="42">
        <v>95</v>
      </c>
      <c r="O2422" s="7">
        <v>51.01</v>
      </c>
      <c r="P2422" s="7">
        <v>49.76</v>
      </c>
      <c r="Q2422" s="9">
        <v>0.97549500098019992</v>
      </c>
      <c r="R2422" s="14"/>
      <c r="X2422" s="5"/>
    </row>
    <row r="2423" spans="1:24" x14ac:dyDescent="0.25">
      <c r="A2423" s="5" t="s">
        <v>1599</v>
      </c>
      <c r="B2423" s="1" t="s">
        <v>1600</v>
      </c>
      <c r="C2423" t="s">
        <v>1604</v>
      </c>
      <c r="D2423" s="11" t="s">
        <v>1602</v>
      </c>
      <c r="E2423" s="1" t="s">
        <v>1537</v>
      </c>
      <c r="K2423" t="s">
        <v>1610</v>
      </c>
      <c r="L2423" t="s">
        <v>27</v>
      </c>
      <c r="M2423" s="15" t="s">
        <v>332</v>
      </c>
      <c r="N2423" s="42">
        <v>96</v>
      </c>
      <c r="O2423" s="7">
        <v>35.840000000000003</v>
      </c>
      <c r="P2423" s="7">
        <v>34.43</v>
      </c>
      <c r="Q2423" s="9">
        <v>0.9606584821428571</v>
      </c>
      <c r="R2423" s="14"/>
      <c r="X2423" s="5"/>
    </row>
    <row r="2424" spans="1:24" x14ac:dyDescent="0.25">
      <c r="A2424" s="5" t="s">
        <v>1599</v>
      </c>
      <c r="B2424" s="1" t="s">
        <v>1600</v>
      </c>
      <c r="C2424" t="s">
        <v>1604</v>
      </c>
      <c r="D2424" s="11" t="s">
        <v>1602</v>
      </c>
      <c r="E2424" s="1" t="s">
        <v>1537</v>
      </c>
      <c r="K2424" t="s">
        <v>1610</v>
      </c>
      <c r="L2424" t="s">
        <v>27</v>
      </c>
      <c r="M2424" s="15" t="s">
        <v>332</v>
      </c>
      <c r="N2424" s="42">
        <v>97</v>
      </c>
      <c r="O2424" s="7">
        <v>44.23</v>
      </c>
      <c r="P2424" s="7">
        <v>43.4</v>
      </c>
      <c r="Q2424" s="9">
        <v>0.98123445625141315</v>
      </c>
      <c r="R2424" s="14"/>
      <c r="X2424" s="5"/>
    </row>
    <row r="2425" spans="1:24" x14ac:dyDescent="0.25">
      <c r="A2425" s="5" t="s">
        <v>1599</v>
      </c>
      <c r="B2425" s="1" t="s">
        <v>1600</v>
      </c>
      <c r="C2425" t="s">
        <v>1604</v>
      </c>
      <c r="D2425" s="11" t="s">
        <v>1602</v>
      </c>
      <c r="E2425" s="1" t="s">
        <v>1537</v>
      </c>
      <c r="K2425" t="s">
        <v>1610</v>
      </c>
      <c r="L2425" t="s">
        <v>27</v>
      </c>
      <c r="M2425" s="15" t="s">
        <v>332</v>
      </c>
      <c r="N2425" s="42">
        <v>98</v>
      </c>
      <c r="O2425" s="7">
        <v>51.02</v>
      </c>
      <c r="P2425" s="7">
        <v>50.12</v>
      </c>
      <c r="Q2425" s="9">
        <v>0.9823598588788709</v>
      </c>
      <c r="R2425" s="14"/>
      <c r="X2425" s="5"/>
    </row>
    <row r="2426" spans="1:24" x14ac:dyDescent="0.25">
      <c r="A2426" s="5" t="s">
        <v>1599</v>
      </c>
      <c r="B2426" s="1" t="s">
        <v>1600</v>
      </c>
      <c r="C2426" t="s">
        <v>1604</v>
      </c>
      <c r="D2426" s="11" t="s">
        <v>1602</v>
      </c>
      <c r="E2426" s="1" t="s">
        <v>1537</v>
      </c>
      <c r="K2426" t="s">
        <v>1610</v>
      </c>
      <c r="L2426" t="s">
        <v>27</v>
      </c>
      <c r="M2426" s="15" t="s">
        <v>332</v>
      </c>
      <c r="N2426" s="42">
        <v>99</v>
      </c>
      <c r="O2426" s="7">
        <v>39.450000000000003</v>
      </c>
      <c r="P2426" s="7">
        <v>38.97</v>
      </c>
      <c r="Q2426" s="9">
        <v>0.98783269961977171</v>
      </c>
      <c r="R2426" s="14"/>
      <c r="X2426" s="5"/>
    </row>
    <row r="2427" spans="1:24" x14ac:dyDescent="0.25">
      <c r="A2427" s="5" t="s">
        <v>1599</v>
      </c>
      <c r="B2427" s="1" t="s">
        <v>1600</v>
      </c>
      <c r="C2427" t="s">
        <v>1604</v>
      </c>
      <c r="D2427" s="11" t="s">
        <v>1602</v>
      </c>
      <c r="E2427" s="1" t="s">
        <v>1537</v>
      </c>
      <c r="K2427" t="s">
        <v>1610</v>
      </c>
      <c r="L2427" t="s">
        <v>27</v>
      </c>
      <c r="M2427" s="15" t="s">
        <v>332</v>
      </c>
      <c r="N2427" s="42">
        <v>100</v>
      </c>
      <c r="O2427" s="7">
        <v>32.6</v>
      </c>
      <c r="P2427" s="7">
        <v>32.08</v>
      </c>
      <c r="Q2427" s="9">
        <v>0.9840490797546011</v>
      </c>
      <c r="R2427" s="14"/>
      <c r="X2427" s="5"/>
    </row>
    <row r="2428" spans="1:24" x14ac:dyDescent="0.25">
      <c r="A2428" s="5" t="s">
        <v>1599</v>
      </c>
      <c r="B2428" s="1" t="s">
        <v>1600</v>
      </c>
      <c r="C2428" t="s">
        <v>1604</v>
      </c>
      <c r="D2428" s="11" t="s">
        <v>1602</v>
      </c>
      <c r="E2428" s="1" t="s">
        <v>1537</v>
      </c>
      <c r="K2428" t="s">
        <v>1610</v>
      </c>
      <c r="L2428" t="s">
        <v>27</v>
      </c>
      <c r="M2428" s="15" t="s">
        <v>332</v>
      </c>
      <c r="N2428" s="42">
        <v>113</v>
      </c>
      <c r="O2428" s="7">
        <v>57.59</v>
      </c>
      <c r="P2428" s="7">
        <v>57.1</v>
      </c>
      <c r="Q2428" s="9">
        <v>0.99149157839902757</v>
      </c>
      <c r="R2428" s="14"/>
      <c r="X2428" s="5"/>
    </row>
    <row r="2429" spans="1:24" x14ac:dyDescent="0.25">
      <c r="A2429" s="5" t="s">
        <v>1599</v>
      </c>
      <c r="B2429" s="1" t="s">
        <v>1600</v>
      </c>
      <c r="C2429" t="s">
        <v>1604</v>
      </c>
      <c r="D2429" s="11" t="s">
        <v>1602</v>
      </c>
      <c r="E2429" s="1" t="s">
        <v>1537</v>
      </c>
      <c r="K2429" t="s">
        <v>1610</v>
      </c>
      <c r="L2429" t="s">
        <v>27</v>
      </c>
      <c r="M2429" s="15" t="s">
        <v>332</v>
      </c>
      <c r="N2429" s="42">
        <v>114</v>
      </c>
      <c r="O2429" s="7">
        <v>49.55</v>
      </c>
      <c r="P2429" s="7">
        <v>48.19</v>
      </c>
      <c r="Q2429" s="9">
        <v>0.97255297679112007</v>
      </c>
      <c r="R2429" s="14"/>
      <c r="X2429" s="5"/>
    </row>
    <row r="2430" spans="1:24" x14ac:dyDescent="0.25">
      <c r="A2430" s="5" t="s">
        <v>1599</v>
      </c>
      <c r="B2430" s="1" t="s">
        <v>1600</v>
      </c>
      <c r="C2430" t="s">
        <v>1604</v>
      </c>
      <c r="D2430" s="11" t="s">
        <v>1602</v>
      </c>
      <c r="E2430" s="1" t="s">
        <v>1537</v>
      </c>
      <c r="K2430" t="s">
        <v>1610</v>
      </c>
      <c r="L2430" t="s">
        <v>27</v>
      </c>
      <c r="M2430" s="15" t="s">
        <v>332</v>
      </c>
      <c r="N2430" s="42">
        <v>115</v>
      </c>
      <c r="O2430" s="7">
        <v>49.95</v>
      </c>
      <c r="P2430" s="7">
        <v>49.2</v>
      </c>
      <c r="Q2430" s="9">
        <v>0.98498498498498499</v>
      </c>
      <c r="R2430" s="14"/>
      <c r="X2430" s="5"/>
    </row>
    <row r="2431" spans="1:24" x14ac:dyDescent="0.25">
      <c r="A2431" s="5" t="s">
        <v>1599</v>
      </c>
      <c r="B2431" s="1" t="s">
        <v>1600</v>
      </c>
      <c r="C2431" t="s">
        <v>1604</v>
      </c>
      <c r="D2431" s="11" t="s">
        <v>1602</v>
      </c>
      <c r="E2431" s="1" t="s">
        <v>1537</v>
      </c>
      <c r="K2431" t="s">
        <v>1610</v>
      </c>
      <c r="L2431" t="s">
        <v>27</v>
      </c>
      <c r="M2431" s="15" t="s">
        <v>332</v>
      </c>
      <c r="N2431" s="42">
        <v>116</v>
      </c>
      <c r="O2431" s="7">
        <v>52.66</v>
      </c>
      <c r="P2431" s="7">
        <v>51.65</v>
      </c>
      <c r="Q2431" s="9">
        <v>0.98082035700721615</v>
      </c>
      <c r="R2431" s="14"/>
      <c r="X2431" s="5"/>
    </row>
    <row r="2432" spans="1:24" x14ac:dyDescent="0.25">
      <c r="A2432" s="5" t="s">
        <v>1599</v>
      </c>
      <c r="B2432" s="1" t="s">
        <v>1600</v>
      </c>
      <c r="C2432" t="s">
        <v>1604</v>
      </c>
      <c r="D2432" s="11" t="s">
        <v>1602</v>
      </c>
      <c r="E2432" s="1" t="s">
        <v>1537</v>
      </c>
      <c r="K2432" t="s">
        <v>1610</v>
      </c>
      <c r="L2432" t="s">
        <v>27</v>
      </c>
      <c r="M2432" s="15" t="s">
        <v>332</v>
      </c>
      <c r="N2432" s="42">
        <v>117</v>
      </c>
      <c r="O2432" s="7">
        <v>48.58</v>
      </c>
      <c r="P2432" s="7">
        <v>47.54</v>
      </c>
      <c r="Q2432" s="9">
        <v>0.97859201317414579</v>
      </c>
      <c r="R2432" s="14"/>
      <c r="X2432" s="5"/>
    </row>
    <row r="2433" spans="1:24" x14ac:dyDescent="0.25">
      <c r="A2433" s="5" t="s">
        <v>1599</v>
      </c>
      <c r="B2433" s="1" t="s">
        <v>1600</v>
      </c>
      <c r="C2433" t="s">
        <v>1604</v>
      </c>
      <c r="D2433" s="11" t="s">
        <v>1602</v>
      </c>
      <c r="E2433" s="1" t="s">
        <v>1537</v>
      </c>
      <c r="K2433" t="s">
        <v>1610</v>
      </c>
      <c r="L2433" t="s">
        <v>27</v>
      </c>
      <c r="M2433" s="15" t="s">
        <v>332</v>
      </c>
      <c r="N2433" s="42">
        <v>118</v>
      </c>
      <c r="O2433" s="7">
        <v>44.11</v>
      </c>
      <c r="P2433" s="7">
        <v>43.08</v>
      </c>
      <c r="Q2433" s="9">
        <v>0.97664928587621846</v>
      </c>
      <c r="R2433" s="14"/>
      <c r="X2433" s="5"/>
    </row>
    <row r="2434" spans="1:24" x14ac:dyDescent="0.25">
      <c r="A2434" s="5" t="s">
        <v>1599</v>
      </c>
      <c r="B2434" s="1" t="s">
        <v>1600</v>
      </c>
      <c r="C2434" t="s">
        <v>1604</v>
      </c>
      <c r="D2434" s="11" t="s">
        <v>1602</v>
      </c>
      <c r="E2434" s="1" t="s">
        <v>1537</v>
      </c>
      <c r="K2434" t="s">
        <v>1610</v>
      </c>
      <c r="L2434" t="s">
        <v>27</v>
      </c>
      <c r="M2434" s="15" t="s">
        <v>332</v>
      </c>
      <c r="N2434" s="42">
        <v>119</v>
      </c>
      <c r="O2434" s="7">
        <v>41.44</v>
      </c>
      <c r="P2434" s="7">
        <v>40.299999999999997</v>
      </c>
      <c r="Q2434" s="9">
        <v>0.97249034749034746</v>
      </c>
      <c r="R2434" s="14"/>
      <c r="X2434" s="5"/>
    </row>
    <row r="2435" spans="1:24" x14ac:dyDescent="0.25">
      <c r="A2435" s="5" t="s">
        <v>1599</v>
      </c>
      <c r="B2435" s="1" t="s">
        <v>1600</v>
      </c>
      <c r="C2435" t="s">
        <v>1604</v>
      </c>
      <c r="D2435" s="11" t="s">
        <v>1602</v>
      </c>
      <c r="E2435" s="1" t="s">
        <v>1537</v>
      </c>
      <c r="K2435" t="s">
        <v>1610</v>
      </c>
      <c r="L2435" t="s">
        <v>27</v>
      </c>
      <c r="M2435" s="15" t="s">
        <v>332</v>
      </c>
      <c r="N2435" s="42">
        <v>120</v>
      </c>
      <c r="O2435" s="7">
        <v>39.6</v>
      </c>
      <c r="P2435" s="7">
        <v>38.03</v>
      </c>
      <c r="Q2435" s="9">
        <v>0.96035353535353529</v>
      </c>
      <c r="R2435" s="14"/>
      <c r="X2435" s="5"/>
    </row>
    <row r="2436" spans="1:24" x14ac:dyDescent="0.25">
      <c r="A2436" s="5" t="s">
        <v>1599</v>
      </c>
      <c r="B2436" s="1" t="s">
        <v>1600</v>
      </c>
      <c r="C2436" t="s">
        <v>1604</v>
      </c>
      <c r="D2436" s="11" t="s">
        <v>1602</v>
      </c>
      <c r="E2436" s="1" t="s">
        <v>1537</v>
      </c>
      <c r="K2436" t="s">
        <v>1610</v>
      </c>
      <c r="L2436" t="s">
        <v>27</v>
      </c>
      <c r="M2436" s="15" t="s">
        <v>332</v>
      </c>
      <c r="N2436" s="42">
        <v>121</v>
      </c>
      <c r="O2436" s="7">
        <v>52.4</v>
      </c>
      <c r="P2436" s="7">
        <v>52.03</v>
      </c>
      <c r="Q2436" s="9">
        <v>0.99293893129770994</v>
      </c>
      <c r="R2436" s="14"/>
      <c r="X2436" s="5"/>
    </row>
    <row r="2437" spans="1:24" x14ac:dyDescent="0.25">
      <c r="A2437" s="5" t="s">
        <v>1599</v>
      </c>
      <c r="B2437" s="1" t="s">
        <v>1600</v>
      </c>
      <c r="C2437" t="s">
        <v>1604</v>
      </c>
      <c r="D2437" s="11" t="s">
        <v>1602</v>
      </c>
      <c r="E2437" s="1" t="s">
        <v>1537</v>
      </c>
      <c r="K2437" t="s">
        <v>1610</v>
      </c>
      <c r="L2437" t="s">
        <v>27</v>
      </c>
      <c r="M2437" s="15" t="s">
        <v>332</v>
      </c>
      <c r="N2437" s="42">
        <v>122</v>
      </c>
      <c r="O2437" s="7">
        <v>50.41</v>
      </c>
      <c r="P2437" s="7">
        <v>50.44</v>
      </c>
      <c r="Q2437" s="9">
        <v>1.0005951200158698</v>
      </c>
      <c r="R2437" s="14"/>
      <c r="X2437" s="5"/>
    </row>
    <row r="2438" spans="1:24" x14ac:dyDescent="0.25">
      <c r="A2438" s="5" t="s">
        <v>1599</v>
      </c>
      <c r="B2438" s="1" t="s">
        <v>1600</v>
      </c>
      <c r="C2438" t="s">
        <v>1604</v>
      </c>
      <c r="D2438" s="11" t="s">
        <v>1602</v>
      </c>
      <c r="E2438" s="1" t="s">
        <v>1537</v>
      </c>
      <c r="K2438" t="s">
        <v>1610</v>
      </c>
      <c r="L2438" t="s">
        <v>27</v>
      </c>
      <c r="M2438" s="15" t="s">
        <v>332</v>
      </c>
      <c r="N2438" s="42">
        <v>123</v>
      </c>
      <c r="O2438" s="7">
        <v>60.15</v>
      </c>
      <c r="P2438" s="7">
        <v>60.3</v>
      </c>
      <c r="Q2438" s="9">
        <v>1.0024937655860349</v>
      </c>
      <c r="R2438" s="14"/>
      <c r="X2438" s="5"/>
    </row>
    <row r="2439" spans="1:24" x14ac:dyDescent="0.25">
      <c r="A2439" s="5" t="s">
        <v>1599</v>
      </c>
      <c r="B2439" s="1" t="s">
        <v>1600</v>
      </c>
      <c r="C2439" t="s">
        <v>1604</v>
      </c>
      <c r="D2439" s="11" t="s">
        <v>1602</v>
      </c>
      <c r="E2439" s="1" t="s">
        <v>1537</v>
      </c>
      <c r="K2439" t="s">
        <v>1610</v>
      </c>
      <c r="L2439" t="s">
        <v>27</v>
      </c>
      <c r="M2439" s="15" t="s">
        <v>332</v>
      </c>
      <c r="N2439" s="42">
        <v>124</v>
      </c>
      <c r="O2439" s="7">
        <v>47.69</v>
      </c>
      <c r="P2439" s="7">
        <v>47.96</v>
      </c>
      <c r="Q2439" s="9">
        <v>1.0056615642692388</v>
      </c>
      <c r="R2439" s="14"/>
      <c r="X2439" s="5"/>
    </row>
    <row r="2440" spans="1:24" x14ac:dyDescent="0.25">
      <c r="A2440" s="5" t="s">
        <v>1599</v>
      </c>
      <c r="B2440" s="1" t="s">
        <v>1600</v>
      </c>
      <c r="C2440" t="s">
        <v>1604</v>
      </c>
      <c r="D2440" s="11" t="s">
        <v>1602</v>
      </c>
      <c r="E2440" s="1" t="s">
        <v>1537</v>
      </c>
      <c r="K2440" t="s">
        <v>1610</v>
      </c>
      <c r="L2440" t="s">
        <v>27</v>
      </c>
      <c r="M2440" s="15" t="s">
        <v>332</v>
      </c>
      <c r="N2440" s="42">
        <v>125</v>
      </c>
      <c r="O2440" s="7">
        <v>41.39</v>
      </c>
      <c r="P2440" s="7">
        <v>41</v>
      </c>
      <c r="Q2440" s="9">
        <v>0.99057743416284127</v>
      </c>
      <c r="R2440" s="14"/>
      <c r="X2440" s="5"/>
    </row>
    <row r="2441" spans="1:24" x14ac:dyDescent="0.25">
      <c r="A2441" s="5" t="s">
        <v>1599</v>
      </c>
      <c r="B2441" s="1" t="s">
        <v>1600</v>
      </c>
      <c r="C2441" t="s">
        <v>1604</v>
      </c>
      <c r="D2441" s="11" t="s">
        <v>1602</v>
      </c>
      <c r="E2441" s="1" t="s">
        <v>1537</v>
      </c>
      <c r="K2441" t="s">
        <v>1610</v>
      </c>
      <c r="L2441" t="s">
        <v>27</v>
      </c>
      <c r="M2441" s="15" t="s">
        <v>332</v>
      </c>
      <c r="N2441" s="42">
        <v>126</v>
      </c>
      <c r="O2441" s="7">
        <v>55.84</v>
      </c>
      <c r="P2441" s="7">
        <v>55.99</v>
      </c>
      <c r="Q2441" s="9">
        <v>1.0026862464183381</v>
      </c>
      <c r="R2441" s="14"/>
      <c r="X2441" s="5"/>
    </row>
    <row r="2442" spans="1:24" x14ac:dyDescent="0.25">
      <c r="A2442" s="5" t="s">
        <v>1599</v>
      </c>
      <c r="B2442" s="1" t="s">
        <v>1600</v>
      </c>
      <c r="C2442" t="s">
        <v>1604</v>
      </c>
      <c r="D2442" s="11" t="s">
        <v>1602</v>
      </c>
      <c r="E2442" s="1" t="s">
        <v>1537</v>
      </c>
      <c r="K2442" t="s">
        <v>1610</v>
      </c>
      <c r="L2442" t="s">
        <v>27</v>
      </c>
      <c r="M2442" s="15" t="s">
        <v>332</v>
      </c>
      <c r="N2442" s="42">
        <v>127</v>
      </c>
      <c r="O2442" s="7">
        <v>62.42</v>
      </c>
      <c r="P2442" s="7">
        <v>62.25</v>
      </c>
      <c r="Q2442" s="9">
        <v>0.99727651393784045</v>
      </c>
      <c r="R2442" s="14"/>
      <c r="X2442" s="5"/>
    </row>
    <row r="2443" spans="1:24" x14ac:dyDescent="0.25">
      <c r="A2443" s="5" t="s">
        <v>1599</v>
      </c>
      <c r="B2443" s="1" t="s">
        <v>1600</v>
      </c>
      <c r="C2443" t="s">
        <v>1604</v>
      </c>
      <c r="D2443" s="11" t="s">
        <v>1602</v>
      </c>
      <c r="E2443" s="1" t="s">
        <v>1537</v>
      </c>
      <c r="K2443" t="s">
        <v>1610</v>
      </c>
      <c r="L2443" t="s">
        <v>27</v>
      </c>
      <c r="M2443" s="15" t="s">
        <v>332</v>
      </c>
      <c r="N2443" s="42">
        <v>128</v>
      </c>
      <c r="O2443" s="7">
        <v>58.79</v>
      </c>
      <c r="P2443" s="7">
        <v>58.72</v>
      </c>
      <c r="Q2443" s="9">
        <v>0.99880932131314848</v>
      </c>
      <c r="R2443" s="14"/>
      <c r="X2443" s="5"/>
    </row>
    <row r="2444" spans="1:24" x14ac:dyDescent="0.25">
      <c r="A2444" s="5" t="s">
        <v>1599</v>
      </c>
      <c r="B2444" s="1" t="s">
        <v>1600</v>
      </c>
      <c r="C2444" t="s">
        <v>1604</v>
      </c>
      <c r="D2444" s="11" t="s">
        <v>1602</v>
      </c>
      <c r="E2444" s="1" t="s">
        <v>1537</v>
      </c>
      <c r="K2444" t="s">
        <v>1610</v>
      </c>
      <c r="L2444" t="s">
        <v>27</v>
      </c>
      <c r="M2444" s="15" t="s">
        <v>332</v>
      </c>
      <c r="N2444" s="42">
        <v>129</v>
      </c>
      <c r="O2444" s="7">
        <v>56.64</v>
      </c>
      <c r="P2444" s="7">
        <v>57.27</v>
      </c>
      <c r="Q2444" s="9">
        <v>1.0111228813559323</v>
      </c>
      <c r="R2444" s="14"/>
      <c r="X2444" s="5"/>
    </row>
    <row r="2445" spans="1:24" x14ac:dyDescent="0.25">
      <c r="A2445" s="5" t="s">
        <v>1599</v>
      </c>
      <c r="B2445" s="1" t="s">
        <v>1600</v>
      </c>
      <c r="C2445" t="s">
        <v>1604</v>
      </c>
      <c r="D2445" s="11" t="s">
        <v>1602</v>
      </c>
      <c r="E2445" s="1" t="s">
        <v>1537</v>
      </c>
      <c r="K2445" t="s">
        <v>1610</v>
      </c>
      <c r="L2445" t="s">
        <v>27</v>
      </c>
      <c r="M2445" s="15" t="s">
        <v>332</v>
      </c>
      <c r="N2445" s="42">
        <v>130</v>
      </c>
      <c r="O2445" s="7">
        <v>61.34</v>
      </c>
      <c r="P2445" s="7">
        <v>61.42</v>
      </c>
      <c r="Q2445" s="9">
        <v>1.0013042060645583</v>
      </c>
      <c r="R2445" s="14"/>
      <c r="X2445" s="5"/>
    </row>
    <row r="2446" spans="1:24" x14ac:dyDescent="0.25">
      <c r="A2446" s="5" t="s">
        <v>1599</v>
      </c>
      <c r="B2446" s="1" t="s">
        <v>1600</v>
      </c>
      <c r="C2446" t="s">
        <v>1604</v>
      </c>
      <c r="D2446" s="11" t="s">
        <v>1602</v>
      </c>
      <c r="E2446" s="1" t="s">
        <v>1537</v>
      </c>
      <c r="K2446" t="s">
        <v>1610</v>
      </c>
      <c r="L2446" t="s">
        <v>27</v>
      </c>
      <c r="M2446" s="15" t="s">
        <v>332</v>
      </c>
      <c r="N2446" s="42">
        <v>131</v>
      </c>
      <c r="O2446" s="7">
        <v>56.61</v>
      </c>
      <c r="P2446" s="7">
        <v>56.57</v>
      </c>
      <c r="Q2446" s="9">
        <v>0.99929341105811698</v>
      </c>
      <c r="R2446" s="14"/>
      <c r="X2446" s="5"/>
    </row>
    <row r="2447" spans="1:24" x14ac:dyDescent="0.25">
      <c r="A2447" s="5" t="s">
        <v>1599</v>
      </c>
      <c r="B2447" s="1" t="s">
        <v>1600</v>
      </c>
      <c r="C2447" t="s">
        <v>1604</v>
      </c>
      <c r="D2447" s="11" t="s">
        <v>1602</v>
      </c>
      <c r="E2447" s="1" t="s">
        <v>1537</v>
      </c>
      <c r="K2447" t="s">
        <v>1610</v>
      </c>
      <c r="L2447" t="s">
        <v>27</v>
      </c>
      <c r="M2447" s="15" t="s">
        <v>332</v>
      </c>
      <c r="N2447" s="42">
        <v>132</v>
      </c>
      <c r="O2447" s="7">
        <v>58.34</v>
      </c>
      <c r="P2447" s="7">
        <v>58.77</v>
      </c>
      <c r="Q2447" s="9">
        <v>1.0073705862187179</v>
      </c>
      <c r="R2447" s="14"/>
      <c r="X2447" s="5"/>
    </row>
    <row r="2448" spans="1:24" x14ac:dyDescent="0.25">
      <c r="A2448" s="5" t="s">
        <v>1599</v>
      </c>
      <c r="B2448" s="1" t="s">
        <v>1600</v>
      </c>
      <c r="C2448" t="s">
        <v>1604</v>
      </c>
      <c r="D2448" s="11" t="s">
        <v>1602</v>
      </c>
      <c r="E2448" s="1" t="s">
        <v>1537</v>
      </c>
      <c r="K2448" t="s">
        <v>1610</v>
      </c>
      <c r="L2448" t="s">
        <v>27</v>
      </c>
      <c r="M2448" s="15" t="s">
        <v>332</v>
      </c>
      <c r="N2448" s="42">
        <v>133</v>
      </c>
      <c r="O2448" s="7">
        <v>56.61</v>
      </c>
      <c r="P2448" s="7">
        <v>56.52</v>
      </c>
      <c r="Q2448" s="9">
        <v>0.99841017488076322</v>
      </c>
      <c r="R2448" s="14"/>
      <c r="X2448" s="5"/>
    </row>
    <row r="2449" spans="1:24" x14ac:dyDescent="0.25">
      <c r="A2449" s="5" t="s">
        <v>1599</v>
      </c>
      <c r="B2449" s="1" t="s">
        <v>1600</v>
      </c>
      <c r="C2449" t="s">
        <v>1604</v>
      </c>
      <c r="D2449" s="11" t="s">
        <v>1602</v>
      </c>
      <c r="E2449" s="1" t="s">
        <v>1537</v>
      </c>
      <c r="K2449" t="s">
        <v>1610</v>
      </c>
      <c r="L2449" t="s">
        <v>27</v>
      </c>
      <c r="M2449" s="15" t="s">
        <v>332</v>
      </c>
      <c r="N2449" s="42">
        <v>134</v>
      </c>
      <c r="O2449" s="7">
        <v>57.43</v>
      </c>
      <c r="P2449" s="7">
        <v>57.6</v>
      </c>
      <c r="Q2449" s="9">
        <v>1.0029601253700158</v>
      </c>
      <c r="R2449" s="14"/>
      <c r="X2449" s="5"/>
    </row>
    <row r="2450" spans="1:24" x14ac:dyDescent="0.25">
      <c r="A2450" s="5" t="s">
        <v>1599</v>
      </c>
      <c r="B2450" s="1" t="s">
        <v>1600</v>
      </c>
      <c r="C2450" t="s">
        <v>1604</v>
      </c>
      <c r="D2450" s="11" t="s">
        <v>1602</v>
      </c>
      <c r="E2450" s="1" t="s">
        <v>1537</v>
      </c>
      <c r="K2450" t="s">
        <v>1610</v>
      </c>
      <c r="L2450" t="s">
        <v>27</v>
      </c>
      <c r="M2450" s="15" t="s">
        <v>332</v>
      </c>
      <c r="N2450" s="42">
        <v>135</v>
      </c>
      <c r="O2450" s="7">
        <v>59.1</v>
      </c>
      <c r="P2450" s="7">
        <v>60.01</v>
      </c>
      <c r="Q2450" s="9">
        <v>1.0153976311336717</v>
      </c>
      <c r="R2450" s="14"/>
      <c r="X2450" s="5"/>
    </row>
    <row r="2451" spans="1:24" x14ac:dyDescent="0.25">
      <c r="A2451" s="5" t="s">
        <v>1599</v>
      </c>
      <c r="B2451" s="1" t="s">
        <v>1600</v>
      </c>
      <c r="C2451" t="s">
        <v>1605</v>
      </c>
      <c r="D2451" s="11" t="s">
        <v>1602</v>
      </c>
      <c r="E2451" s="1" t="s">
        <v>1537</v>
      </c>
      <c r="K2451" t="s">
        <v>1610</v>
      </c>
      <c r="L2451" t="s">
        <v>27</v>
      </c>
      <c r="M2451" s="15" t="s">
        <v>332</v>
      </c>
      <c r="N2451" s="42">
        <v>48</v>
      </c>
      <c r="O2451" s="7">
        <v>48.37</v>
      </c>
      <c r="P2451" s="7">
        <v>46.17</v>
      </c>
      <c r="Q2451" s="9">
        <v>0.95451726276617743</v>
      </c>
      <c r="R2451" s="14"/>
      <c r="X2451" s="5"/>
    </row>
    <row r="2452" spans="1:24" x14ac:dyDescent="0.25">
      <c r="A2452" s="5" t="s">
        <v>1599</v>
      </c>
      <c r="B2452" s="1" t="s">
        <v>1600</v>
      </c>
      <c r="C2452" t="s">
        <v>1605</v>
      </c>
      <c r="D2452" s="11" t="s">
        <v>1602</v>
      </c>
      <c r="E2452" s="1" t="s">
        <v>1537</v>
      </c>
      <c r="K2452" t="s">
        <v>1610</v>
      </c>
      <c r="L2452" t="s">
        <v>27</v>
      </c>
      <c r="M2452" s="15" t="s">
        <v>332</v>
      </c>
      <c r="N2452" s="42">
        <v>49</v>
      </c>
      <c r="O2452" s="7">
        <v>46.01</v>
      </c>
      <c r="P2452" s="7">
        <v>44.42</v>
      </c>
      <c r="Q2452" s="9">
        <v>0.96544229515322766</v>
      </c>
      <c r="R2452" s="14"/>
      <c r="X2452" s="5"/>
    </row>
    <row r="2453" spans="1:24" x14ac:dyDescent="0.25">
      <c r="A2453" s="5" t="s">
        <v>1599</v>
      </c>
      <c r="B2453" s="1" t="s">
        <v>1600</v>
      </c>
      <c r="C2453" t="s">
        <v>1605</v>
      </c>
      <c r="D2453" s="11" t="s">
        <v>1602</v>
      </c>
      <c r="E2453" s="1" t="s">
        <v>1537</v>
      </c>
      <c r="K2453" t="s">
        <v>1610</v>
      </c>
      <c r="L2453" t="s">
        <v>27</v>
      </c>
      <c r="M2453" s="15" t="s">
        <v>332</v>
      </c>
      <c r="N2453" s="42">
        <v>50</v>
      </c>
      <c r="O2453" s="7">
        <v>11.37</v>
      </c>
      <c r="P2453" s="7">
        <v>10.59</v>
      </c>
      <c r="Q2453" s="9">
        <v>0.93139841688654357</v>
      </c>
      <c r="R2453" s="14"/>
      <c r="X2453" s="5"/>
    </row>
    <row r="2454" spans="1:24" x14ac:dyDescent="0.25">
      <c r="A2454" s="5" t="s">
        <v>1599</v>
      </c>
      <c r="B2454" s="1" t="s">
        <v>1600</v>
      </c>
      <c r="C2454" t="s">
        <v>1605</v>
      </c>
      <c r="D2454" s="11" t="s">
        <v>1602</v>
      </c>
      <c r="E2454" s="1" t="s">
        <v>1537</v>
      </c>
      <c r="K2454" t="s">
        <v>1610</v>
      </c>
      <c r="L2454" t="s">
        <v>27</v>
      </c>
      <c r="M2454" s="15" t="s">
        <v>332</v>
      </c>
      <c r="N2454" s="42">
        <v>51</v>
      </c>
      <c r="O2454" s="7">
        <v>43.75</v>
      </c>
      <c r="P2454" s="7">
        <v>42.93</v>
      </c>
      <c r="Q2454" s="9">
        <v>0.98125714285714283</v>
      </c>
      <c r="R2454" s="14"/>
      <c r="X2454" s="5"/>
    </row>
    <row r="2455" spans="1:24" x14ac:dyDescent="0.25">
      <c r="A2455" s="5" t="s">
        <v>1599</v>
      </c>
      <c r="B2455" s="1" t="s">
        <v>1600</v>
      </c>
      <c r="C2455" t="s">
        <v>1605</v>
      </c>
      <c r="D2455" s="11" t="s">
        <v>1602</v>
      </c>
      <c r="E2455" s="1" t="s">
        <v>1537</v>
      </c>
      <c r="K2455" t="s">
        <v>1610</v>
      </c>
      <c r="L2455" t="s">
        <v>27</v>
      </c>
      <c r="M2455" s="15" t="s">
        <v>332</v>
      </c>
      <c r="N2455" s="42">
        <v>52</v>
      </c>
      <c r="O2455" s="7">
        <v>48.81</v>
      </c>
      <c r="P2455" s="7">
        <v>46.56</v>
      </c>
      <c r="Q2455" s="9">
        <v>0.95390288875230489</v>
      </c>
      <c r="R2455" s="14"/>
      <c r="X2455" s="5"/>
    </row>
    <row r="2456" spans="1:24" x14ac:dyDescent="0.25">
      <c r="A2456" s="5" t="s">
        <v>1599</v>
      </c>
      <c r="B2456" s="1" t="s">
        <v>1600</v>
      </c>
      <c r="C2456" t="s">
        <v>1605</v>
      </c>
      <c r="D2456" s="11" t="s">
        <v>1602</v>
      </c>
      <c r="E2456" s="1" t="s">
        <v>1537</v>
      </c>
      <c r="K2456" t="s">
        <v>1610</v>
      </c>
      <c r="L2456" t="s">
        <v>27</v>
      </c>
      <c r="M2456" s="15" t="s">
        <v>332</v>
      </c>
      <c r="N2456" s="42">
        <v>53</v>
      </c>
      <c r="O2456" s="7">
        <v>43.93</v>
      </c>
      <c r="P2456" s="7">
        <v>41.16</v>
      </c>
      <c r="Q2456" s="9">
        <v>0.93694513999544726</v>
      </c>
      <c r="R2456" s="14"/>
      <c r="X2456" s="5"/>
    </row>
    <row r="2457" spans="1:24" x14ac:dyDescent="0.25">
      <c r="A2457" s="5" t="s">
        <v>1599</v>
      </c>
      <c r="B2457" s="1" t="s">
        <v>1600</v>
      </c>
      <c r="C2457" t="s">
        <v>1605</v>
      </c>
      <c r="D2457" s="11" t="s">
        <v>1602</v>
      </c>
      <c r="E2457" s="1" t="s">
        <v>1537</v>
      </c>
      <c r="K2457" t="s">
        <v>1610</v>
      </c>
      <c r="L2457" t="s">
        <v>27</v>
      </c>
      <c r="M2457" s="15" t="s">
        <v>332</v>
      </c>
      <c r="N2457" s="42">
        <v>54</v>
      </c>
      <c r="O2457" s="7">
        <v>34.85</v>
      </c>
      <c r="P2457" s="7">
        <v>32.44</v>
      </c>
      <c r="Q2457" s="9">
        <v>0.93084648493543753</v>
      </c>
      <c r="R2457" s="14"/>
      <c r="X2457" s="5"/>
    </row>
    <row r="2458" spans="1:24" x14ac:dyDescent="0.25">
      <c r="A2458" s="5" t="s">
        <v>1599</v>
      </c>
      <c r="B2458" s="1" t="s">
        <v>1600</v>
      </c>
      <c r="C2458" t="s">
        <v>1605</v>
      </c>
      <c r="D2458" s="11" t="s">
        <v>1602</v>
      </c>
      <c r="E2458" s="1" t="s">
        <v>1537</v>
      </c>
      <c r="K2458" t="s">
        <v>1610</v>
      </c>
      <c r="L2458" t="s">
        <v>27</v>
      </c>
      <c r="M2458" s="15" t="s">
        <v>332</v>
      </c>
      <c r="N2458" s="42">
        <v>55</v>
      </c>
      <c r="O2458" s="7">
        <v>21.61</v>
      </c>
      <c r="P2458" s="7">
        <v>19.62</v>
      </c>
      <c r="Q2458" s="9">
        <v>0.90791300323924118</v>
      </c>
      <c r="R2458" s="14"/>
      <c r="X2458" s="5"/>
    </row>
    <row r="2459" spans="1:24" x14ac:dyDescent="0.25">
      <c r="A2459" s="5" t="s">
        <v>1599</v>
      </c>
      <c r="B2459" s="1" t="s">
        <v>1600</v>
      </c>
      <c r="C2459" t="s">
        <v>1605</v>
      </c>
      <c r="D2459" s="11" t="s">
        <v>1602</v>
      </c>
      <c r="E2459" s="1" t="s">
        <v>1537</v>
      </c>
      <c r="K2459" t="s">
        <v>1610</v>
      </c>
      <c r="L2459" t="s">
        <v>27</v>
      </c>
      <c r="M2459" s="15" t="s">
        <v>332</v>
      </c>
      <c r="N2459" s="42">
        <v>56</v>
      </c>
      <c r="O2459" s="7">
        <v>8.98</v>
      </c>
      <c r="P2459" s="7">
        <v>6.87</v>
      </c>
      <c r="Q2459" s="9">
        <v>0.76503340757238303</v>
      </c>
      <c r="R2459" s="14"/>
      <c r="X2459" s="5"/>
    </row>
    <row r="2460" spans="1:24" x14ac:dyDescent="0.25">
      <c r="A2460" s="5" t="s">
        <v>1599</v>
      </c>
      <c r="B2460" s="1" t="s">
        <v>1600</v>
      </c>
      <c r="C2460" t="s">
        <v>1605</v>
      </c>
      <c r="D2460" s="11" t="s">
        <v>1602</v>
      </c>
      <c r="E2460" s="1" t="s">
        <v>1537</v>
      </c>
      <c r="K2460" t="s">
        <v>1610</v>
      </c>
      <c r="L2460" t="s">
        <v>27</v>
      </c>
      <c r="M2460" s="15" t="s">
        <v>332</v>
      </c>
      <c r="N2460" s="42">
        <v>57</v>
      </c>
      <c r="O2460" s="7">
        <v>28.78</v>
      </c>
      <c r="P2460" s="7">
        <v>24.29</v>
      </c>
      <c r="Q2460" s="9">
        <v>0.84398888116747739</v>
      </c>
      <c r="R2460" s="14"/>
      <c r="X2460" s="5"/>
    </row>
    <row r="2461" spans="1:24" x14ac:dyDescent="0.25">
      <c r="A2461" s="5" t="s">
        <v>1599</v>
      </c>
      <c r="B2461" s="1" t="s">
        <v>1600</v>
      </c>
      <c r="C2461" t="s">
        <v>1605</v>
      </c>
      <c r="D2461" s="11" t="s">
        <v>1602</v>
      </c>
      <c r="E2461" s="1" t="s">
        <v>1537</v>
      </c>
      <c r="K2461" t="s">
        <v>1610</v>
      </c>
      <c r="L2461" t="s">
        <v>27</v>
      </c>
      <c r="M2461" s="15" t="s">
        <v>332</v>
      </c>
      <c r="N2461" s="42">
        <v>58</v>
      </c>
      <c r="O2461" s="7">
        <v>16.98</v>
      </c>
      <c r="P2461" s="7">
        <v>16.93</v>
      </c>
      <c r="Q2461" s="9">
        <v>0.99705535924617195</v>
      </c>
      <c r="R2461" s="14"/>
      <c r="X2461" s="5"/>
    </row>
    <row r="2462" spans="1:24" x14ac:dyDescent="0.25">
      <c r="A2462" s="5" t="s">
        <v>1599</v>
      </c>
      <c r="B2462" s="1" t="s">
        <v>1600</v>
      </c>
      <c r="C2462" t="s">
        <v>1605</v>
      </c>
      <c r="D2462" s="11" t="s">
        <v>1602</v>
      </c>
      <c r="E2462" s="1" t="s">
        <v>1537</v>
      </c>
      <c r="K2462" t="s">
        <v>1610</v>
      </c>
      <c r="L2462" t="s">
        <v>27</v>
      </c>
      <c r="M2462" s="15" t="s">
        <v>332</v>
      </c>
      <c r="N2462" s="42">
        <v>59</v>
      </c>
      <c r="O2462" s="7">
        <v>48.48</v>
      </c>
      <c r="P2462" s="7">
        <v>46.35</v>
      </c>
      <c r="Q2462" s="9">
        <v>0.95606435643564369</v>
      </c>
      <c r="R2462" s="14"/>
      <c r="X2462" s="5"/>
    </row>
    <row r="2463" spans="1:24" x14ac:dyDescent="0.25">
      <c r="A2463" s="5" t="s">
        <v>1599</v>
      </c>
      <c r="B2463" s="1" t="s">
        <v>1600</v>
      </c>
      <c r="C2463" t="s">
        <v>1605</v>
      </c>
      <c r="D2463" s="11" t="s">
        <v>1602</v>
      </c>
      <c r="E2463" s="1" t="s">
        <v>1537</v>
      </c>
      <c r="K2463" t="s">
        <v>1610</v>
      </c>
      <c r="L2463" t="s">
        <v>27</v>
      </c>
      <c r="M2463" s="15" t="s">
        <v>332</v>
      </c>
      <c r="N2463" s="42">
        <v>60</v>
      </c>
      <c r="O2463" s="7">
        <v>41.39</v>
      </c>
      <c r="P2463" s="7">
        <v>39.86</v>
      </c>
      <c r="Q2463" s="9">
        <v>0.96303454940806954</v>
      </c>
      <c r="R2463" s="14"/>
      <c r="X2463" s="5"/>
    </row>
    <row r="2464" spans="1:24" x14ac:dyDescent="0.25">
      <c r="A2464" s="5" t="s">
        <v>1599</v>
      </c>
      <c r="B2464" s="1" t="s">
        <v>1600</v>
      </c>
      <c r="C2464" t="s">
        <v>1605</v>
      </c>
      <c r="D2464" s="11" t="s">
        <v>1602</v>
      </c>
      <c r="E2464" s="1" t="s">
        <v>1537</v>
      </c>
      <c r="K2464" t="s">
        <v>1610</v>
      </c>
      <c r="L2464" t="s">
        <v>27</v>
      </c>
      <c r="M2464" s="15" t="s">
        <v>332</v>
      </c>
      <c r="N2464" s="42">
        <v>61</v>
      </c>
      <c r="O2464" s="7">
        <v>48.76</v>
      </c>
      <c r="P2464" s="7">
        <v>48.51</v>
      </c>
      <c r="Q2464" s="9">
        <v>0.99487284659557018</v>
      </c>
      <c r="R2464" s="14"/>
      <c r="X2464" s="5"/>
    </row>
    <row r="2465" spans="1:24" x14ac:dyDescent="0.25">
      <c r="A2465" s="5" t="s">
        <v>1599</v>
      </c>
      <c r="B2465" s="1" t="s">
        <v>1600</v>
      </c>
      <c r="C2465" t="s">
        <v>1606</v>
      </c>
      <c r="D2465" s="11" t="s">
        <v>1602</v>
      </c>
      <c r="E2465" s="1" t="s">
        <v>1537</v>
      </c>
      <c r="K2465" t="s">
        <v>1610</v>
      </c>
      <c r="L2465" t="s">
        <v>27</v>
      </c>
      <c r="M2465" s="15" t="s">
        <v>332</v>
      </c>
      <c r="N2465" s="42">
        <v>60</v>
      </c>
      <c r="O2465" s="7">
        <v>28.96</v>
      </c>
      <c r="P2465" s="7">
        <v>25.93</v>
      </c>
      <c r="Q2465" s="9">
        <v>0.89537292817679559</v>
      </c>
      <c r="R2465" s="14"/>
      <c r="X2465" s="5"/>
    </row>
    <row r="2466" spans="1:24" x14ac:dyDescent="0.25">
      <c r="A2466" s="5" t="s">
        <v>1599</v>
      </c>
      <c r="B2466" s="1" t="s">
        <v>1600</v>
      </c>
      <c r="C2466" t="s">
        <v>1606</v>
      </c>
      <c r="D2466" s="11" t="s">
        <v>1602</v>
      </c>
      <c r="E2466" s="1" t="s">
        <v>1537</v>
      </c>
      <c r="K2466" t="s">
        <v>1610</v>
      </c>
      <c r="L2466" t="s">
        <v>27</v>
      </c>
      <c r="M2466" s="15" t="s">
        <v>332</v>
      </c>
      <c r="N2466" s="42">
        <v>61</v>
      </c>
      <c r="O2466" s="7">
        <v>10.68</v>
      </c>
      <c r="P2466" s="7">
        <v>5.54</v>
      </c>
      <c r="Q2466" s="9">
        <v>0.51872659176029967</v>
      </c>
      <c r="R2466" s="14"/>
      <c r="X2466" s="5"/>
    </row>
    <row r="2467" spans="1:24" x14ac:dyDescent="0.25">
      <c r="A2467" s="5" t="s">
        <v>1599</v>
      </c>
      <c r="B2467" s="1" t="s">
        <v>1600</v>
      </c>
      <c r="C2467" t="s">
        <v>1606</v>
      </c>
      <c r="D2467" s="11" t="s">
        <v>1602</v>
      </c>
      <c r="E2467" s="1" t="s">
        <v>1537</v>
      </c>
      <c r="K2467" t="s">
        <v>1610</v>
      </c>
      <c r="L2467" t="s">
        <v>27</v>
      </c>
      <c r="M2467" s="15" t="s">
        <v>332</v>
      </c>
      <c r="N2467" s="42">
        <v>62</v>
      </c>
      <c r="O2467" s="7">
        <v>33.19</v>
      </c>
      <c r="P2467" s="7">
        <v>31.66</v>
      </c>
      <c r="Q2467" s="9">
        <v>0.95390177764386874</v>
      </c>
      <c r="R2467" s="14"/>
      <c r="X2467" s="5"/>
    </row>
    <row r="2468" spans="1:24" x14ac:dyDescent="0.25">
      <c r="A2468" s="5" t="s">
        <v>1599</v>
      </c>
      <c r="B2468" s="1" t="s">
        <v>1600</v>
      </c>
      <c r="C2468" t="s">
        <v>1606</v>
      </c>
      <c r="D2468" s="11" t="s">
        <v>1602</v>
      </c>
      <c r="E2468" s="1" t="s">
        <v>1537</v>
      </c>
      <c r="K2468" t="s">
        <v>1610</v>
      </c>
      <c r="L2468" t="s">
        <v>27</v>
      </c>
      <c r="M2468" s="15" t="s">
        <v>332</v>
      </c>
      <c r="N2468" s="42">
        <v>63</v>
      </c>
      <c r="O2468" s="7">
        <v>40.67</v>
      </c>
      <c r="P2468" s="7">
        <v>38.06</v>
      </c>
      <c r="Q2468" s="9">
        <v>0.93582493238259157</v>
      </c>
      <c r="R2468" s="14"/>
      <c r="X2468" s="5"/>
    </row>
    <row r="2469" spans="1:24" x14ac:dyDescent="0.25">
      <c r="A2469" s="5" t="s">
        <v>1599</v>
      </c>
      <c r="B2469" s="1" t="s">
        <v>1600</v>
      </c>
      <c r="C2469" t="s">
        <v>1607</v>
      </c>
      <c r="D2469" s="11" t="s">
        <v>1602</v>
      </c>
      <c r="E2469" s="1" t="s">
        <v>1537</v>
      </c>
      <c r="K2469" t="s">
        <v>1610</v>
      </c>
      <c r="L2469" t="s">
        <v>27</v>
      </c>
      <c r="M2469" s="15" t="s">
        <v>332</v>
      </c>
      <c r="N2469" s="42">
        <v>13</v>
      </c>
      <c r="O2469" s="7">
        <v>38.44</v>
      </c>
      <c r="P2469" s="7">
        <v>37.020000000000003</v>
      </c>
      <c r="Q2469" s="9">
        <v>0.96305931321540073</v>
      </c>
      <c r="R2469" s="14"/>
      <c r="X2469" s="5"/>
    </row>
    <row r="2470" spans="1:24" x14ac:dyDescent="0.25">
      <c r="A2470" s="5" t="s">
        <v>1599</v>
      </c>
      <c r="B2470" s="1" t="s">
        <v>1600</v>
      </c>
      <c r="C2470" t="s">
        <v>1607</v>
      </c>
      <c r="D2470" s="11" t="s">
        <v>1602</v>
      </c>
      <c r="E2470" s="1" t="s">
        <v>1537</v>
      </c>
      <c r="K2470" t="s">
        <v>1610</v>
      </c>
      <c r="L2470" t="s">
        <v>27</v>
      </c>
      <c r="M2470" s="15" t="s">
        <v>332</v>
      </c>
      <c r="N2470" s="42">
        <v>14</v>
      </c>
      <c r="O2470" s="7">
        <v>31.01</v>
      </c>
      <c r="P2470" s="7">
        <v>28.59</v>
      </c>
      <c r="Q2470" s="9">
        <v>0.92196065785230563</v>
      </c>
      <c r="R2470" s="14"/>
      <c r="X2470" s="5"/>
    </row>
    <row r="2471" spans="1:24" x14ac:dyDescent="0.25">
      <c r="A2471" s="5" t="s">
        <v>1599</v>
      </c>
      <c r="B2471" s="1" t="s">
        <v>1600</v>
      </c>
      <c r="C2471" t="s">
        <v>1607</v>
      </c>
      <c r="D2471" s="11" t="s">
        <v>1602</v>
      </c>
      <c r="E2471" s="1" t="s">
        <v>1537</v>
      </c>
      <c r="K2471" t="s">
        <v>1610</v>
      </c>
      <c r="L2471" t="s">
        <v>27</v>
      </c>
      <c r="M2471" s="15" t="s">
        <v>332</v>
      </c>
      <c r="N2471" s="42">
        <v>15</v>
      </c>
      <c r="O2471" s="7">
        <v>46.99</v>
      </c>
      <c r="P2471" s="7">
        <v>44.99</v>
      </c>
      <c r="Q2471" s="9">
        <v>0.9574377527133433</v>
      </c>
      <c r="R2471" s="14"/>
      <c r="X2471" s="5"/>
    </row>
    <row r="2472" spans="1:24" x14ac:dyDescent="0.25">
      <c r="A2472" s="5" t="s">
        <v>1599</v>
      </c>
      <c r="B2472" s="1" t="s">
        <v>1600</v>
      </c>
      <c r="C2472" t="s">
        <v>1607</v>
      </c>
      <c r="D2472" s="11" t="s">
        <v>1602</v>
      </c>
      <c r="E2472" s="1" t="s">
        <v>1537</v>
      </c>
      <c r="K2472" t="s">
        <v>1610</v>
      </c>
      <c r="L2472" t="s">
        <v>27</v>
      </c>
      <c r="M2472" s="15" t="s">
        <v>332</v>
      </c>
      <c r="N2472" s="42">
        <v>16</v>
      </c>
      <c r="O2472" s="7">
        <v>28.98</v>
      </c>
      <c r="P2472" s="7">
        <v>27.21</v>
      </c>
      <c r="Q2472" s="9">
        <v>0.93892339544513459</v>
      </c>
      <c r="R2472" s="14"/>
      <c r="X2472" s="5"/>
    </row>
    <row r="2473" spans="1:24" x14ac:dyDescent="0.25">
      <c r="A2473" s="5" t="s">
        <v>1599</v>
      </c>
      <c r="B2473" s="1" t="s">
        <v>1600</v>
      </c>
      <c r="C2473" t="s">
        <v>1607</v>
      </c>
      <c r="D2473" s="11" t="s">
        <v>1602</v>
      </c>
      <c r="E2473" s="1" t="s">
        <v>1537</v>
      </c>
      <c r="K2473" t="s">
        <v>1610</v>
      </c>
      <c r="L2473" t="s">
        <v>27</v>
      </c>
      <c r="M2473" s="15" t="s">
        <v>332</v>
      </c>
      <c r="N2473" s="42">
        <v>18</v>
      </c>
      <c r="O2473" s="7">
        <v>29.17</v>
      </c>
      <c r="P2473" s="7">
        <v>27.79</v>
      </c>
      <c r="Q2473" s="9">
        <v>0.95269112101474107</v>
      </c>
      <c r="R2473" s="14"/>
      <c r="X2473" s="5"/>
    </row>
    <row r="2474" spans="1:24" x14ac:dyDescent="0.25">
      <c r="A2474" s="5" t="s">
        <v>1599</v>
      </c>
      <c r="B2474" s="1" t="s">
        <v>1600</v>
      </c>
      <c r="C2474" t="s">
        <v>1607</v>
      </c>
      <c r="D2474" s="11" t="s">
        <v>1602</v>
      </c>
      <c r="E2474" s="1" t="s">
        <v>1537</v>
      </c>
      <c r="K2474" t="s">
        <v>1610</v>
      </c>
      <c r="L2474" t="s">
        <v>27</v>
      </c>
      <c r="M2474" s="15" t="s">
        <v>332</v>
      </c>
      <c r="N2474" s="42">
        <v>19</v>
      </c>
      <c r="O2474" s="7">
        <v>36.31</v>
      </c>
      <c r="P2474" s="7">
        <v>34.51</v>
      </c>
      <c r="Q2474" s="9">
        <v>0.95042687964747996</v>
      </c>
      <c r="R2474" s="14"/>
      <c r="X2474" s="5"/>
    </row>
    <row r="2475" spans="1:24" x14ac:dyDescent="0.25">
      <c r="A2475" s="5" t="s">
        <v>1599</v>
      </c>
      <c r="B2475" s="1" t="s">
        <v>1600</v>
      </c>
      <c r="C2475" t="s">
        <v>1607</v>
      </c>
      <c r="D2475" s="11" t="s">
        <v>1602</v>
      </c>
      <c r="E2475" s="1" t="s">
        <v>1537</v>
      </c>
      <c r="K2475" t="s">
        <v>1610</v>
      </c>
      <c r="L2475" t="s">
        <v>27</v>
      </c>
      <c r="M2475" s="15" t="s">
        <v>332</v>
      </c>
      <c r="N2475" s="42">
        <v>20</v>
      </c>
      <c r="O2475" s="7">
        <v>12.57</v>
      </c>
      <c r="P2475" s="7">
        <v>11.15</v>
      </c>
      <c r="Q2475" s="9">
        <v>0.88703261734287986</v>
      </c>
      <c r="R2475" s="14"/>
      <c r="X2475" s="5"/>
    </row>
    <row r="2476" spans="1:24" x14ac:dyDescent="0.25">
      <c r="A2476" s="5" t="s">
        <v>1599</v>
      </c>
      <c r="B2476" s="1" t="s">
        <v>1600</v>
      </c>
      <c r="C2476" t="s">
        <v>1607</v>
      </c>
      <c r="D2476" s="11" t="s">
        <v>1602</v>
      </c>
      <c r="E2476" s="1" t="s">
        <v>1537</v>
      </c>
      <c r="K2476" t="s">
        <v>1610</v>
      </c>
      <c r="L2476" t="s">
        <v>27</v>
      </c>
      <c r="M2476" s="15" t="s">
        <v>332</v>
      </c>
      <c r="N2476" s="42">
        <v>21</v>
      </c>
      <c r="O2476" s="7">
        <v>23.47</v>
      </c>
      <c r="P2476" s="7">
        <v>22.02</v>
      </c>
      <c r="Q2476" s="9">
        <v>0.93821900298253091</v>
      </c>
      <c r="R2476" s="14"/>
      <c r="X2476" s="5"/>
    </row>
    <row r="2477" spans="1:24" x14ac:dyDescent="0.25">
      <c r="A2477" s="5" t="s">
        <v>1599</v>
      </c>
      <c r="B2477" s="1" t="s">
        <v>1600</v>
      </c>
      <c r="C2477" t="s">
        <v>1607</v>
      </c>
      <c r="D2477" s="11" t="s">
        <v>1602</v>
      </c>
      <c r="E2477" s="1" t="s">
        <v>1537</v>
      </c>
      <c r="K2477" t="s">
        <v>1610</v>
      </c>
      <c r="L2477" t="s">
        <v>27</v>
      </c>
      <c r="M2477" s="15" t="s">
        <v>332</v>
      </c>
      <c r="N2477" s="42">
        <v>22</v>
      </c>
      <c r="O2477" s="7">
        <v>20.12</v>
      </c>
      <c r="P2477" s="7">
        <v>17.75</v>
      </c>
      <c r="Q2477" s="9">
        <v>0.88220675944333993</v>
      </c>
      <c r="R2477" s="14"/>
      <c r="X2477" s="5"/>
    </row>
    <row r="2478" spans="1:24" x14ac:dyDescent="0.25">
      <c r="A2478" s="5" t="s">
        <v>1599</v>
      </c>
      <c r="B2478" s="1" t="s">
        <v>1600</v>
      </c>
      <c r="C2478" t="s">
        <v>1607</v>
      </c>
      <c r="D2478" s="11" t="s">
        <v>1602</v>
      </c>
      <c r="E2478" s="1" t="s">
        <v>1537</v>
      </c>
      <c r="K2478" t="s">
        <v>1610</v>
      </c>
      <c r="L2478" t="s">
        <v>27</v>
      </c>
      <c r="M2478" s="15" t="s">
        <v>332</v>
      </c>
      <c r="N2478" s="42">
        <v>23</v>
      </c>
      <c r="O2478" s="7">
        <v>8.57</v>
      </c>
      <c r="P2478" s="7">
        <v>7.73</v>
      </c>
      <c r="Q2478" s="9">
        <v>0.90198366394399065</v>
      </c>
      <c r="R2478" s="14"/>
      <c r="X2478" s="5"/>
    </row>
    <row r="2479" spans="1:24" x14ac:dyDescent="0.25">
      <c r="A2479" s="5" t="s">
        <v>1599</v>
      </c>
      <c r="B2479" s="1" t="s">
        <v>1600</v>
      </c>
      <c r="C2479" t="s">
        <v>1607</v>
      </c>
      <c r="D2479" s="11" t="s">
        <v>1602</v>
      </c>
      <c r="E2479" s="1" t="s">
        <v>1537</v>
      </c>
      <c r="K2479" t="s">
        <v>1610</v>
      </c>
      <c r="L2479" t="s">
        <v>27</v>
      </c>
      <c r="M2479" s="15" t="s">
        <v>332</v>
      </c>
      <c r="N2479" s="42">
        <v>24</v>
      </c>
      <c r="O2479" s="7">
        <v>37.65</v>
      </c>
      <c r="P2479" s="7">
        <v>36.54</v>
      </c>
      <c r="Q2479" s="9">
        <v>0.97051792828685257</v>
      </c>
      <c r="R2479" s="14"/>
      <c r="X2479" s="5"/>
    </row>
    <row r="2480" spans="1:24" x14ac:dyDescent="0.25">
      <c r="A2480" s="5" t="s">
        <v>1599</v>
      </c>
      <c r="B2480" s="1" t="s">
        <v>1600</v>
      </c>
      <c r="C2480" t="s">
        <v>1608</v>
      </c>
      <c r="D2480" s="11" t="s">
        <v>1602</v>
      </c>
      <c r="E2480" s="1" t="s">
        <v>1537</v>
      </c>
      <c r="K2480" t="s">
        <v>1610</v>
      </c>
      <c r="L2480" t="s">
        <v>27</v>
      </c>
      <c r="M2480" s="15" t="s">
        <v>332</v>
      </c>
      <c r="N2480" s="42">
        <v>21</v>
      </c>
      <c r="O2480" s="7">
        <v>17.43</v>
      </c>
      <c r="P2480" s="7">
        <v>16.489999999999998</v>
      </c>
      <c r="Q2480" s="9">
        <v>0.94606999426276528</v>
      </c>
      <c r="R2480" s="14"/>
      <c r="X2480" s="5"/>
    </row>
    <row r="2481" spans="1:24" x14ac:dyDescent="0.25">
      <c r="A2481" s="5" t="s">
        <v>1599</v>
      </c>
      <c r="B2481" s="1" t="s">
        <v>1600</v>
      </c>
      <c r="C2481" t="s">
        <v>1608</v>
      </c>
      <c r="D2481" s="11" t="s">
        <v>1602</v>
      </c>
      <c r="E2481" s="1" t="s">
        <v>1537</v>
      </c>
      <c r="K2481" t="s">
        <v>1610</v>
      </c>
      <c r="L2481" t="s">
        <v>27</v>
      </c>
      <c r="M2481" s="15" t="s">
        <v>332</v>
      </c>
      <c r="N2481" s="42">
        <v>22</v>
      </c>
      <c r="O2481" s="7">
        <v>31.04</v>
      </c>
      <c r="P2481" s="7">
        <v>27.73</v>
      </c>
      <c r="Q2481" s="9">
        <v>0.89336340206185572</v>
      </c>
      <c r="R2481" s="14"/>
      <c r="X2481" s="5"/>
    </row>
    <row r="2482" spans="1:24" x14ac:dyDescent="0.25">
      <c r="A2482" s="5" t="s">
        <v>1599</v>
      </c>
      <c r="B2482" s="1" t="s">
        <v>1600</v>
      </c>
      <c r="C2482" t="s">
        <v>1608</v>
      </c>
      <c r="D2482" s="11" t="s">
        <v>1602</v>
      </c>
      <c r="E2482" s="1" t="s">
        <v>1537</v>
      </c>
      <c r="K2482" t="s">
        <v>1610</v>
      </c>
      <c r="L2482" t="s">
        <v>27</v>
      </c>
      <c r="M2482" s="15" t="s">
        <v>332</v>
      </c>
      <c r="N2482" s="42">
        <v>23</v>
      </c>
      <c r="O2482" s="7">
        <v>23</v>
      </c>
      <c r="P2482" s="7">
        <v>22.06</v>
      </c>
      <c r="Q2482" s="9">
        <v>0.95913043478260862</v>
      </c>
      <c r="R2482" s="14"/>
      <c r="X2482" s="5"/>
    </row>
    <row r="2483" spans="1:24" x14ac:dyDescent="0.25">
      <c r="A2483" s="5" t="s">
        <v>1599</v>
      </c>
      <c r="B2483" s="1" t="s">
        <v>1600</v>
      </c>
      <c r="C2483" t="s">
        <v>1608</v>
      </c>
      <c r="D2483" s="11" t="s">
        <v>1602</v>
      </c>
      <c r="E2483" s="1" t="s">
        <v>1537</v>
      </c>
      <c r="K2483" t="s">
        <v>1610</v>
      </c>
      <c r="L2483" t="s">
        <v>27</v>
      </c>
      <c r="M2483" s="15" t="s">
        <v>332</v>
      </c>
      <c r="N2483" s="42">
        <v>24</v>
      </c>
      <c r="O2483" s="7">
        <v>32.29</v>
      </c>
      <c r="P2483" s="7">
        <v>30.92</v>
      </c>
      <c r="Q2483" s="9">
        <v>0.9575720037163209</v>
      </c>
      <c r="R2483" s="14"/>
      <c r="X2483" s="5"/>
    </row>
    <row r="2484" spans="1:24" x14ac:dyDescent="0.25">
      <c r="A2484" s="5" t="s">
        <v>1599</v>
      </c>
      <c r="B2484" s="1" t="s">
        <v>1600</v>
      </c>
      <c r="C2484" t="s">
        <v>1608</v>
      </c>
      <c r="D2484" s="11" t="s">
        <v>1602</v>
      </c>
      <c r="E2484" s="1" t="s">
        <v>1537</v>
      </c>
      <c r="K2484" t="s">
        <v>1610</v>
      </c>
      <c r="L2484" t="s">
        <v>27</v>
      </c>
      <c r="M2484" s="15" t="s">
        <v>332</v>
      </c>
      <c r="N2484" s="42">
        <v>25</v>
      </c>
      <c r="O2484" s="7">
        <v>16.36</v>
      </c>
      <c r="P2484" s="7">
        <v>13</v>
      </c>
      <c r="Q2484" s="9">
        <v>0.79462102689486558</v>
      </c>
      <c r="R2484" s="14"/>
      <c r="X2484" s="5"/>
    </row>
    <row r="2485" spans="1:24" x14ac:dyDescent="0.25">
      <c r="A2485" s="5" t="s">
        <v>1599</v>
      </c>
      <c r="B2485" s="1" t="s">
        <v>1600</v>
      </c>
      <c r="C2485" t="s">
        <v>1608</v>
      </c>
      <c r="D2485" s="11" t="s">
        <v>1602</v>
      </c>
      <c r="E2485" s="1" t="s">
        <v>1537</v>
      </c>
      <c r="K2485" t="s">
        <v>1610</v>
      </c>
      <c r="L2485" t="s">
        <v>27</v>
      </c>
      <c r="M2485" s="15" t="s">
        <v>332</v>
      </c>
      <c r="N2485" s="42">
        <v>26</v>
      </c>
      <c r="O2485" s="7">
        <v>14.76</v>
      </c>
      <c r="P2485" s="7">
        <v>13.4</v>
      </c>
      <c r="Q2485" s="9">
        <v>0.90785907859078596</v>
      </c>
      <c r="R2485" s="14"/>
      <c r="X2485" s="5"/>
    </row>
    <row r="2486" spans="1:24" x14ac:dyDescent="0.25">
      <c r="A2486" s="5" t="s">
        <v>1599</v>
      </c>
      <c r="B2486" s="1" t="s">
        <v>1600</v>
      </c>
      <c r="C2486" t="s">
        <v>1608</v>
      </c>
      <c r="D2486" s="11" t="s">
        <v>1602</v>
      </c>
      <c r="E2486" s="1" t="s">
        <v>1537</v>
      </c>
      <c r="K2486" t="s">
        <v>1610</v>
      </c>
      <c r="L2486" t="s">
        <v>27</v>
      </c>
      <c r="M2486" s="15" t="s">
        <v>332</v>
      </c>
      <c r="N2486" s="42">
        <v>27</v>
      </c>
      <c r="O2486" s="7">
        <v>23.12</v>
      </c>
      <c r="P2486" s="7">
        <v>21.6</v>
      </c>
      <c r="Q2486" s="9">
        <v>0.93425605536332179</v>
      </c>
      <c r="R2486" s="14"/>
      <c r="X2486" s="5"/>
    </row>
    <row r="2487" spans="1:24" x14ac:dyDescent="0.25">
      <c r="A2487" s="5" t="s">
        <v>1599</v>
      </c>
      <c r="B2487" s="1" t="s">
        <v>1600</v>
      </c>
      <c r="C2487" t="s">
        <v>1608</v>
      </c>
      <c r="D2487" s="11" t="s">
        <v>1602</v>
      </c>
      <c r="E2487" s="1" t="s">
        <v>1537</v>
      </c>
      <c r="K2487" t="s">
        <v>1610</v>
      </c>
      <c r="L2487" t="s">
        <v>27</v>
      </c>
      <c r="M2487" s="15" t="s">
        <v>332</v>
      </c>
      <c r="N2487" s="42">
        <v>28</v>
      </c>
      <c r="O2487" s="7">
        <v>26.29</v>
      </c>
      <c r="P2487" s="7">
        <v>25.5</v>
      </c>
      <c r="Q2487" s="9">
        <v>0.96995055154050969</v>
      </c>
      <c r="R2487" s="14"/>
      <c r="X2487" s="5"/>
    </row>
    <row r="2488" spans="1:24" x14ac:dyDescent="0.25">
      <c r="A2488" s="5" t="s">
        <v>1599</v>
      </c>
      <c r="B2488" s="1" t="s">
        <v>1600</v>
      </c>
      <c r="C2488" t="s">
        <v>1608</v>
      </c>
      <c r="D2488" s="11" t="s">
        <v>1602</v>
      </c>
      <c r="E2488" s="1" t="s">
        <v>1537</v>
      </c>
      <c r="K2488" t="s">
        <v>1610</v>
      </c>
      <c r="L2488" t="s">
        <v>27</v>
      </c>
      <c r="M2488" s="15" t="s">
        <v>332</v>
      </c>
      <c r="N2488" s="42">
        <v>29</v>
      </c>
      <c r="O2488" s="7">
        <v>24.87</v>
      </c>
      <c r="P2488" s="7">
        <v>23.45</v>
      </c>
      <c r="Q2488" s="9">
        <v>0.94290309609971845</v>
      </c>
      <c r="R2488" s="14"/>
      <c r="X2488" s="5"/>
    </row>
    <row r="2489" spans="1:24" x14ac:dyDescent="0.25">
      <c r="A2489" s="5" t="s">
        <v>1599</v>
      </c>
      <c r="B2489" s="1" t="s">
        <v>1600</v>
      </c>
      <c r="C2489" t="s">
        <v>1608</v>
      </c>
      <c r="D2489" s="11" t="s">
        <v>1602</v>
      </c>
      <c r="E2489" s="1" t="s">
        <v>1537</v>
      </c>
      <c r="K2489" t="s">
        <v>1610</v>
      </c>
      <c r="L2489" t="s">
        <v>27</v>
      </c>
      <c r="M2489" s="15" t="s">
        <v>332</v>
      </c>
      <c r="N2489" s="42">
        <v>30</v>
      </c>
      <c r="O2489" s="7">
        <v>24.8</v>
      </c>
      <c r="P2489" s="7">
        <v>23.21</v>
      </c>
      <c r="Q2489" s="9">
        <v>0.93588709677419357</v>
      </c>
      <c r="R2489" s="14"/>
      <c r="X2489" s="5"/>
    </row>
    <row r="2490" spans="1:24" x14ac:dyDescent="0.25">
      <c r="A2490" s="5" t="s">
        <v>1599</v>
      </c>
      <c r="B2490" s="1" t="s">
        <v>1600</v>
      </c>
      <c r="C2490" t="s">
        <v>1608</v>
      </c>
      <c r="D2490" s="11" t="s">
        <v>1602</v>
      </c>
      <c r="E2490" s="1" t="s">
        <v>1537</v>
      </c>
      <c r="K2490" t="s">
        <v>1610</v>
      </c>
      <c r="L2490" t="s">
        <v>27</v>
      </c>
      <c r="M2490" s="15" t="s">
        <v>332</v>
      </c>
      <c r="N2490" s="42">
        <v>31</v>
      </c>
      <c r="O2490" s="7">
        <v>41.34</v>
      </c>
      <c r="P2490" s="7">
        <v>38.090000000000003</v>
      </c>
      <c r="Q2490" s="9">
        <v>0.92138364779874216</v>
      </c>
      <c r="R2490" s="14"/>
      <c r="X2490" s="5"/>
    </row>
    <row r="2491" spans="1:24" x14ac:dyDescent="0.25">
      <c r="A2491" s="5" t="s">
        <v>1599</v>
      </c>
      <c r="B2491" s="1" t="s">
        <v>1600</v>
      </c>
      <c r="C2491" t="s">
        <v>1608</v>
      </c>
      <c r="D2491" s="11" t="s">
        <v>1602</v>
      </c>
      <c r="E2491" s="1" t="s">
        <v>1537</v>
      </c>
      <c r="K2491" t="s">
        <v>1610</v>
      </c>
      <c r="L2491" t="s">
        <v>27</v>
      </c>
      <c r="M2491" s="15" t="s">
        <v>332</v>
      </c>
      <c r="N2491" s="42">
        <v>32</v>
      </c>
      <c r="O2491" s="7">
        <v>17.579999999999998</v>
      </c>
      <c r="P2491" s="7">
        <v>15.48</v>
      </c>
      <c r="Q2491" s="9">
        <v>0.88054607508532434</v>
      </c>
      <c r="R2491" s="14"/>
      <c r="X2491" s="5"/>
    </row>
    <row r="2492" spans="1:24" x14ac:dyDescent="0.25">
      <c r="A2492" s="5" t="s">
        <v>1599</v>
      </c>
      <c r="B2492" s="1" t="s">
        <v>1600</v>
      </c>
      <c r="C2492" t="s">
        <v>1608</v>
      </c>
      <c r="D2492" s="11" t="s">
        <v>1602</v>
      </c>
      <c r="E2492" s="1" t="s">
        <v>1537</v>
      </c>
      <c r="K2492" t="s">
        <v>1610</v>
      </c>
      <c r="L2492" t="s">
        <v>27</v>
      </c>
      <c r="M2492" s="15" t="s">
        <v>332</v>
      </c>
      <c r="N2492" s="42">
        <v>33</v>
      </c>
      <c r="O2492" s="7">
        <v>32.24</v>
      </c>
      <c r="P2492" s="7">
        <v>28.64</v>
      </c>
      <c r="Q2492" s="9">
        <v>0.88833746898263022</v>
      </c>
      <c r="R2492" s="14"/>
      <c r="X2492" s="5"/>
    </row>
    <row r="2493" spans="1:24" x14ac:dyDescent="0.25">
      <c r="A2493" s="5" t="s">
        <v>1599</v>
      </c>
      <c r="B2493" s="1" t="s">
        <v>1600</v>
      </c>
      <c r="C2493" t="s">
        <v>1608</v>
      </c>
      <c r="D2493" s="11" t="s">
        <v>1602</v>
      </c>
      <c r="E2493" s="1" t="s">
        <v>1537</v>
      </c>
      <c r="K2493" t="s">
        <v>1610</v>
      </c>
      <c r="L2493" t="s">
        <v>27</v>
      </c>
      <c r="M2493" s="15" t="s">
        <v>332</v>
      </c>
      <c r="N2493" s="42">
        <v>34</v>
      </c>
      <c r="O2493" s="7">
        <v>18.440000000000001</v>
      </c>
      <c r="P2493" s="7">
        <v>16.66</v>
      </c>
      <c r="Q2493" s="9">
        <v>0.90347071583514094</v>
      </c>
      <c r="R2493" s="14"/>
      <c r="X2493" s="5"/>
    </row>
    <row r="2494" spans="1:24" x14ac:dyDescent="0.25">
      <c r="A2494" s="5" t="s">
        <v>1599</v>
      </c>
      <c r="B2494" s="1" t="s">
        <v>1600</v>
      </c>
      <c r="C2494" t="s">
        <v>1608</v>
      </c>
      <c r="D2494" s="11" t="s">
        <v>1602</v>
      </c>
      <c r="E2494" s="1" t="s">
        <v>1537</v>
      </c>
      <c r="K2494" t="s">
        <v>1610</v>
      </c>
      <c r="L2494" t="s">
        <v>27</v>
      </c>
      <c r="M2494" s="15" t="s">
        <v>332</v>
      </c>
      <c r="N2494" s="42">
        <v>35</v>
      </c>
      <c r="O2494" s="7">
        <v>28.97</v>
      </c>
      <c r="P2494" s="7">
        <v>27.94</v>
      </c>
      <c r="Q2494" s="9">
        <v>0.9644459785985503</v>
      </c>
      <c r="R2494" s="14"/>
      <c r="X2494" s="5"/>
    </row>
    <row r="2495" spans="1:24" x14ac:dyDescent="0.25">
      <c r="A2495" s="5" t="s">
        <v>1599</v>
      </c>
      <c r="B2495" s="1" t="s">
        <v>1600</v>
      </c>
      <c r="C2495" t="s">
        <v>1609</v>
      </c>
      <c r="D2495" s="11" t="s">
        <v>1602</v>
      </c>
      <c r="E2495" s="1" t="s">
        <v>1537</v>
      </c>
      <c r="K2495" t="s">
        <v>1610</v>
      </c>
      <c r="L2495" t="s">
        <v>27</v>
      </c>
      <c r="M2495" s="15" t="s">
        <v>332</v>
      </c>
      <c r="N2495" s="42">
        <v>37</v>
      </c>
      <c r="O2495" s="7">
        <v>28.35</v>
      </c>
      <c r="P2495" s="7">
        <v>27.71</v>
      </c>
      <c r="Q2495" s="9">
        <v>0.97742504409171072</v>
      </c>
      <c r="R2495" s="14"/>
      <c r="X2495" s="5"/>
    </row>
    <row r="2496" spans="1:24" x14ac:dyDescent="0.25">
      <c r="A2496" s="5" t="s">
        <v>1599</v>
      </c>
      <c r="B2496" s="1" t="s">
        <v>1600</v>
      </c>
      <c r="C2496" t="s">
        <v>1609</v>
      </c>
      <c r="D2496" s="11" t="s">
        <v>1602</v>
      </c>
      <c r="E2496" s="1" t="s">
        <v>1537</v>
      </c>
      <c r="K2496" t="s">
        <v>1610</v>
      </c>
      <c r="L2496" t="s">
        <v>27</v>
      </c>
      <c r="M2496" s="15" t="s">
        <v>332</v>
      </c>
      <c r="N2496" s="42">
        <v>38</v>
      </c>
      <c r="O2496" s="7">
        <v>32.14</v>
      </c>
      <c r="P2496" s="7">
        <v>31.47</v>
      </c>
      <c r="Q2496" s="9">
        <v>0.97915370255133782</v>
      </c>
      <c r="R2496" s="14"/>
      <c r="X2496" s="5"/>
    </row>
    <row r="2497" spans="1:24" x14ac:dyDescent="0.25">
      <c r="A2497" s="5" t="s">
        <v>1599</v>
      </c>
      <c r="B2497" s="1" t="s">
        <v>1600</v>
      </c>
      <c r="C2497" t="s">
        <v>1609</v>
      </c>
      <c r="D2497" s="11" t="s">
        <v>1602</v>
      </c>
      <c r="E2497" s="1" t="s">
        <v>1537</v>
      </c>
      <c r="K2497" t="s">
        <v>1610</v>
      </c>
      <c r="L2497" t="s">
        <v>27</v>
      </c>
      <c r="M2497" s="15" t="s">
        <v>332</v>
      </c>
      <c r="N2497" s="42">
        <v>39</v>
      </c>
      <c r="O2497" s="7">
        <v>51.62</v>
      </c>
      <c r="P2497" s="7">
        <v>49.12</v>
      </c>
      <c r="Q2497" s="9">
        <v>0.95156915924060437</v>
      </c>
      <c r="R2497" s="14"/>
      <c r="X2497" s="5"/>
    </row>
    <row r="2498" spans="1:24" x14ac:dyDescent="0.25">
      <c r="A2498" s="5" t="s">
        <v>1599</v>
      </c>
      <c r="B2498" s="1" t="s">
        <v>1600</v>
      </c>
      <c r="C2498" t="s">
        <v>1609</v>
      </c>
      <c r="D2498" s="11" t="s">
        <v>1602</v>
      </c>
      <c r="E2498" s="1" t="s">
        <v>1537</v>
      </c>
      <c r="K2498" t="s">
        <v>1610</v>
      </c>
      <c r="L2498" t="s">
        <v>27</v>
      </c>
      <c r="M2498" s="15" t="s">
        <v>332</v>
      </c>
      <c r="N2498" s="42">
        <v>40</v>
      </c>
      <c r="O2498" s="7">
        <v>18.600000000000001</v>
      </c>
      <c r="P2498" s="7">
        <v>18.23</v>
      </c>
      <c r="Q2498" s="9">
        <v>0.98010752688172043</v>
      </c>
      <c r="R2498" s="14"/>
      <c r="X2498" s="5"/>
    </row>
    <row r="2499" spans="1:24" x14ac:dyDescent="0.25">
      <c r="A2499" s="5" t="s">
        <v>1599</v>
      </c>
      <c r="B2499" s="1" t="s">
        <v>1600</v>
      </c>
      <c r="C2499" t="s">
        <v>1609</v>
      </c>
      <c r="D2499" s="11" t="s">
        <v>1602</v>
      </c>
      <c r="E2499" s="1" t="s">
        <v>1537</v>
      </c>
      <c r="K2499" t="s">
        <v>1610</v>
      </c>
      <c r="L2499" t="s">
        <v>27</v>
      </c>
      <c r="M2499" s="15" t="s">
        <v>332</v>
      </c>
      <c r="N2499" s="42">
        <v>41</v>
      </c>
      <c r="O2499" s="7">
        <v>18.010000000000002</v>
      </c>
      <c r="P2499" s="7">
        <v>18.190000000000001</v>
      </c>
      <c r="Q2499" s="9">
        <v>1.0099944475291505</v>
      </c>
      <c r="R2499" s="14"/>
      <c r="X2499" s="5"/>
    </row>
    <row r="2500" spans="1:24" x14ac:dyDescent="0.25">
      <c r="A2500" s="5" t="s">
        <v>1599</v>
      </c>
      <c r="B2500" s="1" t="s">
        <v>1600</v>
      </c>
      <c r="C2500" t="s">
        <v>1609</v>
      </c>
      <c r="D2500" s="11" t="s">
        <v>1602</v>
      </c>
      <c r="E2500" s="1" t="s">
        <v>1537</v>
      </c>
      <c r="K2500" t="s">
        <v>1610</v>
      </c>
      <c r="L2500" t="s">
        <v>27</v>
      </c>
      <c r="M2500" s="15" t="s">
        <v>332</v>
      </c>
      <c r="N2500" s="42">
        <v>42</v>
      </c>
      <c r="O2500" s="7">
        <v>29.88</v>
      </c>
      <c r="P2500" s="7">
        <v>27.81</v>
      </c>
      <c r="Q2500" s="9">
        <v>0.93072289156626509</v>
      </c>
      <c r="R2500" s="14"/>
      <c r="X2500" s="5"/>
    </row>
    <row r="2501" spans="1:24" x14ac:dyDescent="0.25">
      <c r="A2501" s="5" t="s">
        <v>1599</v>
      </c>
      <c r="B2501" s="1" t="s">
        <v>1600</v>
      </c>
      <c r="C2501" t="s">
        <v>1609</v>
      </c>
      <c r="D2501" s="11" t="s">
        <v>1602</v>
      </c>
      <c r="E2501" s="1" t="s">
        <v>1537</v>
      </c>
      <c r="K2501" t="s">
        <v>1610</v>
      </c>
      <c r="L2501" t="s">
        <v>27</v>
      </c>
      <c r="M2501" s="15" t="s">
        <v>332</v>
      </c>
      <c r="N2501" s="42">
        <v>43</v>
      </c>
      <c r="O2501" s="7">
        <v>15.66</v>
      </c>
      <c r="P2501" s="7">
        <v>14.45</v>
      </c>
      <c r="Q2501" s="9">
        <v>0.92273307790549164</v>
      </c>
      <c r="R2501" s="14"/>
      <c r="X2501" s="5"/>
    </row>
    <row r="2502" spans="1:24" x14ac:dyDescent="0.25">
      <c r="A2502" s="5" t="s">
        <v>1599</v>
      </c>
      <c r="B2502" s="1" t="s">
        <v>1600</v>
      </c>
      <c r="C2502" t="s">
        <v>1609</v>
      </c>
      <c r="D2502" s="11" t="s">
        <v>1602</v>
      </c>
      <c r="E2502" s="1" t="s">
        <v>1537</v>
      </c>
      <c r="K2502" t="s">
        <v>1610</v>
      </c>
      <c r="L2502" t="s">
        <v>27</v>
      </c>
      <c r="M2502" s="15" t="s">
        <v>332</v>
      </c>
      <c r="N2502" s="42">
        <v>44</v>
      </c>
      <c r="O2502" s="7">
        <v>39.36</v>
      </c>
      <c r="P2502" s="7">
        <v>38.46</v>
      </c>
      <c r="Q2502" s="9">
        <v>0.97713414634146345</v>
      </c>
      <c r="R2502" s="14"/>
      <c r="X2502" s="5"/>
    </row>
    <row r="2503" spans="1:24" x14ac:dyDescent="0.25">
      <c r="A2503" s="5" t="s">
        <v>1599</v>
      </c>
      <c r="B2503" s="1" t="s">
        <v>1600</v>
      </c>
      <c r="C2503" t="s">
        <v>1609</v>
      </c>
      <c r="D2503" s="11" t="s">
        <v>1602</v>
      </c>
      <c r="E2503" s="1" t="s">
        <v>1537</v>
      </c>
      <c r="K2503" t="s">
        <v>1610</v>
      </c>
      <c r="L2503" t="s">
        <v>27</v>
      </c>
      <c r="M2503" s="15" t="s">
        <v>332</v>
      </c>
      <c r="N2503" s="42">
        <v>45</v>
      </c>
      <c r="O2503" s="7">
        <v>51.65</v>
      </c>
      <c r="P2503" s="7">
        <v>49.89</v>
      </c>
      <c r="Q2503" s="9">
        <v>0.96592449177153927</v>
      </c>
      <c r="R2503" s="14"/>
      <c r="X2503" s="5"/>
    </row>
    <row r="2504" spans="1:24" x14ac:dyDescent="0.25">
      <c r="A2504" s="5" t="s">
        <v>1599</v>
      </c>
      <c r="B2504" s="1" t="s">
        <v>1600</v>
      </c>
      <c r="C2504" t="s">
        <v>1609</v>
      </c>
      <c r="D2504" s="11" t="s">
        <v>1602</v>
      </c>
      <c r="E2504" s="1" t="s">
        <v>1537</v>
      </c>
      <c r="K2504" t="s">
        <v>1610</v>
      </c>
      <c r="L2504" t="s">
        <v>27</v>
      </c>
      <c r="M2504" s="15" t="s">
        <v>332</v>
      </c>
      <c r="N2504" s="42">
        <v>46</v>
      </c>
      <c r="O2504" s="7">
        <v>46.03</v>
      </c>
      <c r="P2504" s="7">
        <v>43.52</v>
      </c>
      <c r="Q2504" s="9">
        <v>0.94547034542689556</v>
      </c>
      <c r="R2504" s="14"/>
      <c r="X2504" s="5"/>
    </row>
    <row r="2505" spans="1:24" x14ac:dyDescent="0.25">
      <c r="A2505" s="5" t="s">
        <v>1599</v>
      </c>
      <c r="B2505" s="1" t="s">
        <v>1600</v>
      </c>
      <c r="C2505" t="s">
        <v>1609</v>
      </c>
      <c r="D2505" s="11" t="s">
        <v>1602</v>
      </c>
      <c r="E2505" s="1" t="s">
        <v>1537</v>
      </c>
      <c r="K2505" t="s">
        <v>1610</v>
      </c>
      <c r="L2505" t="s">
        <v>27</v>
      </c>
      <c r="M2505" s="15" t="s">
        <v>332</v>
      </c>
      <c r="N2505" s="42">
        <v>47</v>
      </c>
      <c r="O2505" s="7">
        <v>45.85</v>
      </c>
      <c r="P2505" s="7">
        <v>43.57</v>
      </c>
      <c r="Q2505" s="9">
        <v>0.95027262813522351</v>
      </c>
      <c r="R2505" s="14"/>
      <c r="X2505" s="5"/>
    </row>
    <row r="2506" spans="1:24" x14ac:dyDescent="0.25">
      <c r="A2506" s="5" t="s">
        <v>1599</v>
      </c>
      <c r="B2506" s="1" t="s">
        <v>1600</v>
      </c>
      <c r="C2506" t="s">
        <v>1609</v>
      </c>
      <c r="D2506" s="11" t="s">
        <v>1602</v>
      </c>
      <c r="E2506" s="1" t="s">
        <v>1537</v>
      </c>
      <c r="K2506" t="s">
        <v>1610</v>
      </c>
      <c r="L2506" t="s">
        <v>27</v>
      </c>
      <c r="M2506" s="15" t="s">
        <v>332</v>
      </c>
      <c r="N2506" s="42">
        <v>48</v>
      </c>
      <c r="O2506" s="7">
        <v>20.9</v>
      </c>
      <c r="P2506" s="7">
        <v>19.78</v>
      </c>
      <c r="Q2506" s="9">
        <v>0.94641148325358859</v>
      </c>
      <c r="R2506" s="14"/>
      <c r="X2506" s="5"/>
    </row>
    <row r="2507" spans="1:24" x14ac:dyDescent="0.25">
      <c r="A2507" s="5" t="s">
        <v>1599</v>
      </c>
      <c r="B2507" s="1" t="s">
        <v>1600</v>
      </c>
      <c r="C2507" t="s">
        <v>1609</v>
      </c>
      <c r="D2507" s="11" t="s">
        <v>1602</v>
      </c>
      <c r="E2507" s="1" t="s">
        <v>1537</v>
      </c>
      <c r="K2507" t="s">
        <v>1610</v>
      </c>
      <c r="L2507" t="s">
        <v>27</v>
      </c>
      <c r="M2507" s="15" t="s">
        <v>332</v>
      </c>
      <c r="N2507" s="42">
        <v>49</v>
      </c>
      <c r="O2507" s="7">
        <v>23.84</v>
      </c>
      <c r="P2507" s="7">
        <v>20.75</v>
      </c>
      <c r="Q2507" s="9">
        <v>0.87038590604026844</v>
      </c>
      <c r="R2507" s="14"/>
      <c r="X2507" s="5"/>
    </row>
    <row r="2508" spans="1:24" x14ac:dyDescent="0.25">
      <c r="A2508" s="5" t="s">
        <v>1599</v>
      </c>
      <c r="B2508" s="1" t="s">
        <v>1600</v>
      </c>
      <c r="C2508" t="s">
        <v>1609</v>
      </c>
      <c r="D2508" s="11" t="s">
        <v>1602</v>
      </c>
      <c r="E2508" s="1" t="s">
        <v>1537</v>
      </c>
      <c r="K2508" t="s">
        <v>1610</v>
      </c>
      <c r="L2508" t="s">
        <v>27</v>
      </c>
      <c r="M2508" s="15" t="s">
        <v>332</v>
      </c>
      <c r="N2508" s="42">
        <v>50</v>
      </c>
      <c r="O2508" s="7">
        <v>41.13</v>
      </c>
      <c r="P2508" s="7">
        <v>40.44</v>
      </c>
      <c r="Q2508" s="9">
        <v>0.98322392414296123</v>
      </c>
      <c r="R2508" s="14"/>
      <c r="X2508" s="5"/>
    </row>
    <row r="2509" spans="1:24" x14ac:dyDescent="0.25">
      <c r="A2509" s="5" t="s">
        <v>1599</v>
      </c>
      <c r="B2509" s="1" t="s">
        <v>1600</v>
      </c>
      <c r="C2509" t="s">
        <v>1609</v>
      </c>
      <c r="D2509" s="11" t="s">
        <v>1602</v>
      </c>
      <c r="E2509" s="1" t="s">
        <v>1537</v>
      </c>
      <c r="K2509" t="s">
        <v>1610</v>
      </c>
      <c r="L2509" t="s">
        <v>27</v>
      </c>
      <c r="M2509" s="15" t="s">
        <v>332</v>
      </c>
      <c r="N2509" s="42">
        <v>51</v>
      </c>
      <c r="O2509" s="7">
        <v>21.38</v>
      </c>
      <c r="P2509" s="7">
        <v>20.27</v>
      </c>
      <c r="Q2509" s="9">
        <v>0.94808231992516367</v>
      </c>
      <c r="R2509" s="14"/>
      <c r="X2509" s="5"/>
    </row>
    <row r="2510" spans="1:24" x14ac:dyDescent="0.25">
      <c r="A2510" s="5" t="s">
        <v>1599</v>
      </c>
      <c r="B2510" s="1" t="s">
        <v>1600</v>
      </c>
      <c r="C2510" t="s">
        <v>1609</v>
      </c>
      <c r="D2510" s="11" t="s">
        <v>1602</v>
      </c>
      <c r="E2510" s="1" t="s">
        <v>1537</v>
      </c>
      <c r="K2510" t="s">
        <v>1610</v>
      </c>
      <c r="L2510" t="s">
        <v>27</v>
      </c>
      <c r="M2510" s="15" t="s">
        <v>332</v>
      </c>
      <c r="N2510" s="42">
        <v>52</v>
      </c>
      <c r="O2510" s="7">
        <v>24.17</v>
      </c>
      <c r="P2510" s="7">
        <v>23.3</v>
      </c>
      <c r="Q2510" s="9">
        <v>0.96400496483243692</v>
      </c>
      <c r="R2510" s="14"/>
      <c r="X2510" s="5"/>
    </row>
    <row r="2511" spans="1:24" x14ac:dyDescent="0.25">
      <c r="A2511" s="5" t="s">
        <v>1599</v>
      </c>
      <c r="B2511" s="1" t="s">
        <v>1600</v>
      </c>
      <c r="C2511" t="s">
        <v>1609</v>
      </c>
      <c r="D2511" s="11" t="s">
        <v>1602</v>
      </c>
      <c r="E2511" s="1" t="s">
        <v>1537</v>
      </c>
      <c r="K2511" t="s">
        <v>1610</v>
      </c>
      <c r="L2511" t="s">
        <v>27</v>
      </c>
      <c r="M2511" s="15" t="s">
        <v>332</v>
      </c>
      <c r="N2511" s="42">
        <v>53</v>
      </c>
      <c r="O2511" s="7">
        <v>30.88</v>
      </c>
      <c r="P2511" s="7">
        <v>29.59</v>
      </c>
      <c r="Q2511" s="9">
        <v>0.95822538860103634</v>
      </c>
      <c r="R2511" s="14"/>
      <c r="X2511" s="5"/>
    </row>
    <row r="2512" spans="1:24" x14ac:dyDescent="0.25">
      <c r="A2512" s="18" t="s">
        <v>1599</v>
      </c>
      <c r="B2512" s="19" t="s">
        <v>1600</v>
      </c>
      <c r="C2512" s="16" t="s">
        <v>1609</v>
      </c>
      <c r="D2512" s="20" t="s">
        <v>1602</v>
      </c>
      <c r="E2512" s="19" t="s">
        <v>1537</v>
      </c>
      <c r="F2512" s="16"/>
      <c r="G2512" s="16"/>
      <c r="H2512" s="16"/>
      <c r="I2512" s="16"/>
      <c r="J2512" s="18"/>
      <c r="K2512" s="16" t="s">
        <v>1610</v>
      </c>
      <c r="L2512" s="16" t="s">
        <v>27</v>
      </c>
      <c r="M2512" s="21" t="s">
        <v>332</v>
      </c>
      <c r="N2512" s="43">
        <v>54</v>
      </c>
      <c r="O2512" s="17">
        <v>33.51</v>
      </c>
      <c r="P2512" s="17">
        <v>33.200000000000003</v>
      </c>
      <c r="Q2512" s="22">
        <v>0.99074903014025684</v>
      </c>
      <c r="R2512" s="23"/>
      <c r="S2512" s="18"/>
      <c r="T2512" s="16"/>
      <c r="U2512" s="16"/>
      <c r="V2512" s="16"/>
      <c r="W2512" s="16"/>
      <c r="X2512" s="18"/>
    </row>
    <row r="2513" spans="1:24" x14ac:dyDescent="0.25">
      <c r="A2513" s="5" t="s">
        <v>1611</v>
      </c>
      <c r="B2513" s="1" t="s">
        <v>1612</v>
      </c>
      <c r="C2513" t="s">
        <v>503</v>
      </c>
      <c r="D2513" s="11" t="s">
        <v>1613</v>
      </c>
      <c r="E2513" s="1" t="s">
        <v>1332</v>
      </c>
      <c r="K2513" t="s">
        <v>1614</v>
      </c>
      <c r="M2513" s="15" t="s">
        <v>1615</v>
      </c>
      <c r="N2513" s="42"/>
      <c r="O2513" s="7">
        <v>46</v>
      </c>
      <c r="P2513" s="7">
        <v>19</v>
      </c>
      <c r="Q2513" s="9">
        <v>0.41304347826086957</v>
      </c>
      <c r="R2513" s="14"/>
      <c r="X2513" s="5"/>
    </row>
    <row r="2514" spans="1:24" x14ac:dyDescent="0.25">
      <c r="A2514" s="5" t="s">
        <v>1611</v>
      </c>
      <c r="B2514" s="1" t="s">
        <v>1612</v>
      </c>
      <c r="C2514" t="s">
        <v>503</v>
      </c>
      <c r="D2514" s="11" t="s">
        <v>1613</v>
      </c>
      <c r="E2514" s="1" t="s">
        <v>1332</v>
      </c>
      <c r="K2514" t="s">
        <v>1614</v>
      </c>
      <c r="M2514" s="15" t="s">
        <v>1615</v>
      </c>
      <c r="N2514" s="42"/>
      <c r="O2514" s="7">
        <v>43</v>
      </c>
      <c r="P2514" s="7">
        <v>7</v>
      </c>
      <c r="Q2514" s="9">
        <v>0.16279069767441862</v>
      </c>
      <c r="R2514" s="14"/>
      <c r="X2514" s="5"/>
    </row>
    <row r="2515" spans="1:24" x14ac:dyDescent="0.25">
      <c r="A2515" s="5" t="s">
        <v>1611</v>
      </c>
      <c r="B2515" s="1" t="s">
        <v>1612</v>
      </c>
      <c r="C2515" t="s">
        <v>503</v>
      </c>
      <c r="D2515" s="11" t="s">
        <v>1613</v>
      </c>
      <c r="E2515" s="1" t="s">
        <v>1332</v>
      </c>
      <c r="K2515" t="s">
        <v>1614</v>
      </c>
      <c r="M2515" s="15" t="s">
        <v>1615</v>
      </c>
      <c r="N2515" s="42"/>
      <c r="O2515" s="7">
        <v>78</v>
      </c>
      <c r="P2515" s="7">
        <v>46</v>
      </c>
      <c r="Q2515" s="9">
        <v>0.58974358974358976</v>
      </c>
      <c r="R2515" s="14"/>
      <c r="X2515" s="5"/>
    </row>
    <row r="2516" spans="1:24" x14ac:dyDescent="0.25">
      <c r="A2516" s="5" t="s">
        <v>1611</v>
      </c>
      <c r="B2516" s="1" t="s">
        <v>1612</v>
      </c>
      <c r="C2516" t="s">
        <v>503</v>
      </c>
      <c r="D2516" s="11" t="s">
        <v>1613</v>
      </c>
      <c r="E2516" s="1" t="s">
        <v>1332</v>
      </c>
      <c r="K2516" t="s">
        <v>1614</v>
      </c>
      <c r="M2516" s="15" t="s">
        <v>1615</v>
      </c>
      <c r="N2516" s="42"/>
      <c r="O2516" s="7">
        <v>77</v>
      </c>
      <c r="P2516" s="7">
        <v>7</v>
      </c>
      <c r="Q2516" s="9">
        <v>9.0909090909090912E-2</v>
      </c>
      <c r="R2516" s="14"/>
      <c r="X2516" s="5"/>
    </row>
    <row r="2517" spans="1:24" x14ac:dyDescent="0.25">
      <c r="A2517" s="5" t="s">
        <v>1611</v>
      </c>
      <c r="B2517" s="1" t="s">
        <v>1612</v>
      </c>
      <c r="C2517" t="s">
        <v>503</v>
      </c>
      <c r="D2517" s="11" t="s">
        <v>1613</v>
      </c>
      <c r="E2517" s="1" t="s">
        <v>1332</v>
      </c>
      <c r="K2517" t="s">
        <v>1614</v>
      </c>
      <c r="M2517" s="15" t="s">
        <v>1615</v>
      </c>
      <c r="N2517" s="42"/>
      <c r="O2517" s="7">
        <v>67</v>
      </c>
      <c r="P2517" s="7">
        <v>11</v>
      </c>
      <c r="Q2517" s="9">
        <v>0.16417910447761194</v>
      </c>
      <c r="R2517" s="14"/>
      <c r="X2517" s="5"/>
    </row>
    <row r="2518" spans="1:24" x14ac:dyDescent="0.25">
      <c r="A2518" s="5" t="s">
        <v>1611</v>
      </c>
      <c r="B2518" s="1" t="s">
        <v>1612</v>
      </c>
      <c r="C2518" t="s">
        <v>503</v>
      </c>
      <c r="D2518" s="11" t="s">
        <v>1613</v>
      </c>
      <c r="E2518" s="1" t="s">
        <v>1332</v>
      </c>
      <c r="K2518" t="s">
        <v>1614</v>
      </c>
      <c r="M2518" s="15" t="s">
        <v>1615</v>
      </c>
      <c r="N2518" s="42"/>
      <c r="O2518" s="7">
        <v>80</v>
      </c>
      <c r="P2518" s="7">
        <v>75</v>
      </c>
      <c r="Q2518" s="9">
        <v>0.9375</v>
      </c>
      <c r="R2518" s="14"/>
      <c r="X2518" s="5"/>
    </row>
    <row r="2519" spans="1:24" x14ac:dyDescent="0.25">
      <c r="A2519" s="5" t="s">
        <v>1611</v>
      </c>
      <c r="B2519" s="1" t="s">
        <v>1612</v>
      </c>
      <c r="C2519" t="s">
        <v>503</v>
      </c>
      <c r="D2519" s="11" t="s">
        <v>1613</v>
      </c>
      <c r="E2519" s="1" t="s">
        <v>1332</v>
      </c>
      <c r="K2519" t="s">
        <v>1614</v>
      </c>
      <c r="M2519" s="15" t="s">
        <v>1615</v>
      </c>
      <c r="N2519" s="42"/>
      <c r="O2519" s="7">
        <v>86</v>
      </c>
      <c r="P2519" s="7">
        <v>84</v>
      </c>
      <c r="Q2519" s="9">
        <v>0.97674418604651159</v>
      </c>
      <c r="R2519" s="14"/>
      <c r="X2519" s="5"/>
    </row>
    <row r="2520" spans="1:24" x14ac:dyDescent="0.25">
      <c r="A2520" s="5" t="s">
        <v>1611</v>
      </c>
      <c r="B2520" s="1" t="s">
        <v>1612</v>
      </c>
      <c r="C2520" t="s">
        <v>503</v>
      </c>
      <c r="D2520" s="11" t="s">
        <v>1613</v>
      </c>
      <c r="E2520" s="1" t="s">
        <v>1332</v>
      </c>
      <c r="K2520" t="s">
        <v>1614</v>
      </c>
      <c r="M2520" s="15" t="s">
        <v>1615</v>
      </c>
      <c r="N2520" s="42"/>
      <c r="O2520" s="7">
        <v>89</v>
      </c>
      <c r="P2520" s="7">
        <v>83</v>
      </c>
      <c r="Q2520" s="9">
        <v>0.93258426966292129</v>
      </c>
      <c r="R2520" s="14"/>
      <c r="X2520" s="5"/>
    </row>
    <row r="2521" spans="1:24" x14ac:dyDescent="0.25">
      <c r="A2521" s="5" t="s">
        <v>1611</v>
      </c>
      <c r="B2521" s="1" t="s">
        <v>1612</v>
      </c>
      <c r="C2521" t="s">
        <v>503</v>
      </c>
      <c r="D2521" s="11" t="s">
        <v>1613</v>
      </c>
      <c r="E2521" s="1" t="s">
        <v>1332</v>
      </c>
      <c r="K2521" t="s">
        <v>1614</v>
      </c>
      <c r="M2521" s="15" t="s">
        <v>1615</v>
      </c>
      <c r="N2521" s="42"/>
      <c r="O2521" s="7">
        <v>83</v>
      </c>
      <c r="P2521" s="7">
        <v>111</v>
      </c>
      <c r="Q2521" s="9">
        <v>1.3373493975903614</v>
      </c>
      <c r="R2521" s="14"/>
      <c r="X2521" s="5"/>
    </row>
    <row r="2522" spans="1:24" x14ac:dyDescent="0.25">
      <c r="A2522" s="5" t="s">
        <v>1611</v>
      </c>
      <c r="B2522" s="1" t="s">
        <v>1612</v>
      </c>
      <c r="C2522" t="s">
        <v>503</v>
      </c>
      <c r="D2522" s="11" t="s">
        <v>1613</v>
      </c>
      <c r="E2522" s="1" t="s">
        <v>1332</v>
      </c>
      <c r="K2522" t="s">
        <v>1614</v>
      </c>
      <c r="M2522" s="15" t="s">
        <v>1615</v>
      </c>
      <c r="N2522" s="42"/>
      <c r="O2522" s="7">
        <v>85</v>
      </c>
      <c r="P2522" s="7">
        <v>93</v>
      </c>
      <c r="Q2522" s="9">
        <v>1.0941176470588236</v>
      </c>
      <c r="R2522" s="14"/>
      <c r="X2522" s="5"/>
    </row>
    <row r="2523" spans="1:24" x14ac:dyDescent="0.25">
      <c r="A2523" s="5" t="s">
        <v>1611</v>
      </c>
      <c r="B2523" s="1" t="s">
        <v>1612</v>
      </c>
      <c r="C2523" t="s">
        <v>503</v>
      </c>
      <c r="D2523" s="11" t="s">
        <v>1613</v>
      </c>
      <c r="E2523" s="1" t="s">
        <v>1332</v>
      </c>
      <c r="K2523" t="s">
        <v>1614</v>
      </c>
      <c r="M2523" s="15" t="s">
        <v>1615</v>
      </c>
      <c r="N2523" s="42"/>
      <c r="O2523" s="7">
        <v>85</v>
      </c>
      <c r="P2523" s="7">
        <v>82</v>
      </c>
      <c r="Q2523" s="9">
        <v>0.96470588235294119</v>
      </c>
      <c r="R2523" s="14"/>
      <c r="X2523" s="5"/>
    </row>
    <row r="2524" spans="1:24" x14ac:dyDescent="0.25">
      <c r="A2524" s="5" t="s">
        <v>1611</v>
      </c>
      <c r="B2524" s="1" t="s">
        <v>1612</v>
      </c>
      <c r="C2524" t="s">
        <v>503</v>
      </c>
      <c r="D2524" s="11" t="s">
        <v>1613</v>
      </c>
      <c r="E2524" s="1" t="s">
        <v>1332</v>
      </c>
      <c r="K2524" t="s">
        <v>1614</v>
      </c>
      <c r="M2524" s="15" t="s">
        <v>1615</v>
      </c>
      <c r="N2524" s="42"/>
      <c r="O2524" s="7">
        <v>79</v>
      </c>
      <c r="P2524" s="7">
        <v>78</v>
      </c>
      <c r="Q2524" s="9">
        <v>0.98734177215189878</v>
      </c>
      <c r="R2524" s="14"/>
      <c r="X2524" s="5"/>
    </row>
    <row r="2525" spans="1:24" x14ac:dyDescent="0.25">
      <c r="A2525" s="5" t="s">
        <v>1611</v>
      </c>
      <c r="B2525" s="1" t="s">
        <v>1612</v>
      </c>
      <c r="C2525" t="s">
        <v>503</v>
      </c>
      <c r="D2525" s="11" t="s">
        <v>1613</v>
      </c>
      <c r="E2525" s="1" t="s">
        <v>1332</v>
      </c>
      <c r="K2525" t="s">
        <v>1614</v>
      </c>
      <c r="M2525" s="15" t="s">
        <v>1615</v>
      </c>
      <c r="N2525" s="42"/>
      <c r="O2525" s="7">
        <v>83</v>
      </c>
      <c r="P2525" s="7">
        <v>94</v>
      </c>
      <c r="Q2525" s="9">
        <v>1.1325301204819278</v>
      </c>
      <c r="R2525" s="14"/>
      <c r="X2525" s="5"/>
    </row>
    <row r="2526" spans="1:24" x14ac:dyDescent="0.25">
      <c r="A2526" s="5" t="s">
        <v>1611</v>
      </c>
      <c r="B2526" s="1" t="s">
        <v>1612</v>
      </c>
      <c r="C2526" t="s">
        <v>503</v>
      </c>
      <c r="D2526" s="11" t="s">
        <v>1613</v>
      </c>
      <c r="E2526" s="1" t="s">
        <v>1332</v>
      </c>
      <c r="K2526" t="s">
        <v>1614</v>
      </c>
      <c r="M2526" s="15" t="s">
        <v>1615</v>
      </c>
      <c r="N2526" s="42"/>
      <c r="O2526" s="7">
        <v>92</v>
      </c>
      <c r="P2526" s="7">
        <v>83</v>
      </c>
      <c r="Q2526" s="9">
        <v>0.90217391304347827</v>
      </c>
      <c r="R2526" s="14"/>
      <c r="X2526" s="5"/>
    </row>
    <row r="2527" spans="1:24" x14ac:dyDescent="0.25">
      <c r="A2527" s="5" t="s">
        <v>1611</v>
      </c>
      <c r="B2527" s="1" t="s">
        <v>1612</v>
      </c>
      <c r="C2527" t="s">
        <v>503</v>
      </c>
      <c r="D2527" s="11" t="s">
        <v>1613</v>
      </c>
      <c r="E2527" s="1" t="s">
        <v>1332</v>
      </c>
      <c r="K2527" t="s">
        <v>1614</v>
      </c>
      <c r="M2527" s="15" t="s">
        <v>1615</v>
      </c>
      <c r="N2527" s="42"/>
      <c r="O2527" s="7">
        <v>85</v>
      </c>
      <c r="P2527" s="7">
        <v>129</v>
      </c>
      <c r="Q2527" s="9">
        <v>1.5176470588235293</v>
      </c>
      <c r="R2527" s="14"/>
      <c r="X2527" s="5"/>
    </row>
    <row r="2528" spans="1:24" x14ac:dyDescent="0.25">
      <c r="A2528" s="18" t="s">
        <v>1611</v>
      </c>
      <c r="B2528" s="19" t="s">
        <v>1612</v>
      </c>
      <c r="C2528" s="16" t="s">
        <v>503</v>
      </c>
      <c r="D2528" s="20" t="s">
        <v>1613</v>
      </c>
      <c r="E2528" s="19" t="s">
        <v>1332</v>
      </c>
      <c r="F2528" s="16"/>
      <c r="G2528" s="16"/>
      <c r="H2528" s="16"/>
      <c r="I2528" s="16"/>
      <c r="J2528" s="18"/>
      <c r="K2528" s="16" t="s">
        <v>1614</v>
      </c>
      <c r="L2528" s="16"/>
      <c r="M2528" s="21" t="s">
        <v>1615</v>
      </c>
      <c r="N2528" s="43"/>
      <c r="O2528" s="17">
        <v>90</v>
      </c>
      <c r="P2528" s="17">
        <v>91</v>
      </c>
      <c r="Q2528" s="22">
        <v>1.0111111111111111</v>
      </c>
      <c r="R2528" s="23"/>
      <c r="S2528" s="18"/>
      <c r="T2528" s="16"/>
      <c r="U2528" s="16"/>
      <c r="V2528" s="16"/>
      <c r="W2528" s="16"/>
      <c r="X2528" s="18"/>
    </row>
    <row r="2529" spans="1:24" x14ac:dyDescent="0.25">
      <c r="A2529" s="5" t="s">
        <v>1616</v>
      </c>
      <c r="B2529" s="1" t="s">
        <v>1612</v>
      </c>
      <c r="C2529" t="s">
        <v>503</v>
      </c>
      <c r="D2529" s="11" t="s">
        <v>1617</v>
      </c>
      <c r="E2529" s="1" t="s">
        <v>1332</v>
      </c>
      <c r="K2529" t="s">
        <v>1618</v>
      </c>
      <c r="M2529" s="15" t="s">
        <v>1615</v>
      </c>
      <c r="N2529" s="42"/>
      <c r="O2529" s="7">
        <v>23.677099999999999</v>
      </c>
      <c r="P2529" s="7">
        <v>6.7953276999999996</v>
      </c>
      <c r="Q2529" s="9">
        <v>0.28699999999999998</v>
      </c>
      <c r="R2529" s="14"/>
      <c r="X2529" s="5"/>
    </row>
    <row r="2530" spans="1:24" x14ac:dyDescent="0.25">
      <c r="A2530" s="5" t="s">
        <v>1616</v>
      </c>
      <c r="B2530" s="1" t="s">
        <v>1612</v>
      </c>
      <c r="C2530" t="s">
        <v>503</v>
      </c>
      <c r="D2530" s="11" t="s">
        <v>1617</v>
      </c>
      <c r="E2530" s="1" t="s">
        <v>1332</v>
      </c>
      <c r="K2530" t="s">
        <v>1618</v>
      </c>
      <c r="M2530" s="15" t="s">
        <v>1615</v>
      </c>
      <c r="N2530" s="42"/>
      <c r="O2530" s="7">
        <v>24.875599999999999</v>
      </c>
      <c r="P2530" s="7">
        <v>0.62189000000000005</v>
      </c>
      <c r="Q2530" s="9">
        <v>2.5000000000000005E-2</v>
      </c>
      <c r="R2530" s="14"/>
      <c r="X2530" s="5"/>
    </row>
    <row r="2531" spans="1:24" x14ac:dyDescent="0.25">
      <c r="A2531" s="5" t="s">
        <v>1616</v>
      </c>
      <c r="B2531" s="1" t="s">
        <v>1612</v>
      </c>
      <c r="C2531" t="s">
        <v>503</v>
      </c>
      <c r="D2531" s="11" t="s">
        <v>1617</v>
      </c>
      <c r="E2531" s="1" t="s">
        <v>1332</v>
      </c>
      <c r="K2531" t="s">
        <v>1618</v>
      </c>
      <c r="M2531" s="15" t="s">
        <v>1615</v>
      </c>
      <c r="N2531" s="42"/>
      <c r="O2531" s="7">
        <v>29</v>
      </c>
      <c r="P2531" s="7">
        <v>4.0600000000000005</v>
      </c>
      <c r="Q2531" s="9">
        <v>0.14000000000000001</v>
      </c>
      <c r="R2531" s="14"/>
      <c r="X2531" s="5"/>
    </row>
    <row r="2532" spans="1:24" x14ac:dyDescent="0.25">
      <c r="A2532" s="5" t="s">
        <v>1616</v>
      </c>
      <c r="B2532" s="1" t="s">
        <v>1612</v>
      </c>
      <c r="C2532" t="s">
        <v>503</v>
      </c>
      <c r="D2532" s="11" t="s">
        <v>1617</v>
      </c>
      <c r="E2532" s="1" t="s">
        <v>1332</v>
      </c>
      <c r="K2532" t="s">
        <v>1618</v>
      </c>
      <c r="M2532" s="15" t="s">
        <v>1615</v>
      </c>
      <c r="N2532" s="42"/>
      <c r="O2532" s="7">
        <v>32.228700000000003</v>
      </c>
      <c r="P2532" s="7">
        <v>19.337220000000002</v>
      </c>
      <c r="Q2532" s="9">
        <v>0.6</v>
      </c>
      <c r="R2532" s="14"/>
      <c r="X2532" s="5"/>
    </row>
    <row r="2533" spans="1:24" x14ac:dyDescent="0.25">
      <c r="A2533" s="5" t="s">
        <v>1616</v>
      </c>
      <c r="B2533" s="1" t="s">
        <v>1612</v>
      </c>
      <c r="C2533" t="s">
        <v>503</v>
      </c>
      <c r="D2533" s="11" t="s">
        <v>1617</v>
      </c>
      <c r="E2533" s="1" t="s">
        <v>1332</v>
      </c>
      <c r="K2533" t="s">
        <v>1618</v>
      </c>
      <c r="M2533" s="15" t="s">
        <v>1615</v>
      </c>
      <c r="N2533" s="42"/>
      <c r="O2533" s="7">
        <v>43.093499999999999</v>
      </c>
      <c r="P2533" s="7">
        <v>35.767604999999996</v>
      </c>
      <c r="Q2533" s="9">
        <v>0.83</v>
      </c>
      <c r="R2533" s="14"/>
      <c r="X2533" s="5"/>
    </row>
    <row r="2534" spans="1:24" x14ac:dyDescent="0.25">
      <c r="A2534" s="5" t="s">
        <v>1616</v>
      </c>
      <c r="B2534" s="1" t="s">
        <v>1612</v>
      </c>
      <c r="C2534" t="s">
        <v>503</v>
      </c>
      <c r="D2534" s="11" t="s">
        <v>1617</v>
      </c>
      <c r="E2534" s="1" t="s">
        <v>1332</v>
      </c>
      <c r="K2534" t="s">
        <v>1618</v>
      </c>
      <c r="M2534" s="15" t="s">
        <v>1615</v>
      </c>
      <c r="N2534" s="42"/>
      <c r="O2534" s="7">
        <v>18</v>
      </c>
      <c r="P2534" s="7">
        <v>0.18</v>
      </c>
      <c r="Q2534" s="9">
        <v>0.01</v>
      </c>
      <c r="R2534" s="14"/>
      <c r="X2534" s="5"/>
    </row>
    <row r="2535" spans="1:24" x14ac:dyDescent="0.25">
      <c r="A2535" s="5" t="s">
        <v>1616</v>
      </c>
      <c r="B2535" s="1" t="s">
        <v>1612</v>
      </c>
      <c r="C2535" t="s">
        <v>503</v>
      </c>
      <c r="D2535" s="11" t="s">
        <v>1617</v>
      </c>
      <c r="E2535" s="1" t="s">
        <v>1332</v>
      </c>
      <c r="K2535" t="s">
        <v>1618</v>
      </c>
      <c r="M2535" s="15" t="s">
        <v>1615</v>
      </c>
      <c r="N2535" s="42"/>
      <c r="O2535" s="7">
        <v>26</v>
      </c>
      <c r="P2535" s="7">
        <v>0.26</v>
      </c>
      <c r="Q2535" s="9">
        <v>0.01</v>
      </c>
      <c r="R2535" s="14"/>
      <c r="X2535" s="5"/>
    </row>
    <row r="2536" spans="1:24" x14ac:dyDescent="0.25">
      <c r="A2536" s="5" t="s">
        <v>1616</v>
      </c>
      <c r="B2536" s="1" t="s">
        <v>1612</v>
      </c>
      <c r="C2536" t="s">
        <v>503</v>
      </c>
      <c r="D2536" s="11" t="s">
        <v>1617</v>
      </c>
      <c r="E2536" s="1" t="s">
        <v>1332</v>
      </c>
      <c r="K2536" t="s">
        <v>1618</v>
      </c>
      <c r="M2536" s="15" t="s">
        <v>1615</v>
      </c>
      <c r="N2536" s="42"/>
      <c r="O2536" s="7">
        <v>32</v>
      </c>
      <c r="P2536" s="7">
        <v>0.96</v>
      </c>
      <c r="Q2536" s="9">
        <v>0.03</v>
      </c>
      <c r="R2536" s="14"/>
      <c r="X2536" s="5"/>
    </row>
    <row r="2537" spans="1:24" x14ac:dyDescent="0.25">
      <c r="A2537" s="5" t="s">
        <v>1616</v>
      </c>
      <c r="B2537" s="1" t="s">
        <v>1612</v>
      </c>
      <c r="C2537" t="s">
        <v>503</v>
      </c>
      <c r="D2537" s="11" t="s">
        <v>1617</v>
      </c>
      <c r="E2537" s="1" t="s">
        <v>1332</v>
      </c>
      <c r="K2537" t="s">
        <v>1618</v>
      </c>
      <c r="M2537" s="15" t="s">
        <v>1615</v>
      </c>
      <c r="N2537" s="42"/>
      <c r="O2537" s="7">
        <v>38</v>
      </c>
      <c r="P2537" s="7">
        <v>13.68</v>
      </c>
      <c r="Q2537" s="9">
        <v>0.36</v>
      </c>
      <c r="R2537" s="14"/>
      <c r="X2537" s="5"/>
    </row>
    <row r="2538" spans="1:24" x14ac:dyDescent="0.25">
      <c r="A2538" s="5" t="s">
        <v>1616</v>
      </c>
      <c r="B2538" s="1" t="s">
        <v>1612</v>
      </c>
      <c r="C2538" t="s">
        <v>503</v>
      </c>
      <c r="D2538" s="11" t="s">
        <v>1617</v>
      </c>
      <c r="E2538" s="1" t="s">
        <v>1332</v>
      </c>
      <c r="K2538" t="s">
        <v>1618</v>
      </c>
      <c r="M2538" s="15" t="s">
        <v>1615</v>
      </c>
      <c r="N2538" s="42"/>
      <c r="O2538" s="7">
        <v>43</v>
      </c>
      <c r="P2538" s="7">
        <v>21.5</v>
      </c>
      <c r="Q2538" s="9">
        <v>0.5</v>
      </c>
      <c r="R2538" s="14"/>
      <c r="X2538" s="5"/>
    </row>
    <row r="2539" spans="1:24" x14ac:dyDescent="0.25">
      <c r="A2539" s="5" t="s">
        <v>1616</v>
      </c>
      <c r="B2539" s="1" t="s">
        <v>1612</v>
      </c>
      <c r="C2539" t="s">
        <v>503</v>
      </c>
      <c r="D2539" s="11" t="s">
        <v>1617</v>
      </c>
      <c r="E2539" s="1" t="s">
        <v>1332</v>
      </c>
      <c r="K2539" t="s">
        <v>1619</v>
      </c>
      <c r="M2539" s="15" t="s">
        <v>1615</v>
      </c>
      <c r="N2539" s="42"/>
      <c r="O2539" s="7">
        <v>33</v>
      </c>
      <c r="P2539" s="7">
        <v>0</v>
      </c>
      <c r="Q2539" s="9">
        <v>0</v>
      </c>
      <c r="R2539" s="14"/>
      <c r="X2539" s="5"/>
    </row>
    <row r="2540" spans="1:24" x14ac:dyDescent="0.25">
      <c r="A2540" s="5" t="s">
        <v>1616</v>
      </c>
      <c r="B2540" s="1" t="s">
        <v>1612</v>
      </c>
      <c r="C2540" t="s">
        <v>503</v>
      </c>
      <c r="D2540" s="11" t="s">
        <v>1617</v>
      </c>
      <c r="E2540" s="1" t="s">
        <v>1332</v>
      </c>
      <c r="K2540" t="s">
        <v>1619</v>
      </c>
      <c r="M2540" s="15" t="s">
        <v>1615</v>
      </c>
      <c r="N2540" s="42"/>
      <c r="O2540" s="7">
        <v>35</v>
      </c>
      <c r="P2540" s="7">
        <v>1.05</v>
      </c>
      <c r="Q2540" s="9">
        <v>3.0000000000000002E-2</v>
      </c>
      <c r="R2540" s="14"/>
      <c r="X2540" s="5"/>
    </row>
    <row r="2541" spans="1:24" x14ac:dyDescent="0.25">
      <c r="A2541" s="18" t="s">
        <v>1616</v>
      </c>
      <c r="B2541" s="19" t="s">
        <v>1612</v>
      </c>
      <c r="C2541" s="16" t="s">
        <v>503</v>
      </c>
      <c r="D2541" s="20" t="s">
        <v>1617</v>
      </c>
      <c r="E2541" s="19" t="s">
        <v>1332</v>
      </c>
      <c r="F2541" s="16"/>
      <c r="G2541" s="16"/>
      <c r="H2541" s="16"/>
      <c r="I2541" s="16"/>
      <c r="J2541" s="18"/>
      <c r="K2541" s="16" t="s">
        <v>1619</v>
      </c>
      <c r="L2541" s="16"/>
      <c r="M2541" s="21" t="s">
        <v>1615</v>
      </c>
      <c r="N2541" s="43"/>
      <c r="O2541" s="17">
        <v>37</v>
      </c>
      <c r="P2541" s="17">
        <v>0.74</v>
      </c>
      <c r="Q2541" s="22">
        <v>0.02</v>
      </c>
      <c r="R2541" s="23"/>
      <c r="S2541" s="18"/>
      <c r="T2541" s="16"/>
      <c r="U2541" s="16"/>
      <c r="V2541" s="16"/>
      <c r="W2541" s="16"/>
      <c r="X2541" s="18"/>
    </row>
    <row r="2542" spans="1:24" x14ac:dyDescent="0.25">
      <c r="A2542" s="5" t="s">
        <v>1620</v>
      </c>
      <c r="B2542" s="1" t="s">
        <v>1612</v>
      </c>
      <c r="C2542" t="s">
        <v>503</v>
      </c>
      <c r="D2542" s="11" t="s">
        <v>1621</v>
      </c>
      <c r="E2542" s="1" t="s">
        <v>1332</v>
      </c>
      <c r="K2542" t="s">
        <v>1622</v>
      </c>
      <c r="M2542" s="15" t="s">
        <v>1623</v>
      </c>
      <c r="N2542" s="42"/>
      <c r="O2542" s="7">
        <v>0.08</v>
      </c>
      <c r="P2542" s="7">
        <v>4.8000000000000001E-2</v>
      </c>
      <c r="Q2542" s="9">
        <v>0.6</v>
      </c>
      <c r="R2542" s="14"/>
      <c r="X2542" s="5"/>
    </row>
    <row r="2543" spans="1:24" x14ac:dyDescent="0.25">
      <c r="A2543" s="5" t="s">
        <v>1620</v>
      </c>
      <c r="B2543" s="1" t="s">
        <v>1612</v>
      </c>
      <c r="C2543" t="s">
        <v>503</v>
      </c>
      <c r="D2543" s="11" t="s">
        <v>1621</v>
      </c>
      <c r="E2543" s="1" t="s">
        <v>1332</v>
      </c>
      <c r="K2543" t="s">
        <v>1622</v>
      </c>
      <c r="M2543" s="15" t="s">
        <v>1623</v>
      </c>
      <c r="N2543" s="42"/>
      <c r="O2543" s="7">
        <v>0.11</v>
      </c>
      <c r="P2543" s="7">
        <v>8.6900000000000005E-2</v>
      </c>
      <c r="Q2543" s="9">
        <v>0.79</v>
      </c>
      <c r="R2543" s="14"/>
      <c r="X2543" s="5"/>
    </row>
    <row r="2544" spans="1:24" x14ac:dyDescent="0.25">
      <c r="A2544" s="5" t="s">
        <v>1620</v>
      </c>
      <c r="B2544" s="1" t="s">
        <v>1612</v>
      </c>
      <c r="C2544" t="s">
        <v>503</v>
      </c>
      <c r="D2544" s="11" t="s">
        <v>1621</v>
      </c>
      <c r="E2544" s="1" t="s">
        <v>1332</v>
      </c>
      <c r="K2544" t="s">
        <v>1622</v>
      </c>
      <c r="M2544" s="15" t="s">
        <v>1623</v>
      </c>
      <c r="N2544" s="42"/>
      <c r="O2544" s="7">
        <v>0.28000000000000003</v>
      </c>
      <c r="P2544" s="7">
        <v>0.26319999999999999</v>
      </c>
      <c r="Q2544" s="9">
        <v>0.93999999999999984</v>
      </c>
      <c r="R2544" s="14"/>
      <c r="X2544" s="5"/>
    </row>
    <row r="2545" spans="1:24" x14ac:dyDescent="0.25">
      <c r="A2545" s="5" t="s">
        <v>1620</v>
      </c>
      <c r="B2545" s="1" t="s">
        <v>1612</v>
      </c>
      <c r="C2545" t="s">
        <v>503</v>
      </c>
      <c r="D2545" s="11" t="s">
        <v>1621</v>
      </c>
      <c r="E2545" s="1" t="s">
        <v>1332</v>
      </c>
      <c r="K2545" t="s">
        <v>1622</v>
      </c>
      <c r="M2545" s="15" t="s">
        <v>1623</v>
      </c>
      <c r="N2545" s="42"/>
      <c r="O2545" s="7">
        <v>0.51</v>
      </c>
      <c r="P2545" s="7">
        <v>0.49980000000000002</v>
      </c>
      <c r="Q2545" s="9">
        <v>0.98</v>
      </c>
      <c r="R2545" s="14"/>
      <c r="X2545" s="5"/>
    </row>
    <row r="2546" spans="1:24" x14ac:dyDescent="0.25">
      <c r="A2546" s="5" t="s">
        <v>1620</v>
      </c>
      <c r="B2546" s="1" t="s">
        <v>1612</v>
      </c>
      <c r="C2546" t="s">
        <v>503</v>
      </c>
      <c r="D2546" s="11" t="s">
        <v>1621</v>
      </c>
      <c r="E2546" s="1" t="s">
        <v>1332</v>
      </c>
      <c r="K2546" t="s">
        <v>1622</v>
      </c>
      <c r="M2546" s="15" t="s">
        <v>1623</v>
      </c>
      <c r="N2546" s="42"/>
      <c r="O2546" s="7">
        <v>0.71</v>
      </c>
      <c r="P2546" s="7">
        <v>0.71</v>
      </c>
      <c r="Q2546" s="9">
        <v>1</v>
      </c>
      <c r="R2546" s="14"/>
      <c r="X2546" s="5"/>
    </row>
    <row r="2547" spans="1:24" x14ac:dyDescent="0.25">
      <c r="A2547" s="5" t="s">
        <v>1620</v>
      </c>
      <c r="B2547" s="1" t="s">
        <v>1612</v>
      </c>
      <c r="C2547" t="s">
        <v>503</v>
      </c>
      <c r="D2547" s="11" t="s">
        <v>1621</v>
      </c>
      <c r="E2547" s="1" t="s">
        <v>1332</v>
      </c>
      <c r="K2547" t="s">
        <v>1622</v>
      </c>
      <c r="M2547" s="15" t="s">
        <v>1623</v>
      </c>
      <c r="N2547" s="42"/>
      <c r="O2547" s="7">
        <v>0.74</v>
      </c>
      <c r="P2547" s="7">
        <v>0.74</v>
      </c>
      <c r="Q2547" s="9">
        <v>1</v>
      </c>
      <c r="R2547" s="14"/>
      <c r="X2547" s="5"/>
    </row>
    <row r="2548" spans="1:24" x14ac:dyDescent="0.25">
      <c r="A2548" s="18" t="s">
        <v>1620</v>
      </c>
      <c r="B2548" s="19" t="s">
        <v>1612</v>
      </c>
      <c r="C2548" s="16" t="s">
        <v>503</v>
      </c>
      <c r="D2548" s="20" t="s">
        <v>1621</v>
      </c>
      <c r="E2548" s="25" t="s">
        <v>1332</v>
      </c>
      <c r="F2548" s="16"/>
      <c r="G2548" s="16"/>
      <c r="H2548" s="16"/>
      <c r="I2548" s="16"/>
      <c r="J2548" s="18"/>
      <c r="K2548" s="16" t="s">
        <v>1622</v>
      </c>
      <c r="L2548" s="16"/>
      <c r="M2548" s="21" t="s">
        <v>1623</v>
      </c>
      <c r="N2548" s="43"/>
      <c r="O2548" s="17">
        <v>0.75</v>
      </c>
      <c r="P2548" s="17">
        <v>0.75</v>
      </c>
      <c r="Q2548" s="22">
        <v>1</v>
      </c>
      <c r="R2548" s="23"/>
      <c r="S2548" s="18"/>
      <c r="T2548" s="16"/>
      <c r="U2548" s="16"/>
      <c r="V2548" s="16"/>
      <c r="W2548" s="16"/>
      <c r="X2548" s="18"/>
    </row>
    <row r="2549" spans="1:24" x14ac:dyDescent="0.25">
      <c r="A2549" s="5" t="s">
        <v>1624</v>
      </c>
      <c r="B2549" s="1" t="s">
        <v>1612</v>
      </c>
      <c r="C2549" t="s">
        <v>503</v>
      </c>
      <c r="D2549" s="11" t="s">
        <v>1625</v>
      </c>
      <c r="E2549" s="1" t="s">
        <v>1626</v>
      </c>
      <c r="K2549" t="s">
        <v>1627</v>
      </c>
      <c r="M2549" s="15" t="s">
        <v>1623</v>
      </c>
      <c r="N2549" s="42"/>
      <c r="O2549" s="7">
        <v>0.42</v>
      </c>
      <c r="P2549" s="7">
        <v>0.41</v>
      </c>
      <c r="Q2549" s="9">
        <v>0.97619047619047616</v>
      </c>
      <c r="R2549" s="14"/>
      <c r="X2549" s="5"/>
    </row>
    <row r="2550" spans="1:24" x14ac:dyDescent="0.25">
      <c r="A2550" s="5" t="s">
        <v>1624</v>
      </c>
      <c r="B2550" s="1" t="s">
        <v>1612</v>
      </c>
      <c r="C2550" t="s">
        <v>503</v>
      </c>
      <c r="D2550" s="11" t="s">
        <v>1625</v>
      </c>
      <c r="E2550" s="1" t="s">
        <v>1626</v>
      </c>
      <c r="K2550" t="s">
        <v>1627</v>
      </c>
      <c r="M2550" s="15" t="s">
        <v>1623</v>
      </c>
      <c r="N2550" s="42"/>
      <c r="O2550" s="7">
        <v>0.41</v>
      </c>
      <c r="P2550" s="7">
        <v>0.4</v>
      </c>
      <c r="Q2550" s="9">
        <v>0.97560975609756106</v>
      </c>
      <c r="R2550" s="14"/>
      <c r="X2550" s="5"/>
    </row>
    <row r="2551" spans="1:24" x14ac:dyDescent="0.25">
      <c r="A2551" s="5" t="s">
        <v>1624</v>
      </c>
      <c r="B2551" s="1" t="s">
        <v>1612</v>
      </c>
      <c r="C2551" t="s">
        <v>503</v>
      </c>
      <c r="D2551" s="11" t="s">
        <v>1625</v>
      </c>
      <c r="E2551" s="1" t="s">
        <v>1626</v>
      </c>
      <c r="K2551" t="s">
        <v>1627</v>
      </c>
      <c r="M2551" s="15" t="s">
        <v>1623</v>
      </c>
      <c r="N2551" s="42"/>
      <c r="O2551" s="7">
        <v>0.16</v>
      </c>
      <c r="P2551" s="7">
        <v>0.09</v>
      </c>
      <c r="Q2551" s="9">
        <v>0.5625</v>
      </c>
      <c r="R2551" s="14"/>
      <c r="X2551" s="5"/>
    </row>
    <row r="2552" spans="1:24" x14ac:dyDescent="0.25">
      <c r="A2552" s="5" t="s">
        <v>1624</v>
      </c>
      <c r="B2552" s="1" t="s">
        <v>1612</v>
      </c>
      <c r="C2552" t="s">
        <v>503</v>
      </c>
      <c r="D2552" s="11" t="s">
        <v>1625</v>
      </c>
      <c r="E2552" s="1" t="s">
        <v>1626</v>
      </c>
      <c r="K2552" t="s">
        <v>1627</v>
      </c>
      <c r="M2552" s="15" t="s">
        <v>1623</v>
      </c>
      <c r="N2552" s="42"/>
      <c r="O2552" s="7">
        <v>0.12</v>
      </c>
      <c r="P2552" s="7">
        <v>0.03</v>
      </c>
      <c r="Q2552" s="9">
        <v>0.25</v>
      </c>
      <c r="R2552" s="14"/>
      <c r="X2552" s="5"/>
    </row>
    <row r="2553" spans="1:24" x14ac:dyDescent="0.25">
      <c r="A2553" s="5" t="s">
        <v>1624</v>
      </c>
      <c r="B2553" s="1" t="s">
        <v>1612</v>
      </c>
      <c r="C2553" t="s">
        <v>503</v>
      </c>
      <c r="D2553" s="11" t="s">
        <v>1625</v>
      </c>
      <c r="E2553" s="1" t="s">
        <v>1626</v>
      </c>
      <c r="K2553" t="s">
        <v>1627</v>
      </c>
      <c r="M2553" s="15" t="s">
        <v>1623</v>
      </c>
      <c r="N2553" s="42"/>
      <c r="O2553" s="7">
        <v>0.43</v>
      </c>
      <c r="P2553" s="7">
        <v>0.42</v>
      </c>
      <c r="Q2553" s="9">
        <v>0.97674418604651159</v>
      </c>
      <c r="R2553" s="14"/>
      <c r="X2553" s="5"/>
    </row>
    <row r="2554" spans="1:24" x14ac:dyDescent="0.25">
      <c r="A2554" s="5" t="s">
        <v>1624</v>
      </c>
      <c r="B2554" s="1" t="s">
        <v>1612</v>
      </c>
      <c r="C2554" t="s">
        <v>503</v>
      </c>
      <c r="D2554" s="11" t="s">
        <v>1625</v>
      </c>
      <c r="E2554" s="1" t="s">
        <v>1626</v>
      </c>
      <c r="K2554" t="s">
        <v>1627</v>
      </c>
      <c r="M2554" s="15" t="s">
        <v>1623</v>
      </c>
      <c r="N2554" s="42"/>
      <c r="O2554" s="7">
        <v>0.38</v>
      </c>
      <c r="P2554" s="7">
        <v>0.36</v>
      </c>
      <c r="Q2554" s="9">
        <v>0.94736842105263153</v>
      </c>
      <c r="R2554" s="14"/>
      <c r="X2554" s="5"/>
    </row>
    <row r="2555" spans="1:24" x14ac:dyDescent="0.25">
      <c r="A2555" s="5" t="s">
        <v>1624</v>
      </c>
      <c r="B2555" s="1" t="s">
        <v>1612</v>
      </c>
      <c r="C2555" t="s">
        <v>503</v>
      </c>
      <c r="D2555" s="11" t="s">
        <v>1625</v>
      </c>
      <c r="E2555" s="1" t="s">
        <v>1626</v>
      </c>
      <c r="K2555" t="s">
        <v>1627</v>
      </c>
      <c r="M2555" s="15" t="s">
        <v>1623</v>
      </c>
      <c r="N2555" s="42"/>
      <c r="O2555" s="7">
        <v>0.28000000000000003</v>
      </c>
      <c r="P2555" s="7">
        <v>0.26</v>
      </c>
      <c r="Q2555" s="9">
        <v>0.92857142857142849</v>
      </c>
      <c r="R2555" s="14"/>
      <c r="X2555" s="5"/>
    </row>
    <row r="2556" spans="1:24" x14ac:dyDescent="0.25">
      <c r="A2556" s="5" t="s">
        <v>1624</v>
      </c>
      <c r="B2556" s="1" t="s">
        <v>1612</v>
      </c>
      <c r="C2556" t="s">
        <v>503</v>
      </c>
      <c r="D2556" s="11" t="s">
        <v>1625</v>
      </c>
      <c r="E2556" s="1" t="s">
        <v>1626</v>
      </c>
      <c r="K2556" t="s">
        <v>1627</v>
      </c>
      <c r="M2556" s="15" t="s">
        <v>1623</v>
      </c>
      <c r="N2556" s="42"/>
      <c r="O2556" s="7">
        <v>0.19</v>
      </c>
      <c r="P2556" s="7">
        <v>0.14000000000000001</v>
      </c>
      <c r="Q2556" s="9">
        <v>0.73684210526315796</v>
      </c>
      <c r="R2556" s="14"/>
      <c r="X2556" s="5"/>
    </row>
    <row r="2557" spans="1:24" x14ac:dyDescent="0.25">
      <c r="A2557" s="5" t="s">
        <v>1624</v>
      </c>
      <c r="B2557" s="1" t="s">
        <v>1612</v>
      </c>
      <c r="C2557" t="s">
        <v>503</v>
      </c>
      <c r="D2557" s="11" t="s">
        <v>1625</v>
      </c>
      <c r="E2557" s="1" t="s">
        <v>1626</v>
      </c>
      <c r="K2557" t="s">
        <v>1627</v>
      </c>
      <c r="M2557" s="15" t="s">
        <v>1623</v>
      </c>
      <c r="N2557" s="42"/>
      <c r="O2557" s="7">
        <v>0.11</v>
      </c>
      <c r="P2557" s="7">
        <v>0.04</v>
      </c>
      <c r="Q2557" s="9">
        <v>0.36363636363636365</v>
      </c>
      <c r="R2557" s="14"/>
      <c r="X2557" s="5"/>
    </row>
    <row r="2558" spans="1:24" x14ac:dyDescent="0.25">
      <c r="A2558" s="5" t="s">
        <v>1624</v>
      </c>
      <c r="B2558" s="1" t="s">
        <v>1612</v>
      </c>
      <c r="C2558" t="s">
        <v>503</v>
      </c>
      <c r="D2558" s="11" t="s">
        <v>1625</v>
      </c>
      <c r="E2558" s="1" t="s">
        <v>1626</v>
      </c>
      <c r="K2558" t="s">
        <v>1627</v>
      </c>
      <c r="M2558" s="15" t="s">
        <v>1623</v>
      </c>
      <c r="N2558" s="42"/>
      <c r="O2558" s="7">
        <v>0.12</v>
      </c>
      <c r="P2558" s="7">
        <v>0.04</v>
      </c>
      <c r="Q2558" s="9">
        <v>0.33333333333333337</v>
      </c>
      <c r="R2558" s="14"/>
      <c r="X2558" s="5"/>
    </row>
    <row r="2559" spans="1:24" x14ac:dyDescent="0.25">
      <c r="A2559" s="5" t="s">
        <v>1624</v>
      </c>
      <c r="B2559" s="1" t="s">
        <v>1612</v>
      </c>
      <c r="C2559" t="s">
        <v>503</v>
      </c>
      <c r="D2559" s="11" t="s">
        <v>1625</v>
      </c>
      <c r="E2559" s="1" t="s">
        <v>1626</v>
      </c>
      <c r="K2559" t="s">
        <v>1627</v>
      </c>
      <c r="M2559" s="15" t="s">
        <v>1623</v>
      </c>
      <c r="N2559" s="42"/>
      <c r="O2559" s="7">
        <v>0.41</v>
      </c>
      <c r="P2559" s="7">
        <v>0.4</v>
      </c>
      <c r="Q2559" s="9">
        <v>0.97560975609756106</v>
      </c>
      <c r="R2559" s="14"/>
      <c r="X2559" s="5"/>
    </row>
    <row r="2560" spans="1:24" x14ac:dyDescent="0.25">
      <c r="A2560" s="5" t="s">
        <v>1624</v>
      </c>
      <c r="B2560" s="1" t="s">
        <v>1612</v>
      </c>
      <c r="C2560" t="s">
        <v>503</v>
      </c>
      <c r="D2560" s="11" t="s">
        <v>1625</v>
      </c>
      <c r="E2560" s="1" t="s">
        <v>1626</v>
      </c>
      <c r="K2560" t="s">
        <v>1627</v>
      </c>
      <c r="M2560" s="15" t="s">
        <v>1623</v>
      </c>
      <c r="N2560" s="42"/>
      <c r="O2560" s="7">
        <v>0.38</v>
      </c>
      <c r="P2560" s="7">
        <v>0.37</v>
      </c>
      <c r="Q2560" s="9">
        <v>0.97368421052631582</v>
      </c>
      <c r="R2560" s="14"/>
      <c r="X2560" s="5"/>
    </row>
    <row r="2561" spans="1:24" x14ac:dyDescent="0.25">
      <c r="A2561" s="5" t="s">
        <v>1624</v>
      </c>
      <c r="B2561" s="1" t="s">
        <v>1612</v>
      </c>
      <c r="C2561" t="s">
        <v>503</v>
      </c>
      <c r="D2561" s="11" t="s">
        <v>1625</v>
      </c>
      <c r="E2561" s="1" t="s">
        <v>1626</v>
      </c>
      <c r="K2561" t="s">
        <v>1627</v>
      </c>
      <c r="M2561" s="15" t="s">
        <v>1623</v>
      </c>
      <c r="N2561" s="42"/>
      <c r="O2561" s="7">
        <v>0.31</v>
      </c>
      <c r="P2561" s="7">
        <v>0.28999999999999998</v>
      </c>
      <c r="Q2561" s="9">
        <v>0.93548387096774188</v>
      </c>
      <c r="R2561" s="14"/>
      <c r="X2561" s="5"/>
    </row>
    <row r="2562" spans="1:24" x14ac:dyDescent="0.25">
      <c r="A2562" s="5" t="s">
        <v>1624</v>
      </c>
      <c r="B2562" s="1" t="s">
        <v>1612</v>
      </c>
      <c r="C2562" t="s">
        <v>503</v>
      </c>
      <c r="D2562" s="11" t="s">
        <v>1625</v>
      </c>
      <c r="E2562" s="1" t="s">
        <v>1626</v>
      </c>
      <c r="K2562" t="s">
        <v>1627</v>
      </c>
      <c r="M2562" s="15" t="s">
        <v>1623</v>
      </c>
      <c r="N2562" s="42"/>
      <c r="O2562" s="7">
        <v>0.28999999999999998</v>
      </c>
      <c r="P2562" s="7">
        <v>0.26</v>
      </c>
      <c r="Q2562" s="9">
        <v>0.89655172413793116</v>
      </c>
      <c r="R2562" s="14"/>
      <c r="X2562" s="5"/>
    </row>
    <row r="2563" spans="1:24" x14ac:dyDescent="0.25">
      <c r="A2563" s="5" t="s">
        <v>1624</v>
      </c>
      <c r="B2563" s="1" t="s">
        <v>1612</v>
      </c>
      <c r="C2563" t="s">
        <v>503</v>
      </c>
      <c r="D2563" s="11" t="s">
        <v>1625</v>
      </c>
      <c r="E2563" s="1" t="s">
        <v>1626</v>
      </c>
      <c r="K2563" t="s">
        <v>1627</v>
      </c>
      <c r="M2563" s="15" t="s">
        <v>1623</v>
      </c>
      <c r="N2563" s="42"/>
      <c r="O2563" s="7">
        <v>0.13</v>
      </c>
      <c r="P2563" s="7">
        <v>0.08</v>
      </c>
      <c r="Q2563" s="9">
        <v>0.61538461538461542</v>
      </c>
      <c r="R2563" s="14"/>
      <c r="X2563" s="5"/>
    </row>
    <row r="2564" spans="1:24" x14ac:dyDescent="0.25">
      <c r="A2564" s="5" t="s">
        <v>1624</v>
      </c>
      <c r="B2564" s="1" t="s">
        <v>1612</v>
      </c>
      <c r="C2564" t="s">
        <v>503</v>
      </c>
      <c r="D2564" s="11" t="s">
        <v>1625</v>
      </c>
      <c r="E2564" s="1" t="s">
        <v>1626</v>
      </c>
      <c r="K2564" t="s">
        <v>1627</v>
      </c>
      <c r="M2564" s="15" t="s">
        <v>1623</v>
      </c>
      <c r="N2564" s="42"/>
      <c r="O2564" s="7">
        <v>0.14000000000000001</v>
      </c>
      <c r="P2564" s="7">
        <v>0.08</v>
      </c>
      <c r="Q2564" s="9">
        <v>0.5714285714285714</v>
      </c>
      <c r="R2564" s="14"/>
      <c r="X2564" s="5"/>
    </row>
    <row r="2565" spans="1:24" x14ac:dyDescent="0.25">
      <c r="A2565" s="18" t="s">
        <v>1624</v>
      </c>
      <c r="B2565" s="19" t="s">
        <v>1612</v>
      </c>
      <c r="C2565" s="16" t="s">
        <v>503</v>
      </c>
      <c r="D2565" s="20" t="s">
        <v>1625</v>
      </c>
      <c r="E2565" s="25" t="s">
        <v>1626</v>
      </c>
      <c r="F2565" s="16"/>
      <c r="G2565" s="16"/>
      <c r="K2565" t="s">
        <v>1627</v>
      </c>
      <c r="M2565" s="21" t="s">
        <v>1623</v>
      </c>
      <c r="N2565" s="43"/>
      <c r="O2565" s="17">
        <v>0.14000000000000001</v>
      </c>
      <c r="P2565" s="17">
        <v>0.08</v>
      </c>
      <c r="Q2565" s="22">
        <v>0.5714285714285714</v>
      </c>
      <c r="R2565" s="23"/>
      <c r="S2565" s="18"/>
      <c r="T2565" s="16"/>
      <c r="U2565" s="16"/>
      <c r="V2565" s="16"/>
      <c r="W2565" s="16"/>
      <c r="X2565" s="18"/>
    </row>
    <row r="2566" spans="1:24" x14ac:dyDescent="0.25">
      <c r="A2566" s="5" t="s">
        <v>1628</v>
      </c>
      <c r="B2566" s="1" t="s">
        <v>1612</v>
      </c>
      <c r="C2566" t="s">
        <v>503</v>
      </c>
      <c r="D2566" s="11" t="s">
        <v>1629</v>
      </c>
      <c r="E2566" s="1" t="s">
        <v>1626</v>
      </c>
      <c r="K2566" t="s">
        <v>1627</v>
      </c>
      <c r="M2566" s="15" t="s">
        <v>1623</v>
      </c>
      <c r="N2566" s="42"/>
      <c r="O2566" s="7">
        <v>0.28999999999999998</v>
      </c>
      <c r="P2566" s="7">
        <v>0.28000000000000003</v>
      </c>
      <c r="Q2566" s="9">
        <v>0.9655172413793105</v>
      </c>
      <c r="R2566" s="14"/>
      <c r="X2566" s="5"/>
    </row>
    <row r="2567" spans="1:24" x14ac:dyDescent="0.25">
      <c r="A2567" s="5" t="s">
        <v>1628</v>
      </c>
      <c r="B2567" s="1" t="s">
        <v>1612</v>
      </c>
      <c r="C2567" t="s">
        <v>503</v>
      </c>
      <c r="D2567" s="11" t="s">
        <v>1629</v>
      </c>
      <c r="E2567" s="1" t="s">
        <v>1626</v>
      </c>
      <c r="K2567" t="s">
        <v>1627</v>
      </c>
      <c r="M2567" s="15" t="s">
        <v>1623</v>
      </c>
      <c r="N2567" s="42"/>
      <c r="O2567" s="7">
        <v>0.34</v>
      </c>
      <c r="P2567" s="7">
        <v>0.28000000000000003</v>
      </c>
      <c r="Q2567" s="9">
        <v>0.82352941176470595</v>
      </c>
      <c r="R2567" s="14"/>
      <c r="X2567" s="5"/>
    </row>
    <row r="2568" spans="1:24" x14ac:dyDescent="0.25">
      <c r="A2568" s="5" t="s">
        <v>1628</v>
      </c>
      <c r="B2568" s="1" t="s">
        <v>1612</v>
      </c>
      <c r="C2568" t="s">
        <v>503</v>
      </c>
      <c r="D2568" s="11" t="s">
        <v>1629</v>
      </c>
      <c r="E2568" s="1" t="s">
        <v>1626</v>
      </c>
      <c r="K2568" t="s">
        <v>1627</v>
      </c>
      <c r="M2568" s="15" t="s">
        <v>1623</v>
      </c>
      <c r="N2568" s="42"/>
      <c r="O2568" s="7">
        <v>0.27</v>
      </c>
      <c r="P2568" s="7">
        <v>0.19</v>
      </c>
      <c r="Q2568" s="9">
        <v>0.70370370370370372</v>
      </c>
      <c r="R2568" s="14"/>
      <c r="X2568" s="5"/>
    </row>
    <row r="2569" spans="1:24" x14ac:dyDescent="0.25">
      <c r="A2569" s="5" t="s">
        <v>1628</v>
      </c>
      <c r="B2569" s="1" t="s">
        <v>1612</v>
      </c>
      <c r="C2569" t="s">
        <v>503</v>
      </c>
      <c r="D2569" s="11" t="s">
        <v>1629</v>
      </c>
      <c r="E2569" s="1" t="s">
        <v>1626</v>
      </c>
      <c r="K2569" t="s">
        <v>1627</v>
      </c>
      <c r="M2569" s="15" t="s">
        <v>1623</v>
      </c>
      <c r="N2569" s="42"/>
      <c r="O2569" s="7">
        <v>0.32</v>
      </c>
      <c r="P2569" s="7">
        <v>0.26</v>
      </c>
      <c r="Q2569" s="9">
        <v>0.8125</v>
      </c>
      <c r="R2569" s="14"/>
      <c r="X2569" s="5"/>
    </row>
    <row r="2570" spans="1:24" x14ac:dyDescent="0.25">
      <c r="A2570" s="5" t="s">
        <v>1628</v>
      </c>
      <c r="B2570" s="1" t="s">
        <v>1612</v>
      </c>
      <c r="C2570" t="s">
        <v>503</v>
      </c>
      <c r="D2570" s="11" t="s">
        <v>1629</v>
      </c>
      <c r="E2570" s="1" t="s">
        <v>1626</v>
      </c>
      <c r="K2570" t="s">
        <v>1627</v>
      </c>
      <c r="M2570" s="15" t="s">
        <v>1623</v>
      </c>
      <c r="N2570" s="42"/>
      <c r="O2570" s="7">
        <v>0.37</v>
      </c>
      <c r="P2570" s="7">
        <v>0.33</v>
      </c>
      <c r="Q2570" s="9">
        <v>0.891891891891892</v>
      </c>
      <c r="R2570" s="14"/>
      <c r="X2570" s="5"/>
    </row>
    <row r="2571" spans="1:24" x14ac:dyDescent="0.25">
      <c r="A2571" s="5" t="s">
        <v>1628</v>
      </c>
      <c r="B2571" s="1" t="s">
        <v>1612</v>
      </c>
      <c r="C2571" t="s">
        <v>503</v>
      </c>
      <c r="D2571" s="11" t="s">
        <v>1629</v>
      </c>
      <c r="E2571" s="1" t="s">
        <v>1626</v>
      </c>
      <c r="K2571" t="s">
        <v>1627</v>
      </c>
      <c r="M2571" s="15" t="s">
        <v>1623</v>
      </c>
      <c r="N2571" s="42"/>
      <c r="O2571" s="7">
        <v>0.34</v>
      </c>
      <c r="P2571" s="7">
        <v>0.3</v>
      </c>
      <c r="Q2571" s="9">
        <v>0.88235294117647045</v>
      </c>
      <c r="R2571" s="14"/>
      <c r="X2571" s="5"/>
    </row>
    <row r="2572" spans="1:24" x14ac:dyDescent="0.25">
      <c r="A2572" s="5" t="s">
        <v>1628</v>
      </c>
      <c r="B2572" s="1" t="s">
        <v>1612</v>
      </c>
      <c r="C2572" t="s">
        <v>503</v>
      </c>
      <c r="D2572" s="11" t="s">
        <v>1629</v>
      </c>
      <c r="E2572" s="1" t="s">
        <v>1626</v>
      </c>
      <c r="K2572" t="s">
        <v>1627</v>
      </c>
      <c r="M2572" s="15" t="s">
        <v>1623</v>
      </c>
      <c r="N2572" s="42"/>
      <c r="O2572" s="7">
        <v>0.36</v>
      </c>
      <c r="P2572" s="7">
        <v>0.32</v>
      </c>
      <c r="Q2572" s="9">
        <v>0.88888888888888895</v>
      </c>
      <c r="R2572" s="14"/>
      <c r="X2572" s="5"/>
    </row>
    <row r="2573" spans="1:24" x14ac:dyDescent="0.25">
      <c r="A2573" s="5" t="s">
        <v>1628</v>
      </c>
      <c r="B2573" s="1" t="s">
        <v>1612</v>
      </c>
      <c r="C2573" t="s">
        <v>503</v>
      </c>
      <c r="D2573" s="11" t="s">
        <v>1629</v>
      </c>
      <c r="E2573" s="1" t="s">
        <v>1626</v>
      </c>
      <c r="K2573" t="s">
        <v>1627</v>
      </c>
      <c r="M2573" s="15" t="s">
        <v>1623</v>
      </c>
      <c r="N2573" s="42"/>
      <c r="O2573" s="7">
        <v>0.3</v>
      </c>
      <c r="P2573" s="7">
        <v>0.26</v>
      </c>
      <c r="Q2573" s="9">
        <v>0.8666666666666667</v>
      </c>
      <c r="R2573" s="14"/>
      <c r="X2573" s="5"/>
    </row>
    <row r="2574" spans="1:24" x14ac:dyDescent="0.25">
      <c r="A2574" s="5" t="s">
        <v>1628</v>
      </c>
      <c r="B2574" s="1" t="s">
        <v>1612</v>
      </c>
      <c r="C2574" t="s">
        <v>503</v>
      </c>
      <c r="D2574" s="11" t="s">
        <v>1629</v>
      </c>
      <c r="E2574" s="1" t="s">
        <v>1626</v>
      </c>
      <c r="K2574" t="s">
        <v>1627</v>
      </c>
      <c r="M2574" s="15" t="s">
        <v>1623</v>
      </c>
      <c r="N2574" s="42"/>
      <c r="O2574" s="7">
        <v>0.34</v>
      </c>
      <c r="P2574" s="7">
        <v>0.28999999999999998</v>
      </c>
      <c r="Q2574" s="9">
        <v>0.85294117647058809</v>
      </c>
      <c r="R2574" s="14"/>
      <c r="X2574" s="5"/>
    </row>
    <row r="2575" spans="1:24" x14ac:dyDescent="0.25">
      <c r="A2575" s="5" t="s">
        <v>1628</v>
      </c>
      <c r="B2575" s="1" t="s">
        <v>1612</v>
      </c>
      <c r="C2575" t="s">
        <v>503</v>
      </c>
      <c r="D2575" s="11" t="s">
        <v>1629</v>
      </c>
      <c r="E2575" s="1" t="s">
        <v>1626</v>
      </c>
      <c r="K2575" t="s">
        <v>1627</v>
      </c>
      <c r="M2575" s="15" t="s">
        <v>1623</v>
      </c>
      <c r="N2575" s="42"/>
      <c r="O2575" s="7">
        <v>0.33</v>
      </c>
      <c r="P2575" s="7">
        <v>0.28999999999999998</v>
      </c>
      <c r="Q2575" s="9">
        <v>0.87878787878787867</v>
      </c>
      <c r="R2575" s="14"/>
      <c r="X2575" s="5"/>
    </row>
    <row r="2576" spans="1:24" x14ac:dyDescent="0.25">
      <c r="A2576" s="5" t="s">
        <v>1628</v>
      </c>
      <c r="B2576" s="1" t="s">
        <v>1612</v>
      </c>
      <c r="C2576" t="s">
        <v>503</v>
      </c>
      <c r="D2576" s="11" t="s">
        <v>1629</v>
      </c>
      <c r="E2576" s="1" t="s">
        <v>1626</v>
      </c>
      <c r="K2576" t="s">
        <v>1627</v>
      </c>
      <c r="M2576" s="15" t="s">
        <v>1623</v>
      </c>
      <c r="N2576" s="42"/>
      <c r="O2576" s="7">
        <v>0.25</v>
      </c>
      <c r="P2576" s="7">
        <v>0.17</v>
      </c>
      <c r="Q2576" s="9">
        <v>0.68</v>
      </c>
      <c r="R2576" s="14"/>
      <c r="X2576" s="5"/>
    </row>
    <row r="2577" spans="1:24" x14ac:dyDescent="0.25">
      <c r="A2577" s="5" t="s">
        <v>1628</v>
      </c>
      <c r="B2577" s="1" t="s">
        <v>1612</v>
      </c>
      <c r="C2577" t="s">
        <v>503</v>
      </c>
      <c r="D2577" s="11" t="s">
        <v>1629</v>
      </c>
      <c r="E2577" s="1" t="s">
        <v>1626</v>
      </c>
      <c r="K2577" t="s">
        <v>1627</v>
      </c>
      <c r="M2577" s="15" t="s">
        <v>1623</v>
      </c>
      <c r="N2577" s="42"/>
      <c r="O2577" s="7">
        <v>0.35</v>
      </c>
      <c r="P2577" s="7">
        <v>0.3</v>
      </c>
      <c r="Q2577" s="9">
        <v>0.85714285714285721</v>
      </c>
      <c r="R2577" s="14"/>
      <c r="X2577" s="5"/>
    </row>
    <row r="2578" spans="1:24" x14ac:dyDescent="0.25">
      <c r="A2578" s="5" t="s">
        <v>1628</v>
      </c>
      <c r="B2578" s="1" t="s">
        <v>1612</v>
      </c>
      <c r="C2578" t="s">
        <v>503</v>
      </c>
      <c r="D2578" s="11" t="s">
        <v>1629</v>
      </c>
      <c r="E2578" s="1" t="s">
        <v>1626</v>
      </c>
      <c r="K2578" t="s">
        <v>1627</v>
      </c>
      <c r="M2578" s="15" t="s">
        <v>1623</v>
      </c>
      <c r="N2578" s="42"/>
      <c r="O2578" s="7">
        <v>0.15</v>
      </c>
      <c r="P2578" s="7">
        <v>0.1</v>
      </c>
      <c r="Q2578" s="9">
        <v>0.66666666666666674</v>
      </c>
      <c r="R2578" s="14"/>
      <c r="X2578" s="5"/>
    </row>
    <row r="2579" spans="1:24" x14ac:dyDescent="0.25">
      <c r="A2579" s="5" t="s">
        <v>1628</v>
      </c>
      <c r="B2579" s="1" t="s">
        <v>1612</v>
      </c>
      <c r="C2579" t="s">
        <v>503</v>
      </c>
      <c r="D2579" s="11" t="s">
        <v>1629</v>
      </c>
      <c r="E2579" s="1" t="s">
        <v>1626</v>
      </c>
      <c r="K2579" t="s">
        <v>1627</v>
      </c>
      <c r="M2579" s="15" t="s">
        <v>1623</v>
      </c>
      <c r="N2579" s="42"/>
      <c r="O2579" s="7">
        <v>0.3</v>
      </c>
      <c r="P2579" s="7">
        <v>0.26</v>
      </c>
      <c r="Q2579" s="9">
        <v>0.8666666666666667</v>
      </c>
      <c r="R2579" s="14"/>
      <c r="X2579" s="5"/>
    </row>
    <row r="2580" spans="1:24" x14ac:dyDescent="0.25">
      <c r="A2580" s="5" t="s">
        <v>1628</v>
      </c>
      <c r="B2580" s="1" t="s">
        <v>1612</v>
      </c>
      <c r="C2580" t="s">
        <v>503</v>
      </c>
      <c r="D2580" s="11" t="s">
        <v>1629</v>
      </c>
      <c r="E2580" s="1" t="s">
        <v>1626</v>
      </c>
      <c r="K2580" t="s">
        <v>1627</v>
      </c>
      <c r="M2580" s="15" t="s">
        <v>1623</v>
      </c>
      <c r="N2580" s="42"/>
      <c r="O2580" s="7">
        <v>0.1</v>
      </c>
      <c r="P2580" s="7">
        <v>0.05</v>
      </c>
      <c r="Q2580" s="9">
        <v>0.5</v>
      </c>
      <c r="R2580" s="14"/>
      <c r="X2580" s="5"/>
    </row>
    <row r="2581" spans="1:24" x14ac:dyDescent="0.25">
      <c r="A2581" s="5" t="s">
        <v>1628</v>
      </c>
      <c r="B2581" s="1" t="s">
        <v>1612</v>
      </c>
      <c r="C2581" t="s">
        <v>503</v>
      </c>
      <c r="D2581" s="11" t="s">
        <v>1629</v>
      </c>
      <c r="E2581" s="1" t="s">
        <v>1626</v>
      </c>
      <c r="K2581" t="s">
        <v>1627</v>
      </c>
      <c r="M2581" s="15" t="s">
        <v>1623</v>
      </c>
      <c r="N2581" s="42"/>
      <c r="O2581" s="7">
        <v>0.26</v>
      </c>
      <c r="P2581" s="7">
        <v>0.24</v>
      </c>
      <c r="Q2581" s="9">
        <v>0.92307692307692302</v>
      </c>
      <c r="R2581" s="14"/>
      <c r="X2581" s="5"/>
    </row>
    <row r="2582" spans="1:24" x14ac:dyDescent="0.25">
      <c r="A2582" s="5" t="s">
        <v>1628</v>
      </c>
      <c r="B2582" s="1" t="s">
        <v>1612</v>
      </c>
      <c r="C2582" t="s">
        <v>503</v>
      </c>
      <c r="D2582" s="11" t="s">
        <v>1629</v>
      </c>
      <c r="E2582" s="1" t="s">
        <v>1626</v>
      </c>
      <c r="K2582" t="s">
        <v>1627</v>
      </c>
      <c r="M2582" s="15" t="s">
        <v>1623</v>
      </c>
      <c r="N2582" s="42"/>
      <c r="O2582" s="7">
        <v>0.25</v>
      </c>
      <c r="P2582" s="7">
        <v>0.23</v>
      </c>
      <c r="Q2582" s="9">
        <v>0.92</v>
      </c>
      <c r="R2582" s="14"/>
      <c r="X2582" s="5"/>
    </row>
    <row r="2583" spans="1:24" x14ac:dyDescent="0.25">
      <c r="A2583" s="5" t="s">
        <v>1628</v>
      </c>
      <c r="B2583" s="1" t="s">
        <v>1612</v>
      </c>
      <c r="C2583" t="s">
        <v>503</v>
      </c>
      <c r="D2583" s="11" t="s">
        <v>1629</v>
      </c>
      <c r="E2583" s="1" t="s">
        <v>1626</v>
      </c>
      <c r="K2583" t="s">
        <v>1627</v>
      </c>
      <c r="M2583" s="15" t="s">
        <v>1623</v>
      </c>
      <c r="N2583" s="42"/>
      <c r="O2583" s="7">
        <v>0.25</v>
      </c>
      <c r="P2583" s="7">
        <v>0.22</v>
      </c>
      <c r="Q2583" s="9">
        <v>0.88</v>
      </c>
      <c r="R2583" s="14"/>
      <c r="X2583" s="5"/>
    </row>
    <row r="2584" spans="1:24" x14ac:dyDescent="0.25">
      <c r="A2584" s="5" t="s">
        <v>1628</v>
      </c>
      <c r="B2584" s="1" t="s">
        <v>1612</v>
      </c>
      <c r="C2584" t="s">
        <v>503</v>
      </c>
      <c r="D2584" s="11" t="s">
        <v>1629</v>
      </c>
      <c r="E2584" s="1" t="s">
        <v>1626</v>
      </c>
      <c r="K2584" t="s">
        <v>1627</v>
      </c>
      <c r="M2584" s="15" t="s">
        <v>1623</v>
      </c>
      <c r="N2584" s="42"/>
      <c r="O2584" s="7">
        <v>0.21</v>
      </c>
      <c r="P2584" s="7">
        <v>0.19</v>
      </c>
      <c r="Q2584" s="9">
        <v>0.90476190476190477</v>
      </c>
      <c r="R2584" s="14"/>
      <c r="X2584" s="5"/>
    </row>
    <row r="2585" spans="1:24" x14ac:dyDescent="0.25">
      <c r="A2585" s="5" t="s">
        <v>1628</v>
      </c>
      <c r="B2585" s="1" t="s">
        <v>1612</v>
      </c>
      <c r="C2585" t="s">
        <v>503</v>
      </c>
      <c r="D2585" s="11" t="s">
        <v>1629</v>
      </c>
      <c r="E2585" s="1" t="s">
        <v>1626</v>
      </c>
      <c r="K2585" t="s">
        <v>1627</v>
      </c>
      <c r="M2585" s="15" t="s">
        <v>1623</v>
      </c>
      <c r="N2585" s="42"/>
      <c r="O2585" s="7">
        <v>7.0000000000000007E-2</v>
      </c>
      <c r="P2585" s="7">
        <v>0.04</v>
      </c>
      <c r="Q2585" s="9">
        <v>0.5714285714285714</v>
      </c>
      <c r="R2585" s="14"/>
      <c r="X2585" s="5"/>
    </row>
    <row r="2586" spans="1:24" x14ac:dyDescent="0.25">
      <c r="A2586" s="5" t="s">
        <v>1628</v>
      </c>
      <c r="B2586" s="1" t="s">
        <v>1612</v>
      </c>
      <c r="C2586" t="s">
        <v>503</v>
      </c>
      <c r="D2586" s="11" t="s">
        <v>1629</v>
      </c>
      <c r="E2586" s="1" t="s">
        <v>1626</v>
      </c>
      <c r="K2586" t="s">
        <v>1627</v>
      </c>
      <c r="M2586" s="15" t="s">
        <v>1623</v>
      </c>
      <c r="N2586" s="42"/>
      <c r="O2586" s="7">
        <v>0.09</v>
      </c>
      <c r="P2586" s="7">
        <v>0.06</v>
      </c>
      <c r="Q2586" s="9">
        <v>0.66666666666666663</v>
      </c>
      <c r="R2586" s="14"/>
      <c r="X2586" s="5"/>
    </row>
    <row r="2587" spans="1:24" x14ac:dyDescent="0.25">
      <c r="A2587" s="5" t="s">
        <v>1628</v>
      </c>
      <c r="B2587" s="1" t="s">
        <v>1612</v>
      </c>
      <c r="C2587" t="s">
        <v>503</v>
      </c>
      <c r="D2587" s="11" t="s">
        <v>1629</v>
      </c>
      <c r="E2587" s="1" t="s">
        <v>1626</v>
      </c>
      <c r="K2587" t="s">
        <v>1627</v>
      </c>
      <c r="M2587" s="15" t="s">
        <v>1623</v>
      </c>
      <c r="N2587" s="42"/>
      <c r="O2587" s="7">
        <v>0.06</v>
      </c>
      <c r="P2587" s="7">
        <v>0.01</v>
      </c>
      <c r="Q2587" s="9">
        <v>0.16666666666666669</v>
      </c>
      <c r="R2587" s="14"/>
      <c r="X2587" s="5"/>
    </row>
    <row r="2588" spans="1:24" x14ac:dyDescent="0.25">
      <c r="A2588" s="5" t="s">
        <v>1628</v>
      </c>
      <c r="B2588" s="1" t="s">
        <v>1612</v>
      </c>
      <c r="C2588" t="s">
        <v>503</v>
      </c>
      <c r="D2588" s="11" t="s">
        <v>1629</v>
      </c>
      <c r="E2588" s="1" t="s">
        <v>1626</v>
      </c>
      <c r="K2588" t="s">
        <v>1627</v>
      </c>
      <c r="M2588" s="15" t="s">
        <v>1623</v>
      </c>
      <c r="N2588" s="42"/>
      <c r="O2588" s="7">
        <v>0.06</v>
      </c>
      <c r="P2588" s="7">
        <v>0</v>
      </c>
      <c r="Q2588" s="9">
        <v>0</v>
      </c>
      <c r="R2588" s="14"/>
      <c r="X2588" s="5"/>
    </row>
    <row r="2589" spans="1:24" x14ac:dyDescent="0.25">
      <c r="A2589" s="5" t="s">
        <v>1628</v>
      </c>
      <c r="B2589" s="1" t="s">
        <v>1612</v>
      </c>
      <c r="C2589" t="s">
        <v>503</v>
      </c>
      <c r="D2589" s="11" t="s">
        <v>1629</v>
      </c>
      <c r="E2589" s="1" t="s">
        <v>1626</v>
      </c>
      <c r="K2589" t="s">
        <v>1627</v>
      </c>
      <c r="M2589" s="15" t="s">
        <v>1623</v>
      </c>
      <c r="N2589" s="42"/>
      <c r="O2589" s="7">
        <v>0.05</v>
      </c>
      <c r="P2589" s="7">
        <v>0.01</v>
      </c>
      <c r="Q2589" s="9">
        <v>0.19999999999999998</v>
      </c>
      <c r="R2589" s="14"/>
      <c r="X2589" s="5"/>
    </row>
    <row r="2590" spans="1:24" x14ac:dyDescent="0.25">
      <c r="A2590" s="5" t="s">
        <v>1628</v>
      </c>
      <c r="B2590" s="1" t="s">
        <v>1612</v>
      </c>
      <c r="C2590" t="s">
        <v>503</v>
      </c>
      <c r="D2590" s="11" t="s">
        <v>1629</v>
      </c>
      <c r="E2590" s="1" t="s">
        <v>1626</v>
      </c>
      <c r="K2590" t="s">
        <v>1627</v>
      </c>
      <c r="M2590" s="15" t="s">
        <v>1623</v>
      </c>
      <c r="N2590" s="42"/>
      <c r="O2590" s="7">
        <v>0.05</v>
      </c>
      <c r="P2590" s="7">
        <v>0.01</v>
      </c>
      <c r="Q2590" s="9">
        <v>0.19999999999999998</v>
      </c>
      <c r="R2590" s="14"/>
      <c r="X2590" s="5"/>
    </row>
    <row r="2591" spans="1:24" x14ac:dyDescent="0.25">
      <c r="A2591" s="5" t="s">
        <v>1628</v>
      </c>
      <c r="B2591" s="1" t="s">
        <v>1612</v>
      </c>
      <c r="C2591" t="s">
        <v>503</v>
      </c>
      <c r="D2591" s="11" t="s">
        <v>1629</v>
      </c>
      <c r="E2591" s="1" t="s">
        <v>1626</v>
      </c>
      <c r="K2591" t="s">
        <v>1627</v>
      </c>
      <c r="M2591" s="15" t="s">
        <v>1623</v>
      </c>
      <c r="N2591" s="42"/>
      <c r="O2591" s="7">
        <v>0.31</v>
      </c>
      <c r="P2591" s="7">
        <v>0.3</v>
      </c>
      <c r="Q2591" s="9">
        <v>0.96774193548387089</v>
      </c>
      <c r="R2591" s="14"/>
      <c r="X2591" s="5"/>
    </row>
    <row r="2592" spans="1:24" x14ac:dyDescent="0.25">
      <c r="A2592" s="5" t="s">
        <v>1628</v>
      </c>
      <c r="B2592" s="1" t="s">
        <v>1612</v>
      </c>
      <c r="C2592" t="s">
        <v>503</v>
      </c>
      <c r="D2592" s="11" t="s">
        <v>1629</v>
      </c>
      <c r="E2592" s="1" t="s">
        <v>1626</v>
      </c>
      <c r="K2592" t="s">
        <v>1627</v>
      </c>
      <c r="M2592" s="15" t="s">
        <v>1623</v>
      </c>
      <c r="N2592" s="42"/>
      <c r="O2592" s="7">
        <v>0.25</v>
      </c>
      <c r="P2592" s="7">
        <v>0.23</v>
      </c>
      <c r="Q2592" s="9">
        <v>0.92</v>
      </c>
      <c r="R2592" s="14"/>
      <c r="X2592" s="5"/>
    </row>
    <row r="2593" spans="1:24" x14ac:dyDescent="0.25">
      <c r="A2593" s="5" t="s">
        <v>1628</v>
      </c>
      <c r="B2593" s="1" t="s">
        <v>1612</v>
      </c>
      <c r="C2593" t="s">
        <v>503</v>
      </c>
      <c r="D2593" s="11" t="s">
        <v>1629</v>
      </c>
      <c r="E2593" s="1" t="s">
        <v>1626</v>
      </c>
      <c r="K2593" t="s">
        <v>1627</v>
      </c>
      <c r="M2593" s="15" t="s">
        <v>1623</v>
      </c>
      <c r="N2593" s="42"/>
      <c r="O2593" s="7">
        <v>0.18</v>
      </c>
      <c r="P2593" s="7">
        <v>0.16</v>
      </c>
      <c r="Q2593" s="9">
        <v>0.88888888888888895</v>
      </c>
      <c r="R2593" s="14"/>
      <c r="X2593" s="5"/>
    </row>
    <row r="2594" spans="1:24" x14ac:dyDescent="0.25">
      <c r="A2594" s="5" t="s">
        <v>1628</v>
      </c>
      <c r="B2594" s="1" t="s">
        <v>1612</v>
      </c>
      <c r="C2594" t="s">
        <v>503</v>
      </c>
      <c r="D2594" s="11" t="s">
        <v>1629</v>
      </c>
      <c r="E2594" s="1" t="s">
        <v>1626</v>
      </c>
      <c r="K2594" t="s">
        <v>1627</v>
      </c>
      <c r="M2594" s="15" t="s">
        <v>1623</v>
      </c>
      <c r="N2594" s="42"/>
      <c r="O2594" s="7">
        <v>0.13</v>
      </c>
      <c r="P2594" s="7">
        <v>0.1</v>
      </c>
      <c r="Q2594" s="9">
        <v>0.76923076923076927</v>
      </c>
      <c r="R2594" s="14"/>
      <c r="X2594" s="5"/>
    </row>
    <row r="2595" spans="1:24" x14ac:dyDescent="0.25">
      <c r="A2595" s="18" t="s">
        <v>1628</v>
      </c>
      <c r="B2595" s="19" t="s">
        <v>1612</v>
      </c>
      <c r="C2595" s="16" t="s">
        <v>503</v>
      </c>
      <c r="D2595" s="20" t="s">
        <v>1629</v>
      </c>
      <c r="E2595" s="25" t="s">
        <v>1626</v>
      </c>
      <c r="F2595" s="16"/>
      <c r="G2595" s="16"/>
      <c r="H2595" s="16"/>
      <c r="I2595" s="16"/>
      <c r="J2595" s="18"/>
      <c r="K2595" s="16" t="s">
        <v>1627</v>
      </c>
      <c r="L2595" s="16"/>
      <c r="M2595" s="21" t="s">
        <v>1623</v>
      </c>
      <c r="N2595" s="43"/>
      <c r="O2595" s="17">
        <v>0.09</v>
      </c>
      <c r="P2595" s="17">
        <v>0.04</v>
      </c>
      <c r="Q2595" s="22">
        <v>0.44444444444444448</v>
      </c>
      <c r="R2595" s="23"/>
      <c r="S2595" s="18"/>
      <c r="T2595" s="16"/>
      <c r="U2595" s="16"/>
      <c r="V2595" s="16"/>
      <c r="W2595" s="16"/>
      <c r="X2595" s="18"/>
    </row>
    <row r="2596" spans="1:24" x14ac:dyDescent="0.25">
      <c r="A2596" s="5" t="s">
        <v>1630</v>
      </c>
      <c r="B2596" s="1" t="s">
        <v>1612</v>
      </c>
      <c r="C2596" t="s">
        <v>503</v>
      </c>
      <c r="D2596" s="11" t="s">
        <v>1631</v>
      </c>
      <c r="E2596" s="1" t="s">
        <v>1332</v>
      </c>
      <c r="K2596" t="s">
        <v>1632</v>
      </c>
      <c r="M2596" s="15" t="s">
        <v>1623</v>
      </c>
      <c r="N2596" s="42"/>
      <c r="O2596" s="7">
        <v>0.82</v>
      </c>
      <c r="P2596" s="7">
        <v>0.63</v>
      </c>
      <c r="Q2596" s="9">
        <v>0.76829268292682928</v>
      </c>
      <c r="R2596" s="14"/>
      <c r="X2596" s="5"/>
    </row>
    <row r="2597" spans="1:24" x14ac:dyDescent="0.25">
      <c r="A2597" s="5" t="s">
        <v>1630</v>
      </c>
      <c r="B2597" s="1" t="s">
        <v>1612</v>
      </c>
      <c r="C2597" t="s">
        <v>503</v>
      </c>
      <c r="D2597" s="11" t="s">
        <v>1631</v>
      </c>
      <c r="E2597" s="1" t="s">
        <v>1332</v>
      </c>
      <c r="K2597" t="s">
        <v>1632</v>
      </c>
      <c r="M2597" s="15" t="s">
        <v>1623</v>
      </c>
      <c r="N2597" s="42"/>
      <c r="O2597" s="7">
        <v>0.82</v>
      </c>
      <c r="P2597" s="7">
        <v>0.63</v>
      </c>
      <c r="Q2597" s="9">
        <v>0.76829268292682928</v>
      </c>
      <c r="R2597" s="14"/>
      <c r="X2597" s="5"/>
    </row>
    <row r="2598" spans="1:24" x14ac:dyDescent="0.25">
      <c r="A2598" s="5" t="s">
        <v>1630</v>
      </c>
      <c r="B2598" s="1" t="s">
        <v>1612</v>
      </c>
      <c r="C2598" t="s">
        <v>503</v>
      </c>
      <c r="D2598" s="11" t="s">
        <v>1631</v>
      </c>
      <c r="E2598" s="1" t="s">
        <v>1332</v>
      </c>
      <c r="K2598" t="s">
        <v>1632</v>
      </c>
      <c r="M2598" s="15" t="s">
        <v>1623</v>
      </c>
      <c r="N2598" s="42"/>
      <c r="O2598" s="7">
        <v>0.83</v>
      </c>
      <c r="P2598" s="7">
        <v>0.64</v>
      </c>
      <c r="Q2598" s="9">
        <v>0.77108433734939763</v>
      </c>
      <c r="R2598" s="14"/>
      <c r="X2598" s="5"/>
    </row>
    <row r="2599" spans="1:24" x14ac:dyDescent="0.25">
      <c r="A2599" s="5" t="s">
        <v>1630</v>
      </c>
      <c r="B2599" s="1" t="s">
        <v>1612</v>
      </c>
      <c r="C2599" t="s">
        <v>503</v>
      </c>
      <c r="D2599" s="11" t="s">
        <v>1631</v>
      </c>
      <c r="E2599" s="1" t="s">
        <v>1332</v>
      </c>
      <c r="K2599" t="s">
        <v>1632</v>
      </c>
      <c r="M2599" s="15" t="s">
        <v>1623</v>
      </c>
      <c r="N2599" s="42"/>
      <c r="O2599" s="7">
        <v>0.83</v>
      </c>
      <c r="P2599" s="7">
        <v>0.64</v>
      </c>
      <c r="Q2599" s="9">
        <v>0.77108433734939763</v>
      </c>
      <c r="R2599" s="14"/>
      <c r="X2599" s="5"/>
    </row>
    <row r="2600" spans="1:24" x14ac:dyDescent="0.25">
      <c r="A2600" s="5" t="s">
        <v>1630</v>
      </c>
      <c r="B2600" s="1" t="s">
        <v>1612</v>
      </c>
      <c r="C2600" t="s">
        <v>503</v>
      </c>
      <c r="D2600" s="11" t="s">
        <v>1631</v>
      </c>
      <c r="E2600" s="1" t="s">
        <v>1332</v>
      </c>
      <c r="K2600" t="s">
        <v>1632</v>
      </c>
      <c r="M2600" s="15" t="s">
        <v>1623</v>
      </c>
      <c r="N2600" s="42"/>
      <c r="O2600" s="7">
        <v>0.83</v>
      </c>
      <c r="P2600" s="7">
        <v>0.65</v>
      </c>
      <c r="Q2600" s="9">
        <v>0.78313253012048201</v>
      </c>
      <c r="R2600" s="14"/>
      <c r="X2600" s="5"/>
    </row>
    <row r="2601" spans="1:24" x14ac:dyDescent="0.25">
      <c r="A2601" s="5" t="s">
        <v>1630</v>
      </c>
      <c r="B2601" s="1" t="s">
        <v>1612</v>
      </c>
      <c r="C2601" t="s">
        <v>503</v>
      </c>
      <c r="D2601" s="11" t="s">
        <v>1631</v>
      </c>
      <c r="E2601" s="1" t="s">
        <v>1332</v>
      </c>
      <c r="K2601" t="s">
        <v>1632</v>
      </c>
      <c r="M2601" s="15" t="s">
        <v>1623</v>
      </c>
      <c r="N2601" s="42"/>
      <c r="O2601" s="7">
        <v>0.83</v>
      </c>
      <c r="P2601" s="7">
        <v>0.63</v>
      </c>
      <c r="Q2601" s="9">
        <v>0.75903614457831325</v>
      </c>
      <c r="R2601" s="14"/>
      <c r="X2601" s="5"/>
    </row>
    <row r="2602" spans="1:24" x14ac:dyDescent="0.25">
      <c r="A2602" s="5" t="s">
        <v>1630</v>
      </c>
      <c r="B2602" s="1" t="s">
        <v>1612</v>
      </c>
      <c r="C2602" t="s">
        <v>503</v>
      </c>
      <c r="D2602" s="11" t="s">
        <v>1631</v>
      </c>
      <c r="E2602" s="1" t="s">
        <v>1332</v>
      </c>
      <c r="K2602" t="s">
        <v>1632</v>
      </c>
      <c r="M2602" s="15" t="s">
        <v>1623</v>
      </c>
      <c r="N2602" s="42"/>
      <c r="O2602" s="7">
        <v>0.82</v>
      </c>
      <c r="P2602" s="7">
        <v>0.67</v>
      </c>
      <c r="Q2602" s="9">
        <v>0.81707317073170738</v>
      </c>
      <c r="R2602" s="14"/>
      <c r="X2602" s="5"/>
    </row>
    <row r="2603" spans="1:24" x14ac:dyDescent="0.25">
      <c r="A2603" s="5" t="s">
        <v>1630</v>
      </c>
      <c r="B2603" s="1" t="s">
        <v>1612</v>
      </c>
      <c r="C2603" t="s">
        <v>503</v>
      </c>
      <c r="D2603" s="11" t="s">
        <v>1631</v>
      </c>
      <c r="E2603" s="1" t="s">
        <v>1332</v>
      </c>
      <c r="K2603" t="s">
        <v>1632</v>
      </c>
      <c r="M2603" s="15" t="s">
        <v>1623</v>
      </c>
      <c r="N2603" s="42"/>
      <c r="O2603" s="7">
        <v>0.83</v>
      </c>
      <c r="P2603" s="7">
        <v>0.61</v>
      </c>
      <c r="Q2603" s="9">
        <v>0.73493975903614461</v>
      </c>
      <c r="R2603" s="14"/>
      <c r="X2603" s="5"/>
    </row>
    <row r="2604" spans="1:24" x14ac:dyDescent="0.25">
      <c r="A2604" s="5" t="s">
        <v>1630</v>
      </c>
      <c r="B2604" s="1" t="s">
        <v>1612</v>
      </c>
      <c r="C2604" t="s">
        <v>503</v>
      </c>
      <c r="D2604" s="11" t="s">
        <v>1631</v>
      </c>
      <c r="E2604" s="1" t="s">
        <v>1332</v>
      </c>
      <c r="K2604" t="s">
        <v>1632</v>
      </c>
      <c r="M2604" s="15" t="s">
        <v>1623</v>
      </c>
      <c r="N2604" s="42"/>
      <c r="O2604" s="7">
        <v>0.84</v>
      </c>
      <c r="P2604" s="7">
        <v>0.66</v>
      </c>
      <c r="Q2604" s="9">
        <v>0.78571428571428581</v>
      </c>
      <c r="R2604" s="14"/>
      <c r="X2604" s="5"/>
    </row>
    <row r="2605" spans="1:24" x14ac:dyDescent="0.25">
      <c r="A2605" s="5" t="s">
        <v>1630</v>
      </c>
      <c r="B2605" s="1" t="s">
        <v>1612</v>
      </c>
      <c r="C2605" t="s">
        <v>503</v>
      </c>
      <c r="D2605" s="11" t="s">
        <v>1631</v>
      </c>
      <c r="E2605" s="1" t="s">
        <v>1332</v>
      </c>
      <c r="K2605" t="s">
        <v>1632</v>
      </c>
      <c r="M2605" s="15" t="s">
        <v>1623</v>
      </c>
      <c r="N2605" s="42"/>
      <c r="O2605" s="7">
        <v>0.81</v>
      </c>
      <c r="P2605" s="7">
        <v>0.67</v>
      </c>
      <c r="Q2605" s="9">
        <v>0.8271604938271605</v>
      </c>
      <c r="R2605" s="14"/>
      <c r="X2605" s="5"/>
    </row>
    <row r="2606" spans="1:24" x14ac:dyDescent="0.25">
      <c r="A2606" s="5" t="s">
        <v>1630</v>
      </c>
      <c r="B2606" s="1" t="s">
        <v>1612</v>
      </c>
      <c r="C2606" t="s">
        <v>503</v>
      </c>
      <c r="D2606" s="11" t="s">
        <v>1631</v>
      </c>
      <c r="E2606" s="1" t="s">
        <v>1332</v>
      </c>
      <c r="K2606" t="s">
        <v>1632</v>
      </c>
      <c r="M2606" s="15" t="s">
        <v>1623</v>
      </c>
      <c r="N2606" s="42"/>
      <c r="O2606" s="7">
        <v>0.83</v>
      </c>
      <c r="P2606" s="7">
        <v>0.64</v>
      </c>
      <c r="Q2606" s="9">
        <v>0.77108433734939763</v>
      </c>
      <c r="R2606" s="14"/>
      <c r="X2606" s="5"/>
    </row>
    <row r="2607" spans="1:24" x14ac:dyDescent="0.25">
      <c r="A2607" s="5" t="s">
        <v>1630</v>
      </c>
      <c r="B2607" s="1" t="s">
        <v>1612</v>
      </c>
      <c r="C2607" t="s">
        <v>503</v>
      </c>
      <c r="D2607" s="11" t="s">
        <v>1631</v>
      </c>
      <c r="E2607" s="1" t="s">
        <v>1332</v>
      </c>
      <c r="K2607" t="s">
        <v>1632</v>
      </c>
      <c r="M2607" s="15" t="s">
        <v>1623</v>
      </c>
      <c r="N2607" s="42"/>
      <c r="O2607" s="7">
        <v>0.83</v>
      </c>
      <c r="P2607" s="7">
        <v>0.62</v>
      </c>
      <c r="Q2607" s="9">
        <v>0.74698795180722899</v>
      </c>
      <c r="R2607" s="14"/>
      <c r="X2607" s="5"/>
    </row>
    <row r="2608" spans="1:24" x14ac:dyDescent="0.25">
      <c r="A2608" s="5" t="s">
        <v>1630</v>
      </c>
      <c r="B2608" s="1" t="s">
        <v>1612</v>
      </c>
      <c r="C2608" t="s">
        <v>503</v>
      </c>
      <c r="D2608" s="11" t="s">
        <v>1631</v>
      </c>
      <c r="E2608" s="1" t="s">
        <v>1332</v>
      </c>
      <c r="K2608" t="s">
        <v>1632</v>
      </c>
      <c r="M2608" s="15" t="s">
        <v>1623</v>
      </c>
      <c r="N2608" s="42"/>
      <c r="O2608" s="7">
        <v>0.82</v>
      </c>
      <c r="P2608" s="7">
        <v>0.61</v>
      </c>
      <c r="Q2608" s="9">
        <v>0.74390243902439024</v>
      </c>
      <c r="R2608" s="14"/>
      <c r="X2608" s="5"/>
    </row>
    <row r="2609" spans="1:24" x14ac:dyDescent="0.25">
      <c r="A2609" s="5" t="s">
        <v>1630</v>
      </c>
      <c r="B2609" s="1" t="s">
        <v>1612</v>
      </c>
      <c r="C2609" t="s">
        <v>503</v>
      </c>
      <c r="D2609" s="11" t="s">
        <v>1631</v>
      </c>
      <c r="E2609" s="1" t="s">
        <v>1332</v>
      </c>
      <c r="K2609" t="s">
        <v>1632</v>
      </c>
      <c r="M2609" s="15" t="s">
        <v>1623</v>
      </c>
      <c r="N2609" s="42"/>
      <c r="O2609" s="7">
        <v>0.84</v>
      </c>
      <c r="P2609" s="7">
        <v>0.68</v>
      </c>
      <c r="Q2609" s="9">
        <v>0.80952380952380965</v>
      </c>
      <c r="R2609" s="14"/>
      <c r="X2609" s="5"/>
    </row>
    <row r="2610" spans="1:24" x14ac:dyDescent="0.25">
      <c r="A2610" s="5" t="s">
        <v>1630</v>
      </c>
      <c r="B2610" s="1" t="s">
        <v>1612</v>
      </c>
      <c r="C2610" t="s">
        <v>503</v>
      </c>
      <c r="D2610" s="11" t="s">
        <v>1631</v>
      </c>
      <c r="E2610" s="1" t="s">
        <v>1332</v>
      </c>
      <c r="K2610" t="s">
        <v>1632</v>
      </c>
      <c r="M2610" s="15" t="s">
        <v>1623</v>
      </c>
      <c r="N2610" s="42"/>
      <c r="O2610" s="7">
        <v>0.84</v>
      </c>
      <c r="P2610" s="7">
        <v>0.64</v>
      </c>
      <c r="Q2610" s="9">
        <v>0.76190476190476197</v>
      </c>
      <c r="R2610" s="14"/>
      <c r="X2610" s="5"/>
    </row>
    <row r="2611" spans="1:24" x14ac:dyDescent="0.25">
      <c r="A2611" s="5" t="s">
        <v>1630</v>
      </c>
      <c r="B2611" s="1" t="s">
        <v>1612</v>
      </c>
      <c r="C2611" t="s">
        <v>503</v>
      </c>
      <c r="D2611" s="11" t="s">
        <v>1631</v>
      </c>
      <c r="E2611" s="1" t="s">
        <v>1332</v>
      </c>
      <c r="K2611" t="s">
        <v>1632</v>
      </c>
      <c r="M2611" s="15" t="s">
        <v>1623</v>
      </c>
      <c r="N2611" s="42"/>
      <c r="O2611" s="7">
        <v>0.83</v>
      </c>
      <c r="P2611" s="7">
        <v>0.62</v>
      </c>
      <c r="Q2611" s="9">
        <v>0.74698795180722899</v>
      </c>
      <c r="R2611" s="14"/>
      <c r="X2611" s="5"/>
    </row>
    <row r="2612" spans="1:24" x14ac:dyDescent="0.25">
      <c r="A2612" s="5" t="s">
        <v>1630</v>
      </c>
      <c r="B2612" s="1" t="s">
        <v>1612</v>
      </c>
      <c r="C2612" t="s">
        <v>503</v>
      </c>
      <c r="D2612" s="11" t="s">
        <v>1631</v>
      </c>
      <c r="E2612" s="1" t="s">
        <v>1332</v>
      </c>
      <c r="K2612" t="s">
        <v>1632</v>
      </c>
      <c r="M2612" s="15" t="s">
        <v>1623</v>
      </c>
      <c r="N2612" s="42"/>
      <c r="O2612" s="7">
        <v>0.83</v>
      </c>
      <c r="P2612" s="7">
        <v>0.57999999999999996</v>
      </c>
      <c r="Q2612" s="9">
        <v>0.6987951807228916</v>
      </c>
      <c r="R2612" s="14"/>
      <c r="X2612" s="5"/>
    </row>
    <row r="2613" spans="1:24" x14ac:dyDescent="0.25">
      <c r="A2613" s="5" t="s">
        <v>1630</v>
      </c>
      <c r="B2613" s="1" t="s">
        <v>1612</v>
      </c>
      <c r="C2613" t="s">
        <v>503</v>
      </c>
      <c r="D2613" s="11" t="s">
        <v>1631</v>
      </c>
      <c r="E2613" s="1" t="s">
        <v>1332</v>
      </c>
      <c r="K2613" t="s">
        <v>1632</v>
      </c>
      <c r="M2613" s="15" t="s">
        <v>1623</v>
      </c>
      <c r="N2613" s="42"/>
      <c r="O2613" s="7">
        <v>0.82</v>
      </c>
      <c r="P2613" s="7">
        <v>0.79</v>
      </c>
      <c r="Q2613" s="9">
        <v>0.96341463414634154</v>
      </c>
      <c r="R2613" s="14"/>
      <c r="X2613" s="5"/>
    </row>
    <row r="2614" spans="1:24" x14ac:dyDescent="0.25">
      <c r="A2614" s="5" t="s">
        <v>1630</v>
      </c>
      <c r="B2614" s="1" t="s">
        <v>1612</v>
      </c>
      <c r="C2614" t="s">
        <v>503</v>
      </c>
      <c r="D2614" s="11" t="s">
        <v>1631</v>
      </c>
      <c r="E2614" s="1" t="s">
        <v>1332</v>
      </c>
      <c r="K2614" t="s">
        <v>1632</v>
      </c>
      <c r="M2614" s="15" t="s">
        <v>1623</v>
      </c>
      <c r="N2614" s="42"/>
      <c r="O2614" s="7">
        <v>0.77</v>
      </c>
      <c r="P2614" s="7">
        <v>0.69</v>
      </c>
      <c r="Q2614" s="9">
        <v>0.89610389610389607</v>
      </c>
      <c r="R2614" s="14"/>
      <c r="X2614" s="5"/>
    </row>
    <row r="2615" spans="1:24" x14ac:dyDescent="0.25">
      <c r="A2615" s="5" t="s">
        <v>1630</v>
      </c>
      <c r="B2615" s="1" t="s">
        <v>1612</v>
      </c>
      <c r="C2615" t="s">
        <v>503</v>
      </c>
      <c r="D2615" s="11" t="s">
        <v>1631</v>
      </c>
      <c r="E2615" s="1" t="s">
        <v>1332</v>
      </c>
      <c r="K2615" t="s">
        <v>1632</v>
      </c>
      <c r="M2615" s="15" t="s">
        <v>1623</v>
      </c>
      <c r="N2615" s="42"/>
      <c r="O2615" s="7">
        <v>0.77</v>
      </c>
      <c r="P2615" s="7">
        <v>0.7</v>
      </c>
      <c r="Q2615" s="9">
        <v>0.90909090909090906</v>
      </c>
      <c r="R2615" s="14"/>
      <c r="X2615" s="5"/>
    </row>
    <row r="2616" spans="1:24" x14ac:dyDescent="0.25">
      <c r="A2616" s="5" t="s">
        <v>1630</v>
      </c>
      <c r="B2616" s="1" t="s">
        <v>1612</v>
      </c>
      <c r="C2616" t="s">
        <v>503</v>
      </c>
      <c r="D2616" s="11" t="s">
        <v>1631</v>
      </c>
      <c r="E2616" s="1" t="s">
        <v>1332</v>
      </c>
      <c r="K2616" t="s">
        <v>1632</v>
      </c>
      <c r="M2616" s="15" t="s">
        <v>1623</v>
      </c>
      <c r="N2616" s="42"/>
      <c r="O2616" s="7">
        <v>0.77</v>
      </c>
      <c r="P2616" s="7">
        <v>0.71</v>
      </c>
      <c r="Q2616" s="9">
        <v>0.92207792207792205</v>
      </c>
      <c r="R2616" s="14"/>
      <c r="X2616" s="5"/>
    </row>
    <row r="2617" spans="1:24" x14ac:dyDescent="0.25">
      <c r="A2617" s="5" t="s">
        <v>1630</v>
      </c>
      <c r="B2617" s="1" t="s">
        <v>1612</v>
      </c>
      <c r="C2617" t="s">
        <v>503</v>
      </c>
      <c r="D2617" s="11" t="s">
        <v>1631</v>
      </c>
      <c r="E2617" s="1" t="s">
        <v>1332</v>
      </c>
      <c r="K2617" t="s">
        <v>1632</v>
      </c>
      <c r="M2617" s="15" t="s">
        <v>1623</v>
      </c>
      <c r="N2617" s="42"/>
      <c r="O2617" s="7">
        <v>0.78</v>
      </c>
      <c r="P2617" s="7">
        <v>0.71</v>
      </c>
      <c r="Q2617" s="9">
        <v>0.91025641025641013</v>
      </c>
      <c r="R2617" s="14"/>
      <c r="X2617" s="5"/>
    </row>
    <row r="2618" spans="1:24" x14ac:dyDescent="0.25">
      <c r="A2618" s="5" t="s">
        <v>1630</v>
      </c>
      <c r="B2618" s="1" t="s">
        <v>1612</v>
      </c>
      <c r="C2618" t="s">
        <v>503</v>
      </c>
      <c r="D2618" s="11" t="s">
        <v>1631</v>
      </c>
      <c r="E2618" s="1" t="s">
        <v>1332</v>
      </c>
      <c r="K2618" t="s">
        <v>1632</v>
      </c>
      <c r="M2618" s="15" t="s">
        <v>1623</v>
      </c>
      <c r="N2618" s="42"/>
      <c r="O2618" s="7">
        <v>0.75</v>
      </c>
      <c r="P2618" s="7">
        <v>0.67</v>
      </c>
      <c r="Q2618" s="9">
        <v>0.89333333333333342</v>
      </c>
      <c r="R2618" s="14"/>
      <c r="X2618" s="5"/>
    </row>
    <row r="2619" spans="1:24" x14ac:dyDescent="0.25">
      <c r="A2619" s="5" t="s">
        <v>1630</v>
      </c>
      <c r="B2619" s="1" t="s">
        <v>1612</v>
      </c>
      <c r="C2619" t="s">
        <v>503</v>
      </c>
      <c r="D2619" s="11" t="s">
        <v>1631</v>
      </c>
      <c r="E2619" s="1" t="s">
        <v>1332</v>
      </c>
      <c r="K2619" t="s">
        <v>1632</v>
      </c>
      <c r="M2619" s="15" t="s">
        <v>1623</v>
      </c>
      <c r="N2619" s="42"/>
      <c r="O2619" s="7">
        <v>0.66</v>
      </c>
      <c r="P2619" s="7">
        <v>0.64</v>
      </c>
      <c r="Q2619" s="9">
        <v>0.96969696969696972</v>
      </c>
      <c r="R2619" s="14"/>
      <c r="X2619" s="5"/>
    </row>
    <row r="2620" spans="1:24" x14ac:dyDescent="0.25">
      <c r="A2620" s="5" t="s">
        <v>1630</v>
      </c>
      <c r="B2620" s="1" t="s">
        <v>1612</v>
      </c>
      <c r="C2620" t="s">
        <v>503</v>
      </c>
      <c r="D2620" s="11" t="s">
        <v>1631</v>
      </c>
      <c r="E2620" s="1" t="s">
        <v>1332</v>
      </c>
      <c r="K2620" t="s">
        <v>1632</v>
      </c>
      <c r="M2620" s="15" t="s">
        <v>1623</v>
      </c>
      <c r="N2620" s="42"/>
      <c r="O2620" s="7">
        <v>0.65</v>
      </c>
      <c r="P2620" s="7">
        <v>0.56000000000000005</v>
      </c>
      <c r="Q2620" s="9">
        <v>0.86153846153846159</v>
      </c>
      <c r="R2620" s="14"/>
      <c r="X2620" s="5"/>
    </row>
    <row r="2621" spans="1:24" x14ac:dyDescent="0.25">
      <c r="A2621" s="5" t="s">
        <v>1630</v>
      </c>
      <c r="B2621" s="1" t="s">
        <v>1612</v>
      </c>
      <c r="C2621" t="s">
        <v>503</v>
      </c>
      <c r="D2621" s="11" t="s">
        <v>1631</v>
      </c>
      <c r="E2621" s="1" t="s">
        <v>1332</v>
      </c>
      <c r="K2621" t="s">
        <v>1632</v>
      </c>
      <c r="M2621" s="15" t="s">
        <v>1623</v>
      </c>
      <c r="N2621" s="42"/>
      <c r="O2621" s="7">
        <v>0.68</v>
      </c>
      <c r="P2621" s="7">
        <v>0.62</v>
      </c>
      <c r="Q2621" s="9">
        <v>0.91176470588235292</v>
      </c>
      <c r="R2621" s="14"/>
      <c r="X2621" s="5"/>
    </row>
    <row r="2622" spans="1:24" x14ac:dyDescent="0.25">
      <c r="A2622" s="5" t="s">
        <v>1630</v>
      </c>
      <c r="B2622" s="1" t="s">
        <v>1612</v>
      </c>
      <c r="C2622" t="s">
        <v>503</v>
      </c>
      <c r="D2622" s="11" t="s">
        <v>1631</v>
      </c>
      <c r="E2622" s="1" t="s">
        <v>1332</v>
      </c>
      <c r="K2622" t="s">
        <v>1632</v>
      </c>
      <c r="M2622" s="15" t="s">
        <v>1623</v>
      </c>
      <c r="N2622" s="42"/>
      <c r="O2622" s="7">
        <v>0.63</v>
      </c>
      <c r="P2622" s="7">
        <v>0.56999999999999995</v>
      </c>
      <c r="Q2622" s="9">
        <v>0.90476190476190466</v>
      </c>
      <c r="R2622" s="14"/>
      <c r="X2622" s="5"/>
    </row>
    <row r="2623" spans="1:24" x14ac:dyDescent="0.25">
      <c r="A2623" s="5" t="s">
        <v>1630</v>
      </c>
      <c r="B2623" s="1" t="s">
        <v>1612</v>
      </c>
      <c r="C2623" t="s">
        <v>503</v>
      </c>
      <c r="D2623" s="11" t="s">
        <v>1631</v>
      </c>
      <c r="E2623" s="1" t="s">
        <v>1332</v>
      </c>
      <c r="K2623" t="s">
        <v>1632</v>
      </c>
      <c r="M2623" s="15" t="s">
        <v>1623</v>
      </c>
      <c r="N2623" s="42"/>
      <c r="O2623" s="7">
        <v>0.67</v>
      </c>
      <c r="P2623" s="7">
        <v>0.66</v>
      </c>
      <c r="Q2623" s="9">
        <v>0.9850746268656716</v>
      </c>
      <c r="R2623" s="14"/>
      <c r="X2623" s="5"/>
    </row>
    <row r="2624" spans="1:24" x14ac:dyDescent="0.25">
      <c r="A2624" s="5" t="s">
        <v>1630</v>
      </c>
      <c r="B2624" s="1" t="s">
        <v>1612</v>
      </c>
      <c r="C2624" t="s">
        <v>503</v>
      </c>
      <c r="D2624" s="11" t="s">
        <v>1631</v>
      </c>
      <c r="E2624" s="1" t="s">
        <v>1332</v>
      </c>
      <c r="K2624" t="s">
        <v>1632</v>
      </c>
      <c r="M2624" s="15" t="s">
        <v>1623</v>
      </c>
      <c r="N2624" s="42"/>
      <c r="O2624" s="7">
        <v>0.67</v>
      </c>
      <c r="P2624" s="7">
        <v>0.56999999999999995</v>
      </c>
      <c r="Q2624" s="9">
        <v>0.85074626865671632</v>
      </c>
      <c r="R2624" s="14"/>
      <c r="X2624" s="5"/>
    </row>
    <row r="2625" spans="1:24" x14ac:dyDescent="0.25">
      <c r="A2625" s="5" t="s">
        <v>1630</v>
      </c>
      <c r="B2625" s="1" t="s">
        <v>1612</v>
      </c>
      <c r="C2625" t="s">
        <v>503</v>
      </c>
      <c r="D2625" s="11" t="s">
        <v>1631</v>
      </c>
      <c r="E2625" s="1" t="s">
        <v>1332</v>
      </c>
      <c r="K2625" t="s">
        <v>1632</v>
      </c>
      <c r="M2625" s="15" t="s">
        <v>1623</v>
      </c>
      <c r="N2625" s="42"/>
      <c r="O2625" s="7">
        <v>0.61</v>
      </c>
      <c r="P2625" s="7">
        <v>0.57999999999999996</v>
      </c>
      <c r="Q2625" s="9">
        <v>0.95081967213114749</v>
      </c>
      <c r="R2625" s="14"/>
      <c r="X2625" s="5"/>
    </row>
    <row r="2626" spans="1:24" x14ac:dyDescent="0.25">
      <c r="A2626" s="5" t="s">
        <v>1630</v>
      </c>
      <c r="B2626" s="1" t="s">
        <v>1612</v>
      </c>
      <c r="C2626" t="s">
        <v>503</v>
      </c>
      <c r="D2626" s="11" t="s">
        <v>1631</v>
      </c>
      <c r="E2626" s="1" t="s">
        <v>1332</v>
      </c>
      <c r="K2626" t="s">
        <v>1632</v>
      </c>
      <c r="M2626" s="15" t="s">
        <v>1623</v>
      </c>
      <c r="N2626" s="42"/>
      <c r="O2626" s="7">
        <v>0.41</v>
      </c>
      <c r="P2626" s="7">
        <v>0.36</v>
      </c>
      <c r="Q2626" s="9">
        <v>0.87804878048780488</v>
      </c>
      <c r="R2626" s="14"/>
      <c r="X2626" s="5"/>
    </row>
    <row r="2627" spans="1:24" x14ac:dyDescent="0.25">
      <c r="A2627" s="5" t="s">
        <v>1630</v>
      </c>
      <c r="B2627" s="1" t="s">
        <v>1612</v>
      </c>
      <c r="C2627" t="s">
        <v>503</v>
      </c>
      <c r="D2627" s="11" t="s">
        <v>1631</v>
      </c>
      <c r="E2627" s="1" t="s">
        <v>1332</v>
      </c>
      <c r="K2627" t="s">
        <v>1632</v>
      </c>
      <c r="M2627" s="15" t="s">
        <v>1623</v>
      </c>
      <c r="N2627" s="42"/>
      <c r="O2627" s="7">
        <v>0.41</v>
      </c>
      <c r="P2627" s="7">
        <v>0.37</v>
      </c>
      <c r="Q2627" s="9">
        <v>0.90243902439024393</v>
      </c>
      <c r="R2627" s="14"/>
      <c r="X2627" s="5"/>
    </row>
    <row r="2628" spans="1:24" x14ac:dyDescent="0.25">
      <c r="A2628" s="5" t="s">
        <v>1630</v>
      </c>
      <c r="B2628" s="1" t="s">
        <v>1612</v>
      </c>
      <c r="C2628" t="s">
        <v>503</v>
      </c>
      <c r="D2628" s="11" t="s">
        <v>1631</v>
      </c>
      <c r="E2628" s="1" t="s">
        <v>1332</v>
      </c>
      <c r="K2628" t="s">
        <v>1632</v>
      </c>
      <c r="M2628" s="15" t="s">
        <v>1623</v>
      </c>
      <c r="N2628" s="42"/>
      <c r="O2628" s="7">
        <v>0.37</v>
      </c>
      <c r="P2628" s="7">
        <v>0.33</v>
      </c>
      <c r="Q2628" s="9">
        <v>0.891891891891892</v>
      </c>
      <c r="R2628" s="14"/>
      <c r="X2628" s="5"/>
    </row>
    <row r="2629" spans="1:24" x14ac:dyDescent="0.25">
      <c r="A2629" s="5" t="s">
        <v>1630</v>
      </c>
      <c r="B2629" s="1" t="s">
        <v>1612</v>
      </c>
      <c r="C2629" t="s">
        <v>503</v>
      </c>
      <c r="D2629" s="11" t="s">
        <v>1631</v>
      </c>
      <c r="E2629" s="1" t="s">
        <v>1332</v>
      </c>
      <c r="K2629" t="s">
        <v>1632</v>
      </c>
      <c r="M2629" s="15" t="s">
        <v>1623</v>
      </c>
      <c r="N2629" s="42"/>
      <c r="O2629" s="7">
        <v>0.25</v>
      </c>
      <c r="P2629" s="7">
        <v>0.22</v>
      </c>
      <c r="Q2629" s="9">
        <v>0.88</v>
      </c>
      <c r="R2629" s="14"/>
      <c r="X2629" s="5"/>
    </row>
    <row r="2630" spans="1:24" x14ac:dyDescent="0.25">
      <c r="A2630" s="5" t="s">
        <v>1630</v>
      </c>
      <c r="B2630" s="1" t="s">
        <v>1612</v>
      </c>
      <c r="C2630" t="s">
        <v>503</v>
      </c>
      <c r="D2630" s="11" t="s">
        <v>1631</v>
      </c>
      <c r="E2630" s="1" t="s">
        <v>1332</v>
      </c>
      <c r="K2630" t="s">
        <v>1632</v>
      </c>
      <c r="M2630" s="15" t="s">
        <v>1623</v>
      </c>
      <c r="N2630" s="42"/>
      <c r="O2630" s="7">
        <v>0.73</v>
      </c>
      <c r="P2630" s="7">
        <v>0.63</v>
      </c>
      <c r="Q2630" s="9">
        <v>0.86301369863013699</v>
      </c>
      <c r="R2630" s="14"/>
      <c r="X2630" s="5"/>
    </row>
    <row r="2631" spans="1:24" x14ac:dyDescent="0.25">
      <c r="A2631" s="5" t="s">
        <v>1630</v>
      </c>
      <c r="B2631" s="1" t="s">
        <v>1612</v>
      </c>
      <c r="C2631" t="s">
        <v>503</v>
      </c>
      <c r="D2631" s="11" t="s">
        <v>1631</v>
      </c>
      <c r="E2631" s="1" t="s">
        <v>1332</v>
      </c>
      <c r="K2631" t="s">
        <v>1632</v>
      </c>
      <c r="M2631" s="15" t="s">
        <v>1623</v>
      </c>
      <c r="N2631" s="42"/>
      <c r="O2631" s="7">
        <v>0.71</v>
      </c>
      <c r="P2631" s="7">
        <v>0.6</v>
      </c>
      <c r="Q2631" s="9">
        <v>0.84507042253521125</v>
      </c>
      <c r="R2631" s="14"/>
      <c r="X2631" s="5"/>
    </row>
    <row r="2632" spans="1:24" x14ac:dyDescent="0.25">
      <c r="A2632" s="5" t="s">
        <v>1630</v>
      </c>
      <c r="B2632" s="1" t="s">
        <v>1612</v>
      </c>
      <c r="C2632" t="s">
        <v>503</v>
      </c>
      <c r="D2632" s="11" t="s">
        <v>1631</v>
      </c>
      <c r="E2632" s="1" t="s">
        <v>1332</v>
      </c>
      <c r="K2632" t="s">
        <v>1632</v>
      </c>
      <c r="M2632" s="15" t="s">
        <v>1623</v>
      </c>
      <c r="N2632" s="42"/>
      <c r="O2632" s="7">
        <v>0.72</v>
      </c>
      <c r="P2632" s="7">
        <v>0.59</v>
      </c>
      <c r="Q2632" s="9">
        <v>0.81944444444444442</v>
      </c>
      <c r="R2632" s="14"/>
      <c r="X2632" s="5"/>
    </row>
    <row r="2633" spans="1:24" x14ac:dyDescent="0.25">
      <c r="A2633" s="5" t="s">
        <v>1630</v>
      </c>
      <c r="B2633" s="1" t="s">
        <v>1612</v>
      </c>
      <c r="C2633" t="s">
        <v>503</v>
      </c>
      <c r="D2633" s="11" t="s">
        <v>1631</v>
      </c>
      <c r="E2633" s="1" t="s">
        <v>1332</v>
      </c>
      <c r="K2633" t="s">
        <v>1632</v>
      </c>
      <c r="M2633" s="15" t="s">
        <v>1623</v>
      </c>
      <c r="N2633" s="42"/>
      <c r="O2633" s="7">
        <v>0.72</v>
      </c>
      <c r="P2633" s="7">
        <v>0.63</v>
      </c>
      <c r="Q2633" s="9">
        <v>0.875</v>
      </c>
      <c r="R2633" s="14"/>
      <c r="X2633" s="5"/>
    </row>
    <row r="2634" spans="1:24" x14ac:dyDescent="0.25">
      <c r="A2634" s="5" t="s">
        <v>1630</v>
      </c>
      <c r="B2634" s="1" t="s">
        <v>1612</v>
      </c>
      <c r="C2634" t="s">
        <v>503</v>
      </c>
      <c r="D2634" s="11" t="s">
        <v>1631</v>
      </c>
      <c r="E2634" s="1" t="s">
        <v>1332</v>
      </c>
      <c r="K2634" t="s">
        <v>1632</v>
      </c>
      <c r="M2634" s="15" t="s">
        <v>1623</v>
      </c>
      <c r="N2634" s="42"/>
      <c r="O2634" s="7">
        <v>0.73</v>
      </c>
      <c r="P2634" s="7">
        <v>0.63</v>
      </c>
      <c r="Q2634" s="9">
        <v>0.86301369863013699</v>
      </c>
      <c r="R2634" s="14"/>
      <c r="X2634" s="5"/>
    </row>
    <row r="2635" spans="1:24" x14ac:dyDescent="0.25">
      <c r="A2635" s="5" t="s">
        <v>1630</v>
      </c>
      <c r="B2635" s="1" t="s">
        <v>1612</v>
      </c>
      <c r="C2635" t="s">
        <v>503</v>
      </c>
      <c r="D2635" s="11" t="s">
        <v>1631</v>
      </c>
      <c r="E2635" s="1" t="s">
        <v>1332</v>
      </c>
      <c r="K2635" t="s">
        <v>1632</v>
      </c>
      <c r="M2635" s="15" t="s">
        <v>1623</v>
      </c>
      <c r="N2635" s="42"/>
      <c r="O2635" s="7">
        <v>0.72</v>
      </c>
      <c r="P2635" s="7">
        <v>0.62</v>
      </c>
      <c r="Q2635" s="9">
        <v>0.86111111111111116</v>
      </c>
      <c r="R2635" s="14"/>
      <c r="X2635" s="5"/>
    </row>
    <row r="2636" spans="1:24" x14ac:dyDescent="0.25">
      <c r="A2636" s="5" t="s">
        <v>1630</v>
      </c>
      <c r="B2636" s="1" t="s">
        <v>1612</v>
      </c>
      <c r="C2636" t="s">
        <v>503</v>
      </c>
      <c r="D2636" s="11" t="s">
        <v>1631</v>
      </c>
      <c r="E2636" s="1" t="s">
        <v>1332</v>
      </c>
      <c r="K2636" t="s">
        <v>1632</v>
      </c>
      <c r="M2636" s="15" t="s">
        <v>1623</v>
      </c>
      <c r="N2636" s="42"/>
      <c r="O2636" s="7">
        <v>0.73</v>
      </c>
      <c r="P2636" s="7">
        <v>0.6</v>
      </c>
      <c r="Q2636" s="9">
        <v>0.82191780821917804</v>
      </c>
      <c r="R2636" s="14"/>
      <c r="X2636" s="5"/>
    </row>
    <row r="2637" spans="1:24" x14ac:dyDescent="0.25">
      <c r="A2637" s="5" t="s">
        <v>1630</v>
      </c>
      <c r="B2637" s="1" t="s">
        <v>1612</v>
      </c>
      <c r="C2637" t="s">
        <v>503</v>
      </c>
      <c r="D2637" s="11" t="s">
        <v>1631</v>
      </c>
      <c r="E2637" s="1" t="s">
        <v>1332</v>
      </c>
      <c r="K2637" t="s">
        <v>1632</v>
      </c>
      <c r="M2637" s="15" t="s">
        <v>1623</v>
      </c>
      <c r="N2637" s="42"/>
      <c r="O2637" s="7">
        <v>0.71</v>
      </c>
      <c r="P2637" s="7">
        <v>0.56000000000000005</v>
      </c>
      <c r="Q2637" s="9">
        <v>0.78873239436619724</v>
      </c>
      <c r="R2637" s="14"/>
      <c r="X2637" s="5"/>
    </row>
    <row r="2638" spans="1:24" x14ac:dyDescent="0.25">
      <c r="A2638" s="5" t="s">
        <v>1630</v>
      </c>
      <c r="B2638" s="1" t="s">
        <v>1612</v>
      </c>
      <c r="C2638" t="s">
        <v>503</v>
      </c>
      <c r="D2638" s="11" t="s">
        <v>1631</v>
      </c>
      <c r="E2638" s="1" t="s">
        <v>1332</v>
      </c>
      <c r="K2638" t="s">
        <v>1632</v>
      </c>
      <c r="M2638" s="15" t="s">
        <v>1623</v>
      </c>
      <c r="N2638" s="42"/>
      <c r="O2638" s="7">
        <v>0.61</v>
      </c>
      <c r="P2638" s="7">
        <v>0.52</v>
      </c>
      <c r="Q2638" s="9">
        <v>0.85245901639344268</v>
      </c>
      <c r="R2638" s="14"/>
      <c r="X2638" s="5"/>
    </row>
    <row r="2639" spans="1:24" x14ac:dyDescent="0.25">
      <c r="A2639" s="5" t="s">
        <v>1630</v>
      </c>
      <c r="B2639" s="1" t="s">
        <v>1612</v>
      </c>
      <c r="C2639" t="s">
        <v>503</v>
      </c>
      <c r="D2639" s="11" t="s">
        <v>1631</v>
      </c>
      <c r="E2639" s="1" t="s">
        <v>1332</v>
      </c>
      <c r="K2639" t="s">
        <v>1632</v>
      </c>
      <c r="M2639" s="15" t="s">
        <v>1623</v>
      </c>
      <c r="N2639" s="42"/>
      <c r="O2639" s="7">
        <v>0.46</v>
      </c>
      <c r="P2639" s="7">
        <v>0.39</v>
      </c>
      <c r="Q2639" s="9">
        <v>0.84782608695652173</v>
      </c>
      <c r="R2639" s="14"/>
      <c r="X2639" s="5"/>
    </row>
    <row r="2640" spans="1:24" x14ac:dyDescent="0.25">
      <c r="A2640" s="5" t="s">
        <v>1630</v>
      </c>
      <c r="B2640" s="1" t="s">
        <v>1612</v>
      </c>
      <c r="C2640" t="s">
        <v>503</v>
      </c>
      <c r="D2640" s="11" t="s">
        <v>1631</v>
      </c>
      <c r="E2640" s="1" t="s">
        <v>1332</v>
      </c>
      <c r="K2640" t="s">
        <v>1632</v>
      </c>
      <c r="M2640" s="15" t="s">
        <v>1623</v>
      </c>
      <c r="N2640" s="42"/>
      <c r="O2640" s="7">
        <v>0.47</v>
      </c>
      <c r="P2640" s="7">
        <v>0.38</v>
      </c>
      <c r="Q2640" s="9">
        <v>0.8085106382978724</v>
      </c>
      <c r="R2640" s="14"/>
      <c r="X2640" s="5"/>
    </row>
    <row r="2641" spans="1:24" x14ac:dyDescent="0.25">
      <c r="A2641" s="5" t="s">
        <v>1630</v>
      </c>
      <c r="B2641" s="1" t="s">
        <v>1612</v>
      </c>
      <c r="C2641" t="s">
        <v>503</v>
      </c>
      <c r="D2641" s="11" t="s">
        <v>1631</v>
      </c>
      <c r="E2641" s="1" t="s">
        <v>1332</v>
      </c>
      <c r="K2641" t="s">
        <v>1632</v>
      </c>
      <c r="M2641" s="15" t="s">
        <v>1623</v>
      </c>
      <c r="N2641" s="42"/>
      <c r="O2641" s="7">
        <v>0.41</v>
      </c>
      <c r="P2641" s="7">
        <v>0.38</v>
      </c>
      <c r="Q2641" s="9">
        <v>0.92682926829268297</v>
      </c>
      <c r="R2641" s="14"/>
      <c r="X2641" s="5"/>
    </row>
    <row r="2642" spans="1:24" x14ac:dyDescent="0.25">
      <c r="A2642" s="5" t="s">
        <v>1630</v>
      </c>
      <c r="B2642" s="1" t="s">
        <v>1612</v>
      </c>
      <c r="C2642" t="s">
        <v>503</v>
      </c>
      <c r="D2642" s="11" t="s">
        <v>1631</v>
      </c>
      <c r="E2642" s="1" t="s">
        <v>1332</v>
      </c>
      <c r="K2642" t="s">
        <v>1632</v>
      </c>
      <c r="M2642" s="15" t="s">
        <v>1623</v>
      </c>
      <c r="N2642" s="42"/>
      <c r="O2642" s="7">
        <v>0.4</v>
      </c>
      <c r="P2642" s="7">
        <v>0.36</v>
      </c>
      <c r="Q2642" s="9">
        <v>0.89999999999999991</v>
      </c>
      <c r="R2642" s="14"/>
      <c r="X2642" s="5"/>
    </row>
    <row r="2643" spans="1:24" x14ac:dyDescent="0.25">
      <c r="A2643" s="5" t="s">
        <v>1630</v>
      </c>
      <c r="B2643" s="1" t="s">
        <v>1612</v>
      </c>
      <c r="C2643" t="s">
        <v>503</v>
      </c>
      <c r="D2643" s="11" t="s">
        <v>1631</v>
      </c>
      <c r="E2643" s="1" t="s">
        <v>1332</v>
      </c>
      <c r="K2643" t="s">
        <v>1632</v>
      </c>
      <c r="M2643" s="15" t="s">
        <v>1623</v>
      </c>
      <c r="N2643" s="42"/>
      <c r="O2643" s="7">
        <v>0.36</v>
      </c>
      <c r="P2643" s="7">
        <v>0.3</v>
      </c>
      <c r="Q2643" s="9">
        <v>0.83333333333333337</v>
      </c>
      <c r="R2643" s="14"/>
      <c r="X2643" s="5"/>
    </row>
    <row r="2644" spans="1:24" x14ac:dyDescent="0.25">
      <c r="A2644" s="5" t="s">
        <v>1630</v>
      </c>
      <c r="B2644" s="1" t="s">
        <v>1612</v>
      </c>
      <c r="C2644" t="s">
        <v>503</v>
      </c>
      <c r="D2644" s="11" t="s">
        <v>1631</v>
      </c>
      <c r="E2644" s="1" t="s">
        <v>1332</v>
      </c>
      <c r="K2644" t="s">
        <v>1632</v>
      </c>
      <c r="M2644" s="15" t="s">
        <v>1623</v>
      </c>
      <c r="N2644" s="42"/>
      <c r="O2644" s="7">
        <v>0.36</v>
      </c>
      <c r="P2644" s="7">
        <v>0.35</v>
      </c>
      <c r="Q2644" s="9">
        <v>0.97222222222222221</v>
      </c>
      <c r="R2644" s="14"/>
      <c r="X2644" s="5"/>
    </row>
    <row r="2645" spans="1:24" x14ac:dyDescent="0.25">
      <c r="A2645" s="5" t="s">
        <v>1630</v>
      </c>
      <c r="B2645" s="1" t="s">
        <v>1612</v>
      </c>
      <c r="C2645" t="s">
        <v>503</v>
      </c>
      <c r="D2645" s="11" t="s">
        <v>1631</v>
      </c>
      <c r="E2645" s="1" t="s">
        <v>1332</v>
      </c>
      <c r="K2645" t="s">
        <v>1632</v>
      </c>
      <c r="M2645" s="15" t="s">
        <v>1623</v>
      </c>
      <c r="N2645" s="42"/>
      <c r="O2645" s="7">
        <v>0.27</v>
      </c>
      <c r="P2645" s="7">
        <v>0.19</v>
      </c>
      <c r="Q2645" s="9">
        <v>0.70370370370370372</v>
      </c>
      <c r="R2645" s="14"/>
      <c r="X2645" s="5"/>
    </row>
    <row r="2646" spans="1:24" x14ac:dyDescent="0.25">
      <c r="A2646" s="18" t="s">
        <v>1630</v>
      </c>
      <c r="B2646" s="19" t="s">
        <v>1612</v>
      </c>
      <c r="C2646" s="16" t="s">
        <v>503</v>
      </c>
      <c r="D2646" s="20" t="s">
        <v>1631</v>
      </c>
      <c r="E2646" s="19" t="s">
        <v>1332</v>
      </c>
      <c r="F2646" s="16"/>
      <c r="G2646" s="16"/>
      <c r="H2646" s="16"/>
      <c r="I2646" s="16"/>
      <c r="J2646" s="18"/>
      <c r="K2646" s="16" t="s">
        <v>1632</v>
      </c>
      <c r="L2646" s="16"/>
      <c r="M2646" s="21" t="s">
        <v>1623</v>
      </c>
      <c r="N2646" s="43"/>
      <c r="O2646" s="17">
        <v>0.61</v>
      </c>
      <c r="P2646" s="17">
        <v>0.55000000000000004</v>
      </c>
      <c r="Q2646" s="22">
        <v>0.90163934426229519</v>
      </c>
      <c r="R2646" s="23"/>
      <c r="S2646" s="18"/>
      <c r="T2646" s="16"/>
      <c r="U2646" s="16"/>
      <c r="V2646" s="16"/>
      <c r="W2646" s="16"/>
      <c r="X2646" s="18"/>
    </row>
    <row r="2647" spans="1:24" x14ac:dyDescent="0.25">
      <c r="A2647" s="5" t="s">
        <v>1633</v>
      </c>
      <c r="B2647" s="1" t="s">
        <v>971</v>
      </c>
      <c r="C2647" t="s">
        <v>1634</v>
      </c>
      <c r="D2647" s="11" t="s">
        <v>1635</v>
      </c>
      <c r="E2647" s="1" t="s">
        <v>1443</v>
      </c>
      <c r="K2647" t="s">
        <v>1636</v>
      </c>
      <c r="L2647" t="s">
        <v>27</v>
      </c>
      <c r="M2647" s="15" t="s">
        <v>28</v>
      </c>
      <c r="N2647" s="42" t="s">
        <v>1637</v>
      </c>
      <c r="O2647" s="7">
        <v>0.1323</v>
      </c>
      <c r="P2647" s="7">
        <v>0.14460000000000001</v>
      </c>
      <c r="Q2647" s="9">
        <v>1.0929705215419501</v>
      </c>
      <c r="R2647" s="14"/>
      <c r="X2647" s="5"/>
    </row>
    <row r="2648" spans="1:24" x14ac:dyDescent="0.25">
      <c r="A2648" s="5" t="s">
        <v>1633</v>
      </c>
      <c r="B2648" s="1" t="s">
        <v>971</v>
      </c>
      <c r="C2648" t="s">
        <v>1634</v>
      </c>
      <c r="D2648" s="11" t="s">
        <v>1635</v>
      </c>
      <c r="E2648" s="1" t="s">
        <v>1443</v>
      </c>
      <c r="K2648" t="s">
        <v>1636</v>
      </c>
      <c r="L2648" t="s">
        <v>27</v>
      </c>
      <c r="M2648" s="15" t="s">
        <v>28</v>
      </c>
      <c r="N2648" s="42" t="s">
        <v>1638</v>
      </c>
      <c r="O2648" s="7">
        <v>0.1958</v>
      </c>
      <c r="P2648" s="7">
        <v>0.20380000000000001</v>
      </c>
      <c r="Q2648" s="9">
        <v>1.0408580183861083</v>
      </c>
      <c r="R2648" s="14"/>
      <c r="X2648" s="5"/>
    </row>
    <row r="2649" spans="1:24" x14ac:dyDescent="0.25">
      <c r="A2649" s="5" t="s">
        <v>1633</v>
      </c>
      <c r="B2649" s="1" t="s">
        <v>971</v>
      </c>
      <c r="C2649" t="s">
        <v>1634</v>
      </c>
      <c r="D2649" s="11" t="s">
        <v>1635</v>
      </c>
      <c r="E2649" s="1" t="s">
        <v>1443</v>
      </c>
      <c r="K2649" t="s">
        <v>1636</v>
      </c>
      <c r="L2649" t="s">
        <v>27</v>
      </c>
      <c r="M2649" s="15" t="s">
        <v>28</v>
      </c>
      <c r="N2649" s="42" t="s">
        <v>1639</v>
      </c>
      <c r="O2649" s="7">
        <v>0.16769999999999999</v>
      </c>
      <c r="P2649" s="7">
        <v>0.17460000000000001</v>
      </c>
      <c r="Q2649" s="9">
        <v>1.041144901610018</v>
      </c>
      <c r="R2649" s="14"/>
      <c r="X2649" s="5"/>
    </row>
    <row r="2650" spans="1:24" x14ac:dyDescent="0.25">
      <c r="A2650" s="5" t="s">
        <v>1633</v>
      </c>
      <c r="B2650" s="1" t="s">
        <v>971</v>
      </c>
      <c r="C2650" t="s">
        <v>1634</v>
      </c>
      <c r="D2650" s="11" t="s">
        <v>1635</v>
      </c>
      <c r="E2650" s="1" t="s">
        <v>1443</v>
      </c>
      <c r="K2650" t="s">
        <v>1636</v>
      </c>
      <c r="L2650" t="s">
        <v>27</v>
      </c>
      <c r="M2650" s="15" t="s">
        <v>28</v>
      </c>
      <c r="N2650" s="42" t="s">
        <v>1640</v>
      </c>
      <c r="O2650" s="7">
        <v>0.17630000000000001</v>
      </c>
      <c r="P2650" s="7">
        <v>0.16869999999999999</v>
      </c>
      <c r="Q2650" s="9">
        <v>0.95689166193987507</v>
      </c>
      <c r="R2650" s="14"/>
      <c r="X2650" s="5"/>
    </row>
    <row r="2651" spans="1:24" x14ac:dyDescent="0.25">
      <c r="A2651" s="5" t="s">
        <v>1633</v>
      </c>
      <c r="B2651" s="1" t="s">
        <v>971</v>
      </c>
      <c r="C2651" t="s">
        <v>1634</v>
      </c>
      <c r="D2651" s="11" t="s">
        <v>1635</v>
      </c>
      <c r="E2651" s="1" t="s">
        <v>1443</v>
      </c>
      <c r="K2651" t="s">
        <v>1636</v>
      </c>
      <c r="L2651" t="s">
        <v>27</v>
      </c>
      <c r="M2651" s="15" t="s">
        <v>28</v>
      </c>
      <c r="N2651" s="42" t="s">
        <v>1641</v>
      </c>
      <c r="O2651" s="7">
        <v>0.156</v>
      </c>
      <c r="P2651" s="7">
        <v>0.15440000000000001</v>
      </c>
      <c r="Q2651" s="9">
        <v>0.98974358974358978</v>
      </c>
      <c r="R2651" s="14"/>
      <c r="X2651" s="5"/>
    </row>
    <row r="2652" spans="1:24" x14ac:dyDescent="0.25">
      <c r="A2652" s="5" t="s">
        <v>1633</v>
      </c>
      <c r="B2652" s="1" t="s">
        <v>971</v>
      </c>
      <c r="C2652" t="s">
        <v>1634</v>
      </c>
      <c r="D2652" s="11" t="s">
        <v>1635</v>
      </c>
      <c r="E2652" s="1" t="s">
        <v>1443</v>
      </c>
      <c r="K2652" t="s">
        <v>1636</v>
      </c>
      <c r="L2652" t="s">
        <v>27</v>
      </c>
      <c r="M2652" s="15" t="s">
        <v>28</v>
      </c>
      <c r="N2652" s="42" t="s">
        <v>1642</v>
      </c>
      <c r="O2652" s="7">
        <v>0.1817</v>
      </c>
      <c r="P2652" s="7">
        <v>0.18990000000000001</v>
      </c>
      <c r="Q2652" s="9">
        <v>1.0451293340671437</v>
      </c>
      <c r="R2652" s="14"/>
      <c r="X2652" s="5"/>
    </row>
    <row r="2653" spans="1:24" x14ac:dyDescent="0.25">
      <c r="A2653" s="5" t="s">
        <v>1633</v>
      </c>
      <c r="B2653" s="1" t="s">
        <v>971</v>
      </c>
      <c r="C2653" t="s">
        <v>1634</v>
      </c>
      <c r="D2653" s="11" t="s">
        <v>1635</v>
      </c>
      <c r="E2653" s="1" t="s">
        <v>1443</v>
      </c>
      <c r="K2653" t="s">
        <v>1636</v>
      </c>
      <c r="L2653" t="s">
        <v>27</v>
      </c>
      <c r="M2653" s="15" t="s">
        <v>28</v>
      </c>
      <c r="N2653" s="42" t="s">
        <v>1643</v>
      </c>
      <c r="O2653" s="7">
        <v>0.128</v>
      </c>
      <c r="P2653" s="7">
        <v>0.11990000000000001</v>
      </c>
      <c r="Q2653" s="9">
        <v>0.93671875000000004</v>
      </c>
      <c r="R2653" s="14"/>
      <c r="X2653" s="5"/>
    </row>
    <row r="2654" spans="1:24" x14ac:dyDescent="0.25">
      <c r="A2654" s="5" t="s">
        <v>1633</v>
      </c>
      <c r="B2654" s="1" t="s">
        <v>971</v>
      </c>
      <c r="C2654" t="s">
        <v>1634</v>
      </c>
      <c r="D2654" s="11" t="s">
        <v>1635</v>
      </c>
      <c r="E2654" s="1" t="s">
        <v>1443</v>
      </c>
      <c r="K2654" t="s">
        <v>1636</v>
      </c>
      <c r="L2654" t="s">
        <v>27</v>
      </c>
      <c r="M2654" s="15" t="s">
        <v>28</v>
      </c>
      <c r="N2654" s="42" t="s">
        <v>1644</v>
      </c>
      <c r="O2654" s="7">
        <v>0.17849999999999999</v>
      </c>
      <c r="P2654" s="7">
        <v>0.16200000000000001</v>
      </c>
      <c r="Q2654" s="9">
        <v>0.90756302521008414</v>
      </c>
      <c r="R2654" s="14"/>
      <c r="X2654" s="5"/>
    </row>
    <row r="2655" spans="1:24" x14ac:dyDescent="0.25">
      <c r="A2655" s="5" t="s">
        <v>1633</v>
      </c>
      <c r="B2655" s="1" t="s">
        <v>971</v>
      </c>
      <c r="C2655" t="s">
        <v>1634</v>
      </c>
      <c r="D2655" s="11" t="s">
        <v>1635</v>
      </c>
      <c r="E2655" s="1" t="s">
        <v>1443</v>
      </c>
      <c r="K2655" t="s">
        <v>1636</v>
      </c>
      <c r="L2655" t="s">
        <v>27</v>
      </c>
      <c r="M2655" s="15" t="s">
        <v>28</v>
      </c>
      <c r="N2655" s="42" t="s">
        <v>1645</v>
      </c>
      <c r="O2655" s="7">
        <v>0.2243</v>
      </c>
      <c r="P2655" s="7">
        <v>0.19289999999999999</v>
      </c>
      <c r="Q2655" s="9">
        <v>0.86000891662951395</v>
      </c>
      <c r="R2655" s="14"/>
      <c r="X2655" s="5"/>
    </row>
    <row r="2656" spans="1:24" x14ac:dyDescent="0.25">
      <c r="A2656" s="5" t="s">
        <v>1633</v>
      </c>
      <c r="B2656" s="1" t="s">
        <v>971</v>
      </c>
      <c r="C2656" t="s">
        <v>1634</v>
      </c>
      <c r="D2656" s="11" t="s">
        <v>1635</v>
      </c>
      <c r="E2656" s="1" t="s">
        <v>1443</v>
      </c>
      <c r="K2656" t="s">
        <v>1636</v>
      </c>
      <c r="L2656" t="s">
        <v>27</v>
      </c>
      <c r="M2656" s="15" t="s">
        <v>28</v>
      </c>
      <c r="N2656" s="42" t="s">
        <v>1646</v>
      </c>
      <c r="O2656" s="7">
        <v>0.18490000000000001</v>
      </c>
      <c r="P2656" s="7">
        <v>0.1865</v>
      </c>
      <c r="Q2656" s="9">
        <v>1.0086533261222281</v>
      </c>
      <c r="R2656" s="14"/>
      <c r="X2656" s="5"/>
    </row>
    <row r="2657" spans="1:24" x14ac:dyDescent="0.25">
      <c r="A2657" s="5" t="s">
        <v>1633</v>
      </c>
      <c r="B2657" s="1" t="s">
        <v>971</v>
      </c>
      <c r="C2657" t="s">
        <v>1634</v>
      </c>
      <c r="D2657" s="11" t="s">
        <v>1635</v>
      </c>
      <c r="E2657" s="1" t="s">
        <v>1443</v>
      </c>
      <c r="K2657" t="s">
        <v>1636</v>
      </c>
      <c r="L2657" t="s">
        <v>27</v>
      </c>
      <c r="M2657" s="15" t="s">
        <v>28</v>
      </c>
      <c r="N2657" s="42" t="s">
        <v>1647</v>
      </c>
      <c r="O2657" s="7">
        <v>0.22600000000000001</v>
      </c>
      <c r="P2657" s="7">
        <v>0.21460000000000001</v>
      </c>
      <c r="Q2657" s="9">
        <v>0.94955752212389388</v>
      </c>
      <c r="R2657" s="14"/>
      <c r="X2657" s="5"/>
    </row>
    <row r="2658" spans="1:24" x14ac:dyDescent="0.25">
      <c r="A2658" s="5" t="s">
        <v>1633</v>
      </c>
      <c r="B2658" s="1" t="s">
        <v>971</v>
      </c>
      <c r="C2658" t="s">
        <v>1634</v>
      </c>
      <c r="D2658" s="11" t="s">
        <v>1635</v>
      </c>
      <c r="E2658" s="1" t="s">
        <v>1443</v>
      </c>
      <c r="K2658" t="s">
        <v>1636</v>
      </c>
      <c r="L2658" t="s">
        <v>27</v>
      </c>
      <c r="M2658" s="15" t="s">
        <v>28</v>
      </c>
      <c r="N2658" s="42" t="s">
        <v>1648</v>
      </c>
      <c r="O2658" s="7">
        <v>0.17460000000000001</v>
      </c>
      <c r="P2658" s="7">
        <v>0.17829999999999999</v>
      </c>
      <c r="Q2658" s="9">
        <v>1.0211912943871706</v>
      </c>
      <c r="R2658" s="14"/>
      <c r="X2658" s="5"/>
    </row>
    <row r="2659" spans="1:24" x14ac:dyDescent="0.25">
      <c r="A2659" s="5" t="s">
        <v>1633</v>
      </c>
      <c r="B2659" s="1" t="s">
        <v>971</v>
      </c>
      <c r="C2659" t="s">
        <v>1634</v>
      </c>
      <c r="D2659" s="11" t="s">
        <v>1635</v>
      </c>
      <c r="E2659" s="1" t="s">
        <v>1443</v>
      </c>
      <c r="K2659" t="s">
        <v>1636</v>
      </c>
      <c r="L2659" t="s">
        <v>27</v>
      </c>
      <c r="M2659" s="15" t="s">
        <v>28</v>
      </c>
      <c r="N2659" s="42" t="s">
        <v>1649</v>
      </c>
      <c r="O2659" s="7">
        <v>0.1986</v>
      </c>
      <c r="P2659" s="7">
        <v>0.20080000000000001</v>
      </c>
      <c r="Q2659" s="9">
        <v>1.0110775427995973</v>
      </c>
      <c r="R2659" s="14"/>
      <c r="X2659" s="5"/>
    </row>
    <row r="2660" spans="1:24" x14ac:dyDescent="0.25">
      <c r="A2660" s="5" t="s">
        <v>1633</v>
      </c>
      <c r="B2660" s="1" t="s">
        <v>971</v>
      </c>
      <c r="C2660" t="s">
        <v>1634</v>
      </c>
      <c r="D2660" s="11" t="s">
        <v>1635</v>
      </c>
      <c r="E2660" s="1" t="s">
        <v>1443</v>
      </c>
      <c r="K2660" t="s">
        <v>1636</v>
      </c>
      <c r="L2660" t="s">
        <v>27</v>
      </c>
      <c r="M2660" s="15" t="s">
        <v>28</v>
      </c>
      <c r="N2660" s="42" t="s">
        <v>1650</v>
      </c>
      <c r="O2660" s="7">
        <v>0.1973</v>
      </c>
      <c r="P2660" s="7">
        <v>0.1913</v>
      </c>
      <c r="Q2660" s="9">
        <v>0.96958945767866189</v>
      </c>
      <c r="R2660" s="14"/>
      <c r="X2660" s="5"/>
    </row>
    <row r="2661" spans="1:24" x14ac:dyDescent="0.25">
      <c r="A2661" s="5" t="s">
        <v>1633</v>
      </c>
      <c r="B2661" s="1" t="s">
        <v>971</v>
      </c>
      <c r="C2661" t="s">
        <v>1634</v>
      </c>
      <c r="D2661" s="11" t="s">
        <v>1635</v>
      </c>
      <c r="E2661" s="1" t="s">
        <v>1443</v>
      </c>
      <c r="K2661" t="s">
        <v>1636</v>
      </c>
      <c r="L2661" t="s">
        <v>27</v>
      </c>
      <c r="M2661" s="15" t="s">
        <v>28</v>
      </c>
      <c r="N2661" s="42" t="s">
        <v>1651</v>
      </c>
      <c r="O2661" s="7">
        <v>0.18210000000000001</v>
      </c>
      <c r="P2661" s="7">
        <v>0.18579999999999999</v>
      </c>
      <c r="Q2661" s="9">
        <v>1.0203185063152114</v>
      </c>
      <c r="R2661" s="14"/>
      <c r="X2661" s="5"/>
    </row>
    <row r="2662" spans="1:24" x14ac:dyDescent="0.25">
      <c r="A2662" s="5" t="s">
        <v>1633</v>
      </c>
      <c r="B2662" s="1" t="s">
        <v>971</v>
      </c>
      <c r="C2662" t="s">
        <v>1634</v>
      </c>
      <c r="D2662" s="11" t="s">
        <v>1635</v>
      </c>
      <c r="E2662" s="1" t="s">
        <v>1443</v>
      </c>
      <c r="K2662" t="s">
        <v>1636</v>
      </c>
      <c r="L2662" t="s">
        <v>27</v>
      </c>
      <c r="M2662" s="15" t="s">
        <v>28</v>
      </c>
      <c r="N2662" s="42" t="s">
        <v>1652</v>
      </c>
      <c r="O2662" s="7">
        <v>0.215</v>
      </c>
      <c r="P2662" s="7">
        <v>0.2016</v>
      </c>
      <c r="Q2662" s="9">
        <v>0.93767441860465117</v>
      </c>
      <c r="R2662" s="14"/>
      <c r="X2662" s="5"/>
    </row>
    <row r="2663" spans="1:24" x14ac:dyDescent="0.25">
      <c r="A2663" s="5" t="s">
        <v>1633</v>
      </c>
      <c r="B2663" s="1" t="s">
        <v>971</v>
      </c>
      <c r="C2663" t="s">
        <v>1634</v>
      </c>
      <c r="D2663" s="11" t="s">
        <v>1635</v>
      </c>
      <c r="E2663" s="1" t="s">
        <v>1443</v>
      </c>
      <c r="K2663" t="s">
        <v>1636</v>
      </c>
      <c r="L2663" t="s">
        <v>27</v>
      </c>
      <c r="M2663" s="15" t="s">
        <v>28</v>
      </c>
      <c r="N2663" s="42" t="s">
        <v>1653</v>
      </c>
      <c r="O2663" s="7">
        <v>0.2109</v>
      </c>
      <c r="P2663" s="7">
        <v>0.2011</v>
      </c>
      <c r="Q2663" s="9">
        <v>0.95353247984826928</v>
      </c>
      <c r="R2663" s="14"/>
      <c r="X2663" s="5"/>
    </row>
    <row r="2664" spans="1:24" x14ac:dyDescent="0.25">
      <c r="A2664" s="5" t="s">
        <v>1633</v>
      </c>
      <c r="B2664" s="1" t="s">
        <v>971</v>
      </c>
      <c r="C2664" t="s">
        <v>1634</v>
      </c>
      <c r="D2664" s="11" t="s">
        <v>1635</v>
      </c>
      <c r="E2664" s="1" t="s">
        <v>1443</v>
      </c>
      <c r="K2664" t="s">
        <v>1636</v>
      </c>
      <c r="L2664" t="s">
        <v>27</v>
      </c>
      <c r="M2664" s="15" t="s">
        <v>28</v>
      </c>
      <c r="N2664" s="42" t="s">
        <v>1654</v>
      </c>
      <c r="O2664" s="7">
        <v>6.4899999999999999E-2</v>
      </c>
      <c r="P2664" s="7">
        <v>4.82E-2</v>
      </c>
      <c r="Q2664" s="9">
        <v>0.74268104776579358</v>
      </c>
      <c r="R2664" s="14"/>
      <c r="X2664" s="5"/>
    </row>
    <row r="2665" spans="1:24" x14ac:dyDescent="0.25">
      <c r="A2665" s="5" t="s">
        <v>1633</v>
      </c>
      <c r="B2665" s="1" t="s">
        <v>971</v>
      </c>
      <c r="C2665" t="s">
        <v>1634</v>
      </c>
      <c r="D2665" s="11" t="s">
        <v>1635</v>
      </c>
      <c r="E2665" s="1" t="s">
        <v>1443</v>
      </c>
      <c r="K2665" t="s">
        <v>1636</v>
      </c>
      <c r="L2665" t="s">
        <v>27</v>
      </c>
      <c r="M2665" s="15" t="s">
        <v>28</v>
      </c>
      <c r="N2665" s="42" t="s">
        <v>1655</v>
      </c>
      <c r="O2665" s="7">
        <v>5.6800000000000003E-2</v>
      </c>
      <c r="P2665" s="7">
        <v>4.7699999999999999E-2</v>
      </c>
      <c r="Q2665" s="9">
        <v>0.83978873239436613</v>
      </c>
      <c r="R2665" s="14"/>
      <c r="X2665" s="5"/>
    </row>
    <row r="2666" spans="1:24" x14ac:dyDescent="0.25">
      <c r="A2666" s="5" t="s">
        <v>1633</v>
      </c>
      <c r="B2666" s="1" t="s">
        <v>971</v>
      </c>
      <c r="C2666" t="s">
        <v>1634</v>
      </c>
      <c r="D2666" s="11" t="s">
        <v>1635</v>
      </c>
      <c r="E2666" s="1" t="s">
        <v>1443</v>
      </c>
      <c r="K2666" t="s">
        <v>1636</v>
      </c>
      <c r="L2666" t="s">
        <v>27</v>
      </c>
      <c r="M2666" s="15" t="s">
        <v>28</v>
      </c>
      <c r="N2666" s="42" t="s">
        <v>1656</v>
      </c>
      <c r="O2666" s="7">
        <v>7.6300000000000007E-2</v>
      </c>
      <c r="P2666" s="7">
        <v>6.5000000000000002E-2</v>
      </c>
      <c r="Q2666" s="9">
        <v>0.85190039318479682</v>
      </c>
      <c r="R2666" s="14"/>
      <c r="X2666" s="5"/>
    </row>
    <row r="2667" spans="1:24" x14ac:dyDescent="0.25">
      <c r="A2667" s="5" t="s">
        <v>1633</v>
      </c>
      <c r="B2667" s="1" t="s">
        <v>971</v>
      </c>
      <c r="C2667" t="s">
        <v>1634</v>
      </c>
      <c r="D2667" s="11" t="s">
        <v>1635</v>
      </c>
      <c r="E2667" s="1" t="s">
        <v>1443</v>
      </c>
      <c r="K2667" t="s">
        <v>1636</v>
      </c>
      <c r="L2667" t="s">
        <v>27</v>
      </c>
      <c r="M2667" s="15" t="s">
        <v>28</v>
      </c>
      <c r="N2667" s="42" t="s">
        <v>1657</v>
      </c>
      <c r="O2667" s="7">
        <v>9.98E-2</v>
      </c>
      <c r="P2667" s="7">
        <v>9.2299999999999993E-2</v>
      </c>
      <c r="Q2667" s="9">
        <v>0.92484969939879758</v>
      </c>
      <c r="R2667" s="14"/>
      <c r="X2667" s="5"/>
    </row>
    <row r="2668" spans="1:24" x14ac:dyDescent="0.25">
      <c r="A2668" s="5" t="s">
        <v>1633</v>
      </c>
      <c r="B2668" s="1" t="s">
        <v>971</v>
      </c>
      <c r="C2668" t="s">
        <v>1634</v>
      </c>
      <c r="D2668" s="11" t="s">
        <v>1635</v>
      </c>
      <c r="E2668" s="1" t="s">
        <v>1443</v>
      </c>
      <c r="K2668" t="s">
        <v>1636</v>
      </c>
      <c r="L2668" t="s">
        <v>27</v>
      </c>
      <c r="M2668" s="15" t="s">
        <v>28</v>
      </c>
      <c r="N2668" s="42" t="s">
        <v>1658</v>
      </c>
      <c r="O2668" s="7">
        <v>7.2599999999999998E-2</v>
      </c>
      <c r="P2668" s="7">
        <v>7.5300000000000006E-2</v>
      </c>
      <c r="Q2668" s="9">
        <v>1.0371900826446283</v>
      </c>
      <c r="R2668" s="14"/>
      <c r="X2668" s="5"/>
    </row>
    <row r="2669" spans="1:24" x14ac:dyDescent="0.25">
      <c r="A2669" s="5" t="s">
        <v>1633</v>
      </c>
      <c r="B2669" s="1" t="s">
        <v>971</v>
      </c>
      <c r="C2669" t="s">
        <v>1634</v>
      </c>
      <c r="D2669" s="11" t="s">
        <v>1635</v>
      </c>
      <c r="E2669" s="1" t="s">
        <v>1443</v>
      </c>
      <c r="K2669" t="s">
        <v>1636</v>
      </c>
      <c r="L2669" t="s">
        <v>27</v>
      </c>
      <c r="M2669" s="15" t="s">
        <v>28</v>
      </c>
      <c r="N2669" s="42" t="s">
        <v>1659</v>
      </c>
      <c r="O2669" s="7">
        <v>3.56E-2</v>
      </c>
      <c r="P2669" s="7">
        <v>4.0500000000000001E-2</v>
      </c>
      <c r="Q2669" s="9">
        <v>1.1376404494382022</v>
      </c>
      <c r="R2669" s="14"/>
      <c r="X2669" s="5"/>
    </row>
    <row r="2670" spans="1:24" x14ac:dyDescent="0.25">
      <c r="A2670" s="5" t="s">
        <v>1633</v>
      </c>
      <c r="B2670" s="1" t="s">
        <v>971</v>
      </c>
      <c r="C2670" t="s">
        <v>1634</v>
      </c>
      <c r="D2670" s="11" t="s">
        <v>1635</v>
      </c>
      <c r="E2670" s="1" t="s">
        <v>1443</v>
      </c>
      <c r="K2670" t="s">
        <v>1636</v>
      </c>
      <c r="L2670" t="s">
        <v>27</v>
      </c>
      <c r="M2670" s="15" t="s">
        <v>28</v>
      </c>
      <c r="N2670" s="42" t="s">
        <v>1660</v>
      </c>
      <c r="O2670" s="7">
        <v>5.3699999999999998E-2</v>
      </c>
      <c r="P2670" s="7">
        <v>3.9E-2</v>
      </c>
      <c r="Q2670" s="9">
        <v>0.72625698324022347</v>
      </c>
      <c r="R2670" s="14"/>
      <c r="X2670" s="5"/>
    </row>
    <row r="2671" spans="1:24" x14ac:dyDescent="0.25">
      <c r="A2671" s="5" t="s">
        <v>1633</v>
      </c>
      <c r="B2671" s="1" t="s">
        <v>971</v>
      </c>
      <c r="C2671" t="s">
        <v>1634</v>
      </c>
      <c r="D2671" s="11" t="s">
        <v>1635</v>
      </c>
      <c r="E2671" s="1" t="s">
        <v>1443</v>
      </c>
      <c r="K2671" t="s">
        <v>1636</v>
      </c>
      <c r="L2671" t="s">
        <v>27</v>
      </c>
      <c r="M2671" s="15" t="s">
        <v>28</v>
      </c>
      <c r="N2671" s="42" t="s">
        <v>1661</v>
      </c>
      <c r="O2671" s="7">
        <v>0.15970000000000001</v>
      </c>
      <c r="P2671" s="7">
        <v>0.1502</v>
      </c>
      <c r="Q2671" s="9">
        <v>0.94051346274264236</v>
      </c>
      <c r="R2671" s="14"/>
      <c r="X2671" s="5"/>
    </row>
    <row r="2672" spans="1:24" x14ac:dyDescent="0.25">
      <c r="A2672" s="5" t="s">
        <v>1633</v>
      </c>
      <c r="B2672" s="1" t="s">
        <v>971</v>
      </c>
      <c r="C2672" t="s">
        <v>1634</v>
      </c>
      <c r="D2672" s="11" t="s">
        <v>1635</v>
      </c>
      <c r="E2672" s="1" t="s">
        <v>1443</v>
      </c>
      <c r="K2672" t="s">
        <v>1636</v>
      </c>
      <c r="L2672" t="s">
        <v>27</v>
      </c>
      <c r="M2672" s="15" t="s">
        <v>28</v>
      </c>
      <c r="N2672" s="42" t="s">
        <v>1662</v>
      </c>
      <c r="O2672" s="7">
        <v>5.2999999999999999E-2</v>
      </c>
      <c r="P2672" s="7">
        <v>3.78E-2</v>
      </c>
      <c r="Q2672" s="9">
        <v>0.71320754716981138</v>
      </c>
      <c r="R2672" s="14"/>
      <c r="X2672" s="5"/>
    </row>
    <row r="2673" spans="1:24" x14ac:dyDescent="0.25">
      <c r="A2673" s="5" t="s">
        <v>1633</v>
      </c>
      <c r="B2673" s="1" t="s">
        <v>971</v>
      </c>
      <c r="C2673" t="s">
        <v>1634</v>
      </c>
      <c r="D2673" s="11" t="s">
        <v>1635</v>
      </c>
      <c r="E2673" s="1" t="s">
        <v>1443</v>
      </c>
      <c r="K2673" t="s">
        <v>1636</v>
      </c>
      <c r="L2673" t="s">
        <v>27</v>
      </c>
      <c r="M2673" s="15" t="s">
        <v>28</v>
      </c>
      <c r="N2673" s="42" t="s">
        <v>1663</v>
      </c>
      <c r="O2673" s="7">
        <v>0.1245</v>
      </c>
      <c r="P2673" s="7">
        <v>9.7799999999999998E-2</v>
      </c>
      <c r="Q2673" s="9">
        <v>0.78554216867469884</v>
      </c>
      <c r="R2673" s="14"/>
      <c r="X2673" s="5"/>
    </row>
    <row r="2674" spans="1:24" x14ac:dyDescent="0.25">
      <c r="A2674" s="5" t="s">
        <v>1633</v>
      </c>
      <c r="B2674" s="1" t="s">
        <v>971</v>
      </c>
      <c r="C2674" t="s">
        <v>1634</v>
      </c>
      <c r="D2674" s="11" t="s">
        <v>1635</v>
      </c>
      <c r="E2674" s="1" t="s">
        <v>1443</v>
      </c>
      <c r="K2674" t="s">
        <v>1636</v>
      </c>
      <c r="L2674" t="s">
        <v>27</v>
      </c>
      <c r="M2674" s="15" t="s">
        <v>28</v>
      </c>
      <c r="N2674" s="42" t="s">
        <v>1664</v>
      </c>
      <c r="O2674" s="7">
        <v>7.2900000000000006E-2</v>
      </c>
      <c r="P2674" s="7">
        <v>5.3499999999999999E-2</v>
      </c>
      <c r="Q2674" s="9">
        <v>0.73388203017832643</v>
      </c>
      <c r="R2674" s="14"/>
      <c r="X2674" s="5"/>
    </row>
    <row r="2675" spans="1:24" x14ac:dyDescent="0.25">
      <c r="A2675" s="5" t="s">
        <v>1633</v>
      </c>
      <c r="B2675" s="1" t="s">
        <v>971</v>
      </c>
      <c r="C2675" t="s">
        <v>1634</v>
      </c>
      <c r="D2675" s="11" t="s">
        <v>1635</v>
      </c>
      <c r="E2675" s="1" t="s">
        <v>1443</v>
      </c>
      <c r="K2675" t="s">
        <v>1636</v>
      </c>
      <c r="L2675" t="s">
        <v>27</v>
      </c>
      <c r="M2675" s="15" t="s">
        <v>28</v>
      </c>
      <c r="N2675" s="42" t="s">
        <v>1665</v>
      </c>
      <c r="O2675" s="7">
        <v>0.14560000000000001</v>
      </c>
      <c r="P2675" s="7">
        <v>0.1384</v>
      </c>
      <c r="Q2675" s="9">
        <v>0.9505494505494505</v>
      </c>
      <c r="R2675" s="14"/>
      <c r="X2675" s="5"/>
    </row>
    <row r="2676" spans="1:24" x14ac:dyDescent="0.25">
      <c r="A2676" s="5" t="s">
        <v>1633</v>
      </c>
      <c r="B2676" s="1" t="s">
        <v>971</v>
      </c>
      <c r="C2676" t="s">
        <v>1634</v>
      </c>
      <c r="D2676" s="11" t="s">
        <v>1635</v>
      </c>
      <c r="E2676" s="1" t="s">
        <v>1443</v>
      </c>
      <c r="K2676" t="s">
        <v>1636</v>
      </c>
      <c r="L2676" t="s">
        <v>27</v>
      </c>
      <c r="M2676" s="15" t="s">
        <v>28</v>
      </c>
      <c r="N2676" s="42" t="s">
        <v>1666</v>
      </c>
      <c r="O2676" s="7">
        <v>0.1288</v>
      </c>
      <c r="P2676" s="7">
        <v>0.1221</v>
      </c>
      <c r="Q2676" s="9">
        <v>0.94798136645962738</v>
      </c>
      <c r="R2676" s="14"/>
      <c r="X2676" s="5"/>
    </row>
    <row r="2677" spans="1:24" x14ac:dyDescent="0.25">
      <c r="A2677" s="5" t="s">
        <v>1633</v>
      </c>
      <c r="B2677" s="1" t="s">
        <v>971</v>
      </c>
      <c r="C2677" t="s">
        <v>1634</v>
      </c>
      <c r="D2677" s="11" t="s">
        <v>1635</v>
      </c>
      <c r="E2677" s="1" t="s">
        <v>1443</v>
      </c>
      <c r="K2677" t="s">
        <v>1636</v>
      </c>
      <c r="L2677" t="s">
        <v>27</v>
      </c>
      <c r="M2677" s="15" t="s">
        <v>28</v>
      </c>
      <c r="N2677" s="42" t="s">
        <v>1667</v>
      </c>
      <c r="O2677" s="7">
        <v>0.122</v>
      </c>
      <c r="P2677" s="7">
        <v>0.124</v>
      </c>
      <c r="Q2677" s="9">
        <v>1.0163934426229508</v>
      </c>
      <c r="R2677" s="14"/>
      <c r="X2677" s="5"/>
    </row>
    <row r="2678" spans="1:24" x14ac:dyDescent="0.25">
      <c r="A2678" s="5" t="s">
        <v>1633</v>
      </c>
      <c r="B2678" s="1" t="s">
        <v>971</v>
      </c>
      <c r="C2678" t="s">
        <v>1634</v>
      </c>
      <c r="D2678" s="11" t="s">
        <v>1635</v>
      </c>
      <c r="E2678" s="1" t="s">
        <v>1443</v>
      </c>
      <c r="K2678" t="s">
        <v>1636</v>
      </c>
      <c r="L2678" t="s">
        <v>27</v>
      </c>
      <c r="M2678" s="15" t="s">
        <v>28</v>
      </c>
      <c r="N2678" s="42" t="s">
        <v>1668</v>
      </c>
      <c r="O2678" s="7">
        <v>0.15920000000000001</v>
      </c>
      <c r="P2678" s="7">
        <v>0.1512</v>
      </c>
      <c r="Q2678" s="9">
        <v>0.94974874371859297</v>
      </c>
      <c r="R2678" s="14"/>
      <c r="X2678" s="5"/>
    </row>
    <row r="2679" spans="1:24" x14ac:dyDescent="0.25">
      <c r="A2679" s="5" t="s">
        <v>1633</v>
      </c>
      <c r="B2679" s="1" t="s">
        <v>971</v>
      </c>
      <c r="C2679" t="s">
        <v>1634</v>
      </c>
      <c r="D2679" s="11" t="s">
        <v>1635</v>
      </c>
      <c r="E2679" s="1" t="s">
        <v>1443</v>
      </c>
      <c r="K2679" t="s">
        <v>1636</v>
      </c>
      <c r="L2679" t="s">
        <v>27</v>
      </c>
      <c r="M2679" s="15" t="s">
        <v>28</v>
      </c>
      <c r="N2679" s="42" t="s">
        <v>1669</v>
      </c>
      <c r="O2679" s="7">
        <v>0.1552</v>
      </c>
      <c r="P2679" s="7">
        <v>0.14019999999999999</v>
      </c>
      <c r="Q2679" s="9">
        <v>0.90335051546391743</v>
      </c>
      <c r="R2679" s="14"/>
      <c r="X2679" s="5"/>
    </row>
    <row r="2680" spans="1:24" x14ac:dyDescent="0.25">
      <c r="A2680" s="5" t="s">
        <v>1633</v>
      </c>
      <c r="B2680" s="1" t="s">
        <v>971</v>
      </c>
      <c r="C2680" t="s">
        <v>1634</v>
      </c>
      <c r="D2680" s="11" t="s">
        <v>1635</v>
      </c>
      <c r="E2680" s="1" t="s">
        <v>1443</v>
      </c>
      <c r="K2680" t="s">
        <v>1636</v>
      </c>
      <c r="L2680" t="s">
        <v>27</v>
      </c>
      <c r="M2680" s="15" t="s">
        <v>28</v>
      </c>
      <c r="N2680" s="42" t="s">
        <v>1670</v>
      </c>
      <c r="O2680" s="7">
        <v>0.10630000000000001</v>
      </c>
      <c r="P2680" s="7">
        <v>0.106</v>
      </c>
      <c r="Q2680" s="9">
        <v>0.99717779868297263</v>
      </c>
      <c r="R2680" s="14"/>
      <c r="X2680" s="5"/>
    </row>
    <row r="2681" spans="1:24" x14ac:dyDescent="0.25">
      <c r="A2681" s="5" t="s">
        <v>1633</v>
      </c>
      <c r="B2681" s="1" t="s">
        <v>971</v>
      </c>
      <c r="C2681" t="s">
        <v>1634</v>
      </c>
      <c r="D2681" s="11" t="s">
        <v>1635</v>
      </c>
      <c r="E2681" s="1" t="s">
        <v>1443</v>
      </c>
      <c r="K2681" t="s">
        <v>1636</v>
      </c>
      <c r="L2681" t="s">
        <v>27</v>
      </c>
      <c r="M2681" s="15" t="s">
        <v>28</v>
      </c>
      <c r="N2681" s="42" t="s">
        <v>1671</v>
      </c>
      <c r="O2681" s="7">
        <v>0.1085</v>
      </c>
      <c r="P2681" s="7">
        <v>0.1027</v>
      </c>
      <c r="Q2681" s="9">
        <v>0.94654377880184337</v>
      </c>
      <c r="R2681" s="14"/>
      <c r="X2681" s="5"/>
    </row>
    <row r="2682" spans="1:24" x14ac:dyDescent="0.25">
      <c r="A2682" s="5" t="s">
        <v>1633</v>
      </c>
      <c r="B2682" s="1" t="s">
        <v>971</v>
      </c>
      <c r="C2682" t="s">
        <v>1634</v>
      </c>
      <c r="D2682" s="11" t="s">
        <v>1635</v>
      </c>
      <c r="E2682" s="1" t="s">
        <v>1443</v>
      </c>
      <c r="K2682" t="s">
        <v>1636</v>
      </c>
      <c r="L2682" t="s">
        <v>27</v>
      </c>
      <c r="M2682" s="15" t="s">
        <v>28</v>
      </c>
      <c r="N2682" s="42" t="s">
        <v>1672</v>
      </c>
      <c r="O2682" s="7">
        <v>0.12759999999999999</v>
      </c>
      <c r="P2682" s="7">
        <v>0.11219999999999999</v>
      </c>
      <c r="Q2682" s="9">
        <v>0.87931034482758619</v>
      </c>
      <c r="R2682" s="14"/>
      <c r="X2682" s="5"/>
    </row>
    <row r="2683" spans="1:24" x14ac:dyDescent="0.25">
      <c r="A2683" s="5" t="s">
        <v>1633</v>
      </c>
      <c r="B2683" s="1" t="s">
        <v>971</v>
      </c>
      <c r="C2683" t="s">
        <v>1634</v>
      </c>
      <c r="D2683" s="11" t="s">
        <v>1635</v>
      </c>
      <c r="E2683" s="1" t="s">
        <v>1443</v>
      </c>
      <c r="K2683" t="s">
        <v>1636</v>
      </c>
      <c r="L2683" t="s">
        <v>27</v>
      </c>
      <c r="M2683" s="15" t="s">
        <v>28</v>
      </c>
      <c r="N2683" s="42" t="s">
        <v>1673</v>
      </c>
      <c r="O2683" s="7">
        <v>0.15229999999999999</v>
      </c>
      <c r="P2683" s="7">
        <v>0.16220000000000001</v>
      </c>
      <c r="Q2683" s="9">
        <v>1.0650032829940907</v>
      </c>
      <c r="R2683" s="14"/>
      <c r="X2683" s="5"/>
    </row>
    <row r="2684" spans="1:24" x14ac:dyDescent="0.25">
      <c r="A2684" s="5" t="s">
        <v>1633</v>
      </c>
      <c r="B2684" s="1" t="s">
        <v>971</v>
      </c>
      <c r="C2684" t="s">
        <v>1634</v>
      </c>
      <c r="D2684" s="11" t="s">
        <v>1635</v>
      </c>
      <c r="E2684" s="1" t="s">
        <v>1443</v>
      </c>
      <c r="K2684" t="s">
        <v>1636</v>
      </c>
      <c r="L2684" t="s">
        <v>27</v>
      </c>
      <c r="M2684" s="15" t="s">
        <v>28</v>
      </c>
      <c r="N2684" s="42" t="s">
        <v>1674</v>
      </c>
      <c r="O2684" s="7">
        <v>0.15770000000000001</v>
      </c>
      <c r="P2684" s="7">
        <v>0.16159999999999999</v>
      </c>
      <c r="Q2684" s="9">
        <v>1.0247305009511731</v>
      </c>
      <c r="R2684" s="14"/>
      <c r="X2684" s="5"/>
    </row>
    <row r="2685" spans="1:24" x14ac:dyDescent="0.25">
      <c r="A2685" s="5" t="s">
        <v>1633</v>
      </c>
      <c r="B2685" s="1" t="s">
        <v>971</v>
      </c>
      <c r="C2685" t="s">
        <v>1634</v>
      </c>
      <c r="D2685" s="11" t="s">
        <v>1635</v>
      </c>
      <c r="E2685" s="1" t="s">
        <v>1443</v>
      </c>
      <c r="K2685" t="s">
        <v>1636</v>
      </c>
      <c r="L2685" t="s">
        <v>27</v>
      </c>
      <c r="M2685" s="15" t="s">
        <v>28</v>
      </c>
      <c r="N2685" s="42" t="s">
        <v>1675</v>
      </c>
      <c r="O2685" s="7">
        <v>0.161</v>
      </c>
      <c r="P2685" s="7">
        <v>0.16239999999999999</v>
      </c>
      <c r="Q2685" s="9">
        <v>1.008695652173913</v>
      </c>
      <c r="R2685" s="14"/>
      <c r="X2685" s="5"/>
    </row>
    <row r="2686" spans="1:24" x14ac:dyDescent="0.25">
      <c r="A2686" s="5" t="s">
        <v>1633</v>
      </c>
      <c r="B2686" s="1" t="s">
        <v>971</v>
      </c>
      <c r="C2686" t="s">
        <v>1634</v>
      </c>
      <c r="D2686" s="11" t="s">
        <v>1635</v>
      </c>
      <c r="E2686" s="1" t="s">
        <v>1443</v>
      </c>
      <c r="K2686" t="s">
        <v>1636</v>
      </c>
      <c r="L2686" t="s">
        <v>27</v>
      </c>
      <c r="M2686" s="15" t="s">
        <v>28</v>
      </c>
      <c r="N2686" s="42" t="s">
        <v>1676</v>
      </c>
      <c r="O2686" s="7">
        <v>0.15429999999999999</v>
      </c>
      <c r="P2686" s="7">
        <v>0.17100000000000001</v>
      </c>
      <c r="Q2686" s="9">
        <v>1.1082307193778356</v>
      </c>
      <c r="R2686" s="14"/>
      <c r="X2686" s="5"/>
    </row>
    <row r="2687" spans="1:24" x14ac:dyDescent="0.25">
      <c r="A2687" s="5" t="s">
        <v>1633</v>
      </c>
      <c r="B2687" s="1" t="s">
        <v>971</v>
      </c>
      <c r="C2687" t="s">
        <v>1634</v>
      </c>
      <c r="D2687" s="11" t="s">
        <v>1635</v>
      </c>
      <c r="E2687" s="1" t="s">
        <v>1443</v>
      </c>
      <c r="K2687" t="s">
        <v>1636</v>
      </c>
      <c r="L2687" t="s">
        <v>27</v>
      </c>
      <c r="M2687" s="15" t="s">
        <v>28</v>
      </c>
      <c r="N2687" s="42" t="s">
        <v>1677</v>
      </c>
      <c r="O2687" s="7">
        <v>0.16259999999999999</v>
      </c>
      <c r="P2687" s="7">
        <v>0.1608</v>
      </c>
      <c r="Q2687" s="9">
        <v>0.98892988929889303</v>
      </c>
      <c r="R2687" s="14"/>
      <c r="X2687" s="5"/>
    </row>
    <row r="2688" spans="1:24" x14ac:dyDescent="0.25">
      <c r="A2688" s="5" t="s">
        <v>1633</v>
      </c>
      <c r="B2688" s="1" t="s">
        <v>971</v>
      </c>
      <c r="C2688" t="s">
        <v>1634</v>
      </c>
      <c r="D2688" s="11" t="s">
        <v>1635</v>
      </c>
      <c r="E2688" s="1" t="s">
        <v>1443</v>
      </c>
      <c r="K2688" t="s">
        <v>1636</v>
      </c>
      <c r="L2688" t="s">
        <v>27</v>
      </c>
      <c r="M2688" s="15" t="s">
        <v>28</v>
      </c>
      <c r="N2688" s="42" t="s">
        <v>1678</v>
      </c>
      <c r="O2688" s="7">
        <v>0.16450000000000001</v>
      </c>
      <c r="P2688" s="7">
        <v>0.1651</v>
      </c>
      <c r="Q2688" s="9">
        <v>1.0036474164133737</v>
      </c>
      <c r="R2688" s="14"/>
      <c r="X2688" s="5"/>
    </row>
    <row r="2689" spans="1:24" x14ac:dyDescent="0.25">
      <c r="A2689" s="5" t="s">
        <v>1633</v>
      </c>
      <c r="B2689" s="1" t="s">
        <v>971</v>
      </c>
      <c r="C2689" t="s">
        <v>1634</v>
      </c>
      <c r="D2689" s="11" t="s">
        <v>1635</v>
      </c>
      <c r="E2689" s="1" t="s">
        <v>1443</v>
      </c>
      <c r="K2689" t="s">
        <v>1636</v>
      </c>
      <c r="L2689" t="s">
        <v>27</v>
      </c>
      <c r="M2689" s="15" t="s">
        <v>28</v>
      </c>
      <c r="N2689" s="42" t="s">
        <v>1679</v>
      </c>
      <c r="O2689" s="7">
        <v>4.0399999999999998E-2</v>
      </c>
      <c r="P2689" s="7">
        <v>3.8399999999999997E-2</v>
      </c>
      <c r="Q2689" s="9">
        <v>0.95049504950495045</v>
      </c>
      <c r="R2689" s="14"/>
      <c r="X2689" s="5"/>
    </row>
    <row r="2690" spans="1:24" x14ac:dyDescent="0.25">
      <c r="A2690" s="5" t="s">
        <v>1633</v>
      </c>
      <c r="B2690" s="1" t="s">
        <v>971</v>
      </c>
      <c r="C2690" t="s">
        <v>1634</v>
      </c>
      <c r="D2690" s="11" t="s">
        <v>1635</v>
      </c>
      <c r="E2690" s="1" t="s">
        <v>1443</v>
      </c>
      <c r="K2690" t="s">
        <v>1636</v>
      </c>
      <c r="L2690" t="s">
        <v>27</v>
      </c>
      <c r="M2690" s="15" t="s">
        <v>28</v>
      </c>
      <c r="N2690" s="42" t="s">
        <v>1680</v>
      </c>
      <c r="O2690" s="7">
        <v>9.64E-2</v>
      </c>
      <c r="P2690" s="7">
        <v>0.1099</v>
      </c>
      <c r="Q2690" s="9">
        <v>1.1400414937759336</v>
      </c>
      <c r="R2690" s="14"/>
      <c r="X2690" s="5"/>
    </row>
    <row r="2691" spans="1:24" x14ac:dyDescent="0.25">
      <c r="A2691" s="5" t="s">
        <v>1633</v>
      </c>
      <c r="B2691" s="1" t="s">
        <v>971</v>
      </c>
      <c r="C2691" t="s">
        <v>1634</v>
      </c>
      <c r="D2691" s="11" t="s">
        <v>1635</v>
      </c>
      <c r="E2691" s="1" t="s">
        <v>1443</v>
      </c>
      <c r="K2691" t="s">
        <v>1636</v>
      </c>
      <c r="L2691" t="s">
        <v>27</v>
      </c>
      <c r="M2691" s="15" t="s">
        <v>28</v>
      </c>
      <c r="N2691" s="42" t="s">
        <v>1681</v>
      </c>
      <c r="O2691" s="7">
        <v>0.1837</v>
      </c>
      <c r="P2691" s="7">
        <v>0.1711</v>
      </c>
      <c r="Q2691" s="9">
        <v>0.9314099074578116</v>
      </c>
      <c r="R2691" s="14"/>
      <c r="X2691" s="5"/>
    </row>
    <row r="2692" spans="1:24" x14ac:dyDescent="0.25">
      <c r="A2692" s="5" t="s">
        <v>1633</v>
      </c>
      <c r="B2692" s="1" t="s">
        <v>971</v>
      </c>
      <c r="C2692" t="s">
        <v>1634</v>
      </c>
      <c r="D2692" s="11" t="s">
        <v>1635</v>
      </c>
      <c r="E2692" s="1" t="s">
        <v>1443</v>
      </c>
      <c r="K2692" t="s">
        <v>1636</v>
      </c>
      <c r="L2692" t="s">
        <v>27</v>
      </c>
      <c r="M2692" s="15" t="s">
        <v>28</v>
      </c>
      <c r="N2692" s="42" t="s">
        <v>1682</v>
      </c>
      <c r="O2692" s="7">
        <v>0.1699</v>
      </c>
      <c r="P2692" s="7">
        <v>0.18229999999999999</v>
      </c>
      <c r="Q2692" s="9">
        <v>1.0729841082989995</v>
      </c>
      <c r="R2692" s="14"/>
      <c r="X2692" s="5"/>
    </row>
    <row r="2693" spans="1:24" x14ac:dyDescent="0.25">
      <c r="A2693" s="5" t="s">
        <v>1633</v>
      </c>
      <c r="B2693" s="1" t="s">
        <v>971</v>
      </c>
      <c r="C2693" t="s">
        <v>1634</v>
      </c>
      <c r="D2693" s="11" t="s">
        <v>1635</v>
      </c>
      <c r="E2693" s="1" t="s">
        <v>1443</v>
      </c>
      <c r="K2693" t="s">
        <v>1636</v>
      </c>
      <c r="L2693" t="s">
        <v>27</v>
      </c>
      <c r="M2693" s="15" t="s">
        <v>28</v>
      </c>
      <c r="N2693" s="42" t="s">
        <v>1683</v>
      </c>
      <c r="O2693" s="7">
        <v>6.7500000000000004E-2</v>
      </c>
      <c r="P2693" s="7">
        <v>6.2100000000000002E-2</v>
      </c>
      <c r="Q2693" s="9">
        <v>0.91999999999999993</v>
      </c>
      <c r="R2693" s="14"/>
      <c r="X2693" s="5"/>
    </row>
    <row r="2694" spans="1:24" x14ac:dyDescent="0.25">
      <c r="A2694" s="5" t="s">
        <v>1633</v>
      </c>
      <c r="B2694" s="1" t="s">
        <v>971</v>
      </c>
      <c r="C2694" t="s">
        <v>1634</v>
      </c>
      <c r="D2694" s="11" t="s">
        <v>1635</v>
      </c>
      <c r="E2694" s="1" t="s">
        <v>1443</v>
      </c>
      <c r="K2694" t="s">
        <v>1636</v>
      </c>
      <c r="L2694" t="s">
        <v>27</v>
      </c>
      <c r="M2694" s="15" t="s">
        <v>28</v>
      </c>
      <c r="N2694" s="42" t="s">
        <v>1684</v>
      </c>
      <c r="O2694" s="7">
        <v>6.5500000000000003E-2</v>
      </c>
      <c r="P2694" s="7">
        <v>4.3200000000000002E-2</v>
      </c>
      <c r="Q2694" s="9">
        <v>0.65954198473282444</v>
      </c>
      <c r="R2694" s="14"/>
      <c r="X2694" s="5"/>
    </row>
    <row r="2695" spans="1:24" x14ac:dyDescent="0.25">
      <c r="A2695" s="5" t="s">
        <v>1633</v>
      </c>
      <c r="B2695" s="1" t="s">
        <v>971</v>
      </c>
      <c r="C2695" t="s">
        <v>1634</v>
      </c>
      <c r="D2695" s="11" t="s">
        <v>1635</v>
      </c>
      <c r="E2695" s="1" t="s">
        <v>1443</v>
      </c>
      <c r="K2695" t="s">
        <v>1636</v>
      </c>
      <c r="L2695" t="s">
        <v>27</v>
      </c>
      <c r="M2695" s="15" t="s">
        <v>28</v>
      </c>
      <c r="N2695" s="42" t="s">
        <v>1685</v>
      </c>
      <c r="O2695" s="7">
        <v>0.16880000000000001</v>
      </c>
      <c r="P2695" s="7">
        <v>0.16239999999999999</v>
      </c>
      <c r="Q2695" s="9">
        <v>0.96208530805687198</v>
      </c>
      <c r="R2695" s="14"/>
      <c r="X2695" s="5"/>
    </row>
    <row r="2696" spans="1:24" x14ac:dyDescent="0.25">
      <c r="A2696" s="5" t="s">
        <v>1633</v>
      </c>
      <c r="B2696" s="1" t="s">
        <v>971</v>
      </c>
      <c r="C2696" t="s">
        <v>1634</v>
      </c>
      <c r="D2696" s="11" t="s">
        <v>1635</v>
      </c>
      <c r="E2696" s="1" t="s">
        <v>1443</v>
      </c>
      <c r="K2696" t="s">
        <v>1636</v>
      </c>
      <c r="L2696" t="s">
        <v>27</v>
      </c>
      <c r="M2696" s="15" t="s">
        <v>28</v>
      </c>
      <c r="N2696" s="42" t="s">
        <v>1686</v>
      </c>
      <c r="O2696" s="7">
        <v>0.18779999999999999</v>
      </c>
      <c r="P2696" s="7">
        <v>0.1724</v>
      </c>
      <c r="Q2696" s="9">
        <v>0.91799787007454736</v>
      </c>
      <c r="R2696" s="14"/>
      <c r="X2696" s="5"/>
    </row>
    <row r="2697" spans="1:24" x14ac:dyDescent="0.25">
      <c r="A2697" s="5" t="s">
        <v>1633</v>
      </c>
      <c r="B2697" s="1" t="s">
        <v>971</v>
      </c>
      <c r="C2697" t="s">
        <v>1634</v>
      </c>
      <c r="D2697" s="11" t="s">
        <v>1635</v>
      </c>
      <c r="E2697" s="1" t="s">
        <v>1443</v>
      </c>
      <c r="K2697" t="s">
        <v>1636</v>
      </c>
      <c r="L2697" t="s">
        <v>27</v>
      </c>
      <c r="M2697" s="15" t="s">
        <v>28</v>
      </c>
      <c r="N2697" s="42" t="s">
        <v>1687</v>
      </c>
      <c r="O2697" s="7">
        <v>0.17119999999999999</v>
      </c>
      <c r="P2697" s="7">
        <v>0.16059999999999999</v>
      </c>
      <c r="Q2697" s="9">
        <v>0.93808411214953269</v>
      </c>
      <c r="R2697" s="14"/>
      <c r="X2697" s="5"/>
    </row>
    <row r="2698" spans="1:24" x14ac:dyDescent="0.25">
      <c r="A2698" s="5" t="s">
        <v>1633</v>
      </c>
      <c r="B2698" s="1" t="s">
        <v>971</v>
      </c>
      <c r="C2698" t="s">
        <v>1634</v>
      </c>
      <c r="D2698" s="11" t="s">
        <v>1635</v>
      </c>
      <c r="E2698" s="1" t="s">
        <v>1443</v>
      </c>
      <c r="K2698" t="s">
        <v>1636</v>
      </c>
      <c r="L2698" t="s">
        <v>27</v>
      </c>
      <c r="M2698" s="15" t="s">
        <v>28</v>
      </c>
      <c r="N2698" s="42" t="s">
        <v>1688</v>
      </c>
      <c r="O2698" s="7">
        <v>0.20100000000000001</v>
      </c>
      <c r="P2698" s="7">
        <v>0.21429999999999999</v>
      </c>
      <c r="Q2698" s="9">
        <v>1.0661691542288556</v>
      </c>
      <c r="R2698" s="14"/>
      <c r="X2698" s="5"/>
    </row>
    <row r="2699" spans="1:24" x14ac:dyDescent="0.25">
      <c r="A2699" s="5" t="s">
        <v>1633</v>
      </c>
      <c r="B2699" s="1" t="s">
        <v>971</v>
      </c>
      <c r="C2699" t="s">
        <v>1634</v>
      </c>
      <c r="D2699" s="11" t="s">
        <v>1635</v>
      </c>
      <c r="E2699" s="1" t="s">
        <v>1443</v>
      </c>
      <c r="K2699" t="s">
        <v>1636</v>
      </c>
      <c r="L2699" t="s">
        <v>27</v>
      </c>
      <c r="M2699" s="15" t="s">
        <v>28</v>
      </c>
      <c r="N2699" s="42" t="s">
        <v>1689</v>
      </c>
      <c r="O2699" s="7">
        <v>0.15770000000000001</v>
      </c>
      <c r="P2699" s="7">
        <v>0.1542</v>
      </c>
      <c r="Q2699" s="9">
        <v>0.9778059606848446</v>
      </c>
      <c r="R2699" s="14"/>
      <c r="X2699" s="5"/>
    </row>
    <row r="2700" spans="1:24" x14ac:dyDescent="0.25">
      <c r="A2700" s="5" t="s">
        <v>1633</v>
      </c>
      <c r="B2700" s="1" t="s">
        <v>971</v>
      </c>
      <c r="C2700" t="s">
        <v>1634</v>
      </c>
      <c r="D2700" s="11" t="s">
        <v>1635</v>
      </c>
      <c r="E2700" s="1" t="s">
        <v>1443</v>
      </c>
      <c r="K2700" t="s">
        <v>1636</v>
      </c>
      <c r="L2700" t="s">
        <v>27</v>
      </c>
      <c r="M2700" s="15" t="s">
        <v>28</v>
      </c>
      <c r="N2700" s="42" t="s">
        <v>1690</v>
      </c>
      <c r="O2700" s="7">
        <v>0.16619999999999999</v>
      </c>
      <c r="P2700" s="7">
        <v>0.16969999999999999</v>
      </c>
      <c r="Q2700" s="9">
        <v>1.0210589651022863</v>
      </c>
      <c r="R2700" s="14"/>
      <c r="X2700" s="5"/>
    </row>
    <row r="2701" spans="1:24" x14ac:dyDescent="0.25">
      <c r="A2701" s="5" t="s">
        <v>1633</v>
      </c>
      <c r="B2701" s="1" t="s">
        <v>971</v>
      </c>
      <c r="C2701" t="s">
        <v>1634</v>
      </c>
      <c r="D2701" s="11" t="s">
        <v>1635</v>
      </c>
      <c r="E2701" s="1" t="s">
        <v>1443</v>
      </c>
      <c r="K2701" t="s">
        <v>1636</v>
      </c>
      <c r="L2701" t="s">
        <v>27</v>
      </c>
      <c r="M2701" s="15" t="s">
        <v>28</v>
      </c>
      <c r="N2701" s="42" t="s">
        <v>1691</v>
      </c>
      <c r="O2701" s="7">
        <v>0.39529999999999998</v>
      </c>
      <c r="P2701" s="7">
        <v>0.38729999999999998</v>
      </c>
      <c r="Q2701" s="9">
        <v>0.97976220591955476</v>
      </c>
      <c r="R2701" s="14"/>
      <c r="X2701" s="5"/>
    </row>
    <row r="2702" spans="1:24" x14ac:dyDescent="0.25">
      <c r="A2702" s="5" t="s">
        <v>1633</v>
      </c>
      <c r="B2702" s="1" t="s">
        <v>971</v>
      </c>
      <c r="C2702" t="s">
        <v>1634</v>
      </c>
      <c r="D2702" s="11" t="s">
        <v>1635</v>
      </c>
      <c r="E2702" s="1" t="s">
        <v>1443</v>
      </c>
      <c r="K2702" t="s">
        <v>1636</v>
      </c>
      <c r="L2702" t="s">
        <v>27</v>
      </c>
      <c r="M2702" s="15" t="s">
        <v>28</v>
      </c>
      <c r="N2702" s="42" t="s">
        <v>1692</v>
      </c>
      <c r="O2702" s="7">
        <v>0.38819999999999999</v>
      </c>
      <c r="P2702" s="7">
        <v>0.3281</v>
      </c>
      <c r="Q2702" s="9">
        <v>0.84518289541473468</v>
      </c>
      <c r="R2702" s="14"/>
      <c r="X2702" s="5"/>
    </row>
    <row r="2703" spans="1:24" x14ac:dyDescent="0.25">
      <c r="A2703" s="5" t="s">
        <v>1633</v>
      </c>
      <c r="B2703" s="1" t="s">
        <v>971</v>
      </c>
      <c r="C2703" t="s">
        <v>1634</v>
      </c>
      <c r="D2703" s="11" t="s">
        <v>1635</v>
      </c>
      <c r="E2703" s="1" t="s">
        <v>1443</v>
      </c>
      <c r="K2703" t="s">
        <v>1636</v>
      </c>
      <c r="L2703" t="s">
        <v>27</v>
      </c>
      <c r="M2703" s="15" t="s">
        <v>28</v>
      </c>
      <c r="N2703" s="42" t="s">
        <v>1693</v>
      </c>
      <c r="O2703" s="7">
        <v>0.40350000000000003</v>
      </c>
      <c r="P2703" s="7">
        <v>0.33110000000000001</v>
      </c>
      <c r="Q2703" s="9">
        <v>0.82057001239157368</v>
      </c>
      <c r="R2703" s="14"/>
      <c r="X2703" s="5"/>
    </row>
    <row r="2704" spans="1:24" x14ac:dyDescent="0.25">
      <c r="A2704" s="5" t="s">
        <v>1633</v>
      </c>
      <c r="B2704" s="1" t="s">
        <v>971</v>
      </c>
      <c r="C2704" t="s">
        <v>1634</v>
      </c>
      <c r="D2704" s="11" t="s">
        <v>1635</v>
      </c>
      <c r="E2704" s="1" t="s">
        <v>1443</v>
      </c>
      <c r="K2704" t="s">
        <v>1636</v>
      </c>
      <c r="L2704" t="s">
        <v>27</v>
      </c>
      <c r="M2704" s="15" t="s">
        <v>28</v>
      </c>
      <c r="N2704" s="42" t="s">
        <v>1694</v>
      </c>
      <c r="O2704" s="7">
        <v>0.37569999999999998</v>
      </c>
      <c r="P2704" s="7">
        <v>0.30759999999999998</v>
      </c>
      <c r="Q2704" s="9">
        <v>0.81873835507053505</v>
      </c>
      <c r="R2704" s="14"/>
      <c r="X2704" s="5"/>
    </row>
    <row r="2705" spans="1:24" x14ac:dyDescent="0.25">
      <c r="A2705" s="5" t="s">
        <v>1633</v>
      </c>
      <c r="B2705" s="1" t="s">
        <v>971</v>
      </c>
      <c r="C2705" t="s">
        <v>1634</v>
      </c>
      <c r="D2705" s="11" t="s">
        <v>1635</v>
      </c>
      <c r="E2705" s="1" t="s">
        <v>1443</v>
      </c>
      <c r="K2705" t="s">
        <v>1636</v>
      </c>
      <c r="L2705" t="s">
        <v>27</v>
      </c>
      <c r="M2705" s="15" t="s">
        <v>28</v>
      </c>
      <c r="N2705" s="42" t="s">
        <v>1695</v>
      </c>
      <c r="O2705" s="7">
        <v>0.39400000000000002</v>
      </c>
      <c r="P2705" s="7">
        <v>0.33090000000000003</v>
      </c>
      <c r="Q2705" s="9">
        <v>0.83984771573604067</v>
      </c>
      <c r="R2705" s="14"/>
      <c r="X2705" s="5"/>
    </row>
    <row r="2706" spans="1:24" x14ac:dyDescent="0.25">
      <c r="A2706" s="5" t="s">
        <v>1633</v>
      </c>
      <c r="B2706" s="1" t="s">
        <v>971</v>
      </c>
      <c r="C2706" t="s">
        <v>1634</v>
      </c>
      <c r="D2706" s="11" t="s">
        <v>1635</v>
      </c>
      <c r="E2706" s="1" t="s">
        <v>1443</v>
      </c>
      <c r="K2706" t="s">
        <v>1636</v>
      </c>
      <c r="L2706" t="s">
        <v>27</v>
      </c>
      <c r="M2706" s="15" t="s">
        <v>28</v>
      </c>
      <c r="N2706" s="42" t="s">
        <v>1696</v>
      </c>
      <c r="O2706" s="7">
        <v>0.34329999999999999</v>
      </c>
      <c r="P2706" s="7">
        <v>0.2828</v>
      </c>
      <c r="Q2706" s="9">
        <v>0.82376929799009613</v>
      </c>
      <c r="R2706" s="14"/>
      <c r="X2706" s="5"/>
    </row>
    <row r="2707" spans="1:24" x14ac:dyDescent="0.25">
      <c r="A2707" s="5" t="s">
        <v>1633</v>
      </c>
      <c r="B2707" s="1" t="s">
        <v>971</v>
      </c>
      <c r="C2707" t="s">
        <v>1634</v>
      </c>
      <c r="D2707" s="11" t="s">
        <v>1635</v>
      </c>
      <c r="E2707" s="1" t="s">
        <v>1443</v>
      </c>
      <c r="K2707" t="s">
        <v>1636</v>
      </c>
      <c r="L2707" t="s">
        <v>27</v>
      </c>
      <c r="M2707" s="15" t="s">
        <v>28</v>
      </c>
      <c r="N2707" s="42" t="s">
        <v>1697</v>
      </c>
      <c r="O2707" s="7">
        <v>0.33079999999999998</v>
      </c>
      <c r="P2707" s="7">
        <v>0.28489999999999999</v>
      </c>
      <c r="Q2707" s="9">
        <v>0.86124546553808945</v>
      </c>
      <c r="R2707" s="14"/>
      <c r="X2707" s="5"/>
    </row>
    <row r="2708" spans="1:24" x14ac:dyDescent="0.25">
      <c r="A2708" s="5" t="s">
        <v>1633</v>
      </c>
      <c r="B2708" s="1" t="s">
        <v>971</v>
      </c>
      <c r="C2708" t="s">
        <v>1634</v>
      </c>
      <c r="D2708" s="11" t="s">
        <v>1635</v>
      </c>
      <c r="E2708" s="1" t="s">
        <v>1443</v>
      </c>
      <c r="K2708" t="s">
        <v>1636</v>
      </c>
      <c r="L2708" t="s">
        <v>27</v>
      </c>
      <c r="M2708" s="15" t="s">
        <v>28</v>
      </c>
      <c r="N2708" s="42" t="s">
        <v>1698</v>
      </c>
      <c r="O2708" s="7">
        <v>0.318</v>
      </c>
      <c r="P2708" s="7">
        <v>0.27900000000000003</v>
      </c>
      <c r="Q2708" s="9">
        <v>0.87735849056603776</v>
      </c>
      <c r="R2708" s="14"/>
      <c r="X2708" s="5"/>
    </row>
    <row r="2709" spans="1:24" x14ac:dyDescent="0.25">
      <c r="A2709" s="5" t="s">
        <v>1633</v>
      </c>
      <c r="B2709" s="1" t="s">
        <v>971</v>
      </c>
      <c r="C2709" t="s">
        <v>1634</v>
      </c>
      <c r="D2709" s="11" t="s">
        <v>1635</v>
      </c>
      <c r="E2709" s="1" t="s">
        <v>1443</v>
      </c>
      <c r="K2709" t="s">
        <v>1636</v>
      </c>
      <c r="L2709" t="s">
        <v>27</v>
      </c>
      <c r="M2709" s="15" t="s">
        <v>28</v>
      </c>
      <c r="N2709" s="42" t="s">
        <v>1699</v>
      </c>
      <c r="O2709" s="7">
        <v>0.36159999999999998</v>
      </c>
      <c r="P2709" s="7">
        <v>0.30669999999999997</v>
      </c>
      <c r="Q2709" s="9">
        <v>0.84817477876106195</v>
      </c>
      <c r="R2709" s="14"/>
      <c r="X2709" s="5"/>
    </row>
    <row r="2710" spans="1:24" x14ac:dyDescent="0.25">
      <c r="A2710" s="5" t="s">
        <v>1633</v>
      </c>
      <c r="B2710" s="1" t="s">
        <v>971</v>
      </c>
      <c r="C2710" t="s">
        <v>1634</v>
      </c>
      <c r="D2710" s="11" t="s">
        <v>1635</v>
      </c>
      <c r="E2710" s="1" t="s">
        <v>1443</v>
      </c>
      <c r="K2710" t="s">
        <v>1636</v>
      </c>
      <c r="L2710" t="s">
        <v>27</v>
      </c>
      <c r="M2710" s="15" t="s">
        <v>28</v>
      </c>
      <c r="N2710" s="42" t="s">
        <v>1700</v>
      </c>
      <c r="O2710" s="7">
        <v>0.33750000000000002</v>
      </c>
      <c r="P2710" s="7">
        <v>0.28470000000000001</v>
      </c>
      <c r="Q2710" s="9">
        <v>0.8435555555555555</v>
      </c>
      <c r="R2710" s="14"/>
      <c r="X2710" s="5"/>
    </row>
    <row r="2711" spans="1:24" x14ac:dyDescent="0.25">
      <c r="A2711" s="5" t="s">
        <v>1633</v>
      </c>
      <c r="B2711" s="1" t="s">
        <v>971</v>
      </c>
      <c r="C2711" t="s">
        <v>1634</v>
      </c>
      <c r="D2711" s="11" t="s">
        <v>1635</v>
      </c>
      <c r="E2711" s="1" t="s">
        <v>1443</v>
      </c>
      <c r="K2711" t="s">
        <v>1636</v>
      </c>
      <c r="L2711" t="s">
        <v>27</v>
      </c>
      <c r="M2711" s="15" t="s">
        <v>28</v>
      </c>
      <c r="N2711" s="42" t="s">
        <v>1701</v>
      </c>
      <c r="O2711" s="7">
        <v>0.27439999999999998</v>
      </c>
      <c r="P2711" s="7">
        <v>0.22919999999999999</v>
      </c>
      <c r="Q2711" s="9">
        <v>0.83527696793002915</v>
      </c>
      <c r="R2711" s="14"/>
      <c r="X2711" s="5"/>
    </row>
    <row r="2712" spans="1:24" x14ac:dyDescent="0.25">
      <c r="A2712" s="5" t="s">
        <v>1633</v>
      </c>
      <c r="B2712" s="1" t="s">
        <v>971</v>
      </c>
      <c r="C2712" t="s">
        <v>1634</v>
      </c>
      <c r="D2712" s="11" t="s">
        <v>1635</v>
      </c>
      <c r="E2712" s="1" t="s">
        <v>1443</v>
      </c>
      <c r="K2712" t="s">
        <v>1636</v>
      </c>
      <c r="L2712" t="s">
        <v>27</v>
      </c>
      <c r="M2712" s="15" t="s">
        <v>28</v>
      </c>
      <c r="N2712" s="42" t="s">
        <v>1702</v>
      </c>
      <c r="O2712" s="7">
        <v>0.24510000000000001</v>
      </c>
      <c r="P2712" s="7">
        <v>0.2079</v>
      </c>
      <c r="Q2712" s="9">
        <v>0.84822521419828634</v>
      </c>
      <c r="R2712" s="14"/>
      <c r="X2712" s="5"/>
    </row>
    <row r="2713" spans="1:24" x14ac:dyDescent="0.25">
      <c r="A2713" s="5" t="s">
        <v>1633</v>
      </c>
      <c r="B2713" s="1" t="s">
        <v>971</v>
      </c>
      <c r="C2713" t="s">
        <v>1634</v>
      </c>
      <c r="D2713" s="11" t="s">
        <v>1635</v>
      </c>
      <c r="E2713" s="1" t="s">
        <v>1443</v>
      </c>
      <c r="K2713" t="s">
        <v>1636</v>
      </c>
      <c r="L2713" t="s">
        <v>27</v>
      </c>
      <c r="M2713" s="15" t="s">
        <v>28</v>
      </c>
      <c r="N2713" s="42" t="s">
        <v>1703</v>
      </c>
      <c r="O2713" s="7">
        <v>0.2387</v>
      </c>
      <c r="P2713" s="7">
        <v>0.19989999999999999</v>
      </c>
      <c r="Q2713" s="9">
        <v>0.83745286971093424</v>
      </c>
      <c r="R2713" s="14"/>
      <c r="X2713" s="5"/>
    </row>
    <row r="2714" spans="1:24" x14ac:dyDescent="0.25">
      <c r="A2714" s="5" t="s">
        <v>1633</v>
      </c>
      <c r="B2714" s="1" t="s">
        <v>971</v>
      </c>
      <c r="C2714" t="s">
        <v>1634</v>
      </c>
      <c r="D2714" s="11" t="s">
        <v>1635</v>
      </c>
      <c r="E2714" s="1" t="s">
        <v>1443</v>
      </c>
      <c r="K2714" t="s">
        <v>1636</v>
      </c>
      <c r="L2714" t="s">
        <v>27</v>
      </c>
      <c r="M2714" s="15" t="s">
        <v>28</v>
      </c>
      <c r="N2714" s="42" t="s">
        <v>1704</v>
      </c>
      <c r="O2714" s="7">
        <v>0.45029999999999998</v>
      </c>
      <c r="P2714" s="7">
        <v>0.44840000000000002</v>
      </c>
      <c r="Q2714" s="9">
        <v>0.99578059071729963</v>
      </c>
      <c r="R2714" s="14"/>
      <c r="X2714" s="5"/>
    </row>
    <row r="2715" spans="1:24" x14ac:dyDescent="0.25">
      <c r="A2715" s="5" t="s">
        <v>1633</v>
      </c>
      <c r="B2715" s="1" t="s">
        <v>971</v>
      </c>
      <c r="C2715" t="s">
        <v>1634</v>
      </c>
      <c r="D2715" s="11" t="s">
        <v>1635</v>
      </c>
      <c r="E2715" s="1" t="s">
        <v>1443</v>
      </c>
      <c r="K2715" t="s">
        <v>1636</v>
      </c>
      <c r="L2715" t="s">
        <v>27</v>
      </c>
      <c r="M2715" s="15" t="s">
        <v>28</v>
      </c>
      <c r="N2715" s="42" t="s">
        <v>1705</v>
      </c>
      <c r="O2715" s="7">
        <v>0.161</v>
      </c>
      <c r="P2715" s="7">
        <v>0.14530000000000001</v>
      </c>
      <c r="Q2715" s="9">
        <v>0.90248447204968951</v>
      </c>
      <c r="R2715" s="14"/>
      <c r="X2715" s="5"/>
    </row>
    <row r="2716" spans="1:24" x14ac:dyDescent="0.25">
      <c r="A2716" s="5" t="s">
        <v>1633</v>
      </c>
      <c r="B2716" s="1" t="s">
        <v>971</v>
      </c>
      <c r="C2716" t="s">
        <v>1634</v>
      </c>
      <c r="D2716" s="11" t="s">
        <v>1635</v>
      </c>
      <c r="E2716" s="1" t="s">
        <v>1443</v>
      </c>
      <c r="K2716" t="s">
        <v>1636</v>
      </c>
      <c r="L2716" t="s">
        <v>27</v>
      </c>
      <c r="M2716" s="15" t="s">
        <v>28</v>
      </c>
      <c r="N2716" s="42" t="s">
        <v>1706</v>
      </c>
      <c r="O2716" s="7">
        <v>0.18049999999999999</v>
      </c>
      <c r="P2716" s="7">
        <v>0.15859999999999999</v>
      </c>
      <c r="Q2716" s="9">
        <v>0.87867036011080335</v>
      </c>
      <c r="R2716" s="14"/>
      <c r="X2716" s="5"/>
    </row>
    <row r="2717" spans="1:24" x14ac:dyDescent="0.25">
      <c r="A2717" s="5" t="s">
        <v>1633</v>
      </c>
      <c r="B2717" s="1" t="s">
        <v>971</v>
      </c>
      <c r="C2717" t="s">
        <v>1634</v>
      </c>
      <c r="D2717" s="11" t="s">
        <v>1635</v>
      </c>
      <c r="E2717" s="1" t="s">
        <v>1443</v>
      </c>
      <c r="K2717" t="s">
        <v>1636</v>
      </c>
      <c r="L2717" t="s">
        <v>27</v>
      </c>
      <c r="M2717" s="15" t="s">
        <v>28</v>
      </c>
      <c r="N2717" s="42" t="s">
        <v>1707</v>
      </c>
      <c r="O2717" s="7">
        <v>0.16070000000000001</v>
      </c>
      <c r="P2717" s="7">
        <v>0.14530000000000001</v>
      </c>
      <c r="Q2717" s="9">
        <v>0.90416925948973248</v>
      </c>
      <c r="R2717" s="14"/>
      <c r="X2717" s="5"/>
    </row>
    <row r="2718" spans="1:24" x14ac:dyDescent="0.25">
      <c r="A2718" s="5" t="s">
        <v>1633</v>
      </c>
      <c r="B2718" s="1" t="s">
        <v>971</v>
      </c>
      <c r="C2718" t="s">
        <v>1634</v>
      </c>
      <c r="D2718" s="11" t="s">
        <v>1635</v>
      </c>
      <c r="E2718" s="1" t="s">
        <v>1443</v>
      </c>
      <c r="K2718" t="s">
        <v>1636</v>
      </c>
      <c r="L2718" t="s">
        <v>27</v>
      </c>
      <c r="M2718" s="15" t="s">
        <v>28</v>
      </c>
      <c r="N2718" s="42" t="s">
        <v>1708</v>
      </c>
      <c r="O2718" s="7">
        <v>0.21049999999999999</v>
      </c>
      <c r="P2718" s="7">
        <v>0.18990000000000001</v>
      </c>
      <c r="Q2718" s="9">
        <v>0.90213776722090266</v>
      </c>
      <c r="R2718" s="14"/>
      <c r="X2718" s="5"/>
    </row>
    <row r="2719" spans="1:24" x14ac:dyDescent="0.25">
      <c r="A2719" s="5" t="s">
        <v>1633</v>
      </c>
      <c r="B2719" s="1" t="s">
        <v>971</v>
      </c>
      <c r="C2719" t="s">
        <v>1634</v>
      </c>
      <c r="D2719" s="11" t="s">
        <v>1635</v>
      </c>
      <c r="E2719" s="1" t="s">
        <v>1443</v>
      </c>
      <c r="K2719" t="s">
        <v>1636</v>
      </c>
      <c r="L2719" t="s">
        <v>27</v>
      </c>
      <c r="M2719" s="15" t="s">
        <v>28</v>
      </c>
      <c r="N2719" s="42" t="s">
        <v>1709</v>
      </c>
      <c r="O2719" s="7">
        <v>0.21709999999999999</v>
      </c>
      <c r="P2719" s="7">
        <v>0.1711</v>
      </c>
      <c r="Q2719" s="9">
        <v>0.78811607554122531</v>
      </c>
      <c r="R2719" s="14"/>
      <c r="X2719" s="5"/>
    </row>
    <row r="2720" spans="1:24" x14ac:dyDescent="0.25">
      <c r="A2720" s="5" t="s">
        <v>1633</v>
      </c>
      <c r="B2720" s="1" t="s">
        <v>971</v>
      </c>
      <c r="C2720" t="s">
        <v>1634</v>
      </c>
      <c r="D2720" s="11" t="s">
        <v>1635</v>
      </c>
      <c r="E2720" s="1" t="s">
        <v>1443</v>
      </c>
      <c r="K2720" t="s">
        <v>1636</v>
      </c>
      <c r="L2720" t="s">
        <v>27</v>
      </c>
      <c r="M2720" s="15" t="s">
        <v>28</v>
      </c>
      <c r="N2720" s="42" t="s">
        <v>1710</v>
      </c>
      <c r="O2720" s="7">
        <v>0.19900000000000001</v>
      </c>
      <c r="P2720" s="7">
        <v>0.15540000000000001</v>
      </c>
      <c r="Q2720" s="9">
        <v>0.78090452261306531</v>
      </c>
      <c r="R2720" s="14"/>
      <c r="X2720" s="5"/>
    </row>
    <row r="2721" spans="1:24" x14ac:dyDescent="0.25">
      <c r="A2721" s="5" t="s">
        <v>1633</v>
      </c>
      <c r="B2721" s="1" t="s">
        <v>971</v>
      </c>
      <c r="C2721" t="s">
        <v>1634</v>
      </c>
      <c r="D2721" s="11" t="s">
        <v>1635</v>
      </c>
      <c r="E2721" s="1" t="s">
        <v>1443</v>
      </c>
      <c r="K2721" t="s">
        <v>1636</v>
      </c>
      <c r="L2721" t="s">
        <v>27</v>
      </c>
      <c r="M2721" s="15" t="s">
        <v>28</v>
      </c>
      <c r="N2721" s="42" t="s">
        <v>1711</v>
      </c>
      <c r="O2721" s="7">
        <v>0.1951</v>
      </c>
      <c r="P2721" s="7">
        <v>0.15540000000000001</v>
      </c>
      <c r="Q2721" s="9">
        <v>0.79651460789338813</v>
      </c>
      <c r="R2721" s="14"/>
      <c r="X2721" s="5"/>
    </row>
    <row r="2722" spans="1:24" x14ac:dyDescent="0.25">
      <c r="A2722" s="5" t="s">
        <v>1633</v>
      </c>
      <c r="B2722" s="1" t="s">
        <v>971</v>
      </c>
      <c r="C2722" t="s">
        <v>1634</v>
      </c>
      <c r="D2722" s="11" t="s">
        <v>1635</v>
      </c>
      <c r="E2722" s="1" t="s">
        <v>1443</v>
      </c>
      <c r="K2722" t="s">
        <v>1636</v>
      </c>
      <c r="L2722" t="s">
        <v>27</v>
      </c>
      <c r="M2722" s="15" t="s">
        <v>28</v>
      </c>
      <c r="N2722" s="42" t="s">
        <v>1712</v>
      </c>
      <c r="O2722" s="7">
        <v>0.42109999999999997</v>
      </c>
      <c r="P2722" s="7">
        <v>0.41149999999999998</v>
      </c>
      <c r="Q2722" s="9">
        <v>0.97720256471146993</v>
      </c>
      <c r="R2722" s="14"/>
      <c r="X2722" s="5"/>
    </row>
    <row r="2723" spans="1:24" x14ac:dyDescent="0.25">
      <c r="A2723" s="5" t="s">
        <v>1633</v>
      </c>
      <c r="B2723" s="1" t="s">
        <v>971</v>
      </c>
      <c r="C2723" t="s">
        <v>1634</v>
      </c>
      <c r="D2723" s="11" t="s">
        <v>1635</v>
      </c>
      <c r="E2723" s="1" t="s">
        <v>1443</v>
      </c>
      <c r="K2723" t="s">
        <v>1636</v>
      </c>
      <c r="L2723" t="s">
        <v>27</v>
      </c>
      <c r="M2723" s="15" t="s">
        <v>28</v>
      </c>
      <c r="N2723" s="42" t="s">
        <v>1713</v>
      </c>
      <c r="O2723" s="7">
        <v>0.42070000000000002</v>
      </c>
      <c r="P2723" s="7">
        <v>0.41249999999999998</v>
      </c>
      <c r="Q2723" s="9">
        <v>0.98050867601616343</v>
      </c>
      <c r="R2723" s="14"/>
      <c r="X2723" s="5"/>
    </row>
    <row r="2724" spans="1:24" x14ac:dyDescent="0.25">
      <c r="A2724" s="5" t="s">
        <v>1633</v>
      </c>
      <c r="B2724" s="1" t="s">
        <v>971</v>
      </c>
      <c r="C2724" t="s">
        <v>1634</v>
      </c>
      <c r="D2724" s="11" t="s">
        <v>1635</v>
      </c>
      <c r="E2724" s="1" t="s">
        <v>1443</v>
      </c>
      <c r="K2724" t="s">
        <v>1636</v>
      </c>
      <c r="L2724" t="s">
        <v>27</v>
      </c>
      <c r="M2724" s="15" t="s">
        <v>28</v>
      </c>
      <c r="N2724" s="42" t="s">
        <v>1714</v>
      </c>
      <c r="O2724" s="7">
        <v>0.39760000000000001</v>
      </c>
      <c r="P2724" s="7">
        <v>0.39510000000000001</v>
      </c>
      <c r="Q2724" s="9">
        <v>0.99371227364185111</v>
      </c>
      <c r="R2724" s="14"/>
      <c r="X2724" s="5"/>
    </row>
    <row r="2725" spans="1:24" x14ac:dyDescent="0.25">
      <c r="A2725" s="5" t="s">
        <v>1633</v>
      </c>
      <c r="B2725" s="1" t="s">
        <v>971</v>
      </c>
      <c r="C2725" t="s">
        <v>1634</v>
      </c>
      <c r="D2725" s="11" t="s">
        <v>1635</v>
      </c>
      <c r="E2725" s="1" t="s">
        <v>1443</v>
      </c>
      <c r="K2725" t="s">
        <v>1636</v>
      </c>
      <c r="L2725" t="s">
        <v>27</v>
      </c>
      <c r="M2725" s="15" t="s">
        <v>28</v>
      </c>
      <c r="N2725" s="42" t="s">
        <v>1715</v>
      </c>
      <c r="O2725" s="7">
        <v>0.37769999999999998</v>
      </c>
      <c r="P2725" s="7">
        <v>0.3735</v>
      </c>
      <c r="Q2725" s="9">
        <v>0.98888006354249414</v>
      </c>
      <c r="R2725" s="14"/>
      <c r="X2725" s="5"/>
    </row>
    <row r="2726" spans="1:24" x14ac:dyDescent="0.25">
      <c r="A2726" s="5" t="s">
        <v>1633</v>
      </c>
      <c r="B2726" s="1" t="s">
        <v>971</v>
      </c>
      <c r="C2726" t="s">
        <v>1634</v>
      </c>
      <c r="D2726" s="11" t="s">
        <v>1635</v>
      </c>
      <c r="E2726" s="1" t="s">
        <v>1443</v>
      </c>
      <c r="K2726" t="s">
        <v>1636</v>
      </c>
      <c r="L2726" t="s">
        <v>27</v>
      </c>
      <c r="M2726" s="15" t="s">
        <v>28</v>
      </c>
      <c r="N2726" s="42" t="s">
        <v>1716</v>
      </c>
      <c r="O2726" s="7">
        <v>0.4355</v>
      </c>
      <c r="P2726" s="7">
        <v>0.43490000000000001</v>
      </c>
      <c r="Q2726" s="9">
        <v>0.99862227324913899</v>
      </c>
      <c r="R2726" s="14"/>
      <c r="X2726" s="5"/>
    </row>
    <row r="2727" spans="1:24" x14ac:dyDescent="0.25">
      <c r="A2727" s="5" t="s">
        <v>1633</v>
      </c>
      <c r="B2727" s="1" t="s">
        <v>971</v>
      </c>
      <c r="C2727" t="s">
        <v>1634</v>
      </c>
      <c r="D2727" s="11" t="s">
        <v>1635</v>
      </c>
      <c r="E2727" s="1" t="s">
        <v>1443</v>
      </c>
      <c r="K2727" t="s">
        <v>1636</v>
      </c>
      <c r="L2727" t="s">
        <v>27</v>
      </c>
      <c r="M2727" s="15" t="s">
        <v>28</v>
      </c>
      <c r="N2727" s="42" t="s">
        <v>1717</v>
      </c>
      <c r="O2727" s="7">
        <v>0.34060000000000001</v>
      </c>
      <c r="P2727" s="7">
        <v>0.3196</v>
      </c>
      <c r="Q2727" s="9">
        <v>0.93834409864944213</v>
      </c>
      <c r="R2727" s="14"/>
      <c r="X2727" s="5"/>
    </row>
    <row r="2728" spans="1:24" x14ac:dyDescent="0.25">
      <c r="A2728" s="5" t="s">
        <v>1633</v>
      </c>
      <c r="B2728" s="1" t="s">
        <v>971</v>
      </c>
      <c r="C2728" t="s">
        <v>1634</v>
      </c>
      <c r="D2728" s="11" t="s">
        <v>1635</v>
      </c>
      <c r="E2728" s="1" t="s">
        <v>1443</v>
      </c>
      <c r="K2728" t="s">
        <v>1636</v>
      </c>
      <c r="L2728" t="s">
        <v>27</v>
      </c>
      <c r="M2728" s="15" t="s">
        <v>28</v>
      </c>
      <c r="N2728" s="42" t="s">
        <v>1718</v>
      </c>
      <c r="O2728" s="7">
        <v>0.29859999999999998</v>
      </c>
      <c r="P2728" s="7">
        <v>0.27150000000000002</v>
      </c>
      <c r="Q2728" s="9">
        <v>0.90924313462826534</v>
      </c>
      <c r="R2728" s="14"/>
      <c r="X2728" s="5"/>
    </row>
    <row r="2729" spans="1:24" x14ac:dyDescent="0.25">
      <c r="A2729" s="5" t="s">
        <v>1633</v>
      </c>
      <c r="B2729" s="1" t="s">
        <v>971</v>
      </c>
      <c r="C2729" t="s">
        <v>1634</v>
      </c>
      <c r="D2729" s="11" t="s">
        <v>1635</v>
      </c>
      <c r="E2729" s="1" t="s">
        <v>1443</v>
      </c>
      <c r="K2729" t="s">
        <v>1636</v>
      </c>
      <c r="L2729" t="s">
        <v>27</v>
      </c>
      <c r="M2729" s="15" t="s">
        <v>28</v>
      </c>
      <c r="N2729" s="42" t="s">
        <v>1719</v>
      </c>
      <c r="O2729" s="7">
        <v>0.35499999999999998</v>
      </c>
      <c r="P2729" s="7">
        <v>0.31580000000000003</v>
      </c>
      <c r="Q2729" s="9">
        <v>0.88957746478873256</v>
      </c>
      <c r="R2729" s="14"/>
      <c r="X2729" s="5"/>
    </row>
    <row r="2730" spans="1:24" x14ac:dyDescent="0.25">
      <c r="A2730" s="5" t="s">
        <v>1633</v>
      </c>
      <c r="B2730" s="1" t="s">
        <v>971</v>
      </c>
      <c r="C2730" t="s">
        <v>1634</v>
      </c>
      <c r="D2730" s="11" t="s">
        <v>1635</v>
      </c>
      <c r="E2730" s="1" t="s">
        <v>1443</v>
      </c>
      <c r="K2730" t="s">
        <v>1636</v>
      </c>
      <c r="L2730" t="s">
        <v>27</v>
      </c>
      <c r="M2730" s="15" t="s">
        <v>28</v>
      </c>
      <c r="N2730" s="42" t="s">
        <v>1720</v>
      </c>
      <c r="O2730" s="7">
        <v>0.27839999999999998</v>
      </c>
      <c r="P2730" s="7">
        <v>0.25140000000000001</v>
      </c>
      <c r="Q2730" s="9">
        <v>0.9030172413793105</v>
      </c>
      <c r="R2730" s="14"/>
      <c r="X2730" s="5"/>
    </row>
    <row r="2731" spans="1:24" x14ac:dyDescent="0.25">
      <c r="A2731" s="5" t="s">
        <v>1633</v>
      </c>
      <c r="B2731" s="1" t="s">
        <v>971</v>
      </c>
      <c r="C2731" t="s">
        <v>1634</v>
      </c>
      <c r="D2731" s="11" t="s">
        <v>1635</v>
      </c>
      <c r="E2731" s="1" t="s">
        <v>1443</v>
      </c>
      <c r="K2731" t="s">
        <v>1636</v>
      </c>
      <c r="L2731" t="s">
        <v>27</v>
      </c>
      <c r="M2731" s="15" t="s">
        <v>28</v>
      </c>
      <c r="N2731" s="42" t="s">
        <v>1721</v>
      </c>
      <c r="O2731" s="7">
        <v>0.33689999999999998</v>
      </c>
      <c r="P2731" s="7">
        <v>0.31180000000000002</v>
      </c>
      <c r="Q2731" s="9">
        <v>0.92549718017215798</v>
      </c>
      <c r="R2731" s="14"/>
      <c r="X2731" s="5"/>
    </row>
    <row r="2732" spans="1:24" x14ac:dyDescent="0.25">
      <c r="A2732" s="5" t="s">
        <v>1633</v>
      </c>
      <c r="B2732" s="1" t="s">
        <v>971</v>
      </c>
      <c r="C2732" t="s">
        <v>1634</v>
      </c>
      <c r="D2732" s="11" t="s">
        <v>1635</v>
      </c>
      <c r="E2732" s="1" t="s">
        <v>1443</v>
      </c>
      <c r="K2732" t="s">
        <v>1636</v>
      </c>
      <c r="L2732" t="s">
        <v>27</v>
      </c>
      <c r="M2732" s="15" t="s">
        <v>28</v>
      </c>
      <c r="N2732" s="42" t="s">
        <v>1722</v>
      </c>
      <c r="O2732" s="7">
        <v>0.32200000000000001</v>
      </c>
      <c r="P2732" s="7">
        <v>0.30549999999999999</v>
      </c>
      <c r="Q2732" s="9">
        <v>0.94875776397515521</v>
      </c>
      <c r="R2732" s="14"/>
      <c r="X2732" s="5"/>
    </row>
    <row r="2733" spans="1:24" x14ac:dyDescent="0.25">
      <c r="A2733" s="5" t="s">
        <v>1633</v>
      </c>
      <c r="B2733" s="1" t="s">
        <v>971</v>
      </c>
      <c r="C2733" t="s">
        <v>1634</v>
      </c>
      <c r="D2733" s="11" t="s">
        <v>1635</v>
      </c>
      <c r="E2733" s="1" t="s">
        <v>1443</v>
      </c>
      <c r="K2733" t="s">
        <v>1636</v>
      </c>
      <c r="L2733" t="s">
        <v>27</v>
      </c>
      <c r="M2733" s="15" t="s">
        <v>28</v>
      </c>
      <c r="N2733" s="42" t="s">
        <v>1723</v>
      </c>
      <c r="O2733" s="7">
        <v>0.30480000000000002</v>
      </c>
      <c r="P2733" s="7">
        <v>0.30559999999999998</v>
      </c>
      <c r="Q2733" s="9">
        <v>1.0026246719160103</v>
      </c>
      <c r="R2733" s="14"/>
      <c r="X2733" s="5"/>
    </row>
    <row r="2734" spans="1:24" x14ac:dyDescent="0.25">
      <c r="A2734" s="5" t="s">
        <v>1633</v>
      </c>
      <c r="B2734" s="1" t="s">
        <v>971</v>
      </c>
      <c r="C2734" t="s">
        <v>1634</v>
      </c>
      <c r="D2734" s="11" t="s">
        <v>1635</v>
      </c>
      <c r="E2734" s="1" t="s">
        <v>1443</v>
      </c>
      <c r="K2734" t="s">
        <v>1636</v>
      </c>
      <c r="L2734" t="s">
        <v>27</v>
      </c>
      <c r="M2734" s="15" t="s">
        <v>28</v>
      </c>
      <c r="N2734" s="42" t="s">
        <v>1724</v>
      </c>
      <c r="O2734" s="7">
        <v>0.28260000000000002</v>
      </c>
      <c r="P2734" s="7">
        <v>0.27529999999999999</v>
      </c>
      <c r="Q2734" s="9">
        <v>0.9741684359518753</v>
      </c>
      <c r="R2734" s="14"/>
      <c r="X2734" s="5"/>
    </row>
    <row r="2735" spans="1:24" x14ac:dyDescent="0.25">
      <c r="A2735" s="5" t="s">
        <v>1633</v>
      </c>
      <c r="B2735" s="1" t="s">
        <v>971</v>
      </c>
      <c r="C2735" t="s">
        <v>1634</v>
      </c>
      <c r="D2735" s="11" t="s">
        <v>1635</v>
      </c>
      <c r="E2735" s="1" t="s">
        <v>1443</v>
      </c>
      <c r="K2735" t="s">
        <v>1636</v>
      </c>
      <c r="L2735" t="s">
        <v>27</v>
      </c>
      <c r="M2735" s="15" t="s">
        <v>28</v>
      </c>
      <c r="N2735" s="42" t="s">
        <v>1725</v>
      </c>
      <c r="O2735" s="7">
        <v>0.25490000000000002</v>
      </c>
      <c r="P2735" s="7">
        <v>0.25009999999999999</v>
      </c>
      <c r="Q2735" s="9">
        <v>0.98116908591604546</v>
      </c>
      <c r="R2735" s="14"/>
      <c r="X2735" s="5"/>
    </row>
    <row r="2736" spans="1:24" x14ac:dyDescent="0.25">
      <c r="A2736" s="5" t="s">
        <v>1633</v>
      </c>
      <c r="B2736" s="1" t="s">
        <v>971</v>
      </c>
      <c r="C2736" t="s">
        <v>1634</v>
      </c>
      <c r="D2736" s="11" t="s">
        <v>1635</v>
      </c>
      <c r="E2736" s="1" t="s">
        <v>1443</v>
      </c>
      <c r="K2736" t="s">
        <v>1636</v>
      </c>
      <c r="L2736" t="s">
        <v>27</v>
      </c>
      <c r="M2736" s="15" t="s">
        <v>28</v>
      </c>
      <c r="N2736" s="42" t="s">
        <v>1726</v>
      </c>
      <c r="O2736" s="7">
        <v>0.2429</v>
      </c>
      <c r="P2736" s="7">
        <v>0.251</v>
      </c>
      <c r="Q2736" s="9">
        <v>1.0333470564018115</v>
      </c>
      <c r="R2736" s="14"/>
      <c r="X2736" s="5"/>
    </row>
    <row r="2737" spans="1:24" x14ac:dyDescent="0.25">
      <c r="A2737" s="5" t="s">
        <v>1633</v>
      </c>
      <c r="B2737" s="1" t="s">
        <v>971</v>
      </c>
      <c r="C2737" t="s">
        <v>1634</v>
      </c>
      <c r="D2737" s="11" t="s">
        <v>1635</v>
      </c>
      <c r="E2737" s="1" t="s">
        <v>1443</v>
      </c>
      <c r="K2737" t="s">
        <v>1636</v>
      </c>
      <c r="L2737" t="s">
        <v>27</v>
      </c>
      <c r="M2737" s="15" t="s">
        <v>28</v>
      </c>
      <c r="N2737" s="42" t="s">
        <v>1727</v>
      </c>
      <c r="O2737" s="7">
        <v>0.34</v>
      </c>
      <c r="P2737" s="7">
        <v>0.31929999999999997</v>
      </c>
      <c r="Q2737" s="9">
        <v>0.93911764705882339</v>
      </c>
      <c r="R2737" s="14"/>
      <c r="X2737" s="5"/>
    </row>
    <row r="2738" spans="1:24" x14ac:dyDescent="0.25">
      <c r="A2738" s="5" t="s">
        <v>1633</v>
      </c>
      <c r="B2738" s="1" t="s">
        <v>971</v>
      </c>
      <c r="C2738" t="s">
        <v>1634</v>
      </c>
      <c r="D2738" s="11" t="s">
        <v>1635</v>
      </c>
      <c r="E2738" s="1" t="s">
        <v>1443</v>
      </c>
      <c r="K2738" t="s">
        <v>1636</v>
      </c>
      <c r="L2738" t="s">
        <v>27</v>
      </c>
      <c r="M2738" s="15" t="s">
        <v>28</v>
      </c>
      <c r="N2738" s="42" t="s">
        <v>1728</v>
      </c>
      <c r="O2738" s="7">
        <v>0.33810000000000001</v>
      </c>
      <c r="P2738" s="7">
        <v>0.31950000000000001</v>
      </c>
      <c r="Q2738" s="9">
        <v>0.94498669032830518</v>
      </c>
      <c r="R2738" s="14"/>
      <c r="X2738" s="5"/>
    </row>
    <row r="2739" spans="1:24" x14ac:dyDescent="0.25">
      <c r="A2739" s="5" t="s">
        <v>1633</v>
      </c>
      <c r="B2739" s="1" t="s">
        <v>971</v>
      </c>
      <c r="C2739" t="s">
        <v>1634</v>
      </c>
      <c r="D2739" s="11" t="s">
        <v>1635</v>
      </c>
      <c r="E2739" s="1" t="s">
        <v>1443</v>
      </c>
      <c r="K2739" t="s">
        <v>1636</v>
      </c>
      <c r="L2739" t="s">
        <v>27</v>
      </c>
      <c r="M2739" s="15" t="s">
        <v>28</v>
      </c>
      <c r="N2739" s="42" t="s">
        <v>1729</v>
      </c>
      <c r="O2739" s="7">
        <v>0.3508</v>
      </c>
      <c r="P2739" s="7">
        <v>0.31830000000000003</v>
      </c>
      <c r="Q2739" s="9">
        <v>0.90735461801596362</v>
      </c>
      <c r="R2739" s="14"/>
      <c r="X2739" s="5"/>
    </row>
    <row r="2740" spans="1:24" x14ac:dyDescent="0.25">
      <c r="A2740" s="18" t="s">
        <v>1633</v>
      </c>
      <c r="B2740" s="19" t="s">
        <v>971</v>
      </c>
      <c r="C2740" s="16" t="s">
        <v>1634</v>
      </c>
      <c r="D2740" s="20" t="s">
        <v>1635</v>
      </c>
      <c r="E2740" s="19" t="s">
        <v>1443</v>
      </c>
      <c r="F2740" s="16"/>
      <c r="G2740" s="16"/>
      <c r="H2740" s="16"/>
      <c r="I2740" s="16"/>
      <c r="J2740" s="18"/>
      <c r="K2740" s="16" t="s">
        <v>1636</v>
      </c>
      <c r="L2740" s="16" t="s">
        <v>27</v>
      </c>
      <c r="M2740" s="21" t="s">
        <v>28</v>
      </c>
      <c r="N2740" s="43" t="s">
        <v>1730</v>
      </c>
      <c r="O2740" s="17">
        <v>0.36570000000000003</v>
      </c>
      <c r="P2740" s="17">
        <v>0.33829999999999999</v>
      </c>
      <c r="Q2740" s="22">
        <v>0.92507519824993156</v>
      </c>
      <c r="R2740" s="23"/>
      <c r="S2740" s="18"/>
      <c r="T2740" s="16"/>
      <c r="U2740" s="16"/>
      <c r="V2740" s="16"/>
      <c r="W2740" s="16"/>
      <c r="X2740" s="18"/>
    </row>
    <row r="2741" spans="1:24" x14ac:dyDescent="0.25">
      <c r="A2741" s="5" t="s">
        <v>1439</v>
      </c>
      <c r="B2741" s="1" t="s">
        <v>1440</v>
      </c>
      <c r="C2741" t="s">
        <v>1731</v>
      </c>
      <c r="D2741" s="11" t="s">
        <v>1442</v>
      </c>
      <c r="E2741" s="1" t="s">
        <v>1443</v>
      </c>
      <c r="K2741" t="s">
        <v>1636</v>
      </c>
      <c r="L2741" t="s">
        <v>27</v>
      </c>
      <c r="M2741" s="15" t="s">
        <v>28</v>
      </c>
      <c r="N2741" s="42"/>
      <c r="O2741" s="7">
        <v>0.76221000000000005</v>
      </c>
      <c r="P2741" s="7">
        <v>0.73487000000000002</v>
      </c>
      <c r="Q2741" s="9">
        <v>0.96413062017029427</v>
      </c>
      <c r="R2741" s="14"/>
      <c r="X2741" s="5"/>
    </row>
    <row r="2742" spans="1:24" x14ac:dyDescent="0.25">
      <c r="A2742" s="5" t="s">
        <v>1439</v>
      </c>
      <c r="B2742" s="1" t="s">
        <v>1440</v>
      </c>
      <c r="C2742" t="s">
        <v>1731</v>
      </c>
      <c r="D2742" s="11" t="s">
        <v>1442</v>
      </c>
      <c r="E2742" s="1" t="s">
        <v>1443</v>
      </c>
      <c r="K2742" t="s">
        <v>1636</v>
      </c>
      <c r="L2742" t="s">
        <v>27</v>
      </c>
      <c r="M2742" s="15" t="s">
        <v>28</v>
      </c>
      <c r="N2742" s="42"/>
      <c r="O2742" s="7">
        <v>0.76909000000000005</v>
      </c>
      <c r="P2742" s="7">
        <v>0.74773999999999996</v>
      </c>
      <c r="Q2742" s="9">
        <v>0.97223991990534253</v>
      </c>
      <c r="R2742" s="14"/>
      <c r="X2742" s="5"/>
    </row>
    <row r="2743" spans="1:24" x14ac:dyDescent="0.25">
      <c r="A2743" s="5" t="s">
        <v>1439</v>
      </c>
      <c r="B2743" s="1" t="s">
        <v>1440</v>
      </c>
      <c r="C2743" t="s">
        <v>1731</v>
      </c>
      <c r="D2743" s="11" t="s">
        <v>1442</v>
      </c>
      <c r="E2743" s="1" t="s">
        <v>1443</v>
      </c>
      <c r="K2743" t="s">
        <v>1636</v>
      </c>
      <c r="L2743" t="s">
        <v>27</v>
      </c>
      <c r="M2743" s="15" t="s">
        <v>28</v>
      </c>
      <c r="N2743" s="42"/>
      <c r="O2743" s="7">
        <v>0.77697000000000005</v>
      </c>
      <c r="P2743" s="7">
        <v>0.75466</v>
      </c>
      <c r="Q2743" s="9">
        <v>0.97128589263420717</v>
      </c>
      <c r="R2743" s="14"/>
      <c r="X2743" s="5"/>
    </row>
    <row r="2744" spans="1:24" x14ac:dyDescent="0.25">
      <c r="A2744" s="5" t="s">
        <v>1439</v>
      </c>
      <c r="B2744" s="1" t="s">
        <v>1440</v>
      </c>
      <c r="C2744" t="s">
        <v>1731</v>
      </c>
      <c r="D2744" s="11" t="s">
        <v>1442</v>
      </c>
      <c r="E2744" s="1" t="s">
        <v>1443</v>
      </c>
      <c r="K2744" t="s">
        <v>1636</v>
      </c>
      <c r="L2744" t="s">
        <v>27</v>
      </c>
      <c r="M2744" s="15" t="s">
        <v>28</v>
      </c>
      <c r="N2744" s="42"/>
      <c r="O2744" s="7">
        <v>0.78188999999999997</v>
      </c>
      <c r="P2744" s="7">
        <v>0.75661999999999996</v>
      </c>
      <c r="Q2744" s="9">
        <v>0.96768087582652285</v>
      </c>
      <c r="R2744" s="14"/>
      <c r="X2744" s="5"/>
    </row>
    <row r="2745" spans="1:24" x14ac:dyDescent="0.25">
      <c r="A2745" s="5" t="s">
        <v>1439</v>
      </c>
      <c r="B2745" s="1" t="s">
        <v>1440</v>
      </c>
      <c r="C2745" t="s">
        <v>1731</v>
      </c>
      <c r="D2745" s="11" t="s">
        <v>1442</v>
      </c>
      <c r="E2745" s="1" t="s">
        <v>1443</v>
      </c>
      <c r="K2745" t="s">
        <v>1636</v>
      </c>
      <c r="L2745" t="s">
        <v>27</v>
      </c>
      <c r="M2745" s="15" t="s">
        <v>28</v>
      </c>
      <c r="N2745" s="42"/>
      <c r="O2745" s="7">
        <v>0.78483999999999998</v>
      </c>
      <c r="P2745" s="7">
        <v>0.76653000000000004</v>
      </c>
      <c r="Q2745" s="9">
        <v>0.97667040415880957</v>
      </c>
      <c r="R2745" s="14"/>
      <c r="X2745" s="5"/>
    </row>
    <row r="2746" spans="1:24" x14ac:dyDescent="0.25">
      <c r="A2746" s="5" t="s">
        <v>1439</v>
      </c>
      <c r="B2746" s="1" t="s">
        <v>1440</v>
      </c>
      <c r="C2746" t="s">
        <v>1731</v>
      </c>
      <c r="D2746" s="11" t="s">
        <v>1442</v>
      </c>
      <c r="E2746" s="1" t="s">
        <v>1443</v>
      </c>
      <c r="K2746" t="s">
        <v>1636</v>
      </c>
      <c r="L2746" t="s">
        <v>27</v>
      </c>
      <c r="M2746" s="15" t="s">
        <v>28</v>
      </c>
      <c r="N2746" s="42"/>
      <c r="O2746" s="7">
        <v>0.78976000000000002</v>
      </c>
      <c r="P2746" s="7">
        <v>0.76453000000000004</v>
      </c>
      <c r="Q2746" s="9">
        <v>0.96805358589951385</v>
      </c>
      <c r="R2746" s="14"/>
      <c r="X2746" s="5"/>
    </row>
    <row r="2747" spans="1:24" x14ac:dyDescent="0.25">
      <c r="A2747" s="5" t="s">
        <v>1439</v>
      </c>
      <c r="B2747" s="1" t="s">
        <v>1440</v>
      </c>
      <c r="C2747" t="s">
        <v>1731</v>
      </c>
      <c r="D2747" s="11" t="s">
        <v>1442</v>
      </c>
      <c r="E2747" s="1" t="s">
        <v>1443</v>
      </c>
      <c r="K2747" t="s">
        <v>1636</v>
      </c>
      <c r="L2747" t="s">
        <v>27</v>
      </c>
      <c r="M2747" s="15" t="s">
        <v>28</v>
      </c>
      <c r="N2747" s="42"/>
      <c r="O2747" s="7">
        <v>0.80059000000000002</v>
      </c>
      <c r="P2747" s="7">
        <v>0.78432000000000002</v>
      </c>
      <c r="Q2747" s="9">
        <v>0.97967748785270858</v>
      </c>
      <c r="R2747" s="14"/>
      <c r="X2747" s="5"/>
    </row>
    <row r="2748" spans="1:24" x14ac:dyDescent="0.25">
      <c r="A2748" s="18" t="s">
        <v>1439</v>
      </c>
      <c r="B2748" s="19" t="s">
        <v>1440</v>
      </c>
      <c r="C2748" s="16" t="s">
        <v>1731</v>
      </c>
      <c r="D2748" s="20" t="s">
        <v>1442</v>
      </c>
      <c r="E2748" s="19" t="s">
        <v>1443</v>
      </c>
      <c r="F2748" s="16"/>
      <c r="G2748" s="16"/>
      <c r="H2748" s="16"/>
      <c r="I2748" s="16"/>
      <c r="J2748" s="18"/>
      <c r="K2748" s="16" t="s">
        <v>1636</v>
      </c>
      <c r="L2748" s="16" t="s">
        <v>27</v>
      </c>
      <c r="M2748" s="21" t="s">
        <v>28</v>
      </c>
      <c r="N2748" s="43"/>
      <c r="O2748" s="17">
        <v>0.81142000000000003</v>
      </c>
      <c r="P2748" s="17">
        <v>0.78825000000000001</v>
      </c>
      <c r="Q2748" s="22">
        <v>0.97144512089916435</v>
      </c>
      <c r="R2748" s="23"/>
      <c r="S2748" s="18"/>
      <c r="T2748" s="16"/>
      <c r="U2748" s="16"/>
      <c r="V2748" s="16"/>
      <c r="W2748" s="16"/>
      <c r="X2748" s="18"/>
    </row>
    <row r="2749" spans="1:24" x14ac:dyDescent="0.25">
      <c r="A2749" s="5" t="s">
        <v>1064</v>
      </c>
      <c r="B2749" s="1" t="s">
        <v>971</v>
      </c>
      <c r="C2749" t="s">
        <v>1634</v>
      </c>
      <c r="D2749" s="11" t="s">
        <v>1065</v>
      </c>
      <c r="E2749" s="1" t="s">
        <v>933</v>
      </c>
      <c r="F2749">
        <v>67.510000000000005</v>
      </c>
      <c r="G2749">
        <v>7.11</v>
      </c>
      <c r="K2749" t="s">
        <v>1636</v>
      </c>
      <c r="L2749" t="s">
        <v>27</v>
      </c>
      <c r="M2749" s="15" t="s">
        <v>28</v>
      </c>
      <c r="N2749" s="42"/>
      <c r="O2749" s="7">
        <v>8.6999999999999993</v>
      </c>
      <c r="P2749" s="7">
        <v>7.1999999999999993</v>
      </c>
      <c r="Q2749" s="9">
        <v>0.82758620699999996</v>
      </c>
      <c r="R2749" s="14"/>
      <c r="S2749" s="29"/>
      <c r="X2749" s="5"/>
    </row>
    <row r="2750" spans="1:24" x14ac:dyDescent="0.25">
      <c r="A2750" s="5" t="s">
        <v>1064</v>
      </c>
      <c r="B2750" s="1" t="s">
        <v>971</v>
      </c>
      <c r="C2750" t="s">
        <v>1634</v>
      </c>
      <c r="D2750" s="11" t="s">
        <v>1065</v>
      </c>
      <c r="E2750" s="1" t="s">
        <v>933</v>
      </c>
      <c r="F2750">
        <v>67.510000000000005</v>
      </c>
      <c r="G2750">
        <v>7.11</v>
      </c>
      <c r="K2750" t="s">
        <v>1636</v>
      </c>
      <c r="L2750" t="s">
        <v>27</v>
      </c>
      <c r="M2750" s="15" t="s">
        <v>28</v>
      </c>
      <c r="N2750" s="42"/>
      <c r="O2750" s="7">
        <v>8.7999999999999989</v>
      </c>
      <c r="P2750" s="7">
        <v>7.5</v>
      </c>
      <c r="Q2750" s="9">
        <v>0.85227272700000001</v>
      </c>
      <c r="R2750" s="14"/>
      <c r="S2750" s="29"/>
      <c r="X2750" s="5"/>
    </row>
    <row r="2751" spans="1:24" x14ac:dyDescent="0.25">
      <c r="A2751" s="5" t="s">
        <v>1064</v>
      </c>
      <c r="B2751" s="1" t="s">
        <v>971</v>
      </c>
      <c r="C2751" t="s">
        <v>1634</v>
      </c>
      <c r="D2751" s="11" t="s">
        <v>1065</v>
      </c>
      <c r="E2751" s="1" t="s">
        <v>933</v>
      </c>
      <c r="F2751">
        <v>67.510000000000005</v>
      </c>
      <c r="G2751">
        <v>7.11</v>
      </c>
      <c r="K2751" t="s">
        <v>1636</v>
      </c>
      <c r="L2751" t="s">
        <v>27</v>
      </c>
      <c r="M2751" s="15" t="s">
        <v>28</v>
      </c>
      <c r="N2751" s="42"/>
      <c r="O2751" s="7">
        <v>9.7000000000000011</v>
      </c>
      <c r="P2751" s="7">
        <v>8.5</v>
      </c>
      <c r="Q2751" s="9">
        <v>0.87628866000000005</v>
      </c>
      <c r="R2751" s="14"/>
      <c r="S2751" s="29"/>
      <c r="X2751" s="5"/>
    </row>
    <row r="2752" spans="1:24" x14ac:dyDescent="0.25">
      <c r="A2752" s="5" t="s">
        <v>1064</v>
      </c>
      <c r="B2752" s="1" t="s">
        <v>971</v>
      </c>
      <c r="C2752" t="s">
        <v>1634</v>
      </c>
      <c r="D2752" s="11" t="s">
        <v>1065</v>
      </c>
      <c r="E2752" s="1" t="s">
        <v>933</v>
      </c>
      <c r="F2752">
        <v>67.510000000000005</v>
      </c>
      <c r="G2752">
        <v>7.11</v>
      </c>
      <c r="K2752" t="s">
        <v>1636</v>
      </c>
      <c r="L2752" t="s">
        <v>27</v>
      </c>
      <c r="M2752" s="15" t="s">
        <v>28</v>
      </c>
      <c r="N2752" s="42"/>
      <c r="O2752" s="7">
        <v>9.9</v>
      </c>
      <c r="P2752" s="7">
        <v>8.6999999999999993</v>
      </c>
      <c r="Q2752" s="9">
        <v>0.87878787899999999</v>
      </c>
      <c r="R2752" s="14"/>
      <c r="S2752" s="29"/>
      <c r="X2752" s="5"/>
    </row>
    <row r="2753" spans="1:24" x14ac:dyDescent="0.25">
      <c r="A2753" s="5" t="s">
        <v>1064</v>
      </c>
      <c r="B2753" s="1" t="s">
        <v>971</v>
      </c>
      <c r="C2753" t="s">
        <v>1634</v>
      </c>
      <c r="D2753" s="11" t="s">
        <v>1065</v>
      </c>
      <c r="E2753" s="1" t="s">
        <v>933</v>
      </c>
      <c r="F2753">
        <v>67.510000000000005</v>
      </c>
      <c r="G2753">
        <v>7.11</v>
      </c>
      <c r="K2753" t="s">
        <v>1636</v>
      </c>
      <c r="L2753" t="s">
        <v>27</v>
      </c>
      <c r="M2753" s="15" t="s">
        <v>28</v>
      </c>
      <c r="N2753" s="42"/>
      <c r="O2753" s="7">
        <v>12.3</v>
      </c>
      <c r="P2753" s="7">
        <v>9.8000000000000007</v>
      </c>
      <c r="Q2753" s="9">
        <v>0.79674796699999995</v>
      </c>
      <c r="R2753" s="14"/>
      <c r="S2753" s="29"/>
      <c r="X2753" s="5"/>
    </row>
    <row r="2754" spans="1:24" x14ac:dyDescent="0.25">
      <c r="A2754" s="5" t="s">
        <v>1064</v>
      </c>
      <c r="B2754" s="1" t="s">
        <v>971</v>
      </c>
      <c r="C2754" t="s">
        <v>1634</v>
      </c>
      <c r="D2754" s="11" t="s">
        <v>1065</v>
      </c>
      <c r="E2754" s="1" t="s">
        <v>933</v>
      </c>
      <c r="F2754">
        <v>67.510000000000005</v>
      </c>
      <c r="G2754">
        <v>7.11</v>
      </c>
      <c r="K2754" t="s">
        <v>1636</v>
      </c>
      <c r="L2754" t="s">
        <v>27</v>
      </c>
      <c r="M2754" s="15" t="s">
        <v>28</v>
      </c>
      <c r="N2754" s="42"/>
      <c r="O2754" s="7">
        <v>10.9</v>
      </c>
      <c r="P2754" s="7">
        <v>9.8000000000000007</v>
      </c>
      <c r="Q2754" s="9">
        <v>0.89908256900000005</v>
      </c>
      <c r="R2754" s="14"/>
      <c r="S2754" s="29"/>
      <c r="X2754" s="5"/>
    </row>
    <row r="2755" spans="1:24" x14ac:dyDescent="0.25">
      <c r="A2755" s="5" t="s">
        <v>1064</v>
      </c>
      <c r="B2755" s="1" t="s">
        <v>971</v>
      </c>
      <c r="C2755" t="s">
        <v>1634</v>
      </c>
      <c r="D2755" s="11" t="s">
        <v>1065</v>
      </c>
      <c r="E2755" s="1" t="s">
        <v>933</v>
      </c>
      <c r="F2755">
        <v>67.510000000000005</v>
      </c>
      <c r="G2755">
        <v>7.11</v>
      </c>
      <c r="K2755" t="s">
        <v>1636</v>
      </c>
      <c r="L2755" t="s">
        <v>27</v>
      </c>
      <c r="M2755" s="15" t="s">
        <v>28</v>
      </c>
      <c r="N2755" s="42"/>
      <c r="O2755" s="7">
        <v>11.200000000000001</v>
      </c>
      <c r="P2755" s="7">
        <v>10.4</v>
      </c>
      <c r="Q2755" s="9">
        <v>0.928571429</v>
      </c>
      <c r="R2755" s="14"/>
      <c r="S2755" s="29"/>
      <c r="X2755" s="5"/>
    </row>
    <row r="2756" spans="1:24" x14ac:dyDescent="0.25">
      <c r="A2756" s="5" t="s">
        <v>1064</v>
      </c>
      <c r="B2756" s="1" t="s">
        <v>971</v>
      </c>
      <c r="C2756" t="s">
        <v>1634</v>
      </c>
      <c r="D2756" s="11" t="s">
        <v>1065</v>
      </c>
      <c r="E2756" s="1" t="s">
        <v>933</v>
      </c>
      <c r="F2756">
        <v>67.510000000000005</v>
      </c>
      <c r="G2756">
        <v>7.11</v>
      </c>
      <c r="K2756" t="s">
        <v>1636</v>
      </c>
      <c r="L2756" t="s">
        <v>27</v>
      </c>
      <c r="M2756" s="15" t="s">
        <v>28</v>
      </c>
      <c r="N2756" s="42"/>
      <c r="O2756" s="7">
        <v>12.1</v>
      </c>
      <c r="P2756" s="7">
        <v>11.1</v>
      </c>
      <c r="Q2756" s="9">
        <v>0.91735537199999995</v>
      </c>
      <c r="R2756" s="14"/>
      <c r="S2756" s="29"/>
      <c r="X2756" s="5"/>
    </row>
    <row r="2757" spans="1:24" x14ac:dyDescent="0.25">
      <c r="A2757" s="5" t="s">
        <v>1064</v>
      </c>
      <c r="B2757" s="1" t="s">
        <v>971</v>
      </c>
      <c r="C2757" t="s">
        <v>1634</v>
      </c>
      <c r="D2757" s="11" t="s">
        <v>1065</v>
      </c>
      <c r="E2757" s="1" t="s">
        <v>933</v>
      </c>
      <c r="F2757">
        <v>67.510000000000005</v>
      </c>
      <c r="G2757">
        <v>7.11</v>
      </c>
      <c r="K2757" t="s">
        <v>1636</v>
      </c>
      <c r="L2757" t="s">
        <v>27</v>
      </c>
      <c r="M2757" s="15" t="s">
        <v>28</v>
      </c>
      <c r="N2757" s="42"/>
      <c r="O2757" s="7">
        <v>12.5</v>
      </c>
      <c r="P2757" s="7">
        <v>11.5</v>
      </c>
      <c r="Q2757" s="9">
        <v>0.92</v>
      </c>
      <c r="R2757" s="14"/>
      <c r="S2757" s="29"/>
      <c r="X2757" s="5"/>
    </row>
    <row r="2758" spans="1:24" x14ac:dyDescent="0.25">
      <c r="A2758" s="5" t="s">
        <v>1064</v>
      </c>
      <c r="B2758" s="1" t="s">
        <v>971</v>
      </c>
      <c r="C2758" t="s">
        <v>1634</v>
      </c>
      <c r="D2758" s="11" t="s">
        <v>1065</v>
      </c>
      <c r="E2758" s="1" t="s">
        <v>933</v>
      </c>
      <c r="F2758">
        <v>67.510000000000005</v>
      </c>
      <c r="G2758">
        <v>7.11</v>
      </c>
      <c r="K2758" t="s">
        <v>1636</v>
      </c>
      <c r="L2758" t="s">
        <v>27</v>
      </c>
      <c r="M2758" s="15" t="s">
        <v>28</v>
      </c>
      <c r="N2758" s="42"/>
      <c r="O2758" s="7">
        <v>12.3</v>
      </c>
      <c r="P2758" s="7">
        <v>11.5</v>
      </c>
      <c r="Q2758" s="9">
        <v>0.93495934999999997</v>
      </c>
      <c r="R2758" s="14"/>
      <c r="S2758" s="29"/>
      <c r="X2758" s="5"/>
    </row>
    <row r="2759" spans="1:24" x14ac:dyDescent="0.25">
      <c r="A2759" s="5" t="s">
        <v>1064</v>
      </c>
      <c r="B2759" s="1" t="s">
        <v>971</v>
      </c>
      <c r="C2759" t="s">
        <v>1634</v>
      </c>
      <c r="D2759" s="11" t="s">
        <v>1065</v>
      </c>
      <c r="E2759" s="1" t="s">
        <v>933</v>
      </c>
      <c r="F2759">
        <v>67.510000000000005</v>
      </c>
      <c r="G2759">
        <v>7.11</v>
      </c>
      <c r="K2759" t="s">
        <v>1636</v>
      </c>
      <c r="L2759" t="s">
        <v>27</v>
      </c>
      <c r="M2759" s="15" t="s">
        <v>28</v>
      </c>
      <c r="N2759" s="42"/>
      <c r="O2759" s="7">
        <v>12.9</v>
      </c>
      <c r="P2759" s="7">
        <v>12.1</v>
      </c>
      <c r="Q2759" s="9">
        <v>0.937984496</v>
      </c>
      <c r="R2759" s="14"/>
      <c r="S2759" s="29"/>
      <c r="X2759" s="5"/>
    </row>
    <row r="2760" spans="1:24" x14ac:dyDescent="0.25">
      <c r="A2760" s="5" t="s">
        <v>1064</v>
      </c>
      <c r="B2760" s="1" t="s">
        <v>971</v>
      </c>
      <c r="C2760" t="s">
        <v>1634</v>
      </c>
      <c r="D2760" s="11" t="s">
        <v>1065</v>
      </c>
      <c r="E2760" s="1" t="s">
        <v>933</v>
      </c>
      <c r="F2760">
        <v>67.510000000000005</v>
      </c>
      <c r="G2760">
        <v>7.11</v>
      </c>
      <c r="K2760" t="s">
        <v>1636</v>
      </c>
      <c r="L2760" t="s">
        <v>27</v>
      </c>
      <c r="M2760" s="15" t="s">
        <v>28</v>
      </c>
      <c r="N2760" s="42"/>
      <c r="O2760" s="7">
        <v>13.3</v>
      </c>
      <c r="P2760" s="7">
        <v>12.4</v>
      </c>
      <c r="Q2760" s="9">
        <v>0.93233082700000003</v>
      </c>
      <c r="R2760" s="14"/>
      <c r="S2760" s="29"/>
      <c r="X2760" s="5"/>
    </row>
    <row r="2761" spans="1:24" x14ac:dyDescent="0.25">
      <c r="A2761" s="5" t="s">
        <v>1064</v>
      </c>
      <c r="B2761" s="1" t="s">
        <v>971</v>
      </c>
      <c r="C2761" t="s">
        <v>1634</v>
      </c>
      <c r="D2761" s="11" t="s">
        <v>1065</v>
      </c>
      <c r="E2761" s="1" t="s">
        <v>933</v>
      </c>
      <c r="F2761">
        <v>67.510000000000005</v>
      </c>
      <c r="G2761">
        <v>7.11</v>
      </c>
      <c r="K2761" t="s">
        <v>1636</v>
      </c>
      <c r="L2761" t="s">
        <v>27</v>
      </c>
      <c r="M2761" s="15" t="s">
        <v>28</v>
      </c>
      <c r="N2761" s="42"/>
      <c r="O2761" s="7">
        <v>13</v>
      </c>
      <c r="P2761" s="7">
        <v>12.5</v>
      </c>
      <c r="Q2761" s="9">
        <v>0.96153846200000004</v>
      </c>
      <c r="R2761" s="14"/>
      <c r="S2761" s="29"/>
      <c r="X2761" s="5"/>
    </row>
    <row r="2762" spans="1:24" x14ac:dyDescent="0.25">
      <c r="A2762" s="5" t="s">
        <v>1064</v>
      </c>
      <c r="B2762" s="1" t="s">
        <v>971</v>
      </c>
      <c r="C2762" t="s">
        <v>1634</v>
      </c>
      <c r="D2762" s="11" t="s">
        <v>1065</v>
      </c>
      <c r="E2762" s="1" t="s">
        <v>933</v>
      </c>
      <c r="F2762">
        <v>67.510000000000005</v>
      </c>
      <c r="G2762">
        <v>7.11</v>
      </c>
      <c r="K2762" t="s">
        <v>1636</v>
      </c>
      <c r="L2762" t="s">
        <v>27</v>
      </c>
      <c r="M2762" s="15" t="s">
        <v>28</v>
      </c>
      <c r="N2762" s="42"/>
      <c r="O2762" s="7">
        <v>13.700000000000001</v>
      </c>
      <c r="P2762" s="7">
        <v>13</v>
      </c>
      <c r="Q2762" s="9">
        <v>0.94890510900000002</v>
      </c>
      <c r="R2762" s="14"/>
      <c r="S2762" s="29"/>
      <c r="X2762" s="5"/>
    </row>
    <row r="2763" spans="1:24" x14ac:dyDescent="0.25">
      <c r="A2763" s="5" t="s">
        <v>1064</v>
      </c>
      <c r="B2763" s="1" t="s">
        <v>971</v>
      </c>
      <c r="C2763" t="s">
        <v>1634</v>
      </c>
      <c r="D2763" s="11" t="s">
        <v>1065</v>
      </c>
      <c r="E2763" s="1" t="s">
        <v>933</v>
      </c>
      <c r="F2763">
        <v>67.510000000000005</v>
      </c>
      <c r="G2763">
        <v>7.11</v>
      </c>
      <c r="K2763" t="s">
        <v>1636</v>
      </c>
      <c r="L2763" t="s">
        <v>27</v>
      </c>
      <c r="M2763" s="15" t="s">
        <v>28</v>
      </c>
      <c r="N2763" s="42"/>
      <c r="O2763" s="7">
        <v>13.600000000000001</v>
      </c>
      <c r="P2763" s="7">
        <v>13</v>
      </c>
      <c r="Q2763" s="9">
        <v>0.95588235300000002</v>
      </c>
      <c r="R2763" s="14"/>
      <c r="S2763" s="29"/>
      <c r="X2763" s="5"/>
    </row>
    <row r="2764" spans="1:24" x14ac:dyDescent="0.25">
      <c r="A2764" s="5" t="s">
        <v>1064</v>
      </c>
      <c r="B2764" s="1" t="s">
        <v>971</v>
      </c>
      <c r="C2764" t="s">
        <v>1634</v>
      </c>
      <c r="D2764" s="11" t="s">
        <v>1065</v>
      </c>
      <c r="E2764" s="1" t="s">
        <v>933</v>
      </c>
      <c r="F2764">
        <v>67.510000000000005</v>
      </c>
      <c r="G2764">
        <v>7.11</v>
      </c>
      <c r="K2764" t="s">
        <v>1636</v>
      </c>
      <c r="L2764" t="s">
        <v>27</v>
      </c>
      <c r="M2764" s="15" t="s">
        <v>28</v>
      </c>
      <c r="N2764" s="42"/>
      <c r="O2764" s="7">
        <v>13.8</v>
      </c>
      <c r="P2764" s="7">
        <v>13.200000000000001</v>
      </c>
      <c r="Q2764" s="9">
        <v>0.95652173900000004</v>
      </c>
      <c r="R2764" s="14"/>
      <c r="S2764" s="29"/>
      <c r="X2764" s="5"/>
    </row>
    <row r="2765" spans="1:24" x14ac:dyDescent="0.25">
      <c r="A2765" s="5" t="s">
        <v>1064</v>
      </c>
      <c r="B2765" s="1" t="s">
        <v>971</v>
      </c>
      <c r="C2765" t="s">
        <v>1634</v>
      </c>
      <c r="D2765" s="11" t="s">
        <v>1065</v>
      </c>
      <c r="E2765" s="1" t="s">
        <v>933</v>
      </c>
      <c r="F2765">
        <v>67.510000000000005</v>
      </c>
      <c r="G2765">
        <v>7.11</v>
      </c>
      <c r="K2765" t="s">
        <v>1636</v>
      </c>
      <c r="L2765" t="s">
        <v>27</v>
      </c>
      <c r="M2765" s="15" t="s">
        <v>28</v>
      </c>
      <c r="N2765" s="42"/>
      <c r="O2765" s="7">
        <v>14.799999999999999</v>
      </c>
      <c r="P2765" s="7">
        <v>14.2</v>
      </c>
      <c r="Q2765" s="9">
        <v>0.95945945899999996</v>
      </c>
      <c r="R2765" s="14"/>
      <c r="S2765" s="29"/>
      <c r="X2765" s="5"/>
    </row>
    <row r="2766" spans="1:24" x14ac:dyDescent="0.25">
      <c r="A2766" s="5" t="s">
        <v>1064</v>
      </c>
      <c r="B2766" s="1" t="s">
        <v>971</v>
      </c>
      <c r="C2766" t="s">
        <v>1634</v>
      </c>
      <c r="D2766" s="11" t="s">
        <v>1065</v>
      </c>
      <c r="E2766" s="1" t="s">
        <v>933</v>
      </c>
      <c r="F2766">
        <v>67.510000000000005</v>
      </c>
      <c r="G2766">
        <v>7.11</v>
      </c>
      <c r="K2766" t="s">
        <v>1636</v>
      </c>
      <c r="L2766" t="s">
        <v>27</v>
      </c>
      <c r="M2766" s="15" t="s">
        <v>28</v>
      </c>
      <c r="N2766" s="42"/>
      <c r="O2766" s="7">
        <v>16.3</v>
      </c>
      <c r="P2766" s="7">
        <v>14.7</v>
      </c>
      <c r="Q2766" s="9">
        <v>0.90184049099999997</v>
      </c>
      <c r="R2766" s="14"/>
      <c r="S2766" s="29"/>
      <c r="X2766" s="5"/>
    </row>
    <row r="2767" spans="1:24" x14ac:dyDescent="0.25">
      <c r="A2767" s="5" t="s">
        <v>1064</v>
      </c>
      <c r="B2767" s="1" t="s">
        <v>971</v>
      </c>
      <c r="C2767" t="s">
        <v>1634</v>
      </c>
      <c r="D2767" s="11" t="s">
        <v>1065</v>
      </c>
      <c r="E2767" s="1" t="s">
        <v>933</v>
      </c>
      <c r="F2767">
        <v>67.510000000000005</v>
      </c>
      <c r="G2767">
        <v>7.11</v>
      </c>
      <c r="K2767" t="s">
        <v>1636</v>
      </c>
      <c r="L2767" t="s">
        <v>27</v>
      </c>
      <c r="M2767" s="15" t="s">
        <v>28</v>
      </c>
      <c r="N2767" s="42"/>
      <c r="O2767" s="7">
        <v>15.5</v>
      </c>
      <c r="P2767" s="7">
        <v>14.799999999999999</v>
      </c>
      <c r="Q2767" s="9">
        <v>0.95483870999999998</v>
      </c>
      <c r="R2767" s="14"/>
      <c r="S2767" s="29"/>
      <c r="X2767" s="5"/>
    </row>
    <row r="2768" spans="1:24" x14ac:dyDescent="0.25">
      <c r="A2768" s="5" t="s">
        <v>1064</v>
      </c>
      <c r="B2768" s="1" t="s">
        <v>971</v>
      </c>
      <c r="C2768" t="s">
        <v>1634</v>
      </c>
      <c r="D2768" s="11" t="s">
        <v>1065</v>
      </c>
      <c r="E2768" s="1" t="s">
        <v>933</v>
      </c>
      <c r="F2768">
        <v>67.510000000000005</v>
      </c>
      <c r="G2768">
        <v>7.11</v>
      </c>
      <c r="K2768" t="s">
        <v>1636</v>
      </c>
      <c r="L2768" t="s">
        <v>27</v>
      </c>
      <c r="M2768" s="15" t="s">
        <v>28</v>
      </c>
      <c r="N2768" s="42"/>
      <c r="O2768" s="7">
        <v>16.100000000000001</v>
      </c>
      <c r="P2768" s="7">
        <v>15</v>
      </c>
      <c r="Q2768" s="9">
        <v>0.931677019</v>
      </c>
      <c r="R2768" s="14"/>
      <c r="S2768" s="29"/>
      <c r="X2768" s="5"/>
    </row>
    <row r="2769" spans="1:24" x14ac:dyDescent="0.25">
      <c r="A2769" s="5" t="s">
        <v>1064</v>
      </c>
      <c r="B2769" s="1" t="s">
        <v>971</v>
      </c>
      <c r="C2769" t="s">
        <v>1634</v>
      </c>
      <c r="D2769" s="11" t="s">
        <v>1065</v>
      </c>
      <c r="E2769" s="1" t="s">
        <v>933</v>
      </c>
      <c r="F2769">
        <v>67.510000000000005</v>
      </c>
      <c r="G2769">
        <v>7.11</v>
      </c>
      <c r="K2769" t="s">
        <v>1636</v>
      </c>
      <c r="L2769" t="s">
        <v>27</v>
      </c>
      <c r="M2769" s="15" t="s">
        <v>28</v>
      </c>
      <c r="N2769" s="42"/>
      <c r="O2769" s="7">
        <v>18.3</v>
      </c>
      <c r="P2769" s="7">
        <v>16.5</v>
      </c>
      <c r="Q2769" s="9">
        <v>0.90163934400000001</v>
      </c>
      <c r="R2769" s="14"/>
      <c r="S2769" s="29"/>
      <c r="X2769" s="5"/>
    </row>
    <row r="2770" spans="1:24" x14ac:dyDescent="0.25">
      <c r="A2770" s="5" t="s">
        <v>1064</v>
      </c>
      <c r="B2770" s="1" t="s">
        <v>971</v>
      </c>
      <c r="C2770" t="s">
        <v>1634</v>
      </c>
      <c r="D2770" s="11" t="s">
        <v>1065</v>
      </c>
      <c r="E2770" s="1" t="s">
        <v>933</v>
      </c>
      <c r="F2770">
        <v>67.510000000000005</v>
      </c>
      <c r="G2770">
        <v>7.11</v>
      </c>
      <c r="K2770" t="s">
        <v>1636</v>
      </c>
      <c r="L2770" t="s">
        <v>27</v>
      </c>
      <c r="M2770" s="15" t="s">
        <v>28</v>
      </c>
      <c r="N2770" s="42"/>
      <c r="O2770" s="7">
        <v>16.7</v>
      </c>
      <c r="P2770" s="7">
        <v>15.9</v>
      </c>
      <c r="Q2770" s="9">
        <v>0.95209580800000004</v>
      </c>
      <c r="R2770" s="14"/>
      <c r="S2770" s="29"/>
      <c r="X2770" s="5"/>
    </row>
    <row r="2771" spans="1:24" x14ac:dyDescent="0.25">
      <c r="A2771" s="5" t="s">
        <v>1064</v>
      </c>
      <c r="B2771" s="1" t="s">
        <v>971</v>
      </c>
      <c r="C2771" t="s">
        <v>1634</v>
      </c>
      <c r="D2771" s="11" t="s">
        <v>1065</v>
      </c>
      <c r="E2771" s="1" t="s">
        <v>933</v>
      </c>
      <c r="F2771">
        <v>67.510000000000005</v>
      </c>
      <c r="G2771">
        <v>7.11</v>
      </c>
      <c r="K2771" t="s">
        <v>1636</v>
      </c>
      <c r="L2771" t="s">
        <v>27</v>
      </c>
      <c r="M2771" s="15" t="s">
        <v>28</v>
      </c>
      <c r="N2771" s="42"/>
      <c r="O2771" s="7">
        <v>18.099999999999998</v>
      </c>
      <c r="P2771" s="7">
        <v>16.2</v>
      </c>
      <c r="Q2771" s="9">
        <v>0.89502762400000002</v>
      </c>
      <c r="R2771" s="14"/>
      <c r="S2771" s="29"/>
      <c r="X2771" s="5"/>
    </row>
    <row r="2772" spans="1:24" x14ac:dyDescent="0.25">
      <c r="A2772" s="5" t="s">
        <v>1064</v>
      </c>
      <c r="B2772" s="1" t="s">
        <v>971</v>
      </c>
      <c r="C2772" t="s">
        <v>1634</v>
      </c>
      <c r="D2772" s="11" t="s">
        <v>1065</v>
      </c>
      <c r="E2772" s="1" t="s">
        <v>933</v>
      </c>
      <c r="F2772">
        <v>67.510000000000005</v>
      </c>
      <c r="G2772">
        <v>7.11</v>
      </c>
      <c r="K2772" t="s">
        <v>1636</v>
      </c>
      <c r="L2772" t="s">
        <v>27</v>
      </c>
      <c r="M2772" s="15" t="s">
        <v>28</v>
      </c>
      <c r="N2772" s="42"/>
      <c r="O2772" s="7">
        <v>18.2</v>
      </c>
      <c r="P2772" s="7">
        <v>16.7</v>
      </c>
      <c r="Q2772" s="9">
        <v>0.91758241799999996</v>
      </c>
      <c r="R2772" s="14"/>
      <c r="S2772" s="29"/>
      <c r="X2772" s="5"/>
    </row>
    <row r="2773" spans="1:24" x14ac:dyDescent="0.25">
      <c r="A2773" s="5" t="s">
        <v>1064</v>
      </c>
      <c r="B2773" s="1" t="s">
        <v>971</v>
      </c>
      <c r="C2773" t="s">
        <v>1634</v>
      </c>
      <c r="D2773" s="11" t="s">
        <v>1065</v>
      </c>
      <c r="E2773" s="1" t="s">
        <v>933</v>
      </c>
      <c r="F2773">
        <v>67.510000000000005</v>
      </c>
      <c r="G2773">
        <v>7.11</v>
      </c>
      <c r="K2773" t="s">
        <v>1636</v>
      </c>
      <c r="L2773" t="s">
        <v>27</v>
      </c>
      <c r="M2773" s="15" t="s">
        <v>28</v>
      </c>
      <c r="N2773" s="42"/>
      <c r="O2773" s="7">
        <v>18.5</v>
      </c>
      <c r="P2773" s="7">
        <v>17.2</v>
      </c>
      <c r="Q2773" s="9">
        <v>0.92972973000000003</v>
      </c>
      <c r="R2773" s="14"/>
      <c r="S2773" s="29"/>
      <c r="X2773" s="5"/>
    </row>
    <row r="2774" spans="1:24" x14ac:dyDescent="0.25">
      <c r="A2774" s="5" t="s">
        <v>1064</v>
      </c>
      <c r="B2774" s="1" t="s">
        <v>971</v>
      </c>
      <c r="C2774" t="s">
        <v>1634</v>
      </c>
      <c r="D2774" s="11" t="s">
        <v>1065</v>
      </c>
      <c r="E2774" s="1" t="s">
        <v>933</v>
      </c>
      <c r="F2774">
        <v>67.510000000000005</v>
      </c>
      <c r="G2774">
        <v>7.11</v>
      </c>
      <c r="K2774" t="s">
        <v>1636</v>
      </c>
      <c r="L2774" t="s">
        <v>27</v>
      </c>
      <c r="M2774" s="15" t="s">
        <v>28</v>
      </c>
      <c r="N2774" s="42"/>
      <c r="O2774" s="7">
        <v>19.7</v>
      </c>
      <c r="P2774" s="7">
        <v>17.899999999999999</v>
      </c>
      <c r="Q2774" s="9">
        <v>0.90862944199999995</v>
      </c>
      <c r="R2774" s="14"/>
      <c r="S2774" s="29"/>
      <c r="X2774" s="5"/>
    </row>
    <row r="2775" spans="1:24" x14ac:dyDescent="0.25">
      <c r="A2775" s="5" t="s">
        <v>1064</v>
      </c>
      <c r="B2775" s="1" t="s">
        <v>971</v>
      </c>
      <c r="C2775" t="s">
        <v>1634</v>
      </c>
      <c r="D2775" s="11" t="s">
        <v>1065</v>
      </c>
      <c r="E2775" s="1" t="s">
        <v>933</v>
      </c>
      <c r="F2775">
        <v>67.510000000000005</v>
      </c>
      <c r="G2775">
        <v>7.11</v>
      </c>
      <c r="K2775" t="s">
        <v>1636</v>
      </c>
      <c r="L2775" t="s">
        <v>27</v>
      </c>
      <c r="M2775" s="15" t="s">
        <v>28</v>
      </c>
      <c r="N2775" s="42"/>
      <c r="O2775" s="7">
        <v>18.7</v>
      </c>
      <c r="P2775" s="7">
        <v>18.3</v>
      </c>
      <c r="Q2775" s="9">
        <v>0.97860962600000001</v>
      </c>
      <c r="R2775" s="14"/>
      <c r="S2775" s="29"/>
      <c r="X2775" s="5"/>
    </row>
    <row r="2776" spans="1:24" x14ac:dyDescent="0.25">
      <c r="A2776" s="5" t="s">
        <v>1064</v>
      </c>
      <c r="B2776" s="1" t="s">
        <v>971</v>
      </c>
      <c r="C2776" t="s">
        <v>1634</v>
      </c>
      <c r="D2776" s="11" t="s">
        <v>1065</v>
      </c>
      <c r="E2776" s="1" t="s">
        <v>933</v>
      </c>
      <c r="F2776">
        <v>67.510000000000005</v>
      </c>
      <c r="G2776">
        <v>7.11</v>
      </c>
      <c r="K2776" t="s">
        <v>1636</v>
      </c>
      <c r="L2776" t="s">
        <v>27</v>
      </c>
      <c r="M2776" s="15" t="s">
        <v>28</v>
      </c>
      <c r="N2776" s="42"/>
      <c r="O2776" s="7">
        <v>20.100000000000001</v>
      </c>
      <c r="P2776" s="7">
        <v>18.3</v>
      </c>
      <c r="Q2776" s="9">
        <v>0.91044776100000002</v>
      </c>
      <c r="R2776" s="14"/>
      <c r="S2776" s="29"/>
      <c r="X2776" s="5"/>
    </row>
    <row r="2777" spans="1:24" x14ac:dyDescent="0.25">
      <c r="A2777" s="5" t="s">
        <v>1064</v>
      </c>
      <c r="B2777" s="1" t="s">
        <v>971</v>
      </c>
      <c r="C2777" t="s">
        <v>1634</v>
      </c>
      <c r="D2777" s="11" t="s">
        <v>1065</v>
      </c>
      <c r="E2777" s="1" t="s">
        <v>933</v>
      </c>
      <c r="F2777">
        <v>67.510000000000005</v>
      </c>
      <c r="G2777">
        <v>7.11</v>
      </c>
      <c r="K2777" t="s">
        <v>1636</v>
      </c>
      <c r="L2777" t="s">
        <v>27</v>
      </c>
      <c r="M2777" s="15" t="s">
        <v>28</v>
      </c>
      <c r="N2777" s="42"/>
      <c r="O2777" s="7">
        <v>21.5</v>
      </c>
      <c r="P2777" s="7">
        <v>19</v>
      </c>
      <c r="Q2777" s="9">
        <v>0.88372092999999996</v>
      </c>
      <c r="R2777" s="14"/>
      <c r="S2777" s="29"/>
      <c r="X2777" s="5"/>
    </row>
    <row r="2778" spans="1:24" x14ac:dyDescent="0.25">
      <c r="A2778" s="5" t="s">
        <v>1064</v>
      </c>
      <c r="B2778" s="1" t="s">
        <v>971</v>
      </c>
      <c r="C2778" t="s">
        <v>1634</v>
      </c>
      <c r="D2778" s="11" t="s">
        <v>1065</v>
      </c>
      <c r="E2778" s="1" t="s">
        <v>933</v>
      </c>
      <c r="F2778">
        <v>67.510000000000005</v>
      </c>
      <c r="G2778">
        <v>7.11</v>
      </c>
      <c r="K2778" t="s">
        <v>1636</v>
      </c>
      <c r="L2778" t="s">
        <v>27</v>
      </c>
      <c r="M2778" s="15" t="s">
        <v>28</v>
      </c>
      <c r="N2778" s="42"/>
      <c r="O2778" s="7">
        <v>20.9</v>
      </c>
      <c r="P2778" s="7">
        <v>19.5</v>
      </c>
      <c r="Q2778" s="9">
        <v>0.93301435399999999</v>
      </c>
      <c r="R2778" s="14"/>
      <c r="S2778" s="29"/>
      <c r="X2778" s="5"/>
    </row>
    <row r="2779" spans="1:24" x14ac:dyDescent="0.25">
      <c r="A2779" s="5" t="s">
        <v>1064</v>
      </c>
      <c r="B2779" s="1" t="s">
        <v>971</v>
      </c>
      <c r="C2779" t="s">
        <v>1634</v>
      </c>
      <c r="D2779" s="11" t="s">
        <v>1065</v>
      </c>
      <c r="E2779" s="1" t="s">
        <v>933</v>
      </c>
      <c r="F2779">
        <v>67.510000000000005</v>
      </c>
      <c r="G2779">
        <v>7.11</v>
      </c>
      <c r="K2779" t="s">
        <v>1636</v>
      </c>
      <c r="L2779" t="s">
        <v>27</v>
      </c>
      <c r="M2779" s="15" t="s">
        <v>28</v>
      </c>
      <c r="N2779" s="42"/>
      <c r="O2779" s="7">
        <v>21.099999999999998</v>
      </c>
      <c r="P2779" s="7">
        <v>21</v>
      </c>
      <c r="Q2779" s="9">
        <v>0.99526066400000002</v>
      </c>
      <c r="R2779" s="14"/>
      <c r="S2779" s="29"/>
      <c r="X2779" s="5"/>
    </row>
    <row r="2780" spans="1:24" x14ac:dyDescent="0.25">
      <c r="A2780" s="5" t="s">
        <v>1064</v>
      </c>
      <c r="B2780" s="1" t="s">
        <v>971</v>
      </c>
      <c r="C2780" t="s">
        <v>1634</v>
      </c>
      <c r="D2780" s="11" t="s">
        <v>1065</v>
      </c>
      <c r="E2780" s="1" t="s">
        <v>933</v>
      </c>
      <c r="F2780">
        <v>67.510000000000005</v>
      </c>
      <c r="G2780">
        <v>7.11</v>
      </c>
      <c r="K2780" t="s">
        <v>1636</v>
      </c>
      <c r="L2780" t="s">
        <v>27</v>
      </c>
      <c r="M2780" s="15" t="s">
        <v>28</v>
      </c>
      <c r="N2780" s="42"/>
      <c r="O2780" s="7">
        <v>23.400000000000002</v>
      </c>
      <c r="P2780" s="7">
        <v>21.5</v>
      </c>
      <c r="Q2780" s="9">
        <v>0.91880341899999995</v>
      </c>
      <c r="R2780" s="14"/>
      <c r="S2780" s="29"/>
      <c r="X2780" s="5"/>
    </row>
    <row r="2781" spans="1:24" x14ac:dyDescent="0.25">
      <c r="A2781" s="5" t="s">
        <v>1064</v>
      </c>
      <c r="B2781" s="1" t="s">
        <v>971</v>
      </c>
      <c r="C2781" t="s">
        <v>1634</v>
      </c>
      <c r="D2781" s="11" t="s">
        <v>1065</v>
      </c>
      <c r="E2781" s="1" t="s">
        <v>933</v>
      </c>
      <c r="F2781">
        <v>67.510000000000005</v>
      </c>
      <c r="G2781">
        <v>7.11</v>
      </c>
      <c r="K2781" t="s">
        <v>1636</v>
      </c>
      <c r="L2781" t="s">
        <v>27</v>
      </c>
      <c r="M2781" s="15" t="s">
        <v>28</v>
      </c>
      <c r="N2781" s="42"/>
      <c r="O2781" s="7">
        <v>24.6</v>
      </c>
      <c r="P2781" s="7">
        <v>23.3</v>
      </c>
      <c r="Q2781" s="9">
        <v>0.94715447200000003</v>
      </c>
      <c r="R2781" s="14"/>
      <c r="S2781" s="29"/>
      <c r="X2781" s="5"/>
    </row>
    <row r="2782" spans="1:24" x14ac:dyDescent="0.25">
      <c r="A2782" s="18" t="s">
        <v>1064</v>
      </c>
      <c r="B2782" s="19" t="s">
        <v>971</v>
      </c>
      <c r="C2782" s="16" t="s">
        <v>1634</v>
      </c>
      <c r="D2782" s="20" t="s">
        <v>1065</v>
      </c>
      <c r="E2782" s="25" t="s">
        <v>933</v>
      </c>
      <c r="F2782" s="16">
        <v>67.510000000000005</v>
      </c>
      <c r="G2782" s="16">
        <v>7.11</v>
      </c>
      <c r="H2782" s="16"/>
      <c r="I2782" s="16"/>
      <c r="J2782" s="18"/>
      <c r="K2782" s="16" t="s">
        <v>1636</v>
      </c>
      <c r="L2782" s="16" t="s">
        <v>27</v>
      </c>
      <c r="M2782" s="21" t="s">
        <v>28</v>
      </c>
      <c r="N2782" s="43"/>
      <c r="O2782" s="17">
        <v>25.900000000000002</v>
      </c>
      <c r="P2782" s="17">
        <v>24.4</v>
      </c>
      <c r="Q2782" s="22">
        <v>0.94208494200000004</v>
      </c>
      <c r="R2782" s="23"/>
      <c r="S2782" s="31"/>
      <c r="T2782" s="16"/>
      <c r="U2782" s="16"/>
      <c r="V2782" s="16"/>
      <c r="W2782" s="16"/>
      <c r="X2782" s="18"/>
    </row>
    <row r="2783" spans="1:24" x14ac:dyDescent="0.25">
      <c r="A2783" s="5" t="s">
        <v>1732</v>
      </c>
      <c r="B2783" s="1" t="s">
        <v>1733</v>
      </c>
      <c r="D2783" s="11" t="s">
        <v>1734</v>
      </c>
      <c r="E2783" s="1" t="s">
        <v>1735</v>
      </c>
      <c r="K2783" t="s">
        <v>1636</v>
      </c>
      <c r="L2783" t="s">
        <v>27</v>
      </c>
      <c r="M2783" s="15" t="s">
        <v>28</v>
      </c>
      <c r="N2783" s="42"/>
      <c r="O2783" s="7">
        <v>0.26</v>
      </c>
      <c r="P2783" s="7">
        <v>0.2</v>
      </c>
      <c r="Q2783" s="9">
        <v>0.73953559300000005</v>
      </c>
      <c r="R2783" s="14"/>
      <c r="S2783" s="30"/>
      <c r="X2783" s="5"/>
    </row>
    <row r="2784" spans="1:24" x14ac:dyDescent="0.25">
      <c r="A2784" s="5" t="s">
        <v>1732</v>
      </c>
      <c r="B2784" s="1" t="s">
        <v>1733</v>
      </c>
      <c r="D2784" s="11" t="s">
        <v>1734</v>
      </c>
      <c r="E2784" s="1" t="s">
        <v>1735</v>
      </c>
      <c r="K2784" t="s">
        <v>1636</v>
      </c>
      <c r="L2784" t="s">
        <v>27</v>
      </c>
      <c r="M2784" s="15" t="s">
        <v>28</v>
      </c>
      <c r="N2784" s="42"/>
      <c r="O2784" s="7">
        <v>0.28999999999999998</v>
      </c>
      <c r="P2784" s="7">
        <v>0.2</v>
      </c>
      <c r="Q2784" s="9">
        <v>0.863742864</v>
      </c>
      <c r="R2784" s="14"/>
      <c r="X2784" s="5"/>
    </row>
    <row r="2785" spans="1:24" x14ac:dyDescent="0.25">
      <c r="A2785" s="5" t="s">
        <v>1732</v>
      </c>
      <c r="B2785" s="1" t="s">
        <v>1733</v>
      </c>
      <c r="D2785" s="11" t="s">
        <v>1734</v>
      </c>
      <c r="E2785" s="1" t="s">
        <v>1735</v>
      </c>
      <c r="K2785" t="s">
        <v>1636</v>
      </c>
      <c r="L2785" t="s">
        <v>27</v>
      </c>
      <c r="M2785" s="15" t="s">
        <v>28</v>
      </c>
      <c r="N2785" s="42"/>
      <c r="O2785" s="7">
        <v>0.32</v>
      </c>
      <c r="P2785" s="7">
        <v>0.3</v>
      </c>
      <c r="Q2785" s="9">
        <v>0.85377567099999996</v>
      </c>
      <c r="R2785" s="14"/>
      <c r="X2785" s="5"/>
    </row>
    <row r="2786" spans="1:24" x14ac:dyDescent="0.25">
      <c r="A2786" s="5" t="s">
        <v>1732</v>
      </c>
      <c r="B2786" s="1" t="s">
        <v>1733</v>
      </c>
      <c r="D2786" s="11" t="s">
        <v>1734</v>
      </c>
      <c r="E2786" s="1" t="s">
        <v>1735</v>
      </c>
      <c r="K2786" t="s">
        <v>1636</v>
      </c>
      <c r="L2786" t="s">
        <v>27</v>
      </c>
      <c r="M2786" s="15" t="s">
        <v>28</v>
      </c>
      <c r="N2786" s="42"/>
      <c r="O2786" s="7">
        <v>0.27</v>
      </c>
      <c r="P2786" s="7">
        <v>0.2</v>
      </c>
      <c r="Q2786" s="9">
        <v>0.91804852100000001</v>
      </c>
      <c r="R2786" s="14"/>
      <c r="X2786" s="5"/>
    </row>
    <row r="2787" spans="1:24" x14ac:dyDescent="0.25">
      <c r="A2787" s="5" t="s">
        <v>1732</v>
      </c>
      <c r="B2787" s="1" t="s">
        <v>1733</v>
      </c>
      <c r="D2787" s="11" t="s">
        <v>1734</v>
      </c>
      <c r="E2787" s="1" t="s">
        <v>1735</v>
      </c>
      <c r="K2787" t="s">
        <v>1636</v>
      </c>
      <c r="L2787" t="s">
        <v>27</v>
      </c>
      <c r="M2787" s="15" t="s">
        <v>28</v>
      </c>
      <c r="N2787" s="42"/>
      <c r="O2787" s="7">
        <v>0.26</v>
      </c>
      <c r="P2787" s="7">
        <v>0.2</v>
      </c>
      <c r="Q2787" s="9">
        <v>0.91611620199999999</v>
      </c>
      <c r="R2787" s="14"/>
      <c r="X2787" s="5"/>
    </row>
    <row r="2788" spans="1:24" x14ac:dyDescent="0.25">
      <c r="A2788" s="5" t="s">
        <v>1732</v>
      </c>
      <c r="B2788" s="1" t="s">
        <v>1733</v>
      </c>
      <c r="D2788" s="11" t="s">
        <v>1734</v>
      </c>
      <c r="E2788" s="1" t="s">
        <v>1735</v>
      </c>
      <c r="K2788" t="s">
        <v>1636</v>
      </c>
      <c r="L2788" t="s">
        <v>27</v>
      </c>
      <c r="M2788" s="15" t="s">
        <v>28</v>
      </c>
      <c r="N2788" s="42"/>
      <c r="O2788" s="7">
        <v>0.28000000000000003</v>
      </c>
      <c r="P2788" s="7">
        <v>0.2</v>
      </c>
      <c r="Q2788" s="9">
        <v>0.86687742599999995</v>
      </c>
      <c r="R2788" s="14"/>
      <c r="X2788" s="5"/>
    </row>
    <row r="2789" spans="1:24" x14ac:dyDescent="0.25">
      <c r="A2789" s="5" t="s">
        <v>1732</v>
      </c>
      <c r="B2789" s="1" t="s">
        <v>1733</v>
      </c>
      <c r="D2789" s="11" t="s">
        <v>1734</v>
      </c>
      <c r="E2789" s="1" t="s">
        <v>1735</v>
      </c>
      <c r="K2789" t="s">
        <v>1636</v>
      </c>
      <c r="L2789" t="s">
        <v>27</v>
      </c>
      <c r="M2789" s="15" t="s">
        <v>28</v>
      </c>
      <c r="N2789" s="42"/>
      <c r="O2789" s="7">
        <v>0.25</v>
      </c>
      <c r="P2789" s="7">
        <v>0.2</v>
      </c>
      <c r="Q2789" s="9">
        <v>0.73513008199999996</v>
      </c>
      <c r="R2789" s="14"/>
      <c r="X2789" s="5"/>
    </row>
    <row r="2790" spans="1:24" x14ac:dyDescent="0.25">
      <c r="A2790" s="5" t="s">
        <v>1732</v>
      </c>
      <c r="B2790" s="1" t="s">
        <v>1733</v>
      </c>
      <c r="D2790" s="11" t="s">
        <v>1734</v>
      </c>
      <c r="E2790" s="1" t="s">
        <v>1735</v>
      </c>
      <c r="K2790" t="s">
        <v>1636</v>
      </c>
      <c r="L2790" t="s">
        <v>27</v>
      </c>
      <c r="M2790" s="15" t="s">
        <v>28</v>
      </c>
      <c r="N2790" s="42"/>
      <c r="O2790" s="7">
        <v>0.32</v>
      </c>
      <c r="P2790" s="7">
        <v>0.2</v>
      </c>
      <c r="Q2790" s="9">
        <v>0.77069672300000003</v>
      </c>
      <c r="R2790" s="14"/>
      <c r="X2790" s="5"/>
    </row>
    <row r="2791" spans="1:24" x14ac:dyDescent="0.25">
      <c r="A2791" s="5" t="s">
        <v>1732</v>
      </c>
      <c r="B2791" s="1" t="s">
        <v>1733</v>
      </c>
      <c r="D2791" s="11" t="s">
        <v>1734</v>
      </c>
      <c r="E2791" s="1" t="s">
        <v>1735</v>
      </c>
      <c r="K2791" t="s">
        <v>1636</v>
      </c>
      <c r="L2791" t="s">
        <v>27</v>
      </c>
      <c r="M2791" s="15" t="s">
        <v>28</v>
      </c>
      <c r="N2791" s="42"/>
      <c r="O2791" s="7">
        <v>0.39</v>
      </c>
      <c r="P2791" s="7">
        <v>0.4</v>
      </c>
      <c r="Q2791" s="9">
        <v>0.943521995</v>
      </c>
      <c r="R2791" s="14"/>
      <c r="X2791" s="5"/>
    </row>
    <row r="2792" spans="1:24" x14ac:dyDescent="0.25">
      <c r="A2792" s="5" t="s">
        <v>1732</v>
      </c>
      <c r="B2792" s="1" t="s">
        <v>1733</v>
      </c>
      <c r="D2792" s="11" t="s">
        <v>1734</v>
      </c>
      <c r="E2792" s="1" t="s">
        <v>1735</v>
      </c>
      <c r="K2792" t="s">
        <v>1636</v>
      </c>
      <c r="L2792" t="s">
        <v>27</v>
      </c>
      <c r="M2792" s="15" t="s">
        <v>28</v>
      </c>
      <c r="N2792" s="42"/>
      <c r="O2792" s="7">
        <v>0.4</v>
      </c>
      <c r="P2792" s="7">
        <v>0.4</v>
      </c>
      <c r="Q2792" s="9">
        <v>0.91899044799999996</v>
      </c>
      <c r="R2792" s="14"/>
      <c r="X2792" s="5"/>
    </row>
    <row r="2793" spans="1:24" x14ac:dyDescent="0.25">
      <c r="A2793" s="5" t="s">
        <v>1732</v>
      </c>
      <c r="B2793" s="1" t="s">
        <v>1733</v>
      </c>
      <c r="D2793" s="11" t="s">
        <v>1734</v>
      </c>
      <c r="E2793" s="1" t="s">
        <v>1735</v>
      </c>
      <c r="K2793" t="s">
        <v>1636</v>
      </c>
      <c r="L2793" t="s">
        <v>27</v>
      </c>
      <c r="M2793" s="15" t="s">
        <v>28</v>
      </c>
      <c r="N2793" s="42"/>
      <c r="O2793" s="7">
        <v>0.38</v>
      </c>
      <c r="P2793" s="7">
        <v>0.4</v>
      </c>
      <c r="Q2793" s="9">
        <v>0.93740803500000003</v>
      </c>
      <c r="R2793" s="14"/>
      <c r="X2793" s="5"/>
    </row>
    <row r="2794" spans="1:24" x14ac:dyDescent="0.25">
      <c r="A2794" s="5" t="s">
        <v>1732</v>
      </c>
      <c r="B2794" s="1" t="s">
        <v>1733</v>
      </c>
      <c r="D2794" s="11" t="s">
        <v>1734</v>
      </c>
      <c r="E2794" s="1" t="s">
        <v>1735</v>
      </c>
      <c r="K2794" t="s">
        <v>1636</v>
      </c>
      <c r="L2794" t="s">
        <v>27</v>
      </c>
      <c r="M2794" s="15" t="s">
        <v>28</v>
      </c>
      <c r="N2794" s="42"/>
      <c r="O2794" s="7">
        <v>0.39</v>
      </c>
      <c r="P2794" s="7">
        <v>0.4</v>
      </c>
      <c r="Q2794" s="9">
        <v>0.95145215900000002</v>
      </c>
      <c r="R2794" s="14"/>
      <c r="X2794" s="5"/>
    </row>
    <row r="2795" spans="1:24" x14ac:dyDescent="0.25">
      <c r="A2795" s="5" t="s">
        <v>1732</v>
      </c>
      <c r="B2795" s="1" t="s">
        <v>1733</v>
      </c>
      <c r="D2795" s="11" t="s">
        <v>1734</v>
      </c>
      <c r="E2795" s="1" t="s">
        <v>1735</v>
      </c>
      <c r="K2795" t="s">
        <v>1636</v>
      </c>
      <c r="L2795" t="s">
        <v>27</v>
      </c>
      <c r="M2795" s="15" t="s">
        <v>28</v>
      </c>
      <c r="N2795" s="42"/>
      <c r="O2795" s="7">
        <v>0.4</v>
      </c>
      <c r="P2795" s="7">
        <v>0.4</v>
      </c>
      <c r="Q2795" s="9">
        <v>0.98779693300000004</v>
      </c>
      <c r="R2795" s="14"/>
      <c r="X2795" s="5"/>
    </row>
    <row r="2796" spans="1:24" x14ac:dyDescent="0.25">
      <c r="A2796" s="5" t="s">
        <v>1732</v>
      </c>
      <c r="B2796" s="1" t="s">
        <v>1733</v>
      </c>
      <c r="D2796" s="11" t="s">
        <v>1734</v>
      </c>
      <c r="E2796" s="1" t="s">
        <v>1735</v>
      </c>
      <c r="K2796" t="s">
        <v>1636</v>
      </c>
      <c r="L2796" t="s">
        <v>27</v>
      </c>
      <c r="M2796" s="15" t="s">
        <v>28</v>
      </c>
      <c r="N2796" s="42"/>
      <c r="O2796" s="7">
        <v>0.43</v>
      </c>
      <c r="P2796" s="7">
        <v>0.4</v>
      </c>
      <c r="Q2796" s="9">
        <v>0.91681393899999997</v>
      </c>
      <c r="R2796" s="14"/>
      <c r="X2796" s="5"/>
    </row>
    <row r="2797" spans="1:24" x14ac:dyDescent="0.25">
      <c r="A2797" s="5" t="s">
        <v>1732</v>
      </c>
      <c r="B2797" s="1" t="s">
        <v>1733</v>
      </c>
      <c r="D2797" s="11" t="s">
        <v>1734</v>
      </c>
      <c r="E2797" s="1" t="s">
        <v>1735</v>
      </c>
      <c r="K2797" t="s">
        <v>1636</v>
      </c>
      <c r="L2797" t="s">
        <v>27</v>
      </c>
      <c r="M2797" s="15" t="s">
        <v>28</v>
      </c>
      <c r="N2797" s="42"/>
      <c r="O2797" s="7">
        <v>0.35</v>
      </c>
      <c r="P2797" s="7">
        <v>0.3</v>
      </c>
      <c r="Q2797" s="9">
        <v>0.97485234300000001</v>
      </c>
      <c r="R2797" s="14"/>
      <c r="X2797" s="5"/>
    </row>
    <row r="2798" spans="1:24" x14ac:dyDescent="0.25">
      <c r="A2798" s="5" t="s">
        <v>1732</v>
      </c>
      <c r="B2798" s="1" t="s">
        <v>1733</v>
      </c>
      <c r="D2798" s="11" t="s">
        <v>1734</v>
      </c>
      <c r="E2798" s="1" t="s">
        <v>1735</v>
      </c>
      <c r="K2798" t="s">
        <v>1636</v>
      </c>
      <c r="L2798" t="s">
        <v>27</v>
      </c>
      <c r="M2798" s="15" t="s">
        <v>28</v>
      </c>
      <c r="N2798" s="42"/>
      <c r="O2798" s="7">
        <v>0.3</v>
      </c>
      <c r="P2798" s="7">
        <v>0.3</v>
      </c>
      <c r="Q2798" s="9">
        <v>0.97953957300000005</v>
      </c>
      <c r="R2798" s="14"/>
      <c r="X2798" s="5"/>
    </row>
    <row r="2799" spans="1:24" x14ac:dyDescent="0.25">
      <c r="A2799" s="5" t="s">
        <v>1732</v>
      </c>
      <c r="B2799" s="1" t="s">
        <v>1733</v>
      </c>
      <c r="D2799" s="11" t="s">
        <v>1734</v>
      </c>
      <c r="E2799" s="1" t="s">
        <v>1735</v>
      </c>
      <c r="K2799" t="s">
        <v>1636</v>
      </c>
      <c r="L2799" t="s">
        <v>27</v>
      </c>
      <c r="M2799" s="15" t="s">
        <v>28</v>
      </c>
      <c r="N2799" s="42"/>
      <c r="O2799" s="7">
        <v>0.27</v>
      </c>
      <c r="P2799" s="7">
        <v>0.2</v>
      </c>
      <c r="Q2799" s="9">
        <v>0.76026153200000002</v>
      </c>
      <c r="R2799" s="14"/>
      <c r="X2799" s="5"/>
    </row>
    <row r="2800" spans="1:24" x14ac:dyDescent="0.25">
      <c r="A2800" s="5" t="s">
        <v>1732</v>
      </c>
      <c r="B2800" s="1" t="s">
        <v>1733</v>
      </c>
      <c r="D2800" s="11" t="s">
        <v>1734</v>
      </c>
      <c r="E2800" s="1" t="s">
        <v>1735</v>
      </c>
      <c r="K2800" t="s">
        <v>1636</v>
      </c>
      <c r="L2800" t="s">
        <v>27</v>
      </c>
      <c r="M2800" s="15" t="s">
        <v>28</v>
      </c>
      <c r="N2800" s="42"/>
      <c r="O2800" s="7">
        <v>0.37</v>
      </c>
      <c r="P2800" s="7">
        <v>0.3</v>
      </c>
      <c r="Q2800" s="9">
        <v>0.84802432500000002</v>
      </c>
      <c r="R2800" s="14"/>
      <c r="X2800" s="5"/>
    </row>
    <row r="2801" spans="1:24" x14ac:dyDescent="0.25">
      <c r="A2801" s="5" t="s">
        <v>1732</v>
      </c>
      <c r="B2801" s="1" t="s">
        <v>1733</v>
      </c>
      <c r="D2801" s="11" t="s">
        <v>1734</v>
      </c>
      <c r="E2801" s="1" t="s">
        <v>1735</v>
      </c>
      <c r="K2801" t="s">
        <v>1636</v>
      </c>
      <c r="L2801" t="s">
        <v>27</v>
      </c>
      <c r="M2801" s="15" t="s">
        <v>28</v>
      </c>
      <c r="N2801" s="42"/>
      <c r="O2801" s="7">
        <v>0.39</v>
      </c>
      <c r="P2801" s="7">
        <v>0.4</v>
      </c>
      <c r="Q2801" s="9">
        <v>0.94863006100000002</v>
      </c>
      <c r="R2801" s="14"/>
      <c r="X2801" s="5"/>
    </row>
    <row r="2802" spans="1:24" x14ac:dyDescent="0.25">
      <c r="A2802" s="5" t="s">
        <v>1732</v>
      </c>
      <c r="B2802" s="1" t="s">
        <v>1733</v>
      </c>
      <c r="D2802" s="11" t="s">
        <v>1734</v>
      </c>
      <c r="E2802" s="1" t="s">
        <v>1735</v>
      </c>
      <c r="K2802" t="s">
        <v>1636</v>
      </c>
      <c r="L2802" t="s">
        <v>27</v>
      </c>
      <c r="M2802" s="15" t="s">
        <v>28</v>
      </c>
      <c r="N2802" s="42"/>
      <c r="O2802" s="7">
        <v>0.4</v>
      </c>
      <c r="P2802" s="7">
        <v>0.4</v>
      </c>
      <c r="Q2802" s="9">
        <v>0.93979723900000001</v>
      </c>
      <c r="R2802" s="14"/>
      <c r="X2802" s="5"/>
    </row>
    <row r="2803" spans="1:24" x14ac:dyDescent="0.25">
      <c r="A2803" s="5" t="s">
        <v>1732</v>
      </c>
      <c r="B2803" s="1" t="s">
        <v>1733</v>
      </c>
      <c r="D2803" s="11" t="s">
        <v>1734</v>
      </c>
      <c r="E2803" s="1" t="s">
        <v>1735</v>
      </c>
      <c r="K2803" t="s">
        <v>1636</v>
      </c>
      <c r="L2803" t="s">
        <v>27</v>
      </c>
      <c r="M2803" s="15" t="s">
        <v>28</v>
      </c>
      <c r="N2803" s="42"/>
      <c r="O2803" s="7">
        <v>0.42</v>
      </c>
      <c r="P2803" s="7">
        <v>0.4</v>
      </c>
      <c r="Q2803" s="9">
        <v>1.011559672</v>
      </c>
      <c r="R2803" s="14"/>
      <c r="X2803" s="5"/>
    </row>
    <row r="2804" spans="1:24" x14ac:dyDescent="0.25">
      <c r="A2804" s="5" t="s">
        <v>1732</v>
      </c>
      <c r="B2804" s="1" t="s">
        <v>1733</v>
      </c>
      <c r="D2804" s="11" t="s">
        <v>1734</v>
      </c>
      <c r="E2804" s="1" t="s">
        <v>1735</v>
      </c>
      <c r="K2804" t="s">
        <v>1636</v>
      </c>
      <c r="L2804" t="s">
        <v>27</v>
      </c>
      <c r="M2804" s="15" t="s">
        <v>28</v>
      </c>
      <c r="N2804" s="42"/>
      <c r="O2804" s="7">
        <v>0.34</v>
      </c>
      <c r="P2804" s="7">
        <v>0.3</v>
      </c>
      <c r="Q2804" s="9">
        <v>0.97140156600000005</v>
      </c>
      <c r="R2804" s="14"/>
      <c r="X2804" s="5"/>
    </row>
    <row r="2805" spans="1:24" x14ac:dyDescent="0.25">
      <c r="A2805" s="5" t="s">
        <v>1732</v>
      </c>
      <c r="B2805" s="1" t="s">
        <v>1733</v>
      </c>
      <c r="D2805" s="11" t="s">
        <v>1734</v>
      </c>
      <c r="E2805" s="1" t="s">
        <v>1735</v>
      </c>
      <c r="K2805" t="s">
        <v>1636</v>
      </c>
      <c r="L2805" t="s">
        <v>27</v>
      </c>
      <c r="M2805" s="15" t="s">
        <v>28</v>
      </c>
      <c r="N2805" s="42"/>
      <c r="O2805" s="7">
        <v>0.41</v>
      </c>
      <c r="P2805" s="7">
        <v>0.4</v>
      </c>
      <c r="Q2805" s="9">
        <v>0.96227177900000005</v>
      </c>
      <c r="R2805" s="14"/>
      <c r="X2805" s="5"/>
    </row>
    <row r="2806" spans="1:24" x14ac:dyDescent="0.25">
      <c r="A2806" s="5" t="s">
        <v>1732</v>
      </c>
      <c r="B2806" s="1" t="s">
        <v>1733</v>
      </c>
      <c r="D2806" s="11" t="s">
        <v>1734</v>
      </c>
      <c r="E2806" s="1" t="s">
        <v>1735</v>
      </c>
      <c r="K2806" t="s">
        <v>1636</v>
      </c>
      <c r="L2806" t="s">
        <v>27</v>
      </c>
      <c r="M2806" s="15" t="s">
        <v>28</v>
      </c>
      <c r="N2806" s="42"/>
      <c r="O2806" s="7">
        <v>0.56999999999999995</v>
      </c>
      <c r="P2806" s="7">
        <v>0.5</v>
      </c>
      <c r="Q2806" s="9">
        <v>0.89688263700000004</v>
      </c>
      <c r="R2806" s="14"/>
      <c r="X2806" s="5"/>
    </row>
    <row r="2807" spans="1:24" x14ac:dyDescent="0.25">
      <c r="A2807" s="5" t="s">
        <v>1732</v>
      </c>
      <c r="B2807" s="1" t="s">
        <v>1733</v>
      </c>
      <c r="D2807" s="11" t="s">
        <v>1734</v>
      </c>
      <c r="E2807" s="1" t="s">
        <v>1735</v>
      </c>
      <c r="K2807" t="s">
        <v>1636</v>
      </c>
      <c r="L2807" t="s">
        <v>27</v>
      </c>
      <c r="M2807" s="15" t="s">
        <v>28</v>
      </c>
      <c r="N2807" s="42"/>
      <c r="O2807" s="7">
        <v>0.53</v>
      </c>
      <c r="P2807" s="7">
        <v>0.5</v>
      </c>
      <c r="Q2807" s="9">
        <v>0.92673134099999999</v>
      </c>
      <c r="R2807" s="14"/>
      <c r="X2807" s="5"/>
    </row>
    <row r="2808" spans="1:24" x14ac:dyDescent="0.25">
      <c r="A2808" s="5" t="s">
        <v>1732</v>
      </c>
      <c r="B2808" s="1" t="s">
        <v>1733</v>
      </c>
      <c r="D2808" s="11" t="s">
        <v>1734</v>
      </c>
      <c r="E2808" s="1" t="s">
        <v>1735</v>
      </c>
      <c r="K2808" t="s">
        <v>1636</v>
      </c>
      <c r="L2808" t="s">
        <v>27</v>
      </c>
      <c r="M2808" s="15" t="s">
        <v>28</v>
      </c>
      <c r="N2808" s="42"/>
      <c r="O2808" s="7">
        <v>0.49</v>
      </c>
      <c r="P2808" s="7">
        <v>0.4</v>
      </c>
      <c r="Q2808" s="9">
        <v>0.91922809900000002</v>
      </c>
      <c r="R2808" s="14"/>
      <c r="X2808" s="5"/>
    </row>
    <row r="2809" spans="1:24" x14ac:dyDescent="0.25">
      <c r="A2809" s="5" t="s">
        <v>1732</v>
      </c>
      <c r="B2809" s="1" t="s">
        <v>1733</v>
      </c>
      <c r="D2809" s="11" t="s">
        <v>1734</v>
      </c>
      <c r="E2809" s="1" t="s">
        <v>1735</v>
      </c>
      <c r="K2809" t="s">
        <v>1636</v>
      </c>
      <c r="L2809" t="s">
        <v>27</v>
      </c>
      <c r="M2809" s="15" t="s">
        <v>28</v>
      </c>
      <c r="N2809" s="42"/>
      <c r="O2809" s="7">
        <v>0.5</v>
      </c>
      <c r="P2809" s="7">
        <v>0.5</v>
      </c>
      <c r="Q2809" s="9">
        <v>0.94867745999999997</v>
      </c>
      <c r="R2809" s="14"/>
      <c r="X2809" s="5"/>
    </row>
    <row r="2810" spans="1:24" x14ac:dyDescent="0.25">
      <c r="A2810" s="5" t="s">
        <v>1732</v>
      </c>
      <c r="B2810" s="1" t="s">
        <v>1733</v>
      </c>
      <c r="D2810" s="11" t="s">
        <v>1734</v>
      </c>
      <c r="E2810" s="1" t="s">
        <v>1735</v>
      </c>
      <c r="K2810" t="s">
        <v>1636</v>
      </c>
      <c r="L2810" t="s">
        <v>27</v>
      </c>
      <c r="M2810" s="15" t="s">
        <v>28</v>
      </c>
      <c r="N2810" s="42"/>
      <c r="O2810" s="7">
        <v>0.45</v>
      </c>
      <c r="P2810" s="7">
        <v>0.4</v>
      </c>
      <c r="Q2810" s="9">
        <v>0.90300540100000004</v>
      </c>
      <c r="R2810" s="14"/>
      <c r="X2810" s="5"/>
    </row>
    <row r="2811" spans="1:24" x14ac:dyDescent="0.25">
      <c r="A2811" s="5" t="s">
        <v>1732</v>
      </c>
      <c r="B2811" s="1" t="s">
        <v>1733</v>
      </c>
      <c r="D2811" s="11" t="s">
        <v>1734</v>
      </c>
      <c r="E2811" s="1" t="s">
        <v>1735</v>
      </c>
      <c r="K2811" t="s">
        <v>1636</v>
      </c>
      <c r="L2811" t="s">
        <v>27</v>
      </c>
      <c r="M2811" s="15" t="s">
        <v>28</v>
      </c>
      <c r="N2811" s="42"/>
      <c r="O2811" s="7">
        <v>0.56000000000000005</v>
      </c>
      <c r="P2811" s="7">
        <v>0.5</v>
      </c>
      <c r="Q2811" s="9">
        <v>0.94709236900000004</v>
      </c>
      <c r="R2811" s="14"/>
      <c r="X2811" s="5"/>
    </row>
    <row r="2812" spans="1:24" x14ac:dyDescent="0.25">
      <c r="A2812" s="5" t="s">
        <v>1732</v>
      </c>
      <c r="B2812" s="1" t="s">
        <v>1733</v>
      </c>
      <c r="D2812" s="11" t="s">
        <v>1734</v>
      </c>
      <c r="E2812" s="1" t="s">
        <v>1735</v>
      </c>
      <c r="K2812" t="s">
        <v>1636</v>
      </c>
      <c r="L2812" t="s">
        <v>27</v>
      </c>
      <c r="M2812" s="15" t="s">
        <v>28</v>
      </c>
      <c r="N2812" s="42"/>
      <c r="O2812" s="7">
        <v>0.55000000000000004</v>
      </c>
      <c r="P2812" s="7">
        <v>0.5</v>
      </c>
      <c r="Q2812" s="9">
        <v>0.88236804099999999</v>
      </c>
      <c r="R2812" s="14"/>
      <c r="X2812" s="5"/>
    </row>
    <row r="2813" spans="1:24" x14ac:dyDescent="0.25">
      <c r="A2813" s="5" t="s">
        <v>1732</v>
      </c>
      <c r="B2813" s="1" t="s">
        <v>1733</v>
      </c>
      <c r="D2813" s="11" t="s">
        <v>1734</v>
      </c>
      <c r="E2813" s="1" t="s">
        <v>1735</v>
      </c>
      <c r="K2813" t="s">
        <v>1636</v>
      </c>
      <c r="L2813" t="s">
        <v>27</v>
      </c>
      <c r="M2813" s="15" t="s">
        <v>28</v>
      </c>
      <c r="N2813" s="42"/>
      <c r="O2813" s="7">
        <v>0.45</v>
      </c>
      <c r="P2813" s="7">
        <v>0.4</v>
      </c>
      <c r="Q2813" s="9">
        <v>0.94216266800000004</v>
      </c>
      <c r="R2813" s="14"/>
      <c r="X2813" s="5"/>
    </row>
    <row r="2814" spans="1:24" x14ac:dyDescent="0.25">
      <c r="A2814" s="5" t="s">
        <v>1732</v>
      </c>
      <c r="B2814" s="1" t="s">
        <v>1733</v>
      </c>
      <c r="D2814" s="11" t="s">
        <v>1734</v>
      </c>
      <c r="E2814" s="1" t="s">
        <v>1735</v>
      </c>
      <c r="K2814" t="s">
        <v>1636</v>
      </c>
      <c r="L2814" t="s">
        <v>27</v>
      </c>
      <c r="M2814" s="15" t="s">
        <v>28</v>
      </c>
      <c r="N2814" s="42"/>
      <c r="O2814" s="7">
        <v>0.43</v>
      </c>
      <c r="P2814" s="7">
        <v>0.4</v>
      </c>
      <c r="Q2814" s="9">
        <v>0.86297541300000002</v>
      </c>
      <c r="R2814" s="14"/>
      <c r="X2814" s="5"/>
    </row>
    <row r="2815" spans="1:24" x14ac:dyDescent="0.25">
      <c r="A2815" s="5" t="s">
        <v>1732</v>
      </c>
      <c r="B2815" s="1" t="s">
        <v>1733</v>
      </c>
      <c r="D2815" s="11" t="s">
        <v>1734</v>
      </c>
      <c r="E2815" s="1" t="s">
        <v>1735</v>
      </c>
      <c r="K2815" t="s">
        <v>1636</v>
      </c>
      <c r="L2815" t="s">
        <v>27</v>
      </c>
      <c r="M2815" s="15" t="s">
        <v>28</v>
      </c>
      <c r="N2815" s="42"/>
      <c r="O2815" s="7">
        <v>0.48</v>
      </c>
      <c r="P2815" s="7">
        <v>0.4</v>
      </c>
      <c r="Q2815" s="9">
        <v>0.82830187499999997</v>
      </c>
      <c r="R2815" s="14"/>
      <c r="X2815" s="5"/>
    </row>
    <row r="2816" spans="1:24" x14ac:dyDescent="0.25">
      <c r="A2816" s="5" t="s">
        <v>1732</v>
      </c>
      <c r="B2816" s="1" t="s">
        <v>1733</v>
      </c>
      <c r="D2816" s="11" t="s">
        <v>1734</v>
      </c>
      <c r="E2816" s="1" t="s">
        <v>1735</v>
      </c>
      <c r="K2816" t="s">
        <v>1636</v>
      </c>
      <c r="L2816" t="s">
        <v>27</v>
      </c>
      <c r="M2816" s="15" t="s">
        <v>28</v>
      </c>
      <c r="N2816" s="42"/>
      <c r="O2816" s="7">
        <v>0.56999999999999995</v>
      </c>
      <c r="P2816" s="7">
        <v>0.5</v>
      </c>
      <c r="Q2816" s="9">
        <v>0.91526450500000001</v>
      </c>
      <c r="R2816" s="14"/>
      <c r="X2816" s="5"/>
    </row>
    <row r="2817" spans="1:24" x14ac:dyDescent="0.25">
      <c r="A2817" s="5" t="s">
        <v>1732</v>
      </c>
      <c r="B2817" s="1" t="s">
        <v>1733</v>
      </c>
      <c r="D2817" s="11" t="s">
        <v>1734</v>
      </c>
      <c r="E2817" s="1" t="s">
        <v>1735</v>
      </c>
      <c r="K2817" t="s">
        <v>1636</v>
      </c>
      <c r="L2817" t="s">
        <v>27</v>
      </c>
      <c r="M2817" s="15" t="s">
        <v>28</v>
      </c>
      <c r="N2817" s="42"/>
      <c r="O2817" s="7">
        <v>0.56999999999999995</v>
      </c>
      <c r="P2817" s="7">
        <v>0.6</v>
      </c>
      <c r="Q2817" s="9">
        <v>0.96450166100000001</v>
      </c>
      <c r="R2817" s="14"/>
      <c r="X2817" s="5"/>
    </row>
    <row r="2818" spans="1:24" x14ac:dyDescent="0.25">
      <c r="A2818" s="5" t="s">
        <v>1732</v>
      </c>
      <c r="B2818" s="1" t="s">
        <v>1733</v>
      </c>
      <c r="D2818" s="11" t="s">
        <v>1734</v>
      </c>
      <c r="E2818" s="1" t="s">
        <v>1735</v>
      </c>
      <c r="K2818" t="s">
        <v>1636</v>
      </c>
      <c r="L2818" t="s">
        <v>27</v>
      </c>
      <c r="M2818" s="15" t="s">
        <v>28</v>
      </c>
      <c r="N2818" s="42"/>
      <c r="O2818" s="7">
        <v>0.54</v>
      </c>
      <c r="P2818" s="7">
        <v>0.5</v>
      </c>
      <c r="Q2818" s="9">
        <v>0.92594683799999999</v>
      </c>
      <c r="R2818" s="14"/>
      <c r="X2818" s="5"/>
    </row>
    <row r="2819" spans="1:24" x14ac:dyDescent="0.25">
      <c r="A2819" s="5" t="s">
        <v>1732</v>
      </c>
      <c r="B2819" s="1" t="s">
        <v>1733</v>
      </c>
      <c r="D2819" s="11" t="s">
        <v>1734</v>
      </c>
      <c r="E2819" s="1" t="s">
        <v>1735</v>
      </c>
      <c r="K2819" t="s">
        <v>1636</v>
      </c>
      <c r="L2819" t="s">
        <v>27</v>
      </c>
      <c r="M2819" s="15" t="s">
        <v>28</v>
      </c>
      <c r="N2819" s="42"/>
      <c r="O2819" s="7">
        <v>0.51</v>
      </c>
      <c r="P2819" s="7">
        <v>0.5</v>
      </c>
      <c r="Q2819" s="9">
        <v>0.95622780699999999</v>
      </c>
      <c r="R2819" s="14"/>
      <c r="X2819" s="5"/>
    </row>
    <row r="2820" spans="1:24" x14ac:dyDescent="0.25">
      <c r="A2820" s="5" t="s">
        <v>1732</v>
      </c>
      <c r="B2820" s="1" t="s">
        <v>1733</v>
      </c>
      <c r="D2820" s="11" t="s">
        <v>1734</v>
      </c>
      <c r="E2820" s="1" t="s">
        <v>1735</v>
      </c>
      <c r="K2820" t="s">
        <v>1636</v>
      </c>
      <c r="L2820" t="s">
        <v>27</v>
      </c>
      <c r="M2820" s="15" t="s">
        <v>28</v>
      </c>
      <c r="N2820" s="42"/>
      <c r="O2820" s="7">
        <v>0.5</v>
      </c>
      <c r="P2820" s="7">
        <v>0.5</v>
      </c>
      <c r="Q2820" s="9">
        <v>0.92191184900000001</v>
      </c>
      <c r="R2820" s="14"/>
      <c r="X2820" s="5"/>
    </row>
    <row r="2821" spans="1:24" x14ac:dyDescent="0.25">
      <c r="A2821" s="5" t="s">
        <v>1732</v>
      </c>
      <c r="B2821" s="1" t="s">
        <v>1733</v>
      </c>
      <c r="D2821" s="11" t="s">
        <v>1734</v>
      </c>
      <c r="E2821" s="1" t="s">
        <v>1735</v>
      </c>
      <c r="K2821" t="s">
        <v>1636</v>
      </c>
      <c r="L2821" t="s">
        <v>27</v>
      </c>
      <c r="M2821" s="15" t="s">
        <v>28</v>
      </c>
      <c r="N2821" s="42"/>
      <c r="O2821" s="7">
        <v>0.55000000000000004</v>
      </c>
      <c r="P2821" s="7">
        <v>0.5</v>
      </c>
      <c r="Q2821" s="9">
        <v>0.88821179699999997</v>
      </c>
      <c r="R2821" s="14"/>
      <c r="X2821" s="5"/>
    </row>
    <row r="2822" spans="1:24" x14ac:dyDescent="0.25">
      <c r="A2822" s="5" t="s">
        <v>1732</v>
      </c>
      <c r="B2822" s="1" t="s">
        <v>1733</v>
      </c>
      <c r="D2822" s="11" t="s">
        <v>1734</v>
      </c>
      <c r="E2822" s="1" t="s">
        <v>1735</v>
      </c>
      <c r="K2822" t="s">
        <v>1636</v>
      </c>
      <c r="L2822" t="s">
        <v>27</v>
      </c>
      <c r="M2822" s="15" t="s">
        <v>28</v>
      </c>
      <c r="N2822" s="42"/>
      <c r="O2822" s="7">
        <v>0.57999999999999996</v>
      </c>
      <c r="P2822" s="7">
        <v>0.5</v>
      </c>
      <c r="Q2822" s="9">
        <v>0.91531750899999997</v>
      </c>
      <c r="R2822" s="14"/>
      <c r="X2822" s="5"/>
    </row>
    <row r="2823" spans="1:24" x14ac:dyDescent="0.25">
      <c r="A2823" s="5" t="s">
        <v>1732</v>
      </c>
      <c r="B2823" s="1" t="s">
        <v>1733</v>
      </c>
      <c r="D2823" s="11" t="s">
        <v>1734</v>
      </c>
      <c r="E2823" s="1" t="s">
        <v>1735</v>
      </c>
      <c r="K2823" t="s">
        <v>1636</v>
      </c>
      <c r="L2823" t="s">
        <v>27</v>
      </c>
      <c r="M2823" s="15" t="s">
        <v>28</v>
      </c>
      <c r="N2823" s="42"/>
      <c r="O2823" s="7">
        <v>0.55000000000000004</v>
      </c>
      <c r="P2823" s="7">
        <v>0.5</v>
      </c>
      <c r="Q2823" s="9">
        <v>0.91912943999999996</v>
      </c>
      <c r="R2823" s="14"/>
      <c r="X2823" s="5"/>
    </row>
    <row r="2824" spans="1:24" x14ac:dyDescent="0.25">
      <c r="A2824" s="18" t="s">
        <v>1732</v>
      </c>
      <c r="B2824" s="19" t="s">
        <v>1733</v>
      </c>
      <c r="C2824" s="16"/>
      <c r="D2824" s="20" t="s">
        <v>1734</v>
      </c>
      <c r="E2824" s="25" t="s">
        <v>1735</v>
      </c>
      <c r="F2824" s="16"/>
      <c r="G2824" s="16"/>
      <c r="H2824" s="16"/>
      <c r="I2824" s="16"/>
      <c r="J2824" s="18"/>
      <c r="K2824" s="16" t="s">
        <v>1636</v>
      </c>
      <c r="L2824" s="16" t="s">
        <v>27</v>
      </c>
      <c r="M2824" s="21" t="s">
        <v>28</v>
      </c>
      <c r="N2824" s="43"/>
      <c r="O2824" s="17">
        <v>0.56000000000000005</v>
      </c>
      <c r="P2824" s="17">
        <v>0.5</v>
      </c>
      <c r="Q2824" s="22">
        <v>0.91937008499999995</v>
      </c>
      <c r="R2824" s="23"/>
      <c r="S2824" s="18"/>
      <c r="T2824" s="16"/>
      <c r="U2824" s="16"/>
      <c r="V2824" s="16"/>
      <c r="W2824" s="16"/>
      <c r="X2824" s="18"/>
    </row>
    <row r="2825" spans="1:24" x14ac:dyDescent="0.25">
      <c r="A2825" s="5" t="s">
        <v>1736</v>
      </c>
      <c r="B2825" s="1" t="s">
        <v>1737</v>
      </c>
      <c r="C2825" t="s">
        <v>1738</v>
      </c>
      <c r="D2825" s="11" t="s">
        <v>1739</v>
      </c>
      <c r="E2825" s="1" t="s">
        <v>1332</v>
      </c>
      <c r="F2825" s="7">
        <v>71.95</v>
      </c>
      <c r="G2825" s="7">
        <v>6.63</v>
      </c>
      <c r="H2825" s="7"/>
      <c r="I2825" s="7"/>
      <c r="J2825" s="49"/>
      <c r="K2825" t="s">
        <v>1740</v>
      </c>
      <c r="L2825" t="s">
        <v>1333</v>
      </c>
      <c r="M2825" s="15" t="s">
        <v>1741</v>
      </c>
      <c r="N2825" t="s">
        <v>1742</v>
      </c>
      <c r="O2825" s="7">
        <v>88.52</v>
      </c>
      <c r="P2825" s="7">
        <v>86.95</v>
      </c>
      <c r="Q2825" s="9">
        <v>0.98226389516493451</v>
      </c>
      <c r="R2825" s="14"/>
      <c r="S2825" s="29"/>
      <c r="T2825" s="14"/>
      <c r="U2825" s="9"/>
      <c r="V2825" s="7"/>
      <c r="W2825" s="7"/>
      <c r="X2825" s="49"/>
    </row>
    <row r="2826" spans="1:24" x14ac:dyDescent="0.25">
      <c r="A2826" s="5" t="s">
        <v>1736</v>
      </c>
      <c r="B2826" s="1" t="s">
        <v>1737</v>
      </c>
      <c r="C2826" t="s">
        <v>1738</v>
      </c>
      <c r="D2826" s="11" t="s">
        <v>1739</v>
      </c>
      <c r="E2826" s="1" t="s">
        <v>1332</v>
      </c>
      <c r="F2826" s="7">
        <v>71.95</v>
      </c>
      <c r="G2826" s="7">
        <v>6.63</v>
      </c>
      <c r="H2826" s="7"/>
      <c r="I2826" s="7"/>
      <c r="J2826" s="49"/>
      <c r="K2826" t="s">
        <v>1740</v>
      </c>
      <c r="L2826" t="s">
        <v>1333</v>
      </c>
      <c r="M2826" s="15" t="s">
        <v>1741</v>
      </c>
      <c r="N2826" t="s">
        <v>1743</v>
      </c>
      <c r="O2826" s="7">
        <v>89.94</v>
      </c>
      <c r="P2826" s="7">
        <v>89.03</v>
      </c>
      <c r="Q2826" s="9">
        <v>0.9898821436513231</v>
      </c>
      <c r="R2826" s="14"/>
      <c r="S2826" s="29"/>
      <c r="T2826" s="14"/>
      <c r="U2826" s="9"/>
      <c r="V2826" s="7"/>
      <c r="W2826" s="7"/>
      <c r="X2826" s="49"/>
    </row>
    <row r="2827" spans="1:24" x14ac:dyDescent="0.25">
      <c r="A2827" s="5" t="s">
        <v>1736</v>
      </c>
      <c r="B2827" s="1" t="s">
        <v>1737</v>
      </c>
      <c r="C2827" t="s">
        <v>1738</v>
      </c>
      <c r="D2827" s="11" t="s">
        <v>1739</v>
      </c>
      <c r="E2827" s="1" t="s">
        <v>1332</v>
      </c>
      <c r="F2827" s="7">
        <v>71.95</v>
      </c>
      <c r="G2827" s="7">
        <v>6.63</v>
      </c>
      <c r="H2827" s="7"/>
      <c r="I2827" s="7"/>
      <c r="J2827" s="49"/>
      <c r="K2827" t="s">
        <v>1740</v>
      </c>
      <c r="L2827" t="s">
        <v>1333</v>
      </c>
      <c r="M2827" s="15" t="s">
        <v>1741</v>
      </c>
      <c r="N2827" t="s">
        <v>1744</v>
      </c>
      <c r="O2827" s="7">
        <v>90.02</v>
      </c>
      <c r="P2827" s="7">
        <v>88.75</v>
      </c>
      <c r="Q2827" s="9">
        <v>0.98589202399466791</v>
      </c>
      <c r="R2827" s="14"/>
      <c r="S2827" s="29"/>
      <c r="T2827" s="14"/>
      <c r="U2827" s="9"/>
      <c r="V2827" s="7"/>
      <c r="W2827" s="7"/>
      <c r="X2827" s="49"/>
    </row>
    <row r="2828" spans="1:24" x14ac:dyDescent="0.25">
      <c r="A2828" s="5" t="s">
        <v>1736</v>
      </c>
      <c r="B2828" s="1" t="s">
        <v>1737</v>
      </c>
      <c r="C2828" t="s">
        <v>1738</v>
      </c>
      <c r="D2828" s="11" t="s">
        <v>1739</v>
      </c>
      <c r="E2828" s="1" t="s">
        <v>1332</v>
      </c>
      <c r="F2828" s="7">
        <v>72.180000000000007</v>
      </c>
      <c r="G2828" s="7">
        <v>6.78</v>
      </c>
      <c r="H2828" s="7"/>
      <c r="I2828" s="7"/>
      <c r="J2828" s="49"/>
      <c r="K2828" t="s">
        <v>1740</v>
      </c>
      <c r="L2828" t="s">
        <v>1333</v>
      </c>
      <c r="M2828" s="15" t="s">
        <v>1741</v>
      </c>
      <c r="N2828" t="s">
        <v>1745</v>
      </c>
      <c r="O2828" s="7">
        <v>78.25</v>
      </c>
      <c r="P2828" s="7">
        <v>37.28</v>
      </c>
      <c r="Q2828" s="9">
        <v>0.47642172523961662</v>
      </c>
      <c r="R2828" s="14"/>
      <c r="S2828" s="29"/>
      <c r="T2828" s="14"/>
      <c r="U2828" s="9"/>
      <c r="V2828" s="7"/>
      <c r="W2828" s="7"/>
      <c r="X2828" s="49"/>
    </row>
    <row r="2829" spans="1:24" x14ac:dyDescent="0.25">
      <c r="A2829" s="5" t="s">
        <v>1736</v>
      </c>
      <c r="B2829" s="1" t="s">
        <v>1737</v>
      </c>
      <c r="C2829" t="s">
        <v>1738</v>
      </c>
      <c r="D2829" s="11" t="s">
        <v>1739</v>
      </c>
      <c r="E2829" s="1" t="s">
        <v>1332</v>
      </c>
      <c r="F2829" s="7">
        <v>72.180000000000007</v>
      </c>
      <c r="G2829" s="7">
        <v>6.78</v>
      </c>
      <c r="H2829" s="7"/>
      <c r="I2829" s="7"/>
      <c r="J2829" s="49"/>
      <c r="K2829" t="s">
        <v>1740</v>
      </c>
      <c r="L2829" t="s">
        <v>1333</v>
      </c>
      <c r="M2829" s="15" t="s">
        <v>1741</v>
      </c>
      <c r="N2829" t="s">
        <v>1746</v>
      </c>
      <c r="O2829" s="7">
        <v>71.150000000000006</v>
      </c>
      <c r="P2829" s="7">
        <v>84.03</v>
      </c>
      <c r="Q2829" s="9">
        <v>1.1810260014054812</v>
      </c>
      <c r="R2829" s="14"/>
      <c r="S2829" s="29"/>
      <c r="T2829" s="14"/>
      <c r="U2829" s="9"/>
      <c r="V2829" s="7"/>
      <c r="W2829" s="7"/>
      <c r="X2829" s="49"/>
    </row>
    <row r="2830" spans="1:24" x14ac:dyDescent="0.25">
      <c r="A2830" s="5" t="s">
        <v>1736</v>
      </c>
      <c r="B2830" s="1" t="s">
        <v>1737</v>
      </c>
      <c r="C2830" t="s">
        <v>1738</v>
      </c>
      <c r="D2830" s="11" t="s">
        <v>1739</v>
      </c>
      <c r="E2830" s="1" t="s">
        <v>1332</v>
      </c>
      <c r="F2830" s="7">
        <v>72</v>
      </c>
      <c r="G2830" s="7">
        <v>6.7</v>
      </c>
      <c r="H2830" s="7"/>
      <c r="I2830" s="7"/>
      <c r="J2830" s="49"/>
      <c r="K2830" t="s">
        <v>1740</v>
      </c>
      <c r="L2830" t="s">
        <v>1333</v>
      </c>
      <c r="M2830" s="15" t="s">
        <v>1741</v>
      </c>
      <c r="N2830" t="s">
        <v>1747</v>
      </c>
      <c r="O2830" s="7">
        <v>84.11</v>
      </c>
      <c r="P2830" s="7">
        <v>81.069999999999993</v>
      </c>
      <c r="Q2830" s="9">
        <v>0.9638568541196052</v>
      </c>
      <c r="R2830" s="14">
        <v>4.5699999999999997E-13</v>
      </c>
      <c r="S2830" s="29">
        <v>2.3800000000000001E-9</v>
      </c>
      <c r="T2830" s="14"/>
      <c r="U2830" s="9"/>
      <c r="V2830" s="7"/>
      <c r="W2830" s="7"/>
      <c r="X2830" s="49"/>
    </row>
    <row r="2831" spans="1:24" x14ac:dyDescent="0.25">
      <c r="A2831" s="5" t="s">
        <v>1736</v>
      </c>
      <c r="B2831" s="1" t="s">
        <v>1737</v>
      </c>
      <c r="C2831" t="s">
        <v>1738</v>
      </c>
      <c r="D2831" s="11" t="s">
        <v>1739</v>
      </c>
      <c r="E2831" s="1" t="s">
        <v>1332</v>
      </c>
      <c r="F2831" s="7">
        <v>72</v>
      </c>
      <c r="G2831" s="7">
        <v>6.7</v>
      </c>
      <c r="H2831" s="7"/>
      <c r="I2831" s="7"/>
      <c r="J2831" s="49"/>
      <c r="K2831" t="s">
        <v>1740</v>
      </c>
      <c r="L2831" t="s">
        <v>1333</v>
      </c>
      <c r="M2831" s="15" t="s">
        <v>1741</v>
      </c>
      <c r="N2831" t="s">
        <v>1748</v>
      </c>
      <c r="O2831" s="7">
        <v>84.84</v>
      </c>
      <c r="P2831" s="7">
        <v>82.64</v>
      </c>
      <c r="Q2831" s="9">
        <v>0.97406883545497402</v>
      </c>
      <c r="R2831" s="14">
        <v>2.4400000000000001E-11</v>
      </c>
      <c r="S2831" s="29">
        <v>5.1099999999999996E-7</v>
      </c>
      <c r="T2831" s="14"/>
      <c r="U2831" s="9"/>
      <c r="V2831" s="7"/>
      <c r="W2831" s="7"/>
      <c r="X2831" s="49"/>
    </row>
    <row r="2832" spans="1:24" x14ac:dyDescent="0.25">
      <c r="A2832" s="5" t="s">
        <v>1736</v>
      </c>
      <c r="B2832" s="1" t="s">
        <v>1737</v>
      </c>
      <c r="C2832" t="s">
        <v>1738</v>
      </c>
      <c r="D2832" s="11" t="s">
        <v>1739</v>
      </c>
      <c r="E2832" s="1" t="s">
        <v>1332</v>
      </c>
      <c r="F2832" s="7">
        <v>72</v>
      </c>
      <c r="G2832" s="7">
        <v>6.7</v>
      </c>
      <c r="H2832" s="7"/>
      <c r="I2832" s="7"/>
      <c r="J2832" s="49"/>
      <c r="K2832" t="s">
        <v>1740</v>
      </c>
      <c r="L2832" t="s">
        <v>1333</v>
      </c>
      <c r="M2832" s="15" t="s">
        <v>1741</v>
      </c>
      <c r="N2832" t="s">
        <v>1749</v>
      </c>
      <c r="O2832" s="7">
        <v>84.4</v>
      </c>
      <c r="P2832" s="7">
        <v>82.86</v>
      </c>
      <c r="Q2832" s="9">
        <v>0.98175355450236956</v>
      </c>
      <c r="R2832" s="14">
        <v>2.6699999999999999E-11</v>
      </c>
      <c r="S2832" s="29">
        <v>7.4000000000000001E-7</v>
      </c>
      <c r="T2832" s="14"/>
      <c r="U2832" s="9"/>
      <c r="V2832" s="7"/>
      <c r="W2832" s="7"/>
      <c r="X2832" s="49"/>
    </row>
    <row r="2833" spans="1:24" x14ac:dyDescent="0.25">
      <c r="A2833" s="5" t="s">
        <v>1736</v>
      </c>
      <c r="B2833" s="1" t="s">
        <v>1737</v>
      </c>
      <c r="C2833" t="s">
        <v>1738</v>
      </c>
      <c r="D2833" s="11" t="s">
        <v>1739</v>
      </c>
      <c r="E2833" s="1" t="s">
        <v>1332</v>
      </c>
      <c r="F2833" s="7">
        <v>72</v>
      </c>
      <c r="G2833" s="7">
        <v>6.7</v>
      </c>
      <c r="H2833" s="7"/>
      <c r="I2833" s="7"/>
      <c r="J2833" s="49"/>
      <c r="K2833" t="s">
        <v>1740</v>
      </c>
      <c r="L2833" t="s">
        <v>1333</v>
      </c>
      <c r="M2833" s="15" t="s">
        <v>1741</v>
      </c>
      <c r="N2833" t="s">
        <v>1750</v>
      </c>
      <c r="O2833" s="7">
        <v>85.56</v>
      </c>
      <c r="P2833" s="7">
        <v>84.02</v>
      </c>
      <c r="Q2833" s="9">
        <v>0.98200093501636276</v>
      </c>
      <c r="R2833" s="14">
        <v>1.3000000000000001E-9</v>
      </c>
      <c r="S2833" s="29">
        <v>1.43E-5</v>
      </c>
      <c r="T2833" s="14"/>
      <c r="U2833" s="9"/>
      <c r="V2833" s="7"/>
      <c r="W2833" s="7"/>
      <c r="X2833" s="49"/>
    </row>
    <row r="2834" spans="1:24" x14ac:dyDescent="0.25">
      <c r="A2834" s="5" t="s">
        <v>1736</v>
      </c>
      <c r="B2834" s="1" t="s">
        <v>1737</v>
      </c>
      <c r="C2834" t="s">
        <v>1738</v>
      </c>
      <c r="D2834" s="11" t="s">
        <v>1739</v>
      </c>
      <c r="E2834" s="1" t="s">
        <v>1332</v>
      </c>
      <c r="F2834" s="7">
        <v>72.09</v>
      </c>
      <c r="G2834" s="7">
        <v>6.63</v>
      </c>
      <c r="H2834" s="7"/>
      <c r="I2834" s="7"/>
      <c r="J2834" s="49"/>
      <c r="K2834" t="s">
        <v>1740</v>
      </c>
      <c r="L2834" t="s">
        <v>1333</v>
      </c>
      <c r="M2834" s="15" t="s">
        <v>1741</v>
      </c>
      <c r="N2834" t="s">
        <v>1751</v>
      </c>
      <c r="O2834" s="7">
        <v>84.52</v>
      </c>
      <c r="P2834" s="7">
        <v>83.39</v>
      </c>
      <c r="Q2834" s="9">
        <v>0.98663038334122111</v>
      </c>
      <c r="R2834" s="14"/>
      <c r="S2834" s="29"/>
      <c r="T2834" s="14"/>
      <c r="U2834" s="9"/>
      <c r="V2834" s="7"/>
      <c r="W2834" s="7"/>
      <c r="X2834" s="49"/>
    </row>
    <row r="2835" spans="1:24" x14ac:dyDescent="0.25">
      <c r="A2835" s="5" t="s">
        <v>1736</v>
      </c>
      <c r="B2835" s="1" t="s">
        <v>1737</v>
      </c>
      <c r="C2835" t="s">
        <v>1738</v>
      </c>
      <c r="D2835" s="11" t="s">
        <v>1739</v>
      </c>
      <c r="E2835" s="1" t="s">
        <v>1332</v>
      </c>
      <c r="F2835" s="7">
        <v>72</v>
      </c>
      <c r="G2835" s="7">
        <v>6.7</v>
      </c>
      <c r="H2835" s="7"/>
      <c r="I2835" s="7"/>
      <c r="J2835" s="49"/>
      <c r="K2835" t="s">
        <v>1740</v>
      </c>
      <c r="L2835" t="s">
        <v>1333</v>
      </c>
      <c r="M2835" s="15" t="s">
        <v>1741</v>
      </c>
      <c r="N2835" t="s">
        <v>1752</v>
      </c>
      <c r="O2835" s="7">
        <v>83.17</v>
      </c>
      <c r="P2835" s="7">
        <v>80.34</v>
      </c>
      <c r="Q2835" s="9">
        <v>0.96597330768305878</v>
      </c>
      <c r="R2835" s="14">
        <v>5.5400000000000002E-12</v>
      </c>
      <c r="S2835" s="29">
        <v>2.03E-7</v>
      </c>
      <c r="T2835" s="14"/>
      <c r="U2835" s="9"/>
      <c r="V2835" s="7"/>
      <c r="W2835" s="7"/>
      <c r="X2835" s="49"/>
    </row>
    <row r="2836" spans="1:24" x14ac:dyDescent="0.25">
      <c r="A2836" s="5" t="s">
        <v>1736</v>
      </c>
      <c r="B2836" s="1" t="s">
        <v>1737</v>
      </c>
      <c r="C2836" t="s">
        <v>1738</v>
      </c>
      <c r="D2836" s="11" t="s">
        <v>1739</v>
      </c>
      <c r="E2836" s="1" t="s">
        <v>1332</v>
      </c>
      <c r="F2836" s="7">
        <v>72</v>
      </c>
      <c r="G2836" s="7">
        <v>6.7</v>
      </c>
      <c r="H2836" s="7"/>
      <c r="I2836" s="7"/>
      <c r="J2836" s="49"/>
      <c r="K2836" t="s">
        <v>1740</v>
      </c>
      <c r="L2836" t="s">
        <v>1333</v>
      </c>
      <c r="M2836" s="15" t="s">
        <v>1741</v>
      </c>
      <c r="N2836" t="s">
        <v>1753</v>
      </c>
      <c r="O2836" s="7">
        <v>85.15</v>
      </c>
      <c r="P2836" s="7">
        <v>83.25</v>
      </c>
      <c r="Q2836" s="9">
        <v>0.97768643570170277</v>
      </c>
      <c r="R2836" s="14">
        <v>3.5299999999999997E-11</v>
      </c>
      <c r="S2836" s="29">
        <v>5.1099999999999996E-7</v>
      </c>
      <c r="T2836" s="14"/>
      <c r="U2836" s="9"/>
      <c r="V2836" s="7"/>
      <c r="W2836" s="7"/>
      <c r="X2836" s="49"/>
    </row>
    <row r="2837" spans="1:24" x14ac:dyDescent="0.25">
      <c r="A2837" s="5" t="s">
        <v>1736</v>
      </c>
      <c r="B2837" s="1" t="s">
        <v>1737</v>
      </c>
      <c r="C2837" t="s">
        <v>1738</v>
      </c>
      <c r="D2837" s="11" t="s">
        <v>1739</v>
      </c>
      <c r="E2837" s="1" t="s">
        <v>1332</v>
      </c>
      <c r="F2837" s="7">
        <v>72</v>
      </c>
      <c r="G2837" s="7">
        <v>6.7</v>
      </c>
      <c r="H2837" s="7"/>
      <c r="I2837" s="7"/>
      <c r="J2837" s="49"/>
      <c r="K2837" t="s">
        <v>1740</v>
      </c>
      <c r="L2837" t="s">
        <v>1333</v>
      </c>
      <c r="M2837" s="15" t="s">
        <v>1741</v>
      </c>
      <c r="N2837" t="s">
        <v>1754</v>
      </c>
      <c r="O2837" s="7">
        <v>84.36</v>
      </c>
      <c r="P2837" s="7">
        <v>82.09</v>
      </c>
      <c r="Q2837" s="9">
        <v>0.97309151256519677</v>
      </c>
      <c r="R2837" s="14">
        <v>3.7199999999999998E-11</v>
      </c>
      <c r="S2837" s="29">
        <v>5.6100000000000001E-7</v>
      </c>
      <c r="T2837" s="14"/>
      <c r="U2837" s="9"/>
      <c r="V2837" s="7"/>
      <c r="W2837" s="7"/>
      <c r="X2837" s="49"/>
    </row>
    <row r="2838" spans="1:24" x14ac:dyDescent="0.25">
      <c r="A2838" s="5" t="s">
        <v>1736</v>
      </c>
      <c r="B2838" s="1" t="s">
        <v>1737</v>
      </c>
      <c r="C2838" t="s">
        <v>1738</v>
      </c>
      <c r="D2838" s="11" t="s">
        <v>1739</v>
      </c>
      <c r="E2838" s="1" t="s">
        <v>1332</v>
      </c>
      <c r="F2838" s="7">
        <v>72</v>
      </c>
      <c r="G2838" s="7">
        <v>6.7</v>
      </c>
      <c r="H2838" s="7"/>
      <c r="I2838" s="7"/>
      <c r="J2838" s="49"/>
      <c r="K2838" t="s">
        <v>1740</v>
      </c>
      <c r="L2838" t="s">
        <v>1333</v>
      </c>
      <c r="M2838" s="15" t="s">
        <v>1741</v>
      </c>
      <c r="N2838" t="s">
        <v>1755</v>
      </c>
      <c r="O2838" s="7">
        <v>87.04</v>
      </c>
      <c r="P2838" s="7">
        <v>85.21</v>
      </c>
      <c r="Q2838" s="9">
        <v>0.97897518382352922</v>
      </c>
      <c r="R2838" s="14">
        <v>2.0700000000000001E-9</v>
      </c>
      <c r="S2838" s="29">
        <v>1.8899999999999999E-5</v>
      </c>
      <c r="T2838" s="14"/>
      <c r="U2838" s="9"/>
      <c r="V2838" s="7"/>
      <c r="W2838" s="7"/>
      <c r="X2838" s="49"/>
    </row>
    <row r="2839" spans="1:24" x14ac:dyDescent="0.25">
      <c r="A2839" s="5" t="s">
        <v>1736</v>
      </c>
      <c r="B2839" s="1" t="s">
        <v>1737</v>
      </c>
      <c r="C2839" t="s">
        <v>1738</v>
      </c>
      <c r="D2839" s="11" t="s">
        <v>1739</v>
      </c>
      <c r="E2839" s="1" t="s">
        <v>1332</v>
      </c>
      <c r="F2839" s="7">
        <v>72</v>
      </c>
      <c r="G2839" s="7">
        <v>6.7</v>
      </c>
      <c r="H2839" s="7"/>
      <c r="I2839" s="7"/>
      <c r="J2839" s="49"/>
      <c r="K2839" t="s">
        <v>1740</v>
      </c>
      <c r="L2839" t="s">
        <v>1333</v>
      </c>
      <c r="M2839" s="15" t="s">
        <v>1741</v>
      </c>
      <c r="N2839" t="s">
        <v>1756</v>
      </c>
      <c r="O2839" s="7">
        <v>87.41</v>
      </c>
      <c r="P2839" s="7">
        <v>85.62</v>
      </c>
      <c r="Q2839" s="9">
        <v>0.97952179384509785</v>
      </c>
      <c r="R2839" s="14">
        <v>2.2699999999999998E-9</v>
      </c>
      <c r="S2839" s="29">
        <v>2.4899999999999999E-5</v>
      </c>
      <c r="T2839" s="14"/>
      <c r="U2839" s="9"/>
      <c r="V2839" s="7"/>
      <c r="W2839" s="7"/>
      <c r="X2839" s="49"/>
    </row>
    <row r="2840" spans="1:24" x14ac:dyDescent="0.25">
      <c r="A2840" s="5" t="s">
        <v>1736</v>
      </c>
      <c r="B2840" s="1" t="s">
        <v>1737</v>
      </c>
      <c r="C2840" t="s">
        <v>1738</v>
      </c>
      <c r="D2840" s="11" t="s">
        <v>1739</v>
      </c>
      <c r="E2840" s="1" t="s">
        <v>1332</v>
      </c>
      <c r="F2840" s="7">
        <v>72</v>
      </c>
      <c r="G2840" s="7">
        <v>6.7</v>
      </c>
      <c r="H2840" s="7"/>
      <c r="I2840" s="7"/>
      <c r="J2840" s="49"/>
      <c r="K2840" t="s">
        <v>1740</v>
      </c>
      <c r="L2840" t="s">
        <v>1333</v>
      </c>
      <c r="M2840" s="15" t="s">
        <v>1741</v>
      </c>
      <c r="N2840" t="s">
        <v>1757</v>
      </c>
      <c r="O2840" s="7">
        <v>85.23</v>
      </c>
      <c r="P2840" s="7">
        <v>83.06</v>
      </c>
      <c r="Q2840" s="9">
        <v>0.97453948140326174</v>
      </c>
      <c r="R2840" s="14">
        <v>6.75E-11</v>
      </c>
      <c r="S2840" s="29">
        <v>8.9100000000000002E-7</v>
      </c>
      <c r="T2840" s="14"/>
      <c r="U2840" s="9"/>
      <c r="V2840" s="7"/>
      <c r="W2840" s="7"/>
      <c r="X2840" s="49"/>
    </row>
    <row r="2841" spans="1:24" x14ac:dyDescent="0.25">
      <c r="A2841" s="5" t="s">
        <v>1736</v>
      </c>
      <c r="B2841" s="1" t="s">
        <v>1737</v>
      </c>
      <c r="C2841" t="s">
        <v>1738</v>
      </c>
      <c r="D2841" s="11" t="s">
        <v>1739</v>
      </c>
      <c r="E2841" s="1" t="s">
        <v>1332</v>
      </c>
      <c r="F2841" s="7">
        <v>72</v>
      </c>
      <c r="G2841" s="7">
        <v>6.7</v>
      </c>
      <c r="H2841" s="7"/>
      <c r="I2841" s="7"/>
      <c r="J2841" s="49"/>
      <c r="K2841" t="s">
        <v>1740</v>
      </c>
      <c r="L2841" t="s">
        <v>1333</v>
      </c>
      <c r="M2841" s="15" t="s">
        <v>1741</v>
      </c>
      <c r="N2841" t="s">
        <v>1758</v>
      </c>
      <c r="O2841" s="7">
        <v>84.35</v>
      </c>
      <c r="P2841" s="7">
        <v>82.55</v>
      </c>
      <c r="Q2841" s="9">
        <v>0.9786603438055721</v>
      </c>
      <c r="R2841" s="14">
        <v>1.1800000000000001E-10</v>
      </c>
      <c r="S2841" s="29">
        <v>8.9100000000000002E-7</v>
      </c>
      <c r="T2841" s="14"/>
      <c r="U2841" s="9"/>
      <c r="V2841" s="7"/>
      <c r="W2841" s="7"/>
      <c r="X2841" s="49"/>
    </row>
    <row r="2842" spans="1:24" x14ac:dyDescent="0.25">
      <c r="A2842" s="5" t="s">
        <v>1736</v>
      </c>
      <c r="B2842" s="1" t="s">
        <v>1737</v>
      </c>
      <c r="C2842" t="s">
        <v>1738</v>
      </c>
      <c r="D2842" s="11" t="s">
        <v>1739</v>
      </c>
      <c r="E2842" s="1" t="s">
        <v>1332</v>
      </c>
      <c r="F2842" s="7">
        <v>72</v>
      </c>
      <c r="G2842" s="7">
        <v>6.7</v>
      </c>
      <c r="H2842" s="7"/>
      <c r="I2842" s="7"/>
      <c r="J2842" s="49"/>
      <c r="K2842" t="s">
        <v>1740</v>
      </c>
      <c r="L2842" t="s">
        <v>1333</v>
      </c>
      <c r="M2842" s="15" t="s">
        <v>1741</v>
      </c>
      <c r="N2842" t="s">
        <v>1759</v>
      </c>
      <c r="O2842" s="7">
        <v>86.52</v>
      </c>
      <c r="P2842" s="7">
        <v>85.53</v>
      </c>
      <c r="Q2842" s="9">
        <v>0.98855755894590847</v>
      </c>
      <c r="R2842" s="14">
        <v>2.03E-11</v>
      </c>
      <c r="S2842" s="29">
        <v>1.85E-7</v>
      </c>
      <c r="T2842" s="14"/>
      <c r="U2842" s="9"/>
      <c r="V2842" s="7"/>
      <c r="W2842" s="7"/>
      <c r="X2842" s="49"/>
    </row>
    <row r="2843" spans="1:24" x14ac:dyDescent="0.25">
      <c r="A2843" s="5" t="s">
        <v>1736</v>
      </c>
      <c r="B2843" s="1" t="s">
        <v>1737</v>
      </c>
      <c r="C2843" t="s">
        <v>1738</v>
      </c>
      <c r="D2843" s="11" t="s">
        <v>1739</v>
      </c>
      <c r="E2843" s="1" t="s">
        <v>1332</v>
      </c>
      <c r="F2843" s="7">
        <v>72</v>
      </c>
      <c r="G2843" s="7">
        <v>6.7</v>
      </c>
      <c r="H2843" s="7"/>
      <c r="I2843" s="7"/>
      <c r="J2843" s="49"/>
      <c r="K2843" t="s">
        <v>1740</v>
      </c>
      <c r="L2843" t="s">
        <v>1333</v>
      </c>
      <c r="M2843" s="15" t="s">
        <v>1741</v>
      </c>
      <c r="N2843" t="s">
        <v>1760</v>
      </c>
      <c r="O2843" s="7">
        <v>84.7</v>
      </c>
      <c r="P2843" s="7">
        <v>82.82</v>
      </c>
      <c r="Q2843" s="9">
        <v>0.97780401416765039</v>
      </c>
      <c r="R2843" s="14">
        <v>1.27E-11</v>
      </c>
      <c r="S2843" s="29">
        <v>1.68E-7</v>
      </c>
      <c r="T2843" s="14"/>
      <c r="U2843" s="9"/>
      <c r="V2843" s="7"/>
      <c r="W2843" s="7"/>
      <c r="X2843" s="49"/>
    </row>
    <row r="2844" spans="1:24" x14ac:dyDescent="0.25">
      <c r="A2844" s="5" t="s">
        <v>1736</v>
      </c>
      <c r="B2844" s="1" t="s">
        <v>1737</v>
      </c>
      <c r="C2844" t="s">
        <v>1738</v>
      </c>
      <c r="D2844" s="11" t="s">
        <v>1739</v>
      </c>
      <c r="E2844" s="1" t="s">
        <v>1332</v>
      </c>
      <c r="F2844" s="7">
        <v>72</v>
      </c>
      <c r="G2844" s="7">
        <v>6.7</v>
      </c>
      <c r="H2844" s="7"/>
      <c r="I2844" s="7"/>
      <c r="J2844" s="49"/>
      <c r="K2844" t="s">
        <v>1740</v>
      </c>
      <c r="L2844" t="s">
        <v>1333</v>
      </c>
      <c r="M2844" s="15" t="s">
        <v>1741</v>
      </c>
      <c r="N2844" t="s">
        <v>1761</v>
      </c>
      <c r="O2844" s="7">
        <v>77.59</v>
      </c>
      <c r="P2844" s="7">
        <v>72.72</v>
      </c>
      <c r="Q2844" s="9">
        <v>0.93723417966232758</v>
      </c>
      <c r="R2844" s="14">
        <v>6.0799999999999999E-12</v>
      </c>
      <c r="S2844" s="29">
        <v>1.4000000000000001E-7</v>
      </c>
      <c r="T2844" s="14"/>
      <c r="U2844" s="9"/>
      <c r="V2844" s="7"/>
      <c r="W2844" s="7"/>
      <c r="X2844" s="49"/>
    </row>
    <row r="2845" spans="1:24" x14ac:dyDescent="0.25">
      <c r="A2845" s="5" t="s">
        <v>1736</v>
      </c>
      <c r="B2845" s="1" t="s">
        <v>1737</v>
      </c>
      <c r="C2845" t="s">
        <v>1738</v>
      </c>
      <c r="D2845" s="11" t="s">
        <v>1739</v>
      </c>
      <c r="E2845" s="1" t="s">
        <v>1332</v>
      </c>
      <c r="F2845" s="7">
        <v>72</v>
      </c>
      <c r="G2845" s="7">
        <v>6.7</v>
      </c>
      <c r="H2845" s="7"/>
      <c r="I2845" s="7"/>
      <c r="J2845" s="49"/>
      <c r="K2845" t="s">
        <v>1740</v>
      </c>
      <c r="L2845" t="s">
        <v>1333</v>
      </c>
      <c r="M2845" s="15" t="s">
        <v>1741</v>
      </c>
      <c r="N2845" t="s">
        <v>1762</v>
      </c>
      <c r="O2845" s="7">
        <v>75.930000000000007</v>
      </c>
      <c r="P2845" s="7">
        <v>72.790000000000006</v>
      </c>
      <c r="Q2845" s="9">
        <v>0.95864612142763073</v>
      </c>
      <c r="R2845" s="14">
        <v>2.1999999999999999E-12</v>
      </c>
      <c r="S2845" s="29">
        <v>3.4900000000000001E-8</v>
      </c>
      <c r="T2845" s="14"/>
      <c r="U2845" s="9"/>
      <c r="V2845" s="7"/>
      <c r="W2845" s="7"/>
      <c r="X2845" s="49"/>
    </row>
    <row r="2846" spans="1:24" x14ac:dyDescent="0.25">
      <c r="A2846" s="5" t="s">
        <v>1736</v>
      </c>
      <c r="B2846" s="1" t="s">
        <v>1737</v>
      </c>
      <c r="C2846" t="s">
        <v>1738</v>
      </c>
      <c r="D2846" s="11" t="s">
        <v>1739</v>
      </c>
      <c r="E2846" s="1" t="s">
        <v>1332</v>
      </c>
      <c r="F2846" s="7">
        <v>72</v>
      </c>
      <c r="G2846" s="7">
        <v>6.7</v>
      </c>
      <c r="H2846" s="7"/>
      <c r="I2846" s="7"/>
      <c r="J2846" s="49"/>
      <c r="K2846" t="s">
        <v>1740</v>
      </c>
      <c r="L2846" t="s">
        <v>1333</v>
      </c>
      <c r="M2846" s="15" t="s">
        <v>1741</v>
      </c>
      <c r="N2846" t="s">
        <v>1763</v>
      </c>
      <c r="O2846" s="7">
        <v>84.99</v>
      </c>
      <c r="P2846" s="7">
        <v>82.52</v>
      </c>
      <c r="Q2846" s="9">
        <v>0.97093775738322152</v>
      </c>
      <c r="R2846" s="14">
        <v>7.2300000000000005E-13</v>
      </c>
      <c r="S2846" s="29">
        <v>4.5500000000000002E-9</v>
      </c>
      <c r="T2846" s="14"/>
      <c r="U2846" s="9"/>
      <c r="V2846" s="7"/>
      <c r="W2846" s="7"/>
      <c r="X2846" s="49"/>
    </row>
    <row r="2847" spans="1:24" x14ac:dyDescent="0.25">
      <c r="A2847" s="5" t="s">
        <v>1736</v>
      </c>
      <c r="B2847" s="1" t="s">
        <v>1737</v>
      </c>
      <c r="C2847" t="s">
        <v>1738</v>
      </c>
      <c r="D2847" s="11" t="s">
        <v>1739</v>
      </c>
      <c r="E2847" s="1" t="s">
        <v>1332</v>
      </c>
      <c r="F2847" s="7">
        <v>72</v>
      </c>
      <c r="G2847" s="7">
        <v>6.7</v>
      </c>
      <c r="H2847" s="7"/>
      <c r="I2847" s="7"/>
      <c r="J2847" s="49"/>
      <c r="K2847" t="s">
        <v>1740</v>
      </c>
      <c r="L2847" t="s">
        <v>1333</v>
      </c>
      <c r="M2847" s="15" t="s">
        <v>1741</v>
      </c>
      <c r="N2847" t="s">
        <v>1764</v>
      </c>
      <c r="O2847" s="7">
        <v>85.31</v>
      </c>
      <c r="P2847" s="7">
        <v>83.48</v>
      </c>
      <c r="Q2847" s="9">
        <v>0.97854882194350024</v>
      </c>
      <c r="R2847" s="14">
        <v>1.38E-12</v>
      </c>
      <c r="S2847" s="29">
        <v>1.66E-8</v>
      </c>
      <c r="T2847" s="14"/>
      <c r="U2847" s="9"/>
      <c r="V2847" s="7"/>
      <c r="W2847" s="7"/>
      <c r="X2847" s="49"/>
    </row>
    <row r="2848" spans="1:24" x14ac:dyDescent="0.25">
      <c r="A2848" s="5" t="s">
        <v>1736</v>
      </c>
      <c r="B2848" s="1" t="s">
        <v>1737</v>
      </c>
      <c r="C2848" t="s">
        <v>1738</v>
      </c>
      <c r="D2848" s="11" t="s">
        <v>1739</v>
      </c>
      <c r="E2848" s="1" t="s">
        <v>1332</v>
      </c>
      <c r="F2848" s="7">
        <v>72</v>
      </c>
      <c r="G2848" s="7">
        <v>6.7</v>
      </c>
      <c r="H2848" s="7"/>
      <c r="I2848" s="7"/>
      <c r="J2848" s="49"/>
      <c r="K2848" t="s">
        <v>1740</v>
      </c>
      <c r="L2848" t="s">
        <v>1333</v>
      </c>
      <c r="M2848" s="15" t="s">
        <v>1741</v>
      </c>
      <c r="N2848" t="s">
        <v>1765</v>
      </c>
      <c r="O2848" s="7">
        <v>85.04</v>
      </c>
      <c r="P2848" s="7">
        <v>82.72</v>
      </c>
      <c r="Q2848" s="9">
        <v>0.97271872060206954</v>
      </c>
      <c r="R2848" s="14">
        <v>3.8299999999999996E-12</v>
      </c>
      <c r="S2848" s="29">
        <v>4.6100000000000003E-8</v>
      </c>
      <c r="T2848" s="14"/>
      <c r="U2848" s="9"/>
      <c r="V2848" s="7"/>
      <c r="W2848" s="7"/>
      <c r="X2848" s="49"/>
    </row>
    <row r="2849" spans="1:24" x14ac:dyDescent="0.25">
      <c r="A2849" s="5" t="s">
        <v>1736</v>
      </c>
      <c r="B2849" s="1" t="s">
        <v>1737</v>
      </c>
      <c r="C2849" t="s">
        <v>1738</v>
      </c>
      <c r="D2849" s="11" t="s">
        <v>1739</v>
      </c>
      <c r="E2849" s="1" t="s">
        <v>1332</v>
      </c>
      <c r="F2849" s="7">
        <v>72</v>
      </c>
      <c r="G2849" s="7">
        <v>6.7</v>
      </c>
      <c r="H2849" s="7"/>
      <c r="I2849" s="7"/>
      <c r="J2849" s="49"/>
      <c r="K2849" t="s">
        <v>1740</v>
      </c>
      <c r="L2849" t="s">
        <v>1333</v>
      </c>
      <c r="M2849" s="15" t="s">
        <v>1741</v>
      </c>
      <c r="N2849" t="s">
        <v>1766</v>
      </c>
      <c r="O2849" s="7">
        <v>85.54</v>
      </c>
      <c r="P2849" s="7">
        <v>83.88</v>
      </c>
      <c r="Q2849" s="9">
        <v>0.98059387421089539</v>
      </c>
      <c r="R2849" s="14"/>
      <c r="S2849" s="29"/>
      <c r="T2849" s="14"/>
      <c r="U2849" s="9"/>
      <c r="V2849" s="7"/>
      <c r="W2849" s="7"/>
      <c r="X2849" s="49"/>
    </row>
    <row r="2850" spans="1:24" x14ac:dyDescent="0.25">
      <c r="A2850" s="5" t="s">
        <v>1736</v>
      </c>
      <c r="B2850" s="1" t="s">
        <v>1737</v>
      </c>
      <c r="C2850" t="s">
        <v>1738</v>
      </c>
      <c r="D2850" s="11" t="s">
        <v>1739</v>
      </c>
      <c r="E2850" s="1" t="s">
        <v>1332</v>
      </c>
      <c r="F2850" s="7">
        <v>72</v>
      </c>
      <c r="G2850" s="7">
        <v>6.7</v>
      </c>
      <c r="H2850" s="7"/>
      <c r="I2850" s="7"/>
      <c r="J2850" s="49"/>
      <c r="K2850" t="s">
        <v>1740</v>
      </c>
      <c r="L2850" t="s">
        <v>1333</v>
      </c>
      <c r="M2850" s="15" t="s">
        <v>1741</v>
      </c>
      <c r="N2850" t="s">
        <v>1767</v>
      </c>
      <c r="O2850" s="7">
        <v>87.12</v>
      </c>
      <c r="P2850" s="7">
        <v>85.62</v>
      </c>
      <c r="Q2850" s="9">
        <v>0.98278236914600547</v>
      </c>
      <c r="R2850" s="14"/>
      <c r="S2850" s="29"/>
      <c r="T2850" s="14"/>
      <c r="U2850" s="9"/>
      <c r="V2850" s="7"/>
      <c r="W2850" s="7"/>
      <c r="X2850" s="49"/>
    </row>
    <row r="2851" spans="1:24" x14ac:dyDescent="0.25">
      <c r="A2851" s="5" t="s">
        <v>1736</v>
      </c>
      <c r="B2851" s="1" t="s">
        <v>1737</v>
      </c>
      <c r="C2851" t="s">
        <v>1738</v>
      </c>
      <c r="D2851" s="11" t="s">
        <v>1739</v>
      </c>
      <c r="E2851" s="1" t="s">
        <v>1332</v>
      </c>
      <c r="F2851" s="7">
        <v>72.069999999999993</v>
      </c>
      <c r="G2851" s="7">
        <v>6.68</v>
      </c>
      <c r="H2851" s="7"/>
      <c r="I2851" s="7"/>
      <c r="J2851" s="49"/>
      <c r="K2851" t="s">
        <v>1768</v>
      </c>
      <c r="L2851" t="s">
        <v>1333</v>
      </c>
      <c r="M2851" s="15" t="s">
        <v>1741</v>
      </c>
      <c r="N2851" t="s">
        <v>1769</v>
      </c>
      <c r="O2851" s="7">
        <v>83.49</v>
      </c>
      <c r="P2851" s="7">
        <v>80.66</v>
      </c>
      <c r="Q2851" s="9">
        <v>0.9661037249970057</v>
      </c>
      <c r="R2851" s="14">
        <v>6.75E-11</v>
      </c>
      <c r="S2851" s="29">
        <v>5.6100000000000001E-7</v>
      </c>
      <c r="T2851" s="14"/>
      <c r="U2851" s="9"/>
      <c r="V2851" s="7"/>
      <c r="W2851" s="7"/>
      <c r="X2851" s="49"/>
    </row>
    <row r="2852" spans="1:24" x14ac:dyDescent="0.25">
      <c r="A2852" s="5" t="s">
        <v>1736</v>
      </c>
      <c r="B2852" s="1" t="s">
        <v>1737</v>
      </c>
      <c r="C2852" t="s">
        <v>1738</v>
      </c>
      <c r="D2852" s="11" t="s">
        <v>1739</v>
      </c>
      <c r="E2852" s="1" t="s">
        <v>1332</v>
      </c>
      <c r="F2852" s="7">
        <v>72.069999999999993</v>
      </c>
      <c r="G2852" s="7">
        <v>6.68</v>
      </c>
      <c r="H2852" s="7"/>
      <c r="I2852" s="7"/>
      <c r="J2852" s="49"/>
      <c r="K2852" t="s">
        <v>1768</v>
      </c>
      <c r="L2852" t="s">
        <v>1333</v>
      </c>
      <c r="M2852" s="15" t="s">
        <v>1741</v>
      </c>
      <c r="N2852" t="s">
        <v>1770</v>
      </c>
      <c r="O2852" s="7">
        <v>85.49</v>
      </c>
      <c r="P2852" s="7">
        <v>83.54</v>
      </c>
      <c r="Q2852" s="9">
        <v>0.97719031465668516</v>
      </c>
      <c r="R2852" s="14">
        <v>6.1499999999999994E-11</v>
      </c>
      <c r="S2852" s="29">
        <v>4.6600000000000002E-7</v>
      </c>
      <c r="T2852" s="14"/>
      <c r="U2852" s="9"/>
      <c r="V2852" s="7"/>
      <c r="W2852" s="7"/>
      <c r="X2852" s="49"/>
    </row>
    <row r="2853" spans="1:24" x14ac:dyDescent="0.25">
      <c r="A2853" s="5" t="s">
        <v>1736</v>
      </c>
      <c r="B2853" s="1" t="s">
        <v>1737</v>
      </c>
      <c r="C2853" t="s">
        <v>1738</v>
      </c>
      <c r="D2853" s="11" t="s">
        <v>1739</v>
      </c>
      <c r="E2853" s="1" t="s">
        <v>1332</v>
      </c>
      <c r="F2853" s="7">
        <v>72.02</v>
      </c>
      <c r="G2853" s="7">
        <v>6.66</v>
      </c>
      <c r="H2853" s="7"/>
      <c r="I2853" s="7"/>
      <c r="J2853" s="49"/>
      <c r="K2853" t="s">
        <v>1768</v>
      </c>
      <c r="L2853" t="s">
        <v>1333</v>
      </c>
      <c r="M2853" s="15" t="s">
        <v>1741</v>
      </c>
      <c r="N2853" t="s">
        <v>1771</v>
      </c>
      <c r="O2853" s="7">
        <v>88.85</v>
      </c>
      <c r="P2853" s="7">
        <v>87.89</v>
      </c>
      <c r="Q2853" s="9">
        <v>0.98919527293190779</v>
      </c>
      <c r="R2853" s="14">
        <v>3.4899999999999999E-12</v>
      </c>
      <c r="S2853" s="29">
        <v>3.8299999999999999E-8</v>
      </c>
      <c r="T2853" s="14"/>
      <c r="U2853" s="9"/>
      <c r="V2853" s="7"/>
      <c r="W2853" s="7"/>
      <c r="X2853" s="49"/>
    </row>
    <row r="2854" spans="1:24" x14ac:dyDescent="0.25">
      <c r="A2854" s="5" t="s">
        <v>1736</v>
      </c>
      <c r="B2854" s="1" t="s">
        <v>1737</v>
      </c>
      <c r="C2854" t="s">
        <v>1738</v>
      </c>
      <c r="D2854" s="11" t="s">
        <v>1739</v>
      </c>
      <c r="E2854" s="1" t="s">
        <v>1332</v>
      </c>
      <c r="F2854" s="7">
        <v>72.02</v>
      </c>
      <c r="G2854" s="7">
        <v>6.66</v>
      </c>
      <c r="H2854" s="7"/>
      <c r="I2854" s="7"/>
      <c r="J2854" s="49"/>
      <c r="K2854" t="s">
        <v>1768</v>
      </c>
      <c r="L2854" t="s">
        <v>1333</v>
      </c>
      <c r="M2854" s="15" t="s">
        <v>1741</v>
      </c>
      <c r="N2854" t="s">
        <v>1772</v>
      </c>
      <c r="O2854" s="7">
        <v>89.87</v>
      </c>
      <c r="P2854" s="7">
        <v>89.3</v>
      </c>
      <c r="Q2854" s="9">
        <v>0.99365750528541219</v>
      </c>
      <c r="R2854" s="14">
        <v>2.9000000000000002E-12</v>
      </c>
      <c r="S2854" s="29">
        <v>3.4900000000000001E-8</v>
      </c>
      <c r="T2854" s="14"/>
      <c r="U2854" s="9"/>
      <c r="V2854" s="7"/>
      <c r="W2854" s="7"/>
      <c r="X2854" s="49"/>
    </row>
    <row r="2855" spans="1:24" x14ac:dyDescent="0.25">
      <c r="A2855" s="5" t="s">
        <v>1736</v>
      </c>
      <c r="B2855" s="1" t="s">
        <v>1737</v>
      </c>
      <c r="C2855" t="s">
        <v>1738</v>
      </c>
      <c r="D2855" s="11" t="s">
        <v>1739</v>
      </c>
      <c r="E2855" s="1" t="s">
        <v>1332</v>
      </c>
      <c r="F2855" s="7">
        <v>72</v>
      </c>
      <c r="G2855" s="7">
        <v>6.7</v>
      </c>
      <c r="H2855" s="7"/>
      <c r="I2855" s="7"/>
      <c r="J2855" s="49"/>
      <c r="K2855" t="s">
        <v>1768</v>
      </c>
      <c r="L2855" t="s">
        <v>1333</v>
      </c>
      <c r="M2855" s="15" t="s">
        <v>1741</v>
      </c>
      <c r="N2855">
        <v>106</v>
      </c>
      <c r="O2855" s="7">
        <v>87.38</v>
      </c>
      <c r="P2855" s="7">
        <v>86.59</v>
      </c>
      <c r="Q2855" s="9">
        <v>0.99095902952620751</v>
      </c>
      <c r="R2855" s="14">
        <v>2.4400000000000001E-11</v>
      </c>
      <c r="S2855" s="29">
        <v>2.22E-7</v>
      </c>
      <c r="T2855" s="14"/>
      <c r="U2855" s="9"/>
      <c r="V2855" s="7"/>
      <c r="W2855" s="7"/>
      <c r="X2855" s="49"/>
    </row>
    <row r="2856" spans="1:24" x14ac:dyDescent="0.25">
      <c r="A2856" s="5" t="s">
        <v>1736</v>
      </c>
      <c r="B2856" s="1" t="s">
        <v>1737</v>
      </c>
      <c r="C2856" t="s">
        <v>1738</v>
      </c>
      <c r="D2856" s="11" t="s">
        <v>1739</v>
      </c>
      <c r="E2856" s="1" t="s">
        <v>1332</v>
      </c>
      <c r="F2856" s="7">
        <v>72</v>
      </c>
      <c r="G2856" s="7">
        <v>6.7</v>
      </c>
      <c r="H2856" s="7"/>
      <c r="I2856" s="7"/>
      <c r="J2856" s="49"/>
      <c r="K2856" t="s">
        <v>1768</v>
      </c>
      <c r="L2856" t="s">
        <v>1333</v>
      </c>
      <c r="M2856" s="15" t="s">
        <v>1741</v>
      </c>
      <c r="N2856" t="s">
        <v>1773</v>
      </c>
      <c r="O2856" s="7">
        <v>89.43</v>
      </c>
      <c r="P2856" s="7">
        <v>89.76</v>
      </c>
      <c r="Q2856" s="9">
        <v>1.003690036900369</v>
      </c>
      <c r="R2856" s="14">
        <v>3.8299999999999996E-12</v>
      </c>
      <c r="S2856" s="29">
        <v>7.3199999999999994E-8</v>
      </c>
      <c r="T2856" s="14"/>
      <c r="U2856" s="9"/>
      <c r="V2856" s="7"/>
      <c r="W2856" s="7"/>
      <c r="X2856" s="49"/>
    </row>
    <row r="2857" spans="1:24" x14ac:dyDescent="0.25">
      <c r="A2857" s="5" t="s">
        <v>1736</v>
      </c>
      <c r="B2857" s="1" t="s">
        <v>1737</v>
      </c>
      <c r="C2857" t="s">
        <v>1738</v>
      </c>
      <c r="D2857" s="11" t="s">
        <v>1739</v>
      </c>
      <c r="E2857" s="1" t="s">
        <v>1332</v>
      </c>
      <c r="F2857" s="7">
        <v>72</v>
      </c>
      <c r="G2857" s="7">
        <v>6.7</v>
      </c>
      <c r="H2857" s="7"/>
      <c r="I2857" s="7"/>
      <c r="J2857" s="49"/>
      <c r="K2857" t="s">
        <v>1768</v>
      </c>
      <c r="L2857" t="s">
        <v>1333</v>
      </c>
      <c r="M2857" s="15" t="s">
        <v>1741</v>
      </c>
      <c r="N2857" t="s">
        <v>1774</v>
      </c>
      <c r="O2857" s="7">
        <v>88.4</v>
      </c>
      <c r="P2857" s="7">
        <v>87.94</v>
      </c>
      <c r="Q2857" s="9">
        <v>0.99479638009049765</v>
      </c>
      <c r="R2857" s="14">
        <v>3.8299999999999996E-12</v>
      </c>
      <c r="S2857" s="29">
        <v>2.9000000000000002E-8</v>
      </c>
      <c r="T2857" s="14"/>
      <c r="U2857" s="9"/>
      <c r="V2857" s="7"/>
      <c r="W2857" s="7"/>
      <c r="X2857" s="49"/>
    </row>
    <row r="2858" spans="1:24" x14ac:dyDescent="0.25">
      <c r="A2858" s="5" t="s">
        <v>1736</v>
      </c>
      <c r="B2858" s="1" t="s">
        <v>1737</v>
      </c>
      <c r="C2858" t="s">
        <v>1738</v>
      </c>
      <c r="D2858" s="11" t="s">
        <v>1739</v>
      </c>
      <c r="E2858" s="1" t="s">
        <v>1332</v>
      </c>
      <c r="F2858" s="7">
        <v>72</v>
      </c>
      <c r="G2858" s="7">
        <v>6.7</v>
      </c>
      <c r="H2858" s="7"/>
      <c r="I2858" s="7"/>
      <c r="J2858" s="49"/>
      <c r="K2858" t="s">
        <v>1768</v>
      </c>
      <c r="L2858" t="s">
        <v>1333</v>
      </c>
      <c r="M2858" s="15" t="s">
        <v>1741</v>
      </c>
      <c r="N2858" t="s">
        <v>1775</v>
      </c>
      <c r="O2858" s="7">
        <v>68.37</v>
      </c>
      <c r="P2858" s="7">
        <v>64.59</v>
      </c>
      <c r="Q2858" s="9">
        <v>0.94471259324265022</v>
      </c>
      <c r="R2858" s="14">
        <v>7.3200000000000003E-12</v>
      </c>
      <c r="S2858" s="29">
        <v>8.0299999999999998E-8</v>
      </c>
      <c r="T2858" s="14"/>
      <c r="U2858" s="9"/>
      <c r="V2858" s="7"/>
      <c r="W2858" s="7"/>
      <c r="X2858" s="49"/>
    </row>
    <row r="2859" spans="1:24" x14ac:dyDescent="0.25">
      <c r="A2859" s="5" t="s">
        <v>1736</v>
      </c>
      <c r="B2859" s="1" t="s">
        <v>1737</v>
      </c>
      <c r="C2859" t="s">
        <v>1738</v>
      </c>
      <c r="D2859" s="11" t="s">
        <v>1739</v>
      </c>
      <c r="E2859" s="1" t="s">
        <v>1332</v>
      </c>
      <c r="F2859" s="7">
        <v>71.849999999999994</v>
      </c>
      <c r="G2859" s="7">
        <v>6.6</v>
      </c>
      <c r="H2859" s="7"/>
      <c r="I2859" s="7"/>
      <c r="J2859" s="49"/>
      <c r="K2859" t="s">
        <v>1768</v>
      </c>
      <c r="L2859" t="s">
        <v>1333</v>
      </c>
      <c r="M2859" s="15" t="s">
        <v>1741</v>
      </c>
      <c r="N2859" t="s">
        <v>1776</v>
      </c>
      <c r="O2859" s="7">
        <v>90.18</v>
      </c>
      <c r="P2859" s="7">
        <v>89.7</v>
      </c>
      <c r="Q2859" s="9">
        <v>0.99467731204258147</v>
      </c>
      <c r="R2859" s="14">
        <v>1.27E-11</v>
      </c>
      <c r="S2859" s="29">
        <v>3.8700000000000001E-7</v>
      </c>
      <c r="T2859" s="14"/>
      <c r="U2859" s="9"/>
      <c r="V2859" s="7"/>
      <c r="W2859" s="7"/>
      <c r="X2859" s="49"/>
    </row>
    <row r="2860" spans="1:24" x14ac:dyDescent="0.25">
      <c r="A2860" s="5" t="s">
        <v>1736</v>
      </c>
      <c r="B2860" s="1" t="s">
        <v>1737</v>
      </c>
      <c r="C2860" t="s">
        <v>1738</v>
      </c>
      <c r="D2860" s="11" t="s">
        <v>1739</v>
      </c>
      <c r="E2860" s="1" t="s">
        <v>1332</v>
      </c>
      <c r="F2860" s="7">
        <v>71.849999999999994</v>
      </c>
      <c r="G2860" s="7">
        <v>6.6</v>
      </c>
      <c r="H2860" s="7"/>
      <c r="I2860" s="7"/>
      <c r="J2860" s="49"/>
      <c r="K2860" t="s">
        <v>1768</v>
      </c>
      <c r="L2860" t="s">
        <v>1333</v>
      </c>
      <c r="M2860" s="15" t="s">
        <v>1741</v>
      </c>
      <c r="N2860" t="s">
        <v>1777</v>
      </c>
      <c r="O2860" s="7">
        <v>90.14</v>
      </c>
      <c r="P2860" s="7">
        <v>89.62</v>
      </c>
      <c r="Q2860" s="9">
        <v>0.99423119591746179</v>
      </c>
      <c r="R2860" s="14">
        <v>5.1100000000000003E-11</v>
      </c>
      <c r="S2860" s="29">
        <v>6.75E-7</v>
      </c>
      <c r="T2860" s="14"/>
      <c r="U2860" s="9"/>
      <c r="V2860" s="7"/>
      <c r="W2860" s="7"/>
      <c r="X2860" s="49"/>
    </row>
    <row r="2861" spans="1:24" x14ac:dyDescent="0.25">
      <c r="A2861" s="5" t="s">
        <v>1736</v>
      </c>
      <c r="B2861" s="1" t="s">
        <v>1737</v>
      </c>
      <c r="C2861" t="s">
        <v>1738</v>
      </c>
      <c r="D2861" s="11" t="s">
        <v>1739</v>
      </c>
      <c r="E2861" s="1" t="s">
        <v>1332</v>
      </c>
      <c r="F2861" s="7">
        <v>71.849999999999994</v>
      </c>
      <c r="G2861" s="7">
        <v>6.6</v>
      </c>
      <c r="H2861" s="7"/>
      <c r="I2861" s="7"/>
      <c r="J2861" s="49"/>
      <c r="K2861" t="s">
        <v>1768</v>
      </c>
      <c r="L2861" t="s">
        <v>1333</v>
      </c>
      <c r="M2861" s="15" t="s">
        <v>1741</v>
      </c>
      <c r="N2861" t="s">
        <v>1778</v>
      </c>
      <c r="O2861" s="7">
        <v>89.83</v>
      </c>
      <c r="P2861" s="7">
        <v>89.49</v>
      </c>
      <c r="Q2861" s="9">
        <v>0.99621507291550704</v>
      </c>
      <c r="R2861" s="14">
        <v>2.7099999999999999E-10</v>
      </c>
      <c r="S2861" s="29">
        <v>5.6699999999999999E-6</v>
      </c>
      <c r="T2861" s="14"/>
      <c r="U2861" s="9"/>
      <c r="V2861" s="7"/>
      <c r="W2861" s="7"/>
      <c r="X2861" s="49"/>
    </row>
    <row r="2862" spans="1:24" x14ac:dyDescent="0.25">
      <c r="A2862" s="5" t="s">
        <v>1736</v>
      </c>
      <c r="B2862" s="1" t="s">
        <v>1737</v>
      </c>
      <c r="C2862" t="s">
        <v>1738</v>
      </c>
      <c r="D2862" s="11" t="s">
        <v>1739</v>
      </c>
      <c r="E2862" s="1" t="s">
        <v>1332</v>
      </c>
      <c r="F2862" s="7">
        <v>72.150000000000006</v>
      </c>
      <c r="G2862" s="7">
        <v>6.71</v>
      </c>
      <c r="H2862" s="7"/>
      <c r="I2862" s="7"/>
      <c r="J2862" s="49"/>
      <c r="K2862" t="s">
        <v>1768</v>
      </c>
      <c r="L2862" t="s">
        <v>1333</v>
      </c>
      <c r="M2862" s="15" t="s">
        <v>1741</v>
      </c>
      <c r="N2862">
        <v>221</v>
      </c>
      <c r="O2862" s="7">
        <v>84.42</v>
      </c>
      <c r="P2862" s="7">
        <v>81.569999999999993</v>
      </c>
      <c r="Q2862" s="9">
        <v>0.96624022743425719</v>
      </c>
      <c r="R2862" s="14">
        <v>1.5300000000000001E-11</v>
      </c>
      <c r="S2862" s="29">
        <v>1.5300000000000001E-7</v>
      </c>
      <c r="T2862" s="14"/>
      <c r="U2862" s="9"/>
      <c r="V2862" s="7"/>
      <c r="W2862" s="7"/>
      <c r="X2862" s="49"/>
    </row>
    <row r="2863" spans="1:24" x14ac:dyDescent="0.25">
      <c r="A2863" s="5" t="s">
        <v>1736</v>
      </c>
      <c r="B2863" s="1" t="s">
        <v>1737</v>
      </c>
      <c r="C2863" t="s">
        <v>1738</v>
      </c>
      <c r="D2863" s="11" t="s">
        <v>1739</v>
      </c>
      <c r="E2863" s="1" t="s">
        <v>1332</v>
      </c>
      <c r="F2863" s="7">
        <v>72</v>
      </c>
      <c r="G2863" s="7">
        <v>6.7</v>
      </c>
      <c r="H2863" s="7"/>
      <c r="I2863" s="7"/>
      <c r="J2863" s="49"/>
      <c r="K2863" t="s">
        <v>1768</v>
      </c>
      <c r="L2863" t="s">
        <v>1333</v>
      </c>
      <c r="M2863" s="15" t="s">
        <v>1741</v>
      </c>
      <c r="N2863" t="s">
        <v>1779</v>
      </c>
      <c r="O2863" s="7">
        <v>78.510000000000005</v>
      </c>
      <c r="P2863" s="7">
        <v>74.489999999999995</v>
      </c>
      <c r="Q2863" s="9">
        <v>0.94879633167749322</v>
      </c>
      <c r="R2863" s="14"/>
      <c r="S2863" s="29"/>
      <c r="T2863" s="14"/>
      <c r="U2863" s="9"/>
      <c r="V2863" s="7"/>
      <c r="W2863" s="7"/>
      <c r="X2863" s="49"/>
    </row>
    <row r="2864" spans="1:24" x14ac:dyDescent="0.25">
      <c r="A2864" s="5" t="s">
        <v>1736</v>
      </c>
      <c r="B2864" s="1" t="s">
        <v>1737</v>
      </c>
      <c r="C2864" t="s">
        <v>1738</v>
      </c>
      <c r="D2864" s="11" t="s">
        <v>1739</v>
      </c>
      <c r="E2864" s="1" t="s">
        <v>1332</v>
      </c>
      <c r="F2864" s="7">
        <v>72</v>
      </c>
      <c r="G2864" s="7">
        <v>6.7</v>
      </c>
      <c r="H2864" s="7"/>
      <c r="I2864" s="7"/>
      <c r="J2864" s="49"/>
      <c r="K2864" t="s">
        <v>1768</v>
      </c>
      <c r="L2864" t="s">
        <v>1333</v>
      </c>
      <c r="M2864" s="15" t="s">
        <v>1741</v>
      </c>
      <c r="N2864" t="s">
        <v>1780</v>
      </c>
      <c r="O2864" s="7">
        <v>82.76</v>
      </c>
      <c r="P2864" s="7">
        <v>79.5</v>
      </c>
      <c r="Q2864" s="9">
        <v>0.96060898985016907</v>
      </c>
      <c r="R2864" s="14">
        <v>8.0300000000000003E-12</v>
      </c>
      <c r="S2864" s="29">
        <v>1.2700000000000001E-7</v>
      </c>
      <c r="T2864" s="14"/>
      <c r="U2864" s="9"/>
      <c r="V2864" s="7"/>
      <c r="W2864" s="7"/>
      <c r="X2864" s="49"/>
    </row>
    <row r="2865" spans="1:24" x14ac:dyDescent="0.25">
      <c r="A2865" s="5" t="s">
        <v>1736</v>
      </c>
      <c r="B2865" s="1" t="s">
        <v>1737</v>
      </c>
      <c r="C2865" t="s">
        <v>1738</v>
      </c>
      <c r="D2865" s="11" t="s">
        <v>1739</v>
      </c>
      <c r="E2865" s="1" t="s">
        <v>1332</v>
      </c>
      <c r="F2865" s="7">
        <v>72</v>
      </c>
      <c r="G2865" s="7">
        <v>6.7</v>
      </c>
      <c r="H2865" s="7"/>
      <c r="I2865" s="7"/>
      <c r="J2865" s="49"/>
      <c r="K2865" t="s">
        <v>1768</v>
      </c>
      <c r="L2865" t="s">
        <v>1333</v>
      </c>
      <c r="M2865" s="15" t="s">
        <v>1741</v>
      </c>
      <c r="N2865" t="s">
        <v>1781</v>
      </c>
      <c r="O2865" s="7">
        <v>82.53</v>
      </c>
      <c r="P2865" s="7">
        <v>80.25</v>
      </c>
      <c r="Q2865" s="9">
        <v>0.97237368229734644</v>
      </c>
      <c r="R2865" s="14">
        <v>1.1600000000000001E-11</v>
      </c>
      <c r="S2865" s="29">
        <v>1.4000000000000001E-7</v>
      </c>
      <c r="T2865" s="14"/>
      <c r="U2865" s="9"/>
      <c r="V2865" s="7"/>
      <c r="W2865" s="7"/>
      <c r="X2865" s="49"/>
    </row>
    <row r="2866" spans="1:24" x14ac:dyDescent="0.25">
      <c r="A2866" s="5" t="s">
        <v>1736</v>
      </c>
      <c r="B2866" s="1" t="s">
        <v>1737</v>
      </c>
      <c r="C2866" t="s">
        <v>1738</v>
      </c>
      <c r="D2866" s="11" t="s">
        <v>1739</v>
      </c>
      <c r="E2866" s="1" t="s">
        <v>1332</v>
      </c>
      <c r="F2866" s="7">
        <v>72</v>
      </c>
      <c r="G2866" s="7">
        <v>6.7</v>
      </c>
      <c r="H2866" s="7"/>
      <c r="I2866" s="7"/>
      <c r="J2866" s="49"/>
      <c r="K2866" t="s">
        <v>1768</v>
      </c>
      <c r="L2866" t="s">
        <v>1333</v>
      </c>
      <c r="M2866" s="15" t="s">
        <v>1741</v>
      </c>
      <c r="N2866" t="s">
        <v>1782</v>
      </c>
      <c r="O2866" s="7">
        <v>85.74</v>
      </c>
      <c r="P2866" s="7">
        <v>84.12</v>
      </c>
      <c r="Q2866" s="9">
        <v>0.98110566829951029</v>
      </c>
      <c r="R2866" s="14">
        <v>2.2699999999999999E-10</v>
      </c>
      <c r="S2866" s="29">
        <v>1.37E-6</v>
      </c>
      <c r="T2866" s="14"/>
      <c r="U2866" s="9"/>
      <c r="V2866" s="7"/>
      <c r="W2866" s="7"/>
      <c r="X2866" s="49"/>
    </row>
    <row r="2867" spans="1:24" x14ac:dyDescent="0.25">
      <c r="A2867" s="5" t="s">
        <v>1736</v>
      </c>
      <c r="B2867" s="1" t="s">
        <v>1737</v>
      </c>
      <c r="C2867" t="s">
        <v>1738</v>
      </c>
      <c r="D2867" s="11" t="s">
        <v>1739</v>
      </c>
      <c r="E2867" s="1" t="s">
        <v>1332</v>
      </c>
      <c r="F2867" s="7">
        <v>72</v>
      </c>
      <c r="G2867" s="7">
        <v>6.7</v>
      </c>
      <c r="H2867" s="7"/>
      <c r="I2867" s="7"/>
      <c r="J2867" s="49"/>
      <c r="K2867" t="s">
        <v>1768</v>
      </c>
      <c r="L2867" t="s">
        <v>1333</v>
      </c>
      <c r="M2867" s="15" t="s">
        <v>1741</v>
      </c>
      <c r="N2867" t="s">
        <v>1783</v>
      </c>
      <c r="O2867" s="7">
        <v>85.09</v>
      </c>
      <c r="P2867" s="7">
        <v>83.3</v>
      </c>
      <c r="Q2867" s="9">
        <v>0.97896345046421429</v>
      </c>
      <c r="R2867" s="14">
        <v>5.3900000000000003E-12</v>
      </c>
      <c r="S2867" s="29">
        <v>4.6999999999999997E-8</v>
      </c>
      <c r="T2867" s="14"/>
      <c r="U2867" s="9"/>
      <c r="V2867" s="7"/>
      <c r="W2867" s="7"/>
      <c r="X2867" s="49"/>
    </row>
    <row r="2868" spans="1:24" x14ac:dyDescent="0.25">
      <c r="A2868" s="5" t="s">
        <v>1736</v>
      </c>
      <c r="B2868" s="1" t="s">
        <v>1737</v>
      </c>
      <c r="C2868" t="s">
        <v>1738</v>
      </c>
      <c r="D2868" s="11" t="s">
        <v>1739</v>
      </c>
      <c r="E2868" s="1" t="s">
        <v>1332</v>
      </c>
      <c r="F2868" s="7">
        <v>72.209999999999994</v>
      </c>
      <c r="G2868" s="7">
        <v>6.69</v>
      </c>
      <c r="H2868" s="7"/>
      <c r="I2868" s="7"/>
      <c r="J2868" s="49"/>
      <c r="K2868" t="s">
        <v>1768</v>
      </c>
      <c r="L2868" t="s">
        <v>1333</v>
      </c>
      <c r="M2868" s="15" t="s">
        <v>1741</v>
      </c>
      <c r="N2868" t="s">
        <v>1784</v>
      </c>
      <c r="O2868" s="7">
        <v>79.760000000000005</v>
      </c>
      <c r="P2868" s="7">
        <v>76.47</v>
      </c>
      <c r="Q2868" s="9">
        <v>0.95875125376128378</v>
      </c>
      <c r="R2868" s="14">
        <v>2.41E-12</v>
      </c>
      <c r="S2868" s="29">
        <v>3.18E-8</v>
      </c>
      <c r="T2868" s="14"/>
      <c r="U2868" s="9"/>
      <c r="V2868" s="7"/>
      <c r="W2868" s="7"/>
      <c r="X2868" s="49"/>
    </row>
    <row r="2869" spans="1:24" x14ac:dyDescent="0.25">
      <c r="A2869" s="5" t="s">
        <v>1736</v>
      </c>
      <c r="B2869" s="1" t="s">
        <v>1737</v>
      </c>
      <c r="C2869" t="s">
        <v>1738</v>
      </c>
      <c r="D2869" s="11" t="s">
        <v>1739</v>
      </c>
      <c r="E2869" s="1" t="s">
        <v>1332</v>
      </c>
      <c r="F2869" s="7">
        <v>72.209999999999994</v>
      </c>
      <c r="G2869" s="7">
        <v>6.69</v>
      </c>
      <c r="H2869" s="7"/>
      <c r="I2869" s="7"/>
      <c r="J2869" s="49"/>
      <c r="K2869" t="s">
        <v>1768</v>
      </c>
      <c r="L2869" t="s">
        <v>1333</v>
      </c>
      <c r="M2869" s="15" t="s">
        <v>1741</v>
      </c>
      <c r="N2869" t="s">
        <v>1785</v>
      </c>
      <c r="O2869" s="7">
        <v>80.709999999999994</v>
      </c>
      <c r="P2869" s="7">
        <v>78.38</v>
      </c>
      <c r="Q2869" s="9">
        <v>0.97113121050675255</v>
      </c>
      <c r="R2869" s="14">
        <v>2.6400000000000001E-12</v>
      </c>
      <c r="S2869" s="29">
        <v>3.18E-8</v>
      </c>
      <c r="T2869" s="14"/>
      <c r="U2869" s="9"/>
      <c r="V2869" s="7"/>
      <c r="W2869" s="7"/>
      <c r="X2869" s="49"/>
    </row>
    <row r="2870" spans="1:24" x14ac:dyDescent="0.25">
      <c r="A2870" s="5" t="s">
        <v>1736</v>
      </c>
      <c r="B2870" s="1" t="s">
        <v>1737</v>
      </c>
      <c r="C2870" t="s">
        <v>1738</v>
      </c>
      <c r="D2870" s="11" t="s">
        <v>1739</v>
      </c>
      <c r="E2870" s="1" t="s">
        <v>1332</v>
      </c>
      <c r="F2870" s="7">
        <v>72</v>
      </c>
      <c r="G2870" s="7">
        <v>6.7</v>
      </c>
      <c r="H2870" s="7"/>
      <c r="I2870" s="7"/>
      <c r="J2870" s="49"/>
      <c r="K2870" t="s">
        <v>1768</v>
      </c>
      <c r="L2870" t="s">
        <v>1333</v>
      </c>
      <c r="M2870" s="15" t="s">
        <v>1741</v>
      </c>
      <c r="N2870" t="s">
        <v>1786</v>
      </c>
      <c r="O2870" s="7">
        <v>87.25</v>
      </c>
      <c r="P2870" s="7">
        <v>86.08</v>
      </c>
      <c r="Q2870" s="9">
        <v>0.98659025787965615</v>
      </c>
      <c r="R2870" s="14">
        <v>8.1699999999999993E-12</v>
      </c>
      <c r="S2870" s="29">
        <v>1.24E-7</v>
      </c>
      <c r="T2870" s="14"/>
      <c r="U2870" s="9"/>
      <c r="V2870" s="7"/>
      <c r="W2870" s="7"/>
      <c r="X2870" s="49"/>
    </row>
    <row r="2871" spans="1:24" x14ac:dyDescent="0.25">
      <c r="A2871" s="5" t="s">
        <v>1736</v>
      </c>
      <c r="B2871" s="1" t="s">
        <v>1737</v>
      </c>
      <c r="C2871" t="s">
        <v>1738</v>
      </c>
      <c r="D2871" s="11" t="s">
        <v>1739</v>
      </c>
      <c r="E2871" s="1" t="s">
        <v>1332</v>
      </c>
      <c r="F2871" s="7">
        <v>72</v>
      </c>
      <c r="G2871" s="7">
        <v>6.7</v>
      </c>
      <c r="H2871" s="7"/>
      <c r="I2871" s="7"/>
      <c r="J2871" s="49"/>
      <c r="K2871" t="s">
        <v>1768</v>
      </c>
      <c r="L2871" t="s">
        <v>1333</v>
      </c>
      <c r="M2871" s="15" t="s">
        <v>1741</v>
      </c>
      <c r="N2871" t="s">
        <v>1787</v>
      </c>
      <c r="O2871" s="7">
        <v>87.4</v>
      </c>
      <c r="P2871" s="7">
        <v>89.59</v>
      </c>
      <c r="Q2871" s="9">
        <v>1.0250572082379863</v>
      </c>
      <c r="R2871" s="14">
        <v>3.1000000000000001E-12</v>
      </c>
      <c r="S2871" s="29">
        <v>3.25E-8</v>
      </c>
      <c r="T2871" s="14"/>
      <c r="U2871" s="9"/>
      <c r="V2871" s="7"/>
      <c r="W2871" s="7"/>
      <c r="X2871" s="49"/>
    </row>
    <row r="2872" spans="1:24" x14ac:dyDescent="0.25">
      <c r="A2872" s="5" t="s">
        <v>1736</v>
      </c>
      <c r="B2872" s="1" t="s">
        <v>1737</v>
      </c>
      <c r="C2872" t="s">
        <v>1738</v>
      </c>
      <c r="D2872" s="11" t="s">
        <v>1739</v>
      </c>
      <c r="E2872" s="1" t="s">
        <v>1332</v>
      </c>
      <c r="F2872" s="7">
        <v>72</v>
      </c>
      <c r="G2872" s="7">
        <v>6.7</v>
      </c>
      <c r="H2872" s="7"/>
      <c r="I2872" s="7"/>
      <c r="J2872" s="49"/>
      <c r="K2872" t="s">
        <v>1768</v>
      </c>
      <c r="L2872" t="s">
        <v>1333</v>
      </c>
      <c r="M2872" s="15" t="s">
        <v>1741</v>
      </c>
      <c r="N2872" t="s">
        <v>1788</v>
      </c>
      <c r="O2872" s="7">
        <v>81.56</v>
      </c>
      <c r="P2872" s="7">
        <v>77.94</v>
      </c>
      <c r="Q2872" s="9">
        <v>0.95561549779303578</v>
      </c>
      <c r="R2872" s="14">
        <v>8.0300000000000003E-12</v>
      </c>
      <c r="S2872" s="29">
        <v>1.4000000000000001E-7</v>
      </c>
      <c r="T2872" s="14"/>
      <c r="U2872" s="9"/>
      <c r="V2872" s="7"/>
      <c r="W2872" s="7"/>
      <c r="X2872" s="49"/>
    </row>
    <row r="2873" spans="1:24" x14ac:dyDescent="0.25">
      <c r="A2873" s="5" t="s">
        <v>1736</v>
      </c>
      <c r="B2873" s="1" t="s">
        <v>1737</v>
      </c>
      <c r="C2873" t="s">
        <v>1738</v>
      </c>
      <c r="D2873" s="11" t="s">
        <v>1739</v>
      </c>
      <c r="E2873" s="1" t="s">
        <v>1332</v>
      </c>
      <c r="F2873" s="7">
        <v>72</v>
      </c>
      <c r="G2873" s="7">
        <v>6.7</v>
      </c>
      <c r="H2873" s="7"/>
      <c r="I2873" s="7"/>
      <c r="J2873" s="49"/>
      <c r="K2873" t="s">
        <v>1768</v>
      </c>
      <c r="L2873" t="s">
        <v>1333</v>
      </c>
      <c r="M2873" s="15" t="s">
        <v>1741</v>
      </c>
      <c r="N2873" t="s">
        <v>1789</v>
      </c>
      <c r="O2873" s="7">
        <v>79.94</v>
      </c>
      <c r="P2873" s="7">
        <v>75.37</v>
      </c>
      <c r="Q2873" s="9">
        <v>0.94283212409306993</v>
      </c>
      <c r="R2873" s="14">
        <v>1.8500000000000001E-11</v>
      </c>
      <c r="S2873" s="29">
        <v>2.22E-7</v>
      </c>
      <c r="T2873" s="14"/>
      <c r="U2873" s="9"/>
      <c r="V2873" s="7"/>
      <c r="W2873" s="7"/>
      <c r="X2873" s="49"/>
    </row>
    <row r="2874" spans="1:24" x14ac:dyDescent="0.25">
      <c r="A2874" s="5" t="s">
        <v>1736</v>
      </c>
      <c r="B2874" s="1" t="s">
        <v>1737</v>
      </c>
      <c r="C2874" t="s">
        <v>1738</v>
      </c>
      <c r="D2874" s="11" t="s">
        <v>1739</v>
      </c>
      <c r="E2874" s="1" t="s">
        <v>1332</v>
      </c>
      <c r="F2874" s="7">
        <v>72</v>
      </c>
      <c r="G2874" s="7">
        <v>6.7</v>
      </c>
      <c r="H2874" s="7"/>
      <c r="I2874" s="7"/>
      <c r="J2874" s="49"/>
      <c r="K2874" t="s">
        <v>1768</v>
      </c>
      <c r="L2874" t="s">
        <v>1333</v>
      </c>
      <c r="M2874" s="15" t="s">
        <v>1741</v>
      </c>
      <c r="N2874" t="s">
        <v>1790</v>
      </c>
      <c r="O2874" s="7">
        <v>81.34</v>
      </c>
      <c r="P2874" s="7">
        <v>77.41</v>
      </c>
      <c r="Q2874" s="9">
        <v>0.95168428817310047</v>
      </c>
      <c r="R2874" s="14">
        <v>1.8300000000000001E-11</v>
      </c>
      <c r="S2874" s="29">
        <v>2.22E-7</v>
      </c>
      <c r="T2874" s="14"/>
      <c r="U2874" s="9"/>
      <c r="V2874" s="7"/>
      <c r="W2874" s="7"/>
      <c r="X2874" s="49"/>
    </row>
    <row r="2875" spans="1:24" x14ac:dyDescent="0.25">
      <c r="A2875" s="5" t="s">
        <v>1736</v>
      </c>
      <c r="B2875" s="1" t="s">
        <v>1737</v>
      </c>
      <c r="C2875" t="s">
        <v>1738</v>
      </c>
      <c r="D2875" s="11" t="s">
        <v>1739</v>
      </c>
      <c r="E2875" s="1" t="s">
        <v>1332</v>
      </c>
      <c r="F2875" s="7">
        <v>72</v>
      </c>
      <c r="G2875" s="7">
        <v>6.7</v>
      </c>
      <c r="H2875" s="7"/>
      <c r="I2875" s="7"/>
      <c r="J2875" s="49"/>
      <c r="K2875" t="s">
        <v>1768</v>
      </c>
      <c r="L2875" t="s">
        <v>1333</v>
      </c>
      <c r="M2875" s="15" t="s">
        <v>1741</v>
      </c>
      <c r="N2875" t="s">
        <v>1791</v>
      </c>
      <c r="O2875" s="7">
        <v>82.92</v>
      </c>
      <c r="P2875" s="7">
        <v>80.45</v>
      </c>
      <c r="Q2875" s="9">
        <v>0.97021225277375789</v>
      </c>
      <c r="R2875" s="14">
        <v>2E-12</v>
      </c>
      <c r="S2875" s="29">
        <v>2.1999999999999998E-8</v>
      </c>
      <c r="T2875" s="14"/>
      <c r="U2875" s="9"/>
      <c r="V2875" s="7"/>
      <c r="W2875" s="7"/>
      <c r="X2875" s="49"/>
    </row>
    <row r="2876" spans="1:24" x14ac:dyDescent="0.25">
      <c r="A2876" s="5" t="s">
        <v>1736</v>
      </c>
      <c r="B2876" s="1" t="s">
        <v>1737</v>
      </c>
      <c r="C2876" t="s">
        <v>1738</v>
      </c>
      <c r="D2876" s="11" t="s">
        <v>1739</v>
      </c>
      <c r="E2876" s="1" t="s">
        <v>1332</v>
      </c>
      <c r="F2876" s="7">
        <v>72</v>
      </c>
      <c r="G2876" s="7">
        <v>6.7</v>
      </c>
      <c r="H2876" s="7"/>
      <c r="I2876" s="7"/>
      <c r="J2876" s="49"/>
      <c r="K2876" t="s">
        <v>1768</v>
      </c>
      <c r="L2876" t="s">
        <v>1333</v>
      </c>
      <c r="M2876" s="15" t="s">
        <v>1741</v>
      </c>
      <c r="N2876" t="s">
        <v>1792</v>
      </c>
      <c r="O2876" s="7">
        <v>84.41</v>
      </c>
      <c r="P2876" s="7">
        <v>82.32</v>
      </c>
      <c r="Q2876" s="9">
        <v>0.9752399004857244</v>
      </c>
      <c r="R2876" s="14">
        <v>2.1999999999999999E-12</v>
      </c>
      <c r="S2876" s="29">
        <v>3.18E-8</v>
      </c>
      <c r="T2876" s="14"/>
      <c r="U2876" s="9"/>
      <c r="V2876" s="7"/>
      <c r="W2876" s="7"/>
      <c r="X2876" s="49"/>
    </row>
    <row r="2877" spans="1:24" x14ac:dyDescent="0.25">
      <c r="A2877" s="5" t="s">
        <v>1736</v>
      </c>
      <c r="B2877" s="1" t="s">
        <v>1737</v>
      </c>
      <c r="C2877" t="s">
        <v>1738</v>
      </c>
      <c r="D2877" s="11" t="s">
        <v>1739</v>
      </c>
      <c r="E2877" s="1" t="s">
        <v>1332</v>
      </c>
      <c r="F2877" s="7">
        <v>72</v>
      </c>
      <c r="G2877" s="7">
        <v>6.7</v>
      </c>
      <c r="H2877" s="7"/>
      <c r="I2877" s="7"/>
      <c r="J2877" s="49"/>
      <c r="K2877" t="s">
        <v>1768</v>
      </c>
      <c r="L2877" t="s">
        <v>1333</v>
      </c>
      <c r="M2877" s="15" t="s">
        <v>1741</v>
      </c>
      <c r="N2877" t="s">
        <v>1793</v>
      </c>
      <c r="O2877" s="7">
        <v>83.02</v>
      </c>
      <c r="P2877" s="7">
        <v>80.180000000000007</v>
      </c>
      <c r="Q2877" s="9">
        <v>0.96579137557215144</v>
      </c>
      <c r="R2877" s="14">
        <v>2.41E-12</v>
      </c>
      <c r="S2877" s="29">
        <v>2.6400000000000001E-8</v>
      </c>
      <c r="T2877" s="14"/>
      <c r="U2877" s="9"/>
      <c r="V2877" s="7"/>
      <c r="W2877" s="7"/>
      <c r="X2877" s="49"/>
    </row>
    <row r="2878" spans="1:24" x14ac:dyDescent="0.25">
      <c r="A2878" s="5" t="s">
        <v>1736</v>
      </c>
      <c r="B2878" s="1" t="s">
        <v>1737</v>
      </c>
      <c r="C2878" t="s">
        <v>1738</v>
      </c>
      <c r="D2878" s="11" t="s">
        <v>1739</v>
      </c>
      <c r="E2878" s="1" t="s">
        <v>1332</v>
      </c>
      <c r="F2878" s="7">
        <v>72</v>
      </c>
      <c r="G2878" s="7">
        <v>6.7</v>
      </c>
      <c r="H2878" s="7"/>
      <c r="I2878" s="7"/>
      <c r="J2878" s="49"/>
      <c r="K2878" t="s">
        <v>1768</v>
      </c>
      <c r="L2878" t="s">
        <v>1333</v>
      </c>
      <c r="M2878" s="15" t="s">
        <v>1741</v>
      </c>
      <c r="N2878" t="s">
        <v>1794</v>
      </c>
      <c r="O2878" s="7">
        <v>79.81</v>
      </c>
      <c r="P2878" s="7">
        <v>75.53</v>
      </c>
      <c r="Q2878" s="9">
        <v>0.94637263500814428</v>
      </c>
      <c r="R2878" s="14">
        <v>3.8299999999999996E-12</v>
      </c>
      <c r="S2878" s="29">
        <v>2E-8</v>
      </c>
      <c r="T2878" s="14"/>
      <c r="U2878" s="9"/>
      <c r="V2878" s="7"/>
      <c r="W2878" s="7"/>
      <c r="X2878" s="49"/>
    </row>
    <row r="2879" spans="1:24" x14ac:dyDescent="0.25">
      <c r="A2879" s="5" t="s">
        <v>1736</v>
      </c>
      <c r="B2879" s="1" t="s">
        <v>1737</v>
      </c>
      <c r="C2879" t="s">
        <v>1738</v>
      </c>
      <c r="D2879" s="11" t="s">
        <v>1739</v>
      </c>
      <c r="E2879" s="1" t="s">
        <v>1332</v>
      </c>
      <c r="F2879" s="7">
        <v>72</v>
      </c>
      <c r="G2879" s="7">
        <v>6.7</v>
      </c>
      <c r="H2879" s="7"/>
      <c r="I2879" s="7"/>
      <c r="J2879" s="49"/>
      <c r="K2879" t="s">
        <v>1768</v>
      </c>
      <c r="L2879" t="s">
        <v>1333</v>
      </c>
      <c r="M2879" s="15" t="s">
        <v>1741</v>
      </c>
      <c r="N2879" t="s">
        <v>1795</v>
      </c>
      <c r="O2879" s="7">
        <v>87.75</v>
      </c>
      <c r="P2879" s="7">
        <v>88.14</v>
      </c>
      <c r="Q2879" s="9">
        <v>1.0044444444444445</v>
      </c>
      <c r="R2879" s="14">
        <v>8.1200000000000001E-11</v>
      </c>
      <c r="S2879" s="29">
        <v>4.6600000000000002E-7</v>
      </c>
      <c r="T2879" s="14"/>
      <c r="U2879" s="9"/>
      <c r="V2879" s="7"/>
      <c r="W2879" s="7"/>
      <c r="X2879" s="49"/>
    </row>
    <row r="2880" spans="1:24" x14ac:dyDescent="0.25">
      <c r="A2880" s="5" t="s">
        <v>1736</v>
      </c>
      <c r="B2880" s="1" t="s">
        <v>1737</v>
      </c>
      <c r="C2880" t="s">
        <v>1738</v>
      </c>
      <c r="D2880" s="11" t="s">
        <v>1739</v>
      </c>
      <c r="E2880" s="1" t="s">
        <v>1332</v>
      </c>
      <c r="F2880" s="7">
        <v>72</v>
      </c>
      <c r="G2880" s="7">
        <v>6.7</v>
      </c>
      <c r="H2880" s="7"/>
      <c r="I2880" s="7"/>
      <c r="J2880" s="49"/>
      <c r="K2880" t="s">
        <v>1768</v>
      </c>
      <c r="L2880" t="s">
        <v>1333</v>
      </c>
      <c r="M2880" s="15" t="s">
        <v>1741</v>
      </c>
      <c r="N2880" t="s">
        <v>1796</v>
      </c>
      <c r="O2880" s="7">
        <v>85.92</v>
      </c>
      <c r="P2880" s="7">
        <v>84.45</v>
      </c>
      <c r="Q2880" s="9">
        <v>0.98289106145251393</v>
      </c>
      <c r="R2880" s="14">
        <v>1.42E-10</v>
      </c>
      <c r="S2880" s="29">
        <v>2.0499999999999999E-6</v>
      </c>
      <c r="T2880" s="14"/>
      <c r="U2880" s="9"/>
      <c r="V2880" s="7"/>
      <c r="W2880" s="7"/>
      <c r="X2880" s="49"/>
    </row>
    <row r="2881" spans="1:24" x14ac:dyDescent="0.25">
      <c r="A2881" s="5" t="s">
        <v>1736</v>
      </c>
      <c r="B2881" s="1" t="s">
        <v>1737</v>
      </c>
      <c r="C2881" t="s">
        <v>1738</v>
      </c>
      <c r="D2881" s="11" t="s">
        <v>1739</v>
      </c>
      <c r="E2881" s="1" t="s">
        <v>1332</v>
      </c>
      <c r="F2881" s="7">
        <v>72</v>
      </c>
      <c r="G2881" s="7">
        <v>6.7</v>
      </c>
      <c r="H2881" s="7"/>
      <c r="I2881" s="7"/>
      <c r="J2881" s="49"/>
      <c r="K2881" t="s">
        <v>1768</v>
      </c>
      <c r="L2881" t="s">
        <v>1333</v>
      </c>
      <c r="M2881" s="15" t="s">
        <v>1741</v>
      </c>
      <c r="N2881" t="s">
        <v>1797</v>
      </c>
      <c r="O2881" s="7">
        <v>82.94</v>
      </c>
      <c r="P2881" s="7">
        <v>80.16</v>
      </c>
      <c r="Q2881" s="9">
        <v>0.96648179406800094</v>
      </c>
      <c r="R2881" s="14">
        <v>5.1699999999999997E-10</v>
      </c>
      <c r="S2881" s="29">
        <v>1.2999999999999999E-5</v>
      </c>
      <c r="T2881" s="14"/>
      <c r="U2881" s="9"/>
      <c r="V2881" s="7"/>
      <c r="W2881" s="7"/>
      <c r="X2881" s="49"/>
    </row>
    <row r="2882" spans="1:24" x14ac:dyDescent="0.25">
      <c r="A2882" s="5" t="s">
        <v>1736</v>
      </c>
      <c r="B2882" s="1" t="s">
        <v>1737</v>
      </c>
      <c r="C2882" t="s">
        <v>1738</v>
      </c>
      <c r="D2882" s="11" t="s">
        <v>1739</v>
      </c>
      <c r="E2882" s="1" t="s">
        <v>1332</v>
      </c>
      <c r="F2882" s="7">
        <v>72</v>
      </c>
      <c r="G2882" s="7">
        <v>6.7</v>
      </c>
      <c r="H2882" s="7"/>
      <c r="I2882" s="7"/>
      <c r="J2882" s="49"/>
      <c r="K2882" t="s">
        <v>1768</v>
      </c>
      <c r="L2882" t="s">
        <v>1333</v>
      </c>
      <c r="M2882" s="15" t="s">
        <v>1741</v>
      </c>
      <c r="N2882" t="s">
        <v>1798</v>
      </c>
      <c r="O2882" s="7">
        <v>79.45</v>
      </c>
      <c r="P2882" s="7">
        <v>76.72</v>
      </c>
      <c r="Q2882" s="9">
        <v>0.96563876651982372</v>
      </c>
      <c r="R2882" s="14">
        <v>6.2200000000000002E-10</v>
      </c>
      <c r="S2882" s="29">
        <v>2.27E-5</v>
      </c>
      <c r="T2882" s="14"/>
      <c r="U2882" s="9"/>
      <c r="V2882" s="7"/>
      <c r="W2882" s="7"/>
      <c r="X2882" s="49"/>
    </row>
    <row r="2883" spans="1:24" x14ac:dyDescent="0.25">
      <c r="A2883" s="5" t="s">
        <v>1736</v>
      </c>
      <c r="B2883" s="1" t="s">
        <v>1737</v>
      </c>
      <c r="C2883" t="s">
        <v>1738</v>
      </c>
      <c r="D2883" s="11" t="s">
        <v>1739</v>
      </c>
      <c r="E2883" s="1" t="s">
        <v>1332</v>
      </c>
      <c r="F2883" s="7">
        <v>72</v>
      </c>
      <c r="G2883" s="7">
        <v>6.7</v>
      </c>
      <c r="H2883" s="7"/>
      <c r="I2883" s="7"/>
      <c r="J2883" s="49"/>
      <c r="K2883" t="s">
        <v>1768</v>
      </c>
      <c r="L2883" t="s">
        <v>1333</v>
      </c>
      <c r="M2883" s="15" t="s">
        <v>1741</v>
      </c>
      <c r="N2883" t="s">
        <v>1799</v>
      </c>
      <c r="O2883" s="7">
        <v>81.67</v>
      </c>
      <c r="P2883" s="7">
        <v>79.23</v>
      </c>
      <c r="Q2883" s="9">
        <v>0.97012366842169706</v>
      </c>
      <c r="R2883" s="14">
        <v>2.4699999999999997E-10</v>
      </c>
      <c r="S2883" s="29">
        <v>1.8700000000000001E-6</v>
      </c>
      <c r="T2883" s="14"/>
      <c r="U2883" s="9"/>
      <c r="V2883" s="7"/>
      <c r="W2883" s="7"/>
      <c r="X2883" s="49"/>
    </row>
    <row r="2884" spans="1:24" x14ac:dyDescent="0.25">
      <c r="A2884" s="5" t="s">
        <v>1736</v>
      </c>
      <c r="B2884" s="1" t="s">
        <v>1737</v>
      </c>
      <c r="C2884" t="s">
        <v>1738</v>
      </c>
      <c r="D2884" s="11" t="s">
        <v>1739</v>
      </c>
      <c r="E2884" s="1" t="s">
        <v>1332</v>
      </c>
      <c r="F2884" s="7">
        <v>72</v>
      </c>
      <c r="G2884" s="7">
        <v>6.7</v>
      </c>
      <c r="H2884" s="7"/>
      <c r="I2884" s="7"/>
      <c r="J2884" s="49"/>
      <c r="K2884" t="s">
        <v>1768</v>
      </c>
      <c r="L2884" t="s">
        <v>1333</v>
      </c>
      <c r="M2884" s="15" t="s">
        <v>1741</v>
      </c>
      <c r="N2884" t="s">
        <v>1800</v>
      </c>
      <c r="O2884" s="7">
        <v>81.3</v>
      </c>
      <c r="P2884" s="7">
        <v>78.099999999999994</v>
      </c>
      <c r="Q2884" s="9">
        <v>0.96063960639606394</v>
      </c>
      <c r="R2884" s="14">
        <v>2.9700000000000001E-10</v>
      </c>
      <c r="S2884" s="29">
        <v>3.9199999999999997E-6</v>
      </c>
      <c r="T2884" s="14"/>
      <c r="U2884" s="9"/>
      <c r="V2884" s="7"/>
      <c r="W2884" s="7"/>
      <c r="X2884" s="49"/>
    </row>
    <row r="2885" spans="1:24" x14ac:dyDescent="0.25">
      <c r="A2885" s="5" t="s">
        <v>1736</v>
      </c>
      <c r="B2885" s="1" t="s">
        <v>1737</v>
      </c>
      <c r="C2885" t="s">
        <v>1738</v>
      </c>
      <c r="D2885" s="11" t="s">
        <v>1739</v>
      </c>
      <c r="E2885" s="1" t="s">
        <v>1332</v>
      </c>
      <c r="F2885" s="7">
        <v>72</v>
      </c>
      <c r="G2885" s="7">
        <v>6.7</v>
      </c>
      <c r="H2885" s="7"/>
      <c r="I2885" s="7"/>
      <c r="J2885" s="49"/>
      <c r="K2885" t="s">
        <v>1768</v>
      </c>
      <c r="L2885" t="s">
        <v>1333</v>
      </c>
      <c r="M2885" s="15" t="s">
        <v>1741</v>
      </c>
      <c r="N2885" t="s">
        <v>1801</v>
      </c>
      <c r="O2885" s="7">
        <v>80.11</v>
      </c>
      <c r="P2885" s="7">
        <v>76.47</v>
      </c>
      <c r="Q2885" s="9">
        <v>0.9545624765946823</v>
      </c>
      <c r="R2885" s="14">
        <v>6.8300000000000002E-10</v>
      </c>
      <c r="S2885" s="29">
        <v>3.0000000000000001E-5</v>
      </c>
      <c r="T2885" s="14"/>
      <c r="U2885" s="9"/>
      <c r="V2885" s="7"/>
      <c r="W2885" s="7"/>
      <c r="X2885" s="49"/>
    </row>
    <row r="2886" spans="1:24" x14ac:dyDescent="0.25">
      <c r="A2886" s="5" t="s">
        <v>1736</v>
      </c>
      <c r="B2886" s="1" t="s">
        <v>1737</v>
      </c>
      <c r="C2886" t="s">
        <v>1738</v>
      </c>
      <c r="D2886" s="11" t="s">
        <v>1739</v>
      </c>
      <c r="E2886" s="1" t="s">
        <v>1332</v>
      </c>
      <c r="F2886" s="7">
        <v>72</v>
      </c>
      <c r="G2886" s="7">
        <v>6.7</v>
      </c>
      <c r="H2886" s="7"/>
      <c r="I2886" s="7"/>
      <c r="J2886" s="49"/>
      <c r="K2886" t="s">
        <v>1768</v>
      </c>
      <c r="L2886" t="s">
        <v>1333</v>
      </c>
      <c r="M2886" s="15" t="s">
        <v>1741</v>
      </c>
      <c r="N2886" t="s">
        <v>1802</v>
      </c>
      <c r="O2886" s="7">
        <v>81.849999999999994</v>
      </c>
      <c r="P2886" s="7">
        <v>78.87</v>
      </c>
      <c r="Q2886" s="9">
        <v>0.96359193646915098</v>
      </c>
      <c r="R2886" s="14">
        <v>6.6699999999999996E-12</v>
      </c>
      <c r="S2886" s="29">
        <v>1.1600000000000001E-7</v>
      </c>
      <c r="T2886" s="14"/>
      <c r="U2886" s="9"/>
      <c r="V2886" s="7"/>
      <c r="W2886" s="7"/>
      <c r="X2886" s="49"/>
    </row>
    <row r="2887" spans="1:24" x14ac:dyDescent="0.25">
      <c r="A2887" s="5" t="s">
        <v>1736</v>
      </c>
      <c r="B2887" s="1" t="s">
        <v>1737</v>
      </c>
      <c r="C2887" t="s">
        <v>1738</v>
      </c>
      <c r="D2887" s="11" t="s">
        <v>1739</v>
      </c>
      <c r="E2887" s="1" t="s">
        <v>1332</v>
      </c>
      <c r="F2887" s="7">
        <v>72</v>
      </c>
      <c r="G2887" s="7">
        <v>6.7</v>
      </c>
      <c r="H2887" s="7"/>
      <c r="I2887" s="7"/>
      <c r="J2887" s="49"/>
      <c r="K2887" t="s">
        <v>1768</v>
      </c>
      <c r="L2887" t="s">
        <v>1333</v>
      </c>
      <c r="M2887" s="15" t="s">
        <v>1741</v>
      </c>
      <c r="N2887" t="s">
        <v>1803</v>
      </c>
      <c r="O2887" s="7">
        <v>81.5</v>
      </c>
      <c r="P2887" s="7">
        <v>78.510000000000005</v>
      </c>
      <c r="Q2887" s="9">
        <v>0.96331288343558286</v>
      </c>
      <c r="R2887" s="14">
        <v>6.2200000000000002E-10</v>
      </c>
      <c r="S2887" s="29">
        <v>2.4899999999999999E-5</v>
      </c>
      <c r="T2887" s="14"/>
      <c r="U2887" s="9"/>
      <c r="V2887" s="7"/>
      <c r="W2887" s="7"/>
      <c r="X2887" s="49"/>
    </row>
    <row r="2888" spans="1:24" x14ac:dyDescent="0.25">
      <c r="A2888" s="5" t="s">
        <v>1736</v>
      </c>
      <c r="B2888" s="1" t="s">
        <v>1737</v>
      </c>
      <c r="C2888" t="s">
        <v>1738</v>
      </c>
      <c r="D2888" s="11" t="s">
        <v>1739</v>
      </c>
      <c r="E2888" s="1" t="s">
        <v>1332</v>
      </c>
      <c r="F2888" s="7">
        <v>72</v>
      </c>
      <c r="G2888" s="7">
        <v>6.7</v>
      </c>
      <c r="H2888" s="7"/>
      <c r="I2888" s="7"/>
      <c r="J2888" s="49"/>
      <c r="K2888" t="s">
        <v>1768</v>
      </c>
      <c r="L2888" t="s">
        <v>1333</v>
      </c>
      <c r="M2888" s="15" t="s">
        <v>1741</v>
      </c>
      <c r="N2888" t="s">
        <v>1804</v>
      </c>
      <c r="O2888" s="7">
        <v>81.61</v>
      </c>
      <c r="P2888" s="7">
        <v>79.760000000000005</v>
      </c>
      <c r="Q2888" s="9">
        <v>0.97733120941061147</v>
      </c>
      <c r="R2888" s="14">
        <v>3.4899999999999999E-12</v>
      </c>
      <c r="S2888" s="29">
        <v>2.9000000000000002E-8</v>
      </c>
      <c r="T2888" s="14"/>
      <c r="U2888" s="9"/>
      <c r="V2888" s="7"/>
      <c r="W2888" s="7"/>
      <c r="X2888" s="49"/>
    </row>
    <row r="2889" spans="1:24" x14ac:dyDescent="0.25">
      <c r="A2889" s="5" t="s">
        <v>1736</v>
      </c>
      <c r="B2889" s="1" t="s">
        <v>1737</v>
      </c>
      <c r="C2889" t="s">
        <v>1738</v>
      </c>
      <c r="D2889" s="11" t="s">
        <v>1739</v>
      </c>
      <c r="E2889" s="1" t="s">
        <v>1332</v>
      </c>
      <c r="F2889" s="7">
        <v>72</v>
      </c>
      <c r="G2889" s="7">
        <v>6.7</v>
      </c>
      <c r="H2889" s="7"/>
      <c r="I2889" s="7"/>
      <c r="J2889" s="49"/>
      <c r="K2889" t="s">
        <v>1768</v>
      </c>
      <c r="L2889" t="s">
        <v>1333</v>
      </c>
      <c r="M2889" s="15" t="s">
        <v>1741</v>
      </c>
      <c r="N2889" t="s">
        <v>1805</v>
      </c>
      <c r="O2889" s="7">
        <v>79.06</v>
      </c>
      <c r="P2889" s="7">
        <v>76.45</v>
      </c>
      <c r="Q2889" s="9">
        <v>0.96698709840627373</v>
      </c>
      <c r="R2889" s="14">
        <v>2E-12</v>
      </c>
      <c r="S2889" s="29">
        <v>1.52E-8</v>
      </c>
      <c r="T2889" s="14"/>
      <c r="U2889" s="9"/>
      <c r="V2889" s="7"/>
      <c r="W2889" s="7"/>
      <c r="X2889" s="49"/>
    </row>
    <row r="2890" spans="1:24" x14ac:dyDescent="0.25">
      <c r="A2890" s="5" t="s">
        <v>1736</v>
      </c>
      <c r="B2890" s="1" t="s">
        <v>1737</v>
      </c>
      <c r="C2890" t="s">
        <v>1738</v>
      </c>
      <c r="D2890" s="11" t="s">
        <v>1739</v>
      </c>
      <c r="E2890" s="1" t="s">
        <v>1332</v>
      </c>
      <c r="F2890" s="7">
        <v>72.34</v>
      </c>
      <c r="G2890" s="7">
        <v>6.74</v>
      </c>
      <c r="H2890" s="7"/>
      <c r="I2890" s="7"/>
      <c r="J2890" s="49"/>
      <c r="K2890" t="s">
        <v>1768</v>
      </c>
      <c r="L2890" t="s">
        <v>1333</v>
      </c>
      <c r="M2890" s="15" t="s">
        <v>1741</v>
      </c>
      <c r="N2890" t="s">
        <v>1806</v>
      </c>
      <c r="O2890" s="7">
        <v>78.209999999999994</v>
      </c>
      <c r="P2890" s="7">
        <v>78.91</v>
      </c>
      <c r="Q2890" s="9">
        <v>1.0089502621148192</v>
      </c>
      <c r="R2890" s="14">
        <v>1.18E-12</v>
      </c>
      <c r="S2890" s="29">
        <v>5.3599999999999997E-9</v>
      </c>
      <c r="T2890" s="14"/>
      <c r="U2890" s="9"/>
      <c r="V2890" s="7"/>
      <c r="W2890" s="7"/>
      <c r="X2890" s="49"/>
    </row>
    <row r="2891" spans="1:24" x14ac:dyDescent="0.25">
      <c r="A2891" s="5" t="s">
        <v>1736</v>
      </c>
      <c r="B2891" s="1" t="s">
        <v>1737</v>
      </c>
      <c r="C2891" t="s">
        <v>1738</v>
      </c>
      <c r="D2891" s="11" t="s">
        <v>1739</v>
      </c>
      <c r="E2891" s="1" t="s">
        <v>1332</v>
      </c>
      <c r="F2891" s="7">
        <v>72.34</v>
      </c>
      <c r="G2891" s="7">
        <v>6.74</v>
      </c>
      <c r="H2891" s="7"/>
      <c r="I2891" s="7"/>
      <c r="J2891" s="49"/>
      <c r="K2891" t="s">
        <v>1768</v>
      </c>
      <c r="L2891" t="s">
        <v>1333</v>
      </c>
      <c r="M2891" s="15" t="s">
        <v>1741</v>
      </c>
      <c r="N2891" t="s">
        <v>1806</v>
      </c>
      <c r="O2891" s="7">
        <v>80.31</v>
      </c>
      <c r="P2891" s="7">
        <v>81.25</v>
      </c>
      <c r="Q2891" s="9">
        <v>1.0117046445025526</v>
      </c>
      <c r="R2891" s="14">
        <v>1.43E-10</v>
      </c>
      <c r="S2891" s="29">
        <v>3.7500000000000001E-7</v>
      </c>
      <c r="T2891" s="14"/>
      <c r="U2891" s="9"/>
      <c r="V2891" s="7"/>
      <c r="W2891" s="7"/>
      <c r="X2891" s="49"/>
    </row>
    <row r="2892" spans="1:24" x14ac:dyDescent="0.25">
      <c r="A2892" s="5" t="s">
        <v>1736</v>
      </c>
      <c r="B2892" s="1" t="s">
        <v>1737</v>
      </c>
      <c r="C2892" t="s">
        <v>1738</v>
      </c>
      <c r="D2892" s="11" t="s">
        <v>1739</v>
      </c>
      <c r="E2892" s="1" t="s">
        <v>1332</v>
      </c>
      <c r="F2892" s="7">
        <v>72.34</v>
      </c>
      <c r="G2892" s="7">
        <v>6.74</v>
      </c>
      <c r="H2892" s="7"/>
      <c r="I2892" s="7"/>
      <c r="J2892" s="49"/>
      <c r="K2892" t="s">
        <v>1768</v>
      </c>
      <c r="L2892" t="s">
        <v>1333</v>
      </c>
      <c r="M2892" s="15" t="s">
        <v>1741</v>
      </c>
      <c r="N2892" t="s">
        <v>1806</v>
      </c>
      <c r="O2892" s="7">
        <v>78.62</v>
      </c>
      <c r="P2892" s="7">
        <v>78.34</v>
      </c>
      <c r="Q2892" s="9">
        <v>0.99643856525057239</v>
      </c>
      <c r="R2892" s="14">
        <v>1.23E-12</v>
      </c>
      <c r="S2892" s="29">
        <v>5.62E-9</v>
      </c>
      <c r="T2892" s="14"/>
      <c r="U2892" s="9"/>
      <c r="V2892" s="7"/>
      <c r="W2892" s="7"/>
      <c r="X2892" s="49"/>
    </row>
    <row r="2893" spans="1:24" x14ac:dyDescent="0.25">
      <c r="A2893" s="5" t="s">
        <v>1736</v>
      </c>
      <c r="B2893" s="1" t="s">
        <v>1737</v>
      </c>
      <c r="C2893" t="s">
        <v>1738</v>
      </c>
      <c r="D2893" s="11" t="s">
        <v>1739</v>
      </c>
      <c r="E2893" s="1" t="s">
        <v>1332</v>
      </c>
      <c r="F2893" s="7">
        <v>72.34</v>
      </c>
      <c r="G2893" s="7">
        <v>6.74</v>
      </c>
      <c r="H2893" s="7"/>
      <c r="I2893" s="7"/>
      <c r="J2893" s="49"/>
      <c r="K2893" t="s">
        <v>1768</v>
      </c>
      <c r="L2893" t="s">
        <v>1333</v>
      </c>
      <c r="M2893" s="15" t="s">
        <v>1741</v>
      </c>
      <c r="N2893" t="s">
        <v>1806</v>
      </c>
      <c r="O2893" s="7">
        <v>74.8</v>
      </c>
      <c r="P2893" s="7">
        <v>73.14</v>
      </c>
      <c r="Q2893" s="9">
        <v>0.97780748663101613</v>
      </c>
      <c r="R2893" s="14">
        <v>1.1300000000000001E-11</v>
      </c>
      <c r="S2893" s="29">
        <v>7.7999999999999997E-8</v>
      </c>
      <c r="T2893" s="14"/>
      <c r="U2893" s="9"/>
      <c r="V2893" s="7"/>
      <c r="W2893" s="7"/>
      <c r="X2893" s="49"/>
    </row>
    <row r="2894" spans="1:24" x14ac:dyDescent="0.25">
      <c r="A2894" s="5" t="s">
        <v>1736</v>
      </c>
      <c r="B2894" s="1" t="s">
        <v>1737</v>
      </c>
      <c r="C2894" t="s">
        <v>1738</v>
      </c>
      <c r="D2894" s="11" t="s">
        <v>1739</v>
      </c>
      <c r="E2894" s="1" t="s">
        <v>1332</v>
      </c>
      <c r="F2894" s="7">
        <v>72.34</v>
      </c>
      <c r="G2894" s="7">
        <v>6.74</v>
      </c>
      <c r="H2894" s="7"/>
      <c r="I2894" s="7"/>
      <c r="J2894" s="49"/>
      <c r="K2894" t="s">
        <v>1768</v>
      </c>
      <c r="L2894" t="s">
        <v>1333</v>
      </c>
      <c r="M2894" s="15" t="s">
        <v>1741</v>
      </c>
      <c r="N2894" t="s">
        <v>1806</v>
      </c>
      <c r="O2894" s="7">
        <v>79.489999999999995</v>
      </c>
      <c r="P2894" s="7">
        <v>79.150000000000006</v>
      </c>
      <c r="Q2894" s="9">
        <v>0.99572273241917231</v>
      </c>
      <c r="R2894" s="14">
        <v>2.1400000000000002E-12</v>
      </c>
      <c r="S2894" s="29">
        <v>9.3299999999999998E-9</v>
      </c>
      <c r="T2894" s="14"/>
      <c r="U2894" s="9"/>
      <c r="V2894" s="7"/>
      <c r="W2894" s="7"/>
      <c r="X2894" s="49"/>
    </row>
    <row r="2895" spans="1:24" x14ac:dyDescent="0.25">
      <c r="A2895" s="5" t="s">
        <v>1736</v>
      </c>
      <c r="B2895" s="1" t="s">
        <v>1737</v>
      </c>
      <c r="C2895" t="s">
        <v>1738</v>
      </c>
      <c r="D2895" s="11" t="s">
        <v>1739</v>
      </c>
      <c r="E2895" s="1" t="s">
        <v>1332</v>
      </c>
      <c r="F2895" s="7">
        <v>72.34</v>
      </c>
      <c r="G2895" s="7">
        <v>6.74</v>
      </c>
      <c r="H2895" s="7"/>
      <c r="I2895" s="7"/>
      <c r="J2895" s="49"/>
      <c r="K2895" t="s">
        <v>1768</v>
      </c>
      <c r="L2895" t="s">
        <v>1333</v>
      </c>
      <c r="M2895" s="15" t="s">
        <v>1741</v>
      </c>
      <c r="N2895" t="s">
        <v>1806</v>
      </c>
      <c r="O2895" s="7">
        <v>74.73</v>
      </c>
      <c r="P2895" s="7">
        <v>73.540000000000006</v>
      </c>
      <c r="Q2895" s="9">
        <v>0.9840760069583836</v>
      </c>
      <c r="R2895" s="14">
        <v>1.42E-11</v>
      </c>
      <c r="S2895" s="29">
        <v>1.36E-7</v>
      </c>
      <c r="T2895" s="14"/>
      <c r="U2895" s="9"/>
      <c r="V2895" s="7"/>
      <c r="W2895" s="7"/>
      <c r="X2895" s="49"/>
    </row>
    <row r="2896" spans="1:24" x14ac:dyDescent="0.25">
      <c r="A2896" s="5" t="s">
        <v>1736</v>
      </c>
      <c r="B2896" s="1" t="s">
        <v>1737</v>
      </c>
      <c r="C2896" t="s">
        <v>1738</v>
      </c>
      <c r="D2896" s="11" t="s">
        <v>1739</v>
      </c>
      <c r="E2896" s="1" t="s">
        <v>1332</v>
      </c>
      <c r="F2896" s="7">
        <v>72.34</v>
      </c>
      <c r="G2896" s="7">
        <v>6.74</v>
      </c>
      <c r="H2896" s="7"/>
      <c r="I2896" s="7"/>
      <c r="J2896" s="49"/>
      <c r="K2896" t="s">
        <v>1768</v>
      </c>
      <c r="L2896" t="s">
        <v>1333</v>
      </c>
      <c r="M2896" s="15" t="s">
        <v>1741</v>
      </c>
      <c r="N2896" t="s">
        <v>1806</v>
      </c>
      <c r="O2896" s="7">
        <v>80.55</v>
      </c>
      <c r="P2896" s="7">
        <v>80.650000000000006</v>
      </c>
      <c r="Q2896" s="9">
        <v>1.0012414649286159</v>
      </c>
      <c r="R2896" s="14">
        <v>3.1000000000000001E-12</v>
      </c>
      <c r="S2896" s="29">
        <v>1.55E-8</v>
      </c>
      <c r="T2896" s="14"/>
      <c r="U2896" s="9"/>
      <c r="V2896" s="7"/>
      <c r="W2896" s="7"/>
      <c r="X2896" s="49"/>
    </row>
    <row r="2897" spans="1:24" x14ac:dyDescent="0.25">
      <c r="A2897" s="5" t="s">
        <v>1736</v>
      </c>
      <c r="B2897" s="1" t="s">
        <v>1737</v>
      </c>
      <c r="C2897" t="s">
        <v>1738</v>
      </c>
      <c r="D2897" s="11" t="s">
        <v>1739</v>
      </c>
      <c r="E2897" s="1" t="s">
        <v>1332</v>
      </c>
      <c r="F2897" s="7">
        <v>72.34</v>
      </c>
      <c r="G2897" s="7">
        <v>6.74</v>
      </c>
      <c r="H2897" s="7"/>
      <c r="I2897" s="7"/>
      <c r="J2897" s="49"/>
      <c r="K2897" t="s">
        <v>1768</v>
      </c>
      <c r="L2897" t="s">
        <v>1333</v>
      </c>
      <c r="M2897" s="15" t="s">
        <v>1741</v>
      </c>
      <c r="N2897" t="s">
        <v>1806</v>
      </c>
      <c r="O2897" s="7">
        <v>79.59</v>
      </c>
      <c r="P2897" s="7">
        <v>79.63</v>
      </c>
      <c r="Q2897" s="9">
        <v>1.0005025757004649</v>
      </c>
      <c r="R2897" s="14">
        <v>3.4000000000000001E-12</v>
      </c>
      <c r="S2897" s="29">
        <v>2.8299999999999999E-8</v>
      </c>
      <c r="T2897" s="14"/>
      <c r="U2897" s="9"/>
      <c r="V2897" s="7"/>
      <c r="W2897" s="7"/>
      <c r="X2897" s="49"/>
    </row>
    <row r="2898" spans="1:24" x14ac:dyDescent="0.25">
      <c r="A2898" s="5" t="s">
        <v>1736</v>
      </c>
      <c r="B2898" s="1" t="s">
        <v>1737</v>
      </c>
      <c r="C2898" t="s">
        <v>1738</v>
      </c>
      <c r="D2898" s="11" t="s">
        <v>1739</v>
      </c>
      <c r="E2898" s="1" t="s">
        <v>1332</v>
      </c>
      <c r="F2898" s="7">
        <v>72.34</v>
      </c>
      <c r="G2898" s="7">
        <v>6.74</v>
      </c>
      <c r="H2898" s="7"/>
      <c r="I2898" s="7"/>
      <c r="J2898" s="49"/>
      <c r="K2898" t="s">
        <v>1768</v>
      </c>
      <c r="L2898" t="s">
        <v>1333</v>
      </c>
      <c r="M2898" s="15" t="s">
        <v>1741</v>
      </c>
      <c r="N2898" t="s">
        <v>1806</v>
      </c>
      <c r="O2898" s="7">
        <v>60.9</v>
      </c>
      <c r="P2898" s="7">
        <v>35.99</v>
      </c>
      <c r="Q2898" s="9">
        <v>0.59096880131362894</v>
      </c>
      <c r="R2898" s="14"/>
      <c r="S2898" s="29"/>
      <c r="T2898" s="14"/>
      <c r="U2898" s="9"/>
      <c r="V2898" s="7"/>
      <c r="W2898" s="7"/>
      <c r="X2898" s="49"/>
    </row>
    <row r="2899" spans="1:24" x14ac:dyDescent="0.25">
      <c r="A2899" s="5" t="s">
        <v>1736</v>
      </c>
      <c r="B2899" s="1" t="s">
        <v>1737</v>
      </c>
      <c r="C2899" t="s">
        <v>1738</v>
      </c>
      <c r="D2899" s="11" t="s">
        <v>1739</v>
      </c>
      <c r="E2899" s="1" t="s">
        <v>1332</v>
      </c>
      <c r="F2899" s="7">
        <v>72.34</v>
      </c>
      <c r="G2899" s="7">
        <v>6.74</v>
      </c>
      <c r="H2899" s="7"/>
      <c r="I2899" s="7"/>
      <c r="J2899" s="49"/>
      <c r="K2899" t="s">
        <v>1768</v>
      </c>
      <c r="L2899" t="s">
        <v>1333</v>
      </c>
      <c r="M2899" s="15" t="s">
        <v>1741</v>
      </c>
      <c r="N2899" t="s">
        <v>1806</v>
      </c>
      <c r="O2899" s="7">
        <v>79.930000000000007</v>
      </c>
      <c r="P2899" s="7">
        <v>79.91</v>
      </c>
      <c r="Q2899" s="9">
        <v>0.99974978105842605</v>
      </c>
      <c r="R2899" s="14">
        <v>9.3299999999999996E-13</v>
      </c>
      <c r="S2899" s="29">
        <v>8.91E-9</v>
      </c>
      <c r="T2899" s="14"/>
      <c r="U2899" s="9"/>
      <c r="V2899" s="7"/>
      <c r="W2899" s="7"/>
      <c r="X2899" s="49"/>
    </row>
    <row r="2900" spans="1:24" x14ac:dyDescent="0.25">
      <c r="A2900" s="5" t="s">
        <v>1736</v>
      </c>
      <c r="B2900" s="1" t="s">
        <v>1737</v>
      </c>
      <c r="C2900" t="s">
        <v>1738</v>
      </c>
      <c r="D2900" s="11" t="s">
        <v>1739</v>
      </c>
      <c r="E2900" s="1" t="s">
        <v>1332</v>
      </c>
      <c r="F2900" s="7">
        <v>72.34</v>
      </c>
      <c r="G2900" s="7">
        <v>6.74</v>
      </c>
      <c r="H2900" s="7"/>
      <c r="I2900" s="7"/>
      <c r="J2900" s="49"/>
      <c r="K2900" t="s">
        <v>1768</v>
      </c>
      <c r="L2900" t="s">
        <v>1333</v>
      </c>
      <c r="M2900" s="15" t="s">
        <v>1741</v>
      </c>
      <c r="N2900" t="s">
        <v>1806</v>
      </c>
      <c r="O2900" s="7">
        <v>78.5</v>
      </c>
      <c r="P2900" s="7">
        <v>78.59</v>
      </c>
      <c r="Q2900" s="9">
        <v>1.0011464968152866</v>
      </c>
      <c r="R2900" s="14">
        <v>1.4900000000000002E-11</v>
      </c>
      <c r="S2900" s="29">
        <v>1.6199999999999999E-8</v>
      </c>
      <c r="T2900" s="14"/>
      <c r="U2900" s="9"/>
      <c r="V2900" s="7"/>
      <c r="W2900" s="7"/>
      <c r="X2900" s="49"/>
    </row>
    <row r="2901" spans="1:24" x14ac:dyDescent="0.25">
      <c r="A2901" s="5" t="s">
        <v>1736</v>
      </c>
      <c r="B2901" s="1" t="s">
        <v>1737</v>
      </c>
      <c r="C2901" t="s">
        <v>1738</v>
      </c>
      <c r="D2901" s="11" t="s">
        <v>1739</v>
      </c>
      <c r="E2901" s="1" t="s">
        <v>1332</v>
      </c>
      <c r="F2901" s="7">
        <v>72.34</v>
      </c>
      <c r="G2901" s="7">
        <v>6.74</v>
      </c>
      <c r="H2901" s="7"/>
      <c r="I2901" s="7"/>
      <c r="J2901" s="49"/>
      <c r="K2901" t="s">
        <v>1768</v>
      </c>
      <c r="L2901" t="s">
        <v>1333</v>
      </c>
      <c r="M2901" s="15" t="s">
        <v>1741</v>
      </c>
      <c r="N2901" t="s">
        <v>1806</v>
      </c>
      <c r="O2901" s="7">
        <v>77.69</v>
      </c>
      <c r="P2901" s="7">
        <v>76.400000000000006</v>
      </c>
      <c r="Q2901" s="9">
        <v>0.98339554640236848</v>
      </c>
      <c r="R2901" s="14">
        <v>2.9599999999999999E-12</v>
      </c>
      <c r="S2901" s="29">
        <v>7.7599999999999997E-9</v>
      </c>
      <c r="T2901" s="14"/>
      <c r="U2901" s="9"/>
      <c r="V2901" s="7"/>
      <c r="W2901" s="7"/>
      <c r="X2901" s="49"/>
    </row>
    <row r="2902" spans="1:24" x14ac:dyDescent="0.25">
      <c r="A2902" s="5" t="s">
        <v>1736</v>
      </c>
      <c r="B2902" s="1" t="s">
        <v>1737</v>
      </c>
      <c r="C2902" t="s">
        <v>1738</v>
      </c>
      <c r="D2902" s="11" t="s">
        <v>1739</v>
      </c>
      <c r="E2902" s="1" t="s">
        <v>1332</v>
      </c>
      <c r="F2902" s="7">
        <v>72.34</v>
      </c>
      <c r="G2902" s="7">
        <v>6.74</v>
      </c>
      <c r="H2902" s="7"/>
      <c r="I2902" s="7"/>
      <c r="J2902" s="49"/>
      <c r="K2902" t="s">
        <v>1768</v>
      </c>
      <c r="L2902" t="s">
        <v>1333</v>
      </c>
      <c r="M2902" s="15" t="s">
        <v>1741</v>
      </c>
      <c r="N2902" t="s">
        <v>1806</v>
      </c>
      <c r="O2902" s="7">
        <v>79.239999999999995</v>
      </c>
      <c r="P2902" s="7">
        <v>78.8</v>
      </c>
      <c r="Q2902" s="9">
        <v>0.99444724886420999</v>
      </c>
      <c r="R2902" s="14">
        <v>2.9599999999999999E-12</v>
      </c>
      <c r="S2902" s="29">
        <v>2.3499999999999999E-8</v>
      </c>
      <c r="T2902" s="14"/>
      <c r="U2902" s="9"/>
      <c r="V2902" s="7"/>
      <c r="W2902" s="7"/>
      <c r="X2902" s="49"/>
    </row>
    <row r="2903" spans="1:24" x14ac:dyDescent="0.25">
      <c r="A2903" s="5" t="s">
        <v>1736</v>
      </c>
      <c r="B2903" s="1" t="s">
        <v>1737</v>
      </c>
      <c r="C2903" t="s">
        <v>1738</v>
      </c>
      <c r="D2903" s="11" t="s">
        <v>1739</v>
      </c>
      <c r="E2903" s="1" t="s">
        <v>1332</v>
      </c>
      <c r="F2903" s="7">
        <v>72.34</v>
      </c>
      <c r="G2903" s="7">
        <v>6.74</v>
      </c>
      <c r="H2903" s="7"/>
      <c r="I2903" s="7"/>
      <c r="J2903" s="49"/>
      <c r="K2903" t="s">
        <v>1768</v>
      </c>
      <c r="L2903" t="s">
        <v>1333</v>
      </c>
      <c r="M2903" s="15" t="s">
        <v>1741</v>
      </c>
      <c r="N2903" t="s">
        <v>1806</v>
      </c>
      <c r="O2903" s="7">
        <v>78.73</v>
      </c>
      <c r="P2903" s="7">
        <v>77.819999999999993</v>
      </c>
      <c r="Q2903" s="9">
        <v>0.98844150895465499</v>
      </c>
      <c r="R2903" s="14">
        <v>1.8600000000000002E-12</v>
      </c>
      <c r="S2903" s="29">
        <v>1.18E-8</v>
      </c>
      <c r="T2903" s="14"/>
      <c r="U2903" s="9"/>
      <c r="V2903" s="7"/>
      <c r="W2903" s="7"/>
      <c r="X2903" s="49"/>
    </row>
    <row r="2904" spans="1:24" x14ac:dyDescent="0.25">
      <c r="A2904" s="5" t="s">
        <v>1736</v>
      </c>
      <c r="B2904" s="1" t="s">
        <v>1737</v>
      </c>
      <c r="C2904" t="s">
        <v>1738</v>
      </c>
      <c r="D2904" s="11" t="s">
        <v>1739</v>
      </c>
      <c r="E2904" s="1" t="s">
        <v>1332</v>
      </c>
      <c r="F2904" s="7">
        <v>72.34</v>
      </c>
      <c r="G2904" s="7">
        <v>6.74</v>
      </c>
      <c r="H2904" s="7"/>
      <c r="I2904" s="7"/>
      <c r="J2904" s="49"/>
      <c r="K2904" t="s">
        <v>1768</v>
      </c>
      <c r="L2904" t="s">
        <v>1333</v>
      </c>
      <c r="M2904" s="15" t="s">
        <v>1741</v>
      </c>
      <c r="N2904" t="s">
        <v>1806</v>
      </c>
      <c r="O2904" s="7">
        <v>76.63</v>
      </c>
      <c r="P2904" s="7">
        <v>74.95</v>
      </c>
      <c r="Q2904" s="9">
        <v>0.97807647135586595</v>
      </c>
      <c r="R2904" s="14">
        <v>2.3499999999999999E-12</v>
      </c>
      <c r="S2904" s="29">
        <v>1.29E-8</v>
      </c>
      <c r="T2904" s="14"/>
      <c r="U2904" s="9"/>
      <c r="V2904" s="7"/>
      <c r="W2904" s="7"/>
      <c r="X2904" s="49"/>
    </row>
    <row r="2905" spans="1:24" x14ac:dyDescent="0.25">
      <c r="A2905" s="5" t="s">
        <v>1736</v>
      </c>
      <c r="B2905" s="1" t="s">
        <v>1737</v>
      </c>
      <c r="C2905" t="s">
        <v>1738</v>
      </c>
      <c r="D2905" s="11" t="s">
        <v>1739</v>
      </c>
      <c r="E2905" s="1" t="s">
        <v>1332</v>
      </c>
      <c r="F2905" s="7">
        <v>72.34</v>
      </c>
      <c r="G2905" s="7">
        <v>6.74</v>
      </c>
      <c r="H2905" s="7"/>
      <c r="I2905" s="7"/>
      <c r="J2905" s="49"/>
      <c r="K2905" t="s">
        <v>1768</v>
      </c>
      <c r="L2905" t="s">
        <v>1333</v>
      </c>
      <c r="M2905" s="15" t="s">
        <v>1741</v>
      </c>
      <c r="N2905" t="s">
        <v>1806</v>
      </c>
      <c r="O2905" s="7">
        <v>80.23</v>
      </c>
      <c r="P2905" s="7">
        <v>79.67</v>
      </c>
      <c r="Q2905" s="9">
        <v>0.99302006730649384</v>
      </c>
      <c r="R2905" s="14">
        <v>1.42E-11</v>
      </c>
      <c r="S2905" s="29">
        <v>1.5599999999999999E-7</v>
      </c>
      <c r="T2905" s="14"/>
      <c r="U2905" s="9"/>
      <c r="V2905" s="7"/>
      <c r="W2905" s="7"/>
      <c r="X2905" s="49"/>
    </row>
    <row r="2906" spans="1:24" x14ac:dyDescent="0.25">
      <c r="A2906" s="5" t="s">
        <v>1736</v>
      </c>
      <c r="B2906" s="1" t="s">
        <v>1737</v>
      </c>
      <c r="C2906" t="s">
        <v>1738</v>
      </c>
      <c r="D2906" s="11" t="s">
        <v>1739</v>
      </c>
      <c r="E2906" s="1" t="s">
        <v>1332</v>
      </c>
      <c r="F2906" s="7">
        <v>72.34</v>
      </c>
      <c r="G2906" s="7">
        <v>6.74</v>
      </c>
      <c r="H2906" s="7"/>
      <c r="I2906" s="7"/>
      <c r="J2906" s="49"/>
      <c r="K2906" t="s">
        <v>1768</v>
      </c>
      <c r="L2906" t="s">
        <v>1333</v>
      </c>
      <c r="M2906" s="15" t="s">
        <v>1741</v>
      </c>
      <c r="N2906" t="s">
        <v>1806</v>
      </c>
      <c r="O2906" s="7">
        <v>80.28</v>
      </c>
      <c r="P2906" s="7">
        <v>79.87</v>
      </c>
      <c r="Q2906" s="9">
        <v>0.99489287493771805</v>
      </c>
      <c r="R2906" s="14">
        <v>5.6500000000000004E-12</v>
      </c>
      <c r="S2906" s="29">
        <v>7.7999999999999997E-8</v>
      </c>
      <c r="T2906" s="14"/>
      <c r="U2906" s="9"/>
      <c r="V2906" s="7"/>
      <c r="W2906" s="7"/>
      <c r="X2906" s="49"/>
    </row>
    <row r="2907" spans="1:24" x14ac:dyDescent="0.25">
      <c r="A2907" s="5" t="s">
        <v>1736</v>
      </c>
      <c r="B2907" s="1" t="s">
        <v>1737</v>
      </c>
      <c r="C2907" t="s">
        <v>1738</v>
      </c>
      <c r="D2907" s="11" t="s">
        <v>1739</v>
      </c>
      <c r="E2907" s="1" t="s">
        <v>1332</v>
      </c>
      <c r="F2907" s="7">
        <v>72.34</v>
      </c>
      <c r="G2907" s="7">
        <v>6.74</v>
      </c>
      <c r="H2907" s="7"/>
      <c r="I2907" s="7"/>
      <c r="J2907" s="49"/>
      <c r="K2907" t="s">
        <v>1768</v>
      </c>
      <c r="L2907" t="s">
        <v>1333</v>
      </c>
      <c r="M2907" s="15" t="s">
        <v>1741</v>
      </c>
      <c r="N2907" t="s">
        <v>1806</v>
      </c>
      <c r="O2907" s="7">
        <v>79.94</v>
      </c>
      <c r="P2907" s="7">
        <v>79.53</v>
      </c>
      <c r="Q2907" s="9">
        <v>0.99487115336502385</v>
      </c>
      <c r="R2907" s="14">
        <v>3.2500000000000001E-12</v>
      </c>
      <c r="S2907" s="29">
        <v>4.0900000000000002E-8</v>
      </c>
      <c r="T2907" s="14"/>
      <c r="U2907" s="9"/>
      <c r="V2907" s="7"/>
      <c r="W2907" s="7"/>
      <c r="X2907" s="49"/>
    </row>
    <row r="2908" spans="1:24" x14ac:dyDescent="0.25">
      <c r="A2908" s="5" t="s">
        <v>1736</v>
      </c>
      <c r="B2908" s="1" t="s">
        <v>1737</v>
      </c>
      <c r="C2908" t="s">
        <v>1738</v>
      </c>
      <c r="D2908" s="11" t="s">
        <v>1739</v>
      </c>
      <c r="E2908" s="1" t="s">
        <v>1332</v>
      </c>
      <c r="F2908" s="7">
        <v>72.34</v>
      </c>
      <c r="G2908" s="7">
        <v>6.74</v>
      </c>
      <c r="H2908" s="7"/>
      <c r="I2908" s="7"/>
      <c r="J2908" s="49"/>
      <c r="K2908" t="s">
        <v>1768</v>
      </c>
      <c r="L2908" t="s">
        <v>1333</v>
      </c>
      <c r="M2908" s="15" t="s">
        <v>1741</v>
      </c>
      <c r="N2908" t="s">
        <v>1806</v>
      </c>
      <c r="O2908" s="7">
        <v>78.06</v>
      </c>
      <c r="P2908" s="7">
        <v>77.290000000000006</v>
      </c>
      <c r="Q2908" s="9">
        <v>0.99013579297975918</v>
      </c>
      <c r="R2908" s="14">
        <v>1.62E-12</v>
      </c>
      <c r="S2908" s="29">
        <v>6.7500000000000001E-9</v>
      </c>
      <c r="T2908" s="14"/>
      <c r="U2908" s="9"/>
      <c r="V2908" s="7"/>
      <c r="W2908" s="7"/>
      <c r="X2908" s="49"/>
    </row>
    <row r="2909" spans="1:24" x14ac:dyDescent="0.25">
      <c r="A2909" s="5" t="s">
        <v>1736</v>
      </c>
      <c r="B2909" s="1" t="s">
        <v>1737</v>
      </c>
      <c r="C2909" t="s">
        <v>1738</v>
      </c>
      <c r="D2909" s="11" t="s">
        <v>1739</v>
      </c>
      <c r="E2909" s="1" t="s">
        <v>1332</v>
      </c>
      <c r="F2909" s="7">
        <v>72.34</v>
      </c>
      <c r="G2909" s="7">
        <v>6.74</v>
      </c>
      <c r="H2909" s="7"/>
      <c r="I2909" s="7"/>
      <c r="J2909" s="49"/>
      <c r="K2909" t="s">
        <v>1768</v>
      </c>
      <c r="L2909" t="s">
        <v>1333</v>
      </c>
      <c r="M2909" s="15" t="s">
        <v>1741</v>
      </c>
      <c r="N2909" t="s">
        <v>1806</v>
      </c>
      <c r="O2909" s="7">
        <v>83.02</v>
      </c>
      <c r="P2909" s="7">
        <v>84.18</v>
      </c>
      <c r="Q2909" s="9">
        <v>1.0139725367381356</v>
      </c>
      <c r="R2909" s="14">
        <v>1.0799999999999999E-11</v>
      </c>
      <c r="S2909" s="29">
        <v>7.4499999999999999E-8</v>
      </c>
      <c r="T2909" s="14"/>
      <c r="U2909" s="9"/>
      <c r="V2909" s="7"/>
      <c r="W2909" s="7"/>
      <c r="X2909" s="49"/>
    </row>
    <row r="2910" spans="1:24" x14ac:dyDescent="0.25">
      <c r="A2910" s="5" t="s">
        <v>1736</v>
      </c>
      <c r="B2910" s="1" t="s">
        <v>1737</v>
      </c>
      <c r="C2910" t="s">
        <v>1738</v>
      </c>
      <c r="D2910" s="11" t="s">
        <v>1739</v>
      </c>
      <c r="E2910" s="1" t="s">
        <v>1332</v>
      </c>
      <c r="F2910" s="7">
        <v>72.34</v>
      </c>
      <c r="G2910" s="7">
        <v>6.74</v>
      </c>
      <c r="H2910" s="7"/>
      <c r="I2910" s="7"/>
      <c r="J2910" s="49"/>
      <c r="K2910" t="s">
        <v>1768</v>
      </c>
      <c r="L2910" t="s">
        <v>1333</v>
      </c>
      <c r="M2910" s="15" t="s">
        <v>1741</v>
      </c>
      <c r="N2910" t="s">
        <v>1806</v>
      </c>
      <c r="O2910" s="7">
        <v>78.709999999999994</v>
      </c>
      <c r="P2910" s="7">
        <v>80.75</v>
      </c>
      <c r="Q2910" s="9">
        <v>1.0259179265658749</v>
      </c>
      <c r="R2910" s="14">
        <v>1.48E-12</v>
      </c>
      <c r="S2910" s="29">
        <v>3.7099999999999998E-9</v>
      </c>
      <c r="T2910" s="14"/>
      <c r="U2910" s="9"/>
      <c r="V2910" s="7"/>
      <c r="W2910" s="7"/>
      <c r="X2910" s="49"/>
    </row>
    <row r="2911" spans="1:24" x14ac:dyDescent="0.25">
      <c r="A2911" s="5" t="s">
        <v>1736</v>
      </c>
      <c r="B2911" s="1" t="s">
        <v>1737</v>
      </c>
      <c r="C2911" t="s">
        <v>1738</v>
      </c>
      <c r="D2911" s="11" t="s">
        <v>1739</v>
      </c>
      <c r="E2911" s="1" t="s">
        <v>1332</v>
      </c>
      <c r="F2911" s="7">
        <v>72.34</v>
      </c>
      <c r="G2911" s="7">
        <v>6.74</v>
      </c>
      <c r="H2911" s="7"/>
      <c r="I2911" s="7"/>
      <c r="J2911" s="49"/>
      <c r="K2911" t="s">
        <v>1768</v>
      </c>
      <c r="L2911" t="s">
        <v>1333</v>
      </c>
      <c r="M2911" s="15" t="s">
        <v>1741</v>
      </c>
      <c r="N2911" t="s">
        <v>1806</v>
      </c>
      <c r="O2911" s="7">
        <v>77.040000000000006</v>
      </c>
      <c r="P2911" s="7">
        <v>77.41</v>
      </c>
      <c r="Q2911" s="9">
        <v>1.0048026998961577</v>
      </c>
      <c r="R2911" s="14">
        <v>3.2500000000000001E-12</v>
      </c>
      <c r="S2911" s="29">
        <v>4.4799999999999997E-8</v>
      </c>
      <c r="T2911" s="14"/>
      <c r="U2911" s="9"/>
      <c r="V2911" s="7"/>
      <c r="W2911" s="7"/>
      <c r="X2911" s="49"/>
    </row>
    <row r="2912" spans="1:24" x14ac:dyDescent="0.25">
      <c r="A2912" s="5" t="s">
        <v>1736</v>
      </c>
      <c r="B2912" s="1" t="s">
        <v>1737</v>
      </c>
      <c r="C2912" t="s">
        <v>1738</v>
      </c>
      <c r="D2912" s="11" t="s">
        <v>1739</v>
      </c>
      <c r="E2912" s="1" t="s">
        <v>1332</v>
      </c>
      <c r="F2912" s="7">
        <v>72.34</v>
      </c>
      <c r="G2912" s="7">
        <v>6.74</v>
      </c>
      <c r="H2912" s="7"/>
      <c r="I2912" s="7"/>
      <c r="J2912" s="49"/>
      <c r="K2912" t="s">
        <v>1768</v>
      </c>
      <c r="L2912" t="s">
        <v>1333</v>
      </c>
      <c r="M2912" s="15" t="s">
        <v>1741</v>
      </c>
      <c r="N2912" t="s">
        <v>1806</v>
      </c>
      <c r="O2912" s="7">
        <v>77.150000000000006</v>
      </c>
      <c r="P2912" s="7">
        <v>77.790000000000006</v>
      </c>
      <c r="Q2912" s="9">
        <v>1.008295528191834</v>
      </c>
      <c r="R2912" s="14">
        <v>1.18E-12</v>
      </c>
      <c r="S2912" s="29">
        <v>3.7099999999999998E-9</v>
      </c>
      <c r="T2912" s="14"/>
      <c r="U2912" s="9"/>
      <c r="V2912" s="7"/>
      <c r="W2912" s="7"/>
      <c r="X2912" s="49"/>
    </row>
    <row r="2913" spans="1:24" x14ac:dyDescent="0.25">
      <c r="A2913" s="5" t="s">
        <v>1736</v>
      </c>
      <c r="B2913" s="1" t="s">
        <v>1737</v>
      </c>
      <c r="C2913" t="s">
        <v>1738</v>
      </c>
      <c r="D2913" s="11" t="s">
        <v>1739</v>
      </c>
      <c r="E2913" s="1" t="s">
        <v>1332</v>
      </c>
      <c r="F2913" s="7">
        <v>72.34</v>
      </c>
      <c r="G2913" s="7">
        <v>6.74</v>
      </c>
      <c r="H2913" s="7"/>
      <c r="I2913" s="7"/>
      <c r="J2913" s="49"/>
      <c r="K2913" t="s">
        <v>1768</v>
      </c>
      <c r="L2913" t="s">
        <v>1333</v>
      </c>
      <c r="M2913" s="15" t="s">
        <v>1741</v>
      </c>
      <c r="N2913" t="s">
        <v>1806</v>
      </c>
      <c r="O2913" s="7">
        <v>77.39</v>
      </c>
      <c r="P2913" s="7">
        <v>77.989999999999995</v>
      </c>
      <c r="Q2913" s="9">
        <v>1.0077529396562863</v>
      </c>
      <c r="R2913" s="14">
        <v>1.3E-11</v>
      </c>
      <c r="S2913" s="29">
        <v>1.3E-7</v>
      </c>
      <c r="T2913" s="14"/>
      <c r="U2913" s="9"/>
      <c r="V2913" s="7"/>
      <c r="W2913" s="7"/>
      <c r="X2913" s="49"/>
    </row>
    <row r="2914" spans="1:24" x14ac:dyDescent="0.25">
      <c r="A2914" s="5" t="s">
        <v>1736</v>
      </c>
      <c r="B2914" s="1" t="s">
        <v>1737</v>
      </c>
      <c r="C2914" t="s">
        <v>1738</v>
      </c>
      <c r="D2914" s="11" t="s">
        <v>1739</v>
      </c>
      <c r="E2914" s="1" t="s">
        <v>1332</v>
      </c>
      <c r="F2914" s="7">
        <v>72.34</v>
      </c>
      <c r="G2914" s="7">
        <v>6.74</v>
      </c>
      <c r="H2914" s="7"/>
      <c r="I2914" s="7"/>
      <c r="J2914" s="49"/>
      <c r="K2914" t="s">
        <v>1768</v>
      </c>
      <c r="L2914" t="s">
        <v>1333</v>
      </c>
      <c r="M2914" s="15" t="s">
        <v>1741</v>
      </c>
      <c r="N2914" t="s">
        <v>1806</v>
      </c>
      <c r="O2914" s="7">
        <v>80.16</v>
      </c>
      <c r="P2914" s="7">
        <v>81.489999999999995</v>
      </c>
      <c r="Q2914" s="9">
        <v>1.0165918163672654</v>
      </c>
      <c r="R2914" s="14">
        <v>2.0499999999999999E-12</v>
      </c>
      <c r="S2914" s="29">
        <v>1.2299999999999999E-8</v>
      </c>
      <c r="T2914" s="14"/>
      <c r="U2914" s="9"/>
      <c r="V2914" s="7"/>
      <c r="W2914" s="7"/>
      <c r="X2914" s="49"/>
    </row>
    <row r="2915" spans="1:24" x14ac:dyDescent="0.25">
      <c r="A2915" s="5" t="s">
        <v>1736</v>
      </c>
      <c r="B2915" s="1" t="s">
        <v>1737</v>
      </c>
      <c r="C2915" t="s">
        <v>1738</v>
      </c>
      <c r="D2915" s="11" t="s">
        <v>1739</v>
      </c>
      <c r="E2915" s="1" t="s">
        <v>1332</v>
      </c>
      <c r="F2915" s="7">
        <v>72.34</v>
      </c>
      <c r="G2915" s="7">
        <v>6.74</v>
      </c>
      <c r="H2915" s="7"/>
      <c r="I2915" s="7"/>
      <c r="J2915" s="49"/>
      <c r="K2915" t="s">
        <v>1768</v>
      </c>
      <c r="L2915" t="s">
        <v>1333</v>
      </c>
      <c r="M2915" s="15" t="s">
        <v>1741</v>
      </c>
      <c r="N2915" t="s">
        <v>1806</v>
      </c>
      <c r="O2915" s="7">
        <v>77.900000000000006</v>
      </c>
      <c r="P2915" s="7">
        <v>78.19</v>
      </c>
      <c r="Q2915" s="9">
        <v>1.0037227214377407</v>
      </c>
      <c r="R2915" s="14">
        <v>1.95E-12</v>
      </c>
      <c r="S2915" s="29">
        <v>1.2299999999999999E-8</v>
      </c>
      <c r="T2915" s="14"/>
      <c r="U2915" s="9"/>
      <c r="V2915" s="7"/>
      <c r="W2915" s="7"/>
      <c r="X2915" s="49"/>
    </row>
    <row r="2916" spans="1:24" x14ac:dyDescent="0.25">
      <c r="A2916" s="18" t="s">
        <v>1736</v>
      </c>
      <c r="B2916" s="19" t="s">
        <v>1737</v>
      </c>
      <c r="C2916" s="16" t="s">
        <v>1738</v>
      </c>
      <c r="D2916" s="20" t="s">
        <v>1739</v>
      </c>
      <c r="E2916" s="19" t="s">
        <v>1332</v>
      </c>
      <c r="F2916" s="17">
        <v>72.34</v>
      </c>
      <c r="G2916" s="17">
        <v>6.74</v>
      </c>
      <c r="H2916" s="17"/>
      <c r="I2916" s="17"/>
      <c r="J2916" s="50"/>
      <c r="K2916" s="16" t="s">
        <v>1768</v>
      </c>
      <c r="L2916" s="16" t="s">
        <v>1333</v>
      </c>
      <c r="M2916" s="21" t="s">
        <v>1741</v>
      </c>
      <c r="N2916" s="16" t="s">
        <v>1806</v>
      </c>
      <c r="O2916" s="17">
        <v>76.739999999999995</v>
      </c>
      <c r="P2916" s="17">
        <v>77.13</v>
      </c>
      <c r="Q2916" s="22">
        <v>1.0050820953870212</v>
      </c>
      <c r="R2916" s="23">
        <v>3.5600000000000002E-12</v>
      </c>
      <c r="S2916" s="31">
        <v>1.07E-8</v>
      </c>
      <c r="T2916" s="23"/>
      <c r="U2916" s="22"/>
      <c r="V2916" s="17"/>
      <c r="W2916" s="17"/>
      <c r="X2916" s="50"/>
    </row>
    <row r="2917" spans="1:24" x14ac:dyDescent="0.25">
      <c r="A2917" s="5" t="s">
        <v>1807</v>
      </c>
      <c r="B2917" s="1" t="s">
        <v>1737</v>
      </c>
      <c r="C2917" t="s">
        <v>1738</v>
      </c>
      <c r="D2917" s="11" t="s">
        <v>1808</v>
      </c>
      <c r="E2917" s="1" t="s">
        <v>1332</v>
      </c>
      <c r="F2917" s="7">
        <v>72.61</v>
      </c>
      <c r="G2917" s="7">
        <v>6.44</v>
      </c>
      <c r="H2917" s="7"/>
      <c r="I2917" s="7"/>
      <c r="J2917" s="49"/>
      <c r="K2917" t="s">
        <v>415</v>
      </c>
      <c r="L2917" t="s">
        <v>1333</v>
      </c>
      <c r="M2917" s="15" t="s">
        <v>1741</v>
      </c>
      <c r="N2917" t="s">
        <v>1809</v>
      </c>
      <c r="O2917" s="7">
        <v>87.06</v>
      </c>
      <c r="P2917" s="7">
        <v>87.49</v>
      </c>
      <c r="Q2917" s="9">
        <v>1.0049391224442912</v>
      </c>
      <c r="R2917" s="14"/>
      <c r="S2917" s="29"/>
      <c r="T2917" s="14"/>
      <c r="U2917" s="9"/>
      <c r="V2917" s="7"/>
      <c r="W2917" s="7"/>
      <c r="X2917" s="49"/>
    </row>
    <row r="2918" spans="1:24" x14ac:dyDescent="0.25">
      <c r="A2918" s="5" t="s">
        <v>1807</v>
      </c>
      <c r="B2918" s="1" t="s">
        <v>1737</v>
      </c>
      <c r="C2918" t="s">
        <v>1738</v>
      </c>
      <c r="D2918" s="11" t="s">
        <v>1808</v>
      </c>
      <c r="E2918" s="1" t="s">
        <v>1332</v>
      </c>
      <c r="F2918" s="7">
        <v>72.61</v>
      </c>
      <c r="G2918" s="7">
        <v>6.44</v>
      </c>
      <c r="H2918" s="7"/>
      <c r="I2918" s="7"/>
      <c r="J2918" s="49"/>
      <c r="K2918" t="s">
        <v>415</v>
      </c>
      <c r="L2918" t="s">
        <v>1333</v>
      </c>
      <c r="M2918" s="15" t="s">
        <v>1741</v>
      </c>
      <c r="N2918" t="s">
        <v>1810</v>
      </c>
      <c r="O2918" s="7">
        <v>86.84</v>
      </c>
      <c r="P2918" s="7">
        <v>87.77</v>
      </c>
      <c r="Q2918" s="9">
        <v>1.0107093505297098</v>
      </c>
      <c r="R2918" s="14"/>
      <c r="S2918" s="29"/>
      <c r="T2918" s="14"/>
      <c r="U2918" s="9"/>
      <c r="V2918" s="7"/>
      <c r="W2918" s="7"/>
      <c r="X2918" s="49"/>
    </row>
    <row r="2919" spans="1:24" x14ac:dyDescent="0.25">
      <c r="A2919" s="5" t="s">
        <v>1807</v>
      </c>
      <c r="B2919" s="1" t="s">
        <v>1737</v>
      </c>
      <c r="C2919" t="s">
        <v>1738</v>
      </c>
      <c r="D2919" s="11" t="s">
        <v>1808</v>
      </c>
      <c r="E2919" s="1" t="s">
        <v>1332</v>
      </c>
      <c r="F2919" s="7">
        <v>72.61</v>
      </c>
      <c r="G2919" s="7">
        <v>6.44</v>
      </c>
      <c r="H2919" s="7"/>
      <c r="I2919" s="7"/>
      <c r="J2919" s="49"/>
      <c r="K2919" t="s">
        <v>415</v>
      </c>
      <c r="L2919" t="s">
        <v>1333</v>
      </c>
      <c r="M2919" s="15" t="s">
        <v>1741</v>
      </c>
      <c r="N2919" t="s">
        <v>1811</v>
      </c>
      <c r="O2919" s="7">
        <v>85.85</v>
      </c>
      <c r="P2919" s="7">
        <v>85.95</v>
      </c>
      <c r="Q2919" s="9">
        <v>1.0011648223645895</v>
      </c>
      <c r="R2919" s="14"/>
      <c r="S2919" s="29"/>
      <c r="T2919" s="14"/>
      <c r="U2919" s="9"/>
      <c r="V2919" s="7"/>
      <c r="W2919" s="7"/>
      <c r="X2919" s="49"/>
    </row>
    <row r="2920" spans="1:24" x14ac:dyDescent="0.25">
      <c r="A2920" s="5" t="s">
        <v>1807</v>
      </c>
      <c r="B2920" s="1" t="s">
        <v>1737</v>
      </c>
      <c r="C2920" t="s">
        <v>1738</v>
      </c>
      <c r="D2920" s="11" t="s">
        <v>1808</v>
      </c>
      <c r="E2920" s="1" t="s">
        <v>1332</v>
      </c>
      <c r="F2920" s="7">
        <v>72.61</v>
      </c>
      <c r="G2920" s="7">
        <v>6.44</v>
      </c>
      <c r="H2920" s="7"/>
      <c r="I2920" s="7"/>
      <c r="J2920" s="49"/>
      <c r="K2920" t="s">
        <v>415</v>
      </c>
      <c r="L2920" t="s">
        <v>1333</v>
      </c>
      <c r="M2920" s="15" t="s">
        <v>1741</v>
      </c>
      <c r="N2920" t="s">
        <v>1812</v>
      </c>
      <c r="O2920" s="7">
        <v>88.9</v>
      </c>
      <c r="P2920" s="7">
        <v>92.28</v>
      </c>
      <c r="Q2920" s="9">
        <v>1.0380202474690663</v>
      </c>
      <c r="R2920" s="14"/>
      <c r="S2920" s="29"/>
      <c r="T2920" s="14"/>
      <c r="U2920" s="9"/>
      <c r="V2920" s="7"/>
      <c r="W2920" s="7"/>
      <c r="X2920" s="49"/>
    </row>
    <row r="2921" spans="1:24" x14ac:dyDescent="0.25">
      <c r="A2921" s="5" t="s">
        <v>1807</v>
      </c>
      <c r="B2921" s="1" t="s">
        <v>1737</v>
      </c>
      <c r="C2921" t="s">
        <v>1738</v>
      </c>
      <c r="D2921" s="11" t="s">
        <v>1808</v>
      </c>
      <c r="E2921" s="1" t="s">
        <v>1332</v>
      </c>
      <c r="F2921" s="7">
        <v>72.61</v>
      </c>
      <c r="G2921" s="7">
        <v>6.44</v>
      </c>
      <c r="H2921" s="7"/>
      <c r="I2921" s="7"/>
      <c r="J2921" s="49"/>
      <c r="K2921" t="s">
        <v>415</v>
      </c>
      <c r="L2921" t="s">
        <v>1333</v>
      </c>
      <c r="M2921" s="15" t="s">
        <v>1741</v>
      </c>
      <c r="N2921" t="s">
        <v>1813</v>
      </c>
      <c r="O2921" s="7">
        <v>90.6</v>
      </c>
      <c r="P2921" s="7">
        <v>93.19</v>
      </c>
      <c r="Q2921" s="9">
        <v>1.0285871964679911</v>
      </c>
      <c r="R2921" s="14"/>
      <c r="S2921" s="29"/>
      <c r="T2921" s="14"/>
      <c r="U2921" s="9"/>
      <c r="V2921" s="7"/>
      <c r="W2921" s="7"/>
      <c r="X2921" s="49"/>
    </row>
    <row r="2922" spans="1:24" x14ac:dyDescent="0.25">
      <c r="A2922" s="5" t="s">
        <v>1807</v>
      </c>
      <c r="B2922" s="1" t="s">
        <v>1737</v>
      </c>
      <c r="C2922" t="s">
        <v>1738</v>
      </c>
      <c r="D2922" s="11" t="s">
        <v>1808</v>
      </c>
      <c r="E2922" s="1" t="s">
        <v>1332</v>
      </c>
      <c r="F2922" s="7">
        <v>72.61</v>
      </c>
      <c r="G2922" s="7">
        <v>6.44</v>
      </c>
      <c r="H2922" s="7"/>
      <c r="I2922" s="7"/>
      <c r="J2922" s="49"/>
      <c r="K2922" t="s">
        <v>415</v>
      </c>
      <c r="L2922" t="s">
        <v>1333</v>
      </c>
      <c r="M2922" s="15" t="s">
        <v>1741</v>
      </c>
      <c r="N2922" t="s">
        <v>1814</v>
      </c>
      <c r="O2922" s="7">
        <v>89.01</v>
      </c>
      <c r="P2922" s="7">
        <v>91.95</v>
      </c>
      <c r="Q2922" s="9">
        <v>1.0330299966295922</v>
      </c>
      <c r="R2922" s="14"/>
      <c r="S2922" s="29"/>
      <c r="T2922" s="14"/>
      <c r="U2922" s="9"/>
      <c r="V2922" s="7"/>
      <c r="W2922" s="7"/>
      <c r="X2922" s="49"/>
    </row>
    <row r="2923" spans="1:24" x14ac:dyDescent="0.25">
      <c r="A2923" s="5" t="s">
        <v>1807</v>
      </c>
      <c r="B2923" s="1" t="s">
        <v>1737</v>
      </c>
      <c r="C2923" t="s">
        <v>1738</v>
      </c>
      <c r="D2923" s="11" t="s">
        <v>1808</v>
      </c>
      <c r="E2923" s="1" t="s">
        <v>1332</v>
      </c>
      <c r="F2923" s="7">
        <v>72.61</v>
      </c>
      <c r="G2923" s="7">
        <v>6.44</v>
      </c>
      <c r="H2923" s="7"/>
      <c r="I2923" s="7"/>
      <c r="J2923" s="49"/>
      <c r="K2923" t="s">
        <v>415</v>
      </c>
      <c r="L2923" t="s">
        <v>1333</v>
      </c>
      <c r="M2923" s="15" t="s">
        <v>1741</v>
      </c>
      <c r="N2923" t="s">
        <v>1815</v>
      </c>
      <c r="O2923" s="7">
        <v>85.37</v>
      </c>
      <c r="P2923" s="7">
        <v>85.05</v>
      </c>
      <c r="Q2923" s="9">
        <v>0.99625161063605472</v>
      </c>
      <c r="R2923" s="14"/>
      <c r="S2923" s="29"/>
      <c r="T2923" s="14"/>
      <c r="U2923" s="9"/>
      <c r="V2923" s="7"/>
      <c r="W2923" s="7"/>
      <c r="X2923" s="49"/>
    </row>
    <row r="2924" spans="1:24" x14ac:dyDescent="0.25">
      <c r="A2924" s="5" t="s">
        <v>1807</v>
      </c>
      <c r="B2924" s="1" t="s">
        <v>1737</v>
      </c>
      <c r="C2924" t="s">
        <v>1738</v>
      </c>
      <c r="D2924" s="11" t="s">
        <v>1808</v>
      </c>
      <c r="E2924" s="1" t="s">
        <v>1332</v>
      </c>
      <c r="F2924" s="7">
        <v>72.61</v>
      </c>
      <c r="G2924" s="7">
        <v>6.44</v>
      </c>
      <c r="H2924" s="7"/>
      <c r="I2924" s="7"/>
      <c r="J2924" s="49"/>
      <c r="K2924" t="s">
        <v>415</v>
      </c>
      <c r="L2924" t="s">
        <v>1333</v>
      </c>
      <c r="M2924" s="15" t="s">
        <v>1741</v>
      </c>
      <c r="N2924" t="s">
        <v>1816</v>
      </c>
      <c r="O2924" s="7">
        <v>89.86</v>
      </c>
      <c r="P2924" s="7">
        <v>90.49</v>
      </c>
      <c r="Q2924" s="9">
        <v>1.0070109058535499</v>
      </c>
      <c r="R2924" s="14"/>
      <c r="S2924" s="29"/>
      <c r="T2924" s="14"/>
      <c r="U2924" s="9"/>
      <c r="V2924" s="7"/>
      <c r="W2924" s="7"/>
      <c r="X2924" s="49"/>
    </row>
    <row r="2925" spans="1:24" x14ac:dyDescent="0.25">
      <c r="A2925" s="5" t="s">
        <v>1807</v>
      </c>
      <c r="B2925" s="1" t="s">
        <v>1737</v>
      </c>
      <c r="C2925" t="s">
        <v>1738</v>
      </c>
      <c r="D2925" s="11" t="s">
        <v>1808</v>
      </c>
      <c r="E2925" s="1" t="s">
        <v>1332</v>
      </c>
      <c r="F2925" s="7">
        <v>72.61</v>
      </c>
      <c r="G2925" s="7">
        <v>6.44</v>
      </c>
      <c r="H2925" s="7"/>
      <c r="I2925" s="7"/>
      <c r="J2925" s="49"/>
      <c r="K2925" t="s">
        <v>415</v>
      </c>
      <c r="L2925" t="s">
        <v>1333</v>
      </c>
      <c r="M2925" s="15" t="s">
        <v>1741</v>
      </c>
      <c r="N2925" t="s">
        <v>1817</v>
      </c>
      <c r="O2925" s="7">
        <v>87.3</v>
      </c>
      <c r="P2925" s="7">
        <v>89.68</v>
      </c>
      <c r="Q2925" s="9">
        <v>1.0272623138602521</v>
      </c>
      <c r="R2925" s="14"/>
      <c r="S2925" s="29"/>
      <c r="T2925" s="14"/>
      <c r="U2925" s="9"/>
      <c r="V2925" s="7"/>
      <c r="W2925" s="7"/>
      <c r="X2925" s="49"/>
    </row>
    <row r="2926" spans="1:24" x14ac:dyDescent="0.25">
      <c r="A2926" s="5" t="s">
        <v>1807</v>
      </c>
      <c r="B2926" s="1" t="s">
        <v>1737</v>
      </c>
      <c r="C2926" t="s">
        <v>1738</v>
      </c>
      <c r="D2926" s="11" t="s">
        <v>1808</v>
      </c>
      <c r="E2926" s="1" t="s">
        <v>1332</v>
      </c>
      <c r="F2926" s="7">
        <v>72.61</v>
      </c>
      <c r="G2926" s="7">
        <v>6.44</v>
      </c>
      <c r="H2926" s="7"/>
      <c r="I2926" s="7"/>
      <c r="J2926" s="49"/>
      <c r="K2926" t="s">
        <v>415</v>
      </c>
      <c r="L2926" t="s">
        <v>1333</v>
      </c>
      <c r="M2926" s="15" t="s">
        <v>1741</v>
      </c>
      <c r="N2926" t="s">
        <v>1818</v>
      </c>
      <c r="O2926" s="7">
        <v>71.25</v>
      </c>
      <c r="P2926" s="7">
        <v>58.21</v>
      </c>
      <c r="Q2926" s="9">
        <v>0.81698245614035092</v>
      </c>
      <c r="R2926" s="14"/>
      <c r="S2926" s="29"/>
      <c r="T2926" s="14"/>
      <c r="U2926" s="9"/>
      <c r="V2926" s="7"/>
      <c r="W2926" s="7"/>
      <c r="X2926" s="49"/>
    </row>
    <row r="2927" spans="1:24" x14ac:dyDescent="0.25">
      <c r="A2927" s="5" t="s">
        <v>1807</v>
      </c>
      <c r="B2927" s="1" t="s">
        <v>1737</v>
      </c>
      <c r="C2927" t="s">
        <v>1738</v>
      </c>
      <c r="D2927" s="11" t="s">
        <v>1808</v>
      </c>
      <c r="E2927" s="1" t="s">
        <v>1332</v>
      </c>
      <c r="F2927" s="7">
        <v>72.61</v>
      </c>
      <c r="G2927" s="7">
        <v>6.44</v>
      </c>
      <c r="H2927" s="7"/>
      <c r="I2927" s="7"/>
      <c r="J2927" s="49"/>
      <c r="K2927" t="s">
        <v>415</v>
      </c>
      <c r="L2927" t="s">
        <v>1333</v>
      </c>
      <c r="M2927" s="15" t="s">
        <v>1741</v>
      </c>
      <c r="N2927" t="s">
        <v>1819</v>
      </c>
      <c r="O2927" s="7">
        <v>80.260000000000005</v>
      </c>
      <c r="P2927" s="7">
        <v>67.38</v>
      </c>
      <c r="Q2927" s="9">
        <v>0.839521554946424</v>
      </c>
      <c r="R2927" s="14"/>
      <c r="S2927" s="29"/>
      <c r="T2927" s="14"/>
      <c r="U2927" s="9"/>
      <c r="V2927" s="7"/>
      <c r="W2927" s="7"/>
      <c r="X2927" s="49"/>
    </row>
    <row r="2928" spans="1:24" x14ac:dyDescent="0.25">
      <c r="A2928" s="5" t="s">
        <v>1807</v>
      </c>
      <c r="B2928" s="1" t="s">
        <v>1737</v>
      </c>
      <c r="C2928" t="s">
        <v>1738</v>
      </c>
      <c r="D2928" s="11" t="s">
        <v>1808</v>
      </c>
      <c r="E2928" s="1" t="s">
        <v>1332</v>
      </c>
      <c r="F2928" s="7">
        <v>72.61</v>
      </c>
      <c r="G2928" s="7">
        <v>6.44</v>
      </c>
      <c r="H2928" s="7"/>
      <c r="I2928" s="7"/>
      <c r="J2928" s="49"/>
      <c r="K2928" t="s">
        <v>415</v>
      </c>
      <c r="L2928" t="s">
        <v>1333</v>
      </c>
      <c r="M2928" s="15" t="s">
        <v>1741</v>
      </c>
      <c r="N2928" t="s">
        <v>1820</v>
      </c>
      <c r="O2928" s="7">
        <v>87.25</v>
      </c>
      <c r="P2928" s="7">
        <v>87.73</v>
      </c>
      <c r="Q2928" s="9">
        <v>1.0055014326647564</v>
      </c>
      <c r="R2928" s="14"/>
      <c r="S2928" s="29"/>
      <c r="T2928" s="14"/>
      <c r="U2928" s="9"/>
      <c r="V2928" s="7"/>
      <c r="W2928" s="7"/>
      <c r="X2928" s="49"/>
    </row>
    <row r="2929" spans="1:24" x14ac:dyDescent="0.25">
      <c r="A2929" s="5" t="s">
        <v>1807</v>
      </c>
      <c r="B2929" s="1" t="s">
        <v>1737</v>
      </c>
      <c r="C2929" t="s">
        <v>1738</v>
      </c>
      <c r="D2929" s="11" t="s">
        <v>1808</v>
      </c>
      <c r="E2929" s="1" t="s">
        <v>1332</v>
      </c>
      <c r="F2929" s="7">
        <v>72.61</v>
      </c>
      <c r="G2929" s="7">
        <v>6.44</v>
      </c>
      <c r="H2929" s="7"/>
      <c r="I2929" s="7"/>
      <c r="J2929" s="49"/>
      <c r="K2929" t="s">
        <v>415</v>
      </c>
      <c r="L2929" t="s">
        <v>1333</v>
      </c>
      <c r="M2929" s="15" t="s">
        <v>1741</v>
      </c>
      <c r="N2929" t="s">
        <v>1821</v>
      </c>
      <c r="O2929" s="7">
        <v>62.63</v>
      </c>
      <c r="P2929" s="7">
        <v>34.44</v>
      </c>
      <c r="Q2929" s="9">
        <v>0.54989621587098825</v>
      </c>
      <c r="R2929" s="14"/>
      <c r="S2929" s="29"/>
      <c r="T2929" s="14"/>
      <c r="U2929" s="9"/>
      <c r="V2929" s="7"/>
      <c r="W2929" s="7"/>
      <c r="X2929" s="49"/>
    </row>
    <row r="2930" spans="1:24" x14ac:dyDescent="0.25">
      <c r="A2930" s="5" t="s">
        <v>1807</v>
      </c>
      <c r="B2930" s="1" t="s">
        <v>1737</v>
      </c>
      <c r="C2930" t="s">
        <v>1738</v>
      </c>
      <c r="D2930" s="11" t="s">
        <v>1808</v>
      </c>
      <c r="E2930" s="1" t="s">
        <v>1332</v>
      </c>
      <c r="F2930" s="7">
        <v>72.61</v>
      </c>
      <c r="G2930" s="7">
        <v>6.44</v>
      </c>
      <c r="H2930" s="7"/>
      <c r="I2930" s="7"/>
      <c r="J2930" s="49"/>
      <c r="K2930" t="s">
        <v>415</v>
      </c>
      <c r="L2930" t="s">
        <v>1333</v>
      </c>
      <c r="M2930" s="15" t="s">
        <v>1741</v>
      </c>
      <c r="N2930" t="s">
        <v>1822</v>
      </c>
      <c r="O2930" s="7">
        <v>79.069999999999993</v>
      </c>
      <c r="P2930" s="7">
        <v>70.760000000000005</v>
      </c>
      <c r="Q2930" s="9">
        <v>0.89490325028455808</v>
      </c>
      <c r="R2930" s="14"/>
      <c r="S2930" s="29"/>
      <c r="T2930" s="14"/>
      <c r="U2930" s="9"/>
      <c r="V2930" s="7"/>
      <c r="W2930" s="7"/>
      <c r="X2930" s="49"/>
    </row>
    <row r="2931" spans="1:24" x14ac:dyDescent="0.25">
      <c r="A2931" s="5" t="s">
        <v>1807</v>
      </c>
      <c r="B2931" s="1" t="s">
        <v>1737</v>
      </c>
      <c r="C2931" t="s">
        <v>1738</v>
      </c>
      <c r="D2931" s="11" t="s">
        <v>1808</v>
      </c>
      <c r="E2931" s="1" t="s">
        <v>1332</v>
      </c>
      <c r="F2931" s="7">
        <v>72.61</v>
      </c>
      <c r="G2931" s="7">
        <v>6.44</v>
      </c>
      <c r="H2931" s="7"/>
      <c r="I2931" s="7"/>
      <c r="J2931" s="49"/>
      <c r="K2931" t="s">
        <v>415</v>
      </c>
      <c r="L2931" t="s">
        <v>1333</v>
      </c>
      <c r="M2931" s="15" t="s">
        <v>1741</v>
      </c>
      <c r="N2931" t="s">
        <v>1823</v>
      </c>
      <c r="O2931" s="7">
        <v>83.18</v>
      </c>
      <c r="P2931" s="7">
        <v>78.92</v>
      </c>
      <c r="Q2931" s="9">
        <v>0.94878576580908869</v>
      </c>
      <c r="R2931" s="14"/>
      <c r="S2931" s="29"/>
      <c r="T2931" s="14"/>
      <c r="U2931" s="9"/>
      <c r="V2931" s="7"/>
      <c r="W2931" s="7"/>
      <c r="X2931" s="49"/>
    </row>
    <row r="2932" spans="1:24" x14ac:dyDescent="0.25">
      <c r="A2932" s="5" t="s">
        <v>1807</v>
      </c>
      <c r="B2932" s="1" t="s">
        <v>1737</v>
      </c>
      <c r="C2932" t="s">
        <v>1738</v>
      </c>
      <c r="D2932" s="11" t="s">
        <v>1808</v>
      </c>
      <c r="E2932" s="1" t="s">
        <v>1332</v>
      </c>
      <c r="F2932" s="7">
        <v>72.61</v>
      </c>
      <c r="G2932" s="7">
        <v>6.44</v>
      </c>
      <c r="H2932" s="7"/>
      <c r="I2932" s="7"/>
      <c r="J2932" s="49"/>
      <c r="K2932" t="s">
        <v>415</v>
      </c>
      <c r="L2932" t="s">
        <v>1333</v>
      </c>
      <c r="M2932" s="15" t="s">
        <v>1741</v>
      </c>
      <c r="N2932" t="s">
        <v>1824</v>
      </c>
      <c r="O2932" s="7">
        <v>90.9</v>
      </c>
      <c r="P2932" s="7">
        <v>94.51</v>
      </c>
      <c r="Q2932" s="9">
        <v>1.0397139713971397</v>
      </c>
      <c r="R2932" s="14"/>
      <c r="S2932" s="29"/>
      <c r="T2932" s="14"/>
      <c r="U2932" s="9"/>
      <c r="V2932" s="7"/>
      <c r="W2932" s="7"/>
      <c r="X2932" s="49"/>
    </row>
    <row r="2933" spans="1:24" x14ac:dyDescent="0.25">
      <c r="A2933" s="5" t="s">
        <v>1807</v>
      </c>
      <c r="B2933" s="1" t="s">
        <v>1737</v>
      </c>
      <c r="C2933" t="s">
        <v>1738</v>
      </c>
      <c r="D2933" s="11" t="s">
        <v>1808</v>
      </c>
      <c r="E2933" s="1" t="s">
        <v>1332</v>
      </c>
      <c r="F2933" s="7">
        <v>72.61</v>
      </c>
      <c r="G2933" s="7">
        <v>6.44</v>
      </c>
      <c r="H2933" s="7"/>
      <c r="I2933" s="7"/>
      <c r="J2933" s="49"/>
      <c r="K2933" t="s">
        <v>415</v>
      </c>
      <c r="L2933" t="s">
        <v>1333</v>
      </c>
      <c r="M2933" s="15" t="s">
        <v>1741</v>
      </c>
      <c r="N2933" t="s">
        <v>1825</v>
      </c>
      <c r="O2933" s="7">
        <v>87.05</v>
      </c>
      <c r="P2933" s="7">
        <v>89.35</v>
      </c>
      <c r="Q2933" s="9">
        <v>1.0264215967834578</v>
      </c>
      <c r="R2933" s="14"/>
      <c r="S2933" s="29"/>
      <c r="T2933" s="14"/>
      <c r="U2933" s="9"/>
      <c r="V2933" s="7"/>
      <c r="W2933" s="7"/>
      <c r="X2933" s="49"/>
    </row>
    <row r="2934" spans="1:24" x14ac:dyDescent="0.25">
      <c r="A2934" s="5" t="s">
        <v>1807</v>
      </c>
      <c r="B2934" s="1" t="s">
        <v>1737</v>
      </c>
      <c r="C2934" t="s">
        <v>1738</v>
      </c>
      <c r="D2934" s="11" t="s">
        <v>1808</v>
      </c>
      <c r="E2934" s="1" t="s">
        <v>1332</v>
      </c>
      <c r="F2934" s="7">
        <v>72.61</v>
      </c>
      <c r="G2934" s="7">
        <v>6.44</v>
      </c>
      <c r="H2934" s="7"/>
      <c r="I2934" s="7"/>
      <c r="J2934" s="49"/>
      <c r="K2934" t="s">
        <v>415</v>
      </c>
      <c r="L2934" t="s">
        <v>1333</v>
      </c>
      <c r="M2934" s="15" t="s">
        <v>1741</v>
      </c>
      <c r="N2934" t="s">
        <v>1826</v>
      </c>
      <c r="O2934" s="7">
        <v>89.02</v>
      </c>
      <c r="P2934" s="7">
        <v>90.76</v>
      </c>
      <c r="Q2934" s="9">
        <v>1.0195461694001349</v>
      </c>
      <c r="R2934" s="14"/>
      <c r="S2934" s="29"/>
      <c r="T2934" s="14"/>
      <c r="U2934" s="9"/>
      <c r="V2934" s="7"/>
      <c r="W2934" s="7"/>
      <c r="X2934" s="49"/>
    </row>
    <row r="2935" spans="1:24" x14ac:dyDescent="0.25">
      <c r="A2935" s="5" t="s">
        <v>1807</v>
      </c>
      <c r="B2935" s="1" t="s">
        <v>1737</v>
      </c>
      <c r="C2935" t="s">
        <v>1738</v>
      </c>
      <c r="D2935" s="11" t="s">
        <v>1808</v>
      </c>
      <c r="E2935" s="1" t="s">
        <v>1332</v>
      </c>
      <c r="F2935" s="7">
        <v>72.61</v>
      </c>
      <c r="G2935" s="7">
        <v>6.44</v>
      </c>
      <c r="H2935" s="7"/>
      <c r="I2935" s="7"/>
      <c r="J2935" s="49"/>
      <c r="K2935" t="s">
        <v>415</v>
      </c>
      <c r="L2935" t="s">
        <v>1333</v>
      </c>
      <c r="M2935" s="15" t="s">
        <v>1741</v>
      </c>
      <c r="N2935" t="s">
        <v>1827</v>
      </c>
      <c r="O2935" s="7">
        <v>86.64</v>
      </c>
      <c r="P2935" s="7">
        <v>88.94</v>
      </c>
      <c r="Q2935" s="9">
        <v>1.0265466297322252</v>
      </c>
      <c r="R2935" s="14"/>
      <c r="S2935" s="29"/>
      <c r="T2935" s="14"/>
      <c r="U2935" s="9"/>
      <c r="V2935" s="7"/>
      <c r="W2935" s="7"/>
      <c r="X2935" s="49"/>
    </row>
    <row r="2936" spans="1:24" x14ac:dyDescent="0.25">
      <c r="A2936" s="5" t="s">
        <v>1807</v>
      </c>
      <c r="B2936" s="1" t="s">
        <v>1737</v>
      </c>
      <c r="C2936" t="s">
        <v>1738</v>
      </c>
      <c r="D2936" s="11" t="s">
        <v>1808</v>
      </c>
      <c r="E2936" s="1" t="s">
        <v>1332</v>
      </c>
      <c r="F2936" s="7">
        <v>72.61</v>
      </c>
      <c r="G2936" s="7">
        <v>6.44</v>
      </c>
      <c r="H2936" s="7"/>
      <c r="I2936" s="7"/>
      <c r="J2936" s="49"/>
      <c r="K2936" t="s">
        <v>415</v>
      </c>
      <c r="L2936" t="s">
        <v>1333</v>
      </c>
      <c r="M2936" s="15" t="s">
        <v>1741</v>
      </c>
      <c r="N2936" t="s">
        <v>1828</v>
      </c>
      <c r="O2936" s="7">
        <v>85.7</v>
      </c>
      <c r="P2936" s="7">
        <v>87.04</v>
      </c>
      <c r="Q2936" s="9">
        <v>1.0156359393232206</v>
      </c>
      <c r="R2936" s="14"/>
      <c r="S2936" s="29"/>
      <c r="T2936" s="14"/>
      <c r="U2936" s="9"/>
      <c r="V2936" s="7"/>
      <c r="W2936" s="7"/>
      <c r="X2936" s="49"/>
    </row>
    <row r="2937" spans="1:24" x14ac:dyDescent="0.25">
      <c r="A2937" s="5" t="s">
        <v>1807</v>
      </c>
      <c r="B2937" s="1" t="s">
        <v>1737</v>
      </c>
      <c r="C2937" t="s">
        <v>1738</v>
      </c>
      <c r="D2937" s="11" t="s">
        <v>1808</v>
      </c>
      <c r="E2937" s="1" t="s">
        <v>1332</v>
      </c>
      <c r="F2937" s="7">
        <v>72.61</v>
      </c>
      <c r="G2937" s="7">
        <v>6.44</v>
      </c>
      <c r="H2937" s="7"/>
      <c r="I2937" s="7"/>
      <c r="J2937" s="49"/>
      <c r="K2937" t="s">
        <v>415</v>
      </c>
      <c r="L2937" t="s">
        <v>1333</v>
      </c>
      <c r="M2937" s="15" t="s">
        <v>1741</v>
      </c>
      <c r="N2937" t="s">
        <v>1829</v>
      </c>
      <c r="O2937" s="7">
        <v>87.41</v>
      </c>
      <c r="P2937" s="7">
        <v>87.26</v>
      </c>
      <c r="Q2937" s="9">
        <v>0.9982839492048966</v>
      </c>
      <c r="R2937" s="14"/>
      <c r="S2937" s="29"/>
      <c r="T2937" s="14"/>
      <c r="U2937" s="9"/>
      <c r="V2937" s="7"/>
      <c r="W2937" s="7"/>
      <c r="X2937" s="49"/>
    </row>
    <row r="2938" spans="1:24" x14ac:dyDescent="0.25">
      <c r="A2938" s="5" t="s">
        <v>1807</v>
      </c>
      <c r="B2938" s="1" t="s">
        <v>1737</v>
      </c>
      <c r="C2938" t="s">
        <v>1738</v>
      </c>
      <c r="D2938" s="11" t="s">
        <v>1808</v>
      </c>
      <c r="E2938" s="1" t="s">
        <v>1332</v>
      </c>
      <c r="F2938" s="7">
        <v>72.61</v>
      </c>
      <c r="G2938" s="7">
        <v>6.44</v>
      </c>
      <c r="H2938" s="7"/>
      <c r="I2938" s="7"/>
      <c r="J2938" s="49"/>
      <c r="K2938" t="s">
        <v>415</v>
      </c>
      <c r="L2938" t="s">
        <v>1333</v>
      </c>
      <c r="M2938" s="15" t="s">
        <v>1741</v>
      </c>
      <c r="N2938" t="s">
        <v>1830</v>
      </c>
      <c r="O2938" s="7">
        <v>86.34</v>
      </c>
      <c r="P2938" s="7">
        <v>84.44</v>
      </c>
      <c r="Q2938" s="9">
        <v>0.97799397729905024</v>
      </c>
      <c r="R2938" s="14"/>
      <c r="S2938" s="29"/>
      <c r="T2938" s="14"/>
      <c r="U2938" s="9"/>
      <c r="V2938" s="7"/>
      <c r="W2938" s="7"/>
      <c r="X2938" s="49"/>
    </row>
    <row r="2939" spans="1:24" x14ac:dyDescent="0.25">
      <c r="A2939" s="5" t="s">
        <v>1807</v>
      </c>
      <c r="B2939" s="1" t="s">
        <v>1737</v>
      </c>
      <c r="C2939" t="s">
        <v>1738</v>
      </c>
      <c r="D2939" s="11" t="s">
        <v>1808</v>
      </c>
      <c r="E2939" s="1" t="s">
        <v>1332</v>
      </c>
      <c r="F2939" s="7">
        <v>72.61</v>
      </c>
      <c r="G2939" s="7">
        <v>6.44</v>
      </c>
      <c r="H2939" s="7"/>
      <c r="I2939" s="7"/>
      <c r="J2939" s="49"/>
      <c r="K2939" t="s">
        <v>415</v>
      </c>
      <c r="L2939" t="s">
        <v>1333</v>
      </c>
      <c r="M2939" s="15" t="s">
        <v>1741</v>
      </c>
      <c r="N2939" t="s">
        <v>1831</v>
      </c>
      <c r="O2939" s="7">
        <v>78.349999999999994</v>
      </c>
      <c r="P2939" s="7">
        <v>71.16</v>
      </c>
      <c r="Q2939" s="9">
        <v>0.90823229100191449</v>
      </c>
      <c r="R2939" s="14"/>
      <c r="S2939" s="29"/>
      <c r="T2939" s="14"/>
      <c r="U2939" s="9"/>
      <c r="V2939" s="7"/>
      <c r="W2939" s="7"/>
      <c r="X2939" s="49"/>
    </row>
    <row r="2940" spans="1:24" x14ac:dyDescent="0.25">
      <c r="A2940" s="5" t="s">
        <v>1807</v>
      </c>
      <c r="B2940" s="1" t="s">
        <v>1737</v>
      </c>
      <c r="C2940" t="s">
        <v>1738</v>
      </c>
      <c r="D2940" s="11" t="s">
        <v>1808</v>
      </c>
      <c r="E2940" s="1" t="s">
        <v>1332</v>
      </c>
      <c r="F2940" s="7">
        <v>72.61</v>
      </c>
      <c r="G2940" s="7">
        <v>6.44</v>
      </c>
      <c r="H2940" s="7"/>
      <c r="I2940" s="7"/>
      <c r="J2940" s="49"/>
      <c r="K2940" t="s">
        <v>415</v>
      </c>
      <c r="L2940" t="s">
        <v>1333</v>
      </c>
      <c r="M2940" s="15" t="s">
        <v>1741</v>
      </c>
      <c r="N2940" t="s">
        <v>1832</v>
      </c>
      <c r="O2940" s="7">
        <v>80.790000000000006</v>
      </c>
      <c r="P2940" s="7">
        <v>79.98</v>
      </c>
      <c r="Q2940" s="9">
        <v>0.98997400668399549</v>
      </c>
      <c r="R2940" s="14"/>
      <c r="S2940" s="29"/>
      <c r="T2940" s="14"/>
      <c r="U2940" s="9"/>
      <c r="V2940" s="7"/>
      <c r="W2940" s="7"/>
      <c r="X2940" s="49"/>
    </row>
    <row r="2941" spans="1:24" x14ac:dyDescent="0.25">
      <c r="A2941" s="5" t="s">
        <v>1807</v>
      </c>
      <c r="B2941" s="1" t="s">
        <v>1737</v>
      </c>
      <c r="C2941" t="s">
        <v>1738</v>
      </c>
      <c r="D2941" s="11" t="s">
        <v>1808</v>
      </c>
      <c r="E2941" s="1" t="s">
        <v>1332</v>
      </c>
      <c r="F2941" s="7">
        <v>72.11</v>
      </c>
      <c r="G2941" s="7">
        <v>6.58</v>
      </c>
      <c r="H2941" s="7"/>
      <c r="I2941" s="7"/>
      <c r="J2941" s="49"/>
      <c r="K2941" t="s">
        <v>1833</v>
      </c>
      <c r="L2941" t="s">
        <v>1333</v>
      </c>
      <c r="M2941" s="15" t="s">
        <v>1741</v>
      </c>
      <c r="N2941" t="s">
        <v>1834</v>
      </c>
      <c r="O2941" s="7">
        <v>75.8</v>
      </c>
      <c r="P2941" s="7">
        <v>37.58</v>
      </c>
      <c r="Q2941" s="9">
        <v>0.49577836411609499</v>
      </c>
      <c r="R2941" s="14">
        <v>1.18E-12</v>
      </c>
      <c r="S2941" s="29">
        <v>4.4599999999999999E-9</v>
      </c>
      <c r="T2941" s="14"/>
      <c r="U2941" s="9"/>
      <c r="V2941" s="7"/>
      <c r="W2941" s="7"/>
      <c r="X2941" s="49"/>
    </row>
    <row r="2942" spans="1:24" x14ac:dyDescent="0.25">
      <c r="A2942" s="5" t="s">
        <v>1807</v>
      </c>
      <c r="B2942" s="1" t="s">
        <v>1737</v>
      </c>
      <c r="C2942" t="s">
        <v>1738</v>
      </c>
      <c r="D2942" s="11" t="s">
        <v>1808</v>
      </c>
      <c r="E2942" s="1" t="s">
        <v>1332</v>
      </c>
      <c r="F2942" s="7">
        <v>72.11</v>
      </c>
      <c r="G2942" s="7">
        <v>6.58</v>
      </c>
      <c r="H2942" s="7"/>
      <c r="I2942" s="7"/>
      <c r="J2942" s="49"/>
      <c r="K2942" t="s">
        <v>1833</v>
      </c>
      <c r="L2942" t="s">
        <v>1333</v>
      </c>
      <c r="M2942" s="15" t="s">
        <v>1741</v>
      </c>
      <c r="N2942" t="s">
        <v>1835</v>
      </c>
      <c r="O2942" s="7">
        <v>82.49</v>
      </c>
      <c r="P2942" s="7">
        <v>35.6</v>
      </c>
      <c r="Q2942" s="9">
        <v>0.43156746272275431</v>
      </c>
      <c r="R2942" s="14">
        <v>2.0499999999999999E-12</v>
      </c>
      <c r="S2942" s="29">
        <v>4.4599999999999999E-9</v>
      </c>
      <c r="T2942" s="14"/>
      <c r="U2942" s="9"/>
      <c r="V2942" s="7"/>
      <c r="W2942" s="7"/>
      <c r="X2942" s="49"/>
    </row>
    <row r="2943" spans="1:24" x14ac:dyDescent="0.25">
      <c r="A2943" s="5" t="s">
        <v>1807</v>
      </c>
      <c r="B2943" s="1" t="s">
        <v>1737</v>
      </c>
      <c r="C2943" t="s">
        <v>1738</v>
      </c>
      <c r="D2943" s="11" t="s">
        <v>1808</v>
      </c>
      <c r="E2943" s="1" t="s">
        <v>1332</v>
      </c>
      <c r="F2943" s="7">
        <v>72.11</v>
      </c>
      <c r="G2943" s="7">
        <v>6.58</v>
      </c>
      <c r="H2943" s="7"/>
      <c r="I2943" s="7"/>
      <c r="J2943" s="49"/>
      <c r="K2943" t="s">
        <v>1833</v>
      </c>
      <c r="L2943" t="s">
        <v>1333</v>
      </c>
      <c r="M2943" s="15" t="s">
        <v>1741</v>
      </c>
      <c r="N2943" t="s">
        <v>1836</v>
      </c>
      <c r="O2943" s="7">
        <v>81.96</v>
      </c>
      <c r="P2943" s="7">
        <v>28.33</v>
      </c>
      <c r="Q2943" s="9">
        <v>0.3456564177647633</v>
      </c>
      <c r="R2943" s="14"/>
      <c r="S2943" s="29"/>
      <c r="T2943" s="14"/>
      <c r="U2943" s="9"/>
      <c r="V2943" s="7"/>
      <c r="W2943" s="7"/>
      <c r="X2943" s="49"/>
    </row>
    <row r="2944" spans="1:24" x14ac:dyDescent="0.25">
      <c r="A2944" s="5" t="s">
        <v>1807</v>
      </c>
      <c r="B2944" s="1" t="s">
        <v>1737</v>
      </c>
      <c r="C2944" t="s">
        <v>1738</v>
      </c>
      <c r="D2944" s="11" t="s">
        <v>1808</v>
      </c>
      <c r="E2944" s="1" t="s">
        <v>1332</v>
      </c>
      <c r="F2944" s="7">
        <v>72.11</v>
      </c>
      <c r="G2944" s="7">
        <v>6.58</v>
      </c>
      <c r="H2944" s="7"/>
      <c r="I2944" s="7"/>
      <c r="J2944" s="49"/>
      <c r="K2944" t="s">
        <v>1833</v>
      </c>
      <c r="L2944" t="s">
        <v>1333</v>
      </c>
      <c r="M2944" s="15" t="s">
        <v>1741</v>
      </c>
      <c r="N2944" t="s">
        <v>1837</v>
      </c>
      <c r="O2944" s="7">
        <v>76.13</v>
      </c>
      <c r="P2944" s="7">
        <v>25.94</v>
      </c>
      <c r="Q2944" s="9">
        <v>0.3407329567844477</v>
      </c>
      <c r="R2944" s="14">
        <v>9.7699999999999998E-13</v>
      </c>
      <c r="S2944" s="29">
        <v>2.23E-9</v>
      </c>
      <c r="T2944" s="14"/>
      <c r="U2944" s="9"/>
      <c r="V2944" s="7"/>
      <c r="W2944" s="7"/>
      <c r="X2944" s="49"/>
    </row>
    <row r="2945" spans="1:24" x14ac:dyDescent="0.25">
      <c r="A2945" s="5" t="s">
        <v>1807</v>
      </c>
      <c r="B2945" s="1" t="s">
        <v>1737</v>
      </c>
      <c r="C2945" t="s">
        <v>1738</v>
      </c>
      <c r="D2945" s="11" t="s">
        <v>1808</v>
      </c>
      <c r="E2945" s="1" t="s">
        <v>1332</v>
      </c>
      <c r="F2945" s="7">
        <v>72.11</v>
      </c>
      <c r="G2945" s="7">
        <v>6.58</v>
      </c>
      <c r="H2945" s="7"/>
      <c r="I2945" s="7"/>
      <c r="J2945" s="49"/>
      <c r="K2945" t="s">
        <v>1833</v>
      </c>
      <c r="L2945" t="s">
        <v>1333</v>
      </c>
      <c r="M2945" s="15" t="s">
        <v>1741</v>
      </c>
      <c r="N2945" t="s">
        <v>1838</v>
      </c>
      <c r="O2945" s="7">
        <v>91.37</v>
      </c>
      <c r="P2945" s="7">
        <v>84.85</v>
      </c>
      <c r="Q2945" s="9">
        <v>0.92864178614424853</v>
      </c>
      <c r="R2945" s="14">
        <v>1.62E-12</v>
      </c>
      <c r="S2945" s="29">
        <v>1.02E-8</v>
      </c>
      <c r="T2945" s="14"/>
      <c r="U2945" s="9"/>
      <c r="V2945" s="7"/>
      <c r="W2945" s="7"/>
      <c r="X2945" s="49"/>
    </row>
    <row r="2946" spans="1:24" x14ac:dyDescent="0.25">
      <c r="A2946" s="5" t="s">
        <v>1807</v>
      </c>
      <c r="B2946" s="1" t="s">
        <v>1737</v>
      </c>
      <c r="C2946" t="s">
        <v>1738</v>
      </c>
      <c r="D2946" s="11" t="s">
        <v>1808</v>
      </c>
      <c r="E2946" s="1" t="s">
        <v>1332</v>
      </c>
      <c r="F2946" s="7">
        <v>72.11</v>
      </c>
      <c r="G2946" s="7">
        <v>6.58</v>
      </c>
      <c r="H2946" s="7"/>
      <c r="I2946" s="7"/>
      <c r="J2946" s="49"/>
      <c r="K2946" t="s">
        <v>1833</v>
      </c>
      <c r="L2946" t="s">
        <v>1333</v>
      </c>
      <c r="M2946" s="15" t="s">
        <v>1741</v>
      </c>
      <c r="N2946" t="s">
        <v>1839</v>
      </c>
      <c r="O2946" s="7">
        <v>91.51</v>
      </c>
      <c r="P2946" s="7">
        <v>83.86</v>
      </c>
      <c r="Q2946" s="9">
        <v>0.91640257895311983</v>
      </c>
      <c r="R2946" s="14">
        <v>1.4100000000000001E-12</v>
      </c>
      <c r="S2946" s="29">
        <v>3.7099999999999998E-9</v>
      </c>
      <c r="T2946" s="14"/>
      <c r="U2946" s="9"/>
      <c r="V2946" s="7"/>
      <c r="W2946" s="7"/>
      <c r="X2946" s="49"/>
    </row>
    <row r="2947" spans="1:24" x14ac:dyDescent="0.25">
      <c r="A2947" s="5" t="s">
        <v>1807</v>
      </c>
      <c r="B2947" s="1" t="s">
        <v>1737</v>
      </c>
      <c r="C2947" t="s">
        <v>1738</v>
      </c>
      <c r="D2947" s="11" t="s">
        <v>1808</v>
      </c>
      <c r="E2947" s="1" t="s">
        <v>1332</v>
      </c>
      <c r="F2947" s="7">
        <v>72.11</v>
      </c>
      <c r="G2947" s="7">
        <v>6.58</v>
      </c>
      <c r="H2947" s="7"/>
      <c r="I2947" s="7"/>
      <c r="J2947" s="49"/>
      <c r="K2947" t="s">
        <v>1833</v>
      </c>
      <c r="L2947" t="s">
        <v>1333</v>
      </c>
      <c r="M2947" s="15" t="s">
        <v>1741</v>
      </c>
      <c r="N2947" t="s">
        <v>1840</v>
      </c>
      <c r="O2947" s="7">
        <v>91.32</v>
      </c>
      <c r="P2947" s="7">
        <v>84.82</v>
      </c>
      <c r="Q2947" s="9">
        <v>0.92882172579938682</v>
      </c>
      <c r="R2947" s="14">
        <v>2.8299999999999999E-12</v>
      </c>
      <c r="S2947" s="29">
        <v>1.8600000000000001E-8</v>
      </c>
      <c r="T2947" s="14"/>
      <c r="U2947" s="9"/>
      <c r="V2947" s="7"/>
      <c r="W2947" s="7"/>
      <c r="X2947" s="49"/>
    </row>
    <row r="2948" spans="1:24" x14ac:dyDescent="0.25">
      <c r="A2948" s="5" t="s">
        <v>1807</v>
      </c>
      <c r="B2948" s="1" t="s">
        <v>1737</v>
      </c>
      <c r="C2948" t="s">
        <v>1738</v>
      </c>
      <c r="D2948" s="11" t="s">
        <v>1808</v>
      </c>
      <c r="E2948" s="1" t="s">
        <v>1332</v>
      </c>
      <c r="F2948" s="7">
        <v>72.11</v>
      </c>
      <c r="G2948" s="7">
        <v>6.58</v>
      </c>
      <c r="H2948" s="7"/>
      <c r="I2948" s="7"/>
      <c r="J2948" s="49"/>
      <c r="K2948" t="s">
        <v>1833</v>
      </c>
      <c r="L2948" t="s">
        <v>1333</v>
      </c>
      <c r="M2948" s="15" t="s">
        <v>1741</v>
      </c>
      <c r="N2948" t="s">
        <v>1841</v>
      </c>
      <c r="O2948" s="7">
        <v>87.7</v>
      </c>
      <c r="P2948" s="7">
        <v>74.36</v>
      </c>
      <c r="Q2948" s="9">
        <v>0.84789053591790187</v>
      </c>
      <c r="R2948" s="14">
        <v>1.0799999999999999E-11</v>
      </c>
      <c r="S2948" s="29">
        <v>4.0900000000000002E-8</v>
      </c>
      <c r="T2948" s="14"/>
      <c r="U2948" s="9"/>
      <c r="V2948" s="7"/>
      <c r="W2948" s="7"/>
      <c r="X2948" s="49"/>
    </row>
    <row r="2949" spans="1:24" x14ac:dyDescent="0.25">
      <c r="A2949" s="5" t="s">
        <v>1807</v>
      </c>
      <c r="B2949" s="1" t="s">
        <v>1737</v>
      </c>
      <c r="C2949" t="s">
        <v>1738</v>
      </c>
      <c r="D2949" s="11" t="s">
        <v>1808</v>
      </c>
      <c r="E2949" s="1" t="s">
        <v>1332</v>
      </c>
      <c r="F2949" s="7">
        <v>72.11</v>
      </c>
      <c r="G2949" s="7">
        <v>6.58</v>
      </c>
      <c r="H2949" s="7"/>
      <c r="I2949" s="7"/>
      <c r="J2949" s="49"/>
      <c r="K2949" t="s">
        <v>1833</v>
      </c>
      <c r="L2949" t="s">
        <v>1333</v>
      </c>
      <c r="M2949" s="15" t="s">
        <v>1741</v>
      </c>
      <c r="N2949" t="s">
        <v>1842</v>
      </c>
      <c r="O2949" s="7">
        <v>87.26</v>
      </c>
      <c r="P2949" s="7">
        <v>71</v>
      </c>
      <c r="Q2949" s="9">
        <v>0.81366032546413014</v>
      </c>
      <c r="R2949" s="14">
        <v>4.0899999999999997E-12</v>
      </c>
      <c r="S2949" s="29">
        <v>4.6699999999999998E-9</v>
      </c>
      <c r="T2949" s="14"/>
      <c r="U2949" s="9"/>
      <c r="V2949" s="7"/>
      <c r="W2949" s="7"/>
      <c r="X2949" s="49"/>
    </row>
    <row r="2950" spans="1:24" x14ac:dyDescent="0.25">
      <c r="A2950" s="5" t="s">
        <v>1807</v>
      </c>
      <c r="B2950" s="1" t="s">
        <v>1737</v>
      </c>
      <c r="C2950" t="s">
        <v>1738</v>
      </c>
      <c r="D2950" s="11" t="s">
        <v>1808</v>
      </c>
      <c r="E2950" s="1" t="s">
        <v>1332</v>
      </c>
      <c r="F2950" s="7">
        <v>72.11</v>
      </c>
      <c r="G2950" s="7">
        <v>6.58</v>
      </c>
      <c r="H2950" s="7"/>
      <c r="I2950" s="7"/>
      <c r="J2950" s="49"/>
      <c r="K2950" t="s">
        <v>1833</v>
      </c>
      <c r="L2950" t="s">
        <v>1333</v>
      </c>
      <c r="M2950" s="15" t="s">
        <v>1741</v>
      </c>
      <c r="N2950" t="s">
        <v>1843</v>
      </c>
      <c r="O2950" s="7">
        <v>85.62</v>
      </c>
      <c r="P2950" s="7">
        <v>79.36</v>
      </c>
      <c r="Q2950" s="9">
        <v>0.92688624153235222</v>
      </c>
      <c r="R2950" s="14">
        <v>3.7299999999999997E-12</v>
      </c>
      <c r="S2950" s="29">
        <v>2.4599999999999999E-8</v>
      </c>
      <c r="T2950" s="14"/>
      <c r="U2950" s="9"/>
      <c r="V2950" s="7"/>
      <c r="W2950" s="7"/>
      <c r="X2950" s="49"/>
    </row>
    <row r="2951" spans="1:24" x14ac:dyDescent="0.25">
      <c r="A2951" s="5" t="s">
        <v>1807</v>
      </c>
      <c r="B2951" s="1" t="s">
        <v>1737</v>
      </c>
      <c r="C2951" t="s">
        <v>1738</v>
      </c>
      <c r="D2951" s="11" t="s">
        <v>1808</v>
      </c>
      <c r="E2951" s="1" t="s">
        <v>1332</v>
      </c>
      <c r="F2951" s="7">
        <v>72.11</v>
      </c>
      <c r="G2951" s="7">
        <v>6.58</v>
      </c>
      <c r="H2951" s="7"/>
      <c r="I2951" s="7"/>
      <c r="J2951" s="49"/>
      <c r="K2951" t="s">
        <v>1833</v>
      </c>
      <c r="L2951" t="s">
        <v>1333</v>
      </c>
      <c r="M2951" s="15" t="s">
        <v>1741</v>
      </c>
      <c r="N2951" t="s">
        <v>1844</v>
      </c>
      <c r="O2951" s="7">
        <v>85.83</v>
      </c>
      <c r="P2951" s="7">
        <v>76.61</v>
      </c>
      <c r="Q2951" s="9">
        <v>0.89257835255738083</v>
      </c>
      <c r="R2951" s="14">
        <v>1.18E-12</v>
      </c>
      <c r="S2951" s="29">
        <v>2.81E-9</v>
      </c>
      <c r="T2951" s="14"/>
      <c r="U2951" s="9"/>
      <c r="V2951" s="7"/>
      <c r="W2951" s="7"/>
      <c r="X2951" s="49"/>
    </row>
    <row r="2952" spans="1:24" x14ac:dyDescent="0.25">
      <c r="A2952" s="5" t="s">
        <v>1807</v>
      </c>
      <c r="B2952" s="1" t="s">
        <v>1737</v>
      </c>
      <c r="C2952" t="s">
        <v>1738</v>
      </c>
      <c r="D2952" s="11" t="s">
        <v>1808</v>
      </c>
      <c r="E2952" s="1" t="s">
        <v>1332</v>
      </c>
      <c r="F2952" s="7">
        <v>72.11</v>
      </c>
      <c r="G2952" s="7">
        <v>6.58</v>
      </c>
      <c r="H2952" s="7"/>
      <c r="I2952" s="7"/>
      <c r="J2952" s="49"/>
      <c r="K2952" t="s">
        <v>1833</v>
      </c>
      <c r="L2952" t="s">
        <v>1333</v>
      </c>
      <c r="M2952" s="15" t="s">
        <v>1741</v>
      </c>
      <c r="N2952" t="s">
        <v>1845</v>
      </c>
      <c r="O2952" s="7">
        <v>89.04</v>
      </c>
      <c r="P2952" s="7">
        <v>81.56</v>
      </c>
      <c r="Q2952" s="9">
        <v>0.91599281221922724</v>
      </c>
      <c r="R2952" s="14">
        <v>2.46E-12</v>
      </c>
      <c r="S2952" s="29">
        <v>8.5099999999999998E-9</v>
      </c>
      <c r="T2952" s="14"/>
      <c r="U2952" s="9"/>
      <c r="V2952" s="7"/>
      <c r="W2952" s="7"/>
      <c r="X2952" s="49"/>
    </row>
    <row r="2953" spans="1:24" x14ac:dyDescent="0.25">
      <c r="A2953" s="5" t="s">
        <v>1807</v>
      </c>
      <c r="B2953" s="1" t="s">
        <v>1737</v>
      </c>
      <c r="C2953" t="s">
        <v>1738</v>
      </c>
      <c r="D2953" s="11" t="s">
        <v>1808</v>
      </c>
      <c r="E2953" s="1" t="s">
        <v>1332</v>
      </c>
      <c r="F2953" s="7">
        <v>72.11</v>
      </c>
      <c r="G2953" s="7">
        <v>6.58</v>
      </c>
      <c r="H2953" s="7"/>
      <c r="I2953" s="7"/>
      <c r="J2953" s="49"/>
      <c r="K2953" t="s">
        <v>1833</v>
      </c>
      <c r="L2953" t="s">
        <v>1333</v>
      </c>
      <c r="M2953" s="15" t="s">
        <v>1741</v>
      </c>
      <c r="N2953" t="s">
        <v>1846</v>
      </c>
      <c r="O2953" s="7">
        <v>88.88</v>
      </c>
      <c r="P2953" s="7">
        <v>81.02</v>
      </c>
      <c r="Q2953" s="9">
        <v>0.91156615661566154</v>
      </c>
      <c r="R2953" s="14">
        <v>1.8600000000000002E-12</v>
      </c>
      <c r="S2953" s="29">
        <v>7.0699999999999998E-9</v>
      </c>
      <c r="T2953" s="14"/>
      <c r="U2953" s="9"/>
      <c r="V2953" s="7"/>
      <c r="W2953" s="7"/>
      <c r="X2953" s="49"/>
    </row>
    <row r="2954" spans="1:24" x14ac:dyDescent="0.25">
      <c r="A2954" s="5" t="s">
        <v>1807</v>
      </c>
      <c r="B2954" s="1" t="s">
        <v>1737</v>
      </c>
      <c r="C2954" t="s">
        <v>1738</v>
      </c>
      <c r="D2954" s="11" t="s">
        <v>1808</v>
      </c>
      <c r="E2954" s="1" t="s">
        <v>1332</v>
      </c>
      <c r="F2954" s="7">
        <v>72.11</v>
      </c>
      <c r="G2954" s="7">
        <v>6.58</v>
      </c>
      <c r="H2954" s="7"/>
      <c r="I2954" s="7"/>
      <c r="J2954" s="49"/>
      <c r="K2954" t="s">
        <v>1833</v>
      </c>
      <c r="L2954" t="s">
        <v>1333</v>
      </c>
      <c r="M2954" s="15" t="s">
        <v>1741</v>
      </c>
      <c r="N2954" t="s">
        <v>1847</v>
      </c>
      <c r="O2954" s="7">
        <v>88.9</v>
      </c>
      <c r="P2954" s="7">
        <v>84.14</v>
      </c>
      <c r="Q2954" s="9">
        <v>0.94645669291338574</v>
      </c>
      <c r="R2954" s="14">
        <v>8.1699999999999993E-12</v>
      </c>
      <c r="S2954" s="29">
        <v>5.91E-8</v>
      </c>
      <c r="T2954" s="14"/>
      <c r="U2954" s="9"/>
      <c r="V2954" s="7"/>
      <c r="W2954" s="7"/>
      <c r="X2954" s="49"/>
    </row>
    <row r="2955" spans="1:24" x14ac:dyDescent="0.25">
      <c r="A2955" s="5" t="s">
        <v>1807</v>
      </c>
      <c r="B2955" s="1" t="s">
        <v>1737</v>
      </c>
      <c r="C2955" t="s">
        <v>1738</v>
      </c>
      <c r="D2955" s="11" t="s">
        <v>1808</v>
      </c>
      <c r="E2955" s="1" t="s">
        <v>1332</v>
      </c>
      <c r="F2955" s="7">
        <v>72.11</v>
      </c>
      <c r="G2955" s="7">
        <v>6.58</v>
      </c>
      <c r="H2955" s="7"/>
      <c r="I2955" s="7"/>
      <c r="J2955" s="49"/>
      <c r="K2955" t="s">
        <v>1833</v>
      </c>
      <c r="L2955" t="s">
        <v>1333</v>
      </c>
      <c r="M2955" s="15" t="s">
        <v>1741</v>
      </c>
      <c r="N2955" t="s">
        <v>1848</v>
      </c>
      <c r="O2955" s="7">
        <v>76.94</v>
      </c>
      <c r="P2955" s="7">
        <v>32.25</v>
      </c>
      <c r="Q2955" s="9">
        <v>0.41915778528723679</v>
      </c>
      <c r="R2955" s="14">
        <v>7.4099999999999997E-13</v>
      </c>
      <c r="S2955" s="29">
        <v>9.3299999999999998E-9</v>
      </c>
      <c r="T2955" s="14"/>
      <c r="U2955" s="9"/>
      <c r="V2955" s="7"/>
      <c r="W2955" s="7"/>
      <c r="X2955" s="49"/>
    </row>
    <row r="2956" spans="1:24" x14ac:dyDescent="0.25">
      <c r="A2956" s="5" t="s">
        <v>1807</v>
      </c>
      <c r="B2956" s="1" t="s">
        <v>1737</v>
      </c>
      <c r="C2956" t="s">
        <v>1738</v>
      </c>
      <c r="D2956" s="11" t="s">
        <v>1808</v>
      </c>
      <c r="E2956" s="1" t="s">
        <v>1332</v>
      </c>
      <c r="F2956" s="7">
        <v>72.11</v>
      </c>
      <c r="G2956" s="7">
        <v>6.58</v>
      </c>
      <c r="H2956" s="7"/>
      <c r="I2956" s="7"/>
      <c r="J2956" s="49"/>
      <c r="K2956" t="s">
        <v>1833</v>
      </c>
      <c r="L2956" t="s">
        <v>1333</v>
      </c>
      <c r="M2956" s="15" t="s">
        <v>1741</v>
      </c>
      <c r="N2956" t="s">
        <v>1849</v>
      </c>
      <c r="O2956" s="7">
        <v>88.86</v>
      </c>
      <c r="P2956" s="7">
        <v>81.53</v>
      </c>
      <c r="Q2956" s="9">
        <v>0.91751069097456672</v>
      </c>
      <c r="R2956" s="14">
        <v>2.2699999999999999E-10</v>
      </c>
      <c r="S2956" s="29">
        <v>7.1099999999999995E-8</v>
      </c>
      <c r="T2956" s="14"/>
      <c r="U2956" s="9"/>
      <c r="V2956" s="7"/>
      <c r="W2956" s="7"/>
      <c r="X2956" s="49"/>
    </row>
    <row r="2957" spans="1:24" x14ac:dyDescent="0.25">
      <c r="A2957" s="5" t="s">
        <v>1807</v>
      </c>
      <c r="B2957" s="1" t="s">
        <v>1737</v>
      </c>
      <c r="C2957" t="s">
        <v>1738</v>
      </c>
      <c r="D2957" s="11" t="s">
        <v>1808</v>
      </c>
      <c r="E2957" s="1" t="s">
        <v>1332</v>
      </c>
      <c r="F2957" s="7">
        <v>72.11</v>
      </c>
      <c r="G2957" s="7">
        <v>6.58</v>
      </c>
      <c r="H2957" s="7"/>
      <c r="I2957" s="7"/>
      <c r="J2957" s="49"/>
      <c r="K2957" t="s">
        <v>1833</v>
      </c>
      <c r="L2957" t="s">
        <v>1333</v>
      </c>
      <c r="M2957" s="15" t="s">
        <v>1741</v>
      </c>
      <c r="N2957" t="s">
        <v>1850</v>
      </c>
      <c r="O2957" s="7">
        <v>88.38</v>
      </c>
      <c r="P2957" s="7">
        <v>81.88</v>
      </c>
      <c r="Q2957" s="9">
        <v>0.92645394885720755</v>
      </c>
      <c r="R2957" s="14">
        <v>2.6999999999999998E-12</v>
      </c>
      <c r="S2957" s="29">
        <v>3.3799999999999999E-9</v>
      </c>
      <c r="T2957" s="14"/>
      <c r="U2957" s="9"/>
      <c r="V2957" s="7"/>
      <c r="W2957" s="7"/>
      <c r="X2957" s="49"/>
    </row>
    <row r="2958" spans="1:24" x14ac:dyDescent="0.25">
      <c r="A2958" s="5" t="s">
        <v>1807</v>
      </c>
      <c r="B2958" s="1" t="s">
        <v>1737</v>
      </c>
      <c r="C2958" t="s">
        <v>1738</v>
      </c>
      <c r="D2958" s="11" t="s">
        <v>1808</v>
      </c>
      <c r="E2958" s="1" t="s">
        <v>1332</v>
      </c>
      <c r="F2958" s="7">
        <v>72.11</v>
      </c>
      <c r="G2958" s="7">
        <v>6.58</v>
      </c>
      <c r="H2958" s="7"/>
      <c r="I2958" s="7"/>
      <c r="J2958" s="49"/>
      <c r="K2958" t="s">
        <v>1833</v>
      </c>
      <c r="L2958" t="s">
        <v>1333</v>
      </c>
      <c r="M2958" s="15" t="s">
        <v>1741</v>
      </c>
      <c r="N2958" t="s">
        <v>1851</v>
      </c>
      <c r="O2958" s="7">
        <v>89.13</v>
      </c>
      <c r="P2958" s="7">
        <v>84.25</v>
      </c>
      <c r="Q2958" s="9">
        <v>0.94524851340738247</v>
      </c>
      <c r="R2958" s="14"/>
      <c r="S2958" s="29"/>
      <c r="T2958" s="14"/>
      <c r="U2958" s="9"/>
      <c r="V2958" s="7"/>
      <c r="W2958" s="7"/>
      <c r="X2958" s="49"/>
    </row>
    <row r="2959" spans="1:24" x14ac:dyDescent="0.25">
      <c r="A2959" s="5" t="s">
        <v>1807</v>
      </c>
      <c r="B2959" s="1" t="s">
        <v>1737</v>
      </c>
      <c r="C2959" t="s">
        <v>1738</v>
      </c>
      <c r="D2959" s="11" t="s">
        <v>1808</v>
      </c>
      <c r="E2959" s="1" t="s">
        <v>1332</v>
      </c>
      <c r="F2959" s="7">
        <v>72.11</v>
      </c>
      <c r="G2959" s="7">
        <v>6.58</v>
      </c>
      <c r="H2959" s="7"/>
      <c r="I2959" s="7"/>
      <c r="J2959" s="49"/>
      <c r="K2959" t="s">
        <v>1833</v>
      </c>
      <c r="L2959" t="s">
        <v>1333</v>
      </c>
      <c r="M2959" s="15" t="s">
        <v>1741</v>
      </c>
      <c r="N2959" t="s">
        <v>1852</v>
      </c>
      <c r="O2959" s="7">
        <v>89.29</v>
      </c>
      <c r="P2959" s="7">
        <v>83.94</v>
      </c>
      <c r="Q2959" s="9">
        <v>0.94008287602195084</v>
      </c>
      <c r="R2959" s="14">
        <v>9.3299999999999996E-13</v>
      </c>
      <c r="S2959" s="29">
        <v>3.2299999999999998E-9</v>
      </c>
      <c r="T2959" s="14"/>
      <c r="U2959" s="9"/>
      <c r="V2959" s="7"/>
      <c r="W2959" s="7"/>
      <c r="X2959" s="49"/>
    </row>
    <row r="2960" spans="1:24" x14ac:dyDescent="0.25">
      <c r="A2960" s="5" t="s">
        <v>1807</v>
      </c>
      <c r="B2960" s="1" t="s">
        <v>1737</v>
      </c>
      <c r="C2960" t="s">
        <v>1738</v>
      </c>
      <c r="D2960" s="11" t="s">
        <v>1808</v>
      </c>
      <c r="E2960" s="1" t="s">
        <v>1332</v>
      </c>
      <c r="F2960" s="7">
        <v>72.11</v>
      </c>
      <c r="G2960" s="7">
        <v>6.58</v>
      </c>
      <c r="H2960" s="7"/>
      <c r="I2960" s="7"/>
      <c r="J2960" s="49"/>
      <c r="K2960" t="s">
        <v>1833</v>
      </c>
      <c r="L2960" t="s">
        <v>1333</v>
      </c>
      <c r="M2960" s="15" t="s">
        <v>1741</v>
      </c>
      <c r="N2960" t="s">
        <v>1853</v>
      </c>
      <c r="O2960" s="7">
        <v>89.62</v>
      </c>
      <c r="P2960" s="7">
        <v>84.74</v>
      </c>
      <c r="Q2960" s="9">
        <v>0.9455478687792902</v>
      </c>
      <c r="R2960" s="14">
        <v>2.9599999999999999E-12</v>
      </c>
      <c r="S2960" s="29">
        <v>3.7300000000000003E-8</v>
      </c>
      <c r="T2960" s="14"/>
      <c r="U2960" s="9"/>
      <c r="V2960" s="7"/>
      <c r="W2960" s="7"/>
      <c r="X2960" s="49"/>
    </row>
    <row r="2961" spans="1:24" x14ac:dyDescent="0.25">
      <c r="A2961" s="5" t="s">
        <v>1807</v>
      </c>
      <c r="B2961" s="1" t="s">
        <v>1737</v>
      </c>
      <c r="C2961" t="s">
        <v>1738</v>
      </c>
      <c r="D2961" s="11" t="s">
        <v>1808</v>
      </c>
      <c r="E2961" s="1" t="s">
        <v>1332</v>
      </c>
      <c r="F2961" s="7">
        <v>72.11</v>
      </c>
      <c r="G2961" s="7">
        <v>6.58</v>
      </c>
      <c r="H2961" s="7"/>
      <c r="I2961" s="7"/>
      <c r="J2961" s="49"/>
      <c r="K2961" t="s">
        <v>1833</v>
      </c>
      <c r="L2961" t="s">
        <v>1333</v>
      </c>
      <c r="M2961" s="15" t="s">
        <v>1741</v>
      </c>
      <c r="N2961" t="s">
        <v>1854</v>
      </c>
      <c r="O2961" s="7">
        <v>87.71</v>
      </c>
      <c r="P2961" s="7">
        <v>80.319999999999993</v>
      </c>
      <c r="Q2961" s="9">
        <v>0.91574506897731156</v>
      </c>
      <c r="R2961" s="14">
        <v>1.4100000000000001E-12</v>
      </c>
      <c r="S2961" s="29">
        <v>4.6699999999999998E-9</v>
      </c>
      <c r="T2961" s="14"/>
      <c r="U2961" s="9"/>
      <c r="V2961" s="7"/>
      <c r="W2961" s="7"/>
      <c r="X2961" s="49"/>
    </row>
    <row r="2962" spans="1:24" x14ac:dyDescent="0.25">
      <c r="A2962" s="5" t="s">
        <v>1807</v>
      </c>
      <c r="B2962" s="1" t="s">
        <v>1737</v>
      </c>
      <c r="C2962" t="s">
        <v>1738</v>
      </c>
      <c r="D2962" s="11" t="s">
        <v>1808</v>
      </c>
      <c r="E2962" s="1" t="s">
        <v>1332</v>
      </c>
      <c r="F2962" s="7">
        <v>72.11</v>
      </c>
      <c r="G2962" s="7">
        <v>6.58</v>
      </c>
      <c r="H2962" s="7"/>
      <c r="I2962" s="7"/>
      <c r="J2962" s="49"/>
      <c r="K2962" t="s">
        <v>1833</v>
      </c>
      <c r="L2962" t="s">
        <v>1333</v>
      </c>
      <c r="M2962" s="15" t="s">
        <v>1741</v>
      </c>
      <c r="N2962" t="s">
        <v>1855</v>
      </c>
      <c r="O2962" s="7">
        <v>88.43</v>
      </c>
      <c r="P2962" s="7">
        <v>83.81</v>
      </c>
      <c r="Q2962" s="9">
        <v>0.94775528666742048</v>
      </c>
      <c r="R2962" s="14">
        <v>2.2400000000000001E-12</v>
      </c>
      <c r="S2962" s="29">
        <v>4.6699999999999998E-9</v>
      </c>
      <c r="T2962" s="14"/>
      <c r="U2962" s="9"/>
      <c r="V2962" s="7"/>
      <c r="W2962" s="7"/>
      <c r="X2962" s="49"/>
    </row>
    <row r="2963" spans="1:24" x14ac:dyDescent="0.25">
      <c r="A2963" s="5" t="s">
        <v>1807</v>
      </c>
      <c r="B2963" s="1" t="s">
        <v>1737</v>
      </c>
      <c r="C2963" t="s">
        <v>1738</v>
      </c>
      <c r="D2963" s="11" t="s">
        <v>1808</v>
      </c>
      <c r="E2963" s="1" t="s">
        <v>1332</v>
      </c>
      <c r="F2963" s="7">
        <v>72.11</v>
      </c>
      <c r="G2963" s="7">
        <v>6.58</v>
      </c>
      <c r="H2963" s="7"/>
      <c r="I2963" s="7"/>
      <c r="J2963" s="49"/>
      <c r="K2963" t="s">
        <v>1833</v>
      </c>
      <c r="L2963" t="s">
        <v>1333</v>
      </c>
      <c r="M2963" s="15" t="s">
        <v>1741</v>
      </c>
      <c r="N2963" t="s">
        <v>1856</v>
      </c>
      <c r="O2963" s="7">
        <v>84.47</v>
      </c>
      <c r="P2963" s="7">
        <v>64.709999999999994</v>
      </c>
      <c r="Q2963" s="9">
        <v>0.76607079436486325</v>
      </c>
      <c r="R2963" s="14"/>
      <c r="S2963" s="29"/>
      <c r="T2963" s="14"/>
      <c r="U2963" s="9"/>
      <c r="V2963" s="7"/>
      <c r="W2963" s="7"/>
      <c r="X2963" s="49"/>
    </row>
    <row r="2964" spans="1:24" x14ac:dyDescent="0.25">
      <c r="A2964" s="5" t="s">
        <v>1807</v>
      </c>
      <c r="B2964" s="1" t="s">
        <v>1737</v>
      </c>
      <c r="C2964" t="s">
        <v>1738</v>
      </c>
      <c r="D2964" s="11" t="s">
        <v>1808</v>
      </c>
      <c r="E2964" s="1" t="s">
        <v>1332</v>
      </c>
      <c r="F2964" s="7">
        <v>72.11</v>
      </c>
      <c r="G2964" s="7">
        <v>6.58</v>
      </c>
      <c r="H2964" s="7"/>
      <c r="I2964" s="7"/>
      <c r="J2964" s="49"/>
      <c r="K2964" t="s">
        <v>1833</v>
      </c>
      <c r="L2964" t="s">
        <v>1333</v>
      </c>
      <c r="M2964" s="15" t="s">
        <v>1741</v>
      </c>
      <c r="N2964" t="s">
        <v>1857</v>
      </c>
      <c r="O2964" s="7">
        <v>88.32</v>
      </c>
      <c r="P2964" s="7">
        <v>80.010000000000005</v>
      </c>
      <c r="Q2964" s="9">
        <v>0.90591032608695665</v>
      </c>
      <c r="R2964" s="14"/>
      <c r="S2964" s="29"/>
      <c r="T2964" s="14"/>
      <c r="U2964" s="9"/>
      <c r="V2964" s="7"/>
      <c r="W2964" s="7"/>
      <c r="X2964" s="49"/>
    </row>
    <row r="2965" spans="1:24" x14ac:dyDescent="0.25">
      <c r="A2965" s="5" t="s">
        <v>1807</v>
      </c>
      <c r="B2965" s="1" t="s">
        <v>1737</v>
      </c>
      <c r="C2965" t="s">
        <v>1738</v>
      </c>
      <c r="D2965" s="11" t="s">
        <v>1808</v>
      </c>
      <c r="E2965" s="1" t="s">
        <v>1332</v>
      </c>
      <c r="F2965" s="7">
        <v>72.11</v>
      </c>
      <c r="G2965" s="7">
        <v>6.58</v>
      </c>
      <c r="H2965" s="7"/>
      <c r="I2965" s="7"/>
      <c r="J2965" s="49"/>
      <c r="K2965" t="s">
        <v>1833</v>
      </c>
      <c r="L2965" t="s">
        <v>1333</v>
      </c>
      <c r="M2965" s="15" t="s">
        <v>1741</v>
      </c>
      <c r="N2965" t="s">
        <v>1858</v>
      </c>
      <c r="O2965" s="7">
        <v>84.12</v>
      </c>
      <c r="P2965" s="7">
        <v>56.91</v>
      </c>
      <c r="Q2965" s="9">
        <v>0.67653352353780305</v>
      </c>
      <c r="R2965" s="14"/>
      <c r="S2965" s="29"/>
      <c r="T2965" s="14"/>
      <c r="U2965" s="9"/>
      <c r="V2965" s="7"/>
      <c r="W2965" s="7"/>
      <c r="X2965" s="49"/>
    </row>
    <row r="2966" spans="1:24" x14ac:dyDescent="0.25">
      <c r="A2966" s="5" t="s">
        <v>1807</v>
      </c>
      <c r="B2966" s="1" t="s">
        <v>1737</v>
      </c>
      <c r="C2966" t="s">
        <v>1738</v>
      </c>
      <c r="D2966" s="11" t="s">
        <v>1808</v>
      </c>
      <c r="E2966" s="1" t="s">
        <v>1332</v>
      </c>
      <c r="F2966" s="7">
        <v>72.11</v>
      </c>
      <c r="G2966" s="7">
        <v>6.58</v>
      </c>
      <c r="H2966" s="7"/>
      <c r="I2966" s="7"/>
      <c r="J2966" s="49"/>
      <c r="K2966" t="s">
        <v>1833</v>
      </c>
      <c r="L2966" t="s">
        <v>1333</v>
      </c>
      <c r="M2966" s="15" t="s">
        <v>1741</v>
      </c>
      <c r="N2966" t="s">
        <v>1859</v>
      </c>
      <c r="O2966" s="7">
        <v>90.55</v>
      </c>
      <c r="P2966" s="7">
        <v>86.44</v>
      </c>
      <c r="Q2966" s="9">
        <v>0.95461071231363892</v>
      </c>
      <c r="R2966" s="14"/>
      <c r="S2966" s="29"/>
      <c r="T2966" s="14"/>
      <c r="U2966" s="9"/>
      <c r="V2966" s="7"/>
      <c r="W2966" s="7"/>
      <c r="X2966" s="49"/>
    </row>
    <row r="2967" spans="1:24" x14ac:dyDescent="0.25">
      <c r="A2967" s="5" t="s">
        <v>1807</v>
      </c>
      <c r="B2967" s="1" t="s">
        <v>1737</v>
      </c>
      <c r="C2967" t="s">
        <v>1738</v>
      </c>
      <c r="D2967" s="11" t="s">
        <v>1808</v>
      </c>
      <c r="E2967" s="1" t="s">
        <v>1332</v>
      </c>
      <c r="F2967" s="7">
        <v>72.11</v>
      </c>
      <c r="G2967" s="7">
        <v>6.58</v>
      </c>
      <c r="H2967" s="7"/>
      <c r="I2967" s="7"/>
      <c r="J2967" s="49"/>
      <c r="K2967" t="s">
        <v>1833</v>
      </c>
      <c r="L2967" t="s">
        <v>1333</v>
      </c>
      <c r="M2967" s="15" t="s">
        <v>1741</v>
      </c>
      <c r="N2967" t="s">
        <v>1860</v>
      </c>
      <c r="O2967" s="7">
        <v>88.75</v>
      </c>
      <c r="P2967" s="7">
        <v>82.41</v>
      </c>
      <c r="Q2967" s="9">
        <v>0.92856338028169005</v>
      </c>
      <c r="R2967" s="14"/>
      <c r="S2967" s="29"/>
      <c r="T2967" s="14"/>
      <c r="U2967" s="9"/>
      <c r="V2967" s="7"/>
      <c r="W2967" s="7"/>
      <c r="X2967" s="49"/>
    </row>
    <row r="2968" spans="1:24" x14ac:dyDescent="0.25">
      <c r="A2968" s="5" t="s">
        <v>1807</v>
      </c>
      <c r="B2968" s="1" t="s">
        <v>1737</v>
      </c>
      <c r="C2968" t="s">
        <v>1738</v>
      </c>
      <c r="D2968" s="11" t="s">
        <v>1808</v>
      </c>
      <c r="E2968" s="1" t="s">
        <v>1332</v>
      </c>
      <c r="F2968" s="7">
        <v>72.11</v>
      </c>
      <c r="G2968" s="7">
        <v>6.58</v>
      </c>
      <c r="H2968" s="7"/>
      <c r="I2968" s="7"/>
      <c r="J2968" s="49"/>
      <c r="K2968" t="s">
        <v>1833</v>
      </c>
      <c r="L2968" t="s">
        <v>1333</v>
      </c>
      <c r="M2968" s="15" t="s">
        <v>1741</v>
      </c>
      <c r="N2968" t="s">
        <v>1861</v>
      </c>
      <c r="O2968" s="7">
        <v>89.81</v>
      </c>
      <c r="P2968" s="7">
        <v>86.78</v>
      </c>
      <c r="Q2968" s="9">
        <v>0.96626210889655939</v>
      </c>
      <c r="R2968" s="14"/>
      <c r="S2968" s="29"/>
      <c r="T2968" s="14"/>
      <c r="U2968" s="9"/>
      <c r="V2968" s="7"/>
      <c r="W2968" s="7"/>
      <c r="X2968" s="49"/>
    </row>
    <row r="2969" spans="1:24" x14ac:dyDescent="0.25">
      <c r="A2969" s="5" t="s">
        <v>1807</v>
      </c>
      <c r="B2969" s="1" t="s">
        <v>1737</v>
      </c>
      <c r="C2969" t="s">
        <v>1738</v>
      </c>
      <c r="D2969" s="11" t="s">
        <v>1808</v>
      </c>
      <c r="E2969" s="1" t="s">
        <v>1332</v>
      </c>
      <c r="F2969" s="7">
        <v>72.11</v>
      </c>
      <c r="G2969" s="7">
        <v>6.58</v>
      </c>
      <c r="H2969" s="7"/>
      <c r="I2969" s="7"/>
      <c r="J2969" s="49"/>
      <c r="K2969" t="s">
        <v>1833</v>
      </c>
      <c r="L2969" t="s">
        <v>1333</v>
      </c>
      <c r="M2969" s="15" t="s">
        <v>1741</v>
      </c>
      <c r="N2969" t="s">
        <v>1862</v>
      </c>
      <c r="O2969" s="7">
        <v>75.98</v>
      </c>
      <c r="P2969" s="7">
        <v>36.200000000000003</v>
      </c>
      <c r="Q2969" s="9">
        <v>0.47644116872861281</v>
      </c>
      <c r="R2969" s="14"/>
      <c r="S2969" s="29"/>
      <c r="T2969" s="14"/>
      <c r="U2969" s="9"/>
      <c r="V2969" s="7"/>
      <c r="W2969" s="7"/>
      <c r="X2969" s="49"/>
    </row>
    <row r="2970" spans="1:24" x14ac:dyDescent="0.25">
      <c r="A2970" s="5" t="s">
        <v>1807</v>
      </c>
      <c r="B2970" s="1" t="s">
        <v>1737</v>
      </c>
      <c r="C2970" t="s">
        <v>1738</v>
      </c>
      <c r="D2970" s="11" t="s">
        <v>1808</v>
      </c>
      <c r="E2970" s="1" t="s">
        <v>1332</v>
      </c>
      <c r="F2970" s="7">
        <v>72.11</v>
      </c>
      <c r="G2970" s="7">
        <v>6.58</v>
      </c>
      <c r="H2970" s="7"/>
      <c r="I2970" s="7"/>
      <c r="J2970" s="49"/>
      <c r="K2970" t="s">
        <v>1833</v>
      </c>
      <c r="L2970" t="s">
        <v>1333</v>
      </c>
      <c r="M2970" s="15" t="s">
        <v>1741</v>
      </c>
      <c r="N2970" t="s">
        <v>1863</v>
      </c>
      <c r="O2970" s="7">
        <v>85.83</v>
      </c>
      <c r="P2970" s="7">
        <v>60.55</v>
      </c>
      <c r="Q2970" s="9">
        <v>0.70546428987533494</v>
      </c>
      <c r="R2970" s="14"/>
      <c r="S2970" s="29"/>
      <c r="T2970" s="14"/>
      <c r="U2970" s="9"/>
      <c r="V2970" s="7"/>
      <c r="W2970" s="7"/>
      <c r="X2970" s="49"/>
    </row>
    <row r="2971" spans="1:24" x14ac:dyDescent="0.25">
      <c r="A2971" s="5" t="s">
        <v>1807</v>
      </c>
      <c r="B2971" s="1" t="s">
        <v>1737</v>
      </c>
      <c r="C2971" t="s">
        <v>1738</v>
      </c>
      <c r="D2971" s="11" t="s">
        <v>1808</v>
      </c>
      <c r="E2971" s="1" t="s">
        <v>1332</v>
      </c>
      <c r="F2971" s="7">
        <v>72.11</v>
      </c>
      <c r="G2971" s="7">
        <v>6.58</v>
      </c>
      <c r="H2971" s="7"/>
      <c r="I2971" s="7"/>
      <c r="J2971" s="49"/>
      <c r="K2971" t="s">
        <v>1833</v>
      </c>
      <c r="L2971" t="s">
        <v>1333</v>
      </c>
      <c r="M2971" s="15" t="s">
        <v>1741</v>
      </c>
      <c r="N2971" t="s">
        <v>1864</v>
      </c>
      <c r="O2971" s="7">
        <v>89.6</v>
      </c>
      <c r="P2971" s="7">
        <v>83.89</v>
      </c>
      <c r="Q2971" s="9">
        <v>0.93627232142857153</v>
      </c>
      <c r="R2971" s="14"/>
      <c r="S2971" s="29"/>
      <c r="T2971" s="14"/>
      <c r="U2971" s="9"/>
      <c r="V2971" s="7"/>
      <c r="W2971" s="7"/>
      <c r="X2971" s="49"/>
    </row>
    <row r="2972" spans="1:24" x14ac:dyDescent="0.25">
      <c r="A2972" s="5" t="s">
        <v>1807</v>
      </c>
      <c r="B2972" s="1" t="s">
        <v>1737</v>
      </c>
      <c r="C2972" t="s">
        <v>1738</v>
      </c>
      <c r="D2972" s="11" t="s">
        <v>1808</v>
      </c>
      <c r="E2972" s="1" t="s">
        <v>1332</v>
      </c>
      <c r="F2972" s="7">
        <v>72.11</v>
      </c>
      <c r="G2972" s="7">
        <v>6.58</v>
      </c>
      <c r="H2972" s="7"/>
      <c r="I2972" s="7"/>
      <c r="J2972" s="49"/>
      <c r="K2972" t="s">
        <v>1833</v>
      </c>
      <c r="L2972" t="s">
        <v>1333</v>
      </c>
      <c r="M2972" s="15" t="s">
        <v>1741</v>
      </c>
      <c r="N2972" t="s">
        <v>1865</v>
      </c>
      <c r="O2972" s="7">
        <v>73.77</v>
      </c>
      <c r="P2972" s="7">
        <v>37.08</v>
      </c>
      <c r="Q2972" s="9">
        <v>0.50264335095567303</v>
      </c>
      <c r="R2972" s="14"/>
      <c r="S2972" s="29"/>
      <c r="T2972" s="14"/>
      <c r="U2972" s="9"/>
      <c r="V2972" s="7"/>
      <c r="W2972" s="7"/>
      <c r="X2972" s="49"/>
    </row>
    <row r="2973" spans="1:24" x14ac:dyDescent="0.25">
      <c r="A2973" s="5" t="s">
        <v>1807</v>
      </c>
      <c r="B2973" s="1" t="s">
        <v>1737</v>
      </c>
      <c r="C2973" t="s">
        <v>1738</v>
      </c>
      <c r="D2973" s="11" t="s">
        <v>1808</v>
      </c>
      <c r="E2973" s="1" t="s">
        <v>1332</v>
      </c>
      <c r="F2973" s="7">
        <v>72.11</v>
      </c>
      <c r="G2973" s="7">
        <v>6.58</v>
      </c>
      <c r="H2973" s="7"/>
      <c r="I2973" s="7"/>
      <c r="J2973" s="49"/>
      <c r="K2973" t="s">
        <v>1833</v>
      </c>
      <c r="L2973" t="s">
        <v>1333</v>
      </c>
      <c r="M2973" s="15" t="s">
        <v>1741</v>
      </c>
      <c r="N2973" t="s">
        <v>1866</v>
      </c>
      <c r="O2973" s="7">
        <v>90.5</v>
      </c>
      <c r="P2973" s="7">
        <v>85.89</v>
      </c>
      <c r="Q2973" s="9">
        <v>0.94906077348066298</v>
      </c>
      <c r="R2973" s="14"/>
      <c r="S2973" s="29"/>
      <c r="T2973" s="14"/>
      <c r="U2973" s="9"/>
      <c r="V2973" s="7"/>
      <c r="W2973" s="7"/>
      <c r="X2973" s="49"/>
    </row>
    <row r="2974" spans="1:24" x14ac:dyDescent="0.25">
      <c r="A2974" s="5" t="s">
        <v>1807</v>
      </c>
      <c r="B2974" s="1" t="s">
        <v>1737</v>
      </c>
      <c r="C2974" t="s">
        <v>1738</v>
      </c>
      <c r="D2974" s="11" t="s">
        <v>1808</v>
      </c>
      <c r="E2974" s="1" t="s">
        <v>1332</v>
      </c>
      <c r="F2974" s="7">
        <v>72.11</v>
      </c>
      <c r="G2974" s="7">
        <v>6.58</v>
      </c>
      <c r="H2974" s="7"/>
      <c r="I2974" s="7"/>
      <c r="J2974" s="49"/>
      <c r="K2974" t="s">
        <v>1833</v>
      </c>
      <c r="L2974" t="s">
        <v>1333</v>
      </c>
      <c r="M2974" s="15" t="s">
        <v>1741</v>
      </c>
      <c r="N2974" t="s">
        <v>1867</v>
      </c>
      <c r="O2974" s="7">
        <v>81.11</v>
      </c>
      <c r="P2974" s="7">
        <v>43.58</v>
      </c>
      <c r="Q2974" s="9">
        <v>0.53729503143878676</v>
      </c>
      <c r="R2974" s="14"/>
      <c r="S2974" s="29"/>
      <c r="T2974" s="14"/>
      <c r="U2974" s="9"/>
      <c r="V2974" s="7"/>
      <c r="W2974" s="7"/>
      <c r="X2974" s="49"/>
    </row>
    <row r="2975" spans="1:24" x14ac:dyDescent="0.25">
      <c r="A2975" s="5" t="s">
        <v>1807</v>
      </c>
      <c r="B2975" s="1" t="s">
        <v>1737</v>
      </c>
      <c r="C2975" t="s">
        <v>1738</v>
      </c>
      <c r="D2975" s="11" t="s">
        <v>1808</v>
      </c>
      <c r="E2975" s="1" t="s">
        <v>1332</v>
      </c>
      <c r="F2975" s="7">
        <v>72.11</v>
      </c>
      <c r="G2975" s="7">
        <v>6.58</v>
      </c>
      <c r="H2975" s="7"/>
      <c r="I2975" s="7"/>
      <c r="J2975" s="49"/>
      <c r="K2975" t="s">
        <v>1833</v>
      </c>
      <c r="L2975" t="s">
        <v>1333</v>
      </c>
      <c r="M2975" s="15" t="s">
        <v>1741</v>
      </c>
      <c r="N2975" t="s">
        <v>1868</v>
      </c>
      <c r="O2975" s="7">
        <v>81.900000000000006</v>
      </c>
      <c r="P2975" s="7">
        <v>46.23</v>
      </c>
      <c r="Q2975" s="9">
        <v>0.56446886446886435</v>
      </c>
      <c r="R2975" s="14"/>
      <c r="S2975" s="29"/>
      <c r="T2975" s="14"/>
      <c r="U2975" s="9"/>
      <c r="V2975" s="7"/>
      <c r="W2975" s="7"/>
      <c r="X2975" s="49"/>
    </row>
    <row r="2976" spans="1:24" x14ac:dyDescent="0.25">
      <c r="A2976" s="5" t="s">
        <v>1807</v>
      </c>
      <c r="B2976" s="1" t="s">
        <v>1737</v>
      </c>
      <c r="C2976" t="s">
        <v>1738</v>
      </c>
      <c r="D2976" s="11" t="s">
        <v>1808</v>
      </c>
      <c r="E2976" s="1" t="s">
        <v>1332</v>
      </c>
      <c r="F2976" s="7">
        <v>72.11</v>
      </c>
      <c r="G2976" s="7">
        <v>6.58</v>
      </c>
      <c r="H2976" s="7"/>
      <c r="I2976" s="7"/>
      <c r="J2976" s="49"/>
      <c r="K2976" t="s">
        <v>1833</v>
      </c>
      <c r="L2976" t="s">
        <v>1333</v>
      </c>
      <c r="M2976" s="15" t="s">
        <v>1741</v>
      </c>
      <c r="N2976" t="s">
        <v>1869</v>
      </c>
      <c r="O2976" s="7">
        <v>89.53</v>
      </c>
      <c r="P2976" s="7">
        <v>87.99</v>
      </c>
      <c r="Q2976" s="9">
        <v>0.98279906176700538</v>
      </c>
      <c r="R2976" s="14"/>
      <c r="S2976" s="29"/>
      <c r="T2976" s="14"/>
      <c r="U2976" s="9"/>
      <c r="V2976" s="7"/>
      <c r="W2976" s="7"/>
      <c r="X2976" s="49"/>
    </row>
    <row r="2977" spans="1:24" x14ac:dyDescent="0.25">
      <c r="A2977" s="18" t="s">
        <v>1807</v>
      </c>
      <c r="B2977" s="19" t="s">
        <v>1737</v>
      </c>
      <c r="C2977" s="16" t="s">
        <v>1738</v>
      </c>
      <c r="D2977" s="20" t="s">
        <v>1808</v>
      </c>
      <c r="E2977" s="19" t="s">
        <v>1332</v>
      </c>
      <c r="F2977" s="17">
        <v>72.11</v>
      </c>
      <c r="G2977" s="17">
        <v>6.58</v>
      </c>
      <c r="H2977" s="17"/>
      <c r="I2977" s="17"/>
      <c r="J2977" s="50"/>
      <c r="K2977" s="16" t="s">
        <v>1833</v>
      </c>
      <c r="L2977" s="16" t="s">
        <v>1333</v>
      </c>
      <c r="M2977" s="21" t="s">
        <v>1741</v>
      </c>
      <c r="N2977" s="16" t="s">
        <v>1870</v>
      </c>
      <c r="O2977" s="17">
        <v>86.54</v>
      </c>
      <c r="P2977" s="17">
        <v>78.349999999999994</v>
      </c>
      <c r="Q2977" s="22">
        <v>0.90536168245897841</v>
      </c>
      <c r="R2977" s="23"/>
      <c r="S2977" s="31"/>
      <c r="T2977" s="23"/>
      <c r="U2977" s="22"/>
      <c r="V2977" s="17"/>
      <c r="W2977" s="17"/>
      <c r="X2977" s="50"/>
    </row>
    <row r="2978" spans="1:24" x14ac:dyDescent="0.25">
      <c r="A2978" s="5" t="s">
        <v>1871</v>
      </c>
      <c r="B2978" s="1" t="s">
        <v>1737</v>
      </c>
      <c r="C2978" t="s">
        <v>1738</v>
      </c>
      <c r="D2978" s="47" t="s">
        <v>503</v>
      </c>
      <c r="E2978" s="1" t="s">
        <v>1332</v>
      </c>
      <c r="F2978" s="7">
        <v>72.209999999999994</v>
      </c>
      <c r="G2978" s="7">
        <v>6.51</v>
      </c>
      <c r="H2978" s="7"/>
      <c r="I2978" s="7"/>
      <c r="J2978" s="49"/>
      <c r="K2978" t="s">
        <v>727</v>
      </c>
      <c r="L2978" t="s">
        <v>1333</v>
      </c>
      <c r="M2978" s="15" t="s">
        <v>332</v>
      </c>
      <c r="N2978" t="s">
        <v>1872</v>
      </c>
      <c r="O2978" s="7">
        <v>13.975811048498365</v>
      </c>
      <c r="P2978" s="7">
        <v>14.128627460068252</v>
      </c>
      <c r="Q2978" s="9">
        <v>1.0109343501453754</v>
      </c>
      <c r="R2978" s="14"/>
      <c r="S2978" s="29"/>
      <c r="T2978" s="14"/>
      <c r="U2978" s="9"/>
      <c r="V2978" s="7"/>
      <c r="W2978" s="7"/>
      <c r="X2978" s="49"/>
    </row>
    <row r="2979" spans="1:24" x14ac:dyDescent="0.25">
      <c r="A2979" s="5" t="s">
        <v>1871</v>
      </c>
      <c r="B2979" s="1" t="s">
        <v>1737</v>
      </c>
      <c r="C2979" t="s">
        <v>1738</v>
      </c>
      <c r="D2979" s="47" t="s">
        <v>503</v>
      </c>
      <c r="E2979" s="1" t="s">
        <v>1332</v>
      </c>
      <c r="F2979" s="7">
        <v>72.209999999999994</v>
      </c>
      <c r="G2979" s="7">
        <v>6.51</v>
      </c>
      <c r="H2979" s="7"/>
      <c r="I2979" s="7"/>
      <c r="J2979" s="49"/>
      <c r="K2979" t="s">
        <v>727</v>
      </c>
      <c r="L2979" t="s">
        <v>1333</v>
      </c>
      <c r="M2979" s="15" t="s">
        <v>332</v>
      </c>
      <c r="N2979" t="s">
        <v>1873</v>
      </c>
      <c r="O2979" s="7">
        <v>15.556516741412253</v>
      </c>
      <c r="P2979" s="7">
        <v>15.742096892816978</v>
      </c>
      <c r="Q2979" s="9">
        <v>1.0119294154655265</v>
      </c>
      <c r="R2979" s="14"/>
      <c r="S2979" s="29"/>
      <c r="T2979" s="14"/>
      <c r="U2979" s="9"/>
      <c r="V2979" s="7"/>
      <c r="W2979" s="7"/>
      <c r="X2979" s="49"/>
    </row>
    <row r="2980" spans="1:24" x14ac:dyDescent="0.25">
      <c r="A2980" s="5" t="s">
        <v>1871</v>
      </c>
      <c r="B2980" s="1" t="s">
        <v>1737</v>
      </c>
      <c r="C2980" t="s">
        <v>1738</v>
      </c>
      <c r="D2980" s="47" t="s">
        <v>503</v>
      </c>
      <c r="E2980" s="1" t="s">
        <v>1332</v>
      </c>
      <c r="F2980" s="7">
        <v>72.209999999999994</v>
      </c>
      <c r="G2980" s="7">
        <v>6.51</v>
      </c>
      <c r="H2980" s="7"/>
      <c r="I2980" s="7"/>
      <c r="J2980" s="49"/>
      <c r="K2980" t="s">
        <v>727</v>
      </c>
      <c r="L2980" t="s">
        <v>1333</v>
      </c>
      <c r="M2980" s="15" t="s">
        <v>332</v>
      </c>
      <c r="N2980" t="s">
        <v>1874</v>
      </c>
      <c r="O2980" s="7">
        <v>15.340884780905849</v>
      </c>
      <c r="P2980" s="7">
        <v>15.552843874991476</v>
      </c>
      <c r="Q2980" s="9">
        <v>1.0138166146941827</v>
      </c>
      <c r="R2980" s="14"/>
      <c r="S2980" s="29"/>
      <c r="T2980" s="14"/>
      <c r="U2980" s="9"/>
      <c r="V2980" s="7"/>
      <c r="W2980" s="7"/>
      <c r="X2980" s="49"/>
    </row>
    <row r="2981" spans="1:24" x14ac:dyDescent="0.25">
      <c r="A2981" s="5" t="s">
        <v>1871</v>
      </c>
      <c r="B2981" s="1" t="s">
        <v>1737</v>
      </c>
      <c r="C2981" t="s">
        <v>1738</v>
      </c>
      <c r="D2981" s="47" t="s">
        <v>503</v>
      </c>
      <c r="E2981" s="1" t="s">
        <v>1332</v>
      </c>
      <c r="F2981" s="7">
        <v>72.209999999999994</v>
      </c>
      <c r="G2981" s="7">
        <v>6.51</v>
      </c>
      <c r="H2981" s="7"/>
      <c r="I2981" s="7"/>
      <c r="J2981" s="49"/>
      <c r="K2981" t="s">
        <v>727</v>
      </c>
      <c r="L2981" t="s">
        <v>1333</v>
      </c>
      <c r="M2981" s="15" t="s">
        <v>332</v>
      </c>
      <c r="N2981" t="s">
        <v>1875</v>
      </c>
      <c r="O2981" s="7">
        <v>38.044709739628146</v>
      </c>
      <c r="P2981" s="7">
        <v>25.258677040320148</v>
      </c>
      <c r="Q2981" s="9">
        <v>0.66392087659983368</v>
      </c>
      <c r="R2981" s="14"/>
      <c r="S2981" s="29"/>
      <c r="T2981" s="14"/>
      <c r="U2981" s="9"/>
      <c r="V2981" s="7"/>
      <c r="W2981" s="7"/>
      <c r="X2981" s="49"/>
    </row>
    <row r="2982" spans="1:24" x14ac:dyDescent="0.25">
      <c r="A2982" s="5" t="s">
        <v>1871</v>
      </c>
      <c r="B2982" s="1" t="s">
        <v>1737</v>
      </c>
      <c r="C2982" t="s">
        <v>1738</v>
      </c>
      <c r="D2982" s="47" t="s">
        <v>503</v>
      </c>
      <c r="E2982" s="1" t="s">
        <v>1332</v>
      </c>
      <c r="F2982" s="7">
        <v>72.209999999999994</v>
      </c>
      <c r="G2982" s="7">
        <v>6.51</v>
      </c>
      <c r="H2982" s="7"/>
      <c r="I2982" s="7"/>
      <c r="J2982" s="49"/>
      <c r="K2982" t="s">
        <v>727</v>
      </c>
      <c r="L2982" t="s">
        <v>1333</v>
      </c>
      <c r="M2982" s="15" t="s">
        <v>332</v>
      </c>
      <c r="N2982" t="s">
        <v>1876</v>
      </c>
      <c r="O2982" s="7">
        <v>35.266412634436591</v>
      </c>
      <c r="P2982" s="7">
        <v>21.990096829190701</v>
      </c>
      <c r="Q2982" s="9">
        <v>0.6235422087620569</v>
      </c>
      <c r="R2982" s="14"/>
      <c r="S2982" s="29"/>
      <c r="T2982" s="14"/>
      <c r="U2982" s="9"/>
      <c r="V2982" s="7"/>
      <c r="W2982" s="7"/>
      <c r="X2982" s="49"/>
    </row>
    <row r="2983" spans="1:24" x14ac:dyDescent="0.25">
      <c r="A2983" s="5" t="s">
        <v>1871</v>
      </c>
      <c r="B2983" s="1" t="s">
        <v>1737</v>
      </c>
      <c r="C2983" t="s">
        <v>1738</v>
      </c>
      <c r="D2983" s="47" t="s">
        <v>503</v>
      </c>
      <c r="E2983" s="1" t="s">
        <v>1332</v>
      </c>
      <c r="F2983" s="7">
        <v>72.209999999999994</v>
      </c>
      <c r="G2983" s="7">
        <v>6.51</v>
      </c>
      <c r="H2983" s="7"/>
      <c r="I2983" s="7"/>
      <c r="J2983" s="49"/>
      <c r="K2983" t="s">
        <v>727</v>
      </c>
      <c r="L2983" t="s">
        <v>1333</v>
      </c>
      <c r="M2983" s="15" t="s">
        <v>332</v>
      </c>
      <c r="N2983" t="s">
        <v>1877</v>
      </c>
      <c r="O2983" s="7">
        <v>37.830876112305212</v>
      </c>
      <c r="P2983" s="7">
        <v>25.759986942506231</v>
      </c>
      <c r="Q2983" s="9">
        <v>0.68092493724001557</v>
      </c>
      <c r="R2983" s="14"/>
      <c r="S2983" s="29"/>
      <c r="T2983" s="14"/>
      <c r="U2983" s="9"/>
      <c r="V2983" s="7"/>
      <c r="W2983" s="7"/>
      <c r="X2983" s="49"/>
    </row>
    <row r="2984" spans="1:24" x14ac:dyDescent="0.25">
      <c r="A2984" s="5" t="s">
        <v>1871</v>
      </c>
      <c r="B2984" s="1" t="s">
        <v>1737</v>
      </c>
      <c r="C2984" t="s">
        <v>1738</v>
      </c>
      <c r="D2984" s="47" t="s">
        <v>503</v>
      </c>
      <c r="E2984" s="1" t="s">
        <v>1332</v>
      </c>
      <c r="F2984" s="7">
        <v>72.209999999999994</v>
      </c>
      <c r="G2984" s="7">
        <v>6.51</v>
      </c>
      <c r="H2984" s="7"/>
      <c r="I2984" s="7"/>
      <c r="J2984" s="49"/>
      <c r="K2984" t="s">
        <v>727</v>
      </c>
      <c r="L2984" t="s">
        <v>1333</v>
      </c>
      <c r="M2984" s="15" t="s">
        <v>332</v>
      </c>
      <c r="N2984" t="s">
        <v>1878</v>
      </c>
      <c r="O2984" s="7">
        <v>34.821992394013193</v>
      </c>
      <c r="P2984" s="7">
        <v>36.028309741881777</v>
      </c>
      <c r="Q2984" s="9">
        <v>1.0346423988098965</v>
      </c>
      <c r="R2984" s="14"/>
      <c r="S2984" s="29"/>
      <c r="T2984" s="14"/>
      <c r="U2984" s="9"/>
      <c r="V2984" s="7"/>
      <c r="W2984" s="7"/>
      <c r="X2984" s="49"/>
    </row>
    <row r="2985" spans="1:24" x14ac:dyDescent="0.25">
      <c r="A2985" s="5" t="s">
        <v>1871</v>
      </c>
      <c r="B2985" s="1" t="s">
        <v>1737</v>
      </c>
      <c r="C2985" t="s">
        <v>1738</v>
      </c>
      <c r="D2985" s="47" t="s">
        <v>503</v>
      </c>
      <c r="E2985" s="1" t="s">
        <v>1332</v>
      </c>
      <c r="F2985" s="7">
        <v>72.209999999999994</v>
      </c>
      <c r="G2985" s="7">
        <v>6.51</v>
      </c>
      <c r="H2985" s="7"/>
      <c r="I2985" s="7"/>
      <c r="J2985" s="49"/>
      <c r="K2985" t="s">
        <v>727</v>
      </c>
      <c r="L2985" t="s">
        <v>1333</v>
      </c>
      <c r="M2985" s="15" t="s">
        <v>332</v>
      </c>
      <c r="N2985" t="s">
        <v>1879</v>
      </c>
      <c r="O2985" s="7">
        <v>34.94979860874642</v>
      </c>
      <c r="P2985" s="7">
        <v>35.921142569342017</v>
      </c>
      <c r="Q2985" s="9">
        <v>1.0277925481479746</v>
      </c>
      <c r="R2985" s="14"/>
      <c r="S2985" s="29"/>
      <c r="T2985" s="14"/>
      <c r="U2985" s="9"/>
      <c r="V2985" s="7"/>
      <c r="W2985" s="7"/>
      <c r="X2985" s="49"/>
    </row>
    <row r="2986" spans="1:24" x14ac:dyDescent="0.25">
      <c r="A2986" s="5" t="s">
        <v>1871</v>
      </c>
      <c r="B2986" s="1" t="s">
        <v>1737</v>
      </c>
      <c r="C2986" t="s">
        <v>1738</v>
      </c>
      <c r="D2986" s="47" t="s">
        <v>503</v>
      </c>
      <c r="E2986" s="1" t="s">
        <v>1332</v>
      </c>
      <c r="F2986" s="7">
        <v>72.209999999999994</v>
      </c>
      <c r="G2986" s="7">
        <v>6.51</v>
      </c>
      <c r="H2986" s="7"/>
      <c r="I2986" s="7"/>
      <c r="J2986" s="49"/>
      <c r="K2986" t="s">
        <v>727</v>
      </c>
      <c r="L2986" t="s">
        <v>1333</v>
      </c>
      <c r="M2986" s="15" t="s">
        <v>332</v>
      </c>
      <c r="N2986" t="s">
        <v>1880</v>
      </c>
      <c r="O2986" s="7">
        <v>37.933682868522325</v>
      </c>
      <c r="P2986" s="7">
        <v>38.822034154755542</v>
      </c>
      <c r="Q2986" s="9">
        <v>1.0234185351660221</v>
      </c>
      <c r="R2986" s="14"/>
      <c r="S2986" s="29"/>
      <c r="T2986" s="14"/>
      <c r="U2986" s="9"/>
      <c r="V2986" s="7"/>
      <c r="W2986" s="7"/>
      <c r="X2986" s="49"/>
    </row>
    <row r="2987" spans="1:24" x14ac:dyDescent="0.25">
      <c r="A2987" s="5" t="s">
        <v>1871</v>
      </c>
      <c r="B2987" s="1" t="s">
        <v>1737</v>
      </c>
      <c r="C2987" t="s">
        <v>1738</v>
      </c>
      <c r="D2987" s="47" t="s">
        <v>503</v>
      </c>
      <c r="E2987" s="1" t="s">
        <v>1332</v>
      </c>
      <c r="F2987" s="7">
        <v>72.209999999999994</v>
      </c>
      <c r="G2987" s="7">
        <v>6.51</v>
      </c>
      <c r="H2987" s="7"/>
      <c r="I2987" s="7"/>
      <c r="J2987" s="49"/>
      <c r="K2987" t="s">
        <v>727</v>
      </c>
      <c r="L2987" t="s">
        <v>1333</v>
      </c>
      <c r="M2987" s="15" t="s">
        <v>332</v>
      </c>
      <c r="N2987" t="s">
        <v>1881</v>
      </c>
      <c r="O2987" s="7">
        <v>37.71328454394672</v>
      </c>
      <c r="P2987" s="7">
        <v>31.48080396954245</v>
      </c>
      <c r="Q2987" s="9">
        <v>0.83474044624403754</v>
      </c>
      <c r="R2987" s="14"/>
      <c r="S2987" s="29"/>
      <c r="T2987" s="14"/>
      <c r="U2987" s="9"/>
      <c r="V2987" s="7"/>
      <c r="W2987" s="7"/>
      <c r="X2987" s="49"/>
    </row>
    <row r="2988" spans="1:24" x14ac:dyDescent="0.25">
      <c r="A2988" s="5" t="s">
        <v>1871</v>
      </c>
      <c r="B2988" s="1" t="s">
        <v>1737</v>
      </c>
      <c r="C2988" t="s">
        <v>1738</v>
      </c>
      <c r="D2988" s="47" t="s">
        <v>503</v>
      </c>
      <c r="E2988" s="1" t="s">
        <v>1332</v>
      </c>
      <c r="F2988" s="7">
        <v>72.209999999999994</v>
      </c>
      <c r="G2988" s="7">
        <v>6.51</v>
      </c>
      <c r="H2988" s="7"/>
      <c r="I2988" s="7"/>
      <c r="J2988" s="49"/>
      <c r="K2988" t="s">
        <v>727</v>
      </c>
      <c r="L2988" t="s">
        <v>1333</v>
      </c>
      <c r="M2988" s="15" t="s">
        <v>332</v>
      </c>
      <c r="N2988" t="s">
        <v>1882</v>
      </c>
      <c r="O2988" s="7">
        <v>37.186978680825931</v>
      </c>
      <c r="P2988" s="7">
        <v>30.335338169154031</v>
      </c>
      <c r="Q2988" s="9">
        <v>0.81575162181151628</v>
      </c>
      <c r="R2988" s="14"/>
      <c r="S2988" s="29"/>
      <c r="T2988" s="14"/>
      <c r="U2988" s="9"/>
      <c r="V2988" s="7"/>
      <c r="W2988" s="7"/>
      <c r="X2988" s="49"/>
    </row>
    <row r="2989" spans="1:24" x14ac:dyDescent="0.25">
      <c r="A2989" s="5" t="s">
        <v>1871</v>
      </c>
      <c r="B2989" s="1" t="s">
        <v>1737</v>
      </c>
      <c r="C2989" t="s">
        <v>1738</v>
      </c>
      <c r="D2989" s="47" t="s">
        <v>503</v>
      </c>
      <c r="E2989" s="1" t="s">
        <v>1332</v>
      </c>
      <c r="F2989" s="7">
        <v>72.209999999999994</v>
      </c>
      <c r="G2989" s="7">
        <v>6.51</v>
      </c>
      <c r="H2989" s="7"/>
      <c r="I2989" s="7"/>
      <c r="J2989" s="49"/>
      <c r="K2989" t="s">
        <v>727</v>
      </c>
      <c r="L2989" t="s">
        <v>1333</v>
      </c>
      <c r="M2989" s="15" t="s">
        <v>332</v>
      </c>
      <c r="N2989" t="s">
        <v>1883</v>
      </c>
      <c r="O2989" s="7">
        <v>38.484962526701452</v>
      </c>
      <c r="P2989" s="7">
        <v>31.217305245299027</v>
      </c>
      <c r="Q2989" s="9">
        <v>0.81115592157949967</v>
      </c>
      <c r="R2989" s="14"/>
      <c r="S2989" s="29"/>
      <c r="T2989" s="14"/>
      <c r="U2989" s="9"/>
      <c r="V2989" s="7"/>
      <c r="W2989" s="7"/>
      <c r="X2989" s="49"/>
    </row>
    <row r="2990" spans="1:24" x14ac:dyDescent="0.25">
      <c r="A2990" s="5" t="s">
        <v>1871</v>
      </c>
      <c r="B2990" s="1" t="s">
        <v>1737</v>
      </c>
      <c r="C2990" t="s">
        <v>1738</v>
      </c>
      <c r="D2990" s="47" t="s">
        <v>503</v>
      </c>
      <c r="E2990" s="1" t="s">
        <v>1332</v>
      </c>
      <c r="F2990" s="7">
        <v>72.209999999999994</v>
      </c>
      <c r="G2990" s="7">
        <v>6.51</v>
      </c>
      <c r="H2990" s="7"/>
      <c r="I2990" s="7"/>
      <c r="J2990" s="49"/>
      <c r="K2990" t="s">
        <v>727</v>
      </c>
      <c r="L2990" t="s">
        <v>1333</v>
      </c>
      <c r="M2990" s="15" t="s">
        <v>332</v>
      </c>
      <c r="N2990" t="s">
        <v>1884</v>
      </c>
      <c r="O2990" s="7">
        <v>37.067556390611614</v>
      </c>
      <c r="P2990" s="7">
        <v>30.253269744923745</v>
      </c>
      <c r="Q2990" s="9">
        <v>0.8161657441380793</v>
      </c>
      <c r="R2990" s="14"/>
      <c r="S2990" s="29"/>
      <c r="T2990" s="14"/>
      <c r="U2990" s="9"/>
      <c r="V2990" s="7"/>
      <c r="W2990" s="7"/>
      <c r="X2990" s="49"/>
    </row>
    <row r="2991" spans="1:24" x14ac:dyDescent="0.25">
      <c r="A2991" s="5" t="s">
        <v>1871</v>
      </c>
      <c r="B2991" s="1" t="s">
        <v>1737</v>
      </c>
      <c r="C2991" t="s">
        <v>1738</v>
      </c>
      <c r="D2991" s="47" t="s">
        <v>503</v>
      </c>
      <c r="E2991" s="1" t="s">
        <v>1332</v>
      </c>
      <c r="F2991" s="7">
        <v>72.209999999999994</v>
      </c>
      <c r="G2991" s="7">
        <v>6.51</v>
      </c>
      <c r="H2991" s="7"/>
      <c r="I2991" s="7"/>
      <c r="J2991" s="49"/>
      <c r="K2991" t="s">
        <v>727</v>
      </c>
      <c r="L2991" t="s">
        <v>1333</v>
      </c>
      <c r="M2991" s="15" t="s">
        <v>332</v>
      </c>
      <c r="N2991" t="s">
        <v>1885</v>
      </c>
      <c r="O2991" s="7">
        <v>24.808270344696925</v>
      </c>
      <c r="P2991" s="7">
        <v>26.683818269918554</v>
      </c>
      <c r="Q2991" s="9">
        <v>1.075601720682738</v>
      </c>
      <c r="R2991" s="14"/>
      <c r="S2991" s="29"/>
      <c r="T2991" s="14"/>
      <c r="U2991" s="9"/>
      <c r="V2991" s="7"/>
      <c r="W2991" s="7"/>
      <c r="X2991" s="49"/>
    </row>
    <row r="2992" spans="1:24" x14ac:dyDescent="0.25">
      <c r="A2992" s="5" t="s">
        <v>1871</v>
      </c>
      <c r="B2992" s="1" t="s">
        <v>1737</v>
      </c>
      <c r="C2992" t="s">
        <v>1738</v>
      </c>
      <c r="D2992" s="47" t="s">
        <v>503</v>
      </c>
      <c r="E2992" s="1" t="s">
        <v>1332</v>
      </c>
      <c r="F2992" s="7">
        <v>72.209999999999994</v>
      </c>
      <c r="G2992" s="7">
        <v>6.51</v>
      </c>
      <c r="H2992" s="7"/>
      <c r="I2992" s="7"/>
      <c r="J2992" s="49"/>
      <c r="K2992" t="s">
        <v>727</v>
      </c>
      <c r="L2992" t="s">
        <v>1333</v>
      </c>
      <c r="M2992" s="15" t="s">
        <v>332</v>
      </c>
      <c r="N2992" t="s">
        <v>1886</v>
      </c>
      <c r="O2992" s="7">
        <v>23.246169936483685</v>
      </c>
      <c r="P2992" s="7">
        <v>25.35215511397006</v>
      </c>
      <c r="Q2992" s="9">
        <v>1.0905949316915704</v>
      </c>
      <c r="R2992" s="14"/>
      <c r="S2992" s="29"/>
      <c r="T2992" s="14"/>
      <c r="U2992" s="9"/>
      <c r="V2992" s="7"/>
      <c r="W2992" s="7"/>
      <c r="X2992" s="49"/>
    </row>
    <row r="2993" spans="1:24" x14ac:dyDescent="0.25">
      <c r="A2993" s="5" t="s">
        <v>1871</v>
      </c>
      <c r="B2993" s="1" t="s">
        <v>1737</v>
      </c>
      <c r="C2993" t="s">
        <v>1738</v>
      </c>
      <c r="D2993" s="47" t="s">
        <v>503</v>
      </c>
      <c r="E2993" s="1" t="s">
        <v>1332</v>
      </c>
      <c r="F2993" s="7">
        <v>72.209999999999994</v>
      </c>
      <c r="G2993" s="7">
        <v>6.51</v>
      </c>
      <c r="H2993" s="7"/>
      <c r="I2993" s="7"/>
      <c r="J2993" s="49"/>
      <c r="K2993" t="s">
        <v>727</v>
      </c>
      <c r="L2993" t="s">
        <v>1333</v>
      </c>
      <c r="M2993" s="15" t="s">
        <v>332</v>
      </c>
      <c r="N2993" t="s">
        <v>1887</v>
      </c>
      <c r="O2993" s="7">
        <v>21.834511335899766</v>
      </c>
      <c r="P2993" s="7">
        <v>22.92369879568281</v>
      </c>
      <c r="Q2993" s="9">
        <v>1.0498837570956869</v>
      </c>
      <c r="R2993" s="14"/>
      <c r="S2993" s="29"/>
      <c r="T2993" s="14"/>
      <c r="U2993" s="9"/>
      <c r="V2993" s="7"/>
      <c r="W2993" s="7"/>
      <c r="X2993" s="49"/>
    </row>
    <row r="2994" spans="1:24" x14ac:dyDescent="0.25">
      <c r="A2994" s="5" t="s">
        <v>1871</v>
      </c>
      <c r="B2994" s="1" t="s">
        <v>1737</v>
      </c>
      <c r="C2994" t="s">
        <v>1738</v>
      </c>
      <c r="D2994" s="47" t="s">
        <v>503</v>
      </c>
      <c r="E2994" s="1" t="s">
        <v>1332</v>
      </c>
      <c r="F2994" s="7">
        <v>72.209999999999994</v>
      </c>
      <c r="G2994" s="7">
        <v>6.51</v>
      </c>
      <c r="H2994" s="7"/>
      <c r="I2994" s="7"/>
      <c r="J2994" s="49"/>
      <c r="K2994" t="s">
        <v>727</v>
      </c>
      <c r="L2994" t="s">
        <v>1333</v>
      </c>
      <c r="M2994" s="15" t="s">
        <v>332</v>
      </c>
      <c r="N2994" t="s">
        <v>1888</v>
      </c>
      <c r="O2994" s="7">
        <v>20.493803043518955</v>
      </c>
      <c r="P2994" s="7">
        <v>21.910820724438338</v>
      </c>
      <c r="Q2994" s="9">
        <v>1.069143715195775</v>
      </c>
      <c r="R2994" s="14"/>
      <c r="S2994" s="29"/>
      <c r="T2994" s="14"/>
      <c r="U2994" s="9"/>
      <c r="V2994" s="7"/>
      <c r="W2994" s="7"/>
      <c r="X2994" s="49"/>
    </row>
    <row r="2995" spans="1:24" x14ac:dyDescent="0.25">
      <c r="A2995" s="5" t="s">
        <v>1871</v>
      </c>
      <c r="B2995" s="1" t="s">
        <v>1737</v>
      </c>
      <c r="C2995" t="s">
        <v>1738</v>
      </c>
      <c r="D2995" s="47" t="s">
        <v>503</v>
      </c>
      <c r="E2995" s="1" t="s">
        <v>1332</v>
      </c>
      <c r="F2995" s="7">
        <v>72.209999999999994</v>
      </c>
      <c r="G2995" s="7">
        <v>6.51</v>
      </c>
      <c r="H2995" s="7"/>
      <c r="I2995" s="7"/>
      <c r="J2995" s="49"/>
      <c r="K2995" t="s">
        <v>727</v>
      </c>
      <c r="L2995" t="s">
        <v>1333</v>
      </c>
      <c r="M2995" s="15" t="s">
        <v>332</v>
      </c>
      <c r="N2995" t="s">
        <v>1889</v>
      </c>
      <c r="O2995" s="7">
        <v>46.672333953815347</v>
      </c>
      <c r="P2995" s="7">
        <v>43.37467711290909</v>
      </c>
      <c r="Q2995" s="9">
        <v>0.92934450537293767</v>
      </c>
      <c r="R2995" s="14"/>
      <c r="S2995" s="29"/>
      <c r="T2995" s="14"/>
      <c r="U2995" s="9"/>
      <c r="V2995" s="7"/>
      <c r="W2995" s="7"/>
      <c r="X2995" s="49"/>
    </row>
    <row r="2996" spans="1:24" x14ac:dyDescent="0.25">
      <c r="A2996" s="5" t="s">
        <v>1871</v>
      </c>
      <c r="B2996" s="1" t="s">
        <v>1737</v>
      </c>
      <c r="C2996" t="s">
        <v>1738</v>
      </c>
      <c r="D2996" s="47" t="s">
        <v>503</v>
      </c>
      <c r="E2996" s="1" t="s">
        <v>1332</v>
      </c>
      <c r="F2996" s="7">
        <v>72.209999999999994</v>
      </c>
      <c r="G2996" s="7">
        <v>6.51</v>
      </c>
      <c r="H2996" s="7"/>
      <c r="I2996" s="7"/>
      <c r="J2996" s="49"/>
      <c r="K2996" t="s">
        <v>727</v>
      </c>
      <c r="L2996" t="s">
        <v>1333</v>
      </c>
      <c r="M2996" s="15" t="s">
        <v>332</v>
      </c>
      <c r="N2996" t="s">
        <v>1890</v>
      </c>
      <c r="O2996" s="7">
        <v>53.908342328105107</v>
      </c>
      <c r="P2996" s="7">
        <v>53.739059716520799</v>
      </c>
      <c r="Q2996" s="9">
        <v>0.996859806770648</v>
      </c>
      <c r="R2996" s="14"/>
      <c r="S2996" s="29"/>
      <c r="T2996" s="14"/>
      <c r="U2996" s="9"/>
      <c r="V2996" s="7"/>
      <c r="W2996" s="7"/>
      <c r="X2996" s="49"/>
    </row>
    <row r="2997" spans="1:24" x14ac:dyDescent="0.25">
      <c r="A2997" s="5" t="s">
        <v>1871</v>
      </c>
      <c r="B2997" s="1" t="s">
        <v>1737</v>
      </c>
      <c r="C2997" t="s">
        <v>1738</v>
      </c>
      <c r="D2997" s="47" t="s">
        <v>503</v>
      </c>
      <c r="E2997" s="1" t="s">
        <v>1332</v>
      </c>
      <c r="F2997" s="7">
        <v>72.209999999999994</v>
      </c>
      <c r="G2997" s="7">
        <v>6.51</v>
      </c>
      <c r="H2997" s="7"/>
      <c r="I2997" s="7"/>
      <c r="J2997" s="49"/>
      <c r="K2997" t="s">
        <v>727</v>
      </c>
      <c r="L2997" t="s">
        <v>1333</v>
      </c>
      <c r="M2997" s="15" t="s">
        <v>332</v>
      </c>
      <c r="N2997" t="s">
        <v>1891</v>
      </c>
      <c r="O2997" s="7">
        <v>49.109691147250722</v>
      </c>
      <c r="P2997" s="7">
        <v>45.703815407565955</v>
      </c>
      <c r="Q2997" s="9">
        <v>0.93064758380433354</v>
      </c>
      <c r="R2997" s="14"/>
      <c r="S2997" s="29"/>
      <c r="T2997" s="14"/>
      <c r="U2997" s="9"/>
      <c r="V2997" s="7"/>
      <c r="W2997" s="7"/>
      <c r="X2997" s="49"/>
    </row>
    <row r="2998" spans="1:24" x14ac:dyDescent="0.25">
      <c r="A2998" s="5" t="s">
        <v>1871</v>
      </c>
      <c r="B2998" s="1" t="s">
        <v>1737</v>
      </c>
      <c r="C2998" t="s">
        <v>1738</v>
      </c>
      <c r="D2998" s="47" t="s">
        <v>503</v>
      </c>
      <c r="E2998" s="1" t="s">
        <v>1332</v>
      </c>
      <c r="F2998" s="7">
        <v>72.209999999999994</v>
      </c>
      <c r="G2998" s="7">
        <v>6.51</v>
      </c>
      <c r="H2998" s="7"/>
      <c r="I2998" s="7"/>
      <c r="J2998" s="49"/>
      <c r="K2998" t="s">
        <v>727</v>
      </c>
      <c r="L2998" t="s">
        <v>1333</v>
      </c>
      <c r="M2998" s="15" t="s">
        <v>332</v>
      </c>
      <c r="N2998" t="s">
        <v>1892</v>
      </c>
      <c r="O2998" s="7">
        <v>33.246805920961286</v>
      </c>
      <c r="P2998" s="7">
        <v>27.270250523213324</v>
      </c>
      <c r="Q2998" s="9">
        <v>0.8202367044835458</v>
      </c>
      <c r="R2998" s="14"/>
      <c r="S2998" s="29"/>
      <c r="T2998" s="14"/>
      <c r="U2998" s="9"/>
      <c r="V2998" s="7"/>
      <c r="W2998" s="7"/>
      <c r="X2998" s="49"/>
    </row>
    <row r="2999" spans="1:24" x14ac:dyDescent="0.25">
      <c r="A2999" s="5" t="s">
        <v>1871</v>
      </c>
      <c r="B2999" s="1" t="s">
        <v>1737</v>
      </c>
      <c r="C2999" t="s">
        <v>1738</v>
      </c>
      <c r="D2999" s="47" t="s">
        <v>503</v>
      </c>
      <c r="E2999" s="1" t="s">
        <v>1332</v>
      </c>
      <c r="F2999" s="7">
        <v>72.209999999999994</v>
      </c>
      <c r="G2999" s="7">
        <v>6.51</v>
      </c>
      <c r="H2999" s="7"/>
      <c r="I2999" s="7"/>
      <c r="J2999" s="49"/>
      <c r="K2999" t="s">
        <v>727</v>
      </c>
      <c r="L2999" t="s">
        <v>1333</v>
      </c>
      <c r="M2999" s="15" t="s">
        <v>332</v>
      </c>
      <c r="N2999" t="s">
        <v>1893</v>
      </c>
      <c r="O2999" s="7">
        <v>38.913184800436227</v>
      </c>
      <c r="P2999" s="7">
        <v>35.45697930043746</v>
      </c>
      <c r="Q2999" s="9">
        <v>0.91118163373870076</v>
      </c>
      <c r="R2999" s="14"/>
      <c r="S2999" s="29"/>
      <c r="T2999" s="14"/>
      <c r="U2999" s="9"/>
      <c r="V2999" s="7"/>
      <c r="W2999" s="7"/>
      <c r="X2999" s="49"/>
    </row>
    <row r="3000" spans="1:24" x14ac:dyDescent="0.25">
      <c r="A3000" s="5" t="s">
        <v>1871</v>
      </c>
      <c r="B3000" s="1" t="s">
        <v>1737</v>
      </c>
      <c r="C3000" t="s">
        <v>1738</v>
      </c>
      <c r="D3000" s="47" t="s">
        <v>503</v>
      </c>
      <c r="E3000" s="1" t="s">
        <v>1332</v>
      </c>
      <c r="F3000" s="7">
        <v>72.209999999999994</v>
      </c>
      <c r="G3000" s="7">
        <v>6.51</v>
      </c>
      <c r="H3000" s="7"/>
      <c r="I3000" s="7"/>
      <c r="J3000" s="49"/>
      <c r="K3000" t="s">
        <v>727</v>
      </c>
      <c r="L3000" t="s">
        <v>1333</v>
      </c>
      <c r="M3000" s="15" t="s">
        <v>332</v>
      </c>
      <c r="N3000" t="s">
        <v>1894</v>
      </c>
      <c r="O3000" s="7">
        <v>30.193279567838093</v>
      </c>
      <c r="P3000" s="7">
        <v>28.405151064883572</v>
      </c>
      <c r="Q3000" s="9">
        <v>0.94077726803618789</v>
      </c>
      <c r="R3000" s="14"/>
      <c r="S3000" s="29"/>
      <c r="T3000" s="14"/>
      <c r="U3000" s="9"/>
      <c r="V3000" s="7"/>
      <c r="W3000" s="7"/>
      <c r="X3000" s="49"/>
    </row>
    <row r="3001" spans="1:24" x14ac:dyDescent="0.25">
      <c r="A3001" s="5" t="s">
        <v>1871</v>
      </c>
      <c r="B3001" s="1" t="s">
        <v>1737</v>
      </c>
      <c r="C3001" t="s">
        <v>1738</v>
      </c>
      <c r="D3001" s="47" t="s">
        <v>503</v>
      </c>
      <c r="E3001" s="1" t="s">
        <v>1332</v>
      </c>
      <c r="F3001" s="7">
        <v>72.209999999999994</v>
      </c>
      <c r="G3001" s="7">
        <v>6.51</v>
      </c>
      <c r="H3001" s="7"/>
      <c r="I3001" s="7"/>
      <c r="J3001" s="49"/>
      <c r="K3001" t="s">
        <v>727</v>
      </c>
      <c r="L3001" t="s">
        <v>1333</v>
      </c>
      <c r="M3001" s="15" t="s">
        <v>332</v>
      </c>
      <c r="N3001" t="s">
        <v>1895</v>
      </c>
      <c r="O3001" s="7">
        <v>32.684575983164912</v>
      </c>
      <c r="P3001" s="7">
        <v>30.88345276784381</v>
      </c>
      <c r="Q3001" s="9">
        <v>0.94489378671307167</v>
      </c>
      <c r="R3001" s="14"/>
      <c r="S3001" s="29"/>
      <c r="T3001" s="14"/>
      <c r="U3001" s="9"/>
      <c r="V3001" s="7"/>
      <c r="W3001" s="7"/>
      <c r="X3001" s="49"/>
    </row>
    <row r="3002" spans="1:24" x14ac:dyDescent="0.25">
      <c r="A3002" s="5" t="s">
        <v>1871</v>
      </c>
      <c r="B3002" s="1" t="s">
        <v>1737</v>
      </c>
      <c r="C3002" t="s">
        <v>1738</v>
      </c>
      <c r="D3002" s="47" t="s">
        <v>503</v>
      </c>
      <c r="E3002" s="1" t="s">
        <v>1332</v>
      </c>
      <c r="F3002" s="7">
        <v>72.209999999999994</v>
      </c>
      <c r="G3002" s="7">
        <v>6.51</v>
      </c>
      <c r="H3002" s="7"/>
      <c r="I3002" s="7"/>
      <c r="J3002" s="49"/>
      <c r="K3002" t="s">
        <v>727</v>
      </c>
      <c r="L3002" t="s">
        <v>1333</v>
      </c>
      <c r="M3002" s="15" t="s">
        <v>332</v>
      </c>
      <c r="N3002" t="s">
        <v>1896</v>
      </c>
      <c r="O3002" s="7">
        <v>32.297126039865063</v>
      </c>
      <c r="P3002" s="7">
        <v>30.47215277022859</v>
      </c>
      <c r="Q3002" s="9">
        <v>0.94349425186055669</v>
      </c>
      <c r="R3002" s="14"/>
      <c r="S3002" s="29"/>
      <c r="T3002" s="14"/>
      <c r="U3002" s="9"/>
      <c r="V3002" s="7"/>
      <c r="W3002" s="7"/>
      <c r="X3002" s="49"/>
    </row>
    <row r="3003" spans="1:24" x14ac:dyDescent="0.25">
      <c r="A3003" s="5" t="s">
        <v>1871</v>
      </c>
      <c r="B3003" s="1" t="s">
        <v>1737</v>
      </c>
      <c r="C3003" t="s">
        <v>1738</v>
      </c>
      <c r="D3003" s="47" t="s">
        <v>503</v>
      </c>
      <c r="E3003" s="1" t="s">
        <v>1332</v>
      </c>
      <c r="F3003" s="7">
        <v>72.209999999999994</v>
      </c>
      <c r="G3003" s="7">
        <v>6.51</v>
      </c>
      <c r="H3003" s="7"/>
      <c r="I3003" s="7"/>
      <c r="J3003" s="49"/>
      <c r="K3003" t="s">
        <v>727</v>
      </c>
      <c r="L3003" t="s">
        <v>1333</v>
      </c>
      <c r="M3003" s="15" t="s">
        <v>332</v>
      </c>
      <c r="N3003" t="s">
        <v>1897</v>
      </c>
      <c r="O3003" s="7">
        <v>23.981964400038645</v>
      </c>
      <c r="P3003" s="7">
        <v>24.936836786255704</v>
      </c>
      <c r="Q3003" s="9">
        <v>1.0398162706894654</v>
      </c>
      <c r="R3003" s="14">
        <v>2.1963421692275374E-12</v>
      </c>
      <c r="S3003" s="29">
        <v>1.2603756378944243E-8</v>
      </c>
      <c r="T3003" s="14"/>
      <c r="U3003" s="9"/>
      <c r="V3003" s="7"/>
      <c r="W3003" s="7"/>
      <c r="X3003" s="49"/>
    </row>
    <row r="3004" spans="1:24" x14ac:dyDescent="0.25">
      <c r="A3004" s="5" t="s">
        <v>1871</v>
      </c>
      <c r="B3004" s="1" t="s">
        <v>1737</v>
      </c>
      <c r="C3004" t="s">
        <v>1738</v>
      </c>
      <c r="D3004" s="47" t="s">
        <v>503</v>
      </c>
      <c r="E3004" s="1" t="s">
        <v>1332</v>
      </c>
      <c r="F3004" s="7">
        <v>72.209999999999994</v>
      </c>
      <c r="G3004" s="7">
        <v>6.51</v>
      </c>
      <c r="H3004" s="7"/>
      <c r="I3004" s="7"/>
      <c r="J3004" s="49"/>
      <c r="K3004" t="s">
        <v>727</v>
      </c>
      <c r="L3004" t="s">
        <v>1333</v>
      </c>
      <c r="M3004" s="15" t="s">
        <v>332</v>
      </c>
      <c r="N3004" t="s">
        <v>1898</v>
      </c>
      <c r="O3004" s="7">
        <v>32.416539097719955</v>
      </c>
      <c r="P3004" s="7">
        <v>26.28664703623096</v>
      </c>
      <c r="Q3004" s="9">
        <v>0.81090232849933863</v>
      </c>
      <c r="R3004" s="14">
        <v>6.5932569311851497E-13</v>
      </c>
      <c r="S3004" s="29">
        <v>4.5530246334600032E-9</v>
      </c>
      <c r="T3004" s="14"/>
      <c r="U3004" s="9"/>
      <c r="V3004" s="7"/>
      <c r="W3004" s="7"/>
      <c r="X3004" s="49"/>
    </row>
    <row r="3005" spans="1:24" x14ac:dyDescent="0.25">
      <c r="A3005" s="5" t="s">
        <v>1871</v>
      </c>
      <c r="B3005" s="1" t="s">
        <v>1737</v>
      </c>
      <c r="C3005" t="s">
        <v>1738</v>
      </c>
      <c r="D3005" s="47" t="s">
        <v>503</v>
      </c>
      <c r="E3005" s="1" t="s">
        <v>1332</v>
      </c>
      <c r="F3005" s="7">
        <v>72.209999999999994</v>
      </c>
      <c r="G3005" s="7">
        <v>6.51</v>
      </c>
      <c r="H3005" s="7"/>
      <c r="I3005" s="7"/>
      <c r="J3005" s="49"/>
      <c r="K3005" t="s">
        <v>727</v>
      </c>
      <c r="L3005" t="s">
        <v>1333</v>
      </c>
      <c r="M3005" s="15" t="s">
        <v>332</v>
      </c>
      <c r="N3005" t="s">
        <v>1899</v>
      </c>
      <c r="O3005" s="7">
        <v>38.967311159439213</v>
      </c>
      <c r="P3005" s="7">
        <v>44.124782048366285</v>
      </c>
      <c r="Q3005" s="9">
        <v>1.1323537789873335</v>
      </c>
      <c r="R3005" s="14"/>
      <c r="S3005" s="29"/>
      <c r="T3005" s="14"/>
      <c r="U3005" s="9"/>
      <c r="V3005" s="7"/>
      <c r="W3005" s="7"/>
      <c r="X3005" s="49"/>
    </row>
    <row r="3006" spans="1:24" x14ac:dyDescent="0.25">
      <c r="A3006" s="5" t="s">
        <v>1871</v>
      </c>
      <c r="B3006" s="1" t="s">
        <v>1737</v>
      </c>
      <c r="C3006" t="s">
        <v>1738</v>
      </c>
      <c r="D3006" s="47" t="s">
        <v>503</v>
      </c>
      <c r="E3006" s="1" t="s">
        <v>1332</v>
      </c>
      <c r="F3006" s="7">
        <v>72.209999999999994</v>
      </c>
      <c r="G3006" s="7">
        <v>6.51</v>
      </c>
      <c r="H3006" s="7"/>
      <c r="I3006" s="7"/>
      <c r="J3006" s="49"/>
      <c r="K3006" t="s">
        <v>727</v>
      </c>
      <c r="L3006" t="s">
        <v>1333</v>
      </c>
      <c r="M3006" s="15" t="s">
        <v>332</v>
      </c>
      <c r="N3006" t="s">
        <v>1900</v>
      </c>
      <c r="O3006" s="7">
        <v>33.362619409094897</v>
      </c>
      <c r="P3006" s="7">
        <v>38.87326772444262</v>
      </c>
      <c r="Q3006" s="9">
        <v>1.1651743302219693</v>
      </c>
      <c r="R3006" s="14">
        <v>1.382610975198726E-12</v>
      </c>
      <c r="S3006" s="29">
        <v>2.381770983178221E-9</v>
      </c>
      <c r="T3006" s="14"/>
      <c r="U3006" s="9"/>
      <c r="V3006" s="7"/>
      <c r="W3006" s="7"/>
      <c r="X3006" s="49"/>
    </row>
    <row r="3007" spans="1:24" x14ac:dyDescent="0.25">
      <c r="A3007" s="5" t="s">
        <v>1871</v>
      </c>
      <c r="B3007" s="1" t="s">
        <v>1737</v>
      </c>
      <c r="C3007" t="s">
        <v>1738</v>
      </c>
      <c r="D3007" s="47" t="s">
        <v>503</v>
      </c>
      <c r="E3007" s="1" t="s">
        <v>1332</v>
      </c>
      <c r="F3007" s="7">
        <v>72.209999999999994</v>
      </c>
      <c r="G3007" s="7">
        <v>6.51</v>
      </c>
      <c r="H3007" s="7"/>
      <c r="I3007" s="7"/>
      <c r="J3007" s="49"/>
      <c r="K3007" t="s">
        <v>727</v>
      </c>
      <c r="L3007" t="s">
        <v>1333</v>
      </c>
      <c r="M3007" s="15" t="s">
        <v>332</v>
      </c>
      <c r="N3007" t="s">
        <v>1901</v>
      </c>
      <c r="O3007" s="7">
        <v>26.02574267206127</v>
      </c>
      <c r="P3007" s="7">
        <v>19.851970582689045</v>
      </c>
      <c r="Q3007" s="9">
        <v>0.76278209743463765</v>
      </c>
      <c r="R3007" s="14">
        <v>1.6637957093869964E-12</v>
      </c>
      <c r="S3007" s="29">
        <v>1.8251560400913647E-8</v>
      </c>
      <c r="T3007" s="14"/>
      <c r="U3007" s="9"/>
      <c r="V3007" s="7"/>
      <c r="W3007" s="7"/>
      <c r="X3007" s="49"/>
    </row>
    <row r="3008" spans="1:24" x14ac:dyDescent="0.25">
      <c r="A3008" s="5" t="s">
        <v>1871</v>
      </c>
      <c r="B3008" s="1" t="s">
        <v>1737</v>
      </c>
      <c r="C3008" t="s">
        <v>1738</v>
      </c>
      <c r="D3008" s="47" t="s">
        <v>503</v>
      </c>
      <c r="E3008" s="1" t="s">
        <v>1332</v>
      </c>
      <c r="F3008" s="7">
        <v>72.209999999999994</v>
      </c>
      <c r="G3008" s="7">
        <v>6.51</v>
      </c>
      <c r="H3008" s="7"/>
      <c r="I3008" s="7"/>
      <c r="J3008" s="49"/>
      <c r="K3008" t="s">
        <v>727</v>
      </c>
      <c r="L3008" t="s">
        <v>1333</v>
      </c>
      <c r="M3008" s="15" t="s">
        <v>332</v>
      </c>
      <c r="N3008" t="s">
        <v>1902</v>
      </c>
      <c r="O3008" s="7">
        <v>35.901818509315945</v>
      </c>
      <c r="P3008" s="7">
        <v>31.317854674094221</v>
      </c>
      <c r="Q3008" s="9">
        <v>0.87231945273100142</v>
      </c>
      <c r="R3008" s="14"/>
      <c r="S3008" s="29"/>
      <c r="T3008" s="14"/>
      <c r="U3008" s="9"/>
      <c r="V3008" s="7"/>
      <c r="W3008" s="7"/>
      <c r="X3008" s="49"/>
    </row>
    <row r="3009" spans="1:24" x14ac:dyDescent="0.25">
      <c r="A3009" s="5" t="s">
        <v>1871</v>
      </c>
      <c r="B3009" s="1" t="s">
        <v>1737</v>
      </c>
      <c r="C3009" t="s">
        <v>1738</v>
      </c>
      <c r="D3009" s="47" t="s">
        <v>503</v>
      </c>
      <c r="E3009" s="1" t="s">
        <v>1332</v>
      </c>
      <c r="F3009" s="7">
        <v>72.209999999999994</v>
      </c>
      <c r="G3009" s="7">
        <v>6.51</v>
      </c>
      <c r="H3009" s="7"/>
      <c r="I3009" s="7"/>
      <c r="J3009" s="49"/>
      <c r="K3009" t="s">
        <v>727</v>
      </c>
      <c r="L3009" t="s">
        <v>1333</v>
      </c>
      <c r="M3009" s="15" t="s">
        <v>332</v>
      </c>
      <c r="N3009" t="s">
        <v>1903</v>
      </c>
      <c r="O3009" s="7">
        <v>50.190137204608185</v>
      </c>
      <c r="P3009" s="7">
        <v>51.579784541970909</v>
      </c>
      <c r="Q3009" s="9">
        <v>1.0276876576706218</v>
      </c>
      <c r="R3009" s="14"/>
      <c r="S3009" s="29"/>
      <c r="T3009" s="14"/>
      <c r="U3009" s="9"/>
      <c r="V3009" s="7"/>
      <c r="W3009" s="7"/>
      <c r="X3009" s="49"/>
    </row>
    <row r="3010" spans="1:24" x14ac:dyDescent="0.25">
      <c r="A3010" s="5" t="s">
        <v>1871</v>
      </c>
      <c r="B3010" s="1" t="s">
        <v>1737</v>
      </c>
      <c r="C3010" t="s">
        <v>1738</v>
      </c>
      <c r="D3010" s="47" t="s">
        <v>503</v>
      </c>
      <c r="E3010" s="1" t="s">
        <v>1332</v>
      </c>
      <c r="F3010" s="7">
        <v>72.209999999999994</v>
      </c>
      <c r="G3010" s="7">
        <v>6.51</v>
      </c>
      <c r="H3010" s="7"/>
      <c r="I3010" s="7"/>
      <c r="J3010" s="49"/>
      <c r="K3010" t="s">
        <v>727</v>
      </c>
      <c r="L3010" t="s">
        <v>1333</v>
      </c>
      <c r="M3010" s="15" t="s">
        <v>332</v>
      </c>
      <c r="N3010" t="s">
        <v>1904</v>
      </c>
      <c r="O3010" s="7">
        <v>49.255778783841919</v>
      </c>
      <c r="P3010" s="7">
        <v>50.771045988365685</v>
      </c>
      <c r="Q3010" s="9">
        <v>1.0307632371660083</v>
      </c>
      <c r="R3010" s="14"/>
      <c r="S3010" s="29"/>
      <c r="T3010" s="14"/>
      <c r="U3010" s="9"/>
      <c r="V3010" s="7"/>
      <c r="W3010" s="7"/>
      <c r="X3010" s="49"/>
    </row>
    <row r="3011" spans="1:24" x14ac:dyDescent="0.25">
      <c r="A3011" s="5" t="s">
        <v>1871</v>
      </c>
      <c r="B3011" s="1" t="s">
        <v>1737</v>
      </c>
      <c r="C3011" t="s">
        <v>1738</v>
      </c>
      <c r="D3011" s="47" t="s">
        <v>503</v>
      </c>
      <c r="E3011" s="1" t="s">
        <v>1332</v>
      </c>
      <c r="F3011" s="7">
        <v>72.209999999999994</v>
      </c>
      <c r="G3011" s="7">
        <v>6.51</v>
      </c>
      <c r="H3011" s="7"/>
      <c r="I3011" s="7"/>
      <c r="J3011" s="49"/>
      <c r="K3011" t="s">
        <v>727</v>
      </c>
      <c r="L3011" t="s">
        <v>1333</v>
      </c>
      <c r="M3011" s="15" t="s">
        <v>332</v>
      </c>
      <c r="N3011" t="s">
        <v>1905</v>
      </c>
      <c r="O3011" s="7">
        <v>48.080762403673013</v>
      </c>
      <c r="P3011" s="7">
        <v>50.043531887107321</v>
      </c>
      <c r="Q3011" s="9">
        <v>1.0408223452647325</v>
      </c>
      <c r="R3011" s="14"/>
      <c r="S3011" s="29"/>
      <c r="T3011" s="14"/>
      <c r="U3011" s="9"/>
      <c r="V3011" s="7"/>
      <c r="W3011" s="7"/>
      <c r="X3011" s="49"/>
    </row>
    <row r="3012" spans="1:24" x14ac:dyDescent="0.25">
      <c r="A3012" s="5" t="s">
        <v>1871</v>
      </c>
      <c r="B3012" s="1" t="s">
        <v>1737</v>
      </c>
      <c r="C3012" t="s">
        <v>1738</v>
      </c>
      <c r="D3012" s="47" t="s">
        <v>503</v>
      </c>
      <c r="E3012" s="1" t="s">
        <v>1332</v>
      </c>
      <c r="F3012" s="7">
        <v>71.72</v>
      </c>
      <c r="G3012" s="7">
        <v>6.64</v>
      </c>
      <c r="H3012" s="7"/>
      <c r="I3012" s="7"/>
      <c r="J3012" s="49"/>
      <c r="K3012" t="s">
        <v>331</v>
      </c>
      <c r="L3012" t="s">
        <v>1333</v>
      </c>
      <c r="M3012" s="15" t="s">
        <v>332</v>
      </c>
      <c r="N3012" t="s">
        <v>1906</v>
      </c>
      <c r="O3012" s="7">
        <v>25.968451627157339</v>
      </c>
      <c r="P3012" s="7">
        <v>29.592298638983582</v>
      </c>
      <c r="Q3012" s="9">
        <v>1.1395480586927442</v>
      </c>
      <c r="R3012" s="14">
        <v>3.4490540481441862E-13</v>
      </c>
      <c r="S3012" s="29">
        <v>1.2459482372707453E-9</v>
      </c>
      <c r="T3012" s="14"/>
      <c r="U3012" s="9"/>
      <c r="V3012" s="7"/>
      <c r="W3012" s="7"/>
      <c r="X3012" s="49"/>
    </row>
    <row r="3013" spans="1:24" x14ac:dyDescent="0.25">
      <c r="A3013" s="5" t="s">
        <v>1871</v>
      </c>
      <c r="B3013" s="1" t="s">
        <v>1737</v>
      </c>
      <c r="C3013" t="s">
        <v>1738</v>
      </c>
      <c r="D3013" s="47" t="s">
        <v>503</v>
      </c>
      <c r="E3013" s="1" t="s">
        <v>1332</v>
      </c>
      <c r="F3013" s="7">
        <v>71.72</v>
      </c>
      <c r="G3013" s="7">
        <v>6.64</v>
      </c>
      <c r="H3013" s="7"/>
      <c r="I3013" s="7"/>
      <c r="J3013" s="49"/>
      <c r="K3013" t="s">
        <v>331</v>
      </c>
      <c r="L3013" t="s">
        <v>1333</v>
      </c>
      <c r="M3013" s="15" t="s">
        <v>332</v>
      </c>
      <c r="N3013" t="s">
        <v>1907</v>
      </c>
      <c r="O3013" s="7">
        <v>26.659814893247813</v>
      </c>
      <c r="P3013" s="7">
        <v>30.225606316976826</v>
      </c>
      <c r="Q3013" s="9">
        <v>1.1337515447127928</v>
      </c>
      <c r="R3013" s="14"/>
      <c r="S3013" s="29"/>
      <c r="T3013" s="14"/>
      <c r="U3013" s="9"/>
      <c r="V3013" s="7"/>
      <c r="W3013" s="7"/>
      <c r="X3013" s="49"/>
    </row>
    <row r="3014" spans="1:24" x14ac:dyDescent="0.25">
      <c r="A3014" s="5" t="s">
        <v>1871</v>
      </c>
      <c r="B3014" s="1" t="s">
        <v>1737</v>
      </c>
      <c r="C3014" t="s">
        <v>1738</v>
      </c>
      <c r="D3014" s="47" t="s">
        <v>503</v>
      </c>
      <c r="E3014" s="1" t="s">
        <v>1332</v>
      </c>
      <c r="F3014" s="7">
        <v>71.72</v>
      </c>
      <c r="G3014" s="7">
        <v>6.64</v>
      </c>
      <c r="H3014" s="7"/>
      <c r="I3014" s="7"/>
      <c r="J3014" s="49"/>
      <c r="K3014" t="s">
        <v>331</v>
      </c>
      <c r="L3014" t="s">
        <v>1333</v>
      </c>
      <c r="M3014" s="15" t="s">
        <v>332</v>
      </c>
      <c r="N3014" t="s">
        <v>1908</v>
      </c>
      <c r="O3014" s="7">
        <v>35.531518753966154</v>
      </c>
      <c r="P3014" s="7">
        <v>38.915183969597521</v>
      </c>
      <c r="Q3014" s="9">
        <v>1.0952299629819136</v>
      </c>
      <c r="R3014" s="14">
        <v>2.1712008483154217E-13</v>
      </c>
      <c r="S3014" s="29">
        <v>7.8433211888196175E-10</v>
      </c>
      <c r="T3014" s="14"/>
      <c r="U3014" s="9"/>
      <c r="V3014" s="7"/>
      <c r="W3014" s="7"/>
      <c r="X3014" s="49"/>
    </row>
    <row r="3015" spans="1:24" x14ac:dyDescent="0.25">
      <c r="A3015" s="5" t="s">
        <v>1871</v>
      </c>
      <c r="B3015" s="1" t="s">
        <v>1737</v>
      </c>
      <c r="C3015" t="s">
        <v>1738</v>
      </c>
      <c r="D3015" s="47" t="s">
        <v>503</v>
      </c>
      <c r="E3015" s="1" t="s">
        <v>1332</v>
      </c>
      <c r="F3015" s="7">
        <v>71.72</v>
      </c>
      <c r="G3015" s="7">
        <v>6.64</v>
      </c>
      <c r="H3015" s="7"/>
      <c r="I3015" s="7"/>
      <c r="J3015" s="49"/>
      <c r="K3015" t="s">
        <v>331</v>
      </c>
      <c r="L3015" t="s">
        <v>1333</v>
      </c>
      <c r="M3015" s="15" t="s">
        <v>332</v>
      </c>
      <c r="N3015" t="s">
        <v>1909</v>
      </c>
      <c r="O3015" s="7">
        <v>29.635513257356827</v>
      </c>
      <c r="P3015" s="7">
        <v>32.522428541623214</v>
      </c>
      <c r="Q3015" s="9">
        <v>1.0974140470993776</v>
      </c>
      <c r="R3015" s="14"/>
      <c r="S3015" s="29"/>
      <c r="T3015" s="14"/>
      <c r="U3015" s="9"/>
      <c r="V3015" s="7"/>
      <c r="W3015" s="7"/>
      <c r="X3015" s="49"/>
    </row>
    <row r="3016" spans="1:24" x14ac:dyDescent="0.25">
      <c r="A3016" s="5" t="s">
        <v>1871</v>
      </c>
      <c r="B3016" s="1" t="s">
        <v>1737</v>
      </c>
      <c r="C3016" t="s">
        <v>1738</v>
      </c>
      <c r="D3016" s="47" t="s">
        <v>503</v>
      </c>
      <c r="E3016" s="1" t="s">
        <v>1332</v>
      </c>
      <c r="F3016" s="7">
        <v>71.72</v>
      </c>
      <c r="G3016" s="7">
        <v>6.64</v>
      </c>
      <c r="H3016" s="7"/>
      <c r="I3016" s="7"/>
      <c r="J3016" s="49"/>
      <c r="K3016" t="s">
        <v>331</v>
      </c>
      <c r="L3016" t="s">
        <v>1333</v>
      </c>
      <c r="M3016" s="15" t="s">
        <v>332</v>
      </c>
      <c r="N3016" t="s">
        <v>1910</v>
      </c>
      <c r="O3016" s="7">
        <v>27.64254430148253</v>
      </c>
      <c r="P3016" s="7">
        <v>31.938388625592403</v>
      </c>
      <c r="Q3016" s="9">
        <v>1.155406979808276</v>
      </c>
      <c r="R3016" s="14"/>
      <c r="S3016" s="29"/>
      <c r="T3016" s="14"/>
      <c r="U3016" s="9"/>
      <c r="V3016" s="7"/>
      <c r="W3016" s="7"/>
      <c r="X3016" s="49"/>
    </row>
    <row r="3017" spans="1:24" x14ac:dyDescent="0.25">
      <c r="A3017" s="5" t="s">
        <v>1871</v>
      </c>
      <c r="B3017" s="1" t="s">
        <v>1737</v>
      </c>
      <c r="C3017" t="s">
        <v>1738</v>
      </c>
      <c r="D3017" s="47" t="s">
        <v>503</v>
      </c>
      <c r="E3017" s="1" t="s">
        <v>1332</v>
      </c>
      <c r="F3017" s="7">
        <v>71.72</v>
      </c>
      <c r="G3017" s="7">
        <v>6.64</v>
      </c>
      <c r="H3017" s="7"/>
      <c r="I3017" s="7"/>
      <c r="J3017" s="49"/>
      <c r="K3017" t="s">
        <v>331</v>
      </c>
      <c r="L3017" t="s">
        <v>1333</v>
      </c>
      <c r="M3017" s="15" t="s">
        <v>332</v>
      </c>
      <c r="N3017" t="s">
        <v>1911</v>
      </c>
      <c r="O3017" s="7">
        <v>34.449542868268615</v>
      </c>
      <c r="P3017" s="7">
        <v>16.650616631977869</v>
      </c>
      <c r="Q3017" s="9">
        <v>0.48333345657584059</v>
      </c>
      <c r="R3017" s="14">
        <v>1.162251191288211E-11</v>
      </c>
      <c r="S3017" s="29">
        <v>6.6696032482435557E-8</v>
      </c>
      <c r="T3017" s="14"/>
      <c r="U3017" s="9"/>
      <c r="V3017" s="7"/>
      <c r="W3017" s="7"/>
      <c r="X3017" s="49"/>
    </row>
    <row r="3018" spans="1:24" x14ac:dyDescent="0.25">
      <c r="A3018" s="5" t="s">
        <v>1871</v>
      </c>
      <c r="B3018" s="1" t="s">
        <v>1737</v>
      </c>
      <c r="C3018" t="s">
        <v>1738</v>
      </c>
      <c r="D3018" s="47" t="s">
        <v>503</v>
      </c>
      <c r="E3018" s="1" t="s">
        <v>1332</v>
      </c>
      <c r="F3018" s="7">
        <v>71.72</v>
      </c>
      <c r="G3018" s="7">
        <v>6.64</v>
      </c>
      <c r="H3018" s="7"/>
      <c r="I3018" s="7"/>
      <c r="J3018" s="49"/>
      <c r="K3018" t="s">
        <v>331</v>
      </c>
      <c r="L3018" t="s">
        <v>1333</v>
      </c>
      <c r="M3018" s="15" t="s">
        <v>332</v>
      </c>
      <c r="N3018" t="s">
        <v>1912</v>
      </c>
      <c r="O3018" s="7">
        <v>37.874478907318519</v>
      </c>
      <c r="P3018" s="7">
        <v>21.312923870474716</v>
      </c>
      <c r="Q3018" s="9">
        <v>0.56272520402535231</v>
      </c>
      <c r="R3018" s="14"/>
      <c r="S3018" s="29"/>
      <c r="T3018" s="14"/>
      <c r="U3018" s="9"/>
      <c r="V3018" s="7"/>
      <c r="W3018" s="7"/>
      <c r="X3018" s="49"/>
    </row>
    <row r="3019" spans="1:24" x14ac:dyDescent="0.25">
      <c r="A3019" s="5" t="s">
        <v>1871</v>
      </c>
      <c r="B3019" s="1" t="s">
        <v>1737</v>
      </c>
      <c r="C3019" t="s">
        <v>1738</v>
      </c>
      <c r="D3019" s="47" t="s">
        <v>503</v>
      </c>
      <c r="E3019" s="1" t="s">
        <v>1332</v>
      </c>
      <c r="F3019" s="7">
        <v>71.72</v>
      </c>
      <c r="G3019" s="7">
        <v>6.64</v>
      </c>
      <c r="H3019" s="7"/>
      <c r="I3019" s="7"/>
      <c r="J3019" s="49"/>
      <c r="K3019" t="s">
        <v>331</v>
      </c>
      <c r="L3019" t="s">
        <v>1333</v>
      </c>
      <c r="M3019" s="15" t="s">
        <v>332</v>
      </c>
      <c r="N3019" t="s">
        <v>1913</v>
      </c>
      <c r="O3019" s="7">
        <v>38.564372330247785</v>
      </c>
      <c r="P3019" s="7">
        <v>19.746500189178914</v>
      </c>
      <c r="Q3019" s="9">
        <v>0.51203997358180364</v>
      </c>
      <c r="R3019" s="14"/>
      <c r="S3019" s="29"/>
      <c r="T3019" s="14"/>
      <c r="U3019" s="9"/>
      <c r="V3019" s="7"/>
      <c r="W3019" s="7"/>
      <c r="X3019" s="49"/>
    </row>
    <row r="3020" spans="1:24" x14ac:dyDescent="0.25">
      <c r="A3020" s="18" t="s">
        <v>1871</v>
      </c>
      <c r="B3020" s="19" t="s">
        <v>1737</v>
      </c>
      <c r="C3020" s="16" t="s">
        <v>1738</v>
      </c>
      <c r="D3020" s="48" t="s">
        <v>503</v>
      </c>
      <c r="E3020" s="19" t="s">
        <v>1332</v>
      </c>
      <c r="F3020" s="17">
        <v>71.72</v>
      </c>
      <c r="G3020" s="17">
        <v>6.64</v>
      </c>
      <c r="H3020" s="17"/>
      <c r="I3020" s="17"/>
      <c r="J3020" s="50"/>
      <c r="K3020" s="16" t="s">
        <v>331</v>
      </c>
      <c r="L3020" s="16" t="s">
        <v>1333</v>
      </c>
      <c r="M3020" s="21" t="s">
        <v>332</v>
      </c>
      <c r="N3020" s="16" t="s">
        <v>1914</v>
      </c>
      <c r="O3020" s="17">
        <v>40.200045192717859</v>
      </c>
      <c r="P3020" s="17">
        <v>26.194498069498085</v>
      </c>
      <c r="Q3020" s="22">
        <v>0.65160369705860821</v>
      </c>
      <c r="R3020" s="23"/>
      <c r="S3020" s="31"/>
      <c r="T3020" s="23"/>
      <c r="U3020" s="22"/>
      <c r="V3020" s="17"/>
      <c r="W3020" s="17"/>
      <c r="X3020" s="50"/>
    </row>
    <row r="3021" spans="1:24" x14ac:dyDescent="0.25">
      <c r="A3021" s="5" t="s">
        <v>1915</v>
      </c>
      <c r="B3021" s="1" t="s">
        <v>1916</v>
      </c>
      <c r="C3021" t="s">
        <v>1917</v>
      </c>
      <c r="D3021" s="47" t="s">
        <v>503</v>
      </c>
      <c r="E3021" s="1" t="s">
        <v>1332</v>
      </c>
      <c r="F3021" s="7">
        <v>74.61</v>
      </c>
      <c r="G3021" s="7">
        <v>7.49</v>
      </c>
      <c r="H3021" s="7"/>
      <c r="I3021" s="7"/>
      <c r="J3021" s="49"/>
      <c r="K3021" t="s">
        <v>415</v>
      </c>
      <c r="L3021" t="s">
        <v>27</v>
      </c>
      <c r="M3021" s="15" t="s">
        <v>28</v>
      </c>
      <c r="N3021" t="s">
        <v>1918</v>
      </c>
      <c r="O3021" s="7">
        <v>29.467750677506778</v>
      </c>
      <c r="P3021" s="7">
        <v>26.468834688346877</v>
      </c>
      <c r="Q3021" s="9">
        <v>0.89823057680988783</v>
      </c>
      <c r="R3021" s="14"/>
      <c r="S3021" s="29"/>
      <c r="T3021" s="14"/>
      <c r="U3021" s="9"/>
      <c r="V3021" s="7"/>
      <c r="W3021" s="7"/>
      <c r="X3021" s="49"/>
    </row>
    <row r="3022" spans="1:24" x14ac:dyDescent="0.25">
      <c r="A3022" s="5" t="s">
        <v>1915</v>
      </c>
      <c r="B3022" s="1" t="s">
        <v>1916</v>
      </c>
      <c r="C3022" t="s">
        <v>1917</v>
      </c>
      <c r="D3022" s="47" t="s">
        <v>503</v>
      </c>
      <c r="E3022" s="1" t="s">
        <v>1332</v>
      </c>
      <c r="F3022" s="7">
        <v>74.61</v>
      </c>
      <c r="G3022" s="7">
        <v>7.49</v>
      </c>
      <c r="H3022" s="7"/>
      <c r="I3022" s="7"/>
      <c r="J3022" s="49"/>
      <c r="K3022" t="s">
        <v>415</v>
      </c>
      <c r="L3022" t="s">
        <v>27</v>
      </c>
      <c r="M3022" s="15" t="s">
        <v>28</v>
      </c>
      <c r="N3022" t="s">
        <v>1919</v>
      </c>
      <c r="O3022" s="7">
        <v>24.949960031974406</v>
      </c>
      <c r="P3022" s="7">
        <v>20.528776978417273</v>
      </c>
      <c r="Q3022" s="9">
        <v>0.82279799054222114</v>
      </c>
      <c r="R3022" s="14"/>
      <c r="S3022" s="29"/>
      <c r="T3022" s="14"/>
      <c r="U3022" s="9"/>
      <c r="V3022" s="7"/>
      <c r="W3022" s="7"/>
      <c r="X3022" s="49"/>
    </row>
    <row r="3023" spans="1:24" x14ac:dyDescent="0.25">
      <c r="A3023" s="5" t="s">
        <v>1915</v>
      </c>
      <c r="B3023" s="1" t="s">
        <v>1916</v>
      </c>
      <c r="C3023" t="s">
        <v>1917</v>
      </c>
      <c r="D3023" s="47" t="s">
        <v>503</v>
      </c>
      <c r="E3023" s="1" t="s">
        <v>1332</v>
      </c>
      <c r="F3023" s="7">
        <v>74.61</v>
      </c>
      <c r="G3023" s="7">
        <v>7.49</v>
      </c>
      <c r="H3023" s="7"/>
      <c r="I3023" s="7"/>
      <c r="J3023" s="49"/>
      <c r="K3023" t="s">
        <v>415</v>
      </c>
      <c r="L3023" t="s">
        <v>27</v>
      </c>
      <c r="M3023" s="15" t="s">
        <v>28</v>
      </c>
      <c r="N3023" t="s">
        <v>1920</v>
      </c>
      <c r="O3023" s="7">
        <v>27.295391923990497</v>
      </c>
      <c r="P3023" s="7">
        <v>23.259857482185257</v>
      </c>
      <c r="Q3023" s="9">
        <v>0.85215326993497675</v>
      </c>
      <c r="R3023" s="14"/>
      <c r="S3023" s="29"/>
      <c r="T3023" s="14"/>
      <c r="U3023" s="9"/>
      <c r="V3023" s="7"/>
      <c r="W3023" s="7"/>
      <c r="X3023" s="49"/>
    </row>
    <row r="3024" spans="1:24" x14ac:dyDescent="0.25">
      <c r="A3024" s="5" t="s">
        <v>1915</v>
      </c>
      <c r="B3024" s="1" t="s">
        <v>1916</v>
      </c>
      <c r="C3024" t="s">
        <v>1917</v>
      </c>
      <c r="D3024" s="47" t="s">
        <v>503</v>
      </c>
      <c r="E3024" s="1" t="s">
        <v>1332</v>
      </c>
      <c r="F3024" s="7">
        <v>74.61</v>
      </c>
      <c r="G3024" s="7">
        <v>7.49</v>
      </c>
      <c r="H3024" s="7"/>
      <c r="I3024" s="7"/>
      <c r="J3024" s="49"/>
      <c r="K3024" t="s">
        <v>415</v>
      </c>
      <c r="L3024" t="s">
        <v>27</v>
      </c>
      <c r="M3024" s="15" t="s">
        <v>28</v>
      </c>
      <c r="N3024" t="s">
        <v>1921</v>
      </c>
      <c r="O3024" s="7">
        <v>25.87712418300654</v>
      </c>
      <c r="P3024" s="7">
        <v>21.437908496731964</v>
      </c>
      <c r="Q3024" s="9">
        <v>0.82845019195796876</v>
      </c>
      <c r="R3024" s="14"/>
      <c r="S3024" s="29"/>
      <c r="T3024" s="14"/>
      <c r="U3024" s="9"/>
      <c r="V3024" s="7"/>
      <c r="W3024" s="7"/>
      <c r="X3024" s="49"/>
    </row>
    <row r="3025" spans="1:24" x14ac:dyDescent="0.25">
      <c r="A3025" s="5" t="s">
        <v>1915</v>
      </c>
      <c r="B3025" s="1" t="s">
        <v>1916</v>
      </c>
      <c r="C3025" t="s">
        <v>1917</v>
      </c>
      <c r="D3025" s="47" t="s">
        <v>503</v>
      </c>
      <c r="E3025" s="1" t="s">
        <v>1332</v>
      </c>
      <c r="F3025" s="7">
        <v>74.61</v>
      </c>
      <c r="G3025" s="7">
        <v>7.49</v>
      </c>
      <c r="H3025" s="7"/>
      <c r="I3025" s="7"/>
      <c r="J3025" s="49"/>
      <c r="K3025" t="s">
        <v>415</v>
      </c>
      <c r="L3025" t="s">
        <v>27</v>
      </c>
      <c r="M3025" s="15" t="s">
        <v>28</v>
      </c>
      <c r="N3025" t="s">
        <v>1922</v>
      </c>
      <c r="O3025" s="7">
        <v>32.96842105263157</v>
      </c>
      <c r="P3025" s="7">
        <v>28.631578947368414</v>
      </c>
      <c r="Q3025" s="9">
        <v>0.86845466155810991</v>
      </c>
      <c r="R3025" s="14"/>
      <c r="S3025" s="29"/>
      <c r="T3025" s="14"/>
      <c r="U3025" s="9"/>
      <c r="V3025" s="7"/>
      <c r="W3025" s="7"/>
      <c r="X3025" s="49"/>
    </row>
    <row r="3026" spans="1:24" x14ac:dyDescent="0.25">
      <c r="A3026" s="5" t="s">
        <v>1915</v>
      </c>
      <c r="B3026" s="1" t="s">
        <v>1916</v>
      </c>
      <c r="C3026" t="s">
        <v>1917</v>
      </c>
      <c r="D3026" s="47" t="s">
        <v>503</v>
      </c>
      <c r="E3026" s="1" t="s">
        <v>1332</v>
      </c>
      <c r="F3026" s="7">
        <v>74.61</v>
      </c>
      <c r="G3026" s="7">
        <v>7.49</v>
      </c>
      <c r="H3026" s="7"/>
      <c r="I3026" s="7"/>
      <c r="J3026" s="49"/>
      <c r="K3026" t="s">
        <v>415</v>
      </c>
      <c r="L3026" t="s">
        <v>27</v>
      </c>
      <c r="M3026" s="15" t="s">
        <v>28</v>
      </c>
      <c r="N3026" t="s">
        <v>1923</v>
      </c>
      <c r="O3026" s="7">
        <v>40.05852292614631</v>
      </c>
      <c r="P3026" s="7">
        <v>36.388869443472188</v>
      </c>
      <c r="Q3026" s="9">
        <v>0.90839269112743726</v>
      </c>
      <c r="R3026" s="14"/>
      <c r="S3026" s="29"/>
      <c r="T3026" s="14"/>
      <c r="U3026" s="9"/>
      <c r="V3026" s="7"/>
      <c r="W3026" s="7"/>
      <c r="X3026" s="49"/>
    </row>
    <row r="3027" spans="1:24" x14ac:dyDescent="0.25">
      <c r="A3027" s="5" t="s">
        <v>1915</v>
      </c>
      <c r="B3027" s="1" t="s">
        <v>1916</v>
      </c>
      <c r="C3027" t="s">
        <v>1917</v>
      </c>
      <c r="D3027" s="47" t="s">
        <v>503</v>
      </c>
      <c r="E3027" s="1" t="s">
        <v>1332</v>
      </c>
      <c r="F3027" s="7">
        <v>74.61</v>
      </c>
      <c r="G3027" s="7">
        <v>7.49</v>
      </c>
      <c r="H3027" s="7"/>
      <c r="I3027" s="7"/>
      <c r="J3027" s="49"/>
      <c r="K3027" t="s">
        <v>415</v>
      </c>
      <c r="L3027" t="s">
        <v>27</v>
      </c>
      <c r="M3027" s="15" t="s">
        <v>28</v>
      </c>
      <c r="N3027" t="s">
        <v>1924</v>
      </c>
      <c r="O3027" s="7">
        <v>27.437385620915045</v>
      </c>
      <c r="P3027" s="7">
        <v>24.432679738562108</v>
      </c>
      <c r="Q3027" s="9">
        <v>0.89048862293707376</v>
      </c>
      <c r="R3027" s="14"/>
      <c r="S3027" s="29"/>
      <c r="T3027" s="14"/>
      <c r="U3027" s="9"/>
      <c r="V3027" s="7"/>
      <c r="W3027" s="7"/>
      <c r="X3027" s="49"/>
    </row>
    <row r="3028" spans="1:24" x14ac:dyDescent="0.25">
      <c r="A3028" s="5" t="s">
        <v>1915</v>
      </c>
      <c r="B3028" s="1" t="s">
        <v>1916</v>
      </c>
      <c r="C3028" t="s">
        <v>1917</v>
      </c>
      <c r="D3028" s="47" t="s">
        <v>503</v>
      </c>
      <c r="E3028" s="1" t="s">
        <v>1332</v>
      </c>
      <c r="F3028" s="7">
        <v>74.61</v>
      </c>
      <c r="G3028" s="7">
        <v>7.49</v>
      </c>
      <c r="H3028" s="7"/>
      <c r="I3028" s="7"/>
      <c r="J3028" s="49"/>
      <c r="K3028" t="s">
        <v>415</v>
      </c>
      <c r="L3028" t="s">
        <v>27</v>
      </c>
      <c r="M3028" s="15" t="s">
        <v>28</v>
      </c>
      <c r="N3028" t="s">
        <v>1925</v>
      </c>
      <c r="O3028" s="7">
        <v>29.713377192982449</v>
      </c>
      <c r="P3028" s="7">
        <v>26.640350877192969</v>
      </c>
      <c r="Q3028" s="9">
        <v>0.89657768297993234</v>
      </c>
      <c r="R3028" s="14"/>
      <c r="S3028" s="29"/>
      <c r="T3028" s="14"/>
      <c r="U3028" s="9"/>
      <c r="V3028" s="7"/>
      <c r="W3028" s="7"/>
      <c r="X3028" s="49"/>
    </row>
    <row r="3029" spans="1:24" x14ac:dyDescent="0.25">
      <c r="A3029" s="5" t="s">
        <v>1915</v>
      </c>
      <c r="B3029" s="1" t="s">
        <v>1916</v>
      </c>
      <c r="C3029" t="s">
        <v>1917</v>
      </c>
      <c r="D3029" s="47" t="s">
        <v>503</v>
      </c>
      <c r="E3029" s="1" t="s">
        <v>1332</v>
      </c>
      <c r="F3029" s="7">
        <v>74.61</v>
      </c>
      <c r="G3029" s="7">
        <v>7.49</v>
      </c>
      <c r="H3029" s="7"/>
      <c r="I3029" s="7"/>
      <c r="J3029" s="49"/>
      <c r="K3029" t="s">
        <v>415</v>
      </c>
      <c r="L3029" t="s">
        <v>27</v>
      </c>
      <c r="M3029" s="15" t="s">
        <v>28</v>
      </c>
      <c r="N3029" t="s">
        <v>1926</v>
      </c>
      <c r="O3029" s="7">
        <v>41.560273972602737</v>
      </c>
      <c r="P3029" s="7">
        <v>34.554794520547901</v>
      </c>
      <c r="Q3029" s="9">
        <v>0.83143808299548339</v>
      </c>
      <c r="R3029" s="14"/>
      <c r="S3029" s="29"/>
      <c r="T3029" s="14"/>
      <c r="U3029" s="9"/>
      <c r="V3029" s="7"/>
      <c r="W3029" s="7"/>
      <c r="X3029" s="49"/>
    </row>
    <row r="3030" spans="1:24" x14ac:dyDescent="0.25">
      <c r="A3030" s="5" t="s">
        <v>1915</v>
      </c>
      <c r="B3030" s="1" t="s">
        <v>1916</v>
      </c>
      <c r="C3030" t="s">
        <v>1917</v>
      </c>
      <c r="D3030" s="47" t="s">
        <v>503</v>
      </c>
      <c r="E3030" s="1" t="s">
        <v>1332</v>
      </c>
      <c r="F3030" s="7">
        <v>74.61</v>
      </c>
      <c r="G3030" s="7">
        <v>7.49</v>
      </c>
      <c r="H3030" s="7"/>
      <c r="I3030" s="7"/>
      <c r="J3030" s="49"/>
      <c r="K3030" t="s">
        <v>415</v>
      </c>
      <c r="L3030" t="s">
        <v>27</v>
      </c>
      <c r="M3030" s="15" t="s">
        <v>28</v>
      </c>
      <c r="N3030" t="s">
        <v>1927</v>
      </c>
      <c r="O3030" s="7">
        <v>13.273563218390805</v>
      </c>
      <c r="P3030" s="7">
        <v>5.9386973180077236</v>
      </c>
      <c r="Q3030" s="9">
        <v>0.44740792056344991</v>
      </c>
      <c r="R3030" s="14"/>
      <c r="S3030" s="29"/>
      <c r="T3030" s="14"/>
      <c r="U3030" s="9"/>
      <c r="V3030" s="7"/>
      <c r="W3030" s="7"/>
      <c r="X3030" s="49"/>
    </row>
    <row r="3031" spans="1:24" x14ac:dyDescent="0.25">
      <c r="A3031" s="5" t="s">
        <v>1915</v>
      </c>
      <c r="B3031" s="1" t="s">
        <v>1916</v>
      </c>
      <c r="C3031" t="s">
        <v>1917</v>
      </c>
      <c r="D3031" s="47" t="s">
        <v>503</v>
      </c>
      <c r="E3031" s="1" t="s">
        <v>1332</v>
      </c>
      <c r="F3031" s="7">
        <v>74.61</v>
      </c>
      <c r="G3031" s="7">
        <v>7.49</v>
      </c>
      <c r="H3031" s="7"/>
      <c r="I3031" s="7"/>
      <c r="J3031" s="49"/>
      <c r="K3031" t="s">
        <v>415</v>
      </c>
      <c r="L3031" t="s">
        <v>27</v>
      </c>
      <c r="M3031" s="15" t="s">
        <v>28</v>
      </c>
      <c r="N3031" t="s">
        <v>1928</v>
      </c>
      <c r="O3031" s="7">
        <v>42.739726027397261</v>
      </c>
      <c r="P3031" s="7">
        <v>34.739726027397126</v>
      </c>
      <c r="Q3031" s="9">
        <v>0.81282051282050971</v>
      </c>
      <c r="R3031" s="14"/>
      <c r="S3031" s="29"/>
      <c r="T3031" s="14"/>
      <c r="U3031" s="9"/>
      <c r="V3031" s="7"/>
      <c r="W3031" s="7"/>
      <c r="X3031" s="49"/>
    </row>
    <row r="3032" spans="1:24" x14ac:dyDescent="0.25">
      <c r="A3032" s="5" t="s">
        <v>1915</v>
      </c>
      <c r="B3032" s="1" t="s">
        <v>1916</v>
      </c>
      <c r="C3032" t="s">
        <v>1917</v>
      </c>
      <c r="D3032" s="47" t="s">
        <v>503</v>
      </c>
      <c r="E3032" s="1" t="s">
        <v>1332</v>
      </c>
      <c r="F3032" s="7">
        <v>74.61</v>
      </c>
      <c r="G3032" s="7">
        <v>7.49</v>
      </c>
      <c r="H3032" s="7"/>
      <c r="I3032" s="7"/>
      <c r="J3032" s="49"/>
      <c r="K3032" t="s">
        <v>415</v>
      </c>
      <c r="L3032" t="s">
        <v>27</v>
      </c>
      <c r="M3032" s="15" t="s">
        <v>28</v>
      </c>
      <c r="N3032" t="s">
        <v>1929</v>
      </c>
      <c r="O3032" s="7">
        <v>34.20823970037452</v>
      </c>
      <c r="P3032" s="7">
        <v>25.0936329588015</v>
      </c>
      <c r="Q3032" s="9">
        <v>0.73355522466497358</v>
      </c>
      <c r="R3032" s="14"/>
      <c r="S3032" s="29"/>
      <c r="T3032" s="14"/>
      <c r="U3032" s="9"/>
      <c r="V3032" s="7"/>
      <c r="W3032" s="7"/>
      <c r="X3032" s="49"/>
    </row>
    <row r="3033" spans="1:24" x14ac:dyDescent="0.25">
      <c r="A3033" s="5" t="s">
        <v>1915</v>
      </c>
      <c r="B3033" s="1" t="s">
        <v>1916</v>
      </c>
      <c r="C3033" t="s">
        <v>1917</v>
      </c>
      <c r="D3033" s="47" t="s">
        <v>503</v>
      </c>
      <c r="E3033" s="1" t="s">
        <v>1332</v>
      </c>
      <c r="F3033" s="7">
        <v>74.61</v>
      </c>
      <c r="G3033" s="7">
        <v>7.49</v>
      </c>
      <c r="H3033" s="7"/>
      <c r="I3033" s="7"/>
      <c r="J3033" s="49"/>
      <c r="K3033" t="s">
        <v>415</v>
      </c>
      <c r="L3033" t="s">
        <v>27</v>
      </c>
      <c r="M3033" s="15" t="s">
        <v>28</v>
      </c>
      <c r="N3033" t="s">
        <v>1930</v>
      </c>
      <c r="O3033" s="7">
        <v>32.996325459317575</v>
      </c>
      <c r="P3033" s="7">
        <v>26.272965879265087</v>
      </c>
      <c r="Q3033" s="9">
        <v>0.79623914219351566</v>
      </c>
      <c r="R3033" s="14"/>
      <c r="S3033" s="29"/>
      <c r="T3033" s="14"/>
      <c r="U3033" s="9"/>
      <c r="V3033" s="7"/>
      <c r="W3033" s="7"/>
      <c r="X3033" s="49"/>
    </row>
    <row r="3034" spans="1:24" x14ac:dyDescent="0.25">
      <c r="A3034" s="5" t="s">
        <v>1915</v>
      </c>
      <c r="B3034" s="1" t="s">
        <v>1916</v>
      </c>
      <c r="C3034" t="s">
        <v>1917</v>
      </c>
      <c r="D3034" s="47" t="s">
        <v>503</v>
      </c>
      <c r="E3034" s="1" t="s">
        <v>1332</v>
      </c>
      <c r="F3034" s="7">
        <v>74.61</v>
      </c>
      <c r="G3034" s="7">
        <v>7.49</v>
      </c>
      <c r="H3034" s="7"/>
      <c r="I3034" s="7"/>
      <c r="J3034" s="49"/>
      <c r="K3034" t="s">
        <v>415</v>
      </c>
      <c r="L3034" t="s">
        <v>27</v>
      </c>
      <c r="M3034" s="15" t="s">
        <v>28</v>
      </c>
      <c r="N3034" t="s">
        <v>1931</v>
      </c>
      <c r="O3034" s="7">
        <v>23.890285714285721</v>
      </c>
      <c r="P3034" s="7">
        <v>17.828571428571433</v>
      </c>
      <c r="Q3034" s="9">
        <v>0.74626865671641784</v>
      </c>
      <c r="R3034" s="14"/>
      <c r="S3034" s="29"/>
      <c r="T3034" s="14"/>
      <c r="U3034" s="9"/>
      <c r="V3034" s="7"/>
      <c r="W3034" s="7"/>
      <c r="X3034" s="49"/>
    </row>
    <row r="3035" spans="1:24" x14ac:dyDescent="0.25">
      <c r="A3035" s="5" t="s">
        <v>1915</v>
      </c>
      <c r="B3035" s="1" t="s">
        <v>1916</v>
      </c>
      <c r="C3035" t="s">
        <v>1917</v>
      </c>
      <c r="D3035" s="47" t="s">
        <v>503</v>
      </c>
      <c r="E3035" s="1" t="s">
        <v>1332</v>
      </c>
      <c r="F3035" s="7">
        <v>74.61</v>
      </c>
      <c r="G3035" s="7">
        <v>7.49</v>
      </c>
      <c r="H3035" s="7"/>
      <c r="I3035" s="7"/>
      <c r="J3035" s="49"/>
      <c r="K3035" t="s">
        <v>415</v>
      </c>
      <c r="L3035" t="s">
        <v>27</v>
      </c>
      <c r="M3035" s="15" t="s">
        <v>28</v>
      </c>
      <c r="N3035" t="s">
        <v>1932</v>
      </c>
      <c r="O3035" s="7">
        <v>31.213654618473907</v>
      </c>
      <c r="P3035" s="7">
        <v>25.022088353413551</v>
      </c>
      <c r="Q3035" s="9">
        <v>0.80163917552301434</v>
      </c>
      <c r="R3035" s="14"/>
      <c r="S3035" s="29"/>
      <c r="T3035" s="14"/>
      <c r="U3035" s="9"/>
      <c r="V3035" s="7"/>
      <c r="W3035" s="7"/>
      <c r="X3035" s="49"/>
    </row>
    <row r="3036" spans="1:24" x14ac:dyDescent="0.25">
      <c r="A3036" s="5" t="s">
        <v>1915</v>
      </c>
      <c r="B3036" s="1" t="s">
        <v>1916</v>
      </c>
      <c r="C3036" t="s">
        <v>1917</v>
      </c>
      <c r="D3036" s="47" t="s">
        <v>503</v>
      </c>
      <c r="E3036" s="1" t="s">
        <v>1332</v>
      </c>
      <c r="F3036" s="7">
        <v>74.61</v>
      </c>
      <c r="G3036" s="7">
        <v>7.49</v>
      </c>
      <c r="H3036" s="7"/>
      <c r="I3036" s="7"/>
      <c r="J3036" s="49"/>
      <c r="K3036" t="s">
        <v>415</v>
      </c>
      <c r="L3036" t="s">
        <v>27</v>
      </c>
      <c r="M3036" s="15" t="s">
        <v>28</v>
      </c>
      <c r="N3036" t="s">
        <v>1933</v>
      </c>
      <c r="O3036" s="7">
        <v>34.772800000000004</v>
      </c>
      <c r="P3036" s="7">
        <v>23.64</v>
      </c>
      <c r="Q3036" s="9">
        <v>0.6798417153637325</v>
      </c>
      <c r="R3036" s="14"/>
      <c r="S3036" s="29"/>
      <c r="T3036" s="14"/>
      <c r="U3036" s="9"/>
      <c r="V3036" s="7"/>
      <c r="W3036" s="7"/>
      <c r="X3036" s="49"/>
    </row>
    <row r="3037" spans="1:24" x14ac:dyDescent="0.25">
      <c r="A3037" s="5" t="s">
        <v>1915</v>
      </c>
      <c r="B3037" s="1" t="s">
        <v>1916</v>
      </c>
      <c r="C3037" t="s">
        <v>1917</v>
      </c>
      <c r="D3037" s="47" t="s">
        <v>503</v>
      </c>
      <c r="E3037" s="1" t="s">
        <v>1332</v>
      </c>
      <c r="F3037" s="7">
        <v>74.61</v>
      </c>
      <c r="G3037" s="7">
        <v>7.49</v>
      </c>
      <c r="H3037" s="7"/>
      <c r="I3037" s="7"/>
      <c r="J3037" s="49"/>
      <c r="K3037" t="s">
        <v>415</v>
      </c>
      <c r="L3037" t="s">
        <v>27</v>
      </c>
      <c r="M3037" s="15" t="s">
        <v>28</v>
      </c>
      <c r="N3037" t="s">
        <v>1934</v>
      </c>
      <c r="O3037" s="7">
        <v>37.599999999999987</v>
      </c>
      <c r="P3037" s="7">
        <v>27.050359712230211</v>
      </c>
      <c r="Q3037" s="9">
        <v>0.71942446043165476</v>
      </c>
      <c r="R3037" s="14"/>
      <c r="S3037" s="29"/>
      <c r="T3037" s="14"/>
      <c r="U3037" s="9"/>
      <c r="V3037" s="7"/>
      <c r="W3037" s="7"/>
      <c r="X3037" s="49"/>
    </row>
    <row r="3038" spans="1:24" x14ac:dyDescent="0.25">
      <c r="A3038" s="5" t="s">
        <v>1915</v>
      </c>
      <c r="B3038" s="1" t="s">
        <v>1916</v>
      </c>
      <c r="C3038" t="s">
        <v>1917</v>
      </c>
      <c r="D3038" s="47" t="s">
        <v>503</v>
      </c>
      <c r="E3038" s="1" t="s">
        <v>1332</v>
      </c>
      <c r="F3038" s="7">
        <v>74.61</v>
      </c>
      <c r="G3038" s="7">
        <v>7.49</v>
      </c>
      <c r="H3038" s="7"/>
      <c r="I3038" s="7"/>
      <c r="J3038" s="49"/>
      <c r="K3038" t="s">
        <v>415</v>
      </c>
      <c r="L3038" t="s">
        <v>27</v>
      </c>
      <c r="M3038" s="15" t="s">
        <v>28</v>
      </c>
      <c r="N3038" t="s">
        <v>1935</v>
      </c>
      <c r="O3038" s="7">
        <v>59.501602959309487</v>
      </c>
      <c r="P3038" s="7">
        <v>55.684956843403214</v>
      </c>
      <c r="Q3038" s="9">
        <v>0.93585641518739737</v>
      </c>
      <c r="R3038" s="14"/>
      <c r="S3038" s="29"/>
      <c r="T3038" s="14"/>
      <c r="U3038" s="9"/>
      <c r="V3038" s="7"/>
      <c r="W3038" s="7"/>
      <c r="X3038" s="49"/>
    </row>
    <row r="3039" spans="1:24" x14ac:dyDescent="0.25">
      <c r="A3039" s="5" t="s">
        <v>1915</v>
      </c>
      <c r="B3039" s="1" t="s">
        <v>1916</v>
      </c>
      <c r="C3039" t="s">
        <v>1917</v>
      </c>
      <c r="D3039" s="47" t="s">
        <v>503</v>
      </c>
      <c r="E3039" s="1" t="s">
        <v>1332</v>
      </c>
      <c r="F3039" s="7">
        <v>74.61</v>
      </c>
      <c r="G3039" s="7">
        <v>7.49</v>
      </c>
      <c r="H3039" s="7"/>
      <c r="I3039" s="7"/>
      <c r="J3039" s="49"/>
      <c r="K3039" t="s">
        <v>415</v>
      </c>
      <c r="L3039" t="s">
        <v>27</v>
      </c>
      <c r="M3039" s="15" t="s">
        <v>28</v>
      </c>
      <c r="N3039" t="s">
        <v>1936</v>
      </c>
      <c r="O3039" s="7">
        <v>34.059523809523817</v>
      </c>
      <c r="P3039" s="7">
        <v>23.988095238095241</v>
      </c>
      <c r="Q3039" s="9">
        <v>0.7042991960852848</v>
      </c>
      <c r="R3039" s="14"/>
      <c r="S3039" s="29"/>
      <c r="T3039" s="14"/>
      <c r="U3039" s="9"/>
      <c r="V3039" s="7"/>
      <c r="W3039" s="7"/>
      <c r="X3039" s="49"/>
    </row>
    <row r="3040" spans="1:24" x14ac:dyDescent="0.25">
      <c r="A3040" s="5" t="s">
        <v>1915</v>
      </c>
      <c r="B3040" s="1" t="s">
        <v>1916</v>
      </c>
      <c r="C3040" t="s">
        <v>1917</v>
      </c>
      <c r="D3040" s="47" t="s">
        <v>503</v>
      </c>
      <c r="E3040" s="1" t="s">
        <v>1332</v>
      </c>
      <c r="F3040" s="7">
        <v>74.61</v>
      </c>
      <c r="G3040" s="7">
        <v>7.49</v>
      </c>
      <c r="H3040" s="7"/>
      <c r="I3040" s="7"/>
      <c r="J3040" s="49"/>
      <c r="K3040" t="s">
        <v>415</v>
      </c>
      <c r="L3040" t="s">
        <v>27</v>
      </c>
      <c r="M3040" s="15" t="s">
        <v>28</v>
      </c>
      <c r="N3040" t="s">
        <v>1937</v>
      </c>
      <c r="O3040" s="7">
        <v>29.899130434782606</v>
      </c>
      <c r="P3040" s="7">
        <v>22.782608695652169</v>
      </c>
      <c r="Q3040" s="9">
        <v>0.76198231735691013</v>
      </c>
      <c r="R3040" s="14"/>
      <c r="S3040" s="29"/>
      <c r="T3040" s="14"/>
      <c r="U3040" s="9"/>
      <c r="V3040" s="7"/>
      <c r="W3040" s="7"/>
      <c r="X3040" s="49"/>
    </row>
    <row r="3041" spans="1:24" x14ac:dyDescent="0.25">
      <c r="A3041" s="5" t="s">
        <v>1915</v>
      </c>
      <c r="B3041" s="1" t="s">
        <v>1916</v>
      </c>
      <c r="C3041" t="s">
        <v>1917</v>
      </c>
      <c r="D3041" s="47" t="s">
        <v>503</v>
      </c>
      <c r="E3041" s="1" t="s">
        <v>1332</v>
      </c>
      <c r="F3041" s="7">
        <v>74.61</v>
      </c>
      <c r="G3041" s="7">
        <v>7.49</v>
      </c>
      <c r="H3041" s="7"/>
      <c r="I3041" s="7"/>
      <c r="J3041" s="49"/>
      <c r="K3041" t="s">
        <v>415</v>
      </c>
      <c r="L3041" t="s">
        <v>27</v>
      </c>
      <c r="M3041" s="15" t="s">
        <v>28</v>
      </c>
      <c r="N3041" t="s">
        <v>1938</v>
      </c>
      <c r="O3041" s="7">
        <v>37.769738339021607</v>
      </c>
      <c r="P3041" s="7">
        <v>29.648464163822428</v>
      </c>
      <c r="Q3041" s="9">
        <v>0.78497933710044454</v>
      </c>
      <c r="R3041" s="14"/>
      <c r="S3041" s="29"/>
      <c r="T3041" s="14"/>
      <c r="U3041" s="9"/>
      <c r="V3041" s="7"/>
      <c r="W3041" s="7"/>
      <c r="X3041" s="49"/>
    </row>
    <row r="3042" spans="1:24" x14ac:dyDescent="0.25">
      <c r="A3042" s="5" t="s">
        <v>1915</v>
      </c>
      <c r="B3042" s="1" t="s">
        <v>1916</v>
      </c>
      <c r="C3042" t="s">
        <v>1917</v>
      </c>
      <c r="D3042" s="47" t="s">
        <v>503</v>
      </c>
      <c r="E3042" s="1" t="s">
        <v>1332</v>
      </c>
      <c r="F3042" s="7">
        <v>74.61</v>
      </c>
      <c r="G3042" s="7">
        <v>7.49</v>
      </c>
      <c r="H3042" s="7"/>
      <c r="I3042" s="7"/>
      <c r="J3042" s="49"/>
      <c r="K3042" t="s">
        <v>415</v>
      </c>
      <c r="L3042" t="s">
        <v>27</v>
      </c>
      <c r="M3042" s="15" t="s">
        <v>28</v>
      </c>
      <c r="N3042" t="s">
        <v>1939</v>
      </c>
      <c r="O3042" s="7">
        <v>34.702392344497603</v>
      </c>
      <c r="P3042" s="7">
        <v>21.004784688995208</v>
      </c>
      <c r="Q3042" s="9">
        <v>0.60528347672622973</v>
      </c>
      <c r="R3042" s="14"/>
      <c r="S3042" s="29"/>
      <c r="T3042" s="14"/>
      <c r="U3042" s="9"/>
      <c r="V3042" s="7"/>
      <c r="W3042" s="7"/>
      <c r="X3042" s="49"/>
    </row>
    <row r="3043" spans="1:24" x14ac:dyDescent="0.25">
      <c r="A3043" s="5" t="s">
        <v>1915</v>
      </c>
      <c r="B3043" s="1" t="s">
        <v>1916</v>
      </c>
      <c r="C3043" t="s">
        <v>1917</v>
      </c>
      <c r="D3043" s="47" t="s">
        <v>503</v>
      </c>
      <c r="E3043" s="1" t="s">
        <v>1332</v>
      </c>
      <c r="F3043" s="7">
        <v>74.61</v>
      </c>
      <c r="G3043" s="7">
        <v>7.49</v>
      </c>
      <c r="H3043" s="7"/>
      <c r="I3043" s="7"/>
      <c r="J3043" s="49"/>
      <c r="K3043" t="s">
        <v>415</v>
      </c>
      <c r="L3043" t="s">
        <v>27</v>
      </c>
      <c r="M3043" s="15" t="s">
        <v>28</v>
      </c>
      <c r="N3043" t="s">
        <v>1940</v>
      </c>
      <c r="O3043" s="7">
        <v>36.107784431137723</v>
      </c>
      <c r="P3043" s="7">
        <v>28.682634730538915</v>
      </c>
      <c r="Q3043" s="9">
        <v>0.79436152570480911</v>
      </c>
      <c r="R3043" s="14"/>
      <c r="S3043" s="29"/>
      <c r="T3043" s="14"/>
      <c r="U3043" s="9"/>
      <c r="V3043" s="7"/>
      <c r="W3043" s="7"/>
      <c r="X3043" s="49"/>
    </row>
    <row r="3044" spans="1:24" x14ac:dyDescent="0.25">
      <c r="A3044" s="5" t="s">
        <v>1915</v>
      </c>
      <c r="B3044" s="1" t="s">
        <v>1916</v>
      </c>
      <c r="C3044" t="s">
        <v>1917</v>
      </c>
      <c r="D3044" s="47" t="s">
        <v>503</v>
      </c>
      <c r="E3044" s="1" t="s">
        <v>1332</v>
      </c>
      <c r="F3044" s="7">
        <v>74.61</v>
      </c>
      <c r="G3044" s="7">
        <v>7.49</v>
      </c>
      <c r="H3044" s="7"/>
      <c r="I3044" s="7"/>
      <c r="J3044" s="49"/>
      <c r="K3044" t="s">
        <v>415</v>
      </c>
      <c r="L3044" t="s">
        <v>27</v>
      </c>
      <c r="M3044" s="15" t="s">
        <v>28</v>
      </c>
      <c r="N3044" t="s">
        <v>1941</v>
      </c>
      <c r="O3044" s="7">
        <v>29.712000000000003</v>
      </c>
      <c r="P3044" s="7">
        <v>22.246153846153817</v>
      </c>
      <c r="Q3044" s="9">
        <v>0.74872623337889788</v>
      </c>
      <c r="R3044" s="14"/>
      <c r="S3044" s="29"/>
      <c r="T3044" s="14"/>
      <c r="U3044" s="9"/>
      <c r="V3044" s="7"/>
      <c r="W3044" s="7"/>
      <c r="X3044" s="49"/>
    </row>
    <row r="3045" spans="1:24" x14ac:dyDescent="0.25">
      <c r="A3045" s="5" t="s">
        <v>1915</v>
      </c>
      <c r="B3045" s="1" t="s">
        <v>1916</v>
      </c>
      <c r="C3045" t="s">
        <v>1917</v>
      </c>
      <c r="D3045" s="47" t="s">
        <v>503</v>
      </c>
      <c r="E3045" s="1" t="s">
        <v>1332</v>
      </c>
      <c r="F3045" s="7">
        <v>74.61</v>
      </c>
      <c r="G3045" s="7">
        <v>7.49</v>
      </c>
      <c r="H3045" s="7"/>
      <c r="I3045" s="7"/>
      <c r="J3045" s="49"/>
      <c r="K3045" t="s">
        <v>415</v>
      </c>
      <c r="L3045" t="s">
        <v>27</v>
      </c>
      <c r="M3045" s="15" t="s">
        <v>28</v>
      </c>
      <c r="N3045" t="s">
        <v>1942</v>
      </c>
      <c r="O3045" s="7">
        <v>24.545454545454547</v>
      </c>
      <c r="P3045" s="7">
        <v>17.337662337662348</v>
      </c>
      <c r="Q3045" s="9">
        <v>0.70634920634920673</v>
      </c>
      <c r="R3045" s="14"/>
      <c r="S3045" s="29"/>
      <c r="T3045" s="14"/>
      <c r="U3045" s="9"/>
      <c r="V3045" s="7"/>
      <c r="W3045" s="7"/>
      <c r="X3045" s="49"/>
    </row>
    <row r="3046" spans="1:24" x14ac:dyDescent="0.25">
      <c r="A3046" s="5" t="s">
        <v>1915</v>
      </c>
      <c r="B3046" s="1" t="s">
        <v>1916</v>
      </c>
      <c r="C3046" t="s">
        <v>1917</v>
      </c>
      <c r="D3046" s="47" t="s">
        <v>503</v>
      </c>
      <c r="E3046" s="1" t="s">
        <v>1332</v>
      </c>
      <c r="F3046" s="7">
        <v>74.61</v>
      </c>
      <c r="G3046" s="7">
        <v>7.49</v>
      </c>
      <c r="H3046" s="7"/>
      <c r="I3046" s="7"/>
      <c r="J3046" s="49"/>
      <c r="K3046" t="s">
        <v>415</v>
      </c>
      <c r="L3046" t="s">
        <v>27</v>
      </c>
      <c r="M3046" s="15" t="s">
        <v>28</v>
      </c>
      <c r="N3046" t="s">
        <v>1943</v>
      </c>
      <c r="O3046" s="7">
        <v>22.322705314009649</v>
      </c>
      <c r="P3046" s="7">
        <v>17.077294685990164</v>
      </c>
      <c r="Q3046" s="9">
        <v>0.76501904432132228</v>
      </c>
      <c r="R3046" s="14"/>
      <c r="S3046" s="29"/>
      <c r="T3046" s="14"/>
      <c r="U3046" s="9"/>
      <c r="V3046" s="7"/>
      <c r="W3046" s="7"/>
      <c r="X3046" s="49"/>
    </row>
    <row r="3047" spans="1:24" x14ac:dyDescent="0.25">
      <c r="A3047" s="5" t="s">
        <v>1915</v>
      </c>
      <c r="B3047" s="1" t="s">
        <v>1916</v>
      </c>
      <c r="C3047" t="s">
        <v>1917</v>
      </c>
      <c r="D3047" s="47" t="s">
        <v>503</v>
      </c>
      <c r="E3047" s="1" t="s">
        <v>1332</v>
      </c>
      <c r="F3047" s="7">
        <v>74.61</v>
      </c>
      <c r="G3047" s="7">
        <v>7.49</v>
      </c>
      <c r="H3047" s="7"/>
      <c r="I3047" s="7"/>
      <c r="J3047" s="49"/>
      <c r="K3047" t="s">
        <v>415</v>
      </c>
      <c r="L3047" t="s">
        <v>27</v>
      </c>
      <c r="M3047" s="15" t="s">
        <v>28</v>
      </c>
      <c r="N3047" t="s">
        <v>1944</v>
      </c>
      <c r="O3047" s="7">
        <v>27.052100840336134</v>
      </c>
      <c r="P3047" s="7">
        <v>20.756302521008404</v>
      </c>
      <c r="Q3047" s="9">
        <v>0.76727137176938376</v>
      </c>
      <c r="R3047" s="14"/>
      <c r="S3047" s="29"/>
      <c r="T3047" s="14"/>
      <c r="U3047" s="9"/>
      <c r="V3047" s="7"/>
      <c r="W3047" s="7"/>
      <c r="X3047" s="49"/>
    </row>
    <row r="3048" spans="1:24" x14ac:dyDescent="0.25">
      <c r="A3048" s="5" t="s">
        <v>1915</v>
      </c>
      <c r="B3048" s="1" t="s">
        <v>1916</v>
      </c>
      <c r="C3048" t="s">
        <v>1917</v>
      </c>
      <c r="D3048" s="47" t="s">
        <v>503</v>
      </c>
      <c r="E3048" s="1" t="s">
        <v>1332</v>
      </c>
      <c r="F3048" s="7">
        <v>74.61</v>
      </c>
      <c r="G3048" s="7">
        <v>7.49</v>
      </c>
      <c r="H3048" s="7"/>
      <c r="I3048" s="7"/>
      <c r="J3048" s="49"/>
      <c r="K3048" t="s">
        <v>415</v>
      </c>
      <c r="L3048" t="s">
        <v>27</v>
      </c>
      <c r="M3048" s="15" t="s">
        <v>28</v>
      </c>
      <c r="N3048" t="s">
        <v>1945</v>
      </c>
      <c r="O3048" s="7">
        <v>50.582352941176481</v>
      </c>
      <c r="P3048" s="7">
        <v>47.23529411764715</v>
      </c>
      <c r="Q3048" s="9">
        <v>0.93382951505989231</v>
      </c>
      <c r="R3048" s="14"/>
      <c r="S3048" s="29"/>
      <c r="T3048" s="14"/>
      <c r="U3048" s="9"/>
      <c r="V3048" s="7"/>
      <c r="W3048" s="7"/>
      <c r="X3048" s="49"/>
    </row>
    <row r="3049" spans="1:24" x14ac:dyDescent="0.25">
      <c r="A3049" s="5" t="s">
        <v>1915</v>
      </c>
      <c r="B3049" s="1" t="s">
        <v>1916</v>
      </c>
      <c r="C3049" t="s">
        <v>1917</v>
      </c>
      <c r="D3049" s="47" t="s">
        <v>503</v>
      </c>
      <c r="E3049" s="1" t="s">
        <v>1332</v>
      </c>
      <c r="F3049" s="7">
        <v>74.61</v>
      </c>
      <c r="G3049" s="7">
        <v>7.49</v>
      </c>
      <c r="H3049" s="7"/>
      <c r="I3049" s="7"/>
      <c r="J3049" s="49"/>
      <c r="K3049" t="s">
        <v>415</v>
      </c>
      <c r="L3049" t="s">
        <v>27</v>
      </c>
      <c r="M3049" s="15" t="s">
        <v>28</v>
      </c>
      <c r="N3049" t="s">
        <v>1946</v>
      </c>
      <c r="O3049" s="7">
        <v>37.723008849557516</v>
      </c>
      <c r="P3049" s="7">
        <v>30.222345132743317</v>
      </c>
      <c r="Q3049" s="9">
        <v>0.80116475473291471</v>
      </c>
      <c r="R3049" s="14"/>
      <c r="S3049" s="29"/>
      <c r="T3049" s="14"/>
      <c r="U3049" s="9"/>
      <c r="V3049" s="7"/>
      <c r="W3049" s="7"/>
      <c r="X3049" s="49"/>
    </row>
    <row r="3050" spans="1:24" x14ac:dyDescent="0.25">
      <c r="A3050" s="5" t="s">
        <v>1915</v>
      </c>
      <c r="B3050" s="1" t="s">
        <v>1916</v>
      </c>
      <c r="C3050" t="s">
        <v>1917</v>
      </c>
      <c r="D3050" s="47" t="s">
        <v>503</v>
      </c>
      <c r="E3050" s="1" t="s">
        <v>1332</v>
      </c>
      <c r="F3050" s="7">
        <v>74.61</v>
      </c>
      <c r="G3050" s="7">
        <v>7.49</v>
      </c>
      <c r="H3050" s="7"/>
      <c r="I3050" s="7"/>
      <c r="J3050" s="49"/>
      <c r="K3050" t="s">
        <v>415</v>
      </c>
      <c r="L3050" t="s">
        <v>27</v>
      </c>
      <c r="M3050" s="15" t="s">
        <v>28</v>
      </c>
      <c r="N3050" t="s">
        <v>1947</v>
      </c>
      <c r="O3050" s="7">
        <v>44.961884368308361</v>
      </c>
      <c r="P3050" s="7">
        <v>38.886509635974321</v>
      </c>
      <c r="Q3050" s="9">
        <v>0.86487722172480153</v>
      </c>
      <c r="R3050" s="14"/>
      <c r="S3050" s="29"/>
      <c r="T3050" s="14"/>
      <c r="U3050" s="9"/>
      <c r="V3050" s="7"/>
      <c r="W3050" s="7"/>
      <c r="X3050" s="49"/>
    </row>
    <row r="3051" spans="1:24" x14ac:dyDescent="0.25">
      <c r="A3051" s="5" t="s">
        <v>1915</v>
      </c>
      <c r="B3051" s="1" t="s">
        <v>1916</v>
      </c>
      <c r="C3051" t="s">
        <v>1917</v>
      </c>
      <c r="D3051" s="47" t="s">
        <v>503</v>
      </c>
      <c r="E3051" s="1" t="s">
        <v>1332</v>
      </c>
      <c r="F3051" s="7">
        <v>74.61</v>
      </c>
      <c r="G3051" s="7">
        <v>7.49</v>
      </c>
      <c r="H3051" s="7"/>
      <c r="I3051" s="7"/>
      <c r="J3051" s="49"/>
      <c r="K3051" t="s">
        <v>415</v>
      </c>
      <c r="L3051" t="s">
        <v>27</v>
      </c>
      <c r="M3051" s="15" t="s">
        <v>28</v>
      </c>
      <c r="N3051" t="s">
        <v>1948</v>
      </c>
      <c r="O3051" s="7">
        <v>34.584126984126982</v>
      </c>
      <c r="P3051" s="7">
        <v>29.12698412698413</v>
      </c>
      <c r="Q3051" s="9">
        <v>0.84220671929502489</v>
      </c>
      <c r="R3051" s="14"/>
      <c r="S3051" s="29"/>
      <c r="T3051" s="14"/>
      <c r="U3051" s="9"/>
      <c r="V3051" s="7"/>
      <c r="W3051" s="7"/>
      <c r="X3051" s="49"/>
    </row>
    <row r="3052" spans="1:24" x14ac:dyDescent="0.25">
      <c r="A3052" s="5" t="s">
        <v>1915</v>
      </c>
      <c r="B3052" s="1" t="s">
        <v>1916</v>
      </c>
      <c r="C3052" t="s">
        <v>1917</v>
      </c>
      <c r="D3052" s="47" t="s">
        <v>503</v>
      </c>
      <c r="E3052" s="1" t="s">
        <v>1332</v>
      </c>
      <c r="F3052" s="7">
        <v>74.61</v>
      </c>
      <c r="G3052" s="7">
        <v>7.49</v>
      </c>
      <c r="H3052" s="7"/>
      <c r="I3052" s="7"/>
      <c r="J3052" s="49"/>
      <c r="K3052" t="s">
        <v>415</v>
      </c>
      <c r="L3052" t="s">
        <v>27</v>
      </c>
      <c r="M3052" s="15" t="s">
        <v>28</v>
      </c>
      <c r="N3052" t="s">
        <v>1949</v>
      </c>
      <c r="O3052" s="7">
        <v>50.587234042553185</v>
      </c>
      <c r="P3052" s="7">
        <v>39.255319148935882</v>
      </c>
      <c r="Q3052" s="9">
        <v>0.77599259757738337</v>
      </c>
      <c r="R3052" s="14"/>
      <c r="S3052" s="29"/>
      <c r="T3052" s="14"/>
      <c r="U3052" s="9"/>
      <c r="V3052" s="7"/>
      <c r="W3052" s="7"/>
      <c r="X3052" s="49"/>
    </row>
    <row r="3053" spans="1:24" x14ac:dyDescent="0.25">
      <c r="A3053" s="5" t="s">
        <v>1915</v>
      </c>
      <c r="B3053" s="1" t="s">
        <v>1916</v>
      </c>
      <c r="C3053" t="s">
        <v>1917</v>
      </c>
      <c r="D3053" s="47" t="s">
        <v>503</v>
      </c>
      <c r="E3053" s="1" t="s">
        <v>1332</v>
      </c>
      <c r="F3053" s="7">
        <v>74.61</v>
      </c>
      <c r="G3053" s="7">
        <v>7.49</v>
      </c>
      <c r="H3053" s="7"/>
      <c r="I3053" s="7"/>
      <c r="J3053" s="49"/>
      <c r="K3053" t="s">
        <v>415</v>
      </c>
      <c r="L3053" t="s">
        <v>27</v>
      </c>
      <c r="M3053" s="15" t="s">
        <v>28</v>
      </c>
      <c r="N3053" t="s">
        <v>1950</v>
      </c>
      <c r="O3053" s="7">
        <v>41.517241379310342</v>
      </c>
      <c r="P3053" s="7">
        <v>34.224137931034477</v>
      </c>
      <c r="Q3053" s="9">
        <v>0.82433554817275745</v>
      </c>
      <c r="R3053" s="14"/>
      <c r="S3053" s="29"/>
      <c r="T3053" s="14"/>
      <c r="U3053" s="9"/>
      <c r="V3053" s="7"/>
      <c r="W3053" s="7"/>
      <c r="X3053" s="49"/>
    </row>
    <row r="3054" spans="1:24" x14ac:dyDescent="0.25">
      <c r="A3054" s="5" t="s">
        <v>1915</v>
      </c>
      <c r="B3054" s="1" t="s">
        <v>1916</v>
      </c>
      <c r="C3054" t="s">
        <v>1917</v>
      </c>
      <c r="D3054" s="47" t="s">
        <v>503</v>
      </c>
      <c r="E3054" s="1" t="s">
        <v>1332</v>
      </c>
      <c r="F3054" s="7">
        <v>74.61</v>
      </c>
      <c r="G3054" s="7">
        <v>7.49</v>
      </c>
      <c r="H3054" s="7"/>
      <c r="I3054" s="7"/>
      <c r="J3054" s="49"/>
      <c r="K3054" t="s">
        <v>415</v>
      </c>
      <c r="L3054" t="s">
        <v>27</v>
      </c>
      <c r="M3054" s="15" t="s">
        <v>28</v>
      </c>
      <c r="N3054" t="s">
        <v>1918</v>
      </c>
      <c r="O3054" s="7">
        <v>24.295729764181008</v>
      </c>
      <c r="P3054" s="7">
        <v>20.880178457616282</v>
      </c>
      <c r="Q3054" s="9">
        <v>0.85941762854144665</v>
      </c>
      <c r="R3054" s="14"/>
      <c r="S3054" s="29"/>
      <c r="T3054" s="14"/>
      <c r="U3054" s="9"/>
      <c r="V3054" s="7"/>
      <c r="W3054" s="7"/>
      <c r="X3054" s="49"/>
    </row>
    <row r="3055" spans="1:24" x14ac:dyDescent="0.25">
      <c r="A3055" s="5" t="s">
        <v>1915</v>
      </c>
      <c r="B3055" s="1" t="s">
        <v>1916</v>
      </c>
      <c r="C3055" t="s">
        <v>1917</v>
      </c>
      <c r="D3055" s="47" t="s">
        <v>503</v>
      </c>
      <c r="E3055" s="1" t="s">
        <v>1332</v>
      </c>
      <c r="F3055" s="7">
        <v>74.61</v>
      </c>
      <c r="G3055" s="7">
        <v>7.49</v>
      </c>
      <c r="H3055" s="7"/>
      <c r="I3055" s="7"/>
      <c r="J3055" s="49"/>
      <c r="K3055" t="s">
        <v>415</v>
      </c>
      <c r="L3055" t="s">
        <v>27</v>
      </c>
      <c r="M3055" s="15" t="s">
        <v>28</v>
      </c>
      <c r="N3055" t="s">
        <v>1919</v>
      </c>
      <c r="O3055" s="7">
        <v>22.573856209150335</v>
      </c>
      <c r="P3055" s="7">
        <v>18.24313725490196</v>
      </c>
      <c r="Q3055" s="9">
        <v>0.80815333835195979</v>
      </c>
      <c r="R3055" s="14"/>
      <c r="S3055" s="29"/>
      <c r="T3055" s="14"/>
      <c r="U3055" s="9"/>
      <c r="V3055" s="7"/>
      <c r="W3055" s="7"/>
      <c r="X3055" s="49"/>
    </row>
    <row r="3056" spans="1:24" x14ac:dyDescent="0.25">
      <c r="A3056" s="5" t="s">
        <v>1915</v>
      </c>
      <c r="B3056" s="1" t="s">
        <v>1916</v>
      </c>
      <c r="C3056" t="s">
        <v>1917</v>
      </c>
      <c r="D3056" s="47" t="s">
        <v>503</v>
      </c>
      <c r="E3056" s="1" t="s">
        <v>1332</v>
      </c>
      <c r="F3056" s="7">
        <v>74.61</v>
      </c>
      <c r="G3056" s="7">
        <v>7.49</v>
      </c>
      <c r="H3056" s="7"/>
      <c r="I3056" s="7"/>
      <c r="J3056" s="49"/>
      <c r="K3056" t="s">
        <v>415</v>
      </c>
      <c r="L3056" t="s">
        <v>27</v>
      </c>
      <c r="M3056" s="15" t="s">
        <v>28</v>
      </c>
      <c r="N3056" t="s">
        <v>1920</v>
      </c>
      <c r="O3056" s="7">
        <v>14.168824940047964</v>
      </c>
      <c r="P3056" s="7">
        <v>10.840927258193469</v>
      </c>
      <c r="Q3056" s="9">
        <v>0.76512535824701711</v>
      </c>
      <c r="R3056" s="14"/>
      <c r="S3056" s="29"/>
      <c r="T3056" s="14"/>
      <c r="U3056" s="9"/>
      <c r="V3056" s="7"/>
      <c r="W3056" s="7"/>
      <c r="X3056" s="49"/>
    </row>
    <row r="3057" spans="1:24" x14ac:dyDescent="0.25">
      <c r="A3057" s="5" t="s">
        <v>1915</v>
      </c>
      <c r="B3057" s="1" t="s">
        <v>1916</v>
      </c>
      <c r="C3057" t="s">
        <v>1917</v>
      </c>
      <c r="D3057" s="47" t="s">
        <v>503</v>
      </c>
      <c r="E3057" s="1" t="s">
        <v>1332</v>
      </c>
      <c r="F3057" s="7">
        <v>74.61</v>
      </c>
      <c r="G3057" s="7">
        <v>7.49</v>
      </c>
      <c r="H3057" s="7"/>
      <c r="I3057" s="7"/>
      <c r="J3057" s="49"/>
      <c r="K3057" t="s">
        <v>415</v>
      </c>
      <c r="L3057" t="s">
        <v>27</v>
      </c>
      <c r="M3057" s="15" t="s">
        <v>28</v>
      </c>
      <c r="N3057" t="s">
        <v>1951</v>
      </c>
      <c r="O3057" s="7">
        <v>26.787462082912029</v>
      </c>
      <c r="P3057" s="7">
        <v>23.277047522750209</v>
      </c>
      <c r="Q3057" s="9">
        <v>0.86895307404275723</v>
      </c>
      <c r="R3057" s="14"/>
      <c r="S3057" s="29"/>
      <c r="T3057" s="14"/>
      <c r="U3057" s="9"/>
      <c r="V3057" s="7"/>
      <c r="W3057" s="7"/>
      <c r="X3057" s="49"/>
    </row>
    <row r="3058" spans="1:24" x14ac:dyDescent="0.25">
      <c r="A3058" s="5" t="s">
        <v>1915</v>
      </c>
      <c r="B3058" s="1" t="s">
        <v>1916</v>
      </c>
      <c r="C3058" t="s">
        <v>1917</v>
      </c>
      <c r="D3058" s="47" t="s">
        <v>503</v>
      </c>
      <c r="E3058" s="1" t="s">
        <v>1332</v>
      </c>
      <c r="F3058" s="7">
        <v>74.61</v>
      </c>
      <c r="G3058" s="7">
        <v>7.49</v>
      </c>
      <c r="H3058" s="7"/>
      <c r="I3058" s="7"/>
      <c r="J3058" s="49"/>
      <c r="K3058" t="s">
        <v>415</v>
      </c>
      <c r="L3058" t="s">
        <v>27</v>
      </c>
      <c r="M3058" s="15" t="s">
        <v>28</v>
      </c>
      <c r="N3058" t="s">
        <v>1921</v>
      </c>
      <c r="O3058" s="7">
        <v>29.023145400593474</v>
      </c>
      <c r="P3058" s="7">
        <v>24.569732937685416</v>
      </c>
      <c r="Q3058" s="9">
        <v>0.84655651889415839</v>
      </c>
      <c r="R3058" s="14"/>
      <c r="S3058" s="29"/>
      <c r="T3058" s="14"/>
      <c r="U3058" s="9"/>
      <c r="V3058" s="7"/>
      <c r="W3058" s="7"/>
      <c r="X3058" s="49"/>
    </row>
    <row r="3059" spans="1:24" x14ac:dyDescent="0.25">
      <c r="A3059" s="5" t="s">
        <v>1915</v>
      </c>
      <c r="B3059" s="1" t="s">
        <v>1916</v>
      </c>
      <c r="C3059" t="s">
        <v>1917</v>
      </c>
      <c r="D3059" s="47" t="s">
        <v>503</v>
      </c>
      <c r="E3059" s="1" t="s">
        <v>1332</v>
      </c>
      <c r="F3059" s="7">
        <v>74.61</v>
      </c>
      <c r="G3059" s="7">
        <v>7.49</v>
      </c>
      <c r="H3059" s="7"/>
      <c r="I3059" s="7"/>
      <c r="J3059" s="49"/>
      <c r="K3059" t="s">
        <v>415</v>
      </c>
      <c r="L3059" t="s">
        <v>27</v>
      </c>
      <c r="M3059" s="15" t="s">
        <v>28</v>
      </c>
      <c r="N3059" t="s">
        <v>1922</v>
      </c>
      <c r="O3059" s="7">
        <v>28.142222222222223</v>
      </c>
      <c r="P3059" s="7">
        <v>21.111111111111118</v>
      </c>
      <c r="Q3059" s="9">
        <v>0.75015792798483916</v>
      </c>
      <c r="R3059" s="14"/>
      <c r="S3059" s="29"/>
      <c r="T3059" s="14"/>
      <c r="U3059" s="9"/>
      <c r="V3059" s="7"/>
      <c r="W3059" s="7"/>
      <c r="X3059" s="49"/>
    </row>
    <row r="3060" spans="1:24" x14ac:dyDescent="0.25">
      <c r="A3060" s="5" t="s">
        <v>1915</v>
      </c>
      <c r="B3060" s="1" t="s">
        <v>1916</v>
      </c>
      <c r="C3060" t="s">
        <v>1917</v>
      </c>
      <c r="D3060" s="47" t="s">
        <v>503</v>
      </c>
      <c r="E3060" s="1" t="s">
        <v>1332</v>
      </c>
      <c r="F3060" s="7">
        <v>74.61</v>
      </c>
      <c r="G3060" s="7">
        <v>7.49</v>
      </c>
      <c r="H3060" s="7"/>
      <c r="I3060" s="7"/>
      <c r="J3060" s="49"/>
      <c r="K3060" t="s">
        <v>415</v>
      </c>
      <c r="L3060" t="s">
        <v>27</v>
      </c>
      <c r="M3060" s="15" t="s">
        <v>28</v>
      </c>
      <c r="N3060" t="s">
        <v>1923</v>
      </c>
      <c r="O3060" s="7">
        <v>24.594979079497914</v>
      </c>
      <c r="P3060" s="7">
        <v>21.304741980474144</v>
      </c>
      <c r="Q3060" s="9">
        <v>0.86622322026016796</v>
      </c>
      <c r="R3060" s="14"/>
      <c r="S3060" s="29"/>
      <c r="T3060" s="14"/>
      <c r="U3060" s="9"/>
      <c r="V3060" s="7"/>
      <c r="W3060" s="7"/>
      <c r="X3060" s="49"/>
    </row>
    <row r="3061" spans="1:24" x14ac:dyDescent="0.25">
      <c r="A3061" s="5" t="s">
        <v>1915</v>
      </c>
      <c r="B3061" s="1" t="s">
        <v>1916</v>
      </c>
      <c r="C3061" t="s">
        <v>1917</v>
      </c>
      <c r="D3061" s="47" t="s">
        <v>503</v>
      </c>
      <c r="E3061" s="1" t="s">
        <v>1332</v>
      </c>
      <c r="F3061" s="7">
        <v>74.61</v>
      </c>
      <c r="G3061" s="7">
        <v>7.49</v>
      </c>
      <c r="H3061" s="7"/>
      <c r="I3061" s="7"/>
      <c r="J3061" s="49"/>
      <c r="K3061" t="s">
        <v>415</v>
      </c>
      <c r="L3061" t="s">
        <v>27</v>
      </c>
      <c r="M3061" s="15" t="s">
        <v>28</v>
      </c>
      <c r="N3061" t="s">
        <v>1924</v>
      </c>
      <c r="O3061" s="7">
        <v>19.819497487437175</v>
      </c>
      <c r="P3061" s="7">
        <v>16.694472361808916</v>
      </c>
      <c r="Q3061" s="9">
        <v>0.84232571347436569</v>
      </c>
      <c r="R3061" s="14"/>
      <c r="S3061" s="29"/>
      <c r="T3061" s="14"/>
      <c r="U3061" s="9"/>
      <c r="V3061" s="7"/>
      <c r="W3061" s="7"/>
      <c r="X3061" s="49"/>
    </row>
    <row r="3062" spans="1:24" x14ac:dyDescent="0.25">
      <c r="A3062" s="5" t="s">
        <v>1915</v>
      </c>
      <c r="B3062" s="1" t="s">
        <v>1916</v>
      </c>
      <c r="C3062" t="s">
        <v>1917</v>
      </c>
      <c r="D3062" s="47" t="s">
        <v>503</v>
      </c>
      <c r="E3062" s="1" t="s">
        <v>1332</v>
      </c>
      <c r="F3062" s="7">
        <v>74.61</v>
      </c>
      <c r="G3062" s="7">
        <v>7.49</v>
      </c>
      <c r="H3062" s="7"/>
      <c r="I3062" s="7"/>
      <c r="J3062" s="49"/>
      <c r="K3062" t="s">
        <v>415</v>
      </c>
      <c r="L3062" t="s">
        <v>27</v>
      </c>
      <c r="M3062" s="15" t="s">
        <v>28</v>
      </c>
      <c r="N3062" t="s">
        <v>1925</v>
      </c>
      <c r="O3062" s="7">
        <v>21.539158576051786</v>
      </c>
      <c r="P3062" s="7">
        <v>18.565129449838196</v>
      </c>
      <c r="Q3062" s="9">
        <v>0.8619245447442756</v>
      </c>
      <c r="R3062" s="14"/>
      <c r="S3062" s="29"/>
      <c r="T3062" s="14"/>
      <c r="U3062" s="9"/>
      <c r="V3062" s="7"/>
      <c r="W3062" s="7"/>
      <c r="X3062" s="49"/>
    </row>
    <row r="3063" spans="1:24" x14ac:dyDescent="0.25">
      <c r="A3063" s="5" t="s">
        <v>1915</v>
      </c>
      <c r="B3063" s="1" t="s">
        <v>1916</v>
      </c>
      <c r="C3063" t="s">
        <v>1917</v>
      </c>
      <c r="D3063" s="47" t="s">
        <v>503</v>
      </c>
      <c r="E3063" s="1" t="s">
        <v>1332</v>
      </c>
      <c r="F3063" s="7">
        <v>74.61</v>
      </c>
      <c r="G3063" s="7">
        <v>7.49</v>
      </c>
      <c r="H3063" s="7"/>
      <c r="I3063" s="7"/>
      <c r="J3063" s="49"/>
      <c r="K3063" t="s">
        <v>415</v>
      </c>
      <c r="L3063" t="s">
        <v>27</v>
      </c>
      <c r="M3063" s="15" t="s">
        <v>28</v>
      </c>
      <c r="N3063" t="s">
        <v>1926</v>
      </c>
      <c r="O3063" s="7">
        <v>39.323252496433668</v>
      </c>
      <c r="P3063" s="7">
        <v>29.844507845934334</v>
      </c>
      <c r="Q3063" s="9">
        <v>0.75895318803145828</v>
      </c>
      <c r="R3063" s="14"/>
      <c r="S3063" s="29"/>
      <c r="T3063" s="14"/>
      <c r="U3063" s="9"/>
      <c r="V3063" s="7"/>
      <c r="W3063" s="7"/>
      <c r="X3063" s="49"/>
    </row>
    <row r="3064" spans="1:24" x14ac:dyDescent="0.25">
      <c r="A3064" s="5" t="s">
        <v>1915</v>
      </c>
      <c r="B3064" s="1" t="s">
        <v>1916</v>
      </c>
      <c r="C3064" t="s">
        <v>1917</v>
      </c>
      <c r="D3064" s="47" t="s">
        <v>503</v>
      </c>
      <c r="E3064" s="1" t="s">
        <v>1332</v>
      </c>
      <c r="F3064" s="7">
        <v>74.61</v>
      </c>
      <c r="G3064" s="7">
        <v>7.49</v>
      </c>
      <c r="H3064" s="7"/>
      <c r="I3064" s="7"/>
      <c r="J3064" s="49"/>
      <c r="K3064" t="s">
        <v>415</v>
      </c>
      <c r="L3064" t="s">
        <v>27</v>
      </c>
      <c r="M3064" s="15" t="s">
        <v>28</v>
      </c>
      <c r="N3064" t="s">
        <v>1927</v>
      </c>
      <c r="O3064" s="7">
        <v>7.2792626728110594</v>
      </c>
      <c r="P3064" s="7">
        <v>0.2764976958524632</v>
      </c>
      <c r="Q3064" s="9">
        <v>3.7984299822730133E-2</v>
      </c>
      <c r="R3064" s="14"/>
      <c r="S3064" s="29"/>
      <c r="T3064" s="14"/>
      <c r="U3064" s="9"/>
      <c r="V3064" s="7"/>
      <c r="W3064" s="7"/>
      <c r="X3064" s="49"/>
    </row>
    <row r="3065" spans="1:24" x14ac:dyDescent="0.25">
      <c r="A3065" s="5" t="s">
        <v>1915</v>
      </c>
      <c r="B3065" s="1" t="s">
        <v>1916</v>
      </c>
      <c r="C3065" t="s">
        <v>1917</v>
      </c>
      <c r="D3065" s="47" t="s">
        <v>503</v>
      </c>
      <c r="E3065" s="1" t="s">
        <v>1332</v>
      </c>
      <c r="F3065" s="7">
        <v>74.61</v>
      </c>
      <c r="G3065" s="7">
        <v>7.49</v>
      </c>
      <c r="H3065" s="7"/>
      <c r="I3065" s="7"/>
      <c r="J3065" s="49"/>
      <c r="K3065" t="s">
        <v>415</v>
      </c>
      <c r="L3065" t="s">
        <v>27</v>
      </c>
      <c r="M3065" s="15" t="s">
        <v>28</v>
      </c>
      <c r="N3065" t="s">
        <v>1928</v>
      </c>
      <c r="O3065" s="7">
        <v>11.162831858407074</v>
      </c>
      <c r="P3065" s="7">
        <v>10.309734513274282</v>
      </c>
      <c r="Q3065" s="9">
        <v>0.92357697796099136</v>
      </c>
      <c r="R3065" s="14"/>
      <c r="S3065" s="29"/>
      <c r="T3065" s="14"/>
      <c r="U3065" s="9"/>
      <c r="V3065" s="7"/>
      <c r="W3065" s="7"/>
      <c r="X3065" s="49"/>
    </row>
    <row r="3066" spans="1:24" x14ac:dyDescent="0.25">
      <c r="A3066" s="5" t="s">
        <v>1915</v>
      </c>
      <c r="B3066" s="1" t="s">
        <v>1916</v>
      </c>
      <c r="C3066" t="s">
        <v>1917</v>
      </c>
      <c r="D3066" s="47" t="s">
        <v>503</v>
      </c>
      <c r="E3066" s="1" t="s">
        <v>1332</v>
      </c>
      <c r="F3066" s="7">
        <v>74.61</v>
      </c>
      <c r="G3066" s="7">
        <v>7.49</v>
      </c>
      <c r="H3066" s="7"/>
      <c r="I3066" s="7"/>
      <c r="J3066" s="49"/>
      <c r="K3066" t="s">
        <v>415</v>
      </c>
      <c r="L3066" t="s">
        <v>27</v>
      </c>
      <c r="M3066" s="15" t="s">
        <v>28</v>
      </c>
      <c r="N3066" t="s">
        <v>1929</v>
      </c>
      <c r="O3066" s="7">
        <v>25.941176470588236</v>
      </c>
      <c r="P3066" s="7">
        <v>20.647058823529409</v>
      </c>
      <c r="Q3066" s="9">
        <v>0.79591836734693866</v>
      </c>
      <c r="R3066" s="14"/>
      <c r="S3066" s="29"/>
      <c r="T3066" s="14"/>
      <c r="U3066" s="9"/>
      <c r="V3066" s="7"/>
      <c r="W3066" s="7"/>
      <c r="X3066" s="49"/>
    </row>
    <row r="3067" spans="1:24" x14ac:dyDescent="0.25">
      <c r="A3067" s="5" t="s">
        <v>1915</v>
      </c>
      <c r="B3067" s="1" t="s">
        <v>1916</v>
      </c>
      <c r="C3067" t="s">
        <v>1917</v>
      </c>
      <c r="D3067" s="47" t="s">
        <v>503</v>
      </c>
      <c r="E3067" s="1" t="s">
        <v>1332</v>
      </c>
      <c r="F3067" s="7">
        <v>74.61</v>
      </c>
      <c r="G3067" s="7">
        <v>7.49</v>
      </c>
      <c r="H3067" s="7"/>
      <c r="I3067" s="7"/>
      <c r="J3067" s="49"/>
      <c r="K3067" t="s">
        <v>415</v>
      </c>
      <c r="L3067" t="s">
        <v>27</v>
      </c>
      <c r="M3067" s="15" t="s">
        <v>28</v>
      </c>
      <c r="N3067" t="s">
        <v>1929</v>
      </c>
      <c r="O3067" s="7">
        <v>26.589944134078223</v>
      </c>
      <c r="P3067" s="7">
        <v>21.061452513966479</v>
      </c>
      <c r="Q3067" s="9">
        <v>0.79208336835028115</v>
      </c>
      <c r="R3067" s="14"/>
      <c r="S3067" s="29"/>
      <c r="T3067" s="14"/>
      <c r="U3067" s="9"/>
      <c r="V3067" s="7"/>
      <c r="W3067" s="7"/>
      <c r="X3067" s="49"/>
    </row>
    <row r="3068" spans="1:24" x14ac:dyDescent="0.25">
      <c r="A3068" s="5" t="s">
        <v>1915</v>
      </c>
      <c r="B3068" s="1" t="s">
        <v>1916</v>
      </c>
      <c r="C3068" t="s">
        <v>1917</v>
      </c>
      <c r="D3068" s="47" t="s">
        <v>503</v>
      </c>
      <c r="E3068" s="1" t="s">
        <v>1332</v>
      </c>
      <c r="F3068" s="7">
        <v>74.61</v>
      </c>
      <c r="G3068" s="7">
        <v>7.49</v>
      </c>
      <c r="H3068" s="7"/>
      <c r="I3068" s="7"/>
      <c r="J3068" s="49"/>
      <c r="K3068" t="s">
        <v>415</v>
      </c>
      <c r="L3068" t="s">
        <v>27</v>
      </c>
      <c r="M3068" s="15" t="s">
        <v>28</v>
      </c>
      <c r="N3068" t="s">
        <v>1930</v>
      </c>
      <c r="O3068" s="7">
        <v>26.814561027837257</v>
      </c>
      <c r="P3068" s="7">
        <v>18.115631691648822</v>
      </c>
      <c r="Q3068" s="9">
        <v>0.67558934389573888</v>
      </c>
      <c r="R3068" s="14"/>
      <c r="S3068" s="29"/>
      <c r="T3068" s="14"/>
      <c r="U3068" s="9"/>
      <c r="V3068" s="7"/>
      <c r="W3068" s="7"/>
      <c r="X3068" s="49"/>
    </row>
    <row r="3069" spans="1:24" x14ac:dyDescent="0.25">
      <c r="A3069" s="5" t="s">
        <v>1915</v>
      </c>
      <c r="B3069" s="1" t="s">
        <v>1916</v>
      </c>
      <c r="C3069" t="s">
        <v>1917</v>
      </c>
      <c r="D3069" s="47" t="s">
        <v>503</v>
      </c>
      <c r="E3069" s="1" t="s">
        <v>1332</v>
      </c>
      <c r="F3069" s="7">
        <v>74.61</v>
      </c>
      <c r="G3069" s="7">
        <v>7.49</v>
      </c>
      <c r="H3069" s="7"/>
      <c r="I3069" s="7"/>
      <c r="J3069" s="49"/>
      <c r="K3069" t="s">
        <v>415</v>
      </c>
      <c r="L3069" t="s">
        <v>27</v>
      </c>
      <c r="M3069" s="15" t="s">
        <v>28</v>
      </c>
      <c r="N3069" t="s">
        <v>1931</v>
      </c>
      <c r="O3069" s="7">
        <v>8.9445221445221375</v>
      </c>
      <c r="P3069" s="7">
        <v>2.1212121212121673</v>
      </c>
      <c r="Q3069" s="9">
        <v>0.23715209006567822</v>
      </c>
      <c r="R3069" s="14"/>
      <c r="S3069" s="29"/>
      <c r="T3069" s="14"/>
      <c r="U3069" s="9"/>
      <c r="V3069" s="7"/>
      <c r="W3069" s="7"/>
      <c r="X3069" s="49"/>
    </row>
    <row r="3070" spans="1:24" x14ac:dyDescent="0.25">
      <c r="A3070" s="5" t="s">
        <v>1915</v>
      </c>
      <c r="B3070" s="1" t="s">
        <v>1916</v>
      </c>
      <c r="C3070" t="s">
        <v>1917</v>
      </c>
      <c r="D3070" s="47" t="s">
        <v>503</v>
      </c>
      <c r="E3070" s="1" t="s">
        <v>1332</v>
      </c>
      <c r="F3070" s="7">
        <v>74.61</v>
      </c>
      <c r="G3070" s="7">
        <v>7.49</v>
      </c>
      <c r="H3070" s="7"/>
      <c r="I3070" s="7"/>
      <c r="J3070" s="49"/>
      <c r="K3070" t="s">
        <v>415</v>
      </c>
      <c r="L3070" t="s">
        <v>27</v>
      </c>
      <c r="M3070" s="15" t="s">
        <v>28</v>
      </c>
      <c r="N3070" t="s">
        <v>1932</v>
      </c>
      <c r="O3070" s="7">
        <v>9.9934156378600925</v>
      </c>
      <c r="P3070" s="7">
        <v>13.415637860082304</v>
      </c>
      <c r="Q3070" s="9">
        <v>1.3424477021907415</v>
      </c>
      <c r="R3070" s="14"/>
      <c r="S3070" s="29"/>
      <c r="T3070" s="14"/>
      <c r="U3070" s="9"/>
      <c r="V3070" s="7"/>
      <c r="W3070" s="7"/>
      <c r="X3070" s="49"/>
    </row>
    <row r="3071" spans="1:24" x14ac:dyDescent="0.25">
      <c r="A3071" s="5" t="s">
        <v>1915</v>
      </c>
      <c r="B3071" s="1" t="s">
        <v>1916</v>
      </c>
      <c r="C3071" t="s">
        <v>1917</v>
      </c>
      <c r="D3071" s="47" t="s">
        <v>503</v>
      </c>
      <c r="E3071" s="1" t="s">
        <v>1332</v>
      </c>
      <c r="F3071" s="7">
        <v>74.61</v>
      </c>
      <c r="G3071" s="7">
        <v>7.49</v>
      </c>
      <c r="H3071" s="7"/>
      <c r="I3071" s="7"/>
      <c r="J3071" s="49"/>
      <c r="K3071" t="s">
        <v>415</v>
      </c>
      <c r="L3071" t="s">
        <v>27</v>
      </c>
      <c r="M3071" s="15" t="s">
        <v>28</v>
      </c>
      <c r="N3071" t="s">
        <v>1933</v>
      </c>
      <c r="O3071" s="7">
        <v>25.03488943488944</v>
      </c>
      <c r="P3071" s="7">
        <v>17.248157248157376</v>
      </c>
      <c r="Q3071" s="9">
        <v>0.68896478624426361</v>
      </c>
      <c r="R3071" s="14"/>
      <c r="S3071" s="29"/>
      <c r="T3071" s="14"/>
      <c r="U3071" s="9"/>
      <c r="V3071" s="7"/>
      <c r="W3071" s="7"/>
      <c r="X3071" s="49"/>
    </row>
    <row r="3072" spans="1:24" x14ac:dyDescent="0.25">
      <c r="A3072" s="5" t="s">
        <v>1915</v>
      </c>
      <c r="B3072" s="1" t="s">
        <v>1916</v>
      </c>
      <c r="C3072" t="s">
        <v>1917</v>
      </c>
      <c r="D3072" s="47" t="s">
        <v>503</v>
      </c>
      <c r="E3072" s="1" t="s">
        <v>1332</v>
      </c>
      <c r="F3072" s="7">
        <v>74.61</v>
      </c>
      <c r="G3072" s="7">
        <v>7.49</v>
      </c>
      <c r="H3072" s="7"/>
      <c r="I3072" s="7"/>
      <c r="J3072" s="49"/>
      <c r="K3072" t="s">
        <v>415</v>
      </c>
      <c r="L3072" t="s">
        <v>27</v>
      </c>
      <c r="M3072" s="15" t="s">
        <v>28</v>
      </c>
      <c r="N3072" t="s">
        <v>1934</v>
      </c>
      <c r="O3072" s="7">
        <v>23.331182795698936</v>
      </c>
      <c r="P3072" s="7">
        <v>10.6989247311828</v>
      </c>
      <c r="Q3072" s="9">
        <v>0.45856760991796475</v>
      </c>
      <c r="R3072" s="14"/>
      <c r="S3072" s="29"/>
      <c r="T3072" s="14"/>
      <c r="U3072" s="9"/>
      <c r="V3072" s="7"/>
      <c r="W3072" s="7"/>
      <c r="X3072" s="49"/>
    </row>
    <row r="3073" spans="1:24" x14ac:dyDescent="0.25">
      <c r="A3073" s="5" t="s">
        <v>1915</v>
      </c>
      <c r="B3073" s="1" t="s">
        <v>1916</v>
      </c>
      <c r="C3073" t="s">
        <v>1917</v>
      </c>
      <c r="D3073" s="47" t="s">
        <v>503</v>
      </c>
      <c r="E3073" s="1" t="s">
        <v>1332</v>
      </c>
      <c r="F3073" s="7">
        <v>74.61</v>
      </c>
      <c r="G3073" s="7">
        <v>7.49</v>
      </c>
      <c r="H3073" s="7"/>
      <c r="I3073" s="7"/>
      <c r="J3073" s="49"/>
      <c r="K3073" t="s">
        <v>415</v>
      </c>
      <c r="L3073" t="s">
        <v>27</v>
      </c>
      <c r="M3073" s="15" t="s">
        <v>28</v>
      </c>
      <c r="N3073" t="s">
        <v>1935</v>
      </c>
      <c r="O3073" s="7">
        <v>23.858456486042702</v>
      </c>
      <c r="P3073" s="7">
        <v>20.230706075533618</v>
      </c>
      <c r="Q3073" s="9">
        <v>0.8479469779350004</v>
      </c>
      <c r="R3073" s="14"/>
      <c r="S3073" s="29"/>
      <c r="T3073" s="14"/>
      <c r="U3073" s="9"/>
      <c r="V3073" s="7"/>
      <c r="W3073" s="7"/>
      <c r="X3073" s="49"/>
    </row>
    <row r="3074" spans="1:24" x14ac:dyDescent="0.25">
      <c r="A3074" s="5" t="s">
        <v>1915</v>
      </c>
      <c r="B3074" s="1" t="s">
        <v>1916</v>
      </c>
      <c r="C3074" t="s">
        <v>1917</v>
      </c>
      <c r="D3074" s="47" t="s">
        <v>503</v>
      </c>
      <c r="E3074" s="1" t="s">
        <v>1332</v>
      </c>
      <c r="F3074" s="7">
        <v>74.61</v>
      </c>
      <c r="G3074" s="7">
        <v>7.49</v>
      </c>
      <c r="H3074" s="7"/>
      <c r="I3074" s="7"/>
      <c r="J3074" s="49"/>
      <c r="K3074" t="s">
        <v>415</v>
      </c>
      <c r="L3074" t="s">
        <v>27</v>
      </c>
      <c r="M3074" s="15" t="s">
        <v>28</v>
      </c>
      <c r="N3074" t="s">
        <v>1936</v>
      </c>
      <c r="O3074" s="7">
        <v>21.461237785016284</v>
      </c>
      <c r="P3074" s="7">
        <v>15.92833876221488</v>
      </c>
      <c r="Q3074" s="9">
        <v>0.74219105728075296</v>
      </c>
      <c r="R3074" s="14"/>
      <c r="S3074" s="29"/>
      <c r="T3074" s="14"/>
      <c r="U3074" s="9"/>
      <c r="V3074" s="7"/>
      <c r="W3074" s="7"/>
      <c r="X3074" s="49"/>
    </row>
    <row r="3075" spans="1:24" x14ac:dyDescent="0.25">
      <c r="A3075" s="5" t="s">
        <v>1915</v>
      </c>
      <c r="B3075" s="1" t="s">
        <v>1916</v>
      </c>
      <c r="C3075" t="s">
        <v>1917</v>
      </c>
      <c r="D3075" s="47" t="s">
        <v>503</v>
      </c>
      <c r="E3075" s="1" t="s">
        <v>1332</v>
      </c>
      <c r="F3075" s="7">
        <v>74.61</v>
      </c>
      <c r="G3075" s="7">
        <v>7.49</v>
      </c>
      <c r="H3075" s="7"/>
      <c r="I3075" s="7"/>
      <c r="J3075" s="49"/>
      <c r="K3075" t="s">
        <v>415</v>
      </c>
      <c r="L3075" t="s">
        <v>27</v>
      </c>
      <c r="M3075" s="15" t="s">
        <v>28</v>
      </c>
      <c r="N3075" t="s">
        <v>1937</v>
      </c>
      <c r="O3075" s="7">
        <v>17.468032786885257</v>
      </c>
      <c r="P3075" s="7">
        <v>9.016393442622995</v>
      </c>
      <c r="Q3075" s="9">
        <v>0.51616536061189278</v>
      </c>
      <c r="R3075" s="14"/>
      <c r="S3075" s="29"/>
      <c r="T3075" s="14"/>
      <c r="U3075" s="9"/>
      <c r="V3075" s="7"/>
      <c r="W3075" s="7"/>
      <c r="X3075" s="49"/>
    </row>
    <row r="3076" spans="1:24" x14ac:dyDescent="0.25">
      <c r="A3076" s="5" t="s">
        <v>1915</v>
      </c>
      <c r="B3076" s="1" t="s">
        <v>1916</v>
      </c>
      <c r="C3076" t="s">
        <v>1917</v>
      </c>
      <c r="D3076" s="47" t="s">
        <v>503</v>
      </c>
      <c r="E3076" s="1" t="s">
        <v>1332</v>
      </c>
      <c r="F3076" s="7">
        <v>74.61</v>
      </c>
      <c r="G3076" s="7">
        <v>7.49</v>
      </c>
      <c r="H3076" s="7"/>
      <c r="I3076" s="7"/>
      <c r="J3076" s="49"/>
      <c r="K3076" t="s">
        <v>415</v>
      </c>
      <c r="L3076" t="s">
        <v>27</v>
      </c>
      <c r="M3076" s="15" t="s">
        <v>28</v>
      </c>
      <c r="N3076" t="s">
        <v>1938</v>
      </c>
      <c r="O3076" s="7">
        <v>33.269999999999996</v>
      </c>
      <c r="P3076" s="7">
        <v>26.174999999999926</v>
      </c>
      <c r="Q3076" s="9">
        <v>0.78674481514878059</v>
      </c>
      <c r="R3076" s="14"/>
      <c r="S3076" s="29"/>
      <c r="T3076" s="14"/>
      <c r="U3076" s="9"/>
      <c r="V3076" s="7"/>
      <c r="W3076" s="7"/>
      <c r="X3076" s="49"/>
    </row>
    <row r="3077" spans="1:24" x14ac:dyDescent="0.25">
      <c r="A3077" s="5" t="s">
        <v>1915</v>
      </c>
      <c r="B3077" s="1" t="s">
        <v>1916</v>
      </c>
      <c r="C3077" t="s">
        <v>1917</v>
      </c>
      <c r="D3077" s="47" t="s">
        <v>503</v>
      </c>
      <c r="E3077" s="1" t="s">
        <v>1332</v>
      </c>
      <c r="F3077" s="7">
        <v>74.61</v>
      </c>
      <c r="G3077" s="7">
        <v>7.49</v>
      </c>
      <c r="H3077" s="7"/>
      <c r="I3077" s="7"/>
      <c r="J3077" s="49"/>
      <c r="K3077" t="s">
        <v>415</v>
      </c>
      <c r="L3077" t="s">
        <v>27</v>
      </c>
      <c r="M3077" s="15" t="s">
        <v>28</v>
      </c>
      <c r="N3077" t="s">
        <v>1939</v>
      </c>
      <c r="O3077" s="7">
        <v>25.181502890173402</v>
      </c>
      <c r="P3077" s="7">
        <v>13.3140655105974</v>
      </c>
      <c r="Q3077" s="9">
        <v>0.52872402289352471</v>
      </c>
      <c r="R3077" s="14"/>
      <c r="S3077" s="29"/>
      <c r="T3077" s="14"/>
      <c r="U3077" s="9"/>
      <c r="V3077" s="7"/>
      <c r="W3077" s="7"/>
      <c r="X3077" s="49"/>
    </row>
    <row r="3078" spans="1:24" x14ac:dyDescent="0.25">
      <c r="A3078" s="5" t="s">
        <v>1915</v>
      </c>
      <c r="B3078" s="1" t="s">
        <v>1916</v>
      </c>
      <c r="C3078" t="s">
        <v>1917</v>
      </c>
      <c r="D3078" s="47" t="s">
        <v>503</v>
      </c>
      <c r="E3078" s="1" t="s">
        <v>1332</v>
      </c>
      <c r="F3078" s="7">
        <v>74.61</v>
      </c>
      <c r="G3078" s="7">
        <v>7.49</v>
      </c>
      <c r="H3078" s="7"/>
      <c r="I3078" s="7"/>
      <c r="J3078" s="49"/>
      <c r="K3078" t="s">
        <v>415</v>
      </c>
      <c r="L3078" t="s">
        <v>27</v>
      </c>
      <c r="M3078" s="15" t="s">
        <v>28</v>
      </c>
      <c r="N3078" t="s">
        <v>1940</v>
      </c>
      <c r="O3078" s="7">
        <v>9.6216058394160484</v>
      </c>
      <c r="P3078" s="7">
        <v>3.1532846715328371</v>
      </c>
      <c r="Q3078" s="9">
        <v>0.32772956242034285</v>
      </c>
      <c r="R3078" s="14"/>
      <c r="S3078" s="29"/>
      <c r="T3078" s="14"/>
      <c r="U3078" s="9"/>
      <c r="V3078" s="7"/>
      <c r="W3078" s="7"/>
      <c r="X3078" s="49"/>
    </row>
    <row r="3079" spans="1:24" x14ac:dyDescent="0.25">
      <c r="A3079" s="5" t="s">
        <v>1915</v>
      </c>
      <c r="B3079" s="1" t="s">
        <v>1916</v>
      </c>
      <c r="C3079" t="s">
        <v>1917</v>
      </c>
      <c r="D3079" s="47" t="s">
        <v>503</v>
      </c>
      <c r="E3079" s="1" t="s">
        <v>1332</v>
      </c>
      <c r="F3079" s="7">
        <v>74.61</v>
      </c>
      <c r="G3079" s="7">
        <v>7.49</v>
      </c>
      <c r="H3079" s="7"/>
      <c r="I3079" s="7"/>
      <c r="J3079" s="49"/>
      <c r="K3079" t="s">
        <v>415</v>
      </c>
      <c r="L3079" t="s">
        <v>27</v>
      </c>
      <c r="M3079" s="15" t="s">
        <v>28</v>
      </c>
      <c r="N3079" t="s">
        <v>1941</v>
      </c>
      <c r="O3079" s="7">
        <v>10.55432098765433</v>
      </c>
      <c r="P3079" s="7">
        <v>2.9938271604938125</v>
      </c>
      <c r="Q3079" s="9">
        <v>0.2836589074745568</v>
      </c>
      <c r="R3079" s="14"/>
      <c r="S3079" s="29"/>
      <c r="T3079" s="14"/>
      <c r="U3079" s="9"/>
      <c r="V3079" s="7"/>
      <c r="W3079" s="7"/>
      <c r="X3079" s="49"/>
    </row>
    <row r="3080" spans="1:24" x14ac:dyDescent="0.25">
      <c r="A3080" s="5" t="s">
        <v>1915</v>
      </c>
      <c r="B3080" s="1" t="s">
        <v>1916</v>
      </c>
      <c r="C3080" t="s">
        <v>1917</v>
      </c>
      <c r="D3080" s="47" t="s">
        <v>503</v>
      </c>
      <c r="E3080" s="1" t="s">
        <v>1332</v>
      </c>
      <c r="F3080" s="7">
        <v>74.61</v>
      </c>
      <c r="G3080" s="7">
        <v>7.49</v>
      </c>
      <c r="H3080" s="7"/>
      <c r="I3080" s="7"/>
      <c r="J3080" s="49"/>
      <c r="K3080" t="s">
        <v>415</v>
      </c>
      <c r="L3080" t="s">
        <v>27</v>
      </c>
      <c r="M3080" s="15" t="s">
        <v>28</v>
      </c>
      <c r="N3080" t="s">
        <v>1943</v>
      </c>
      <c r="O3080" s="7">
        <v>10.859685863874347</v>
      </c>
      <c r="P3080" s="7">
        <v>10.052356020942407</v>
      </c>
      <c r="Q3080" s="9">
        <v>0.92565808504483627</v>
      </c>
      <c r="R3080" s="14"/>
      <c r="S3080" s="29"/>
      <c r="T3080" s="14"/>
      <c r="U3080" s="9"/>
      <c r="V3080" s="7"/>
      <c r="W3080" s="7"/>
      <c r="X3080" s="49"/>
    </row>
    <row r="3081" spans="1:24" x14ac:dyDescent="0.25">
      <c r="A3081" s="5" t="s">
        <v>1915</v>
      </c>
      <c r="B3081" s="1" t="s">
        <v>1916</v>
      </c>
      <c r="C3081" t="s">
        <v>1917</v>
      </c>
      <c r="D3081" s="47" t="s">
        <v>503</v>
      </c>
      <c r="E3081" s="1" t="s">
        <v>1332</v>
      </c>
      <c r="F3081" s="7">
        <v>74.61</v>
      </c>
      <c r="G3081" s="7">
        <v>7.49</v>
      </c>
      <c r="H3081" s="7"/>
      <c r="I3081" s="7"/>
      <c r="J3081" s="49"/>
      <c r="K3081" t="s">
        <v>415</v>
      </c>
      <c r="L3081" t="s">
        <v>27</v>
      </c>
      <c r="M3081" s="15" t="s">
        <v>28</v>
      </c>
      <c r="N3081" t="s">
        <v>1944</v>
      </c>
      <c r="O3081" s="7">
        <v>10.780769230769227</v>
      </c>
      <c r="P3081" s="7">
        <v>3.6538461538461569</v>
      </c>
      <c r="Q3081" s="9">
        <v>0.33892258294684308</v>
      </c>
      <c r="R3081" s="14"/>
      <c r="S3081" s="29"/>
      <c r="T3081" s="14"/>
      <c r="U3081" s="9"/>
      <c r="V3081" s="7"/>
      <c r="W3081" s="7"/>
      <c r="X3081" s="49"/>
    </row>
    <row r="3082" spans="1:24" x14ac:dyDescent="0.25">
      <c r="A3082" s="5" t="s">
        <v>1915</v>
      </c>
      <c r="B3082" s="1" t="s">
        <v>1916</v>
      </c>
      <c r="C3082" t="s">
        <v>1917</v>
      </c>
      <c r="D3082" s="47" t="s">
        <v>503</v>
      </c>
      <c r="E3082" s="1" t="s">
        <v>1332</v>
      </c>
      <c r="F3082" s="7">
        <v>74.61</v>
      </c>
      <c r="G3082" s="7">
        <v>7.49</v>
      </c>
      <c r="H3082" s="7"/>
      <c r="I3082" s="7"/>
      <c r="J3082" s="49"/>
      <c r="K3082" t="s">
        <v>415</v>
      </c>
      <c r="L3082" t="s">
        <v>27</v>
      </c>
      <c r="M3082" s="15" t="s">
        <v>28</v>
      </c>
      <c r="N3082" t="s">
        <v>1945</v>
      </c>
      <c r="O3082" s="7">
        <v>38.926004228329816</v>
      </c>
      <c r="P3082" s="7">
        <v>30.80338266384787</v>
      </c>
      <c r="Q3082" s="9">
        <v>0.79133174016945684</v>
      </c>
      <c r="R3082" s="14"/>
      <c r="S3082" s="29"/>
      <c r="T3082" s="14"/>
      <c r="U3082" s="9"/>
      <c r="V3082" s="7"/>
      <c r="W3082" s="7"/>
      <c r="X3082" s="49"/>
    </row>
    <row r="3083" spans="1:24" x14ac:dyDescent="0.25">
      <c r="A3083" s="5" t="s">
        <v>1915</v>
      </c>
      <c r="B3083" s="1" t="s">
        <v>1916</v>
      </c>
      <c r="C3083" t="s">
        <v>1917</v>
      </c>
      <c r="D3083" s="47" t="s">
        <v>503</v>
      </c>
      <c r="E3083" s="1" t="s">
        <v>1332</v>
      </c>
      <c r="F3083" s="7">
        <v>74.61</v>
      </c>
      <c r="G3083" s="7">
        <v>7.49</v>
      </c>
      <c r="H3083" s="7"/>
      <c r="I3083" s="7"/>
      <c r="J3083" s="49"/>
      <c r="K3083" t="s">
        <v>415</v>
      </c>
      <c r="L3083" t="s">
        <v>27</v>
      </c>
      <c r="M3083" s="15" t="s">
        <v>28</v>
      </c>
      <c r="N3083" t="s">
        <v>1947</v>
      </c>
      <c r="O3083" s="7">
        <v>43.061452513966479</v>
      </c>
      <c r="P3083" s="7">
        <v>38.407821229050278</v>
      </c>
      <c r="Q3083" s="9">
        <v>0.89193046185781011</v>
      </c>
      <c r="R3083" s="14"/>
      <c r="S3083" s="29"/>
      <c r="T3083" s="14"/>
      <c r="U3083" s="9"/>
      <c r="V3083" s="7"/>
      <c r="W3083" s="7"/>
      <c r="X3083" s="49"/>
    </row>
    <row r="3084" spans="1:24" x14ac:dyDescent="0.25">
      <c r="A3084" s="5" t="s">
        <v>1915</v>
      </c>
      <c r="B3084" s="1" t="s">
        <v>1916</v>
      </c>
      <c r="C3084" t="s">
        <v>1917</v>
      </c>
      <c r="D3084" s="47" t="s">
        <v>503</v>
      </c>
      <c r="E3084" s="1" t="s">
        <v>1332</v>
      </c>
      <c r="F3084" s="7">
        <v>74.61</v>
      </c>
      <c r="G3084" s="7">
        <v>7.49</v>
      </c>
      <c r="H3084" s="7"/>
      <c r="I3084" s="7"/>
      <c r="J3084" s="49"/>
      <c r="K3084" t="s">
        <v>415</v>
      </c>
      <c r="L3084" t="s">
        <v>27</v>
      </c>
      <c r="M3084" s="15" t="s">
        <v>28</v>
      </c>
      <c r="N3084" t="s">
        <v>1948</v>
      </c>
      <c r="O3084" s="7">
        <v>21.95851851851852</v>
      </c>
      <c r="P3084" s="7">
        <v>20.074074074074083</v>
      </c>
      <c r="Q3084" s="9">
        <v>0.91418162191337238</v>
      </c>
      <c r="R3084" s="14"/>
      <c r="S3084" s="29"/>
      <c r="T3084" s="14"/>
      <c r="U3084" s="9"/>
      <c r="V3084" s="7"/>
      <c r="W3084" s="7"/>
      <c r="X3084" s="49"/>
    </row>
    <row r="3085" spans="1:24" x14ac:dyDescent="0.25">
      <c r="A3085" s="5" t="s">
        <v>1915</v>
      </c>
      <c r="B3085" s="1" t="s">
        <v>1916</v>
      </c>
      <c r="C3085" t="s">
        <v>1917</v>
      </c>
      <c r="D3085" s="47" t="s">
        <v>503</v>
      </c>
      <c r="E3085" s="1" t="s">
        <v>1332</v>
      </c>
      <c r="F3085" s="7">
        <v>74.61</v>
      </c>
      <c r="G3085" s="7">
        <v>7.49</v>
      </c>
      <c r="H3085" s="7"/>
      <c r="I3085" s="7"/>
      <c r="J3085" s="49"/>
      <c r="K3085" t="s">
        <v>415</v>
      </c>
      <c r="L3085" t="s">
        <v>27</v>
      </c>
      <c r="M3085" s="15" t="s">
        <v>28</v>
      </c>
      <c r="N3085" t="s">
        <v>1949</v>
      </c>
      <c r="O3085" s="7">
        <v>29.908571428571442</v>
      </c>
      <c r="P3085" s="7">
        <v>20.530612244897853</v>
      </c>
      <c r="Q3085" s="9">
        <v>0.68644576669031765</v>
      </c>
      <c r="R3085" s="14"/>
      <c r="S3085" s="29"/>
      <c r="T3085" s="14"/>
      <c r="U3085" s="9"/>
      <c r="V3085" s="7"/>
      <c r="W3085" s="7"/>
      <c r="X3085" s="49"/>
    </row>
    <row r="3086" spans="1:24" x14ac:dyDescent="0.25">
      <c r="A3086" s="5" t="s">
        <v>1915</v>
      </c>
      <c r="B3086" s="1" t="s">
        <v>1916</v>
      </c>
      <c r="C3086" t="s">
        <v>1917</v>
      </c>
      <c r="D3086" s="47" t="s">
        <v>503</v>
      </c>
      <c r="E3086" s="1" t="s">
        <v>1332</v>
      </c>
      <c r="F3086" s="7">
        <v>74.61</v>
      </c>
      <c r="G3086" s="7">
        <v>7.49</v>
      </c>
      <c r="H3086" s="7"/>
      <c r="I3086" s="7"/>
      <c r="J3086" s="49"/>
      <c r="K3086" t="s">
        <v>415</v>
      </c>
      <c r="L3086" t="s">
        <v>27</v>
      </c>
      <c r="M3086" s="15" t="s">
        <v>28</v>
      </c>
      <c r="N3086" t="s">
        <v>1950</v>
      </c>
      <c r="O3086" s="7">
        <v>51.984496124031018</v>
      </c>
      <c r="P3086" s="7">
        <v>39.689922480620154</v>
      </c>
      <c r="Q3086" s="9">
        <v>0.76349537727408279</v>
      </c>
      <c r="R3086" s="14"/>
      <c r="S3086" s="29"/>
      <c r="T3086" s="14"/>
      <c r="U3086" s="9"/>
      <c r="V3086" s="7"/>
      <c r="W3086" s="7"/>
      <c r="X3086" s="49"/>
    </row>
    <row r="3087" spans="1:24" x14ac:dyDescent="0.25">
      <c r="A3087" s="5" t="s">
        <v>1915</v>
      </c>
      <c r="B3087" s="1" t="s">
        <v>1916</v>
      </c>
      <c r="C3087" t="s">
        <v>1917</v>
      </c>
      <c r="D3087" s="47" t="s">
        <v>503</v>
      </c>
      <c r="E3087" s="1" t="s">
        <v>1332</v>
      </c>
      <c r="F3087" s="7">
        <v>74.61</v>
      </c>
      <c r="G3087" s="7">
        <v>7.49</v>
      </c>
      <c r="H3087" s="7"/>
      <c r="I3087" s="7"/>
      <c r="J3087" s="49"/>
      <c r="K3087" t="s">
        <v>415</v>
      </c>
      <c r="L3087" t="s">
        <v>27</v>
      </c>
      <c r="M3087" s="15" t="s">
        <v>28</v>
      </c>
      <c r="N3087" t="s">
        <v>1918</v>
      </c>
      <c r="O3087" s="7">
        <v>19.127061105722611</v>
      </c>
      <c r="P3087" s="7">
        <v>15.73326867119296</v>
      </c>
      <c r="Q3087" s="9">
        <v>0.82256592292088904</v>
      </c>
      <c r="R3087" s="14"/>
      <c r="S3087" s="29"/>
      <c r="T3087" s="14"/>
      <c r="U3087" s="9"/>
      <c r="V3087" s="7"/>
      <c r="W3087" s="7"/>
      <c r="X3087" s="49"/>
    </row>
    <row r="3088" spans="1:24" x14ac:dyDescent="0.25">
      <c r="A3088" s="5" t="s">
        <v>1915</v>
      </c>
      <c r="B3088" s="1" t="s">
        <v>1916</v>
      </c>
      <c r="C3088" t="s">
        <v>1917</v>
      </c>
      <c r="D3088" s="47" t="s">
        <v>503</v>
      </c>
      <c r="E3088" s="1" t="s">
        <v>1332</v>
      </c>
      <c r="F3088" s="7">
        <v>74.61</v>
      </c>
      <c r="G3088" s="7">
        <v>7.49</v>
      </c>
      <c r="H3088" s="7"/>
      <c r="I3088" s="7"/>
      <c r="J3088" s="49"/>
      <c r="K3088" t="s">
        <v>415</v>
      </c>
      <c r="L3088" t="s">
        <v>27</v>
      </c>
      <c r="M3088" s="15" t="s">
        <v>28</v>
      </c>
      <c r="N3088" t="s">
        <v>1919</v>
      </c>
      <c r="O3088" s="7">
        <v>17.076842105263157</v>
      </c>
      <c r="P3088" s="7">
        <v>13.315789473684287</v>
      </c>
      <c r="Q3088" s="9">
        <v>0.77975713493189136</v>
      </c>
      <c r="R3088" s="14"/>
      <c r="S3088" s="29"/>
      <c r="T3088" s="14"/>
      <c r="U3088" s="9"/>
      <c r="V3088" s="7"/>
      <c r="W3088" s="7"/>
      <c r="X3088" s="49"/>
    </row>
    <row r="3089" spans="1:24" x14ac:dyDescent="0.25">
      <c r="A3089" s="5" t="s">
        <v>1915</v>
      </c>
      <c r="B3089" s="1" t="s">
        <v>1916</v>
      </c>
      <c r="C3089" t="s">
        <v>1917</v>
      </c>
      <c r="D3089" s="47" t="s">
        <v>503</v>
      </c>
      <c r="E3089" s="1" t="s">
        <v>1332</v>
      </c>
      <c r="F3089" s="7">
        <v>74.61</v>
      </c>
      <c r="G3089" s="7">
        <v>7.49</v>
      </c>
      <c r="H3089" s="7"/>
      <c r="I3089" s="7"/>
      <c r="J3089" s="49"/>
      <c r="K3089" t="s">
        <v>415</v>
      </c>
      <c r="L3089" t="s">
        <v>27</v>
      </c>
      <c r="M3089" s="15" t="s">
        <v>28</v>
      </c>
      <c r="N3089" t="s">
        <v>1920</v>
      </c>
      <c r="O3089" s="7">
        <v>7.8679841897233089</v>
      </c>
      <c r="P3089" s="7">
        <v>8.8339920948616619</v>
      </c>
      <c r="Q3089" s="9">
        <v>1.1227770521450837</v>
      </c>
      <c r="R3089" s="14"/>
      <c r="S3089" s="29"/>
      <c r="T3089" s="14"/>
      <c r="U3089" s="9"/>
      <c r="V3089" s="7"/>
      <c r="W3089" s="7"/>
      <c r="X3089" s="49"/>
    </row>
    <row r="3090" spans="1:24" x14ac:dyDescent="0.25">
      <c r="A3090" s="5" t="s">
        <v>1915</v>
      </c>
      <c r="B3090" s="1" t="s">
        <v>1916</v>
      </c>
      <c r="C3090" t="s">
        <v>1917</v>
      </c>
      <c r="D3090" s="47" t="s">
        <v>503</v>
      </c>
      <c r="E3090" s="1" t="s">
        <v>1332</v>
      </c>
      <c r="F3090" s="7">
        <v>74.61</v>
      </c>
      <c r="G3090" s="7">
        <v>7.49</v>
      </c>
      <c r="H3090" s="7"/>
      <c r="I3090" s="7"/>
      <c r="J3090" s="49"/>
      <c r="K3090" t="s">
        <v>415</v>
      </c>
      <c r="L3090" t="s">
        <v>27</v>
      </c>
      <c r="M3090" s="15" t="s">
        <v>28</v>
      </c>
      <c r="N3090" t="s">
        <v>1951</v>
      </c>
      <c r="O3090" s="7">
        <v>17.147245762711862</v>
      </c>
      <c r="P3090" s="7">
        <v>15.254237288135513</v>
      </c>
      <c r="Q3090" s="9">
        <v>0.88960276765305046</v>
      </c>
      <c r="R3090" s="14"/>
      <c r="S3090" s="29"/>
      <c r="T3090" s="14"/>
      <c r="U3090" s="9"/>
      <c r="V3090" s="7"/>
      <c r="W3090" s="7"/>
      <c r="X3090" s="49"/>
    </row>
    <row r="3091" spans="1:24" x14ac:dyDescent="0.25">
      <c r="A3091" s="5" t="s">
        <v>1915</v>
      </c>
      <c r="B3091" s="1" t="s">
        <v>1916</v>
      </c>
      <c r="C3091" t="s">
        <v>1917</v>
      </c>
      <c r="D3091" s="47" t="s">
        <v>503</v>
      </c>
      <c r="E3091" s="1" t="s">
        <v>1332</v>
      </c>
      <c r="F3091" s="7">
        <v>74.61</v>
      </c>
      <c r="G3091" s="7">
        <v>7.49</v>
      </c>
      <c r="H3091" s="7"/>
      <c r="I3091" s="7"/>
      <c r="J3091" s="49"/>
      <c r="K3091" t="s">
        <v>415</v>
      </c>
      <c r="L3091" t="s">
        <v>27</v>
      </c>
      <c r="M3091" s="15" t="s">
        <v>28</v>
      </c>
      <c r="N3091" t="s">
        <v>1921</v>
      </c>
      <c r="O3091" s="7">
        <v>8.6647482014388544</v>
      </c>
      <c r="P3091" s="7">
        <v>8.4652278177456264</v>
      </c>
      <c r="Q3091" s="9">
        <v>0.9769733200486892</v>
      </c>
      <c r="R3091" s="14"/>
      <c r="S3091" s="29"/>
      <c r="T3091" s="14"/>
      <c r="U3091" s="9"/>
      <c r="V3091" s="7"/>
      <c r="W3091" s="7"/>
      <c r="X3091" s="49"/>
    </row>
    <row r="3092" spans="1:24" x14ac:dyDescent="0.25">
      <c r="A3092" s="5" t="s">
        <v>1915</v>
      </c>
      <c r="B3092" s="1" t="s">
        <v>1916</v>
      </c>
      <c r="C3092" t="s">
        <v>1917</v>
      </c>
      <c r="D3092" s="47" t="s">
        <v>503</v>
      </c>
      <c r="E3092" s="1" t="s">
        <v>1332</v>
      </c>
      <c r="F3092" s="7">
        <v>74.61</v>
      </c>
      <c r="G3092" s="7">
        <v>7.49</v>
      </c>
      <c r="H3092" s="7"/>
      <c r="I3092" s="7"/>
      <c r="J3092" s="49"/>
      <c r="K3092" t="s">
        <v>415</v>
      </c>
      <c r="L3092" t="s">
        <v>27</v>
      </c>
      <c r="M3092" s="15" t="s">
        <v>28</v>
      </c>
      <c r="N3092" t="s">
        <v>1923</v>
      </c>
      <c r="O3092" s="7">
        <v>11.770994684889901</v>
      </c>
      <c r="P3092" s="7">
        <v>9.3249810174639034</v>
      </c>
      <c r="Q3092" s="9">
        <v>0.79219991743213702</v>
      </c>
      <c r="R3092" s="14"/>
      <c r="S3092" s="29"/>
      <c r="T3092" s="14"/>
      <c r="U3092" s="9"/>
      <c r="V3092" s="7"/>
      <c r="W3092" s="7"/>
      <c r="X3092" s="49"/>
    </row>
    <row r="3093" spans="1:24" x14ac:dyDescent="0.25">
      <c r="A3093" s="5" t="s">
        <v>1915</v>
      </c>
      <c r="B3093" s="1" t="s">
        <v>1916</v>
      </c>
      <c r="C3093" t="s">
        <v>1917</v>
      </c>
      <c r="D3093" s="47" t="s">
        <v>503</v>
      </c>
      <c r="E3093" s="1" t="s">
        <v>1332</v>
      </c>
      <c r="F3093" s="7">
        <v>74.61</v>
      </c>
      <c r="G3093" s="7">
        <v>7.49</v>
      </c>
      <c r="H3093" s="7"/>
      <c r="I3093" s="7"/>
      <c r="J3093" s="49"/>
      <c r="K3093" t="s">
        <v>415</v>
      </c>
      <c r="L3093" t="s">
        <v>27</v>
      </c>
      <c r="M3093" s="15" t="s">
        <v>28</v>
      </c>
      <c r="N3093" t="s">
        <v>1924</v>
      </c>
      <c r="O3093" s="7">
        <v>11.291295116772837</v>
      </c>
      <c r="P3093" s="7">
        <v>8.9925690021230977</v>
      </c>
      <c r="Q3093" s="9">
        <v>0.79641608062877933</v>
      </c>
      <c r="R3093" s="14"/>
      <c r="S3093" s="29"/>
      <c r="T3093" s="14"/>
      <c r="U3093" s="9"/>
      <c r="V3093" s="7"/>
      <c r="W3093" s="7"/>
      <c r="X3093" s="49"/>
    </row>
    <row r="3094" spans="1:24" x14ac:dyDescent="0.25">
      <c r="A3094" s="5" t="s">
        <v>1915</v>
      </c>
      <c r="B3094" s="1" t="s">
        <v>1916</v>
      </c>
      <c r="C3094" t="s">
        <v>1917</v>
      </c>
      <c r="D3094" s="47" t="s">
        <v>503</v>
      </c>
      <c r="E3094" s="1" t="s">
        <v>1332</v>
      </c>
      <c r="F3094" s="7">
        <v>74.61</v>
      </c>
      <c r="G3094" s="7">
        <v>7.49</v>
      </c>
      <c r="H3094" s="7"/>
      <c r="I3094" s="7"/>
      <c r="J3094" s="49"/>
      <c r="K3094" t="s">
        <v>415</v>
      </c>
      <c r="L3094" t="s">
        <v>27</v>
      </c>
      <c r="M3094" s="15" t="s">
        <v>28</v>
      </c>
      <c r="N3094" t="s">
        <v>1925</v>
      </c>
      <c r="O3094" s="7">
        <v>20.218633540372689</v>
      </c>
      <c r="P3094" s="7">
        <v>17.484472049689558</v>
      </c>
      <c r="Q3094" s="9">
        <v>0.86477021381175234</v>
      </c>
      <c r="R3094" s="14"/>
      <c r="S3094" s="29"/>
      <c r="T3094" s="14"/>
      <c r="U3094" s="9"/>
      <c r="V3094" s="7"/>
      <c r="W3094" s="7"/>
      <c r="X3094" s="49"/>
    </row>
    <row r="3095" spans="1:24" x14ac:dyDescent="0.25">
      <c r="A3095" s="5" t="s">
        <v>1915</v>
      </c>
      <c r="B3095" s="1" t="s">
        <v>1916</v>
      </c>
      <c r="C3095" t="s">
        <v>1917</v>
      </c>
      <c r="D3095" s="47" t="s">
        <v>503</v>
      </c>
      <c r="E3095" s="1" t="s">
        <v>1332</v>
      </c>
      <c r="F3095" s="7">
        <v>74.61</v>
      </c>
      <c r="G3095" s="7">
        <v>7.49</v>
      </c>
      <c r="H3095" s="7"/>
      <c r="I3095" s="7"/>
      <c r="J3095" s="49"/>
      <c r="K3095" t="s">
        <v>415</v>
      </c>
      <c r="L3095" t="s">
        <v>27</v>
      </c>
      <c r="M3095" s="15" t="s">
        <v>28</v>
      </c>
      <c r="N3095" t="s">
        <v>1929</v>
      </c>
      <c r="O3095" s="7">
        <v>12.565544554455432</v>
      </c>
      <c r="P3095" s="7">
        <v>12.930693069306818</v>
      </c>
      <c r="Q3095" s="9">
        <v>1.0290595057992862</v>
      </c>
      <c r="R3095" s="14"/>
      <c r="S3095" s="29"/>
      <c r="T3095" s="14"/>
      <c r="U3095" s="9"/>
      <c r="V3095" s="7"/>
      <c r="W3095" s="7"/>
      <c r="X3095" s="49"/>
    </row>
    <row r="3096" spans="1:24" x14ac:dyDescent="0.25">
      <c r="A3096" s="5" t="s">
        <v>1915</v>
      </c>
      <c r="B3096" s="1" t="s">
        <v>1916</v>
      </c>
      <c r="C3096" t="s">
        <v>1917</v>
      </c>
      <c r="D3096" s="47" t="s">
        <v>503</v>
      </c>
      <c r="E3096" s="1" t="s">
        <v>1332</v>
      </c>
      <c r="F3096" s="7">
        <v>74.61</v>
      </c>
      <c r="G3096" s="7">
        <v>7.49</v>
      </c>
      <c r="H3096" s="7"/>
      <c r="I3096" s="7"/>
      <c r="J3096" s="49"/>
      <c r="K3096" t="s">
        <v>415</v>
      </c>
      <c r="L3096" t="s">
        <v>27</v>
      </c>
      <c r="M3096" s="15" t="s">
        <v>28</v>
      </c>
      <c r="N3096" t="s">
        <v>1930</v>
      </c>
      <c r="O3096" s="7">
        <v>19.359546313799626</v>
      </c>
      <c r="P3096" s="7">
        <v>17.8638941398866</v>
      </c>
      <c r="Q3096" s="9">
        <v>0.92274342850447311</v>
      </c>
      <c r="R3096" s="14"/>
      <c r="S3096" s="29"/>
      <c r="T3096" s="14"/>
      <c r="U3096" s="9"/>
      <c r="V3096" s="7"/>
      <c r="W3096" s="7"/>
      <c r="X3096" s="49"/>
    </row>
    <row r="3097" spans="1:24" x14ac:dyDescent="0.25">
      <c r="A3097" s="5" t="s">
        <v>1915</v>
      </c>
      <c r="B3097" s="1" t="s">
        <v>1916</v>
      </c>
      <c r="C3097" t="s">
        <v>1917</v>
      </c>
      <c r="D3097" s="47" t="s">
        <v>503</v>
      </c>
      <c r="E3097" s="1" t="s">
        <v>1332</v>
      </c>
      <c r="F3097" s="7">
        <v>74.61</v>
      </c>
      <c r="G3097" s="7">
        <v>7.49</v>
      </c>
      <c r="H3097" s="7"/>
      <c r="I3097" s="7"/>
      <c r="J3097" s="49"/>
      <c r="K3097" t="s">
        <v>415</v>
      </c>
      <c r="L3097" t="s">
        <v>27</v>
      </c>
      <c r="M3097" s="15" t="s">
        <v>28</v>
      </c>
      <c r="N3097" t="s">
        <v>1933</v>
      </c>
      <c r="O3097" s="7">
        <v>15.489168765743077</v>
      </c>
      <c r="P3097" s="7">
        <v>7.8085642317380373</v>
      </c>
      <c r="Q3097" s="9">
        <v>0.50413061861705588</v>
      </c>
      <c r="R3097" s="14"/>
      <c r="S3097" s="29"/>
      <c r="T3097" s="14"/>
      <c r="U3097" s="9"/>
      <c r="V3097" s="7"/>
      <c r="W3097" s="7"/>
      <c r="X3097" s="49"/>
    </row>
    <row r="3098" spans="1:24" x14ac:dyDescent="0.25">
      <c r="A3098" s="5" t="s">
        <v>1915</v>
      </c>
      <c r="B3098" s="1" t="s">
        <v>1916</v>
      </c>
      <c r="C3098" t="s">
        <v>1917</v>
      </c>
      <c r="D3098" s="47" t="s">
        <v>503</v>
      </c>
      <c r="E3098" s="1" t="s">
        <v>1332</v>
      </c>
      <c r="F3098" s="7">
        <v>74.61</v>
      </c>
      <c r="G3098" s="7">
        <v>7.49</v>
      </c>
      <c r="H3098" s="7"/>
      <c r="I3098" s="7"/>
      <c r="J3098" s="49"/>
      <c r="K3098" t="s">
        <v>415</v>
      </c>
      <c r="L3098" t="s">
        <v>27</v>
      </c>
      <c r="M3098" s="15" t="s">
        <v>28</v>
      </c>
      <c r="N3098" t="s">
        <v>1934</v>
      </c>
      <c r="O3098" s="7">
        <v>14.885350318471335</v>
      </c>
      <c r="P3098" s="7">
        <v>18.439490445859651</v>
      </c>
      <c r="Q3098" s="9">
        <v>1.2387676508343883</v>
      </c>
      <c r="R3098" s="14"/>
      <c r="S3098" s="29"/>
      <c r="T3098" s="14"/>
      <c r="U3098" s="9"/>
      <c r="V3098" s="7"/>
      <c r="W3098" s="7"/>
      <c r="X3098" s="49"/>
    </row>
    <row r="3099" spans="1:24" x14ac:dyDescent="0.25">
      <c r="A3099" s="5" t="s">
        <v>1915</v>
      </c>
      <c r="B3099" s="1" t="s">
        <v>1916</v>
      </c>
      <c r="C3099" t="s">
        <v>1917</v>
      </c>
      <c r="D3099" s="47" t="s">
        <v>503</v>
      </c>
      <c r="E3099" s="1" t="s">
        <v>1332</v>
      </c>
      <c r="F3099" s="7">
        <v>74.61</v>
      </c>
      <c r="G3099" s="7">
        <v>7.49</v>
      </c>
      <c r="H3099" s="7"/>
      <c r="I3099" s="7"/>
      <c r="J3099" s="49"/>
      <c r="K3099" t="s">
        <v>415</v>
      </c>
      <c r="L3099" t="s">
        <v>27</v>
      </c>
      <c r="M3099" s="15" t="s">
        <v>28</v>
      </c>
      <c r="N3099" t="s">
        <v>1935</v>
      </c>
      <c r="O3099" s="7">
        <v>25.28</v>
      </c>
      <c r="P3099" s="7">
        <v>21.154639175257731</v>
      </c>
      <c r="Q3099" s="9">
        <v>0.83681325851494182</v>
      </c>
      <c r="R3099" s="14"/>
      <c r="S3099" s="29"/>
      <c r="T3099" s="14"/>
      <c r="U3099" s="9"/>
      <c r="V3099" s="7"/>
      <c r="W3099" s="7"/>
      <c r="X3099" s="49"/>
    </row>
    <row r="3100" spans="1:24" x14ac:dyDescent="0.25">
      <c r="A3100" s="5" t="s">
        <v>1915</v>
      </c>
      <c r="B3100" s="1" t="s">
        <v>1916</v>
      </c>
      <c r="C3100" t="s">
        <v>1917</v>
      </c>
      <c r="D3100" s="47" t="s">
        <v>503</v>
      </c>
      <c r="E3100" s="1" t="s">
        <v>1332</v>
      </c>
      <c r="F3100" s="7">
        <v>74.61</v>
      </c>
      <c r="G3100" s="7">
        <v>7.49</v>
      </c>
      <c r="H3100" s="7"/>
      <c r="I3100" s="7"/>
      <c r="J3100" s="49"/>
      <c r="K3100" t="s">
        <v>415</v>
      </c>
      <c r="L3100" t="s">
        <v>27</v>
      </c>
      <c r="M3100" s="15" t="s">
        <v>28</v>
      </c>
      <c r="N3100" t="s">
        <v>1936</v>
      </c>
      <c r="O3100" s="7">
        <v>10.29693251533741</v>
      </c>
      <c r="P3100" s="7">
        <v>8.5889570552147187</v>
      </c>
      <c r="Q3100" s="9">
        <v>0.83412774070543427</v>
      </c>
      <c r="R3100" s="14"/>
      <c r="S3100" s="29"/>
      <c r="T3100" s="14"/>
      <c r="U3100" s="9"/>
      <c r="V3100" s="7"/>
      <c r="W3100" s="7"/>
      <c r="X3100" s="49"/>
    </row>
    <row r="3101" spans="1:24" x14ac:dyDescent="0.25">
      <c r="A3101" s="5" t="s">
        <v>1915</v>
      </c>
      <c r="B3101" s="1" t="s">
        <v>1916</v>
      </c>
      <c r="C3101" t="s">
        <v>1917</v>
      </c>
      <c r="D3101" s="47" t="s">
        <v>503</v>
      </c>
      <c r="E3101" s="1" t="s">
        <v>1332</v>
      </c>
      <c r="F3101" s="7">
        <v>74.61</v>
      </c>
      <c r="G3101" s="7">
        <v>7.49</v>
      </c>
      <c r="H3101" s="7"/>
      <c r="I3101" s="7"/>
      <c r="J3101" s="49"/>
      <c r="K3101" t="s">
        <v>415</v>
      </c>
      <c r="L3101" t="s">
        <v>27</v>
      </c>
      <c r="M3101" s="15" t="s">
        <v>28</v>
      </c>
      <c r="N3101" t="s">
        <v>1940</v>
      </c>
      <c r="O3101" s="7">
        <v>26.409589041095892</v>
      </c>
      <c r="P3101" s="7">
        <v>20.342465753424655</v>
      </c>
      <c r="Q3101" s="9">
        <v>0.77026816743607018</v>
      </c>
      <c r="R3101" s="14"/>
      <c r="S3101" s="29"/>
      <c r="T3101" s="14"/>
      <c r="U3101" s="9"/>
      <c r="V3101" s="7"/>
      <c r="W3101" s="7"/>
      <c r="X3101" s="49"/>
    </row>
    <row r="3102" spans="1:24" x14ac:dyDescent="0.25">
      <c r="A3102" s="5" t="s">
        <v>1915</v>
      </c>
      <c r="B3102" s="1" t="s">
        <v>1916</v>
      </c>
      <c r="C3102" t="s">
        <v>1917</v>
      </c>
      <c r="D3102" s="47" t="s">
        <v>503</v>
      </c>
      <c r="E3102" s="1" t="s">
        <v>1332</v>
      </c>
      <c r="F3102" s="7">
        <v>74.61</v>
      </c>
      <c r="G3102" s="7">
        <v>7.49</v>
      </c>
      <c r="H3102" s="7"/>
      <c r="I3102" s="7"/>
      <c r="J3102" s="49"/>
      <c r="K3102" t="s">
        <v>415</v>
      </c>
      <c r="L3102" t="s">
        <v>27</v>
      </c>
      <c r="M3102" s="15" t="s">
        <v>28</v>
      </c>
      <c r="N3102" t="s">
        <v>1942</v>
      </c>
      <c r="O3102" s="7">
        <v>8.5844444444444612</v>
      </c>
      <c r="P3102" s="7">
        <v>2.6666666666666687</v>
      </c>
      <c r="Q3102" s="9">
        <v>0.31063939943049407</v>
      </c>
      <c r="R3102" s="14"/>
      <c r="S3102" s="29"/>
      <c r="T3102" s="14"/>
      <c r="U3102" s="9"/>
      <c r="V3102" s="7"/>
      <c r="W3102" s="7"/>
      <c r="X3102" s="49"/>
    </row>
    <row r="3103" spans="1:24" x14ac:dyDescent="0.25">
      <c r="A3103" s="5" t="s">
        <v>1915</v>
      </c>
      <c r="B3103" s="1" t="s">
        <v>1916</v>
      </c>
      <c r="C3103" t="s">
        <v>1917</v>
      </c>
      <c r="D3103" s="47" t="s">
        <v>503</v>
      </c>
      <c r="E3103" s="1" t="s">
        <v>1332</v>
      </c>
      <c r="F3103" s="7">
        <v>74.61</v>
      </c>
      <c r="G3103" s="7">
        <v>7.49</v>
      </c>
      <c r="H3103" s="7"/>
      <c r="I3103" s="7"/>
      <c r="J3103" s="49"/>
      <c r="K3103" t="s">
        <v>415</v>
      </c>
      <c r="L3103" t="s">
        <v>27</v>
      </c>
      <c r="M3103" s="15" t="s">
        <v>28</v>
      </c>
      <c r="N3103" t="s">
        <v>1945</v>
      </c>
      <c r="O3103" s="7">
        <v>12.424427480916034</v>
      </c>
      <c r="P3103" s="7">
        <v>5.4198473282442716</v>
      </c>
      <c r="Q3103" s="9">
        <v>0.43622511673629849</v>
      </c>
      <c r="R3103" s="14"/>
      <c r="S3103" s="29"/>
      <c r="T3103" s="14"/>
      <c r="U3103" s="9"/>
      <c r="V3103" s="7"/>
      <c r="W3103" s="7"/>
      <c r="X3103" s="49"/>
    </row>
    <row r="3104" spans="1:24" x14ac:dyDescent="0.25">
      <c r="A3104" s="5" t="s">
        <v>1915</v>
      </c>
      <c r="B3104" s="1" t="s">
        <v>1916</v>
      </c>
      <c r="C3104" t="s">
        <v>1917</v>
      </c>
      <c r="D3104" s="47" t="s">
        <v>503</v>
      </c>
      <c r="E3104" s="1" t="s">
        <v>1332</v>
      </c>
      <c r="F3104" s="7">
        <v>74.61</v>
      </c>
      <c r="G3104" s="7">
        <v>7.49</v>
      </c>
      <c r="H3104" s="7"/>
      <c r="I3104" s="7"/>
      <c r="J3104" s="49"/>
      <c r="K3104" t="s">
        <v>415</v>
      </c>
      <c r="L3104" t="s">
        <v>27</v>
      </c>
      <c r="M3104" s="15" t="s">
        <v>28</v>
      </c>
      <c r="N3104" t="s">
        <v>1947</v>
      </c>
      <c r="O3104" s="7">
        <v>33.071657754010694</v>
      </c>
      <c r="P3104" s="7">
        <v>26.203208556149743</v>
      </c>
      <c r="Q3104" s="9">
        <v>0.79231615031369285</v>
      </c>
      <c r="R3104" s="14"/>
      <c r="S3104" s="29"/>
      <c r="T3104" s="14"/>
      <c r="U3104" s="9"/>
      <c r="V3104" s="7"/>
      <c r="W3104" s="7"/>
      <c r="X3104" s="49"/>
    </row>
    <row r="3105" spans="1:24" x14ac:dyDescent="0.25">
      <c r="A3105" s="5" t="s">
        <v>1915</v>
      </c>
      <c r="B3105" s="1" t="s">
        <v>1916</v>
      </c>
      <c r="C3105" t="s">
        <v>1917</v>
      </c>
      <c r="D3105" s="47" t="s">
        <v>503</v>
      </c>
      <c r="E3105" s="1" t="s">
        <v>1332</v>
      </c>
      <c r="F3105" s="7">
        <v>74.61</v>
      </c>
      <c r="G3105" s="7">
        <v>7.49</v>
      </c>
      <c r="H3105" s="7"/>
      <c r="I3105" s="7"/>
      <c r="J3105" s="49"/>
      <c r="K3105" t="s">
        <v>415</v>
      </c>
      <c r="L3105" t="s">
        <v>27</v>
      </c>
      <c r="M3105" s="15" t="s">
        <v>28</v>
      </c>
      <c r="N3105" t="s">
        <v>1950</v>
      </c>
      <c r="O3105" s="7">
        <v>22.732203389830509</v>
      </c>
      <c r="P3105" s="7">
        <v>15.762711864406775</v>
      </c>
      <c r="Q3105" s="9">
        <v>0.69340888756337582</v>
      </c>
      <c r="R3105" s="14"/>
      <c r="S3105" s="29"/>
      <c r="T3105" s="14"/>
      <c r="U3105" s="9"/>
      <c r="V3105" s="7"/>
      <c r="W3105" s="7"/>
      <c r="X3105" s="49"/>
    </row>
    <row r="3106" spans="1:24" x14ac:dyDescent="0.25">
      <c r="A3106" s="18" t="s">
        <v>1915</v>
      </c>
      <c r="B3106" s="19" t="s">
        <v>1916</v>
      </c>
      <c r="C3106" s="16" t="s">
        <v>1917</v>
      </c>
      <c r="D3106" s="48" t="s">
        <v>503</v>
      </c>
      <c r="E3106" s="19" t="s">
        <v>1332</v>
      </c>
      <c r="F3106" s="17">
        <v>74.61</v>
      </c>
      <c r="G3106" s="17">
        <v>7.49</v>
      </c>
      <c r="H3106" s="17"/>
      <c r="I3106" s="17"/>
      <c r="J3106" s="50"/>
      <c r="K3106" s="16" t="s">
        <v>415</v>
      </c>
      <c r="L3106" s="16" t="s">
        <v>27</v>
      </c>
      <c r="M3106" s="21" t="s">
        <v>28</v>
      </c>
      <c r="N3106" s="16" t="s">
        <v>1951</v>
      </c>
      <c r="O3106" s="17">
        <v>16.223175965665238</v>
      </c>
      <c r="P3106" s="17">
        <v>10.085836909871295</v>
      </c>
      <c r="Q3106" s="22">
        <v>0.62169312169312474</v>
      </c>
      <c r="R3106" s="23"/>
      <c r="S3106" s="31"/>
      <c r="T3106" s="23"/>
      <c r="U3106" s="22"/>
      <c r="V3106" s="17"/>
      <c r="W3106" s="17"/>
      <c r="X3106" s="50"/>
    </row>
    <row r="3107" spans="1:24" x14ac:dyDescent="0.25">
      <c r="A3107" s="5" t="s">
        <v>1952</v>
      </c>
      <c r="B3107" s="1" t="s">
        <v>1953</v>
      </c>
      <c r="C3107" t="s">
        <v>1954</v>
      </c>
      <c r="D3107" s="47" t="s">
        <v>503</v>
      </c>
      <c r="E3107" s="1" t="s">
        <v>360</v>
      </c>
      <c r="F3107" s="7">
        <v>63.24</v>
      </c>
      <c r="G3107" s="7">
        <v>3.11</v>
      </c>
      <c r="H3107" s="7"/>
      <c r="I3107" s="7"/>
      <c r="J3107" s="49"/>
      <c r="K3107" t="s">
        <v>1833</v>
      </c>
      <c r="L3107" t="s">
        <v>1333</v>
      </c>
      <c r="M3107" s="15" t="s">
        <v>1741</v>
      </c>
      <c r="N3107" t="s">
        <v>1955</v>
      </c>
      <c r="O3107" s="7">
        <v>88.624325985679448</v>
      </c>
      <c r="P3107" s="7">
        <v>75.16832156420493</v>
      </c>
      <c r="Q3107" s="9">
        <v>0.84816804786025868</v>
      </c>
      <c r="R3107" s="14"/>
      <c r="S3107" s="29"/>
      <c r="T3107" s="14"/>
      <c r="U3107" s="9"/>
      <c r="V3107" s="7"/>
      <c r="W3107" s="7"/>
      <c r="X3107" s="49"/>
    </row>
    <row r="3108" spans="1:24" x14ac:dyDescent="0.25">
      <c r="A3108" s="5" t="s">
        <v>1952</v>
      </c>
      <c r="B3108" s="1" t="s">
        <v>1953</v>
      </c>
      <c r="C3108" t="s">
        <v>1954</v>
      </c>
      <c r="D3108" s="47" t="s">
        <v>503</v>
      </c>
      <c r="E3108" s="1" t="s">
        <v>360</v>
      </c>
      <c r="F3108" s="7">
        <v>63.24</v>
      </c>
      <c r="G3108" s="7">
        <v>3.11</v>
      </c>
      <c r="H3108" s="7"/>
      <c r="I3108" s="7"/>
      <c r="J3108" s="49"/>
      <c r="K3108" t="s">
        <v>1833</v>
      </c>
      <c r="L3108" t="s">
        <v>1333</v>
      </c>
      <c r="M3108" s="15" t="s">
        <v>1741</v>
      </c>
      <c r="N3108" t="s">
        <v>1956</v>
      </c>
      <c r="O3108" s="7">
        <v>67.716135526903585</v>
      </c>
      <c r="P3108" s="7">
        <v>19.305265599628857</v>
      </c>
      <c r="Q3108" s="9">
        <v>0.2850910709746407</v>
      </c>
      <c r="R3108" s="14"/>
      <c r="S3108" s="29"/>
      <c r="T3108" s="14"/>
      <c r="U3108" s="9"/>
      <c r="V3108" s="7"/>
      <c r="W3108" s="7"/>
      <c r="X3108" s="49"/>
    </row>
    <row r="3109" spans="1:24" x14ac:dyDescent="0.25">
      <c r="A3109" s="5" t="s">
        <v>1952</v>
      </c>
      <c r="B3109" s="1" t="s">
        <v>1953</v>
      </c>
      <c r="C3109" t="s">
        <v>1954</v>
      </c>
      <c r="D3109" s="47" t="s">
        <v>503</v>
      </c>
      <c r="E3109" s="1" t="s">
        <v>360</v>
      </c>
      <c r="F3109" s="7">
        <v>63.24</v>
      </c>
      <c r="G3109" s="7">
        <v>3.11</v>
      </c>
      <c r="H3109" s="7"/>
      <c r="I3109" s="7"/>
      <c r="J3109" s="49"/>
      <c r="K3109" t="s">
        <v>1833</v>
      </c>
      <c r="L3109" t="s">
        <v>1333</v>
      </c>
      <c r="M3109" s="15" t="s">
        <v>1741</v>
      </c>
      <c r="N3109" t="s">
        <v>1957</v>
      </c>
      <c r="O3109" s="7">
        <v>72.436466950428382</v>
      </c>
      <c r="P3109" s="7">
        <v>28.203696465464283</v>
      </c>
      <c r="Q3109" s="9">
        <v>0.38935770410731618</v>
      </c>
      <c r="R3109" s="14"/>
      <c r="S3109" s="29"/>
      <c r="T3109" s="14"/>
      <c r="U3109" s="9"/>
      <c r="V3109" s="7"/>
      <c r="W3109" s="7"/>
      <c r="X3109" s="49"/>
    </row>
    <row r="3110" spans="1:24" x14ac:dyDescent="0.25">
      <c r="A3110" s="5" t="s">
        <v>1952</v>
      </c>
      <c r="B3110" s="1" t="s">
        <v>1953</v>
      </c>
      <c r="C3110" t="s">
        <v>1954</v>
      </c>
      <c r="D3110" s="47" t="s">
        <v>503</v>
      </c>
      <c r="E3110" s="1" t="s">
        <v>360</v>
      </c>
      <c r="F3110" s="7">
        <v>63.24</v>
      </c>
      <c r="G3110" s="7">
        <v>3.11</v>
      </c>
      <c r="H3110" s="7"/>
      <c r="I3110" s="7"/>
      <c r="J3110" s="49"/>
      <c r="K3110" t="s">
        <v>1833</v>
      </c>
      <c r="L3110" t="s">
        <v>1333</v>
      </c>
      <c r="M3110" s="15" t="s">
        <v>1741</v>
      </c>
      <c r="N3110" t="s">
        <v>1958</v>
      </c>
      <c r="O3110" s="7">
        <v>86.229192975897448</v>
      </c>
      <c r="P3110" s="7">
        <v>71.261618514089093</v>
      </c>
      <c r="Q3110" s="9">
        <v>0.82642103045088167</v>
      </c>
      <c r="R3110" s="14"/>
      <c r="S3110" s="29"/>
      <c r="T3110" s="14"/>
      <c r="U3110" s="9"/>
      <c r="V3110" s="7"/>
      <c r="W3110" s="7"/>
      <c r="X3110" s="49"/>
    </row>
    <row r="3111" spans="1:24" x14ac:dyDescent="0.25">
      <c r="A3111" s="5" t="s">
        <v>1952</v>
      </c>
      <c r="B3111" s="1" t="s">
        <v>1953</v>
      </c>
      <c r="C3111" t="s">
        <v>1954</v>
      </c>
      <c r="D3111" s="47" t="s">
        <v>503</v>
      </c>
      <c r="E3111" s="1" t="s">
        <v>360</v>
      </c>
      <c r="F3111" s="7">
        <v>63.24</v>
      </c>
      <c r="G3111" s="7">
        <v>3.11</v>
      </c>
      <c r="H3111" s="7"/>
      <c r="I3111" s="7"/>
      <c r="J3111" s="49"/>
      <c r="K3111" t="s">
        <v>1833</v>
      </c>
      <c r="L3111" t="s">
        <v>1333</v>
      </c>
      <c r="M3111" s="15" t="s">
        <v>1741</v>
      </c>
      <c r="N3111" t="s">
        <v>1959</v>
      </c>
      <c r="O3111" s="7">
        <v>83.870036766997572</v>
      </c>
      <c r="P3111" s="7">
        <v>46.157000786029201</v>
      </c>
      <c r="Q3111" s="9">
        <v>0.55033957972690128</v>
      </c>
      <c r="R3111" s="14"/>
      <c r="S3111" s="29"/>
      <c r="T3111" s="14"/>
      <c r="U3111" s="9"/>
      <c r="V3111" s="7"/>
      <c r="W3111" s="7"/>
      <c r="X3111" s="49"/>
    </row>
    <row r="3112" spans="1:24" x14ac:dyDescent="0.25">
      <c r="A3112" s="5" t="s">
        <v>1952</v>
      </c>
      <c r="B3112" s="1" t="s">
        <v>1953</v>
      </c>
      <c r="C3112" t="s">
        <v>1954</v>
      </c>
      <c r="D3112" s="47" t="s">
        <v>503</v>
      </c>
      <c r="E3112" s="1" t="s">
        <v>360</v>
      </c>
      <c r="F3112" s="7">
        <v>63.24</v>
      </c>
      <c r="G3112" s="7">
        <v>3.11</v>
      </c>
      <c r="H3112" s="7"/>
      <c r="I3112" s="7"/>
      <c r="J3112" s="49"/>
      <c r="K3112" t="s">
        <v>1833</v>
      </c>
      <c r="L3112" t="s">
        <v>1333</v>
      </c>
      <c r="M3112" s="15" t="s">
        <v>1741</v>
      </c>
      <c r="N3112" t="s">
        <v>1960</v>
      </c>
      <c r="O3112" s="7">
        <v>73.301771911778204</v>
      </c>
      <c r="P3112" s="7">
        <v>19.748093962497425</v>
      </c>
      <c r="Q3112" s="9">
        <v>0.26940813908652977</v>
      </c>
      <c r="R3112" s="14"/>
      <c r="S3112" s="29"/>
      <c r="T3112" s="14"/>
      <c r="U3112" s="9"/>
      <c r="V3112" s="7"/>
      <c r="W3112" s="7"/>
      <c r="X3112" s="49"/>
    </row>
    <row r="3113" spans="1:24" x14ac:dyDescent="0.25">
      <c r="A3113" s="5" t="s">
        <v>1952</v>
      </c>
      <c r="B3113" s="1" t="s">
        <v>1953</v>
      </c>
      <c r="C3113" t="s">
        <v>1954</v>
      </c>
      <c r="D3113" s="47" t="s">
        <v>503</v>
      </c>
      <c r="E3113" s="1" t="s">
        <v>360</v>
      </c>
      <c r="F3113" s="7">
        <v>63.24</v>
      </c>
      <c r="G3113" s="7">
        <v>3.11</v>
      </c>
      <c r="H3113" s="7"/>
      <c r="I3113" s="7"/>
      <c r="J3113" s="49"/>
      <c r="K3113" t="s">
        <v>1833</v>
      </c>
      <c r="L3113" t="s">
        <v>1333</v>
      </c>
      <c r="M3113" s="15" t="s">
        <v>1741</v>
      </c>
      <c r="N3113" t="s">
        <v>1961</v>
      </c>
      <c r="O3113" s="7">
        <v>77.437985533880791</v>
      </c>
      <c r="P3113" s="7">
        <v>28.450090677942931</v>
      </c>
      <c r="Q3113" s="9">
        <v>0.36739192634983259</v>
      </c>
      <c r="R3113" s="14"/>
      <c r="S3113" s="29"/>
      <c r="T3113" s="14"/>
      <c r="U3113" s="9"/>
      <c r="V3113" s="7"/>
      <c r="W3113" s="7"/>
      <c r="X3113" s="49"/>
    </row>
    <row r="3114" spans="1:24" x14ac:dyDescent="0.25">
      <c r="A3114" s="5" t="s">
        <v>1952</v>
      </c>
      <c r="B3114" s="1" t="s">
        <v>1953</v>
      </c>
      <c r="C3114" t="s">
        <v>1954</v>
      </c>
      <c r="D3114" s="47" t="s">
        <v>503</v>
      </c>
      <c r="E3114" s="1" t="s">
        <v>360</v>
      </c>
      <c r="F3114" s="7">
        <v>63.24</v>
      </c>
      <c r="G3114" s="7">
        <v>3.11</v>
      </c>
      <c r="H3114" s="7"/>
      <c r="I3114" s="7"/>
      <c r="J3114" s="49"/>
      <c r="K3114" t="s">
        <v>1833</v>
      </c>
      <c r="L3114" t="s">
        <v>1333</v>
      </c>
      <c r="M3114" s="15" t="s">
        <v>1741</v>
      </c>
      <c r="N3114" t="s">
        <v>1962</v>
      </c>
      <c r="O3114" s="7">
        <v>71.362301932381285</v>
      </c>
      <c r="P3114" s="7">
        <v>15.99554824120008</v>
      </c>
      <c r="Q3114" s="9">
        <v>0.22414563162993983</v>
      </c>
      <c r="R3114" s="14"/>
      <c r="S3114" s="29"/>
      <c r="T3114" s="14"/>
      <c r="U3114" s="9"/>
      <c r="V3114" s="7"/>
      <c r="W3114" s="7"/>
      <c r="X3114" s="49"/>
    </row>
    <row r="3115" spans="1:24" x14ac:dyDescent="0.25">
      <c r="A3115" s="5" t="s">
        <v>1952</v>
      </c>
      <c r="B3115" s="1" t="s">
        <v>1953</v>
      </c>
      <c r="C3115" t="s">
        <v>1954</v>
      </c>
      <c r="D3115" s="47" t="s">
        <v>503</v>
      </c>
      <c r="E3115" s="1" t="s">
        <v>360</v>
      </c>
      <c r="F3115" s="7">
        <v>63.24</v>
      </c>
      <c r="G3115" s="7">
        <v>3.11</v>
      </c>
      <c r="H3115" s="7"/>
      <c r="I3115" s="7"/>
      <c r="J3115" s="49"/>
      <c r="K3115" t="s">
        <v>1833</v>
      </c>
      <c r="L3115" t="s">
        <v>1333</v>
      </c>
      <c r="M3115" s="15" t="s">
        <v>1741</v>
      </c>
      <c r="N3115" t="s">
        <v>1963</v>
      </c>
      <c r="O3115" s="7">
        <v>69.880828352916907</v>
      </c>
      <c r="P3115" s="7">
        <v>17.093854748603338</v>
      </c>
      <c r="Q3115" s="9">
        <v>0.24461436922691859</v>
      </c>
      <c r="R3115" s="14"/>
      <c r="S3115" s="29"/>
      <c r="T3115" s="14"/>
      <c r="U3115" s="9"/>
      <c r="V3115" s="7"/>
      <c r="W3115" s="7"/>
      <c r="X3115" s="49"/>
    </row>
    <row r="3116" spans="1:24" x14ac:dyDescent="0.25">
      <c r="A3116" s="5" t="s">
        <v>1952</v>
      </c>
      <c r="B3116" s="1" t="s">
        <v>1953</v>
      </c>
      <c r="C3116" t="s">
        <v>1954</v>
      </c>
      <c r="D3116" s="47" t="s">
        <v>503</v>
      </c>
      <c r="E3116" s="1" t="s">
        <v>360</v>
      </c>
      <c r="F3116" s="7">
        <v>63.24</v>
      </c>
      <c r="G3116" s="7">
        <v>3.11</v>
      </c>
      <c r="H3116" s="7"/>
      <c r="I3116" s="7"/>
      <c r="J3116" s="49"/>
      <c r="K3116" t="s">
        <v>1833</v>
      </c>
      <c r="L3116" t="s">
        <v>1333</v>
      </c>
      <c r="M3116" s="15" t="s">
        <v>1741</v>
      </c>
      <c r="N3116" t="s">
        <v>1964</v>
      </c>
      <c r="O3116" s="7">
        <v>76.93324242936454</v>
      </c>
      <c r="P3116" s="7">
        <v>34.974194237865625</v>
      </c>
      <c r="Q3116" s="9">
        <v>0.45460444839533209</v>
      </c>
      <c r="R3116" s="14"/>
      <c r="S3116" s="29"/>
      <c r="T3116" s="14"/>
      <c r="U3116" s="9"/>
      <c r="V3116" s="7"/>
      <c r="W3116" s="7"/>
      <c r="X3116" s="49"/>
    </row>
    <row r="3117" spans="1:24" x14ac:dyDescent="0.25">
      <c r="A3117" s="5" t="s">
        <v>1952</v>
      </c>
      <c r="B3117" s="1" t="s">
        <v>1953</v>
      </c>
      <c r="C3117" t="s">
        <v>1954</v>
      </c>
      <c r="D3117" s="47" t="s">
        <v>503</v>
      </c>
      <c r="E3117" s="1" t="s">
        <v>360</v>
      </c>
      <c r="F3117" s="7">
        <v>63.24</v>
      </c>
      <c r="G3117" s="7">
        <v>3.11</v>
      </c>
      <c r="H3117" s="7"/>
      <c r="I3117" s="7"/>
      <c r="J3117" s="49"/>
      <c r="K3117" t="s">
        <v>1833</v>
      </c>
      <c r="L3117" t="s">
        <v>1333</v>
      </c>
      <c r="M3117" s="15" t="s">
        <v>1741</v>
      </c>
      <c r="N3117" t="s">
        <v>1965</v>
      </c>
      <c r="O3117" s="7">
        <v>77.300626029576975</v>
      </c>
      <c r="P3117" s="7">
        <v>34.301932133633507</v>
      </c>
      <c r="Q3117" s="9">
        <v>0.44374714534017884</v>
      </c>
      <c r="R3117" s="14"/>
      <c r="S3117" s="29"/>
      <c r="T3117" s="14"/>
      <c r="U3117" s="9"/>
      <c r="V3117" s="7"/>
      <c r="W3117" s="7"/>
      <c r="X3117" s="49"/>
    </row>
    <row r="3118" spans="1:24" x14ac:dyDescent="0.25">
      <c r="A3118" s="5" t="s">
        <v>1952</v>
      </c>
      <c r="B3118" s="1" t="s">
        <v>1953</v>
      </c>
      <c r="C3118" t="s">
        <v>1954</v>
      </c>
      <c r="D3118" s="47" t="s">
        <v>503</v>
      </c>
      <c r="E3118" s="1" t="s">
        <v>360</v>
      </c>
      <c r="F3118" s="7">
        <v>63.24</v>
      </c>
      <c r="G3118" s="7">
        <v>3.11</v>
      </c>
      <c r="H3118" s="7"/>
      <c r="I3118" s="7"/>
      <c r="J3118" s="49"/>
      <c r="K3118" t="s">
        <v>1833</v>
      </c>
      <c r="L3118" t="s">
        <v>1333</v>
      </c>
      <c r="M3118" s="15" t="s">
        <v>1741</v>
      </c>
      <c r="N3118" t="s">
        <v>1966</v>
      </c>
      <c r="O3118" s="7">
        <v>82.536654650497439</v>
      </c>
      <c r="P3118" s="7">
        <v>46.346158218207435</v>
      </c>
      <c r="Q3118" s="9">
        <v>0.5615221311605233</v>
      </c>
      <c r="R3118" s="14"/>
      <c r="S3118" s="29"/>
      <c r="T3118" s="14"/>
      <c r="U3118" s="9"/>
      <c r="V3118" s="7"/>
      <c r="W3118" s="7"/>
      <c r="X3118" s="49"/>
    </row>
    <row r="3119" spans="1:24" x14ac:dyDescent="0.25">
      <c r="A3119" s="5" t="s">
        <v>1952</v>
      </c>
      <c r="B3119" s="1" t="s">
        <v>1953</v>
      </c>
      <c r="C3119" t="s">
        <v>1954</v>
      </c>
      <c r="D3119" s="47" t="s">
        <v>503</v>
      </c>
      <c r="E3119" s="1" t="s">
        <v>360</v>
      </c>
      <c r="F3119" s="7">
        <v>63.24</v>
      </c>
      <c r="G3119" s="7">
        <v>3.11</v>
      </c>
      <c r="H3119" s="7"/>
      <c r="I3119" s="7"/>
      <c r="J3119" s="49"/>
      <c r="K3119" t="s">
        <v>1833</v>
      </c>
      <c r="L3119" t="s">
        <v>1333</v>
      </c>
      <c r="M3119" s="15" t="s">
        <v>1741</v>
      </c>
      <c r="N3119" t="s">
        <v>1967</v>
      </c>
      <c r="O3119" s="7">
        <v>72.62081885952739</v>
      </c>
      <c r="P3119" s="7">
        <v>34.72952940150568</v>
      </c>
      <c r="Q3119" s="9">
        <v>0.47823103549250856</v>
      </c>
      <c r="R3119" s="14"/>
      <c r="S3119" s="29"/>
      <c r="T3119" s="14"/>
      <c r="U3119" s="9"/>
      <c r="V3119" s="7"/>
      <c r="W3119" s="7"/>
      <c r="X3119" s="49"/>
    </row>
    <row r="3120" spans="1:24" x14ac:dyDescent="0.25">
      <c r="A3120" s="5" t="s">
        <v>1952</v>
      </c>
      <c r="B3120" s="1" t="s">
        <v>1953</v>
      </c>
      <c r="C3120" t="s">
        <v>1954</v>
      </c>
      <c r="D3120" s="47" t="s">
        <v>503</v>
      </c>
      <c r="E3120" s="1" t="s">
        <v>360</v>
      </c>
      <c r="F3120" s="7">
        <v>63.24</v>
      </c>
      <c r="G3120" s="7">
        <v>3.11</v>
      </c>
      <c r="H3120" s="7"/>
      <c r="I3120" s="7"/>
      <c r="J3120" s="49"/>
      <c r="K3120" t="s">
        <v>1833</v>
      </c>
      <c r="L3120" t="s">
        <v>1333</v>
      </c>
      <c r="M3120" s="15" t="s">
        <v>1741</v>
      </c>
      <c r="N3120" t="s">
        <v>1968</v>
      </c>
      <c r="O3120" s="7">
        <v>82.208594277078404</v>
      </c>
      <c r="P3120" s="7">
        <v>42.557492212870308</v>
      </c>
      <c r="Q3120" s="9">
        <v>0.51767692401396881</v>
      </c>
      <c r="R3120" s="14"/>
      <c r="S3120" s="29"/>
      <c r="T3120" s="14"/>
      <c r="U3120" s="9"/>
      <c r="V3120" s="7"/>
      <c r="W3120" s="7"/>
      <c r="X3120" s="49"/>
    </row>
    <row r="3121" spans="1:24" x14ac:dyDescent="0.25">
      <c r="A3121" s="5" t="s">
        <v>1952</v>
      </c>
      <c r="B3121" s="1" t="s">
        <v>1953</v>
      </c>
      <c r="C3121" t="s">
        <v>1954</v>
      </c>
      <c r="D3121" s="47" t="s">
        <v>503</v>
      </c>
      <c r="E3121" s="1" t="s">
        <v>360</v>
      </c>
      <c r="F3121" s="7">
        <v>63.24</v>
      </c>
      <c r="G3121" s="7">
        <v>3.11</v>
      </c>
      <c r="H3121" s="7"/>
      <c r="I3121" s="7"/>
      <c r="J3121" s="49"/>
      <c r="K3121" t="s">
        <v>415</v>
      </c>
      <c r="L3121" t="s">
        <v>1333</v>
      </c>
      <c r="M3121" s="15" t="s">
        <v>1741</v>
      </c>
      <c r="N3121" t="s">
        <v>1969</v>
      </c>
      <c r="O3121" s="7">
        <v>76.885616736051944</v>
      </c>
      <c r="P3121" s="7">
        <v>71.840325451309425</v>
      </c>
      <c r="Q3121" s="9">
        <v>0.93437925714944858</v>
      </c>
      <c r="R3121" s="14"/>
      <c r="S3121" s="29"/>
      <c r="T3121" s="14"/>
      <c r="U3121" s="9"/>
      <c r="V3121" s="7"/>
      <c r="W3121" s="7"/>
      <c r="X3121" s="49"/>
    </row>
    <row r="3122" spans="1:24" x14ac:dyDescent="0.25">
      <c r="A3122" s="5" t="s">
        <v>1952</v>
      </c>
      <c r="B3122" s="1" t="s">
        <v>1953</v>
      </c>
      <c r="C3122" t="s">
        <v>1954</v>
      </c>
      <c r="D3122" s="47" t="s">
        <v>503</v>
      </c>
      <c r="E3122" s="1" t="s">
        <v>360</v>
      </c>
      <c r="F3122" s="7">
        <v>63.24</v>
      </c>
      <c r="G3122" s="7">
        <v>3.11</v>
      </c>
      <c r="H3122" s="7"/>
      <c r="I3122" s="7"/>
      <c r="J3122" s="49"/>
      <c r="K3122" t="s">
        <v>415</v>
      </c>
      <c r="L3122" t="s">
        <v>1333</v>
      </c>
      <c r="M3122" s="15" t="s">
        <v>1741</v>
      </c>
      <c r="N3122" t="s">
        <v>1970</v>
      </c>
      <c r="O3122" s="7">
        <v>70.628188964592283</v>
      </c>
      <c r="P3122" s="7">
        <v>70.083658672615726</v>
      </c>
      <c r="Q3122" s="9">
        <v>0.99229018469878161</v>
      </c>
      <c r="R3122" s="14"/>
      <c r="S3122" s="29"/>
      <c r="T3122" s="14"/>
      <c r="U3122" s="9"/>
      <c r="V3122" s="7"/>
      <c r="W3122" s="7"/>
      <c r="X3122" s="49"/>
    </row>
    <row r="3123" spans="1:24" x14ac:dyDescent="0.25">
      <c r="A3123" s="5" t="s">
        <v>1952</v>
      </c>
      <c r="B3123" s="1" t="s">
        <v>1953</v>
      </c>
      <c r="C3123" t="s">
        <v>1954</v>
      </c>
      <c r="D3123" s="47" t="s">
        <v>503</v>
      </c>
      <c r="E3123" s="1" t="s">
        <v>360</v>
      </c>
      <c r="F3123" s="7">
        <v>63.24</v>
      </c>
      <c r="G3123" s="7">
        <v>3.11</v>
      </c>
      <c r="H3123" s="7"/>
      <c r="I3123" s="7"/>
      <c r="J3123" s="49"/>
      <c r="K3123" t="s">
        <v>415</v>
      </c>
      <c r="L3123" t="s">
        <v>1333</v>
      </c>
      <c r="M3123" s="15" t="s">
        <v>1741</v>
      </c>
      <c r="N3123" t="s">
        <v>1971</v>
      </c>
      <c r="O3123" s="7">
        <v>67.112043567403092</v>
      </c>
      <c r="P3123" s="7">
        <v>68.637488748874887</v>
      </c>
      <c r="Q3123" s="9">
        <v>1.0227298276193859</v>
      </c>
      <c r="R3123" s="14"/>
      <c r="S3123" s="29"/>
      <c r="T3123" s="14"/>
      <c r="U3123" s="9"/>
      <c r="V3123" s="7"/>
      <c r="W3123" s="7"/>
      <c r="X3123" s="49"/>
    </row>
    <row r="3124" spans="1:24" x14ac:dyDescent="0.25">
      <c r="A3124" s="5" t="s">
        <v>1952</v>
      </c>
      <c r="B3124" s="1" t="s">
        <v>1953</v>
      </c>
      <c r="C3124" t="s">
        <v>1954</v>
      </c>
      <c r="D3124" s="47" t="s">
        <v>503</v>
      </c>
      <c r="E3124" s="1" t="s">
        <v>360</v>
      </c>
      <c r="F3124" s="7">
        <v>63.24</v>
      </c>
      <c r="G3124" s="7">
        <v>3.11</v>
      </c>
      <c r="H3124" s="7"/>
      <c r="I3124" s="7"/>
      <c r="J3124" s="49"/>
      <c r="K3124" t="s">
        <v>415</v>
      </c>
      <c r="L3124" t="s">
        <v>1333</v>
      </c>
      <c r="M3124" s="15" t="s">
        <v>1741</v>
      </c>
      <c r="N3124" t="s">
        <v>1972</v>
      </c>
      <c r="O3124" s="7">
        <v>63.884110878306629</v>
      </c>
      <c r="P3124" s="7">
        <v>65.168706503479712</v>
      </c>
      <c r="Q3124" s="9">
        <v>1.0201082179514107</v>
      </c>
      <c r="R3124" s="14"/>
      <c r="S3124" s="29"/>
      <c r="T3124" s="14"/>
      <c r="U3124" s="9"/>
      <c r="V3124" s="7"/>
      <c r="W3124" s="7"/>
      <c r="X3124" s="49"/>
    </row>
    <row r="3125" spans="1:24" x14ac:dyDescent="0.25">
      <c r="A3125" s="5" t="s">
        <v>1952</v>
      </c>
      <c r="B3125" s="1" t="s">
        <v>1953</v>
      </c>
      <c r="C3125" t="s">
        <v>1954</v>
      </c>
      <c r="D3125" s="47" t="s">
        <v>503</v>
      </c>
      <c r="E3125" s="1" t="s">
        <v>360</v>
      </c>
      <c r="F3125" s="7">
        <v>63.24</v>
      </c>
      <c r="G3125" s="7">
        <v>3.11</v>
      </c>
      <c r="H3125" s="7"/>
      <c r="I3125" s="7"/>
      <c r="J3125" s="49"/>
      <c r="K3125" t="s">
        <v>415</v>
      </c>
      <c r="L3125" t="s">
        <v>1333</v>
      </c>
      <c r="M3125" s="15" t="s">
        <v>1741</v>
      </c>
      <c r="N3125" t="s">
        <v>1973</v>
      </c>
      <c r="O3125" s="7">
        <v>70.907580196800993</v>
      </c>
      <c r="P3125" s="7">
        <v>68.902653621454206</v>
      </c>
      <c r="Q3125" s="9">
        <v>0.97172479204928164</v>
      </c>
      <c r="R3125" s="14"/>
      <c r="S3125" s="29"/>
      <c r="T3125" s="14"/>
      <c r="U3125" s="9"/>
      <c r="V3125" s="7"/>
      <c r="W3125" s="7"/>
      <c r="X3125" s="49"/>
    </row>
    <row r="3126" spans="1:24" x14ac:dyDescent="0.25">
      <c r="A3126" s="5" t="s">
        <v>1952</v>
      </c>
      <c r="B3126" s="1" t="s">
        <v>1953</v>
      </c>
      <c r="C3126" t="s">
        <v>1954</v>
      </c>
      <c r="D3126" s="47" t="s">
        <v>503</v>
      </c>
      <c r="E3126" s="1" t="s">
        <v>360</v>
      </c>
      <c r="F3126" s="7">
        <v>63.24</v>
      </c>
      <c r="G3126" s="7">
        <v>3.11</v>
      </c>
      <c r="H3126" s="7"/>
      <c r="I3126" s="7"/>
      <c r="J3126" s="49"/>
      <c r="K3126" t="s">
        <v>415</v>
      </c>
      <c r="L3126" t="s">
        <v>1333</v>
      </c>
      <c r="M3126" s="15" t="s">
        <v>1741</v>
      </c>
      <c r="N3126" t="s">
        <v>1974</v>
      </c>
      <c r="O3126" s="7">
        <v>55.074771818002901</v>
      </c>
      <c r="P3126" s="7">
        <v>26.196648137623203</v>
      </c>
      <c r="Q3126" s="9">
        <v>0.47565604491637703</v>
      </c>
      <c r="R3126" s="14"/>
      <c r="S3126" s="29"/>
      <c r="T3126" s="14"/>
      <c r="U3126" s="9"/>
      <c r="V3126" s="7"/>
      <c r="W3126" s="7"/>
      <c r="X3126" s="49"/>
    </row>
    <row r="3127" spans="1:24" x14ac:dyDescent="0.25">
      <c r="A3127" s="5" t="s">
        <v>1952</v>
      </c>
      <c r="B3127" s="1" t="s">
        <v>1953</v>
      </c>
      <c r="C3127" t="s">
        <v>1954</v>
      </c>
      <c r="D3127" s="47" t="s">
        <v>503</v>
      </c>
      <c r="E3127" s="1" t="s">
        <v>360</v>
      </c>
      <c r="F3127" s="7">
        <v>63.24</v>
      </c>
      <c r="G3127" s="7">
        <v>3.11</v>
      </c>
      <c r="H3127" s="7"/>
      <c r="I3127" s="7"/>
      <c r="J3127" s="49"/>
      <c r="K3127" t="s">
        <v>415</v>
      </c>
      <c r="L3127" t="s">
        <v>1333</v>
      </c>
      <c r="M3127" s="15" t="s">
        <v>1741</v>
      </c>
      <c r="N3127" t="s">
        <v>1975</v>
      </c>
      <c r="O3127" s="7">
        <v>76.399704898046068</v>
      </c>
      <c r="P3127" s="7">
        <v>73.048888471890734</v>
      </c>
      <c r="Q3127" s="9">
        <v>0.9561409768450424</v>
      </c>
      <c r="R3127" s="14"/>
      <c r="S3127" s="29"/>
      <c r="T3127" s="14"/>
      <c r="U3127" s="9"/>
      <c r="V3127" s="7"/>
      <c r="W3127" s="7"/>
      <c r="X3127" s="49"/>
    </row>
    <row r="3128" spans="1:24" x14ac:dyDescent="0.25">
      <c r="A3128" s="5" t="s">
        <v>1952</v>
      </c>
      <c r="B3128" s="1" t="s">
        <v>1953</v>
      </c>
      <c r="C3128" t="s">
        <v>1954</v>
      </c>
      <c r="D3128" s="47" t="s">
        <v>503</v>
      </c>
      <c r="E3128" s="1" t="s">
        <v>360</v>
      </c>
      <c r="F3128" s="7">
        <v>63.24</v>
      </c>
      <c r="G3128" s="7">
        <v>3.11</v>
      </c>
      <c r="H3128" s="7"/>
      <c r="I3128" s="7"/>
      <c r="J3128" s="49"/>
      <c r="K3128" t="s">
        <v>415</v>
      </c>
      <c r="L3128" t="s">
        <v>1333</v>
      </c>
      <c r="M3128" s="15" t="s">
        <v>1741</v>
      </c>
      <c r="N3128" t="s">
        <v>1976</v>
      </c>
      <c r="O3128" s="7">
        <v>65.216683562216076</v>
      </c>
      <c r="P3128" s="7">
        <v>50.869718822086917</v>
      </c>
      <c r="Q3128" s="9">
        <v>0.78001081998531407</v>
      </c>
      <c r="R3128" s="14"/>
      <c r="S3128" s="29"/>
      <c r="T3128" s="14"/>
      <c r="U3128" s="9"/>
      <c r="V3128" s="7"/>
      <c r="W3128" s="7"/>
      <c r="X3128" s="49"/>
    </row>
    <row r="3129" spans="1:24" x14ac:dyDescent="0.25">
      <c r="A3129" s="5" t="s">
        <v>1952</v>
      </c>
      <c r="B3129" s="1" t="s">
        <v>1953</v>
      </c>
      <c r="C3129" t="s">
        <v>1954</v>
      </c>
      <c r="D3129" s="47" t="s">
        <v>503</v>
      </c>
      <c r="E3129" s="1" t="s">
        <v>360</v>
      </c>
      <c r="F3129" s="7">
        <v>63.24</v>
      </c>
      <c r="G3129" s="7">
        <v>3.11</v>
      </c>
      <c r="H3129" s="7"/>
      <c r="I3129" s="7"/>
      <c r="J3129" s="49"/>
      <c r="K3129" t="s">
        <v>415</v>
      </c>
      <c r="L3129" t="s">
        <v>1333</v>
      </c>
      <c r="M3129" s="15" t="s">
        <v>1741</v>
      </c>
      <c r="N3129" t="s">
        <v>1977</v>
      </c>
      <c r="O3129" s="7">
        <v>84.321961182614885</v>
      </c>
      <c r="P3129" s="7">
        <v>85.5013611615245</v>
      </c>
      <c r="Q3129" s="9">
        <v>1.0139868660829106</v>
      </c>
      <c r="R3129" s="14"/>
      <c r="S3129" s="29"/>
      <c r="T3129" s="14"/>
      <c r="U3129" s="9"/>
      <c r="V3129" s="7"/>
      <c r="W3129" s="7"/>
      <c r="X3129" s="49"/>
    </row>
    <row r="3130" spans="1:24" x14ac:dyDescent="0.25">
      <c r="A3130" s="18" t="s">
        <v>1952</v>
      </c>
      <c r="B3130" s="19" t="s">
        <v>1953</v>
      </c>
      <c r="C3130" s="16" t="s">
        <v>1954</v>
      </c>
      <c r="D3130" s="48" t="s">
        <v>503</v>
      </c>
      <c r="E3130" s="19" t="s">
        <v>360</v>
      </c>
      <c r="F3130" s="17">
        <v>63.24</v>
      </c>
      <c r="G3130" s="17">
        <v>3.11</v>
      </c>
      <c r="H3130" s="17"/>
      <c r="I3130" s="17"/>
      <c r="J3130" s="50"/>
      <c r="K3130" s="16" t="s">
        <v>415</v>
      </c>
      <c r="L3130" s="16" t="s">
        <v>1333</v>
      </c>
      <c r="M3130" s="21" t="s">
        <v>1741</v>
      </c>
      <c r="N3130" s="16" t="s">
        <v>1978</v>
      </c>
      <c r="O3130" s="17">
        <v>73.7332122034788</v>
      </c>
      <c r="P3130" s="17">
        <v>66.615212441631613</v>
      </c>
      <c r="Q3130" s="22">
        <v>0.90346277411319187</v>
      </c>
      <c r="R3130" s="23"/>
      <c r="S3130" s="31"/>
      <c r="T3130" s="23"/>
      <c r="U3130" s="22"/>
      <c r="V3130" s="17"/>
      <c r="W3130" s="17"/>
      <c r="X3130" s="50"/>
    </row>
    <row r="3131" spans="1:24" x14ac:dyDescent="0.25">
      <c r="A3131" s="5" t="s">
        <v>1979</v>
      </c>
      <c r="B3131" s="1" t="s">
        <v>1612</v>
      </c>
      <c r="C3131" t="s">
        <v>1980</v>
      </c>
      <c r="D3131" s="11" t="s">
        <v>1981</v>
      </c>
      <c r="E3131" s="1" t="s">
        <v>1332</v>
      </c>
      <c r="F3131" s="7">
        <v>76.53</v>
      </c>
      <c r="G3131" s="7">
        <v>8.7799999999999994</v>
      </c>
      <c r="H3131" s="7"/>
      <c r="I3131" s="7"/>
      <c r="J3131" s="49"/>
      <c r="K3131" t="s">
        <v>1614</v>
      </c>
      <c r="L3131" t="s">
        <v>27</v>
      </c>
      <c r="M3131" s="15" t="s">
        <v>1615</v>
      </c>
      <c r="N3131" t="s">
        <v>1982</v>
      </c>
      <c r="O3131" s="7">
        <v>0.8</v>
      </c>
      <c r="P3131" s="7">
        <v>0</v>
      </c>
      <c r="Q3131" s="9">
        <v>0</v>
      </c>
      <c r="R3131" s="14"/>
      <c r="S3131" s="29"/>
      <c r="T3131" s="14">
        <v>63095734448.019539</v>
      </c>
      <c r="U3131" s="9"/>
      <c r="V3131" s="7"/>
      <c r="W3131" s="7"/>
      <c r="X3131" s="49"/>
    </row>
    <row r="3132" spans="1:24" x14ac:dyDescent="0.25">
      <c r="A3132" s="5" t="s">
        <v>1979</v>
      </c>
      <c r="B3132" s="1" t="s">
        <v>1612</v>
      </c>
      <c r="C3132" t="s">
        <v>1980</v>
      </c>
      <c r="D3132" s="11" t="s">
        <v>1981</v>
      </c>
      <c r="E3132" s="1" t="s">
        <v>1332</v>
      </c>
      <c r="F3132" s="7">
        <v>76.53</v>
      </c>
      <c r="G3132" s="7">
        <v>8.7799999999999994</v>
      </c>
      <c r="H3132" s="7"/>
      <c r="I3132" s="7"/>
      <c r="J3132" s="49"/>
      <c r="K3132" t="s">
        <v>1614</v>
      </c>
      <c r="L3132" t="s">
        <v>27</v>
      </c>
      <c r="M3132" s="15" t="s">
        <v>1615</v>
      </c>
      <c r="N3132" t="s">
        <v>1983</v>
      </c>
      <c r="O3132" s="7">
        <v>12.3</v>
      </c>
      <c r="P3132" s="7">
        <v>0.9</v>
      </c>
      <c r="Q3132" s="9">
        <v>7.3170731707317069E-2</v>
      </c>
      <c r="R3132" s="14"/>
      <c r="S3132" s="29"/>
      <c r="T3132" s="14">
        <v>316227766016.83917</v>
      </c>
      <c r="U3132" s="9"/>
      <c r="V3132" s="7"/>
      <c r="W3132" s="7"/>
      <c r="X3132" s="49"/>
    </row>
    <row r="3133" spans="1:24" x14ac:dyDescent="0.25">
      <c r="A3133" s="5" t="s">
        <v>1979</v>
      </c>
      <c r="B3133" s="1" t="s">
        <v>1612</v>
      </c>
      <c r="C3133" t="s">
        <v>1980</v>
      </c>
      <c r="D3133" s="11" t="s">
        <v>1981</v>
      </c>
      <c r="E3133" s="1" t="s">
        <v>1332</v>
      </c>
      <c r="F3133" s="7">
        <v>76.53</v>
      </c>
      <c r="G3133" s="7">
        <v>8.7799999999999994</v>
      </c>
      <c r="H3133" s="7"/>
      <c r="I3133" s="7"/>
      <c r="J3133" s="49"/>
      <c r="K3133" t="s">
        <v>1614</v>
      </c>
      <c r="L3133" t="s">
        <v>27</v>
      </c>
      <c r="M3133" s="15" t="s">
        <v>1615</v>
      </c>
      <c r="N3133" t="s">
        <v>1984</v>
      </c>
      <c r="O3133" s="7">
        <v>2.6</v>
      </c>
      <c r="P3133" s="7">
        <v>0</v>
      </c>
      <c r="Q3133" s="9">
        <v>0</v>
      </c>
      <c r="R3133" s="14"/>
      <c r="S3133" s="29"/>
      <c r="T3133" s="14">
        <v>794328234724.2843</v>
      </c>
      <c r="U3133" s="9"/>
      <c r="V3133" s="7"/>
      <c r="W3133" s="7"/>
      <c r="X3133" s="49"/>
    </row>
    <row r="3134" spans="1:24" x14ac:dyDescent="0.25">
      <c r="A3134" s="5" t="s">
        <v>1979</v>
      </c>
      <c r="B3134" s="1" t="s">
        <v>1612</v>
      </c>
      <c r="C3134" t="s">
        <v>1980</v>
      </c>
      <c r="D3134" s="11" t="s">
        <v>1981</v>
      </c>
      <c r="E3134" s="1" t="s">
        <v>1332</v>
      </c>
      <c r="F3134" s="7">
        <v>76.53</v>
      </c>
      <c r="G3134" s="7">
        <v>8.7799999999999994</v>
      </c>
      <c r="H3134" s="7"/>
      <c r="I3134" s="7"/>
      <c r="J3134" s="49"/>
      <c r="K3134" t="s">
        <v>1614</v>
      </c>
      <c r="L3134" t="s">
        <v>27</v>
      </c>
      <c r="M3134" s="15" t="s">
        <v>1615</v>
      </c>
      <c r="N3134" t="s">
        <v>1985</v>
      </c>
      <c r="O3134" s="7">
        <v>25.9</v>
      </c>
      <c r="P3134" s="7">
        <v>0.3</v>
      </c>
      <c r="Q3134" s="9">
        <v>1.1583011583011582E-2</v>
      </c>
      <c r="R3134" s="14"/>
      <c r="S3134" s="29"/>
      <c r="T3134" s="14">
        <v>1995262314968.8862</v>
      </c>
      <c r="U3134" s="9"/>
      <c r="V3134" s="7"/>
      <c r="W3134" s="7"/>
      <c r="X3134" s="49"/>
    </row>
    <row r="3135" spans="1:24" x14ac:dyDescent="0.25">
      <c r="A3135" s="5" t="s">
        <v>1979</v>
      </c>
      <c r="B3135" s="1" t="s">
        <v>1612</v>
      </c>
      <c r="C3135" t="s">
        <v>1980</v>
      </c>
      <c r="D3135" s="11" t="s">
        <v>1981</v>
      </c>
      <c r="E3135" s="1" t="s">
        <v>1332</v>
      </c>
      <c r="F3135" s="7">
        <v>76.53</v>
      </c>
      <c r="G3135" s="7">
        <v>8.7799999999999994</v>
      </c>
      <c r="H3135" s="7"/>
      <c r="I3135" s="7"/>
      <c r="J3135" s="49"/>
      <c r="K3135" t="s">
        <v>1614</v>
      </c>
      <c r="L3135" t="s">
        <v>27</v>
      </c>
      <c r="M3135" s="15" t="s">
        <v>1615</v>
      </c>
      <c r="N3135" t="s">
        <v>1986</v>
      </c>
      <c r="O3135" s="7">
        <v>31.8</v>
      </c>
      <c r="P3135" s="7">
        <v>0.4</v>
      </c>
      <c r="Q3135" s="9">
        <v>1.2578616352201259E-2</v>
      </c>
      <c r="R3135" s="14"/>
      <c r="S3135" s="29"/>
      <c r="T3135" s="14">
        <v>1995262314968.8862</v>
      </c>
      <c r="U3135" s="9"/>
      <c r="V3135" s="7"/>
      <c r="W3135" s="7"/>
      <c r="X3135" s="49"/>
    </row>
    <row r="3136" spans="1:24" x14ac:dyDescent="0.25">
      <c r="A3136" s="5" t="s">
        <v>1979</v>
      </c>
      <c r="B3136" s="1" t="s">
        <v>1612</v>
      </c>
      <c r="C3136" t="s">
        <v>1980</v>
      </c>
      <c r="D3136" s="11" t="s">
        <v>1981</v>
      </c>
      <c r="E3136" s="1" t="s">
        <v>1332</v>
      </c>
      <c r="F3136" s="7">
        <v>76.53</v>
      </c>
      <c r="G3136" s="7">
        <v>8.7799999999999994</v>
      </c>
      <c r="H3136" s="7"/>
      <c r="I3136" s="7"/>
      <c r="J3136" s="49"/>
      <c r="K3136" t="s">
        <v>1614</v>
      </c>
      <c r="L3136" t="s">
        <v>27</v>
      </c>
      <c r="M3136" s="15" t="s">
        <v>1615</v>
      </c>
      <c r="N3136" t="s">
        <v>1987</v>
      </c>
      <c r="O3136" s="7">
        <v>33.1</v>
      </c>
      <c r="P3136" s="7">
        <v>0.9</v>
      </c>
      <c r="Q3136" s="9">
        <v>2.7190332326283987E-2</v>
      </c>
      <c r="R3136" s="14"/>
      <c r="S3136" s="29"/>
      <c r="T3136" s="14">
        <v>2511886431509.5859</v>
      </c>
      <c r="U3136" s="9"/>
      <c r="V3136" s="7"/>
      <c r="W3136" s="7"/>
      <c r="X3136" s="49"/>
    </row>
    <row r="3137" spans="1:24" x14ac:dyDescent="0.25">
      <c r="A3137" s="5" t="s">
        <v>1979</v>
      </c>
      <c r="B3137" s="1" t="s">
        <v>1612</v>
      </c>
      <c r="C3137" t="s">
        <v>1980</v>
      </c>
      <c r="D3137" s="11" t="s">
        <v>1981</v>
      </c>
      <c r="E3137" s="1" t="s">
        <v>1332</v>
      </c>
      <c r="F3137" s="7">
        <v>76.53</v>
      </c>
      <c r="G3137" s="7">
        <v>8.7799999999999994</v>
      </c>
      <c r="H3137" s="7"/>
      <c r="I3137" s="7"/>
      <c r="J3137" s="49"/>
      <c r="K3137" t="s">
        <v>1614</v>
      </c>
      <c r="L3137" t="s">
        <v>27</v>
      </c>
      <c r="M3137" s="15" t="s">
        <v>1615</v>
      </c>
      <c r="N3137" t="s">
        <v>1988</v>
      </c>
      <c r="O3137" s="7">
        <v>51.4</v>
      </c>
      <c r="P3137" s="7">
        <v>19.5</v>
      </c>
      <c r="Q3137" s="9">
        <v>0.37937743190661477</v>
      </c>
      <c r="R3137" s="14"/>
      <c r="S3137" s="29"/>
      <c r="T3137" s="14">
        <v>63095734448019.523</v>
      </c>
      <c r="U3137" s="9"/>
      <c r="V3137" s="7"/>
      <c r="W3137" s="7"/>
      <c r="X3137" s="49"/>
    </row>
    <row r="3138" spans="1:24" x14ac:dyDescent="0.25">
      <c r="A3138" s="5" t="s">
        <v>1979</v>
      </c>
      <c r="B3138" s="1" t="s">
        <v>1612</v>
      </c>
      <c r="C3138" t="s">
        <v>1980</v>
      </c>
      <c r="D3138" s="11" t="s">
        <v>1981</v>
      </c>
      <c r="E3138" s="1" t="s">
        <v>1332</v>
      </c>
      <c r="F3138" s="7">
        <v>76.53</v>
      </c>
      <c r="G3138" s="7">
        <v>8.7799999999999994</v>
      </c>
      <c r="H3138" s="7"/>
      <c r="I3138" s="7"/>
      <c r="J3138" s="49"/>
      <c r="K3138" t="s">
        <v>1614</v>
      </c>
      <c r="L3138" t="s">
        <v>27</v>
      </c>
      <c r="M3138" s="15" t="s">
        <v>1615</v>
      </c>
      <c r="N3138" t="s">
        <v>1989</v>
      </c>
      <c r="O3138" s="7">
        <v>58.8</v>
      </c>
      <c r="P3138" s="7">
        <v>21.3</v>
      </c>
      <c r="Q3138" s="9">
        <v>0.36224489795918369</v>
      </c>
      <c r="R3138" s="14"/>
      <c r="S3138" s="29"/>
      <c r="T3138" s="14">
        <v>1995262314968885.8</v>
      </c>
      <c r="U3138" s="9"/>
      <c r="V3138" s="7"/>
      <c r="W3138" s="7"/>
      <c r="X3138" s="49"/>
    </row>
    <row r="3139" spans="1:24" x14ac:dyDescent="0.25">
      <c r="A3139" s="5" t="s">
        <v>1979</v>
      </c>
      <c r="B3139" s="1" t="s">
        <v>1612</v>
      </c>
      <c r="C3139" t="s">
        <v>1980</v>
      </c>
      <c r="D3139" s="11" t="s">
        <v>1981</v>
      </c>
      <c r="E3139" s="1" t="s">
        <v>1332</v>
      </c>
      <c r="F3139" s="7">
        <v>76.53</v>
      </c>
      <c r="G3139" s="7">
        <v>8.7799999999999994</v>
      </c>
      <c r="H3139" s="7"/>
      <c r="I3139" s="7"/>
      <c r="J3139" s="49"/>
      <c r="K3139" t="s">
        <v>1614</v>
      </c>
      <c r="L3139" t="s">
        <v>27</v>
      </c>
      <c r="M3139" s="15" t="s">
        <v>1615</v>
      </c>
      <c r="N3139" t="s">
        <v>1990</v>
      </c>
      <c r="O3139" s="7">
        <v>62.9</v>
      </c>
      <c r="P3139" s="7">
        <v>36.9</v>
      </c>
      <c r="Q3139" s="9">
        <v>0.58664546899841019</v>
      </c>
      <c r="R3139" s="14"/>
      <c r="S3139" s="29"/>
      <c r="T3139" s="14">
        <v>3162277660168383</v>
      </c>
      <c r="U3139" s="9"/>
      <c r="V3139" s="7"/>
      <c r="W3139" s="7"/>
      <c r="X3139" s="49"/>
    </row>
    <row r="3140" spans="1:24" x14ac:dyDescent="0.25">
      <c r="A3140" s="5" t="s">
        <v>1979</v>
      </c>
      <c r="B3140" s="1" t="s">
        <v>1612</v>
      </c>
      <c r="C3140" t="s">
        <v>1980</v>
      </c>
      <c r="D3140" s="11" t="s">
        <v>1981</v>
      </c>
      <c r="E3140" s="1" t="s">
        <v>1332</v>
      </c>
      <c r="F3140" s="7">
        <v>76.53</v>
      </c>
      <c r="G3140" s="7">
        <v>8.7799999999999994</v>
      </c>
      <c r="H3140" s="7"/>
      <c r="I3140" s="7"/>
      <c r="J3140" s="49"/>
      <c r="K3140" t="s">
        <v>1614</v>
      </c>
      <c r="L3140" t="s">
        <v>27</v>
      </c>
      <c r="M3140" s="15" t="s">
        <v>1615</v>
      </c>
      <c r="N3140" t="s">
        <v>1991</v>
      </c>
      <c r="O3140" s="7">
        <v>61.1</v>
      </c>
      <c r="P3140" s="7">
        <v>24.8</v>
      </c>
      <c r="Q3140" s="9">
        <v>0.40589198036006546</v>
      </c>
      <c r="R3140" s="14"/>
      <c r="S3140" s="29"/>
      <c r="T3140" s="14">
        <v>1584893192461119.8</v>
      </c>
      <c r="U3140" s="9"/>
      <c r="V3140" s="7"/>
      <c r="W3140" s="7"/>
      <c r="X3140" s="49"/>
    </row>
    <row r="3141" spans="1:24" x14ac:dyDescent="0.25">
      <c r="A3141" s="5" t="s">
        <v>1979</v>
      </c>
      <c r="B3141" s="1" t="s">
        <v>1612</v>
      </c>
      <c r="C3141" t="s">
        <v>1980</v>
      </c>
      <c r="D3141" s="11" t="s">
        <v>1981</v>
      </c>
      <c r="E3141" s="1" t="s">
        <v>1332</v>
      </c>
      <c r="F3141" s="7">
        <v>76.53</v>
      </c>
      <c r="G3141" s="7">
        <v>8.7799999999999994</v>
      </c>
      <c r="H3141" s="7"/>
      <c r="I3141" s="7"/>
      <c r="J3141" s="49"/>
      <c r="K3141" t="s">
        <v>1614</v>
      </c>
      <c r="L3141" t="s">
        <v>27</v>
      </c>
      <c r="M3141" s="15" t="s">
        <v>1615</v>
      </c>
      <c r="N3141" t="s">
        <v>1992</v>
      </c>
      <c r="O3141" s="7">
        <v>60.5</v>
      </c>
      <c r="P3141" s="7">
        <v>33</v>
      </c>
      <c r="Q3141" s="9">
        <v>0.54545454545454541</v>
      </c>
      <c r="R3141" s="14"/>
      <c r="S3141" s="29"/>
      <c r="T3141" s="14">
        <v>2511886431509585.5</v>
      </c>
      <c r="U3141" s="9"/>
      <c r="V3141" s="7"/>
      <c r="W3141" s="7"/>
      <c r="X3141" s="49"/>
    </row>
    <row r="3142" spans="1:24" x14ac:dyDescent="0.25">
      <c r="A3142" s="5" t="s">
        <v>1979</v>
      </c>
      <c r="B3142" s="1" t="s">
        <v>1612</v>
      </c>
      <c r="C3142" t="s">
        <v>1980</v>
      </c>
      <c r="D3142" s="11" t="s">
        <v>1981</v>
      </c>
      <c r="E3142" s="1" t="s">
        <v>1332</v>
      </c>
      <c r="F3142" s="7">
        <v>76.53</v>
      </c>
      <c r="G3142" s="7">
        <v>8.7799999999999994</v>
      </c>
      <c r="H3142" s="7"/>
      <c r="I3142" s="7"/>
      <c r="J3142" s="49"/>
      <c r="K3142" t="s">
        <v>1614</v>
      </c>
      <c r="L3142" t="s">
        <v>27</v>
      </c>
      <c r="M3142" s="15" t="s">
        <v>1615</v>
      </c>
      <c r="N3142" t="s">
        <v>1993</v>
      </c>
      <c r="O3142" s="7">
        <v>73.599999999999994</v>
      </c>
      <c r="P3142" s="7">
        <v>55.9</v>
      </c>
      <c r="Q3142" s="9">
        <v>0.75951086956521741</v>
      </c>
      <c r="R3142" s="14"/>
      <c r="S3142" s="29"/>
      <c r="T3142" s="14">
        <v>630957344480198.25</v>
      </c>
      <c r="U3142" s="9"/>
      <c r="V3142" s="7"/>
      <c r="W3142" s="7"/>
      <c r="X3142" s="49"/>
    </row>
    <row r="3143" spans="1:24" x14ac:dyDescent="0.25">
      <c r="A3143" s="5" t="s">
        <v>1979</v>
      </c>
      <c r="B3143" s="1" t="s">
        <v>1612</v>
      </c>
      <c r="C3143" t="s">
        <v>1980</v>
      </c>
      <c r="D3143" s="11" t="s">
        <v>1981</v>
      </c>
      <c r="E3143" s="1" t="s">
        <v>1332</v>
      </c>
      <c r="F3143" s="7">
        <v>76.53</v>
      </c>
      <c r="G3143" s="7">
        <v>8.7799999999999994</v>
      </c>
      <c r="H3143" s="7"/>
      <c r="I3143" s="7"/>
      <c r="J3143" s="49"/>
      <c r="K3143" t="s">
        <v>1614</v>
      </c>
      <c r="L3143" t="s">
        <v>27</v>
      </c>
      <c r="M3143" s="15" t="s">
        <v>1615</v>
      </c>
      <c r="N3143" t="s">
        <v>1994</v>
      </c>
      <c r="O3143" s="7">
        <v>44.1</v>
      </c>
      <c r="P3143" s="7">
        <v>8.6999999999999993</v>
      </c>
      <c r="Q3143" s="9">
        <v>0.19727891156462582</v>
      </c>
      <c r="R3143" s="14"/>
      <c r="S3143" s="29"/>
      <c r="T3143" s="14">
        <v>6309573444801966</v>
      </c>
      <c r="U3143" s="9"/>
      <c r="V3143" s="7"/>
      <c r="W3143" s="7"/>
      <c r="X3143" s="49"/>
    </row>
    <row r="3144" spans="1:24" x14ac:dyDescent="0.25">
      <c r="A3144" s="5" t="s">
        <v>1979</v>
      </c>
      <c r="B3144" s="1" t="s">
        <v>1612</v>
      </c>
      <c r="C3144" t="s">
        <v>1980</v>
      </c>
      <c r="D3144" s="11" t="s">
        <v>1981</v>
      </c>
      <c r="E3144" s="1" t="s">
        <v>1332</v>
      </c>
      <c r="F3144" s="7">
        <v>76.53</v>
      </c>
      <c r="G3144" s="7">
        <v>8.7799999999999994</v>
      </c>
      <c r="H3144" s="7"/>
      <c r="I3144" s="7"/>
      <c r="J3144" s="49"/>
      <c r="K3144" t="s">
        <v>1614</v>
      </c>
      <c r="L3144" t="s">
        <v>27</v>
      </c>
      <c r="M3144" s="15" t="s">
        <v>1615</v>
      </c>
      <c r="N3144" t="s">
        <v>1995</v>
      </c>
      <c r="O3144" s="7">
        <v>41.9</v>
      </c>
      <c r="P3144" s="7">
        <v>8</v>
      </c>
      <c r="Q3144" s="9">
        <v>0.1909307875894988</v>
      </c>
      <c r="R3144" s="14"/>
      <c r="S3144" s="29"/>
      <c r="T3144" s="14">
        <v>5011872336272719</v>
      </c>
      <c r="U3144" s="9"/>
      <c r="V3144" s="7"/>
      <c r="W3144" s="7"/>
      <c r="X3144" s="49"/>
    </row>
    <row r="3145" spans="1:24" x14ac:dyDescent="0.25">
      <c r="A3145" s="5" t="s">
        <v>1979</v>
      </c>
      <c r="B3145" s="1" t="s">
        <v>1612</v>
      </c>
      <c r="C3145" t="s">
        <v>1980</v>
      </c>
      <c r="D3145" s="11" t="s">
        <v>1981</v>
      </c>
      <c r="E3145" s="1" t="s">
        <v>1332</v>
      </c>
      <c r="F3145" s="7">
        <v>76.53</v>
      </c>
      <c r="G3145" s="7">
        <v>8.7799999999999994</v>
      </c>
      <c r="H3145" s="7"/>
      <c r="I3145" s="7"/>
      <c r="J3145" s="49"/>
      <c r="K3145" t="s">
        <v>1614</v>
      </c>
      <c r="L3145" t="s">
        <v>27</v>
      </c>
      <c r="M3145" s="15" t="s">
        <v>1615</v>
      </c>
      <c r="N3145" t="s">
        <v>1996</v>
      </c>
      <c r="O3145" s="7">
        <v>31.6</v>
      </c>
      <c r="P3145" s="7">
        <v>7.8</v>
      </c>
      <c r="Q3145" s="9">
        <v>0.24683544303797467</v>
      </c>
      <c r="R3145" s="14"/>
      <c r="S3145" s="29"/>
      <c r="T3145" s="14">
        <v>2511886431509585.5</v>
      </c>
      <c r="U3145" s="9"/>
      <c r="V3145" s="7"/>
      <c r="W3145" s="7"/>
      <c r="X3145" s="49"/>
    </row>
    <row r="3146" spans="1:24" x14ac:dyDescent="0.25">
      <c r="A3146" s="5" t="s">
        <v>1979</v>
      </c>
      <c r="B3146" s="1" t="s">
        <v>1612</v>
      </c>
      <c r="C3146" t="s">
        <v>1980</v>
      </c>
      <c r="D3146" s="11" t="s">
        <v>1981</v>
      </c>
      <c r="E3146" s="1" t="s">
        <v>1332</v>
      </c>
      <c r="F3146" s="7">
        <v>76.53</v>
      </c>
      <c r="G3146" s="7">
        <v>8.7799999999999994</v>
      </c>
      <c r="H3146" s="7"/>
      <c r="I3146" s="7"/>
      <c r="J3146" s="49"/>
      <c r="K3146" t="s">
        <v>1614</v>
      </c>
      <c r="L3146" t="s">
        <v>27</v>
      </c>
      <c r="M3146" s="15" t="s">
        <v>1615</v>
      </c>
      <c r="N3146" t="s">
        <v>1997</v>
      </c>
      <c r="O3146" s="7">
        <v>38.299999999999997</v>
      </c>
      <c r="P3146" s="7">
        <v>6</v>
      </c>
      <c r="Q3146" s="9">
        <v>0.1566579634464752</v>
      </c>
      <c r="R3146" s="14"/>
      <c r="S3146" s="29"/>
      <c r="T3146" s="14">
        <v>3162277660168383</v>
      </c>
      <c r="U3146" s="9"/>
      <c r="V3146" s="7"/>
      <c r="W3146" s="7"/>
      <c r="X3146" s="49"/>
    </row>
    <row r="3147" spans="1:24" x14ac:dyDescent="0.25">
      <c r="A3147" s="5" t="s">
        <v>1979</v>
      </c>
      <c r="B3147" s="1" t="s">
        <v>1612</v>
      </c>
      <c r="C3147" t="s">
        <v>1980</v>
      </c>
      <c r="D3147" s="11" t="s">
        <v>1981</v>
      </c>
      <c r="E3147" s="1" t="s">
        <v>1332</v>
      </c>
      <c r="F3147" s="7">
        <v>76.53</v>
      </c>
      <c r="G3147" s="7">
        <v>8.7799999999999994</v>
      </c>
      <c r="H3147" s="7"/>
      <c r="I3147" s="7"/>
      <c r="J3147" s="49"/>
      <c r="K3147" t="s">
        <v>1614</v>
      </c>
      <c r="L3147" t="s">
        <v>27</v>
      </c>
      <c r="M3147" s="15" t="s">
        <v>1615</v>
      </c>
      <c r="N3147" t="s">
        <v>1998</v>
      </c>
      <c r="O3147" s="7">
        <v>32.200000000000003</v>
      </c>
      <c r="P3147" s="7">
        <v>3.1</v>
      </c>
      <c r="Q3147" s="9">
        <v>9.6273291925465826E-2</v>
      </c>
      <c r="R3147" s="14"/>
      <c r="S3147" s="29"/>
      <c r="T3147" s="14">
        <v>3981071705534973.5</v>
      </c>
      <c r="U3147" s="9"/>
      <c r="V3147" s="7"/>
      <c r="W3147" s="7"/>
      <c r="X3147" s="49"/>
    </row>
    <row r="3148" spans="1:24" x14ac:dyDescent="0.25">
      <c r="A3148" s="5" t="s">
        <v>1979</v>
      </c>
      <c r="B3148" s="1" t="s">
        <v>1612</v>
      </c>
      <c r="C3148" t="s">
        <v>1980</v>
      </c>
      <c r="D3148" s="11" t="s">
        <v>1981</v>
      </c>
      <c r="E3148" s="1" t="s">
        <v>1332</v>
      </c>
      <c r="F3148" s="7">
        <v>76.53</v>
      </c>
      <c r="G3148" s="7">
        <v>8.7799999999999994</v>
      </c>
      <c r="H3148" s="7"/>
      <c r="I3148" s="7"/>
      <c r="J3148" s="49"/>
      <c r="K3148" t="s">
        <v>1614</v>
      </c>
      <c r="L3148" t="s">
        <v>27</v>
      </c>
      <c r="M3148" s="15" t="s">
        <v>1615</v>
      </c>
      <c r="N3148" t="s">
        <v>1999</v>
      </c>
      <c r="O3148" s="7">
        <v>4.2</v>
      </c>
      <c r="P3148" s="7">
        <v>0.1</v>
      </c>
      <c r="Q3148" s="9">
        <v>2.3809523809523808E-2</v>
      </c>
      <c r="R3148" s="14"/>
      <c r="S3148" s="29"/>
      <c r="T3148" s="14">
        <v>794328234724.2843</v>
      </c>
      <c r="U3148" s="9"/>
      <c r="V3148" s="7"/>
      <c r="W3148" s="7"/>
      <c r="X3148" s="49"/>
    </row>
    <row r="3149" spans="1:24" x14ac:dyDescent="0.25">
      <c r="A3149" s="5" t="s">
        <v>1979</v>
      </c>
      <c r="B3149" s="1" t="s">
        <v>1612</v>
      </c>
      <c r="C3149" t="s">
        <v>1980</v>
      </c>
      <c r="D3149" s="11" t="s">
        <v>1981</v>
      </c>
      <c r="E3149" s="1" t="s">
        <v>1332</v>
      </c>
      <c r="F3149" s="7">
        <v>76.53</v>
      </c>
      <c r="G3149" s="7">
        <v>8.7799999999999994</v>
      </c>
      <c r="H3149" s="7"/>
      <c r="I3149" s="7"/>
      <c r="J3149" s="49"/>
      <c r="K3149" t="s">
        <v>1614</v>
      </c>
      <c r="L3149" t="s">
        <v>27</v>
      </c>
      <c r="M3149" s="15" t="s">
        <v>1615</v>
      </c>
      <c r="N3149" t="s">
        <v>2000</v>
      </c>
      <c r="O3149" s="7">
        <v>14.1</v>
      </c>
      <c r="P3149" s="7">
        <v>0.4</v>
      </c>
      <c r="Q3149" s="9">
        <v>2.8368794326241138E-2</v>
      </c>
      <c r="R3149" s="14"/>
      <c r="S3149" s="29"/>
      <c r="T3149" s="14">
        <v>5011872336272719</v>
      </c>
      <c r="U3149" s="9"/>
      <c r="V3149" s="7"/>
      <c r="W3149" s="7"/>
      <c r="X3149" s="49"/>
    </row>
    <row r="3150" spans="1:24" x14ac:dyDescent="0.25">
      <c r="A3150" s="5" t="s">
        <v>1979</v>
      </c>
      <c r="B3150" s="1" t="s">
        <v>1612</v>
      </c>
      <c r="C3150" t="s">
        <v>1980</v>
      </c>
      <c r="D3150" s="11" t="s">
        <v>1981</v>
      </c>
      <c r="E3150" s="1" t="s">
        <v>1332</v>
      </c>
      <c r="F3150" s="7">
        <v>76.53</v>
      </c>
      <c r="G3150" s="7">
        <v>8.7799999999999994</v>
      </c>
      <c r="H3150" s="7"/>
      <c r="I3150" s="7"/>
      <c r="J3150" s="49"/>
      <c r="K3150" t="s">
        <v>1614</v>
      </c>
      <c r="L3150" t="s">
        <v>27</v>
      </c>
      <c r="M3150" s="15" t="s">
        <v>1615</v>
      </c>
      <c r="N3150" t="s">
        <v>2001</v>
      </c>
      <c r="O3150" s="7">
        <v>22.7</v>
      </c>
      <c r="P3150" s="7">
        <v>0.7</v>
      </c>
      <c r="Q3150" s="9">
        <v>3.0837004405286344E-2</v>
      </c>
      <c r="R3150" s="14"/>
      <c r="S3150" s="29"/>
      <c r="T3150" s="14">
        <v>1584893192461119.8</v>
      </c>
      <c r="U3150" s="9"/>
      <c r="V3150" s="7"/>
      <c r="W3150" s="7"/>
      <c r="X3150" s="49"/>
    </row>
    <row r="3151" spans="1:24" x14ac:dyDescent="0.25">
      <c r="A3151" s="5" t="s">
        <v>1979</v>
      </c>
      <c r="B3151" s="1" t="s">
        <v>1612</v>
      </c>
      <c r="C3151" t="s">
        <v>1980</v>
      </c>
      <c r="D3151" s="11" t="s">
        <v>1981</v>
      </c>
      <c r="E3151" s="1" t="s">
        <v>1332</v>
      </c>
      <c r="F3151" s="7">
        <v>76.53</v>
      </c>
      <c r="G3151" s="7">
        <v>8.7799999999999994</v>
      </c>
      <c r="H3151" s="7"/>
      <c r="I3151" s="7"/>
      <c r="J3151" s="49"/>
      <c r="K3151" t="s">
        <v>1614</v>
      </c>
      <c r="L3151" t="s">
        <v>27</v>
      </c>
      <c r="M3151" s="15" t="s">
        <v>1615</v>
      </c>
      <c r="N3151" t="s">
        <v>2002</v>
      </c>
      <c r="O3151" s="7">
        <v>17.899999999999999</v>
      </c>
      <c r="P3151" s="7">
        <v>0.1</v>
      </c>
      <c r="Q3151" s="9">
        <v>5.5865921787709508E-3</v>
      </c>
      <c r="R3151" s="14"/>
      <c r="S3151" s="29"/>
      <c r="T3151" s="14">
        <v>398107170553498.31</v>
      </c>
      <c r="U3151" s="9"/>
      <c r="V3151" s="7"/>
      <c r="W3151" s="7"/>
      <c r="X3151" s="49"/>
    </row>
    <row r="3152" spans="1:24" x14ac:dyDescent="0.25">
      <c r="A3152" s="5" t="s">
        <v>1979</v>
      </c>
      <c r="B3152" s="1" t="s">
        <v>1612</v>
      </c>
      <c r="C3152" t="s">
        <v>1980</v>
      </c>
      <c r="D3152" s="11" t="s">
        <v>1981</v>
      </c>
      <c r="E3152" s="1" t="s">
        <v>1332</v>
      </c>
      <c r="F3152" s="7">
        <v>76.53</v>
      </c>
      <c r="G3152" s="7">
        <v>8.7799999999999994</v>
      </c>
      <c r="H3152" s="7"/>
      <c r="I3152" s="7"/>
      <c r="J3152" s="49"/>
      <c r="K3152" t="s">
        <v>1614</v>
      </c>
      <c r="L3152" t="s">
        <v>27</v>
      </c>
      <c r="M3152" s="15" t="s">
        <v>1615</v>
      </c>
      <c r="N3152" t="s">
        <v>2003</v>
      </c>
      <c r="O3152" s="7">
        <v>28.6</v>
      </c>
      <c r="P3152" s="7">
        <v>2.6</v>
      </c>
      <c r="Q3152" s="9">
        <v>9.0909090909090912E-2</v>
      </c>
      <c r="R3152" s="14"/>
      <c r="S3152" s="29"/>
      <c r="T3152" s="14">
        <v>2.5118864315095792E+16</v>
      </c>
      <c r="U3152" s="9"/>
      <c r="V3152" s="7"/>
      <c r="W3152" s="7"/>
      <c r="X3152" s="49"/>
    </row>
    <row r="3153" spans="1:24" x14ac:dyDescent="0.25">
      <c r="A3153" s="5" t="s">
        <v>1979</v>
      </c>
      <c r="B3153" s="1" t="s">
        <v>1612</v>
      </c>
      <c r="C3153" t="s">
        <v>1980</v>
      </c>
      <c r="D3153" s="11" t="s">
        <v>1981</v>
      </c>
      <c r="E3153" s="1" t="s">
        <v>1332</v>
      </c>
      <c r="F3153" s="7">
        <v>76.53</v>
      </c>
      <c r="G3153" s="7">
        <v>8.7799999999999994</v>
      </c>
      <c r="H3153" s="7"/>
      <c r="I3153" s="7"/>
      <c r="J3153" s="49"/>
      <c r="K3153" t="s">
        <v>1614</v>
      </c>
      <c r="L3153" t="s">
        <v>27</v>
      </c>
      <c r="M3153" s="15" t="s">
        <v>1615</v>
      </c>
      <c r="N3153" t="s">
        <v>2004</v>
      </c>
      <c r="O3153" s="7">
        <v>44.9</v>
      </c>
      <c r="P3153" s="7">
        <v>7.7</v>
      </c>
      <c r="Q3153" s="9">
        <v>0.17149220489977729</v>
      </c>
      <c r="R3153" s="14"/>
      <c r="S3153" s="29"/>
      <c r="T3153" s="14">
        <v>1E+16</v>
      </c>
      <c r="U3153" s="9"/>
      <c r="V3153" s="7"/>
      <c r="W3153" s="7"/>
      <c r="X3153" s="49"/>
    </row>
    <row r="3154" spans="1:24" x14ac:dyDescent="0.25">
      <c r="A3154" s="5" t="s">
        <v>1979</v>
      </c>
      <c r="B3154" s="1" t="s">
        <v>1612</v>
      </c>
      <c r="C3154" t="s">
        <v>1980</v>
      </c>
      <c r="D3154" s="11" t="s">
        <v>1981</v>
      </c>
      <c r="E3154" s="1" t="s">
        <v>1332</v>
      </c>
      <c r="F3154" s="7">
        <v>76.53</v>
      </c>
      <c r="G3154" s="7">
        <v>8.7799999999999994</v>
      </c>
      <c r="H3154" s="7"/>
      <c r="I3154" s="7"/>
      <c r="J3154" s="49"/>
      <c r="K3154" t="s">
        <v>1614</v>
      </c>
      <c r="L3154" t="s">
        <v>27</v>
      </c>
      <c r="M3154" s="15" t="s">
        <v>1615</v>
      </c>
      <c r="N3154" t="s">
        <v>2005</v>
      </c>
      <c r="O3154" s="7">
        <v>49.3</v>
      </c>
      <c r="P3154" s="7">
        <v>19.2</v>
      </c>
      <c r="Q3154" s="9">
        <v>0.38945233265720081</v>
      </c>
      <c r="R3154" s="14"/>
      <c r="S3154" s="29"/>
      <c r="T3154" s="14">
        <v>1.584893192461116E+16</v>
      </c>
      <c r="U3154" s="9"/>
      <c r="V3154" s="7"/>
      <c r="W3154" s="7"/>
      <c r="X3154" s="49"/>
    </row>
    <row r="3155" spans="1:24" x14ac:dyDescent="0.25">
      <c r="A3155" s="18" t="s">
        <v>1979</v>
      </c>
      <c r="B3155" s="19" t="s">
        <v>1612</v>
      </c>
      <c r="C3155" s="16" t="s">
        <v>1980</v>
      </c>
      <c r="D3155" s="20" t="s">
        <v>1981</v>
      </c>
      <c r="E3155" s="19" t="s">
        <v>1332</v>
      </c>
      <c r="F3155" s="17">
        <v>76.53</v>
      </c>
      <c r="G3155" s="17">
        <v>8.7799999999999994</v>
      </c>
      <c r="H3155" s="17"/>
      <c r="I3155" s="17"/>
      <c r="J3155" s="50"/>
      <c r="K3155" s="16" t="s">
        <v>1614</v>
      </c>
      <c r="L3155" s="16" t="s">
        <v>27</v>
      </c>
      <c r="M3155" s="21" t="s">
        <v>1615</v>
      </c>
      <c r="N3155" s="16" t="s">
        <v>2006</v>
      </c>
      <c r="O3155" s="17">
        <v>50.1</v>
      </c>
      <c r="P3155" s="17">
        <v>11.9</v>
      </c>
      <c r="Q3155" s="22">
        <v>0.2375249500998004</v>
      </c>
      <c r="R3155" s="23"/>
      <c r="S3155" s="31"/>
      <c r="T3155" s="23">
        <v>1.2589254117941794E+16</v>
      </c>
      <c r="U3155" s="22"/>
      <c r="V3155" s="17"/>
      <c r="W3155" s="17"/>
      <c r="X3155" s="50"/>
    </row>
    <row r="3156" spans="1:24" x14ac:dyDescent="0.25">
      <c r="A3156" s="5" t="s">
        <v>2007</v>
      </c>
      <c r="B3156" s="1" t="s">
        <v>2008</v>
      </c>
      <c r="C3156" t="s">
        <v>2009</v>
      </c>
      <c r="D3156" s="11" t="s">
        <v>2010</v>
      </c>
      <c r="E3156" s="1" t="s">
        <v>360</v>
      </c>
      <c r="F3156" s="7">
        <v>62.842539260000002</v>
      </c>
      <c r="G3156" s="7">
        <v>7.0279821509999998</v>
      </c>
      <c r="H3156" s="7"/>
      <c r="I3156" s="7"/>
      <c r="J3156" s="49"/>
      <c r="K3156" t="s">
        <v>415</v>
      </c>
      <c r="L3156" t="s">
        <v>27</v>
      </c>
      <c r="M3156" s="15" t="s">
        <v>28</v>
      </c>
      <c r="N3156" t="s">
        <v>2011</v>
      </c>
      <c r="O3156" s="7">
        <v>74.09</v>
      </c>
      <c r="P3156" s="7">
        <v>60.62</v>
      </c>
      <c r="Q3156" s="9">
        <v>0.81819999999999993</v>
      </c>
      <c r="R3156" s="14"/>
      <c r="S3156" s="29"/>
      <c r="T3156" s="14"/>
      <c r="U3156" s="9"/>
      <c r="V3156" s="7"/>
      <c r="W3156" s="7"/>
      <c r="X3156" s="49"/>
    </row>
    <row r="3157" spans="1:24" x14ac:dyDescent="0.25">
      <c r="A3157" s="5" t="s">
        <v>2007</v>
      </c>
      <c r="B3157" s="1" t="s">
        <v>2008</v>
      </c>
      <c r="C3157" t="s">
        <v>2009</v>
      </c>
      <c r="D3157" s="11" t="s">
        <v>2010</v>
      </c>
      <c r="E3157" s="1" t="s">
        <v>360</v>
      </c>
      <c r="F3157" s="7">
        <v>62.842539260000002</v>
      </c>
      <c r="G3157" s="7">
        <v>7.0279821509999998</v>
      </c>
      <c r="H3157" s="7"/>
      <c r="I3157" s="7"/>
      <c r="J3157" s="49"/>
      <c r="K3157" t="s">
        <v>415</v>
      </c>
      <c r="L3157" t="s">
        <v>27</v>
      </c>
      <c r="M3157" s="15" t="s">
        <v>28</v>
      </c>
      <c r="N3157" t="s">
        <v>2012</v>
      </c>
      <c r="O3157" s="7">
        <v>91.46</v>
      </c>
      <c r="P3157" s="7">
        <v>88.41</v>
      </c>
      <c r="Q3157" s="9">
        <v>0.96660000000000001</v>
      </c>
      <c r="R3157" s="14">
        <v>4.2100000000000002E-11</v>
      </c>
      <c r="S3157" s="29">
        <v>2.05E-7</v>
      </c>
      <c r="T3157" s="14"/>
      <c r="U3157" s="9"/>
      <c r="V3157" s="7"/>
      <c r="W3157" s="7"/>
      <c r="X3157" s="49"/>
    </row>
    <row r="3158" spans="1:24" x14ac:dyDescent="0.25">
      <c r="A3158" s="5" t="s">
        <v>2007</v>
      </c>
      <c r="B3158" s="1" t="s">
        <v>2008</v>
      </c>
      <c r="C3158" t="s">
        <v>2009</v>
      </c>
      <c r="D3158" s="11" t="s">
        <v>2010</v>
      </c>
      <c r="E3158" s="1" t="s">
        <v>360</v>
      </c>
      <c r="F3158" s="7">
        <v>62.842539260000002</v>
      </c>
      <c r="G3158" s="7">
        <v>7.0279821509999998</v>
      </c>
      <c r="H3158" s="7"/>
      <c r="I3158" s="7"/>
      <c r="J3158" s="49"/>
      <c r="K3158" t="s">
        <v>415</v>
      </c>
      <c r="L3158" t="s">
        <v>27</v>
      </c>
      <c r="M3158" s="15" t="s">
        <v>28</v>
      </c>
      <c r="N3158" t="s">
        <v>2013</v>
      </c>
      <c r="O3158" s="7">
        <v>79.66</v>
      </c>
      <c r="P3158" s="7">
        <v>67.569999999999993</v>
      </c>
      <c r="Q3158" s="9">
        <v>0.84819999999999995</v>
      </c>
      <c r="R3158" s="14">
        <v>7.9299999999999995E-13</v>
      </c>
      <c r="S3158" s="29">
        <v>6.8400000000000004E-9</v>
      </c>
      <c r="T3158" s="14"/>
      <c r="U3158" s="9"/>
      <c r="V3158" s="7"/>
      <c r="W3158" s="7"/>
      <c r="X3158" s="49"/>
    </row>
    <row r="3159" spans="1:24" x14ac:dyDescent="0.25">
      <c r="A3159" s="5" t="s">
        <v>2007</v>
      </c>
      <c r="B3159" s="1" t="s">
        <v>2008</v>
      </c>
      <c r="C3159" t="s">
        <v>2009</v>
      </c>
      <c r="D3159" s="11" t="s">
        <v>2010</v>
      </c>
      <c r="E3159" s="1" t="s">
        <v>360</v>
      </c>
      <c r="F3159" s="7">
        <v>62.842539260000002</v>
      </c>
      <c r="G3159" s="7">
        <v>7.0279821509999998</v>
      </c>
      <c r="H3159" s="7"/>
      <c r="I3159" s="7"/>
      <c r="J3159" s="49"/>
      <c r="K3159" t="s">
        <v>415</v>
      </c>
      <c r="L3159" t="s">
        <v>27</v>
      </c>
      <c r="M3159" s="15" t="s">
        <v>28</v>
      </c>
      <c r="N3159" t="s">
        <v>2014</v>
      </c>
      <c r="O3159" s="7">
        <v>75.430000000000007</v>
      </c>
      <c r="P3159" s="7">
        <v>64.89</v>
      </c>
      <c r="Q3159" s="9">
        <v>0.86030000000000006</v>
      </c>
      <c r="R3159" s="14">
        <v>5.5200000000000001E-11</v>
      </c>
      <c r="S3159" s="29">
        <v>2.1299999999999999E-7</v>
      </c>
      <c r="T3159" s="14"/>
      <c r="U3159" s="9"/>
      <c r="V3159" s="7"/>
      <c r="W3159" s="7"/>
      <c r="X3159" s="49"/>
    </row>
    <row r="3160" spans="1:24" x14ac:dyDescent="0.25">
      <c r="A3160" s="5" t="s">
        <v>2007</v>
      </c>
      <c r="B3160" s="1" t="s">
        <v>2008</v>
      </c>
      <c r="C3160" t="s">
        <v>2009</v>
      </c>
      <c r="D3160" s="11" t="s">
        <v>2010</v>
      </c>
      <c r="E3160" s="1" t="s">
        <v>360</v>
      </c>
      <c r="F3160" s="7">
        <v>62.842539260000002</v>
      </c>
      <c r="G3160" s="7">
        <v>7.0279821509999998</v>
      </c>
      <c r="H3160" s="7"/>
      <c r="I3160" s="7"/>
      <c r="J3160" s="49"/>
      <c r="K3160" t="s">
        <v>415</v>
      </c>
      <c r="L3160" t="s">
        <v>27</v>
      </c>
      <c r="M3160" s="15" t="s">
        <v>28</v>
      </c>
      <c r="N3160" t="s">
        <v>2015</v>
      </c>
      <c r="O3160" s="7">
        <v>91.7</v>
      </c>
      <c r="P3160" s="7">
        <v>89.27</v>
      </c>
      <c r="Q3160" s="9">
        <v>0.97340000000000004</v>
      </c>
      <c r="R3160" s="14"/>
      <c r="S3160" s="29"/>
      <c r="T3160" s="14"/>
      <c r="U3160" s="9"/>
      <c r="V3160" s="7"/>
      <c r="W3160" s="7"/>
      <c r="X3160" s="49"/>
    </row>
    <row r="3161" spans="1:24" x14ac:dyDescent="0.25">
      <c r="A3161" s="5" t="s">
        <v>2007</v>
      </c>
      <c r="B3161" s="1" t="s">
        <v>2008</v>
      </c>
      <c r="C3161" t="s">
        <v>2009</v>
      </c>
      <c r="D3161" s="11" t="s">
        <v>2010</v>
      </c>
      <c r="E3161" s="1" t="s">
        <v>360</v>
      </c>
      <c r="F3161" s="7">
        <v>62.842539260000002</v>
      </c>
      <c r="G3161" s="7">
        <v>7.0279821509999998</v>
      </c>
      <c r="H3161" s="7"/>
      <c r="I3161" s="7"/>
      <c r="J3161" s="49"/>
      <c r="K3161" t="s">
        <v>415</v>
      </c>
      <c r="L3161" t="s">
        <v>27</v>
      </c>
      <c r="M3161" s="15" t="s">
        <v>28</v>
      </c>
      <c r="N3161" t="s">
        <v>2016</v>
      </c>
      <c r="O3161" s="7">
        <v>91.6</v>
      </c>
      <c r="P3161" s="7">
        <v>86.96</v>
      </c>
      <c r="Q3161" s="9">
        <v>0.94930000000000003</v>
      </c>
      <c r="R3161" s="14">
        <v>3.5800000000000002E-11</v>
      </c>
      <c r="S3161" s="29">
        <v>3.4999999999999998E-7</v>
      </c>
      <c r="T3161" s="14"/>
      <c r="U3161" s="9"/>
      <c r="V3161" s="7"/>
      <c r="W3161" s="7"/>
      <c r="X3161" s="49"/>
    </row>
    <row r="3162" spans="1:24" x14ac:dyDescent="0.25">
      <c r="A3162" s="5" t="s">
        <v>2007</v>
      </c>
      <c r="B3162" s="1" t="s">
        <v>2008</v>
      </c>
      <c r="C3162" t="s">
        <v>2009</v>
      </c>
      <c r="D3162" s="11" t="s">
        <v>2010</v>
      </c>
      <c r="E3162" s="1" t="s">
        <v>360</v>
      </c>
      <c r="F3162" s="7">
        <v>62.842539260000002</v>
      </c>
      <c r="G3162" s="7">
        <v>7.0279821509999998</v>
      </c>
      <c r="H3162" s="7"/>
      <c r="I3162" s="7"/>
      <c r="J3162" s="49"/>
      <c r="K3162" t="s">
        <v>415</v>
      </c>
      <c r="L3162" t="s">
        <v>27</v>
      </c>
      <c r="M3162" s="15" t="s">
        <v>28</v>
      </c>
      <c r="N3162" t="s">
        <v>2017</v>
      </c>
      <c r="O3162" s="7">
        <v>90.51</v>
      </c>
      <c r="P3162" s="7">
        <v>86.33</v>
      </c>
      <c r="Q3162" s="9">
        <v>0.95379999999999998</v>
      </c>
      <c r="R3162" s="14"/>
      <c r="S3162" s="29"/>
      <c r="T3162" s="14"/>
      <c r="U3162" s="9"/>
      <c r="V3162" s="7"/>
      <c r="W3162" s="7"/>
      <c r="X3162" s="49"/>
    </row>
    <row r="3163" spans="1:24" x14ac:dyDescent="0.25">
      <c r="A3163" s="5" t="s">
        <v>2007</v>
      </c>
      <c r="B3163" s="1" t="s">
        <v>2008</v>
      </c>
      <c r="C3163" t="s">
        <v>2009</v>
      </c>
      <c r="D3163" s="11" t="s">
        <v>2010</v>
      </c>
      <c r="E3163" s="1" t="s">
        <v>360</v>
      </c>
      <c r="F3163" s="7">
        <v>62.842539260000002</v>
      </c>
      <c r="G3163" s="7">
        <v>7.0279821509999998</v>
      </c>
      <c r="H3163" s="7"/>
      <c r="I3163" s="7"/>
      <c r="J3163" s="49"/>
      <c r="K3163" t="s">
        <v>415</v>
      </c>
      <c r="L3163" t="s">
        <v>27</v>
      </c>
      <c r="M3163" s="15" t="s">
        <v>28</v>
      </c>
      <c r="N3163" t="s">
        <v>2018</v>
      </c>
      <c r="O3163" s="7">
        <v>69.989999999999995</v>
      </c>
      <c r="P3163" s="7">
        <v>45.2</v>
      </c>
      <c r="Q3163" s="9">
        <v>0.64590000000000003</v>
      </c>
      <c r="R3163" s="14">
        <v>2.8899999999999998E-13</v>
      </c>
      <c r="S3163" s="29">
        <v>2.6799999999999998E-9</v>
      </c>
      <c r="T3163" s="14"/>
      <c r="U3163" s="9"/>
      <c r="V3163" s="7"/>
      <c r="W3163" s="7"/>
      <c r="X3163" s="49"/>
    </row>
    <row r="3164" spans="1:24" x14ac:dyDescent="0.25">
      <c r="A3164" s="5" t="s">
        <v>2007</v>
      </c>
      <c r="B3164" s="1" t="s">
        <v>2008</v>
      </c>
      <c r="C3164" t="s">
        <v>2009</v>
      </c>
      <c r="D3164" s="11" t="s">
        <v>2010</v>
      </c>
      <c r="E3164" s="1" t="s">
        <v>360</v>
      </c>
      <c r="F3164" s="7">
        <v>62.842539260000002</v>
      </c>
      <c r="G3164" s="7">
        <v>7.0279821509999998</v>
      </c>
      <c r="H3164" s="7"/>
      <c r="I3164" s="7"/>
      <c r="J3164" s="49"/>
      <c r="K3164" t="s">
        <v>415</v>
      </c>
      <c r="L3164" t="s">
        <v>27</v>
      </c>
      <c r="M3164" s="15" t="s">
        <v>28</v>
      </c>
      <c r="N3164" t="s">
        <v>2019</v>
      </c>
      <c r="O3164" s="7">
        <v>68.11</v>
      </c>
      <c r="P3164" s="7">
        <v>40.54</v>
      </c>
      <c r="Q3164" s="9">
        <v>0.59520000000000006</v>
      </c>
      <c r="R3164" s="14">
        <v>1.52E-11</v>
      </c>
      <c r="S3164" s="29">
        <v>8.9400000000000006E-8</v>
      </c>
      <c r="T3164" s="14"/>
      <c r="U3164" s="9"/>
      <c r="V3164" s="7"/>
      <c r="W3164" s="7"/>
      <c r="X3164" s="49"/>
    </row>
    <row r="3165" spans="1:24" x14ac:dyDescent="0.25">
      <c r="A3165" s="5" t="s">
        <v>2007</v>
      </c>
      <c r="B3165" s="1" t="s">
        <v>2008</v>
      </c>
      <c r="C3165" t="s">
        <v>2009</v>
      </c>
      <c r="D3165" s="11" t="s">
        <v>2010</v>
      </c>
      <c r="E3165" s="1" t="s">
        <v>360</v>
      </c>
      <c r="F3165" s="7">
        <v>62.842539260000002</v>
      </c>
      <c r="G3165" s="7">
        <v>7.0279821509999998</v>
      </c>
      <c r="H3165" s="7"/>
      <c r="I3165" s="7"/>
      <c r="J3165" s="49"/>
      <c r="K3165" t="s">
        <v>415</v>
      </c>
      <c r="L3165" t="s">
        <v>27</v>
      </c>
      <c r="M3165" s="15" t="s">
        <v>28</v>
      </c>
      <c r="N3165" t="s">
        <v>2020</v>
      </c>
      <c r="O3165" s="7">
        <v>85.62</v>
      </c>
      <c r="P3165" s="7">
        <v>80.84</v>
      </c>
      <c r="Q3165" s="9">
        <v>0.94420000000000004</v>
      </c>
      <c r="R3165" s="14">
        <v>6.4600000000000003E-12</v>
      </c>
      <c r="S3165" s="29">
        <v>6.3399999999999999E-8</v>
      </c>
      <c r="T3165" s="14"/>
      <c r="U3165" s="9"/>
      <c r="V3165" s="7"/>
      <c r="W3165" s="7"/>
      <c r="X3165" s="49"/>
    </row>
    <row r="3166" spans="1:24" x14ac:dyDescent="0.25">
      <c r="A3166" s="5" t="s">
        <v>2007</v>
      </c>
      <c r="B3166" s="1" t="s">
        <v>2008</v>
      </c>
      <c r="C3166" t="s">
        <v>2009</v>
      </c>
      <c r="D3166" s="11" t="s">
        <v>2010</v>
      </c>
      <c r="E3166" s="1" t="s">
        <v>360</v>
      </c>
      <c r="F3166" s="7">
        <v>62.842539260000002</v>
      </c>
      <c r="G3166" s="7">
        <v>7.0279821509999998</v>
      </c>
      <c r="H3166" s="7"/>
      <c r="I3166" s="7"/>
      <c r="J3166" s="49"/>
      <c r="K3166" t="s">
        <v>415</v>
      </c>
      <c r="L3166" t="s">
        <v>27</v>
      </c>
      <c r="M3166" s="15" t="s">
        <v>28</v>
      </c>
      <c r="N3166" t="s">
        <v>2021</v>
      </c>
      <c r="O3166" s="7">
        <v>87.59</v>
      </c>
      <c r="P3166" s="7">
        <v>82.42</v>
      </c>
      <c r="Q3166" s="9">
        <v>0.94099999999999995</v>
      </c>
      <c r="R3166" s="14">
        <v>2.8699999999999998E-11</v>
      </c>
      <c r="S3166" s="29">
        <v>7.0799999999999999E-8</v>
      </c>
      <c r="T3166" s="14"/>
      <c r="U3166" s="9"/>
      <c r="V3166" s="7"/>
      <c r="W3166" s="7"/>
      <c r="X3166" s="49"/>
    </row>
    <row r="3167" spans="1:24" x14ac:dyDescent="0.25">
      <c r="A3167" s="5" t="s">
        <v>2007</v>
      </c>
      <c r="B3167" s="1" t="s">
        <v>2008</v>
      </c>
      <c r="C3167" t="s">
        <v>2009</v>
      </c>
      <c r="D3167" s="11" t="s">
        <v>2010</v>
      </c>
      <c r="E3167" s="1" t="s">
        <v>360</v>
      </c>
      <c r="F3167" s="7">
        <v>62.842539260000002</v>
      </c>
      <c r="G3167" s="7">
        <v>7.0279821509999998</v>
      </c>
      <c r="H3167" s="7"/>
      <c r="I3167" s="7"/>
      <c r="J3167" s="49"/>
      <c r="K3167" t="s">
        <v>415</v>
      </c>
      <c r="L3167" t="s">
        <v>27</v>
      </c>
      <c r="M3167" s="15" t="s">
        <v>28</v>
      </c>
      <c r="N3167" t="s">
        <v>2022</v>
      </c>
      <c r="O3167" s="7">
        <v>82.59</v>
      </c>
      <c r="P3167" s="7">
        <v>80.239999999999995</v>
      </c>
      <c r="Q3167" s="9">
        <v>0.97160000000000002</v>
      </c>
      <c r="R3167" s="14"/>
      <c r="S3167" s="29"/>
      <c r="T3167" s="14"/>
      <c r="U3167" s="9"/>
      <c r="V3167" s="7"/>
      <c r="W3167" s="7"/>
      <c r="X3167" s="49"/>
    </row>
    <row r="3168" spans="1:24" x14ac:dyDescent="0.25">
      <c r="A3168" s="5" t="s">
        <v>2007</v>
      </c>
      <c r="B3168" s="1" t="s">
        <v>2008</v>
      </c>
      <c r="C3168" t="s">
        <v>2023</v>
      </c>
      <c r="D3168" s="11" t="s">
        <v>2010</v>
      </c>
      <c r="E3168" s="1" t="s">
        <v>360</v>
      </c>
      <c r="F3168" s="7">
        <v>63.56939045</v>
      </c>
      <c r="G3168" s="7">
        <v>7.0588469229999999</v>
      </c>
      <c r="H3168" s="7"/>
      <c r="I3168" s="7"/>
      <c r="J3168" s="49"/>
      <c r="K3168" t="s">
        <v>415</v>
      </c>
      <c r="L3168" t="s">
        <v>27</v>
      </c>
      <c r="M3168" s="15" t="s">
        <v>28</v>
      </c>
      <c r="N3168" t="s">
        <v>2024</v>
      </c>
      <c r="O3168" s="7">
        <v>84.08</v>
      </c>
      <c r="P3168" s="7">
        <v>81.91</v>
      </c>
      <c r="Q3168" s="9">
        <v>0.97420000000000007</v>
      </c>
      <c r="R3168" s="14"/>
      <c r="S3168" s="29"/>
      <c r="T3168" s="14"/>
      <c r="U3168" s="9"/>
      <c r="V3168" s="7"/>
      <c r="W3168" s="7"/>
      <c r="X3168" s="49"/>
    </row>
    <row r="3169" spans="1:24" x14ac:dyDescent="0.25">
      <c r="A3169" s="5" t="s">
        <v>2007</v>
      </c>
      <c r="B3169" s="1" t="s">
        <v>2008</v>
      </c>
      <c r="C3169" t="s">
        <v>2023</v>
      </c>
      <c r="D3169" s="11" t="s">
        <v>2010</v>
      </c>
      <c r="E3169" s="1" t="s">
        <v>360</v>
      </c>
      <c r="F3169" s="7">
        <v>63.56939045</v>
      </c>
      <c r="G3169" s="7">
        <v>7.0588469229999999</v>
      </c>
      <c r="H3169" s="7"/>
      <c r="I3169" s="7"/>
      <c r="J3169" s="49"/>
      <c r="K3169" t="s">
        <v>415</v>
      </c>
      <c r="L3169" t="s">
        <v>27</v>
      </c>
      <c r="M3169" s="15" t="s">
        <v>28</v>
      </c>
      <c r="N3169" t="s">
        <v>2025</v>
      </c>
      <c r="O3169" s="7">
        <v>88.98</v>
      </c>
      <c r="P3169" s="7">
        <v>87.33</v>
      </c>
      <c r="Q3169" s="9">
        <v>0.98140000000000005</v>
      </c>
      <c r="R3169" s="14"/>
      <c r="S3169" s="29"/>
      <c r="T3169" s="14"/>
      <c r="U3169" s="9"/>
      <c r="V3169" s="7"/>
      <c r="W3169" s="7"/>
      <c r="X3169" s="49"/>
    </row>
    <row r="3170" spans="1:24" x14ac:dyDescent="0.25">
      <c r="A3170" s="5" t="s">
        <v>2007</v>
      </c>
      <c r="B3170" s="1" t="s">
        <v>2008</v>
      </c>
      <c r="C3170" t="s">
        <v>2026</v>
      </c>
      <c r="D3170" s="11" t="s">
        <v>2010</v>
      </c>
      <c r="E3170" s="1" t="s">
        <v>360</v>
      </c>
      <c r="F3170" s="7">
        <v>62.93</v>
      </c>
      <c r="G3170" s="7">
        <v>7</v>
      </c>
      <c r="H3170" s="7"/>
      <c r="I3170" s="7"/>
      <c r="J3170" s="49"/>
      <c r="K3170" t="s">
        <v>415</v>
      </c>
      <c r="L3170" t="s">
        <v>27</v>
      </c>
      <c r="M3170" s="15" t="s">
        <v>28</v>
      </c>
      <c r="N3170" t="s">
        <v>2027</v>
      </c>
      <c r="O3170" s="7">
        <v>73.14</v>
      </c>
      <c r="P3170" s="7">
        <v>69.760000000000005</v>
      </c>
      <c r="Q3170" s="9">
        <v>0.95379999999999998</v>
      </c>
      <c r="R3170" s="14"/>
      <c r="S3170" s="29"/>
      <c r="T3170" s="14"/>
      <c r="U3170" s="9"/>
      <c r="V3170" s="7"/>
      <c r="W3170" s="7"/>
      <c r="X3170" s="49"/>
    </row>
    <row r="3171" spans="1:24" x14ac:dyDescent="0.25">
      <c r="A3171" s="5" t="s">
        <v>2007</v>
      </c>
      <c r="B3171" s="1" t="s">
        <v>2008</v>
      </c>
      <c r="C3171" t="s">
        <v>2026</v>
      </c>
      <c r="D3171" s="11" t="s">
        <v>2010</v>
      </c>
      <c r="E3171" s="1" t="s">
        <v>360</v>
      </c>
      <c r="F3171" s="7">
        <v>62.93</v>
      </c>
      <c r="G3171" s="7">
        <v>7</v>
      </c>
      <c r="H3171" s="7"/>
      <c r="I3171" s="7"/>
      <c r="J3171" s="49"/>
      <c r="K3171" t="s">
        <v>415</v>
      </c>
      <c r="L3171" t="s">
        <v>27</v>
      </c>
      <c r="M3171" s="15" t="s">
        <v>28</v>
      </c>
      <c r="N3171" t="s">
        <v>2028</v>
      </c>
      <c r="O3171" s="7">
        <v>72.040000000000006</v>
      </c>
      <c r="P3171" s="7">
        <v>65.03</v>
      </c>
      <c r="Q3171" s="9">
        <v>0.90269999999999995</v>
      </c>
      <c r="R3171" s="14">
        <v>1.99E-11</v>
      </c>
      <c r="S3171" s="29">
        <v>1.02E-6</v>
      </c>
      <c r="T3171" s="14"/>
      <c r="U3171" s="9"/>
      <c r="V3171" s="7"/>
      <c r="W3171" s="7"/>
      <c r="X3171" s="49"/>
    </row>
    <row r="3172" spans="1:24" x14ac:dyDescent="0.25">
      <c r="A3172" s="5" t="s">
        <v>2007</v>
      </c>
      <c r="B3172" s="1" t="s">
        <v>2008</v>
      </c>
      <c r="C3172" t="s">
        <v>2026</v>
      </c>
      <c r="D3172" s="11" t="s">
        <v>2010</v>
      </c>
      <c r="E3172" s="1" t="s">
        <v>360</v>
      </c>
      <c r="F3172" s="7">
        <v>62.93</v>
      </c>
      <c r="G3172" s="7">
        <v>7</v>
      </c>
      <c r="H3172" s="7"/>
      <c r="I3172" s="7"/>
      <c r="J3172" s="49"/>
      <c r="K3172" t="s">
        <v>415</v>
      </c>
      <c r="L3172" t="s">
        <v>27</v>
      </c>
      <c r="M3172" s="15" t="s">
        <v>28</v>
      </c>
      <c r="N3172" t="s">
        <v>2029</v>
      </c>
      <c r="O3172" s="7">
        <v>81.97</v>
      </c>
      <c r="P3172" s="7">
        <v>80.319999999999993</v>
      </c>
      <c r="Q3172" s="9">
        <v>0.97989999999999999</v>
      </c>
      <c r="R3172" s="14"/>
      <c r="S3172" s="29"/>
      <c r="T3172" s="14"/>
      <c r="U3172" s="9"/>
      <c r="V3172" s="7"/>
      <c r="W3172" s="7"/>
      <c r="X3172" s="49"/>
    </row>
    <row r="3173" spans="1:24" x14ac:dyDescent="0.25">
      <c r="A3173" s="5" t="s">
        <v>2007</v>
      </c>
      <c r="B3173" s="1" t="s">
        <v>2008</v>
      </c>
      <c r="C3173" t="s">
        <v>2026</v>
      </c>
      <c r="D3173" s="11" t="s">
        <v>2010</v>
      </c>
      <c r="E3173" s="1" t="s">
        <v>360</v>
      </c>
      <c r="F3173" s="7">
        <v>62.93</v>
      </c>
      <c r="G3173" s="7">
        <v>7</v>
      </c>
      <c r="H3173" s="7"/>
      <c r="I3173" s="7"/>
      <c r="J3173" s="49"/>
      <c r="K3173" t="s">
        <v>415</v>
      </c>
      <c r="L3173" t="s">
        <v>27</v>
      </c>
      <c r="M3173" s="15" t="s">
        <v>28</v>
      </c>
      <c r="N3173" t="s">
        <v>2030</v>
      </c>
      <c r="O3173" s="7">
        <v>70.489999999999995</v>
      </c>
      <c r="P3173" s="7">
        <v>59.33</v>
      </c>
      <c r="Q3173" s="9">
        <v>0.8417</v>
      </c>
      <c r="R3173" s="14">
        <v>2.88E-11</v>
      </c>
      <c r="S3173" s="29">
        <v>1.8E-7</v>
      </c>
      <c r="T3173" s="14"/>
      <c r="U3173" s="9"/>
      <c r="V3173" s="7"/>
      <c r="W3173" s="7"/>
      <c r="X3173" s="49"/>
    </row>
    <row r="3174" spans="1:24" x14ac:dyDescent="0.25">
      <c r="A3174" s="5" t="s">
        <v>2007</v>
      </c>
      <c r="B3174" s="1" t="s">
        <v>2008</v>
      </c>
      <c r="C3174" t="s">
        <v>2026</v>
      </c>
      <c r="D3174" s="11" t="s">
        <v>2010</v>
      </c>
      <c r="E3174" s="1" t="s">
        <v>360</v>
      </c>
      <c r="F3174" s="7">
        <v>62.93</v>
      </c>
      <c r="G3174" s="7">
        <v>7</v>
      </c>
      <c r="H3174" s="7"/>
      <c r="I3174" s="7"/>
      <c r="J3174" s="49"/>
      <c r="K3174" t="s">
        <v>415</v>
      </c>
      <c r="L3174" t="s">
        <v>27</v>
      </c>
      <c r="M3174" s="15" t="s">
        <v>28</v>
      </c>
      <c r="N3174" t="s">
        <v>2031</v>
      </c>
      <c r="O3174" s="7">
        <v>66.67</v>
      </c>
      <c r="P3174" s="7">
        <v>62.95</v>
      </c>
      <c r="Q3174" s="9">
        <v>0.94430000000000003</v>
      </c>
      <c r="R3174" s="14">
        <v>4.87E-12</v>
      </c>
      <c r="S3174" s="29">
        <v>1.61E-7</v>
      </c>
      <c r="T3174" s="14"/>
      <c r="U3174" s="9"/>
      <c r="V3174" s="7"/>
      <c r="W3174" s="7"/>
      <c r="X3174" s="49"/>
    </row>
    <row r="3175" spans="1:24" x14ac:dyDescent="0.25">
      <c r="A3175" s="5" t="s">
        <v>2007</v>
      </c>
      <c r="B3175" s="1" t="s">
        <v>2008</v>
      </c>
      <c r="C3175" t="s">
        <v>2026</v>
      </c>
      <c r="D3175" s="11" t="s">
        <v>2010</v>
      </c>
      <c r="E3175" s="1" t="s">
        <v>360</v>
      </c>
      <c r="F3175" s="7">
        <v>62.93</v>
      </c>
      <c r="G3175" s="7">
        <v>7</v>
      </c>
      <c r="H3175" s="7"/>
      <c r="I3175" s="7"/>
      <c r="J3175" s="49"/>
      <c r="K3175" t="s">
        <v>415</v>
      </c>
      <c r="L3175" t="s">
        <v>27</v>
      </c>
      <c r="M3175" s="15" t="s">
        <v>28</v>
      </c>
      <c r="N3175" t="s">
        <v>2032</v>
      </c>
      <c r="O3175" s="7">
        <v>67.28</v>
      </c>
      <c r="P3175" s="7">
        <v>53.35</v>
      </c>
      <c r="Q3175" s="9">
        <v>0.79290000000000005</v>
      </c>
      <c r="R3175" s="14">
        <v>1.9100000000000001E-11</v>
      </c>
      <c r="S3175" s="29">
        <v>1.06E-7</v>
      </c>
      <c r="T3175" s="14"/>
      <c r="U3175" s="9"/>
      <c r="V3175" s="7"/>
      <c r="W3175" s="7"/>
      <c r="X3175" s="49"/>
    </row>
    <row r="3176" spans="1:24" x14ac:dyDescent="0.25">
      <c r="A3176" s="5" t="s">
        <v>2007</v>
      </c>
      <c r="B3176" s="1" t="s">
        <v>2008</v>
      </c>
      <c r="C3176" t="s">
        <v>2026</v>
      </c>
      <c r="D3176" s="11" t="s">
        <v>2010</v>
      </c>
      <c r="E3176" s="1" t="s">
        <v>360</v>
      </c>
      <c r="F3176" s="7">
        <v>62.93</v>
      </c>
      <c r="G3176" s="7">
        <v>7</v>
      </c>
      <c r="H3176" s="7"/>
      <c r="I3176" s="7"/>
      <c r="J3176" s="49"/>
      <c r="K3176" t="s">
        <v>415</v>
      </c>
      <c r="L3176" t="s">
        <v>27</v>
      </c>
      <c r="M3176" s="15" t="s">
        <v>28</v>
      </c>
      <c r="N3176" t="s">
        <v>2033</v>
      </c>
      <c r="O3176" s="7">
        <v>83.09</v>
      </c>
      <c r="P3176" s="7">
        <v>75.739999999999995</v>
      </c>
      <c r="Q3176" s="9">
        <v>0.91150000000000009</v>
      </c>
      <c r="R3176" s="14">
        <v>1.11E-10</v>
      </c>
      <c r="S3176" s="29">
        <v>6.7700000000000004E-7</v>
      </c>
      <c r="T3176" s="14"/>
      <c r="U3176" s="9"/>
      <c r="V3176" s="7"/>
      <c r="W3176" s="7"/>
      <c r="X3176" s="49"/>
    </row>
    <row r="3177" spans="1:24" x14ac:dyDescent="0.25">
      <c r="A3177" s="5" t="s">
        <v>2007</v>
      </c>
      <c r="B3177" s="1" t="s">
        <v>2008</v>
      </c>
      <c r="C3177" t="s">
        <v>2026</v>
      </c>
      <c r="D3177" s="11" t="s">
        <v>2010</v>
      </c>
      <c r="E3177" s="1" t="s">
        <v>360</v>
      </c>
      <c r="F3177" s="7">
        <v>62.93</v>
      </c>
      <c r="G3177" s="7">
        <v>7</v>
      </c>
      <c r="H3177" s="7"/>
      <c r="I3177" s="7"/>
      <c r="J3177" s="49"/>
      <c r="K3177" t="s">
        <v>415</v>
      </c>
      <c r="L3177" t="s">
        <v>27</v>
      </c>
      <c r="M3177" s="15" t="s">
        <v>28</v>
      </c>
      <c r="N3177" t="s">
        <v>2034</v>
      </c>
      <c r="O3177" s="7">
        <v>69.069999999999993</v>
      </c>
      <c r="P3177" s="7">
        <v>55.33</v>
      </c>
      <c r="Q3177" s="9">
        <v>0.80110000000000003</v>
      </c>
      <c r="R3177" s="14">
        <v>1.0299999999999999E-11</v>
      </c>
      <c r="S3177" s="29">
        <v>3.7300000000000003E-8</v>
      </c>
      <c r="T3177" s="14"/>
      <c r="U3177" s="9"/>
      <c r="V3177" s="7"/>
      <c r="W3177" s="7"/>
      <c r="X3177" s="49"/>
    </row>
    <row r="3178" spans="1:24" x14ac:dyDescent="0.25">
      <c r="A3178" s="5" t="s">
        <v>2007</v>
      </c>
      <c r="B3178" s="1" t="s">
        <v>2008</v>
      </c>
      <c r="C3178" t="s">
        <v>2026</v>
      </c>
      <c r="D3178" s="11" t="s">
        <v>2010</v>
      </c>
      <c r="E3178" s="1" t="s">
        <v>360</v>
      </c>
      <c r="F3178" s="7">
        <v>62.93</v>
      </c>
      <c r="G3178" s="7">
        <v>7</v>
      </c>
      <c r="H3178" s="7"/>
      <c r="I3178" s="7"/>
      <c r="J3178" s="49"/>
      <c r="K3178" t="s">
        <v>415</v>
      </c>
      <c r="L3178" t="s">
        <v>27</v>
      </c>
      <c r="M3178" s="15" t="s">
        <v>28</v>
      </c>
      <c r="N3178" t="s">
        <v>2035</v>
      </c>
      <c r="O3178" s="7">
        <v>79.5</v>
      </c>
      <c r="P3178" s="7">
        <v>75.400000000000006</v>
      </c>
      <c r="Q3178" s="9">
        <v>0.94840000000000002</v>
      </c>
      <c r="R3178" s="14"/>
      <c r="S3178" s="29"/>
      <c r="T3178" s="14"/>
      <c r="U3178" s="9"/>
      <c r="V3178" s="7"/>
      <c r="W3178" s="7"/>
      <c r="X3178" s="49"/>
    </row>
    <row r="3179" spans="1:24" x14ac:dyDescent="0.25">
      <c r="A3179" s="5" t="s">
        <v>2007</v>
      </c>
      <c r="B3179" s="1" t="s">
        <v>2008</v>
      </c>
      <c r="C3179" t="s">
        <v>2036</v>
      </c>
      <c r="D3179" s="11" t="s">
        <v>2010</v>
      </c>
      <c r="E3179" s="1" t="s">
        <v>360</v>
      </c>
      <c r="F3179" s="7">
        <v>62.16</v>
      </c>
      <c r="G3179" s="7">
        <v>7</v>
      </c>
      <c r="H3179" s="7"/>
      <c r="I3179" s="7"/>
      <c r="J3179" s="49"/>
      <c r="K3179" t="s">
        <v>2037</v>
      </c>
      <c r="L3179" t="s">
        <v>27</v>
      </c>
      <c r="M3179" s="15" t="s">
        <v>28</v>
      </c>
      <c r="N3179" t="s">
        <v>2038</v>
      </c>
      <c r="O3179" s="7">
        <v>23.33</v>
      </c>
      <c r="P3179" s="7">
        <v>20.8</v>
      </c>
      <c r="Q3179" s="9">
        <v>0.753</v>
      </c>
      <c r="R3179" s="14">
        <v>1.85E-14</v>
      </c>
      <c r="S3179" s="29">
        <v>1.4E-11</v>
      </c>
      <c r="T3179" s="14"/>
      <c r="U3179" s="9"/>
      <c r="V3179" s="7"/>
      <c r="W3179" s="7"/>
      <c r="X3179" s="49"/>
    </row>
    <row r="3180" spans="1:24" x14ac:dyDescent="0.25">
      <c r="A3180" s="5" t="s">
        <v>2007</v>
      </c>
      <c r="B3180" s="1" t="s">
        <v>2008</v>
      </c>
      <c r="C3180" t="s">
        <v>2039</v>
      </c>
      <c r="D3180" s="11" t="s">
        <v>2010</v>
      </c>
      <c r="E3180" s="1" t="s">
        <v>360</v>
      </c>
      <c r="F3180" s="7"/>
      <c r="G3180" s="7"/>
      <c r="H3180" s="7"/>
      <c r="I3180" s="7"/>
      <c r="J3180" s="49"/>
      <c r="K3180" t="s">
        <v>331</v>
      </c>
      <c r="L3180" t="s">
        <v>27</v>
      </c>
      <c r="M3180" s="15" t="s">
        <v>332</v>
      </c>
      <c r="N3180" t="s">
        <v>2040</v>
      </c>
      <c r="O3180" s="7">
        <v>26.79</v>
      </c>
      <c r="P3180" s="7">
        <v>24.45</v>
      </c>
      <c r="Q3180" s="9">
        <v>0.91269999999999996</v>
      </c>
      <c r="R3180" s="14">
        <v>1.5599999999999999E-13</v>
      </c>
      <c r="S3180" s="29">
        <v>5.08E-10</v>
      </c>
      <c r="T3180" s="14"/>
      <c r="U3180" s="9"/>
      <c r="V3180" s="7"/>
      <c r="W3180" s="7"/>
      <c r="X3180" s="49"/>
    </row>
    <row r="3181" spans="1:24" x14ac:dyDescent="0.25">
      <c r="A3181" s="5" t="s">
        <v>2007</v>
      </c>
      <c r="B3181" s="1" t="s">
        <v>2008</v>
      </c>
      <c r="C3181" t="s">
        <v>2039</v>
      </c>
      <c r="D3181" s="11" t="s">
        <v>2010</v>
      </c>
      <c r="E3181" s="1" t="s">
        <v>360</v>
      </c>
      <c r="F3181" s="7">
        <v>62.79</v>
      </c>
      <c r="G3181" s="7">
        <v>7</v>
      </c>
      <c r="H3181" s="7"/>
      <c r="I3181" s="7"/>
      <c r="J3181" s="49"/>
      <c r="K3181" t="s">
        <v>384</v>
      </c>
      <c r="L3181" t="s">
        <v>27</v>
      </c>
      <c r="M3181" s="15" t="s">
        <v>28</v>
      </c>
      <c r="N3181" t="s">
        <v>2041</v>
      </c>
      <c r="O3181" s="7">
        <v>79.98</v>
      </c>
      <c r="P3181" s="7">
        <v>75.45</v>
      </c>
      <c r="Q3181" s="9">
        <v>0.94330000000000003</v>
      </c>
      <c r="R3181" s="14">
        <v>2.09E-11</v>
      </c>
      <c r="S3181" s="29">
        <v>2.3099999999999999E-7</v>
      </c>
      <c r="T3181" s="14"/>
      <c r="U3181" s="9"/>
      <c r="V3181" s="7"/>
      <c r="W3181" s="7"/>
      <c r="X3181" s="49"/>
    </row>
    <row r="3182" spans="1:24" x14ac:dyDescent="0.25">
      <c r="A3182" s="5" t="s">
        <v>2007</v>
      </c>
      <c r="B3182" s="1" t="s">
        <v>2008</v>
      </c>
      <c r="C3182" t="s">
        <v>2039</v>
      </c>
      <c r="D3182" s="11" t="s">
        <v>2010</v>
      </c>
      <c r="E3182" s="1" t="s">
        <v>360</v>
      </c>
      <c r="F3182" s="7">
        <v>62.79</v>
      </c>
      <c r="G3182" s="7">
        <v>7</v>
      </c>
      <c r="H3182" s="7"/>
      <c r="I3182" s="7"/>
      <c r="J3182" s="49"/>
      <c r="K3182" t="s">
        <v>361</v>
      </c>
      <c r="L3182" t="s">
        <v>27</v>
      </c>
      <c r="M3182" s="15" t="s">
        <v>28</v>
      </c>
      <c r="N3182" t="s">
        <v>2042</v>
      </c>
      <c r="O3182" s="7">
        <v>65.77</v>
      </c>
      <c r="P3182" s="7">
        <v>53.1</v>
      </c>
      <c r="Q3182" s="9">
        <v>0.78459999999999996</v>
      </c>
      <c r="R3182" s="14">
        <v>3.8999999999999998E-14</v>
      </c>
      <c r="S3182" s="29">
        <v>1.3699999999999999E-10</v>
      </c>
      <c r="T3182" s="14"/>
      <c r="U3182" s="9"/>
      <c r="V3182" s="7"/>
      <c r="W3182" s="7"/>
      <c r="X3182" s="49"/>
    </row>
    <row r="3183" spans="1:24" x14ac:dyDescent="0.25">
      <c r="A3183" s="5" t="s">
        <v>2007</v>
      </c>
      <c r="B3183" s="1" t="s">
        <v>2008</v>
      </c>
      <c r="C3183" t="s">
        <v>2039</v>
      </c>
      <c r="D3183" s="11" t="s">
        <v>2010</v>
      </c>
      <c r="E3183" s="1" t="s">
        <v>360</v>
      </c>
      <c r="F3183" s="7">
        <v>62.79</v>
      </c>
      <c r="G3183" s="7">
        <v>7</v>
      </c>
      <c r="H3183" s="7"/>
      <c r="I3183" s="7"/>
      <c r="J3183" s="49"/>
      <c r="K3183" t="s">
        <v>361</v>
      </c>
      <c r="L3183" t="s">
        <v>27</v>
      </c>
      <c r="M3183" s="15" t="s">
        <v>28</v>
      </c>
      <c r="N3183" t="s">
        <v>2043</v>
      </c>
      <c r="O3183" s="7">
        <v>61.74</v>
      </c>
      <c r="P3183" s="7">
        <v>45.57</v>
      </c>
      <c r="Q3183" s="9">
        <v>0.71329999999999993</v>
      </c>
      <c r="R3183" s="14">
        <v>1.24E-14</v>
      </c>
      <c r="S3183" s="29">
        <v>3.47E-11</v>
      </c>
      <c r="T3183" s="14"/>
      <c r="U3183" s="9"/>
      <c r="V3183" s="7"/>
      <c r="W3183" s="7"/>
      <c r="X3183" s="49"/>
    </row>
    <row r="3184" spans="1:24" x14ac:dyDescent="0.25">
      <c r="A3184" s="5" t="s">
        <v>2007</v>
      </c>
      <c r="B3184" s="1" t="s">
        <v>2008</v>
      </c>
      <c r="C3184" t="s">
        <v>2039</v>
      </c>
      <c r="D3184" s="11" t="s">
        <v>2010</v>
      </c>
      <c r="E3184" s="1" t="s">
        <v>360</v>
      </c>
      <c r="F3184" s="7">
        <v>62.79</v>
      </c>
      <c r="G3184" s="7">
        <v>7</v>
      </c>
      <c r="H3184" s="7"/>
      <c r="I3184" s="7"/>
      <c r="J3184" s="49"/>
      <c r="K3184" t="s">
        <v>361</v>
      </c>
      <c r="L3184" t="s">
        <v>27</v>
      </c>
      <c r="M3184" s="15" t="s">
        <v>28</v>
      </c>
      <c r="N3184" t="s">
        <v>2044</v>
      </c>
      <c r="O3184" s="7">
        <v>60.66</v>
      </c>
      <c r="P3184" s="7">
        <v>44.53</v>
      </c>
      <c r="Q3184" s="9">
        <v>0.70840000000000003</v>
      </c>
      <c r="R3184" s="14">
        <v>1.9700000000000001E-14</v>
      </c>
      <c r="S3184" s="29">
        <v>5.8200000000000003E-11</v>
      </c>
      <c r="T3184" s="14"/>
      <c r="U3184" s="9"/>
      <c r="V3184" s="7"/>
      <c r="W3184" s="7"/>
      <c r="X3184" s="49"/>
    </row>
    <row r="3185" spans="1:24" x14ac:dyDescent="0.25">
      <c r="A3185" s="5" t="s">
        <v>2007</v>
      </c>
      <c r="B3185" s="1" t="s">
        <v>2008</v>
      </c>
      <c r="C3185" t="s">
        <v>2039</v>
      </c>
      <c r="D3185" s="11" t="s">
        <v>2010</v>
      </c>
      <c r="E3185" s="1" t="s">
        <v>360</v>
      </c>
      <c r="F3185" s="7">
        <v>62.79</v>
      </c>
      <c r="G3185" s="7">
        <v>7</v>
      </c>
      <c r="H3185" s="7"/>
      <c r="I3185" s="7"/>
      <c r="J3185" s="49"/>
      <c r="K3185" t="s">
        <v>361</v>
      </c>
      <c r="L3185" t="s">
        <v>27</v>
      </c>
      <c r="M3185" s="15" t="s">
        <v>28</v>
      </c>
      <c r="N3185" t="s">
        <v>2045</v>
      </c>
      <c r="O3185" s="7">
        <v>61.07</v>
      </c>
      <c r="P3185" s="7">
        <v>45</v>
      </c>
      <c r="Q3185" s="9">
        <v>0.71140000000000003</v>
      </c>
      <c r="R3185" s="14">
        <v>1.0499999999999999E-14</v>
      </c>
      <c r="S3185" s="29">
        <v>2.86E-11</v>
      </c>
      <c r="T3185" s="14"/>
      <c r="U3185" s="9"/>
      <c r="V3185" s="7"/>
      <c r="W3185" s="7"/>
      <c r="X3185" s="49"/>
    </row>
    <row r="3186" spans="1:24" x14ac:dyDescent="0.25">
      <c r="A3186" s="5" t="s">
        <v>2007</v>
      </c>
      <c r="B3186" s="1" t="s">
        <v>2008</v>
      </c>
      <c r="C3186" t="s">
        <v>2039</v>
      </c>
      <c r="D3186" s="11" t="s">
        <v>2010</v>
      </c>
      <c r="E3186" s="1" t="s">
        <v>360</v>
      </c>
      <c r="F3186" s="7">
        <v>62.79</v>
      </c>
      <c r="G3186" s="7">
        <v>7</v>
      </c>
      <c r="H3186" s="7"/>
      <c r="I3186" s="7"/>
      <c r="J3186" s="49"/>
      <c r="K3186" t="s">
        <v>361</v>
      </c>
      <c r="L3186" t="s">
        <v>27</v>
      </c>
      <c r="M3186" s="15" t="s">
        <v>28</v>
      </c>
      <c r="N3186" t="s">
        <v>2046</v>
      </c>
      <c r="O3186" s="7">
        <v>63.74</v>
      </c>
      <c r="P3186" s="7">
        <v>47.82</v>
      </c>
      <c r="Q3186" s="9">
        <v>0.72709999999999997</v>
      </c>
      <c r="R3186" s="14">
        <v>1.23E-14</v>
      </c>
      <c r="S3186" s="29">
        <v>3.83E-11</v>
      </c>
      <c r="T3186" s="14"/>
      <c r="U3186" s="9"/>
      <c r="V3186" s="7"/>
      <c r="W3186" s="7"/>
      <c r="X3186" s="49"/>
    </row>
    <row r="3187" spans="1:24" x14ac:dyDescent="0.25">
      <c r="A3187" s="5" t="s">
        <v>2007</v>
      </c>
      <c r="B3187" s="1" t="s">
        <v>2008</v>
      </c>
      <c r="C3187" t="s">
        <v>2039</v>
      </c>
      <c r="D3187" s="11" t="s">
        <v>2010</v>
      </c>
      <c r="E3187" s="1" t="s">
        <v>360</v>
      </c>
      <c r="F3187" s="7">
        <v>62.79</v>
      </c>
      <c r="G3187" s="7">
        <v>7</v>
      </c>
      <c r="H3187" s="7"/>
      <c r="I3187" s="7"/>
      <c r="J3187" s="49"/>
      <c r="K3187" t="s">
        <v>384</v>
      </c>
      <c r="L3187" t="s">
        <v>27</v>
      </c>
      <c r="M3187" s="15" t="s">
        <v>28</v>
      </c>
      <c r="N3187" t="s">
        <v>2047</v>
      </c>
      <c r="O3187" s="7">
        <v>74.11</v>
      </c>
      <c r="P3187" s="7">
        <v>70.37</v>
      </c>
      <c r="Q3187" s="9">
        <v>0.93129999999999991</v>
      </c>
      <c r="R3187" s="14">
        <v>1.7199999999999999E-11</v>
      </c>
      <c r="S3187" s="29">
        <v>1.8200000000000001E-8</v>
      </c>
      <c r="T3187" s="14"/>
      <c r="U3187" s="9"/>
      <c r="V3187" s="7"/>
      <c r="W3187" s="7"/>
      <c r="X3187" s="49"/>
    </row>
    <row r="3188" spans="1:24" x14ac:dyDescent="0.25">
      <c r="A3188" s="5" t="s">
        <v>2007</v>
      </c>
      <c r="B3188" s="1" t="s">
        <v>2008</v>
      </c>
      <c r="C3188" t="s">
        <v>2039</v>
      </c>
      <c r="D3188" s="11" t="s">
        <v>2010</v>
      </c>
      <c r="E3188" s="1" t="s">
        <v>360</v>
      </c>
      <c r="F3188" s="7">
        <v>62.79</v>
      </c>
      <c r="G3188" s="7">
        <v>7</v>
      </c>
      <c r="H3188" s="7"/>
      <c r="I3188" s="7"/>
      <c r="J3188" s="49"/>
      <c r="K3188" t="s">
        <v>384</v>
      </c>
      <c r="L3188" t="s">
        <v>27</v>
      </c>
      <c r="M3188" s="15" t="s">
        <v>28</v>
      </c>
      <c r="N3188" t="s">
        <v>2048</v>
      </c>
      <c r="O3188" s="7">
        <v>75.010000000000005</v>
      </c>
      <c r="P3188" s="7">
        <v>69.73</v>
      </c>
      <c r="Q3188" s="9">
        <v>0.91269999999999996</v>
      </c>
      <c r="R3188" s="14">
        <v>6.2600000000000004E-12</v>
      </c>
      <c r="S3188" s="29">
        <v>6.9100000000000003E-9</v>
      </c>
      <c r="T3188" s="14"/>
      <c r="U3188" s="9"/>
      <c r="V3188" s="7"/>
      <c r="W3188" s="7"/>
      <c r="X3188" s="49"/>
    </row>
    <row r="3189" spans="1:24" x14ac:dyDescent="0.25">
      <c r="A3189" s="5" t="s">
        <v>2007</v>
      </c>
      <c r="B3189" s="1" t="s">
        <v>2008</v>
      </c>
      <c r="C3189" t="s">
        <v>2039</v>
      </c>
      <c r="D3189" s="11" t="s">
        <v>2010</v>
      </c>
      <c r="E3189" s="1" t="s">
        <v>360</v>
      </c>
      <c r="F3189" s="7">
        <v>62.79</v>
      </c>
      <c r="G3189" s="7">
        <v>7</v>
      </c>
      <c r="H3189" s="7"/>
      <c r="I3189" s="7"/>
      <c r="J3189" s="49"/>
      <c r="K3189" t="s">
        <v>384</v>
      </c>
      <c r="L3189" t="s">
        <v>27</v>
      </c>
      <c r="M3189" s="15" t="s">
        <v>28</v>
      </c>
      <c r="N3189" t="s">
        <v>2049</v>
      </c>
      <c r="O3189" s="7">
        <v>75.23</v>
      </c>
      <c r="P3189" s="7">
        <v>70.39</v>
      </c>
      <c r="Q3189" s="9">
        <v>0.91890000000000005</v>
      </c>
      <c r="R3189" s="14">
        <v>1.1900000000000001E-11</v>
      </c>
      <c r="S3189" s="29">
        <v>1.0600000000000001E-8</v>
      </c>
      <c r="T3189" s="14"/>
      <c r="U3189" s="9"/>
      <c r="V3189" s="7"/>
      <c r="W3189" s="7"/>
      <c r="X3189" s="49"/>
    </row>
    <row r="3190" spans="1:24" x14ac:dyDescent="0.25">
      <c r="A3190" s="5" t="s">
        <v>2007</v>
      </c>
      <c r="B3190" s="1" t="s">
        <v>2008</v>
      </c>
      <c r="C3190" t="s">
        <v>2039</v>
      </c>
      <c r="D3190" s="11" t="s">
        <v>2010</v>
      </c>
      <c r="E3190" s="1" t="s">
        <v>360</v>
      </c>
      <c r="F3190" s="7">
        <v>62.79</v>
      </c>
      <c r="G3190" s="7">
        <v>7</v>
      </c>
      <c r="H3190" s="7"/>
      <c r="I3190" s="7"/>
      <c r="J3190" s="49"/>
      <c r="K3190" t="s">
        <v>384</v>
      </c>
      <c r="L3190" t="s">
        <v>27</v>
      </c>
      <c r="M3190" s="15" t="s">
        <v>28</v>
      </c>
      <c r="N3190" t="s">
        <v>2050</v>
      </c>
      <c r="O3190" s="7">
        <v>75.569999999999993</v>
      </c>
      <c r="P3190" s="7">
        <v>70.489999999999995</v>
      </c>
      <c r="Q3190" s="9">
        <v>0.91620000000000001</v>
      </c>
      <c r="R3190" s="14">
        <v>7.8799999999999995E-12</v>
      </c>
      <c r="S3190" s="29">
        <v>8.7099999999999999E-9</v>
      </c>
      <c r="T3190" s="14"/>
      <c r="U3190" s="9"/>
      <c r="V3190" s="7"/>
      <c r="W3190" s="7"/>
      <c r="X3190" s="49"/>
    </row>
    <row r="3191" spans="1:24" x14ac:dyDescent="0.25">
      <c r="A3191" s="5" t="s">
        <v>2007</v>
      </c>
      <c r="B3191" s="1" t="s">
        <v>2008</v>
      </c>
      <c r="C3191" t="s">
        <v>2039</v>
      </c>
      <c r="D3191" s="11" t="s">
        <v>2010</v>
      </c>
      <c r="E3191" s="1" t="s">
        <v>360</v>
      </c>
      <c r="F3191" s="7">
        <v>62.79</v>
      </c>
      <c r="G3191" s="7">
        <v>7</v>
      </c>
      <c r="H3191" s="7"/>
      <c r="I3191" s="7"/>
      <c r="J3191" s="49"/>
      <c r="K3191" t="s">
        <v>384</v>
      </c>
      <c r="L3191" t="s">
        <v>27</v>
      </c>
      <c r="M3191" s="15" t="s">
        <v>28</v>
      </c>
      <c r="N3191" t="s">
        <v>2051</v>
      </c>
      <c r="O3191" s="7">
        <v>75.08</v>
      </c>
      <c r="P3191" s="7">
        <v>69.09</v>
      </c>
      <c r="Q3191" s="9">
        <v>0.90349999999999997</v>
      </c>
      <c r="R3191" s="14">
        <v>5.7699999999999997E-10</v>
      </c>
      <c r="S3191" s="29">
        <v>2.03E-8</v>
      </c>
      <c r="T3191" s="14"/>
      <c r="U3191" s="9"/>
      <c r="V3191" s="7"/>
      <c r="W3191" s="7"/>
      <c r="X3191" s="49"/>
    </row>
    <row r="3192" spans="1:24" x14ac:dyDescent="0.25">
      <c r="A3192" s="5" t="s">
        <v>2007</v>
      </c>
      <c r="B3192" s="1" t="s">
        <v>2008</v>
      </c>
      <c r="C3192" t="s">
        <v>2039</v>
      </c>
      <c r="D3192" s="11" t="s">
        <v>2010</v>
      </c>
      <c r="E3192" s="1" t="s">
        <v>360</v>
      </c>
      <c r="F3192" s="7">
        <v>62.79</v>
      </c>
      <c r="G3192" s="7">
        <v>7</v>
      </c>
      <c r="H3192" s="7"/>
      <c r="I3192" s="7"/>
      <c r="J3192" s="49"/>
      <c r="K3192" t="s">
        <v>384</v>
      </c>
      <c r="L3192" t="s">
        <v>27</v>
      </c>
      <c r="M3192" s="15" t="s">
        <v>28</v>
      </c>
      <c r="N3192" t="s">
        <v>2052</v>
      </c>
      <c r="O3192" s="7">
        <v>72.959999999999994</v>
      </c>
      <c r="P3192" s="7">
        <v>67.17</v>
      </c>
      <c r="Q3192" s="9">
        <v>0.90189999999999992</v>
      </c>
      <c r="R3192" s="14">
        <v>1.67E-12</v>
      </c>
      <c r="S3192" s="29">
        <v>3.4999999999999999E-9</v>
      </c>
      <c r="T3192" s="14"/>
      <c r="U3192" s="9"/>
      <c r="V3192" s="7"/>
      <c r="W3192" s="7"/>
      <c r="X3192" s="49"/>
    </row>
    <row r="3193" spans="1:24" x14ac:dyDescent="0.25">
      <c r="A3193" s="5" t="s">
        <v>2007</v>
      </c>
      <c r="B3193" s="1" t="s">
        <v>2008</v>
      </c>
      <c r="C3193" t="s">
        <v>2039</v>
      </c>
      <c r="D3193" s="11" t="s">
        <v>2010</v>
      </c>
      <c r="E3193" s="1" t="s">
        <v>360</v>
      </c>
      <c r="F3193" s="7">
        <v>61.8</v>
      </c>
      <c r="G3193" s="7">
        <v>7</v>
      </c>
      <c r="H3193" s="7"/>
      <c r="I3193" s="7"/>
      <c r="J3193" s="49"/>
      <c r="K3193" t="s">
        <v>415</v>
      </c>
      <c r="L3193" t="s">
        <v>27</v>
      </c>
      <c r="M3193" s="15" t="s">
        <v>28</v>
      </c>
      <c r="N3193" t="s">
        <v>2053</v>
      </c>
      <c r="O3193" s="7">
        <v>75.7</v>
      </c>
      <c r="P3193" s="7">
        <v>68.459999999999994</v>
      </c>
      <c r="Q3193" s="9">
        <v>0.9043000000000001</v>
      </c>
      <c r="R3193" s="14"/>
      <c r="S3193" s="29"/>
      <c r="T3193" s="14"/>
      <c r="U3193" s="9"/>
      <c r="V3193" s="7"/>
      <c r="W3193" s="7"/>
      <c r="X3193" s="49"/>
    </row>
    <row r="3194" spans="1:24" x14ac:dyDescent="0.25">
      <c r="A3194" s="5" t="s">
        <v>2007</v>
      </c>
      <c r="B3194" s="1" t="s">
        <v>2008</v>
      </c>
      <c r="C3194" t="s">
        <v>2039</v>
      </c>
      <c r="D3194" s="11" t="s">
        <v>2010</v>
      </c>
      <c r="E3194" s="1" t="s">
        <v>360</v>
      </c>
      <c r="F3194" s="7">
        <v>61.8</v>
      </c>
      <c r="G3194" s="7">
        <v>7</v>
      </c>
      <c r="H3194" s="7"/>
      <c r="I3194" s="7"/>
      <c r="J3194" s="49"/>
      <c r="K3194" t="s">
        <v>415</v>
      </c>
      <c r="L3194" t="s">
        <v>27</v>
      </c>
      <c r="M3194" s="15" t="s">
        <v>28</v>
      </c>
      <c r="N3194" t="s">
        <v>2054</v>
      </c>
      <c r="O3194" s="7">
        <v>53.5</v>
      </c>
      <c r="P3194" s="7">
        <v>43.38</v>
      </c>
      <c r="Q3194" s="9">
        <v>0.81090000000000007</v>
      </c>
      <c r="R3194" s="14">
        <v>7.1199999999999997E-11</v>
      </c>
      <c r="S3194" s="29">
        <v>7.7999999999999997E-8</v>
      </c>
      <c r="T3194" s="14"/>
      <c r="U3194" s="9"/>
      <c r="V3194" s="7"/>
      <c r="W3194" s="7"/>
      <c r="X3194" s="49"/>
    </row>
    <row r="3195" spans="1:24" x14ac:dyDescent="0.25">
      <c r="A3195" s="5" t="s">
        <v>2007</v>
      </c>
      <c r="B3195" s="1" t="s">
        <v>2008</v>
      </c>
      <c r="C3195" t="s">
        <v>2039</v>
      </c>
      <c r="D3195" s="11" t="s">
        <v>2010</v>
      </c>
      <c r="E3195" s="1" t="s">
        <v>360</v>
      </c>
      <c r="F3195" s="7">
        <v>61.8</v>
      </c>
      <c r="G3195" s="7">
        <v>7</v>
      </c>
      <c r="H3195" s="7"/>
      <c r="I3195" s="7"/>
      <c r="J3195" s="49"/>
      <c r="K3195" t="s">
        <v>415</v>
      </c>
      <c r="L3195" t="s">
        <v>27</v>
      </c>
      <c r="M3195" s="15" t="s">
        <v>28</v>
      </c>
      <c r="N3195" t="s">
        <v>2055</v>
      </c>
      <c r="O3195" s="7">
        <v>68.38</v>
      </c>
      <c r="P3195" s="7">
        <v>61.15</v>
      </c>
      <c r="Q3195" s="9">
        <v>0.89419999999999999</v>
      </c>
      <c r="R3195" s="14"/>
      <c r="S3195" s="29"/>
      <c r="T3195" s="14"/>
      <c r="U3195" s="9"/>
      <c r="V3195" s="7"/>
      <c r="W3195" s="7"/>
      <c r="X3195" s="49"/>
    </row>
    <row r="3196" spans="1:24" x14ac:dyDescent="0.25">
      <c r="A3196" s="5" t="s">
        <v>2007</v>
      </c>
      <c r="B3196" s="1" t="s">
        <v>2008</v>
      </c>
      <c r="C3196" t="s">
        <v>2039</v>
      </c>
      <c r="D3196" s="11" t="s">
        <v>2010</v>
      </c>
      <c r="E3196" s="1" t="s">
        <v>360</v>
      </c>
      <c r="F3196" s="7">
        <v>61.8</v>
      </c>
      <c r="G3196" s="7">
        <v>7</v>
      </c>
      <c r="H3196" s="7"/>
      <c r="I3196" s="7"/>
      <c r="J3196" s="49"/>
      <c r="K3196" t="s">
        <v>415</v>
      </c>
      <c r="L3196" t="s">
        <v>27</v>
      </c>
      <c r="M3196" s="15" t="s">
        <v>28</v>
      </c>
      <c r="N3196" t="s">
        <v>2056</v>
      </c>
      <c r="O3196" s="7">
        <v>69.17</v>
      </c>
      <c r="P3196" s="7">
        <v>56</v>
      </c>
      <c r="Q3196" s="9">
        <v>0.80959999999999999</v>
      </c>
      <c r="R3196" s="14">
        <v>5.8500000000000005E-11</v>
      </c>
      <c r="S3196" s="29">
        <v>4.3700000000000001E-7</v>
      </c>
      <c r="T3196" s="14"/>
      <c r="U3196" s="9"/>
      <c r="V3196" s="7"/>
      <c r="W3196" s="7"/>
      <c r="X3196" s="49"/>
    </row>
    <row r="3197" spans="1:24" x14ac:dyDescent="0.25">
      <c r="A3197" s="5" t="s">
        <v>2007</v>
      </c>
      <c r="B3197" s="1" t="s">
        <v>2008</v>
      </c>
      <c r="C3197" t="s">
        <v>2039</v>
      </c>
      <c r="D3197" s="11" t="s">
        <v>2010</v>
      </c>
      <c r="E3197" s="1" t="s">
        <v>360</v>
      </c>
      <c r="F3197" s="7">
        <v>61.8</v>
      </c>
      <c r="G3197" s="7">
        <v>7</v>
      </c>
      <c r="H3197" s="7"/>
      <c r="I3197" s="7"/>
      <c r="J3197" s="49"/>
      <c r="K3197" t="s">
        <v>415</v>
      </c>
      <c r="L3197" t="s">
        <v>27</v>
      </c>
      <c r="M3197" s="15" t="s">
        <v>28</v>
      </c>
      <c r="N3197" t="s">
        <v>2057</v>
      </c>
      <c r="O3197" s="7">
        <v>74.680000000000007</v>
      </c>
      <c r="P3197" s="7">
        <v>69.72</v>
      </c>
      <c r="Q3197" s="9">
        <v>0.93359999999999999</v>
      </c>
      <c r="R3197" s="14"/>
      <c r="S3197" s="29"/>
      <c r="T3197" s="14"/>
      <c r="U3197" s="9"/>
      <c r="V3197" s="7"/>
      <c r="W3197" s="7"/>
      <c r="X3197" s="49"/>
    </row>
    <row r="3198" spans="1:24" x14ac:dyDescent="0.25">
      <c r="A3198" s="5" t="s">
        <v>2007</v>
      </c>
      <c r="B3198" s="1" t="s">
        <v>2008</v>
      </c>
      <c r="C3198" t="s">
        <v>2039</v>
      </c>
      <c r="D3198" s="11" t="s">
        <v>2010</v>
      </c>
      <c r="E3198" s="1" t="s">
        <v>360</v>
      </c>
      <c r="F3198" s="7">
        <v>61.8</v>
      </c>
      <c r="G3198" s="7">
        <v>7</v>
      </c>
      <c r="H3198" s="7"/>
      <c r="I3198" s="7"/>
      <c r="J3198" s="49"/>
      <c r="K3198" t="s">
        <v>415</v>
      </c>
      <c r="L3198" t="s">
        <v>27</v>
      </c>
      <c r="M3198" s="15" t="s">
        <v>28</v>
      </c>
      <c r="N3198" t="s">
        <v>2058</v>
      </c>
      <c r="O3198" s="7">
        <v>77.47</v>
      </c>
      <c r="P3198" s="7">
        <v>71.180000000000007</v>
      </c>
      <c r="Q3198" s="9">
        <v>0.91879999999999995</v>
      </c>
      <c r="R3198" s="14"/>
      <c r="S3198" s="29"/>
      <c r="T3198" s="14"/>
      <c r="U3198" s="9"/>
      <c r="V3198" s="7"/>
      <c r="W3198" s="7"/>
      <c r="X3198" s="49"/>
    </row>
    <row r="3199" spans="1:24" x14ac:dyDescent="0.25">
      <c r="A3199" s="5" t="s">
        <v>2007</v>
      </c>
      <c r="B3199" s="1" t="s">
        <v>2008</v>
      </c>
      <c r="C3199" t="s">
        <v>2039</v>
      </c>
      <c r="D3199" s="11" t="s">
        <v>2010</v>
      </c>
      <c r="E3199" s="1" t="s">
        <v>360</v>
      </c>
      <c r="F3199" s="7">
        <v>61.8</v>
      </c>
      <c r="G3199" s="7">
        <v>7</v>
      </c>
      <c r="H3199" s="7"/>
      <c r="I3199" s="7"/>
      <c r="J3199" s="49"/>
      <c r="K3199" t="s">
        <v>415</v>
      </c>
      <c r="L3199" t="s">
        <v>27</v>
      </c>
      <c r="M3199" s="15" t="s">
        <v>28</v>
      </c>
      <c r="N3199" t="s">
        <v>2059</v>
      </c>
      <c r="O3199" s="7">
        <v>68.709999999999994</v>
      </c>
      <c r="P3199" s="7">
        <v>57.95</v>
      </c>
      <c r="Q3199" s="9">
        <v>0.84329999999999994</v>
      </c>
      <c r="R3199" s="14">
        <v>3.7999999999999998E-11</v>
      </c>
      <c r="S3199" s="29">
        <v>2.2100000000000001E-7</v>
      </c>
      <c r="T3199" s="14"/>
      <c r="U3199" s="9"/>
      <c r="V3199" s="7"/>
      <c r="W3199" s="7"/>
      <c r="X3199" s="49"/>
    </row>
    <row r="3200" spans="1:24" x14ac:dyDescent="0.25">
      <c r="A3200" s="5" t="s">
        <v>2007</v>
      </c>
      <c r="B3200" s="1" t="s">
        <v>2008</v>
      </c>
      <c r="C3200" t="s">
        <v>2039</v>
      </c>
      <c r="D3200" s="11" t="s">
        <v>2010</v>
      </c>
      <c r="E3200" s="1" t="s">
        <v>360</v>
      </c>
      <c r="F3200" s="7">
        <v>61.8</v>
      </c>
      <c r="G3200" s="7">
        <v>7</v>
      </c>
      <c r="H3200" s="7"/>
      <c r="I3200" s="7"/>
      <c r="J3200" s="49"/>
      <c r="K3200" t="s">
        <v>415</v>
      </c>
      <c r="L3200" t="s">
        <v>27</v>
      </c>
      <c r="M3200" s="15" t="s">
        <v>28</v>
      </c>
      <c r="N3200" t="s">
        <v>2060</v>
      </c>
      <c r="O3200" s="7">
        <v>68.92</v>
      </c>
      <c r="P3200" s="7">
        <v>62.48</v>
      </c>
      <c r="Q3200" s="9">
        <v>0.90659999999999996</v>
      </c>
      <c r="R3200" s="14">
        <v>5.3699999999999999E-11</v>
      </c>
      <c r="S3200" s="29">
        <v>1.3199999999999999E-7</v>
      </c>
      <c r="T3200" s="14"/>
      <c r="U3200" s="9"/>
      <c r="V3200" s="7"/>
      <c r="W3200" s="7"/>
      <c r="X3200" s="49"/>
    </row>
    <row r="3201" spans="1:24" x14ac:dyDescent="0.25">
      <c r="A3201" s="5" t="s">
        <v>2007</v>
      </c>
      <c r="B3201" s="1" t="s">
        <v>2008</v>
      </c>
      <c r="C3201" t="s">
        <v>2039</v>
      </c>
      <c r="D3201" s="11" t="s">
        <v>2010</v>
      </c>
      <c r="E3201" s="1" t="s">
        <v>360</v>
      </c>
      <c r="F3201" s="7">
        <v>61.8</v>
      </c>
      <c r="G3201" s="7">
        <v>7</v>
      </c>
      <c r="H3201" s="7"/>
      <c r="I3201" s="7"/>
      <c r="J3201" s="49"/>
      <c r="K3201" t="s">
        <v>415</v>
      </c>
      <c r="L3201" t="s">
        <v>27</v>
      </c>
      <c r="M3201" s="15" t="s">
        <v>28</v>
      </c>
      <c r="N3201" t="s">
        <v>2061</v>
      </c>
      <c r="O3201" s="7">
        <v>67.61</v>
      </c>
      <c r="P3201" s="7">
        <v>57.51</v>
      </c>
      <c r="Q3201" s="9">
        <v>0.85060000000000002</v>
      </c>
      <c r="R3201" s="14"/>
      <c r="S3201" s="29"/>
      <c r="T3201" s="14"/>
      <c r="U3201" s="9"/>
      <c r="V3201" s="7"/>
      <c r="W3201" s="7"/>
      <c r="X3201" s="49"/>
    </row>
    <row r="3202" spans="1:24" x14ac:dyDescent="0.25">
      <c r="A3202" s="5" t="s">
        <v>2007</v>
      </c>
      <c r="B3202" s="1" t="s">
        <v>2008</v>
      </c>
      <c r="C3202" t="s">
        <v>2039</v>
      </c>
      <c r="D3202" s="11" t="s">
        <v>2010</v>
      </c>
      <c r="E3202" s="1" t="s">
        <v>360</v>
      </c>
      <c r="F3202" s="7">
        <v>61.8</v>
      </c>
      <c r="G3202" s="7">
        <v>7</v>
      </c>
      <c r="H3202" s="7"/>
      <c r="I3202" s="7"/>
      <c r="J3202" s="49"/>
      <c r="K3202" t="s">
        <v>415</v>
      </c>
      <c r="L3202" t="s">
        <v>27</v>
      </c>
      <c r="M3202" s="15" t="s">
        <v>28</v>
      </c>
      <c r="N3202" t="s">
        <v>2062</v>
      </c>
      <c r="O3202" s="7">
        <v>73.75</v>
      </c>
      <c r="P3202" s="7">
        <v>66.819999999999993</v>
      </c>
      <c r="Q3202" s="9">
        <v>0.90610000000000002</v>
      </c>
      <c r="R3202" s="14"/>
      <c r="S3202" s="29"/>
      <c r="T3202" s="14"/>
      <c r="U3202" s="9"/>
      <c r="V3202" s="7"/>
      <c r="W3202" s="7"/>
      <c r="X3202" s="49"/>
    </row>
    <row r="3203" spans="1:24" x14ac:dyDescent="0.25">
      <c r="A3203" s="5" t="s">
        <v>2007</v>
      </c>
      <c r="B3203" s="1" t="s">
        <v>2008</v>
      </c>
      <c r="C3203" t="s">
        <v>2039</v>
      </c>
      <c r="D3203" s="11" t="s">
        <v>2010</v>
      </c>
      <c r="E3203" s="1" t="s">
        <v>360</v>
      </c>
      <c r="F3203" s="7">
        <v>61.8</v>
      </c>
      <c r="G3203" s="7">
        <v>7</v>
      </c>
      <c r="H3203" s="7"/>
      <c r="I3203" s="7"/>
      <c r="J3203" s="49"/>
      <c r="K3203" t="s">
        <v>415</v>
      </c>
      <c r="L3203" t="s">
        <v>27</v>
      </c>
      <c r="M3203" s="15" t="s">
        <v>28</v>
      </c>
      <c r="N3203" t="s">
        <v>2063</v>
      </c>
      <c r="O3203" s="7">
        <v>67.209999999999994</v>
      </c>
      <c r="P3203" s="7">
        <v>59.19</v>
      </c>
      <c r="Q3203" s="9">
        <v>0.88060000000000005</v>
      </c>
      <c r="R3203" s="14">
        <v>5.1600000000000001E-11</v>
      </c>
      <c r="S3203" s="29">
        <v>3.9900000000000001E-7</v>
      </c>
      <c r="T3203" s="14"/>
      <c r="U3203" s="9"/>
      <c r="V3203" s="7"/>
      <c r="W3203" s="7"/>
      <c r="X3203" s="49"/>
    </row>
    <row r="3204" spans="1:24" x14ac:dyDescent="0.25">
      <c r="A3204" s="18" t="s">
        <v>2007</v>
      </c>
      <c r="B3204" s="19" t="s">
        <v>2008</v>
      </c>
      <c r="C3204" s="16" t="s">
        <v>2064</v>
      </c>
      <c r="D3204" s="20" t="s">
        <v>2010</v>
      </c>
      <c r="E3204" s="19" t="s">
        <v>360</v>
      </c>
      <c r="F3204" s="17">
        <v>61.8</v>
      </c>
      <c r="G3204" s="17">
        <v>7</v>
      </c>
      <c r="H3204" s="17"/>
      <c r="I3204" s="17"/>
      <c r="J3204" s="50"/>
      <c r="K3204" s="16" t="s">
        <v>2037</v>
      </c>
      <c r="L3204" s="16" t="s">
        <v>27</v>
      </c>
      <c r="M3204" s="21" t="s">
        <v>28</v>
      </c>
      <c r="N3204" s="16" t="s">
        <v>2065</v>
      </c>
      <c r="O3204" s="17">
        <v>46.89</v>
      </c>
      <c r="P3204" s="17">
        <v>41.28</v>
      </c>
      <c r="Q3204" s="22">
        <v>0.88049999999999995</v>
      </c>
      <c r="R3204" s="23">
        <v>1.9000000000000001E-15</v>
      </c>
      <c r="S3204" s="31">
        <v>1.46E-11</v>
      </c>
      <c r="T3204" s="23"/>
      <c r="U3204" s="22"/>
      <c r="V3204" s="17"/>
      <c r="W3204" s="17"/>
      <c r="X3204" s="50"/>
    </row>
    <row r="3205" spans="1:24" x14ac:dyDescent="0.25">
      <c r="A3205" s="5" t="s">
        <v>2066</v>
      </c>
      <c r="B3205" s="1" t="s">
        <v>528</v>
      </c>
      <c r="C3205" t="s">
        <v>2067</v>
      </c>
      <c r="D3205" s="11" t="s">
        <v>2068</v>
      </c>
      <c r="E3205" s="1" t="s">
        <v>360</v>
      </c>
      <c r="F3205" s="7">
        <v>61.9</v>
      </c>
      <c r="G3205" s="7">
        <v>4.53</v>
      </c>
      <c r="H3205" s="7"/>
      <c r="I3205" s="7"/>
      <c r="J3205" s="49"/>
      <c r="K3205" t="s">
        <v>736</v>
      </c>
      <c r="L3205" t="s">
        <v>27</v>
      </c>
      <c r="M3205" s="15" t="s">
        <v>28</v>
      </c>
      <c r="N3205" t="s">
        <v>2069</v>
      </c>
      <c r="O3205" s="7"/>
      <c r="P3205" s="7">
        <v>32.799999999999997</v>
      </c>
      <c r="Q3205" s="9"/>
      <c r="R3205" s="14">
        <v>1.0341999999999999E-11</v>
      </c>
      <c r="S3205" s="29"/>
      <c r="T3205" s="14"/>
      <c r="U3205" s="9"/>
      <c r="V3205" s="7"/>
      <c r="W3205" s="7"/>
      <c r="X3205" s="49"/>
    </row>
    <row r="3206" spans="1:24" x14ac:dyDescent="0.25">
      <c r="A3206" s="5" t="s">
        <v>2066</v>
      </c>
      <c r="B3206" s="1" t="s">
        <v>528</v>
      </c>
      <c r="C3206" t="s">
        <v>2067</v>
      </c>
      <c r="D3206" s="11" t="s">
        <v>2068</v>
      </c>
      <c r="E3206" s="1" t="s">
        <v>360</v>
      </c>
      <c r="F3206" s="7">
        <v>61.9</v>
      </c>
      <c r="G3206" s="7">
        <v>4.53</v>
      </c>
      <c r="H3206" s="7"/>
      <c r="I3206" s="7"/>
      <c r="J3206" s="49"/>
      <c r="K3206" t="s">
        <v>736</v>
      </c>
      <c r="L3206" t="s">
        <v>27</v>
      </c>
      <c r="M3206" s="15" t="s">
        <v>28</v>
      </c>
      <c r="N3206" t="s">
        <v>2070</v>
      </c>
      <c r="O3206" s="7"/>
      <c r="P3206" s="7">
        <v>38</v>
      </c>
      <c r="Q3206" s="9"/>
      <c r="R3206" s="14">
        <v>3.4325000000000002E-11</v>
      </c>
      <c r="S3206" s="29"/>
      <c r="T3206" s="14"/>
      <c r="U3206" s="9"/>
      <c r="V3206" s="7"/>
      <c r="W3206" s="7"/>
      <c r="X3206" s="49"/>
    </row>
    <row r="3207" spans="1:24" x14ac:dyDescent="0.25">
      <c r="A3207" s="5" t="s">
        <v>2066</v>
      </c>
      <c r="B3207" s="1" t="s">
        <v>528</v>
      </c>
      <c r="C3207" t="s">
        <v>2071</v>
      </c>
      <c r="D3207" s="11" t="s">
        <v>2068</v>
      </c>
      <c r="E3207" s="1" t="s">
        <v>360</v>
      </c>
      <c r="F3207" s="7">
        <v>61.9</v>
      </c>
      <c r="G3207" s="7">
        <v>4.49</v>
      </c>
      <c r="H3207" s="7"/>
      <c r="I3207" s="7"/>
      <c r="J3207" s="49"/>
      <c r="K3207" t="s">
        <v>600</v>
      </c>
      <c r="L3207" t="s">
        <v>27</v>
      </c>
      <c r="M3207" s="15" t="s">
        <v>28</v>
      </c>
      <c r="N3207" t="s">
        <v>2072</v>
      </c>
      <c r="O3207" s="7"/>
      <c r="P3207" s="7">
        <v>25.1</v>
      </c>
      <c r="Q3207" s="9"/>
      <c r="R3207" s="14">
        <v>1.604E-12</v>
      </c>
      <c r="S3207" s="29"/>
      <c r="T3207" s="14"/>
      <c r="U3207" s="9"/>
      <c r="V3207" s="7"/>
      <c r="W3207" s="7"/>
      <c r="X3207" s="49"/>
    </row>
    <row r="3208" spans="1:24" x14ac:dyDescent="0.25">
      <c r="A3208" s="5" t="s">
        <v>2066</v>
      </c>
      <c r="B3208" s="1" t="s">
        <v>528</v>
      </c>
      <c r="C3208" t="s">
        <v>2073</v>
      </c>
      <c r="D3208" s="11" t="s">
        <v>2068</v>
      </c>
      <c r="E3208" s="1" t="s">
        <v>360</v>
      </c>
      <c r="F3208" s="7">
        <v>63.22</v>
      </c>
      <c r="G3208" s="7">
        <v>4.88</v>
      </c>
      <c r="H3208" s="7"/>
      <c r="I3208" s="7"/>
      <c r="J3208" s="49"/>
      <c r="K3208" t="s">
        <v>26</v>
      </c>
      <c r="L3208" t="s">
        <v>27</v>
      </c>
      <c r="M3208" s="15" t="s">
        <v>28</v>
      </c>
      <c r="N3208" t="s">
        <v>2074</v>
      </c>
      <c r="O3208" s="7"/>
      <c r="P3208" s="7">
        <v>36.299999999999997</v>
      </c>
      <c r="Q3208" s="9"/>
      <c r="R3208" s="14">
        <v>1.564E-12</v>
      </c>
      <c r="S3208" s="29"/>
      <c r="T3208" s="14"/>
      <c r="U3208" s="9"/>
      <c r="V3208" s="7"/>
      <c r="W3208" s="7"/>
      <c r="X3208" s="49"/>
    </row>
    <row r="3209" spans="1:24" x14ac:dyDescent="0.25">
      <c r="A3209" s="5" t="s">
        <v>2066</v>
      </c>
      <c r="B3209" s="1" t="s">
        <v>528</v>
      </c>
      <c r="C3209" t="s">
        <v>2075</v>
      </c>
      <c r="D3209" s="11" t="s">
        <v>2068</v>
      </c>
      <c r="E3209" s="1" t="s">
        <v>360</v>
      </c>
      <c r="F3209" s="7">
        <v>54.45</v>
      </c>
      <c r="G3209" s="7">
        <v>3.73</v>
      </c>
      <c r="H3209" s="7"/>
      <c r="I3209" s="7"/>
      <c r="J3209" s="49"/>
      <c r="K3209" t="s">
        <v>2076</v>
      </c>
      <c r="L3209" t="s">
        <v>27</v>
      </c>
      <c r="M3209" s="15" t="s">
        <v>28</v>
      </c>
      <c r="N3209" t="s">
        <v>2077</v>
      </c>
      <c r="O3209" s="7"/>
      <c r="P3209" s="7">
        <v>28.9</v>
      </c>
      <c r="Q3209" s="9"/>
      <c r="R3209" s="14">
        <v>5.1240000000000004E-12</v>
      </c>
      <c r="S3209" s="29"/>
      <c r="T3209" s="14"/>
      <c r="U3209" s="9"/>
      <c r="V3209" s="7"/>
      <c r="W3209" s="7"/>
      <c r="X3209" s="49"/>
    </row>
    <row r="3210" spans="1:24" x14ac:dyDescent="0.25">
      <c r="A3210" s="5" t="s">
        <v>2066</v>
      </c>
      <c r="B3210" s="1" t="s">
        <v>528</v>
      </c>
      <c r="C3210" t="s">
        <v>2078</v>
      </c>
      <c r="D3210" s="11" t="s">
        <v>2068</v>
      </c>
      <c r="E3210" s="1" t="s">
        <v>360</v>
      </c>
      <c r="F3210" s="7">
        <v>61.9</v>
      </c>
      <c r="G3210" s="7">
        <v>4.49</v>
      </c>
      <c r="H3210" s="7"/>
      <c r="I3210" s="7"/>
      <c r="J3210" s="49"/>
      <c r="K3210" t="s">
        <v>415</v>
      </c>
      <c r="L3210" t="s">
        <v>27</v>
      </c>
      <c r="M3210" s="15" t="s">
        <v>28</v>
      </c>
      <c r="N3210" t="s">
        <v>2079</v>
      </c>
      <c r="O3210" s="7"/>
      <c r="P3210" s="7">
        <v>57.5</v>
      </c>
      <c r="Q3210" s="9"/>
      <c r="R3210" s="14">
        <v>3.9299999999999999E-13</v>
      </c>
      <c r="S3210" s="29"/>
      <c r="T3210" s="14"/>
      <c r="U3210" s="9"/>
      <c r="V3210" s="7"/>
      <c r="W3210" s="7"/>
      <c r="X3210" s="49"/>
    </row>
    <row r="3211" spans="1:24" x14ac:dyDescent="0.25">
      <c r="A3211" s="5" t="s">
        <v>2066</v>
      </c>
      <c r="B3211" s="1" t="s">
        <v>528</v>
      </c>
      <c r="C3211" t="s">
        <v>2080</v>
      </c>
      <c r="D3211" s="11" t="s">
        <v>2068</v>
      </c>
      <c r="E3211" s="1" t="s">
        <v>360</v>
      </c>
      <c r="F3211" s="7">
        <v>60.95</v>
      </c>
      <c r="G3211" s="7">
        <v>4.4000000000000004</v>
      </c>
      <c r="H3211" s="7"/>
      <c r="I3211" s="7"/>
      <c r="J3211" s="49"/>
      <c r="K3211" t="s">
        <v>415</v>
      </c>
      <c r="L3211" t="s">
        <v>27</v>
      </c>
      <c r="M3211" s="15" t="s">
        <v>28</v>
      </c>
      <c r="N3211" t="s">
        <v>2081</v>
      </c>
      <c r="O3211" s="7"/>
      <c r="P3211" s="7">
        <v>14.6</v>
      </c>
      <c r="Q3211" s="9"/>
      <c r="R3211" s="14">
        <v>2.07E-13</v>
      </c>
      <c r="S3211" s="29"/>
      <c r="T3211" s="14"/>
      <c r="U3211" s="9"/>
      <c r="V3211" s="7"/>
      <c r="W3211" s="7"/>
      <c r="X3211" s="49"/>
    </row>
    <row r="3212" spans="1:24" x14ac:dyDescent="0.25">
      <c r="A3212" s="5" t="s">
        <v>2066</v>
      </c>
      <c r="B3212" s="1" t="s">
        <v>528</v>
      </c>
      <c r="C3212" t="s">
        <v>2082</v>
      </c>
      <c r="D3212" s="11" t="s">
        <v>2068</v>
      </c>
      <c r="E3212" s="1" t="s">
        <v>360</v>
      </c>
      <c r="F3212" s="7">
        <v>60.95</v>
      </c>
      <c r="G3212" s="7">
        <v>4.4000000000000004</v>
      </c>
      <c r="H3212" s="7"/>
      <c r="I3212" s="7"/>
      <c r="J3212" s="49"/>
      <c r="K3212" t="s">
        <v>415</v>
      </c>
      <c r="L3212" t="s">
        <v>27</v>
      </c>
      <c r="M3212" s="15" t="s">
        <v>28</v>
      </c>
      <c r="N3212" t="s">
        <v>2083</v>
      </c>
      <c r="O3212" s="7"/>
      <c r="P3212" s="7">
        <v>57.4</v>
      </c>
      <c r="Q3212" s="9"/>
      <c r="R3212" s="14">
        <v>1.4600000000000001E-13</v>
      </c>
      <c r="S3212" s="29"/>
      <c r="T3212" s="14"/>
      <c r="U3212" s="9"/>
      <c r="V3212" s="7"/>
      <c r="W3212" s="7"/>
      <c r="X3212" s="49"/>
    </row>
    <row r="3213" spans="1:24" x14ac:dyDescent="0.25">
      <c r="A3213" s="5" t="s">
        <v>2066</v>
      </c>
      <c r="B3213" s="1" t="s">
        <v>528</v>
      </c>
      <c r="C3213" t="s">
        <v>2073</v>
      </c>
      <c r="D3213" s="11" t="s">
        <v>2068</v>
      </c>
      <c r="E3213" s="1" t="s">
        <v>360</v>
      </c>
      <c r="F3213" s="7">
        <v>54.45</v>
      </c>
      <c r="G3213" s="7">
        <v>3.73</v>
      </c>
      <c r="H3213" s="7"/>
      <c r="I3213" s="7"/>
      <c r="J3213" s="49"/>
      <c r="K3213" t="s">
        <v>26</v>
      </c>
      <c r="L3213" t="s">
        <v>27</v>
      </c>
      <c r="M3213" s="15" t="s">
        <v>28</v>
      </c>
      <c r="N3213" t="s">
        <v>2084</v>
      </c>
      <c r="O3213" s="7"/>
      <c r="P3213" s="7">
        <v>35.200000000000003</v>
      </c>
      <c r="Q3213" s="9"/>
      <c r="R3213" s="14">
        <v>5.7560000000000001E-12</v>
      </c>
      <c r="S3213" s="29"/>
      <c r="T3213" s="14"/>
      <c r="U3213" s="9"/>
      <c r="V3213" s="7"/>
      <c r="W3213" s="7"/>
      <c r="X3213" s="49"/>
    </row>
    <row r="3214" spans="1:24" x14ac:dyDescent="0.25">
      <c r="A3214" s="5" t="s">
        <v>2066</v>
      </c>
      <c r="B3214" s="1" t="s">
        <v>528</v>
      </c>
      <c r="C3214" t="s">
        <v>2075</v>
      </c>
      <c r="D3214" s="11" t="s">
        <v>2068</v>
      </c>
      <c r="E3214" s="1" t="s">
        <v>360</v>
      </c>
      <c r="F3214" s="7">
        <v>63.22</v>
      </c>
      <c r="G3214" s="7">
        <v>4.88</v>
      </c>
      <c r="H3214" s="7"/>
      <c r="I3214" s="7"/>
      <c r="J3214" s="49"/>
      <c r="K3214" t="s">
        <v>2076</v>
      </c>
      <c r="L3214" t="s">
        <v>27</v>
      </c>
      <c r="M3214" s="15" t="s">
        <v>28</v>
      </c>
      <c r="N3214" t="s">
        <v>2085</v>
      </c>
      <c r="O3214" s="7"/>
      <c r="P3214" s="7">
        <v>24</v>
      </c>
      <c r="Q3214" s="9"/>
      <c r="R3214" s="14">
        <v>2.5700000000000002E-13</v>
      </c>
      <c r="S3214" s="29"/>
      <c r="T3214" s="14"/>
      <c r="U3214" s="9"/>
      <c r="V3214" s="7"/>
      <c r="W3214" s="7"/>
      <c r="X3214" s="49"/>
    </row>
    <row r="3215" spans="1:24" x14ac:dyDescent="0.25">
      <c r="A3215" s="18" t="s">
        <v>2066</v>
      </c>
      <c r="B3215" s="19" t="s">
        <v>528</v>
      </c>
      <c r="C3215" s="16" t="s">
        <v>2073</v>
      </c>
      <c r="D3215" s="20" t="s">
        <v>2068</v>
      </c>
      <c r="E3215" s="19" t="s">
        <v>360</v>
      </c>
      <c r="F3215" s="17">
        <v>63.22</v>
      </c>
      <c r="G3215" s="17">
        <v>4.88</v>
      </c>
      <c r="H3215" s="17"/>
      <c r="I3215" s="17"/>
      <c r="J3215" s="50"/>
      <c r="K3215" s="16" t="s">
        <v>26</v>
      </c>
      <c r="L3215" s="16" t="s">
        <v>27</v>
      </c>
      <c r="M3215" s="21" t="s">
        <v>28</v>
      </c>
      <c r="N3215" s="16" t="s">
        <v>2086</v>
      </c>
      <c r="O3215" s="17"/>
      <c r="P3215" s="17">
        <v>28</v>
      </c>
      <c r="Q3215" s="22"/>
      <c r="R3215" s="23">
        <v>1.0430000000000001E-12</v>
      </c>
      <c r="S3215" s="31"/>
      <c r="T3215" s="23"/>
      <c r="U3215" s="22"/>
      <c r="V3215" s="17"/>
      <c r="W3215" s="17"/>
      <c r="X3215" s="50"/>
    </row>
    <row r="3216" spans="1:24" x14ac:dyDescent="0.25">
      <c r="A3216" s="5" t="s">
        <v>2087</v>
      </c>
      <c r="B3216" s="1" t="s">
        <v>2088</v>
      </c>
      <c r="C3216" t="s">
        <v>2089</v>
      </c>
      <c r="D3216" s="11" t="s">
        <v>2090</v>
      </c>
      <c r="E3216" s="1" t="s">
        <v>1332</v>
      </c>
      <c r="F3216" s="7">
        <v>69.33</v>
      </c>
      <c r="G3216" s="7">
        <v>8.26</v>
      </c>
      <c r="H3216" s="7"/>
      <c r="I3216" s="7"/>
      <c r="J3216" s="49"/>
      <c r="K3216" t="s">
        <v>1374</v>
      </c>
      <c r="L3216" t="s">
        <v>27</v>
      </c>
      <c r="M3216" s="15" t="s">
        <v>28</v>
      </c>
      <c r="N3216" t="s">
        <v>2091</v>
      </c>
      <c r="O3216" s="7">
        <v>68.599999999999994</v>
      </c>
      <c r="P3216" s="7">
        <v>67.8</v>
      </c>
      <c r="Q3216" s="9">
        <v>0.98833819241982512</v>
      </c>
      <c r="R3216" s="14">
        <v>1.7700000000000001E-10</v>
      </c>
      <c r="S3216" s="29">
        <v>2.6400000000000001E-5</v>
      </c>
      <c r="T3216" s="14"/>
      <c r="U3216" s="9"/>
      <c r="V3216" s="7"/>
      <c r="W3216" s="7"/>
      <c r="X3216" s="49"/>
    </row>
    <row r="3217" spans="1:24" x14ac:dyDescent="0.25">
      <c r="A3217" s="5" t="s">
        <v>2087</v>
      </c>
      <c r="B3217" s="1" t="s">
        <v>2088</v>
      </c>
      <c r="C3217" t="s">
        <v>2089</v>
      </c>
      <c r="D3217" s="11" t="s">
        <v>2090</v>
      </c>
      <c r="E3217" s="1" t="s">
        <v>1332</v>
      </c>
      <c r="F3217" s="7">
        <v>69.33</v>
      </c>
      <c r="G3217" s="7">
        <v>8.26</v>
      </c>
      <c r="H3217" s="7"/>
      <c r="I3217" s="7"/>
      <c r="J3217" s="49"/>
      <c r="K3217" t="s">
        <v>1374</v>
      </c>
      <c r="L3217" t="s">
        <v>27</v>
      </c>
      <c r="M3217" s="15" t="s">
        <v>28</v>
      </c>
      <c r="O3217" s="7"/>
      <c r="P3217" s="7">
        <v>57.438499999999998</v>
      </c>
      <c r="Q3217" s="9"/>
      <c r="R3217" s="14">
        <v>2.4799999999999999E-12</v>
      </c>
      <c r="S3217" s="29"/>
      <c r="T3217" s="14"/>
      <c r="U3217" s="9"/>
      <c r="V3217" s="7"/>
      <c r="W3217" s="7"/>
      <c r="X3217" s="49"/>
    </row>
    <row r="3218" spans="1:24" x14ac:dyDescent="0.25">
      <c r="A3218" s="5" t="s">
        <v>2087</v>
      </c>
      <c r="B3218" s="1" t="s">
        <v>2088</v>
      </c>
      <c r="C3218" t="s">
        <v>2089</v>
      </c>
      <c r="D3218" s="11" t="s">
        <v>2090</v>
      </c>
      <c r="E3218" s="1" t="s">
        <v>1332</v>
      </c>
      <c r="F3218" s="7">
        <v>69.33</v>
      </c>
      <c r="G3218" s="7">
        <v>8.26</v>
      </c>
      <c r="H3218" s="7"/>
      <c r="I3218" s="7"/>
      <c r="J3218" s="49"/>
      <c r="K3218" t="s">
        <v>1374</v>
      </c>
      <c r="L3218" t="s">
        <v>27</v>
      </c>
      <c r="M3218" s="15" t="s">
        <v>28</v>
      </c>
      <c r="O3218" s="7"/>
      <c r="P3218" s="7">
        <v>61.311799999999998</v>
      </c>
      <c r="Q3218" s="9"/>
      <c r="R3218" s="14">
        <v>6.3899999999999998E-14</v>
      </c>
      <c r="S3218" s="29"/>
      <c r="T3218" s="14"/>
      <c r="U3218" s="9"/>
      <c r="V3218" s="7"/>
      <c r="W3218" s="7"/>
      <c r="X3218" s="49"/>
    </row>
    <row r="3219" spans="1:24" x14ac:dyDescent="0.25">
      <c r="A3219" s="5" t="s">
        <v>2087</v>
      </c>
      <c r="B3219" s="1" t="s">
        <v>2088</v>
      </c>
      <c r="C3219" t="s">
        <v>2089</v>
      </c>
      <c r="D3219" s="11" t="s">
        <v>2090</v>
      </c>
      <c r="E3219" s="1" t="s">
        <v>1332</v>
      </c>
      <c r="F3219" s="7">
        <v>69.33</v>
      </c>
      <c r="G3219" s="7">
        <v>8.26</v>
      </c>
      <c r="H3219" s="7"/>
      <c r="I3219" s="7"/>
      <c r="J3219" s="49"/>
      <c r="K3219" t="s">
        <v>1374</v>
      </c>
      <c r="L3219" t="s">
        <v>27</v>
      </c>
      <c r="M3219" s="15" t="s">
        <v>28</v>
      </c>
      <c r="O3219" s="7"/>
      <c r="P3219" s="7">
        <v>71.23</v>
      </c>
      <c r="Q3219" s="9"/>
      <c r="R3219" s="14">
        <v>3.7999999999999998E-10</v>
      </c>
      <c r="S3219" s="29"/>
      <c r="T3219" s="14"/>
      <c r="U3219" s="9"/>
      <c r="V3219" s="7"/>
      <c r="W3219" s="7"/>
      <c r="X3219" s="49"/>
    </row>
    <row r="3220" spans="1:24" x14ac:dyDescent="0.25">
      <c r="A3220" s="5" t="s">
        <v>2087</v>
      </c>
      <c r="B3220" s="1" t="s">
        <v>2092</v>
      </c>
      <c r="C3220" t="s">
        <v>2093</v>
      </c>
      <c r="D3220" s="11" t="s">
        <v>2090</v>
      </c>
      <c r="E3220" s="1" t="s">
        <v>1332</v>
      </c>
      <c r="F3220" s="7">
        <v>74.319999999999993</v>
      </c>
      <c r="G3220" s="7">
        <v>8.83</v>
      </c>
      <c r="H3220" s="7"/>
      <c r="I3220" s="7"/>
      <c r="J3220" s="49"/>
      <c r="K3220" t="s">
        <v>1374</v>
      </c>
      <c r="L3220" t="s">
        <v>27</v>
      </c>
      <c r="M3220" s="15" t="s">
        <v>28</v>
      </c>
      <c r="N3220" t="s">
        <v>2094</v>
      </c>
      <c r="O3220" s="7">
        <v>71.600000000000009</v>
      </c>
      <c r="P3220" s="7">
        <v>63.7</v>
      </c>
      <c r="Q3220" s="9">
        <v>0.88966480446927365</v>
      </c>
      <c r="R3220" s="14">
        <v>1.06E-13</v>
      </c>
      <c r="S3220" s="29">
        <v>2.2800000000000001E-11</v>
      </c>
      <c r="T3220" s="14"/>
      <c r="U3220" s="9"/>
      <c r="V3220" s="7"/>
      <c r="W3220" s="7"/>
      <c r="X3220" s="49"/>
    </row>
    <row r="3221" spans="1:24" x14ac:dyDescent="0.25">
      <c r="A3221" s="5" t="s">
        <v>2087</v>
      </c>
      <c r="B3221" s="1" t="s">
        <v>2092</v>
      </c>
      <c r="C3221" t="s">
        <v>2093</v>
      </c>
      <c r="D3221" s="11" t="s">
        <v>2090</v>
      </c>
      <c r="E3221" s="1" t="s">
        <v>1332</v>
      </c>
      <c r="F3221" s="7">
        <v>74.319999999999993</v>
      </c>
      <c r="G3221" s="7">
        <v>8.83</v>
      </c>
      <c r="H3221" s="7"/>
      <c r="I3221" s="7"/>
      <c r="J3221" s="49"/>
      <c r="K3221" t="s">
        <v>1374</v>
      </c>
      <c r="L3221" t="s">
        <v>27</v>
      </c>
      <c r="M3221" s="15" t="s">
        <v>28</v>
      </c>
      <c r="O3221" s="7"/>
      <c r="P3221" s="7">
        <v>60.966000000000001</v>
      </c>
      <c r="Q3221" s="9"/>
      <c r="R3221" s="14">
        <v>2.0799999999999999E-15</v>
      </c>
      <c r="S3221" s="29"/>
      <c r="T3221" s="14"/>
      <c r="U3221" s="9"/>
      <c r="V3221" s="7"/>
      <c r="W3221" s="7"/>
      <c r="X3221" s="49"/>
    </row>
    <row r="3222" spans="1:24" x14ac:dyDescent="0.25">
      <c r="A3222" s="5" t="s">
        <v>2087</v>
      </c>
      <c r="B3222" s="1" t="s">
        <v>2092</v>
      </c>
      <c r="C3222" t="s">
        <v>2093</v>
      </c>
      <c r="D3222" s="11" t="s">
        <v>2090</v>
      </c>
      <c r="E3222" s="1" t="s">
        <v>1332</v>
      </c>
      <c r="F3222" s="7">
        <v>74.319999999999993</v>
      </c>
      <c r="G3222" s="7">
        <v>8.83</v>
      </c>
      <c r="H3222" s="7"/>
      <c r="I3222" s="7"/>
      <c r="J3222" s="49"/>
      <c r="K3222" t="s">
        <v>1374</v>
      </c>
      <c r="L3222" t="s">
        <v>27</v>
      </c>
      <c r="M3222" s="15" t="s">
        <v>28</v>
      </c>
      <c r="O3222" s="7"/>
      <c r="P3222" s="7">
        <v>66.290499999999994</v>
      </c>
      <c r="Q3222" s="9"/>
      <c r="R3222" s="14">
        <v>9.1100000000000001E-15</v>
      </c>
      <c r="S3222" s="29"/>
      <c r="T3222" s="14"/>
      <c r="U3222" s="9"/>
      <c r="V3222" s="7"/>
      <c r="W3222" s="7"/>
      <c r="X3222" s="49"/>
    </row>
    <row r="3223" spans="1:24" x14ac:dyDescent="0.25">
      <c r="A3223" s="5" t="s">
        <v>2087</v>
      </c>
      <c r="B3223" s="1" t="s">
        <v>2092</v>
      </c>
      <c r="C3223" t="s">
        <v>2093</v>
      </c>
      <c r="D3223" s="11" t="s">
        <v>2090</v>
      </c>
      <c r="E3223" s="1" t="s">
        <v>1332</v>
      </c>
      <c r="F3223" s="7">
        <v>74.319999999999993</v>
      </c>
      <c r="G3223" s="7">
        <v>8.83</v>
      </c>
      <c r="H3223" s="7"/>
      <c r="I3223" s="7"/>
      <c r="J3223" s="49"/>
      <c r="K3223" t="s">
        <v>1374</v>
      </c>
      <c r="L3223" t="s">
        <v>27</v>
      </c>
      <c r="M3223" s="15" t="s">
        <v>28</v>
      </c>
      <c r="O3223" s="7"/>
      <c r="P3223" s="7">
        <v>62.347900000000003</v>
      </c>
      <c r="Q3223" s="9"/>
      <c r="R3223" s="14">
        <v>1.6799999999999999E-13</v>
      </c>
      <c r="S3223" s="29"/>
      <c r="T3223" s="14"/>
      <c r="U3223" s="9"/>
      <c r="V3223" s="7"/>
      <c r="W3223" s="7"/>
      <c r="X3223" s="49"/>
    </row>
    <row r="3224" spans="1:24" x14ac:dyDescent="0.25">
      <c r="A3224" s="5" t="s">
        <v>2087</v>
      </c>
      <c r="B3224" s="1" t="s">
        <v>2095</v>
      </c>
      <c r="C3224" t="s">
        <v>2096</v>
      </c>
      <c r="D3224" s="11" t="s">
        <v>2090</v>
      </c>
      <c r="E3224" s="1" t="s">
        <v>1332</v>
      </c>
      <c r="F3224" s="7">
        <v>70</v>
      </c>
      <c r="G3224" s="7">
        <v>8.5</v>
      </c>
      <c r="H3224" s="7"/>
      <c r="I3224" s="7"/>
      <c r="J3224" s="49"/>
      <c r="K3224" t="s">
        <v>1374</v>
      </c>
      <c r="L3224" t="s">
        <v>27</v>
      </c>
      <c r="M3224" s="15" t="s">
        <v>28</v>
      </c>
      <c r="N3224" t="s">
        <v>2097</v>
      </c>
      <c r="O3224" s="7">
        <v>79.199999999999989</v>
      </c>
      <c r="P3224" s="7">
        <v>78.099999999999994</v>
      </c>
      <c r="Q3224" s="9">
        <v>0.98611111111111116</v>
      </c>
      <c r="R3224" s="14">
        <v>2.0999999999999999E-11</v>
      </c>
      <c r="S3224" s="29">
        <v>7.4200000000000001E-6</v>
      </c>
      <c r="T3224" s="14"/>
      <c r="U3224" s="9"/>
      <c r="V3224" s="7"/>
      <c r="W3224" s="7"/>
      <c r="X3224" s="49"/>
    </row>
    <row r="3225" spans="1:24" x14ac:dyDescent="0.25">
      <c r="A3225" s="5" t="s">
        <v>2087</v>
      </c>
      <c r="B3225" s="1" t="s">
        <v>2095</v>
      </c>
      <c r="C3225" t="s">
        <v>2096</v>
      </c>
      <c r="D3225" s="11" t="s">
        <v>2090</v>
      </c>
      <c r="E3225" s="1" t="s">
        <v>1332</v>
      </c>
      <c r="F3225" s="7">
        <v>70</v>
      </c>
      <c r="G3225" s="7">
        <v>8.5</v>
      </c>
      <c r="H3225" s="7"/>
      <c r="I3225" s="7"/>
      <c r="J3225" s="49"/>
      <c r="K3225" t="s">
        <v>1374</v>
      </c>
      <c r="L3225" t="s">
        <v>27</v>
      </c>
      <c r="M3225" s="15" t="s">
        <v>28</v>
      </c>
      <c r="O3225" s="7"/>
      <c r="P3225" s="7">
        <v>72.905000000000001</v>
      </c>
      <c r="Q3225" s="9"/>
      <c r="R3225" s="14">
        <v>1.6969999999999999E-14</v>
      </c>
      <c r="S3225" s="29"/>
      <c r="T3225" s="14"/>
      <c r="U3225" s="9"/>
      <c r="V3225" s="7"/>
      <c r="W3225" s="7"/>
      <c r="X3225" s="49"/>
    </row>
    <row r="3226" spans="1:24" x14ac:dyDescent="0.25">
      <c r="A3226" s="5" t="s">
        <v>2087</v>
      </c>
      <c r="B3226" s="1" t="s">
        <v>2095</v>
      </c>
      <c r="C3226" t="s">
        <v>2096</v>
      </c>
      <c r="D3226" s="11" t="s">
        <v>2090</v>
      </c>
      <c r="E3226" s="1" t="s">
        <v>1332</v>
      </c>
      <c r="F3226" s="7">
        <v>70</v>
      </c>
      <c r="G3226" s="7">
        <v>8.5</v>
      </c>
      <c r="H3226" s="7"/>
      <c r="I3226" s="7"/>
      <c r="J3226" s="49"/>
      <c r="K3226" t="s">
        <v>1374</v>
      </c>
      <c r="L3226" t="s">
        <v>27</v>
      </c>
      <c r="M3226" s="15" t="s">
        <v>28</v>
      </c>
      <c r="O3226" s="7"/>
      <c r="P3226" s="7">
        <v>77.874200000000002</v>
      </c>
      <c r="Q3226" s="9"/>
      <c r="R3226" s="14">
        <v>8.1399999999999999E-14</v>
      </c>
      <c r="S3226" s="29"/>
      <c r="T3226" s="14"/>
      <c r="U3226" s="9"/>
      <c r="V3226" s="7"/>
      <c r="W3226" s="7"/>
      <c r="X3226" s="49"/>
    </row>
    <row r="3227" spans="1:24" x14ac:dyDescent="0.25">
      <c r="A3227" s="5" t="s">
        <v>2087</v>
      </c>
      <c r="B3227" s="1" t="s">
        <v>2095</v>
      </c>
      <c r="C3227" t="s">
        <v>2096</v>
      </c>
      <c r="D3227" s="11" t="s">
        <v>2090</v>
      </c>
      <c r="E3227" s="1" t="s">
        <v>1332</v>
      </c>
      <c r="F3227" s="7">
        <v>70</v>
      </c>
      <c r="G3227" s="7">
        <v>8.5</v>
      </c>
      <c r="H3227" s="7"/>
      <c r="I3227" s="7"/>
      <c r="J3227" s="49"/>
      <c r="K3227" t="s">
        <v>1374</v>
      </c>
      <c r="L3227" t="s">
        <v>27</v>
      </c>
      <c r="M3227" s="15" t="s">
        <v>28</v>
      </c>
      <c r="O3227" s="7"/>
      <c r="P3227" s="7">
        <v>80.132199999999997</v>
      </c>
      <c r="Q3227" s="9"/>
      <c r="R3227" s="14">
        <v>9.0169999999999998E-13</v>
      </c>
      <c r="S3227" s="29"/>
      <c r="T3227" s="14"/>
      <c r="U3227" s="9"/>
      <c r="V3227" s="7"/>
      <c r="W3227" s="7"/>
      <c r="X3227" s="49"/>
    </row>
    <row r="3228" spans="1:24" x14ac:dyDescent="0.25">
      <c r="A3228" s="5" t="s">
        <v>2087</v>
      </c>
      <c r="B3228" s="1" t="s">
        <v>2095</v>
      </c>
      <c r="C3228" t="s">
        <v>2096</v>
      </c>
      <c r="D3228" s="11" t="s">
        <v>2090</v>
      </c>
      <c r="E3228" s="1" t="s">
        <v>1332</v>
      </c>
      <c r="F3228" s="7">
        <v>70</v>
      </c>
      <c r="G3228" s="7">
        <v>8.5</v>
      </c>
      <c r="H3228" s="7"/>
      <c r="I3228" s="7"/>
      <c r="J3228" s="49"/>
      <c r="K3228" t="s">
        <v>1374</v>
      </c>
      <c r="L3228" t="s">
        <v>27</v>
      </c>
      <c r="M3228" s="15" t="s">
        <v>28</v>
      </c>
      <c r="O3228" s="7"/>
      <c r="P3228" s="7">
        <v>76.445099999999996</v>
      </c>
      <c r="Q3228" s="9"/>
      <c r="R3228" s="14">
        <v>1.5549999999999999E-12</v>
      </c>
      <c r="S3228" s="29"/>
      <c r="T3228" s="14"/>
      <c r="U3228" s="9"/>
      <c r="V3228" s="7"/>
      <c r="W3228" s="7"/>
      <c r="X3228" s="49"/>
    </row>
    <row r="3229" spans="1:24" x14ac:dyDescent="0.25">
      <c r="A3229" s="5" t="s">
        <v>2087</v>
      </c>
      <c r="B3229" s="1" t="s">
        <v>2095</v>
      </c>
      <c r="C3229" t="s">
        <v>2096</v>
      </c>
      <c r="D3229" s="11" t="s">
        <v>2090</v>
      </c>
      <c r="E3229" s="1" t="s">
        <v>1332</v>
      </c>
      <c r="F3229" s="7">
        <v>70</v>
      </c>
      <c r="G3229" s="7">
        <v>8.5</v>
      </c>
      <c r="H3229" s="7"/>
      <c r="I3229" s="7"/>
      <c r="J3229" s="49"/>
      <c r="K3229" t="s">
        <v>1374</v>
      </c>
      <c r="L3229" t="s">
        <v>27</v>
      </c>
      <c r="M3229" s="15" t="s">
        <v>28</v>
      </c>
      <c r="O3229" s="7"/>
      <c r="P3229" s="7">
        <v>75.023099999999999</v>
      </c>
      <c r="Q3229" s="9"/>
      <c r="R3229" s="14">
        <v>2.3199999999999998E-12</v>
      </c>
      <c r="S3229" s="29"/>
      <c r="T3229" s="14"/>
      <c r="U3229" s="9"/>
      <c r="V3229" s="7"/>
      <c r="W3229" s="7"/>
      <c r="X3229" s="49"/>
    </row>
    <row r="3230" spans="1:24" x14ac:dyDescent="0.25">
      <c r="A3230" s="5" t="s">
        <v>2087</v>
      </c>
      <c r="B3230" s="1" t="s">
        <v>2095</v>
      </c>
      <c r="C3230" t="s">
        <v>2096</v>
      </c>
      <c r="D3230" s="11" t="s">
        <v>2090</v>
      </c>
      <c r="E3230" s="1" t="s">
        <v>1332</v>
      </c>
      <c r="F3230" s="7">
        <v>70</v>
      </c>
      <c r="G3230" s="7">
        <v>8.5</v>
      </c>
      <c r="H3230" s="7"/>
      <c r="I3230" s="7"/>
      <c r="J3230" s="49"/>
      <c r="K3230" t="s">
        <v>1374</v>
      </c>
      <c r="L3230" t="s">
        <v>27</v>
      </c>
      <c r="M3230" s="15" t="s">
        <v>28</v>
      </c>
      <c r="O3230" s="7"/>
      <c r="P3230" s="7">
        <v>75.200299999999999</v>
      </c>
      <c r="Q3230" s="9"/>
      <c r="R3230" s="14">
        <v>2.6839999999999999E-12</v>
      </c>
      <c r="S3230" s="29"/>
      <c r="T3230" s="14"/>
      <c r="U3230" s="9"/>
      <c r="V3230" s="7"/>
      <c r="W3230" s="7"/>
      <c r="X3230" s="49"/>
    </row>
    <row r="3231" spans="1:24" x14ac:dyDescent="0.25">
      <c r="A3231" s="5" t="s">
        <v>2087</v>
      </c>
      <c r="B3231" s="1" t="s">
        <v>2095</v>
      </c>
      <c r="C3231" t="s">
        <v>2096</v>
      </c>
      <c r="D3231" s="11" t="s">
        <v>2090</v>
      </c>
      <c r="E3231" s="1" t="s">
        <v>1332</v>
      </c>
      <c r="F3231" s="7">
        <v>70</v>
      </c>
      <c r="G3231" s="7">
        <v>8.5</v>
      </c>
      <c r="H3231" s="7"/>
      <c r="I3231" s="7"/>
      <c r="J3231" s="49"/>
      <c r="K3231" t="s">
        <v>1374</v>
      </c>
      <c r="L3231" t="s">
        <v>27</v>
      </c>
      <c r="M3231" s="15" t="s">
        <v>28</v>
      </c>
      <c r="O3231" s="7"/>
      <c r="P3231" s="7">
        <v>75.687299999999993</v>
      </c>
      <c r="Q3231" s="9"/>
      <c r="R3231" s="14">
        <v>4.5529999999999997E-12</v>
      </c>
      <c r="S3231" s="29"/>
      <c r="T3231" s="14"/>
      <c r="U3231" s="9"/>
      <c r="V3231" s="7"/>
      <c r="W3231" s="7"/>
      <c r="X3231" s="49"/>
    </row>
    <row r="3232" spans="1:24" x14ac:dyDescent="0.25">
      <c r="A3232" s="5" t="s">
        <v>2087</v>
      </c>
      <c r="B3232" s="1" t="s">
        <v>2098</v>
      </c>
      <c r="C3232" t="s">
        <v>2099</v>
      </c>
      <c r="D3232" s="11" t="s">
        <v>2090</v>
      </c>
      <c r="E3232" s="1" t="s">
        <v>1332</v>
      </c>
      <c r="F3232" s="7">
        <v>74.56</v>
      </c>
      <c r="G3232" s="7">
        <v>7.61</v>
      </c>
      <c r="H3232" s="7"/>
      <c r="I3232" s="7"/>
      <c r="J3232" s="49"/>
      <c r="K3232" t="s">
        <v>1374</v>
      </c>
      <c r="L3232" t="s">
        <v>27</v>
      </c>
      <c r="M3232" s="15" t="s">
        <v>28</v>
      </c>
      <c r="N3232" t="s">
        <v>2100</v>
      </c>
      <c r="O3232" s="7">
        <v>70.5</v>
      </c>
      <c r="P3232" s="7">
        <v>69.3</v>
      </c>
      <c r="Q3232" s="9">
        <v>0.98297872340425529</v>
      </c>
      <c r="R3232" s="14">
        <v>1.9500000000000001E-11</v>
      </c>
      <c r="S3232" s="29">
        <v>2.5800000000000001E-7</v>
      </c>
      <c r="T3232" s="14"/>
      <c r="U3232" s="9"/>
      <c r="V3232" s="7"/>
      <c r="W3232" s="7"/>
      <c r="X3232" s="49"/>
    </row>
    <row r="3233" spans="1:24" x14ac:dyDescent="0.25">
      <c r="A3233" s="5" t="s">
        <v>2087</v>
      </c>
      <c r="B3233" s="1" t="s">
        <v>2098</v>
      </c>
      <c r="C3233" t="s">
        <v>2099</v>
      </c>
      <c r="D3233" s="11" t="s">
        <v>2090</v>
      </c>
      <c r="E3233" s="1" t="s">
        <v>1332</v>
      </c>
      <c r="F3233" s="7">
        <v>74.56</v>
      </c>
      <c r="G3233" s="7">
        <v>7.61</v>
      </c>
      <c r="H3233" s="7"/>
      <c r="I3233" s="7"/>
      <c r="J3233" s="49"/>
      <c r="K3233" t="s">
        <v>1374</v>
      </c>
      <c r="L3233" t="s">
        <v>27</v>
      </c>
      <c r="M3233" s="15" t="s">
        <v>28</v>
      </c>
      <c r="O3233" s="7"/>
      <c r="P3233" s="7">
        <v>65.979900000000001</v>
      </c>
      <c r="Q3233" s="9"/>
      <c r="R3233" s="14">
        <v>8.4700000000000008E-15</v>
      </c>
      <c r="S3233" s="29"/>
      <c r="T3233" s="14"/>
      <c r="U3233" s="9"/>
      <c r="V3233" s="7"/>
      <c r="W3233" s="7"/>
      <c r="X3233" s="49"/>
    </row>
    <row r="3234" spans="1:24" x14ac:dyDescent="0.25">
      <c r="A3234" s="5" t="s">
        <v>2087</v>
      </c>
      <c r="B3234" s="1" t="s">
        <v>2098</v>
      </c>
      <c r="C3234" t="s">
        <v>2099</v>
      </c>
      <c r="D3234" s="11" t="s">
        <v>2090</v>
      </c>
      <c r="E3234" s="1" t="s">
        <v>1332</v>
      </c>
      <c r="F3234" s="7">
        <v>74.56</v>
      </c>
      <c r="G3234" s="7">
        <v>7.61</v>
      </c>
      <c r="H3234" s="7"/>
      <c r="I3234" s="7"/>
      <c r="J3234" s="49"/>
      <c r="K3234" t="s">
        <v>1374</v>
      </c>
      <c r="L3234" t="s">
        <v>27</v>
      </c>
      <c r="M3234" s="15" t="s">
        <v>28</v>
      </c>
      <c r="O3234" s="7"/>
      <c r="P3234" s="7">
        <v>66.153999999999996</v>
      </c>
      <c r="Q3234" s="9"/>
      <c r="R3234" s="14">
        <v>2.8190000000000001E-14</v>
      </c>
      <c r="S3234" s="29"/>
      <c r="T3234" s="14"/>
      <c r="U3234" s="9"/>
      <c r="V3234" s="7"/>
      <c r="W3234" s="7"/>
      <c r="X3234" s="49"/>
    </row>
    <row r="3235" spans="1:24" x14ac:dyDescent="0.25">
      <c r="A3235" s="5" t="s">
        <v>2087</v>
      </c>
      <c r="B3235" s="1" t="s">
        <v>2098</v>
      </c>
      <c r="C3235" t="s">
        <v>2099</v>
      </c>
      <c r="D3235" s="11" t="s">
        <v>2090</v>
      </c>
      <c r="E3235" s="1" t="s">
        <v>1332</v>
      </c>
      <c r="F3235" s="7">
        <v>74.56</v>
      </c>
      <c r="G3235" s="7">
        <v>7.61</v>
      </c>
      <c r="H3235" s="7"/>
      <c r="I3235" s="7"/>
      <c r="J3235" s="49"/>
      <c r="K3235" t="s">
        <v>1374</v>
      </c>
      <c r="L3235" t="s">
        <v>27</v>
      </c>
      <c r="M3235" s="15" t="s">
        <v>28</v>
      </c>
      <c r="O3235" s="7"/>
      <c r="P3235" s="7">
        <v>68.906000000000006</v>
      </c>
      <c r="Q3235" s="9"/>
      <c r="R3235" s="14">
        <v>3.9880000000000003E-14</v>
      </c>
      <c r="S3235" s="29"/>
      <c r="T3235" s="14"/>
      <c r="U3235" s="9"/>
      <c r="V3235" s="7"/>
      <c r="W3235" s="7"/>
      <c r="X3235" s="49"/>
    </row>
    <row r="3236" spans="1:24" x14ac:dyDescent="0.25">
      <c r="A3236" s="5" t="s">
        <v>2087</v>
      </c>
      <c r="B3236" s="1" t="s">
        <v>2098</v>
      </c>
      <c r="C3236" t="s">
        <v>2099</v>
      </c>
      <c r="D3236" s="11" t="s">
        <v>2090</v>
      </c>
      <c r="E3236" s="1" t="s">
        <v>1332</v>
      </c>
      <c r="F3236" s="7">
        <v>74.56</v>
      </c>
      <c r="G3236" s="7">
        <v>7.61</v>
      </c>
      <c r="H3236" s="7"/>
      <c r="I3236" s="7"/>
      <c r="J3236" s="49"/>
      <c r="K3236" t="s">
        <v>1374</v>
      </c>
      <c r="L3236" t="s">
        <v>27</v>
      </c>
      <c r="M3236" s="15" t="s">
        <v>28</v>
      </c>
      <c r="O3236" s="7"/>
      <c r="P3236" s="7">
        <v>69.408000000000001</v>
      </c>
      <c r="Q3236" s="9"/>
      <c r="R3236" s="14">
        <v>2.5759999999999999E-14</v>
      </c>
      <c r="S3236" s="29"/>
      <c r="T3236" s="14"/>
      <c r="U3236" s="9"/>
      <c r="V3236" s="7"/>
      <c r="W3236" s="7"/>
      <c r="X3236" s="49"/>
    </row>
    <row r="3237" spans="1:24" x14ac:dyDescent="0.25">
      <c r="A3237" s="5" t="s">
        <v>2087</v>
      </c>
      <c r="B3237" s="1" t="s">
        <v>2098</v>
      </c>
      <c r="C3237" t="s">
        <v>2099</v>
      </c>
      <c r="D3237" s="11" t="s">
        <v>2090</v>
      </c>
      <c r="E3237" s="1" t="s">
        <v>1332</v>
      </c>
      <c r="F3237" s="7">
        <v>74.56</v>
      </c>
      <c r="G3237" s="7">
        <v>7.61</v>
      </c>
      <c r="H3237" s="7"/>
      <c r="I3237" s="7"/>
      <c r="J3237" s="49"/>
      <c r="K3237" t="s">
        <v>1374</v>
      </c>
      <c r="L3237" t="s">
        <v>27</v>
      </c>
      <c r="M3237" s="15" t="s">
        <v>28</v>
      </c>
      <c r="O3237" s="7"/>
      <c r="P3237" s="7">
        <v>70.104900000000001</v>
      </c>
      <c r="Q3237" s="9"/>
      <c r="R3237" s="14">
        <v>4.6153E-14</v>
      </c>
      <c r="S3237" s="29"/>
      <c r="T3237" s="14"/>
      <c r="U3237" s="9"/>
      <c r="V3237" s="7"/>
      <c r="W3237" s="7"/>
      <c r="X3237" s="49"/>
    </row>
    <row r="3238" spans="1:24" x14ac:dyDescent="0.25">
      <c r="A3238" s="5" t="s">
        <v>2087</v>
      </c>
      <c r="B3238" s="1" t="s">
        <v>2098</v>
      </c>
      <c r="C3238" t="s">
        <v>2099</v>
      </c>
      <c r="D3238" s="11" t="s">
        <v>2090</v>
      </c>
      <c r="E3238" s="1" t="s">
        <v>1332</v>
      </c>
      <c r="F3238" s="7">
        <v>74.56</v>
      </c>
      <c r="G3238" s="7">
        <v>7.61</v>
      </c>
      <c r="H3238" s="7"/>
      <c r="I3238" s="7"/>
      <c r="J3238" s="49"/>
      <c r="K3238" t="s">
        <v>1374</v>
      </c>
      <c r="L3238" t="s">
        <v>27</v>
      </c>
      <c r="M3238" s="15" t="s">
        <v>28</v>
      </c>
      <c r="O3238" s="7"/>
      <c r="P3238" s="7">
        <v>70.772099999999995</v>
      </c>
      <c r="Q3238" s="9"/>
      <c r="R3238" s="14">
        <v>3.0924000000000002E-14</v>
      </c>
      <c r="S3238" s="29"/>
      <c r="T3238" s="14"/>
      <c r="U3238" s="9"/>
      <c r="V3238" s="7"/>
      <c r="W3238" s="7"/>
      <c r="X3238" s="49"/>
    </row>
    <row r="3239" spans="1:24" x14ac:dyDescent="0.25">
      <c r="A3239" s="5" t="s">
        <v>2087</v>
      </c>
      <c r="B3239" s="1" t="s">
        <v>2098</v>
      </c>
      <c r="C3239" t="s">
        <v>2099</v>
      </c>
      <c r="D3239" s="11" t="s">
        <v>2090</v>
      </c>
      <c r="E3239" s="1" t="s">
        <v>1332</v>
      </c>
      <c r="F3239" s="7">
        <v>74.56</v>
      </c>
      <c r="G3239" s="7">
        <v>7.61</v>
      </c>
      <c r="H3239" s="7"/>
      <c r="I3239" s="7"/>
      <c r="J3239" s="49"/>
      <c r="K3239" t="s">
        <v>1374</v>
      </c>
      <c r="L3239" t="s">
        <v>27</v>
      </c>
      <c r="M3239" s="15" t="s">
        <v>28</v>
      </c>
      <c r="O3239" s="7"/>
      <c r="P3239" s="7">
        <v>71.084000000000003</v>
      </c>
      <c r="Q3239" s="9"/>
      <c r="R3239" s="14">
        <v>1.8580000000000001E-14</v>
      </c>
      <c r="S3239" s="29"/>
      <c r="T3239" s="14"/>
      <c r="U3239" s="9"/>
      <c r="V3239" s="7"/>
      <c r="W3239" s="7"/>
      <c r="X3239" s="49"/>
    </row>
    <row r="3240" spans="1:24" x14ac:dyDescent="0.25">
      <c r="A3240" s="5" t="s">
        <v>2087</v>
      </c>
      <c r="B3240" s="1" t="s">
        <v>2098</v>
      </c>
      <c r="C3240" t="s">
        <v>2099</v>
      </c>
      <c r="D3240" s="11" t="s">
        <v>2090</v>
      </c>
      <c r="E3240" s="1" t="s">
        <v>1332</v>
      </c>
      <c r="F3240" s="7">
        <v>74.56</v>
      </c>
      <c r="G3240" s="7">
        <v>7.61</v>
      </c>
      <c r="H3240" s="7"/>
      <c r="I3240" s="7"/>
      <c r="J3240" s="49"/>
      <c r="K3240" t="s">
        <v>1374</v>
      </c>
      <c r="L3240" t="s">
        <v>27</v>
      </c>
      <c r="M3240" s="15" t="s">
        <v>28</v>
      </c>
      <c r="O3240" s="7"/>
      <c r="P3240" s="7">
        <v>68.724800000000002</v>
      </c>
      <c r="Q3240" s="9"/>
      <c r="R3240" s="14">
        <v>1.651E-13</v>
      </c>
      <c r="S3240" s="29"/>
      <c r="T3240" s="14"/>
      <c r="U3240" s="9"/>
      <c r="V3240" s="7"/>
      <c r="W3240" s="7"/>
      <c r="X3240" s="49"/>
    </row>
    <row r="3241" spans="1:24" x14ac:dyDescent="0.25">
      <c r="A3241" s="18" t="s">
        <v>2087</v>
      </c>
      <c r="B3241" s="19" t="s">
        <v>2098</v>
      </c>
      <c r="C3241" s="16" t="s">
        <v>2099</v>
      </c>
      <c r="D3241" s="20" t="s">
        <v>2090</v>
      </c>
      <c r="E3241" s="19" t="s">
        <v>1332</v>
      </c>
      <c r="F3241" s="17">
        <v>74.56</v>
      </c>
      <c r="G3241" s="17">
        <v>7.61</v>
      </c>
      <c r="H3241" s="17"/>
      <c r="I3241" s="17"/>
      <c r="J3241" s="50"/>
      <c r="K3241" s="16" t="s">
        <v>1374</v>
      </c>
      <c r="L3241" s="16" t="s">
        <v>27</v>
      </c>
      <c r="M3241" s="21" t="s">
        <v>28</v>
      </c>
      <c r="N3241" s="16"/>
      <c r="O3241" s="17"/>
      <c r="P3241" s="17">
        <v>68.979900000000001</v>
      </c>
      <c r="Q3241" s="22"/>
      <c r="R3241" s="23">
        <v>8.2799999999999995E-12</v>
      </c>
      <c r="S3241" s="31"/>
      <c r="T3241" s="23"/>
      <c r="U3241" s="22"/>
      <c r="V3241" s="17"/>
      <c r="W3241" s="17"/>
      <c r="X3241" s="50"/>
    </row>
    <row r="3242" spans="1:24" x14ac:dyDescent="0.25">
      <c r="A3242" s="5" t="s">
        <v>2101</v>
      </c>
      <c r="B3242" s="1" t="s">
        <v>2102</v>
      </c>
      <c r="C3242" t="s">
        <v>2103</v>
      </c>
      <c r="D3242" s="11" t="s">
        <v>2104</v>
      </c>
      <c r="E3242" s="1" t="s">
        <v>1332</v>
      </c>
      <c r="F3242" s="7">
        <v>71</v>
      </c>
      <c r="G3242" s="7">
        <v>9</v>
      </c>
      <c r="H3242" s="7"/>
      <c r="I3242" s="7"/>
      <c r="J3242" s="49"/>
      <c r="K3242" t="s">
        <v>727</v>
      </c>
      <c r="L3242" t="s">
        <v>27</v>
      </c>
      <c r="M3242" s="15" t="s">
        <v>332</v>
      </c>
      <c r="N3242">
        <v>1</v>
      </c>
      <c r="O3242" s="7">
        <v>36.815199999999997</v>
      </c>
      <c r="P3242" s="7"/>
      <c r="Q3242" s="9"/>
      <c r="R3242" s="14">
        <v>2.1874000000000001E-16</v>
      </c>
      <c r="S3242" s="29"/>
      <c r="T3242" s="14"/>
      <c r="U3242" s="9"/>
      <c r="V3242" s="7"/>
      <c r="W3242" s="7"/>
      <c r="X3242" s="49"/>
    </row>
    <row r="3243" spans="1:24" x14ac:dyDescent="0.25">
      <c r="A3243" s="5" t="s">
        <v>2101</v>
      </c>
      <c r="B3243" s="1" t="s">
        <v>2102</v>
      </c>
      <c r="C3243" t="s">
        <v>2103</v>
      </c>
      <c r="D3243" s="11" t="s">
        <v>2104</v>
      </c>
      <c r="E3243" s="1" t="s">
        <v>1332</v>
      </c>
      <c r="F3243" s="7">
        <v>71</v>
      </c>
      <c r="G3243" s="7">
        <v>9</v>
      </c>
      <c r="H3243" s="7"/>
      <c r="I3243" s="7"/>
      <c r="J3243" s="49"/>
      <c r="K3243" t="s">
        <v>727</v>
      </c>
      <c r="L3243" t="s">
        <v>27</v>
      </c>
      <c r="M3243" s="15" t="s">
        <v>332</v>
      </c>
      <c r="N3243">
        <v>2</v>
      </c>
      <c r="O3243" s="7">
        <v>56.9893</v>
      </c>
      <c r="P3243" s="7"/>
      <c r="Q3243" s="9"/>
      <c r="R3243" s="14">
        <v>3.9076999999999999E-16</v>
      </c>
      <c r="S3243" s="29"/>
      <c r="T3243" s="14"/>
      <c r="U3243" s="9"/>
      <c r="V3243" s="7"/>
      <c r="W3243" s="7"/>
      <c r="X3243" s="49"/>
    </row>
    <row r="3244" spans="1:24" x14ac:dyDescent="0.25">
      <c r="A3244" s="5" t="s">
        <v>2101</v>
      </c>
      <c r="B3244" s="1" t="s">
        <v>2102</v>
      </c>
      <c r="C3244" t="s">
        <v>2103</v>
      </c>
      <c r="D3244" s="11" t="s">
        <v>2104</v>
      </c>
      <c r="E3244" s="1" t="s">
        <v>1332</v>
      </c>
      <c r="F3244" s="7">
        <v>71</v>
      </c>
      <c r="G3244" s="7">
        <v>9</v>
      </c>
      <c r="H3244" s="7"/>
      <c r="I3244" s="7"/>
      <c r="J3244" s="49"/>
      <c r="K3244" t="s">
        <v>727</v>
      </c>
      <c r="L3244" t="s">
        <v>27</v>
      </c>
      <c r="M3244" s="15" t="s">
        <v>332</v>
      </c>
      <c r="N3244">
        <v>3</v>
      </c>
      <c r="O3244" s="7">
        <v>60.132300000000001</v>
      </c>
      <c r="P3244" s="7"/>
      <c r="Q3244" s="9"/>
      <c r="R3244" s="14">
        <v>1.5628999999999999E-14</v>
      </c>
      <c r="S3244" s="29"/>
      <c r="T3244" s="14"/>
      <c r="U3244" s="9"/>
      <c r="V3244" s="7"/>
      <c r="W3244" s="7"/>
      <c r="X3244" s="49"/>
    </row>
    <row r="3245" spans="1:24" x14ac:dyDescent="0.25">
      <c r="A3245" s="5" t="s">
        <v>2101</v>
      </c>
      <c r="B3245" s="1" t="s">
        <v>2102</v>
      </c>
      <c r="C3245" t="s">
        <v>2103</v>
      </c>
      <c r="D3245" s="11" t="s">
        <v>2104</v>
      </c>
      <c r="E3245" s="1" t="s">
        <v>1332</v>
      </c>
      <c r="F3245" s="7">
        <v>71</v>
      </c>
      <c r="G3245" s="7">
        <v>9</v>
      </c>
      <c r="H3245" s="7"/>
      <c r="I3245" s="7"/>
      <c r="J3245" s="49"/>
      <c r="K3245" t="s">
        <v>727</v>
      </c>
      <c r="L3245" t="s">
        <v>27</v>
      </c>
      <c r="M3245" s="15" t="s">
        <v>332</v>
      </c>
      <c r="N3245">
        <v>4</v>
      </c>
      <c r="O3245" s="7">
        <v>63.227800000000002</v>
      </c>
      <c r="P3245" s="7"/>
      <c r="Q3245" s="9"/>
      <c r="R3245" s="14">
        <v>1.2459999999999999E-13</v>
      </c>
      <c r="S3245" s="29"/>
      <c r="T3245" s="14"/>
      <c r="U3245" s="9"/>
      <c r="V3245" s="7"/>
      <c r="W3245" s="7"/>
      <c r="X3245" s="49"/>
    </row>
    <row r="3246" spans="1:24" x14ac:dyDescent="0.25">
      <c r="A3246" s="5" t="s">
        <v>2101</v>
      </c>
      <c r="B3246" s="1" t="s">
        <v>2102</v>
      </c>
      <c r="C3246" t="s">
        <v>2103</v>
      </c>
      <c r="D3246" s="11" t="s">
        <v>2104</v>
      </c>
      <c r="E3246" s="1" t="s">
        <v>1332</v>
      </c>
      <c r="F3246" s="7">
        <v>71</v>
      </c>
      <c r="G3246" s="7">
        <v>9</v>
      </c>
      <c r="H3246" s="7"/>
      <c r="I3246" s="7"/>
      <c r="J3246" s="49"/>
      <c r="K3246" t="s">
        <v>727</v>
      </c>
      <c r="L3246" t="s">
        <v>27</v>
      </c>
      <c r="M3246" s="15" t="s">
        <v>332</v>
      </c>
      <c r="N3246">
        <v>5</v>
      </c>
      <c r="O3246" s="7">
        <v>72.915000000000006</v>
      </c>
      <c r="P3246" s="7"/>
      <c r="Q3246" s="9"/>
      <c r="R3246" s="14">
        <v>5.2133999999999998E-13</v>
      </c>
      <c r="S3246" s="29"/>
      <c r="T3246" s="14"/>
      <c r="U3246" s="9"/>
      <c r="V3246" s="7"/>
      <c r="W3246" s="7"/>
      <c r="X3246" s="49"/>
    </row>
    <row r="3247" spans="1:24" x14ac:dyDescent="0.25">
      <c r="A3247" s="18" t="s">
        <v>2101</v>
      </c>
      <c r="B3247" s="19" t="s">
        <v>2102</v>
      </c>
      <c r="C3247" s="16" t="s">
        <v>2103</v>
      </c>
      <c r="D3247" s="20" t="s">
        <v>2104</v>
      </c>
      <c r="E3247" s="19" t="s">
        <v>1332</v>
      </c>
      <c r="F3247" s="17">
        <v>71</v>
      </c>
      <c r="G3247" s="17">
        <v>9</v>
      </c>
      <c r="H3247" s="17"/>
      <c r="I3247" s="17"/>
      <c r="J3247" s="50"/>
      <c r="K3247" s="16" t="s">
        <v>727</v>
      </c>
      <c r="L3247" s="16" t="s">
        <v>27</v>
      </c>
      <c r="M3247" s="21" t="s">
        <v>332</v>
      </c>
      <c r="N3247" s="16">
        <v>6</v>
      </c>
      <c r="O3247" s="17">
        <v>74.326899999999995</v>
      </c>
      <c r="P3247" s="16"/>
      <c r="Q3247" s="16"/>
      <c r="R3247" s="23">
        <v>5.7870000000000005E-13</v>
      </c>
      <c r="S3247" s="31"/>
      <c r="T3247" s="23"/>
      <c r="U3247" s="22"/>
      <c r="V3247" s="17"/>
      <c r="W3247" s="17"/>
      <c r="X3247" s="50"/>
    </row>
    <row r="3248" spans="1:24" x14ac:dyDescent="0.25">
      <c r="A3248" s="5" t="s">
        <v>2105</v>
      </c>
      <c r="B3248" s="1" t="s">
        <v>1440</v>
      </c>
      <c r="C3248" t="s">
        <v>2106</v>
      </c>
      <c r="D3248" s="11" t="s">
        <v>2107</v>
      </c>
      <c r="E3248" s="1" t="s">
        <v>1443</v>
      </c>
      <c r="F3248" s="7">
        <v>70.930000000000007</v>
      </c>
      <c r="G3248" s="7">
        <v>7.95</v>
      </c>
      <c r="H3248" s="7"/>
      <c r="I3248" s="7"/>
      <c r="J3248" s="49"/>
      <c r="K3248" t="s">
        <v>415</v>
      </c>
      <c r="L3248" t="s">
        <v>27</v>
      </c>
      <c r="M3248" s="15" t="s">
        <v>28</v>
      </c>
      <c r="O3248" s="7">
        <v>81.116600000000005</v>
      </c>
      <c r="P3248" s="7"/>
      <c r="Q3248" s="9"/>
      <c r="R3248" s="14">
        <v>6.3816999999999998E-12</v>
      </c>
      <c r="S3248" s="29"/>
      <c r="T3248" s="14"/>
      <c r="U3248" s="9"/>
      <c r="V3248" s="7"/>
      <c r="W3248" s="7"/>
      <c r="X3248" s="49"/>
    </row>
    <row r="3249" spans="1:24" x14ac:dyDescent="0.25">
      <c r="A3249" s="5" t="s">
        <v>2105</v>
      </c>
      <c r="B3249" s="1" t="s">
        <v>1440</v>
      </c>
      <c r="C3249" t="s">
        <v>2106</v>
      </c>
      <c r="D3249" s="11" t="s">
        <v>2107</v>
      </c>
      <c r="E3249" s="1" t="s">
        <v>1443</v>
      </c>
      <c r="F3249" s="7">
        <v>70.930000000000007</v>
      </c>
      <c r="G3249" s="7">
        <v>7.95</v>
      </c>
      <c r="H3249" s="7"/>
      <c r="I3249" s="7"/>
      <c r="J3249" s="49"/>
      <c r="K3249" t="s">
        <v>415</v>
      </c>
      <c r="L3249" t="s">
        <v>27</v>
      </c>
      <c r="M3249" s="15" t="s">
        <v>28</v>
      </c>
      <c r="O3249" s="7">
        <v>79.694699999999997</v>
      </c>
      <c r="P3249" s="7"/>
      <c r="Q3249" s="9"/>
      <c r="R3249" s="14">
        <v>4.0940000000000001E-12</v>
      </c>
      <c r="S3249" s="29"/>
      <c r="T3249" s="14"/>
      <c r="U3249" s="9"/>
      <c r="V3249" s="7"/>
      <c r="W3249" s="7"/>
      <c r="X3249" s="49"/>
    </row>
    <row r="3250" spans="1:24" x14ac:dyDescent="0.25">
      <c r="A3250" s="5" t="s">
        <v>2105</v>
      </c>
      <c r="B3250" s="1" t="s">
        <v>1440</v>
      </c>
      <c r="C3250" t="s">
        <v>2106</v>
      </c>
      <c r="D3250" s="11" t="s">
        <v>2107</v>
      </c>
      <c r="E3250" s="1" t="s">
        <v>1443</v>
      </c>
      <c r="F3250" s="7">
        <v>70.930000000000007</v>
      </c>
      <c r="G3250" s="7">
        <v>7.95</v>
      </c>
      <c r="H3250" s="7"/>
      <c r="I3250" s="7"/>
      <c r="J3250" s="49"/>
      <c r="K3250" t="s">
        <v>415</v>
      </c>
      <c r="L3250" t="s">
        <v>27</v>
      </c>
      <c r="M3250" s="15" t="s">
        <v>28</v>
      </c>
      <c r="O3250" s="7">
        <v>76.808300000000003</v>
      </c>
      <c r="P3250" s="7"/>
      <c r="Q3250" s="9"/>
      <c r="R3250" s="14">
        <v>2.4951000000000001E-12</v>
      </c>
      <c r="S3250" s="29"/>
      <c r="T3250" s="14"/>
      <c r="U3250" s="9"/>
      <c r="V3250" s="7"/>
      <c r="W3250" s="7"/>
      <c r="X3250" s="49"/>
    </row>
    <row r="3251" spans="1:24" x14ac:dyDescent="0.25">
      <c r="A3251" s="5" t="s">
        <v>2105</v>
      </c>
      <c r="B3251" s="1" t="s">
        <v>1440</v>
      </c>
      <c r="C3251" t="s">
        <v>2106</v>
      </c>
      <c r="D3251" s="11" t="s">
        <v>2107</v>
      </c>
      <c r="E3251" s="1" t="s">
        <v>1443</v>
      </c>
      <c r="F3251" s="7">
        <v>70.930000000000007</v>
      </c>
      <c r="G3251" s="7">
        <v>7.95</v>
      </c>
      <c r="H3251" s="7"/>
      <c r="I3251" s="7"/>
      <c r="J3251" s="49"/>
      <c r="K3251" t="s">
        <v>415</v>
      </c>
      <c r="L3251" t="s">
        <v>27</v>
      </c>
      <c r="M3251" s="15" t="s">
        <v>28</v>
      </c>
      <c r="O3251" s="7">
        <v>78.043199999999999</v>
      </c>
      <c r="P3251" s="7"/>
      <c r="Q3251" s="9"/>
      <c r="R3251" s="14">
        <v>1.7002999999999999E-12</v>
      </c>
      <c r="S3251" s="29"/>
      <c r="T3251" s="14"/>
      <c r="U3251" s="9"/>
      <c r="V3251" s="7"/>
      <c r="W3251" s="7"/>
      <c r="X3251" s="49"/>
    </row>
    <row r="3252" spans="1:24" x14ac:dyDescent="0.25">
      <c r="A3252" s="5" t="s">
        <v>2105</v>
      </c>
      <c r="B3252" s="1" t="s">
        <v>1440</v>
      </c>
      <c r="C3252" t="s">
        <v>2106</v>
      </c>
      <c r="D3252" s="11" t="s">
        <v>2107</v>
      </c>
      <c r="E3252" s="1" t="s">
        <v>1443</v>
      </c>
      <c r="F3252" s="7">
        <v>70.930000000000007</v>
      </c>
      <c r="G3252" s="7">
        <v>7.95</v>
      </c>
      <c r="H3252" s="7"/>
      <c r="I3252" s="7"/>
      <c r="J3252" s="49"/>
      <c r="K3252" t="s">
        <v>415</v>
      </c>
      <c r="L3252" t="s">
        <v>27</v>
      </c>
      <c r="M3252" s="15" t="s">
        <v>28</v>
      </c>
      <c r="O3252" s="7">
        <v>80.317099999999996</v>
      </c>
      <c r="P3252" s="7"/>
      <c r="Q3252" s="9"/>
      <c r="R3252" s="14">
        <v>1.591E-12</v>
      </c>
      <c r="S3252" s="29"/>
      <c r="T3252" s="14"/>
      <c r="U3252" s="9"/>
      <c r="V3252" s="7"/>
      <c r="W3252" s="7"/>
      <c r="X3252" s="49"/>
    </row>
    <row r="3253" spans="1:24" x14ac:dyDescent="0.25">
      <c r="A3253" s="5" t="s">
        <v>2105</v>
      </c>
      <c r="B3253" s="1" t="s">
        <v>1440</v>
      </c>
      <c r="C3253" t="s">
        <v>2106</v>
      </c>
      <c r="D3253" s="11" t="s">
        <v>2107</v>
      </c>
      <c r="E3253" s="1" t="s">
        <v>1443</v>
      </c>
      <c r="F3253" s="7">
        <v>70.930000000000007</v>
      </c>
      <c r="G3253" s="7">
        <v>7.95</v>
      </c>
      <c r="H3253" s="7"/>
      <c r="I3253" s="7"/>
      <c r="J3253" s="49"/>
      <c r="K3253" t="s">
        <v>415</v>
      </c>
      <c r="L3253" t="s">
        <v>27</v>
      </c>
      <c r="M3253" s="15" t="s">
        <v>28</v>
      </c>
      <c r="O3253" s="7">
        <v>81.454599999999999</v>
      </c>
      <c r="P3253" s="7"/>
      <c r="Q3253" s="9"/>
      <c r="R3253" s="14">
        <v>1.572E-12</v>
      </c>
      <c r="S3253" s="29"/>
      <c r="T3253" s="14"/>
      <c r="U3253" s="9"/>
      <c r="V3253" s="7"/>
      <c r="W3253" s="7"/>
      <c r="X3253" s="49"/>
    </row>
    <row r="3254" spans="1:24" x14ac:dyDescent="0.25">
      <c r="A3254" s="5" t="s">
        <v>2105</v>
      </c>
      <c r="B3254" s="1" t="s">
        <v>1440</v>
      </c>
      <c r="C3254" t="s">
        <v>2106</v>
      </c>
      <c r="D3254" s="11" t="s">
        <v>2107</v>
      </c>
      <c r="E3254" s="1" t="s">
        <v>1443</v>
      </c>
      <c r="F3254" s="7">
        <v>70.930000000000007</v>
      </c>
      <c r="G3254" s="7">
        <v>7.95</v>
      </c>
      <c r="H3254" s="7"/>
      <c r="I3254" s="7"/>
      <c r="J3254" s="49"/>
      <c r="K3254" t="s">
        <v>415</v>
      </c>
      <c r="L3254" t="s">
        <v>27</v>
      </c>
      <c r="M3254" s="15" t="s">
        <v>28</v>
      </c>
      <c r="O3254" s="7">
        <v>78.736999999999995</v>
      </c>
      <c r="P3254" s="7"/>
      <c r="Q3254" s="9"/>
      <c r="R3254" s="14">
        <v>1.1844000000000001E-12</v>
      </c>
      <c r="S3254" s="29"/>
      <c r="T3254" s="14"/>
      <c r="U3254" s="9"/>
      <c r="V3254" s="7"/>
      <c r="W3254" s="7"/>
      <c r="X3254" s="49"/>
    </row>
    <row r="3255" spans="1:24" x14ac:dyDescent="0.25">
      <c r="A3255" s="5" t="s">
        <v>2105</v>
      </c>
      <c r="B3255" s="1" t="s">
        <v>1440</v>
      </c>
      <c r="C3255" t="s">
        <v>2106</v>
      </c>
      <c r="D3255" s="11" t="s">
        <v>2107</v>
      </c>
      <c r="E3255" s="1" t="s">
        <v>1443</v>
      </c>
      <c r="F3255" s="7">
        <v>70.930000000000007</v>
      </c>
      <c r="G3255" s="7">
        <v>7.95</v>
      </c>
      <c r="H3255" s="7"/>
      <c r="I3255" s="7"/>
      <c r="J3255" s="49"/>
      <c r="K3255" t="s">
        <v>415</v>
      </c>
      <c r="L3255" t="s">
        <v>27</v>
      </c>
      <c r="M3255" s="15" t="s">
        <v>28</v>
      </c>
      <c r="O3255" s="7">
        <v>80.956400000000002</v>
      </c>
      <c r="P3255" s="7"/>
      <c r="Q3255" s="9"/>
      <c r="R3255" s="14">
        <v>1.0966E-12</v>
      </c>
      <c r="S3255" s="29"/>
      <c r="T3255" s="14"/>
      <c r="U3255" s="9"/>
      <c r="V3255" s="7"/>
      <c r="W3255" s="7"/>
      <c r="X3255" s="49"/>
    </row>
    <row r="3256" spans="1:24" x14ac:dyDescent="0.25">
      <c r="A3256" s="5" t="s">
        <v>2105</v>
      </c>
      <c r="B3256" s="1" t="s">
        <v>1440</v>
      </c>
      <c r="C3256" t="s">
        <v>2106</v>
      </c>
      <c r="D3256" s="11" t="s">
        <v>2107</v>
      </c>
      <c r="E3256" s="1" t="s">
        <v>1443</v>
      </c>
      <c r="F3256" s="7">
        <v>70.930000000000007</v>
      </c>
      <c r="G3256" s="7">
        <v>7.95</v>
      </c>
      <c r="H3256" s="7"/>
      <c r="I3256" s="7"/>
      <c r="J3256" s="49"/>
      <c r="K3256" t="s">
        <v>415</v>
      </c>
      <c r="L3256" t="s">
        <v>27</v>
      </c>
      <c r="M3256" s="15" t="s">
        <v>28</v>
      </c>
      <c r="O3256" s="7">
        <v>85.913300000000007</v>
      </c>
      <c r="P3256" s="7"/>
      <c r="Q3256" s="9"/>
      <c r="R3256" s="14">
        <v>2.6577999999999998E-12</v>
      </c>
      <c r="S3256" s="29"/>
      <c r="T3256" s="14"/>
      <c r="U3256" s="9"/>
      <c r="V3256" s="7"/>
      <c r="W3256" s="7"/>
      <c r="X3256" s="49"/>
    </row>
    <row r="3257" spans="1:24" x14ac:dyDescent="0.25">
      <c r="A3257" s="5" t="s">
        <v>2105</v>
      </c>
      <c r="B3257" s="1" t="s">
        <v>1440</v>
      </c>
      <c r="C3257" t="s">
        <v>2106</v>
      </c>
      <c r="D3257" s="11" t="s">
        <v>2107</v>
      </c>
      <c r="E3257" s="1" t="s">
        <v>1443</v>
      </c>
      <c r="F3257" s="7">
        <v>70.930000000000007</v>
      </c>
      <c r="G3257" s="7">
        <v>7.95</v>
      </c>
      <c r="H3257" s="7"/>
      <c r="I3257" s="7"/>
      <c r="J3257" s="49"/>
      <c r="K3257" t="s">
        <v>415</v>
      </c>
      <c r="L3257" t="s">
        <v>27</v>
      </c>
      <c r="M3257" s="15" t="s">
        <v>28</v>
      </c>
      <c r="O3257" s="7">
        <v>84.817499999999995</v>
      </c>
      <c r="P3257" s="7"/>
      <c r="Q3257" s="9"/>
      <c r="R3257" s="14">
        <v>1.7594E-12</v>
      </c>
      <c r="S3257" s="29"/>
      <c r="T3257" s="14"/>
      <c r="U3257" s="9"/>
      <c r="V3257" s="7"/>
      <c r="W3257" s="7"/>
      <c r="X3257" s="49"/>
    </row>
    <row r="3258" spans="1:24" x14ac:dyDescent="0.25">
      <c r="A3258" s="5" t="s">
        <v>2105</v>
      </c>
      <c r="B3258" s="1" t="s">
        <v>1440</v>
      </c>
      <c r="C3258" t="s">
        <v>2106</v>
      </c>
      <c r="D3258" s="11" t="s">
        <v>2107</v>
      </c>
      <c r="E3258" s="1" t="s">
        <v>1443</v>
      </c>
      <c r="F3258" s="7">
        <v>70.930000000000007</v>
      </c>
      <c r="G3258" s="7">
        <v>7.95</v>
      </c>
      <c r="H3258" s="7"/>
      <c r="I3258" s="7"/>
      <c r="J3258" s="49"/>
      <c r="K3258" t="s">
        <v>415</v>
      </c>
      <c r="L3258" s="16" t="s">
        <v>27</v>
      </c>
      <c r="M3258" s="15" t="s">
        <v>28</v>
      </c>
      <c r="O3258" s="7">
        <v>84.435699999999997</v>
      </c>
      <c r="P3258" s="7"/>
      <c r="Q3258" s="9"/>
      <c r="R3258" s="14">
        <v>1.6170000000000001E-12</v>
      </c>
      <c r="S3258" s="29"/>
      <c r="T3258" s="14"/>
      <c r="U3258" s="9"/>
      <c r="V3258" s="7"/>
      <c r="W3258" s="7"/>
      <c r="X3258" s="49"/>
    </row>
    <row r="3259" spans="1:24" x14ac:dyDescent="0.25">
      <c r="A3259" s="5" t="s">
        <v>2105</v>
      </c>
      <c r="B3259" s="1" t="s">
        <v>1440</v>
      </c>
      <c r="C3259" t="s">
        <v>2106</v>
      </c>
      <c r="D3259" s="11" t="s">
        <v>2107</v>
      </c>
      <c r="E3259" s="1" t="s">
        <v>1443</v>
      </c>
      <c r="F3259" s="7">
        <v>70.930000000000007</v>
      </c>
      <c r="G3259" s="7">
        <v>7.95</v>
      </c>
      <c r="H3259" s="7"/>
      <c r="I3259" s="7"/>
      <c r="J3259" s="49"/>
      <c r="K3259" t="s">
        <v>415</v>
      </c>
      <c r="L3259" t="s">
        <v>27</v>
      </c>
      <c r="M3259" s="15" t="s">
        <v>28</v>
      </c>
      <c r="O3259" s="7">
        <v>87.558999999999997</v>
      </c>
      <c r="P3259" s="7"/>
      <c r="Q3259" s="9"/>
      <c r="R3259" s="14">
        <v>8.3433000000000004E-13</v>
      </c>
      <c r="S3259" s="29"/>
      <c r="T3259" s="14"/>
      <c r="U3259" s="9"/>
      <c r="V3259" s="7"/>
      <c r="W3259" s="7"/>
      <c r="X3259" s="49"/>
    </row>
    <row r="3260" spans="1:24" x14ac:dyDescent="0.25">
      <c r="A3260" s="5" t="s">
        <v>2105</v>
      </c>
      <c r="B3260" s="1" t="s">
        <v>1440</v>
      </c>
      <c r="C3260" t="s">
        <v>2106</v>
      </c>
      <c r="D3260" s="11" t="s">
        <v>2107</v>
      </c>
      <c r="E3260" s="1" t="s">
        <v>1443</v>
      </c>
      <c r="F3260" s="7">
        <v>70.930000000000007</v>
      </c>
      <c r="G3260" s="7">
        <v>7.95</v>
      </c>
      <c r="H3260" s="7"/>
      <c r="I3260" s="7"/>
      <c r="J3260" s="49"/>
      <c r="K3260" t="s">
        <v>415</v>
      </c>
      <c r="L3260" t="s">
        <v>27</v>
      </c>
      <c r="M3260" s="15" t="s">
        <v>28</v>
      </c>
      <c r="O3260" s="7">
        <v>87.013099999999994</v>
      </c>
      <c r="P3260" s="7"/>
      <c r="Q3260" s="9"/>
      <c r="R3260" s="14">
        <v>7.2730999999999996E-13</v>
      </c>
      <c r="S3260" s="29"/>
      <c r="T3260" s="14"/>
      <c r="U3260" s="9"/>
      <c r="V3260" s="7"/>
      <c r="W3260" s="7"/>
      <c r="X3260" s="49"/>
    </row>
    <row r="3261" spans="1:24" x14ac:dyDescent="0.25">
      <c r="A3261" s="5" t="s">
        <v>2105</v>
      </c>
      <c r="B3261" s="1" t="s">
        <v>1440</v>
      </c>
      <c r="C3261" t="s">
        <v>2106</v>
      </c>
      <c r="D3261" s="11" t="s">
        <v>2107</v>
      </c>
      <c r="E3261" s="1" t="s">
        <v>1443</v>
      </c>
      <c r="F3261" s="7">
        <v>70.930000000000007</v>
      </c>
      <c r="G3261" s="7">
        <v>7.95</v>
      </c>
      <c r="H3261" s="7"/>
      <c r="I3261" s="7"/>
      <c r="J3261" s="49"/>
      <c r="K3261" t="s">
        <v>415</v>
      </c>
      <c r="L3261" t="s">
        <v>27</v>
      </c>
      <c r="M3261" s="15" t="s">
        <v>28</v>
      </c>
      <c r="O3261" s="7">
        <v>86.141199999999998</v>
      </c>
      <c r="P3261" s="7"/>
      <c r="Q3261" s="9"/>
      <c r="R3261" s="14">
        <v>6.1439999999999999E-13</v>
      </c>
      <c r="S3261" s="29"/>
      <c r="T3261" s="14"/>
      <c r="U3261" s="9"/>
      <c r="V3261" s="7"/>
      <c r="W3261" s="7"/>
      <c r="X3261" s="49"/>
    </row>
    <row r="3262" spans="1:24" x14ac:dyDescent="0.25">
      <c r="A3262" s="5" t="s">
        <v>2105</v>
      </c>
      <c r="B3262" s="1" t="s">
        <v>1440</v>
      </c>
      <c r="C3262" t="s">
        <v>2106</v>
      </c>
      <c r="D3262" s="11" t="s">
        <v>2107</v>
      </c>
      <c r="E3262" s="1" t="s">
        <v>1443</v>
      </c>
      <c r="F3262" s="7">
        <v>70.930000000000007</v>
      </c>
      <c r="G3262" s="7">
        <v>7.95</v>
      </c>
      <c r="H3262" s="7"/>
      <c r="I3262" s="7"/>
      <c r="J3262" s="49"/>
      <c r="K3262" t="s">
        <v>415</v>
      </c>
      <c r="L3262" t="s">
        <v>27</v>
      </c>
      <c r="M3262" s="15" t="s">
        <v>28</v>
      </c>
      <c r="O3262" s="7">
        <v>83.286900000000003</v>
      </c>
      <c r="P3262" s="7"/>
      <c r="Q3262" s="9"/>
      <c r="R3262" s="14">
        <v>1.1169E-12</v>
      </c>
      <c r="S3262" s="29"/>
      <c r="T3262" s="14"/>
      <c r="U3262" s="9"/>
      <c r="V3262" s="7"/>
      <c r="W3262" s="7"/>
      <c r="X3262" s="49"/>
    </row>
    <row r="3263" spans="1:24" x14ac:dyDescent="0.25">
      <c r="A3263" s="5" t="s">
        <v>2105</v>
      </c>
      <c r="B3263" s="1" t="s">
        <v>1440</v>
      </c>
      <c r="C3263" t="s">
        <v>2106</v>
      </c>
      <c r="D3263" s="11" t="s">
        <v>2107</v>
      </c>
      <c r="E3263" s="1" t="s">
        <v>1443</v>
      </c>
      <c r="F3263" s="7">
        <v>70.930000000000007</v>
      </c>
      <c r="G3263" s="7">
        <v>7.95</v>
      </c>
      <c r="H3263" s="7"/>
      <c r="I3263" s="7"/>
      <c r="J3263" s="49"/>
      <c r="K3263" t="s">
        <v>415</v>
      </c>
      <c r="L3263" t="s">
        <v>27</v>
      </c>
      <c r="M3263" s="15" t="s">
        <v>28</v>
      </c>
      <c r="O3263" s="7">
        <v>83.610100000000003</v>
      </c>
      <c r="P3263" s="7"/>
      <c r="Q3263" s="9"/>
      <c r="R3263" s="14">
        <v>1.0476000000000001E-12</v>
      </c>
      <c r="S3263" s="29"/>
      <c r="T3263" s="14"/>
      <c r="U3263" s="9"/>
      <c r="V3263" s="7"/>
      <c r="W3263" s="7"/>
      <c r="X3263" s="49"/>
    </row>
    <row r="3264" spans="1:24" x14ac:dyDescent="0.25">
      <c r="A3264" s="5" t="s">
        <v>2105</v>
      </c>
      <c r="B3264" s="1" t="s">
        <v>1440</v>
      </c>
      <c r="C3264" t="s">
        <v>2106</v>
      </c>
      <c r="D3264" s="11" t="s">
        <v>2107</v>
      </c>
      <c r="E3264" s="1" t="s">
        <v>1443</v>
      </c>
      <c r="F3264" s="7">
        <v>70.930000000000007</v>
      </c>
      <c r="G3264" s="7">
        <v>7.95</v>
      </c>
      <c r="H3264" s="7"/>
      <c r="I3264" s="7"/>
      <c r="J3264" s="49"/>
      <c r="K3264" t="s">
        <v>415</v>
      </c>
      <c r="L3264" t="s">
        <v>27</v>
      </c>
      <c r="M3264" s="15" t="s">
        <v>28</v>
      </c>
      <c r="O3264" s="7">
        <v>83.986599999999996</v>
      </c>
      <c r="P3264" s="7"/>
      <c r="Q3264" s="9"/>
      <c r="R3264" s="14">
        <v>9.5177000000000009E-13</v>
      </c>
      <c r="S3264" s="29"/>
      <c r="T3264" s="14"/>
      <c r="U3264" s="9"/>
      <c r="V3264" s="7"/>
      <c r="W3264" s="7"/>
      <c r="X3264" s="49"/>
    </row>
    <row r="3265" spans="1:24" x14ac:dyDescent="0.25">
      <c r="A3265" s="5" t="s">
        <v>2105</v>
      </c>
      <c r="B3265" s="1" t="s">
        <v>1440</v>
      </c>
      <c r="C3265" t="s">
        <v>2106</v>
      </c>
      <c r="D3265" s="11" t="s">
        <v>2107</v>
      </c>
      <c r="E3265" s="1" t="s">
        <v>1443</v>
      </c>
      <c r="F3265" s="7">
        <v>70.930000000000007</v>
      </c>
      <c r="G3265" s="7">
        <v>7.95</v>
      </c>
      <c r="H3265" s="7"/>
      <c r="I3265" s="7"/>
      <c r="J3265" s="49"/>
      <c r="K3265" t="s">
        <v>415</v>
      </c>
      <c r="L3265" t="s">
        <v>27</v>
      </c>
      <c r="M3265" s="15" t="s">
        <v>28</v>
      </c>
      <c r="O3265" s="7">
        <v>84.471500000000006</v>
      </c>
      <c r="P3265" s="7"/>
      <c r="Q3265" s="9"/>
      <c r="R3265" s="14">
        <v>8.6457000000000002E-13</v>
      </c>
      <c r="S3265" s="29"/>
      <c r="T3265" s="14"/>
      <c r="U3265" s="9"/>
      <c r="V3265" s="7"/>
      <c r="W3265" s="7"/>
      <c r="X3265" s="49"/>
    </row>
    <row r="3266" spans="1:24" x14ac:dyDescent="0.25">
      <c r="A3266" s="5" t="s">
        <v>2105</v>
      </c>
      <c r="B3266" s="1" t="s">
        <v>1440</v>
      </c>
      <c r="C3266" t="s">
        <v>2106</v>
      </c>
      <c r="D3266" s="11" t="s">
        <v>2107</v>
      </c>
      <c r="E3266" s="1" t="s">
        <v>1443</v>
      </c>
      <c r="F3266" s="7">
        <v>70.930000000000007</v>
      </c>
      <c r="G3266" s="7">
        <v>7.95</v>
      </c>
      <c r="H3266" s="7"/>
      <c r="I3266" s="7"/>
      <c r="J3266" s="49"/>
      <c r="K3266" t="s">
        <v>415</v>
      </c>
      <c r="L3266" t="s">
        <v>27</v>
      </c>
      <c r="M3266" s="15" t="s">
        <v>28</v>
      </c>
      <c r="O3266" s="7">
        <v>77.531199999999998</v>
      </c>
      <c r="P3266" s="7"/>
      <c r="Q3266" s="9"/>
      <c r="R3266" s="14">
        <v>7.4363000000000003E-13</v>
      </c>
      <c r="S3266" s="29"/>
      <c r="T3266" s="14"/>
      <c r="U3266" s="9"/>
      <c r="V3266" s="7"/>
      <c r="W3266" s="7"/>
      <c r="X3266" s="49"/>
    </row>
    <row r="3267" spans="1:24" x14ac:dyDescent="0.25">
      <c r="A3267" s="5" t="s">
        <v>2105</v>
      </c>
      <c r="B3267" s="1" t="s">
        <v>1440</v>
      </c>
      <c r="C3267" t="s">
        <v>2106</v>
      </c>
      <c r="D3267" s="11" t="s">
        <v>2107</v>
      </c>
      <c r="E3267" s="1" t="s">
        <v>1443</v>
      </c>
      <c r="F3267" s="7">
        <v>70.930000000000007</v>
      </c>
      <c r="G3267" s="7">
        <v>7.95</v>
      </c>
      <c r="H3267" s="7"/>
      <c r="I3267" s="7"/>
      <c r="J3267" s="49"/>
      <c r="K3267" t="s">
        <v>415</v>
      </c>
      <c r="L3267" t="s">
        <v>27</v>
      </c>
      <c r="M3267" s="15" t="s">
        <v>28</v>
      </c>
      <c r="O3267" s="7">
        <v>76.427300000000002</v>
      </c>
      <c r="P3267" s="7"/>
      <c r="Q3267" s="9"/>
      <c r="R3267" s="14">
        <v>3.7358999999999998E-13</v>
      </c>
      <c r="S3267" s="29"/>
      <c r="T3267" s="14"/>
      <c r="U3267" s="9"/>
      <c r="V3267" s="7"/>
      <c r="W3267" s="7"/>
      <c r="X3267" s="49"/>
    </row>
    <row r="3268" spans="1:24" x14ac:dyDescent="0.25">
      <c r="A3268" s="5" t="s">
        <v>2105</v>
      </c>
      <c r="B3268" s="1" t="s">
        <v>1440</v>
      </c>
      <c r="C3268" t="s">
        <v>2106</v>
      </c>
      <c r="D3268" s="11" t="s">
        <v>2107</v>
      </c>
      <c r="E3268" s="1" t="s">
        <v>1443</v>
      </c>
      <c r="F3268" s="7">
        <v>70.930000000000007</v>
      </c>
      <c r="G3268" s="7">
        <v>7.95</v>
      </c>
      <c r="H3268" s="7"/>
      <c r="I3268" s="7"/>
      <c r="J3268" s="49"/>
      <c r="K3268" t="s">
        <v>415</v>
      </c>
      <c r="L3268" t="s">
        <v>27</v>
      </c>
      <c r="M3268" s="15" t="s">
        <v>28</v>
      </c>
      <c r="O3268" s="7">
        <v>78.760599999999997</v>
      </c>
      <c r="P3268" s="7"/>
      <c r="Q3268" s="9"/>
      <c r="R3268" s="14">
        <v>4.1864999999999999E-13</v>
      </c>
      <c r="S3268" s="29"/>
      <c r="T3268" s="14"/>
      <c r="U3268" s="9"/>
      <c r="V3268" s="7"/>
      <c r="W3268" s="7"/>
      <c r="X3268" s="49"/>
    </row>
    <row r="3269" spans="1:24" x14ac:dyDescent="0.25">
      <c r="A3269" s="5" t="s">
        <v>2105</v>
      </c>
      <c r="B3269" s="1" t="s">
        <v>1440</v>
      </c>
      <c r="C3269" t="s">
        <v>2106</v>
      </c>
      <c r="D3269" s="11" t="s">
        <v>2107</v>
      </c>
      <c r="E3269" s="1" t="s">
        <v>1443</v>
      </c>
      <c r="F3269" s="7">
        <v>70.930000000000007</v>
      </c>
      <c r="G3269" s="7">
        <v>7.95</v>
      </c>
      <c r="H3269" s="7"/>
      <c r="I3269" s="7"/>
      <c r="J3269" s="49"/>
      <c r="K3269" t="s">
        <v>415</v>
      </c>
      <c r="L3269" t="s">
        <v>27</v>
      </c>
      <c r="M3269" s="15" t="s">
        <v>28</v>
      </c>
      <c r="O3269" s="7">
        <v>80.444100000000006</v>
      </c>
      <c r="P3269" s="7"/>
      <c r="Q3269" s="9"/>
      <c r="R3269" s="14">
        <v>4.7453E-13</v>
      </c>
      <c r="S3269" s="29"/>
      <c r="T3269" s="14"/>
      <c r="U3269" s="9"/>
      <c r="V3269" s="7"/>
      <c r="W3269" s="7"/>
      <c r="X3269" s="49"/>
    </row>
    <row r="3270" spans="1:24" x14ac:dyDescent="0.25">
      <c r="A3270" s="5" t="s">
        <v>2105</v>
      </c>
      <c r="B3270" s="1" t="s">
        <v>1440</v>
      </c>
      <c r="C3270" t="s">
        <v>2106</v>
      </c>
      <c r="D3270" s="11" t="s">
        <v>2107</v>
      </c>
      <c r="E3270" s="1" t="s">
        <v>1443</v>
      </c>
      <c r="F3270" s="7">
        <v>70.930000000000007</v>
      </c>
      <c r="G3270" s="7">
        <v>7.95</v>
      </c>
      <c r="H3270" s="7"/>
      <c r="I3270" s="7"/>
      <c r="J3270" s="49"/>
      <c r="K3270" t="s">
        <v>415</v>
      </c>
      <c r="L3270" t="s">
        <v>27</v>
      </c>
      <c r="M3270" s="15" t="s">
        <v>28</v>
      </c>
      <c r="O3270" s="7">
        <v>81.199799999999996</v>
      </c>
      <c r="P3270" s="7"/>
      <c r="Q3270" s="9"/>
      <c r="R3270" s="14">
        <v>4.3090999999999998E-13</v>
      </c>
      <c r="S3270" s="29"/>
      <c r="T3270" s="14"/>
      <c r="U3270" s="9"/>
      <c r="V3270" s="7"/>
      <c r="W3270" s="7"/>
      <c r="X3270" s="49"/>
    </row>
    <row r="3271" spans="1:24" x14ac:dyDescent="0.25">
      <c r="A3271" s="5" t="s">
        <v>2105</v>
      </c>
      <c r="B3271" s="1" t="s">
        <v>1440</v>
      </c>
      <c r="C3271" t="s">
        <v>2106</v>
      </c>
      <c r="D3271" s="11" t="s">
        <v>2107</v>
      </c>
      <c r="E3271" s="1" t="s">
        <v>1443</v>
      </c>
      <c r="F3271" s="7">
        <v>70.930000000000007</v>
      </c>
      <c r="G3271" s="7">
        <v>7.95</v>
      </c>
      <c r="H3271" s="7"/>
      <c r="I3271" s="7"/>
      <c r="J3271" s="49"/>
      <c r="K3271" t="s">
        <v>415</v>
      </c>
      <c r="L3271" t="s">
        <v>27</v>
      </c>
      <c r="M3271" s="15" t="s">
        <v>28</v>
      </c>
      <c r="O3271" s="7">
        <v>81.548299999999998</v>
      </c>
      <c r="P3271" s="7"/>
      <c r="Q3271" s="9"/>
      <c r="R3271" s="14">
        <v>9.5460999999999991E-13</v>
      </c>
      <c r="S3271" s="29"/>
      <c r="T3271" s="14"/>
      <c r="U3271" s="9"/>
      <c r="V3271" s="7"/>
      <c r="W3271" s="7"/>
      <c r="X3271" s="49"/>
    </row>
    <row r="3272" spans="1:24" x14ac:dyDescent="0.25">
      <c r="A3272" s="5" t="s">
        <v>2105</v>
      </c>
      <c r="B3272" s="1" t="s">
        <v>1440</v>
      </c>
      <c r="C3272" t="s">
        <v>1731</v>
      </c>
      <c r="D3272" s="11" t="s">
        <v>2107</v>
      </c>
      <c r="E3272" s="1" t="s">
        <v>1443</v>
      </c>
      <c r="F3272" s="7">
        <v>70.930000000000007</v>
      </c>
      <c r="G3272" s="7">
        <v>7.95</v>
      </c>
      <c r="H3272" s="7"/>
      <c r="I3272" s="7"/>
      <c r="J3272" s="49"/>
      <c r="K3272" t="s">
        <v>415</v>
      </c>
      <c r="L3272" t="s">
        <v>27</v>
      </c>
      <c r="M3272" s="15" t="s">
        <v>28</v>
      </c>
      <c r="O3272" s="7">
        <v>81.273200000000003</v>
      </c>
      <c r="P3272" s="7"/>
      <c r="Q3272" s="9"/>
      <c r="R3272" s="14">
        <v>3.3048000000000001E-11</v>
      </c>
      <c r="S3272" s="29"/>
      <c r="T3272" s="14"/>
      <c r="U3272" s="9"/>
      <c r="V3272" s="7"/>
      <c r="W3272" s="7"/>
      <c r="X3272" s="49"/>
    </row>
    <row r="3273" spans="1:24" x14ac:dyDescent="0.25">
      <c r="A3273" s="5" t="s">
        <v>2105</v>
      </c>
      <c r="B3273" s="1" t="s">
        <v>1440</v>
      </c>
      <c r="C3273" t="s">
        <v>1731</v>
      </c>
      <c r="D3273" s="11" t="s">
        <v>2107</v>
      </c>
      <c r="E3273" s="1" t="s">
        <v>1443</v>
      </c>
      <c r="F3273" s="7">
        <v>70.930000000000007</v>
      </c>
      <c r="G3273" s="7">
        <v>7.95</v>
      </c>
      <c r="H3273" s="7"/>
      <c r="I3273" s="7"/>
      <c r="J3273" s="49"/>
      <c r="K3273" t="s">
        <v>415</v>
      </c>
      <c r="L3273" t="s">
        <v>27</v>
      </c>
      <c r="M3273" s="15" t="s">
        <v>28</v>
      </c>
      <c r="O3273" s="7">
        <v>81.382499999999993</v>
      </c>
      <c r="P3273" s="7"/>
      <c r="Q3273" s="9"/>
      <c r="R3273" s="14">
        <v>5.3835000000000002E-12</v>
      </c>
      <c r="S3273" s="29"/>
      <c r="T3273" s="14"/>
      <c r="U3273" s="9"/>
      <c r="V3273" s="7"/>
      <c r="W3273" s="7"/>
      <c r="X3273" s="49"/>
    </row>
    <row r="3274" spans="1:24" x14ac:dyDescent="0.25">
      <c r="A3274" s="5" t="s">
        <v>2105</v>
      </c>
      <c r="B3274" s="1" t="s">
        <v>1440</v>
      </c>
      <c r="C3274" t="s">
        <v>1731</v>
      </c>
      <c r="D3274" s="11" t="s">
        <v>2107</v>
      </c>
      <c r="E3274" s="1" t="s">
        <v>1443</v>
      </c>
      <c r="F3274" s="7">
        <v>70.930000000000007</v>
      </c>
      <c r="G3274" s="7">
        <v>7.95</v>
      </c>
      <c r="H3274" s="7"/>
      <c r="I3274" s="7"/>
      <c r="J3274" s="49"/>
      <c r="K3274" t="s">
        <v>415</v>
      </c>
      <c r="L3274" t="s">
        <v>27</v>
      </c>
      <c r="M3274" s="15" t="s">
        <v>28</v>
      </c>
      <c r="O3274" s="7">
        <v>79.070599999999999</v>
      </c>
      <c r="P3274" s="7"/>
      <c r="Q3274" s="9"/>
      <c r="R3274" s="14">
        <v>1.5766E-12</v>
      </c>
      <c r="S3274" s="29"/>
      <c r="T3274" s="14"/>
      <c r="U3274" s="9"/>
      <c r="V3274" s="7"/>
      <c r="W3274" s="7"/>
      <c r="X3274" s="49"/>
    </row>
    <row r="3275" spans="1:24" x14ac:dyDescent="0.25">
      <c r="A3275" s="5" t="s">
        <v>2105</v>
      </c>
      <c r="B3275" s="1" t="s">
        <v>1440</v>
      </c>
      <c r="C3275" t="s">
        <v>1731</v>
      </c>
      <c r="D3275" s="11" t="s">
        <v>2107</v>
      </c>
      <c r="E3275" s="1" t="s">
        <v>1443</v>
      </c>
      <c r="F3275" s="7">
        <v>70.930000000000007</v>
      </c>
      <c r="G3275" s="7">
        <v>7.95</v>
      </c>
      <c r="H3275" s="7"/>
      <c r="I3275" s="7"/>
      <c r="J3275" s="49"/>
      <c r="K3275" t="s">
        <v>415</v>
      </c>
      <c r="L3275" t="s">
        <v>27</v>
      </c>
      <c r="M3275" s="15" t="s">
        <v>28</v>
      </c>
      <c r="O3275" s="7">
        <v>77.058000000000007</v>
      </c>
      <c r="P3275" s="7"/>
      <c r="Q3275" s="9"/>
      <c r="R3275" s="14">
        <v>1.2122E-12</v>
      </c>
      <c r="S3275" s="29"/>
      <c r="T3275" s="14"/>
      <c r="U3275" s="9"/>
      <c r="V3275" s="7"/>
      <c r="W3275" s="7"/>
      <c r="X3275" s="49"/>
    </row>
    <row r="3276" spans="1:24" x14ac:dyDescent="0.25">
      <c r="A3276" s="5" t="s">
        <v>2105</v>
      </c>
      <c r="B3276" s="1" t="s">
        <v>1440</v>
      </c>
      <c r="C3276" t="s">
        <v>1731</v>
      </c>
      <c r="D3276" s="11" t="s">
        <v>2107</v>
      </c>
      <c r="E3276" s="1" t="s">
        <v>1443</v>
      </c>
      <c r="F3276" s="7">
        <v>70.930000000000007</v>
      </c>
      <c r="G3276" s="7">
        <v>7.95</v>
      </c>
      <c r="H3276" s="7"/>
      <c r="I3276" s="7"/>
      <c r="J3276" s="49"/>
      <c r="K3276" t="s">
        <v>415</v>
      </c>
      <c r="L3276" t="s">
        <v>27</v>
      </c>
      <c r="M3276" s="15" t="s">
        <v>28</v>
      </c>
      <c r="O3276" s="7">
        <v>80.572400000000002</v>
      </c>
      <c r="P3276" s="7"/>
      <c r="Q3276" s="9"/>
      <c r="R3276" s="14">
        <v>9.3567999999999991E-13</v>
      </c>
      <c r="S3276" s="29"/>
      <c r="T3276" s="14"/>
      <c r="U3276" s="9"/>
      <c r="V3276" s="7"/>
      <c r="W3276" s="7"/>
      <c r="X3276" s="49"/>
    </row>
    <row r="3277" spans="1:24" x14ac:dyDescent="0.25">
      <c r="A3277" s="5" t="s">
        <v>2105</v>
      </c>
      <c r="B3277" s="1" t="s">
        <v>1440</v>
      </c>
      <c r="C3277" t="s">
        <v>1731</v>
      </c>
      <c r="D3277" s="11" t="s">
        <v>2107</v>
      </c>
      <c r="E3277" s="1" t="s">
        <v>1443</v>
      </c>
      <c r="F3277" s="7">
        <v>70.930000000000007</v>
      </c>
      <c r="G3277" s="7">
        <v>7.95</v>
      </c>
      <c r="H3277" s="7"/>
      <c r="I3277" s="7"/>
      <c r="J3277" s="49"/>
      <c r="K3277" t="s">
        <v>415</v>
      </c>
      <c r="L3277" t="s">
        <v>27</v>
      </c>
      <c r="M3277" s="15" t="s">
        <v>28</v>
      </c>
      <c r="O3277" s="7">
        <v>80.147900000000007</v>
      </c>
      <c r="P3277" s="7"/>
      <c r="Q3277" s="9"/>
      <c r="R3277" s="14">
        <v>2.0097999999999999E-13</v>
      </c>
      <c r="S3277" s="29"/>
      <c r="T3277" s="14"/>
      <c r="U3277" s="9"/>
      <c r="V3277" s="7"/>
      <c r="W3277" s="7"/>
      <c r="X3277" s="49"/>
    </row>
    <row r="3278" spans="1:24" x14ac:dyDescent="0.25">
      <c r="A3278" s="5" t="s">
        <v>2105</v>
      </c>
      <c r="B3278" s="1" t="s">
        <v>1440</v>
      </c>
      <c r="C3278" t="s">
        <v>1731</v>
      </c>
      <c r="D3278" s="11" t="s">
        <v>2107</v>
      </c>
      <c r="E3278" s="1" t="s">
        <v>1443</v>
      </c>
      <c r="F3278" s="7">
        <v>70.930000000000007</v>
      </c>
      <c r="G3278" s="7">
        <v>7.95</v>
      </c>
      <c r="H3278" s="7"/>
      <c r="I3278" s="7"/>
      <c r="J3278" s="49"/>
      <c r="K3278" t="s">
        <v>415</v>
      </c>
      <c r="L3278" t="s">
        <v>27</v>
      </c>
      <c r="M3278" s="15" t="s">
        <v>28</v>
      </c>
      <c r="O3278" s="7">
        <v>78.741900000000001</v>
      </c>
      <c r="P3278" s="7"/>
      <c r="Q3278" s="9"/>
      <c r="R3278" s="14">
        <v>2.2149999999999999E-13</v>
      </c>
      <c r="S3278" s="29"/>
      <c r="T3278" s="14"/>
      <c r="U3278" s="9"/>
      <c r="V3278" s="7"/>
      <c r="W3278" s="7"/>
      <c r="X3278" s="49"/>
    </row>
    <row r="3279" spans="1:24" x14ac:dyDescent="0.25">
      <c r="A3279" s="5" t="s">
        <v>2105</v>
      </c>
      <c r="B3279" s="1" t="s">
        <v>1440</v>
      </c>
      <c r="C3279" t="s">
        <v>1731</v>
      </c>
      <c r="D3279" s="11" t="s">
        <v>2107</v>
      </c>
      <c r="E3279" s="1" t="s">
        <v>1443</v>
      </c>
      <c r="F3279" s="7">
        <v>70.930000000000007</v>
      </c>
      <c r="G3279" s="7">
        <v>7.95</v>
      </c>
      <c r="H3279" s="7"/>
      <c r="I3279" s="7"/>
      <c r="J3279" s="49"/>
      <c r="K3279" t="s">
        <v>415</v>
      </c>
      <c r="L3279" t="s">
        <v>27</v>
      </c>
      <c r="M3279" s="15" t="s">
        <v>28</v>
      </c>
      <c r="O3279" s="7">
        <v>78.247399999999999</v>
      </c>
      <c r="P3279" s="7"/>
      <c r="Q3279" s="9"/>
      <c r="R3279" s="14">
        <v>1.7548999999999999E-13</v>
      </c>
      <c r="S3279" s="29"/>
      <c r="T3279" s="14"/>
      <c r="U3279" s="9"/>
      <c r="V3279" s="7"/>
      <c r="W3279" s="7"/>
      <c r="X3279" s="49"/>
    </row>
    <row r="3280" spans="1:24" x14ac:dyDescent="0.25">
      <c r="A3280" s="5" t="s">
        <v>2105</v>
      </c>
      <c r="B3280" s="1" t="s">
        <v>1440</v>
      </c>
      <c r="C3280" t="s">
        <v>1731</v>
      </c>
      <c r="D3280" s="11" t="s">
        <v>2107</v>
      </c>
      <c r="E3280" s="1" t="s">
        <v>1443</v>
      </c>
      <c r="F3280" s="7">
        <v>70.930000000000007</v>
      </c>
      <c r="G3280" s="7">
        <v>7.95</v>
      </c>
      <c r="H3280" s="7"/>
      <c r="I3280" s="7"/>
      <c r="J3280" s="49"/>
      <c r="K3280" t="s">
        <v>415</v>
      </c>
      <c r="L3280" t="s">
        <v>27</v>
      </c>
      <c r="M3280" s="15" t="s">
        <v>28</v>
      </c>
      <c r="O3280" s="7">
        <v>77.811099999999996</v>
      </c>
      <c r="P3280" s="7"/>
      <c r="Q3280" s="9"/>
      <c r="R3280" s="14">
        <v>1.5959E-13</v>
      </c>
      <c r="S3280" s="29"/>
      <c r="T3280" s="14"/>
      <c r="U3280" s="9"/>
      <c r="V3280" s="7"/>
      <c r="W3280" s="7"/>
      <c r="X3280" s="49"/>
    </row>
    <row r="3281" spans="1:24" x14ac:dyDescent="0.25">
      <c r="A3281" s="5" t="s">
        <v>2105</v>
      </c>
      <c r="B3281" s="1" t="s">
        <v>1440</v>
      </c>
      <c r="C3281" t="s">
        <v>1731</v>
      </c>
      <c r="D3281" s="11" t="s">
        <v>2107</v>
      </c>
      <c r="E3281" s="1" t="s">
        <v>1443</v>
      </c>
      <c r="F3281" s="7">
        <v>70.930000000000007</v>
      </c>
      <c r="G3281" s="7">
        <v>7.95</v>
      </c>
      <c r="H3281" s="7"/>
      <c r="I3281" s="7"/>
      <c r="J3281" s="49"/>
      <c r="K3281" t="s">
        <v>415</v>
      </c>
      <c r="L3281" t="s">
        <v>27</v>
      </c>
      <c r="M3281" s="15" t="s">
        <v>28</v>
      </c>
      <c r="O3281" s="7">
        <v>81.473600000000005</v>
      </c>
      <c r="P3281" s="7"/>
      <c r="Q3281" s="9"/>
      <c r="R3281" s="14">
        <v>4.7392999999999998E-13</v>
      </c>
      <c r="S3281" s="29"/>
      <c r="T3281" s="14"/>
      <c r="U3281" s="9"/>
      <c r="V3281" s="7"/>
      <c r="W3281" s="7"/>
      <c r="X3281" s="49"/>
    </row>
    <row r="3282" spans="1:24" x14ac:dyDescent="0.25">
      <c r="A3282" s="5" t="s">
        <v>2105</v>
      </c>
      <c r="B3282" s="1" t="s">
        <v>2108</v>
      </c>
      <c r="C3282" t="s">
        <v>2109</v>
      </c>
      <c r="D3282" s="11" t="s">
        <v>2107</v>
      </c>
      <c r="E3282" s="1" t="s">
        <v>933</v>
      </c>
      <c r="F3282" s="7">
        <v>64.5</v>
      </c>
      <c r="G3282" s="7">
        <v>6</v>
      </c>
      <c r="H3282" s="7"/>
      <c r="I3282" s="7"/>
      <c r="J3282" s="49"/>
      <c r="K3282" t="s">
        <v>415</v>
      </c>
      <c r="L3282" t="s">
        <v>27</v>
      </c>
      <c r="M3282" s="15" t="s">
        <v>28</v>
      </c>
      <c r="O3282" s="7">
        <v>75.927999999999997</v>
      </c>
      <c r="P3282" s="7"/>
      <c r="Q3282" s="9"/>
      <c r="R3282" s="14">
        <v>1.566E-12</v>
      </c>
      <c r="S3282" s="29"/>
      <c r="T3282" s="14"/>
      <c r="U3282" s="9"/>
      <c r="V3282" s="7"/>
      <c r="W3282" s="7"/>
      <c r="X3282" s="49"/>
    </row>
    <row r="3283" spans="1:24" x14ac:dyDescent="0.25">
      <c r="A3283" s="5" t="s">
        <v>2105</v>
      </c>
      <c r="B3283" s="1" t="s">
        <v>2108</v>
      </c>
      <c r="C3283" t="s">
        <v>2109</v>
      </c>
      <c r="D3283" s="11" t="s">
        <v>2107</v>
      </c>
      <c r="E3283" s="1" t="s">
        <v>933</v>
      </c>
      <c r="F3283" s="7">
        <v>64.5</v>
      </c>
      <c r="G3283" s="7">
        <v>6</v>
      </c>
      <c r="H3283" s="7"/>
      <c r="I3283" s="7"/>
      <c r="J3283" s="49"/>
      <c r="K3283" t="s">
        <v>415</v>
      </c>
      <c r="L3283" t="s">
        <v>27</v>
      </c>
      <c r="M3283" s="15" t="s">
        <v>28</v>
      </c>
      <c r="O3283" s="7">
        <v>75.1387</v>
      </c>
      <c r="P3283" s="7"/>
      <c r="Q3283" s="9"/>
      <c r="R3283" s="14">
        <v>5.6000000000000004E-13</v>
      </c>
      <c r="S3283" s="29"/>
      <c r="T3283" s="14"/>
      <c r="U3283" s="9"/>
      <c r="V3283" s="7"/>
      <c r="W3283" s="7"/>
      <c r="X3283" s="49"/>
    </row>
    <row r="3284" spans="1:24" x14ac:dyDescent="0.25">
      <c r="A3284" s="5" t="s">
        <v>2105</v>
      </c>
      <c r="B3284" s="1" t="s">
        <v>2108</v>
      </c>
      <c r="C3284" t="s">
        <v>2110</v>
      </c>
      <c r="D3284" s="11" t="s">
        <v>2107</v>
      </c>
      <c r="E3284" s="1" t="s">
        <v>933</v>
      </c>
      <c r="F3284" s="7">
        <v>64.5</v>
      </c>
      <c r="G3284" s="7">
        <v>6</v>
      </c>
      <c r="H3284" s="7"/>
      <c r="I3284" s="7"/>
      <c r="J3284" s="49"/>
      <c r="K3284" t="s">
        <v>415</v>
      </c>
      <c r="L3284" t="s">
        <v>27</v>
      </c>
      <c r="M3284" s="15" t="s">
        <v>28</v>
      </c>
      <c r="O3284" s="7">
        <v>32.900199999999998</v>
      </c>
      <c r="P3284" s="7"/>
      <c r="Q3284" s="9"/>
      <c r="R3284" s="14">
        <v>1.378E-12</v>
      </c>
      <c r="S3284" s="29"/>
      <c r="T3284" s="14"/>
      <c r="U3284" s="9"/>
      <c r="V3284" s="7"/>
      <c r="W3284" s="7"/>
      <c r="X3284" s="49"/>
    </row>
    <row r="3285" spans="1:24" x14ac:dyDescent="0.25">
      <c r="A3285" s="5" t="s">
        <v>2105</v>
      </c>
      <c r="B3285" s="1" t="s">
        <v>2108</v>
      </c>
      <c r="C3285" t="s">
        <v>2110</v>
      </c>
      <c r="D3285" s="11" t="s">
        <v>2107</v>
      </c>
      <c r="E3285" s="1" t="s">
        <v>933</v>
      </c>
      <c r="F3285" s="7">
        <v>64.5</v>
      </c>
      <c r="G3285" s="7">
        <v>6</v>
      </c>
      <c r="H3285" s="7"/>
      <c r="I3285" s="7"/>
      <c r="J3285" s="49"/>
      <c r="K3285" t="s">
        <v>415</v>
      </c>
      <c r="L3285" t="s">
        <v>27</v>
      </c>
      <c r="M3285" s="15" t="s">
        <v>28</v>
      </c>
      <c r="O3285" s="7">
        <v>31.634899999999998</v>
      </c>
      <c r="P3285" s="7"/>
      <c r="Q3285" s="9"/>
      <c r="R3285" s="14">
        <v>1.1402E-13</v>
      </c>
      <c r="S3285" s="29"/>
      <c r="T3285" s="14"/>
      <c r="U3285" s="9"/>
      <c r="V3285" s="7"/>
      <c r="W3285" s="7"/>
      <c r="X3285" s="49"/>
    </row>
    <row r="3286" spans="1:24" x14ac:dyDescent="0.25">
      <c r="A3286" s="5" t="s">
        <v>2105</v>
      </c>
      <c r="B3286" s="1" t="s">
        <v>2108</v>
      </c>
      <c r="C3286" t="s">
        <v>2110</v>
      </c>
      <c r="D3286" s="11" t="s">
        <v>2107</v>
      </c>
      <c r="E3286" s="1" t="s">
        <v>933</v>
      </c>
      <c r="F3286" s="7">
        <v>64.5</v>
      </c>
      <c r="G3286" s="7">
        <v>6</v>
      </c>
      <c r="H3286" s="7"/>
      <c r="I3286" s="7"/>
      <c r="J3286" s="49"/>
      <c r="K3286" t="s">
        <v>415</v>
      </c>
      <c r="L3286" t="s">
        <v>27</v>
      </c>
      <c r="M3286" s="15" t="s">
        <v>28</v>
      </c>
      <c r="O3286" s="7">
        <v>30.8385</v>
      </c>
      <c r="P3286" s="7"/>
      <c r="Q3286" s="9"/>
      <c r="R3286" s="14">
        <v>3.1607000000000001E-14</v>
      </c>
      <c r="S3286" s="29"/>
      <c r="T3286" s="14"/>
      <c r="U3286" s="9"/>
      <c r="V3286" s="7"/>
      <c r="W3286" s="7"/>
      <c r="X3286" s="49"/>
    </row>
    <row r="3287" spans="1:24" x14ac:dyDescent="0.25">
      <c r="A3287" s="5" t="s">
        <v>2105</v>
      </c>
      <c r="B3287" s="1" t="s">
        <v>2108</v>
      </c>
      <c r="C3287" t="s">
        <v>2110</v>
      </c>
      <c r="D3287" s="11" t="s">
        <v>2107</v>
      </c>
      <c r="E3287" s="1" t="s">
        <v>933</v>
      </c>
      <c r="F3287" s="7">
        <v>64.5</v>
      </c>
      <c r="G3287" s="7">
        <v>6</v>
      </c>
      <c r="H3287" s="7"/>
      <c r="I3287" s="7"/>
      <c r="J3287" s="49"/>
      <c r="K3287" t="s">
        <v>415</v>
      </c>
      <c r="L3287" t="s">
        <v>27</v>
      </c>
      <c r="M3287" s="15" t="s">
        <v>28</v>
      </c>
      <c r="O3287" s="7">
        <v>31.996700000000001</v>
      </c>
      <c r="P3287" s="7"/>
      <c r="Q3287" s="9"/>
      <c r="R3287" s="14">
        <v>6.2908999999999997E-14</v>
      </c>
      <c r="S3287" s="29"/>
      <c r="T3287" s="14"/>
      <c r="U3287" s="9"/>
      <c r="V3287" s="7"/>
      <c r="W3287" s="7"/>
      <c r="X3287" s="49"/>
    </row>
    <row r="3288" spans="1:24" x14ac:dyDescent="0.25">
      <c r="A3288" s="5" t="s">
        <v>2105</v>
      </c>
      <c r="B3288" s="1" t="s">
        <v>2108</v>
      </c>
      <c r="C3288" t="s">
        <v>2110</v>
      </c>
      <c r="D3288" s="11" t="s">
        <v>2107</v>
      </c>
      <c r="E3288" s="1" t="s">
        <v>933</v>
      </c>
      <c r="F3288" s="7">
        <v>64.5</v>
      </c>
      <c r="G3288" s="7">
        <v>6</v>
      </c>
      <c r="H3288" s="7"/>
      <c r="I3288" s="7"/>
      <c r="J3288" s="49"/>
      <c r="K3288" t="s">
        <v>415</v>
      </c>
      <c r="L3288" t="s">
        <v>27</v>
      </c>
      <c r="M3288" s="15" t="s">
        <v>28</v>
      </c>
      <c r="O3288" s="7">
        <v>34.649500000000003</v>
      </c>
      <c r="P3288" s="7"/>
      <c r="Q3288" s="9"/>
      <c r="R3288" s="14">
        <v>5.8217000000000001E-14</v>
      </c>
      <c r="S3288" s="29"/>
      <c r="T3288" s="14"/>
      <c r="U3288" s="9"/>
      <c r="V3288" s="7"/>
      <c r="W3288" s="7"/>
      <c r="X3288" s="49"/>
    </row>
    <row r="3289" spans="1:24" x14ac:dyDescent="0.25">
      <c r="A3289" s="5" t="s">
        <v>2105</v>
      </c>
      <c r="B3289" s="1" t="s">
        <v>2108</v>
      </c>
      <c r="C3289" t="s">
        <v>2110</v>
      </c>
      <c r="D3289" s="11" t="s">
        <v>2107</v>
      </c>
      <c r="E3289" s="1" t="s">
        <v>933</v>
      </c>
      <c r="F3289" s="7">
        <v>64.5</v>
      </c>
      <c r="G3289" s="7">
        <v>6</v>
      </c>
      <c r="H3289" s="7"/>
      <c r="I3289" s="7"/>
      <c r="J3289" s="49"/>
      <c r="K3289" t="s">
        <v>415</v>
      </c>
      <c r="L3289" t="s">
        <v>27</v>
      </c>
      <c r="M3289" s="15" t="s">
        <v>28</v>
      </c>
      <c r="O3289" s="7">
        <v>36.965800000000002</v>
      </c>
      <c r="P3289" s="7"/>
      <c r="Q3289" s="9"/>
      <c r="R3289" s="14">
        <v>2.3061999999999998E-13</v>
      </c>
      <c r="S3289" s="29"/>
      <c r="T3289" s="14"/>
      <c r="U3289" s="9"/>
      <c r="V3289" s="7"/>
      <c r="W3289" s="7"/>
      <c r="X3289" s="49"/>
    </row>
    <row r="3290" spans="1:24" x14ac:dyDescent="0.25">
      <c r="A3290" s="5" t="s">
        <v>2105</v>
      </c>
      <c r="B3290" s="1" t="s">
        <v>2108</v>
      </c>
      <c r="C3290" t="s">
        <v>2110</v>
      </c>
      <c r="D3290" s="11" t="s">
        <v>2107</v>
      </c>
      <c r="E3290" s="1" t="s">
        <v>933</v>
      </c>
      <c r="F3290" s="7">
        <v>64.5</v>
      </c>
      <c r="G3290" s="7">
        <v>6</v>
      </c>
      <c r="H3290" s="7"/>
      <c r="I3290" s="7"/>
      <c r="J3290" s="49"/>
      <c r="K3290" t="s">
        <v>415</v>
      </c>
      <c r="L3290" t="s">
        <v>27</v>
      </c>
      <c r="M3290" s="15" t="s">
        <v>28</v>
      </c>
      <c r="O3290" s="7">
        <v>40.133299999999998</v>
      </c>
      <c r="P3290" s="7"/>
      <c r="Q3290" s="9"/>
      <c r="R3290" s="14">
        <v>8.4731000000000005E-14</v>
      </c>
      <c r="S3290" s="29"/>
      <c r="T3290" s="14"/>
      <c r="U3290" s="9"/>
      <c r="V3290" s="7"/>
      <c r="W3290" s="7"/>
      <c r="X3290" s="49"/>
    </row>
    <row r="3291" spans="1:24" x14ac:dyDescent="0.25">
      <c r="A3291" s="5" t="s">
        <v>2105</v>
      </c>
      <c r="B3291" s="1" t="s">
        <v>2108</v>
      </c>
      <c r="C3291" t="s">
        <v>2110</v>
      </c>
      <c r="D3291" s="11" t="s">
        <v>2107</v>
      </c>
      <c r="E3291" s="1" t="s">
        <v>933</v>
      </c>
      <c r="F3291" s="7">
        <v>64.5</v>
      </c>
      <c r="G3291" s="7">
        <v>6</v>
      </c>
      <c r="H3291" s="7"/>
      <c r="I3291" s="7"/>
      <c r="J3291" s="49"/>
      <c r="K3291" t="s">
        <v>415</v>
      </c>
      <c r="L3291" t="s">
        <v>27</v>
      </c>
      <c r="M3291" s="15" t="s">
        <v>28</v>
      </c>
      <c r="O3291" s="7">
        <v>41.278700000000001</v>
      </c>
      <c r="P3291" s="7"/>
      <c r="Q3291" s="9"/>
      <c r="R3291" s="14">
        <v>1.0914999999999999E-13</v>
      </c>
      <c r="S3291" s="29"/>
      <c r="T3291" s="14"/>
      <c r="U3291" s="9"/>
      <c r="V3291" s="7"/>
      <c r="W3291" s="7"/>
      <c r="X3291" s="49"/>
    </row>
    <row r="3292" spans="1:24" x14ac:dyDescent="0.25">
      <c r="A3292" s="5" t="s">
        <v>2105</v>
      </c>
      <c r="B3292" s="1" t="s">
        <v>2108</v>
      </c>
      <c r="C3292" t="s">
        <v>2110</v>
      </c>
      <c r="D3292" s="11" t="s">
        <v>2107</v>
      </c>
      <c r="E3292" s="1" t="s">
        <v>933</v>
      </c>
      <c r="F3292" s="7">
        <v>64.5</v>
      </c>
      <c r="G3292" s="7">
        <v>6</v>
      </c>
      <c r="H3292" s="7"/>
      <c r="I3292" s="7"/>
      <c r="J3292" s="49"/>
      <c r="K3292" t="s">
        <v>415</v>
      </c>
      <c r="L3292" t="s">
        <v>27</v>
      </c>
      <c r="M3292" s="15" t="s">
        <v>28</v>
      </c>
      <c r="O3292" s="7">
        <v>42.863900000000001</v>
      </c>
      <c r="P3292" s="7"/>
      <c r="Q3292" s="9"/>
      <c r="R3292" s="14">
        <v>1.7561999999999999E-13</v>
      </c>
      <c r="S3292" s="29"/>
      <c r="T3292" s="14"/>
      <c r="U3292" s="9"/>
      <c r="V3292" s="7"/>
      <c r="W3292" s="7"/>
      <c r="X3292" s="49"/>
    </row>
    <row r="3293" spans="1:24" x14ac:dyDescent="0.25">
      <c r="A3293" s="5" t="s">
        <v>2105</v>
      </c>
      <c r="B3293" s="1" t="s">
        <v>2108</v>
      </c>
      <c r="C3293" t="s">
        <v>2110</v>
      </c>
      <c r="D3293" s="11" t="s">
        <v>2107</v>
      </c>
      <c r="E3293" s="1" t="s">
        <v>933</v>
      </c>
      <c r="F3293" s="7">
        <v>64.5</v>
      </c>
      <c r="G3293" s="7">
        <v>6</v>
      </c>
      <c r="H3293" s="7"/>
      <c r="I3293" s="7"/>
      <c r="J3293" s="49"/>
      <c r="K3293" t="s">
        <v>415</v>
      </c>
      <c r="L3293" t="s">
        <v>27</v>
      </c>
      <c r="M3293" s="15" t="s">
        <v>28</v>
      </c>
      <c r="O3293" s="7">
        <v>45.575600000000001</v>
      </c>
      <c r="P3293" s="7"/>
      <c r="Q3293" s="9"/>
      <c r="R3293" s="14">
        <v>1.9053999999999999E-13</v>
      </c>
      <c r="S3293" s="29"/>
      <c r="T3293" s="14"/>
      <c r="U3293" s="9"/>
      <c r="V3293" s="7"/>
      <c r="W3293" s="7"/>
      <c r="X3293" s="49"/>
    </row>
    <row r="3294" spans="1:24" x14ac:dyDescent="0.25">
      <c r="A3294" s="5" t="s">
        <v>2105</v>
      </c>
      <c r="B3294" s="1" t="s">
        <v>2108</v>
      </c>
      <c r="C3294" t="s">
        <v>2110</v>
      </c>
      <c r="D3294" s="11" t="s">
        <v>2107</v>
      </c>
      <c r="E3294" s="1" t="s">
        <v>933</v>
      </c>
      <c r="F3294" s="7">
        <v>64.5</v>
      </c>
      <c r="G3294" s="7">
        <v>6</v>
      </c>
      <c r="H3294" s="7"/>
      <c r="I3294" s="7"/>
      <c r="J3294" s="49"/>
      <c r="K3294" t="s">
        <v>415</v>
      </c>
      <c r="L3294" t="s">
        <v>27</v>
      </c>
      <c r="M3294" s="15" t="s">
        <v>28</v>
      </c>
      <c r="O3294" s="7">
        <v>44.97</v>
      </c>
      <c r="P3294" s="7"/>
      <c r="Q3294" s="9"/>
      <c r="R3294" s="14">
        <v>1.3723000000000001E-13</v>
      </c>
      <c r="S3294" s="29"/>
      <c r="T3294" s="14"/>
      <c r="U3294" s="9"/>
      <c r="V3294" s="7"/>
      <c r="W3294" s="7"/>
      <c r="X3294" s="49"/>
    </row>
    <row r="3295" spans="1:24" x14ac:dyDescent="0.25">
      <c r="A3295" s="5" t="s">
        <v>2105</v>
      </c>
      <c r="B3295" s="1" t="s">
        <v>2108</v>
      </c>
      <c r="C3295" t="s">
        <v>2110</v>
      </c>
      <c r="D3295" s="11" t="s">
        <v>2107</v>
      </c>
      <c r="E3295" s="1" t="s">
        <v>933</v>
      </c>
      <c r="F3295" s="7">
        <v>64.5</v>
      </c>
      <c r="G3295" s="7">
        <v>6</v>
      </c>
      <c r="H3295" s="7"/>
      <c r="I3295" s="7"/>
      <c r="J3295" s="49"/>
      <c r="K3295" t="s">
        <v>415</v>
      </c>
      <c r="L3295" t="s">
        <v>27</v>
      </c>
      <c r="M3295" s="15" t="s">
        <v>28</v>
      </c>
      <c r="O3295" s="7">
        <v>48.066299999999998</v>
      </c>
      <c r="P3295" s="7"/>
      <c r="Q3295" s="9"/>
      <c r="R3295" s="14">
        <v>1.7825E-13</v>
      </c>
      <c r="S3295" s="29"/>
      <c r="T3295" s="14"/>
      <c r="U3295" s="9"/>
      <c r="V3295" s="7"/>
      <c r="W3295" s="7"/>
      <c r="X3295" s="49"/>
    </row>
    <row r="3296" spans="1:24" x14ac:dyDescent="0.25">
      <c r="A3296" s="5" t="s">
        <v>2105</v>
      </c>
      <c r="B3296" s="1" t="s">
        <v>2108</v>
      </c>
      <c r="C3296" t="s">
        <v>2110</v>
      </c>
      <c r="D3296" s="11" t="s">
        <v>2107</v>
      </c>
      <c r="E3296" s="1" t="s">
        <v>933</v>
      </c>
      <c r="F3296" s="7">
        <v>64.5</v>
      </c>
      <c r="G3296" s="7">
        <v>6</v>
      </c>
      <c r="H3296" s="7"/>
      <c r="I3296" s="7"/>
      <c r="J3296" s="49"/>
      <c r="K3296" t="s">
        <v>415</v>
      </c>
      <c r="L3296" t="s">
        <v>27</v>
      </c>
      <c r="M3296" s="15" t="s">
        <v>28</v>
      </c>
      <c r="O3296" s="7">
        <v>49.646099999999997</v>
      </c>
      <c r="P3296" s="7"/>
      <c r="Q3296" s="9"/>
      <c r="R3296" s="14">
        <v>2.3692999999999998E-13</v>
      </c>
      <c r="S3296" s="29"/>
      <c r="T3296" s="14"/>
      <c r="U3296" s="9"/>
      <c r="V3296" s="7"/>
      <c r="W3296" s="7"/>
      <c r="X3296" s="49"/>
    </row>
    <row r="3297" spans="1:24" x14ac:dyDescent="0.25">
      <c r="A3297" s="5" t="s">
        <v>2105</v>
      </c>
      <c r="B3297" s="1" t="s">
        <v>2108</v>
      </c>
      <c r="C3297" t="s">
        <v>2110</v>
      </c>
      <c r="D3297" s="11" t="s">
        <v>2107</v>
      </c>
      <c r="E3297" s="1" t="s">
        <v>933</v>
      </c>
      <c r="F3297" s="7">
        <v>64.5</v>
      </c>
      <c r="G3297" s="7">
        <v>6</v>
      </c>
      <c r="H3297" s="7"/>
      <c r="I3297" s="7"/>
      <c r="J3297" s="49"/>
      <c r="K3297" t="s">
        <v>415</v>
      </c>
      <c r="L3297" t="s">
        <v>27</v>
      </c>
      <c r="M3297" s="15" t="s">
        <v>28</v>
      </c>
      <c r="O3297" s="7">
        <v>52.667299999999997</v>
      </c>
      <c r="P3297" s="7"/>
      <c r="Q3297" s="9"/>
      <c r="R3297" s="14">
        <v>1.5117E-13</v>
      </c>
      <c r="S3297" s="29"/>
      <c r="T3297" s="14"/>
      <c r="U3297" s="9"/>
      <c r="V3297" s="7"/>
      <c r="W3297" s="7"/>
      <c r="X3297" s="49"/>
    </row>
    <row r="3298" spans="1:24" x14ac:dyDescent="0.25">
      <c r="A3298" s="5" t="s">
        <v>2105</v>
      </c>
      <c r="B3298" s="1" t="s">
        <v>2108</v>
      </c>
      <c r="C3298" t="s">
        <v>2110</v>
      </c>
      <c r="D3298" s="11" t="s">
        <v>2107</v>
      </c>
      <c r="E3298" s="1" t="s">
        <v>933</v>
      </c>
      <c r="F3298" s="7">
        <v>64.5</v>
      </c>
      <c r="G3298" s="7">
        <v>6</v>
      </c>
      <c r="H3298" s="7"/>
      <c r="I3298" s="7"/>
      <c r="J3298" s="49"/>
      <c r="K3298" t="s">
        <v>415</v>
      </c>
      <c r="L3298" t="s">
        <v>27</v>
      </c>
      <c r="M3298" s="15" t="s">
        <v>28</v>
      </c>
      <c r="O3298" s="7">
        <v>42.185699999999997</v>
      </c>
      <c r="P3298" s="7"/>
      <c r="Q3298" s="9"/>
      <c r="R3298" s="14">
        <v>6.7636000000000003E-14</v>
      </c>
      <c r="S3298" s="29"/>
      <c r="T3298" s="14"/>
      <c r="U3298" s="9"/>
      <c r="V3298" s="7"/>
      <c r="W3298" s="7"/>
      <c r="X3298" s="49"/>
    </row>
    <row r="3299" spans="1:24" x14ac:dyDescent="0.25">
      <c r="A3299" s="5" t="s">
        <v>2105</v>
      </c>
      <c r="B3299" s="1" t="s">
        <v>2108</v>
      </c>
      <c r="C3299" t="s">
        <v>2110</v>
      </c>
      <c r="D3299" s="11" t="s">
        <v>2107</v>
      </c>
      <c r="E3299" s="1" t="s">
        <v>933</v>
      </c>
      <c r="F3299" s="7">
        <v>64.5</v>
      </c>
      <c r="G3299" s="7">
        <v>6</v>
      </c>
      <c r="H3299" s="7"/>
      <c r="I3299" s="7"/>
      <c r="J3299" s="49"/>
      <c r="K3299" t="s">
        <v>415</v>
      </c>
      <c r="L3299" t="s">
        <v>27</v>
      </c>
      <c r="M3299" s="15" t="s">
        <v>28</v>
      </c>
      <c r="O3299" s="7">
        <v>38.648400000000002</v>
      </c>
      <c r="P3299" s="7"/>
      <c r="Q3299" s="9"/>
      <c r="R3299" s="14">
        <v>4.0387000000000002E-14</v>
      </c>
      <c r="S3299" s="29"/>
      <c r="T3299" s="14"/>
      <c r="U3299" s="9"/>
      <c r="V3299" s="7"/>
      <c r="W3299" s="7"/>
      <c r="X3299" s="49"/>
    </row>
    <row r="3300" spans="1:24" x14ac:dyDescent="0.25">
      <c r="A3300" s="5" t="s">
        <v>2105</v>
      </c>
      <c r="B3300" s="1" t="s">
        <v>2108</v>
      </c>
      <c r="C3300" t="s">
        <v>2110</v>
      </c>
      <c r="D3300" s="11" t="s">
        <v>2107</v>
      </c>
      <c r="E3300" s="1" t="s">
        <v>933</v>
      </c>
      <c r="F3300" s="7">
        <v>64.5</v>
      </c>
      <c r="G3300" s="7">
        <v>6</v>
      </c>
      <c r="H3300" s="7"/>
      <c r="I3300" s="7"/>
      <c r="J3300" s="49"/>
      <c r="K3300" t="s">
        <v>415</v>
      </c>
      <c r="L3300" t="s">
        <v>27</v>
      </c>
      <c r="M3300" s="15" t="s">
        <v>28</v>
      </c>
      <c r="O3300" s="7">
        <v>39.988100000000003</v>
      </c>
      <c r="P3300" s="7"/>
      <c r="Q3300" s="9"/>
      <c r="R3300" s="14">
        <v>2.4229000000000001E-14</v>
      </c>
      <c r="S3300" s="29"/>
      <c r="T3300" s="14"/>
      <c r="U3300" s="9"/>
      <c r="V3300" s="7"/>
      <c r="W3300" s="7"/>
      <c r="X3300" s="49"/>
    </row>
    <row r="3301" spans="1:24" x14ac:dyDescent="0.25">
      <c r="A3301" s="5" t="s">
        <v>2105</v>
      </c>
      <c r="B3301" s="1" t="s">
        <v>2108</v>
      </c>
      <c r="C3301" t="s">
        <v>2110</v>
      </c>
      <c r="D3301" s="11" t="s">
        <v>2107</v>
      </c>
      <c r="E3301" s="1" t="s">
        <v>933</v>
      </c>
      <c r="F3301" s="7">
        <v>64.5</v>
      </c>
      <c r="G3301" s="7">
        <v>6</v>
      </c>
      <c r="H3301" s="7"/>
      <c r="I3301" s="7"/>
      <c r="J3301" s="49"/>
      <c r="K3301" t="s">
        <v>415</v>
      </c>
      <c r="L3301" t="s">
        <v>27</v>
      </c>
      <c r="M3301" s="15" t="s">
        <v>28</v>
      </c>
      <c r="O3301" s="7">
        <v>39.702500000000001</v>
      </c>
      <c r="P3301" s="7"/>
      <c r="Q3301" s="9"/>
      <c r="R3301" s="14">
        <v>1.4719999999999999E-14</v>
      </c>
      <c r="S3301" s="29"/>
      <c r="T3301" s="14"/>
      <c r="U3301" s="9"/>
      <c r="V3301" s="7"/>
      <c r="W3301" s="7"/>
      <c r="X3301" s="49"/>
    </row>
    <row r="3302" spans="1:24" x14ac:dyDescent="0.25">
      <c r="A3302" s="5" t="s">
        <v>2105</v>
      </c>
      <c r="B3302" s="1" t="s">
        <v>2108</v>
      </c>
      <c r="C3302" t="s">
        <v>2110</v>
      </c>
      <c r="D3302" s="11" t="s">
        <v>2107</v>
      </c>
      <c r="E3302" s="1" t="s">
        <v>933</v>
      </c>
      <c r="F3302" s="7">
        <v>64.5</v>
      </c>
      <c r="G3302" s="7">
        <v>6</v>
      </c>
      <c r="H3302" s="7"/>
      <c r="I3302" s="7"/>
      <c r="J3302" s="49"/>
      <c r="K3302" t="s">
        <v>415</v>
      </c>
      <c r="L3302" t="s">
        <v>27</v>
      </c>
      <c r="M3302" s="15" t="s">
        <v>28</v>
      </c>
      <c r="O3302" s="7">
        <v>43.079099999999997</v>
      </c>
      <c r="P3302" s="7"/>
      <c r="Q3302" s="9"/>
      <c r="R3302" s="14">
        <v>2.6276E-14</v>
      </c>
      <c r="S3302" s="29"/>
      <c r="T3302" s="14"/>
      <c r="U3302" s="9"/>
      <c r="V3302" s="7"/>
      <c r="W3302" s="7"/>
      <c r="X3302" s="49"/>
    </row>
    <row r="3303" spans="1:24" x14ac:dyDescent="0.25">
      <c r="A3303" s="5" t="s">
        <v>2105</v>
      </c>
      <c r="B3303" s="1" t="s">
        <v>2108</v>
      </c>
      <c r="C3303" t="s">
        <v>2110</v>
      </c>
      <c r="D3303" s="11" t="s">
        <v>2107</v>
      </c>
      <c r="E3303" s="1" t="s">
        <v>933</v>
      </c>
      <c r="F3303" s="7">
        <v>64.5</v>
      </c>
      <c r="G3303" s="7">
        <v>6</v>
      </c>
      <c r="H3303" s="7"/>
      <c r="I3303" s="7"/>
      <c r="J3303" s="49"/>
      <c r="K3303" t="s">
        <v>415</v>
      </c>
      <c r="L3303" t="s">
        <v>27</v>
      </c>
      <c r="M3303" s="15" t="s">
        <v>28</v>
      </c>
      <c r="O3303" s="7">
        <v>43.363900000000001</v>
      </c>
      <c r="P3303" s="7"/>
      <c r="Q3303" s="9"/>
      <c r="R3303" s="14">
        <v>4.2343999999999999E-14</v>
      </c>
      <c r="S3303" s="29"/>
      <c r="T3303" s="14"/>
      <c r="U3303" s="9"/>
      <c r="V3303" s="7"/>
      <c r="W3303" s="7"/>
      <c r="X3303" s="49"/>
    </row>
    <row r="3304" spans="1:24" x14ac:dyDescent="0.25">
      <c r="A3304" s="5" t="s">
        <v>2105</v>
      </c>
      <c r="B3304" s="1" t="s">
        <v>2108</v>
      </c>
      <c r="C3304" t="s">
        <v>2110</v>
      </c>
      <c r="D3304" s="11" t="s">
        <v>2107</v>
      </c>
      <c r="E3304" s="1" t="s">
        <v>933</v>
      </c>
      <c r="F3304" s="7">
        <v>64.5</v>
      </c>
      <c r="G3304" s="7">
        <v>6</v>
      </c>
      <c r="H3304" s="7"/>
      <c r="I3304" s="7"/>
      <c r="J3304" s="49"/>
      <c r="K3304" t="s">
        <v>415</v>
      </c>
      <c r="L3304" t="s">
        <v>27</v>
      </c>
      <c r="M3304" s="15" t="s">
        <v>28</v>
      </c>
      <c r="O3304" s="7">
        <v>45.717199999999998</v>
      </c>
      <c r="P3304" s="7"/>
      <c r="Q3304" s="9"/>
      <c r="R3304" s="14">
        <v>1.4768E-14</v>
      </c>
      <c r="S3304" s="29"/>
      <c r="T3304" s="14"/>
      <c r="U3304" s="9"/>
      <c r="V3304" s="7"/>
      <c r="W3304" s="7"/>
      <c r="X3304" s="49"/>
    </row>
    <row r="3305" spans="1:24" x14ac:dyDescent="0.25">
      <c r="A3305" s="5" t="s">
        <v>2105</v>
      </c>
      <c r="B3305" s="1" t="s">
        <v>2108</v>
      </c>
      <c r="C3305" t="s">
        <v>2110</v>
      </c>
      <c r="D3305" s="11" t="s">
        <v>2107</v>
      </c>
      <c r="E3305" s="1" t="s">
        <v>933</v>
      </c>
      <c r="F3305" s="7">
        <v>64.5</v>
      </c>
      <c r="G3305" s="7">
        <v>6</v>
      </c>
      <c r="H3305" s="7"/>
      <c r="I3305" s="7"/>
      <c r="J3305" s="49"/>
      <c r="K3305" t="s">
        <v>415</v>
      </c>
      <c r="L3305" t="s">
        <v>27</v>
      </c>
      <c r="M3305" s="15" t="s">
        <v>28</v>
      </c>
      <c r="O3305" s="7">
        <v>47.436900000000001</v>
      </c>
      <c r="P3305" s="7"/>
      <c r="Q3305" s="9"/>
      <c r="R3305" s="14">
        <v>5.7315000000000006E-14</v>
      </c>
      <c r="S3305" s="29"/>
      <c r="T3305" s="14"/>
      <c r="U3305" s="9"/>
      <c r="V3305" s="7"/>
      <c r="W3305" s="7"/>
      <c r="X3305" s="49"/>
    </row>
    <row r="3306" spans="1:24" x14ac:dyDescent="0.25">
      <c r="A3306" s="5" t="s">
        <v>2105</v>
      </c>
      <c r="B3306" s="1" t="s">
        <v>2108</v>
      </c>
      <c r="C3306" t="s">
        <v>2110</v>
      </c>
      <c r="D3306" s="11" t="s">
        <v>2107</v>
      </c>
      <c r="E3306" s="1" t="s">
        <v>933</v>
      </c>
      <c r="F3306" s="7">
        <v>64.5</v>
      </c>
      <c r="G3306" s="7">
        <v>6</v>
      </c>
      <c r="H3306" s="7"/>
      <c r="I3306" s="7"/>
      <c r="J3306" s="49"/>
      <c r="K3306" t="s">
        <v>415</v>
      </c>
      <c r="L3306" t="s">
        <v>27</v>
      </c>
      <c r="M3306" s="15" t="s">
        <v>28</v>
      </c>
      <c r="O3306" s="7">
        <v>48.690899999999999</v>
      </c>
      <c r="P3306" s="7"/>
      <c r="Q3306" s="9"/>
      <c r="R3306" s="14">
        <v>7.4613E-14</v>
      </c>
      <c r="S3306" s="29"/>
      <c r="T3306" s="14"/>
      <c r="U3306" s="9"/>
      <c r="V3306" s="7"/>
      <c r="W3306" s="7"/>
      <c r="X3306" s="49"/>
    </row>
    <row r="3307" spans="1:24" x14ac:dyDescent="0.25">
      <c r="A3307" s="5" t="s">
        <v>2105</v>
      </c>
      <c r="B3307" s="1" t="s">
        <v>2111</v>
      </c>
      <c r="C3307" t="s">
        <v>2112</v>
      </c>
      <c r="D3307" s="11" t="s">
        <v>2107</v>
      </c>
      <c r="E3307" s="1" t="s">
        <v>1332</v>
      </c>
      <c r="F3307" s="7">
        <v>74</v>
      </c>
      <c r="G3307" s="7">
        <v>6.62</v>
      </c>
      <c r="H3307" s="7"/>
      <c r="I3307" s="7"/>
      <c r="J3307" s="49"/>
      <c r="K3307" t="s">
        <v>415</v>
      </c>
      <c r="L3307" t="s">
        <v>27</v>
      </c>
      <c r="M3307" s="15" t="s">
        <v>28</v>
      </c>
      <c r="O3307" s="7">
        <v>92.263300000000001</v>
      </c>
      <c r="P3307" s="7"/>
      <c r="Q3307" s="9"/>
      <c r="R3307" s="14">
        <v>5.9702000000000001E-13</v>
      </c>
      <c r="S3307" s="29"/>
      <c r="T3307" s="14"/>
      <c r="U3307" s="9"/>
      <c r="V3307" s="7"/>
      <c r="W3307" s="7"/>
      <c r="X3307" s="49"/>
    </row>
    <row r="3308" spans="1:24" x14ac:dyDescent="0.25">
      <c r="A3308" s="5" t="s">
        <v>2105</v>
      </c>
      <c r="B3308" s="1" t="s">
        <v>2111</v>
      </c>
      <c r="C3308" t="s">
        <v>2112</v>
      </c>
      <c r="D3308" s="11" t="s">
        <v>2107</v>
      </c>
      <c r="E3308" s="1" t="s">
        <v>1332</v>
      </c>
      <c r="F3308" s="7">
        <v>74</v>
      </c>
      <c r="G3308" s="7">
        <v>6.62</v>
      </c>
      <c r="H3308" s="7"/>
      <c r="I3308" s="7"/>
      <c r="J3308" s="49"/>
      <c r="K3308" t="s">
        <v>415</v>
      </c>
      <c r="L3308" t="s">
        <v>27</v>
      </c>
      <c r="M3308" s="15" t="s">
        <v>28</v>
      </c>
      <c r="O3308" s="7">
        <v>84.385900000000007</v>
      </c>
      <c r="P3308" s="7"/>
      <c r="Q3308" s="9"/>
      <c r="R3308" s="14">
        <v>1.8761000000000001E-12</v>
      </c>
      <c r="S3308" s="29"/>
      <c r="T3308" s="14"/>
      <c r="U3308" s="9"/>
      <c r="V3308" s="7"/>
      <c r="W3308" s="7"/>
      <c r="X3308" s="49"/>
    </row>
    <row r="3309" spans="1:24" x14ac:dyDescent="0.25">
      <c r="A3309" s="5" t="s">
        <v>2105</v>
      </c>
      <c r="B3309" s="1" t="s">
        <v>2113</v>
      </c>
      <c r="C3309" t="s">
        <v>2114</v>
      </c>
      <c r="D3309" s="11" t="s">
        <v>2107</v>
      </c>
      <c r="E3309" s="1" t="s">
        <v>2115</v>
      </c>
      <c r="F3309" s="7"/>
      <c r="G3309" s="7"/>
      <c r="H3309" s="7"/>
      <c r="I3309" s="7"/>
      <c r="J3309" s="49"/>
      <c r="K3309" t="s">
        <v>415</v>
      </c>
      <c r="L3309" t="s">
        <v>1333</v>
      </c>
      <c r="M3309" s="15" t="s">
        <v>1741</v>
      </c>
      <c r="O3309" s="7">
        <v>62.293399999999998</v>
      </c>
      <c r="P3309" s="7"/>
      <c r="Q3309" s="9"/>
      <c r="R3309" s="14">
        <v>5.0085000000000003E-13</v>
      </c>
      <c r="S3309" s="29"/>
      <c r="T3309" s="14"/>
      <c r="U3309" s="9"/>
      <c r="V3309" s="7"/>
      <c r="W3309" s="7"/>
      <c r="X3309" s="49"/>
    </row>
    <row r="3310" spans="1:24" x14ac:dyDescent="0.25">
      <c r="A3310" s="5" t="s">
        <v>2105</v>
      </c>
      <c r="B3310" s="1" t="s">
        <v>2113</v>
      </c>
      <c r="C3310" t="s">
        <v>2114</v>
      </c>
      <c r="D3310" s="11" t="s">
        <v>2107</v>
      </c>
      <c r="E3310" s="1" t="s">
        <v>2115</v>
      </c>
      <c r="F3310" s="7"/>
      <c r="G3310" s="7"/>
      <c r="H3310" s="7"/>
      <c r="I3310" s="7"/>
      <c r="J3310" s="49"/>
      <c r="K3310" t="s">
        <v>415</v>
      </c>
      <c r="L3310" t="s">
        <v>1333</v>
      </c>
      <c r="M3310" s="15" t="s">
        <v>1741</v>
      </c>
      <c r="O3310" s="7">
        <v>65.4846</v>
      </c>
      <c r="P3310" s="7"/>
      <c r="Q3310" s="9"/>
      <c r="R3310" s="14">
        <v>4.1215999999999998E-13</v>
      </c>
      <c r="S3310" s="29"/>
      <c r="T3310" s="14"/>
      <c r="U3310" s="9"/>
      <c r="V3310" s="7"/>
      <c r="W3310" s="7"/>
      <c r="X3310" s="49"/>
    </row>
    <row r="3311" spans="1:24" x14ac:dyDescent="0.25">
      <c r="A3311" s="5" t="s">
        <v>2105</v>
      </c>
      <c r="B3311" s="1" t="s">
        <v>2113</v>
      </c>
      <c r="C3311" t="s">
        <v>2114</v>
      </c>
      <c r="D3311" s="11" t="s">
        <v>2107</v>
      </c>
      <c r="E3311" s="1" t="s">
        <v>2115</v>
      </c>
      <c r="F3311" s="7"/>
      <c r="G3311" s="7"/>
      <c r="H3311" s="7"/>
      <c r="I3311" s="7"/>
      <c r="J3311" s="49"/>
      <c r="K3311" t="s">
        <v>415</v>
      </c>
      <c r="L3311" t="s">
        <v>1333</v>
      </c>
      <c r="M3311" s="15" t="s">
        <v>1741</v>
      </c>
      <c r="O3311" s="7">
        <v>66.884</v>
      </c>
      <c r="P3311" s="7"/>
      <c r="Q3311" s="9"/>
      <c r="R3311" s="14">
        <v>2.9928000000000001E-13</v>
      </c>
      <c r="S3311" s="29"/>
      <c r="T3311" s="14"/>
      <c r="U3311" s="9"/>
      <c r="V3311" s="7"/>
      <c r="W3311" s="7"/>
      <c r="X3311" s="49"/>
    </row>
    <row r="3312" spans="1:24" x14ac:dyDescent="0.25">
      <c r="A3312" s="5" t="s">
        <v>2105</v>
      </c>
      <c r="B3312" s="1" t="s">
        <v>2113</v>
      </c>
      <c r="C3312" t="s">
        <v>2114</v>
      </c>
      <c r="D3312" s="11" t="s">
        <v>2107</v>
      </c>
      <c r="E3312" s="1" t="s">
        <v>2115</v>
      </c>
      <c r="F3312" s="7"/>
      <c r="G3312" s="7"/>
      <c r="H3312" s="7"/>
      <c r="I3312" s="7"/>
      <c r="J3312" s="49"/>
      <c r="K3312" t="s">
        <v>415</v>
      </c>
      <c r="L3312" t="s">
        <v>1333</v>
      </c>
      <c r="M3312" s="15" t="s">
        <v>1741</v>
      </c>
      <c r="O3312" s="7">
        <v>69.326999999999998</v>
      </c>
      <c r="P3312" s="7"/>
      <c r="Q3312" s="9"/>
      <c r="R3312" s="14">
        <v>3.4987E-13</v>
      </c>
      <c r="S3312" s="29"/>
      <c r="T3312" s="14"/>
      <c r="U3312" s="9"/>
      <c r="V3312" s="7"/>
      <c r="W3312" s="7"/>
      <c r="X3312" s="49"/>
    </row>
    <row r="3313" spans="1:24" x14ac:dyDescent="0.25">
      <c r="A3313" s="5" t="s">
        <v>2105</v>
      </c>
      <c r="B3313" s="1" t="s">
        <v>2113</v>
      </c>
      <c r="C3313" t="s">
        <v>2114</v>
      </c>
      <c r="D3313" s="11" t="s">
        <v>2107</v>
      </c>
      <c r="E3313" s="1" t="s">
        <v>2115</v>
      </c>
      <c r="F3313" s="7"/>
      <c r="G3313" s="7"/>
      <c r="H3313" s="7"/>
      <c r="I3313" s="7"/>
      <c r="J3313" s="49"/>
      <c r="K3313" t="s">
        <v>415</v>
      </c>
      <c r="L3313" t="s">
        <v>1333</v>
      </c>
      <c r="M3313" s="15" t="s">
        <v>1741</v>
      </c>
      <c r="O3313" s="7">
        <v>81.745000000000005</v>
      </c>
      <c r="P3313" s="7"/>
      <c r="Q3313" s="9"/>
      <c r="R3313" s="14">
        <v>4.8393999999999996E-13</v>
      </c>
      <c r="S3313" s="29"/>
      <c r="T3313" s="14"/>
      <c r="U3313" s="9"/>
      <c r="V3313" s="7"/>
      <c r="W3313" s="7"/>
      <c r="X3313" s="49"/>
    </row>
    <row r="3314" spans="1:24" x14ac:dyDescent="0.25">
      <c r="A3314" s="5" t="s">
        <v>2105</v>
      </c>
      <c r="B3314" s="1" t="s">
        <v>2113</v>
      </c>
      <c r="C3314" t="s">
        <v>2114</v>
      </c>
      <c r="D3314" s="11" t="s">
        <v>2107</v>
      </c>
      <c r="E3314" s="1" t="s">
        <v>2115</v>
      </c>
      <c r="F3314" s="7"/>
      <c r="G3314" s="7"/>
      <c r="H3314" s="7"/>
      <c r="I3314" s="7"/>
      <c r="J3314" s="49"/>
      <c r="K3314" t="s">
        <v>415</v>
      </c>
      <c r="L3314" t="s">
        <v>1333</v>
      </c>
      <c r="M3314" s="15" t="s">
        <v>1741</v>
      </c>
      <c r="O3314" s="7">
        <v>80.506100000000004</v>
      </c>
      <c r="P3314" s="7"/>
      <c r="Q3314" s="9"/>
      <c r="R3314" s="14">
        <v>6.1863999999999998E-13</v>
      </c>
      <c r="S3314" s="29"/>
      <c r="T3314" s="14"/>
      <c r="U3314" s="9"/>
      <c r="V3314" s="7"/>
      <c r="W3314" s="7"/>
      <c r="X3314" s="49"/>
    </row>
    <row r="3315" spans="1:24" x14ac:dyDescent="0.25">
      <c r="A3315" s="5" t="s">
        <v>2105</v>
      </c>
      <c r="B3315" s="1" t="s">
        <v>2113</v>
      </c>
      <c r="C3315" t="s">
        <v>2114</v>
      </c>
      <c r="D3315" s="11" t="s">
        <v>2107</v>
      </c>
      <c r="E3315" s="1" t="s">
        <v>2115</v>
      </c>
      <c r="F3315" s="7"/>
      <c r="G3315" s="7"/>
      <c r="H3315" s="7"/>
      <c r="I3315" s="7"/>
      <c r="J3315" s="49"/>
      <c r="K3315" t="s">
        <v>415</v>
      </c>
      <c r="L3315" t="s">
        <v>1333</v>
      </c>
      <c r="M3315" s="15" t="s">
        <v>1741</v>
      </c>
      <c r="O3315" s="7">
        <v>79.210599999999999</v>
      </c>
      <c r="P3315" s="7"/>
      <c r="Q3315" s="9"/>
      <c r="R3315" s="14">
        <v>7.3426999999999996E-13</v>
      </c>
      <c r="S3315" s="29"/>
      <c r="T3315" s="14"/>
      <c r="U3315" s="9"/>
      <c r="V3315" s="7"/>
      <c r="W3315" s="7"/>
      <c r="X3315" s="49"/>
    </row>
    <row r="3316" spans="1:24" x14ac:dyDescent="0.25">
      <c r="A3316" s="18" t="s">
        <v>2105</v>
      </c>
      <c r="B3316" s="19" t="s">
        <v>2113</v>
      </c>
      <c r="C3316" s="16" t="s">
        <v>2114</v>
      </c>
      <c r="D3316" s="20" t="s">
        <v>2107</v>
      </c>
      <c r="E3316" s="19" t="s">
        <v>2115</v>
      </c>
      <c r="F3316" s="17"/>
      <c r="G3316" s="17"/>
      <c r="H3316" s="17"/>
      <c r="I3316" s="17"/>
      <c r="J3316" s="50"/>
      <c r="K3316" s="16" t="s">
        <v>415</v>
      </c>
      <c r="L3316" s="16" t="s">
        <v>1333</v>
      </c>
      <c r="M3316" s="21" t="s">
        <v>1741</v>
      </c>
      <c r="N3316" s="16"/>
      <c r="O3316" s="17">
        <v>80.409899999999993</v>
      </c>
      <c r="P3316" s="17"/>
      <c r="Q3316" s="22"/>
      <c r="R3316" s="23">
        <v>9.3586000000000001E-13</v>
      </c>
      <c r="S3316" s="31"/>
      <c r="T3316" s="23"/>
      <c r="U3316" s="22"/>
      <c r="V3316" s="17"/>
      <c r="W3316" s="17"/>
      <c r="X3316" s="50"/>
    </row>
    <row r="3317" spans="1:24" x14ac:dyDescent="0.25">
      <c r="A3317" s="5" t="s">
        <v>2116</v>
      </c>
      <c r="B3317" s="1" t="s">
        <v>2117</v>
      </c>
      <c r="C3317" t="s">
        <v>2118</v>
      </c>
      <c r="D3317" s="11" t="s">
        <v>2119</v>
      </c>
      <c r="E3317" s="1" t="s">
        <v>25</v>
      </c>
      <c r="F3317" s="7">
        <v>47.74</v>
      </c>
      <c r="G3317" s="7">
        <v>3.18</v>
      </c>
      <c r="H3317" s="7"/>
      <c r="I3317" s="7"/>
      <c r="J3317" s="49"/>
      <c r="K3317" t="s">
        <v>26</v>
      </c>
      <c r="L3317" t="s">
        <v>27</v>
      </c>
      <c r="M3317" s="15" t="s">
        <v>28</v>
      </c>
      <c r="N3317" t="s">
        <v>2120</v>
      </c>
      <c r="O3317" s="7">
        <v>64.889819987585355</v>
      </c>
      <c r="P3317" s="7"/>
      <c r="Q3317" s="9"/>
      <c r="R3317" s="14"/>
      <c r="S3317" s="29"/>
      <c r="T3317" s="14"/>
      <c r="U3317" s="9"/>
      <c r="V3317" s="7"/>
      <c r="W3317" s="7"/>
      <c r="X3317" s="49"/>
    </row>
    <row r="3318" spans="1:24" x14ac:dyDescent="0.25">
      <c r="A3318" s="5" t="s">
        <v>2116</v>
      </c>
      <c r="B3318" s="1" t="s">
        <v>2117</v>
      </c>
      <c r="C3318" t="s">
        <v>2118</v>
      </c>
      <c r="D3318" s="11" t="s">
        <v>2119</v>
      </c>
      <c r="E3318" s="1" t="s">
        <v>25</v>
      </c>
      <c r="F3318" s="7">
        <v>47.74</v>
      </c>
      <c r="G3318" s="7">
        <v>3.18</v>
      </c>
      <c r="H3318" s="7"/>
      <c r="I3318" s="7"/>
      <c r="J3318" s="49"/>
      <c r="K3318" t="s">
        <v>26</v>
      </c>
      <c r="L3318" t="s">
        <v>27</v>
      </c>
      <c r="M3318" s="15" t="s">
        <v>28</v>
      </c>
      <c r="N3318" t="s">
        <v>2121</v>
      </c>
      <c r="O3318" s="7">
        <v>64.880195080576769</v>
      </c>
      <c r="P3318" s="7">
        <v>55.841257255959576</v>
      </c>
      <c r="Q3318" s="9">
        <v>0.86068263491822972</v>
      </c>
      <c r="R3318" s="14"/>
      <c r="S3318" s="29"/>
      <c r="T3318" s="14"/>
      <c r="U3318" s="9"/>
      <c r="V3318" s="7"/>
      <c r="W3318" s="7"/>
      <c r="X3318" s="49"/>
    </row>
    <row r="3319" spans="1:24" x14ac:dyDescent="0.25">
      <c r="A3319" s="5" t="s">
        <v>2116</v>
      </c>
      <c r="B3319" s="1" t="s">
        <v>2117</v>
      </c>
      <c r="C3319" t="s">
        <v>2118</v>
      </c>
      <c r="D3319" s="11" t="s">
        <v>2119</v>
      </c>
      <c r="E3319" s="1" t="s">
        <v>25</v>
      </c>
      <c r="F3319" s="7">
        <v>47.74</v>
      </c>
      <c r="G3319" s="7">
        <v>3.18</v>
      </c>
      <c r="H3319" s="7"/>
      <c r="I3319" s="7"/>
      <c r="J3319" s="49"/>
      <c r="K3319" t="s">
        <v>26</v>
      </c>
      <c r="L3319" t="s">
        <v>27</v>
      </c>
      <c r="M3319" s="15" t="s">
        <v>28</v>
      </c>
      <c r="N3319" t="s">
        <v>2122</v>
      </c>
      <c r="O3319" s="7">
        <v>84.953300846966002</v>
      </c>
      <c r="P3319" s="7">
        <v>78.001822601602882</v>
      </c>
      <c r="Q3319" s="9">
        <v>0.91817294706552444</v>
      </c>
      <c r="R3319" s="14"/>
      <c r="S3319" s="29"/>
      <c r="T3319" s="14"/>
      <c r="U3319" s="9"/>
      <c r="V3319" s="7"/>
      <c r="W3319" s="7"/>
      <c r="X3319" s="49"/>
    </row>
    <row r="3320" spans="1:24" x14ac:dyDescent="0.25">
      <c r="A3320" s="5" t="s">
        <v>2116</v>
      </c>
      <c r="B3320" s="1" t="s">
        <v>2117</v>
      </c>
      <c r="C3320" t="s">
        <v>2118</v>
      </c>
      <c r="D3320" s="11" t="s">
        <v>2119</v>
      </c>
      <c r="E3320" s="1" t="s">
        <v>25</v>
      </c>
      <c r="F3320" s="7">
        <v>47.74</v>
      </c>
      <c r="G3320" s="7">
        <v>3.18</v>
      </c>
      <c r="H3320" s="7"/>
      <c r="I3320" s="7"/>
      <c r="J3320" s="49"/>
      <c r="K3320" t="s">
        <v>26</v>
      </c>
      <c r="L3320" t="s">
        <v>27</v>
      </c>
      <c r="M3320" s="15" t="s">
        <v>28</v>
      </c>
      <c r="N3320" t="s">
        <v>2123</v>
      </c>
      <c r="O3320" s="7">
        <v>72.120843471208445</v>
      </c>
      <c r="P3320" s="7">
        <v>62.39299669121926</v>
      </c>
      <c r="Q3320" s="9">
        <v>0.86511740140875271</v>
      </c>
      <c r="R3320" s="14"/>
      <c r="S3320" s="29"/>
      <c r="T3320" s="14"/>
      <c r="U3320" s="9"/>
      <c r="V3320" s="7"/>
      <c r="W3320" s="7"/>
      <c r="X3320" s="49"/>
    </row>
    <row r="3321" spans="1:24" x14ac:dyDescent="0.25">
      <c r="A3321" s="5" t="s">
        <v>2116</v>
      </c>
      <c r="B3321" s="1" t="s">
        <v>2117</v>
      </c>
      <c r="C3321" t="s">
        <v>2118</v>
      </c>
      <c r="D3321" s="11" t="s">
        <v>2119</v>
      </c>
      <c r="E3321" s="1" t="s">
        <v>25</v>
      </c>
      <c r="F3321" s="7">
        <v>47.74</v>
      </c>
      <c r="G3321" s="7">
        <v>3.18</v>
      </c>
      <c r="H3321" s="7"/>
      <c r="I3321" s="7"/>
      <c r="J3321" s="49"/>
      <c r="K3321" t="s">
        <v>26</v>
      </c>
      <c r="L3321" t="s">
        <v>27</v>
      </c>
      <c r="M3321" s="15" t="s">
        <v>28</v>
      </c>
      <c r="N3321" t="s">
        <v>2124</v>
      </c>
      <c r="O3321" s="7">
        <v>86.208027673406093</v>
      </c>
      <c r="P3321" s="7">
        <v>79.706780109116266</v>
      </c>
      <c r="Q3321" s="9">
        <v>0.92458651775540657</v>
      </c>
      <c r="R3321" s="14"/>
      <c r="S3321" s="29"/>
      <c r="T3321" s="14"/>
      <c r="U3321" s="9"/>
      <c r="V3321" s="7"/>
      <c r="W3321" s="7"/>
      <c r="X3321" s="49"/>
    </row>
    <row r="3322" spans="1:24" x14ac:dyDescent="0.25">
      <c r="A3322" s="5" t="s">
        <v>2116</v>
      </c>
      <c r="B3322" s="1" t="s">
        <v>2117</v>
      </c>
      <c r="C3322" t="s">
        <v>2118</v>
      </c>
      <c r="D3322" s="11" t="s">
        <v>2119</v>
      </c>
      <c r="E3322" s="1" t="s">
        <v>25</v>
      </c>
      <c r="F3322" s="7">
        <v>47.74</v>
      </c>
      <c r="G3322" s="7">
        <v>3.18</v>
      </c>
      <c r="H3322" s="7"/>
      <c r="I3322" s="7"/>
      <c r="J3322" s="49"/>
      <c r="K3322" t="s">
        <v>26</v>
      </c>
      <c r="L3322" t="s">
        <v>27</v>
      </c>
      <c r="M3322" s="15" t="s">
        <v>28</v>
      </c>
      <c r="N3322" t="s">
        <v>2125</v>
      </c>
      <c r="O3322" s="7">
        <v>76.684027777777771</v>
      </c>
      <c r="P3322" s="7">
        <v>70.31467943925233</v>
      </c>
      <c r="Q3322" s="9">
        <v>0.91694035220759218</v>
      </c>
      <c r="R3322" s="14"/>
      <c r="S3322" s="29"/>
      <c r="T3322" s="14"/>
      <c r="U3322" s="9"/>
      <c r="V3322" s="7"/>
      <c r="W3322" s="7"/>
      <c r="X3322" s="49"/>
    </row>
    <row r="3323" spans="1:24" x14ac:dyDescent="0.25">
      <c r="A3323" s="5" t="s">
        <v>2116</v>
      </c>
      <c r="B3323" s="1" t="s">
        <v>2117</v>
      </c>
      <c r="C3323" t="s">
        <v>2118</v>
      </c>
      <c r="D3323" s="11" t="s">
        <v>2119</v>
      </c>
      <c r="E3323" s="1" t="s">
        <v>25</v>
      </c>
      <c r="F3323" s="7">
        <v>47.74</v>
      </c>
      <c r="G3323" s="7">
        <v>3.18</v>
      </c>
      <c r="H3323" s="7"/>
      <c r="I3323" s="7"/>
      <c r="J3323" s="49"/>
      <c r="K3323" t="s">
        <v>26</v>
      </c>
      <c r="L3323" t="s">
        <v>27</v>
      </c>
      <c r="M3323" s="15" t="s">
        <v>28</v>
      </c>
      <c r="N3323" t="s">
        <v>2126</v>
      </c>
      <c r="O3323" s="7">
        <v>76.420138888888886</v>
      </c>
      <c r="P3323" s="7">
        <v>70.345243450479231</v>
      </c>
      <c r="Q3323" s="9">
        <v>0.92050661609968731</v>
      </c>
      <c r="R3323" s="14"/>
      <c r="S3323" s="29"/>
      <c r="T3323" s="14"/>
      <c r="U3323" s="9"/>
      <c r="V3323" s="7"/>
      <c r="W3323" s="7"/>
      <c r="X3323" s="49"/>
    </row>
    <row r="3324" spans="1:24" x14ac:dyDescent="0.25">
      <c r="A3324" s="5" t="s">
        <v>2116</v>
      </c>
      <c r="B3324" s="1" t="s">
        <v>2117</v>
      </c>
      <c r="C3324" t="s">
        <v>2118</v>
      </c>
      <c r="D3324" s="11" t="s">
        <v>2119</v>
      </c>
      <c r="E3324" s="1" t="s">
        <v>25</v>
      </c>
      <c r="F3324" s="7">
        <v>47.74</v>
      </c>
      <c r="G3324" s="7">
        <v>3.18</v>
      </c>
      <c r="H3324" s="7"/>
      <c r="I3324" s="7"/>
      <c r="J3324" s="49"/>
      <c r="K3324" t="s">
        <v>26</v>
      </c>
      <c r="L3324" t="s">
        <v>27</v>
      </c>
      <c r="M3324" s="15" t="s">
        <v>28</v>
      </c>
      <c r="N3324" t="s">
        <v>2127</v>
      </c>
      <c r="O3324" s="7">
        <v>67.149305555555557</v>
      </c>
      <c r="P3324" s="7">
        <v>54.880254270923217</v>
      </c>
      <c r="Q3324" s="9">
        <v>0.81728699674367267</v>
      </c>
      <c r="R3324" s="14"/>
      <c r="S3324" s="29"/>
      <c r="T3324" s="14"/>
      <c r="U3324" s="9"/>
      <c r="V3324" s="7"/>
      <c r="W3324" s="7"/>
      <c r="X3324" s="49"/>
    </row>
    <row r="3325" spans="1:24" x14ac:dyDescent="0.25">
      <c r="A3325" s="5" t="s">
        <v>2116</v>
      </c>
      <c r="B3325" s="1" t="s">
        <v>2117</v>
      </c>
      <c r="C3325" t="s">
        <v>2118</v>
      </c>
      <c r="D3325" s="11" t="s">
        <v>2119</v>
      </c>
      <c r="E3325" s="1" t="s">
        <v>25</v>
      </c>
      <c r="F3325" s="7">
        <v>47.74</v>
      </c>
      <c r="G3325" s="7">
        <v>3.18</v>
      </c>
      <c r="H3325" s="7"/>
      <c r="I3325" s="7"/>
      <c r="J3325" s="49"/>
      <c r="K3325" t="s">
        <v>26</v>
      </c>
      <c r="L3325" t="s">
        <v>27</v>
      </c>
      <c r="M3325" s="15" t="s">
        <v>28</v>
      </c>
      <c r="N3325" t="s">
        <v>2128</v>
      </c>
      <c r="O3325" s="7">
        <v>69.45965125709651</v>
      </c>
      <c r="P3325" s="7">
        <v>64.074817518248167</v>
      </c>
      <c r="Q3325" s="9">
        <v>0.92247537035685612</v>
      </c>
      <c r="R3325" s="14"/>
      <c r="S3325" s="29"/>
      <c r="T3325" s="14"/>
      <c r="U3325" s="9"/>
      <c r="V3325" s="7"/>
      <c r="W3325" s="7"/>
      <c r="X3325" s="49"/>
    </row>
    <row r="3326" spans="1:24" x14ac:dyDescent="0.25">
      <c r="A3326" s="5" t="s">
        <v>2116</v>
      </c>
      <c r="B3326" s="1" t="s">
        <v>2117</v>
      </c>
      <c r="C3326" t="s">
        <v>2118</v>
      </c>
      <c r="D3326" s="11" t="s">
        <v>2119</v>
      </c>
      <c r="E3326" s="1" t="s">
        <v>25</v>
      </c>
      <c r="F3326" s="7">
        <v>47.74</v>
      </c>
      <c r="G3326" s="7">
        <v>3.18</v>
      </c>
      <c r="H3326" s="7"/>
      <c r="I3326" s="7"/>
      <c r="J3326" s="49"/>
      <c r="K3326" t="s">
        <v>26</v>
      </c>
      <c r="L3326" t="s">
        <v>27</v>
      </c>
      <c r="M3326" s="15" t="s">
        <v>28</v>
      </c>
      <c r="N3326" t="s">
        <v>2129</v>
      </c>
      <c r="O3326" s="7">
        <v>73.91366495140079</v>
      </c>
      <c r="P3326" s="7">
        <v>68.229559748427675</v>
      </c>
      <c r="Q3326" s="9">
        <v>0.92309804679945873</v>
      </c>
      <c r="R3326" s="14"/>
      <c r="S3326" s="29"/>
      <c r="T3326" s="14"/>
      <c r="U3326" s="9"/>
      <c r="V3326" s="7"/>
      <c r="W3326" s="7"/>
      <c r="X3326" s="49"/>
    </row>
    <row r="3327" spans="1:24" x14ac:dyDescent="0.25">
      <c r="A3327" s="5" t="s">
        <v>2116</v>
      </c>
      <c r="B3327" s="1" t="s">
        <v>2117</v>
      </c>
      <c r="C3327" t="s">
        <v>2118</v>
      </c>
      <c r="D3327" s="11" t="s">
        <v>2119</v>
      </c>
      <c r="E3327" s="1" t="s">
        <v>25</v>
      </c>
      <c r="F3327" s="7">
        <v>47.74</v>
      </c>
      <c r="G3327" s="7">
        <v>3.18</v>
      </c>
      <c r="H3327" s="7"/>
      <c r="I3327" s="7"/>
      <c r="J3327" s="49"/>
      <c r="K3327" t="s">
        <v>26</v>
      </c>
      <c r="L3327" t="s">
        <v>27</v>
      </c>
      <c r="M3327" s="15" t="s">
        <v>28</v>
      </c>
      <c r="N3327" t="s">
        <v>2130</v>
      </c>
      <c r="O3327" s="7">
        <v>64.236111111111114</v>
      </c>
      <c r="P3327" s="7">
        <v>53.681843043995237</v>
      </c>
      <c r="Q3327" s="9">
        <v>0.83569571873895288</v>
      </c>
      <c r="R3327" s="14"/>
      <c r="S3327" s="29"/>
      <c r="T3327" s="14"/>
      <c r="U3327" s="9"/>
      <c r="V3327" s="7"/>
      <c r="W3327" s="7"/>
      <c r="X3327" s="49"/>
    </row>
    <row r="3328" spans="1:24" x14ac:dyDescent="0.25">
      <c r="A3328" s="5" t="s">
        <v>2116</v>
      </c>
      <c r="B3328" s="1" t="s">
        <v>2117</v>
      </c>
      <c r="C3328" t="s">
        <v>2118</v>
      </c>
      <c r="D3328" s="11" t="s">
        <v>2119</v>
      </c>
      <c r="E3328" s="1" t="s">
        <v>25</v>
      </c>
      <c r="F3328" s="7">
        <v>47.74</v>
      </c>
      <c r="G3328" s="7">
        <v>3.18</v>
      </c>
      <c r="H3328" s="7"/>
      <c r="I3328" s="7"/>
      <c r="J3328" s="49"/>
      <c r="K3328" t="s">
        <v>26</v>
      </c>
      <c r="L3328" t="s">
        <v>27</v>
      </c>
      <c r="M3328" s="15" t="s">
        <v>28</v>
      </c>
      <c r="N3328" t="s">
        <v>2131</v>
      </c>
      <c r="O3328" s="7">
        <v>66.965277777777771</v>
      </c>
      <c r="P3328" s="7">
        <v>58.657345454545457</v>
      </c>
      <c r="Q3328" s="9">
        <v>0.87593671528098582</v>
      </c>
      <c r="R3328" s="14"/>
      <c r="S3328" s="29"/>
      <c r="T3328" s="14"/>
      <c r="U3328" s="9"/>
      <c r="V3328" s="7"/>
      <c r="W3328" s="7"/>
      <c r="X3328" s="49"/>
    </row>
    <row r="3329" spans="1:24" x14ac:dyDescent="0.25">
      <c r="A3329" s="5" t="s">
        <v>2116</v>
      </c>
      <c r="B3329" s="1" t="s">
        <v>2117</v>
      </c>
      <c r="C3329" t="s">
        <v>2118</v>
      </c>
      <c r="D3329" s="11" t="s">
        <v>2119</v>
      </c>
      <c r="E3329" s="1" t="s">
        <v>25</v>
      </c>
      <c r="F3329" s="7">
        <v>47.74</v>
      </c>
      <c r="G3329" s="7">
        <v>3.18</v>
      </c>
      <c r="H3329" s="7"/>
      <c r="I3329" s="7"/>
      <c r="J3329" s="49"/>
      <c r="K3329" t="s">
        <v>26</v>
      </c>
      <c r="L3329" t="s">
        <v>27</v>
      </c>
      <c r="M3329" s="15" t="s">
        <v>28</v>
      </c>
      <c r="N3329" t="s">
        <v>2132</v>
      </c>
      <c r="O3329" s="7">
        <v>79.027777777777771</v>
      </c>
      <c r="P3329" s="7">
        <v>70.513376257545261</v>
      </c>
      <c r="Q3329" s="9">
        <v>0.89226064860162724</v>
      </c>
      <c r="R3329" s="14"/>
      <c r="S3329" s="29"/>
      <c r="T3329" s="14"/>
      <c r="U3329" s="9"/>
      <c r="V3329" s="7"/>
      <c r="W3329" s="7"/>
      <c r="X3329" s="49"/>
    </row>
    <row r="3330" spans="1:24" x14ac:dyDescent="0.25">
      <c r="A3330" s="5" t="s">
        <v>2116</v>
      </c>
      <c r="B3330" s="1" t="s">
        <v>2117</v>
      </c>
      <c r="C3330" t="s">
        <v>2118</v>
      </c>
      <c r="D3330" s="11" t="s">
        <v>2119</v>
      </c>
      <c r="E3330" s="1" t="s">
        <v>25</v>
      </c>
      <c r="F3330" s="7">
        <v>47.74</v>
      </c>
      <c r="G3330" s="7">
        <v>3.18</v>
      </c>
      <c r="H3330" s="7"/>
      <c r="I3330" s="7"/>
      <c r="J3330" s="49"/>
      <c r="K3330" t="s">
        <v>26</v>
      </c>
      <c r="L3330" t="s">
        <v>27</v>
      </c>
      <c r="M3330" s="15" t="s">
        <v>28</v>
      </c>
      <c r="N3330" t="s">
        <v>2133</v>
      </c>
      <c r="O3330" s="7">
        <v>81.048611111111114</v>
      </c>
      <c r="P3330" s="7">
        <v>71.818082926829277</v>
      </c>
      <c r="Q3330" s="9">
        <v>0.88611121081856015</v>
      </c>
      <c r="R3330" s="14"/>
      <c r="S3330" s="29"/>
      <c r="T3330" s="14"/>
      <c r="U3330" s="9"/>
      <c r="V3330" s="7"/>
      <c r="W3330" s="7"/>
      <c r="X3330" s="49"/>
    </row>
    <row r="3331" spans="1:24" x14ac:dyDescent="0.25">
      <c r="A3331" s="5" t="s">
        <v>2116</v>
      </c>
      <c r="B3331" s="1" t="s">
        <v>2117</v>
      </c>
      <c r="C3331" t="s">
        <v>2118</v>
      </c>
      <c r="D3331" s="11" t="s">
        <v>2119</v>
      </c>
      <c r="E3331" s="1" t="s">
        <v>25</v>
      </c>
      <c r="F3331" s="7">
        <v>47.74</v>
      </c>
      <c r="G3331" s="7">
        <v>3.18</v>
      </c>
      <c r="H3331" s="7"/>
      <c r="I3331" s="7"/>
      <c r="J3331" s="49"/>
      <c r="K3331" t="s">
        <v>26</v>
      </c>
      <c r="L3331" t="s">
        <v>27</v>
      </c>
      <c r="M3331" s="15" t="s">
        <v>28</v>
      </c>
      <c r="N3331" t="s">
        <v>2134</v>
      </c>
      <c r="O3331" s="7">
        <v>78.34375</v>
      </c>
      <c r="P3331" s="7">
        <v>73.106573056994819</v>
      </c>
      <c r="Q3331" s="9">
        <v>0.93315131145745278</v>
      </c>
      <c r="R3331" s="14"/>
      <c r="S3331" s="29"/>
      <c r="T3331" s="14"/>
      <c r="U3331" s="9"/>
      <c r="V3331" s="7"/>
      <c r="W3331" s="7"/>
      <c r="X3331" s="49"/>
    </row>
    <row r="3332" spans="1:24" x14ac:dyDescent="0.25">
      <c r="A3332" s="5" t="s">
        <v>2116</v>
      </c>
      <c r="B3332" s="1" t="s">
        <v>2117</v>
      </c>
      <c r="C3332" t="s">
        <v>2118</v>
      </c>
      <c r="D3332" s="11" t="s">
        <v>2119</v>
      </c>
      <c r="E3332" s="1" t="s">
        <v>25</v>
      </c>
      <c r="F3332" s="7">
        <v>47.74</v>
      </c>
      <c r="G3332" s="7">
        <v>3.18</v>
      </c>
      <c r="H3332" s="7"/>
      <c r="I3332" s="7"/>
      <c r="J3332" s="49"/>
      <c r="K3332" t="s">
        <v>26</v>
      </c>
      <c r="L3332" t="s">
        <v>27</v>
      </c>
      <c r="M3332" s="15" t="s">
        <v>28</v>
      </c>
      <c r="N3332" t="s">
        <v>2135</v>
      </c>
      <c r="O3332" s="7">
        <v>84.072916666666657</v>
      </c>
      <c r="P3332" s="7">
        <v>76.239339999999984</v>
      </c>
      <c r="Q3332" s="9">
        <v>0.90682401685045222</v>
      </c>
      <c r="R3332" s="14"/>
      <c r="S3332" s="29"/>
      <c r="T3332" s="14"/>
      <c r="U3332" s="9"/>
      <c r="V3332" s="7"/>
      <c r="W3332" s="7"/>
      <c r="X3332" s="49"/>
    </row>
    <row r="3333" spans="1:24" x14ac:dyDescent="0.25">
      <c r="A3333" s="5" t="s">
        <v>2116</v>
      </c>
      <c r="B3333" s="1" t="s">
        <v>2117</v>
      </c>
      <c r="C3333" t="s">
        <v>2118</v>
      </c>
      <c r="D3333" s="11" t="s">
        <v>2119</v>
      </c>
      <c r="E3333" s="1" t="s">
        <v>25</v>
      </c>
      <c r="F3333" s="7">
        <v>47.74</v>
      </c>
      <c r="G3333" s="7">
        <v>3.18</v>
      </c>
      <c r="H3333" s="7"/>
      <c r="I3333" s="7"/>
      <c r="J3333" s="49"/>
      <c r="K3333" t="s">
        <v>26</v>
      </c>
      <c r="L3333" t="s">
        <v>27</v>
      </c>
      <c r="M3333" s="15" t="s">
        <v>28</v>
      </c>
      <c r="N3333" t="s">
        <v>2136</v>
      </c>
      <c r="O3333" s="7">
        <v>68.0763888888889</v>
      </c>
      <c r="P3333" s="7">
        <v>63.302385790408529</v>
      </c>
      <c r="Q3333" s="9">
        <v>0.92987285053747082</v>
      </c>
      <c r="R3333" s="14"/>
      <c r="S3333" s="29"/>
      <c r="T3333" s="14"/>
      <c r="U3333" s="9"/>
      <c r="V3333" s="7"/>
      <c r="W3333" s="7"/>
      <c r="X3333" s="49"/>
    </row>
    <row r="3334" spans="1:24" x14ac:dyDescent="0.25">
      <c r="A3334" s="5" t="s">
        <v>2116</v>
      </c>
      <c r="B3334" s="1" t="s">
        <v>2117</v>
      </c>
      <c r="C3334" t="s">
        <v>2118</v>
      </c>
      <c r="D3334" s="11" t="s">
        <v>2119</v>
      </c>
      <c r="E3334" s="1" t="s">
        <v>25</v>
      </c>
      <c r="F3334" s="7">
        <v>47.74</v>
      </c>
      <c r="G3334" s="7">
        <v>3.18</v>
      </c>
      <c r="H3334" s="7"/>
      <c r="I3334" s="7"/>
      <c r="J3334" s="49"/>
      <c r="K3334" t="s">
        <v>26</v>
      </c>
      <c r="L3334" t="s">
        <v>27</v>
      </c>
      <c r="M3334" s="15" t="s">
        <v>28</v>
      </c>
      <c r="N3334" t="s">
        <v>2137</v>
      </c>
      <c r="O3334" s="7">
        <v>61.444444444444436</v>
      </c>
      <c r="P3334" s="7">
        <v>47.68408350168351</v>
      </c>
      <c r="Q3334" s="9">
        <v>0.77605199188996676</v>
      </c>
      <c r="R3334" s="14"/>
      <c r="S3334" s="29"/>
      <c r="T3334" s="14"/>
      <c r="U3334" s="9"/>
      <c r="V3334" s="7"/>
      <c r="W3334" s="7"/>
      <c r="X3334" s="49"/>
    </row>
    <row r="3335" spans="1:24" x14ac:dyDescent="0.25">
      <c r="A3335" s="5" t="s">
        <v>2116</v>
      </c>
      <c r="B3335" s="1" t="s">
        <v>2117</v>
      </c>
      <c r="C3335" t="s">
        <v>2118</v>
      </c>
      <c r="D3335" s="11" t="s">
        <v>2119</v>
      </c>
      <c r="E3335" s="1" t="s">
        <v>25</v>
      </c>
      <c r="F3335" s="7">
        <v>47.74</v>
      </c>
      <c r="G3335" s="7">
        <v>3.18</v>
      </c>
      <c r="H3335" s="7"/>
      <c r="I3335" s="7"/>
      <c r="J3335" s="49"/>
      <c r="K3335" t="s">
        <v>26</v>
      </c>
      <c r="L3335" t="s">
        <v>27</v>
      </c>
      <c r="M3335" s="15" t="s">
        <v>28</v>
      </c>
      <c r="N3335" t="s">
        <v>2138</v>
      </c>
      <c r="O3335" s="7">
        <v>60.725694444444443</v>
      </c>
      <c r="P3335" s="7">
        <v>53.971315777262184</v>
      </c>
      <c r="Q3335" s="9">
        <v>0.88877231081545593</v>
      </c>
      <c r="R3335" s="14"/>
      <c r="S3335" s="29"/>
      <c r="T3335" s="14"/>
      <c r="U3335" s="9"/>
      <c r="V3335" s="7"/>
      <c r="W3335" s="7"/>
      <c r="X3335" s="49"/>
    </row>
    <row r="3336" spans="1:24" x14ac:dyDescent="0.25">
      <c r="A3336" s="5" t="s">
        <v>2116</v>
      </c>
      <c r="B3336" s="1" t="s">
        <v>2117</v>
      </c>
      <c r="C3336" t="s">
        <v>2118</v>
      </c>
      <c r="D3336" s="11" t="s">
        <v>2119</v>
      </c>
      <c r="E3336" s="1" t="s">
        <v>25</v>
      </c>
      <c r="F3336" s="7">
        <v>47.74</v>
      </c>
      <c r="G3336" s="7">
        <v>3.18</v>
      </c>
      <c r="H3336" s="7"/>
      <c r="I3336" s="7"/>
      <c r="J3336" s="49"/>
      <c r="K3336" t="s">
        <v>26</v>
      </c>
      <c r="L3336" t="s">
        <v>27</v>
      </c>
      <c r="M3336" s="15" t="s">
        <v>28</v>
      </c>
      <c r="N3336" t="s">
        <v>2139</v>
      </c>
      <c r="O3336" s="7">
        <v>67.8576388888889</v>
      </c>
      <c r="P3336" s="7">
        <v>57.600024409448828</v>
      </c>
      <c r="Q3336" s="9">
        <v>0.84883626003792967</v>
      </c>
      <c r="R3336" s="14"/>
      <c r="S3336" s="29"/>
      <c r="T3336" s="14"/>
      <c r="U3336" s="9"/>
      <c r="V3336" s="7"/>
      <c r="W3336" s="7"/>
      <c r="X3336" s="49"/>
    </row>
    <row r="3337" spans="1:24" x14ac:dyDescent="0.25">
      <c r="A3337" s="5" t="s">
        <v>2116</v>
      </c>
      <c r="B3337" s="1" t="s">
        <v>2117</v>
      </c>
      <c r="C3337" t="s">
        <v>2118</v>
      </c>
      <c r="D3337" s="11" t="s">
        <v>2119</v>
      </c>
      <c r="E3337" s="1" t="s">
        <v>25</v>
      </c>
      <c r="F3337" s="7">
        <v>47.74</v>
      </c>
      <c r="G3337" s="7">
        <v>3.18</v>
      </c>
      <c r="H3337" s="7"/>
      <c r="I3337" s="7"/>
      <c r="J3337" s="49"/>
      <c r="K3337" t="s">
        <v>26</v>
      </c>
      <c r="L3337" t="s">
        <v>27</v>
      </c>
      <c r="M3337" s="15" t="s">
        <v>28</v>
      </c>
      <c r="N3337" t="s">
        <v>2140</v>
      </c>
      <c r="O3337" s="7">
        <v>79.052083333333329</v>
      </c>
      <c r="P3337" s="7">
        <v>72.836785365853657</v>
      </c>
      <c r="Q3337" s="9">
        <v>0.92137717685096221</v>
      </c>
      <c r="R3337" s="14"/>
      <c r="S3337" s="29"/>
      <c r="T3337" s="14"/>
      <c r="U3337" s="9"/>
      <c r="V3337" s="7"/>
      <c r="W3337" s="7"/>
      <c r="X3337" s="49"/>
    </row>
    <row r="3338" spans="1:24" x14ac:dyDescent="0.25">
      <c r="A3338" s="5" t="s">
        <v>2116</v>
      </c>
      <c r="B3338" s="1" t="s">
        <v>2117</v>
      </c>
      <c r="C3338" t="s">
        <v>2118</v>
      </c>
      <c r="D3338" s="11" t="s">
        <v>2119</v>
      </c>
      <c r="E3338" s="1" t="s">
        <v>25</v>
      </c>
      <c r="F3338" s="7">
        <v>47.74</v>
      </c>
      <c r="G3338" s="7">
        <v>3.18</v>
      </c>
      <c r="H3338" s="7"/>
      <c r="I3338" s="7"/>
      <c r="J3338" s="49"/>
      <c r="K3338" t="s">
        <v>26</v>
      </c>
      <c r="L3338" t="s">
        <v>27</v>
      </c>
      <c r="M3338" s="15" t="s">
        <v>28</v>
      </c>
      <c r="N3338" t="s">
        <v>2141</v>
      </c>
      <c r="O3338" s="7">
        <v>59.395833333333336</v>
      </c>
      <c r="P3338" s="7">
        <v>47.01251168831169</v>
      </c>
      <c r="Q3338" s="9">
        <v>0.79151194704979344</v>
      </c>
      <c r="R3338" s="14"/>
      <c r="S3338" s="29"/>
      <c r="T3338" s="14"/>
      <c r="U3338" s="9"/>
      <c r="V3338" s="7"/>
      <c r="W3338" s="7"/>
      <c r="X3338" s="49"/>
    </row>
    <row r="3339" spans="1:24" x14ac:dyDescent="0.25">
      <c r="A3339" s="5" t="s">
        <v>2116</v>
      </c>
      <c r="B3339" s="1" t="s">
        <v>2117</v>
      </c>
      <c r="C3339" t="s">
        <v>2118</v>
      </c>
      <c r="D3339" s="11" t="s">
        <v>2119</v>
      </c>
      <c r="E3339" s="1" t="s">
        <v>25</v>
      </c>
      <c r="F3339" s="7">
        <v>47.74</v>
      </c>
      <c r="G3339" s="7">
        <v>3.18</v>
      </c>
      <c r="H3339" s="7"/>
      <c r="I3339" s="7"/>
      <c r="J3339" s="49"/>
      <c r="K3339" t="s">
        <v>26</v>
      </c>
      <c r="L3339" t="s">
        <v>27</v>
      </c>
      <c r="M3339" s="15" t="s">
        <v>28</v>
      </c>
      <c r="N3339" t="s">
        <v>2142</v>
      </c>
      <c r="O3339" s="7">
        <v>67.006944444444443</v>
      </c>
      <c r="P3339" s="7">
        <v>57.630790072992703</v>
      </c>
      <c r="Q3339" s="9">
        <v>0.86007190076805362</v>
      </c>
      <c r="R3339" s="14"/>
      <c r="S3339" s="29"/>
      <c r="T3339" s="14"/>
      <c r="U3339" s="9"/>
      <c r="V3339" s="7"/>
      <c r="W3339" s="7"/>
      <c r="X3339" s="49"/>
    </row>
    <row r="3340" spans="1:24" x14ac:dyDescent="0.25">
      <c r="A3340" s="5" t="s">
        <v>2116</v>
      </c>
      <c r="B3340" s="1" t="s">
        <v>2117</v>
      </c>
      <c r="C3340" t="s">
        <v>2118</v>
      </c>
      <c r="D3340" s="11" t="s">
        <v>2119</v>
      </c>
      <c r="E3340" s="1" t="s">
        <v>25</v>
      </c>
      <c r="F3340" s="7">
        <v>47.74</v>
      </c>
      <c r="G3340" s="7">
        <v>3.18</v>
      </c>
      <c r="H3340" s="7"/>
      <c r="I3340" s="7"/>
      <c r="J3340" s="49"/>
      <c r="K3340" t="s">
        <v>26</v>
      </c>
      <c r="L3340" t="s">
        <v>27</v>
      </c>
      <c r="M3340" s="15" t="s">
        <v>28</v>
      </c>
      <c r="N3340" t="s">
        <v>2143</v>
      </c>
      <c r="O3340" s="7">
        <v>66.850694444444443</v>
      </c>
      <c r="P3340" s="7">
        <v>51.904076829268298</v>
      </c>
      <c r="Q3340" s="9">
        <v>0.77641791548482164</v>
      </c>
      <c r="R3340" s="14"/>
      <c r="S3340" s="29"/>
      <c r="T3340" s="14"/>
      <c r="U3340" s="9"/>
      <c r="V3340" s="7"/>
      <c r="W3340" s="7"/>
      <c r="X3340" s="49"/>
    </row>
    <row r="3341" spans="1:24" x14ac:dyDescent="0.25">
      <c r="A3341" s="5" t="s">
        <v>2116</v>
      </c>
      <c r="B3341" s="1" t="s">
        <v>2117</v>
      </c>
      <c r="C3341" t="s">
        <v>2118</v>
      </c>
      <c r="D3341" s="11" t="s">
        <v>2119</v>
      </c>
      <c r="E3341" s="1" t="s">
        <v>25</v>
      </c>
      <c r="F3341" s="7">
        <v>47.74</v>
      </c>
      <c r="G3341" s="7">
        <v>3.18</v>
      </c>
      <c r="H3341" s="7"/>
      <c r="I3341" s="7"/>
      <c r="J3341" s="49"/>
      <c r="K3341" t="s">
        <v>26</v>
      </c>
      <c r="L3341" t="s">
        <v>27</v>
      </c>
      <c r="M3341" s="15" t="s">
        <v>28</v>
      </c>
      <c r="N3341" t="s">
        <v>2144</v>
      </c>
      <c r="O3341" s="7">
        <v>89.166666666666657</v>
      </c>
      <c r="P3341" s="7">
        <v>77.507636363636365</v>
      </c>
      <c r="Q3341" s="9">
        <v>0.86924451996601537</v>
      </c>
      <c r="R3341" s="14"/>
      <c r="S3341" s="29"/>
      <c r="T3341" s="14"/>
      <c r="U3341" s="9"/>
      <c r="V3341" s="7"/>
      <c r="W3341" s="7"/>
      <c r="X3341" s="49"/>
    </row>
    <row r="3342" spans="1:24" x14ac:dyDescent="0.25">
      <c r="A3342" s="5" t="s">
        <v>2116</v>
      </c>
      <c r="B3342" s="1" t="s">
        <v>2117</v>
      </c>
      <c r="C3342" t="s">
        <v>2118</v>
      </c>
      <c r="D3342" s="11" t="s">
        <v>2119</v>
      </c>
      <c r="E3342" s="1" t="s">
        <v>25</v>
      </c>
      <c r="F3342" s="7">
        <v>47.74</v>
      </c>
      <c r="G3342" s="7">
        <v>3.18</v>
      </c>
      <c r="H3342" s="7"/>
      <c r="I3342" s="7"/>
      <c r="J3342" s="49"/>
      <c r="K3342" t="s">
        <v>26</v>
      </c>
      <c r="L3342" t="s">
        <v>27</v>
      </c>
      <c r="M3342" s="15" t="s">
        <v>28</v>
      </c>
      <c r="N3342" t="s">
        <v>2145</v>
      </c>
      <c r="O3342" s="7">
        <v>61.895833333333329</v>
      </c>
      <c r="P3342" s="7">
        <v>36.883266272189346</v>
      </c>
      <c r="Q3342" s="9">
        <v>0.59589255505388383</v>
      </c>
      <c r="R3342" s="14"/>
      <c r="S3342" s="29"/>
      <c r="T3342" s="14"/>
      <c r="U3342" s="9"/>
      <c r="V3342" s="7"/>
      <c r="W3342" s="7"/>
      <c r="X3342" s="49"/>
    </row>
    <row r="3343" spans="1:24" x14ac:dyDescent="0.25">
      <c r="A3343" s="5" t="s">
        <v>2116</v>
      </c>
      <c r="B3343" s="1" t="s">
        <v>2117</v>
      </c>
      <c r="C3343" t="s">
        <v>2118</v>
      </c>
      <c r="D3343" s="11" t="s">
        <v>2119</v>
      </c>
      <c r="E3343" s="1" t="s">
        <v>25</v>
      </c>
      <c r="F3343" s="7">
        <v>47.74</v>
      </c>
      <c r="G3343" s="7">
        <v>3.18</v>
      </c>
      <c r="H3343" s="7"/>
      <c r="I3343" s="7"/>
      <c r="J3343" s="49"/>
      <c r="K3343" t="s">
        <v>26</v>
      </c>
      <c r="L3343" t="s">
        <v>27</v>
      </c>
      <c r="M3343" s="15" t="s">
        <v>28</v>
      </c>
      <c r="N3343" t="s">
        <v>2146</v>
      </c>
      <c r="O3343" s="7">
        <v>88.680555555555557</v>
      </c>
      <c r="P3343" s="7">
        <v>79.229142857142861</v>
      </c>
      <c r="Q3343" s="9">
        <v>0.89342181452063996</v>
      </c>
      <c r="R3343" s="14"/>
      <c r="S3343" s="29"/>
      <c r="T3343" s="14"/>
      <c r="U3343" s="9"/>
      <c r="V3343" s="7"/>
      <c r="W3343" s="7"/>
      <c r="X3343" s="49"/>
    </row>
    <row r="3344" spans="1:24" x14ac:dyDescent="0.25">
      <c r="A3344" s="5" t="s">
        <v>2116</v>
      </c>
      <c r="B3344" s="1" t="s">
        <v>2117</v>
      </c>
      <c r="C3344" t="s">
        <v>2118</v>
      </c>
      <c r="D3344" s="11" t="s">
        <v>2119</v>
      </c>
      <c r="E3344" s="1" t="s">
        <v>25</v>
      </c>
      <c r="F3344" s="7">
        <v>47.74</v>
      </c>
      <c r="G3344" s="7">
        <v>3.18</v>
      </c>
      <c r="H3344" s="7"/>
      <c r="I3344" s="7"/>
      <c r="J3344" s="49"/>
      <c r="K3344" t="s">
        <v>26</v>
      </c>
      <c r="L3344" t="s">
        <v>27</v>
      </c>
      <c r="M3344" s="15" t="s">
        <v>28</v>
      </c>
      <c r="N3344" t="s">
        <v>2147</v>
      </c>
      <c r="O3344" s="7">
        <v>87.21875</v>
      </c>
      <c r="P3344" s="7">
        <v>73.853396875000016</v>
      </c>
      <c r="Q3344" s="9">
        <v>0.84676055177355802</v>
      </c>
      <c r="R3344" s="14"/>
      <c r="S3344" s="29"/>
      <c r="T3344" s="14"/>
      <c r="U3344" s="9"/>
      <c r="V3344" s="7"/>
      <c r="W3344" s="7"/>
      <c r="X3344" s="49"/>
    </row>
    <row r="3345" spans="1:24" x14ac:dyDescent="0.25">
      <c r="A3345" s="5" t="s">
        <v>2116</v>
      </c>
      <c r="B3345" s="1" t="s">
        <v>2117</v>
      </c>
      <c r="C3345" t="s">
        <v>2118</v>
      </c>
      <c r="D3345" s="11" t="s">
        <v>2119</v>
      </c>
      <c r="E3345" s="1" t="s">
        <v>25</v>
      </c>
      <c r="F3345" s="7">
        <v>47.74</v>
      </c>
      <c r="G3345" s="7">
        <v>3.18</v>
      </c>
      <c r="H3345" s="7"/>
      <c r="I3345" s="7"/>
      <c r="J3345" s="49"/>
      <c r="K3345" t="s">
        <v>26</v>
      </c>
      <c r="L3345" t="s">
        <v>27</v>
      </c>
      <c r="M3345" s="15" t="s">
        <v>28</v>
      </c>
      <c r="N3345" t="s">
        <v>2148</v>
      </c>
      <c r="O3345" s="7">
        <v>72.694444444444443</v>
      </c>
      <c r="P3345" s="7">
        <v>41.619796610169487</v>
      </c>
      <c r="Q3345" s="9">
        <v>0.57253063735808241</v>
      </c>
      <c r="R3345" s="14"/>
      <c r="S3345" s="29"/>
      <c r="T3345" s="14"/>
      <c r="U3345" s="9"/>
      <c r="V3345" s="7"/>
      <c r="W3345" s="7"/>
      <c r="X3345" s="49"/>
    </row>
    <row r="3346" spans="1:24" x14ac:dyDescent="0.25">
      <c r="A3346" s="5" t="s">
        <v>2116</v>
      </c>
      <c r="B3346" s="1" t="s">
        <v>2117</v>
      </c>
      <c r="C3346" t="s">
        <v>2118</v>
      </c>
      <c r="D3346" s="11" t="s">
        <v>2119</v>
      </c>
      <c r="E3346" s="1" t="s">
        <v>25</v>
      </c>
      <c r="F3346" s="7">
        <v>47.9</v>
      </c>
      <c r="G3346" s="7">
        <v>3.08</v>
      </c>
      <c r="H3346" s="7"/>
      <c r="I3346" s="7"/>
      <c r="J3346" s="49"/>
      <c r="K3346" t="s">
        <v>26</v>
      </c>
      <c r="L3346" t="s">
        <v>27</v>
      </c>
      <c r="M3346" s="15" t="s">
        <v>28</v>
      </c>
      <c r="N3346" t="s">
        <v>2149</v>
      </c>
      <c r="O3346" s="7">
        <v>84</v>
      </c>
      <c r="P3346" s="7"/>
      <c r="Q3346" s="9"/>
      <c r="R3346" s="14">
        <v>6.3761427352729392E-11</v>
      </c>
      <c r="S3346" s="29"/>
      <c r="T3346" s="14"/>
      <c r="U3346" s="9"/>
      <c r="V3346" s="7"/>
      <c r="W3346" s="7"/>
      <c r="X3346" s="49"/>
    </row>
    <row r="3347" spans="1:24" x14ac:dyDescent="0.25">
      <c r="A3347" s="5" t="s">
        <v>2116</v>
      </c>
      <c r="B3347" s="1" t="s">
        <v>2117</v>
      </c>
      <c r="C3347" t="s">
        <v>2118</v>
      </c>
      <c r="D3347" s="11" t="s">
        <v>2119</v>
      </c>
      <c r="E3347" s="1" t="s">
        <v>25</v>
      </c>
      <c r="F3347" s="7">
        <v>47.89</v>
      </c>
      <c r="G3347" s="7">
        <v>3.07</v>
      </c>
      <c r="H3347" s="7"/>
      <c r="I3347" s="7"/>
      <c r="J3347" s="49"/>
      <c r="K3347" t="s">
        <v>26</v>
      </c>
      <c r="L3347" t="s">
        <v>27</v>
      </c>
      <c r="M3347" s="15" t="s">
        <v>28</v>
      </c>
      <c r="N3347" t="s">
        <v>2150</v>
      </c>
      <c r="O3347" s="7">
        <v>83</v>
      </c>
      <c r="P3347" s="7"/>
      <c r="Q3347" s="9"/>
      <c r="R3347" s="14">
        <v>4.9224095714185218E-11</v>
      </c>
      <c r="S3347" s="29"/>
      <c r="T3347" s="14"/>
      <c r="U3347" s="9"/>
      <c r="V3347" s="7"/>
      <c r="W3347" s="7"/>
      <c r="X3347" s="49"/>
    </row>
    <row r="3348" spans="1:24" x14ac:dyDescent="0.25">
      <c r="A3348" s="5" t="s">
        <v>2116</v>
      </c>
      <c r="B3348" s="1" t="s">
        <v>2117</v>
      </c>
      <c r="C3348" t="s">
        <v>2118</v>
      </c>
      <c r="D3348" s="11" t="s">
        <v>2119</v>
      </c>
      <c r="E3348" s="1" t="s">
        <v>25</v>
      </c>
      <c r="F3348" s="7">
        <v>47.89</v>
      </c>
      <c r="G3348" s="7">
        <v>3.07</v>
      </c>
      <c r="H3348" s="7"/>
      <c r="I3348" s="7"/>
      <c r="J3348" s="49"/>
      <c r="K3348" t="s">
        <v>26</v>
      </c>
      <c r="L3348" t="s">
        <v>27</v>
      </c>
      <c r="M3348" s="15" t="s">
        <v>28</v>
      </c>
      <c r="N3348" t="s">
        <v>2151</v>
      </c>
      <c r="O3348" s="7">
        <v>73</v>
      </c>
      <c r="P3348" s="7"/>
      <c r="Q3348" s="9"/>
      <c r="R3348" s="14">
        <v>4.5913035832917505E-11</v>
      </c>
      <c r="S3348" s="29"/>
      <c r="T3348" s="14"/>
      <c r="U3348" s="9"/>
      <c r="V3348" s="7"/>
      <c r="W3348" s="7"/>
      <c r="X3348" s="49"/>
    </row>
    <row r="3349" spans="1:24" x14ac:dyDescent="0.25">
      <c r="A3349" s="5" t="s">
        <v>2116</v>
      </c>
      <c r="B3349" s="1" t="s">
        <v>2117</v>
      </c>
      <c r="C3349" t="s">
        <v>2118</v>
      </c>
      <c r="D3349" s="11" t="s">
        <v>2119</v>
      </c>
      <c r="E3349" s="1" t="s">
        <v>25</v>
      </c>
      <c r="F3349" s="7">
        <v>48.3</v>
      </c>
      <c r="G3349" s="7">
        <v>3.05</v>
      </c>
      <c r="H3349" s="7"/>
      <c r="I3349" s="7"/>
      <c r="J3349" s="49"/>
      <c r="K3349" t="s">
        <v>26</v>
      </c>
      <c r="L3349" t="s">
        <v>27</v>
      </c>
      <c r="M3349" s="15" t="s">
        <v>28</v>
      </c>
      <c r="N3349" t="s">
        <v>2152</v>
      </c>
      <c r="O3349" s="7">
        <v>92</v>
      </c>
      <c r="P3349" s="7"/>
      <c r="Q3349" s="9"/>
      <c r="R3349" s="14">
        <v>5.9378340309585855E-11</v>
      </c>
      <c r="S3349" s="29"/>
      <c r="T3349" s="14"/>
      <c r="U3349" s="9"/>
      <c r="V3349" s="7"/>
      <c r="W3349" s="7"/>
      <c r="X3349" s="49"/>
    </row>
    <row r="3350" spans="1:24" x14ac:dyDescent="0.25">
      <c r="A3350" s="5" t="s">
        <v>2116</v>
      </c>
      <c r="B3350" s="1" t="s">
        <v>2117</v>
      </c>
      <c r="C3350" t="s">
        <v>2118</v>
      </c>
      <c r="D3350" s="11" t="s">
        <v>2119</v>
      </c>
      <c r="E3350" s="1" t="s">
        <v>25</v>
      </c>
      <c r="F3350" s="7">
        <v>47.66</v>
      </c>
      <c r="G3350" s="7">
        <v>3.46</v>
      </c>
      <c r="H3350" s="7"/>
      <c r="I3350" s="7"/>
      <c r="J3350" s="49"/>
      <c r="K3350" t="s">
        <v>26</v>
      </c>
      <c r="L3350" t="s">
        <v>27</v>
      </c>
      <c r="M3350" s="15" t="s">
        <v>28</v>
      </c>
      <c r="N3350" t="s">
        <v>2153</v>
      </c>
      <c r="O3350" s="7">
        <v>53.0625</v>
      </c>
      <c r="P3350" s="7">
        <v>45.030466519749112</v>
      </c>
      <c r="Q3350" s="9">
        <v>0.8486307000188289</v>
      </c>
      <c r="R3350" s="14">
        <v>2.1954196617767734E-11</v>
      </c>
      <c r="S3350" s="29"/>
      <c r="T3350" s="14"/>
      <c r="U3350" s="9"/>
      <c r="V3350" s="7"/>
      <c r="W3350" s="7"/>
      <c r="X3350" s="49"/>
    </row>
    <row r="3351" spans="1:24" x14ac:dyDescent="0.25">
      <c r="A3351" s="5" t="s">
        <v>2116</v>
      </c>
      <c r="B3351" s="1" t="s">
        <v>2117</v>
      </c>
      <c r="C3351" t="s">
        <v>2118</v>
      </c>
      <c r="D3351" s="11" t="s">
        <v>2119</v>
      </c>
      <c r="E3351" s="1" t="s">
        <v>25</v>
      </c>
      <c r="F3351" s="7">
        <v>47.66</v>
      </c>
      <c r="G3351" s="7">
        <v>3.46</v>
      </c>
      <c r="H3351" s="7"/>
      <c r="I3351" s="7"/>
      <c r="J3351" s="49"/>
      <c r="K3351" t="s">
        <v>26</v>
      </c>
      <c r="L3351" t="s">
        <v>27</v>
      </c>
      <c r="M3351" s="15" t="s">
        <v>28</v>
      </c>
      <c r="N3351" t="s">
        <v>2154</v>
      </c>
      <c r="O3351" s="7">
        <v>56.909722222222214</v>
      </c>
      <c r="P3351" s="7">
        <v>55.765928753708579</v>
      </c>
      <c r="Q3351" s="9">
        <v>0.97990161568444623</v>
      </c>
      <c r="R3351" s="14">
        <v>2.5550780096133072E-11</v>
      </c>
      <c r="S3351" s="29"/>
      <c r="T3351" s="14"/>
      <c r="U3351" s="9"/>
      <c r="V3351" s="7"/>
      <c r="W3351" s="7"/>
      <c r="X3351" s="49"/>
    </row>
    <row r="3352" spans="1:24" x14ac:dyDescent="0.25">
      <c r="A3352" s="5" t="s">
        <v>2116</v>
      </c>
      <c r="B3352" s="1" t="s">
        <v>2117</v>
      </c>
      <c r="C3352" t="s">
        <v>2118</v>
      </c>
      <c r="D3352" s="11" t="s">
        <v>2119</v>
      </c>
      <c r="E3352" s="1" t="s">
        <v>25</v>
      </c>
      <c r="F3352" s="7">
        <v>47.66</v>
      </c>
      <c r="G3352" s="7">
        <v>3.46</v>
      </c>
      <c r="H3352" s="7"/>
      <c r="I3352" s="7"/>
      <c r="J3352" s="49"/>
      <c r="K3352" t="s">
        <v>26</v>
      </c>
      <c r="L3352" t="s">
        <v>27</v>
      </c>
      <c r="M3352" s="15" t="s">
        <v>28</v>
      </c>
      <c r="N3352" t="s">
        <v>2155</v>
      </c>
      <c r="O3352" s="7">
        <v>86.569444444444443</v>
      </c>
      <c r="P3352" s="7">
        <v>81.608922074471806</v>
      </c>
      <c r="Q3352" s="9">
        <v>0.94269892336948014</v>
      </c>
      <c r="R3352" s="14"/>
      <c r="S3352" s="29"/>
      <c r="T3352" s="14"/>
      <c r="U3352" s="9"/>
      <c r="V3352" s="7"/>
      <c r="W3352" s="7"/>
      <c r="X3352" s="49"/>
    </row>
    <row r="3353" spans="1:24" x14ac:dyDescent="0.25">
      <c r="A3353" s="5" t="s">
        <v>2116</v>
      </c>
      <c r="B3353" s="1" t="s">
        <v>2117</v>
      </c>
      <c r="C3353" t="s">
        <v>2118</v>
      </c>
      <c r="D3353" s="11" t="s">
        <v>2119</v>
      </c>
      <c r="E3353" s="1" t="s">
        <v>25</v>
      </c>
      <c r="F3353" s="7">
        <v>47.66</v>
      </c>
      <c r="G3353" s="7">
        <v>3.46</v>
      </c>
      <c r="H3353" s="7"/>
      <c r="I3353" s="7"/>
      <c r="J3353" s="49"/>
      <c r="K3353" t="s">
        <v>26</v>
      </c>
      <c r="L3353" t="s">
        <v>27</v>
      </c>
      <c r="M3353" s="15" t="s">
        <v>28</v>
      </c>
      <c r="N3353" t="s">
        <v>2156</v>
      </c>
      <c r="O3353" s="7">
        <v>91.847222222222229</v>
      </c>
      <c r="P3353" s="7">
        <v>87.711654163433067</v>
      </c>
      <c r="Q3353" s="9">
        <v>0.954973400841854</v>
      </c>
      <c r="R3353" s="14">
        <v>5.9282043725324394E-11</v>
      </c>
      <c r="S3353" s="29"/>
      <c r="T3353" s="14"/>
      <c r="U3353" s="9"/>
      <c r="V3353" s="7"/>
      <c r="W3353" s="7"/>
      <c r="X3353" s="49"/>
    </row>
    <row r="3354" spans="1:24" x14ac:dyDescent="0.25">
      <c r="A3354" s="5" t="s">
        <v>2116</v>
      </c>
      <c r="B3354" s="1" t="s">
        <v>2117</v>
      </c>
      <c r="C3354" t="s">
        <v>2118</v>
      </c>
      <c r="D3354" s="11" t="s">
        <v>2119</v>
      </c>
      <c r="E3354" s="1" t="s">
        <v>25</v>
      </c>
      <c r="F3354" s="7">
        <v>47.66</v>
      </c>
      <c r="G3354" s="7">
        <v>3.46</v>
      </c>
      <c r="H3354" s="7"/>
      <c r="I3354" s="7"/>
      <c r="J3354" s="49"/>
      <c r="K3354" t="s">
        <v>26</v>
      </c>
      <c r="L3354" t="s">
        <v>27</v>
      </c>
      <c r="M3354" s="15" t="s">
        <v>28</v>
      </c>
      <c r="N3354" t="s">
        <v>2157</v>
      </c>
      <c r="O3354" s="7">
        <v>63.770138888888894</v>
      </c>
      <c r="P3354" s="7">
        <v>60.140414155814419</v>
      </c>
      <c r="Q3354" s="9">
        <v>0.94308112235103025</v>
      </c>
      <c r="R3354" s="14">
        <v>5.1736711758148373E-11</v>
      </c>
      <c r="S3354" s="29"/>
      <c r="T3354" s="14"/>
      <c r="U3354" s="9"/>
      <c r="V3354" s="7"/>
      <c r="W3354" s="7"/>
      <c r="X3354" s="49"/>
    </row>
    <row r="3355" spans="1:24" x14ac:dyDescent="0.25">
      <c r="A3355" s="5" t="s">
        <v>2116</v>
      </c>
      <c r="B3355" s="1" t="s">
        <v>2117</v>
      </c>
      <c r="C3355" t="s">
        <v>2118</v>
      </c>
      <c r="D3355" s="11" t="s">
        <v>2119</v>
      </c>
      <c r="E3355" s="1" t="s">
        <v>25</v>
      </c>
      <c r="F3355" s="7">
        <v>47.66</v>
      </c>
      <c r="G3355" s="7">
        <v>3.46</v>
      </c>
      <c r="H3355" s="7"/>
      <c r="I3355" s="7"/>
      <c r="J3355" s="49"/>
      <c r="K3355" t="s">
        <v>26</v>
      </c>
      <c r="L3355" t="s">
        <v>27</v>
      </c>
      <c r="M3355" s="15" t="s">
        <v>28</v>
      </c>
      <c r="N3355" t="s">
        <v>2158</v>
      </c>
      <c r="O3355" s="7">
        <v>85.388888888888886</v>
      </c>
      <c r="P3355" s="7">
        <v>75.729971327926606</v>
      </c>
      <c r="Q3355" s="9">
        <v>0.88688320358014239</v>
      </c>
      <c r="R3355" s="14"/>
      <c r="S3355" s="29"/>
      <c r="T3355" s="14"/>
      <c r="U3355" s="9"/>
      <c r="V3355" s="7"/>
      <c r="W3355" s="7"/>
      <c r="X3355" s="49"/>
    </row>
    <row r="3356" spans="1:24" x14ac:dyDescent="0.25">
      <c r="A3356" s="5" t="s">
        <v>2116</v>
      </c>
      <c r="B3356" s="1" t="s">
        <v>2117</v>
      </c>
      <c r="C3356" t="s">
        <v>2118</v>
      </c>
      <c r="D3356" s="11" t="s">
        <v>2119</v>
      </c>
      <c r="E3356" s="1" t="s">
        <v>25</v>
      </c>
      <c r="F3356" s="7">
        <v>47.66</v>
      </c>
      <c r="G3356" s="7">
        <v>3.46</v>
      </c>
      <c r="H3356" s="7"/>
      <c r="I3356" s="7"/>
      <c r="J3356" s="49"/>
      <c r="K3356" t="s">
        <v>26</v>
      </c>
      <c r="L3356" t="s">
        <v>27</v>
      </c>
      <c r="M3356" s="15" t="s">
        <v>28</v>
      </c>
      <c r="N3356" t="s">
        <v>2159</v>
      </c>
      <c r="O3356" s="7">
        <v>68.909722222222229</v>
      </c>
      <c r="P3356" s="7">
        <v>45.322913165266108</v>
      </c>
      <c r="Q3356" s="9">
        <v>0.65771435007541257</v>
      </c>
      <c r="R3356" s="14"/>
      <c r="S3356" s="29"/>
      <c r="T3356" s="14"/>
      <c r="U3356" s="9"/>
      <c r="V3356" s="7"/>
      <c r="W3356" s="7"/>
      <c r="X3356" s="49"/>
    </row>
    <row r="3357" spans="1:24" x14ac:dyDescent="0.25">
      <c r="A3357" s="5" t="s">
        <v>2116</v>
      </c>
      <c r="B3357" s="1" t="s">
        <v>2117</v>
      </c>
      <c r="C3357" t="s">
        <v>2118</v>
      </c>
      <c r="D3357" s="11" t="s">
        <v>2119</v>
      </c>
      <c r="E3357" s="1" t="s">
        <v>25</v>
      </c>
      <c r="F3357" s="7">
        <v>47.66</v>
      </c>
      <c r="G3357" s="7">
        <v>3.46</v>
      </c>
      <c r="H3357" s="7"/>
      <c r="I3357" s="7"/>
      <c r="J3357" s="49"/>
      <c r="K3357" t="s">
        <v>26</v>
      </c>
      <c r="L3357" t="s">
        <v>27</v>
      </c>
      <c r="M3357" s="15" t="s">
        <v>28</v>
      </c>
      <c r="N3357" t="s">
        <v>2160</v>
      </c>
      <c r="O3357" s="7">
        <v>70.15625</v>
      </c>
      <c r="P3357" s="7">
        <v>48.46127349909036</v>
      </c>
      <c r="Q3357" s="9">
        <v>0.69076202760396055</v>
      </c>
      <c r="R3357" s="14"/>
      <c r="S3357" s="29"/>
      <c r="T3357" s="14"/>
      <c r="U3357" s="9"/>
      <c r="V3357" s="7"/>
      <c r="W3357" s="7"/>
      <c r="X3357" s="49"/>
    </row>
    <row r="3358" spans="1:24" x14ac:dyDescent="0.25">
      <c r="A3358" s="5" t="s">
        <v>2116</v>
      </c>
      <c r="B3358" s="1" t="s">
        <v>2117</v>
      </c>
      <c r="C3358" t="s">
        <v>2118</v>
      </c>
      <c r="D3358" s="11" t="s">
        <v>2119</v>
      </c>
      <c r="E3358" s="1" t="s">
        <v>25</v>
      </c>
      <c r="F3358" s="7">
        <v>47.66</v>
      </c>
      <c r="G3358" s="7">
        <v>3.46</v>
      </c>
      <c r="H3358" s="7"/>
      <c r="I3358" s="7"/>
      <c r="J3358" s="49"/>
      <c r="K3358" t="s">
        <v>26</v>
      </c>
      <c r="L3358" t="s">
        <v>27</v>
      </c>
      <c r="M3358" s="15" t="s">
        <v>28</v>
      </c>
      <c r="N3358" t="s">
        <v>2161</v>
      </c>
      <c r="O3358" s="7">
        <v>77.170138888888886</v>
      </c>
      <c r="P3358" s="7">
        <v>58.643600199733683</v>
      </c>
      <c r="Q3358" s="9">
        <v>0.75992606783006977</v>
      </c>
      <c r="R3358" s="14"/>
      <c r="S3358" s="29"/>
      <c r="T3358" s="14"/>
      <c r="U3358" s="9"/>
      <c r="V3358" s="7"/>
      <c r="W3358" s="7"/>
      <c r="X3358" s="49"/>
    </row>
    <row r="3359" spans="1:24" x14ac:dyDescent="0.25">
      <c r="A3359" s="5" t="s">
        <v>2116</v>
      </c>
      <c r="B3359" s="1" t="s">
        <v>2117</v>
      </c>
      <c r="C3359" t="s">
        <v>2118</v>
      </c>
      <c r="D3359" s="11" t="s">
        <v>2119</v>
      </c>
      <c r="E3359" s="1" t="s">
        <v>25</v>
      </c>
      <c r="F3359" s="7">
        <v>47.66</v>
      </c>
      <c r="G3359" s="7">
        <v>3.46</v>
      </c>
      <c r="H3359" s="7"/>
      <c r="I3359" s="7"/>
      <c r="J3359" s="49"/>
      <c r="K3359" t="s">
        <v>26</v>
      </c>
      <c r="L3359" t="s">
        <v>27</v>
      </c>
      <c r="M3359" s="15" t="s">
        <v>28</v>
      </c>
      <c r="N3359" t="s">
        <v>2162</v>
      </c>
      <c r="O3359" s="7">
        <v>68.2048611111111</v>
      </c>
      <c r="P3359" s="7">
        <v>42.945658592848915</v>
      </c>
      <c r="Q3359" s="9">
        <v>0.62965685866418009</v>
      </c>
      <c r="R3359" s="14"/>
      <c r="S3359" s="29"/>
      <c r="T3359" s="14"/>
      <c r="U3359" s="9"/>
      <c r="V3359" s="7"/>
      <c r="W3359" s="7"/>
      <c r="X3359" s="49"/>
    </row>
    <row r="3360" spans="1:24" x14ac:dyDescent="0.25">
      <c r="A3360" s="5" t="s">
        <v>2116</v>
      </c>
      <c r="B3360" s="1" t="s">
        <v>2117</v>
      </c>
      <c r="C3360" t="s">
        <v>2118</v>
      </c>
      <c r="D3360" s="11" t="s">
        <v>2119</v>
      </c>
      <c r="E3360" s="1" t="s">
        <v>25</v>
      </c>
      <c r="F3360" s="7">
        <v>47.66</v>
      </c>
      <c r="G3360" s="7">
        <v>3.46</v>
      </c>
      <c r="H3360" s="7"/>
      <c r="I3360" s="7"/>
      <c r="J3360" s="49"/>
      <c r="K3360" t="s">
        <v>26</v>
      </c>
      <c r="L3360" t="s">
        <v>27</v>
      </c>
      <c r="M3360" s="15" t="s">
        <v>28</v>
      </c>
      <c r="N3360" t="s">
        <v>2163</v>
      </c>
      <c r="O3360" s="7">
        <v>65.104166666666671</v>
      </c>
      <c r="P3360" s="7">
        <v>38.786463454605055</v>
      </c>
      <c r="Q3360" s="9">
        <v>0.59576007866273362</v>
      </c>
      <c r="R3360" s="14"/>
      <c r="S3360" s="29"/>
      <c r="T3360" s="14"/>
      <c r="U3360" s="9"/>
      <c r="V3360" s="7"/>
      <c r="W3360" s="7"/>
      <c r="X3360" s="49"/>
    </row>
    <row r="3361" spans="1:24" x14ac:dyDescent="0.25">
      <c r="A3361" s="5" t="s">
        <v>2116</v>
      </c>
      <c r="B3361" s="1" t="s">
        <v>2117</v>
      </c>
      <c r="C3361" t="s">
        <v>2118</v>
      </c>
      <c r="D3361" s="11" t="s">
        <v>2119</v>
      </c>
      <c r="E3361" s="1" t="s">
        <v>25</v>
      </c>
      <c r="F3361" s="7">
        <v>47.66</v>
      </c>
      <c r="G3361" s="7">
        <v>3.46</v>
      </c>
      <c r="H3361" s="7"/>
      <c r="I3361" s="7"/>
      <c r="J3361" s="49"/>
      <c r="K3361" t="s">
        <v>26</v>
      </c>
      <c r="L3361" t="s">
        <v>27</v>
      </c>
      <c r="M3361" s="15" t="s">
        <v>28</v>
      </c>
      <c r="N3361" t="s">
        <v>2164</v>
      </c>
      <c r="O3361" s="7">
        <v>82.163194444444443</v>
      </c>
      <c r="P3361" s="7">
        <v>72.924442918791669</v>
      </c>
      <c r="Q3361" s="9">
        <v>0.88755608167231548</v>
      </c>
      <c r="R3361" s="14"/>
      <c r="S3361" s="29"/>
      <c r="T3361" s="14"/>
      <c r="U3361" s="9"/>
      <c r="V3361" s="7"/>
      <c r="W3361" s="7"/>
      <c r="X3361" s="49"/>
    </row>
    <row r="3362" spans="1:24" x14ac:dyDescent="0.25">
      <c r="A3362" s="5" t="s">
        <v>2116</v>
      </c>
      <c r="B3362" s="1" t="s">
        <v>2117</v>
      </c>
      <c r="C3362" t="s">
        <v>2118</v>
      </c>
      <c r="D3362" s="11" t="s">
        <v>2119</v>
      </c>
      <c r="E3362" s="1" t="s">
        <v>25</v>
      </c>
      <c r="F3362" s="7">
        <v>47.66</v>
      </c>
      <c r="G3362" s="7">
        <v>3.46</v>
      </c>
      <c r="H3362" s="7"/>
      <c r="I3362" s="7"/>
      <c r="J3362" s="49"/>
      <c r="K3362" t="s">
        <v>26</v>
      </c>
      <c r="L3362" t="s">
        <v>27</v>
      </c>
      <c r="M3362" s="15" t="s">
        <v>28</v>
      </c>
      <c r="N3362" t="s">
        <v>2165</v>
      </c>
      <c r="O3362" s="7">
        <v>71.666666666666671</v>
      </c>
      <c r="P3362" s="7">
        <v>46.806451612903238</v>
      </c>
      <c r="Q3362" s="9">
        <v>0.65311327831957999</v>
      </c>
      <c r="R3362" s="14"/>
      <c r="S3362" s="29"/>
      <c r="T3362" s="14"/>
      <c r="U3362" s="9"/>
      <c r="V3362" s="7"/>
      <c r="W3362" s="7"/>
      <c r="X3362" s="49"/>
    </row>
    <row r="3363" spans="1:24" x14ac:dyDescent="0.25">
      <c r="A3363" s="5" t="s">
        <v>2116</v>
      </c>
      <c r="B3363" s="1" t="s">
        <v>2117</v>
      </c>
      <c r="C3363" t="s">
        <v>2118</v>
      </c>
      <c r="D3363" s="11" t="s">
        <v>2119</v>
      </c>
      <c r="E3363" s="1" t="s">
        <v>25</v>
      </c>
      <c r="F3363" s="7">
        <v>47.66</v>
      </c>
      <c r="G3363" s="7">
        <v>3.46</v>
      </c>
      <c r="H3363" s="7"/>
      <c r="I3363" s="7"/>
      <c r="J3363" s="49"/>
      <c r="K3363" t="s">
        <v>26</v>
      </c>
      <c r="L3363" t="s">
        <v>27</v>
      </c>
      <c r="M3363" s="15" t="s">
        <v>28</v>
      </c>
      <c r="N3363" t="s">
        <v>2166</v>
      </c>
      <c r="O3363" s="7">
        <v>68.236111111111114</v>
      </c>
      <c r="P3363" s="7">
        <v>53.801493259592121</v>
      </c>
      <c r="Q3363" s="9">
        <v>0.78846071945667262</v>
      </c>
      <c r="R3363" s="14"/>
      <c r="S3363" s="29"/>
      <c r="T3363" s="14"/>
      <c r="U3363" s="9"/>
      <c r="V3363" s="7"/>
      <c r="W3363" s="7"/>
      <c r="X3363" s="49"/>
    </row>
    <row r="3364" spans="1:24" x14ac:dyDescent="0.25">
      <c r="A3364" s="5" t="s">
        <v>2116</v>
      </c>
      <c r="B3364" s="1" t="s">
        <v>2117</v>
      </c>
      <c r="C3364" t="s">
        <v>2118</v>
      </c>
      <c r="D3364" s="11" t="s">
        <v>2119</v>
      </c>
      <c r="E3364" s="1" t="s">
        <v>25</v>
      </c>
      <c r="F3364" s="7">
        <v>47.66</v>
      </c>
      <c r="G3364" s="7">
        <v>3.46</v>
      </c>
      <c r="H3364" s="7"/>
      <c r="I3364" s="7"/>
      <c r="J3364" s="49"/>
      <c r="K3364" t="s">
        <v>26</v>
      </c>
      <c r="L3364" t="s">
        <v>27</v>
      </c>
      <c r="M3364" s="15" t="s">
        <v>28</v>
      </c>
      <c r="N3364" t="s">
        <v>2167</v>
      </c>
      <c r="O3364" s="7">
        <v>58.159722222222207</v>
      </c>
      <c r="P3364" s="7">
        <v>35.306866705135583</v>
      </c>
      <c r="Q3364" s="9">
        <v>0.60706732006442099</v>
      </c>
      <c r="R3364" s="14"/>
      <c r="S3364" s="29"/>
      <c r="T3364" s="14"/>
      <c r="U3364" s="9"/>
      <c r="V3364" s="7"/>
      <c r="W3364" s="7"/>
      <c r="X3364" s="49"/>
    </row>
    <row r="3365" spans="1:24" x14ac:dyDescent="0.25">
      <c r="A3365" s="5" t="s">
        <v>2116</v>
      </c>
      <c r="B3365" s="1" t="s">
        <v>2117</v>
      </c>
      <c r="C3365" t="s">
        <v>2118</v>
      </c>
      <c r="D3365" s="11" t="s">
        <v>2119</v>
      </c>
      <c r="E3365" s="1" t="s">
        <v>25</v>
      </c>
      <c r="F3365" s="7">
        <v>47.66</v>
      </c>
      <c r="G3365" s="7">
        <v>3.46</v>
      </c>
      <c r="H3365" s="7"/>
      <c r="I3365" s="7"/>
      <c r="J3365" s="49"/>
      <c r="K3365" t="s">
        <v>26</v>
      </c>
      <c r="L3365" t="s">
        <v>27</v>
      </c>
      <c r="M3365" s="15" t="s">
        <v>28</v>
      </c>
      <c r="N3365" t="s">
        <v>2168</v>
      </c>
      <c r="O3365" s="7">
        <v>67.1875</v>
      </c>
      <c r="P3365" s="7">
        <v>42.769818181818167</v>
      </c>
      <c r="Q3365" s="9">
        <v>0.63657403805496804</v>
      </c>
      <c r="R3365" s="14"/>
      <c r="S3365" s="29"/>
      <c r="T3365" s="14"/>
      <c r="U3365" s="9"/>
      <c r="V3365" s="7"/>
      <c r="W3365" s="7"/>
      <c r="X3365" s="49"/>
    </row>
    <row r="3366" spans="1:24" x14ac:dyDescent="0.25">
      <c r="A3366" s="5" t="s">
        <v>2116</v>
      </c>
      <c r="B3366" s="1" t="s">
        <v>2117</v>
      </c>
      <c r="C3366" t="s">
        <v>2118</v>
      </c>
      <c r="D3366" s="11" t="s">
        <v>2119</v>
      </c>
      <c r="E3366" s="1" t="s">
        <v>25</v>
      </c>
      <c r="F3366" s="7">
        <v>47.66</v>
      </c>
      <c r="G3366" s="7">
        <v>3.46</v>
      </c>
      <c r="H3366" s="7"/>
      <c r="I3366" s="7"/>
      <c r="J3366" s="49"/>
      <c r="K3366" t="s">
        <v>26</v>
      </c>
      <c r="L3366" t="s">
        <v>27</v>
      </c>
      <c r="M3366" s="15" t="s">
        <v>28</v>
      </c>
      <c r="N3366" t="s">
        <v>2169</v>
      </c>
      <c r="O3366" s="7">
        <v>77.927083333333343</v>
      </c>
      <c r="P3366" s="7">
        <v>68.437825006655444</v>
      </c>
      <c r="Q3366" s="9">
        <v>0.87822900690267636</v>
      </c>
      <c r="R3366" s="14"/>
      <c r="S3366" s="29"/>
      <c r="T3366" s="14"/>
      <c r="U3366" s="9"/>
      <c r="V3366" s="7"/>
      <c r="W3366" s="7"/>
      <c r="X3366" s="49"/>
    </row>
    <row r="3367" spans="1:24" x14ac:dyDescent="0.25">
      <c r="A3367" s="5" t="s">
        <v>2116</v>
      </c>
      <c r="B3367" s="1" t="s">
        <v>2117</v>
      </c>
      <c r="C3367" t="s">
        <v>2118</v>
      </c>
      <c r="D3367" s="11" t="s">
        <v>2119</v>
      </c>
      <c r="E3367" s="1" t="s">
        <v>25</v>
      </c>
      <c r="F3367" s="7">
        <v>47.66</v>
      </c>
      <c r="G3367" s="7">
        <v>3.46</v>
      </c>
      <c r="H3367" s="7"/>
      <c r="I3367" s="7"/>
      <c r="J3367" s="49"/>
      <c r="K3367" t="s">
        <v>26</v>
      </c>
      <c r="L3367" t="s">
        <v>27</v>
      </c>
      <c r="M3367" s="15" t="s">
        <v>28</v>
      </c>
      <c r="N3367" t="s">
        <v>2170</v>
      </c>
      <c r="O3367" s="7">
        <v>51.145833333333336</v>
      </c>
      <c r="P3367" s="7">
        <v>41.754314720812182</v>
      </c>
      <c r="Q3367" s="9">
        <v>0.81637764016251924</v>
      </c>
      <c r="R3367" s="14"/>
      <c r="S3367" s="29"/>
      <c r="T3367" s="14"/>
      <c r="U3367" s="9"/>
      <c r="V3367" s="7"/>
      <c r="W3367" s="7"/>
      <c r="X3367" s="49"/>
    </row>
    <row r="3368" spans="1:24" x14ac:dyDescent="0.25">
      <c r="A3368" s="5" t="s">
        <v>2116</v>
      </c>
      <c r="B3368" s="1" t="s">
        <v>2117</v>
      </c>
      <c r="C3368" t="s">
        <v>2118</v>
      </c>
      <c r="D3368" s="11" t="s">
        <v>2119</v>
      </c>
      <c r="E3368" s="1" t="s">
        <v>25</v>
      </c>
      <c r="F3368" s="7"/>
      <c r="G3368" s="7"/>
      <c r="H3368" s="7"/>
      <c r="I3368" s="7"/>
      <c r="J3368" s="49"/>
      <c r="K3368" t="s">
        <v>26</v>
      </c>
      <c r="L3368" t="s">
        <v>27</v>
      </c>
      <c r="M3368" s="15" t="s">
        <v>28</v>
      </c>
      <c r="N3368" t="s">
        <v>2171</v>
      </c>
      <c r="O3368" s="7">
        <v>80.621527777777786</v>
      </c>
      <c r="P3368" s="7">
        <v>78.658699699069217</v>
      </c>
      <c r="Q3368" s="9">
        <v>0.97565379703397792</v>
      </c>
      <c r="R3368" s="14">
        <v>9.4459392642281163E-11</v>
      </c>
      <c r="S3368" s="29"/>
      <c r="T3368" s="14"/>
      <c r="U3368" s="9"/>
      <c r="V3368" s="7"/>
      <c r="W3368" s="7"/>
      <c r="X3368" s="49"/>
    </row>
    <row r="3369" spans="1:24" x14ac:dyDescent="0.25">
      <c r="A3369" s="5" t="s">
        <v>2116</v>
      </c>
      <c r="B3369" s="1" t="s">
        <v>2117</v>
      </c>
      <c r="C3369" t="s">
        <v>2118</v>
      </c>
      <c r="D3369" s="11" t="s">
        <v>2119</v>
      </c>
      <c r="E3369" s="1" t="s">
        <v>25</v>
      </c>
      <c r="F3369" s="7"/>
      <c r="G3369" s="7"/>
      <c r="H3369" s="7"/>
      <c r="I3369" s="7"/>
      <c r="J3369" s="49"/>
      <c r="K3369" t="s">
        <v>26</v>
      </c>
      <c r="L3369" t="s">
        <v>27</v>
      </c>
      <c r="M3369" s="15" t="s">
        <v>28</v>
      </c>
      <c r="N3369" t="s">
        <v>2172</v>
      </c>
      <c r="O3369" s="7">
        <v>63.389216042917404</v>
      </c>
      <c r="P3369" s="7">
        <v>63.237103661439534</v>
      </c>
      <c r="Q3369" s="9">
        <v>0.99760034291361355</v>
      </c>
      <c r="R3369" s="14"/>
      <c r="S3369" s="29"/>
      <c r="T3369" s="14"/>
      <c r="U3369" s="9"/>
      <c r="V3369" s="7"/>
      <c r="W3369" s="7"/>
      <c r="X3369" s="49"/>
    </row>
    <row r="3370" spans="1:24" x14ac:dyDescent="0.25">
      <c r="A3370" s="5" t="s">
        <v>2116</v>
      </c>
      <c r="B3370" s="1" t="s">
        <v>2117</v>
      </c>
      <c r="C3370" t="s">
        <v>2118</v>
      </c>
      <c r="D3370" s="11" t="s">
        <v>2119</v>
      </c>
      <c r="E3370" s="1" t="s">
        <v>25</v>
      </c>
      <c r="F3370" s="7">
        <v>47.28</v>
      </c>
      <c r="G3370" s="7">
        <v>3.5</v>
      </c>
      <c r="H3370" s="7"/>
      <c r="I3370" s="7"/>
      <c r="J3370" s="49"/>
      <c r="K3370" t="s">
        <v>26</v>
      </c>
      <c r="L3370" t="s">
        <v>27</v>
      </c>
      <c r="M3370" s="15" t="s">
        <v>28</v>
      </c>
      <c r="N3370" t="s">
        <v>2173</v>
      </c>
      <c r="O3370" s="7">
        <v>63.045138888888886</v>
      </c>
      <c r="P3370" s="7">
        <v>61.557715134034609</v>
      </c>
      <c r="Q3370" s="9">
        <v>0.976407003282589</v>
      </c>
      <c r="R3370" s="14">
        <v>9.7462255228614279E-12</v>
      </c>
      <c r="S3370" s="29"/>
      <c r="T3370" s="14"/>
      <c r="U3370" s="9"/>
      <c r="V3370" s="7"/>
      <c r="W3370" s="7"/>
      <c r="X3370" s="49"/>
    </row>
    <row r="3371" spans="1:24" x14ac:dyDescent="0.25">
      <c r="A3371" s="5" t="s">
        <v>2116</v>
      </c>
      <c r="B3371" s="1" t="s">
        <v>2117</v>
      </c>
      <c r="C3371" t="s">
        <v>2118</v>
      </c>
      <c r="D3371" s="11" t="s">
        <v>2119</v>
      </c>
      <c r="E3371" s="1" t="s">
        <v>25</v>
      </c>
      <c r="F3371" s="7">
        <v>47.74</v>
      </c>
      <c r="G3371" s="7">
        <v>3.18</v>
      </c>
      <c r="H3371" s="7"/>
      <c r="I3371" s="7"/>
      <c r="J3371" s="49"/>
      <c r="K3371" t="s">
        <v>26</v>
      </c>
      <c r="L3371" t="s">
        <v>27</v>
      </c>
      <c r="M3371" s="15" t="s">
        <v>28</v>
      </c>
      <c r="N3371" t="s">
        <v>2174</v>
      </c>
      <c r="O3371" s="7">
        <v>61.534438719337651</v>
      </c>
      <c r="P3371" s="7">
        <v>56.890322700222711</v>
      </c>
      <c r="Q3371" s="9">
        <v>0.9245281810353867</v>
      </c>
      <c r="R3371" s="14"/>
      <c r="S3371" s="29"/>
      <c r="T3371" s="14"/>
      <c r="U3371" s="9"/>
      <c r="V3371" s="7"/>
      <c r="W3371" s="7"/>
      <c r="X3371" s="49"/>
    </row>
    <row r="3372" spans="1:24" x14ac:dyDescent="0.25">
      <c r="A3372" s="5" t="s">
        <v>2116</v>
      </c>
      <c r="B3372" s="1" t="s">
        <v>2117</v>
      </c>
      <c r="C3372" t="s">
        <v>2118</v>
      </c>
      <c r="D3372" s="11" t="s">
        <v>2119</v>
      </c>
      <c r="E3372" s="1" t="s">
        <v>25</v>
      </c>
      <c r="F3372" s="7">
        <v>47.74</v>
      </c>
      <c r="G3372" s="7">
        <v>3.18</v>
      </c>
      <c r="H3372" s="7"/>
      <c r="I3372" s="7"/>
      <c r="J3372" s="49"/>
      <c r="K3372" t="s">
        <v>26</v>
      </c>
      <c r="L3372" t="s">
        <v>27</v>
      </c>
      <c r="M3372" s="15" t="s">
        <v>28</v>
      </c>
      <c r="N3372" t="s">
        <v>2175</v>
      </c>
      <c r="O3372" s="7">
        <v>67.391784940531466</v>
      </c>
      <c r="P3372" s="7">
        <v>62.079188221249503</v>
      </c>
      <c r="Q3372" s="9">
        <v>0.92116848182653188</v>
      </c>
      <c r="R3372" s="14"/>
      <c r="S3372" s="29"/>
      <c r="T3372" s="14"/>
      <c r="U3372" s="9"/>
      <c r="V3372" s="7"/>
      <c r="W3372" s="7"/>
      <c r="X3372" s="49"/>
    </row>
    <row r="3373" spans="1:24" x14ac:dyDescent="0.25">
      <c r="A3373" s="5" t="s">
        <v>2116</v>
      </c>
      <c r="B3373" s="1" t="s">
        <v>2117</v>
      </c>
      <c r="C3373" t="s">
        <v>2118</v>
      </c>
      <c r="D3373" s="11" t="s">
        <v>2119</v>
      </c>
      <c r="E3373" s="1" t="s">
        <v>25</v>
      </c>
      <c r="F3373" s="7">
        <v>47.74</v>
      </c>
      <c r="G3373" s="7">
        <v>3.18</v>
      </c>
      <c r="H3373" s="7"/>
      <c r="I3373" s="7"/>
      <c r="J3373" s="49"/>
      <c r="K3373" t="s">
        <v>26</v>
      </c>
      <c r="L3373" t="s">
        <v>27</v>
      </c>
      <c r="M3373" s="15" t="s">
        <v>28</v>
      </c>
      <c r="N3373" t="s">
        <v>2176</v>
      </c>
      <c r="O3373" s="7">
        <v>53.456409856519031</v>
      </c>
      <c r="P3373" s="7">
        <v>51.346693699313796</v>
      </c>
      <c r="Q3373" s="9">
        <v>0.96053389737792216</v>
      </c>
      <c r="R3373" s="14">
        <v>5.3191520027010958E-13</v>
      </c>
      <c r="S3373" s="29"/>
      <c r="T3373" s="14"/>
      <c r="U3373" s="9"/>
      <c r="V3373" s="7"/>
      <c r="W3373" s="7"/>
      <c r="X3373" s="49"/>
    </row>
    <row r="3374" spans="1:24" x14ac:dyDescent="0.25">
      <c r="A3374" s="5" t="s">
        <v>2116</v>
      </c>
      <c r="B3374" s="1" t="s">
        <v>2117</v>
      </c>
      <c r="C3374" t="s">
        <v>2118</v>
      </c>
      <c r="D3374" s="11" t="s">
        <v>2119</v>
      </c>
      <c r="E3374" s="1" t="s">
        <v>25</v>
      </c>
      <c r="F3374" s="7">
        <v>47.74</v>
      </c>
      <c r="G3374" s="7">
        <v>3.18</v>
      </c>
      <c r="H3374" s="7"/>
      <c r="I3374" s="7"/>
      <c r="J3374" s="49"/>
      <c r="K3374" t="s">
        <v>26</v>
      </c>
      <c r="L3374" t="s">
        <v>27</v>
      </c>
      <c r="M3374" s="15" t="s">
        <v>28</v>
      </c>
      <c r="N3374" t="s">
        <v>2177</v>
      </c>
      <c r="O3374" s="7">
        <v>54.480013550135496</v>
      </c>
      <c r="P3374" s="7">
        <v>53.204823785187088</v>
      </c>
      <c r="Q3374" s="9">
        <v>0.97659343891728467</v>
      </c>
      <c r="R3374" s="14"/>
      <c r="S3374" s="29"/>
      <c r="T3374" s="14"/>
      <c r="U3374" s="9"/>
      <c r="V3374" s="7"/>
      <c r="W3374" s="7"/>
      <c r="X3374" s="49"/>
    </row>
    <row r="3375" spans="1:24" x14ac:dyDescent="0.25">
      <c r="A3375" s="5" t="s">
        <v>2116</v>
      </c>
      <c r="B3375" s="1" t="s">
        <v>2117</v>
      </c>
      <c r="C3375" t="s">
        <v>2118</v>
      </c>
      <c r="D3375" s="11" t="s">
        <v>2119</v>
      </c>
      <c r="E3375" s="1" t="s">
        <v>25</v>
      </c>
      <c r="F3375" s="7">
        <v>47.74</v>
      </c>
      <c r="G3375" s="7">
        <v>3.18</v>
      </c>
      <c r="H3375" s="7"/>
      <c r="I3375" s="7"/>
      <c r="J3375" s="49"/>
      <c r="K3375" t="s">
        <v>26</v>
      </c>
      <c r="L3375" t="s">
        <v>27</v>
      </c>
      <c r="M3375" s="15" t="s">
        <v>28</v>
      </c>
      <c r="N3375" t="s">
        <v>2178</v>
      </c>
      <c r="O3375" s="7">
        <v>61.403570096942573</v>
      </c>
      <c r="P3375" s="7">
        <v>57.057775337598073</v>
      </c>
      <c r="Q3375" s="9">
        <v>0.92922569888878681</v>
      </c>
      <c r="R3375" s="14">
        <v>2.2135322670262852E-11</v>
      </c>
      <c r="S3375" s="29"/>
      <c r="T3375" s="14"/>
      <c r="U3375" s="9"/>
      <c r="V3375" s="7"/>
      <c r="W3375" s="7"/>
      <c r="X3375" s="49"/>
    </row>
    <row r="3376" spans="1:24" x14ac:dyDescent="0.25">
      <c r="A3376" s="5" t="s">
        <v>2116</v>
      </c>
      <c r="B3376" s="1" t="s">
        <v>2117</v>
      </c>
      <c r="C3376" t="s">
        <v>2118</v>
      </c>
      <c r="D3376" s="11" t="s">
        <v>2119</v>
      </c>
      <c r="E3376" s="1" t="s">
        <v>25</v>
      </c>
      <c r="F3376" s="7">
        <v>47.74</v>
      </c>
      <c r="G3376" s="7">
        <v>3.18</v>
      </c>
      <c r="H3376" s="7"/>
      <c r="I3376" s="7"/>
      <c r="J3376" s="49"/>
      <c r="K3376" t="s">
        <v>26</v>
      </c>
      <c r="L3376" t="s">
        <v>27</v>
      </c>
      <c r="M3376" s="15" t="s">
        <v>28</v>
      </c>
      <c r="N3376" t="s">
        <v>2179</v>
      </c>
      <c r="O3376" s="7">
        <v>61.249796051558157</v>
      </c>
      <c r="P3376" s="7">
        <v>57.459560218788781</v>
      </c>
      <c r="Q3376" s="9">
        <v>0.93811839259711371</v>
      </c>
      <c r="R3376" s="14"/>
      <c r="S3376" s="29"/>
      <c r="T3376" s="14"/>
      <c r="U3376" s="9"/>
      <c r="V3376" s="7"/>
      <c r="W3376" s="7"/>
      <c r="X3376" s="49"/>
    </row>
    <row r="3377" spans="1:24" x14ac:dyDescent="0.25">
      <c r="A3377" s="5" t="s">
        <v>2116</v>
      </c>
      <c r="B3377" s="1" t="s">
        <v>2117</v>
      </c>
      <c r="C3377" t="s">
        <v>2118</v>
      </c>
      <c r="D3377" s="11" t="s">
        <v>2119</v>
      </c>
      <c r="E3377" s="1" t="s">
        <v>25</v>
      </c>
      <c r="F3377" s="7">
        <v>47.74</v>
      </c>
      <c r="G3377" s="7">
        <v>3.18</v>
      </c>
      <c r="H3377" s="7"/>
      <c r="I3377" s="7"/>
      <c r="J3377" s="49"/>
      <c r="K3377" t="s">
        <v>26</v>
      </c>
      <c r="L3377" t="s">
        <v>27</v>
      </c>
      <c r="M3377" s="15" t="s">
        <v>28</v>
      </c>
      <c r="N3377" t="s">
        <v>2180</v>
      </c>
      <c r="O3377" s="7">
        <v>55.847222222222229</v>
      </c>
      <c r="P3377" s="7">
        <v>46.20528686131388</v>
      </c>
      <c r="Q3377" s="9">
        <v>0.82735156777284236</v>
      </c>
      <c r="R3377" s="14"/>
      <c r="S3377" s="29"/>
      <c r="T3377" s="14"/>
      <c r="U3377" s="9"/>
      <c r="V3377" s="7"/>
      <c r="W3377" s="7"/>
      <c r="X3377" s="49"/>
    </row>
    <row r="3378" spans="1:24" x14ac:dyDescent="0.25">
      <c r="A3378" s="5" t="s">
        <v>2116</v>
      </c>
      <c r="B3378" s="1" t="s">
        <v>2117</v>
      </c>
      <c r="C3378" t="s">
        <v>2118</v>
      </c>
      <c r="D3378" s="11" t="s">
        <v>2119</v>
      </c>
      <c r="E3378" s="1" t="s">
        <v>25</v>
      </c>
      <c r="F3378" s="7">
        <v>47.74</v>
      </c>
      <c r="G3378" s="7">
        <v>3.18</v>
      </c>
      <c r="H3378" s="7"/>
      <c r="I3378" s="7"/>
      <c r="J3378" s="49"/>
      <c r="K3378" t="s">
        <v>26</v>
      </c>
      <c r="L3378" t="s">
        <v>27</v>
      </c>
      <c r="M3378" s="15" t="s">
        <v>28</v>
      </c>
      <c r="N3378" t="s">
        <v>2181</v>
      </c>
      <c r="O3378" s="7">
        <v>66.072916666666657</v>
      </c>
      <c r="P3378" s="7">
        <v>61.317923142112129</v>
      </c>
      <c r="Q3378" s="9">
        <v>0.92803415129162303</v>
      </c>
      <c r="R3378" s="14"/>
      <c r="S3378" s="29"/>
      <c r="T3378" s="14"/>
      <c r="U3378" s="9"/>
      <c r="V3378" s="7"/>
      <c r="W3378" s="7"/>
      <c r="X3378" s="49"/>
    </row>
    <row r="3379" spans="1:24" x14ac:dyDescent="0.25">
      <c r="A3379" s="5" t="s">
        <v>2116</v>
      </c>
      <c r="B3379" s="1" t="s">
        <v>2117</v>
      </c>
      <c r="C3379" t="s">
        <v>2118</v>
      </c>
      <c r="D3379" s="11" t="s">
        <v>2119</v>
      </c>
      <c r="E3379" s="1" t="s">
        <v>25</v>
      </c>
      <c r="F3379" s="7">
        <v>47.74</v>
      </c>
      <c r="G3379" s="7">
        <v>3.18</v>
      </c>
      <c r="H3379" s="7"/>
      <c r="I3379" s="7"/>
      <c r="J3379" s="49"/>
      <c r="K3379" t="s">
        <v>26</v>
      </c>
      <c r="L3379" t="s">
        <v>27</v>
      </c>
      <c r="M3379" s="15" t="s">
        <v>28</v>
      </c>
      <c r="N3379" t="s">
        <v>2182</v>
      </c>
      <c r="O3379" s="7">
        <v>60.649305555555557</v>
      </c>
      <c r="P3379" s="7">
        <v>57.921129727741004</v>
      </c>
      <c r="Q3379" s="9">
        <v>0.95501719594603585</v>
      </c>
      <c r="R3379" s="14"/>
      <c r="S3379" s="29"/>
      <c r="T3379" s="14"/>
      <c r="U3379" s="9"/>
      <c r="V3379" s="7"/>
      <c r="W3379" s="7"/>
      <c r="X3379" s="49"/>
    </row>
    <row r="3380" spans="1:24" x14ac:dyDescent="0.25">
      <c r="A3380" s="5" t="s">
        <v>2116</v>
      </c>
      <c r="B3380" s="1" t="s">
        <v>2117</v>
      </c>
      <c r="C3380" t="s">
        <v>2118</v>
      </c>
      <c r="D3380" s="11" t="s">
        <v>2119</v>
      </c>
      <c r="E3380" s="1" t="s">
        <v>25</v>
      </c>
      <c r="F3380" s="7">
        <v>47.74</v>
      </c>
      <c r="G3380" s="7">
        <v>3.18</v>
      </c>
      <c r="H3380" s="7"/>
      <c r="I3380" s="7"/>
      <c r="J3380" s="49"/>
      <c r="K3380" t="s">
        <v>26</v>
      </c>
      <c r="L3380" t="s">
        <v>27</v>
      </c>
      <c r="M3380" s="15" t="s">
        <v>28</v>
      </c>
      <c r="N3380" t="s">
        <v>2183</v>
      </c>
      <c r="O3380" s="7">
        <v>65.579002214406671</v>
      </c>
      <c r="P3380" s="7">
        <v>63.170926143024623</v>
      </c>
      <c r="Q3380" s="9">
        <v>0.96327976958983019</v>
      </c>
      <c r="R3380" s="14"/>
      <c r="S3380" s="29"/>
      <c r="T3380" s="14"/>
      <c r="U3380" s="9"/>
      <c r="V3380" s="7"/>
      <c r="W3380" s="7"/>
      <c r="X3380" s="49"/>
    </row>
    <row r="3381" spans="1:24" x14ac:dyDescent="0.25">
      <c r="A3381" s="5" t="s">
        <v>2116</v>
      </c>
      <c r="B3381" s="1" t="s">
        <v>2117</v>
      </c>
      <c r="C3381" t="s">
        <v>2118</v>
      </c>
      <c r="D3381" s="11" t="s">
        <v>2119</v>
      </c>
      <c r="E3381" s="1" t="s">
        <v>25</v>
      </c>
      <c r="F3381" s="7">
        <v>47.74</v>
      </c>
      <c r="G3381" s="7">
        <v>3.18</v>
      </c>
      <c r="H3381" s="7"/>
      <c r="I3381" s="7"/>
      <c r="J3381" s="49"/>
      <c r="K3381" t="s">
        <v>26</v>
      </c>
      <c r="L3381" t="s">
        <v>27</v>
      </c>
      <c r="M3381" s="15" t="s">
        <v>28</v>
      </c>
      <c r="N3381" t="s">
        <v>2184</v>
      </c>
      <c r="O3381" s="7">
        <v>60.114583333333329</v>
      </c>
      <c r="P3381" s="7">
        <v>57.578104765395885</v>
      </c>
      <c r="Q3381" s="9">
        <v>0.95780593614243725</v>
      </c>
      <c r="R3381" s="14"/>
      <c r="S3381" s="29"/>
      <c r="T3381" s="14"/>
      <c r="U3381" s="9"/>
      <c r="V3381" s="7"/>
      <c r="W3381" s="7"/>
      <c r="X3381" s="49"/>
    </row>
    <row r="3382" spans="1:24" x14ac:dyDescent="0.25">
      <c r="A3382" s="5" t="s">
        <v>2116</v>
      </c>
      <c r="B3382" s="1" t="s">
        <v>2117</v>
      </c>
      <c r="C3382" t="s">
        <v>2118</v>
      </c>
      <c r="D3382" s="11" t="s">
        <v>2119</v>
      </c>
      <c r="E3382" s="1" t="s">
        <v>25</v>
      </c>
      <c r="F3382" s="7">
        <v>47.74</v>
      </c>
      <c r="G3382" s="7">
        <v>3.18</v>
      </c>
      <c r="H3382" s="7"/>
      <c r="I3382" s="7"/>
      <c r="J3382" s="49"/>
      <c r="K3382" t="s">
        <v>26</v>
      </c>
      <c r="L3382" t="s">
        <v>27</v>
      </c>
      <c r="M3382" s="15" t="s">
        <v>28</v>
      </c>
      <c r="N3382" t="s">
        <v>2185</v>
      </c>
      <c r="O3382" s="7">
        <v>64.888888888888886</v>
      </c>
      <c r="P3382" s="7">
        <v>61.093123284156512</v>
      </c>
      <c r="Q3382" s="9">
        <v>0.94150361225583667</v>
      </c>
      <c r="R3382" s="14"/>
      <c r="S3382" s="29"/>
      <c r="T3382" s="14"/>
      <c r="U3382" s="9"/>
      <c r="V3382" s="7"/>
      <c r="W3382" s="7"/>
      <c r="X3382" s="49"/>
    </row>
    <row r="3383" spans="1:24" x14ac:dyDescent="0.25">
      <c r="A3383" s="5" t="s">
        <v>2116</v>
      </c>
      <c r="B3383" s="1" t="s">
        <v>2117</v>
      </c>
      <c r="C3383" t="s">
        <v>2118</v>
      </c>
      <c r="D3383" s="11" t="s">
        <v>2119</v>
      </c>
      <c r="E3383" s="1" t="s">
        <v>25</v>
      </c>
      <c r="F3383" s="7">
        <v>47.74</v>
      </c>
      <c r="G3383" s="7">
        <v>3.18</v>
      </c>
      <c r="H3383" s="7"/>
      <c r="I3383" s="7"/>
      <c r="J3383" s="49"/>
      <c r="K3383" t="s">
        <v>26</v>
      </c>
      <c r="L3383" t="s">
        <v>27</v>
      </c>
      <c r="M3383" s="15" t="s">
        <v>28</v>
      </c>
      <c r="N3383" t="s">
        <v>2186</v>
      </c>
      <c r="O3383" s="7">
        <v>63.454861111111114</v>
      </c>
      <c r="P3383" s="7">
        <v>61.019102605863182</v>
      </c>
      <c r="Q3383" s="9">
        <v>0.96161431192824054</v>
      </c>
      <c r="R3383" s="14"/>
      <c r="S3383" s="29"/>
      <c r="T3383" s="14"/>
      <c r="U3383" s="9"/>
      <c r="V3383" s="7"/>
      <c r="W3383" s="7"/>
      <c r="X3383" s="49"/>
    </row>
    <row r="3384" spans="1:24" x14ac:dyDescent="0.25">
      <c r="A3384" s="5" t="s">
        <v>2116</v>
      </c>
      <c r="B3384" s="1" t="s">
        <v>2117</v>
      </c>
      <c r="C3384" t="s">
        <v>2118</v>
      </c>
      <c r="D3384" s="11" t="s">
        <v>2119</v>
      </c>
      <c r="E3384" s="1" t="s">
        <v>25</v>
      </c>
      <c r="F3384" s="7">
        <v>47.74</v>
      </c>
      <c r="G3384" s="7">
        <v>3.18</v>
      </c>
      <c r="H3384" s="7"/>
      <c r="I3384" s="7"/>
      <c r="J3384" s="49"/>
      <c r="K3384" t="s">
        <v>26</v>
      </c>
      <c r="L3384" t="s">
        <v>27</v>
      </c>
      <c r="M3384" s="15" t="s">
        <v>28</v>
      </c>
      <c r="N3384" t="s">
        <v>2187</v>
      </c>
      <c r="O3384" s="7">
        <v>69.875</v>
      </c>
      <c r="P3384" s="7">
        <v>61.725492307692313</v>
      </c>
      <c r="Q3384" s="9">
        <v>0.88337019402779693</v>
      </c>
      <c r="R3384" s="14"/>
      <c r="S3384" s="29"/>
      <c r="T3384" s="14"/>
      <c r="U3384" s="9"/>
      <c r="V3384" s="7"/>
      <c r="W3384" s="7"/>
      <c r="X3384" s="49"/>
    </row>
    <row r="3385" spans="1:24" x14ac:dyDescent="0.25">
      <c r="A3385" s="5" t="s">
        <v>2116</v>
      </c>
      <c r="B3385" s="1" t="s">
        <v>2117</v>
      </c>
      <c r="C3385" t="s">
        <v>2118</v>
      </c>
      <c r="D3385" s="11" t="s">
        <v>2119</v>
      </c>
      <c r="E3385" s="1" t="s">
        <v>25</v>
      </c>
      <c r="F3385" s="7">
        <v>47.74</v>
      </c>
      <c r="G3385" s="7">
        <v>3.18</v>
      </c>
      <c r="H3385" s="7"/>
      <c r="I3385" s="7"/>
      <c r="J3385" s="49"/>
      <c r="K3385" t="s">
        <v>26</v>
      </c>
      <c r="L3385" t="s">
        <v>27</v>
      </c>
      <c r="M3385" s="15" t="s">
        <v>28</v>
      </c>
      <c r="N3385" t="s">
        <v>2188</v>
      </c>
      <c r="O3385" s="7">
        <v>68.097222222222214</v>
      </c>
      <c r="P3385" s="7">
        <v>65.816915135135133</v>
      </c>
      <c r="Q3385" s="9">
        <v>0.96651394854777284</v>
      </c>
      <c r="R3385" s="14"/>
      <c r="S3385" s="29"/>
      <c r="T3385" s="14"/>
      <c r="U3385" s="9"/>
      <c r="V3385" s="7"/>
      <c r="W3385" s="7"/>
      <c r="X3385" s="49"/>
    </row>
    <row r="3386" spans="1:24" x14ac:dyDescent="0.25">
      <c r="A3386" s="5" t="s">
        <v>2116</v>
      </c>
      <c r="B3386" s="1" t="s">
        <v>2117</v>
      </c>
      <c r="C3386" t="s">
        <v>2118</v>
      </c>
      <c r="D3386" s="11" t="s">
        <v>2119</v>
      </c>
      <c r="E3386" s="1" t="s">
        <v>25</v>
      </c>
      <c r="F3386" s="7">
        <v>47.74</v>
      </c>
      <c r="G3386" s="7">
        <v>3.18</v>
      </c>
      <c r="H3386" s="7"/>
      <c r="I3386" s="7"/>
      <c r="J3386" s="49"/>
      <c r="K3386" t="s">
        <v>26</v>
      </c>
      <c r="L3386" t="s">
        <v>27</v>
      </c>
      <c r="M3386" s="15" t="s">
        <v>28</v>
      </c>
      <c r="N3386" t="s">
        <v>2189</v>
      </c>
      <c r="O3386" s="7">
        <v>66.84375</v>
      </c>
      <c r="P3386" s="7">
        <v>61.339679874999995</v>
      </c>
      <c r="Q3386" s="9">
        <v>0.91765766993922382</v>
      </c>
      <c r="R3386" s="14"/>
      <c r="S3386" s="29"/>
      <c r="T3386" s="14"/>
      <c r="U3386" s="9"/>
      <c r="V3386" s="7"/>
      <c r="W3386" s="7"/>
      <c r="X3386" s="49"/>
    </row>
    <row r="3387" spans="1:24" x14ac:dyDescent="0.25">
      <c r="A3387" s="5" t="s">
        <v>2116</v>
      </c>
      <c r="B3387" s="1" t="s">
        <v>2117</v>
      </c>
      <c r="C3387" t="s">
        <v>2118</v>
      </c>
      <c r="D3387" s="11" t="s">
        <v>2119</v>
      </c>
      <c r="E3387" s="1" t="s">
        <v>25</v>
      </c>
      <c r="F3387" s="7">
        <v>47.74</v>
      </c>
      <c r="G3387" s="7">
        <v>3.18</v>
      </c>
      <c r="H3387" s="7"/>
      <c r="I3387" s="7"/>
      <c r="J3387" s="49"/>
      <c r="K3387" t="s">
        <v>26</v>
      </c>
      <c r="L3387" t="s">
        <v>27</v>
      </c>
      <c r="M3387" s="15" t="s">
        <v>28</v>
      </c>
      <c r="N3387" t="s">
        <v>2190</v>
      </c>
      <c r="O3387" s="7">
        <v>62.003472222222221</v>
      </c>
      <c r="P3387" s="7">
        <v>53.313374038461539</v>
      </c>
      <c r="Q3387" s="9">
        <v>0.85984497525210968</v>
      </c>
      <c r="R3387" s="14"/>
      <c r="S3387" s="29"/>
      <c r="T3387" s="14"/>
      <c r="U3387" s="9"/>
      <c r="V3387" s="7"/>
      <c r="W3387" s="7"/>
      <c r="X3387" s="49"/>
    </row>
    <row r="3388" spans="1:24" x14ac:dyDescent="0.25">
      <c r="A3388" s="5" t="s">
        <v>2116</v>
      </c>
      <c r="B3388" s="1" t="s">
        <v>2117</v>
      </c>
      <c r="C3388" t="s">
        <v>2118</v>
      </c>
      <c r="D3388" s="11" t="s">
        <v>2119</v>
      </c>
      <c r="E3388" s="1" t="s">
        <v>25</v>
      </c>
      <c r="F3388" s="7">
        <v>47.74</v>
      </c>
      <c r="G3388" s="7">
        <v>3.18</v>
      </c>
      <c r="H3388" s="7"/>
      <c r="I3388" s="7"/>
      <c r="J3388" s="49"/>
      <c r="K3388" t="s">
        <v>26</v>
      </c>
      <c r="L3388" t="s">
        <v>27</v>
      </c>
      <c r="M3388" s="15" t="s">
        <v>28</v>
      </c>
      <c r="N3388" t="s">
        <v>2191</v>
      </c>
      <c r="O3388" s="7">
        <v>57.916666666666657</v>
      </c>
      <c r="P3388" s="7">
        <v>52.946420711974106</v>
      </c>
      <c r="Q3388" s="9">
        <v>0.91418280365998472</v>
      </c>
      <c r="R3388" s="14"/>
      <c r="S3388" s="29"/>
      <c r="T3388" s="14"/>
      <c r="U3388" s="9"/>
      <c r="V3388" s="7"/>
      <c r="W3388" s="7"/>
      <c r="X3388" s="49"/>
    </row>
    <row r="3389" spans="1:24" x14ac:dyDescent="0.25">
      <c r="A3389" s="5" t="s">
        <v>2116</v>
      </c>
      <c r="B3389" s="1" t="s">
        <v>2117</v>
      </c>
      <c r="C3389" t="s">
        <v>2118</v>
      </c>
      <c r="D3389" s="11" t="s">
        <v>2119</v>
      </c>
      <c r="E3389" s="1" t="s">
        <v>25</v>
      </c>
      <c r="F3389" s="7">
        <v>47.74</v>
      </c>
      <c r="G3389" s="7">
        <v>3.18</v>
      </c>
      <c r="H3389" s="7"/>
      <c r="I3389" s="7"/>
      <c r="J3389" s="49"/>
      <c r="K3389" t="s">
        <v>26</v>
      </c>
      <c r="L3389" t="s">
        <v>27</v>
      </c>
      <c r="M3389" s="15" t="s">
        <v>28</v>
      </c>
      <c r="N3389" t="s">
        <v>2192</v>
      </c>
      <c r="O3389" s="7">
        <v>57.322916666666671</v>
      </c>
      <c r="P3389" s="7">
        <v>53.711602937720336</v>
      </c>
      <c r="Q3389" s="9">
        <v>0.93700052371818132</v>
      </c>
      <c r="R3389" s="14"/>
      <c r="S3389" s="29"/>
      <c r="T3389" s="14"/>
      <c r="U3389" s="9"/>
      <c r="V3389" s="7"/>
      <c r="W3389" s="7"/>
      <c r="X3389" s="49"/>
    </row>
    <row r="3390" spans="1:24" x14ac:dyDescent="0.25">
      <c r="A3390" s="5" t="s">
        <v>2116</v>
      </c>
      <c r="B3390" s="1" t="s">
        <v>2117</v>
      </c>
      <c r="C3390" t="s">
        <v>2118</v>
      </c>
      <c r="D3390" s="11" t="s">
        <v>2119</v>
      </c>
      <c r="E3390" s="1" t="s">
        <v>25</v>
      </c>
      <c r="F3390" s="7">
        <v>47.74</v>
      </c>
      <c r="G3390" s="7">
        <v>3.18</v>
      </c>
      <c r="H3390" s="7"/>
      <c r="I3390" s="7"/>
      <c r="J3390" s="49"/>
      <c r="K3390" t="s">
        <v>26</v>
      </c>
      <c r="L3390" t="s">
        <v>27</v>
      </c>
      <c r="M3390" s="15" t="s">
        <v>28</v>
      </c>
      <c r="N3390" t="s">
        <v>2193</v>
      </c>
      <c r="O3390" s="7">
        <v>67.177083333333329</v>
      </c>
      <c r="P3390" s="7">
        <v>60.839583240223455</v>
      </c>
      <c r="Q3390" s="9">
        <v>0.90565979082981118</v>
      </c>
      <c r="R3390" s="14"/>
      <c r="S3390" s="29"/>
      <c r="T3390" s="14"/>
      <c r="U3390" s="9"/>
      <c r="V3390" s="7"/>
      <c r="W3390" s="7"/>
      <c r="X3390" s="49"/>
    </row>
    <row r="3391" spans="1:24" x14ac:dyDescent="0.25">
      <c r="A3391" s="5" t="s">
        <v>2116</v>
      </c>
      <c r="B3391" s="1" t="s">
        <v>2117</v>
      </c>
      <c r="C3391" t="s">
        <v>2118</v>
      </c>
      <c r="D3391" s="11" t="s">
        <v>2119</v>
      </c>
      <c r="E3391" s="1" t="s">
        <v>25</v>
      </c>
      <c r="F3391" s="7">
        <v>47.74</v>
      </c>
      <c r="G3391" s="7">
        <v>3.18</v>
      </c>
      <c r="H3391" s="7"/>
      <c r="I3391" s="7"/>
      <c r="J3391" s="49"/>
      <c r="K3391" t="s">
        <v>26</v>
      </c>
      <c r="L3391" t="s">
        <v>27</v>
      </c>
      <c r="M3391" s="15" t="s">
        <v>28</v>
      </c>
      <c r="N3391" t="s">
        <v>2194</v>
      </c>
      <c r="O3391" s="7">
        <v>67.131944444444429</v>
      </c>
      <c r="P3391" s="7">
        <v>62.515522610722599</v>
      </c>
      <c r="Q3391" s="9">
        <v>0.93123360462853588</v>
      </c>
      <c r="R3391" s="14"/>
      <c r="S3391" s="29"/>
      <c r="T3391" s="14"/>
      <c r="U3391" s="9"/>
      <c r="V3391" s="7"/>
      <c r="W3391" s="7"/>
      <c r="X3391" s="49"/>
    </row>
    <row r="3392" spans="1:24" x14ac:dyDescent="0.25">
      <c r="A3392" s="5" t="s">
        <v>2116</v>
      </c>
      <c r="B3392" s="1" t="s">
        <v>2117</v>
      </c>
      <c r="C3392" t="s">
        <v>2118</v>
      </c>
      <c r="D3392" s="11" t="s">
        <v>2119</v>
      </c>
      <c r="E3392" s="1" t="s">
        <v>25</v>
      </c>
      <c r="F3392" s="7">
        <v>47.74</v>
      </c>
      <c r="G3392" s="7">
        <v>3.18</v>
      </c>
      <c r="H3392" s="7"/>
      <c r="I3392" s="7"/>
      <c r="J3392" s="49"/>
      <c r="K3392" t="s">
        <v>26</v>
      </c>
      <c r="L3392" t="s">
        <v>27</v>
      </c>
      <c r="M3392" s="15" t="s">
        <v>28</v>
      </c>
      <c r="N3392" t="s">
        <v>2195</v>
      </c>
      <c r="O3392" s="7">
        <v>54.986111111111114</v>
      </c>
      <c r="P3392" s="7">
        <v>47.360068641470889</v>
      </c>
      <c r="Q3392" s="9">
        <v>0.8613096595569345</v>
      </c>
      <c r="R3392" s="14"/>
      <c r="S3392" s="29"/>
      <c r="T3392" s="14"/>
      <c r="U3392" s="9"/>
      <c r="V3392" s="7"/>
      <c r="W3392" s="7"/>
      <c r="X3392" s="49"/>
    </row>
    <row r="3393" spans="1:24" x14ac:dyDescent="0.25">
      <c r="A3393" s="5" t="s">
        <v>2116</v>
      </c>
      <c r="B3393" s="1" t="s">
        <v>2117</v>
      </c>
      <c r="C3393" t="s">
        <v>2118</v>
      </c>
      <c r="D3393" s="11" t="s">
        <v>2119</v>
      </c>
      <c r="E3393" s="1" t="s">
        <v>25</v>
      </c>
      <c r="F3393" s="7">
        <v>47.74</v>
      </c>
      <c r="G3393" s="7">
        <v>3.18</v>
      </c>
      <c r="H3393" s="7"/>
      <c r="I3393" s="7"/>
      <c r="J3393" s="49"/>
      <c r="K3393" t="s">
        <v>26</v>
      </c>
      <c r="L3393" t="s">
        <v>27</v>
      </c>
      <c r="M3393" s="15" t="s">
        <v>28</v>
      </c>
      <c r="N3393" t="s">
        <v>2196</v>
      </c>
      <c r="O3393" s="7">
        <v>58.423611111111107</v>
      </c>
      <c r="P3393" s="7">
        <v>51.700009955752201</v>
      </c>
      <c r="Q3393" s="9">
        <v>0.88491637152363212</v>
      </c>
      <c r="R3393" s="14"/>
      <c r="S3393" s="29"/>
      <c r="T3393" s="14"/>
      <c r="U3393" s="9"/>
      <c r="V3393" s="7"/>
      <c r="W3393" s="7"/>
      <c r="X3393" s="49"/>
    </row>
    <row r="3394" spans="1:24" x14ac:dyDescent="0.25">
      <c r="A3394" s="5" t="s">
        <v>2116</v>
      </c>
      <c r="B3394" s="1" t="s">
        <v>2117</v>
      </c>
      <c r="C3394" t="s">
        <v>2118</v>
      </c>
      <c r="D3394" s="11" t="s">
        <v>2119</v>
      </c>
      <c r="E3394" s="1" t="s">
        <v>25</v>
      </c>
      <c r="F3394" s="7">
        <v>47.74</v>
      </c>
      <c r="G3394" s="7">
        <v>3.18</v>
      </c>
      <c r="H3394" s="7"/>
      <c r="I3394" s="7"/>
      <c r="J3394" s="49"/>
      <c r="K3394" t="s">
        <v>26</v>
      </c>
      <c r="L3394" t="s">
        <v>27</v>
      </c>
      <c r="M3394" s="15" t="s">
        <v>28</v>
      </c>
      <c r="N3394" t="s">
        <v>2197</v>
      </c>
      <c r="O3394" s="7">
        <v>57.979166666666671</v>
      </c>
      <c r="P3394" s="7">
        <v>51.946882972972986</v>
      </c>
      <c r="Q3394" s="9">
        <v>0.89595773722698635</v>
      </c>
      <c r="R3394" s="14"/>
      <c r="S3394" s="29"/>
      <c r="T3394" s="14"/>
      <c r="U3394" s="9"/>
      <c r="V3394" s="7"/>
      <c r="W3394" s="7"/>
      <c r="X3394" s="49"/>
    </row>
    <row r="3395" spans="1:24" x14ac:dyDescent="0.25">
      <c r="A3395" s="5" t="s">
        <v>2116</v>
      </c>
      <c r="B3395" s="1" t="s">
        <v>2117</v>
      </c>
      <c r="C3395" t="s">
        <v>2118</v>
      </c>
      <c r="D3395" s="11" t="s">
        <v>2119</v>
      </c>
      <c r="E3395" s="1" t="s">
        <v>25</v>
      </c>
      <c r="F3395" s="7">
        <v>47.74</v>
      </c>
      <c r="G3395" s="7">
        <v>3.18</v>
      </c>
      <c r="H3395" s="7"/>
      <c r="I3395" s="7"/>
      <c r="J3395" s="49"/>
      <c r="K3395" t="s">
        <v>26</v>
      </c>
      <c r="L3395" t="s">
        <v>27</v>
      </c>
      <c r="M3395" s="15" t="s">
        <v>28</v>
      </c>
      <c r="N3395" t="s">
        <v>2198</v>
      </c>
      <c r="O3395" s="7">
        <v>61.243055555555557</v>
      </c>
      <c r="P3395" s="7">
        <v>51.534272463768119</v>
      </c>
      <c r="Q3395" s="9">
        <v>0.8414712818667206</v>
      </c>
      <c r="R3395" s="14"/>
      <c r="S3395" s="29"/>
      <c r="T3395" s="14"/>
      <c r="U3395" s="9"/>
      <c r="V3395" s="7"/>
      <c r="W3395" s="7"/>
      <c r="X3395" s="49"/>
    </row>
    <row r="3396" spans="1:24" x14ac:dyDescent="0.25">
      <c r="A3396" s="5" t="s">
        <v>2116</v>
      </c>
      <c r="B3396" s="1" t="s">
        <v>2117</v>
      </c>
      <c r="C3396" t="s">
        <v>2118</v>
      </c>
      <c r="D3396" s="11" t="s">
        <v>2119</v>
      </c>
      <c r="E3396" s="1" t="s">
        <v>25</v>
      </c>
      <c r="F3396" s="7">
        <v>47.74</v>
      </c>
      <c r="G3396" s="7">
        <v>3.18</v>
      </c>
      <c r="H3396" s="7"/>
      <c r="I3396" s="7"/>
      <c r="J3396" s="49"/>
      <c r="K3396" t="s">
        <v>26</v>
      </c>
      <c r="L3396" t="s">
        <v>27</v>
      </c>
      <c r="M3396" s="15" t="s">
        <v>28</v>
      </c>
      <c r="N3396" t="s">
        <v>2199</v>
      </c>
      <c r="O3396" s="7">
        <v>50.857638888888893</v>
      </c>
      <c r="P3396" s="7">
        <v>41.354625949367104</v>
      </c>
      <c r="Q3396" s="9">
        <v>0.81314482647762165</v>
      </c>
      <c r="R3396" s="14"/>
      <c r="S3396" s="29"/>
      <c r="T3396" s="14"/>
      <c r="U3396" s="9"/>
      <c r="V3396" s="7"/>
      <c r="W3396" s="7"/>
      <c r="X3396" s="49"/>
    </row>
    <row r="3397" spans="1:24" x14ac:dyDescent="0.25">
      <c r="A3397" s="5" t="s">
        <v>2116</v>
      </c>
      <c r="B3397" s="1" t="s">
        <v>2117</v>
      </c>
      <c r="C3397" t="s">
        <v>2118</v>
      </c>
      <c r="D3397" s="11" t="s">
        <v>2119</v>
      </c>
      <c r="E3397" s="1" t="s">
        <v>25</v>
      </c>
      <c r="F3397" s="7">
        <v>47.74</v>
      </c>
      <c r="G3397" s="7">
        <v>3.18</v>
      </c>
      <c r="H3397" s="7"/>
      <c r="I3397" s="7"/>
      <c r="J3397" s="49"/>
      <c r="K3397" t="s">
        <v>26</v>
      </c>
      <c r="L3397" t="s">
        <v>27</v>
      </c>
      <c r="M3397" s="15" t="s">
        <v>28</v>
      </c>
      <c r="N3397" t="s">
        <v>2200</v>
      </c>
      <c r="O3397" s="7">
        <v>54.579861111111107</v>
      </c>
      <c r="P3397" s="7">
        <v>39.985441821561331</v>
      </c>
      <c r="Q3397" s="9">
        <v>0.73260431608942456</v>
      </c>
      <c r="R3397" s="14"/>
      <c r="S3397" s="29"/>
      <c r="T3397" s="14"/>
      <c r="U3397" s="9"/>
      <c r="V3397" s="7"/>
      <c r="W3397" s="7"/>
      <c r="X3397" s="49"/>
    </row>
    <row r="3398" spans="1:24" x14ac:dyDescent="0.25">
      <c r="A3398" s="5" t="s">
        <v>2116</v>
      </c>
      <c r="B3398" s="1" t="s">
        <v>2117</v>
      </c>
      <c r="C3398" t="s">
        <v>2118</v>
      </c>
      <c r="D3398" s="11" t="s">
        <v>2119</v>
      </c>
      <c r="E3398" s="1" t="s">
        <v>25</v>
      </c>
      <c r="F3398" s="7">
        <v>47.74</v>
      </c>
      <c r="G3398" s="7">
        <v>3.18</v>
      </c>
      <c r="H3398" s="7"/>
      <c r="I3398" s="7"/>
      <c r="J3398" s="49"/>
      <c r="K3398" t="s">
        <v>26</v>
      </c>
      <c r="L3398" t="s">
        <v>27</v>
      </c>
      <c r="M3398" s="15" t="s">
        <v>28</v>
      </c>
      <c r="N3398" t="s">
        <v>2201</v>
      </c>
      <c r="O3398" s="7">
        <v>50.774305555555557</v>
      </c>
      <c r="P3398" s="7">
        <v>43.848953571428574</v>
      </c>
      <c r="Q3398" s="9">
        <v>0.86360518556872246</v>
      </c>
      <c r="R3398" s="14"/>
      <c r="S3398" s="29"/>
      <c r="T3398" s="14"/>
      <c r="U3398" s="9"/>
      <c r="V3398" s="7"/>
      <c r="W3398" s="7"/>
      <c r="X3398" s="49"/>
    </row>
    <row r="3399" spans="1:24" x14ac:dyDescent="0.25">
      <c r="A3399" s="5" t="s">
        <v>2116</v>
      </c>
      <c r="B3399" s="1" t="s">
        <v>2117</v>
      </c>
      <c r="C3399" t="s">
        <v>2118</v>
      </c>
      <c r="D3399" s="11" t="s">
        <v>2119</v>
      </c>
      <c r="E3399" s="1" t="s">
        <v>25</v>
      </c>
      <c r="F3399" s="7">
        <v>47.74</v>
      </c>
      <c r="G3399" s="7">
        <v>3.18</v>
      </c>
      <c r="H3399" s="7"/>
      <c r="I3399" s="7"/>
      <c r="J3399" s="49"/>
      <c r="K3399" t="s">
        <v>26</v>
      </c>
      <c r="L3399" t="s">
        <v>27</v>
      </c>
      <c r="M3399" s="15" t="s">
        <v>28</v>
      </c>
      <c r="N3399" t="s">
        <v>2202</v>
      </c>
      <c r="O3399" s="7">
        <v>57.260416666666657</v>
      </c>
      <c r="P3399" s="7">
        <v>38.554595643153519</v>
      </c>
      <c r="Q3399" s="9">
        <v>0.67332020770288126</v>
      </c>
      <c r="R3399" s="14"/>
      <c r="S3399" s="29"/>
      <c r="T3399" s="14"/>
      <c r="U3399" s="9"/>
      <c r="V3399" s="7"/>
      <c r="W3399" s="7"/>
      <c r="X3399" s="49"/>
    </row>
    <row r="3400" spans="1:24" x14ac:dyDescent="0.25">
      <c r="A3400" s="5" t="s">
        <v>2116</v>
      </c>
      <c r="B3400" s="1" t="s">
        <v>2117</v>
      </c>
      <c r="C3400" t="s">
        <v>2118</v>
      </c>
      <c r="D3400" s="11" t="s">
        <v>2119</v>
      </c>
      <c r="E3400" s="1" t="s">
        <v>25</v>
      </c>
      <c r="F3400" s="7">
        <v>47.74</v>
      </c>
      <c r="G3400" s="7">
        <v>3.18</v>
      </c>
      <c r="H3400" s="7"/>
      <c r="I3400" s="7"/>
      <c r="J3400" s="49"/>
      <c r="K3400" t="s">
        <v>26</v>
      </c>
      <c r="L3400" t="s">
        <v>27</v>
      </c>
      <c r="M3400" s="15" t="s">
        <v>28</v>
      </c>
      <c r="N3400" t="s">
        <v>2203</v>
      </c>
      <c r="O3400" s="7">
        <v>51.819444444444443</v>
      </c>
      <c r="P3400" s="7">
        <v>49.558105316455702</v>
      </c>
      <c r="Q3400" s="9">
        <v>0.9563611854153875</v>
      </c>
      <c r="R3400" s="14"/>
      <c r="S3400" s="29"/>
      <c r="T3400" s="14"/>
      <c r="U3400" s="9"/>
      <c r="V3400" s="7"/>
      <c r="W3400" s="7"/>
      <c r="X3400" s="49"/>
    </row>
    <row r="3401" spans="1:24" x14ac:dyDescent="0.25">
      <c r="A3401" s="5" t="s">
        <v>2116</v>
      </c>
      <c r="B3401" s="1" t="s">
        <v>2117</v>
      </c>
      <c r="C3401" t="s">
        <v>2118</v>
      </c>
      <c r="D3401" s="11" t="s">
        <v>2119</v>
      </c>
      <c r="E3401" s="1" t="s">
        <v>25</v>
      </c>
      <c r="F3401" s="7">
        <v>47.74</v>
      </c>
      <c r="G3401" s="7">
        <v>3.18</v>
      </c>
      <c r="H3401" s="7"/>
      <c r="I3401" s="7"/>
      <c r="J3401" s="49"/>
      <c r="K3401" t="s">
        <v>26</v>
      </c>
      <c r="L3401" t="s">
        <v>27</v>
      </c>
      <c r="M3401" s="15" t="s">
        <v>28</v>
      </c>
      <c r="N3401" t="s">
        <v>2204</v>
      </c>
      <c r="O3401" s="7">
        <v>54.854166666666671</v>
      </c>
      <c r="P3401" s="7">
        <v>45.938650880626227</v>
      </c>
      <c r="Q3401" s="9">
        <v>0.8374687589327986</v>
      </c>
      <c r="R3401" s="14"/>
      <c r="S3401" s="29"/>
      <c r="T3401" s="14"/>
      <c r="U3401" s="9"/>
      <c r="V3401" s="7"/>
      <c r="W3401" s="7"/>
      <c r="X3401" s="49"/>
    </row>
    <row r="3402" spans="1:24" x14ac:dyDescent="0.25">
      <c r="A3402" s="5" t="s">
        <v>2116</v>
      </c>
      <c r="B3402" s="1" t="s">
        <v>2117</v>
      </c>
      <c r="C3402" t="s">
        <v>2118</v>
      </c>
      <c r="D3402" s="11" t="s">
        <v>2119</v>
      </c>
      <c r="E3402" s="1" t="s">
        <v>25</v>
      </c>
      <c r="F3402" s="7">
        <v>47.74</v>
      </c>
      <c r="G3402" s="7">
        <v>3.18</v>
      </c>
      <c r="H3402" s="7"/>
      <c r="I3402" s="7"/>
      <c r="J3402" s="49"/>
      <c r="K3402" t="s">
        <v>26</v>
      </c>
      <c r="L3402" t="s">
        <v>27</v>
      </c>
      <c r="M3402" s="15" t="s">
        <v>28</v>
      </c>
      <c r="N3402" t="s">
        <v>2205</v>
      </c>
      <c r="O3402" s="7">
        <v>63.197916666666664</v>
      </c>
      <c r="P3402" s="7">
        <v>46.37672192771084</v>
      </c>
      <c r="Q3402" s="9">
        <v>0.73383308143402681</v>
      </c>
      <c r="R3402" s="14"/>
      <c r="S3402" s="29"/>
      <c r="T3402" s="14"/>
      <c r="U3402" s="9"/>
      <c r="V3402" s="7"/>
      <c r="W3402" s="7"/>
      <c r="X3402" s="49"/>
    </row>
    <row r="3403" spans="1:24" x14ac:dyDescent="0.25">
      <c r="A3403" s="5" t="s">
        <v>2116</v>
      </c>
      <c r="B3403" s="1" t="s">
        <v>2117</v>
      </c>
      <c r="C3403" t="s">
        <v>2118</v>
      </c>
      <c r="D3403" s="11" t="s">
        <v>2119</v>
      </c>
      <c r="E3403" s="1" t="s">
        <v>25</v>
      </c>
      <c r="F3403" s="7">
        <v>47.74</v>
      </c>
      <c r="G3403" s="7">
        <v>3.18</v>
      </c>
      <c r="H3403" s="7"/>
      <c r="I3403" s="7"/>
      <c r="J3403" s="49"/>
      <c r="K3403" t="s">
        <v>26</v>
      </c>
      <c r="L3403" t="s">
        <v>27</v>
      </c>
      <c r="M3403" s="15" t="s">
        <v>28</v>
      </c>
      <c r="N3403" t="s">
        <v>2206</v>
      </c>
      <c r="O3403" s="7">
        <v>50.5625</v>
      </c>
      <c r="P3403" s="7">
        <v>43.915628125000005</v>
      </c>
      <c r="Q3403" s="9">
        <v>0.86854147095179246</v>
      </c>
      <c r="R3403" s="14"/>
      <c r="S3403" s="29"/>
      <c r="T3403" s="14"/>
      <c r="U3403" s="9"/>
      <c r="V3403" s="7"/>
      <c r="W3403" s="7"/>
      <c r="X3403" s="49"/>
    </row>
    <row r="3404" spans="1:24" x14ac:dyDescent="0.25">
      <c r="A3404" s="18" t="s">
        <v>2116</v>
      </c>
      <c r="B3404" s="19" t="s">
        <v>2117</v>
      </c>
      <c r="C3404" s="16" t="s">
        <v>2118</v>
      </c>
      <c r="D3404" s="20" t="s">
        <v>2119</v>
      </c>
      <c r="E3404" s="19" t="s">
        <v>25</v>
      </c>
      <c r="F3404" s="17">
        <v>47.74</v>
      </c>
      <c r="G3404" s="17">
        <v>3.18</v>
      </c>
      <c r="H3404" s="17"/>
      <c r="I3404" s="17"/>
      <c r="J3404" s="50"/>
      <c r="K3404" s="16" t="s">
        <v>26</v>
      </c>
      <c r="L3404" s="16" t="s">
        <v>27</v>
      </c>
      <c r="M3404" s="21" t="s">
        <v>28</v>
      </c>
      <c r="N3404" s="16" t="s">
        <v>2207</v>
      </c>
      <c r="O3404" s="17">
        <v>67.451388888888886</v>
      </c>
      <c r="P3404" s="17">
        <v>63.314201179941001</v>
      </c>
      <c r="Q3404" s="22">
        <v>0.93866415833537575</v>
      </c>
      <c r="R3404" s="23"/>
      <c r="S3404" s="31"/>
      <c r="T3404" s="23"/>
      <c r="U3404" s="22"/>
      <c r="V3404" s="17"/>
      <c r="W3404" s="17"/>
      <c r="X3404" s="50"/>
    </row>
    <row r="3405" spans="1:24" x14ac:dyDescent="0.25">
      <c r="A3405" s="5" t="s">
        <v>2208</v>
      </c>
      <c r="B3405" s="1" t="s">
        <v>2117</v>
      </c>
      <c r="C3405" t="s">
        <v>2209</v>
      </c>
      <c r="D3405" s="11" t="s">
        <v>2210</v>
      </c>
      <c r="E3405" s="1" t="s">
        <v>25</v>
      </c>
      <c r="F3405" s="7">
        <v>49.09</v>
      </c>
      <c r="G3405" s="7">
        <v>3.52</v>
      </c>
      <c r="H3405" s="7"/>
      <c r="I3405" s="7"/>
      <c r="J3405" s="49"/>
      <c r="K3405" t="s">
        <v>26</v>
      </c>
      <c r="L3405" t="s">
        <v>27</v>
      </c>
      <c r="M3405" s="15" t="s">
        <v>28</v>
      </c>
      <c r="N3405" t="s">
        <v>2211</v>
      </c>
      <c r="O3405" s="7">
        <v>56.158309998062727</v>
      </c>
      <c r="P3405" s="7"/>
      <c r="Q3405" s="9"/>
      <c r="R3405" s="14"/>
      <c r="S3405" s="29"/>
      <c r="T3405" s="14"/>
      <c r="U3405" s="9"/>
      <c r="V3405" s="7"/>
      <c r="W3405" s="7"/>
      <c r="X3405" s="49"/>
    </row>
    <row r="3406" spans="1:24" x14ac:dyDescent="0.25">
      <c r="A3406" s="5" t="s">
        <v>2208</v>
      </c>
      <c r="B3406" s="1" t="s">
        <v>2117</v>
      </c>
      <c r="C3406" t="s">
        <v>2209</v>
      </c>
      <c r="D3406" s="11" t="s">
        <v>2210</v>
      </c>
      <c r="E3406" s="1" t="s">
        <v>25</v>
      </c>
      <c r="F3406" s="7">
        <v>49.29</v>
      </c>
      <c r="G3406" s="7">
        <v>3.69</v>
      </c>
      <c r="H3406" s="7"/>
      <c r="I3406" s="7"/>
      <c r="J3406" s="49"/>
      <c r="K3406" t="s">
        <v>26</v>
      </c>
      <c r="L3406" t="s">
        <v>27</v>
      </c>
      <c r="M3406" s="15" t="s">
        <v>28</v>
      </c>
      <c r="N3406" t="s">
        <v>2212</v>
      </c>
      <c r="O3406" s="7">
        <v>69.182234596730694</v>
      </c>
      <c r="P3406" s="7"/>
      <c r="Q3406" s="9"/>
      <c r="R3406" s="14"/>
      <c r="S3406" s="29"/>
      <c r="T3406" s="14"/>
      <c r="U3406" s="9"/>
      <c r="V3406" s="7"/>
      <c r="W3406" s="7"/>
      <c r="X3406" s="49"/>
    </row>
    <row r="3407" spans="1:24" x14ac:dyDescent="0.25">
      <c r="A3407" s="5" t="s">
        <v>2208</v>
      </c>
      <c r="B3407" s="1" t="s">
        <v>2117</v>
      </c>
      <c r="C3407" t="s">
        <v>2209</v>
      </c>
      <c r="D3407" s="11" t="s">
        <v>2210</v>
      </c>
      <c r="E3407" s="1" t="s">
        <v>25</v>
      </c>
      <c r="F3407" s="7">
        <v>49.29</v>
      </c>
      <c r="G3407" s="7">
        <v>3.69</v>
      </c>
      <c r="H3407" s="7"/>
      <c r="I3407" s="7"/>
      <c r="J3407" s="49"/>
      <c r="K3407" t="s">
        <v>26</v>
      </c>
      <c r="L3407" t="s">
        <v>27</v>
      </c>
      <c r="M3407" s="15" t="s">
        <v>28</v>
      </c>
      <c r="N3407" t="s">
        <v>2213</v>
      </c>
      <c r="O3407" s="7">
        <v>64.539887454485267</v>
      </c>
      <c r="P3407" s="7"/>
      <c r="Q3407" s="9"/>
      <c r="R3407" s="14"/>
      <c r="S3407" s="29"/>
      <c r="T3407" s="14"/>
      <c r="U3407" s="9"/>
      <c r="V3407" s="7"/>
      <c r="W3407" s="7"/>
      <c r="X3407" s="49"/>
    </row>
    <row r="3408" spans="1:24" x14ac:dyDescent="0.25">
      <c r="A3408" s="5" t="s">
        <v>2208</v>
      </c>
      <c r="B3408" s="1" t="s">
        <v>2117</v>
      </c>
      <c r="C3408" t="s">
        <v>2209</v>
      </c>
      <c r="D3408" s="11" t="s">
        <v>2210</v>
      </c>
      <c r="E3408" s="1" t="s">
        <v>25</v>
      </c>
      <c r="F3408" s="7">
        <v>49.29</v>
      </c>
      <c r="G3408" s="7">
        <v>3.69</v>
      </c>
      <c r="H3408" s="7"/>
      <c r="I3408" s="7"/>
      <c r="J3408" s="49"/>
      <c r="K3408" t="s">
        <v>26</v>
      </c>
      <c r="L3408" t="s">
        <v>27</v>
      </c>
      <c r="M3408" s="15" t="s">
        <v>28</v>
      </c>
      <c r="N3408" t="s">
        <v>2214</v>
      </c>
      <c r="O3408" s="7">
        <v>61.996679528571811</v>
      </c>
      <c r="P3408" s="7"/>
      <c r="Q3408" s="9"/>
      <c r="R3408" s="14"/>
      <c r="S3408" s="29"/>
      <c r="T3408" s="14"/>
      <c r="U3408" s="9"/>
      <c r="V3408" s="7"/>
      <c r="W3408" s="7"/>
      <c r="X3408" s="49"/>
    </row>
    <row r="3409" spans="1:24" x14ac:dyDescent="0.25">
      <c r="A3409" s="5" t="s">
        <v>2208</v>
      </c>
      <c r="B3409" s="1" t="s">
        <v>2117</v>
      </c>
      <c r="C3409" t="s">
        <v>2209</v>
      </c>
      <c r="D3409" s="11" t="s">
        <v>2210</v>
      </c>
      <c r="E3409" s="1" t="s">
        <v>25</v>
      </c>
      <c r="F3409" s="7">
        <v>49.29</v>
      </c>
      <c r="G3409" s="7">
        <v>3.69</v>
      </c>
      <c r="H3409" s="7"/>
      <c r="I3409" s="7"/>
      <c r="J3409" s="49"/>
      <c r="K3409" t="s">
        <v>26</v>
      </c>
      <c r="L3409" t="s">
        <v>27</v>
      </c>
      <c r="M3409" s="15" t="s">
        <v>28</v>
      </c>
      <c r="N3409" t="s">
        <v>2215</v>
      </c>
      <c r="O3409" s="7">
        <v>46.497742547842591</v>
      </c>
      <c r="P3409" s="7"/>
      <c r="Q3409" s="9"/>
      <c r="R3409" s="14"/>
      <c r="S3409" s="29"/>
      <c r="T3409" s="14"/>
      <c r="U3409" s="9"/>
      <c r="V3409" s="7"/>
      <c r="W3409" s="7"/>
      <c r="X3409" s="49"/>
    </row>
    <row r="3410" spans="1:24" x14ac:dyDescent="0.25">
      <c r="A3410" s="5" t="s">
        <v>2208</v>
      </c>
      <c r="B3410" s="1" t="s">
        <v>2117</v>
      </c>
      <c r="C3410" t="s">
        <v>2209</v>
      </c>
      <c r="D3410" s="11" t="s">
        <v>2210</v>
      </c>
      <c r="E3410" s="1" t="s">
        <v>25</v>
      </c>
      <c r="F3410" s="7">
        <v>49.29</v>
      </c>
      <c r="G3410" s="7">
        <v>3.69</v>
      </c>
      <c r="H3410" s="7"/>
      <c r="I3410" s="7"/>
      <c r="J3410" s="49"/>
      <c r="K3410" t="s">
        <v>26</v>
      </c>
      <c r="L3410" t="s">
        <v>27</v>
      </c>
      <c r="M3410" s="15" t="s">
        <v>28</v>
      </c>
      <c r="N3410" t="s">
        <v>2216</v>
      </c>
      <c r="O3410" s="7">
        <v>72.091836734693885</v>
      </c>
      <c r="P3410" s="7"/>
      <c r="Q3410" s="9"/>
      <c r="R3410" s="14"/>
      <c r="S3410" s="29"/>
      <c r="T3410" s="14"/>
      <c r="U3410" s="9"/>
      <c r="V3410" s="7"/>
      <c r="W3410" s="7"/>
      <c r="X3410" s="49"/>
    </row>
    <row r="3411" spans="1:24" x14ac:dyDescent="0.25">
      <c r="A3411" s="5" t="s">
        <v>2208</v>
      </c>
      <c r="B3411" s="1" t="s">
        <v>2117</v>
      </c>
      <c r="C3411" t="s">
        <v>2209</v>
      </c>
      <c r="D3411" s="11" t="s">
        <v>2210</v>
      </c>
      <c r="E3411" s="1" t="s">
        <v>25</v>
      </c>
      <c r="F3411" s="7">
        <v>49.29</v>
      </c>
      <c r="G3411" s="7">
        <v>3.69</v>
      </c>
      <c r="H3411" s="7"/>
      <c r="I3411" s="7"/>
      <c r="J3411" s="49"/>
      <c r="K3411" t="s">
        <v>26</v>
      </c>
      <c r="L3411" t="s">
        <v>27</v>
      </c>
      <c r="M3411" s="15" t="s">
        <v>28</v>
      </c>
      <c r="N3411" t="s">
        <v>2217</v>
      </c>
      <c r="O3411" s="7">
        <v>73.672483347405944</v>
      </c>
      <c r="P3411" s="7">
        <v>67.09878975513648</v>
      </c>
      <c r="Q3411" s="9">
        <v>0.91077138582025385</v>
      </c>
      <c r="R3411" s="14"/>
      <c r="S3411" s="29"/>
      <c r="T3411" s="14"/>
      <c r="U3411" s="9"/>
      <c r="V3411" s="7"/>
      <c r="W3411" s="7"/>
      <c r="X3411" s="49"/>
    </row>
    <row r="3412" spans="1:24" x14ac:dyDescent="0.25">
      <c r="A3412" s="5" t="s">
        <v>2208</v>
      </c>
      <c r="B3412" s="1" t="s">
        <v>2117</v>
      </c>
      <c r="C3412" t="s">
        <v>2209</v>
      </c>
      <c r="D3412" s="11" t="s">
        <v>2210</v>
      </c>
      <c r="E3412" s="1" t="s">
        <v>25</v>
      </c>
      <c r="F3412" s="7">
        <v>49.29</v>
      </c>
      <c r="G3412" s="7">
        <v>3.69</v>
      </c>
      <c r="H3412" s="7"/>
      <c r="I3412" s="7"/>
      <c r="J3412" s="49"/>
      <c r="K3412" t="s">
        <v>26</v>
      </c>
      <c r="L3412" t="s">
        <v>27</v>
      </c>
      <c r="M3412" s="15" t="s">
        <v>28</v>
      </c>
      <c r="N3412" t="s">
        <v>2218</v>
      </c>
      <c r="O3412" s="7">
        <v>65.252549716100205</v>
      </c>
      <c r="P3412" s="7">
        <v>55.212884475659948</v>
      </c>
      <c r="Q3412" s="9">
        <v>0.84614141080891581</v>
      </c>
      <c r="R3412" s="14"/>
      <c r="S3412" s="29"/>
      <c r="T3412" s="14"/>
      <c r="U3412" s="9"/>
      <c r="V3412" s="7"/>
      <c r="W3412" s="7"/>
      <c r="X3412" s="49"/>
    </row>
    <row r="3413" spans="1:24" x14ac:dyDescent="0.25">
      <c r="A3413" s="5" t="s">
        <v>2208</v>
      </c>
      <c r="B3413" s="1" t="s">
        <v>2117</v>
      </c>
      <c r="C3413" t="s">
        <v>2209</v>
      </c>
      <c r="D3413" s="11" t="s">
        <v>2210</v>
      </c>
      <c r="E3413" s="1" t="s">
        <v>25</v>
      </c>
      <c r="F3413" s="7">
        <v>49.29</v>
      </c>
      <c r="G3413" s="7">
        <v>3.69</v>
      </c>
      <c r="H3413" s="7"/>
      <c r="I3413" s="7"/>
      <c r="J3413" s="49"/>
      <c r="K3413" t="s">
        <v>26</v>
      </c>
      <c r="L3413" t="s">
        <v>27</v>
      </c>
      <c r="M3413" s="15" t="s">
        <v>28</v>
      </c>
      <c r="N3413" t="s">
        <v>2219</v>
      </c>
      <c r="O3413" s="7">
        <v>72.56937742606533</v>
      </c>
      <c r="P3413" s="7">
        <v>71.515537541015249</v>
      </c>
      <c r="Q3413" s="9">
        <v>0.985478173818926</v>
      </c>
      <c r="R3413" s="14"/>
      <c r="S3413" s="29"/>
      <c r="T3413" s="14"/>
      <c r="U3413" s="9"/>
      <c r="V3413" s="7"/>
      <c r="W3413" s="7"/>
      <c r="X3413" s="49"/>
    </row>
    <row r="3414" spans="1:24" x14ac:dyDescent="0.25">
      <c r="A3414" s="5" t="s">
        <v>2208</v>
      </c>
      <c r="B3414" s="1" t="s">
        <v>2117</v>
      </c>
      <c r="C3414" t="s">
        <v>2209</v>
      </c>
      <c r="D3414" s="11" t="s">
        <v>2210</v>
      </c>
      <c r="E3414" s="1" t="s">
        <v>25</v>
      </c>
      <c r="F3414" s="7">
        <v>49.29</v>
      </c>
      <c r="G3414" s="7">
        <v>3.69</v>
      </c>
      <c r="H3414" s="7"/>
      <c r="I3414" s="7"/>
      <c r="J3414" s="49"/>
      <c r="K3414" t="s">
        <v>26</v>
      </c>
      <c r="L3414" t="s">
        <v>27</v>
      </c>
      <c r="M3414" s="15" t="s">
        <v>28</v>
      </c>
      <c r="N3414" t="s">
        <v>2220</v>
      </c>
      <c r="O3414" s="7">
        <v>77.984234234234222</v>
      </c>
      <c r="P3414" s="7">
        <v>71.375675675675652</v>
      </c>
      <c r="Q3414" s="9">
        <v>0.91525776173285189</v>
      </c>
      <c r="R3414" s="14"/>
      <c r="S3414" s="29"/>
      <c r="T3414" s="14"/>
      <c r="U3414" s="9"/>
      <c r="V3414" s="7"/>
      <c r="W3414" s="7"/>
      <c r="X3414" s="49"/>
    </row>
    <row r="3415" spans="1:24" x14ac:dyDescent="0.25">
      <c r="A3415" s="5" t="s">
        <v>2208</v>
      </c>
      <c r="B3415" s="1" t="s">
        <v>2117</v>
      </c>
      <c r="C3415" t="s">
        <v>2209</v>
      </c>
      <c r="D3415" s="11" t="s">
        <v>2210</v>
      </c>
      <c r="E3415" s="1" t="s">
        <v>25</v>
      </c>
      <c r="F3415" s="7">
        <v>49.29</v>
      </c>
      <c r="G3415" s="7">
        <v>3.69</v>
      </c>
      <c r="H3415" s="7"/>
      <c r="I3415" s="7"/>
      <c r="J3415" s="49"/>
      <c r="K3415" t="s">
        <v>26</v>
      </c>
      <c r="L3415" t="s">
        <v>27</v>
      </c>
      <c r="M3415" s="15" t="s">
        <v>28</v>
      </c>
      <c r="N3415" t="s">
        <v>2221</v>
      </c>
      <c r="O3415" s="7">
        <v>72.236423540104525</v>
      </c>
      <c r="P3415" s="7">
        <v>57.467718375693849</v>
      </c>
      <c r="Q3415" s="9">
        <v>0.79555043784509449</v>
      </c>
      <c r="R3415" s="14"/>
      <c r="S3415" s="29"/>
      <c r="T3415" s="14"/>
      <c r="U3415" s="9"/>
      <c r="V3415" s="7"/>
      <c r="W3415" s="7"/>
      <c r="X3415" s="49"/>
    </row>
    <row r="3416" spans="1:24" x14ac:dyDescent="0.25">
      <c r="A3416" s="5" t="s">
        <v>2208</v>
      </c>
      <c r="B3416" s="1" t="s">
        <v>2117</v>
      </c>
      <c r="C3416" t="s">
        <v>2209</v>
      </c>
      <c r="D3416" s="11" t="s">
        <v>2210</v>
      </c>
      <c r="E3416" s="1" t="s">
        <v>25</v>
      </c>
      <c r="F3416" s="7">
        <v>49.29</v>
      </c>
      <c r="G3416" s="7">
        <v>3.69</v>
      </c>
      <c r="H3416" s="7"/>
      <c r="I3416" s="7"/>
      <c r="J3416" s="49"/>
      <c r="K3416" t="s">
        <v>26</v>
      </c>
      <c r="L3416" t="s">
        <v>27</v>
      </c>
      <c r="M3416" s="15" t="s">
        <v>28</v>
      </c>
      <c r="N3416" t="s">
        <v>2222</v>
      </c>
      <c r="O3416" s="7">
        <v>73.335326953748009</v>
      </c>
      <c r="P3416" s="7">
        <v>65.22727272727272</v>
      </c>
      <c r="Q3416" s="9">
        <v>0.88943862987630817</v>
      </c>
      <c r="R3416" s="14"/>
      <c r="S3416" s="29"/>
      <c r="T3416" s="14"/>
      <c r="U3416" s="9"/>
      <c r="V3416" s="7"/>
      <c r="W3416" s="7"/>
      <c r="X3416" s="49"/>
    </row>
    <row r="3417" spans="1:24" x14ac:dyDescent="0.25">
      <c r="A3417" s="5" t="s">
        <v>2208</v>
      </c>
      <c r="B3417" s="1" t="s">
        <v>2117</v>
      </c>
      <c r="C3417" t="s">
        <v>2209</v>
      </c>
      <c r="D3417" s="11" t="s">
        <v>2210</v>
      </c>
      <c r="E3417" s="1" t="s">
        <v>25</v>
      </c>
      <c r="F3417" s="7">
        <v>49.29</v>
      </c>
      <c r="G3417" s="7">
        <v>3.69</v>
      </c>
      <c r="H3417" s="7"/>
      <c r="I3417" s="7"/>
      <c r="J3417" s="49"/>
      <c r="K3417" t="s">
        <v>26</v>
      </c>
      <c r="L3417" t="s">
        <v>27</v>
      </c>
      <c r="M3417" s="15" t="s">
        <v>28</v>
      </c>
      <c r="N3417" t="s">
        <v>2223</v>
      </c>
      <c r="O3417" s="7">
        <v>80.037894167005007</v>
      </c>
      <c r="P3417" s="7">
        <v>69.171944782785218</v>
      </c>
      <c r="Q3417" s="9">
        <v>0.86423993912749408</v>
      </c>
      <c r="R3417" s="14"/>
      <c r="S3417" s="29"/>
      <c r="T3417" s="14"/>
      <c r="U3417" s="9"/>
      <c r="V3417" s="7"/>
      <c r="W3417" s="7"/>
      <c r="X3417" s="49"/>
    </row>
    <row r="3418" spans="1:24" x14ac:dyDescent="0.25">
      <c r="A3418" s="5" t="s">
        <v>2208</v>
      </c>
      <c r="B3418" s="1" t="s">
        <v>2117</v>
      </c>
      <c r="C3418" t="s">
        <v>2209</v>
      </c>
      <c r="D3418" s="11" t="s">
        <v>2210</v>
      </c>
      <c r="E3418" s="1" t="s">
        <v>25</v>
      </c>
      <c r="F3418" s="7">
        <v>49.29</v>
      </c>
      <c r="G3418" s="7">
        <v>3.69</v>
      </c>
      <c r="H3418" s="7"/>
      <c r="I3418" s="7"/>
      <c r="J3418" s="49"/>
      <c r="K3418" t="s">
        <v>26</v>
      </c>
      <c r="L3418" t="s">
        <v>27</v>
      </c>
      <c r="M3418" s="15" t="s">
        <v>28</v>
      </c>
      <c r="N3418" t="s">
        <v>2224</v>
      </c>
      <c r="O3418" s="7">
        <v>75.737699760916072</v>
      </c>
      <c r="P3418" s="7">
        <v>66.650056625141559</v>
      </c>
      <c r="Q3418" s="9">
        <v>0.88001163008037209</v>
      </c>
      <c r="R3418" s="14"/>
      <c r="S3418" s="29"/>
      <c r="T3418" s="14"/>
      <c r="U3418" s="9"/>
      <c r="V3418" s="7"/>
      <c r="W3418" s="7"/>
      <c r="X3418" s="49"/>
    </row>
    <row r="3419" spans="1:24" x14ac:dyDescent="0.25">
      <c r="A3419" s="5" t="s">
        <v>2208</v>
      </c>
      <c r="B3419" s="1" t="s">
        <v>2117</v>
      </c>
      <c r="C3419" t="s">
        <v>2209</v>
      </c>
      <c r="D3419" s="11" t="s">
        <v>2210</v>
      </c>
      <c r="E3419" s="1" t="s">
        <v>25</v>
      </c>
      <c r="F3419" s="7">
        <v>49.29</v>
      </c>
      <c r="G3419" s="7">
        <v>3.69</v>
      </c>
      <c r="H3419" s="7"/>
      <c r="I3419" s="7"/>
      <c r="J3419" s="49"/>
      <c r="K3419" t="s">
        <v>26</v>
      </c>
      <c r="L3419" t="s">
        <v>27</v>
      </c>
      <c r="M3419" s="15" t="s">
        <v>28</v>
      </c>
      <c r="N3419" t="s">
        <v>2225</v>
      </c>
      <c r="O3419" s="7">
        <v>69.178840194776441</v>
      </c>
      <c r="P3419" s="7">
        <v>46.691235059760963</v>
      </c>
      <c r="Q3419" s="9">
        <v>0.67493521036634152</v>
      </c>
      <c r="R3419" s="14"/>
      <c r="S3419" s="29"/>
      <c r="T3419" s="14"/>
      <c r="U3419" s="9"/>
      <c r="V3419" s="7"/>
      <c r="W3419" s="7"/>
      <c r="X3419" s="49"/>
    </row>
    <row r="3420" spans="1:24" x14ac:dyDescent="0.25">
      <c r="A3420" s="5" t="s">
        <v>2208</v>
      </c>
      <c r="B3420" s="1" t="s">
        <v>2117</v>
      </c>
      <c r="C3420" t="s">
        <v>2209</v>
      </c>
      <c r="D3420" s="11" t="s">
        <v>2210</v>
      </c>
      <c r="E3420" s="1" t="s">
        <v>25</v>
      </c>
      <c r="F3420" s="7">
        <v>49.29</v>
      </c>
      <c r="G3420" s="7">
        <v>3.69</v>
      </c>
      <c r="H3420" s="7"/>
      <c r="I3420" s="7"/>
      <c r="J3420" s="49"/>
      <c r="K3420" t="s">
        <v>26</v>
      </c>
      <c r="L3420" t="s">
        <v>27</v>
      </c>
      <c r="M3420" s="15" t="s">
        <v>28</v>
      </c>
      <c r="N3420" t="s">
        <v>2226</v>
      </c>
      <c r="O3420" s="7">
        <v>76.438492063492063</v>
      </c>
      <c r="P3420" s="7">
        <v>66.01600985221674</v>
      </c>
      <c r="Q3420" s="9">
        <v>0.86364877262861095</v>
      </c>
      <c r="R3420" s="14"/>
      <c r="S3420" s="29"/>
      <c r="T3420" s="14"/>
      <c r="U3420" s="9"/>
      <c r="V3420" s="7"/>
      <c r="W3420" s="7"/>
      <c r="X3420" s="49"/>
    </row>
    <row r="3421" spans="1:24" x14ac:dyDescent="0.25">
      <c r="A3421" s="5" t="s">
        <v>2208</v>
      </c>
      <c r="B3421" s="1" t="s">
        <v>2117</v>
      </c>
      <c r="C3421" t="s">
        <v>2209</v>
      </c>
      <c r="D3421" s="11" t="s">
        <v>2210</v>
      </c>
      <c r="E3421" s="1" t="s">
        <v>25</v>
      </c>
      <c r="F3421" s="7">
        <v>49.29</v>
      </c>
      <c r="G3421" s="7">
        <v>3.69</v>
      </c>
      <c r="H3421" s="7"/>
      <c r="I3421" s="7"/>
      <c r="J3421" s="49"/>
      <c r="K3421" t="s">
        <v>26</v>
      </c>
      <c r="L3421" t="s">
        <v>27</v>
      </c>
      <c r="M3421" s="15" t="s">
        <v>28</v>
      </c>
      <c r="N3421" t="s">
        <v>2227</v>
      </c>
      <c r="O3421" s="7">
        <v>74.516506528701655</v>
      </c>
      <c r="P3421" s="7">
        <v>60.579822616407974</v>
      </c>
      <c r="Q3421" s="9">
        <v>0.81297185601520838</v>
      </c>
      <c r="R3421" s="14"/>
      <c r="S3421" s="29"/>
      <c r="T3421" s="14"/>
      <c r="U3421" s="9"/>
      <c r="V3421" s="7"/>
      <c r="W3421" s="7"/>
      <c r="X3421" s="49"/>
    </row>
    <row r="3422" spans="1:24" x14ac:dyDescent="0.25">
      <c r="A3422" s="5" t="s">
        <v>2208</v>
      </c>
      <c r="B3422" s="1" t="s">
        <v>2117</v>
      </c>
      <c r="C3422" t="s">
        <v>2209</v>
      </c>
      <c r="D3422" s="11" t="s">
        <v>2210</v>
      </c>
      <c r="E3422" s="1" t="s">
        <v>25</v>
      </c>
      <c r="F3422" s="7">
        <v>49.29</v>
      </c>
      <c r="G3422" s="7">
        <v>3.69</v>
      </c>
      <c r="H3422" s="7"/>
      <c r="I3422" s="7"/>
      <c r="J3422" s="49"/>
      <c r="K3422" t="s">
        <v>26</v>
      </c>
      <c r="L3422" t="s">
        <v>27</v>
      </c>
      <c r="M3422" s="15" t="s">
        <v>28</v>
      </c>
      <c r="N3422" t="s">
        <v>2228</v>
      </c>
      <c r="O3422" s="7">
        <v>76.170700838474929</v>
      </c>
      <c r="P3422" s="7">
        <v>67.822971048884682</v>
      </c>
      <c r="Q3422" s="9">
        <v>0.89040760164079136</v>
      </c>
      <c r="R3422" s="14"/>
      <c r="S3422" s="29"/>
      <c r="T3422" s="14"/>
      <c r="U3422" s="9"/>
      <c r="V3422" s="7"/>
      <c r="W3422" s="7"/>
      <c r="X3422" s="49"/>
    </row>
    <row r="3423" spans="1:24" x14ac:dyDescent="0.25">
      <c r="A3423" s="5" t="s">
        <v>2208</v>
      </c>
      <c r="B3423" s="1" t="s">
        <v>2117</v>
      </c>
      <c r="C3423" t="s">
        <v>2209</v>
      </c>
      <c r="D3423" s="11" t="s">
        <v>2210</v>
      </c>
      <c r="E3423" s="1" t="s">
        <v>25</v>
      </c>
      <c r="F3423" s="7">
        <v>49.29</v>
      </c>
      <c r="G3423" s="7">
        <v>3.69</v>
      </c>
      <c r="H3423" s="7"/>
      <c r="I3423" s="7"/>
      <c r="J3423" s="49"/>
      <c r="K3423" t="s">
        <v>26</v>
      </c>
      <c r="L3423" t="s">
        <v>27</v>
      </c>
      <c r="M3423" s="15" t="s">
        <v>28</v>
      </c>
      <c r="N3423" t="s">
        <v>2229</v>
      </c>
      <c r="O3423" s="7">
        <v>70.603900360537537</v>
      </c>
      <c r="P3423" s="7">
        <v>66.213372664700103</v>
      </c>
      <c r="Q3423" s="9">
        <v>0.93781465792375096</v>
      </c>
      <c r="R3423" s="14"/>
      <c r="S3423" s="29"/>
      <c r="T3423" s="14"/>
      <c r="U3423" s="9"/>
      <c r="V3423" s="7"/>
      <c r="W3423" s="7"/>
      <c r="X3423" s="49"/>
    </row>
    <row r="3424" spans="1:24" x14ac:dyDescent="0.25">
      <c r="A3424" s="5" t="s">
        <v>2208</v>
      </c>
      <c r="B3424" s="1" t="s">
        <v>2117</v>
      </c>
      <c r="C3424" t="s">
        <v>2209</v>
      </c>
      <c r="D3424" s="11" t="s">
        <v>2210</v>
      </c>
      <c r="E3424" s="1" t="s">
        <v>25</v>
      </c>
      <c r="F3424" s="7">
        <v>49.29</v>
      </c>
      <c r="G3424" s="7">
        <v>3.69</v>
      </c>
      <c r="H3424" s="7"/>
      <c r="I3424" s="7"/>
      <c r="J3424" s="49"/>
      <c r="K3424" t="s">
        <v>26</v>
      </c>
      <c r="L3424" t="s">
        <v>27</v>
      </c>
      <c r="M3424" s="15" t="s">
        <v>28</v>
      </c>
      <c r="N3424" t="s">
        <v>2230</v>
      </c>
      <c r="O3424" s="7">
        <v>82.343579031134979</v>
      </c>
      <c r="P3424" s="7">
        <v>73.59892569382275</v>
      </c>
      <c r="Q3424" s="9">
        <v>0.89380285093017653</v>
      </c>
      <c r="R3424" s="14"/>
      <c r="S3424" s="29"/>
      <c r="T3424" s="14"/>
      <c r="U3424" s="9"/>
      <c r="V3424" s="7"/>
      <c r="W3424" s="7"/>
      <c r="X3424" s="49"/>
    </row>
    <row r="3425" spans="1:24" x14ac:dyDescent="0.25">
      <c r="A3425" s="5" t="s">
        <v>2208</v>
      </c>
      <c r="B3425" s="1" t="s">
        <v>2117</v>
      </c>
      <c r="C3425" t="s">
        <v>2209</v>
      </c>
      <c r="D3425" s="11" t="s">
        <v>2210</v>
      </c>
      <c r="E3425" s="1" t="s">
        <v>25</v>
      </c>
      <c r="F3425" s="7">
        <v>49.29</v>
      </c>
      <c r="G3425" s="7">
        <v>3.69</v>
      </c>
      <c r="H3425" s="7"/>
      <c r="I3425" s="7"/>
      <c r="J3425" s="49"/>
      <c r="K3425" t="s">
        <v>26</v>
      </c>
      <c r="L3425" t="s">
        <v>27</v>
      </c>
      <c r="M3425" s="15" t="s">
        <v>28</v>
      </c>
      <c r="N3425" t="s">
        <v>2231</v>
      </c>
      <c r="O3425" s="7">
        <v>84.857978279030917</v>
      </c>
      <c r="P3425" s="7">
        <v>68.467239527389907</v>
      </c>
      <c r="Q3425" s="9">
        <v>0.80684504764248788</v>
      </c>
      <c r="R3425" s="14"/>
      <c r="S3425" s="29"/>
      <c r="T3425" s="14"/>
      <c r="U3425" s="9"/>
      <c r="V3425" s="7"/>
      <c r="W3425" s="7"/>
      <c r="X3425" s="49"/>
    </row>
    <row r="3426" spans="1:24" x14ac:dyDescent="0.25">
      <c r="A3426" s="5" t="s">
        <v>2208</v>
      </c>
      <c r="B3426" s="1" t="s">
        <v>2117</v>
      </c>
      <c r="C3426" t="s">
        <v>2209</v>
      </c>
      <c r="D3426" s="11" t="s">
        <v>2210</v>
      </c>
      <c r="E3426" s="1" t="s">
        <v>25</v>
      </c>
      <c r="F3426" s="7">
        <v>49.29</v>
      </c>
      <c r="G3426" s="7">
        <v>3.69</v>
      </c>
      <c r="H3426" s="7"/>
      <c r="I3426" s="7"/>
      <c r="J3426" s="49"/>
      <c r="K3426" t="s">
        <v>26</v>
      </c>
      <c r="L3426" t="s">
        <v>27</v>
      </c>
      <c r="M3426" s="15" t="s">
        <v>28</v>
      </c>
      <c r="N3426" t="s">
        <v>2232</v>
      </c>
      <c r="O3426" s="7">
        <v>58.539293645676629</v>
      </c>
      <c r="P3426" s="7">
        <v>50.681495809155372</v>
      </c>
      <c r="Q3426" s="9">
        <v>0.86576883069203914</v>
      </c>
      <c r="R3426" s="14"/>
      <c r="S3426" s="29"/>
      <c r="T3426" s="14"/>
      <c r="U3426" s="9"/>
      <c r="V3426" s="7"/>
      <c r="W3426" s="7"/>
      <c r="X3426" s="49"/>
    </row>
    <row r="3427" spans="1:24" x14ac:dyDescent="0.25">
      <c r="A3427" s="5" t="s">
        <v>2208</v>
      </c>
      <c r="B3427" s="1" t="s">
        <v>2117</v>
      </c>
      <c r="C3427" t="s">
        <v>2209</v>
      </c>
      <c r="D3427" s="11" t="s">
        <v>2210</v>
      </c>
      <c r="E3427" s="1" t="s">
        <v>25</v>
      </c>
      <c r="F3427" s="7">
        <v>49.29</v>
      </c>
      <c r="G3427" s="7">
        <v>3.69</v>
      </c>
      <c r="H3427" s="7"/>
      <c r="I3427" s="7"/>
      <c r="J3427" s="49"/>
      <c r="K3427" t="s">
        <v>26</v>
      </c>
      <c r="L3427" t="s">
        <v>27</v>
      </c>
      <c r="M3427" s="15" t="s">
        <v>28</v>
      </c>
      <c r="N3427" t="s">
        <v>2233</v>
      </c>
      <c r="O3427" s="7">
        <v>79.381514748281205</v>
      </c>
      <c r="P3427" s="7">
        <v>65.683133732534927</v>
      </c>
      <c r="Q3427" s="9">
        <v>0.82743613473257782</v>
      </c>
      <c r="R3427" s="14"/>
      <c r="S3427" s="29"/>
      <c r="T3427" s="14"/>
      <c r="U3427" s="9"/>
      <c r="V3427" s="7"/>
      <c r="W3427" s="7"/>
      <c r="X3427" s="49"/>
    </row>
    <row r="3428" spans="1:24" x14ac:dyDescent="0.25">
      <c r="A3428" s="5" t="s">
        <v>2208</v>
      </c>
      <c r="B3428" s="1" t="s">
        <v>2117</v>
      </c>
      <c r="C3428" t="s">
        <v>2209</v>
      </c>
      <c r="D3428" s="11" t="s">
        <v>2210</v>
      </c>
      <c r="E3428" s="1" t="s">
        <v>25</v>
      </c>
      <c r="F3428" s="7">
        <v>49.29</v>
      </c>
      <c r="G3428" s="7">
        <v>3.69</v>
      </c>
      <c r="H3428" s="7"/>
      <c r="I3428" s="7"/>
      <c r="J3428" s="49"/>
      <c r="K3428" t="s">
        <v>26</v>
      </c>
      <c r="L3428" t="s">
        <v>27</v>
      </c>
      <c r="M3428" s="15" t="s">
        <v>28</v>
      </c>
      <c r="N3428" t="s">
        <v>2234</v>
      </c>
      <c r="O3428" s="7">
        <v>74.060457516339866</v>
      </c>
      <c r="P3428" s="7">
        <v>54.73865546218488</v>
      </c>
      <c r="Q3428" s="9">
        <v>0.73910771412812237</v>
      </c>
      <c r="R3428" s="14"/>
      <c r="S3428" s="29"/>
      <c r="T3428" s="14"/>
      <c r="U3428" s="9"/>
      <c r="V3428" s="7"/>
      <c r="W3428" s="7"/>
      <c r="X3428" s="49"/>
    </row>
    <row r="3429" spans="1:24" x14ac:dyDescent="0.25">
      <c r="A3429" s="5" t="s">
        <v>2208</v>
      </c>
      <c r="B3429" s="1" t="s">
        <v>2117</v>
      </c>
      <c r="C3429" t="s">
        <v>2209</v>
      </c>
      <c r="D3429" s="11" t="s">
        <v>2210</v>
      </c>
      <c r="E3429" s="1" t="s">
        <v>25</v>
      </c>
      <c r="F3429" s="7">
        <v>49.29</v>
      </c>
      <c r="G3429" s="7">
        <v>3.69</v>
      </c>
      <c r="H3429" s="7"/>
      <c r="I3429" s="7"/>
      <c r="J3429" s="49"/>
      <c r="K3429" t="s">
        <v>26</v>
      </c>
      <c r="L3429" t="s">
        <v>27</v>
      </c>
      <c r="M3429" s="15" t="s">
        <v>28</v>
      </c>
      <c r="N3429" t="s">
        <v>2235</v>
      </c>
      <c r="O3429" s="7">
        <v>75.389194139194132</v>
      </c>
      <c r="P3429" s="7">
        <v>58.934850863422284</v>
      </c>
      <c r="Q3429" s="9">
        <v>0.78174135612337858</v>
      </c>
      <c r="R3429" s="14"/>
      <c r="S3429" s="29"/>
      <c r="T3429" s="14"/>
      <c r="U3429" s="9"/>
      <c r="V3429" s="7"/>
      <c r="W3429" s="7"/>
      <c r="X3429" s="49"/>
    </row>
    <row r="3430" spans="1:24" x14ac:dyDescent="0.25">
      <c r="A3430" s="5" t="s">
        <v>2208</v>
      </c>
      <c r="B3430" s="1" t="s">
        <v>2117</v>
      </c>
      <c r="C3430" t="s">
        <v>2209</v>
      </c>
      <c r="D3430" s="11" t="s">
        <v>2210</v>
      </c>
      <c r="E3430" s="1" t="s">
        <v>25</v>
      </c>
      <c r="F3430" s="7">
        <v>49.29</v>
      </c>
      <c r="G3430" s="7">
        <v>3.69</v>
      </c>
      <c r="H3430" s="7"/>
      <c r="I3430" s="7"/>
      <c r="J3430" s="49"/>
      <c r="K3430" t="s">
        <v>26</v>
      </c>
      <c r="L3430" t="s">
        <v>27</v>
      </c>
      <c r="M3430" s="15" t="s">
        <v>28</v>
      </c>
      <c r="N3430" t="s">
        <v>2236</v>
      </c>
      <c r="O3430" s="7">
        <v>63.310277556087598</v>
      </c>
      <c r="P3430" s="7">
        <v>49.549082202713478</v>
      </c>
      <c r="Q3430" s="9">
        <v>0.78263884025491981</v>
      </c>
      <c r="R3430" s="14"/>
      <c r="S3430" s="29"/>
      <c r="T3430" s="14"/>
      <c r="U3430" s="9"/>
      <c r="V3430" s="7"/>
      <c r="W3430" s="7"/>
      <c r="X3430" s="49"/>
    </row>
    <row r="3431" spans="1:24" x14ac:dyDescent="0.25">
      <c r="A3431" s="5" t="s">
        <v>2208</v>
      </c>
      <c r="B3431" s="1" t="s">
        <v>2117</v>
      </c>
      <c r="C3431" t="s">
        <v>2209</v>
      </c>
      <c r="D3431" s="11" t="s">
        <v>2210</v>
      </c>
      <c r="E3431" s="1" t="s">
        <v>25</v>
      </c>
      <c r="F3431" s="7">
        <v>49.29</v>
      </c>
      <c r="G3431" s="7">
        <v>3.69</v>
      </c>
      <c r="H3431" s="7"/>
      <c r="I3431" s="7"/>
      <c r="J3431" s="49"/>
      <c r="K3431" t="s">
        <v>26</v>
      </c>
      <c r="L3431" t="s">
        <v>27</v>
      </c>
      <c r="M3431" s="15" t="s">
        <v>28</v>
      </c>
      <c r="N3431" t="s">
        <v>2237</v>
      </c>
      <c r="O3431" s="7">
        <v>84.767874701503018</v>
      </c>
      <c r="P3431" s="7">
        <v>73.456384323640961</v>
      </c>
      <c r="Q3431" s="9">
        <v>0.86655923110383826</v>
      </c>
      <c r="R3431" s="14"/>
      <c r="S3431" s="29"/>
      <c r="T3431" s="14"/>
      <c r="U3431" s="9"/>
      <c r="V3431" s="7"/>
      <c r="W3431" s="7"/>
      <c r="X3431" s="49"/>
    </row>
    <row r="3432" spans="1:24" x14ac:dyDescent="0.25">
      <c r="A3432" s="5" t="s">
        <v>2208</v>
      </c>
      <c r="B3432" s="1" t="s">
        <v>2117</v>
      </c>
      <c r="C3432" t="s">
        <v>2209</v>
      </c>
      <c r="D3432" s="11" t="s">
        <v>2210</v>
      </c>
      <c r="E3432" s="1" t="s">
        <v>25</v>
      </c>
      <c r="F3432" s="7">
        <v>49.29</v>
      </c>
      <c r="G3432" s="7">
        <v>3.69</v>
      </c>
      <c r="H3432" s="7"/>
      <c r="I3432" s="7"/>
      <c r="J3432" s="49"/>
      <c r="K3432" t="s">
        <v>26</v>
      </c>
      <c r="L3432" t="s">
        <v>27</v>
      </c>
      <c r="M3432" s="15" t="s">
        <v>28</v>
      </c>
      <c r="N3432" t="s">
        <v>2238</v>
      </c>
      <c r="O3432" s="7">
        <v>66.541100085752774</v>
      </c>
      <c r="P3432" s="7">
        <v>52.307607497243652</v>
      </c>
      <c r="Q3432" s="9">
        <v>0.78609472085423671</v>
      </c>
      <c r="R3432" s="14"/>
      <c r="S3432" s="29"/>
      <c r="T3432" s="14"/>
      <c r="U3432" s="9"/>
      <c r="V3432" s="7"/>
      <c r="W3432" s="7"/>
      <c r="X3432" s="49"/>
    </row>
    <row r="3433" spans="1:24" x14ac:dyDescent="0.25">
      <c r="A3433" s="5" t="s">
        <v>2208</v>
      </c>
      <c r="B3433" s="1" t="s">
        <v>2117</v>
      </c>
      <c r="C3433" t="s">
        <v>2209</v>
      </c>
      <c r="D3433" s="11" t="s">
        <v>2210</v>
      </c>
      <c r="E3433" s="1" t="s">
        <v>25</v>
      </c>
      <c r="F3433" s="7">
        <v>49.29</v>
      </c>
      <c r="G3433" s="7">
        <v>3.69</v>
      </c>
      <c r="H3433" s="7"/>
      <c r="I3433" s="7"/>
      <c r="J3433" s="49"/>
      <c r="K3433" t="s">
        <v>26</v>
      </c>
      <c r="L3433" t="s">
        <v>27</v>
      </c>
      <c r="M3433" s="15" t="s">
        <v>28</v>
      </c>
      <c r="N3433" t="s">
        <v>2239</v>
      </c>
      <c r="O3433" s="7">
        <v>82.125471583302911</v>
      </c>
      <c r="P3433" s="7">
        <v>70.704271631982479</v>
      </c>
      <c r="Q3433" s="9">
        <v>0.86092987070722049</v>
      </c>
      <c r="R3433" s="14"/>
      <c r="S3433" s="29"/>
      <c r="T3433" s="14"/>
      <c r="U3433" s="9"/>
      <c r="V3433" s="7"/>
      <c r="W3433" s="7"/>
      <c r="X3433" s="49"/>
    </row>
    <row r="3434" spans="1:24" x14ac:dyDescent="0.25">
      <c r="A3434" s="5" t="s">
        <v>2208</v>
      </c>
      <c r="B3434" s="1" t="s">
        <v>2117</v>
      </c>
      <c r="C3434" t="s">
        <v>2209</v>
      </c>
      <c r="D3434" s="11" t="s">
        <v>2210</v>
      </c>
      <c r="E3434" s="1" t="s">
        <v>25</v>
      </c>
      <c r="F3434" s="7">
        <v>49.29</v>
      </c>
      <c r="G3434" s="7">
        <v>3.69</v>
      </c>
      <c r="H3434" s="7"/>
      <c r="I3434" s="7"/>
      <c r="J3434" s="49"/>
      <c r="K3434" t="s">
        <v>26</v>
      </c>
      <c r="L3434" t="s">
        <v>27</v>
      </c>
      <c r="M3434" s="15" t="s">
        <v>28</v>
      </c>
      <c r="N3434" t="s">
        <v>2240</v>
      </c>
      <c r="O3434" s="7">
        <v>81.833388175935056</v>
      </c>
      <c r="P3434" s="7">
        <v>72.325765054294166</v>
      </c>
      <c r="Q3434" s="9">
        <v>0.88381731059209867</v>
      </c>
      <c r="R3434" s="14"/>
      <c r="S3434" s="29"/>
      <c r="T3434" s="14"/>
      <c r="U3434" s="9"/>
      <c r="V3434" s="7"/>
      <c r="W3434" s="7"/>
      <c r="X3434" s="49"/>
    </row>
    <row r="3435" spans="1:24" x14ac:dyDescent="0.25">
      <c r="A3435" s="5" t="s">
        <v>2208</v>
      </c>
      <c r="B3435" s="1" t="s">
        <v>2117</v>
      </c>
      <c r="C3435" t="s">
        <v>2209</v>
      </c>
      <c r="D3435" s="11" t="s">
        <v>2210</v>
      </c>
      <c r="E3435" s="1" t="s">
        <v>25</v>
      </c>
      <c r="F3435" s="7">
        <v>49.29</v>
      </c>
      <c r="G3435" s="7">
        <v>3.69</v>
      </c>
      <c r="H3435" s="7"/>
      <c r="I3435" s="7"/>
      <c r="J3435" s="49"/>
      <c r="K3435" t="s">
        <v>26</v>
      </c>
      <c r="L3435" t="s">
        <v>27</v>
      </c>
      <c r="M3435" s="15" t="s">
        <v>28</v>
      </c>
      <c r="N3435" t="s">
        <v>2241</v>
      </c>
      <c r="O3435" s="7">
        <v>77.71146478043029</v>
      </c>
      <c r="P3435" s="7">
        <v>62.559681697612724</v>
      </c>
      <c r="Q3435" s="9">
        <v>0.80502512562814066</v>
      </c>
      <c r="R3435" s="14"/>
      <c r="S3435" s="29"/>
      <c r="T3435" s="14"/>
      <c r="U3435" s="9"/>
      <c r="V3435" s="7"/>
      <c r="W3435" s="7"/>
      <c r="X3435" s="49"/>
    </row>
    <row r="3436" spans="1:24" x14ac:dyDescent="0.25">
      <c r="A3436" s="5" t="s">
        <v>2208</v>
      </c>
      <c r="B3436" s="1" t="s">
        <v>2117</v>
      </c>
      <c r="C3436" t="s">
        <v>2209</v>
      </c>
      <c r="D3436" s="11" t="s">
        <v>2210</v>
      </c>
      <c r="E3436" s="1" t="s">
        <v>25</v>
      </c>
      <c r="F3436" s="7">
        <v>49.29</v>
      </c>
      <c r="G3436" s="7">
        <v>3.69</v>
      </c>
      <c r="H3436" s="7"/>
      <c r="I3436" s="7"/>
      <c r="J3436" s="49"/>
      <c r="K3436" t="s">
        <v>26</v>
      </c>
      <c r="L3436" t="s">
        <v>27</v>
      </c>
      <c r="M3436" s="15" t="s">
        <v>28</v>
      </c>
      <c r="N3436" t="s">
        <v>2242</v>
      </c>
      <c r="O3436" s="7">
        <v>85.682270916334659</v>
      </c>
      <c r="P3436" s="7">
        <v>76.360557768924295</v>
      </c>
      <c r="Q3436" s="9">
        <v>0.89120604475443177</v>
      </c>
      <c r="R3436" s="14"/>
      <c r="S3436" s="29"/>
      <c r="T3436" s="14"/>
      <c r="U3436" s="9"/>
      <c r="V3436" s="7"/>
      <c r="W3436" s="7"/>
      <c r="X3436" s="49"/>
    </row>
    <row r="3437" spans="1:24" x14ac:dyDescent="0.25">
      <c r="A3437" s="5" t="s">
        <v>2208</v>
      </c>
      <c r="B3437" s="1" t="s">
        <v>2117</v>
      </c>
      <c r="C3437" t="s">
        <v>2209</v>
      </c>
      <c r="D3437" s="11" t="s">
        <v>2210</v>
      </c>
      <c r="E3437" s="1" t="s">
        <v>25</v>
      </c>
      <c r="F3437" s="7">
        <v>49.29</v>
      </c>
      <c r="G3437" s="7">
        <v>3.69</v>
      </c>
      <c r="H3437" s="7"/>
      <c r="I3437" s="7"/>
      <c r="J3437" s="49"/>
      <c r="K3437" t="s">
        <v>26</v>
      </c>
      <c r="L3437" t="s">
        <v>27</v>
      </c>
      <c r="M3437" s="15" t="s">
        <v>28</v>
      </c>
      <c r="N3437" t="s">
        <v>2243</v>
      </c>
      <c r="O3437" s="7">
        <v>75.936692506459949</v>
      </c>
      <c r="P3437" s="7">
        <v>71.890697674418604</v>
      </c>
      <c r="Q3437" s="9">
        <v>0.94671884304551257</v>
      </c>
      <c r="R3437" s="14"/>
      <c r="S3437" s="29"/>
      <c r="T3437" s="14"/>
      <c r="U3437" s="9"/>
      <c r="V3437" s="7"/>
      <c r="W3437" s="7"/>
      <c r="X3437" s="49"/>
    </row>
    <row r="3438" spans="1:24" x14ac:dyDescent="0.25">
      <c r="A3438" s="5" t="s">
        <v>2208</v>
      </c>
      <c r="B3438" s="1" t="s">
        <v>2117</v>
      </c>
      <c r="C3438" t="s">
        <v>2209</v>
      </c>
      <c r="D3438" s="11" t="s">
        <v>2210</v>
      </c>
      <c r="E3438" s="1" t="s">
        <v>25</v>
      </c>
      <c r="F3438" s="7">
        <v>49.29</v>
      </c>
      <c r="G3438" s="7">
        <v>3.69</v>
      </c>
      <c r="H3438" s="7"/>
      <c r="I3438" s="7"/>
      <c r="J3438" s="49"/>
      <c r="K3438" t="s">
        <v>26</v>
      </c>
      <c r="L3438" t="s">
        <v>27</v>
      </c>
      <c r="M3438" s="15" t="s">
        <v>28</v>
      </c>
      <c r="N3438" t="s">
        <v>2244</v>
      </c>
      <c r="O3438" s="7">
        <v>77.240896358543424</v>
      </c>
      <c r="P3438" s="7">
        <v>67.798319327731093</v>
      </c>
      <c r="Q3438" s="9">
        <v>0.87775158658204888</v>
      </c>
      <c r="R3438" s="14"/>
      <c r="S3438" s="29"/>
      <c r="T3438" s="14"/>
      <c r="U3438" s="9"/>
      <c r="V3438" s="7"/>
      <c r="W3438" s="7"/>
      <c r="X3438" s="49"/>
    </row>
    <row r="3439" spans="1:24" x14ac:dyDescent="0.25">
      <c r="A3439" s="5" t="s">
        <v>2208</v>
      </c>
      <c r="B3439" s="1" t="s">
        <v>2117</v>
      </c>
      <c r="C3439" t="s">
        <v>2209</v>
      </c>
      <c r="D3439" s="11" t="s">
        <v>2210</v>
      </c>
      <c r="E3439" s="1" t="s">
        <v>25</v>
      </c>
      <c r="F3439" s="7">
        <v>49.29</v>
      </c>
      <c r="G3439" s="7">
        <v>3.69</v>
      </c>
      <c r="H3439" s="7"/>
      <c r="I3439" s="7"/>
      <c r="J3439" s="49"/>
      <c r="K3439" t="s">
        <v>26</v>
      </c>
      <c r="L3439" t="s">
        <v>27</v>
      </c>
      <c r="M3439" s="15" t="s">
        <v>28</v>
      </c>
      <c r="N3439" t="s">
        <v>2245</v>
      </c>
      <c r="O3439" s="7">
        <v>76.851851851851848</v>
      </c>
      <c r="P3439" s="7">
        <v>66.331372549019591</v>
      </c>
      <c r="Q3439" s="9">
        <v>0.86310701630049591</v>
      </c>
      <c r="R3439" s="14"/>
      <c r="S3439" s="29"/>
      <c r="T3439" s="14"/>
      <c r="U3439" s="9"/>
      <c r="V3439" s="7"/>
      <c r="W3439" s="7"/>
      <c r="X3439" s="49"/>
    </row>
    <row r="3440" spans="1:24" x14ac:dyDescent="0.25">
      <c r="A3440" s="5" t="s">
        <v>2208</v>
      </c>
      <c r="B3440" s="1" t="s">
        <v>2117</v>
      </c>
      <c r="C3440" t="s">
        <v>2209</v>
      </c>
      <c r="D3440" s="11" t="s">
        <v>2210</v>
      </c>
      <c r="E3440" s="1" t="s">
        <v>25</v>
      </c>
      <c r="F3440" s="7">
        <v>49.29</v>
      </c>
      <c r="G3440" s="7">
        <v>3.69</v>
      </c>
      <c r="H3440" s="7"/>
      <c r="I3440" s="7"/>
      <c r="J3440" s="49"/>
      <c r="K3440" t="s">
        <v>26</v>
      </c>
      <c r="L3440" t="s">
        <v>27</v>
      </c>
      <c r="M3440" s="15" t="s">
        <v>28</v>
      </c>
      <c r="N3440" t="s">
        <v>2246</v>
      </c>
      <c r="O3440" s="7">
        <v>74.497802887633384</v>
      </c>
      <c r="P3440" s="7">
        <v>58.39171374764593</v>
      </c>
      <c r="Q3440" s="9">
        <v>0.78380450811038538</v>
      </c>
      <c r="R3440" s="14"/>
      <c r="S3440" s="29"/>
      <c r="T3440" s="14"/>
      <c r="U3440" s="9"/>
      <c r="V3440" s="7"/>
      <c r="W3440" s="7"/>
      <c r="X3440" s="49"/>
    </row>
    <row r="3441" spans="1:24" x14ac:dyDescent="0.25">
      <c r="A3441" s="5" t="s">
        <v>2208</v>
      </c>
      <c r="B3441" s="1" t="s">
        <v>2117</v>
      </c>
      <c r="C3441" t="s">
        <v>2209</v>
      </c>
      <c r="D3441" s="11" t="s">
        <v>2210</v>
      </c>
      <c r="E3441" s="1" t="s">
        <v>25</v>
      </c>
      <c r="F3441" s="7">
        <v>49.46</v>
      </c>
      <c r="G3441" s="7">
        <v>3.55</v>
      </c>
      <c r="H3441" s="7"/>
      <c r="I3441" s="7"/>
      <c r="J3441" s="49"/>
      <c r="K3441" t="s">
        <v>26</v>
      </c>
      <c r="L3441" t="s">
        <v>27</v>
      </c>
      <c r="M3441" s="15" t="s">
        <v>28</v>
      </c>
      <c r="N3441" t="s">
        <v>2247</v>
      </c>
      <c r="O3441" s="7">
        <v>70.473970473970482</v>
      </c>
      <c r="P3441" s="7">
        <v>68.33986013986015</v>
      </c>
      <c r="Q3441" s="9">
        <v>0.96971775082690181</v>
      </c>
      <c r="R3441" s="14"/>
      <c r="S3441" s="29"/>
      <c r="T3441" s="14"/>
      <c r="U3441" s="9"/>
      <c r="V3441" s="7"/>
      <c r="W3441" s="7"/>
      <c r="X3441" s="49"/>
    </row>
    <row r="3442" spans="1:24" x14ac:dyDescent="0.25">
      <c r="A3442" s="5" t="s">
        <v>2208</v>
      </c>
      <c r="B3442" s="1" t="s">
        <v>2117</v>
      </c>
      <c r="C3442" t="s">
        <v>2209</v>
      </c>
      <c r="D3442" s="11" t="s">
        <v>2210</v>
      </c>
      <c r="E3442" s="1" t="s">
        <v>25</v>
      </c>
      <c r="F3442" s="7">
        <v>49.46</v>
      </c>
      <c r="G3442" s="7">
        <v>3.55</v>
      </c>
      <c r="H3442" s="7"/>
      <c r="I3442" s="7"/>
      <c r="J3442" s="49"/>
      <c r="K3442" t="s">
        <v>26</v>
      </c>
      <c r="L3442" t="s">
        <v>27</v>
      </c>
      <c r="M3442" s="15" t="s">
        <v>28</v>
      </c>
      <c r="N3442" t="s">
        <v>2248</v>
      </c>
      <c r="O3442" s="7">
        <v>76.247624762476249</v>
      </c>
      <c r="P3442" s="7">
        <v>68.760576057605775</v>
      </c>
      <c r="Q3442" s="9">
        <v>0.9018061385099686</v>
      </c>
      <c r="R3442" s="14"/>
      <c r="S3442" s="29"/>
      <c r="T3442" s="14"/>
      <c r="U3442" s="9"/>
      <c r="V3442" s="7"/>
      <c r="W3442" s="7"/>
      <c r="X3442" s="49"/>
    </row>
    <row r="3443" spans="1:24" x14ac:dyDescent="0.25">
      <c r="A3443" s="5" t="s">
        <v>2208</v>
      </c>
      <c r="B3443" s="1" t="s">
        <v>2117</v>
      </c>
      <c r="C3443" t="s">
        <v>2209</v>
      </c>
      <c r="D3443" s="11" t="s">
        <v>2210</v>
      </c>
      <c r="E3443" s="1" t="s">
        <v>25</v>
      </c>
      <c r="F3443" s="7">
        <v>49.46</v>
      </c>
      <c r="G3443" s="7">
        <v>3.55</v>
      </c>
      <c r="H3443" s="7"/>
      <c r="I3443" s="7"/>
      <c r="J3443" s="49"/>
      <c r="K3443" t="s">
        <v>26</v>
      </c>
      <c r="L3443" t="s">
        <v>27</v>
      </c>
      <c r="M3443" s="15" t="s">
        <v>28</v>
      </c>
      <c r="N3443" t="s">
        <v>2249</v>
      </c>
      <c r="O3443" s="7">
        <v>75.018059234288472</v>
      </c>
      <c r="P3443" s="7">
        <v>71.385504454611137</v>
      </c>
      <c r="Q3443" s="9">
        <v>0.95157759589151025</v>
      </c>
      <c r="R3443" s="14"/>
      <c r="S3443" s="29"/>
      <c r="T3443" s="14"/>
      <c r="U3443" s="9"/>
      <c r="V3443" s="7"/>
      <c r="W3443" s="7"/>
      <c r="X3443" s="49"/>
    </row>
    <row r="3444" spans="1:24" x14ac:dyDescent="0.25">
      <c r="A3444" s="5" t="s">
        <v>2208</v>
      </c>
      <c r="B3444" s="1" t="s">
        <v>2117</v>
      </c>
      <c r="C3444" t="s">
        <v>2209</v>
      </c>
      <c r="D3444" s="11" t="s">
        <v>2210</v>
      </c>
      <c r="E3444" s="1" t="s">
        <v>25</v>
      </c>
      <c r="F3444" s="7">
        <v>49.46</v>
      </c>
      <c r="G3444" s="7">
        <v>3.55</v>
      </c>
      <c r="H3444" s="7"/>
      <c r="I3444" s="7"/>
      <c r="J3444" s="49"/>
      <c r="K3444" t="s">
        <v>26</v>
      </c>
      <c r="L3444" t="s">
        <v>27</v>
      </c>
      <c r="M3444" s="15" t="s">
        <v>28</v>
      </c>
      <c r="N3444" t="s">
        <v>2250</v>
      </c>
      <c r="O3444" s="7">
        <v>63.23278800272665</v>
      </c>
      <c r="P3444" s="7">
        <v>60.226380368098155</v>
      </c>
      <c r="Q3444" s="9">
        <v>0.95245492521223551</v>
      </c>
      <c r="R3444" s="14"/>
      <c r="S3444" s="29"/>
      <c r="T3444" s="14"/>
      <c r="U3444" s="9"/>
      <c r="V3444" s="7"/>
      <c r="W3444" s="7"/>
      <c r="X3444" s="49"/>
    </row>
    <row r="3445" spans="1:24" x14ac:dyDescent="0.25">
      <c r="A3445" s="5" t="s">
        <v>2208</v>
      </c>
      <c r="B3445" s="1" t="s">
        <v>2117</v>
      </c>
      <c r="C3445" t="s">
        <v>2209</v>
      </c>
      <c r="D3445" s="11" t="s">
        <v>2210</v>
      </c>
      <c r="E3445" s="1" t="s">
        <v>25</v>
      </c>
      <c r="F3445" s="7">
        <v>49.46</v>
      </c>
      <c r="G3445" s="7">
        <v>3.55</v>
      </c>
      <c r="H3445" s="7"/>
      <c r="I3445" s="7"/>
      <c r="J3445" s="49"/>
      <c r="K3445" t="s">
        <v>26</v>
      </c>
      <c r="L3445" t="s">
        <v>27</v>
      </c>
      <c r="M3445" s="15" t="s">
        <v>28</v>
      </c>
      <c r="N3445" t="s">
        <v>2251</v>
      </c>
      <c r="O3445" s="7">
        <v>75.295285298614189</v>
      </c>
      <c r="P3445" s="7">
        <v>72.125610297381272</v>
      </c>
      <c r="Q3445" s="9">
        <v>0.95790340671846474</v>
      </c>
      <c r="R3445" s="14"/>
      <c r="S3445" s="29"/>
      <c r="T3445" s="14"/>
      <c r="U3445" s="9"/>
      <c r="V3445" s="7"/>
      <c r="W3445" s="7"/>
      <c r="X3445" s="49"/>
    </row>
    <row r="3446" spans="1:24" x14ac:dyDescent="0.25">
      <c r="A3446" s="5" t="s">
        <v>2208</v>
      </c>
      <c r="B3446" s="1" t="s">
        <v>2117</v>
      </c>
      <c r="C3446" t="s">
        <v>2209</v>
      </c>
      <c r="D3446" s="11" t="s">
        <v>2210</v>
      </c>
      <c r="E3446" s="1" t="s">
        <v>25</v>
      </c>
      <c r="F3446" s="7">
        <v>49.46</v>
      </c>
      <c r="G3446" s="7">
        <v>3.55</v>
      </c>
      <c r="H3446" s="7"/>
      <c r="I3446" s="7"/>
      <c r="J3446" s="49"/>
      <c r="K3446" t="s">
        <v>26</v>
      </c>
      <c r="L3446" t="s">
        <v>27</v>
      </c>
      <c r="M3446" s="15" t="s">
        <v>28</v>
      </c>
      <c r="N3446" t="s">
        <v>2252</v>
      </c>
      <c r="O3446" s="7">
        <v>75.649796680953955</v>
      </c>
      <c r="P3446" s="7">
        <v>72.077151335311569</v>
      </c>
      <c r="Q3446" s="9">
        <v>0.95277389362049858</v>
      </c>
      <c r="R3446" s="14"/>
      <c r="S3446" s="29"/>
      <c r="T3446" s="14"/>
      <c r="U3446" s="9"/>
      <c r="V3446" s="7"/>
      <c r="W3446" s="7"/>
      <c r="X3446" s="49"/>
    </row>
    <row r="3447" spans="1:24" x14ac:dyDescent="0.25">
      <c r="A3447" s="5" t="s">
        <v>2208</v>
      </c>
      <c r="B3447" s="1" t="s">
        <v>2117</v>
      </c>
      <c r="C3447" t="s">
        <v>2209</v>
      </c>
      <c r="D3447" s="11" t="s">
        <v>2210</v>
      </c>
      <c r="E3447" s="1" t="s">
        <v>25</v>
      </c>
      <c r="F3447" s="7">
        <v>49.46</v>
      </c>
      <c r="G3447" s="7">
        <v>3.55</v>
      </c>
      <c r="H3447" s="7"/>
      <c r="I3447" s="7"/>
      <c r="J3447" s="49"/>
      <c r="K3447" t="s">
        <v>26</v>
      </c>
      <c r="L3447" t="s">
        <v>27</v>
      </c>
      <c r="M3447" s="15" t="s">
        <v>28</v>
      </c>
      <c r="N3447" t="s">
        <v>2253</v>
      </c>
      <c r="O3447" s="7">
        <v>61.889456836018162</v>
      </c>
      <c r="P3447" s="7">
        <v>55.980483271375469</v>
      </c>
      <c r="Q3447" s="9">
        <v>0.90452374496840282</v>
      </c>
      <c r="R3447" s="14"/>
      <c r="S3447" s="29"/>
      <c r="T3447" s="14"/>
      <c r="U3447" s="9"/>
      <c r="V3447" s="7"/>
      <c r="W3447" s="7"/>
      <c r="X3447" s="49"/>
    </row>
    <row r="3448" spans="1:24" x14ac:dyDescent="0.25">
      <c r="A3448" s="5" t="s">
        <v>2208</v>
      </c>
      <c r="B3448" s="1" t="s">
        <v>2117</v>
      </c>
      <c r="C3448" t="s">
        <v>2209</v>
      </c>
      <c r="D3448" s="11" t="s">
        <v>2210</v>
      </c>
      <c r="E3448" s="1" t="s">
        <v>25</v>
      </c>
      <c r="F3448" s="7">
        <v>49.46</v>
      </c>
      <c r="G3448" s="7">
        <v>3.55</v>
      </c>
      <c r="H3448" s="7"/>
      <c r="I3448" s="7"/>
      <c r="J3448" s="49"/>
      <c r="K3448" t="s">
        <v>26</v>
      </c>
      <c r="L3448" t="s">
        <v>27</v>
      </c>
      <c r="M3448" s="15" t="s">
        <v>28</v>
      </c>
      <c r="N3448" t="s">
        <v>2254</v>
      </c>
      <c r="O3448" s="7">
        <v>80.786836272525775</v>
      </c>
      <c r="P3448" s="7">
        <v>74.9436253252385</v>
      </c>
      <c r="Q3448" s="9">
        <v>0.92767124921718902</v>
      </c>
      <c r="R3448" s="14"/>
      <c r="S3448" s="29"/>
      <c r="T3448" s="14"/>
      <c r="U3448" s="9"/>
      <c r="V3448" s="7"/>
      <c r="W3448" s="7"/>
      <c r="X3448" s="49"/>
    </row>
    <row r="3449" spans="1:24" x14ac:dyDescent="0.25">
      <c r="A3449" s="5" t="s">
        <v>2208</v>
      </c>
      <c r="B3449" s="1" t="s">
        <v>2117</v>
      </c>
      <c r="C3449" t="s">
        <v>2209</v>
      </c>
      <c r="D3449" s="11" t="s">
        <v>2210</v>
      </c>
      <c r="E3449" s="1" t="s">
        <v>25</v>
      </c>
      <c r="F3449" s="7">
        <v>49.46</v>
      </c>
      <c r="G3449" s="7">
        <v>3.55</v>
      </c>
      <c r="H3449" s="7"/>
      <c r="I3449" s="7"/>
      <c r="J3449" s="49"/>
      <c r="K3449" t="s">
        <v>26</v>
      </c>
      <c r="L3449" t="s">
        <v>27</v>
      </c>
      <c r="M3449" s="15" t="s">
        <v>28</v>
      </c>
      <c r="N3449" t="s">
        <v>2255</v>
      </c>
      <c r="O3449" s="7">
        <v>78.071767324816108</v>
      </c>
      <c r="P3449" s="7">
        <v>71.324912891986074</v>
      </c>
      <c r="Q3449" s="9">
        <v>0.91358137949202711</v>
      </c>
      <c r="R3449" s="14"/>
      <c r="S3449" s="29"/>
      <c r="T3449" s="14"/>
      <c r="U3449" s="9"/>
      <c r="V3449" s="7"/>
      <c r="W3449" s="7"/>
      <c r="X3449" s="49"/>
    </row>
    <row r="3450" spans="1:24" x14ac:dyDescent="0.25">
      <c r="A3450" s="5" t="s">
        <v>2208</v>
      </c>
      <c r="B3450" s="1" t="s">
        <v>2117</v>
      </c>
      <c r="C3450" t="s">
        <v>2209</v>
      </c>
      <c r="D3450" s="11" t="s">
        <v>2210</v>
      </c>
      <c r="E3450" s="1" t="s">
        <v>25</v>
      </c>
      <c r="F3450" s="7">
        <v>49.46</v>
      </c>
      <c r="G3450" s="7">
        <v>3.55</v>
      </c>
      <c r="H3450" s="7"/>
      <c r="I3450" s="7"/>
      <c r="J3450" s="49"/>
      <c r="K3450" t="s">
        <v>26</v>
      </c>
      <c r="L3450" t="s">
        <v>27</v>
      </c>
      <c r="M3450" s="15" t="s">
        <v>28</v>
      </c>
      <c r="N3450" t="s">
        <v>2256</v>
      </c>
      <c r="O3450" s="7">
        <v>73.124098124098126</v>
      </c>
      <c r="P3450" s="7">
        <v>67.740259740259745</v>
      </c>
      <c r="Q3450" s="9">
        <v>0.92637395165268865</v>
      </c>
      <c r="R3450" s="14"/>
      <c r="S3450" s="29"/>
      <c r="T3450" s="14"/>
      <c r="U3450" s="9"/>
      <c r="V3450" s="7"/>
      <c r="W3450" s="7"/>
      <c r="X3450" s="49"/>
    </row>
    <row r="3451" spans="1:24" x14ac:dyDescent="0.25">
      <c r="A3451" s="5" t="s">
        <v>2208</v>
      </c>
      <c r="B3451" s="1" t="s">
        <v>2117</v>
      </c>
      <c r="C3451" t="s">
        <v>2209</v>
      </c>
      <c r="D3451" s="11" t="s">
        <v>2210</v>
      </c>
      <c r="E3451" s="1" t="s">
        <v>25</v>
      </c>
      <c r="F3451" s="7">
        <v>49.46</v>
      </c>
      <c r="G3451" s="7">
        <v>3.55</v>
      </c>
      <c r="H3451" s="7"/>
      <c r="I3451" s="7"/>
      <c r="J3451" s="49"/>
      <c r="K3451" t="s">
        <v>26</v>
      </c>
      <c r="L3451" t="s">
        <v>27</v>
      </c>
      <c r="M3451" s="15" t="s">
        <v>28</v>
      </c>
      <c r="N3451" t="s">
        <v>2257</v>
      </c>
      <c r="O3451" s="7">
        <v>73.788557447274201</v>
      </c>
      <c r="P3451" s="7">
        <v>72.208808217250592</v>
      </c>
      <c r="Q3451" s="9">
        <v>0.97859086442837129</v>
      </c>
      <c r="R3451" s="14"/>
      <c r="S3451" s="29"/>
      <c r="T3451" s="14"/>
      <c r="U3451" s="9"/>
      <c r="V3451" s="7"/>
      <c r="W3451" s="7"/>
      <c r="X3451" s="49"/>
    </row>
    <row r="3452" spans="1:24" x14ac:dyDescent="0.25">
      <c r="A3452" s="5" t="s">
        <v>2208</v>
      </c>
      <c r="B3452" s="1" t="s">
        <v>2117</v>
      </c>
      <c r="C3452" t="s">
        <v>2209</v>
      </c>
      <c r="D3452" s="11" t="s">
        <v>2210</v>
      </c>
      <c r="E3452" s="1" t="s">
        <v>25</v>
      </c>
      <c r="F3452" s="7">
        <v>49.46</v>
      </c>
      <c r="G3452" s="7">
        <v>3.55</v>
      </c>
      <c r="H3452" s="7"/>
      <c r="I3452" s="7"/>
      <c r="J3452" s="49"/>
      <c r="K3452" t="s">
        <v>26</v>
      </c>
      <c r="L3452" t="s">
        <v>27</v>
      </c>
      <c r="M3452" s="15" t="s">
        <v>28</v>
      </c>
      <c r="N3452" t="s">
        <v>2258</v>
      </c>
      <c r="O3452" s="7">
        <v>75.423881673881681</v>
      </c>
      <c r="P3452" s="7">
        <v>73.699907235621524</v>
      </c>
      <c r="Q3452" s="9">
        <v>0.97714285714285709</v>
      </c>
      <c r="R3452" s="14"/>
      <c r="S3452" s="29"/>
      <c r="T3452" s="14"/>
      <c r="U3452" s="9"/>
      <c r="V3452" s="7"/>
      <c r="W3452" s="7"/>
      <c r="X3452" s="49"/>
    </row>
    <row r="3453" spans="1:24" x14ac:dyDescent="0.25">
      <c r="A3453" s="5" t="s">
        <v>2208</v>
      </c>
      <c r="B3453" s="1" t="s">
        <v>2117</v>
      </c>
      <c r="C3453" t="s">
        <v>2209</v>
      </c>
      <c r="D3453" s="11" t="s">
        <v>2210</v>
      </c>
      <c r="E3453" s="1" t="s">
        <v>25</v>
      </c>
      <c r="F3453" s="7">
        <v>49.46</v>
      </c>
      <c r="G3453" s="7">
        <v>3.55</v>
      </c>
      <c r="H3453" s="7"/>
      <c r="I3453" s="7"/>
      <c r="J3453" s="49"/>
      <c r="K3453" t="s">
        <v>26</v>
      </c>
      <c r="L3453" t="s">
        <v>27</v>
      </c>
      <c r="M3453" s="15" t="s">
        <v>28</v>
      </c>
      <c r="N3453" t="s">
        <v>2259</v>
      </c>
      <c r="O3453" s="7">
        <v>76.146695650447654</v>
      </c>
      <c r="P3453" s="7">
        <v>73.80293014114703</v>
      </c>
      <c r="Q3453" s="9">
        <v>0.96922039112426228</v>
      </c>
      <c r="R3453" s="14"/>
      <c r="S3453" s="29"/>
      <c r="T3453" s="14"/>
      <c r="U3453" s="9"/>
      <c r="V3453" s="7"/>
      <c r="W3453" s="7"/>
      <c r="X3453" s="49"/>
    </row>
    <row r="3454" spans="1:24" x14ac:dyDescent="0.25">
      <c r="A3454" s="5" t="s">
        <v>2208</v>
      </c>
      <c r="B3454" s="1" t="s">
        <v>2117</v>
      </c>
      <c r="C3454" t="s">
        <v>2209</v>
      </c>
      <c r="D3454" s="11" t="s">
        <v>2210</v>
      </c>
      <c r="E3454" s="1" t="s">
        <v>25</v>
      </c>
      <c r="F3454" s="7">
        <v>49.46</v>
      </c>
      <c r="G3454" s="7">
        <v>3.55</v>
      </c>
      <c r="H3454" s="7"/>
      <c r="I3454" s="7"/>
      <c r="J3454" s="49"/>
      <c r="K3454" t="s">
        <v>26</v>
      </c>
      <c r="L3454" t="s">
        <v>27</v>
      </c>
      <c r="M3454" s="15" t="s">
        <v>28</v>
      </c>
      <c r="N3454" t="s">
        <v>2260</v>
      </c>
      <c r="O3454" s="7">
        <v>76.686507936507937</v>
      </c>
      <c r="P3454" s="7">
        <v>66.340659340659343</v>
      </c>
      <c r="Q3454" s="9">
        <v>0.86508906358841675</v>
      </c>
      <c r="R3454" s="14"/>
      <c r="S3454" s="29"/>
      <c r="T3454" s="14"/>
      <c r="U3454" s="9"/>
      <c r="V3454" s="7"/>
      <c r="W3454" s="7"/>
      <c r="X3454" s="49"/>
    </row>
    <row r="3455" spans="1:24" x14ac:dyDescent="0.25">
      <c r="A3455" s="5" t="s">
        <v>2208</v>
      </c>
      <c r="B3455" s="1" t="s">
        <v>2117</v>
      </c>
      <c r="C3455" t="s">
        <v>2209</v>
      </c>
      <c r="D3455" s="11" t="s">
        <v>2210</v>
      </c>
      <c r="E3455" s="1" t="s">
        <v>25</v>
      </c>
      <c r="F3455" s="7">
        <v>49.46</v>
      </c>
      <c r="G3455" s="7">
        <v>3.55</v>
      </c>
      <c r="H3455" s="7"/>
      <c r="I3455" s="7"/>
      <c r="J3455" s="49"/>
      <c r="K3455" t="s">
        <v>26</v>
      </c>
      <c r="L3455" t="s">
        <v>27</v>
      </c>
      <c r="M3455" s="15" t="s">
        <v>28</v>
      </c>
      <c r="N3455" t="s">
        <v>2261</v>
      </c>
      <c r="O3455" s="7">
        <v>74.789292497625823</v>
      </c>
      <c r="P3455" s="7">
        <v>71.379487179487171</v>
      </c>
      <c r="Q3455" s="9">
        <v>0.95440784095869202</v>
      </c>
      <c r="R3455" s="14"/>
      <c r="S3455" s="29"/>
      <c r="T3455" s="14"/>
      <c r="U3455" s="9"/>
      <c r="V3455" s="7"/>
      <c r="W3455" s="7"/>
      <c r="X3455" s="49"/>
    </row>
    <row r="3456" spans="1:24" x14ac:dyDescent="0.25">
      <c r="A3456" s="5" t="s">
        <v>2208</v>
      </c>
      <c r="B3456" s="1" t="s">
        <v>2117</v>
      </c>
      <c r="C3456" t="s">
        <v>2209</v>
      </c>
      <c r="D3456" s="11" t="s">
        <v>2210</v>
      </c>
      <c r="E3456" s="1" t="s">
        <v>25</v>
      </c>
      <c r="F3456" s="7">
        <v>49.46</v>
      </c>
      <c r="G3456" s="7">
        <v>3.55</v>
      </c>
      <c r="H3456" s="7"/>
      <c r="I3456" s="7"/>
      <c r="J3456" s="49"/>
      <c r="K3456" t="s">
        <v>26</v>
      </c>
      <c r="L3456" t="s">
        <v>27</v>
      </c>
      <c r="M3456" s="15" t="s">
        <v>28</v>
      </c>
      <c r="N3456" t="s">
        <v>2262</v>
      </c>
      <c r="O3456" s="7">
        <v>79.275574005740054</v>
      </c>
      <c r="P3456" s="7">
        <v>75.248154981549817</v>
      </c>
      <c r="Q3456" s="9">
        <v>0.94919722657702066</v>
      </c>
      <c r="R3456" s="14"/>
      <c r="S3456" s="29"/>
      <c r="T3456" s="14"/>
      <c r="U3456" s="9"/>
      <c r="V3456" s="7"/>
      <c r="W3456" s="7"/>
      <c r="X3456" s="49"/>
    </row>
    <row r="3457" spans="1:24" x14ac:dyDescent="0.25">
      <c r="A3457" s="5" t="s">
        <v>2208</v>
      </c>
      <c r="B3457" s="1" t="s">
        <v>2117</v>
      </c>
      <c r="C3457" t="s">
        <v>2209</v>
      </c>
      <c r="D3457" s="11" t="s">
        <v>2210</v>
      </c>
      <c r="E3457" s="1" t="s">
        <v>25</v>
      </c>
      <c r="F3457" s="7">
        <v>49.46</v>
      </c>
      <c r="G3457" s="7">
        <v>3.55</v>
      </c>
      <c r="H3457" s="7"/>
      <c r="I3457" s="7"/>
      <c r="J3457" s="49"/>
      <c r="K3457" t="s">
        <v>26</v>
      </c>
      <c r="L3457" t="s">
        <v>27</v>
      </c>
      <c r="M3457" s="15" t="s">
        <v>28</v>
      </c>
      <c r="N3457" t="s">
        <v>2263</v>
      </c>
      <c r="O3457" s="7">
        <v>75.841317184863826</v>
      </c>
      <c r="P3457" s="7">
        <v>75.08568329718004</v>
      </c>
      <c r="Q3457" s="9">
        <v>0.99003664604292252</v>
      </c>
      <c r="R3457" s="14"/>
      <c r="S3457" s="29"/>
      <c r="T3457" s="14"/>
      <c r="U3457" s="9"/>
      <c r="V3457" s="7"/>
      <c r="W3457" s="7"/>
      <c r="X3457" s="49"/>
    </row>
    <row r="3458" spans="1:24" x14ac:dyDescent="0.25">
      <c r="A3458" s="5" t="s">
        <v>2208</v>
      </c>
      <c r="B3458" s="1" t="s">
        <v>2117</v>
      </c>
      <c r="C3458" t="s">
        <v>2209</v>
      </c>
      <c r="D3458" s="11" t="s">
        <v>2210</v>
      </c>
      <c r="E3458" s="1" t="s">
        <v>25</v>
      </c>
      <c r="F3458" s="7">
        <v>49.46</v>
      </c>
      <c r="G3458" s="7">
        <v>3.55</v>
      </c>
      <c r="H3458" s="7"/>
      <c r="I3458" s="7"/>
      <c r="J3458" s="49"/>
      <c r="K3458" t="s">
        <v>26</v>
      </c>
      <c r="L3458" t="s">
        <v>27</v>
      </c>
      <c r="M3458" s="15" t="s">
        <v>28</v>
      </c>
      <c r="N3458" t="s">
        <v>2264</v>
      </c>
      <c r="O3458" s="7">
        <v>77.261785146110697</v>
      </c>
      <c r="P3458" s="7">
        <v>71.306706857573474</v>
      </c>
      <c r="Q3458" s="9">
        <v>0.92292336661293162</v>
      </c>
      <c r="R3458" s="14"/>
      <c r="S3458" s="29"/>
      <c r="T3458" s="14"/>
      <c r="U3458" s="9"/>
      <c r="V3458" s="7"/>
      <c r="W3458" s="7"/>
      <c r="X3458" s="49"/>
    </row>
    <row r="3459" spans="1:24" x14ac:dyDescent="0.25">
      <c r="A3459" s="5" t="s">
        <v>2208</v>
      </c>
      <c r="B3459" s="1" t="s">
        <v>2117</v>
      </c>
      <c r="C3459" t="s">
        <v>2209</v>
      </c>
      <c r="D3459" s="11" t="s">
        <v>2210</v>
      </c>
      <c r="E3459" s="1" t="s">
        <v>25</v>
      </c>
      <c r="F3459" s="7">
        <v>49.46</v>
      </c>
      <c r="G3459" s="7">
        <v>3.55</v>
      </c>
      <c r="H3459" s="7"/>
      <c r="I3459" s="7"/>
      <c r="J3459" s="49"/>
      <c r="K3459" t="s">
        <v>26</v>
      </c>
      <c r="L3459" t="s">
        <v>27</v>
      </c>
      <c r="M3459" s="15" t="s">
        <v>28</v>
      </c>
      <c r="N3459" t="s">
        <v>2265</v>
      </c>
      <c r="O3459" s="7">
        <v>69.937898026185664</v>
      </c>
      <c r="P3459" s="7">
        <v>67.991812032751866</v>
      </c>
      <c r="Q3459" s="9">
        <v>0.97217408517617798</v>
      </c>
      <c r="R3459" s="14"/>
      <c r="S3459" s="29"/>
      <c r="T3459" s="14"/>
      <c r="U3459" s="9"/>
      <c r="V3459" s="7"/>
      <c r="W3459" s="7"/>
      <c r="X3459" s="49"/>
    </row>
    <row r="3460" spans="1:24" x14ac:dyDescent="0.25">
      <c r="A3460" s="5" t="s">
        <v>2208</v>
      </c>
      <c r="B3460" s="1" t="s">
        <v>2117</v>
      </c>
      <c r="C3460" t="s">
        <v>2209</v>
      </c>
      <c r="D3460" s="11" t="s">
        <v>2210</v>
      </c>
      <c r="E3460" s="1" t="s">
        <v>25</v>
      </c>
      <c r="F3460" s="7">
        <v>49.46</v>
      </c>
      <c r="G3460" s="7">
        <v>3.55</v>
      </c>
      <c r="H3460" s="7"/>
      <c r="I3460" s="7"/>
      <c r="J3460" s="49"/>
      <c r="K3460" t="s">
        <v>26</v>
      </c>
      <c r="L3460" t="s">
        <v>27</v>
      </c>
      <c r="M3460" s="15" t="s">
        <v>28</v>
      </c>
      <c r="N3460" t="s">
        <v>2266</v>
      </c>
      <c r="O3460" s="7">
        <v>76.953378817413906</v>
      </c>
      <c r="P3460" s="7">
        <v>73.527777777777771</v>
      </c>
      <c r="Q3460" s="9">
        <v>0.95548472214892599</v>
      </c>
      <c r="R3460" s="14"/>
      <c r="S3460" s="29"/>
      <c r="T3460" s="14"/>
      <c r="U3460" s="9"/>
      <c r="V3460" s="7"/>
      <c r="W3460" s="7"/>
      <c r="X3460" s="49"/>
    </row>
    <row r="3461" spans="1:24" x14ac:dyDescent="0.25">
      <c r="A3461" s="5" t="s">
        <v>2208</v>
      </c>
      <c r="B3461" s="1" t="s">
        <v>2117</v>
      </c>
      <c r="C3461" t="s">
        <v>2209</v>
      </c>
      <c r="D3461" s="11" t="s">
        <v>2210</v>
      </c>
      <c r="E3461" s="1" t="s">
        <v>25</v>
      </c>
      <c r="F3461" s="7">
        <v>49.46</v>
      </c>
      <c r="G3461" s="7">
        <v>3.55</v>
      </c>
      <c r="H3461" s="7"/>
      <c r="I3461" s="7"/>
      <c r="J3461" s="49"/>
      <c r="K3461" t="s">
        <v>26</v>
      </c>
      <c r="L3461" t="s">
        <v>27</v>
      </c>
      <c r="M3461" s="15" t="s">
        <v>28</v>
      </c>
      <c r="N3461" t="s">
        <v>2267</v>
      </c>
      <c r="O3461" s="7">
        <v>71.754461715601607</v>
      </c>
      <c r="P3461" s="7">
        <v>69.266975729479128</v>
      </c>
      <c r="Q3461" s="9">
        <v>0.96533336148514903</v>
      </c>
      <c r="R3461" s="14"/>
      <c r="S3461" s="29"/>
      <c r="T3461" s="14"/>
      <c r="U3461" s="9"/>
      <c r="V3461" s="7"/>
      <c r="W3461" s="7"/>
      <c r="X3461" s="49"/>
    </row>
    <row r="3462" spans="1:24" x14ac:dyDescent="0.25">
      <c r="A3462" s="5" t="s">
        <v>2208</v>
      </c>
      <c r="B3462" s="1" t="s">
        <v>2117</v>
      </c>
      <c r="C3462" t="s">
        <v>2209</v>
      </c>
      <c r="D3462" s="11" t="s">
        <v>2210</v>
      </c>
      <c r="E3462" s="1" t="s">
        <v>25</v>
      </c>
      <c r="F3462" s="7">
        <v>49.46</v>
      </c>
      <c r="G3462" s="7">
        <v>3.55</v>
      </c>
      <c r="H3462" s="7"/>
      <c r="I3462" s="7"/>
      <c r="J3462" s="49"/>
      <c r="K3462" t="s">
        <v>26</v>
      </c>
      <c r="L3462" t="s">
        <v>27</v>
      </c>
      <c r="M3462" s="15" t="s">
        <v>28</v>
      </c>
      <c r="N3462" t="s">
        <v>2268</v>
      </c>
      <c r="O3462" s="7">
        <v>71.859737484737479</v>
      </c>
      <c r="P3462" s="7">
        <v>68.567307692307693</v>
      </c>
      <c r="Q3462" s="9">
        <v>0.95418255190357359</v>
      </c>
      <c r="R3462" s="14"/>
      <c r="S3462" s="29"/>
      <c r="T3462" s="14"/>
      <c r="U3462" s="9"/>
      <c r="V3462" s="7"/>
      <c r="W3462" s="7"/>
      <c r="X3462" s="49"/>
    </row>
    <row r="3463" spans="1:24" x14ac:dyDescent="0.25">
      <c r="A3463" s="5" t="s">
        <v>2208</v>
      </c>
      <c r="B3463" s="1" t="s">
        <v>2117</v>
      </c>
      <c r="C3463" t="s">
        <v>2209</v>
      </c>
      <c r="D3463" s="11" t="s">
        <v>2210</v>
      </c>
      <c r="E3463" s="1" t="s">
        <v>25</v>
      </c>
      <c r="F3463" s="7">
        <v>49.46</v>
      </c>
      <c r="G3463" s="7">
        <v>3.55</v>
      </c>
      <c r="H3463" s="7"/>
      <c r="I3463" s="7"/>
      <c r="J3463" s="49"/>
      <c r="K3463" t="s">
        <v>26</v>
      </c>
      <c r="L3463" t="s">
        <v>27</v>
      </c>
      <c r="M3463" s="15" t="s">
        <v>28</v>
      </c>
      <c r="N3463" t="s">
        <v>2269</v>
      </c>
      <c r="O3463" s="7">
        <v>78.323606951803214</v>
      </c>
      <c r="P3463" s="7">
        <v>75.70813176687399</v>
      </c>
      <c r="Q3463" s="9">
        <v>0.96660680876790228</v>
      </c>
      <c r="R3463" s="14"/>
      <c r="S3463" s="29"/>
      <c r="T3463" s="14"/>
      <c r="U3463" s="9"/>
      <c r="V3463" s="7"/>
      <c r="W3463" s="7"/>
      <c r="X3463" s="49"/>
    </row>
    <row r="3464" spans="1:24" x14ac:dyDescent="0.25">
      <c r="A3464" s="5" t="s">
        <v>2208</v>
      </c>
      <c r="B3464" s="1" t="s">
        <v>2117</v>
      </c>
      <c r="C3464" t="s">
        <v>2209</v>
      </c>
      <c r="D3464" s="11" t="s">
        <v>2210</v>
      </c>
      <c r="E3464" s="1" t="s">
        <v>25</v>
      </c>
      <c r="F3464" s="7">
        <v>49.46</v>
      </c>
      <c r="G3464" s="7">
        <v>3.55</v>
      </c>
      <c r="H3464" s="7"/>
      <c r="I3464" s="7"/>
      <c r="J3464" s="49"/>
      <c r="K3464" t="s">
        <v>26</v>
      </c>
      <c r="L3464" t="s">
        <v>27</v>
      </c>
      <c r="M3464" s="15" t="s">
        <v>28</v>
      </c>
      <c r="N3464" t="s">
        <v>2270</v>
      </c>
      <c r="O3464" s="7">
        <v>75.486896427930361</v>
      </c>
      <c r="P3464" s="7">
        <v>46.873990306946688</v>
      </c>
      <c r="Q3464" s="9">
        <v>0.62095532503046691</v>
      </c>
      <c r="R3464" s="14"/>
      <c r="S3464" s="29"/>
      <c r="T3464" s="14"/>
      <c r="U3464" s="9"/>
      <c r="V3464" s="7"/>
      <c r="W3464" s="7"/>
      <c r="X3464" s="49"/>
    </row>
    <row r="3465" spans="1:24" x14ac:dyDescent="0.25">
      <c r="A3465" s="5" t="s">
        <v>2208</v>
      </c>
      <c r="B3465" s="1" t="s">
        <v>2117</v>
      </c>
      <c r="C3465" t="s">
        <v>2209</v>
      </c>
      <c r="D3465" s="11" t="s">
        <v>2210</v>
      </c>
      <c r="E3465" s="1" t="s">
        <v>25</v>
      </c>
      <c r="F3465" s="7">
        <v>49.46</v>
      </c>
      <c r="G3465" s="7">
        <v>3.55</v>
      </c>
      <c r="H3465" s="7"/>
      <c r="I3465" s="7"/>
      <c r="J3465" s="49"/>
      <c r="K3465" t="s">
        <v>26</v>
      </c>
      <c r="L3465" t="s">
        <v>27</v>
      </c>
      <c r="M3465" s="15" t="s">
        <v>28</v>
      </c>
      <c r="N3465" t="s">
        <v>2271</v>
      </c>
      <c r="O3465" s="7">
        <v>77.39239926739927</v>
      </c>
      <c r="P3465" s="7">
        <v>73.509615384615373</v>
      </c>
      <c r="Q3465" s="9">
        <v>0.94982990681851776</v>
      </c>
      <c r="R3465" s="14"/>
      <c r="S3465" s="29"/>
      <c r="T3465" s="14"/>
      <c r="U3465" s="9"/>
      <c r="V3465" s="7"/>
      <c r="W3465" s="7"/>
      <c r="X3465" s="49"/>
    </row>
    <row r="3466" spans="1:24" x14ac:dyDescent="0.25">
      <c r="A3466" s="5" t="s">
        <v>2208</v>
      </c>
      <c r="B3466" s="1" t="s">
        <v>2117</v>
      </c>
      <c r="C3466" t="s">
        <v>2209</v>
      </c>
      <c r="D3466" s="11" t="s">
        <v>2210</v>
      </c>
      <c r="E3466" s="1" t="s">
        <v>25</v>
      </c>
      <c r="F3466" s="7">
        <v>49.46</v>
      </c>
      <c r="G3466" s="7">
        <v>3.55</v>
      </c>
      <c r="H3466" s="7"/>
      <c r="I3466" s="7"/>
      <c r="J3466" s="49"/>
      <c r="K3466" t="s">
        <v>26</v>
      </c>
      <c r="L3466" t="s">
        <v>27</v>
      </c>
      <c r="M3466" s="15" t="s">
        <v>28</v>
      </c>
      <c r="N3466" t="s">
        <v>2272</v>
      </c>
      <c r="O3466" s="7">
        <v>76.210273466371021</v>
      </c>
      <c r="P3466" s="7">
        <v>72.124168514412418</v>
      </c>
      <c r="Q3466" s="9">
        <v>0.94638380409746647</v>
      </c>
      <c r="R3466" s="14"/>
      <c r="S3466" s="29"/>
      <c r="T3466" s="14"/>
      <c r="U3466" s="9"/>
      <c r="V3466" s="7"/>
      <c r="W3466" s="7"/>
      <c r="X3466" s="49"/>
    </row>
    <row r="3467" spans="1:24" x14ac:dyDescent="0.25">
      <c r="A3467" s="5" t="s">
        <v>2208</v>
      </c>
      <c r="B3467" s="1" t="s">
        <v>2117</v>
      </c>
      <c r="C3467" t="s">
        <v>2209</v>
      </c>
      <c r="D3467" s="11" t="s">
        <v>2210</v>
      </c>
      <c r="E3467" s="1" t="s">
        <v>25</v>
      </c>
      <c r="F3467" s="7">
        <v>49.46</v>
      </c>
      <c r="G3467" s="7">
        <v>3.55</v>
      </c>
      <c r="H3467" s="7"/>
      <c r="I3467" s="7"/>
      <c r="J3467" s="49"/>
      <c r="K3467" t="s">
        <v>26</v>
      </c>
      <c r="L3467" t="s">
        <v>27</v>
      </c>
      <c r="M3467" s="15" t="s">
        <v>28</v>
      </c>
      <c r="N3467" t="s">
        <v>2273</v>
      </c>
      <c r="O3467" s="7">
        <v>75.432389937106919</v>
      </c>
      <c r="P3467" s="7">
        <v>68.617924528301884</v>
      </c>
      <c r="Q3467" s="9">
        <v>0.90966128191766549</v>
      </c>
      <c r="R3467" s="14"/>
      <c r="S3467" s="29"/>
      <c r="T3467" s="14"/>
      <c r="U3467" s="9"/>
      <c r="V3467" s="7"/>
      <c r="W3467" s="7"/>
      <c r="X3467" s="49"/>
    </row>
    <row r="3468" spans="1:24" x14ac:dyDescent="0.25">
      <c r="A3468" s="5" t="s">
        <v>2208</v>
      </c>
      <c r="B3468" s="1" t="s">
        <v>2117</v>
      </c>
      <c r="C3468" t="s">
        <v>2209</v>
      </c>
      <c r="D3468" s="11" t="s">
        <v>2210</v>
      </c>
      <c r="E3468" s="1" t="s">
        <v>25</v>
      </c>
      <c r="F3468" s="7">
        <v>49.46</v>
      </c>
      <c r="G3468" s="7">
        <v>3.55</v>
      </c>
      <c r="H3468" s="7"/>
      <c r="I3468" s="7"/>
      <c r="J3468" s="49"/>
      <c r="K3468" t="s">
        <v>26</v>
      </c>
      <c r="L3468" t="s">
        <v>27</v>
      </c>
      <c r="M3468" s="15" t="s">
        <v>28</v>
      </c>
      <c r="N3468" t="s">
        <v>2274</v>
      </c>
      <c r="O3468" s="7">
        <v>78.312418993755145</v>
      </c>
      <c r="P3468" s="7">
        <v>75.525980911983041</v>
      </c>
      <c r="Q3468" s="9">
        <v>0.96441895017960932</v>
      </c>
      <c r="R3468" s="14"/>
      <c r="S3468" s="29"/>
      <c r="T3468" s="14"/>
      <c r="U3468" s="9"/>
      <c r="V3468" s="7"/>
      <c r="W3468" s="7"/>
      <c r="X3468" s="49"/>
    </row>
    <row r="3469" spans="1:24" x14ac:dyDescent="0.25">
      <c r="A3469" s="5" t="s">
        <v>2208</v>
      </c>
      <c r="B3469" s="1" t="s">
        <v>2117</v>
      </c>
      <c r="C3469" t="s">
        <v>2209</v>
      </c>
      <c r="D3469" s="11" t="s">
        <v>2210</v>
      </c>
      <c r="E3469" s="1" t="s">
        <v>25</v>
      </c>
      <c r="F3469" s="7">
        <v>49.46</v>
      </c>
      <c r="G3469" s="7">
        <v>3.55</v>
      </c>
      <c r="H3469" s="7"/>
      <c r="I3469" s="7"/>
      <c r="J3469" s="49"/>
      <c r="K3469" t="s">
        <v>26</v>
      </c>
      <c r="L3469" t="s">
        <v>27</v>
      </c>
      <c r="M3469" s="15" t="s">
        <v>28</v>
      </c>
      <c r="N3469" t="s">
        <v>2275</v>
      </c>
      <c r="O3469" s="7">
        <v>77.872236216064934</v>
      </c>
      <c r="P3469" s="7">
        <v>74.425692695214124</v>
      </c>
      <c r="Q3469" s="9">
        <v>0.95574104856462572</v>
      </c>
      <c r="R3469" s="14"/>
      <c r="S3469" s="29"/>
      <c r="T3469" s="14"/>
      <c r="U3469" s="9"/>
      <c r="V3469" s="7"/>
      <c r="W3469" s="7"/>
      <c r="X3469" s="49"/>
    </row>
    <row r="3470" spans="1:24" x14ac:dyDescent="0.25">
      <c r="A3470" s="5" t="s">
        <v>2208</v>
      </c>
      <c r="B3470" s="1" t="s">
        <v>2117</v>
      </c>
      <c r="C3470" t="s">
        <v>2209</v>
      </c>
      <c r="D3470" s="11" t="s">
        <v>2210</v>
      </c>
      <c r="E3470" s="1" t="s">
        <v>25</v>
      </c>
      <c r="F3470" s="7">
        <v>49.46</v>
      </c>
      <c r="G3470" s="7">
        <v>3.55</v>
      </c>
      <c r="H3470" s="7"/>
      <c r="I3470" s="7"/>
      <c r="J3470" s="49"/>
      <c r="K3470" t="s">
        <v>26</v>
      </c>
      <c r="L3470" t="s">
        <v>27</v>
      </c>
      <c r="M3470" s="15" t="s">
        <v>28</v>
      </c>
      <c r="N3470" t="s">
        <v>2276</v>
      </c>
      <c r="O3470" s="7">
        <v>82.725262576008845</v>
      </c>
      <c r="P3470" s="7">
        <v>81.371890547263675</v>
      </c>
      <c r="Q3470" s="9">
        <v>0.98364016037420643</v>
      </c>
      <c r="R3470" s="14"/>
      <c r="S3470" s="29"/>
      <c r="T3470" s="14"/>
      <c r="U3470" s="9"/>
      <c r="V3470" s="7"/>
      <c r="W3470" s="7"/>
      <c r="X3470" s="49"/>
    </row>
    <row r="3471" spans="1:24" x14ac:dyDescent="0.25">
      <c r="A3471" s="5" t="s">
        <v>2208</v>
      </c>
      <c r="B3471" s="1" t="s">
        <v>2117</v>
      </c>
      <c r="C3471" t="s">
        <v>2209</v>
      </c>
      <c r="D3471" s="11" t="s">
        <v>2210</v>
      </c>
      <c r="E3471" s="1" t="s">
        <v>25</v>
      </c>
      <c r="F3471" s="7">
        <v>49.46</v>
      </c>
      <c r="G3471" s="7">
        <v>3.55</v>
      </c>
      <c r="H3471" s="7"/>
      <c r="I3471" s="7"/>
      <c r="J3471" s="49"/>
      <c r="K3471" t="s">
        <v>26</v>
      </c>
      <c r="L3471" t="s">
        <v>27</v>
      </c>
      <c r="M3471" s="15" t="s">
        <v>28</v>
      </c>
      <c r="N3471" t="s">
        <v>2277</v>
      </c>
      <c r="O3471" s="7">
        <v>80.555555555555557</v>
      </c>
      <c r="P3471" s="7">
        <v>76.995384615384623</v>
      </c>
      <c r="Q3471" s="9">
        <v>0.95580477453580914</v>
      </c>
      <c r="R3471" s="14"/>
      <c r="S3471" s="29"/>
      <c r="T3471" s="14"/>
      <c r="U3471" s="9"/>
      <c r="V3471" s="7"/>
      <c r="W3471" s="7"/>
      <c r="X3471" s="49"/>
    </row>
    <row r="3472" spans="1:24" x14ac:dyDescent="0.25">
      <c r="A3472" s="5" t="s">
        <v>2208</v>
      </c>
      <c r="B3472" s="1" t="s">
        <v>2117</v>
      </c>
      <c r="C3472" t="s">
        <v>2209</v>
      </c>
      <c r="D3472" s="11" t="s">
        <v>2210</v>
      </c>
      <c r="E3472" s="1" t="s">
        <v>25</v>
      </c>
      <c r="F3472" s="7">
        <v>49.46</v>
      </c>
      <c r="G3472" s="7">
        <v>3.55</v>
      </c>
      <c r="H3472" s="7"/>
      <c r="I3472" s="7"/>
      <c r="J3472" s="49"/>
      <c r="K3472" t="s">
        <v>26</v>
      </c>
      <c r="L3472" t="s">
        <v>27</v>
      </c>
      <c r="M3472" s="15" t="s">
        <v>28</v>
      </c>
      <c r="N3472" t="s">
        <v>2278</v>
      </c>
      <c r="O3472" s="7">
        <v>77.321865012220343</v>
      </c>
      <c r="P3472" s="7">
        <v>73.944162436548226</v>
      </c>
      <c r="Q3472" s="9">
        <v>0.95631633335359556</v>
      </c>
      <c r="R3472" s="14"/>
      <c r="S3472" s="29"/>
      <c r="T3472" s="14"/>
      <c r="U3472" s="9"/>
      <c r="V3472" s="7"/>
      <c r="W3472" s="7"/>
      <c r="X3472" s="49"/>
    </row>
    <row r="3473" spans="1:24" x14ac:dyDescent="0.25">
      <c r="A3473" s="5" t="s">
        <v>2208</v>
      </c>
      <c r="B3473" s="1" t="s">
        <v>2117</v>
      </c>
      <c r="C3473" t="s">
        <v>2209</v>
      </c>
      <c r="D3473" s="11" t="s">
        <v>2210</v>
      </c>
      <c r="E3473" s="1" t="s">
        <v>25</v>
      </c>
      <c r="F3473" s="7">
        <v>49.46</v>
      </c>
      <c r="G3473" s="7">
        <v>3.55</v>
      </c>
      <c r="H3473" s="7"/>
      <c r="I3473" s="7"/>
      <c r="J3473" s="49"/>
      <c r="K3473" t="s">
        <v>26</v>
      </c>
      <c r="L3473" t="s">
        <v>27</v>
      </c>
      <c r="M3473" s="15" t="s">
        <v>28</v>
      </c>
      <c r="N3473" t="s">
        <v>2279</v>
      </c>
      <c r="O3473" s="7">
        <v>78.760342789598113</v>
      </c>
      <c r="P3473" s="7">
        <v>74.198138297872333</v>
      </c>
      <c r="Q3473" s="9">
        <v>0.94207485226526577</v>
      </c>
      <c r="R3473" s="14"/>
      <c r="S3473" s="29"/>
      <c r="T3473" s="14"/>
      <c r="U3473" s="9"/>
      <c r="V3473" s="7"/>
      <c r="W3473" s="7"/>
      <c r="X3473" s="49"/>
    </row>
    <row r="3474" spans="1:24" x14ac:dyDescent="0.25">
      <c r="A3474" s="5" t="s">
        <v>2208</v>
      </c>
      <c r="B3474" s="1" t="s">
        <v>2117</v>
      </c>
      <c r="C3474" t="s">
        <v>2209</v>
      </c>
      <c r="D3474" s="11" t="s">
        <v>2210</v>
      </c>
      <c r="E3474" s="1" t="s">
        <v>25</v>
      </c>
      <c r="F3474" s="7">
        <v>49.46</v>
      </c>
      <c r="G3474" s="7">
        <v>3.55</v>
      </c>
      <c r="H3474" s="7"/>
      <c r="I3474" s="7"/>
      <c r="J3474" s="49"/>
      <c r="K3474" t="s">
        <v>26</v>
      </c>
      <c r="L3474" t="s">
        <v>27</v>
      </c>
      <c r="M3474" s="15" t="s">
        <v>28</v>
      </c>
      <c r="N3474" t="s">
        <v>2280</v>
      </c>
      <c r="O3474" s="7">
        <v>76.091937897493438</v>
      </c>
      <c r="P3474" s="7">
        <v>74.705387205387169</v>
      </c>
      <c r="Q3474" s="9">
        <v>0.98177795532065248</v>
      </c>
      <c r="R3474" s="14"/>
      <c r="S3474" s="29"/>
      <c r="T3474" s="14"/>
      <c r="U3474" s="9"/>
      <c r="V3474" s="7"/>
      <c r="W3474" s="7"/>
      <c r="X3474" s="49"/>
    </row>
    <row r="3475" spans="1:24" x14ac:dyDescent="0.25">
      <c r="A3475" s="5" t="s">
        <v>2208</v>
      </c>
      <c r="B3475" s="1" t="s">
        <v>2117</v>
      </c>
      <c r="C3475" t="s">
        <v>2209</v>
      </c>
      <c r="D3475" s="11" t="s">
        <v>2210</v>
      </c>
      <c r="E3475" s="1" t="s">
        <v>25</v>
      </c>
      <c r="F3475" s="7">
        <v>49.46</v>
      </c>
      <c r="G3475" s="7">
        <v>3.55</v>
      </c>
      <c r="H3475" s="7"/>
      <c r="I3475" s="7"/>
      <c r="J3475" s="49"/>
      <c r="K3475" t="s">
        <v>26</v>
      </c>
      <c r="L3475" t="s">
        <v>27</v>
      </c>
      <c r="M3475" s="15" t="s">
        <v>28</v>
      </c>
      <c r="N3475" t="s">
        <v>2281</v>
      </c>
      <c r="O3475" s="7">
        <v>79.027179977682124</v>
      </c>
      <c r="P3475" s="7">
        <v>76.061692969870876</v>
      </c>
      <c r="Q3475" s="9">
        <v>0.96247510022945615</v>
      </c>
      <c r="R3475" s="14"/>
      <c r="S3475" s="29"/>
      <c r="T3475" s="14"/>
      <c r="U3475" s="9"/>
      <c r="V3475" s="7"/>
      <c r="W3475" s="7"/>
      <c r="X3475" s="49"/>
    </row>
    <row r="3476" spans="1:24" x14ac:dyDescent="0.25">
      <c r="A3476" s="5" t="s">
        <v>2208</v>
      </c>
      <c r="B3476" s="1" t="s">
        <v>2117</v>
      </c>
      <c r="C3476" t="s">
        <v>2209</v>
      </c>
      <c r="D3476" s="11" t="s">
        <v>2210</v>
      </c>
      <c r="E3476" s="1" t="s">
        <v>25</v>
      </c>
      <c r="F3476" s="7">
        <v>49.46</v>
      </c>
      <c r="G3476" s="7">
        <v>3.55</v>
      </c>
      <c r="H3476" s="7"/>
      <c r="I3476" s="7"/>
      <c r="J3476" s="49"/>
      <c r="K3476" t="s">
        <v>26</v>
      </c>
      <c r="L3476" t="s">
        <v>27</v>
      </c>
      <c r="M3476" s="15" t="s">
        <v>28</v>
      </c>
      <c r="N3476" t="s">
        <v>2282</v>
      </c>
      <c r="O3476" s="7">
        <v>78.417755991285404</v>
      </c>
      <c r="P3476" s="7">
        <v>70.909803921568624</v>
      </c>
      <c r="Q3476" s="9">
        <v>0.90425698906060081</v>
      </c>
      <c r="R3476" s="14"/>
      <c r="S3476" s="29"/>
      <c r="T3476" s="14"/>
      <c r="U3476" s="9"/>
      <c r="V3476" s="7"/>
      <c r="W3476" s="7"/>
      <c r="X3476" s="49"/>
    </row>
    <row r="3477" spans="1:24" x14ac:dyDescent="0.25">
      <c r="A3477" s="5" t="s">
        <v>2208</v>
      </c>
      <c r="B3477" s="1" t="s">
        <v>2117</v>
      </c>
      <c r="C3477" t="s">
        <v>2209</v>
      </c>
      <c r="D3477" s="11" t="s">
        <v>2210</v>
      </c>
      <c r="E3477" s="1" t="s">
        <v>25</v>
      </c>
      <c r="F3477" s="7">
        <v>49.46</v>
      </c>
      <c r="G3477" s="7">
        <v>3.55</v>
      </c>
      <c r="H3477" s="7"/>
      <c r="I3477" s="7"/>
      <c r="J3477" s="49"/>
      <c r="K3477" t="s">
        <v>26</v>
      </c>
      <c r="L3477" t="s">
        <v>27</v>
      </c>
      <c r="M3477" s="15" t="s">
        <v>28</v>
      </c>
      <c r="N3477" t="s">
        <v>2283</v>
      </c>
      <c r="O3477" s="7">
        <v>80.523318289275736</v>
      </c>
      <c r="P3477" s="7">
        <v>78.439071566731144</v>
      </c>
      <c r="Q3477" s="9">
        <v>0.97411623406952697</v>
      </c>
      <c r="R3477" s="14"/>
      <c r="S3477" s="29"/>
      <c r="T3477" s="14"/>
      <c r="U3477" s="9"/>
      <c r="V3477" s="7"/>
      <c r="W3477" s="7"/>
      <c r="X3477" s="49"/>
    </row>
    <row r="3478" spans="1:24" x14ac:dyDescent="0.25">
      <c r="A3478" s="5" t="s">
        <v>2208</v>
      </c>
      <c r="B3478" s="1" t="s">
        <v>2117</v>
      </c>
      <c r="C3478" t="s">
        <v>2209</v>
      </c>
      <c r="D3478" s="11" t="s">
        <v>2210</v>
      </c>
      <c r="E3478" s="1" t="s">
        <v>25</v>
      </c>
      <c r="F3478" s="7">
        <v>49.46</v>
      </c>
      <c r="G3478" s="7">
        <v>3.55</v>
      </c>
      <c r="H3478" s="7"/>
      <c r="I3478" s="7"/>
      <c r="J3478" s="49"/>
      <c r="K3478" t="s">
        <v>26</v>
      </c>
      <c r="L3478" t="s">
        <v>27</v>
      </c>
      <c r="M3478" s="15" t="s">
        <v>28</v>
      </c>
      <c r="N3478" t="s">
        <v>2284</v>
      </c>
      <c r="O3478" s="7">
        <v>72.445635984509977</v>
      </c>
      <c r="P3478" s="7">
        <v>66.292225201072384</v>
      </c>
      <c r="Q3478" s="9">
        <v>0.91506167763157886</v>
      </c>
      <c r="R3478" s="14"/>
      <c r="S3478" s="29"/>
      <c r="T3478" s="14"/>
      <c r="U3478" s="9"/>
      <c r="V3478" s="7"/>
      <c r="W3478" s="7"/>
      <c r="X3478" s="49"/>
    </row>
    <row r="3479" spans="1:24" x14ac:dyDescent="0.25">
      <c r="A3479" s="5" t="s">
        <v>2208</v>
      </c>
      <c r="B3479" s="1" t="s">
        <v>2117</v>
      </c>
      <c r="C3479" t="s">
        <v>2209</v>
      </c>
      <c r="D3479" s="11" t="s">
        <v>2210</v>
      </c>
      <c r="E3479" s="1" t="s">
        <v>25</v>
      </c>
      <c r="F3479" s="7">
        <v>49.46</v>
      </c>
      <c r="G3479" s="7">
        <v>3.55</v>
      </c>
      <c r="H3479" s="7"/>
      <c r="I3479" s="7"/>
      <c r="J3479" s="49"/>
      <c r="K3479" t="s">
        <v>26</v>
      </c>
      <c r="L3479" t="s">
        <v>27</v>
      </c>
      <c r="M3479" s="15" t="s">
        <v>28</v>
      </c>
      <c r="N3479" t="s">
        <v>2285</v>
      </c>
      <c r="O3479" s="7">
        <v>79.660119391488536</v>
      </c>
      <c r="P3479" s="7">
        <v>75.433275563258221</v>
      </c>
      <c r="Q3479" s="9">
        <v>0.94693902217924697</v>
      </c>
      <c r="R3479" s="14"/>
      <c r="S3479" s="29"/>
      <c r="T3479" s="14"/>
      <c r="U3479" s="9"/>
      <c r="V3479" s="7"/>
      <c r="W3479" s="7"/>
      <c r="X3479" s="49"/>
    </row>
    <row r="3480" spans="1:24" x14ac:dyDescent="0.25">
      <c r="A3480" s="5" t="s">
        <v>2208</v>
      </c>
      <c r="B3480" s="1" t="s">
        <v>2117</v>
      </c>
      <c r="C3480" t="s">
        <v>2209</v>
      </c>
      <c r="D3480" s="11" t="s">
        <v>2210</v>
      </c>
      <c r="E3480" s="1" t="s">
        <v>25</v>
      </c>
      <c r="F3480" s="7">
        <v>49.46</v>
      </c>
      <c r="G3480" s="7">
        <v>3.55</v>
      </c>
      <c r="H3480" s="7"/>
      <c r="I3480" s="7"/>
      <c r="J3480" s="49"/>
      <c r="K3480" t="s">
        <v>26</v>
      </c>
      <c r="L3480" t="s">
        <v>27</v>
      </c>
      <c r="M3480" s="15" t="s">
        <v>28</v>
      </c>
      <c r="N3480" t="s">
        <v>2286</v>
      </c>
      <c r="O3480" s="7">
        <v>74.028000713393965</v>
      </c>
      <c r="P3480" s="7">
        <v>67.13162118780096</v>
      </c>
      <c r="Q3480" s="9">
        <v>0.90684093236162144</v>
      </c>
      <c r="R3480" s="14"/>
      <c r="S3480" s="29"/>
      <c r="T3480" s="14"/>
      <c r="U3480" s="9"/>
      <c r="V3480" s="7"/>
      <c r="W3480" s="7"/>
      <c r="X3480" s="49"/>
    </row>
    <row r="3481" spans="1:24" x14ac:dyDescent="0.25">
      <c r="A3481" s="5" t="s">
        <v>2208</v>
      </c>
      <c r="B3481" s="1" t="s">
        <v>2117</v>
      </c>
      <c r="C3481" t="s">
        <v>2209</v>
      </c>
      <c r="D3481" s="11" t="s">
        <v>2210</v>
      </c>
      <c r="E3481" s="1" t="s">
        <v>25</v>
      </c>
      <c r="F3481" s="7">
        <v>49.46</v>
      </c>
      <c r="G3481" s="7">
        <v>3.55</v>
      </c>
      <c r="H3481" s="7"/>
      <c r="I3481" s="7"/>
      <c r="J3481" s="49"/>
      <c r="K3481" t="s">
        <v>26</v>
      </c>
      <c r="L3481" t="s">
        <v>27</v>
      </c>
      <c r="M3481" s="15" t="s">
        <v>28</v>
      </c>
      <c r="N3481" t="s">
        <v>2287</v>
      </c>
      <c r="O3481" s="7">
        <v>78.997289972899736</v>
      </c>
      <c r="P3481" s="7">
        <v>74.201626016260164</v>
      </c>
      <c r="Q3481" s="9">
        <v>0.9392933104631217</v>
      </c>
      <c r="R3481" s="14"/>
      <c r="S3481" s="29"/>
      <c r="T3481" s="14"/>
      <c r="U3481" s="9"/>
      <c r="V3481" s="7"/>
      <c r="W3481" s="7"/>
      <c r="X3481" s="49"/>
    </row>
    <row r="3482" spans="1:24" x14ac:dyDescent="0.25">
      <c r="A3482" s="5" t="s">
        <v>2208</v>
      </c>
      <c r="B3482" s="1" t="s">
        <v>2117</v>
      </c>
      <c r="C3482" t="s">
        <v>2209</v>
      </c>
      <c r="D3482" s="11" t="s">
        <v>2210</v>
      </c>
      <c r="E3482" s="1" t="s">
        <v>25</v>
      </c>
      <c r="F3482" s="7">
        <v>49.46</v>
      </c>
      <c r="G3482" s="7">
        <v>3.55</v>
      </c>
      <c r="H3482" s="7"/>
      <c r="I3482" s="7"/>
      <c r="J3482" s="49"/>
      <c r="K3482" t="s">
        <v>26</v>
      </c>
      <c r="L3482" t="s">
        <v>27</v>
      </c>
      <c r="M3482" s="15" t="s">
        <v>28</v>
      </c>
      <c r="N3482" t="s">
        <v>2288</v>
      </c>
      <c r="O3482" s="7">
        <v>80.690634524799108</v>
      </c>
      <c r="P3482" s="7">
        <v>73.802992518703235</v>
      </c>
      <c r="Q3482" s="9">
        <v>0.91464137013349356</v>
      </c>
      <c r="R3482" s="14"/>
      <c r="S3482" s="29"/>
      <c r="T3482" s="14"/>
      <c r="U3482" s="9"/>
      <c r="V3482" s="7"/>
      <c r="W3482" s="7"/>
      <c r="X3482" s="49"/>
    </row>
    <row r="3483" spans="1:24" x14ac:dyDescent="0.25">
      <c r="A3483" s="5" t="s">
        <v>2208</v>
      </c>
      <c r="B3483" s="1" t="s">
        <v>2117</v>
      </c>
      <c r="C3483" t="s">
        <v>2209</v>
      </c>
      <c r="D3483" s="11" t="s">
        <v>2210</v>
      </c>
      <c r="E3483" s="1" t="s">
        <v>25</v>
      </c>
      <c r="F3483" s="7">
        <v>49.46</v>
      </c>
      <c r="G3483" s="7">
        <v>3.55</v>
      </c>
      <c r="H3483" s="7"/>
      <c r="I3483" s="7"/>
      <c r="J3483" s="49"/>
      <c r="K3483" t="s">
        <v>26</v>
      </c>
      <c r="L3483" t="s">
        <v>27</v>
      </c>
      <c r="M3483" s="15" t="s">
        <v>28</v>
      </c>
      <c r="N3483" t="s">
        <v>2289</v>
      </c>
      <c r="O3483" s="7">
        <v>75.073267074413863</v>
      </c>
      <c r="P3483" s="7">
        <v>71.986238532110079</v>
      </c>
      <c r="Q3483" s="9">
        <v>0.95887978953621567</v>
      </c>
      <c r="R3483" s="14"/>
      <c r="S3483" s="29"/>
      <c r="T3483" s="14"/>
      <c r="U3483" s="9"/>
      <c r="V3483" s="7"/>
      <c r="W3483" s="7"/>
      <c r="X3483" s="49"/>
    </row>
    <row r="3484" spans="1:24" x14ac:dyDescent="0.25">
      <c r="A3484" s="5" t="s">
        <v>2208</v>
      </c>
      <c r="B3484" s="1" t="s">
        <v>2117</v>
      </c>
      <c r="C3484" t="s">
        <v>2209</v>
      </c>
      <c r="D3484" s="11" t="s">
        <v>2210</v>
      </c>
      <c r="E3484" s="1" t="s">
        <v>25</v>
      </c>
      <c r="F3484" s="7">
        <v>49.46</v>
      </c>
      <c r="G3484" s="7">
        <v>3.55</v>
      </c>
      <c r="H3484" s="7"/>
      <c r="I3484" s="7"/>
      <c r="J3484" s="49"/>
      <c r="K3484" t="s">
        <v>26</v>
      </c>
      <c r="L3484" t="s">
        <v>27</v>
      </c>
      <c r="M3484" s="15" t="s">
        <v>28</v>
      </c>
      <c r="N3484" t="s">
        <v>2290</v>
      </c>
      <c r="O3484" s="7">
        <v>76.74493199897357</v>
      </c>
      <c r="P3484" s="7">
        <v>72.981524249422648</v>
      </c>
      <c r="Q3484" s="9">
        <v>0.95096213324416967</v>
      </c>
      <c r="R3484" s="14"/>
      <c r="S3484" s="29"/>
      <c r="T3484" s="14"/>
      <c r="U3484" s="9"/>
      <c r="V3484" s="7"/>
      <c r="W3484" s="7"/>
      <c r="X3484" s="49"/>
    </row>
    <row r="3485" spans="1:24" x14ac:dyDescent="0.25">
      <c r="A3485" s="5" t="s">
        <v>2208</v>
      </c>
      <c r="B3485" s="1" t="s">
        <v>2117</v>
      </c>
      <c r="C3485" t="s">
        <v>2209</v>
      </c>
      <c r="D3485" s="11" t="s">
        <v>2210</v>
      </c>
      <c r="E3485" s="1" t="s">
        <v>25</v>
      </c>
      <c r="F3485" s="7">
        <v>49.46</v>
      </c>
      <c r="G3485" s="7">
        <v>3.55</v>
      </c>
      <c r="H3485" s="7"/>
      <c r="I3485" s="7"/>
      <c r="J3485" s="49"/>
      <c r="K3485" t="s">
        <v>26</v>
      </c>
      <c r="L3485" t="s">
        <v>27</v>
      </c>
      <c r="M3485" s="15" t="s">
        <v>28</v>
      </c>
      <c r="N3485" t="s">
        <v>2291</v>
      </c>
      <c r="O3485" s="7">
        <v>72.753383695310035</v>
      </c>
      <c r="P3485" s="7">
        <v>70.147308781869668</v>
      </c>
      <c r="Q3485" s="9">
        <v>0.96417933048510074</v>
      </c>
      <c r="R3485" s="14"/>
      <c r="S3485" s="29"/>
      <c r="T3485" s="14"/>
      <c r="U3485" s="9"/>
      <c r="V3485" s="7"/>
      <c r="W3485" s="7"/>
      <c r="X3485" s="49"/>
    </row>
    <row r="3486" spans="1:24" x14ac:dyDescent="0.25">
      <c r="A3486" s="5" t="s">
        <v>2208</v>
      </c>
      <c r="B3486" s="1" t="s">
        <v>2117</v>
      </c>
      <c r="C3486" t="s">
        <v>2209</v>
      </c>
      <c r="D3486" s="11" t="s">
        <v>2210</v>
      </c>
      <c r="E3486" s="1" t="s">
        <v>25</v>
      </c>
      <c r="F3486" s="7">
        <v>49.46</v>
      </c>
      <c r="G3486" s="7">
        <v>3.55</v>
      </c>
      <c r="H3486" s="7"/>
      <c r="I3486" s="7"/>
      <c r="J3486" s="49"/>
      <c r="K3486" t="s">
        <v>26</v>
      </c>
      <c r="L3486" t="s">
        <v>27</v>
      </c>
      <c r="M3486" s="15" t="s">
        <v>28</v>
      </c>
      <c r="N3486" t="s">
        <v>2292</v>
      </c>
      <c r="O3486" s="7">
        <v>56.008002256666067</v>
      </c>
      <c r="P3486" s="7">
        <v>53.053714591127729</v>
      </c>
      <c r="Q3486" s="9">
        <v>0.94725240061232996</v>
      </c>
      <c r="R3486" s="14"/>
      <c r="S3486" s="29"/>
      <c r="T3486" s="14"/>
      <c r="U3486" s="9"/>
      <c r="V3486" s="7"/>
      <c r="W3486" s="7"/>
      <c r="X3486" s="49"/>
    </row>
    <row r="3487" spans="1:24" x14ac:dyDescent="0.25">
      <c r="A3487" s="5" t="s">
        <v>2208</v>
      </c>
      <c r="B3487" s="1" t="s">
        <v>2117</v>
      </c>
      <c r="C3487" t="s">
        <v>2209</v>
      </c>
      <c r="D3487" s="11" t="s">
        <v>2210</v>
      </c>
      <c r="E3487" s="1" t="s">
        <v>25</v>
      </c>
      <c r="F3487" s="7">
        <v>49.46</v>
      </c>
      <c r="G3487" s="7">
        <v>3.55</v>
      </c>
      <c r="H3487" s="7"/>
      <c r="I3487" s="7"/>
      <c r="J3487" s="49"/>
      <c r="K3487" t="s">
        <v>26</v>
      </c>
      <c r="L3487" t="s">
        <v>27</v>
      </c>
      <c r="M3487" s="15" t="s">
        <v>28</v>
      </c>
      <c r="N3487" t="s">
        <v>2293</v>
      </c>
      <c r="O3487" s="7">
        <v>46.53566919191919</v>
      </c>
      <c r="P3487" s="7">
        <v>40.482954545454554</v>
      </c>
      <c r="Q3487" s="9">
        <v>0.86993386467695455</v>
      </c>
      <c r="R3487" s="14"/>
      <c r="S3487" s="29"/>
      <c r="T3487" s="14"/>
      <c r="U3487" s="9"/>
      <c r="V3487" s="7"/>
      <c r="W3487" s="7"/>
      <c r="X3487" s="49"/>
    </row>
    <row r="3488" spans="1:24" x14ac:dyDescent="0.25">
      <c r="A3488" s="5" t="s">
        <v>2208</v>
      </c>
      <c r="B3488" s="1" t="s">
        <v>2117</v>
      </c>
      <c r="C3488" t="s">
        <v>2209</v>
      </c>
      <c r="D3488" s="11" t="s">
        <v>2210</v>
      </c>
      <c r="E3488" s="1" t="s">
        <v>25</v>
      </c>
      <c r="F3488" s="7">
        <v>49.46</v>
      </c>
      <c r="G3488" s="7">
        <v>3.55</v>
      </c>
      <c r="H3488" s="7"/>
      <c r="I3488" s="7"/>
      <c r="J3488" s="49"/>
      <c r="K3488" t="s">
        <v>26</v>
      </c>
      <c r="L3488" t="s">
        <v>27</v>
      </c>
      <c r="M3488" s="15" t="s">
        <v>28</v>
      </c>
      <c r="N3488" t="s">
        <v>2294</v>
      </c>
      <c r="O3488" s="7">
        <v>58.522095056429826</v>
      </c>
      <c r="P3488" s="7">
        <v>54.536480686695285</v>
      </c>
      <c r="Q3488" s="9">
        <v>0.93189556242148508</v>
      </c>
      <c r="R3488" s="14"/>
      <c r="S3488" s="29"/>
      <c r="T3488" s="14"/>
      <c r="U3488" s="9"/>
      <c r="V3488" s="7"/>
      <c r="W3488" s="7"/>
      <c r="X3488" s="49"/>
    </row>
    <row r="3489" spans="1:24" x14ac:dyDescent="0.25">
      <c r="A3489" s="5" t="s">
        <v>2208</v>
      </c>
      <c r="B3489" s="1" t="s">
        <v>2117</v>
      </c>
      <c r="C3489" t="s">
        <v>2209</v>
      </c>
      <c r="D3489" s="11" t="s">
        <v>2210</v>
      </c>
      <c r="E3489" s="1" t="s">
        <v>25</v>
      </c>
      <c r="F3489" s="7">
        <v>49.46</v>
      </c>
      <c r="G3489" s="7">
        <v>3.55</v>
      </c>
      <c r="H3489" s="7"/>
      <c r="I3489" s="7"/>
      <c r="J3489" s="49"/>
      <c r="K3489" t="s">
        <v>26</v>
      </c>
      <c r="L3489" t="s">
        <v>27</v>
      </c>
      <c r="M3489" s="15" t="s">
        <v>28</v>
      </c>
      <c r="N3489" t="s">
        <v>2295</v>
      </c>
      <c r="O3489" s="7">
        <v>52.276064610866371</v>
      </c>
      <c r="P3489" s="7">
        <v>44.687224669603523</v>
      </c>
      <c r="Q3489" s="9">
        <v>0.85483146067415727</v>
      </c>
      <c r="R3489" s="14"/>
      <c r="S3489" s="29"/>
      <c r="T3489" s="14"/>
      <c r="U3489" s="9"/>
      <c r="V3489" s="7"/>
      <c r="W3489" s="7"/>
      <c r="X3489" s="49"/>
    </row>
    <row r="3490" spans="1:24" x14ac:dyDescent="0.25">
      <c r="A3490" s="5" t="s">
        <v>2208</v>
      </c>
      <c r="B3490" s="1" t="s">
        <v>2117</v>
      </c>
      <c r="C3490" t="s">
        <v>2209</v>
      </c>
      <c r="D3490" s="11" t="s">
        <v>2210</v>
      </c>
      <c r="E3490" s="1" t="s">
        <v>25</v>
      </c>
      <c r="F3490" s="7">
        <v>49.46</v>
      </c>
      <c r="G3490" s="7">
        <v>3.55</v>
      </c>
      <c r="H3490" s="7"/>
      <c r="I3490" s="7"/>
      <c r="J3490" s="49"/>
      <c r="K3490" t="s">
        <v>26</v>
      </c>
      <c r="L3490" t="s">
        <v>27</v>
      </c>
      <c r="M3490" s="15" t="s">
        <v>28</v>
      </c>
      <c r="N3490" t="s">
        <v>2296</v>
      </c>
      <c r="O3490" s="7">
        <v>69.814349525404793</v>
      </c>
      <c r="P3490" s="7">
        <v>62.638190954773862</v>
      </c>
      <c r="Q3490" s="9">
        <v>0.89721083674897528</v>
      </c>
      <c r="R3490" s="14"/>
      <c r="S3490" s="29"/>
      <c r="T3490" s="14"/>
      <c r="U3490" s="9"/>
      <c r="V3490" s="7"/>
      <c r="W3490" s="7"/>
      <c r="X3490" s="49"/>
    </row>
    <row r="3491" spans="1:24" x14ac:dyDescent="0.25">
      <c r="A3491" s="5" t="s">
        <v>2208</v>
      </c>
      <c r="B3491" s="1" t="s">
        <v>2117</v>
      </c>
      <c r="C3491" t="s">
        <v>2209</v>
      </c>
      <c r="D3491" s="11" t="s">
        <v>2210</v>
      </c>
      <c r="E3491" s="1" t="s">
        <v>25</v>
      </c>
      <c r="F3491" s="7">
        <v>49.46</v>
      </c>
      <c r="G3491" s="7">
        <v>3.55</v>
      </c>
      <c r="H3491" s="7"/>
      <c r="I3491" s="7"/>
      <c r="J3491" s="49"/>
      <c r="K3491" t="s">
        <v>26</v>
      </c>
      <c r="L3491" t="s">
        <v>27</v>
      </c>
      <c r="M3491" s="15" t="s">
        <v>28</v>
      </c>
      <c r="N3491" t="s">
        <v>2297</v>
      </c>
      <c r="O3491" s="7">
        <v>78.378103378103376</v>
      </c>
      <c r="P3491" s="7">
        <v>70.456959706959694</v>
      </c>
      <c r="Q3491" s="9">
        <v>0.89893677787874848</v>
      </c>
      <c r="R3491" s="14"/>
      <c r="S3491" s="29"/>
      <c r="T3491" s="14"/>
      <c r="U3491" s="9"/>
      <c r="V3491" s="7"/>
      <c r="W3491" s="7"/>
      <c r="X3491" s="49"/>
    </row>
    <row r="3492" spans="1:24" x14ac:dyDescent="0.25">
      <c r="A3492" s="5" t="s">
        <v>2208</v>
      </c>
      <c r="B3492" s="1" t="s">
        <v>2117</v>
      </c>
      <c r="C3492" t="s">
        <v>2209</v>
      </c>
      <c r="D3492" s="11" t="s">
        <v>2210</v>
      </c>
      <c r="E3492" s="1" t="s">
        <v>25</v>
      </c>
      <c r="F3492" s="7">
        <v>49.46</v>
      </c>
      <c r="G3492" s="7">
        <v>3.55</v>
      </c>
      <c r="H3492" s="7"/>
      <c r="I3492" s="7"/>
      <c r="J3492" s="49"/>
      <c r="K3492" t="s">
        <v>26</v>
      </c>
      <c r="L3492" t="s">
        <v>27</v>
      </c>
      <c r="M3492" s="15" t="s">
        <v>28</v>
      </c>
      <c r="N3492" t="s">
        <v>2298</v>
      </c>
      <c r="O3492" s="7">
        <v>73.552699896157833</v>
      </c>
      <c r="P3492" s="7">
        <v>65.796261682242985</v>
      </c>
      <c r="Q3492" s="9">
        <v>0.89454583958351719</v>
      </c>
      <c r="R3492" s="14"/>
      <c r="S3492" s="29"/>
      <c r="T3492" s="14"/>
      <c r="U3492" s="9"/>
      <c r="V3492" s="7"/>
      <c r="W3492" s="7"/>
      <c r="X3492" s="49"/>
    </row>
    <row r="3493" spans="1:24" x14ac:dyDescent="0.25">
      <c r="A3493" s="5" t="s">
        <v>2208</v>
      </c>
      <c r="B3493" s="1" t="s">
        <v>2117</v>
      </c>
      <c r="C3493" t="s">
        <v>2209</v>
      </c>
      <c r="D3493" s="11" t="s">
        <v>2210</v>
      </c>
      <c r="E3493" s="1" t="s">
        <v>25</v>
      </c>
      <c r="F3493" s="7">
        <v>49.46</v>
      </c>
      <c r="G3493" s="7">
        <v>3.55</v>
      </c>
      <c r="H3493" s="7"/>
      <c r="I3493" s="7"/>
      <c r="J3493" s="49"/>
      <c r="K3493" t="s">
        <v>26</v>
      </c>
      <c r="L3493" t="s">
        <v>27</v>
      </c>
      <c r="M3493" s="15" t="s">
        <v>28</v>
      </c>
      <c r="N3493" t="s">
        <v>2299</v>
      </c>
      <c r="O3493" s="7">
        <v>75.248215082552434</v>
      </c>
      <c r="P3493" s="7">
        <v>69.598393574297177</v>
      </c>
      <c r="Q3493" s="9">
        <v>0.92491753456135783</v>
      </c>
      <c r="R3493" s="14"/>
      <c r="S3493" s="29"/>
      <c r="T3493" s="14"/>
      <c r="U3493" s="9"/>
      <c r="V3493" s="7"/>
      <c r="W3493" s="7"/>
      <c r="X3493" s="49"/>
    </row>
    <row r="3494" spans="1:24" x14ac:dyDescent="0.25">
      <c r="A3494" s="5" t="s">
        <v>2208</v>
      </c>
      <c r="B3494" s="1" t="s">
        <v>2117</v>
      </c>
      <c r="C3494" t="s">
        <v>2209</v>
      </c>
      <c r="D3494" s="11" t="s">
        <v>2210</v>
      </c>
      <c r="E3494" s="1" t="s">
        <v>25</v>
      </c>
      <c r="F3494" s="7">
        <v>49.46</v>
      </c>
      <c r="G3494" s="7">
        <v>3.55</v>
      </c>
      <c r="H3494" s="7"/>
      <c r="I3494" s="7"/>
      <c r="J3494" s="49"/>
      <c r="K3494" t="s">
        <v>26</v>
      </c>
      <c r="L3494" t="s">
        <v>27</v>
      </c>
      <c r="M3494" s="15" t="s">
        <v>28</v>
      </c>
      <c r="N3494" t="s">
        <v>2300</v>
      </c>
      <c r="O3494" s="7">
        <v>70.195517405817824</v>
      </c>
      <c r="P3494" s="7">
        <v>63.944206008583677</v>
      </c>
      <c r="Q3494" s="9">
        <v>0.91094429347826078</v>
      </c>
      <c r="R3494" s="14"/>
      <c r="S3494" s="29"/>
      <c r="T3494" s="14"/>
      <c r="U3494" s="9"/>
      <c r="V3494" s="7"/>
      <c r="W3494" s="7"/>
      <c r="X3494" s="49"/>
    </row>
    <row r="3495" spans="1:24" x14ac:dyDescent="0.25">
      <c r="A3495" s="5" t="s">
        <v>2208</v>
      </c>
      <c r="B3495" s="1" t="s">
        <v>2117</v>
      </c>
      <c r="C3495" t="s">
        <v>2209</v>
      </c>
      <c r="D3495" s="11" t="s">
        <v>2210</v>
      </c>
      <c r="E3495" s="1" t="s">
        <v>25</v>
      </c>
      <c r="F3495" s="7">
        <v>49.46</v>
      </c>
      <c r="G3495" s="7">
        <v>3.55</v>
      </c>
      <c r="H3495" s="7"/>
      <c r="I3495" s="7"/>
      <c r="J3495" s="49"/>
      <c r="K3495" t="s">
        <v>26</v>
      </c>
      <c r="L3495" t="s">
        <v>27</v>
      </c>
      <c r="M3495" s="15" t="s">
        <v>28</v>
      </c>
      <c r="N3495" t="s">
        <v>2301</v>
      </c>
      <c r="O3495" s="7">
        <v>65.424905838041425</v>
      </c>
      <c r="P3495" s="7">
        <v>55.241525423728802</v>
      </c>
      <c r="Q3495" s="9">
        <v>0.84435009444994147</v>
      </c>
      <c r="R3495" s="14"/>
      <c r="S3495" s="29"/>
      <c r="T3495" s="14"/>
      <c r="U3495" s="9"/>
      <c r="V3495" s="7"/>
      <c r="W3495" s="7"/>
      <c r="X3495" s="49"/>
    </row>
    <row r="3496" spans="1:24" x14ac:dyDescent="0.25">
      <c r="A3496" s="5" t="s">
        <v>2208</v>
      </c>
      <c r="B3496" s="1" t="s">
        <v>2117</v>
      </c>
      <c r="C3496" t="s">
        <v>2209</v>
      </c>
      <c r="D3496" s="11" t="s">
        <v>2210</v>
      </c>
      <c r="E3496" s="1" t="s">
        <v>25</v>
      </c>
      <c r="F3496" s="7">
        <v>49.46</v>
      </c>
      <c r="G3496" s="7">
        <v>3.55</v>
      </c>
      <c r="H3496" s="7"/>
      <c r="I3496" s="7"/>
      <c r="J3496" s="49"/>
      <c r="K3496" t="s">
        <v>26</v>
      </c>
      <c r="L3496" t="s">
        <v>27</v>
      </c>
      <c r="M3496" s="15" t="s">
        <v>28</v>
      </c>
      <c r="N3496" t="s">
        <v>2302</v>
      </c>
      <c r="O3496" s="7">
        <v>68.514595103578159</v>
      </c>
      <c r="P3496" s="7">
        <v>57.228813559322042</v>
      </c>
      <c r="Q3496" s="9">
        <v>0.83527916165607285</v>
      </c>
      <c r="R3496" s="14"/>
      <c r="S3496" s="29"/>
      <c r="T3496" s="14"/>
      <c r="U3496" s="9"/>
      <c r="V3496" s="7"/>
      <c r="W3496" s="7"/>
      <c r="X3496" s="49"/>
    </row>
    <row r="3497" spans="1:24" x14ac:dyDescent="0.25">
      <c r="A3497" s="5" t="s">
        <v>2208</v>
      </c>
      <c r="B3497" s="1" t="s">
        <v>2117</v>
      </c>
      <c r="C3497" t="s">
        <v>2209</v>
      </c>
      <c r="D3497" s="11" t="s">
        <v>2210</v>
      </c>
      <c r="E3497" s="1" t="s">
        <v>25</v>
      </c>
      <c r="F3497" s="7">
        <v>49.46</v>
      </c>
      <c r="G3497" s="7">
        <v>3.55</v>
      </c>
      <c r="H3497" s="7"/>
      <c r="I3497" s="7"/>
      <c r="J3497" s="49"/>
      <c r="K3497" t="s">
        <v>26</v>
      </c>
      <c r="L3497" t="s">
        <v>27</v>
      </c>
      <c r="M3497" s="15" t="s">
        <v>28</v>
      </c>
      <c r="N3497" t="s">
        <v>2303</v>
      </c>
      <c r="O3497" s="7">
        <v>71.788194444444443</v>
      </c>
      <c r="P3497" s="7">
        <v>66.912500000000009</v>
      </c>
      <c r="Q3497" s="9">
        <v>0.93208222490931081</v>
      </c>
      <c r="R3497" s="14"/>
      <c r="S3497" s="29"/>
      <c r="T3497" s="14"/>
      <c r="U3497" s="9"/>
      <c r="V3497" s="7"/>
      <c r="W3497" s="7"/>
      <c r="X3497" s="49"/>
    </row>
    <row r="3498" spans="1:24" x14ac:dyDescent="0.25">
      <c r="A3498" s="5" t="s">
        <v>2208</v>
      </c>
      <c r="B3498" s="1" t="s">
        <v>2117</v>
      </c>
      <c r="C3498" t="s">
        <v>2209</v>
      </c>
      <c r="D3498" s="11" t="s">
        <v>2210</v>
      </c>
      <c r="E3498" s="1" t="s">
        <v>25</v>
      </c>
      <c r="F3498" s="7">
        <v>49.46</v>
      </c>
      <c r="G3498" s="7">
        <v>3.55</v>
      </c>
      <c r="H3498" s="7"/>
      <c r="I3498" s="7"/>
      <c r="J3498" s="49"/>
      <c r="K3498" t="s">
        <v>26</v>
      </c>
      <c r="L3498" t="s">
        <v>27</v>
      </c>
      <c r="M3498" s="15" t="s">
        <v>28</v>
      </c>
      <c r="N3498" t="s">
        <v>2304</v>
      </c>
      <c r="O3498" s="7">
        <v>58.964646464646449</v>
      </c>
      <c r="P3498" s="7">
        <v>48.772727272727266</v>
      </c>
      <c r="Q3498" s="9">
        <v>0.82715203426124206</v>
      </c>
      <c r="R3498" s="14"/>
      <c r="S3498" s="29"/>
      <c r="T3498" s="14"/>
      <c r="U3498" s="9"/>
      <c r="V3498" s="7"/>
      <c r="W3498" s="7"/>
      <c r="X3498" s="49"/>
    </row>
    <row r="3499" spans="1:24" x14ac:dyDescent="0.25">
      <c r="A3499" s="5" t="s">
        <v>2208</v>
      </c>
      <c r="B3499" s="1" t="s">
        <v>2117</v>
      </c>
      <c r="C3499" t="s">
        <v>2209</v>
      </c>
      <c r="D3499" s="11" t="s">
        <v>2210</v>
      </c>
      <c r="E3499" s="1" t="s">
        <v>25</v>
      </c>
      <c r="F3499" s="7">
        <v>49.46</v>
      </c>
      <c r="G3499" s="7">
        <v>3.55</v>
      </c>
      <c r="H3499" s="7"/>
      <c r="I3499" s="7"/>
      <c r="J3499" s="49"/>
      <c r="K3499" t="s">
        <v>26</v>
      </c>
      <c r="L3499" t="s">
        <v>27</v>
      </c>
      <c r="M3499" s="15" t="s">
        <v>28</v>
      </c>
      <c r="N3499" t="s">
        <v>2305</v>
      </c>
      <c r="O3499" s="7">
        <v>68.131659056316579</v>
      </c>
      <c r="P3499" s="7">
        <v>57.4931506849315</v>
      </c>
      <c r="Q3499" s="9">
        <v>0.84385367215861495</v>
      </c>
      <c r="R3499" s="14"/>
      <c r="S3499" s="29"/>
      <c r="T3499" s="14"/>
      <c r="U3499" s="9"/>
      <c r="V3499" s="7"/>
      <c r="W3499" s="7"/>
      <c r="X3499" s="49"/>
    </row>
    <row r="3500" spans="1:24" x14ac:dyDescent="0.25">
      <c r="A3500" s="5" t="s">
        <v>2208</v>
      </c>
      <c r="B3500" s="1" t="s">
        <v>2117</v>
      </c>
      <c r="C3500" t="s">
        <v>2209</v>
      </c>
      <c r="D3500" s="11" t="s">
        <v>2210</v>
      </c>
      <c r="E3500" s="1" t="s">
        <v>25</v>
      </c>
      <c r="F3500" s="7">
        <v>49.46</v>
      </c>
      <c r="G3500" s="7">
        <v>3.55</v>
      </c>
      <c r="H3500" s="7"/>
      <c r="I3500" s="7"/>
      <c r="J3500" s="49"/>
      <c r="K3500" t="s">
        <v>26</v>
      </c>
      <c r="L3500" t="s">
        <v>27</v>
      </c>
      <c r="M3500" s="15" t="s">
        <v>28</v>
      </c>
      <c r="N3500" t="s">
        <v>2306</v>
      </c>
      <c r="O3500" s="7">
        <v>81.18636564851704</v>
      </c>
      <c r="P3500" s="7">
        <v>68.243027888446207</v>
      </c>
      <c r="Q3500" s="9">
        <v>0.84057251908396935</v>
      </c>
      <c r="R3500" s="14"/>
      <c r="S3500" s="29"/>
      <c r="T3500" s="14"/>
      <c r="U3500" s="9"/>
      <c r="V3500" s="7"/>
      <c r="W3500" s="7"/>
      <c r="X3500" s="49"/>
    </row>
    <row r="3501" spans="1:24" x14ac:dyDescent="0.25">
      <c r="A3501" s="5" t="s">
        <v>2208</v>
      </c>
      <c r="B3501" s="1" t="s">
        <v>2117</v>
      </c>
      <c r="C3501" t="s">
        <v>2209</v>
      </c>
      <c r="D3501" s="11" t="s">
        <v>2210</v>
      </c>
      <c r="E3501" s="1" t="s">
        <v>25</v>
      </c>
      <c r="F3501" s="7">
        <v>49.46</v>
      </c>
      <c r="G3501" s="7">
        <v>3.55</v>
      </c>
      <c r="H3501" s="7"/>
      <c r="I3501" s="7"/>
      <c r="J3501" s="49"/>
      <c r="K3501" t="s">
        <v>26</v>
      </c>
      <c r="L3501" t="s">
        <v>27</v>
      </c>
      <c r="M3501" s="15" t="s">
        <v>28</v>
      </c>
      <c r="N3501" t="s">
        <v>2307</v>
      </c>
      <c r="O3501" s="7">
        <v>65.892330383480825</v>
      </c>
      <c r="P3501" s="7">
        <v>65.892330383480825</v>
      </c>
      <c r="Q3501" s="9">
        <v>1</v>
      </c>
      <c r="R3501" s="14"/>
      <c r="S3501" s="29"/>
      <c r="T3501" s="14"/>
      <c r="U3501" s="9"/>
      <c r="V3501" s="7"/>
      <c r="W3501" s="7"/>
      <c r="X3501" s="49"/>
    </row>
    <row r="3502" spans="1:24" x14ac:dyDescent="0.25">
      <c r="A3502" s="5" t="s">
        <v>2208</v>
      </c>
      <c r="B3502" s="1" t="s">
        <v>2117</v>
      </c>
      <c r="C3502" t="s">
        <v>2209</v>
      </c>
      <c r="D3502" s="11" t="s">
        <v>2210</v>
      </c>
      <c r="E3502" s="1" t="s">
        <v>25</v>
      </c>
      <c r="F3502" s="7">
        <v>49.46</v>
      </c>
      <c r="G3502" s="7">
        <v>3.55</v>
      </c>
      <c r="H3502" s="7"/>
      <c r="I3502" s="7"/>
      <c r="J3502" s="49"/>
      <c r="K3502" t="s">
        <v>26</v>
      </c>
      <c r="L3502" t="s">
        <v>27</v>
      </c>
      <c r="M3502" s="15" t="s">
        <v>28</v>
      </c>
      <c r="N3502" t="s">
        <v>2308</v>
      </c>
      <c r="O3502" s="7">
        <v>75.300687285223361</v>
      </c>
      <c r="P3502" s="7">
        <v>71.523318605792838</v>
      </c>
      <c r="Q3502" s="9">
        <v>0.94983619916877204</v>
      </c>
      <c r="R3502" s="14"/>
      <c r="S3502" s="29"/>
      <c r="T3502" s="14"/>
      <c r="U3502" s="9"/>
      <c r="V3502" s="7"/>
      <c r="W3502" s="7"/>
      <c r="X3502" s="49"/>
    </row>
    <row r="3503" spans="1:24" x14ac:dyDescent="0.25">
      <c r="A3503" s="5" t="s">
        <v>2208</v>
      </c>
      <c r="B3503" s="1" t="s">
        <v>2117</v>
      </c>
      <c r="C3503" t="s">
        <v>2209</v>
      </c>
      <c r="D3503" s="11" t="s">
        <v>2210</v>
      </c>
      <c r="E3503" s="1" t="s">
        <v>25</v>
      </c>
      <c r="F3503" s="7">
        <v>49.46</v>
      </c>
      <c r="G3503" s="7">
        <v>3.55</v>
      </c>
      <c r="H3503" s="7"/>
      <c r="I3503" s="7"/>
      <c r="J3503" s="49"/>
      <c r="K3503" t="s">
        <v>26</v>
      </c>
      <c r="L3503" t="s">
        <v>27</v>
      </c>
      <c r="M3503" s="15" t="s">
        <v>28</v>
      </c>
      <c r="N3503" t="s">
        <v>2309</v>
      </c>
      <c r="O3503" s="7">
        <v>73.335096302172857</v>
      </c>
      <c r="P3503" s="7">
        <v>71.874256247520833</v>
      </c>
      <c r="Q3503" s="9">
        <v>0.98007993268826266</v>
      </c>
      <c r="R3503" s="14"/>
      <c r="S3503" s="29"/>
      <c r="T3503" s="14"/>
      <c r="U3503" s="9"/>
      <c r="V3503" s="7"/>
      <c r="W3503" s="7"/>
      <c r="X3503" s="49"/>
    </row>
    <row r="3504" spans="1:24" x14ac:dyDescent="0.25">
      <c r="A3504" s="5" t="s">
        <v>2208</v>
      </c>
      <c r="B3504" s="1" t="s">
        <v>2117</v>
      </c>
      <c r="C3504" t="s">
        <v>2209</v>
      </c>
      <c r="D3504" s="11" t="s">
        <v>2210</v>
      </c>
      <c r="E3504" s="1" t="s">
        <v>25</v>
      </c>
      <c r="F3504" s="7">
        <v>49.46</v>
      </c>
      <c r="G3504" s="7">
        <v>3.55</v>
      </c>
      <c r="H3504" s="7"/>
      <c r="I3504" s="7"/>
      <c r="J3504" s="49"/>
      <c r="K3504" t="s">
        <v>26</v>
      </c>
      <c r="L3504" t="s">
        <v>27</v>
      </c>
      <c r="M3504" s="15" t="s">
        <v>28</v>
      </c>
      <c r="N3504" t="s">
        <v>2310</v>
      </c>
      <c r="O3504" s="7">
        <v>81.488726598272763</v>
      </c>
      <c r="P3504" s="7">
        <v>77.730307772561289</v>
      </c>
      <c r="Q3504" s="9">
        <v>0.95387805181641983</v>
      </c>
      <c r="R3504" s="14"/>
      <c r="S3504" s="29"/>
      <c r="T3504" s="14"/>
      <c r="U3504" s="9"/>
      <c r="V3504" s="7"/>
      <c r="W3504" s="7"/>
      <c r="X3504" s="49"/>
    </row>
    <row r="3505" spans="1:24" x14ac:dyDescent="0.25">
      <c r="A3505" s="5" t="s">
        <v>2208</v>
      </c>
      <c r="B3505" s="1" t="s">
        <v>2117</v>
      </c>
      <c r="C3505" t="s">
        <v>2209</v>
      </c>
      <c r="D3505" s="11" t="s">
        <v>2210</v>
      </c>
      <c r="E3505" s="1" t="s">
        <v>25</v>
      </c>
      <c r="F3505" s="7">
        <v>49.46</v>
      </c>
      <c r="G3505" s="7">
        <v>3.55</v>
      </c>
      <c r="H3505" s="7"/>
      <c r="I3505" s="7"/>
      <c r="J3505" s="49"/>
      <c r="K3505" t="s">
        <v>26</v>
      </c>
      <c r="L3505" t="s">
        <v>27</v>
      </c>
      <c r="M3505" s="15" t="s">
        <v>28</v>
      </c>
      <c r="N3505" t="s">
        <v>2311</v>
      </c>
      <c r="O3505" s="7">
        <v>76.32693102023957</v>
      </c>
      <c r="P3505" s="7">
        <v>71.420074349442373</v>
      </c>
      <c r="Q3505" s="9">
        <v>0.93571264290062894</v>
      </c>
      <c r="R3505" s="14"/>
      <c r="S3505" s="29"/>
      <c r="T3505" s="14"/>
      <c r="U3505" s="9"/>
      <c r="V3505" s="7"/>
      <c r="W3505" s="7"/>
      <c r="X3505" s="49"/>
    </row>
    <row r="3506" spans="1:24" x14ac:dyDescent="0.25">
      <c r="A3506" s="5" t="s">
        <v>2208</v>
      </c>
      <c r="B3506" s="1" t="s">
        <v>2117</v>
      </c>
      <c r="C3506" t="s">
        <v>2209</v>
      </c>
      <c r="D3506" s="11" t="s">
        <v>2210</v>
      </c>
      <c r="E3506" s="1" t="s">
        <v>25</v>
      </c>
      <c r="F3506" s="7">
        <v>49.46</v>
      </c>
      <c r="G3506" s="7">
        <v>3.55</v>
      </c>
      <c r="H3506" s="7"/>
      <c r="I3506" s="7"/>
      <c r="J3506" s="49"/>
      <c r="K3506" t="s">
        <v>26</v>
      </c>
      <c r="L3506" t="s">
        <v>27</v>
      </c>
      <c r="M3506" s="15" t="s">
        <v>28</v>
      </c>
      <c r="N3506" t="s">
        <v>2312</v>
      </c>
      <c r="O3506" s="7">
        <v>66.317365269461078</v>
      </c>
      <c r="P3506" s="7">
        <v>64.119011976047901</v>
      </c>
      <c r="Q3506" s="9">
        <v>0.96685101580135424</v>
      </c>
      <c r="R3506" s="14"/>
      <c r="S3506" s="29"/>
      <c r="T3506" s="14"/>
      <c r="U3506" s="9"/>
      <c r="V3506" s="7"/>
      <c r="W3506" s="7"/>
      <c r="X3506" s="49"/>
    </row>
    <row r="3507" spans="1:24" x14ac:dyDescent="0.25">
      <c r="A3507" s="5" t="s">
        <v>2208</v>
      </c>
      <c r="B3507" s="1" t="s">
        <v>2117</v>
      </c>
      <c r="C3507" t="s">
        <v>2209</v>
      </c>
      <c r="D3507" s="11" t="s">
        <v>2210</v>
      </c>
      <c r="E3507" s="1" t="s">
        <v>25</v>
      </c>
      <c r="F3507" s="7">
        <v>49.46</v>
      </c>
      <c r="G3507" s="7">
        <v>3.55</v>
      </c>
      <c r="H3507" s="7"/>
      <c r="I3507" s="7"/>
      <c r="J3507" s="49"/>
      <c r="K3507" t="s">
        <v>26</v>
      </c>
      <c r="L3507" t="s">
        <v>27</v>
      </c>
      <c r="M3507" s="15" t="s">
        <v>28</v>
      </c>
      <c r="N3507" t="s">
        <v>2313</v>
      </c>
      <c r="O3507" s="7">
        <v>83.178053830227739</v>
      </c>
      <c r="P3507" s="7">
        <v>77.591614906832291</v>
      </c>
      <c r="Q3507" s="9">
        <v>0.93283758556316121</v>
      </c>
      <c r="R3507" s="14"/>
      <c r="S3507" s="29"/>
      <c r="T3507" s="14"/>
      <c r="U3507" s="9"/>
      <c r="V3507" s="7"/>
      <c r="W3507" s="7"/>
      <c r="X3507" s="49"/>
    </row>
    <row r="3508" spans="1:24" x14ac:dyDescent="0.25">
      <c r="A3508" s="5" t="s">
        <v>2208</v>
      </c>
      <c r="B3508" s="1" t="s">
        <v>2117</v>
      </c>
      <c r="C3508" t="s">
        <v>2209</v>
      </c>
      <c r="D3508" s="11" t="s">
        <v>2210</v>
      </c>
      <c r="E3508" s="1" t="s">
        <v>25</v>
      </c>
      <c r="F3508" s="7">
        <v>49.46</v>
      </c>
      <c r="G3508" s="7">
        <v>3.55</v>
      </c>
      <c r="H3508" s="7"/>
      <c r="I3508" s="7"/>
      <c r="J3508" s="49"/>
      <c r="K3508" t="s">
        <v>26</v>
      </c>
      <c r="L3508" t="s">
        <v>27</v>
      </c>
      <c r="M3508" s="15" t="s">
        <v>28</v>
      </c>
      <c r="N3508" t="s">
        <v>2314</v>
      </c>
      <c r="O3508" s="7">
        <v>79.554427523970674</v>
      </c>
      <c r="P3508" s="7">
        <v>74.956852791878177</v>
      </c>
      <c r="Q3508" s="9">
        <v>0.94220843672456578</v>
      </c>
      <c r="R3508" s="14"/>
      <c r="S3508" s="29"/>
      <c r="T3508" s="14"/>
      <c r="U3508" s="9"/>
      <c r="V3508" s="7"/>
      <c r="W3508" s="7"/>
      <c r="X3508" s="49"/>
    </row>
    <row r="3509" spans="1:24" x14ac:dyDescent="0.25">
      <c r="A3509" s="5" t="s">
        <v>2208</v>
      </c>
      <c r="B3509" s="1" t="s">
        <v>2117</v>
      </c>
      <c r="C3509" t="s">
        <v>2209</v>
      </c>
      <c r="D3509" s="11" t="s">
        <v>2210</v>
      </c>
      <c r="E3509" s="1" t="s">
        <v>25</v>
      </c>
      <c r="F3509" s="7">
        <v>49.46</v>
      </c>
      <c r="G3509" s="7">
        <v>3.55</v>
      </c>
      <c r="H3509" s="7"/>
      <c r="I3509" s="7"/>
      <c r="J3509" s="49"/>
      <c r="K3509" t="s">
        <v>26</v>
      </c>
      <c r="L3509" t="s">
        <v>27</v>
      </c>
      <c r="M3509" s="15" t="s">
        <v>28</v>
      </c>
      <c r="N3509" t="s">
        <v>2315</v>
      </c>
      <c r="O3509" s="7">
        <v>76.307658002038735</v>
      </c>
      <c r="P3509" s="7">
        <v>72.482798165137609</v>
      </c>
      <c r="Q3509" s="9">
        <v>0.94987580621595102</v>
      </c>
      <c r="R3509" s="14"/>
      <c r="S3509" s="29"/>
      <c r="T3509" s="14"/>
      <c r="U3509" s="9"/>
      <c r="V3509" s="7"/>
      <c r="W3509" s="7"/>
      <c r="X3509" s="49"/>
    </row>
    <row r="3510" spans="1:24" x14ac:dyDescent="0.25">
      <c r="A3510" s="5" t="s">
        <v>2208</v>
      </c>
      <c r="B3510" s="1" t="s">
        <v>2117</v>
      </c>
      <c r="C3510" t="s">
        <v>2209</v>
      </c>
      <c r="D3510" s="11" t="s">
        <v>2210</v>
      </c>
      <c r="E3510" s="1" t="s">
        <v>25</v>
      </c>
      <c r="F3510" s="7">
        <v>49.46</v>
      </c>
      <c r="G3510" s="7">
        <v>3.55</v>
      </c>
      <c r="H3510" s="7"/>
      <c r="I3510" s="7"/>
      <c r="J3510" s="49"/>
      <c r="K3510" t="s">
        <v>26</v>
      </c>
      <c r="L3510" t="s">
        <v>27</v>
      </c>
      <c r="M3510" s="15" t="s">
        <v>28</v>
      </c>
      <c r="N3510" t="s">
        <v>2316</v>
      </c>
      <c r="O3510" s="7">
        <v>75.402709134175367</v>
      </c>
      <c r="P3510" s="7">
        <v>73.149917627677098</v>
      </c>
      <c r="Q3510" s="9">
        <v>0.9701232020392061</v>
      </c>
      <c r="R3510" s="14"/>
      <c r="S3510" s="29"/>
      <c r="T3510" s="14"/>
      <c r="U3510" s="9"/>
      <c r="V3510" s="7"/>
      <c r="W3510" s="7"/>
      <c r="X3510" s="49"/>
    </row>
    <row r="3511" spans="1:24" x14ac:dyDescent="0.25">
      <c r="A3511" s="5" t="s">
        <v>2208</v>
      </c>
      <c r="B3511" s="1" t="s">
        <v>2117</v>
      </c>
      <c r="C3511" t="s">
        <v>2209</v>
      </c>
      <c r="D3511" s="11" t="s">
        <v>2210</v>
      </c>
      <c r="E3511" s="1" t="s">
        <v>25</v>
      </c>
      <c r="F3511" s="7">
        <v>49.46</v>
      </c>
      <c r="G3511" s="7">
        <v>3.55</v>
      </c>
      <c r="H3511" s="7"/>
      <c r="I3511" s="7"/>
      <c r="J3511" s="49"/>
      <c r="K3511" t="s">
        <v>26</v>
      </c>
      <c r="L3511" t="s">
        <v>27</v>
      </c>
      <c r="M3511" s="15" t="s">
        <v>28</v>
      </c>
      <c r="N3511" t="s">
        <v>2317</v>
      </c>
      <c r="O3511" s="7">
        <v>73.994653649465363</v>
      </c>
      <c r="P3511" s="7">
        <v>67.338912133891213</v>
      </c>
      <c r="Q3511" s="9">
        <v>0.91005104845676599</v>
      </c>
      <c r="R3511" s="14"/>
      <c r="S3511" s="29"/>
      <c r="T3511" s="14"/>
      <c r="U3511" s="9"/>
      <c r="V3511" s="7"/>
      <c r="W3511" s="7"/>
      <c r="X3511" s="49"/>
    </row>
    <row r="3512" spans="1:24" x14ac:dyDescent="0.25">
      <c r="A3512" s="5" t="s">
        <v>2208</v>
      </c>
      <c r="B3512" s="1" t="s">
        <v>2117</v>
      </c>
      <c r="C3512" t="s">
        <v>2209</v>
      </c>
      <c r="D3512" s="11" t="s">
        <v>2210</v>
      </c>
      <c r="E3512" s="1" t="s">
        <v>25</v>
      </c>
      <c r="F3512" s="7">
        <v>49.46</v>
      </c>
      <c r="G3512" s="7">
        <v>3.55</v>
      </c>
      <c r="H3512" s="7"/>
      <c r="I3512" s="7"/>
      <c r="J3512" s="49"/>
      <c r="K3512" t="s">
        <v>26</v>
      </c>
      <c r="L3512" t="s">
        <v>27</v>
      </c>
      <c r="M3512" s="15" t="s">
        <v>28</v>
      </c>
      <c r="N3512" t="s">
        <v>2318</v>
      </c>
      <c r="O3512" s="7">
        <v>80.173405654174871</v>
      </c>
      <c r="P3512" s="7">
        <v>69.050295857988161</v>
      </c>
      <c r="Q3512" s="9">
        <v>0.86126185228845276</v>
      </c>
      <c r="R3512" s="14"/>
      <c r="S3512" s="29"/>
      <c r="T3512" s="14"/>
      <c r="U3512" s="9"/>
      <c r="V3512" s="7"/>
      <c r="W3512" s="7"/>
      <c r="X3512" s="49"/>
    </row>
    <row r="3513" spans="1:24" x14ac:dyDescent="0.25">
      <c r="A3513" s="5" t="s">
        <v>2208</v>
      </c>
      <c r="B3513" s="1" t="s">
        <v>2117</v>
      </c>
      <c r="C3513" t="s">
        <v>2209</v>
      </c>
      <c r="D3513" s="11" t="s">
        <v>2210</v>
      </c>
      <c r="E3513" s="1" t="s">
        <v>25</v>
      </c>
      <c r="F3513" s="7">
        <v>49.46</v>
      </c>
      <c r="G3513" s="7">
        <v>3.55</v>
      </c>
      <c r="H3513" s="7"/>
      <c r="I3513" s="7"/>
      <c r="J3513" s="49"/>
      <c r="K3513" t="s">
        <v>26</v>
      </c>
      <c r="L3513" t="s">
        <v>27</v>
      </c>
      <c r="M3513" s="15" t="s">
        <v>28</v>
      </c>
      <c r="N3513" t="s">
        <v>2319</v>
      </c>
      <c r="O3513" s="7">
        <v>73.115339749198014</v>
      </c>
      <c r="P3513" s="7">
        <v>70.254593175853017</v>
      </c>
      <c r="Q3513" s="9">
        <v>0.96087351049508896</v>
      </c>
      <c r="R3513" s="14"/>
      <c r="S3513" s="29"/>
      <c r="T3513" s="14"/>
      <c r="U3513" s="9"/>
      <c r="V3513" s="7"/>
      <c r="W3513" s="7"/>
      <c r="X3513" s="49"/>
    </row>
    <row r="3514" spans="1:24" x14ac:dyDescent="0.25">
      <c r="A3514" s="5" t="s">
        <v>2208</v>
      </c>
      <c r="B3514" s="1" t="s">
        <v>2117</v>
      </c>
      <c r="C3514" t="s">
        <v>2209</v>
      </c>
      <c r="D3514" s="11" t="s">
        <v>2210</v>
      </c>
      <c r="E3514" s="1" t="s">
        <v>25</v>
      </c>
      <c r="F3514" s="7">
        <v>49.46</v>
      </c>
      <c r="G3514" s="7">
        <v>3.55</v>
      </c>
      <c r="H3514" s="7"/>
      <c r="I3514" s="7"/>
      <c r="J3514" s="49"/>
      <c r="K3514" t="s">
        <v>26</v>
      </c>
      <c r="L3514" t="s">
        <v>27</v>
      </c>
      <c r="M3514" s="15" t="s">
        <v>28</v>
      </c>
      <c r="N3514" t="s">
        <v>2320</v>
      </c>
      <c r="O3514" s="7">
        <v>58.892081736909319</v>
      </c>
      <c r="P3514" s="7">
        <v>54.695402298850567</v>
      </c>
      <c r="Q3514" s="9">
        <v>0.92873949579831927</v>
      </c>
      <c r="R3514" s="14"/>
      <c r="S3514" s="29"/>
      <c r="T3514" s="14"/>
      <c r="U3514" s="9"/>
      <c r="V3514" s="7"/>
      <c r="W3514" s="7"/>
      <c r="X3514" s="49"/>
    </row>
    <row r="3515" spans="1:24" x14ac:dyDescent="0.25">
      <c r="A3515" s="5" t="s">
        <v>2208</v>
      </c>
      <c r="B3515" s="1" t="s">
        <v>2117</v>
      </c>
      <c r="C3515" t="s">
        <v>2209</v>
      </c>
      <c r="D3515" s="11" t="s">
        <v>2210</v>
      </c>
      <c r="E3515" s="1" t="s">
        <v>25</v>
      </c>
      <c r="F3515" s="7">
        <v>49.46</v>
      </c>
      <c r="G3515" s="7">
        <v>3.55</v>
      </c>
      <c r="H3515" s="7"/>
      <c r="I3515" s="7"/>
      <c r="J3515" s="49"/>
      <c r="K3515" t="s">
        <v>26</v>
      </c>
      <c r="L3515" t="s">
        <v>27</v>
      </c>
      <c r="M3515" s="15" t="s">
        <v>28</v>
      </c>
      <c r="N3515" t="s">
        <v>2321</v>
      </c>
      <c r="O3515" s="7">
        <v>66.237839221710175</v>
      </c>
      <c r="P3515" s="7">
        <v>59.511520737327174</v>
      </c>
      <c r="Q3515" s="9">
        <v>0.89845202435017879</v>
      </c>
      <c r="R3515" s="14"/>
      <c r="S3515" s="29"/>
      <c r="T3515" s="14"/>
      <c r="U3515" s="9"/>
      <c r="V3515" s="7"/>
      <c r="W3515" s="7"/>
      <c r="X3515" s="49"/>
    </row>
    <row r="3516" spans="1:24" x14ac:dyDescent="0.25">
      <c r="A3516" s="5" t="s">
        <v>2208</v>
      </c>
      <c r="B3516" s="1" t="s">
        <v>2117</v>
      </c>
      <c r="C3516" t="s">
        <v>2209</v>
      </c>
      <c r="D3516" s="11" t="s">
        <v>2210</v>
      </c>
      <c r="E3516" s="1" t="s">
        <v>25</v>
      </c>
      <c r="F3516" s="7">
        <v>49.29</v>
      </c>
      <c r="G3516" s="7">
        <v>3.69</v>
      </c>
      <c r="H3516" s="7"/>
      <c r="I3516" s="7"/>
      <c r="J3516" s="49"/>
      <c r="K3516" t="s">
        <v>26</v>
      </c>
      <c r="L3516" t="s">
        <v>27</v>
      </c>
      <c r="M3516" s="15" t="s">
        <v>28</v>
      </c>
      <c r="N3516" t="s">
        <v>2322</v>
      </c>
      <c r="O3516" s="7">
        <v>55.594982506361326</v>
      </c>
      <c r="P3516" s="7">
        <v>55.594982506361326</v>
      </c>
      <c r="Q3516" s="9">
        <v>1</v>
      </c>
      <c r="R3516" s="14"/>
      <c r="S3516" s="29"/>
      <c r="T3516" s="14"/>
      <c r="U3516" s="9"/>
      <c r="V3516" s="7"/>
      <c r="W3516" s="7"/>
      <c r="X3516" s="49"/>
    </row>
    <row r="3517" spans="1:24" x14ac:dyDescent="0.25">
      <c r="A3517" s="5" t="s">
        <v>2208</v>
      </c>
      <c r="B3517" s="1" t="s">
        <v>2117</v>
      </c>
      <c r="C3517" t="s">
        <v>2209</v>
      </c>
      <c r="D3517" s="11" t="s">
        <v>2210</v>
      </c>
      <c r="E3517" s="1" t="s">
        <v>25</v>
      </c>
      <c r="F3517" s="7">
        <v>49.29</v>
      </c>
      <c r="G3517" s="7">
        <v>3.69</v>
      </c>
      <c r="H3517" s="7"/>
      <c r="I3517" s="7"/>
      <c r="J3517" s="49"/>
      <c r="K3517" t="s">
        <v>26</v>
      </c>
      <c r="L3517" t="s">
        <v>27</v>
      </c>
      <c r="M3517" s="15" t="s">
        <v>28</v>
      </c>
      <c r="N3517" t="s">
        <v>2323</v>
      </c>
      <c r="O3517" s="7">
        <v>77.223774595412749</v>
      </c>
      <c r="P3517" s="7">
        <v>67.438351379671687</v>
      </c>
      <c r="Q3517" s="9">
        <v>0.87328483660623435</v>
      </c>
      <c r="R3517" s="14"/>
      <c r="S3517" s="29"/>
      <c r="T3517" s="14"/>
      <c r="U3517" s="9"/>
      <c r="V3517" s="7"/>
      <c r="W3517" s="7"/>
      <c r="X3517" s="49"/>
    </row>
    <row r="3518" spans="1:24" x14ac:dyDescent="0.25">
      <c r="A3518" s="5" t="s">
        <v>2208</v>
      </c>
      <c r="B3518" s="1" t="s">
        <v>2117</v>
      </c>
      <c r="C3518" t="s">
        <v>2209</v>
      </c>
      <c r="D3518" s="11" t="s">
        <v>2210</v>
      </c>
      <c r="E3518" s="1" t="s">
        <v>25</v>
      </c>
      <c r="F3518" s="7">
        <v>49.29</v>
      </c>
      <c r="G3518" s="7">
        <v>3.69</v>
      </c>
      <c r="H3518" s="7"/>
      <c r="I3518" s="7"/>
      <c r="J3518" s="49"/>
      <c r="K3518" t="s">
        <v>26</v>
      </c>
      <c r="L3518" t="s">
        <v>27</v>
      </c>
      <c r="M3518" s="15" t="s">
        <v>28</v>
      </c>
      <c r="N3518" t="s">
        <v>2324</v>
      </c>
      <c r="O3518" s="7">
        <v>64.319356817385213</v>
      </c>
      <c r="P3518" s="7"/>
      <c r="Q3518" s="9"/>
      <c r="R3518" s="14"/>
      <c r="S3518" s="29"/>
      <c r="T3518" s="14"/>
      <c r="U3518" s="9"/>
      <c r="V3518" s="7"/>
      <c r="W3518" s="7"/>
      <c r="X3518" s="49"/>
    </row>
    <row r="3519" spans="1:24" x14ac:dyDescent="0.25">
      <c r="A3519" s="5" t="s">
        <v>2208</v>
      </c>
      <c r="B3519" s="1" t="s">
        <v>2117</v>
      </c>
      <c r="C3519" t="s">
        <v>2209</v>
      </c>
      <c r="D3519" s="11" t="s">
        <v>2210</v>
      </c>
      <c r="E3519" s="1" t="s">
        <v>25</v>
      </c>
      <c r="F3519" s="7">
        <v>49.29</v>
      </c>
      <c r="G3519" s="7">
        <v>3.69</v>
      </c>
      <c r="H3519" s="7"/>
      <c r="I3519" s="7"/>
      <c r="J3519" s="49"/>
      <c r="K3519" t="s">
        <v>26</v>
      </c>
      <c r="L3519" t="s">
        <v>27</v>
      </c>
      <c r="M3519" s="15" t="s">
        <v>28</v>
      </c>
      <c r="N3519" t="s">
        <v>2325</v>
      </c>
      <c r="O3519" s="7">
        <v>77.083742552216322</v>
      </c>
      <c r="P3519" s="7">
        <v>61.0777843252799</v>
      </c>
      <c r="Q3519" s="9">
        <v>0.79235623885160966</v>
      </c>
      <c r="R3519" s="14"/>
      <c r="S3519" s="29"/>
      <c r="T3519" s="14"/>
      <c r="U3519" s="9"/>
      <c r="V3519" s="7"/>
      <c r="W3519" s="7"/>
      <c r="X3519" s="49"/>
    </row>
    <row r="3520" spans="1:24" x14ac:dyDescent="0.25">
      <c r="A3520" s="5" t="s">
        <v>2208</v>
      </c>
      <c r="B3520" s="1" t="s">
        <v>2117</v>
      </c>
      <c r="C3520" t="s">
        <v>2209</v>
      </c>
      <c r="D3520" s="11" t="s">
        <v>2210</v>
      </c>
      <c r="E3520" s="1" t="s">
        <v>25</v>
      </c>
      <c r="F3520" s="7">
        <v>49.29</v>
      </c>
      <c r="G3520" s="7">
        <v>3.69</v>
      </c>
      <c r="H3520" s="7"/>
      <c r="I3520" s="7"/>
      <c r="J3520" s="49"/>
      <c r="K3520" t="s">
        <v>26</v>
      </c>
      <c r="L3520" t="s">
        <v>27</v>
      </c>
      <c r="M3520" s="15" t="s">
        <v>28</v>
      </c>
      <c r="N3520" t="s">
        <v>2326</v>
      </c>
      <c r="O3520" s="7">
        <v>62.867519137091165</v>
      </c>
      <c r="P3520" s="7">
        <v>53.910229645093949</v>
      </c>
      <c r="Q3520" s="9">
        <v>0.85752118717354464</v>
      </c>
      <c r="R3520" s="14"/>
      <c r="S3520" s="29"/>
      <c r="T3520" s="14"/>
      <c r="U3520" s="9"/>
      <c r="V3520" s="7"/>
      <c r="W3520" s="7"/>
      <c r="X3520" s="49"/>
    </row>
    <row r="3521" spans="1:24" x14ac:dyDescent="0.25">
      <c r="A3521" s="5" t="s">
        <v>2208</v>
      </c>
      <c r="B3521" s="1" t="s">
        <v>2117</v>
      </c>
      <c r="C3521" t="s">
        <v>2209</v>
      </c>
      <c r="D3521" s="11" t="s">
        <v>2210</v>
      </c>
      <c r="E3521" s="1" t="s">
        <v>25</v>
      </c>
      <c r="F3521" s="7">
        <v>49.46</v>
      </c>
      <c r="G3521" s="7">
        <v>3.55</v>
      </c>
      <c r="H3521" s="7"/>
      <c r="I3521" s="7"/>
      <c r="J3521" s="49"/>
      <c r="K3521" t="s">
        <v>26</v>
      </c>
      <c r="L3521" t="s">
        <v>27</v>
      </c>
      <c r="M3521" s="15" t="s">
        <v>28</v>
      </c>
      <c r="N3521" t="s">
        <v>2327</v>
      </c>
      <c r="O3521" s="7">
        <v>71.257778497176361</v>
      </c>
      <c r="P3521" s="7">
        <v>68.454192295241185</v>
      </c>
      <c r="Q3521" s="9">
        <v>0.96065571701696728</v>
      </c>
      <c r="R3521" s="14"/>
      <c r="S3521" s="29"/>
      <c r="T3521" s="14"/>
      <c r="U3521" s="9"/>
      <c r="V3521" s="7"/>
      <c r="W3521" s="7"/>
      <c r="X3521" s="49"/>
    </row>
    <row r="3522" spans="1:24" x14ac:dyDescent="0.25">
      <c r="A3522" s="5" t="s">
        <v>2208</v>
      </c>
      <c r="B3522" s="1" t="s">
        <v>2117</v>
      </c>
      <c r="C3522" t="s">
        <v>2209</v>
      </c>
      <c r="D3522" s="11" t="s">
        <v>2210</v>
      </c>
      <c r="E3522" s="1" t="s">
        <v>25</v>
      </c>
      <c r="F3522" s="7">
        <v>49.46</v>
      </c>
      <c r="G3522" s="7">
        <v>3.55</v>
      </c>
      <c r="H3522" s="7"/>
      <c r="I3522" s="7"/>
      <c r="J3522" s="49"/>
      <c r="K3522" t="s">
        <v>26</v>
      </c>
      <c r="L3522" t="s">
        <v>27</v>
      </c>
      <c r="M3522" s="15" t="s">
        <v>28</v>
      </c>
      <c r="N3522" t="s">
        <v>2328</v>
      </c>
      <c r="O3522" s="7">
        <v>81.185851071157941</v>
      </c>
      <c r="P3522" s="7">
        <v>74.861128332300055</v>
      </c>
      <c r="Q3522" s="9">
        <v>0.92209575122499632</v>
      </c>
      <c r="R3522" s="14"/>
      <c r="S3522" s="29"/>
      <c r="T3522" s="14"/>
      <c r="U3522" s="9"/>
      <c r="V3522" s="7"/>
      <c r="W3522" s="7"/>
      <c r="X3522" s="49"/>
    </row>
    <row r="3523" spans="1:24" x14ac:dyDescent="0.25">
      <c r="A3523" s="5" t="s">
        <v>2208</v>
      </c>
      <c r="B3523" s="1" t="s">
        <v>2117</v>
      </c>
      <c r="C3523" t="s">
        <v>2209</v>
      </c>
      <c r="D3523" s="11" t="s">
        <v>2210</v>
      </c>
      <c r="E3523" s="1" t="s">
        <v>25</v>
      </c>
      <c r="F3523" s="7">
        <v>49.46</v>
      </c>
      <c r="G3523" s="7">
        <v>3.55</v>
      </c>
      <c r="H3523" s="7"/>
      <c r="I3523" s="7"/>
      <c r="J3523" s="49"/>
      <c r="K3523" t="s">
        <v>26</v>
      </c>
      <c r="L3523" t="s">
        <v>27</v>
      </c>
      <c r="M3523" s="15" t="s">
        <v>28</v>
      </c>
      <c r="N3523" t="s">
        <v>2329</v>
      </c>
      <c r="O3523" s="7">
        <v>76.56619385342789</v>
      </c>
      <c r="P3523" s="7">
        <v>72.555744680851063</v>
      </c>
      <c r="Q3523" s="9">
        <v>0.94762115013508297</v>
      </c>
      <c r="R3523" s="14"/>
      <c r="S3523" s="29"/>
      <c r="T3523" s="14"/>
      <c r="U3523" s="9"/>
      <c r="V3523" s="7"/>
      <c r="W3523" s="7"/>
      <c r="X3523" s="49"/>
    </row>
    <row r="3524" spans="1:24" x14ac:dyDescent="0.25">
      <c r="A3524" s="5" t="s">
        <v>2208</v>
      </c>
      <c r="B3524" s="1" t="s">
        <v>2117</v>
      </c>
      <c r="C3524" t="s">
        <v>2209</v>
      </c>
      <c r="D3524" s="11" t="s">
        <v>2210</v>
      </c>
      <c r="E3524" s="1" t="s">
        <v>25</v>
      </c>
      <c r="F3524" s="7">
        <v>49.46</v>
      </c>
      <c r="G3524" s="7">
        <v>3.55</v>
      </c>
      <c r="H3524" s="7"/>
      <c r="I3524" s="7"/>
      <c r="J3524" s="49"/>
      <c r="K3524" t="s">
        <v>26</v>
      </c>
      <c r="L3524" t="s">
        <v>27</v>
      </c>
      <c r="M3524" s="15" t="s">
        <v>28</v>
      </c>
      <c r="N3524" t="s">
        <v>2330</v>
      </c>
      <c r="O3524" s="7">
        <v>63.308121735998554</v>
      </c>
      <c r="P3524" s="7">
        <v>58.575364667747152</v>
      </c>
      <c r="Q3524" s="9">
        <v>0.9252424975110225</v>
      </c>
      <c r="R3524" s="14"/>
      <c r="S3524" s="29"/>
      <c r="T3524" s="14"/>
      <c r="U3524" s="9"/>
      <c r="V3524" s="7"/>
      <c r="W3524" s="7"/>
      <c r="X3524" s="49"/>
    </row>
    <row r="3525" spans="1:24" x14ac:dyDescent="0.25">
      <c r="A3525" s="5" t="s">
        <v>2208</v>
      </c>
      <c r="B3525" s="1" t="s">
        <v>2117</v>
      </c>
      <c r="C3525" t="s">
        <v>2209</v>
      </c>
      <c r="D3525" s="11" t="s">
        <v>2210</v>
      </c>
      <c r="E3525" s="1" t="s">
        <v>25</v>
      </c>
      <c r="F3525" s="7">
        <v>49.46</v>
      </c>
      <c r="G3525" s="7">
        <v>3.55</v>
      </c>
      <c r="H3525" s="7"/>
      <c r="I3525" s="7"/>
      <c r="J3525" s="49"/>
      <c r="K3525" t="s">
        <v>26</v>
      </c>
      <c r="L3525" t="s">
        <v>27</v>
      </c>
      <c r="M3525" s="15" t="s">
        <v>28</v>
      </c>
      <c r="N3525" t="s">
        <v>2331</v>
      </c>
      <c r="O3525" s="7">
        <v>51.996927803379414</v>
      </c>
      <c r="P3525" s="7">
        <v>49.59447004608294</v>
      </c>
      <c r="Q3525" s="9">
        <v>0.95379615952732633</v>
      </c>
      <c r="R3525" s="14"/>
      <c r="S3525" s="29"/>
      <c r="T3525" s="14"/>
      <c r="U3525" s="9"/>
      <c r="V3525" s="7"/>
      <c r="W3525" s="7"/>
      <c r="X3525" s="49"/>
    </row>
    <row r="3526" spans="1:24" x14ac:dyDescent="0.25">
      <c r="A3526" s="5" t="s">
        <v>2208</v>
      </c>
      <c r="B3526" s="1" t="s">
        <v>2117</v>
      </c>
      <c r="C3526" t="s">
        <v>2209</v>
      </c>
      <c r="D3526" s="11" t="s">
        <v>2210</v>
      </c>
      <c r="E3526" s="1" t="s">
        <v>25</v>
      </c>
      <c r="F3526" s="7">
        <v>49.46</v>
      </c>
      <c r="G3526" s="7">
        <v>3.55</v>
      </c>
      <c r="H3526" s="7"/>
      <c r="I3526" s="7"/>
      <c r="J3526" s="49"/>
      <c r="K3526" t="s">
        <v>26</v>
      </c>
      <c r="L3526" t="s">
        <v>27</v>
      </c>
      <c r="M3526" s="15" t="s">
        <v>28</v>
      </c>
      <c r="N3526" t="s">
        <v>2332</v>
      </c>
      <c r="O3526" s="7">
        <v>59.740303770002697</v>
      </c>
      <c r="P3526" s="7">
        <v>56.789259560618369</v>
      </c>
      <c r="Q3526" s="9">
        <v>0.9506021224675103</v>
      </c>
      <c r="R3526" s="14"/>
      <c r="S3526" s="29"/>
      <c r="T3526" s="14"/>
      <c r="U3526" s="9"/>
      <c r="V3526" s="7"/>
      <c r="W3526" s="7"/>
      <c r="X3526" s="49"/>
    </row>
    <row r="3527" spans="1:24" x14ac:dyDescent="0.25">
      <c r="A3527" s="5" t="s">
        <v>2208</v>
      </c>
      <c r="B3527" s="1" t="s">
        <v>2117</v>
      </c>
      <c r="C3527" t="s">
        <v>2209</v>
      </c>
      <c r="D3527" s="11" t="s">
        <v>2210</v>
      </c>
      <c r="E3527" s="1" t="s">
        <v>25</v>
      </c>
      <c r="F3527" s="7">
        <v>49.46</v>
      </c>
      <c r="G3527" s="7">
        <v>3.55</v>
      </c>
      <c r="H3527" s="7"/>
      <c r="I3527" s="7"/>
      <c r="J3527" s="49"/>
      <c r="K3527" t="s">
        <v>26</v>
      </c>
      <c r="L3527" t="s">
        <v>27</v>
      </c>
      <c r="M3527" s="15" t="s">
        <v>28</v>
      </c>
      <c r="N3527" t="s">
        <v>2333</v>
      </c>
      <c r="O3527" s="7">
        <v>62.177579365079374</v>
      </c>
      <c r="P3527" s="7">
        <v>55.973214285714292</v>
      </c>
      <c r="Q3527" s="9">
        <v>0.90021539688871155</v>
      </c>
      <c r="R3527" s="14"/>
      <c r="S3527" s="29"/>
      <c r="T3527" s="14"/>
      <c r="U3527" s="9"/>
      <c r="V3527" s="7"/>
      <c r="W3527" s="7"/>
      <c r="X3527" s="49"/>
    </row>
    <row r="3528" spans="1:24" x14ac:dyDescent="0.25">
      <c r="A3528" s="5" t="s">
        <v>2208</v>
      </c>
      <c r="B3528" s="1" t="s">
        <v>2117</v>
      </c>
      <c r="C3528" t="s">
        <v>2209</v>
      </c>
      <c r="D3528" s="11" t="s">
        <v>2210</v>
      </c>
      <c r="E3528" s="1" t="s">
        <v>25</v>
      </c>
      <c r="F3528" s="7">
        <v>49.46</v>
      </c>
      <c r="G3528" s="7">
        <v>3.55</v>
      </c>
      <c r="H3528" s="7"/>
      <c r="I3528" s="7"/>
      <c r="J3528" s="49"/>
      <c r="K3528" t="s">
        <v>26</v>
      </c>
      <c r="L3528" t="s">
        <v>27</v>
      </c>
      <c r="M3528" s="15" t="s">
        <v>28</v>
      </c>
      <c r="N3528" t="s">
        <v>2334</v>
      </c>
      <c r="O3528" s="7">
        <v>55.311213991769549</v>
      </c>
      <c r="P3528" s="7">
        <v>48.708333333333321</v>
      </c>
      <c r="Q3528" s="9">
        <v>0.88062311090444056</v>
      </c>
      <c r="R3528" s="14"/>
      <c r="S3528" s="29"/>
      <c r="T3528" s="14"/>
      <c r="U3528" s="9"/>
      <c r="V3528" s="7"/>
      <c r="W3528" s="7"/>
      <c r="X3528" s="49"/>
    </row>
    <row r="3529" spans="1:24" x14ac:dyDescent="0.25">
      <c r="A3529" s="5" t="s">
        <v>2208</v>
      </c>
      <c r="B3529" s="1" t="s">
        <v>2117</v>
      </c>
      <c r="C3529" t="s">
        <v>2209</v>
      </c>
      <c r="D3529" s="11" t="s">
        <v>2210</v>
      </c>
      <c r="E3529" s="1" t="s">
        <v>25</v>
      </c>
      <c r="F3529" s="7">
        <v>49.46</v>
      </c>
      <c r="G3529" s="7">
        <v>3.55</v>
      </c>
      <c r="H3529" s="7"/>
      <c r="I3529" s="7"/>
      <c r="J3529" s="49"/>
      <c r="K3529" t="s">
        <v>26</v>
      </c>
      <c r="L3529" t="s">
        <v>27</v>
      </c>
      <c r="M3529" s="15" t="s">
        <v>28</v>
      </c>
      <c r="N3529" t="s">
        <v>2335</v>
      </c>
      <c r="O3529" s="7">
        <v>47.016460905349788</v>
      </c>
      <c r="P3529" s="7">
        <v>42.429629629629623</v>
      </c>
      <c r="Q3529" s="9">
        <v>0.90244201312910288</v>
      </c>
      <c r="R3529" s="14"/>
      <c r="S3529" s="29"/>
      <c r="T3529" s="14"/>
      <c r="U3529" s="9"/>
      <c r="V3529" s="7"/>
      <c r="W3529" s="7"/>
      <c r="X3529" s="49"/>
    </row>
    <row r="3530" spans="1:24" x14ac:dyDescent="0.25">
      <c r="A3530" s="5" t="s">
        <v>2208</v>
      </c>
      <c r="B3530" s="1" t="s">
        <v>2117</v>
      </c>
      <c r="C3530" t="s">
        <v>2209</v>
      </c>
      <c r="D3530" s="11" t="s">
        <v>2210</v>
      </c>
      <c r="E3530" s="1" t="s">
        <v>25</v>
      </c>
      <c r="F3530" s="7">
        <v>49.46</v>
      </c>
      <c r="G3530" s="7">
        <v>3.55</v>
      </c>
      <c r="H3530" s="7"/>
      <c r="I3530" s="7"/>
      <c r="J3530" s="49"/>
      <c r="K3530" t="s">
        <v>26</v>
      </c>
      <c r="L3530" t="s">
        <v>27</v>
      </c>
      <c r="M3530" s="15" t="s">
        <v>28</v>
      </c>
      <c r="N3530" t="s">
        <v>2336</v>
      </c>
      <c r="O3530" s="7">
        <v>56.071127946127945</v>
      </c>
      <c r="P3530" s="7">
        <v>47.159090909090892</v>
      </c>
      <c r="Q3530" s="9">
        <v>0.84105835991743261</v>
      </c>
      <c r="R3530" s="14"/>
      <c r="S3530" s="29"/>
      <c r="T3530" s="14"/>
      <c r="U3530" s="9"/>
      <c r="V3530" s="7"/>
      <c r="W3530" s="7"/>
      <c r="X3530" s="49"/>
    </row>
    <row r="3531" spans="1:24" x14ac:dyDescent="0.25">
      <c r="A3531" s="5" t="s">
        <v>2208</v>
      </c>
      <c r="B3531" s="1" t="s">
        <v>2117</v>
      </c>
      <c r="C3531" t="s">
        <v>2209</v>
      </c>
      <c r="D3531" s="11" t="s">
        <v>2210</v>
      </c>
      <c r="E3531" s="1" t="s">
        <v>25</v>
      </c>
      <c r="F3531" s="7">
        <v>49.46</v>
      </c>
      <c r="G3531" s="7">
        <v>3.55</v>
      </c>
      <c r="H3531" s="7"/>
      <c r="I3531" s="7"/>
      <c r="J3531" s="49"/>
      <c r="K3531" t="s">
        <v>26</v>
      </c>
      <c r="L3531" t="s">
        <v>27</v>
      </c>
      <c r="M3531" s="15" t="s">
        <v>28</v>
      </c>
      <c r="N3531" t="s">
        <v>2337</v>
      </c>
      <c r="O3531" s="7">
        <v>51.255341880341888</v>
      </c>
      <c r="P3531" s="7">
        <v>44.22115384615384</v>
      </c>
      <c r="Q3531" s="9">
        <v>0.86276185513288151</v>
      </c>
      <c r="R3531" s="14"/>
      <c r="S3531" s="29"/>
      <c r="T3531" s="14"/>
      <c r="U3531" s="9"/>
      <c r="V3531" s="7"/>
      <c r="W3531" s="7"/>
      <c r="X3531" s="49"/>
    </row>
    <row r="3532" spans="1:24" x14ac:dyDescent="0.25">
      <c r="A3532" s="5" t="s">
        <v>2208</v>
      </c>
      <c r="B3532" s="1" t="s">
        <v>2117</v>
      </c>
      <c r="C3532" t="s">
        <v>2209</v>
      </c>
      <c r="D3532" s="11" t="s">
        <v>2210</v>
      </c>
      <c r="E3532" s="1" t="s">
        <v>25</v>
      </c>
      <c r="F3532" s="7">
        <v>49.46</v>
      </c>
      <c r="G3532" s="7">
        <v>3.55</v>
      </c>
      <c r="H3532" s="7"/>
      <c r="I3532" s="7"/>
      <c r="J3532" s="49"/>
      <c r="K3532" t="s">
        <v>26</v>
      </c>
      <c r="L3532" t="s">
        <v>27</v>
      </c>
      <c r="M3532" s="15" t="s">
        <v>28</v>
      </c>
      <c r="N3532" t="s">
        <v>2338</v>
      </c>
      <c r="O3532" s="7">
        <v>72.718253968253961</v>
      </c>
      <c r="P3532" s="7">
        <v>66.008086253369271</v>
      </c>
      <c r="Q3532" s="9">
        <v>0.90772375093309998</v>
      </c>
      <c r="R3532" s="14"/>
      <c r="S3532" s="29"/>
      <c r="T3532" s="14"/>
      <c r="U3532" s="9"/>
      <c r="V3532" s="7"/>
      <c r="W3532" s="7"/>
      <c r="X3532" s="49"/>
    </row>
    <row r="3533" spans="1:24" x14ac:dyDescent="0.25">
      <c r="A3533" s="5" t="s">
        <v>2208</v>
      </c>
      <c r="B3533" s="1" t="s">
        <v>2117</v>
      </c>
      <c r="C3533" t="s">
        <v>2209</v>
      </c>
      <c r="D3533" s="11" t="s">
        <v>2210</v>
      </c>
      <c r="E3533" s="1" t="s">
        <v>25</v>
      </c>
      <c r="F3533" s="7">
        <v>49.46</v>
      </c>
      <c r="G3533" s="7">
        <v>3.55</v>
      </c>
      <c r="H3533" s="7"/>
      <c r="I3533" s="7"/>
      <c r="J3533" s="49"/>
      <c r="K3533" t="s">
        <v>26</v>
      </c>
      <c r="L3533" t="s">
        <v>27</v>
      </c>
      <c r="M3533" s="15" t="s">
        <v>28</v>
      </c>
      <c r="N3533" t="s">
        <v>2339</v>
      </c>
      <c r="O3533" s="7">
        <v>70.883158943697055</v>
      </c>
      <c r="P3533" s="7">
        <v>64.811659192825118</v>
      </c>
      <c r="Q3533" s="9">
        <v>0.91434496089974526</v>
      </c>
      <c r="R3533" s="14"/>
      <c r="S3533" s="29"/>
      <c r="T3533" s="14"/>
      <c r="U3533" s="9"/>
      <c r="V3533" s="7"/>
      <c r="W3533" s="7"/>
      <c r="X3533" s="49"/>
    </row>
    <row r="3534" spans="1:24" x14ac:dyDescent="0.25">
      <c r="A3534" s="5" t="s">
        <v>2208</v>
      </c>
      <c r="B3534" s="1" t="s">
        <v>2117</v>
      </c>
      <c r="C3534" t="s">
        <v>2209</v>
      </c>
      <c r="D3534" s="11" t="s">
        <v>2210</v>
      </c>
      <c r="E3534" s="1" t="s">
        <v>25</v>
      </c>
      <c r="F3534" s="7">
        <v>49.46</v>
      </c>
      <c r="G3534" s="7">
        <v>3.55</v>
      </c>
      <c r="H3534" s="7"/>
      <c r="I3534" s="7"/>
      <c r="J3534" s="49"/>
      <c r="K3534" t="s">
        <v>26</v>
      </c>
      <c r="L3534" t="s">
        <v>27</v>
      </c>
      <c r="M3534" s="15" t="s">
        <v>28</v>
      </c>
      <c r="N3534" t="s">
        <v>2340</v>
      </c>
      <c r="O3534" s="7">
        <v>76.851851851851848</v>
      </c>
      <c r="P3534" s="7">
        <v>68.758215962441312</v>
      </c>
      <c r="Q3534" s="9">
        <v>0.89468521975224846</v>
      </c>
      <c r="R3534" s="14"/>
      <c r="S3534" s="29"/>
      <c r="T3534" s="14"/>
      <c r="U3534" s="9"/>
      <c r="V3534" s="7"/>
      <c r="W3534" s="7"/>
      <c r="X3534" s="49"/>
    </row>
    <row r="3535" spans="1:24" x14ac:dyDescent="0.25">
      <c r="A3535" s="5" t="s">
        <v>2208</v>
      </c>
      <c r="B3535" s="1" t="s">
        <v>2117</v>
      </c>
      <c r="C3535" t="s">
        <v>2209</v>
      </c>
      <c r="D3535" s="11" t="s">
        <v>2210</v>
      </c>
      <c r="E3535" s="1" t="s">
        <v>25</v>
      </c>
      <c r="F3535" s="7">
        <v>49.46</v>
      </c>
      <c r="G3535" s="7">
        <v>3.55</v>
      </c>
      <c r="H3535" s="7"/>
      <c r="I3535" s="7"/>
      <c r="J3535" s="49"/>
      <c r="K3535" t="s">
        <v>26</v>
      </c>
      <c r="L3535" t="s">
        <v>27</v>
      </c>
      <c r="M3535" s="15" t="s">
        <v>28</v>
      </c>
      <c r="N3535" t="s">
        <v>2341</v>
      </c>
      <c r="O3535" s="7">
        <v>72.600151171579739</v>
      </c>
      <c r="P3535" s="7">
        <v>70.047619047619051</v>
      </c>
      <c r="Q3535" s="9">
        <v>0.96484122852680898</v>
      </c>
      <c r="R3535" s="14"/>
      <c r="S3535" s="29"/>
      <c r="T3535" s="14"/>
      <c r="U3535" s="9"/>
      <c r="V3535" s="7"/>
      <c r="W3535" s="7"/>
      <c r="X3535" s="49"/>
    </row>
    <row r="3536" spans="1:24" x14ac:dyDescent="0.25">
      <c r="A3536" s="5" t="s">
        <v>2208</v>
      </c>
      <c r="B3536" s="1" t="s">
        <v>2117</v>
      </c>
      <c r="C3536" t="s">
        <v>2209</v>
      </c>
      <c r="D3536" s="11" t="s">
        <v>2210</v>
      </c>
      <c r="E3536" s="1" t="s">
        <v>25</v>
      </c>
      <c r="F3536" s="7">
        <v>49.46</v>
      </c>
      <c r="G3536" s="7">
        <v>3.55</v>
      </c>
      <c r="H3536" s="7"/>
      <c r="I3536" s="7"/>
      <c r="J3536" s="49"/>
      <c r="K3536" t="s">
        <v>26</v>
      </c>
      <c r="L3536" t="s">
        <v>27</v>
      </c>
      <c r="M3536" s="15" t="s">
        <v>28</v>
      </c>
      <c r="N3536" t="s">
        <v>2342</v>
      </c>
      <c r="O3536" s="7">
        <v>76.379440665154945</v>
      </c>
      <c r="P3536" s="7">
        <v>69.142857142857153</v>
      </c>
      <c r="Q3536" s="9">
        <v>0.9052548243443842</v>
      </c>
      <c r="R3536" s="14"/>
      <c r="S3536" s="29"/>
      <c r="T3536" s="14"/>
      <c r="U3536" s="9"/>
      <c r="V3536" s="7"/>
      <c r="W3536" s="7"/>
      <c r="X3536" s="49"/>
    </row>
    <row r="3537" spans="1:24" x14ac:dyDescent="0.25">
      <c r="A3537" s="5" t="s">
        <v>2208</v>
      </c>
      <c r="B3537" s="1" t="s">
        <v>2117</v>
      </c>
      <c r="C3537" t="s">
        <v>2209</v>
      </c>
      <c r="D3537" s="11" t="s">
        <v>2210</v>
      </c>
      <c r="E3537" s="1" t="s">
        <v>25</v>
      </c>
      <c r="F3537" s="7">
        <v>49.46</v>
      </c>
      <c r="G3537" s="7">
        <v>3.55</v>
      </c>
      <c r="H3537" s="7"/>
      <c r="I3537" s="7"/>
      <c r="J3537" s="49"/>
      <c r="K3537" t="s">
        <v>26</v>
      </c>
      <c r="L3537" t="s">
        <v>27</v>
      </c>
      <c r="M3537" s="15" t="s">
        <v>28</v>
      </c>
      <c r="N3537" t="s">
        <v>2343</v>
      </c>
      <c r="O3537" s="7">
        <v>71.612237237237238</v>
      </c>
      <c r="P3537" s="7">
        <v>58.0608108108108</v>
      </c>
      <c r="Q3537" s="9">
        <v>0.81076660988074944</v>
      </c>
      <c r="R3537" s="14"/>
      <c r="S3537" s="29"/>
      <c r="T3537" s="14"/>
      <c r="U3537" s="9"/>
      <c r="V3537" s="7"/>
      <c r="W3537" s="7"/>
      <c r="X3537" s="49"/>
    </row>
    <row r="3538" spans="1:24" x14ac:dyDescent="0.25">
      <c r="A3538" s="5" t="s">
        <v>2208</v>
      </c>
      <c r="B3538" s="1" t="s">
        <v>2117</v>
      </c>
      <c r="C3538" t="s">
        <v>2209</v>
      </c>
      <c r="D3538" s="11" t="s">
        <v>2210</v>
      </c>
      <c r="E3538" s="1" t="s">
        <v>25</v>
      </c>
      <c r="F3538" s="7">
        <v>49.46</v>
      </c>
      <c r="G3538" s="7">
        <v>3.55</v>
      </c>
      <c r="H3538" s="7"/>
      <c r="I3538" s="7"/>
      <c r="J3538" s="49"/>
      <c r="K3538" t="s">
        <v>26</v>
      </c>
      <c r="L3538" t="s">
        <v>27</v>
      </c>
      <c r="M3538" s="15" t="s">
        <v>28</v>
      </c>
      <c r="N3538" t="s">
        <v>2344</v>
      </c>
      <c r="O3538" s="7">
        <v>71.655328798185948</v>
      </c>
      <c r="P3538" s="7">
        <v>62.000000000000007</v>
      </c>
      <c r="Q3538" s="9">
        <v>0.865253164556962</v>
      </c>
      <c r="R3538" s="14"/>
      <c r="S3538" s="29"/>
      <c r="T3538" s="14"/>
      <c r="U3538" s="9"/>
      <c r="V3538" s="7"/>
      <c r="W3538" s="7"/>
      <c r="X3538" s="49"/>
    </row>
    <row r="3539" spans="1:24" x14ac:dyDescent="0.25">
      <c r="A3539" s="5" t="s">
        <v>2208</v>
      </c>
      <c r="B3539" s="1" t="s">
        <v>2117</v>
      </c>
      <c r="C3539" t="s">
        <v>2209</v>
      </c>
      <c r="D3539" s="11" t="s">
        <v>2210</v>
      </c>
      <c r="E3539" s="1" t="s">
        <v>25</v>
      </c>
      <c r="F3539" s="7">
        <v>49.46</v>
      </c>
      <c r="G3539" s="7">
        <v>3.55</v>
      </c>
      <c r="H3539" s="7"/>
      <c r="I3539" s="7"/>
      <c r="J3539" s="49"/>
      <c r="K3539" t="s">
        <v>26</v>
      </c>
      <c r="L3539" t="s">
        <v>27</v>
      </c>
      <c r="M3539" s="15" t="s">
        <v>28</v>
      </c>
      <c r="N3539" t="s">
        <v>2345</v>
      </c>
      <c r="O3539" s="7">
        <v>45.3125</v>
      </c>
      <c r="P3539" s="7">
        <v>43.046875</v>
      </c>
      <c r="Q3539" s="9">
        <v>0.95</v>
      </c>
      <c r="R3539" s="14"/>
      <c r="S3539" s="29"/>
      <c r="T3539" s="14"/>
      <c r="U3539" s="9"/>
      <c r="V3539" s="7"/>
      <c r="W3539" s="7"/>
      <c r="X3539" s="49"/>
    </row>
    <row r="3540" spans="1:24" x14ac:dyDescent="0.25">
      <c r="A3540" s="5" t="s">
        <v>2208</v>
      </c>
      <c r="B3540" s="1" t="s">
        <v>2117</v>
      </c>
      <c r="C3540" t="s">
        <v>2209</v>
      </c>
      <c r="D3540" s="11" t="s">
        <v>2210</v>
      </c>
      <c r="E3540" s="1" t="s">
        <v>25</v>
      </c>
      <c r="F3540" s="7">
        <v>49.46</v>
      </c>
      <c r="G3540" s="7">
        <v>3.55</v>
      </c>
      <c r="H3540" s="7"/>
      <c r="I3540" s="7"/>
      <c r="J3540" s="49"/>
      <c r="K3540" t="s">
        <v>26</v>
      </c>
      <c r="L3540" t="s">
        <v>27</v>
      </c>
      <c r="M3540" s="15" t="s">
        <v>28</v>
      </c>
      <c r="N3540" t="s">
        <v>2346</v>
      </c>
      <c r="O3540" s="7">
        <v>80.476846094629011</v>
      </c>
      <c r="P3540" s="7">
        <v>75.511813821282644</v>
      </c>
      <c r="Q3540" s="9">
        <v>0.93830483531240516</v>
      </c>
      <c r="R3540" s="14"/>
      <c r="S3540" s="29"/>
      <c r="T3540" s="14"/>
      <c r="U3540" s="9"/>
      <c r="V3540" s="7"/>
      <c r="W3540" s="7"/>
      <c r="X3540" s="49"/>
    </row>
    <row r="3541" spans="1:24" x14ac:dyDescent="0.25">
      <c r="A3541" s="5" t="s">
        <v>2208</v>
      </c>
      <c r="B3541" s="1" t="s">
        <v>2117</v>
      </c>
      <c r="C3541" t="s">
        <v>2209</v>
      </c>
      <c r="D3541" s="11" t="s">
        <v>2210</v>
      </c>
      <c r="E3541" s="1" t="s">
        <v>25</v>
      </c>
      <c r="F3541" s="7">
        <v>49.46</v>
      </c>
      <c r="G3541" s="7">
        <v>3.55</v>
      </c>
      <c r="H3541" s="7"/>
      <c r="I3541" s="7"/>
      <c r="J3541" s="49"/>
      <c r="K3541" t="s">
        <v>26</v>
      </c>
      <c r="L3541" t="s">
        <v>27</v>
      </c>
      <c r="M3541" s="15" t="s">
        <v>28</v>
      </c>
      <c r="N3541" t="s">
        <v>2347</v>
      </c>
      <c r="O3541" s="7">
        <v>81.310347312292848</v>
      </c>
      <c r="P3541" s="7">
        <v>76.723086900129701</v>
      </c>
      <c r="Q3541" s="9">
        <v>0.94358331302479115</v>
      </c>
      <c r="R3541" s="14"/>
      <c r="S3541" s="29"/>
      <c r="T3541" s="14"/>
      <c r="U3541" s="9"/>
      <c r="V3541" s="7"/>
      <c r="W3541" s="7"/>
      <c r="X3541" s="49"/>
    </row>
    <row r="3542" spans="1:24" x14ac:dyDescent="0.25">
      <c r="A3542" s="5" t="s">
        <v>2208</v>
      </c>
      <c r="B3542" s="1" t="s">
        <v>2117</v>
      </c>
      <c r="C3542" t="s">
        <v>2209</v>
      </c>
      <c r="D3542" s="11" t="s">
        <v>2210</v>
      </c>
      <c r="E3542" s="1" t="s">
        <v>25</v>
      </c>
      <c r="F3542" s="7">
        <v>49.46</v>
      </c>
      <c r="G3542" s="7">
        <v>3.55</v>
      </c>
      <c r="H3542" s="7"/>
      <c r="I3542" s="7"/>
      <c r="J3542" s="49"/>
      <c r="K3542" t="s">
        <v>26</v>
      </c>
      <c r="L3542" t="s">
        <v>27</v>
      </c>
      <c r="M3542" s="15" t="s">
        <v>28</v>
      </c>
      <c r="N3542" t="s">
        <v>2348</v>
      </c>
      <c r="O3542" s="7">
        <v>74.339483268054707</v>
      </c>
      <c r="P3542" s="7">
        <v>69.482374768089045</v>
      </c>
      <c r="Q3542" s="9">
        <v>0.93466313879998597</v>
      </c>
      <c r="R3542" s="14"/>
      <c r="S3542" s="29"/>
      <c r="T3542" s="14"/>
      <c r="U3542" s="9"/>
      <c r="V3542" s="7"/>
      <c r="W3542" s="7"/>
      <c r="X3542" s="49"/>
    </row>
    <row r="3543" spans="1:24" x14ac:dyDescent="0.25">
      <c r="A3543" s="5" t="s">
        <v>2208</v>
      </c>
      <c r="B3543" s="1" t="s">
        <v>2117</v>
      </c>
      <c r="C3543" t="s">
        <v>2209</v>
      </c>
      <c r="D3543" s="11" t="s">
        <v>2210</v>
      </c>
      <c r="E3543" s="1" t="s">
        <v>25</v>
      </c>
      <c r="F3543" s="7">
        <v>49.46</v>
      </c>
      <c r="G3543" s="7">
        <v>3.55</v>
      </c>
      <c r="H3543" s="7"/>
      <c r="I3543" s="7"/>
      <c r="J3543" s="49"/>
      <c r="K3543" t="s">
        <v>26</v>
      </c>
      <c r="L3543" t="s">
        <v>27</v>
      </c>
      <c r="M3543" s="15" t="s">
        <v>28</v>
      </c>
      <c r="N3543" t="s">
        <v>2349</v>
      </c>
      <c r="O3543" s="7">
        <v>71.786860615993987</v>
      </c>
      <c r="P3543" s="7">
        <v>66.81929932390905</v>
      </c>
      <c r="Q3543" s="9">
        <v>0.93080124622446325</v>
      </c>
      <c r="R3543" s="14"/>
      <c r="S3543" s="29"/>
      <c r="T3543" s="14"/>
      <c r="U3543" s="9"/>
      <c r="V3543" s="7"/>
      <c r="W3543" s="7"/>
      <c r="X3543" s="49"/>
    </row>
    <row r="3544" spans="1:24" x14ac:dyDescent="0.25">
      <c r="A3544" s="5" t="s">
        <v>2208</v>
      </c>
      <c r="B3544" s="1" t="s">
        <v>2117</v>
      </c>
      <c r="C3544" t="s">
        <v>2209</v>
      </c>
      <c r="D3544" s="11" t="s">
        <v>2210</v>
      </c>
      <c r="E3544" s="1" t="s">
        <v>25</v>
      </c>
      <c r="F3544" s="7">
        <v>49.46</v>
      </c>
      <c r="G3544" s="7">
        <v>3.55</v>
      </c>
      <c r="H3544" s="7"/>
      <c r="I3544" s="7"/>
      <c r="J3544" s="49"/>
      <c r="K3544" t="s">
        <v>26</v>
      </c>
      <c r="L3544" t="s">
        <v>27</v>
      </c>
      <c r="M3544" s="15" t="s">
        <v>28</v>
      </c>
      <c r="N3544" t="s">
        <v>2350</v>
      </c>
      <c r="O3544" s="7">
        <v>77.811073059360723</v>
      </c>
      <c r="P3544" s="7">
        <v>72.289726027397265</v>
      </c>
      <c r="Q3544" s="9">
        <v>0.9290416284613976</v>
      </c>
      <c r="R3544" s="14"/>
      <c r="S3544" s="29"/>
      <c r="T3544" s="14"/>
      <c r="U3544" s="9"/>
      <c r="V3544" s="7"/>
      <c r="W3544" s="7"/>
      <c r="X3544" s="49"/>
    </row>
    <row r="3545" spans="1:24" x14ac:dyDescent="0.25">
      <c r="A3545" s="5" t="s">
        <v>2208</v>
      </c>
      <c r="B3545" s="1" t="s">
        <v>2117</v>
      </c>
      <c r="C3545" t="s">
        <v>2209</v>
      </c>
      <c r="D3545" s="11" t="s">
        <v>2210</v>
      </c>
      <c r="E3545" s="1" t="s">
        <v>25</v>
      </c>
      <c r="F3545" s="7">
        <v>49.46</v>
      </c>
      <c r="G3545" s="7">
        <v>3.55</v>
      </c>
      <c r="H3545" s="7"/>
      <c r="I3545" s="7"/>
      <c r="J3545" s="49"/>
      <c r="K3545" t="s">
        <v>26</v>
      </c>
      <c r="L3545" t="s">
        <v>27</v>
      </c>
      <c r="M3545" s="15" t="s">
        <v>28</v>
      </c>
      <c r="N3545" t="s">
        <v>2351</v>
      </c>
      <c r="O3545" s="7">
        <v>64.795524691358025</v>
      </c>
      <c r="P3545" s="7">
        <v>56.921875</v>
      </c>
      <c r="Q3545" s="9">
        <v>0.87848466805596903</v>
      </c>
      <c r="R3545" s="14"/>
      <c r="S3545" s="29"/>
      <c r="T3545" s="14"/>
      <c r="U3545" s="9"/>
      <c r="V3545" s="7"/>
      <c r="W3545" s="7"/>
      <c r="X3545" s="49"/>
    </row>
    <row r="3546" spans="1:24" x14ac:dyDescent="0.25">
      <c r="A3546" s="5" t="s">
        <v>2208</v>
      </c>
      <c r="B3546" s="1" t="s">
        <v>2117</v>
      </c>
      <c r="C3546" t="s">
        <v>2209</v>
      </c>
      <c r="D3546" s="11" t="s">
        <v>2210</v>
      </c>
      <c r="E3546" s="1" t="s">
        <v>25</v>
      </c>
      <c r="F3546" s="7">
        <v>49.46</v>
      </c>
      <c r="G3546" s="7">
        <v>3.55</v>
      </c>
      <c r="H3546" s="7"/>
      <c r="I3546" s="7"/>
      <c r="J3546" s="49"/>
      <c r="K3546" t="s">
        <v>26</v>
      </c>
      <c r="L3546" t="s">
        <v>27</v>
      </c>
      <c r="M3546" s="15" t="s">
        <v>28</v>
      </c>
      <c r="N3546" t="s">
        <v>2352</v>
      </c>
      <c r="O3546" s="7">
        <v>79.799556110417541</v>
      </c>
      <c r="P3546" s="7">
        <v>72.00374531835206</v>
      </c>
      <c r="Q3546" s="9">
        <v>0.90230759202120725</v>
      </c>
      <c r="R3546" s="14"/>
      <c r="S3546" s="29"/>
      <c r="T3546" s="14"/>
      <c r="U3546" s="9"/>
      <c r="V3546" s="7"/>
      <c r="W3546" s="7"/>
      <c r="X3546" s="49"/>
    </row>
    <row r="3547" spans="1:24" x14ac:dyDescent="0.25">
      <c r="A3547" s="5" t="s">
        <v>2208</v>
      </c>
      <c r="B3547" s="1" t="s">
        <v>2117</v>
      </c>
      <c r="C3547" t="s">
        <v>2209</v>
      </c>
      <c r="D3547" s="11" t="s">
        <v>2210</v>
      </c>
      <c r="E3547" s="1" t="s">
        <v>25</v>
      </c>
      <c r="F3547" s="7">
        <v>49.46</v>
      </c>
      <c r="G3547" s="7">
        <v>3.55</v>
      </c>
      <c r="H3547" s="7"/>
      <c r="I3547" s="7"/>
      <c r="J3547" s="49"/>
      <c r="K3547" t="s">
        <v>26</v>
      </c>
      <c r="L3547" t="s">
        <v>27</v>
      </c>
      <c r="M3547" s="15" t="s">
        <v>28</v>
      </c>
      <c r="N3547" t="s">
        <v>2353</v>
      </c>
      <c r="O3547" s="7">
        <v>80.886476264997384</v>
      </c>
      <c r="P3547" s="7">
        <v>75.598591549295762</v>
      </c>
      <c r="Q3547" s="9">
        <v>0.9346258489691448</v>
      </c>
      <c r="R3547" s="14"/>
      <c r="S3547" s="29"/>
      <c r="T3547" s="14"/>
      <c r="U3547" s="9"/>
      <c r="V3547" s="7"/>
      <c r="W3547" s="7"/>
      <c r="X3547" s="49"/>
    </row>
    <row r="3548" spans="1:24" x14ac:dyDescent="0.25">
      <c r="A3548" s="5" t="s">
        <v>2208</v>
      </c>
      <c r="B3548" s="1" t="s">
        <v>2117</v>
      </c>
      <c r="C3548" t="s">
        <v>2209</v>
      </c>
      <c r="D3548" s="11" t="s">
        <v>2210</v>
      </c>
      <c r="E3548" s="1" t="s">
        <v>25</v>
      </c>
      <c r="F3548" s="7">
        <v>49.46</v>
      </c>
      <c r="G3548" s="7">
        <v>3.55</v>
      </c>
      <c r="H3548" s="7"/>
      <c r="I3548" s="7"/>
      <c r="J3548" s="49"/>
      <c r="K3548" t="s">
        <v>26</v>
      </c>
      <c r="L3548" t="s">
        <v>27</v>
      </c>
      <c r="M3548" s="15" t="s">
        <v>28</v>
      </c>
      <c r="N3548" t="s">
        <v>2354</v>
      </c>
      <c r="O3548" s="7">
        <v>74.69746974697469</v>
      </c>
      <c r="P3548" s="7">
        <v>66.902970297029697</v>
      </c>
      <c r="Q3548" s="9">
        <v>0.8956524300441826</v>
      </c>
      <c r="R3548" s="14"/>
      <c r="S3548" s="29"/>
      <c r="T3548" s="14"/>
      <c r="U3548" s="9"/>
      <c r="V3548" s="7"/>
      <c r="W3548" s="7"/>
      <c r="X3548" s="49"/>
    </row>
    <row r="3549" spans="1:24" x14ac:dyDescent="0.25">
      <c r="A3549" s="5" t="s">
        <v>2208</v>
      </c>
      <c r="B3549" s="1" t="s">
        <v>2117</v>
      </c>
      <c r="C3549" t="s">
        <v>2209</v>
      </c>
      <c r="D3549" s="11" t="s">
        <v>2210</v>
      </c>
      <c r="E3549" s="1" t="s">
        <v>25</v>
      </c>
      <c r="F3549" s="7">
        <v>49.46</v>
      </c>
      <c r="G3549" s="7">
        <v>3.55</v>
      </c>
      <c r="H3549" s="7"/>
      <c r="I3549" s="7"/>
      <c r="J3549" s="49"/>
      <c r="K3549" t="s">
        <v>26</v>
      </c>
      <c r="L3549" t="s">
        <v>27</v>
      </c>
      <c r="M3549" s="15" t="s">
        <v>28</v>
      </c>
      <c r="N3549" t="s">
        <v>2355</v>
      </c>
      <c r="O3549" s="7">
        <v>75.915487768936046</v>
      </c>
      <c r="P3549" s="7">
        <v>68.928381962864734</v>
      </c>
      <c r="Q3549" s="9">
        <v>0.90796205080921089</v>
      </c>
      <c r="R3549" s="14"/>
      <c r="S3549" s="29"/>
      <c r="T3549" s="14"/>
      <c r="U3549" s="9"/>
      <c r="V3549" s="7"/>
      <c r="W3549" s="7"/>
      <c r="X3549" s="49"/>
    </row>
    <row r="3550" spans="1:24" x14ac:dyDescent="0.25">
      <c r="A3550" s="5" t="s">
        <v>2208</v>
      </c>
      <c r="B3550" s="1" t="s">
        <v>2117</v>
      </c>
      <c r="C3550" t="s">
        <v>2209</v>
      </c>
      <c r="D3550" s="11" t="s">
        <v>2210</v>
      </c>
      <c r="E3550" s="1" t="s">
        <v>25</v>
      </c>
      <c r="F3550" s="7">
        <v>49.46</v>
      </c>
      <c r="G3550" s="7">
        <v>3.55</v>
      </c>
      <c r="H3550" s="7"/>
      <c r="I3550" s="7"/>
      <c r="J3550" s="49"/>
      <c r="K3550" t="s">
        <v>26</v>
      </c>
      <c r="L3550" t="s">
        <v>27</v>
      </c>
      <c r="M3550" s="15" t="s">
        <v>28</v>
      </c>
      <c r="N3550" t="s">
        <v>2356</v>
      </c>
      <c r="O3550" s="7">
        <v>78.462676594119898</v>
      </c>
      <c r="P3550" s="7">
        <v>73.300687285223361</v>
      </c>
      <c r="Q3550" s="9">
        <v>0.93421089449192474</v>
      </c>
      <c r="R3550" s="14"/>
      <c r="S3550" s="29"/>
      <c r="T3550" s="14"/>
      <c r="U3550" s="9"/>
      <c r="V3550" s="7"/>
      <c r="W3550" s="7"/>
      <c r="X3550" s="49"/>
    </row>
    <row r="3551" spans="1:24" x14ac:dyDescent="0.25">
      <c r="A3551" s="5" t="s">
        <v>2208</v>
      </c>
      <c r="B3551" s="1" t="s">
        <v>2117</v>
      </c>
      <c r="C3551" t="s">
        <v>2209</v>
      </c>
      <c r="D3551" s="11" t="s">
        <v>2210</v>
      </c>
      <c r="E3551" s="1" t="s">
        <v>25</v>
      </c>
      <c r="F3551" s="7">
        <v>49.46</v>
      </c>
      <c r="G3551" s="7">
        <v>3.55</v>
      </c>
      <c r="H3551" s="7"/>
      <c r="I3551" s="7"/>
      <c r="J3551" s="49"/>
      <c r="K3551" t="s">
        <v>26</v>
      </c>
      <c r="L3551" t="s">
        <v>27</v>
      </c>
      <c r="M3551" s="15" t="s">
        <v>28</v>
      </c>
      <c r="N3551" t="s">
        <v>2357</v>
      </c>
      <c r="O3551" s="7">
        <v>78.883395138030494</v>
      </c>
      <c r="P3551" s="7">
        <v>73.016069221260835</v>
      </c>
      <c r="Q3551" s="9">
        <v>0.92562026638809103</v>
      </c>
      <c r="R3551" s="14"/>
      <c r="S3551" s="29"/>
      <c r="T3551" s="14"/>
      <c r="U3551" s="9"/>
      <c r="V3551" s="7"/>
      <c r="W3551" s="7"/>
      <c r="X3551" s="49"/>
    </row>
    <row r="3552" spans="1:24" x14ac:dyDescent="0.25">
      <c r="A3552" s="5" t="s">
        <v>2208</v>
      </c>
      <c r="B3552" s="1" t="s">
        <v>2117</v>
      </c>
      <c r="C3552" t="s">
        <v>2209</v>
      </c>
      <c r="D3552" s="11" t="s">
        <v>2210</v>
      </c>
      <c r="E3552" s="1" t="s">
        <v>25</v>
      </c>
      <c r="F3552" s="7">
        <v>49.46</v>
      </c>
      <c r="G3552" s="7">
        <v>3.55</v>
      </c>
      <c r="H3552" s="7"/>
      <c r="I3552" s="7"/>
      <c r="J3552" s="49"/>
      <c r="K3552" t="s">
        <v>26</v>
      </c>
      <c r="L3552" t="s">
        <v>27</v>
      </c>
      <c r="M3552" s="15" t="s">
        <v>28</v>
      </c>
      <c r="N3552" t="s">
        <v>2358</v>
      </c>
      <c r="O3552" s="7">
        <v>71.815965874466798</v>
      </c>
      <c r="P3552" s="7">
        <v>67.897623400365632</v>
      </c>
      <c r="Q3552" s="9">
        <v>0.94543911752227405</v>
      </c>
      <c r="R3552" s="14"/>
      <c r="S3552" s="29"/>
      <c r="T3552" s="14"/>
      <c r="U3552" s="9"/>
      <c r="V3552" s="7"/>
      <c r="W3552" s="7"/>
      <c r="X3552" s="49"/>
    </row>
    <row r="3553" spans="1:24" x14ac:dyDescent="0.25">
      <c r="A3553" s="5" t="s">
        <v>2208</v>
      </c>
      <c r="B3553" s="1" t="s">
        <v>2117</v>
      </c>
      <c r="C3553" t="s">
        <v>2209</v>
      </c>
      <c r="D3553" s="11" t="s">
        <v>2210</v>
      </c>
      <c r="E3553" s="1" t="s">
        <v>25</v>
      </c>
      <c r="F3553" s="7">
        <v>49.46</v>
      </c>
      <c r="G3553" s="7">
        <v>3.55</v>
      </c>
      <c r="H3553" s="7"/>
      <c r="I3553" s="7"/>
      <c r="J3553" s="49"/>
      <c r="K3553" t="s">
        <v>26</v>
      </c>
      <c r="L3553" t="s">
        <v>27</v>
      </c>
      <c r="M3553" s="15" t="s">
        <v>28</v>
      </c>
      <c r="N3553" t="s">
        <v>2359</v>
      </c>
      <c r="O3553" s="7">
        <v>77.240896358543424</v>
      </c>
      <c r="P3553" s="7">
        <v>68.862745098039227</v>
      </c>
      <c r="Q3553" s="9">
        <v>0.89153218495013609</v>
      </c>
      <c r="R3553" s="14"/>
      <c r="S3553" s="29"/>
      <c r="T3553" s="14"/>
      <c r="U3553" s="9"/>
      <c r="V3553" s="7"/>
      <c r="W3553" s="7"/>
      <c r="X3553" s="49"/>
    </row>
    <row r="3554" spans="1:24" x14ac:dyDescent="0.25">
      <c r="A3554" s="5" t="s">
        <v>2208</v>
      </c>
      <c r="B3554" s="1" t="s">
        <v>2117</v>
      </c>
      <c r="C3554" t="s">
        <v>2209</v>
      </c>
      <c r="D3554" s="11" t="s">
        <v>2210</v>
      </c>
      <c r="E3554" s="1" t="s">
        <v>25</v>
      </c>
      <c r="F3554" s="7">
        <v>49.46</v>
      </c>
      <c r="G3554" s="7">
        <v>3.55</v>
      </c>
      <c r="H3554" s="7"/>
      <c r="I3554" s="7"/>
      <c r="J3554" s="49"/>
      <c r="K3554" t="s">
        <v>26</v>
      </c>
      <c r="L3554" t="s">
        <v>27</v>
      </c>
      <c r="M3554" s="15" t="s">
        <v>28</v>
      </c>
      <c r="N3554" t="s">
        <v>2360</v>
      </c>
      <c r="O3554" s="7">
        <v>66.484889797773235</v>
      </c>
      <c r="P3554" s="7">
        <v>60.427402862985687</v>
      </c>
      <c r="Q3554" s="9">
        <v>0.90888926862611075</v>
      </c>
      <c r="R3554" s="14"/>
      <c r="S3554" s="29"/>
      <c r="T3554" s="14"/>
      <c r="U3554" s="9"/>
      <c r="V3554" s="7"/>
      <c r="W3554" s="7"/>
      <c r="X3554" s="49"/>
    </row>
    <row r="3555" spans="1:24" x14ac:dyDescent="0.25">
      <c r="A3555" s="5" t="s">
        <v>2208</v>
      </c>
      <c r="B3555" s="1" t="s">
        <v>2117</v>
      </c>
      <c r="C3555" t="s">
        <v>2209</v>
      </c>
      <c r="D3555" s="11" t="s">
        <v>2210</v>
      </c>
      <c r="E3555" s="1" t="s">
        <v>25</v>
      </c>
      <c r="F3555" s="7">
        <v>49.46</v>
      </c>
      <c r="G3555" s="7">
        <v>3.55</v>
      </c>
      <c r="H3555" s="7"/>
      <c r="I3555" s="7"/>
      <c r="J3555" s="49"/>
      <c r="K3555" t="s">
        <v>26</v>
      </c>
      <c r="L3555" t="s">
        <v>27</v>
      </c>
      <c r="M3555" s="15" t="s">
        <v>28</v>
      </c>
      <c r="N3555" t="s">
        <v>2361</v>
      </c>
      <c r="O3555" s="7">
        <v>78.23915525114154</v>
      </c>
      <c r="P3555" s="7">
        <v>66.664383561643817</v>
      </c>
      <c r="Q3555" s="9">
        <v>0.85205909173809946</v>
      </c>
      <c r="R3555" s="14"/>
      <c r="S3555" s="29"/>
      <c r="T3555" s="14"/>
      <c r="U3555" s="9"/>
      <c r="V3555" s="7"/>
      <c r="W3555" s="7"/>
      <c r="X3555" s="49"/>
    </row>
    <row r="3556" spans="1:24" x14ac:dyDescent="0.25">
      <c r="A3556" s="5" t="s">
        <v>2208</v>
      </c>
      <c r="B3556" s="1" t="s">
        <v>2117</v>
      </c>
      <c r="C3556" t="s">
        <v>2209</v>
      </c>
      <c r="D3556" s="11" t="s">
        <v>2210</v>
      </c>
      <c r="E3556" s="1" t="s">
        <v>25</v>
      </c>
      <c r="F3556" s="7">
        <v>49.46</v>
      </c>
      <c r="G3556" s="7">
        <v>3.55</v>
      </c>
      <c r="H3556" s="7"/>
      <c r="I3556" s="7"/>
      <c r="J3556" s="49"/>
      <c r="K3556" t="s">
        <v>26</v>
      </c>
      <c r="L3556" t="s">
        <v>27</v>
      </c>
      <c r="M3556" s="15" t="s">
        <v>28</v>
      </c>
      <c r="N3556" t="s">
        <v>2362</v>
      </c>
      <c r="O3556" s="7">
        <v>70.078084997439845</v>
      </c>
      <c r="P3556" s="7">
        <v>66.946543778801853</v>
      </c>
      <c r="Q3556" s="9">
        <v>0.95531354461594675</v>
      </c>
      <c r="R3556" s="14"/>
      <c r="S3556" s="29"/>
      <c r="T3556" s="14"/>
      <c r="U3556" s="9"/>
      <c r="V3556" s="7"/>
      <c r="W3556" s="7"/>
      <c r="X3556" s="49"/>
    </row>
    <row r="3557" spans="1:24" x14ac:dyDescent="0.25">
      <c r="A3557" s="5" t="s">
        <v>2208</v>
      </c>
      <c r="B3557" s="1" t="s">
        <v>2117</v>
      </c>
      <c r="C3557" t="s">
        <v>2209</v>
      </c>
      <c r="D3557" s="11" t="s">
        <v>2210</v>
      </c>
      <c r="E3557" s="1" t="s">
        <v>25</v>
      </c>
      <c r="F3557" s="7">
        <v>49.46</v>
      </c>
      <c r="G3557" s="7">
        <v>3.55</v>
      </c>
      <c r="H3557" s="7"/>
      <c r="I3557" s="7"/>
      <c r="J3557" s="49"/>
      <c r="K3557" t="s">
        <v>26</v>
      </c>
      <c r="L3557" t="s">
        <v>27</v>
      </c>
      <c r="M3557" s="15" t="s">
        <v>28</v>
      </c>
      <c r="N3557" t="s">
        <v>2363</v>
      </c>
      <c r="O3557" s="7">
        <v>59.71477731453907</v>
      </c>
      <c r="P3557" s="7">
        <v>55.088147706968435</v>
      </c>
      <c r="Q3557" s="9">
        <v>0.92252119465839211</v>
      </c>
      <c r="R3557" s="14"/>
      <c r="S3557" s="29"/>
      <c r="T3557" s="14"/>
      <c r="U3557" s="9"/>
      <c r="V3557" s="7"/>
      <c r="W3557" s="7"/>
      <c r="X3557" s="49"/>
    </row>
    <row r="3558" spans="1:24" x14ac:dyDescent="0.25">
      <c r="A3558" s="5" t="s">
        <v>2208</v>
      </c>
      <c r="B3558" s="1" t="s">
        <v>2117</v>
      </c>
      <c r="C3558" t="s">
        <v>2209</v>
      </c>
      <c r="D3558" s="11" t="s">
        <v>2210</v>
      </c>
      <c r="E3558" s="1" t="s">
        <v>25</v>
      </c>
      <c r="F3558" s="7">
        <v>49.46</v>
      </c>
      <c r="G3558" s="7">
        <v>3.55</v>
      </c>
      <c r="H3558" s="7"/>
      <c r="I3558" s="7"/>
      <c r="J3558" s="49"/>
      <c r="K3558" t="s">
        <v>26</v>
      </c>
      <c r="L3558" t="s">
        <v>27</v>
      </c>
      <c r="M3558" s="15" t="s">
        <v>28</v>
      </c>
      <c r="N3558" t="s">
        <v>2364</v>
      </c>
      <c r="O3558" s="7">
        <v>54.228421970357445</v>
      </c>
      <c r="P3558" s="7">
        <v>51.927637314734085</v>
      </c>
      <c r="Q3558" s="9">
        <v>0.95757234726688112</v>
      </c>
      <c r="R3558" s="14"/>
      <c r="S3558" s="29"/>
      <c r="T3558" s="14"/>
      <c r="U3558" s="9"/>
      <c r="V3558" s="7"/>
      <c r="W3558" s="7"/>
      <c r="X3558" s="49"/>
    </row>
    <row r="3559" spans="1:24" x14ac:dyDescent="0.25">
      <c r="A3559" s="5" t="s">
        <v>2208</v>
      </c>
      <c r="B3559" s="1" t="s">
        <v>2117</v>
      </c>
      <c r="C3559" t="s">
        <v>2209</v>
      </c>
      <c r="D3559" s="11" t="s">
        <v>2210</v>
      </c>
      <c r="E3559" s="1" t="s">
        <v>25</v>
      </c>
      <c r="F3559" s="7">
        <v>49.46</v>
      </c>
      <c r="G3559" s="7">
        <v>3.55</v>
      </c>
      <c r="H3559" s="7"/>
      <c r="I3559" s="7"/>
      <c r="J3559" s="49"/>
      <c r="K3559" t="s">
        <v>26</v>
      </c>
      <c r="L3559" t="s">
        <v>27</v>
      </c>
      <c r="M3559" s="15" t="s">
        <v>28</v>
      </c>
      <c r="N3559" t="s">
        <v>2365</v>
      </c>
      <c r="O3559" s="7">
        <v>55.908289241622569</v>
      </c>
      <c r="P3559" s="7">
        <v>49.172335600907033</v>
      </c>
      <c r="Q3559" s="9">
        <v>0.87951780081117636</v>
      </c>
      <c r="R3559" s="14"/>
      <c r="S3559" s="29"/>
      <c r="T3559" s="14"/>
      <c r="U3559" s="9"/>
      <c r="V3559" s="7"/>
      <c r="W3559" s="7"/>
      <c r="X3559" s="49"/>
    </row>
    <row r="3560" spans="1:24" x14ac:dyDescent="0.25">
      <c r="A3560" s="5" t="s">
        <v>2208</v>
      </c>
      <c r="B3560" s="1" t="s">
        <v>2117</v>
      </c>
      <c r="C3560" t="s">
        <v>2209</v>
      </c>
      <c r="D3560" s="11" t="s">
        <v>2210</v>
      </c>
      <c r="E3560" s="1" t="s">
        <v>25</v>
      </c>
      <c r="F3560" s="7">
        <v>49.46</v>
      </c>
      <c r="G3560" s="7">
        <v>3.55</v>
      </c>
      <c r="H3560" s="7"/>
      <c r="I3560" s="7"/>
      <c r="J3560" s="49"/>
      <c r="K3560" t="s">
        <v>26</v>
      </c>
      <c r="L3560" t="s">
        <v>27</v>
      </c>
      <c r="M3560" s="15" t="s">
        <v>28</v>
      </c>
      <c r="N3560" t="s">
        <v>2366</v>
      </c>
      <c r="O3560" s="7">
        <v>68.450366610265093</v>
      </c>
      <c r="P3560" s="7">
        <v>67.345177664974614</v>
      </c>
      <c r="Q3560" s="9">
        <v>0.98385415593778958</v>
      </c>
      <c r="R3560" s="14"/>
      <c r="S3560" s="29"/>
      <c r="T3560" s="14"/>
      <c r="U3560" s="9"/>
      <c r="V3560" s="7"/>
      <c r="W3560" s="7"/>
      <c r="X3560" s="49"/>
    </row>
    <row r="3561" spans="1:24" x14ac:dyDescent="0.25">
      <c r="A3561" s="5" t="s">
        <v>2208</v>
      </c>
      <c r="B3561" s="1" t="s">
        <v>2117</v>
      </c>
      <c r="C3561" t="s">
        <v>2209</v>
      </c>
      <c r="D3561" s="11" t="s">
        <v>2210</v>
      </c>
      <c r="E3561" s="1" t="s">
        <v>25</v>
      </c>
      <c r="F3561" s="7">
        <v>49.46</v>
      </c>
      <c r="G3561" s="7">
        <v>3.55</v>
      </c>
      <c r="H3561" s="7"/>
      <c r="I3561" s="7"/>
      <c r="J3561" s="49"/>
      <c r="K3561" t="s">
        <v>26</v>
      </c>
      <c r="L3561" t="s">
        <v>27</v>
      </c>
      <c r="M3561" s="15" t="s">
        <v>28</v>
      </c>
      <c r="N3561" t="s">
        <v>2367</v>
      </c>
      <c r="O3561" s="7">
        <v>73.958333333333329</v>
      </c>
      <c r="P3561" s="7">
        <v>69.088235294117652</v>
      </c>
      <c r="Q3561" s="9">
        <v>0.93415078707539367</v>
      </c>
      <c r="R3561" s="14"/>
      <c r="S3561" s="29"/>
      <c r="T3561" s="14"/>
      <c r="U3561" s="9"/>
      <c r="V3561" s="7"/>
      <c r="W3561" s="7"/>
      <c r="X3561" s="49"/>
    </row>
    <row r="3562" spans="1:24" x14ac:dyDescent="0.25">
      <c r="A3562" s="5" t="s">
        <v>2208</v>
      </c>
      <c r="B3562" s="1" t="s">
        <v>2117</v>
      </c>
      <c r="C3562" t="s">
        <v>2209</v>
      </c>
      <c r="D3562" s="11" t="s">
        <v>2210</v>
      </c>
      <c r="E3562" s="1" t="s">
        <v>25</v>
      </c>
      <c r="F3562" s="7">
        <v>49.46</v>
      </c>
      <c r="G3562" s="7">
        <v>3.55</v>
      </c>
      <c r="H3562" s="7"/>
      <c r="I3562" s="7"/>
      <c r="J3562" s="49"/>
      <c r="K3562" t="s">
        <v>26</v>
      </c>
      <c r="L3562" t="s">
        <v>27</v>
      </c>
      <c r="M3562" s="15" t="s">
        <v>28</v>
      </c>
      <c r="N3562" t="s">
        <v>2368</v>
      </c>
      <c r="O3562" s="7">
        <v>55.491679769392022</v>
      </c>
      <c r="P3562" s="7">
        <v>54.017688679245275</v>
      </c>
      <c r="Q3562" s="9">
        <v>0.97343761990496158</v>
      </c>
      <c r="R3562" s="14"/>
      <c r="S3562" s="29"/>
      <c r="T3562" s="14"/>
      <c r="U3562" s="9"/>
      <c r="V3562" s="7"/>
      <c r="W3562" s="7"/>
      <c r="X3562" s="49"/>
    </row>
    <row r="3563" spans="1:24" x14ac:dyDescent="0.25">
      <c r="A3563" s="18" t="s">
        <v>2208</v>
      </c>
      <c r="B3563" s="19" t="s">
        <v>2117</v>
      </c>
      <c r="C3563" s="16" t="s">
        <v>2209</v>
      </c>
      <c r="D3563" s="20" t="s">
        <v>2210</v>
      </c>
      <c r="E3563" s="19" t="s">
        <v>25</v>
      </c>
      <c r="F3563" s="17">
        <v>49.29</v>
      </c>
      <c r="G3563" s="17">
        <v>3.69</v>
      </c>
      <c r="H3563" s="17"/>
      <c r="I3563" s="17"/>
      <c r="J3563" s="50"/>
      <c r="K3563" s="16" t="s">
        <v>26</v>
      </c>
      <c r="L3563" s="16" t="s">
        <v>27</v>
      </c>
      <c r="M3563" s="21" t="s">
        <v>28</v>
      </c>
      <c r="N3563" s="16" t="s">
        <v>2369</v>
      </c>
      <c r="O3563" s="17">
        <v>81.958061002178653</v>
      </c>
      <c r="P3563" s="17">
        <v>70.214985994397765</v>
      </c>
      <c r="Q3563" s="22">
        <v>0.85671848669688844</v>
      </c>
      <c r="R3563" s="23"/>
      <c r="S3563" s="31"/>
      <c r="T3563" s="23"/>
      <c r="U3563" s="22"/>
      <c r="V3563" s="17"/>
      <c r="W3563" s="17"/>
      <c r="X3563" s="50"/>
    </row>
    <row r="3564" spans="1:24" x14ac:dyDescent="0.25">
      <c r="A3564" s="5" t="s">
        <v>2370</v>
      </c>
      <c r="B3564" s="1" t="s">
        <v>2117</v>
      </c>
      <c r="C3564" t="s">
        <v>2371</v>
      </c>
      <c r="D3564" s="11" t="s">
        <v>2372</v>
      </c>
      <c r="E3564" s="1" t="s">
        <v>25</v>
      </c>
      <c r="F3564" s="7">
        <v>48.615529305974086</v>
      </c>
      <c r="G3564" s="7">
        <v>3.57</v>
      </c>
      <c r="H3564" s="7"/>
      <c r="I3564" s="7"/>
      <c r="J3564" s="49"/>
      <c r="K3564" t="s">
        <v>26</v>
      </c>
      <c r="L3564" t="s">
        <v>27</v>
      </c>
      <c r="M3564" s="15" t="s">
        <v>28</v>
      </c>
      <c r="N3564" t="s">
        <v>2373</v>
      </c>
      <c r="O3564" s="7">
        <v>76.758512544802898</v>
      </c>
      <c r="P3564" s="7">
        <v>73.323429541595956</v>
      </c>
      <c r="Q3564" s="9">
        <v>0.95524818174138104</v>
      </c>
      <c r="R3564" s="14"/>
      <c r="S3564" s="29"/>
      <c r="T3564" s="14"/>
      <c r="U3564" s="9"/>
      <c r="V3564" s="7"/>
      <c r="W3564" s="7"/>
      <c r="X3564" s="49"/>
    </row>
    <row r="3565" spans="1:24" x14ac:dyDescent="0.25">
      <c r="A3565" s="5" t="s">
        <v>2370</v>
      </c>
      <c r="B3565" s="1" t="s">
        <v>2117</v>
      </c>
      <c r="C3565" t="s">
        <v>2371</v>
      </c>
      <c r="D3565" s="11" t="s">
        <v>2372</v>
      </c>
      <c r="E3565" s="1" t="s">
        <v>25</v>
      </c>
      <c r="F3565" s="7">
        <v>48.615529305974086</v>
      </c>
      <c r="G3565" s="7">
        <v>3.57</v>
      </c>
      <c r="H3565" s="7"/>
      <c r="I3565" s="7"/>
      <c r="J3565" s="49"/>
      <c r="K3565" t="s">
        <v>26</v>
      </c>
      <c r="L3565" t="s">
        <v>27</v>
      </c>
      <c r="M3565" s="15" t="s">
        <v>28</v>
      </c>
      <c r="N3565" t="s">
        <v>2374</v>
      </c>
      <c r="O3565" s="7">
        <v>50.729124374069599</v>
      </c>
      <c r="P3565" s="7">
        <v>32.304506699147389</v>
      </c>
      <c r="Q3565" s="9">
        <v>0.63680394837762999</v>
      </c>
      <c r="R3565" s="14"/>
      <c r="S3565" s="29"/>
      <c r="T3565" s="14"/>
      <c r="U3565" s="9"/>
      <c r="V3565" s="7"/>
      <c r="W3565" s="7"/>
      <c r="X3565" s="49"/>
    </row>
    <row r="3566" spans="1:24" x14ac:dyDescent="0.25">
      <c r="A3566" s="5" t="s">
        <v>2370</v>
      </c>
      <c r="B3566" s="1" t="s">
        <v>2117</v>
      </c>
      <c r="C3566" t="s">
        <v>2371</v>
      </c>
      <c r="D3566" s="11" t="s">
        <v>2372</v>
      </c>
      <c r="E3566" s="1" t="s">
        <v>25</v>
      </c>
      <c r="F3566" s="7">
        <v>48.615529305974086</v>
      </c>
      <c r="G3566" s="7">
        <v>3.57</v>
      </c>
      <c r="H3566" s="7"/>
      <c r="I3566" s="7"/>
      <c r="J3566" s="49"/>
      <c r="K3566" t="s">
        <v>26</v>
      </c>
      <c r="L3566" t="s">
        <v>27</v>
      </c>
      <c r="M3566" s="15" t="s">
        <v>28</v>
      </c>
      <c r="N3566" t="s">
        <v>2375</v>
      </c>
      <c r="O3566" s="7">
        <v>50.115521949170301</v>
      </c>
      <c r="P3566" s="7">
        <v>30.603024574669178</v>
      </c>
      <c r="Q3566" s="9">
        <v>0.61064962279966506</v>
      </c>
      <c r="R3566" s="14"/>
      <c r="S3566" s="29"/>
      <c r="T3566" s="14"/>
      <c r="U3566" s="9"/>
      <c r="V3566" s="7"/>
      <c r="W3566" s="7"/>
      <c r="X3566" s="49"/>
    </row>
    <row r="3567" spans="1:24" x14ac:dyDescent="0.25">
      <c r="A3567" s="5" t="s">
        <v>2370</v>
      </c>
      <c r="B3567" s="1" t="s">
        <v>2117</v>
      </c>
      <c r="C3567" t="s">
        <v>2371</v>
      </c>
      <c r="D3567" s="11" t="s">
        <v>2372</v>
      </c>
      <c r="E3567" s="1" t="s">
        <v>25</v>
      </c>
      <c r="F3567" s="7">
        <v>48.615529305974086</v>
      </c>
      <c r="G3567" s="7">
        <v>3.57</v>
      </c>
      <c r="H3567" s="7"/>
      <c r="I3567" s="7"/>
      <c r="J3567" s="49"/>
      <c r="K3567" t="s">
        <v>26</v>
      </c>
      <c r="L3567" t="s">
        <v>27</v>
      </c>
      <c r="M3567" s="15" t="s">
        <v>28</v>
      </c>
      <c r="N3567" t="s">
        <v>2376</v>
      </c>
      <c r="O3567" s="7">
        <v>51.554840686274503</v>
      </c>
      <c r="P3567" s="7">
        <v>32.623161764705891</v>
      </c>
      <c r="Q3567" s="9">
        <v>0.63278561877878503</v>
      </c>
      <c r="R3567" s="14"/>
      <c r="S3567" s="29"/>
      <c r="T3567" s="14"/>
      <c r="U3567" s="9"/>
      <c r="V3567" s="7"/>
      <c r="W3567" s="7"/>
      <c r="X3567" s="49"/>
    </row>
    <row r="3568" spans="1:24" x14ac:dyDescent="0.25">
      <c r="A3568" s="5" t="s">
        <v>2370</v>
      </c>
      <c r="B3568" s="1" t="s">
        <v>2117</v>
      </c>
      <c r="C3568" t="s">
        <v>2371</v>
      </c>
      <c r="D3568" s="11" t="s">
        <v>2372</v>
      </c>
      <c r="E3568" s="1" t="s">
        <v>25</v>
      </c>
      <c r="F3568" s="7">
        <v>48.8</v>
      </c>
      <c r="G3568" s="7">
        <v>3.42</v>
      </c>
      <c r="H3568" s="7"/>
      <c r="I3568" s="7"/>
      <c r="J3568" s="49"/>
      <c r="K3568" t="s">
        <v>26</v>
      </c>
      <c r="L3568" t="s">
        <v>27</v>
      </c>
      <c r="M3568" s="15" t="s">
        <v>28</v>
      </c>
      <c r="N3568" t="s">
        <v>2377</v>
      </c>
      <c r="O3568" s="7">
        <v>62.040692377771002</v>
      </c>
      <c r="P3568" s="7">
        <v>40.206498633464875</v>
      </c>
      <c r="Q3568" s="9">
        <v>0.64806656877141411</v>
      </c>
      <c r="R3568" s="14"/>
      <c r="S3568" s="29"/>
      <c r="T3568" s="14"/>
      <c r="U3568" s="9"/>
      <c r="V3568" s="7"/>
      <c r="W3568" s="7"/>
      <c r="X3568" s="49"/>
    </row>
    <row r="3569" spans="1:24" x14ac:dyDescent="0.25">
      <c r="A3569" s="5" t="s">
        <v>2370</v>
      </c>
      <c r="B3569" s="1" t="s">
        <v>2117</v>
      </c>
      <c r="C3569" t="s">
        <v>2371</v>
      </c>
      <c r="D3569" s="11" t="s">
        <v>2372</v>
      </c>
      <c r="E3569" s="1" t="s">
        <v>25</v>
      </c>
      <c r="F3569" s="7">
        <v>48.615529305974086</v>
      </c>
      <c r="G3569" s="7">
        <v>3.57</v>
      </c>
      <c r="H3569" s="7"/>
      <c r="I3569" s="7"/>
      <c r="J3569" s="49"/>
      <c r="K3569" t="s">
        <v>26</v>
      </c>
      <c r="L3569" t="s">
        <v>27</v>
      </c>
      <c r="M3569" s="15" t="s">
        <v>28</v>
      </c>
      <c r="N3569" t="s">
        <v>2378</v>
      </c>
      <c r="O3569" s="7">
        <v>74.221802901343594</v>
      </c>
      <c r="P3569" s="7"/>
      <c r="Q3569" s="9"/>
      <c r="R3569" s="14"/>
      <c r="S3569" s="29"/>
      <c r="T3569" s="14"/>
      <c r="U3569" s="9"/>
      <c r="V3569" s="7"/>
      <c r="W3569" s="7"/>
      <c r="X3569" s="49"/>
    </row>
    <row r="3570" spans="1:24" x14ac:dyDescent="0.25">
      <c r="A3570" s="5" t="s">
        <v>2370</v>
      </c>
      <c r="B3570" s="1" t="s">
        <v>2117</v>
      </c>
      <c r="C3570" t="s">
        <v>2371</v>
      </c>
      <c r="D3570" s="11" t="s">
        <v>2372</v>
      </c>
      <c r="E3570" s="1" t="s">
        <v>25</v>
      </c>
      <c r="F3570" s="7">
        <v>48.82</v>
      </c>
      <c r="G3570" s="7">
        <v>3.5</v>
      </c>
      <c r="H3570" s="7"/>
      <c r="I3570" s="7"/>
      <c r="J3570" s="49"/>
      <c r="K3570" t="s">
        <v>26</v>
      </c>
      <c r="L3570" t="s">
        <v>27</v>
      </c>
      <c r="M3570" s="15" t="s">
        <v>28</v>
      </c>
      <c r="N3570" t="s">
        <v>2379</v>
      </c>
      <c r="O3570" s="7">
        <v>74.224608043626404</v>
      </c>
      <c r="P3570" s="7">
        <v>72.536809815950903</v>
      </c>
      <c r="Q3570" s="9">
        <v>0.97726093445069495</v>
      </c>
      <c r="R3570" s="14">
        <v>1.19717034705561E-10</v>
      </c>
      <c r="S3570" s="29"/>
      <c r="T3570" s="14"/>
      <c r="U3570" s="9"/>
      <c r="V3570" s="7"/>
      <c r="W3570" s="7"/>
      <c r="X3570" s="49"/>
    </row>
    <row r="3571" spans="1:24" x14ac:dyDescent="0.25">
      <c r="A3571" s="5" t="s">
        <v>2370</v>
      </c>
      <c r="B3571" s="1" t="s">
        <v>2117</v>
      </c>
      <c r="C3571" t="s">
        <v>2371</v>
      </c>
      <c r="D3571" s="11" t="s">
        <v>2372</v>
      </c>
      <c r="E3571" s="1" t="s">
        <v>25</v>
      </c>
      <c r="F3571" s="7">
        <v>48.82</v>
      </c>
      <c r="G3571" s="7">
        <v>3.5</v>
      </c>
      <c r="H3571" s="7"/>
      <c r="I3571" s="7"/>
      <c r="J3571" s="49"/>
      <c r="K3571" t="s">
        <v>26</v>
      </c>
      <c r="L3571" t="s">
        <v>27</v>
      </c>
      <c r="M3571" s="15" t="s">
        <v>28</v>
      </c>
      <c r="N3571" t="s">
        <v>2380</v>
      </c>
      <c r="O3571" s="7">
        <v>80.314181703070602</v>
      </c>
      <c r="P3571" s="7">
        <v>74.146723646723643</v>
      </c>
      <c r="Q3571" s="9">
        <v>0.92320835591466699</v>
      </c>
      <c r="R3571" s="14"/>
      <c r="S3571" s="29"/>
      <c r="T3571" s="14"/>
      <c r="U3571" s="9"/>
      <c r="V3571" s="7"/>
      <c r="W3571" s="7"/>
      <c r="X3571" s="49"/>
    </row>
    <row r="3572" spans="1:24" x14ac:dyDescent="0.25">
      <c r="A3572" s="5" t="s">
        <v>2370</v>
      </c>
      <c r="B3572" s="1" t="s">
        <v>2117</v>
      </c>
      <c r="C3572" t="s">
        <v>2371</v>
      </c>
      <c r="D3572" s="11" t="s">
        <v>2372</v>
      </c>
      <c r="E3572" s="1" t="s">
        <v>25</v>
      </c>
      <c r="F3572" s="7">
        <v>48.82</v>
      </c>
      <c r="G3572" s="7">
        <v>3.5</v>
      </c>
      <c r="H3572" s="7"/>
      <c r="I3572" s="7"/>
      <c r="J3572" s="49"/>
      <c r="K3572" t="s">
        <v>26</v>
      </c>
      <c r="L3572" t="s">
        <v>27</v>
      </c>
      <c r="M3572" s="15" t="s">
        <v>28</v>
      </c>
      <c r="N3572" t="s">
        <v>2381</v>
      </c>
      <c r="O3572" s="7">
        <v>80.720946915351504</v>
      </c>
      <c r="P3572" s="7">
        <v>77.206599713055923</v>
      </c>
      <c r="Q3572" s="9">
        <v>0.95646300822039509</v>
      </c>
      <c r="R3572" s="14"/>
      <c r="S3572" s="29"/>
      <c r="T3572" s="14"/>
      <c r="U3572" s="9"/>
      <c r="V3572" s="7"/>
      <c r="W3572" s="7"/>
      <c r="X3572" s="49"/>
    </row>
    <row r="3573" spans="1:24" x14ac:dyDescent="0.25">
      <c r="A3573" s="5" t="s">
        <v>2370</v>
      </c>
      <c r="B3573" s="1" t="s">
        <v>2117</v>
      </c>
      <c r="C3573" t="s">
        <v>2371</v>
      </c>
      <c r="D3573" s="11" t="s">
        <v>2372</v>
      </c>
      <c r="E3573" s="1" t="s">
        <v>25</v>
      </c>
      <c r="F3573" s="7">
        <v>48.82</v>
      </c>
      <c r="G3573" s="7">
        <v>3.5</v>
      </c>
      <c r="H3573" s="7"/>
      <c r="I3573" s="7"/>
      <c r="J3573" s="49"/>
      <c r="K3573" t="s">
        <v>26</v>
      </c>
      <c r="L3573" t="s">
        <v>27</v>
      </c>
      <c r="M3573" s="15" t="s">
        <v>28</v>
      </c>
      <c r="N3573" t="s">
        <v>2382</v>
      </c>
      <c r="O3573" s="7">
        <v>75.177304964539005</v>
      </c>
      <c r="P3573" s="7">
        <v>68.729787234042576</v>
      </c>
      <c r="Q3573" s="9">
        <v>0.91423584905660404</v>
      </c>
      <c r="R3573" s="14"/>
      <c r="S3573" s="29"/>
      <c r="T3573" s="14"/>
      <c r="U3573" s="9"/>
      <c r="V3573" s="7"/>
      <c r="W3573" s="7"/>
      <c r="X3573" s="49"/>
    </row>
    <row r="3574" spans="1:24" x14ac:dyDescent="0.25">
      <c r="A3574" s="5" t="s">
        <v>2370</v>
      </c>
      <c r="B3574" s="1" t="s">
        <v>2117</v>
      </c>
      <c r="C3574" t="s">
        <v>2371</v>
      </c>
      <c r="D3574" s="11" t="s">
        <v>2372</v>
      </c>
      <c r="E3574" s="1" t="s">
        <v>25</v>
      </c>
      <c r="F3574" s="7">
        <v>48.82</v>
      </c>
      <c r="G3574" s="7">
        <v>3.5</v>
      </c>
      <c r="H3574" s="7"/>
      <c r="I3574" s="7"/>
      <c r="J3574" s="49"/>
      <c r="K3574" t="s">
        <v>26</v>
      </c>
      <c r="L3574" t="s">
        <v>27</v>
      </c>
      <c r="M3574" s="15" t="s">
        <v>28</v>
      </c>
      <c r="N3574" t="s">
        <v>2383</v>
      </c>
      <c r="O3574" s="7">
        <v>80.228758169934693</v>
      </c>
      <c r="P3574" s="7">
        <v>72.305882352941225</v>
      </c>
      <c r="Q3574" s="9">
        <v>0.90124643584521391</v>
      </c>
      <c r="R3574" s="14"/>
      <c r="S3574" s="29"/>
      <c r="T3574" s="14"/>
      <c r="U3574" s="9"/>
      <c r="V3574" s="7"/>
      <c r="W3574" s="7"/>
      <c r="X3574" s="49"/>
    </row>
    <row r="3575" spans="1:24" x14ac:dyDescent="0.25">
      <c r="A3575" s="5" t="s">
        <v>2370</v>
      </c>
      <c r="B3575" s="1" t="s">
        <v>2117</v>
      </c>
      <c r="C3575" t="s">
        <v>2371</v>
      </c>
      <c r="D3575" s="11" t="s">
        <v>2372</v>
      </c>
      <c r="E3575" s="1" t="s">
        <v>25</v>
      </c>
      <c r="F3575" s="7">
        <v>48.82</v>
      </c>
      <c r="G3575" s="7">
        <v>3.5</v>
      </c>
      <c r="H3575" s="7"/>
      <c r="I3575" s="7"/>
      <c r="J3575" s="49"/>
      <c r="K3575" t="s">
        <v>26</v>
      </c>
      <c r="L3575" t="s">
        <v>27</v>
      </c>
      <c r="M3575" s="15" t="s">
        <v>28</v>
      </c>
      <c r="N3575" t="s">
        <v>2384</v>
      </c>
      <c r="O3575" s="7">
        <v>81.979606188466903</v>
      </c>
      <c r="P3575" s="7">
        <v>77.561181434599092</v>
      </c>
      <c r="Q3575" s="9">
        <v>0.94610336693115993</v>
      </c>
      <c r="R3575" s="14"/>
      <c r="S3575" s="29"/>
      <c r="T3575" s="14"/>
      <c r="U3575" s="9"/>
      <c r="V3575" s="7"/>
      <c r="W3575" s="7"/>
      <c r="X3575" s="49"/>
    </row>
    <row r="3576" spans="1:24" x14ac:dyDescent="0.25">
      <c r="A3576" s="5" t="s">
        <v>2370</v>
      </c>
      <c r="B3576" s="1" t="s">
        <v>2117</v>
      </c>
      <c r="C3576" t="s">
        <v>2371</v>
      </c>
      <c r="D3576" s="11" t="s">
        <v>2372</v>
      </c>
      <c r="E3576" s="1" t="s">
        <v>25</v>
      </c>
      <c r="F3576" s="7">
        <v>48.82</v>
      </c>
      <c r="G3576" s="7">
        <v>3.5</v>
      </c>
      <c r="H3576" s="7"/>
      <c r="I3576" s="7"/>
      <c r="J3576" s="49"/>
      <c r="K3576" t="s">
        <v>26</v>
      </c>
      <c r="L3576" t="s">
        <v>27</v>
      </c>
      <c r="M3576" s="15" t="s">
        <v>28</v>
      </c>
      <c r="N3576" t="s">
        <v>2385</v>
      </c>
      <c r="O3576" s="7">
        <v>79.244258224705106</v>
      </c>
      <c r="P3576" s="7">
        <v>74.620111731843522</v>
      </c>
      <c r="Q3576" s="9">
        <v>0.94164692059140298</v>
      </c>
      <c r="R3576" s="14"/>
      <c r="S3576" s="29"/>
      <c r="T3576" s="14"/>
      <c r="U3576" s="9"/>
      <c r="V3576" s="7"/>
      <c r="W3576" s="7"/>
      <c r="X3576" s="49"/>
    </row>
    <row r="3577" spans="1:24" x14ac:dyDescent="0.25">
      <c r="A3577" s="5" t="s">
        <v>2370</v>
      </c>
      <c r="B3577" s="1" t="s">
        <v>2117</v>
      </c>
      <c r="C3577" t="s">
        <v>2371</v>
      </c>
      <c r="D3577" s="11" t="s">
        <v>2372</v>
      </c>
      <c r="E3577" s="1" t="s">
        <v>25</v>
      </c>
      <c r="F3577" s="7">
        <v>48.82</v>
      </c>
      <c r="G3577" s="7">
        <v>3.5</v>
      </c>
      <c r="H3577" s="7"/>
      <c r="I3577" s="7"/>
      <c r="J3577" s="49"/>
      <c r="K3577" t="s">
        <v>26</v>
      </c>
      <c r="L3577" t="s">
        <v>27</v>
      </c>
      <c r="M3577" s="15" t="s">
        <v>28</v>
      </c>
      <c r="N3577" t="s">
        <v>2386</v>
      </c>
      <c r="O3577" s="7">
        <v>73.406135142776407</v>
      </c>
      <c r="P3577" s="7">
        <v>71.539440203562393</v>
      </c>
      <c r="Q3577" s="9">
        <v>0.97457031438062702</v>
      </c>
      <c r="R3577" s="14"/>
      <c r="S3577" s="29"/>
      <c r="T3577" s="14"/>
      <c r="U3577" s="9"/>
      <c r="V3577" s="7"/>
      <c r="W3577" s="7"/>
      <c r="X3577" s="49"/>
    </row>
    <row r="3578" spans="1:24" x14ac:dyDescent="0.25">
      <c r="A3578" s="5" t="s">
        <v>2370</v>
      </c>
      <c r="B3578" s="1" t="s">
        <v>2117</v>
      </c>
      <c r="C3578" t="s">
        <v>2371</v>
      </c>
      <c r="D3578" s="11" t="s">
        <v>2372</v>
      </c>
      <c r="E3578" s="1" t="s">
        <v>25</v>
      </c>
      <c r="F3578" s="7">
        <v>48.82</v>
      </c>
      <c r="G3578" s="7">
        <v>3.5</v>
      </c>
      <c r="H3578" s="7"/>
      <c r="I3578" s="7"/>
      <c r="J3578" s="49"/>
      <c r="K3578" t="s">
        <v>26</v>
      </c>
      <c r="L3578" t="s">
        <v>27</v>
      </c>
      <c r="M3578" s="15" t="s">
        <v>28</v>
      </c>
      <c r="N3578" t="s">
        <v>2387</v>
      </c>
      <c r="O3578" s="7">
        <v>77.351240834743393</v>
      </c>
      <c r="P3578" s="7">
        <v>72.190355329949242</v>
      </c>
      <c r="Q3578" s="9">
        <v>0.93327986145923503</v>
      </c>
      <c r="R3578" s="14"/>
      <c r="S3578" s="29"/>
      <c r="T3578" s="14"/>
      <c r="U3578" s="9"/>
      <c r="V3578" s="7"/>
      <c r="W3578" s="7"/>
      <c r="X3578" s="49"/>
    </row>
    <row r="3579" spans="1:24" x14ac:dyDescent="0.25">
      <c r="A3579" s="5" t="s">
        <v>2370</v>
      </c>
      <c r="B3579" s="1" t="s">
        <v>2117</v>
      </c>
      <c r="C3579" t="s">
        <v>2371</v>
      </c>
      <c r="D3579" s="11" t="s">
        <v>2372</v>
      </c>
      <c r="E3579" s="1" t="s">
        <v>25</v>
      </c>
      <c r="F3579" s="7">
        <v>48.82</v>
      </c>
      <c r="G3579" s="7">
        <v>3.5</v>
      </c>
      <c r="H3579" s="7"/>
      <c r="I3579" s="7"/>
      <c r="J3579" s="49"/>
      <c r="K3579" t="s">
        <v>26</v>
      </c>
      <c r="L3579" t="s">
        <v>27</v>
      </c>
      <c r="M3579" s="15" t="s">
        <v>28</v>
      </c>
      <c r="N3579" t="s">
        <v>2388</v>
      </c>
      <c r="O3579" s="7">
        <v>77.202581369247994</v>
      </c>
      <c r="P3579" s="7">
        <v>71.821548821548802</v>
      </c>
      <c r="Q3579" s="9">
        <v>0.93029983645284409</v>
      </c>
      <c r="R3579" s="14"/>
      <c r="S3579" s="29"/>
      <c r="T3579" s="14"/>
      <c r="U3579" s="9"/>
      <c r="V3579" s="7"/>
      <c r="W3579" s="7"/>
      <c r="X3579" s="49"/>
    </row>
    <row r="3580" spans="1:24" x14ac:dyDescent="0.25">
      <c r="A3580" s="5" t="s">
        <v>2370</v>
      </c>
      <c r="B3580" s="1" t="s">
        <v>2117</v>
      </c>
      <c r="C3580" t="s">
        <v>2371</v>
      </c>
      <c r="D3580" s="11" t="s">
        <v>2372</v>
      </c>
      <c r="E3580" s="1" t="s">
        <v>25</v>
      </c>
      <c r="F3580" s="7">
        <v>48.82</v>
      </c>
      <c r="G3580" s="7">
        <v>3.5</v>
      </c>
      <c r="H3580" s="7"/>
      <c r="I3580" s="7"/>
      <c r="J3580" s="49"/>
      <c r="K3580" t="s">
        <v>26</v>
      </c>
      <c r="L3580" t="s">
        <v>27</v>
      </c>
      <c r="M3580" s="15" t="s">
        <v>28</v>
      </c>
      <c r="N3580" t="s">
        <v>2389</v>
      </c>
      <c r="O3580" s="7">
        <v>81.192129629629605</v>
      </c>
      <c r="P3580" s="7">
        <v>76.85208333333334</v>
      </c>
      <c r="Q3580" s="9">
        <v>0.94654597291518205</v>
      </c>
      <c r="R3580" s="14"/>
      <c r="S3580" s="29"/>
      <c r="T3580" s="14"/>
      <c r="U3580" s="9"/>
      <c r="V3580" s="7"/>
      <c r="W3580" s="7"/>
      <c r="X3580" s="49"/>
    </row>
    <row r="3581" spans="1:24" x14ac:dyDescent="0.25">
      <c r="A3581" s="5" t="s">
        <v>2370</v>
      </c>
      <c r="B3581" s="1" t="s">
        <v>2117</v>
      </c>
      <c r="C3581" t="s">
        <v>2371</v>
      </c>
      <c r="D3581" s="11" t="s">
        <v>2372</v>
      </c>
      <c r="E3581" s="1" t="s">
        <v>25</v>
      </c>
      <c r="F3581" s="7">
        <v>48.82</v>
      </c>
      <c r="G3581" s="7">
        <v>3.5</v>
      </c>
      <c r="H3581" s="7"/>
      <c r="I3581" s="7"/>
      <c r="J3581" s="49"/>
      <c r="K3581" t="s">
        <v>26</v>
      </c>
      <c r="L3581" t="s">
        <v>27</v>
      </c>
      <c r="M3581" s="15" t="s">
        <v>28</v>
      </c>
      <c r="N3581" t="s">
        <v>2390</v>
      </c>
      <c r="O3581" s="7">
        <v>76.183313277176097</v>
      </c>
      <c r="P3581" s="7">
        <v>69.870036101083002</v>
      </c>
      <c r="Q3581" s="9">
        <v>0.91713044622877404</v>
      </c>
      <c r="R3581" s="14"/>
      <c r="S3581" s="29"/>
      <c r="T3581" s="14"/>
      <c r="U3581" s="9"/>
      <c r="V3581" s="7"/>
      <c r="W3581" s="7"/>
      <c r="X3581" s="49"/>
    </row>
    <row r="3582" spans="1:24" x14ac:dyDescent="0.25">
      <c r="A3582" s="5" t="s">
        <v>2370</v>
      </c>
      <c r="B3582" s="1" t="s">
        <v>2117</v>
      </c>
      <c r="C3582" t="s">
        <v>2371</v>
      </c>
      <c r="D3582" s="11" t="s">
        <v>2372</v>
      </c>
      <c r="E3582" s="1" t="s">
        <v>25</v>
      </c>
      <c r="F3582" s="7">
        <v>48.82</v>
      </c>
      <c r="G3582" s="7">
        <v>3.5</v>
      </c>
      <c r="H3582" s="7"/>
      <c r="I3582" s="7"/>
      <c r="J3582" s="49"/>
      <c r="K3582" t="s">
        <v>26</v>
      </c>
      <c r="L3582" t="s">
        <v>27</v>
      </c>
      <c r="M3582" s="15" t="s">
        <v>28</v>
      </c>
      <c r="N3582" t="s">
        <v>2391</v>
      </c>
      <c r="O3582" s="7">
        <v>77.598566308243704</v>
      </c>
      <c r="P3582" s="7">
        <v>69.317972350230377</v>
      </c>
      <c r="Q3582" s="9">
        <v>0.89328934345100608</v>
      </c>
      <c r="R3582" s="14"/>
      <c r="S3582" s="29"/>
      <c r="T3582" s="14"/>
      <c r="U3582" s="9"/>
      <c r="V3582" s="7"/>
      <c r="W3582" s="7"/>
      <c r="X3582" s="49"/>
    </row>
    <row r="3583" spans="1:24" x14ac:dyDescent="0.25">
      <c r="A3583" s="5" t="s">
        <v>2370</v>
      </c>
      <c r="B3583" s="1" t="s">
        <v>2117</v>
      </c>
      <c r="C3583" t="s">
        <v>2371</v>
      </c>
      <c r="D3583" s="11" t="s">
        <v>2372</v>
      </c>
      <c r="E3583" s="1" t="s">
        <v>25</v>
      </c>
      <c r="F3583" s="7">
        <v>48.82</v>
      </c>
      <c r="G3583" s="7">
        <v>3.5</v>
      </c>
      <c r="H3583" s="7"/>
      <c r="I3583" s="7"/>
      <c r="J3583" s="49"/>
      <c r="K3583" t="s">
        <v>26</v>
      </c>
      <c r="L3583" t="s">
        <v>27</v>
      </c>
      <c r="M3583" s="15" t="s">
        <v>28</v>
      </c>
      <c r="N3583" t="s">
        <v>2392</v>
      </c>
      <c r="O3583" s="7">
        <v>76.2016229712859</v>
      </c>
      <c r="P3583" s="7">
        <v>62.123595505618006</v>
      </c>
      <c r="Q3583" s="9">
        <v>0.815252918287938</v>
      </c>
      <c r="R3583" s="14"/>
      <c r="S3583" s="29"/>
      <c r="T3583" s="14"/>
      <c r="U3583" s="9"/>
      <c r="V3583" s="7"/>
      <c r="W3583" s="7"/>
      <c r="X3583" s="49"/>
    </row>
    <row r="3584" spans="1:24" x14ac:dyDescent="0.25">
      <c r="A3584" s="5" t="s">
        <v>2370</v>
      </c>
      <c r="B3584" s="1" t="s">
        <v>2117</v>
      </c>
      <c r="C3584" t="s">
        <v>2371</v>
      </c>
      <c r="D3584" s="11" t="s">
        <v>2372</v>
      </c>
      <c r="E3584" s="1" t="s">
        <v>25</v>
      </c>
      <c r="F3584" s="7">
        <v>48.82</v>
      </c>
      <c r="G3584" s="7">
        <v>3.5</v>
      </c>
      <c r="H3584" s="7"/>
      <c r="I3584" s="7"/>
      <c r="J3584" s="49"/>
      <c r="K3584" t="s">
        <v>26</v>
      </c>
      <c r="L3584" t="s">
        <v>27</v>
      </c>
      <c r="M3584" s="15" t="s">
        <v>28</v>
      </c>
      <c r="N3584" t="s">
        <v>2393</v>
      </c>
      <c r="O3584" s="7">
        <v>58.362148455509399</v>
      </c>
      <c r="P3584" s="7">
        <v>57.319502074688749</v>
      </c>
      <c r="Q3584" s="9">
        <v>0.982134886935914</v>
      </c>
      <c r="R3584" s="14"/>
      <c r="S3584" s="29"/>
      <c r="T3584" s="14"/>
      <c r="U3584" s="9"/>
      <c r="V3584" s="7"/>
      <c r="W3584" s="7"/>
      <c r="X3584" s="49"/>
    </row>
    <row r="3585" spans="1:24" x14ac:dyDescent="0.25">
      <c r="A3585" s="5" t="s">
        <v>2370</v>
      </c>
      <c r="B3585" s="1" t="s">
        <v>2117</v>
      </c>
      <c r="C3585" t="s">
        <v>2371</v>
      </c>
      <c r="D3585" s="11" t="s">
        <v>2372</v>
      </c>
      <c r="E3585" s="1" t="s">
        <v>25</v>
      </c>
      <c r="F3585" s="7">
        <v>48.82</v>
      </c>
      <c r="G3585" s="7">
        <v>3.5</v>
      </c>
      <c r="H3585" s="7"/>
      <c r="I3585" s="7"/>
      <c r="J3585" s="49"/>
      <c r="K3585" t="s">
        <v>26</v>
      </c>
      <c r="L3585" t="s">
        <v>27</v>
      </c>
      <c r="M3585" s="15" t="s">
        <v>28</v>
      </c>
      <c r="N3585" t="s">
        <v>2394</v>
      </c>
      <c r="O3585" s="7">
        <v>73.842592592592595</v>
      </c>
      <c r="P3585" s="7">
        <v>60.593333333333312</v>
      </c>
      <c r="Q3585" s="9">
        <v>0.82057429467084608</v>
      </c>
      <c r="R3585" s="14"/>
      <c r="S3585" s="29"/>
      <c r="T3585" s="14"/>
      <c r="U3585" s="9"/>
      <c r="V3585" s="7"/>
      <c r="W3585" s="7"/>
      <c r="X3585" s="49"/>
    </row>
    <row r="3586" spans="1:24" x14ac:dyDescent="0.25">
      <c r="A3586" s="5" t="s">
        <v>2370</v>
      </c>
      <c r="B3586" s="1" t="s">
        <v>2117</v>
      </c>
      <c r="C3586" t="s">
        <v>2371</v>
      </c>
      <c r="D3586" s="11" t="s">
        <v>2372</v>
      </c>
      <c r="E3586" s="1" t="s">
        <v>25</v>
      </c>
      <c r="F3586" s="7">
        <v>48.82</v>
      </c>
      <c r="G3586" s="7">
        <v>3.5</v>
      </c>
      <c r="H3586" s="7"/>
      <c r="I3586" s="7"/>
      <c r="J3586" s="49"/>
      <c r="K3586" t="s">
        <v>26</v>
      </c>
      <c r="L3586" t="s">
        <v>27</v>
      </c>
      <c r="M3586" s="15" t="s">
        <v>28</v>
      </c>
      <c r="N3586" t="s">
        <v>2395</v>
      </c>
      <c r="O3586" s="7">
        <v>68.607305936073004</v>
      </c>
      <c r="P3586" s="7">
        <v>66.264840182648356</v>
      </c>
      <c r="Q3586" s="9">
        <v>0.96585690515806999</v>
      </c>
      <c r="R3586" s="14"/>
      <c r="S3586" s="29"/>
      <c r="T3586" s="14"/>
      <c r="U3586" s="9"/>
      <c r="V3586" s="7"/>
      <c r="W3586" s="7"/>
      <c r="X3586" s="49"/>
    </row>
    <row r="3587" spans="1:24" x14ac:dyDescent="0.25">
      <c r="A3587" s="5" t="s">
        <v>2370</v>
      </c>
      <c r="B3587" s="1" t="s">
        <v>2117</v>
      </c>
      <c r="C3587" t="s">
        <v>2371</v>
      </c>
      <c r="D3587" s="11" t="s">
        <v>2372</v>
      </c>
      <c r="E3587" s="1" t="s">
        <v>25</v>
      </c>
      <c r="F3587" s="7">
        <v>48.82</v>
      </c>
      <c r="G3587" s="7">
        <v>3.5</v>
      </c>
      <c r="H3587" s="7"/>
      <c r="I3587" s="7"/>
      <c r="J3587" s="49"/>
      <c r="K3587" t="s">
        <v>26</v>
      </c>
      <c r="L3587" t="s">
        <v>27</v>
      </c>
      <c r="M3587" s="15" t="s">
        <v>28</v>
      </c>
      <c r="N3587" t="s">
        <v>2396</v>
      </c>
      <c r="O3587" s="7">
        <v>78.599773242630405</v>
      </c>
      <c r="P3587" s="7">
        <v>76.12244897959188</v>
      </c>
      <c r="Q3587" s="9">
        <v>0.9684817886765239</v>
      </c>
      <c r="R3587" s="14"/>
      <c r="S3587" s="29"/>
      <c r="T3587" s="14"/>
      <c r="U3587" s="9"/>
      <c r="V3587" s="7"/>
      <c r="W3587" s="7"/>
      <c r="X3587" s="49"/>
    </row>
    <row r="3588" spans="1:24" x14ac:dyDescent="0.25">
      <c r="A3588" s="5" t="s">
        <v>2370</v>
      </c>
      <c r="B3588" s="1" t="s">
        <v>2117</v>
      </c>
      <c r="C3588" t="s">
        <v>2371</v>
      </c>
      <c r="D3588" s="11" t="s">
        <v>2372</v>
      </c>
      <c r="E3588" s="1" t="s">
        <v>25</v>
      </c>
      <c r="F3588" s="7">
        <v>48.82</v>
      </c>
      <c r="G3588" s="7">
        <v>3.5</v>
      </c>
      <c r="H3588" s="7"/>
      <c r="I3588" s="7"/>
      <c r="J3588" s="49"/>
      <c r="K3588" t="s">
        <v>26</v>
      </c>
      <c r="L3588" t="s">
        <v>27</v>
      </c>
      <c r="M3588" s="15" t="s">
        <v>28</v>
      </c>
      <c r="N3588" t="s">
        <v>2397</v>
      </c>
      <c r="O3588" s="7">
        <v>79.300213675213698</v>
      </c>
      <c r="P3588" s="7">
        <v>72.509615384615429</v>
      </c>
      <c r="Q3588" s="9">
        <v>0.91436847423374901</v>
      </c>
      <c r="R3588" s="14"/>
      <c r="S3588" s="29"/>
      <c r="T3588" s="14"/>
      <c r="U3588" s="9"/>
      <c r="V3588" s="7"/>
      <c r="W3588" s="7"/>
      <c r="X3588" s="49"/>
    </row>
    <row r="3589" spans="1:24" x14ac:dyDescent="0.25">
      <c r="A3589" s="5" t="s">
        <v>2370</v>
      </c>
      <c r="B3589" s="1" t="s">
        <v>2117</v>
      </c>
      <c r="C3589" t="s">
        <v>2371</v>
      </c>
      <c r="D3589" s="11" t="s">
        <v>2372</v>
      </c>
      <c r="E3589" s="1" t="s">
        <v>25</v>
      </c>
      <c r="F3589" s="7">
        <v>48.82</v>
      </c>
      <c r="G3589" s="7">
        <v>3.5</v>
      </c>
      <c r="H3589" s="7"/>
      <c r="I3589" s="7"/>
      <c r="J3589" s="49"/>
      <c r="K3589" t="s">
        <v>26</v>
      </c>
      <c r="L3589" t="s">
        <v>27</v>
      </c>
      <c r="M3589" s="15" t="s">
        <v>28</v>
      </c>
      <c r="N3589" t="s">
        <v>2398</v>
      </c>
      <c r="O3589" s="7">
        <v>77.438556067588294</v>
      </c>
      <c r="P3589" s="7">
        <v>73.963133640552925</v>
      </c>
      <c r="Q3589" s="9">
        <v>0.95512025787255095</v>
      </c>
      <c r="R3589" s="14"/>
      <c r="S3589" s="29"/>
      <c r="T3589" s="14"/>
      <c r="U3589" s="9"/>
      <c r="V3589" s="7"/>
      <c r="W3589" s="7"/>
      <c r="X3589" s="49"/>
    </row>
    <row r="3590" spans="1:24" x14ac:dyDescent="0.25">
      <c r="A3590" s="5" t="s">
        <v>2370</v>
      </c>
      <c r="B3590" s="1" t="s">
        <v>2117</v>
      </c>
      <c r="C3590" t="s">
        <v>2371</v>
      </c>
      <c r="D3590" s="11" t="s">
        <v>2372</v>
      </c>
      <c r="E3590" s="1" t="s">
        <v>25</v>
      </c>
      <c r="F3590" s="7">
        <v>48.82</v>
      </c>
      <c r="G3590" s="7">
        <v>3.5</v>
      </c>
      <c r="H3590" s="7"/>
      <c r="I3590" s="7"/>
      <c r="J3590" s="49"/>
      <c r="K3590" t="s">
        <v>26</v>
      </c>
      <c r="L3590" t="s">
        <v>27</v>
      </c>
      <c r="M3590" s="15" t="s">
        <v>28</v>
      </c>
      <c r="N3590" t="s">
        <v>2399</v>
      </c>
      <c r="O3590" s="7">
        <v>77.719907407407405</v>
      </c>
      <c r="P3590" s="7">
        <v>69.19999999999996</v>
      </c>
      <c r="Q3590" s="9">
        <v>0.89037676842889002</v>
      </c>
      <c r="R3590" s="14"/>
      <c r="S3590" s="29"/>
      <c r="T3590" s="14"/>
      <c r="U3590" s="9"/>
      <c r="V3590" s="7"/>
      <c r="W3590" s="7"/>
      <c r="X3590" s="49"/>
    </row>
    <row r="3591" spans="1:24" x14ac:dyDescent="0.25">
      <c r="A3591" s="5" t="s">
        <v>2370</v>
      </c>
      <c r="B3591" s="1" t="s">
        <v>2117</v>
      </c>
      <c r="C3591" t="s">
        <v>2371</v>
      </c>
      <c r="D3591" s="11" t="s">
        <v>2372</v>
      </c>
      <c r="E3591" s="1" t="s">
        <v>25</v>
      </c>
      <c r="F3591" s="7">
        <v>48.82</v>
      </c>
      <c r="G3591" s="7">
        <v>3.5</v>
      </c>
      <c r="H3591" s="7"/>
      <c r="I3591" s="7"/>
      <c r="J3591" s="49"/>
      <c r="K3591" t="s">
        <v>26</v>
      </c>
      <c r="L3591" t="s">
        <v>27</v>
      </c>
      <c r="M3591" s="15" t="s">
        <v>28</v>
      </c>
      <c r="N3591" t="s">
        <v>2400</v>
      </c>
      <c r="O3591" s="7">
        <v>63.959212376933898</v>
      </c>
      <c r="P3591" s="7">
        <v>54.097046413502113</v>
      </c>
      <c r="Q3591" s="9">
        <v>0.84580538757559098</v>
      </c>
      <c r="R3591" s="14"/>
      <c r="S3591" s="29"/>
      <c r="T3591" s="14"/>
      <c r="U3591" s="9"/>
      <c r="V3591" s="7"/>
      <c r="W3591" s="7"/>
      <c r="X3591" s="49"/>
    </row>
    <row r="3592" spans="1:24" x14ac:dyDescent="0.25">
      <c r="A3592" s="5" t="s">
        <v>2370</v>
      </c>
      <c r="B3592" s="1" t="s">
        <v>2117</v>
      </c>
      <c r="C3592" t="s">
        <v>2371</v>
      </c>
      <c r="D3592" s="11" t="s">
        <v>2372</v>
      </c>
      <c r="E3592" s="1" t="s">
        <v>25</v>
      </c>
      <c r="F3592" s="7">
        <v>48.82</v>
      </c>
      <c r="G3592" s="7">
        <v>3.5</v>
      </c>
      <c r="H3592" s="7"/>
      <c r="I3592" s="7"/>
      <c r="J3592" s="49"/>
      <c r="K3592" t="s">
        <v>26</v>
      </c>
      <c r="L3592" t="s">
        <v>27</v>
      </c>
      <c r="M3592" s="15" t="s">
        <v>28</v>
      </c>
      <c r="N3592" t="s">
        <v>2401</v>
      </c>
      <c r="O3592" s="7">
        <v>76.492408557626007</v>
      </c>
      <c r="P3592" s="7">
        <v>62.726708074534216</v>
      </c>
      <c r="Q3592" s="9">
        <v>0.82003834442314205</v>
      </c>
      <c r="R3592" s="14"/>
      <c r="S3592" s="29"/>
      <c r="T3592" s="14"/>
      <c r="U3592" s="9"/>
      <c r="V3592" s="7"/>
      <c r="W3592" s="7"/>
      <c r="X3592" s="49"/>
    </row>
    <row r="3593" spans="1:24" x14ac:dyDescent="0.25">
      <c r="A3593" s="5" t="s">
        <v>2370</v>
      </c>
      <c r="B3593" s="1" t="s">
        <v>2117</v>
      </c>
      <c r="C3593" t="s">
        <v>2371</v>
      </c>
      <c r="D3593" s="11" t="s">
        <v>2372</v>
      </c>
      <c r="E3593" s="1" t="s">
        <v>25</v>
      </c>
      <c r="F3593" s="7">
        <v>48.82</v>
      </c>
      <c r="G3593" s="7">
        <v>3.5</v>
      </c>
      <c r="H3593" s="7"/>
      <c r="I3593" s="7"/>
      <c r="J3593" s="49"/>
      <c r="K3593" t="s">
        <v>26</v>
      </c>
      <c r="L3593" t="s">
        <v>27</v>
      </c>
      <c r="M3593" s="15" t="s">
        <v>28</v>
      </c>
      <c r="N3593" t="s">
        <v>2402</v>
      </c>
      <c r="O3593" s="7">
        <v>78.3549783549784</v>
      </c>
      <c r="P3593" s="7">
        <v>71.181818181818215</v>
      </c>
      <c r="Q3593" s="9">
        <v>0.90845303867403304</v>
      </c>
      <c r="R3593" s="14"/>
      <c r="S3593" s="29"/>
      <c r="T3593" s="14"/>
      <c r="U3593" s="9"/>
      <c r="V3593" s="7"/>
      <c r="W3593" s="7"/>
      <c r="X3593" s="49"/>
    </row>
    <row r="3594" spans="1:24" x14ac:dyDescent="0.25">
      <c r="A3594" s="5" t="s">
        <v>2370</v>
      </c>
      <c r="B3594" s="1" t="s">
        <v>2117</v>
      </c>
      <c r="C3594" t="s">
        <v>2371</v>
      </c>
      <c r="D3594" s="11" t="s">
        <v>2372</v>
      </c>
      <c r="E3594" s="1" t="s">
        <v>25</v>
      </c>
      <c r="F3594" s="7">
        <v>48.82</v>
      </c>
      <c r="G3594" s="7">
        <v>3.5</v>
      </c>
      <c r="H3594" s="7"/>
      <c r="I3594" s="7"/>
      <c r="J3594" s="49"/>
      <c r="K3594" t="s">
        <v>26</v>
      </c>
      <c r="L3594" t="s">
        <v>27</v>
      </c>
      <c r="M3594" s="15" t="s">
        <v>28</v>
      </c>
      <c r="N3594" t="s">
        <v>2403</v>
      </c>
      <c r="O3594" s="7">
        <v>85.680251419302493</v>
      </c>
      <c r="P3594" s="7"/>
      <c r="Q3594" s="9"/>
      <c r="R3594" s="14"/>
      <c r="S3594" s="29"/>
      <c r="T3594" s="14"/>
      <c r="U3594" s="9"/>
      <c r="V3594" s="7"/>
      <c r="W3594" s="7"/>
      <c r="X3594" s="49"/>
    </row>
    <row r="3595" spans="1:24" x14ac:dyDescent="0.25">
      <c r="A3595" s="5" t="s">
        <v>2370</v>
      </c>
      <c r="B3595" s="1" t="s">
        <v>2117</v>
      </c>
      <c r="C3595" t="s">
        <v>2371</v>
      </c>
      <c r="D3595" s="11" t="s">
        <v>2372</v>
      </c>
      <c r="E3595" s="1" t="s">
        <v>25</v>
      </c>
      <c r="F3595" s="7">
        <v>48.82</v>
      </c>
      <c r="G3595" s="7">
        <v>3.5</v>
      </c>
      <c r="H3595" s="7"/>
      <c r="I3595" s="7"/>
      <c r="J3595" s="49"/>
      <c r="K3595" t="s">
        <v>26</v>
      </c>
      <c r="L3595" t="s">
        <v>27</v>
      </c>
      <c r="M3595" s="15" t="s">
        <v>28</v>
      </c>
      <c r="N3595" t="s">
        <v>2404</v>
      </c>
      <c r="O3595" s="7">
        <v>70.999791926758206</v>
      </c>
      <c r="P3595" s="7">
        <v>69.423220973782747</v>
      </c>
      <c r="Q3595" s="9">
        <v>0.97779471023518194</v>
      </c>
      <c r="R3595" s="14"/>
      <c r="S3595" s="29"/>
      <c r="T3595" s="14"/>
      <c r="U3595" s="9"/>
      <c r="V3595" s="7"/>
      <c r="W3595" s="7"/>
      <c r="X3595" s="49"/>
    </row>
    <row r="3596" spans="1:24" x14ac:dyDescent="0.25">
      <c r="A3596" s="5" t="s">
        <v>2370</v>
      </c>
      <c r="B3596" s="1" t="s">
        <v>2117</v>
      </c>
      <c r="C3596" t="s">
        <v>2371</v>
      </c>
      <c r="D3596" s="11" t="s">
        <v>2372</v>
      </c>
      <c r="E3596" s="1" t="s">
        <v>25</v>
      </c>
      <c r="F3596" s="7">
        <v>48.82</v>
      </c>
      <c r="G3596" s="7">
        <v>3.5</v>
      </c>
      <c r="H3596" s="7"/>
      <c r="I3596" s="7"/>
      <c r="J3596" s="49"/>
      <c r="K3596" t="s">
        <v>26</v>
      </c>
      <c r="L3596" t="s">
        <v>27</v>
      </c>
      <c r="M3596" s="15" t="s">
        <v>28</v>
      </c>
      <c r="N3596" t="s">
        <v>2405</v>
      </c>
      <c r="O3596" s="7">
        <v>84.126984126984098</v>
      </c>
      <c r="P3596" s="7">
        <v>79.044897959183658</v>
      </c>
      <c r="Q3596" s="9">
        <v>0.93959029649595704</v>
      </c>
      <c r="R3596" s="14"/>
      <c r="S3596" s="29"/>
      <c r="T3596" s="14"/>
      <c r="U3596" s="9"/>
      <c r="V3596" s="7"/>
      <c r="W3596" s="7"/>
      <c r="X3596" s="49"/>
    </row>
    <row r="3597" spans="1:24" x14ac:dyDescent="0.25">
      <c r="A3597" s="5" t="s">
        <v>2370</v>
      </c>
      <c r="B3597" s="1" t="s">
        <v>2117</v>
      </c>
      <c r="C3597" t="s">
        <v>2371</v>
      </c>
      <c r="D3597" s="11" t="s">
        <v>2372</v>
      </c>
      <c r="E3597" s="1" t="s">
        <v>25</v>
      </c>
      <c r="F3597" s="7">
        <v>48.82</v>
      </c>
      <c r="G3597" s="7">
        <v>3.5</v>
      </c>
      <c r="H3597" s="7"/>
      <c r="I3597" s="7"/>
      <c r="J3597" s="49"/>
      <c r="K3597" t="s">
        <v>26</v>
      </c>
      <c r="L3597" t="s">
        <v>27</v>
      </c>
      <c r="M3597" s="15" t="s">
        <v>28</v>
      </c>
      <c r="N3597" t="s">
        <v>2406</v>
      </c>
      <c r="O3597" s="7">
        <v>72.939488784559202</v>
      </c>
      <c r="P3597" s="7">
        <v>71.990610328638525</v>
      </c>
      <c r="Q3597" s="9">
        <v>0.98699088145896696</v>
      </c>
      <c r="R3597" s="14"/>
      <c r="S3597" s="29"/>
      <c r="T3597" s="14"/>
      <c r="U3597" s="9"/>
      <c r="V3597" s="7"/>
      <c r="W3597" s="7"/>
      <c r="X3597" s="49"/>
    </row>
    <row r="3598" spans="1:24" x14ac:dyDescent="0.25">
      <c r="A3598" s="5" t="s">
        <v>2370</v>
      </c>
      <c r="B3598" s="1" t="s">
        <v>2117</v>
      </c>
      <c r="C3598" t="s">
        <v>2371</v>
      </c>
      <c r="D3598" s="11" t="s">
        <v>2372</v>
      </c>
      <c r="E3598" s="1" t="s">
        <v>25</v>
      </c>
      <c r="F3598" s="7">
        <v>48.82</v>
      </c>
      <c r="G3598" s="7">
        <v>3.5</v>
      </c>
      <c r="H3598" s="7"/>
      <c r="I3598" s="7"/>
      <c r="J3598" s="49"/>
      <c r="K3598" t="s">
        <v>26</v>
      </c>
      <c r="L3598" t="s">
        <v>27</v>
      </c>
      <c r="M3598" s="15" t="s">
        <v>28</v>
      </c>
      <c r="N3598" t="s">
        <v>2407</v>
      </c>
      <c r="O3598" s="7">
        <v>83.0204517704518</v>
      </c>
      <c r="P3598" s="7">
        <v>69.412087912087983</v>
      </c>
      <c r="Q3598" s="9">
        <v>0.83608419891534203</v>
      </c>
      <c r="R3598" s="14"/>
      <c r="S3598" s="29"/>
      <c r="T3598" s="14"/>
      <c r="U3598" s="9"/>
      <c r="V3598" s="7"/>
      <c r="W3598" s="7"/>
      <c r="X3598" s="49"/>
    </row>
    <row r="3599" spans="1:24" x14ac:dyDescent="0.25">
      <c r="A3599" s="5" t="s">
        <v>2370</v>
      </c>
      <c r="B3599" s="1" t="s">
        <v>2117</v>
      </c>
      <c r="C3599" t="s">
        <v>2371</v>
      </c>
      <c r="D3599" s="11" t="s">
        <v>2372</v>
      </c>
      <c r="E3599" s="1" t="s">
        <v>25</v>
      </c>
      <c r="F3599" s="7">
        <v>48.82</v>
      </c>
      <c r="G3599" s="7">
        <v>3.5</v>
      </c>
      <c r="H3599" s="7"/>
      <c r="I3599" s="7"/>
      <c r="J3599" s="49"/>
      <c r="K3599" t="s">
        <v>26</v>
      </c>
      <c r="L3599" t="s">
        <v>27</v>
      </c>
      <c r="M3599" s="15" t="s">
        <v>28</v>
      </c>
      <c r="N3599" t="s">
        <v>2408</v>
      </c>
      <c r="O3599" s="7">
        <v>74.520383693045602</v>
      </c>
      <c r="P3599" s="7">
        <v>57.395683453237439</v>
      </c>
      <c r="Q3599" s="9">
        <v>0.77020112630732096</v>
      </c>
      <c r="R3599" s="14"/>
      <c r="S3599" s="29"/>
      <c r="T3599" s="14"/>
      <c r="U3599" s="9"/>
      <c r="V3599" s="7"/>
      <c r="W3599" s="7"/>
      <c r="X3599" s="49"/>
    </row>
    <row r="3600" spans="1:24" x14ac:dyDescent="0.25">
      <c r="A3600" s="5" t="s">
        <v>2370</v>
      </c>
      <c r="B3600" s="1" t="s">
        <v>2117</v>
      </c>
      <c r="C3600" t="s">
        <v>2371</v>
      </c>
      <c r="D3600" s="11" t="s">
        <v>2372</v>
      </c>
      <c r="E3600" s="1" t="s">
        <v>25</v>
      </c>
      <c r="F3600" s="7">
        <v>48.82</v>
      </c>
      <c r="G3600" s="7">
        <v>3.5</v>
      </c>
      <c r="H3600" s="7"/>
      <c r="I3600" s="7"/>
      <c r="J3600" s="49"/>
      <c r="K3600" t="s">
        <v>26</v>
      </c>
      <c r="L3600" t="s">
        <v>27</v>
      </c>
      <c r="M3600" s="15" t="s">
        <v>28</v>
      </c>
      <c r="N3600" t="s">
        <v>2409</v>
      </c>
      <c r="O3600" s="7">
        <v>77.657004830917899</v>
      </c>
      <c r="P3600" s="7">
        <v>64.426086956521772</v>
      </c>
      <c r="Q3600" s="9">
        <v>0.82962363919129101</v>
      </c>
      <c r="R3600" s="14"/>
      <c r="S3600" s="29"/>
      <c r="T3600" s="14"/>
      <c r="U3600" s="9"/>
      <c r="V3600" s="7"/>
      <c r="W3600" s="7"/>
      <c r="X3600" s="49"/>
    </row>
    <row r="3601" spans="1:24" x14ac:dyDescent="0.25">
      <c r="A3601" s="5" t="s">
        <v>2370</v>
      </c>
      <c r="B3601" s="1" t="s">
        <v>2117</v>
      </c>
      <c r="C3601" t="s">
        <v>2371</v>
      </c>
      <c r="D3601" s="11" t="s">
        <v>2372</v>
      </c>
      <c r="E3601" s="1" t="s">
        <v>25</v>
      </c>
      <c r="F3601" s="7">
        <v>48.82</v>
      </c>
      <c r="G3601" s="7">
        <v>3.5</v>
      </c>
      <c r="H3601" s="7"/>
      <c r="I3601" s="7"/>
      <c r="J3601" s="49"/>
      <c r="K3601" t="s">
        <v>26</v>
      </c>
      <c r="L3601" t="s">
        <v>27</v>
      </c>
      <c r="M3601" s="15" t="s">
        <v>28</v>
      </c>
      <c r="N3601" t="s">
        <v>2410</v>
      </c>
      <c r="O3601" s="7">
        <v>76.242690058479496</v>
      </c>
      <c r="P3601" s="7">
        <v>56.377192982456108</v>
      </c>
      <c r="Q3601" s="9">
        <v>0.73944391179290503</v>
      </c>
      <c r="R3601" s="14"/>
      <c r="S3601" s="29"/>
      <c r="T3601" s="14"/>
      <c r="U3601" s="9"/>
      <c r="V3601" s="7"/>
      <c r="W3601" s="7"/>
      <c r="X3601" s="49"/>
    </row>
    <row r="3602" spans="1:24" x14ac:dyDescent="0.25">
      <c r="A3602" s="5" t="s">
        <v>2370</v>
      </c>
      <c r="B3602" s="1" t="s">
        <v>2117</v>
      </c>
      <c r="C3602" t="s">
        <v>2371</v>
      </c>
      <c r="D3602" s="11" t="s">
        <v>2372</v>
      </c>
      <c r="E3602" s="1" t="s">
        <v>25</v>
      </c>
      <c r="F3602" s="7">
        <v>48.82</v>
      </c>
      <c r="G3602" s="7">
        <v>3.5</v>
      </c>
      <c r="H3602" s="7"/>
      <c r="I3602" s="7"/>
      <c r="J3602" s="49"/>
      <c r="K3602" t="s">
        <v>26</v>
      </c>
      <c r="L3602" t="s">
        <v>27</v>
      </c>
      <c r="M3602" s="15" t="s">
        <v>28</v>
      </c>
      <c r="N3602" t="s">
        <v>2411</v>
      </c>
      <c r="O3602" s="7">
        <v>69.5910973084886</v>
      </c>
      <c r="P3602" s="7">
        <v>70.708074534161341</v>
      </c>
      <c r="Q3602" s="9">
        <v>1.0160505764224599</v>
      </c>
      <c r="R3602" s="14"/>
      <c r="S3602" s="29"/>
      <c r="T3602" s="14"/>
      <c r="U3602" s="9"/>
      <c r="V3602" s="7"/>
      <c r="W3602" s="7"/>
      <c r="X3602" s="49"/>
    </row>
    <row r="3603" spans="1:24" x14ac:dyDescent="0.25">
      <c r="A3603" s="5" t="s">
        <v>2370</v>
      </c>
      <c r="B3603" s="1" t="s">
        <v>2117</v>
      </c>
      <c r="C3603" t="s">
        <v>2371</v>
      </c>
      <c r="D3603" s="11" t="s">
        <v>2372</v>
      </c>
      <c r="E3603" s="1" t="s">
        <v>25</v>
      </c>
      <c r="F3603" s="7">
        <v>48.82</v>
      </c>
      <c r="G3603" s="7">
        <v>3.5</v>
      </c>
      <c r="H3603" s="7"/>
      <c r="I3603" s="7"/>
      <c r="J3603" s="49"/>
      <c r="K3603" t="s">
        <v>26</v>
      </c>
      <c r="L3603" t="s">
        <v>27</v>
      </c>
      <c r="M3603" s="15" t="s">
        <v>28</v>
      </c>
      <c r="N3603" t="s">
        <v>2412</v>
      </c>
      <c r="O3603" s="7">
        <v>79.056437389770693</v>
      </c>
      <c r="P3603" s="7">
        <v>69.920634920634839</v>
      </c>
      <c r="Q3603" s="9">
        <v>0.88443948689347396</v>
      </c>
      <c r="R3603" s="14"/>
      <c r="S3603" s="29"/>
      <c r="T3603" s="14"/>
      <c r="U3603" s="9"/>
      <c r="V3603" s="7"/>
      <c r="W3603" s="7"/>
      <c r="X3603" s="49"/>
    </row>
    <row r="3604" spans="1:24" x14ac:dyDescent="0.25">
      <c r="A3604" s="5" t="s">
        <v>2370</v>
      </c>
      <c r="B3604" s="1" t="s">
        <v>2117</v>
      </c>
      <c r="C3604" t="s">
        <v>2371</v>
      </c>
      <c r="D3604" s="11" t="s">
        <v>2372</v>
      </c>
      <c r="E3604" s="1" t="s">
        <v>25</v>
      </c>
      <c r="F3604" s="7">
        <v>48.82</v>
      </c>
      <c r="G3604" s="7">
        <v>3.5</v>
      </c>
      <c r="H3604" s="7"/>
      <c r="I3604" s="7"/>
      <c r="J3604" s="49"/>
      <c r="K3604" t="s">
        <v>26</v>
      </c>
      <c r="L3604" t="s">
        <v>27</v>
      </c>
      <c r="M3604" s="15" t="s">
        <v>28</v>
      </c>
      <c r="N3604" t="s">
        <v>2413</v>
      </c>
      <c r="O3604" s="7">
        <v>77.467494089834503</v>
      </c>
      <c r="P3604" s="7">
        <v>73.941489361702111</v>
      </c>
      <c r="Q3604" s="9">
        <v>0.95448407400343305</v>
      </c>
      <c r="R3604" s="14"/>
      <c r="S3604" s="29"/>
      <c r="T3604" s="14"/>
      <c r="U3604" s="9"/>
      <c r="V3604" s="7"/>
      <c r="W3604" s="7"/>
      <c r="X3604" s="49"/>
    </row>
    <row r="3605" spans="1:24" x14ac:dyDescent="0.25">
      <c r="A3605" s="5" t="s">
        <v>2370</v>
      </c>
      <c r="B3605" s="1" t="s">
        <v>2117</v>
      </c>
      <c r="C3605" t="s">
        <v>2371</v>
      </c>
      <c r="D3605" s="11" t="s">
        <v>2372</v>
      </c>
      <c r="E3605" s="1" t="s">
        <v>25</v>
      </c>
      <c r="F3605" s="7">
        <v>48.82</v>
      </c>
      <c r="G3605" s="7">
        <v>3.5</v>
      </c>
      <c r="H3605" s="7"/>
      <c r="I3605" s="7"/>
      <c r="J3605" s="49"/>
      <c r="K3605" t="s">
        <v>26</v>
      </c>
      <c r="L3605" t="s">
        <v>27</v>
      </c>
      <c r="M3605" s="15" t="s">
        <v>28</v>
      </c>
      <c r="N3605" t="s">
        <v>2414</v>
      </c>
      <c r="O3605" s="7">
        <v>61.234779299847801</v>
      </c>
      <c r="P3605" s="7">
        <v>59.239726027397261</v>
      </c>
      <c r="Q3605" s="9">
        <v>0.96741960540624505</v>
      </c>
      <c r="R3605" s="14"/>
      <c r="S3605" s="29"/>
      <c r="T3605" s="14"/>
      <c r="U3605" s="9"/>
      <c r="V3605" s="7"/>
      <c r="W3605" s="7"/>
      <c r="X3605" s="49"/>
    </row>
    <row r="3606" spans="1:24" x14ac:dyDescent="0.25">
      <c r="A3606" s="5" t="s">
        <v>2370</v>
      </c>
      <c r="B3606" s="1" t="s">
        <v>2117</v>
      </c>
      <c r="C3606" t="s">
        <v>2371</v>
      </c>
      <c r="D3606" s="11" t="s">
        <v>2372</v>
      </c>
      <c r="E3606" s="1" t="s">
        <v>25</v>
      </c>
      <c r="F3606" s="7">
        <v>48.82</v>
      </c>
      <c r="G3606" s="7">
        <v>3.5</v>
      </c>
      <c r="H3606" s="7"/>
      <c r="I3606" s="7"/>
      <c r="J3606" s="49"/>
      <c r="K3606" t="s">
        <v>26</v>
      </c>
      <c r="L3606" t="s">
        <v>27</v>
      </c>
      <c r="M3606" s="15" t="s">
        <v>28</v>
      </c>
      <c r="N3606" t="s">
        <v>2415</v>
      </c>
      <c r="O3606" s="7">
        <v>78.3549783549784</v>
      </c>
      <c r="P3606" s="7">
        <v>64.922077922077946</v>
      </c>
      <c r="Q3606" s="9">
        <v>0.82856353591160203</v>
      </c>
      <c r="R3606" s="14"/>
      <c r="S3606" s="29"/>
      <c r="T3606" s="14"/>
      <c r="U3606" s="9"/>
      <c r="V3606" s="7"/>
      <c r="W3606" s="7"/>
      <c r="X3606" s="49"/>
    </row>
    <row r="3607" spans="1:24" x14ac:dyDescent="0.25">
      <c r="A3607" s="5" t="s">
        <v>2370</v>
      </c>
      <c r="B3607" s="1" t="s">
        <v>2117</v>
      </c>
      <c r="C3607" t="s">
        <v>2371</v>
      </c>
      <c r="D3607" s="11" t="s">
        <v>2372</v>
      </c>
      <c r="E3607" s="1" t="s">
        <v>25</v>
      </c>
      <c r="F3607" s="7">
        <v>48.82</v>
      </c>
      <c r="G3607" s="7">
        <v>3.5</v>
      </c>
      <c r="H3607" s="7"/>
      <c r="I3607" s="7"/>
      <c r="J3607" s="49"/>
      <c r="K3607" t="s">
        <v>26</v>
      </c>
      <c r="L3607" t="s">
        <v>27</v>
      </c>
      <c r="M3607" s="15" t="s">
        <v>28</v>
      </c>
      <c r="N3607" t="s">
        <v>2416</v>
      </c>
      <c r="O3607" s="7">
        <v>71.496683250414605</v>
      </c>
      <c r="P3607" s="7">
        <v>69.380597014925399</v>
      </c>
      <c r="Q3607" s="9">
        <v>0.97040301536677309</v>
      </c>
      <c r="R3607" s="14"/>
      <c r="S3607" s="29"/>
      <c r="T3607" s="14"/>
      <c r="U3607" s="9"/>
      <c r="V3607" s="7"/>
      <c r="W3607" s="7"/>
      <c r="X3607" s="49"/>
    </row>
    <row r="3608" spans="1:24" x14ac:dyDescent="0.25">
      <c r="A3608" s="5" t="s">
        <v>2370</v>
      </c>
      <c r="B3608" s="1" t="s">
        <v>2117</v>
      </c>
      <c r="C3608" t="s">
        <v>2371</v>
      </c>
      <c r="D3608" s="11" t="s">
        <v>2372</v>
      </c>
      <c r="E3608" s="1" t="s">
        <v>25</v>
      </c>
      <c r="F3608" s="7">
        <v>48.82</v>
      </c>
      <c r="G3608" s="7">
        <v>3.5</v>
      </c>
      <c r="H3608" s="7"/>
      <c r="I3608" s="7"/>
      <c r="J3608" s="49"/>
      <c r="K3608" t="s">
        <v>26</v>
      </c>
      <c r="L3608" t="s">
        <v>27</v>
      </c>
      <c r="M3608" s="15" t="s">
        <v>28</v>
      </c>
      <c r="N3608" t="s">
        <v>2417</v>
      </c>
      <c r="O3608" s="7">
        <v>83.492714025500902</v>
      </c>
      <c r="P3608" s="7">
        <v>71.950819672131132</v>
      </c>
      <c r="Q3608" s="9">
        <v>0.86176165803108806</v>
      </c>
      <c r="R3608" s="14"/>
      <c r="S3608" s="29"/>
      <c r="T3608" s="14"/>
      <c r="U3608" s="9"/>
      <c r="V3608" s="7"/>
      <c r="W3608" s="7"/>
      <c r="X3608" s="49"/>
    </row>
    <row r="3609" spans="1:24" x14ac:dyDescent="0.25">
      <c r="A3609" s="5" t="s">
        <v>2370</v>
      </c>
      <c r="B3609" s="1" t="s">
        <v>2117</v>
      </c>
      <c r="C3609" t="s">
        <v>2371</v>
      </c>
      <c r="D3609" s="11" t="s">
        <v>2372</v>
      </c>
      <c r="E3609" s="1" t="s">
        <v>25</v>
      </c>
      <c r="F3609" s="7">
        <v>48.82</v>
      </c>
      <c r="G3609" s="7">
        <v>3.5</v>
      </c>
      <c r="H3609" s="7"/>
      <c r="I3609" s="7"/>
      <c r="J3609" s="49"/>
      <c r="K3609" t="s">
        <v>26</v>
      </c>
      <c r="L3609" t="s">
        <v>27</v>
      </c>
      <c r="M3609" s="15" t="s">
        <v>28</v>
      </c>
      <c r="N3609" t="s">
        <v>2418</v>
      </c>
      <c r="O3609" s="7">
        <v>79.957091237578993</v>
      </c>
      <c r="P3609" s="7">
        <v>64.569105691056819</v>
      </c>
      <c r="Q3609" s="9">
        <v>0.80754695664454101</v>
      </c>
      <c r="R3609" s="14"/>
      <c r="S3609" s="29"/>
      <c r="T3609" s="14"/>
      <c r="U3609" s="9"/>
      <c r="V3609" s="7"/>
      <c r="W3609" s="7"/>
      <c r="X3609" s="49"/>
    </row>
    <row r="3610" spans="1:24" x14ac:dyDescent="0.25">
      <c r="A3610" s="5" t="s">
        <v>2370</v>
      </c>
      <c r="B3610" s="1" t="s">
        <v>2117</v>
      </c>
      <c r="C3610" t="s">
        <v>2371</v>
      </c>
      <c r="D3610" s="11" t="s">
        <v>2372</v>
      </c>
      <c r="E3610" s="1" t="s">
        <v>25</v>
      </c>
      <c r="F3610" s="7">
        <v>48.82</v>
      </c>
      <c r="G3610" s="7">
        <v>3.5</v>
      </c>
      <c r="H3610" s="7"/>
      <c r="I3610" s="7"/>
      <c r="J3610" s="49"/>
      <c r="K3610" t="s">
        <v>26</v>
      </c>
      <c r="L3610" t="s">
        <v>27</v>
      </c>
      <c r="M3610" s="15" t="s">
        <v>28</v>
      </c>
      <c r="N3610" t="s">
        <v>2419</v>
      </c>
      <c r="O3610" s="7">
        <v>78.885135135135101</v>
      </c>
      <c r="P3610" s="7">
        <v>72.601351351351312</v>
      </c>
      <c r="Q3610" s="9">
        <v>0.92034261241970006</v>
      </c>
      <c r="R3610" s="14"/>
      <c r="S3610" s="29"/>
      <c r="T3610" s="14"/>
      <c r="U3610" s="9"/>
      <c r="V3610" s="7"/>
      <c r="W3610" s="7"/>
      <c r="X3610" s="49"/>
    </row>
    <row r="3611" spans="1:24" x14ac:dyDescent="0.25">
      <c r="A3611" s="5" t="s">
        <v>2370</v>
      </c>
      <c r="B3611" s="1" t="s">
        <v>2117</v>
      </c>
      <c r="C3611" t="s">
        <v>2371</v>
      </c>
      <c r="D3611" s="11" t="s">
        <v>2372</v>
      </c>
      <c r="E3611" s="1" t="s">
        <v>25</v>
      </c>
      <c r="F3611" s="7">
        <v>48.82</v>
      </c>
      <c r="G3611" s="7">
        <v>3.5</v>
      </c>
      <c r="H3611" s="7"/>
      <c r="I3611" s="7"/>
      <c r="J3611" s="49"/>
      <c r="K3611" t="s">
        <v>26</v>
      </c>
      <c r="L3611" t="s">
        <v>27</v>
      </c>
      <c r="M3611" s="15" t="s">
        <v>28</v>
      </c>
      <c r="N3611" t="s">
        <v>2420</v>
      </c>
      <c r="O3611" s="7">
        <v>82.152128764278302</v>
      </c>
      <c r="P3611" s="7">
        <v>70.971962616822481</v>
      </c>
      <c r="Q3611" s="9">
        <v>0.863908990361827</v>
      </c>
      <c r="R3611" s="14"/>
      <c r="S3611" s="29"/>
      <c r="T3611" s="14"/>
      <c r="U3611" s="9"/>
      <c r="V3611" s="7"/>
      <c r="W3611" s="7"/>
      <c r="X3611" s="49"/>
    </row>
    <row r="3612" spans="1:24" x14ac:dyDescent="0.25">
      <c r="A3612" s="5" t="s">
        <v>2370</v>
      </c>
      <c r="B3612" s="1" t="s">
        <v>2117</v>
      </c>
      <c r="C3612" t="s">
        <v>2371</v>
      </c>
      <c r="D3612" s="11" t="s">
        <v>2372</v>
      </c>
      <c r="E3612" s="1" t="s">
        <v>25</v>
      </c>
      <c r="F3612" s="7">
        <v>48.82</v>
      </c>
      <c r="G3612" s="7">
        <v>3.5</v>
      </c>
      <c r="H3612" s="7"/>
      <c r="I3612" s="7"/>
      <c r="J3612" s="49"/>
      <c r="K3612" t="s">
        <v>26</v>
      </c>
      <c r="L3612" t="s">
        <v>27</v>
      </c>
      <c r="M3612" s="15" t="s">
        <v>28</v>
      </c>
      <c r="N3612" t="s">
        <v>2421</v>
      </c>
      <c r="O3612" s="7">
        <v>80.673480083857399</v>
      </c>
      <c r="P3612" s="7">
        <v>72.53773584905656</v>
      </c>
      <c r="Q3612" s="9">
        <v>0.89915218450544099</v>
      </c>
      <c r="R3612" s="14"/>
      <c r="S3612" s="29"/>
      <c r="T3612" s="14"/>
      <c r="U3612" s="9"/>
      <c r="V3612" s="7"/>
      <c r="W3612" s="7"/>
      <c r="X3612" s="49"/>
    </row>
    <row r="3613" spans="1:24" x14ac:dyDescent="0.25">
      <c r="A3613" s="5" t="s">
        <v>2370</v>
      </c>
      <c r="B3613" s="1" t="s">
        <v>2117</v>
      </c>
      <c r="C3613" t="s">
        <v>2371</v>
      </c>
      <c r="D3613" s="11" t="s">
        <v>2372</v>
      </c>
      <c r="E3613" s="1" t="s">
        <v>25</v>
      </c>
      <c r="F3613" s="7">
        <v>48.82</v>
      </c>
      <c r="G3613" s="7">
        <v>3.5</v>
      </c>
      <c r="H3613" s="7"/>
      <c r="I3613" s="7"/>
      <c r="J3613" s="49"/>
      <c r="K3613" t="s">
        <v>26</v>
      </c>
      <c r="L3613" t="s">
        <v>27</v>
      </c>
      <c r="M3613" s="15" t="s">
        <v>28</v>
      </c>
      <c r="N3613" t="s">
        <v>2422</v>
      </c>
      <c r="O3613" s="7">
        <v>73.9583333333333</v>
      </c>
      <c r="P3613" s="7"/>
      <c r="Q3613" s="9"/>
      <c r="R3613" s="14"/>
      <c r="S3613" s="29"/>
      <c r="T3613" s="14"/>
      <c r="U3613" s="9"/>
      <c r="V3613" s="7"/>
      <c r="W3613" s="7"/>
      <c r="X3613" s="49"/>
    </row>
    <row r="3614" spans="1:24" x14ac:dyDescent="0.25">
      <c r="A3614" s="5" t="s">
        <v>2370</v>
      </c>
      <c r="B3614" s="1" t="s">
        <v>2117</v>
      </c>
      <c r="C3614" t="s">
        <v>2371</v>
      </c>
      <c r="D3614" s="11" t="s">
        <v>2372</v>
      </c>
      <c r="E3614" s="1" t="s">
        <v>25</v>
      </c>
      <c r="F3614" s="7">
        <v>48.82</v>
      </c>
      <c r="G3614" s="7">
        <v>3.5</v>
      </c>
      <c r="H3614" s="7"/>
      <c r="I3614" s="7"/>
      <c r="J3614" s="49"/>
      <c r="K3614" t="s">
        <v>26</v>
      </c>
      <c r="L3614" t="s">
        <v>27</v>
      </c>
      <c r="M3614" s="15" t="s">
        <v>28</v>
      </c>
      <c r="N3614" t="s">
        <v>2423</v>
      </c>
      <c r="O3614" s="7">
        <v>80.854101765316699</v>
      </c>
      <c r="P3614" s="7"/>
      <c r="Q3614" s="9"/>
      <c r="R3614" s="14"/>
      <c r="S3614" s="29"/>
      <c r="T3614" s="14"/>
      <c r="U3614" s="9"/>
      <c r="V3614" s="7"/>
      <c r="W3614" s="7"/>
      <c r="X3614" s="49"/>
    </row>
    <row r="3615" spans="1:24" x14ac:dyDescent="0.25">
      <c r="A3615" s="5" t="s">
        <v>2370</v>
      </c>
      <c r="B3615" s="1" t="s">
        <v>2117</v>
      </c>
      <c r="C3615" t="s">
        <v>2371</v>
      </c>
      <c r="D3615" s="11" t="s">
        <v>2372</v>
      </c>
      <c r="E3615" s="1" t="s">
        <v>25</v>
      </c>
      <c r="F3615" s="7">
        <v>48.82</v>
      </c>
      <c r="G3615" s="7">
        <v>3.5</v>
      </c>
      <c r="H3615" s="7"/>
      <c r="I3615" s="7"/>
      <c r="J3615" s="49"/>
      <c r="K3615" t="s">
        <v>26</v>
      </c>
      <c r="L3615" t="s">
        <v>27</v>
      </c>
      <c r="M3615" s="15" t="s">
        <v>28</v>
      </c>
      <c r="N3615" t="s">
        <v>2424</v>
      </c>
      <c r="O3615" s="7">
        <v>82.339559386973207</v>
      </c>
      <c r="P3615" s="7"/>
      <c r="Q3615" s="9"/>
      <c r="R3615" s="14"/>
      <c r="S3615" s="29"/>
      <c r="T3615" s="14"/>
      <c r="U3615" s="9"/>
      <c r="V3615" s="7"/>
      <c r="W3615" s="7"/>
      <c r="X3615" s="49"/>
    </row>
    <row r="3616" spans="1:24" x14ac:dyDescent="0.25">
      <c r="A3616" s="5" t="s">
        <v>2370</v>
      </c>
      <c r="B3616" s="1" t="s">
        <v>2117</v>
      </c>
      <c r="C3616" t="s">
        <v>2371</v>
      </c>
      <c r="D3616" s="11" t="s">
        <v>2372</v>
      </c>
      <c r="E3616" s="1" t="s">
        <v>25</v>
      </c>
      <c r="F3616" s="7">
        <v>48.82</v>
      </c>
      <c r="G3616" s="7">
        <v>3.5</v>
      </c>
      <c r="H3616" s="7"/>
      <c r="I3616" s="7"/>
      <c r="J3616" s="49"/>
      <c r="K3616" t="s">
        <v>26</v>
      </c>
      <c r="L3616" t="s">
        <v>27</v>
      </c>
      <c r="M3616" s="15" t="s">
        <v>28</v>
      </c>
      <c r="N3616" t="s">
        <v>2425</v>
      </c>
      <c r="O3616" s="7">
        <v>81.708829365079396</v>
      </c>
      <c r="P3616" s="7"/>
      <c r="Q3616" s="9"/>
      <c r="R3616" s="14"/>
      <c r="S3616" s="29"/>
      <c r="T3616" s="14"/>
      <c r="U3616" s="9"/>
      <c r="V3616" s="7"/>
      <c r="W3616" s="7"/>
      <c r="X3616" s="49"/>
    </row>
    <row r="3617" spans="1:24" x14ac:dyDescent="0.25">
      <c r="A3617" s="5" t="s">
        <v>2370</v>
      </c>
      <c r="B3617" s="1" t="s">
        <v>2117</v>
      </c>
      <c r="C3617" t="s">
        <v>2371</v>
      </c>
      <c r="D3617" s="11" t="s">
        <v>2372</v>
      </c>
      <c r="E3617" s="1" t="s">
        <v>25</v>
      </c>
      <c r="F3617" s="7">
        <v>48.8</v>
      </c>
      <c r="G3617" s="7">
        <v>3.42</v>
      </c>
      <c r="H3617" s="7"/>
      <c r="I3617" s="7"/>
      <c r="J3617" s="49"/>
      <c r="K3617" t="s">
        <v>26</v>
      </c>
      <c r="L3617" t="s">
        <v>27</v>
      </c>
      <c r="M3617" s="15" t="s">
        <v>28</v>
      </c>
      <c r="N3617" t="s">
        <v>2426</v>
      </c>
      <c r="O3617" s="7">
        <v>61.373824221046398</v>
      </c>
      <c r="P3617" s="7">
        <v>41.703703703703695</v>
      </c>
      <c r="Q3617" s="9">
        <v>0.67950309815308207</v>
      </c>
      <c r="R3617" s="14"/>
      <c r="S3617" s="29"/>
      <c r="T3617" s="14"/>
      <c r="U3617" s="9"/>
      <c r="V3617" s="7"/>
      <c r="W3617" s="7"/>
      <c r="X3617" s="49"/>
    </row>
    <row r="3618" spans="1:24" x14ac:dyDescent="0.25">
      <c r="A3618" s="5" t="s">
        <v>2370</v>
      </c>
      <c r="B3618" s="1" t="s">
        <v>2117</v>
      </c>
      <c r="C3618" t="s">
        <v>2371</v>
      </c>
      <c r="D3618" s="11" t="s">
        <v>2372</v>
      </c>
      <c r="E3618" s="1" t="s">
        <v>25</v>
      </c>
      <c r="F3618" s="7">
        <v>48.8</v>
      </c>
      <c r="G3618" s="7">
        <v>3.42</v>
      </c>
      <c r="H3618" s="7"/>
      <c r="I3618" s="7"/>
      <c r="J3618" s="49"/>
      <c r="K3618" t="s">
        <v>26</v>
      </c>
      <c r="L3618" t="s">
        <v>27</v>
      </c>
      <c r="M3618" s="15" t="s">
        <v>28</v>
      </c>
      <c r="N3618" t="s">
        <v>2427</v>
      </c>
      <c r="O3618" s="7">
        <v>62.579365079365097</v>
      </c>
      <c r="P3618" s="7">
        <v>43.733714285714278</v>
      </c>
      <c r="Q3618" s="9">
        <v>0.6988519974635381</v>
      </c>
      <c r="R3618" s="14"/>
      <c r="S3618" s="29"/>
      <c r="T3618" s="14"/>
      <c r="U3618" s="9"/>
      <c r="V3618" s="7"/>
      <c r="W3618" s="7"/>
      <c r="X3618" s="49"/>
    </row>
    <row r="3619" spans="1:24" x14ac:dyDescent="0.25">
      <c r="A3619" s="5" t="s">
        <v>2370</v>
      </c>
      <c r="B3619" s="1" t="s">
        <v>2117</v>
      </c>
      <c r="C3619" t="s">
        <v>2371</v>
      </c>
      <c r="D3619" s="11" t="s">
        <v>2372</v>
      </c>
      <c r="E3619" s="1" t="s">
        <v>25</v>
      </c>
      <c r="F3619" s="7">
        <v>48.8</v>
      </c>
      <c r="G3619" s="7">
        <v>3.42</v>
      </c>
      <c r="H3619" s="7"/>
      <c r="I3619" s="7"/>
      <c r="J3619" s="49"/>
      <c r="K3619" t="s">
        <v>26</v>
      </c>
      <c r="L3619" t="s">
        <v>27</v>
      </c>
      <c r="M3619" s="15" t="s">
        <v>28</v>
      </c>
      <c r="N3619" t="s">
        <v>2428</v>
      </c>
      <c r="O3619" s="7">
        <v>60.048161120840597</v>
      </c>
      <c r="P3619" s="7">
        <v>37.401050788091069</v>
      </c>
      <c r="Q3619" s="9">
        <v>0.62285089318264708</v>
      </c>
      <c r="R3619" s="14"/>
      <c r="S3619" s="29"/>
      <c r="T3619" s="14"/>
      <c r="U3619" s="9"/>
      <c r="V3619" s="7"/>
      <c r="W3619" s="7"/>
      <c r="X3619" s="49"/>
    </row>
    <row r="3620" spans="1:24" x14ac:dyDescent="0.25">
      <c r="A3620" s="5" t="s">
        <v>2370</v>
      </c>
      <c r="B3620" s="1" t="s">
        <v>2117</v>
      </c>
      <c r="C3620" t="s">
        <v>2371</v>
      </c>
      <c r="D3620" s="11" t="s">
        <v>2372</v>
      </c>
      <c r="E3620" s="1" t="s">
        <v>25</v>
      </c>
      <c r="F3620" s="7">
        <v>48.8</v>
      </c>
      <c r="G3620" s="7">
        <v>3.42</v>
      </c>
      <c r="H3620" s="7"/>
      <c r="I3620" s="7"/>
      <c r="J3620" s="49"/>
      <c r="K3620" t="s">
        <v>26</v>
      </c>
      <c r="L3620" t="s">
        <v>27</v>
      </c>
      <c r="M3620" s="15" t="s">
        <v>28</v>
      </c>
      <c r="N3620" t="s">
        <v>2429</v>
      </c>
      <c r="O3620" s="7">
        <v>66.345187864175202</v>
      </c>
      <c r="P3620" s="7">
        <v>48.703435804701627</v>
      </c>
      <c r="Q3620" s="9">
        <v>0.73409145972138101</v>
      </c>
      <c r="R3620" s="14"/>
      <c r="S3620" s="29"/>
      <c r="T3620" s="14"/>
      <c r="U3620" s="9"/>
      <c r="V3620" s="7"/>
      <c r="W3620" s="7"/>
      <c r="X3620" s="49"/>
    </row>
    <row r="3621" spans="1:24" x14ac:dyDescent="0.25">
      <c r="A3621" s="5" t="s">
        <v>2370</v>
      </c>
      <c r="B3621" s="1" t="s">
        <v>2117</v>
      </c>
      <c r="C3621" t="s">
        <v>2371</v>
      </c>
      <c r="D3621" s="11" t="s">
        <v>2372</v>
      </c>
      <c r="E3621" s="1" t="s">
        <v>25</v>
      </c>
      <c r="F3621" s="7">
        <v>48.8</v>
      </c>
      <c r="G3621" s="7">
        <v>3.42</v>
      </c>
      <c r="H3621" s="7"/>
      <c r="I3621" s="7"/>
      <c r="J3621" s="49"/>
      <c r="K3621" t="s">
        <v>26</v>
      </c>
      <c r="L3621" t="s">
        <v>27</v>
      </c>
      <c r="M3621" s="15" t="s">
        <v>28</v>
      </c>
      <c r="N3621" t="s">
        <v>2430</v>
      </c>
      <c r="O3621" s="7">
        <v>65.501348302239805</v>
      </c>
      <c r="P3621" s="7">
        <v>50.297176820207973</v>
      </c>
      <c r="Q3621" s="9">
        <v>0.76788002268478606</v>
      </c>
      <c r="R3621" s="14"/>
      <c r="S3621" s="29"/>
      <c r="T3621" s="14"/>
      <c r="U3621" s="9"/>
      <c r="V3621" s="7"/>
      <c r="W3621" s="7"/>
      <c r="X3621" s="49"/>
    </row>
    <row r="3622" spans="1:24" x14ac:dyDescent="0.25">
      <c r="A3622" s="5" t="s">
        <v>2370</v>
      </c>
      <c r="B3622" s="1" t="s">
        <v>2117</v>
      </c>
      <c r="C3622" t="s">
        <v>2371</v>
      </c>
      <c r="D3622" s="11" t="s">
        <v>2372</v>
      </c>
      <c r="E3622" s="1" t="s">
        <v>25</v>
      </c>
      <c r="F3622" s="7">
        <v>48.8</v>
      </c>
      <c r="G3622" s="7">
        <v>3.42</v>
      </c>
      <c r="H3622" s="7"/>
      <c r="I3622" s="7"/>
      <c r="J3622" s="49"/>
      <c r="K3622" t="s">
        <v>26</v>
      </c>
      <c r="L3622" t="s">
        <v>27</v>
      </c>
      <c r="M3622" s="15" t="s">
        <v>28</v>
      </c>
      <c r="N3622" t="s">
        <v>2431</v>
      </c>
      <c r="O3622" s="7">
        <v>59.261984861227901</v>
      </c>
      <c r="P3622" s="7">
        <v>42.873002523128662</v>
      </c>
      <c r="Q3622" s="9">
        <v>0.72344864289515698</v>
      </c>
      <c r="R3622" s="14"/>
      <c r="S3622" s="29"/>
      <c r="T3622" s="14"/>
      <c r="U3622" s="9"/>
      <c r="V3622" s="7"/>
      <c r="W3622" s="7"/>
      <c r="X3622" s="49"/>
    </row>
    <row r="3623" spans="1:24" x14ac:dyDescent="0.25">
      <c r="A3623" s="5" t="s">
        <v>2370</v>
      </c>
      <c r="B3623" s="1" t="s">
        <v>2117</v>
      </c>
      <c r="C3623" t="s">
        <v>2371</v>
      </c>
      <c r="D3623" s="11" t="s">
        <v>2372</v>
      </c>
      <c r="E3623" s="1" t="s">
        <v>25</v>
      </c>
      <c r="F3623" s="7">
        <v>48.8</v>
      </c>
      <c r="G3623" s="7">
        <v>3.42</v>
      </c>
      <c r="H3623" s="7"/>
      <c r="I3623" s="7"/>
      <c r="J3623" s="49"/>
      <c r="K3623" t="s">
        <v>26</v>
      </c>
      <c r="L3623" t="s">
        <v>27</v>
      </c>
      <c r="M3623" s="15" t="s">
        <v>28</v>
      </c>
      <c r="N3623" t="s">
        <v>2432</v>
      </c>
      <c r="O3623" s="7">
        <v>75.762760193897904</v>
      </c>
      <c r="P3623" s="7">
        <v>59.609067579127441</v>
      </c>
      <c r="Q3623" s="9">
        <v>0.786785848701543</v>
      </c>
      <c r="R3623" s="14"/>
      <c r="S3623" s="29"/>
      <c r="T3623" s="14"/>
      <c r="U3623" s="9"/>
      <c r="V3623" s="7"/>
      <c r="W3623" s="7"/>
      <c r="X3623" s="49"/>
    </row>
    <row r="3624" spans="1:24" x14ac:dyDescent="0.25">
      <c r="A3624" s="5" t="s">
        <v>2370</v>
      </c>
      <c r="B3624" s="1" t="s">
        <v>2117</v>
      </c>
      <c r="C3624" t="s">
        <v>2371</v>
      </c>
      <c r="D3624" s="11" t="s">
        <v>2372</v>
      </c>
      <c r="E3624" s="1" t="s">
        <v>25</v>
      </c>
      <c r="F3624" s="7">
        <v>48.8</v>
      </c>
      <c r="G3624" s="7">
        <v>3.42</v>
      </c>
      <c r="H3624" s="7"/>
      <c r="I3624" s="7"/>
      <c r="J3624" s="49"/>
      <c r="K3624" t="s">
        <v>26</v>
      </c>
      <c r="L3624" t="s">
        <v>27</v>
      </c>
      <c r="M3624" s="15" t="s">
        <v>28</v>
      </c>
      <c r="N3624" t="s">
        <v>2433</v>
      </c>
      <c r="O3624" s="7">
        <v>69.836893090569504</v>
      </c>
      <c r="P3624" s="7">
        <v>51.136554621848731</v>
      </c>
      <c r="Q3624" s="9">
        <v>0.73222837326871304</v>
      </c>
      <c r="R3624" s="14"/>
      <c r="S3624" s="29"/>
      <c r="T3624" s="14"/>
      <c r="U3624" s="9"/>
      <c r="V3624" s="7"/>
      <c r="W3624" s="7"/>
      <c r="X3624" s="49"/>
    </row>
    <row r="3625" spans="1:24" x14ac:dyDescent="0.25">
      <c r="A3625" s="5" t="s">
        <v>2370</v>
      </c>
      <c r="B3625" s="1" t="s">
        <v>2117</v>
      </c>
      <c r="C3625" t="s">
        <v>2371</v>
      </c>
      <c r="D3625" s="11" t="s">
        <v>2372</v>
      </c>
      <c r="E3625" s="1" t="s">
        <v>25</v>
      </c>
      <c r="F3625" s="7">
        <v>48.8</v>
      </c>
      <c r="G3625" s="7">
        <v>3.42</v>
      </c>
      <c r="H3625" s="7"/>
      <c r="I3625" s="7"/>
      <c r="J3625" s="49"/>
      <c r="K3625" t="s">
        <v>26</v>
      </c>
      <c r="L3625" t="s">
        <v>27</v>
      </c>
      <c r="M3625" s="15" t="s">
        <v>28</v>
      </c>
      <c r="N3625" t="s">
        <v>2434</v>
      </c>
      <c r="O3625" s="7">
        <v>68.2550730017322</v>
      </c>
      <c r="P3625" s="7">
        <v>50.608017817371909</v>
      </c>
      <c r="Q3625" s="9">
        <v>0.74145430649656707</v>
      </c>
      <c r="R3625" s="14"/>
      <c r="S3625" s="29"/>
      <c r="T3625" s="14"/>
      <c r="U3625" s="9"/>
      <c r="V3625" s="7"/>
      <c r="W3625" s="7"/>
      <c r="X3625" s="49"/>
    </row>
    <row r="3626" spans="1:24" x14ac:dyDescent="0.25">
      <c r="A3626" s="5" t="s">
        <v>2370</v>
      </c>
      <c r="B3626" s="1" t="s">
        <v>2117</v>
      </c>
      <c r="C3626" t="s">
        <v>2371</v>
      </c>
      <c r="D3626" s="11" t="s">
        <v>2372</v>
      </c>
      <c r="E3626" s="1" t="s">
        <v>25</v>
      </c>
      <c r="F3626" s="7">
        <v>48.8</v>
      </c>
      <c r="G3626" s="7">
        <v>3.42</v>
      </c>
      <c r="H3626" s="7"/>
      <c r="I3626" s="7"/>
      <c r="J3626" s="49"/>
      <c r="K3626" t="s">
        <v>26</v>
      </c>
      <c r="L3626" t="s">
        <v>27</v>
      </c>
      <c r="M3626" s="15" t="s">
        <v>28</v>
      </c>
      <c r="N3626" t="s">
        <v>2435</v>
      </c>
      <c r="O3626" s="7">
        <v>63.749660418364599</v>
      </c>
      <c r="P3626" s="7">
        <v>45.044009779951082</v>
      </c>
      <c r="Q3626" s="9">
        <v>0.70657646620145897</v>
      </c>
      <c r="R3626" s="14"/>
      <c r="S3626" s="29"/>
      <c r="T3626" s="14"/>
      <c r="U3626" s="9"/>
      <c r="V3626" s="7"/>
      <c r="W3626" s="7"/>
      <c r="X3626" s="49"/>
    </row>
    <row r="3627" spans="1:24" x14ac:dyDescent="0.25">
      <c r="A3627" s="5" t="s">
        <v>2370</v>
      </c>
      <c r="B3627" s="1" t="s">
        <v>2117</v>
      </c>
      <c r="C3627" t="s">
        <v>2371</v>
      </c>
      <c r="D3627" s="11" t="s">
        <v>2372</v>
      </c>
      <c r="E3627" s="1" t="s">
        <v>25</v>
      </c>
      <c r="F3627" s="7">
        <v>48.8</v>
      </c>
      <c r="G3627" s="7">
        <v>3.42</v>
      </c>
      <c r="H3627" s="7"/>
      <c r="I3627" s="7"/>
      <c r="J3627" s="49"/>
      <c r="K3627" t="s">
        <v>26</v>
      </c>
      <c r="L3627" t="s">
        <v>27</v>
      </c>
      <c r="M3627" s="15" t="s">
        <v>28</v>
      </c>
      <c r="N3627" t="s">
        <v>2436</v>
      </c>
      <c r="O3627" s="7">
        <v>60.048243630333197</v>
      </c>
      <c r="P3627" s="7">
        <v>39.579375848032583</v>
      </c>
      <c r="Q3627" s="9">
        <v>0.659126286718554</v>
      </c>
      <c r="R3627" s="14"/>
      <c r="S3627" s="29"/>
      <c r="T3627" s="14"/>
      <c r="U3627" s="9"/>
      <c r="V3627" s="7"/>
      <c r="W3627" s="7"/>
      <c r="X3627" s="49"/>
    </row>
    <row r="3628" spans="1:24" x14ac:dyDescent="0.25">
      <c r="A3628" s="5" t="s">
        <v>2370</v>
      </c>
      <c r="B3628" s="1" t="s">
        <v>2117</v>
      </c>
      <c r="C3628" t="s">
        <v>2371</v>
      </c>
      <c r="D3628" s="11" t="s">
        <v>2372</v>
      </c>
      <c r="E3628" s="1" t="s">
        <v>25</v>
      </c>
      <c r="F3628" s="7">
        <v>48.8</v>
      </c>
      <c r="G3628" s="7">
        <v>3.42</v>
      </c>
      <c r="H3628" s="7"/>
      <c r="I3628" s="7"/>
      <c r="J3628" s="49"/>
      <c r="K3628" t="s">
        <v>26</v>
      </c>
      <c r="L3628" t="s">
        <v>27</v>
      </c>
      <c r="M3628" s="15" t="s">
        <v>28</v>
      </c>
      <c r="N3628" t="s">
        <v>2437</v>
      </c>
      <c r="O3628" s="7">
        <v>65.830519376105499</v>
      </c>
      <c r="P3628" s="7">
        <v>47.319826338639636</v>
      </c>
      <c r="Q3628" s="9">
        <v>0.71881289692232497</v>
      </c>
      <c r="R3628" s="14"/>
      <c r="S3628" s="29"/>
      <c r="T3628" s="14"/>
      <c r="U3628" s="9"/>
      <c r="V3628" s="7"/>
      <c r="W3628" s="7"/>
      <c r="X3628" s="49"/>
    </row>
    <row r="3629" spans="1:24" x14ac:dyDescent="0.25">
      <c r="A3629" s="5" t="s">
        <v>2370</v>
      </c>
      <c r="B3629" s="1" t="s">
        <v>2117</v>
      </c>
      <c r="C3629" t="s">
        <v>2371</v>
      </c>
      <c r="D3629" s="11" t="s">
        <v>2372</v>
      </c>
      <c r="E3629" s="1" t="s">
        <v>25</v>
      </c>
      <c r="F3629" s="7">
        <v>48.8</v>
      </c>
      <c r="G3629" s="7">
        <v>3.42</v>
      </c>
      <c r="H3629" s="7"/>
      <c r="I3629" s="7"/>
      <c r="J3629" s="49"/>
      <c r="K3629" t="s">
        <v>26</v>
      </c>
      <c r="L3629" t="s">
        <v>27</v>
      </c>
      <c r="M3629" s="15" t="s">
        <v>28</v>
      </c>
      <c r="N3629" t="s">
        <v>2438</v>
      </c>
      <c r="O3629" s="7">
        <v>54.672574157868297</v>
      </c>
      <c r="P3629" s="7">
        <v>35.506787330316726</v>
      </c>
      <c r="Q3629" s="9">
        <v>0.64944422093223697</v>
      </c>
      <c r="R3629" s="14"/>
      <c r="S3629" s="29"/>
      <c r="T3629" s="14"/>
      <c r="U3629" s="9"/>
      <c r="V3629" s="7"/>
      <c r="W3629" s="7"/>
      <c r="X3629" s="49"/>
    </row>
    <row r="3630" spans="1:24" x14ac:dyDescent="0.25">
      <c r="A3630" s="5" t="s">
        <v>2370</v>
      </c>
      <c r="B3630" s="1" t="s">
        <v>2117</v>
      </c>
      <c r="C3630" t="s">
        <v>2371</v>
      </c>
      <c r="D3630" s="11" t="s">
        <v>2372</v>
      </c>
      <c r="E3630" s="1" t="s">
        <v>25</v>
      </c>
      <c r="F3630" s="7">
        <v>48.8</v>
      </c>
      <c r="G3630" s="7">
        <v>3.42</v>
      </c>
      <c r="H3630" s="7"/>
      <c r="I3630" s="7"/>
      <c r="J3630" s="49"/>
      <c r="K3630" t="s">
        <v>26</v>
      </c>
      <c r="L3630" t="s">
        <v>27</v>
      </c>
      <c r="M3630" s="15" t="s">
        <v>28</v>
      </c>
      <c r="N3630" t="s">
        <v>2439</v>
      </c>
      <c r="O3630" s="7">
        <v>64.703856749311299</v>
      </c>
      <c r="P3630" s="7">
        <v>43.539944903581272</v>
      </c>
      <c r="Q3630" s="9">
        <v>0.67291112293773292</v>
      </c>
      <c r="R3630" s="14"/>
      <c r="S3630" s="29"/>
      <c r="T3630" s="14"/>
      <c r="U3630" s="9"/>
      <c r="V3630" s="7"/>
      <c r="W3630" s="7"/>
      <c r="X3630" s="49"/>
    </row>
    <row r="3631" spans="1:24" x14ac:dyDescent="0.25">
      <c r="A3631" s="5" t="s">
        <v>2370</v>
      </c>
      <c r="B3631" s="1" t="s">
        <v>2117</v>
      </c>
      <c r="C3631" t="s">
        <v>2371</v>
      </c>
      <c r="D3631" s="11" t="s">
        <v>2372</v>
      </c>
      <c r="E3631" s="1" t="s">
        <v>25</v>
      </c>
      <c r="F3631" s="7">
        <v>48.8</v>
      </c>
      <c r="G3631" s="7">
        <v>3.42</v>
      </c>
      <c r="H3631" s="7"/>
      <c r="I3631" s="7"/>
      <c r="J3631" s="49"/>
      <c r="K3631" t="s">
        <v>26</v>
      </c>
      <c r="L3631" t="s">
        <v>27</v>
      </c>
      <c r="M3631" s="15" t="s">
        <v>28</v>
      </c>
      <c r="N3631" t="s">
        <v>2440</v>
      </c>
      <c r="O3631" s="7">
        <v>66.275542784163505</v>
      </c>
      <c r="P3631" s="7">
        <v>46.172413793103466</v>
      </c>
      <c r="Q3631" s="9">
        <v>0.69667349150909308</v>
      </c>
      <c r="R3631" s="14"/>
      <c r="S3631" s="29"/>
      <c r="T3631" s="14"/>
      <c r="U3631" s="9"/>
      <c r="V3631" s="7"/>
      <c r="W3631" s="7"/>
      <c r="X3631" s="49"/>
    </row>
    <row r="3632" spans="1:24" x14ac:dyDescent="0.25">
      <c r="A3632" s="5" t="s">
        <v>2370</v>
      </c>
      <c r="B3632" s="1" t="s">
        <v>2117</v>
      </c>
      <c r="C3632" t="s">
        <v>2371</v>
      </c>
      <c r="D3632" s="11" t="s">
        <v>2372</v>
      </c>
      <c r="E3632" s="1" t="s">
        <v>25</v>
      </c>
      <c r="F3632" s="7">
        <v>48.8</v>
      </c>
      <c r="G3632" s="7">
        <v>3.42</v>
      </c>
      <c r="H3632" s="7"/>
      <c r="I3632" s="7"/>
      <c r="J3632" s="49"/>
      <c r="K3632" t="s">
        <v>26</v>
      </c>
      <c r="L3632" t="s">
        <v>27</v>
      </c>
      <c r="M3632" s="15" t="s">
        <v>28</v>
      </c>
      <c r="N3632" t="s">
        <v>2441</v>
      </c>
      <c r="O3632" s="7">
        <v>67.948717948717999</v>
      </c>
      <c r="P3632" s="7">
        <v>45.148351648351699</v>
      </c>
      <c r="Q3632" s="9">
        <v>0.66444743935310002</v>
      </c>
      <c r="R3632" s="14"/>
      <c r="S3632" s="29"/>
      <c r="T3632" s="14"/>
      <c r="U3632" s="9"/>
      <c r="V3632" s="7"/>
      <c r="W3632" s="7"/>
      <c r="X3632" s="49"/>
    </row>
    <row r="3633" spans="1:24" x14ac:dyDescent="0.25">
      <c r="A3633" s="5" t="s">
        <v>2370</v>
      </c>
      <c r="B3633" s="1" t="s">
        <v>2117</v>
      </c>
      <c r="C3633" t="s">
        <v>2371</v>
      </c>
      <c r="D3633" s="11" t="s">
        <v>2372</v>
      </c>
      <c r="E3633" s="1" t="s">
        <v>25</v>
      </c>
      <c r="F3633" s="7">
        <v>48.8</v>
      </c>
      <c r="G3633" s="7">
        <v>3.42</v>
      </c>
      <c r="H3633" s="7"/>
      <c r="I3633" s="7"/>
      <c r="J3633" s="49"/>
      <c r="K3633" t="s">
        <v>26</v>
      </c>
      <c r="L3633" t="s">
        <v>27</v>
      </c>
      <c r="M3633" s="15" t="s">
        <v>28</v>
      </c>
      <c r="N3633" t="s">
        <v>2442</v>
      </c>
      <c r="O3633" s="7">
        <v>67.075386012715697</v>
      </c>
      <c r="P3633" s="7">
        <v>45.811989100817463</v>
      </c>
      <c r="Q3633" s="9">
        <v>0.68299255247122603</v>
      </c>
      <c r="R3633" s="14"/>
      <c r="S3633" s="29"/>
      <c r="T3633" s="14"/>
      <c r="U3633" s="9"/>
      <c r="V3633" s="7"/>
      <c r="W3633" s="7"/>
      <c r="X3633" s="49"/>
    </row>
    <row r="3634" spans="1:24" x14ac:dyDescent="0.25">
      <c r="A3634" s="5" t="s">
        <v>2370</v>
      </c>
      <c r="B3634" s="1" t="s">
        <v>2117</v>
      </c>
      <c r="C3634" t="s">
        <v>2371</v>
      </c>
      <c r="D3634" s="11" t="s">
        <v>2372</v>
      </c>
      <c r="E3634" s="1" t="s">
        <v>25</v>
      </c>
      <c r="F3634" s="7">
        <v>48.8</v>
      </c>
      <c r="G3634" s="7">
        <v>3.42</v>
      </c>
      <c r="H3634" s="7"/>
      <c r="I3634" s="7"/>
      <c r="J3634" s="49"/>
      <c r="K3634" t="s">
        <v>26</v>
      </c>
      <c r="L3634" t="s">
        <v>27</v>
      </c>
      <c r="M3634" s="15" t="s">
        <v>28</v>
      </c>
      <c r="N3634" t="s">
        <v>2443</v>
      </c>
      <c r="O3634" s="7">
        <v>65.902278177458001</v>
      </c>
      <c r="P3634" s="7">
        <v>44.305755395683413</v>
      </c>
      <c r="Q3634" s="9">
        <v>0.67229474641801201</v>
      </c>
      <c r="R3634" s="14"/>
      <c r="S3634" s="29"/>
      <c r="T3634" s="14"/>
      <c r="U3634" s="9"/>
      <c r="V3634" s="7"/>
      <c r="W3634" s="7"/>
      <c r="X3634" s="49"/>
    </row>
    <row r="3635" spans="1:24" x14ac:dyDescent="0.25">
      <c r="A3635" s="5" t="s">
        <v>2370</v>
      </c>
      <c r="B3635" s="1" t="s">
        <v>2117</v>
      </c>
      <c r="C3635" t="s">
        <v>2371</v>
      </c>
      <c r="D3635" s="11" t="s">
        <v>2372</v>
      </c>
      <c r="E3635" s="1" t="s">
        <v>25</v>
      </c>
      <c r="F3635" s="7">
        <v>48.8</v>
      </c>
      <c r="G3635" s="7">
        <v>3.42</v>
      </c>
      <c r="H3635" s="7"/>
      <c r="I3635" s="7"/>
      <c r="J3635" s="49"/>
      <c r="K3635" t="s">
        <v>26</v>
      </c>
      <c r="L3635" t="s">
        <v>27</v>
      </c>
      <c r="M3635" s="15" t="s">
        <v>28</v>
      </c>
      <c r="N3635" t="s">
        <v>2444</v>
      </c>
      <c r="O3635" s="7">
        <v>58.881578947368403</v>
      </c>
      <c r="P3635" s="7">
        <v>37.666666666666643</v>
      </c>
      <c r="Q3635" s="9">
        <v>0.63970204841713196</v>
      </c>
      <c r="R3635" s="14"/>
      <c r="S3635" s="29"/>
      <c r="T3635" s="14"/>
      <c r="U3635" s="9"/>
      <c r="V3635" s="7"/>
      <c r="W3635" s="7"/>
      <c r="X3635" s="49"/>
    </row>
    <row r="3636" spans="1:24" x14ac:dyDescent="0.25">
      <c r="A3636" s="5" t="s">
        <v>2370</v>
      </c>
      <c r="B3636" s="1" t="s">
        <v>2117</v>
      </c>
      <c r="C3636" t="s">
        <v>2371</v>
      </c>
      <c r="D3636" s="11" t="s">
        <v>2372</v>
      </c>
      <c r="E3636" s="1" t="s">
        <v>25</v>
      </c>
      <c r="F3636" s="7">
        <v>48.8</v>
      </c>
      <c r="G3636" s="7">
        <v>3.42</v>
      </c>
      <c r="H3636" s="7"/>
      <c r="I3636" s="7"/>
      <c r="J3636" s="49"/>
      <c r="K3636" t="s">
        <v>26</v>
      </c>
      <c r="L3636" t="s">
        <v>27</v>
      </c>
      <c r="M3636" s="15" t="s">
        <v>28</v>
      </c>
      <c r="N3636" t="s">
        <v>2445</v>
      </c>
      <c r="O3636" s="7">
        <v>76.369598765432102</v>
      </c>
      <c r="P3636" s="7">
        <v>54.638888888888872</v>
      </c>
      <c r="Q3636" s="9">
        <v>0.71545339732255597</v>
      </c>
      <c r="R3636" s="14"/>
      <c r="S3636" s="29"/>
      <c r="T3636" s="14"/>
      <c r="U3636" s="9"/>
      <c r="V3636" s="7"/>
      <c r="W3636" s="7"/>
      <c r="X3636" s="49"/>
    </row>
    <row r="3637" spans="1:24" x14ac:dyDescent="0.25">
      <c r="A3637" s="5" t="s">
        <v>2370</v>
      </c>
      <c r="B3637" s="1" t="s">
        <v>2117</v>
      </c>
      <c r="C3637" t="s">
        <v>2371</v>
      </c>
      <c r="D3637" s="11" t="s">
        <v>2372</v>
      </c>
      <c r="E3637" s="1" t="s">
        <v>25</v>
      </c>
      <c r="F3637" s="7">
        <v>48.8</v>
      </c>
      <c r="G3637" s="7">
        <v>3.42</v>
      </c>
      <c r="H3637" s="7"/>
      <c r="I3637" s="7"/>
      <c r="J3637" s="49"/>
      <c r="K3637" t="s">
        <v>26</v>
      </c>
      <c r="L3637" t="s">
        <v>27</v>
      </c>
      <c r="M3637" s="15" t="s">
        <v>28</v>
      </c>
      <c r="N3637" t="s">
        <v>2446</v>
      </c>
      <c r="O3637" s="7">
        <v>71.426308165851907</v>
      </c>
      <c r="P3637" s="7">
        <v>60.407930472569277</v>
      </c>
      <c r="Q3637" s="9">
        <v>0.84573782439240797</v>
      </c>
      <c r="R3637" s="14">
        <v>1.3163908060890199E-12</v>
      </c>
      <c r="S3637" s="29"/>
      <c r="T3637" s="14"/>
      <c r="U3637" s="9"/>
      <c r="V3637" s="7"/>
      <c r="W3637" s="7"/>
      <c r="X3637" s="49"/>
    </row>
    <row r="3638" spans="1:24" x14ac:dyDescent="0.25">
      <c r="A3638" s="5" t="s">
        <v>2370</v>
      </c>
      <c r="B3638" s="1" t="s">
        <v>2117</v>
      </c>
      <c r="C3638" t="s">
        <v>2371</v>
      </c>
      <c r="D3638" s="11" t="s">
        <v>2372</v>
      </c>
      <c r="E3638" s="1" t="s">
        <v>25</v>
      </c>
      <c r="F3638" s="7">
        <v>48.8</v>
      </c>
      <c r="G3638" s="7">
        <v>3.42</v>
      </c>
      <c r="H3638" s="7"/>
      <c r="I3638" s="7"/>
      <c r="J3638" s="49"/>
      <c r="K3638" t="s">
        <v>26</v>
      </c>
      <c r="L3638" t="s">
        <v>27</v>
      </c>
      <c r="M3638" s="15" t="s">
        <v>28</v>
      </c>
      <c r="N3638" t="s">
        <v>2447</v>
      </c>
      <c r="O3638" s="7">
        <v>68.681437078827798</v>
      </c>
      <c r="P3638" s="7">
        <v>51.760930888575459</v>
      </c>
      <c r="Q3638" s="9">
        <v>0.753637854565679</v>
      </c>
      <c r="R3638" s="14"/>
      <c r="S3638" s="29"/>
      <c r="T3638" s="14"/>
      <c r="U3638" s="9"/>
      <c r="V3638" s="7"/>
      <c r="W3638" s="7"/>
      <c r="X3638" s="49"/>
    </row>
    <row r="3639" spans="1:24" x14ac:dyDescent="0.25">
      <c r="A3639" s="5" t="s">
        <v>2370</v>
      </c>
      <c r="B3639" s="1" t="s">
        <v>2117</v>
      </c>
      <c r="C3639" t="s">
        <v>2371</v>
      </c>
      <c r="D3639" s="11" t="s">
        <v>2372</v>
      </c>
      <c r="E3639" s="1" t="s">
        <v>25</v>
      </c>
      <c r="F3639" s="7">
        <v>48.8</v>
      </c>
      <c r="G3639" s="7">
        <v>3.42</v>
      </c>
      <c r="H3639" s="7"/>
      <c r="I3639" s="7"/>
      <c r="J3639" s="49"/>
      <c r="K3639" t="s">
        <v>26</v>
      </c>
      <c r="L3639" t="s">
        <v>27</v>
      </c>
      <c r="M3639" s="15" t="s">
        <v>28</v>
      </c>
      <c r="N3639" t="s">
        <v>2448</v>
      </c>
      <c r="O3639" s="7">
        <v>59.159461339693898</v>
      </c>
      <c r="P3639" s="7">
        <v>40.688729874776378</v>
      </c>
      <c r="Q3639" s="9">
        <v>0.68778060099535909</v>
      </c>
      <c r="R3639" s="14"/>
      <c r="S3639" s="29"/>
      <c r="T3639" s="14"/>
      <c r="U3639" s="9"/>
      <c r="V3639" s="7"/>
      <c r="W3639" s="7"/>
      <c r="X3639" s="49"/>
    </row>
    <row r="3640" spans="1:24" x14ac:dyDescent="0.25">
      <c r="A3640" s="5" t="s">
        <v>2370</v>
      </c>
      <c r="B3640" s="1" t="s">
        <v>2117</v>
      </c>
      <c r="C3640" t="s">
        <v>2371</v>
      </c>
      <c r="D3640" s="11" t="s">
        <v>2372</v>
      </c>
      <c r="E3640" s="1" t="s">
        <v>25</v>
      </c>
      <c r="F3640" s="7">
        <v>48.8</v>
      </c>
      <c r="G3640" s="7">
        <v>3.42</v>
      </c>
      <c r="H3640" s="7"/>
      <c r="I3640" s="7"/>
      <c r="J3640" s="49"/>
      <c r="K3640" t="s">
        <v>26</v>
      </c>
      <c r="L3640" t="s">
        <v>27</v>
      </c>
      <c r="M3640" s="15" t="s">
        <v>28</v>
      </c>
      <c r="N3640" t="s">
        <v>2449</v>
      </c>
      <c r="O3640" s="7">
        <v>64.558803627013106</v>
      </c>
      <c r="P3640" s="7">
        <v>45.280146163215619</v>
      </c>
      <c r="Q3640" s="9">
        <v>0.70137833446884401</v>
      </c>
      <c r="R3640" s="14"/>
      <c r="S3640" s="29"/>
      <c r="T3640" s="14"/>
      <c r="U3640" s="9"/>
      <c r="V3640" s="7"/>
      <c r="W3640" s="7"/>
      <c r="X3640" s="49"/>
    </row>
    <row r="3641" spans="1:24" x14ac:dyDescent="0.25">
      <c r="A3641" s="5" t="s">
        <v>2370</v>
      </c>
      <c r="B3641" s="1" t="s">
        <v>2117</v>
      </c>
      <c r="C3641" t="s">
        <v>2371</v>
      </c>
      <c r="D3641" s="11" t="s">
        <v>2372</v>
      </c>
      <c r="E3641" s="1" t="s">
        <v>25</v>
      </c>
      <c r="F3641" s="7">
        <v>48.97</v>
      </c>
      <c r="G3641" s="7">
        <v>3.52</v>
      </c>
      <c r="H3641" s="7"/>
      <c r="I3641" s="7"/>
      <c r="J3641" s="49"/>
      <c r="K3641" t="s">
        <v>26</v>
      </c>
      <c r="L3641" t="s">
        <v>27</v>
      </c>
      <c r="M3641" s="15" t="s">
        <v>28</v>
      </c>
      <c r="N3641" t="s">
        <v>2450</v>
      </c>
      <c r="O3641" s="7">
        <v>86.287794985250699</v>
      </c>
      <c r="P3641" s="7">
        <v>78.32300884955751</v>
      </c>
      <c r="Q3641" s="9">
        <v>0.90769510175738499</v>
      </c>
      <c r="R3641" s="14">
        <v>2.7088165712768501E-10</v>
      </c>
      <c r="S3641" s="29"/>
      <c r="T3641" s="14"/>
      <c r="U3641" s="9"/>
      <c r="V3641" s="7"/>
      <c r="W3641" s="7"/>
      <c r="X3641" s="49"/>
    </row>
    <row r="3642" spans="1:24" x14ac:dyDescent="0.25">
      <c r="A3642" s="5" t="s">
        <v>2370</v>
      </c>
      <c r="B3642" s="1" t="s">
        <v>2117</v>
      </c>
      <c r="C3642" t="s">
        <v>2371</v>
      </c>
      <c r="D3642" s="11" t="s">
        <v>2372</v>
      </c>
      <c r="E3642" s="1" t="s">
        <v>25</v>
      </c>
      <c r="F3642" s="7">
        <v>48.97</v>
      </c>
      <c r="G3642" s="7">
        <v>3.52</v>
      </c>
      <c r="H3642" s="7"/>
      <c r="I3642" s="7"/>
      <c r="J3642" s="49"/>
      <c r="K3642" t="s">
        <v>26</v>
      </c>
      <c r="L3642" t="s">
        <v>27</v>
      </c>
      <c r="M3642" s="15" t="s">
        <v>28</v>
      </c>
      <c r="N3642" t="s">
        <v>2451</v>
      </c>
      <c r="O3642" s="7">
        <v>66.520322509388095</v>
      </c>
      <c r="P3642" s="7">
        <v>63.87773359840952</v>
      </c>
      <c r="Q3642" s="9">
        <v>0.96027396123033493</v>
      </c>
      <c r="R3642" s="14"/>
      <c r="S3642" s="29"/>
      <c r="T3642" s="14"/>
      <c r="U3642" s="9"/>
      <c r="V3642" s="7"/>
      <c r="W3642" s="7"/>
      <c r="X3642" s="49"/>
    </row>
    <row r="3643" spans="1:24" x14ac:dyDescent="0.25">
      <c r="A3643" s="5" t="s">
        <v>2370</v>
      </c>
      <c r="B3643" s="1" t="s">
        <v>2117</v>
      </c>
      <c r="C3643" t="s">
        <v>2371</v>
      </c>
      <c r="D3643" s="11" t="s">
        <v>2372</v>
      </c>
      <c r="E3643" s="1" t="s">
        <v>25</v>
      </c>
      <c r="F3643" s="7">
        <v>48.97</v>
      </c>
      <c r="G3643" s="7">
        <v>3.52</v>
      </c>
      <c r="H3643" s="7"/>
      <c r="I3643" s="7"/>
      <c r="J3643" s="49"/>
      <c r="K3643" t="s">
        <v>26</v>
      </c>
      <c r="L3643" t="s">
        <v>27</v>
      </c>
      <c r="M3643" s="15" t="s">
        <v>28</v>
      </c>
      <c r="N3643" t="s">
        <v>2452</v>
      </c>
      <c r="O3643" s="7">
        <v>77.561230585424099</v>
      </c>
      <c r="P3643" s="7">
        <v>71.708602150537615</v>
      </c>
      <c r="Q3643" s="9">
        <v>0.92454183113507293</v>
      </c>
      <c r="R3643" s="14">
        <v>7.0669297786130303E-11</v>
      </c>
      <c r="S3643" s="29"/>
      <c r="T3643" s="14"/>
      <c r="U3643" s="9"/>
      <c r="V3643" s="7"/>
      <c r="W3643" s="7"/>
      <c r="X3643" s="49"/>
    </row>
    <row r="3644" spans="1:24" x14ac:dyDescent="0.25">
      <c r="A3644" s="5" t="s">
        <v>2370</v>
      </c>
      <c r="B3644" s="1" t="s">
        <v>2117</v>
      </c>
      <c r="C3644" t="s">
        <v>2371</v>
      </c>
      <c r="D3644" s="11" t="s">
        <v>2372</v>
      </c>
      <c r="E3644" s="1" t="s">
        <v>25</v>
      </c>
      <c r="F3644" s="7">
        <v>48.97</v>
      </c>
      <c r="G3644" s="7">
        <v>3.52</v>
      </c>
      <c r="H3644" s="7"/>
      <c r="I3644" s="7"/>
      <c r="J3644" s="49"/>
      <c r="K3644" t="s">
        <v>26</v>
      </c>
      <c r="L3644" t="s">
        <v>27</v>
      </c>
      <c r="M3644" s="15" t="s">
        <v>28</v>
      </c>
      <c r="N3644" t="s">
        <v>2453</v>
      </c>
      <c r="O3644" s="7">
        <v>83.596303104575199</v>
      </c>
      <c r="P3644" s="7"/>
      <c r="Q3644" s="9"/>
      <c r="R3644" s="14"/>
      <c r="S3644" s="29"/>
      <c r="T3644" s="14"/>
      <c r="U3644" s="9"/>
      <c r="V3644" s="7"/>
      <c r="W3644" s="7"/>
      <c r="X3644" s="49"/>
    </row>
    <row r="3645" spans="1:24" x14ac:dyDescent="0.25">
      <c r="A3645" s="5" t="s">
        <v>2370</v>
      </c>
      <c r="B3645" s="1" t="s">
        <v>2117</v>
      </c>
      <c r="C3645" t="s">
        <v>2371</v>
      </c>
      <c r="D3645" s="11" t="s">
        <v>2372</v>
      </c>
      <c r="E3645" s="1" t="s">
        <v>25</v>
      </c>
      <c r="F3645" s="7">
        <v>48.97</v>
      </c>
      <c r="G3645" s="7">
        <v>3.52</v>
      </c>
      <c r="H3645" s="7"/>
      <c r="I3645" s="7"/>
      <c r="J3645" s="49"/>
      <c r="K3645" t="s">
        <v>26</v>
      </c>
      <c r="L3645" t="s">
        <v>27</v>
      </c>
      <c r="M3645" s="15" t="s">
        <v>28</v>
      </c>
      <c r="N3645" t="s">
        <v>2454</v>
      </c>
      <c r="O3645" s="7">
        <v>83.738218505243594</v>
      </c>
      <c r="P3645" s="7">
        <v>82.000000000000014</v>
      </c>
      <c r="Q3645" s="9">
        <v>0.97924223208623995</v>
      </c>
      <c r="R3645" s="14"/>
      <c r="S3645" s="29"/>
      <c r="T3645" s="14"/>
      <c r="U3645" s="9"/>
      <c r="V3645" s="7"/>
      <c r="W3645" s="7"/>
      <c r="X3645" s="49"/>
    </row>
    <row r="3646" spans="1:24" x14ac:dyDescent="0.25">
      <c r="A3646" s="5" t="s">
        <v>2370</v>
      </c>
      <c r="B3646" s="1" t="s">
        <v>2117</v>
      </c>
      <c r="C3646" t="s">
        <v>2371</v>
      </c>
      <c r="D3646" s="11" t="s">
        <v>2372</v>
      </c>
      <c r="E3646" s="1" t="s">
        <v>25</v>
      </c>
      <c r="F3646" s="7">
        <v>48.97</v>
      </c>
      <c r="G3646" s="7">
        <v>3.52</v>
      </c>
      <c r="H3646" s="7"/>
      <c r="I3646" s="7"/>
      <c r="J3646" s="49"/>
      <c r="K3646" t="s">
        <v>26</v>
      </c>
      <c r="L3646" t="s">
        <v>27</v>
      </c>
      <c r="M3646" s="15" t="s">
        <v>28</v>
      </c>
      <c r="N3646" t="s">
        <v>2455</v>
      </c>
      <c r="O3646" s="7">
        <v>82.201213818860893</v>
      </c>
      <c r="P3646" s="7">
        <v>71.176470588235304</v>
      </c>
      <c r="Q3646" s="9">
        <v>0.86588101661223904</v>
      </c>
      <c r="R3646" s="14"/>
      <c r="S3646" s="29"/>
      <c r="T3646" s="14"/>
      <c r="U3646" s="9"/>
      <c r="V3646" s="7"/>
      <c r="W3646" s="7"/>
      <c r="X3646" s="49"/>
    </row>
    <row r="3647" spans="1:24" x14ac:dyDescent="0.25">
      <c r="A3647" s="5" t="s">
        <v>2370</v>
      </c>
      <c r="B3647" s="1" t="s">
        <v>2117</v>
      </c>
      <c r="C3647" t="s">
        <v>2371</v>
      </c>
      <c r="D3647" s="11" t="s">
        <v>2372</v>
      </c>
      <c r="E3647" s="1" t="s">
        <v>25</v>
      </c>
      <c r="F3647" s="7">
        <v>48.97</v>
      </c>
      <c r="G3647" s="7">
        <v>3.52</v>
      </c>
      <c r="H3647" s="7"/>
      <c r="I3647" s="7"/>
      <c r="J3647" s="49"/>
      <c r="K3647" t="s">
        <v>26</v>
      </c>
      <c r="L3647" t="s">
        <v>27</v>
      </c>
      <c r="M3647" s="15" t="s">
        <v>28</v>
      </c>
      <c r="N3647" t="s">
        <v>2456</v>
      </c>
      <c r="O3647" s="7">
        <v>73.063430698740007</v>
      </c>
      <c r="P3647" s="7">
        <v>55.206185567010323</v>
      </c>
      <c r="Q3647" s="9">
        <v>0.75559257263240398</v>
      </c>
      <c r="R3647" s="14"/>
      <c r="S3647" s="29"/>
      <c r="T3647" s="14"/>
      <c r="U3647" s="9"/>
      <c r="V3647" s="7"/>
      <c r="W3647" s="7"/>
      <c r="X3647" s="49"/>
    </row>
    <row r="3648" spans="1:24" x14ac:dyDescent="0.25">
      <c r="A3648" s="5" t="s">
        <v>2370</v>
      </c>
      <c r="B3648" s="1" t="s">
        <v>2117</v>
      </c>
      <c r="C3648" t="s">
        <v>2371</v>
      </c>
      <c r="D3648" s="11" t="s">
        <v>2372</v>
      </c>
      <c r="E3648" s="1" t="s">
        <v>25</v>
      </c>
      <c r="F3648" s="7">
        <v>48.97</v>
      </c>
      <c r="G3648" s="7">
        <v>3.52</v>
      </c>
      <c r="H3648" s="7"/>
      <c r="I3648" s="7"/>
      <c r="J3648" s="49"/>
      <c r="K3648" t="s">
        <v>26</v>
      </c>
      <c r="L3648" t="s">
        <v>27</v>
      </c>
      <c r="M3648" s="15" t="s">
        <v>28</v>
      </c>
      <c r="N3648" t="s">
        <v>2457</v>
      </c>
      <c r="O3648" s="7">
        <v>76.442873969375697</v>
      </c>
      <c r="P3648" s="7">
        <v>69.936395759717271</v>
      </c>
      <c r="Q3648" s="9">
        <v>0.914884437596302</v>
      </c>
      <c r="R3648" s="14"/>
      <c r="S3648" s="29"/>
      <c r="T3648" s="14"/>
      <c r="U3648" s="9"/>
      <c r="V3648" s="7"/>
      <c r="W3648" s="7"/>
      <c r="X3648" s="49"/>
    </row>
    <row r="3649" spans="1:24" x14ac:dyDescent="0.25">
      <c r="A3649" s="5" t="s">
        <v>2370</v>
      </c>
      <c r="B3649" s="1" t="s">
        <v>2117</v>
      </c>
      <c r="C3649" t="s">
        <v>2371</v>
      </c>
      <c r="D3649" s="11" t="s">
        <v>2372</v>
      </c>
      <c r="E3649" s="1" t="s">
        <v>25</v>
      </c>
      <c r="F3649" s="7">
        <v>48.97</v>
      </c>
      <c r="G3649" s="7">
        <v>3.52</v>
      </c>
      <c r="H3649" s="7"/>
      <c r="I3649" s="7"/>
      <c r="J3649" s="49"/>
      <c r="K3649" t="s">
        <v>26</v>
      </c>
      <c r="L3649" t="s">
        <v>27</v>
      </c>
      <c r="M3649" s="15" t="s">
        <v>28</v>
      </c>
      <c r="N3649" t="s">
        <v>2458</v>
      </c>
      <c r="O3649" s="7">
        <v>81.544044044044</v>
      </c>
      <c r="P3649" s="7">
        <v>69.420420420420371</v>
      </c>
      <c r="Q3649" s="9">
        <v>0.85132422893969606</v>
      </c>
      <c r="R3649" s="14"/>
      <c r="S3649" s="29"/>
      <c r="T3649" s="14"/>
      <c r="U3649" s="9"/>
      <c r="V3649" s="7"/>
      <c r="W3649" s="7"/>
      <c r="X3649" s="49"/>
    </row>
    <row r="3650" spans="1:24" x14ac:dyDescent="0.25">
      <c r="A3650" s="5" t="s">
        <v>2370</v>
      </c>
      <c r="B3650" s="1" t="s">
        <v>2117</v>
      </c>
      <c r="C3650" t="s">
        <v>2371</v>
      </c>
      <c r="D3650" s="11" t="s">
        <v>2372</v>
      </c>
      <c r="E3650" s="1" t="s">
        <v>25</v>
      </c>
      <c r="F3650" s="7">
        <v>48.97</v>
      </c>
      <c r="G3650" s="7">
        <v>3.52</v>
      </c>
      <c r="H3650" s="7"/>
      <c r="I3650" s="7"/>
      <c r="J3650" s="49"/>
      <c r="K3650" t="s">
        <v>26</v>
      </c>
      <c r="L3650" t="s">
        <v>27</v>
      </c>
      <c r="M3650" s="15" t="s">
        <v>28</v>
      </c>
      <c r="N3650" t="s">
        <v>2459</v>
      </c>
      <c r="O3650" s="7">
        <v>69.434663536776199</v>
      </c>
      <c r="P3650" s="7">
        <v>41.102112676056308</v>
      </c>
      <c r="Q3650" s="9">
        <v>0.59195379630933898</v>
      </c>
      <c r="R3650" s="14"/>
      <c r="S3650" s="29"/>
      <c r="T3650" s="14"/>
      <c r="U3650" s="9"/>
      <c r="V3650" s="7"/>
      <c r="W3650" s="7"/>
      <c r="X3650" s="49"/>
    </row>
    <row r="3651" spans="1:24" x14ac:dyDescent="0.25">
      <c r="A3651" s="5" t="s">
        <v>2370</v>
      </c>
      <c r="B3651" s="1" t="s">
        <v>2117</v>
      </c>
      <c r="C3651" t="s">
        <v>2371</v>
      </c>
      <c r="D3651" s="11" t="s">
        <v>2372</v>
      </c>
      <c r="E3651" s="1" t="s">
        <v>25</v>
      </c>
      <c r="F3651" s="7">
        <v>48.97</v>
      </c>
      <c r="G3651" s="7">
        <v>3.52</v>
      </c>
      <c r="H3651" s="7"/>
      <c r="I3651" s="7"/>
      <c r="J3651" s="49"/>
      <c r="K3651" t="s">
        <v>26</v>
      </c>
      <c r="L3651" t="s">
        <v>27</v>
      </c>
      <c r="M3651" s="15" t="s">
        <v>28</v>
      </c>
      <c r="N3651" t="s">
        <v>2460</v>
      </c>
      <c r="O3651" s="7">
        <v>68.244549929676495</v>
      </c>
      <c r="P3651" s="7">
        <v>60.892405063291115</v>
      </c>
      <c r="Q3651" s="9">
        <v>0.89226766278096203</v>
      </c>
      <c r="R3651" s="14"/>
      <c r="S3651" s="29"/>
      <c r="T3651" s="14"/>
      <c r="U3651" s="9"/>
      <c r="V3651" s="7"/>
      <c r="W3651" s="7"/>
      <c r="X3651" s="49"/>
    </row>
    <row r="3652" spans="1:24" x14ac:dyDescent="0.25">
      <c r="A3652" s="5" t="s">
        <v>2370</v>
      </c>
      <c r="B3652" s="1" t="s">
        <v>2117</v>
      </c>
      <c r="C3652" t="s">
        <v>2371</v>
      </c>
      <c r="D3652" s="11" t="s">
        <v>2372</v>
      </c>
      <c r="E3652" s="1" t="s">
        <v>25</v>
      </c>
      <c r="F3652" s="7">
        <v>48.97</v>
      </c>
      <c r="G3652" s="7">
        <v>3.52</v>
      </c>
      <c r="H3652" s="7"/>
      <c r="I3652" s="7"/>
      <c r="J3652" s="49"/>
      <c r="K3652" t="s">
        <v>26</v>
      </c>
      <c r="L3652" t="s">
        <v>27</v>
      </c>
      <c r="M3652" s="15" t="s">
        <v>28</v>
      </c>
      <c r="N3652" t="s">
        <v>2461</v>
      </c>
      <c r="O3652" s="7">
        <v>69.831511839708597</v>
      </c>
      <c r="P3652" s="7">
        <v>49.180327868852473</v>
      </c>
      <c r="Q3652" s="9">
        <v>0.70427127486142793</v>
      </c>
      <c r="R3652" s="14"/>
      <c r="S3652" s="29"/>
      <c r="T3652" s="14"/>
      <c r="U3652" s="9"/>
      <c r="V3652" s="7"/>
      <c r="W3652" s="7"/>
      <c r="X3652" s="49"/>
    </row>
    <row r="3653" spans="1:24" x14ac:dyDescent="0.25">
      <c r="A3653" s="5" t="s">
        <v>2370</v>
      </c>
      <c r="B3653" s="1" t="s">
        <v>2117</v>
      </c>
      <c r="C3653" t="s">
        <v>2371</v>
      </c>
      <c r="D3653" s="11" t="s">
        <v>2372</v>
      </c>
      <c r="E3653" s="1" t="s">
        <v>25</v>
      </c>
      <c r="F3653" s="7">
        <v>48.97</v>
      </c>
      <c r="G3653" s="7">
        <v>3.52</v>
      </c>
      <c r="H3653" s="7"/>
      <c r="I3653" s="7"/>
      <c r="J3653" s="49"/>
      <c r="K3653" t="s">
        <v>26</v>
      </c>
      <c r="L3653" t="s">
        <v>27</v>
      </c>
      <c r="M3653" s="15" t="s">
        <v>28</v>
      </c>
      <c r="N3653" t="s">
        <v>2462</v>
      </c>
      <c r="O3653" s="7">
        <v>73.858120991506297</v>
      </c>
      <c r="P3653" s="7">
        <v>73.752574102964104</v>
      </c>
      <c r="Q3653" s="9">
        <v>0.99857095080235891</v>
      </c>
      <c r="R3653" s="14"/>
      <c r="S3653" s="29"/>
      <c r="T3653" s="14"/>
      <c r="U3653" s="9"/>
      <c r="V3653" s="7"/>
      <c r="W3653" s="7"/>
      <c r="X3653" s="49"/>
    </row>
    <row r="3654" spans="1:24" x14ac:dyDescent="0.25">
      <c r="A3654" s="5" t="s">
        <v>2370</v>
      </c>
      <c r="B3654" s="1" t="s">
        <v>2117</v>
      </c>
      <c r="C3654" t="s">
        <v>2371</v>
      </c>
      <c r="D3654" s="11" t="s">
        <v>2372</v>
      </c>
      <c r="E3654" s="1" t="s">
        <v>25</v>
      </c>
      <c r="F3654" s="7">
        <v>48.97</v>
      </c>
      <c r="G3654" s="7">
        <v>3.52</v>
      </c>
      <c r="H3654" s="7"/>
      <c r="I3654" s="7"/>
      <c r="J3654" s="49"/>
      <c r="K3654" t="s">
        <v>26</v>
      </c>
      <c r="L3654" t="s">
        <v>27</v>
      </c>
      <c r="M3654" s="15" t="s">
        <v>28</v>
      </c>
      <c r="N3654" t="s">
        <v>2463</v>
      </c>
      <c r="O3654" s="7">
        <v>73.901892790059193</v>
      </c>
      <c r="P3654" s="7">
        <v>73.389466840051966</v>
      </c>
      <c r="Q3654" s="9">
        <v>0.993066132264529</v>
      </c>
      <c r="R3654" s="14"/>
      <c r="S3654" s="29"/>
      <c r="T3654" s="14"/>
      <c r="U3654" s="9"/>
      <c r="V3654" s="7"/>
      <c r="W3654" s="7"/>
      <c r="X3654" s="49"/>
    </row>
    <row r="3655" spans="1:24" x14ac:dyDescent="0.25">
      <c r="A3655" s="5" t="s">
        <v>2370</v>
      </c>
      <c r="B3655" s="1" t="s">
        <v>2117</v>
      </c>
      <c r="C3655" t="s">
        <v>2371</v>
      </c>
      <c r="D3655" s="11" t="s">
        <v>2372</v>
      </c>
      <c r="E3655" s="1" t="s">
        <v>25</v>
      </c>
      <c r="F3655" s="7">
        <v>48.97</v>
      </c>
      <c r="G3655" s="7">
        <v>3.52</v>
      </c>
      <c r="H3655" s="7"/>
      <c r="I3655" s="7"/>
      <c r="J3655" s="49"/>
      <c r="K3655" t="s">
        <v>26</v>
      </c>
      <c r="L3655" t="s">
        <v>27</v>
      </c>
      <c r="M3655" s="15" t="s">
        <v>28</v>
      </c>
      <c r="N3655" t="s">
        <v>2464</v>
      </c>
      <c r="O3655" s="7">
        <v>71.819266515950801</v>
      </c>
      <c r="P3655" s="7">
        <v>69.11379050489829</v>
      </c>
      <c r="Q3655" s="9">
        <v>0.9623293839898569</v>
      </c>
      <c r="R3655" s="14"/>
      <c r="S3655" s="29"/>
      <c r="T3655" s="14"/>
      <c r="U3655" s="9"/>
      <c r="V3655" s="7"/>
      <c r="W3655" s="7"/>
      <c r="X3655" s="49"/>
    </row>
    <row r="3656" spans="1:24" x14ac:dyDescent="0.25">
      <c r="A3656" s="5" t="s">
        <v>2370</v>
      </c>
      <c r="B3656" s="1" t="s">
        <v>2117</v>
      </c>
      <c r="C3656" t="s">
        <v>2371</v>
      </c>
      <c r="D3656" s="11" t="s">
        <v>2372</v>
      </c>
      <c r="E3656" s="1" t="s">
        <v>25</v>
      </c>
      <c r="F3656" s="7">
        <v>48.97</v>
      </c>
      <c r="G3656" s="7">
        <v>3.52</v>
      </c>
      <c r="H3656" s="7"/>
      <c r="I3656" s="7"/>
      <c r="J3656" s="49"/>
      <c r="K3656" t="s">
        <v>26</v>
      </c>
      <c r="L3656" t="s">
        <v>27</v>
      </c>
      <c r="M3656" s="15" t="s">
        <v>28</v>
      </c>
      <c r="N3656" t="s">
        <v>2465</v>
      </c>
      <c r="O3656" s="7">
        <v>71.337788259958103</v>
      </c>
      <c r="P3656" s="7">
        <v>70.317610062893138</v>
      </c>
      <c r="Q3656" s="9">
        <v>0.98569932959867801</v>
      </c>
      <c r="R3656" s="14"/>
      <c r="S3656" s="29"/>
      <c r="T3656" s="14"/>
      <c r="U3656" s="9"/>
      <c r="V3656" s="7"/>
      <c r="W3656" s="7"/>
      <c r="X3656" s="49"/>
    </row>
    <row r="3657" spans="1:24" x14ac:dyDescent="0.25">
      <c r="A3657" s="5" t="s">
        <v>2370</v>
      </c>
      <c r="B3657" s="1" t="s">
        <v>2117</v>
      </c>
      <c r="C3657" t="s">
        <v>2371</v>
      </c>
      <c r="D3657" s="11" t="s">
        <v>2372</v>
      </c>
      <c r="E3657" s="1" t="s">
        <v>25</v>
      </c>
      <c r="F3657" s="7">
        <v>48.97</v>
      </c>
      <c r="G3657" s="7">
        <v>3.52</v>
      </c>
      <c r="H3657" s="7"/>
      <c r="I3657" s="7"/>
      <c r="J3657" s="49"/>
      <c r="K3657" t="s">
        <v>26</v>
      </c>
      <c r="L3657" t="s">
        <v>27</v>
      </c>
      <c r="M3657" s="15" t="s">
        <v>28</v>
      </c>
      <c r="N3657" t="s">
        <v>2466</v>
      </c>
      <c r="O3657" s="7">
        <v>79.761904761904802</v>
      </c>
      <c r="P3657" s="7">
        <v>69.822857142857146</v>
      </c>
      <c r="Q3657" s="9">
        <v>0.87539104477611895</v>
      </c>
      <c r="R3657" s="14"/>
      <c r="S3657" s="29"/>
      <c r="T3657" s="14"/>
      <c r="U3657" s="9"/>
      <c r="V3657" s="7"/>
      <c r="W3657" s="7"/>
      <c r="X3657" s="49"/>
    </row>
    <row r="3658" spans="1:24" x14ac:dyDescent="0.25">
      <c r="A3658" s="5" t="s">
        <v>2370</v>
      </c>
      <c r="B3658" s="1" t="s">
        <v>2117</v>
      </c>
      <c r="C3658" t="s">
        <v>2371</v>
      </c>
      <c r="D3658" s="11" t="s">
        <v>2372</v>
      </c>
      <c r="E3658" s="1" t="s">
        <v>25</v>
      </c>
      <c r="F3658" s="7">
        <v>48.97</v>
      </c>
      <c r="G3658" s="7">
        <v>3.52</v>
      </c>
      <c r="H3658" s="7"/>
      <c r="I3658" s="7"/>
      <c r="J3658" s="49"/>
      <c r="K3658" t="s">
        <v>26</v>
      </c>
      <c r="L3658" t="s">
        <v>27</v>
      </c>
      <c r="M3658" s="15" t="s">
        <v>28</v>
      </c>
      <c r="N3658" t="s">
        <v>2467</v>
      </c>
      <c r="O3658" s="7">
        <v>75.0203915171289</v>
      </c>
      <c r="P3658" s="7">
        <v>72.802610114192504</v>
      </c>
      <c r="Q3658" s="9">
        <v>0.97043761891818403</v>
      </c>
      <c r="R3658" s="14"/>
      <c r="S3658" s="29"/>
      <c r="T3658" s="14"/>
      <c r="U3658" s="9"/>
      <c r="V3658" s="7"/>
      <c r="W3658" s="7"/>
      <c r="X3658" s="49"/>
    </row>
    <row r="3659" spans="1:24" x14ac:dyDescent="0.25">
      <c r="A3659" s="5" t="s">
        <v>2370</v>
      </c>
      <c r="B3659" s="1" t="s">
        <v>2117</v>
      </c>
      <c r="C3659" t="s">
        <v>2371</v>
      </c>
      <c r="D3659" s="11" t="s">
        <v>2372</v>
      </c>
      <c r="E3659" s="1" t="s">
        <v>25</v>
      </c>
      <c r="F3659" s="7">
        <v>48.97</v>
      </c>
      <c r="G3659" s="7">
        <v>3.52</v>
      </c>
      <c r="H3659" s="7"/>
      <c r="I3659" s="7"/>
      <c r="J3659" s="49"/>
      <c r="K3659" t="s">
        <v>26</v>
      </c>
      <c r="L3659" t="s">
        <v>27</v>
      </c>
      <c r="M3659" s="15" t="s">
        <v>28</v>
      </c>
      <c r="N3659" t="s">
        <v>2468</v>
      </c>
      <c r="O3659" s="7">
        <v>82.323232323232304</v>
      </c>
      <c r="P3659" s="7">
        <v>73.751515151515136</v>
      </c>
      <c r="Q3659" s="9">
        <v>0.89587730061349702</v>
      </c>
      <c r="R3659" s="14"/>
      <c r="S3659" s="29"/>
      <c r="T3659" s="14"/>
      <c r="U3659" s="9"/>
      <c r="V3659" s="7"/>
      <c r="W3659" s="7"/>
      <c r="X3659" s="49"/>
    </row>
    <row r="3660" spans="1:24" x14ac:dyDescent="0.25">
      <c r="A3660" s="5" t="s">
        <v>2370</v>
      </c>
      <c r="B3660" s="1" t="s">
        <v>2117</v>
      </c>
      <c r="C3660" t="s">
        <v>2371</v>
      </c>
      <c r="D3660" s="11" t="s">
        <v>2372</v>
      </c>
      <c r="E3660" s="1" t="s">
        <v>25</v>
      </c>
      <c r="F3660" s="7">
        <v>48.97</v>
      </c>
      <c r="G3660" s="7">
        <v>3.52</v>
      </c>
      <c r="H3660" s="7"/>
      <c r="I3660" s="7"/>
      <c r="J3660" s="49"/>
      <c r="K3660" t="s">
        <v>26</v>
      </c>
      <c r="L3660" t="s">
        <v>27</v>
      </c>
      <c r="M3660" s="15" t="s">
        <v>28</v>
      </c>
      <c r="N3660" t="s">
        <v>2469</v>
      </c>
      <c r="O3660" s="7">
        <v>67.206790123456798</v>
      </c>
      <c r="P3660" s="7">
        <v>60.066666666666649</v>
      </c>
      <c r="Q3660" s="9">
        <v>0.89375889781859896</v>
      </c>
      <c r="R3660" s="14"/>
      <c r="S3660" s="29"/>
      <c r="T3660" s="14"/>
      <c r="U3660" s="9"/>
      <c r="V3660" s="7"/>
      <c r="W3660" s="7"/>
      <c r="X3660" s="49"/>
    </row>
    <row r="3661" spans="1:24" x14ac:dyDescent="0.25">
      <c r="A3661" s="5" t="s">
        <v>2370</v>
      </c>
      <c r="B3661" s="1" t="s">
        <v>2117</v>
      </c>
      <c r="C3661" t="s">
        <v>2371</v>
      </c>
      <c r="D3661" s="11" t="s">
        <v>2372</v>
      </c>
      <c r="E3661" s="1" t="s">
        <v>25</v>
      </c>
      <c r="F3661" s="7">
        <v>48.97</v>
      </c>
      <c r="G3661" s="7">
        <v>3.52</v>
      </c>
      <c r="H3661" s="7"/>
      <c r="I3661" s="7"/>
      <c r="J3661" s="49"/>
      <c r="K3661" t="s">
        <v>26</v>
      </c>
      <c r="L3661" t="s">
        <v>27</v>
      </c>
      <c r="M3661" s="15" t="s">
        <v>28</v>
      </c>
      <c r="N3661" t="s">
        <v>2470</v>
      </c>
      <c r="O3661" s="7">
        <v>72.6019965277778</v>
      </c>
      <c r="P3661" s="7">
        <v>53.601562500000036</v>
      </c>
      <c r="Q3661" s="9">
        <v>0.73829322971155309</v>
      </c>
      <c r="R3661" s="14"/>
      <c r="S3661" s="29"/>
      <c r="T3661" s="14"/>
      <c r="U3661" s="9"/>
      <c r="V3661" s="7"/>
      <c r="W3661" s="7"/>
      <c r="X3661" s="49"/>
    </row>
    <row r="3662" spans="1:24" x14ac:dyDescent="0.25">
      <c r="A3662" s="5" t="s">
        <v>2370</v>
      </c>
      <c r="B3662" s="1" t="s">
        <v>2117</v>
      </c>
      <c r="C3662" t="s">
        <v>2371</v>
      </c>
      <c r="D3662" s="11" t="s">
        <v>2372</v>
      </c>
      <c r="E3662" s="1" t="s">
        <v>25</v>
      </c>
      <c r="F3662" s="7">
        <v>48.97</v>
      </c>
      <c r="G3662" s="7">
        <v>3.52</v>
      </c>
      <c r="H3662" s="7"/>
      <c r="I3662" s="7"/>
      <c r="J3662" s="49"/>
      <c r="K3662" t="s">
        <v>26</v>
      </c>
      <c r="L3662" t="s">
        <v>27</v>
      </c>
      <c r="M3662" s="15" t="s">
        <v>28</v>
      </c>
      <c r="N3662" t="s">
        <v>2471</v>
      </c>
      <c r="O3662" s="7">
        <v>83.745301162689003</v>
      </c>
      <c r="P3662" s="7">
        <v>76.94256490952003</v>
      </c>
      <c r="Q3662" s="9">
        <v>0.91876874094758409</v>
      </c>
      <c r="R3662" s="14"/>
      <c r="S3662" s="29"/>
      <c r="T3662" s="14"/>
      <c r="U3662" s="9"/>
      <c r="V3662" s="7"/>
      <c r="W3662" s="7"/>
      <c r="X3662" s="49"/>
    </row>
    <row r="3663" spans="1:24" x14ac:dyDescent="0.25">
      <c r="A3663" s="18" t="s">
        <v>2370</v>
      </c>
      <c r="B3663" s="19" t="s">
        <v>2117</v>
      </c>
      <c r="C3663" s="16" t="s">
        <v>2371</v>
      </c>
      <c r="D3663" s="20" t="s">
        <v>2372</v>
      </c>
      <c r="E3663" s="19" t="s">
        <v>25</v>
      </c>
      <c r="F3663" s="17">
        <v>48.97</v>
      </c>
      <c r="G3663" s="17">
        <v>3.52</v>
      </c>
      <c r="H3663" s="17"/>
      <c r="I3663" s="17"/>
      <c r="J3663" s="50"/>
      <c r="K3663" s="16" t="s">
        <v>26</v>
      </c>
      <c r="L3663" s="16" t="s">
        <v>27</v>
      </c>
      <c r="M3663" s="21" t="s">
        <v>28</v>
      </c>
      <c r="N3663" s="16" t="s">
        <v>2472</v>
      </c>
      <c r="O3663" s="17">
        <v>79.1666666666667</v>
      </c>
      <c r="P3663" s="17">
        <v>70.232500000000044</v>
      </c>
      <c r="Q3663" s="22">
        <v>0.88714736842105291</v>
      </c>
      <c r="R3663" s="23"/>
      <c r="S3663" s="31"/>
      <c r="T3663" s="23"/>
      <c r="U3663" s="22"/>
      <c r="V3663" s="17"/>
      <c r="W3663" s="17"/>
      <c r="X3663" s="50"/>
    </row>
    <row r="3664" spans="1:24" x14ac:dyDescent="0.25">
      <c r="A3664" s="5" t="s">
        <v>2473</v>
      </c>
      <c r="B3664" s="1" t="s">
        <v>328</v>
      </c>
      <c r="C3664" t="s">
        <v>2474</v>
      </c>
      <c r="D3664" s="11" t="s">
        <v>2475</v>
      </c>
      <c r="E3664" s="1" t="s">
        <v>25</v>
      </c>
      <c r="F3664" s="7"/>
      <c r="G3664" s="7"/>
      <c r="H3664" s="7"/>
      <c r="I3664" s="7"/>
      <c r="J3664" s="49"/>
      <c r="K3664" t="s">
        <v>2476</v>
      </c>
      <c r="L3664" t="s">
        <v>27</v>
      </c>
      <c r="M3664" s="15" t="s">
        <v>28</v>
      </c>
      <c r="N3664" t="s">
        <v>2477</v>
      </c>
      <c r="O3664" s="7">
        <v>98.368877453959826</v>
      </c>
      <c r="P3664" s="7">
        <v>96.909777304628662</v>
      </c>
      <c r="Q3664" s="9">
        <v>0.98516705499649437</v>
      </c>
      <c r="R3664" s="14"/>
      <c r="S3664" s="29"/>
      <c r="T3664" s="14"/>
      <c r="U3664" s="9"/>
      <c r="V3664" s="7"/>
      <c r="W3664" s="7"/>
      <c r="X3664" s="49"/>
    </row>
    <row r="3665" spans="1:24" x14ac:dyDescent="0.25">
      <c r="A3665" s="5" t="s">
        <v>2473</v>
      </c>
      <c r="B3665" s="1" t="s">
        <v>328</v>
      </c>
      <c r="C3665" t="s">
        <v>2474</v>
      </c>
      <c r="D3665" s="11" t="s">
        <v>2475</v>
      </c>
      <c r="E3665" s="1" t="s">
        <v>25</v>
      </c>
      <c r="F3665" s="7"/>
      <c r="G3665" s="7"/>
      <c r="H3665" s="7"/>
      <c r="I3665" s="7"/>
      <c r="J3665" s="49"/>
      <c r="K3665" t="s">
        <v>2476</v>
      </c>
      <c r="L3665" t="s">
        <v>27</v>
      </c>
      <c r="M3665" s="15" t="s">
        <v>28</v>
      </c>
      <c r="N3665" t="s">
        <v>2478</v>
      </c>
      <c r="O3665" s="7">
        <v>98.421584337668506</v>
      </c>
      <c r="P3665" s="7">
        <v>96.585486741423068</v>
      </c>
      <c r="Q3665" s="9">
        <v>0.98134456370925627</v>
      </c>
      <c r="R3665" s="14"/>
      <c r="S3665" s="29"/>
      <c r="T3665" s="14"/>
      <c r="U3665" s="9"/>
      <c r="V3665" s="7"/>
      <c r="W3665" s="7"/>
      <c r="X3665" s="49"/>
    </row>
    <row r="3666" spans="1:24" x14ac:dyDescent="0.25">
      <c r="A3666" s="5" t="s">
        <v>2473</v>
      </c>
      <c r="B3666" s="1" t="s">
        <v>328</v>
      </c>
      <c r="C3666" t="s">
        <v>2474</v>
      </c>
      <c r="D3666" s="11" t="s">
        <v>2475</v>
      </c>
      <c r="E3666" s="1" t="s">
        <v>25</v>
      </c>
      <c r="F3666" s="7"/>
      <c r="G3666" s="7"/>
      <c r="H3666" s="7"/>
      <c r="I3666" s="7"/>
      <c r="J3666" s="49"/>
      <c r="K3666" t="s">
        <v>2476</v>
      </c>
      <c r="L3666" t="s">
        <v>27</v>
      </c>
      <c r="M3666" s="15" t="s">
        <v>28</v>
      </c>
      <c r="N3666" t="s">
        <v>2479</v>
      </c>
      <c r="O3666" s="7">
        <v>98.341059374060023</v>
      </c>
      <c r="P3666" s="7">
        <v>96.355578589762786</v>
      </c>
      <c r="Q3666" s="9">
        <v>0.97981025629645635</v>
      </c>
      <c r="R3666" s="14"/>
      <c r="S3666" s="29"/>
      <c r="T3666" s="14"/>
      <c r="U3666" s="9"/>
      <c r="V3666" s="7"/>
      <c r="W3666" s="7"/>
      <c r="X3666" s="49"/>
    </row>
    <row r="3667" spans="1:24" x14ac:dyDescent="0.25">
      <c r="A3667" s="5" t="s">
        <v>2473</v>
      </c>
      <c r="B3667" s="1" t="s">
        <v>328</v>
      </c>
      <c r="C3667" t="s">
        <v>2480</v>
      </c>
      <c r="D3667" s="11" t="s">
        <v>2475</v>
      </c>
      <c r="E3667" s="1" t="s">
        <v>25</v>
      </c>
      <c r="F3667" s="7"/>
      <c r="G3667" s="7"/>
      <c r="H3667" s="7"/>
      <c r="I3667" s="7"/>
      <c r="J3667" s="49"/>
      <c r="K3667" t="s">
        <v>26</v>
      </c>
      <c r="L3667" t="s">
        <v>27</v>
      </c>
      <c r="M3667" s="15" t="s">
        <v>28</v>
      </c>
      <c r="N3667" t="s">
        <v>2481</v>
      </c>
      <c r="O3667" s="7">
        <v>69.477648083220856</v>
      </c>
      <c r="P3667" s="7">
        <v>61.827974091071603</v>
      </c>
      <c r="Q3667" s="9">
        <v>0.88989733816282302</v>
      </c>
      <c r="R3667" s="14"/>
      <c r="S3667" s="29"/>
      <c r="T3667" s="14"/>
      <c r="U3667" s="9"/>
      <c r="V3667" s="7"/>
      <c r="W3667" s="7"/>
      <c r="X3667" s="49"/>
    </row>
    <row r="3668" spans="1:24" x14ac:dyDescent="0.25">
      <c r="A3668" s="5" t="s">
        <v>2473</v>
      </c>
      <c r="B3668" s="1" t="s">
        <v>328</v>
      </c>
      <c r="C3668" t="s">
        <v>2480</v>
      </c>
      <c r="D3668" s="11" t="s">
        <v>2475</v>
      </c>
      <c r="E3668" s="1" t="s">
        <v>25</v>
      </c>
      <c r="F3668" s="7"/>
      <c r="G3668" s="7"/>
      <c r="H3668" s="7"/>
      <c r="I3668" s="7"/>
      <c r="J3668" s="49"/>
      <c r="K3668" t="s">
        <v>26</v>
      </c>
      <c r="L3668" t="s">
        <v>27</v>
      </c>
      <c r="M3668" s="15" t="s">
        <v>28</v>
      </c>
      <c r="N3668" t="s">
        <v>2482</v>
      </c>
      <c r="O3668" s="7">
        <v>57.141134766534243</v>
      </c>
      <c r="P3668" s="7">
        <v>41.428300063594513</v>
      </c>
      <c r="Q3668" s="9">
        <v>0.72501710427805088</v>
      </c>
      <c r="R3668" s="14"/>
      <c r="S3668" s="29"/>
      <c r="T3668" s="14"/>
      <c r="U3668" s="9"/>
      <c r="V3668" s="7"/>
      <c r="W3668" s="7"/>
      <c r="X3668" s="49"/>
    </row>
    <row r="3669" spans="1:24" x14ac:dyDescent="0.25">
      <c r="A3669" s="5" t="s">
        <v>2473</v>
      </c>
      <c r="B3669" s="1" t="s">
        <v>328</v>
      </c>
      <c r="C3669" t="s">
        <v>2480</v>
      </c>
      <c r="D3669" s="11" t="s">
        <v>2475</v>
      </c>
      <c r="E3669" s="1" t="s">
        <v>25</v>
      </c>
      <c r="F3669" s="7"/>
      <c r="G3669" s="7"/>
      <c r="H3669" s="7"/>
      <c r="I3669" s="7"/>
      <c r="J3669" s="49"/>
      <c r="K3669" t="s">
        <v>26</v>
      </c>
      <c r="L3669" t="s">
        <v>27</v>
      </c>
      <c r="M3669" s="15" t="s">
        <v>28</v>
      </c>
      <c r="N3669" t="s">
        <v>2483</v>
      </c>
      <c r="O3669" s="7">
        <v>69.071302484995584</v>
      </c>
      <c r="P3669" s="7">
        <v>63.271942150570688</v>
      </c>
      <c r="Q3669" s="9">
        <v>0.91603806319296355</v>
      </c>
      <c r="R3669" s="14"/>
      <c r="S3669" s="29"/>
      <c r="T3669" s="14"/>
      <c r="U3669" s="9"/>
      <c r="V3669" s="7"/>
      <c r="W3669" s="7"/>
      <c r="X3669" s="49"/>
    </row>
    <row r="3670" spans="1:24" x14ac:dyDescent="0.25">
      <c r="A3670" s="5" t="s">
        <v>2473</v>
      </c>
      <c r="B3670" s="1" t="s">
        <v>328</v>
      </c>
      <c r="C3670" t="s">
        <v>2480</v>
      </c>
      <c r="D3670" s="11" t="s">
        <v>2475</v>
      </c>
      <c r="E3670" s="1" t="s">
        <v>25</v>
      </c>
      <c r="F3670" s="7"/>
      <c r="G3670" s="7"/>
      <c r="H3670" s="7"/>
      <c r="I3670" s="7"/>
      <c r="J3670" s="49"/>
      <c r="K3670" t="s">
        <v>26</v>
      </c>
      <c r="L3670" t="s">
        <v>27</v>
      </c>
      <c r="M3670" s="15" t="s">
        <v>28</v>
      </c>
      <c r="N3670" t="s">
        <v>2484</v>
      </c>
      <c r="O3670" s="7">
        <v>65.116217245940106</v>
      </c>
      <c r="P3670" s="7">
        <v>48.164174420635149</v>
      </c>
      <c r="Q3670" s="9">
        <v>0.73966480943943513</v>
      </c>
      <c r="R3670" s="14"/>
      <c r="S3670" s="29"/>
      <c r="T3670" s="14"/>
      <c r="U3670" s="9"/>
      <c r="V3670" s="7"/>
      <c r="W3670" s="7"/>
      <c r="X3670" s="49"/>
    </row>
    <row r="3671" spans="1:24" x14ac:dyDescent="0.25">
      <c r="A3671" s="5" t="s">
        <v>2473</v>
      </c>
      <c r="B3671" s="1" t="s">
        <v>328</v>
      </c>
      <c r="C3671" t="s">
        <v>2480</v>
      </c>
      <c r="D3671" s="11" t="s">
        <v>2475</v>
      </c>
      <c r="E3671" s="1" t="s">
        <v>25</v>
      </c>
      <c r="F3671" s="7"/>
      <c r="G3671" s="7"/>
      <c r="H3671" s="7"/>
      <c r="I3671" s="7"/>
      <c r="J3671" s="49"/>
      <c r="K3671" t="s">
        <v>26</v>
      </c>
      <c r="L3671" t="s">
        <v>27</v>
      </c>
      <c r="M3671" s="15" t="s">
        <v>28</v>
      </c>
      <c r="N3671" t="s">
        <v>2485</v>
      </c>
      <c r="O3671" s="7">
        <v>55.017774202955508</v>
      </c>
      <c r="P3671" s="7">
        <v>41.16124813990254</v>
      </c>
      <c r="Q3671" s="9">
        <v>0.74814455394110424</v>
      </c>
      <c r="R3671" s="14"/>
      <c r="S3671" s="29"/>
      <c r="T3671" s="14"/>
      <c r="U3671" s="9"/>
      <c r="V3671" s="7"/>
      <c r="W3671" s="7"/>
      <c r="X3671" s="49"/>
    </row>
    <row r="3672" spans="1:24" x14ac:dyDescent="0.25">
      <c r="A3672" s="5" t="s">
        <v>2473</v>
      </c>
      <c r="B3672" s="1" t="s">
        <v>328</v>
      </c>
      <c r="C3672" t="s">
        <v>2480</v>
      </c>
      <c r="D3672" s="11" t="s">
        <v>2475</v>
      </c>
      <c r="E3672" s="1" t="s">
        <v>25</v>
      </c>
      <c r="F3672" s="7"/>
      <c r="G3672" s="7"/>
      <c r="H3672" s="7"/>
      <c r="I3672" s="7"/>
      <c r="J3672" s="49"/>
      <c r="K3672" t="s">
        <v>26</v>
      </c>
      <c r="L3672" t="s">
        <v>27</v>
      </c>
      <c r="M3672" s="15" t="s">
        <v>28</v>
      </c>
      <c r="N3672" t="s">
        <v>2486</v>
      </c>
      <c r="O3672" s="7">
        <v>60.385997110286915</v>
      </c>
      <c r="P3672" s="7">
        <v>49.071348331202373</v>
      </c>
      <c r="Q3672" s="9">
        <v>0.81262793825495905</v>
      </c>
      <c r="R3672" s="14"/>
      <c r="S3672" s="29"/>
      <c r="T3672" s="14"/>
      <c r="U3672" s="9"/>
      <c r="V3672" s="7"/>
      <c r="W3672" s="7"/>
      <c r="X3672" s="49"/>
    </row>
    <row r="3673" spans="1:24" x14ac:dyDescent="0.25">
      <c r="A3673" s="5" t="s">
        <v>2473</v>
      </c>
      <c r="B3673" s="1" t="s">
        <v>328</v>
      </c>
      <c r="C3673" t="s">
        <v>2480</v>
      </c>
      <c r="D3673" s="11" t="s">
        <v>2475</v>
      </c>
      <c r="E3673" s="1" t="s">
        <v>25</v>
      </c>
      <c r="F3673" s="7"/>
      <c r="G3673" s="7"/>
      <c r="H3673" s="7"/>
      <c r="I3673" s="7"/>
      <c r="J3673" s="49"/>
      <c r="K3673" t="s">
        <v>26</v>
      </c>
      <c r="L3673" t="s">
        <v>27</v>
      </c>
      <c r="M3673" s="15" t="s">
        <v>28</v>
      </c>
      <c r="N3673" t="s">
        <v>2487</v>
      </c>
      <c r="O3673" s="7">
        <v>69.974378881110241</v>
      </c>
      <c r="P3673" s="7">
        <v>63.649369105460352</v>
      </c>
      <c r="Q3673" s="9">
        <v>0.90960963317164445</v>
      </c>
      <c r="R3673" s="14"/>
      <c r="S3673" s="29"/>
      <c r="T3673" s="14"/>
      <c r="U3673" s="9"/>
      <c r="V3673" s="7"/>
      <c r="W3673" s="7"/>
      <c r="X3673" s="49"/>
    </row>
    <row r="3674" spans="1:24" x14ac:dyDescent="0.25">
      <c r="A3674" s="5" t="s">
        <v>2473</v>
      </c>
      <c r="B3674" s="1" t="s">
        <v>328</v>
      </c>
      <c r="C3674" t="s">
        <v>2480</v>
      </c>
      <c r="D3674" s="11" t="s">
        <v>2475</v>
      </c>
      <c r="E3674" s="1" t="s">
        <v>25</v>
      </c>
      <c r="F3674" s="7"/>
      <c r="G3674" s="7"/>
      <c r="H3674" s="7"/>
      <c r="I3674" s="7"/>
      <c r="J3674" s="49"/>
      <c r="K3674" t="s">
        <v>26</v>
      </c>
      <c r="L3674" t="s">
        <v>27</v>
      </c>
      <c r="M3674" s="15" t="s">
        <v>28</v>
      </c>
      <c r="N3674" t="s">
        <v>2488</v>
      </c>
      <c r="O3674" s="7">
        <v>69.54647825866742</v>
      </c>
      <c r="P3674" s="7">
        <v>62.59546971381873</v>
      </c>
      <c r="Q3674" s="9">
        <v>0.90005232876069607</v>
      </c>
      <c r="R3674" s="14"/>
      <c r="S3674" s="29"/>
      <c r="T3674" s="14"/>
      <c r="U3674" s="9"/>
      <c r="V3674" s="7"/>
      <c r="W3674" s="7"/>
      <c r="X3674" s="49"/>
    </row>
    <row r="3675" spans="1:24" x14ac:dyDescent="0.25">
      <c r="A3675" s="18" t="s">
        <v>2473</v>
      </c>
      <c r="B3675" s="19" t="s">
        <v>328</v>
      </c>
      <c r="C3675" s="16" t="s">
        <v>2480</v>
      </c>
      <c r="D3675" s="20" t="s">
        <v>2475</v>
      </c>
      <c r="E3675" s="19" t="s">
        <v>25</v>
      </c>
      <c r="F3675" s="17"/>
      <c r="G3675" s="17"/>
      <c r="H3675" s="17"/>
      <c r="I3675" s="17"/>
      <c r="J3675" s="50"/>
      <c r="K3675" s="16" t="s">
        <v>26</v>
      </c>
      <c r="L3675" s="16" t="s">
        <v>27</v>
      </c>
      <c r="M3675" s="21" t="s">
        <v>28</v>
      </c>
      <c r="N3675" s="16" t="s">
        <v>2489</v>
      </c>
      <c r="O3675" s="17">
        <v>59.122398495780338</v>
      </c>
      <c r="P3675" s="17">
        <v>46.207668731685992</v>
      </c>
      <c r="Q3675" s="22">
        <v>0.7815594412155642</v>
      </c>
      <c r="R3675" s="23"/>
      <c r="S3675" s="31"/>
      <c r="T3675" s="23"/>
      <c r="U3675" s="22"/>
      <c r="V3675" s="17"/>
      <c r="W3675" s="17"/>
      <c r="X3675" s="50"/>
    </row>
    <row r="3676" spans="1:24" x14ac:dyDescent="0.25">
      <c r="A3676" s="5" t="s">
        <v>2473</v>
      </c>
      <c r="B3676" s="1" t="s">
        <v>2490</v>
      </c>
      <c r="C3676" t="s">
        <v>2491</v>
      </c>
      <c r="D3676" s="11" t="s">
        <v>2475</v>
      </c>
      <c r="E3676" s="1" t="s">
        <v>25</v>
      </c>
      <c r="F3676" s="7"/>
      <c r="G3676" s="7"/>
      <c r="H3676" s="7"/>
      <c r="I3676" s="7"/>
      <c r="J3676" s="49"/>
      <c r="K3676" t="s">
        <v>26</v>
      </c>
      <c r="L3676" t="s">
        <v>27</v>
      </c>
      <c r="M3676" s="15" t="s">
        <v>28</v>
      </c>
      <c r="N3676" t="s">
        <v>2492</v>
      </c>
      <c r="O3676" s="7">
        <v>51.613621191777156</v>
      </c>
      <c r="P3676" s="7">
        <v>49.974061397581771</v>
      </c>
      <c r="Q3676" s="9">
        <v>0.96823397087169316</v>
      </c>
      <c r="R3676" s="14"/>
      <c r="S3676" s="29"/>
      <c r="T3676" s="14"/>
      <c r="U3676" s="9"/>
      <c r="V3676" s="7"/>
      <c r="W3676" s="7"/>
      <c r="X3676" s="49"/>
    </row>
    <row r="3677" spans="1:24" x14ac:dyDescent="0.25">
      <c r="A3677" s="5" t="s">
        <v>2473</v>
      </c>
      <c r="B3677" s="1" t="s">
        <v>2490</v>
      </c>
      <c r="C3677" t="s">
        <v>2491</v>
      </c>
      <c r="D3677" s="11" t="s">
        <v>2475</v>
      </c>
      <c r="E3677" s="1" t="s">
        <v>25</v>
      </c>
      <c r="F3677" s="7"/>
      <c r="G3677" s="7"/>
      <c r="H3677" s="7"/>
      <c r="I3677" s="7"/>
      <c r="J3677" s="49"/>
      <c r="K3677" t="s">
        <v>26</v>
      </c>
      <c r="L3677" t="s">
        <v>27</v>
      </c>
      <c r="M3677" s="15" t="s">
        <v>28</v>
      </c>
      <c r="N3677" t="s">
        <v>2493</v>
      </c>
      <c r="O3677" s="7">
        <v>53.261328905831171</v>
      </c>
      <c r="P3677" s="7">
        <v>51.878215685700823</v>
      </c>
      <c r="Q3677" s="9">
        <v>0.97403156758300635</v>
      </c>
      <c r="R3677" s="14"/>
      <c r="S3677" s="29"/>
      <c r="T3677" s="14"/>
      <c r="U3677" s="9"/>
      <c r="V3677" s="7"/>
      <c r="W3677" s="7"/>
      <c r="X3677" s="49"/>
    </row>
    <row r="3678" spans="1:24" x14ac:dyDescent="0.25">
      <c r="A3678" s="5" t="s">
        <v>2473</v>
      </c>
      <c r="B3678" s="1" t="s">
        <v>2490</v>
      </c>
      <c r="C3678" t="s">
        <v>2491</v>
      </c>
      <c r="D3678" s="11" t="s">
        <v>2475</v>
      </c>
      <c r="E3678" s="1" t="s">
        <v>25</v>
      </c>
      <c r="F3678" s="7"/>
      <c r="G3678" s="7"/>
      <c r="H3678" s="7"/>
      <c r="I3678" s="7"/>
      <c r="J3678" s="49"/>
      <c r="K3678" t="s">
        <v>26</v>
      </c>
      <c r="L3678" t="s">
        <v>27</v>
      </c>
      <c r="M3678" s="15" t="s">
        <v>28</v>
      </c>
      <c r="N3678" t="s">
        <v>2494</v>
      </c>
      <c r="O3678" s="7">
        <v>66.079988422888334</v>
      </c>
      <c r="P3678" s="7">
        <v>64.762562953974012</v>
      </c>
      <c r="Q3678" s="9">
        <v>0.98006317040367397</v>
      </c>
      <c r="R3678" s="14"/>
      <c r="S3678" s="29"/>
      <c r="T3678" s="14"/>
      <c r="U3678" s="9"/>
      <c r="V3678" s="7"/>
      <c r="W3678" s="7"/>
      <c r="X3678" s="49"/>
    </row>
    <row r="3679" spans="1:24" x14ac:dyDescent="0.25">
      <c r="A3679" s="5" t="s">
        <v>2473</v>
      </c>
      <c r="B3679" s="1" t="s">
        <v>2490</v>
      </c>
      <c r="C3679" t="s">
        <v>2491</v>
      </c>
      <c r="D3679" s="11" t="s">
        <v>2475</v>
      </c>
      <c r="E3679" s="1" t="s">
        <v>25</v>
      </c>
      <c r="F3679" s="7"/>
      <c r="G3679" s="7"/>
      <c r="H3679" s="7"/>
      <c r="I3679" s="7"/>
      <c r="J3679" s="49"/>
      <c r="K3679" t="s">
        <v>26</v>
      </c>
      <c r="L3679" t="s">
        <v>27</v>
      </c>
      <c r="M3679" s="15" t="s">
        <v>28</v>
      </c>
      <c r="N3679" t="s">
        <v>2495</v>
      </c>
      <c r="O3679" s="7">
        <v>54.883730399960044</v>
      </c>
      <c r="P3679" s="7">
        <v>53.241136785756439</v>
      </c>
      <c r="Q3679" s="9">
        <v>0.9700713927017468</v>
      </c>
      <c r="R3679" s="14">
        <v>5.4878207184822174E-12</v>
      </c>
      <c r="S3679" s="29"/>
      <c r="T3679" s="14"/>
      <c r="U3679" s="9"/>
      <c r="V3679" s="7"/>
      <c r="W3679" s="7"/>
      <c r="X3679" s="49"/>
    </row>
    <row r="3680" spans="1:24" x14ac:dyDescent="0.25">
      <c r="A3680" s="5" t="s">
        <v>2473</v>
      </c>
      <c r="B3680" s="1" t="s">
        <v>2490</v>
      </c>
      <c r="C3680" t="s">
        <v>2491</v>
      </c>
      <c r="D3680" s="11" t="s">
        <v>2475</v>
      </c>
      <c r="E3680" s="1" t="s">
        <v>25</v>
      </c>
      <c r="F3680" s="7"/>
      <c r="G3680" s="7"/>
      <c r="H3680" s="7"/>
      <c r="I3680" s="7"/>
      <c r="J3680" s="49"/>
      <c r="K3680" t="s">
        <v>26</v>
      </c>
      <c r="L3680" t="s">
        <v>27</v>
      </c>
      <c r="M3680" s="15" t="s">
        <v>28</v>
      </c>
      <c r="N3680" t="s">
        <v>2496</v>
      </c>
      <c r="O3680" s="7">
        <v>51.986838980122862</v>
      </c>
      <c r="P3680" s="7">
        <v>50.267041178288174</v>
      </c>
      <c r="Q3680" s="9">
        <v>0.96691859255970047</v>
      </c>
      <c r="R3680" s="14">
        <v>5.0032077616403311E-12</v>
      </c>
      <c r="S3680" s="29"/>
      <c r="T3680" s="14"/>
      <c r="U3680" s="9"/>
      <c r="V3680" s="7"/>
      <c r="W3680" s="7"/>
      <c r="X3680" s="49"/>
    </row>
    <row r="3681" spans="1:24" x14ac:dyDescent="0.25">
      <c r="A3681" s="5" t="s">
        <v>2473</v>
      </c>
      <c r="B3681" s="1" t="s">
        <v>2490</v>
      </c>
      <c r="C3681" t="s">
        <v>2491</v>
      </c>
      <c r="D3681" s="11" t="s">
        <v>2475</v>
      </c>
      <c r="E3681" s="1" t="s">
        <v>25</v>
      </c>
      <c r="F3681" s="7"/>
      <c r="G3681" s="7"/>
      <c r="H3681" s="7"/>
      <c r="I3681" s="7"/>
      <c r="J3681" s="49"/>
      <c r="K3681" t="s">
        <v>26</v>
      </c>
      <c r="L3681" t="s">
        <v>27</v>
      </c>
      <c r="M3681" s="15" t="s">
        <v>28</v>
      </c>
      <c r="N3681" t="s">
        <v>2497</v>
      </c>
      <c r="O3681" s="7">
        <v>47.037062907307572</v>
      </c>
      <c r="P3681" s="7">
        <v>45.400849660022438</v>
      </c>
      <c r="Q3681" s="9">
        <v>0.96521438316611097</v>
      </c>
      <c r="R3681" s="14">
        <v>1.4766250682770994E-12</v>
      </c>
      <c r="S3681" s="29"/>
      <c r="T3681" s="14"/>
      <c r="U3681" s="9"/>
      <c r="V3681" s="7"/>
      <c r="W3681" s="7"/>
      <c r="X3681" s="49"/>
    </row>
    <row r="3682" spans="1:24" x14ac:dyDescent="0.25">
      <c r="A3682" s="5" t="s">
        <v>2473</v>
      </c>
      <c r="B3682" s="1" t="s">
        <v>2490</v>
      </c>
      <c r="C3682" t="s">
        <v>2491</v>
      </c>
      <c r="D3682" s="11" t="s">
        <v>2475</v>
      </c>
      <c r="E3682" s="1" t="s">
        <v>25</v>
      </c>
      <c r="F3682" s="7"/>
      <c r="G3682" s="7"/>
      <c r="H3682" s="7"/>
      <c r="I3682" s="7"/>
      <c r="J3682" s="49"/>
      <c r="K3682" t="s">
        <v>26</v>
      </c>
      <c r="L3682" t="s">
        <v>27</v>
      </c>
      <c r="M3682" s="15" t="s">
        <v>28</v>
      </c>
      <c r="N3682" t="s">
        <v>2498</v>
      </c>
      <c r="O3682" s="7">
        <v>55.229709627997892</v>
      </c>
      <c r="P3682" s="7">
        <v>53.788199596042176</v>
      </c>
      <c r="Q3682" s="9">
        <v>0.9738997354564225</v>
      </c>
      <c r="R3682" s="14">
        <v>7.2837160412456626E-12</v>
      </c>
      <c r="S3682" s="29"/>
      <c r="T3682" s="14"/>
      <c r="U3682" s="9"/>
      <c r="V3682" s="7"/>
      <c r="W3682" s="7"/>
      <c r="X3682" s="49"/>
    </row>
    <row r="3683" spans="1:24" x14ac:dyDescent="0.25">
      <c r="A3683" s="5" t="s">
        <v>2473</v>
      </c>
      <c r="B3683" s="1" t="s">
        <v>2490</v>
      </c>
      <c r="C3683" t="s">
        <v>2491</v>
      </c>
      <c r="D3683" s="11" t="s">
        <v>2475</v>
      </c>
      <c r="E3683" s="1" t="s">
        <v>25</v>
      </c>
      <c r="F3683" s="7"/>
      <c r="G3683" s="7"/>
      <c r="H3683" s="7"/>
      <c r="I3683" s="7"/>
      <c r="J3683" s="49"/>
      <c r="K3683" t="s">
        <v>26</v>
      </c>
      <c r="L3683" t="s">
        <v>27</v>
      </c>
      <c r="M3683" s="15" t="s">
        <v>28</v>
      </c>
      <c r="N3683" t="s">
        <v>2499</v>
      </c>
      <c r="O3683" s="7">
        <v>58.867849938755135</v>
      </c>
      <c r="P3683" s="7">
        <v>57.445713125797923</v>
      </c>
      <c r="Q3683" s="9">
        <v>0.97584187609303252</v>
      </c>
      <c r="R3683" s="14">
        <v>4.2989530495220137E-12</v>
      </c>
      <c r="S3683" s="29"/>
      <c r="T3683" s="14"/>
      <c r="U3683" s="9"/>
      <c r="V3683" s="7"/>
      <c r="W3683" s="7"/>
      <c r="X3683" s="49"/>
    </row>
    <row r="3684" spans="1:24" x14ac:dyDescent="0.25">
      <c r="A3684" s="5" t="s">
        <v>2473</v>
      </c>
      <c r="B3684" s="1" t="s">
        <v>2490</v>
      </c>
      <c r="C3684" t="s">
        <v>2491</v>
      </c>
      <c r="D3684" s="11" t="s">
        <v>2475</v>
      </c>
      <c r="E3684" s="1" t="s">
        <v>25</v>
      </c>
      <c r="F3684" s="7"/>
      <c r="G3684" s="7"/>
      <c r="H3684" s="7"/>
      <c r="I3684" s="7"/>
      <c r="J3684" s="49"/>
      <c r="K3684" t="s">
        <v>26</v>
      </c>
      <c r="L3684" t="s">
        <v>27</v>
      </c>
      <c r="M3684" s="15" t="s">
        <v>28</v>
      </c>
      <c r="N3684" t="s">
        <v>2500</v>
      </c>
      <c r="O3684" s="7">
        <v>65.145800774508615</v>
      </c>
      <c r="P3684" s="7">
        <v>63.659351002615622</v>
      </c>
      <c r="Q3684" s="9">
        <v>0.97718272314990662</v>
      </c>
      <c r="R3684" s="14">
        <v>1.8201335683619004E-14</v>
      </c>
      <c r="S3684" s="29"/>
      <c r="T3684" s="14"/>
      <c r="U3684" s="9"/>
      <c r="V3684" s="7"/>
      <c r="W3684" s="7"/>
      <c r="X3684" s="49"/>
    </row>
    <row r="3685" spans="1:24" x14ac:dyDescent="0.25">
      <c r="A3685" s="5" t="s">
        <v>2473</v>
      </c>
      <c r="B3685" s="1" t="s">
        <v>2490</v>
      </c>
      <c r="C3685" t="s">
        <v>2491</v>
      </c>
      <c r="D3685" s="11" t="s">
        <v>2475</v>
      </c>
      <c r="E3685" s="1" t="s">
        <v>25</v>
      </c>
      <c r="F3685" s="7"/>
      <c r="G3685" s="7"/>
      <c r="H3685" s="7"/>
      <c r="I3685" s="7"/>
      <c r="J3685" s="49"/>
      <c r="K3685" t="s">
        <v>26</v>
      </c>
      <c r="L3685" t="s">
        <v>27</v>
      </c>
      <c r="M3685" s="15" t="s">
        <v>28</v>
      </c>
      <c r="N3685" t="s">
        <v>2501</v>
      </c>
      <c r="O3685" s="7">
        <v>60.802299036747343</v>
      </c>
      <c r="P3685" s="7">
        <v>59.343926329602759</v>
      </c>
      <c r="Q3685" s="9">
        <v>0.9760145137560805</v>
      </c>
      <c r="R3685" s="14">
        <v>1.1769407531097923E-14</v>
      </c>
      <c r="S3685" s="29"/>
      <c r="T3685" s="14"/>
      <c r="U3685" s="9"/>
      <c r="V3685" s="7"/>
      <c r="W3685" s="7"/>
      <c r="X3685" s="49"/>
    </row>
    <row r="3686" spans="1:24" x14ac:dyDescent="0.25">
      <c r="A3686" s="5" t="s">
        <v>2473</v>
      </c>
      <c r="B3686" s="1" t="s">
        <v>2490</v>
      </c>
      <c r="C3686" t="s">
        <v>2491</v>
      </c>
      <c r="D3686" s="11" t="s">
        <v>2475</v>
      </c>
      <c r="E3686" s="1" t="s">
        <v>25</v>
      </c>
      <c r="F3686" s="7"/>
      <c r="G3686" s="7"/>
      <c r="H3686" s="7"/>
      <c r="I3686" s="7"/>
      <c r="J3686" s="49"/>
      <c r="K3686" t="s">
        <v>26</v>
      </c>
      <c r="L3686" t="s">
        <v>27</v>
      </c>
      <c r="M3686" s="15" t="s">
        <v>28</v>
      </c>
      <c r="N3686" t="s">
        <v>2502</v>
      </c>
      <c r="O3686" s="7">
        <v>62.933718434336974</v>
      </c>
      <c r="P3686" s="7">
        <v>61.212033198232717</v>
      </c>
      <c r="Q3686" s="9">
        <v>0.97264288081276162</v>
      </c>
      <c r="R3686" s="14">
        <v>2.5855934252560872E-15</v>
      </c>
      <c r="S3686" s="29"/>
      <c r="T3686" s="14"/>
      <c r="U3686" s="9"/>
      <c r="V3686" s="7"/>
      <c r="W3686" s="7"/>
      <c r="X3686" s="49"/>
    </row>
    <row r="3687" spans="1:24" x14ac:dyDescent="0.25">
      <c r="A3687" s="5" t="s">
        <v>2473</v>
      </c>
      <c r="B3687" s="1" t="s">
        <v>2490</v>
      </c>
      <c r="C3687" t="s">
        <v>2491</v>
      </c>
      <c r="D3687" s="11" t="s">
        <v>2475</v>
      </c>
      <c r="E3687" s="1" t="s">
        <v>25</v>
      </c>
      <c r="F3687" s="7"/>
      <c r="G3687" s="7"/>
      <c r="H3687" s="7"/>
      <c r="I3687" s="7"/>
      <c r="J3687" s="49"/>
      <c r="K3687" t="s">
        <v>26</v>
      </c>
      <c r="L3687" t="s">
        <v>27</v>
      </c>
      <c r="M3687" s="15" t="s">
        <v>28</v>
      </c>
      <c r="N3687" t="s">
        <v>2503</v>
      </c>
      <c r="O3687" s="7">
        <v>60.38546028123082</v>
      </c>
      <c r="P3687" s="7">
        <v>58.761183005411709</v>
      </c>
      <c r="Q3687" s="9">
        <v>0.97310151701660585</v>
      </c>
      <c r="R3687" s="14">
        <v>1.051769481686815E-14</v>
      </c>
      <c r="S3687" s="29"/>
      <c r="T3687" s="14"/>
      <c r="U3687" s="9"/>
      <c r="V3687" s="7"/>
      <c r="W3687" s="7"/>
      <c r="X3687" s="49"/>
    </row>
    <row r="3688" spans="1:24" x14ac:dyDescent="0.25">
      <c r="A3688" s="18" t="s">
        <v>2473</v>
      </c>
      <c r="B3688" s="19" t="s">
        <v>2490</v>
      </c>
      <c r="C3688" t="s">
        <v>2491</v>
      </c>
      <c r="D3688" s="20" t="s">
        <v>2475</v>
      </c>
      <c r="E3688" s="19" t="s">
        <v>25</v>
      </c>
      <c r="F3688" s="17"/>
      <c r="G3688" s="17"/>
      <c r="H3688" s="17"/>
      <c r="I3688" s="17"/>
      <c r="J3688" s="50"/>
      <c r="K3688" s="16" t="s">
        <v>26</v>
      </c>
      <c r="L3688" s="16" t="s">
        <v>27</v>
      </c>
      <c r="M3688" s="21" t="s">
        <v>28</v>
      </c>
      <c r="N3688" s="16" t="s">
        <v>2504</v>
      </c>
      <c r="O3688" s="17">
        <v>64.668106799241713</v>
      </c>
      <c r="P3688" s="17">
        <v>63.084304373997057</v>
      </c>
      <c r="Q3688" s="22">
        <v>0.97550875534115333</v>
      </c>
      <c r="R3688" s="23">
        <v>3.43788958602138E-15</v>
      </c>
      <c r="S3688" s="31"/>
      <c r="T3688" s="23"/>
      <c r="U3688" s="22"/>
      <c r="V3688" s="17"/>
      <c r="W3688" s="17"/>
      <c r="X3688" s="50"/>
    </row>
    <row r="3689" spans="1:24" x14ac:dyDescent="0.25">
      <c r="A3689" s="35" t="s">
        <v>2473</v>
      </c>
      <c r="B3689" s="32" t="s">
        <v>2117</v>
      </c>
      <c r="C3689" s="36" t="s">
        <v>2505</v>
      </c>
      <c r="D3689" s="28" t="s">
        <v>2475</v>
      </c>
      <c r="E3689" s="32" t="s">
        <v>25</v>
      </c>
      <c r="F3689" s="37"/>
      <c r="G3689" s="37"/>
      <c r="H3689" s="37"/>
      <c r="I3689" s="37"/>
      <c r="J3689" s="51"/>
      <c r="K3689" s="36" t="s">
        <v>26</v>
      </c>
      <c r="L3689" s="36" t="s">
        <v>27</v>
      </c>
      <c r="M3689" s="33" t="s">
        <v>28</v>
      </c>
      <c r="N3689" s="36" t="s">
        <v>2506</v>
      </c>
      <c r="O3689" s="37">
        <v>74.777932396988362</v>
      </c>
      <c r="P3689" s="37">
        <v>73.294281361517108</v>
      </c>
      <c r="Q3689" s="38">
        <v>0.9801592396591724</v>
      </c>
      <c r="R3689" s="39"/>
      <c r="S3689" s="40"/>
      <c r="T3689" s="39"/>
      <c r="U3689" s="38"/>
      <c r="V3689" s="37"/>
      <c r="W3689" s="37"/>
      <c r="X3689" s="51"/>
    </row>
    <row r="3690" spans="1:24" x14ac:dyDescent="0.25">
      <c r="A3690" s="5" t="s">
        <v>2507</v>
      </c>
      <c r="B3690" s="1" t="s">
        <v>22</v>
      </c>
      <c r="C3690" t="s">
        <v>2508</v>
      </c>
      <c r="D3690" s="47"/>
      <c r="E3690" s="1" t="s">
        <v>25</v>
      </c>
      <c r="F3690" s="7"/>
      <c r="G3690" s="7"/>
      <c r="H3690" s="7"/>
      <c r="I3690" s="7"/>
      <c r="J3690" s="49"/>
      <c r="K3690" t="s">
        <v>26</v>
      </c>
      <c r="L3690" t="s">
        <v>27</v>
      </c>
      <c r="M3690" s="15" t="s">
        <v>28</v>
      </c>
      <c r="N3690" t="s">
        <v>350</v>
      </c>
      <c r="O3690" s="7">
        <v>50.14</v>
      </c>
      <c r="P3690" s="7">
        <v>49.39</v>
      </c>
      <c r="Q3690" s="9">
        <v>0.98504188272836057</v>
      </c>
      <c r="R3690" s="14">
        <v>4.7699999999999999E-13</v>
      </c>
      <c r="S3690" s="29"/>
      <c r="T3690" s="14"/>
      <c r="U3690" s="9"/>
      <c r="V3690" s="7"/>
      <c r="W3690" s="7"/>
      <c r="X3690" s="49"/>
    </row>
    <row r="3691" spans="1:24" x14ac:dyDescent="0.25">
      <c r="A3691" s="5" t="s">
        <v>2507</v>
      </c>
      <c r="B3691" s="1" t="s">
        <v>22</v>
      </c>
      <c r="C3691" t="s">
        <v>2508</v>
      </c>
      <c r="D3691" s="47"/>
      <c r="E3691" s="1" t="s">
        <v>25</v>
      </c>
      <c r="F3691" s="7"/>
      <c r="G3691" s="7"/>
      <c r="H3691" s="7"/>
      <c r="I3691" s="7"/>
      <c r="J3691" s="49"/>
      <c r="K3691" t="s">
        <v>26</v>
      </c>
      <c r="L3691" t="s">
        <v>27</v>
      </c>
      <c r="M3691" s="15" t="s">
        <v>28</v>
      </c>
      <c r="N3691" t="s">
        <v>351</v>
      </c>
      <c r="O3691" s="7">
        <v>72.87</v>
      </c>
      <c r="P3691" s="7">
        <v>71.950000000000017</v>
      </c>
      <c r="Q3691" s="9">
        <v>0.98737477700013732</v>
      </c>
      <c r="R3691" s="14">
        <v>1.1800000000000001E-11</v>
      </c>
      <c r="S3691" s="29"/>
      <c r="T3691" s="14"/>
      <c r="U3691" s="9"/>
      <c r="V3691" s="7"/>
      <c r="W3691" s="7"/>
      <c r="X3691" s="49"/>
    </row>
    <row r="3692" spans="1:24" x14ac:dyDescent="0.25">
      <c r="A3692" s="5" t="s">
        <v>2507</v>
      </c>
      <c r="B3692" s="1" t="s">
        <v>22</v>
      </c>
      <c r="C3692" t="s">
        <v>2508</v>
      </c>
      <c r="D3692" s="47"/>
      <c r="E3692" s="1" t="s">
        <v>25</v>
      </c>
      <c r="F3692" s="7"/>
      <c r="G3692" s="7"/>
      <c r="H3692" s="7"/>
      <c r="I3692" s="7"/>
      <c r="J3692" s="49"/>
      <c r="K3692" t="s">
        <v>26</v>
      </c>
      <c r="L3692" t="s">
        <v>27</v>
      </c>
      <c r="M3692" s="15" t="s">
        <v>28</v>
      </c>
      <c r="N3692" t="s">
        <v>352</v>
      </c>
      <c r="O3692" s="7">
        <v>59.9</v>
      </c>
      <c r="P3692" s="7">
        <v>58.699999999999996</v>
      </c>
      <c r="Q3692" s="9">
        <v>0.97996661101836391</v>
      </c>
      <c r="R3692" s="14">
        <v>2.5700000000000002E-13</v>
      </c>
      <c r="S3692" s="29"/>
      <c r="T3692" s="14"/>
      <c r="U3692" s="9"/>
      <c r="V3692" s="7"/>
      <c r="W3692" s="7"/>
      <c r="X3692" s="49"/>
    </row>
    <row r="3693" spans="1:24" x14ac:dyDescent="0.25">
      <c r="A3693" s="5" t="s">
        <v>2507</v>
      </c>
      <c r="B3693" s="1" t="s">
        <v>22</v>
      </c>
      <c r="C3693" t="s">
        <v>2508</v>
      </c>
      <c r="D3693" s="47"/>
      <c r="E3693" s="1" t="s">
        <v>25</v>
      </c>
      <c r="F3693" s="7"/>
      <c r="G3693" s="7"/>
      <c r="H3693" s="7"/>
      <c r="I3693" s="7"/>
      <c r="J3693" s="49"/>
      <c r="K3693" t="s">
        <v>26</v>
      </c>
      <c r="L3693" t="s">
        <v>27</v>
      </c>
      <c r="M3693" s="15" t="s">
        <v>28</v>
      </c>
      <c r="N3693" t="s">
        <v>353</v>
      </c>
      <c r="O3693" s="7">
        <v>63.18</v>
      </c>
      <c r="P3693" s="7">
        <v>62.3</v>
      </c>
      <c r="Q3693" s="9">
        <v>0.98607154162709709</v>
      </c>
      <c r="R3693" s="14">
        <v>5.7699999999999996E-13</v>
      </c>
      <c r="S3693" s="29"/>
      <c r="T3693" s="14"/>
      <c r="U3693" s="9"/>
      <c r="V3693" s="7"/>
      <c r="W3693" s="7"/>
      <c r="X3693" s="49"/>
    </row>
    <row r="3694" spans="1:24" x14ac:dyDescent="0.25">
      <c r="A3694" s="5" t="s">
        <v>2507</v>
      </c>
      <c r="B3694" s="1" t="s">
        <v>22</v>
      </c>
      <c r="C3694" t="s">
        <v>2508</v>
      </c>
      <c r="D3694" s="47"/>
      <c r="E3694" s="1" t="s">
        <v>25</v>
      </c>
      <c r="F3694" s="7"/>
      <c r="G3694" s="7"/>
      <c r="H3694" s="7"/>
      <c r="I3694" s="7"/>
      <c r="J3694" s="49"/>
      <c r="K3694" t="s">
        <v>26</v>
      </c>
      <c r="L3694" t="s">
        <v>27</v>
      </c>
      <c r="M3694" s="15" t="s">
        <v>28</v>
      </c>
      <c r="N3694" t="s">
        <v>354</v>
      </c>
      <c r="O3694" s="7">
        <v>81.239999999999995</v>
      </c>
      <c r="P3694" s="7">
        <v>80.5</v>
      </c>
      <c r="Q3694" s="9">
        <v>0.99089118660758257</v>
      </c>
      <c r="R3694" s="14">
        <v>5.4400000000000001E-11</v>
      </c>
      <c r="S3694" s="29"/>
      <c r="T3694" s="14"/>
      <c r="U3694" s="9"/>
      <c r="V3694" s="7"/>
      <c r="W3694" s="7"/>
      <c r="X3694" s="49"/>
    </row>
    <row r="3695" spans="1:24" x14ac:dyDescent="0.25">
      <c r="A3695" s="18" t="s">
        <v>2507</v>
      </c>
      <c r="B3695" s="19" t="s">
        <v>22</v>
      </c>
      <c r="C3695" s="16" t="s">
        <v>2508</v>
      </c>
      <c r="D3695" s="48"/>
      <c r="E3695" s="19" t="s">
        <v>25</v>
      </c>
      <c r="F3695" s="17"/>
      <c r="G3695" s="17"/>
      <c r="H3695" s="17"/>
      <c r="I3695" s="17"/>
      <c r="J3695" s="50"/>
      <c r="K3695" s="16" t="s">
        <v>26</v>
      </c>
      <c r="L3695" s="16" t="s">
        <v>27</v>
      </c>
      <c r="M3695" s="21" t="s">
        <v>28</v>
      </c>
      <c r="N3695" s="16" t="s">
        <v>355</v>
      </c>
      <c r="O3695" s="17">
        <v>68.95</v>
      </c>
      <c r="P3695" s="17">
        <v>66.05</v>
      </c>
      <c r="Q3695" s="22">
        <v>0.95794053662073964</v>
      </c>
      <c r="R3695" s="23">
        <v>1.38E-11</v>
      </c>
      <c r="S3695" s="31"/>
      <c r="T3695" s="23"/>
      <c r="U3695" s="22"/>
      <c r="V3695" s="17"/>
      <c r="W3695" s="17"/>
      <c r="X3695" s="50"/>
    </row>
    <row r="3696" spans="1:24" x14ac:dyDescent="0.25">
      <c r="A3696" s="5" t="s">
        <v>2473</v>
      </c>
      <c r="B3696" s="1" t="s">
        <v>22</v>
      </c>
      <c r="C3696" t="s">
        <v>2509</v>
      </c>
      <c r="D3696" s="11" t="s">
        <v>2475</v>
      </c>
      <c r="E3696" s="1" t="s">
        <v>25</v>
      </c>
      <c r="F3696" s="7"/>
      <c r="G3696" s="7"/>
      <c r="H3696" s="7"/>
      <c r="I3696" s="7"/>
      <c r="J3696" s="49"/>
      <c r="K3696" t="s">
        <v>26</v>
      </c>
      <c r="L3696" t="s">
        <v>27</v>
      </c>
      <c r="M3696" s="15" t="s">
        <v>28</v>
      </c>
      <c r="N3696" t="s">
        <v>2510</v>
      </c>
      <c r="O3696" s="7">
        <v>83.247698862262283</v>
      </c>
      <c r="P3696" s="7">
        <v>77.983833630213269</v>
      </c>
      <c r="Q3696" s="9">
        <v>0.93676863980638847</v>
      </c>
      <c r="R3696" s="14"/>
      <c r="S3696" s="29"/>
      <c r="T3696" s="14"/>
      <c r="U3696" s="9"/>
      <c r="V3696" s="7"/>
      <c r="W3696" s="7"/>
      <c r="X3696" s="49"/>
    </row>
    <row r="3697" spans="1:24" x14ac:dyDescent="0.25">
      <c r="A3697" s="5" t="s">
        <v>2473</v>
      </c>
      <c r="B3697" s="1" t="s">
        <v>22</v>
      </c>
      <c r="C3697" t="s">
        <v>2509</v>
      </c>
      <c r="D3697" s="11" t="s">
        <v>2475</v>
      </c>
      <c r="E3697" s="1" t="s">
        <v>25</v>
      </c>
      <c r="F3697" s="7"/>
      <c r="G3697" s="7"/>
      <c r="H3697" s="7"/>
      <c r="I3697" s="7"/>
      <c r="J3697" s="49"/>
      <c r="K3697" t="s">
        <v>26</v>
      </c>
      <c r="L3697" t="s">
        <v>27</v>
      </c>
      <c r="M3697" s="15" t="s">
        <v>28</v>
      </c>
      <c r="N3697" t="s">
        <v>2511</v>
      </c>
      <c r="O3697" s="7">
        <v>78.941064162720977</v>
      </c>
      <c r="P3697" s="7">
        <v>69.349681742272509</v>
      </c>
      <c r="Q3697" s="9">
        <v>0.8784994537104569</v>
      </c>
      <c r="R3697" s="14"/>
      <c r="S3697" s="29"/>
      <c r="T3697" s="14"/>
      <c r="U3697" s="9"/>
      <c r="V3697" s="7"/>
      <c r="W3697" s="7"/>
      <c r="X3697" s="49"/>
    </row>
    <row r="3698" spans="1:24" x14ac:dyDescent="0.25">
      <c r="A3698" s="5" t="s">
        <v>2473</v>
      </c>
      <c r="B3698" s="1" t="s">
        <v>22</v>
      </c>
      <c r="C3698" t="s">
        <v>2509</v>
      </c>
      <c r="D3698" s="11" t="s">
        <v>2475</v>
      </c>
      <c r="E3698" s="1" t="s">
        <v>25</v>
      </c>
      <c r="F3698" s="7"/>
      <c r="G3698" s="7"/>
      <c r="H3698" s="7"/>
      <c r="I3698" s="7"/>
      <c r="J3698" s="49"/>
      <c r="K3698" t="s">
        <v>26</v>
      </c>
      <c r="L3698" t="s">
        <v>27</v>
      </c>
      <c r="M3698" s="15" t="s">
        <v>28</v>
      </c>
      <c r="N3698" t="s">
        <v>2512</v>
      </c>
      <c r="O3698" s="7">
        <v>84.096535876559557</v>
      </c>
      <c r="P3698" s="7">
        <v>79.078096896430665</v>
      </c>
      <c r="Q3698" s="9">
        <v>0.94032525920573984</v>
      </c>
      <c r="R3698" s="14"/>
      <c r="S3698" s="29"/>
      <c r="T3698" s="14"/>
      <c r="U3698" s="9"/>
      <c r="V3698" s="7"/>
      <c r="W3698" s="7"/>
      <c r="X3698" s="49"/>
    </row>
    <row r="3699" spans="1:24" x14ac:dyDescent="0.25">
      <c r="A3699" s="5" t="s">
        <v>2473</v>
      </c>
      <c r="B3699" s="1" t="s">
        <v>22</v>
      </c>
      <c r="C3699" t="s">
        <v>2509</v>
      </c>
      <c r="D3699" s="11" t="s">
        <v>2475</v>
      </c>
      <c r="E3699" s="1" t="s">
        <v>25</v>
      </c>
      <c r="F3699" s="7"/>
      <c r="G3699" s="7"/>
      <c r="H3699" s="7"/>
      <c r="I3699" s="7"/>
      <c r="J3699" s="49"/>
      <c r="K3699" t="s">
        <v>26</v>
      </c>
      <c r="L3699" t="s">
        <v>27</v>
      </c>
      <c r="M3699" s="15" t="s">
        <v>28</v>
      </c>
      <c r="N3699" t="s">
        <v>2513</v>
      </c>
      <c r="O3699" s="7">
        <v>79.794274142251936</v>
      </c>
      <c r="P3699" s="7">
        <v>73.452330989820069</v>
      </c>
      <c r="Q3699" s="9">
        <v>0.92052132536319742</v>
      </c>
      <c r="R3699" s="14"/>
      <c r="S3699" s="29"/>
      <c r="T3699" s="14"/>
      <c r="U3699" s="9"/>
      <c r="V3699" s="7"/>
      <c r="W3699" s="7"/>
      <c r="X3699" s="49"/>
    </row>
    <row r="3700" spans="1:24" x14ac:dyDescent="0.25">
      <c r="A3700" s="5" t="s">
        <v>2473</v>
      </c>
      <c r="B3700" s="1" t="s">
        <v>22</v>
      </c>
      <c r="C3700" t="s">
        <v>2509</v>
      </c>
      <c r="D3700" s="11" t="s">
        <v>2475</v>
      </c>
      <c r="E3700" s="1" t="s">
        <v>25</v>
      </c>
      <c r="F3700" s="7"/>
      <c r="G3700" s="7"/>
      <c r="H3700" s="7"/>
      <c r="I3700" s="7"/>
      <c r="J3700" s="49"/>
      <c r="K3700" t="s">
        <v>26</v>
      </c>
      <c r="L3700" t="s">
        <v>27</v>
      </c>
      <c r="M3700" s="15" t="s">
        <v>28</v>
      </c>
      <c r="N3700" t="s">
        <v>2514</v>
      </c>
      <c r="O3700" s="7">
        <v>84.124398187571998</v>
      </c>
      <c r="P3700" s="7">
        <v>77.111389619946024</v>
      </c>
      <c r="Q3700" s="9">
        <v>0.91663526017756369</v>
      </c>
      <c r="R3700" s="14"/>
      <c r="S3700" s="29"/>
      <c r="T3700" s="14"/>
      <c r="U3700" s="9"/>
      <c r="V3700" s="7"/>
      <c r="W3700" s="7"/>
      <c r="X3700" s="49"/>
    </row>
    <row r="3701" spans="1:24" x14ac:dyDescent="0.25">
      <c r="A3701" s="5" t="s">
        <v>2473</v>
      </c>
      <c r="B3701" s="1" t="s">
        <v>22</v>
      </c>
      <c r="C3701" t="s">
        <v>29</v>
      </c>
      <c r="D3701" s="11" t="s">
        <v>2475</v>
      </c>
      <c r="E3701" s="1" t="s">
        <v>25</v>
      </c>
      <c r="F3701" s="7"/>
      <c r="G3701" s="7"/>
      <c r="H3701" s="7"/>
      <c r="I3701" s="7"/>
      <c r="J3701" s="49"/>
      <c r="K3701" t="s">
        <v>26</v>
      </c>
      <c r="L3701" t="s">
        <v>27</v>
      </c>
      <c r="M3701" s="15" t="s">
        <v>28</v>
      </c>
      <c r="N3701" t="s">
        <v>2515</v>
      </c>
      <c r="O3701" s="7">
        <v>65.635204478308196</v>
      </c>
      <c r="P3701" s="7">
        <v>63.627962471256609</v>
      </c>
      <c r="Q3701" s="9">
        <v>0.9694182105014244</v>
      </c>
      <c r="R3701" s="14"/>
      <c r="S3701" s="29"/>
      <c r="T3701" s="14"/>
      <c r="U3701" s="9"/>
      <c r="V3701" s="7"/>
      <c r="W3701" s="7"/>
      <c r="X3701" s="49"/>
    </row>
    <row r="3702" spans="1:24" x14ac:dyDescent="0.25">
      <c r="A3702" s="18" t="s">
        <v>2473</v>
      </c>
      <c r="B3702" s="19" t="s">
        <v>22</v>
      </c>
      <c r="C3702" s="16" t="s">
        <v>2516</v>
      </c>
      <c r="D3702" s="20" t="s">
        <v>2475</v>
      </c>
      <c r="E3702" s="19" t="s">
        <v>25</v>
      </c>
      <c r="F3702" s="17"/>
      <c r="G3702" s="17"/>
      <c r="H3702" s="17"/>
      <c r="I3702" s="17"/>
      <c r="J3702" s="50"/>
      <c r="K3702" s="16" t="s">
        <v>26</v>
      </c>
      <c r="L3702" s="16" t="s">
        <v>27</v>
      </c>
      <c r="M3702" s="21" t="s">
        <v>28</v>
      </c>
      <c r="N3702" s="16" t="s">
        <v>2517</v>
      </c>
      <c r="O3702" s="17">
        <v>31</v>
      </c>
      <c r="P3702" s="17">
        <v>29</v>
      </c>
      <c r="Q3702" s="22">
        <v>0.93548387096774188</v>
      </c>
      <c r="R3702" s="23"/>
      <c r="S3702" s="31"/>
      <c r="T3702" s="23"/>
      <c r="U3702" s="22"/>
      <c r="V3702" s="17"/>
      <c r="W3702" s="17"/>
      <c r="X3702" s="50"/>
    </row>
    <row r="3703" spans="1:24" x14ac:dyDescent="0.25">
      <c r="A3703" s="5" t="s">
        <v>2116</v>
      </c>
      <c r="B3703" s="1" t="s">
        <v>2117</v>
      </c>
      <c r="C3703" t="s">
        <v>2518</v>
      </c>
      <c r="D3703" s="11" t="s">
        <v>2119</v>
      </c>
      <c r="E3703" s="1" t="s">
        <v>25</v>
      </c>
      <c r="F3703" s="7"/>
      <c r="G3703" s="7"/>
      <c r="H3703" s="7"/>
      <c r="I3703" s="7"/>
      <c r="J3703" s="49"/>
      <c r="K3703" t="s">
        <v>26</v>
      </c>
      <c r="L3703" t="s">
        <v>27</v>
      </c>
      <c r="M3703" s="15" t="s">
        <v>28</v>
      </c>
      <c r="N3703" t="s">
        <v>2519</v>
      </c>
      <c r="O3703" s="7">
        <v>53.113116227615301</v>
      </c>
      <c r="P3703" s="7">
        <v>53.113116227615301</v>
      </c>
      <c r="Q3703" s="9">
        <v>1</v>
      </c>
      <c r="R3703" s="14"/>
      <c r="S3703" s="29"/>
      <c r="T3703" s="14"/>
      <c r="U3703" s="9"/>
      <c r="V3703" s="7"/>
      <c r="W3703" s="7"/>
      <c r="X3703" s="49"/>
    </row>
    <row r="3704" spans="1:24" x14ac:dyDescent="0.25">
      <c r="A3704" s="5" t="s">
        <v>2116</v>
      </c>
      <c r="B3704" s="1" t="s">
        <v>2117</v>
      </c>
      <c r="C3704" t="s">
        <v>2518</v>
      </c>
      <c r="D3704" s="11" t="s">
        <v>2119</v>
      </c>
      <c r="E3704" s="1" t="s">
        <v>25</v>
      </c>
      <c r="F3704" s="7"/>
      <c r="G3704" s="7"/>
      <c r="H3704" s="7"/>
      <c r="I3704" s="7"/>
      <c r="J3704" s="49"/>
      <c r="K3704" t="s">
        <v>26</v>
      </c>
      <c r="L3704" t="s">
        <v>27</v>
      </c>
      <c r="M3704" s="15" t="s">
        <v>28</v>
      </c>
      <c r="N3704" t="s">
        <v>2520</v>
      </c>
      <c r="O3704" s="7">
        <v>50.741291887125215</v>
      </c>
      <c r="P3704" s="7">
        <v>50.979333688906671</v>
      </c>
      <c r="Q3704" s="9">
        <v>1.0046912838228672</v>
      </c>
      <c r="R3704" s="14">
        <v>6.7684941975343598E-13</v>
      </c>
      <c r="S3704" s="29"/>
      <c r="T3704" s="14"/>
      <c r="U3704" s="9"/>
      <c r="V3704" s="7"/>
      <c r="W3704" s="7"/>
      <c r="X3704" s="49"/>
    </row>
    <row r="3705" spans="1:24" x14ac:dyDescent="0.25">
      <c r="A3705" s="5" t="s">
        <v>2116</v>
      </c>
      <c r="B3705" s="1" t="s">
        <v>2117</v>
      </c>
      <c r="C3705" t="s">
        <v>2518</v>
      </c>
      <c r="D3705" s="11" t="s">
        <v>2119</v>
      </c>
      <c r="E3705" s="1" t="s">
        <v>25</v>
      </c>
      <c r="F3705" s="7"/>
      <c r="G3705" s="7"/>
      <c r="H3705" s="7"/>
      <c r="I3705" s="7"/>
      <c r="J3705" s="49"/>
      <c r="K3705" t="s">
        <v>26</v>
      </c>
      <c r="L3705" t="s">
        <v>27</v>
      </c>
      <c r="M3705" s="15" t="s">
        <v>28</v>
      </c>
      <c r="N3705" t="s">
        <v>2521</v>
      </c>
      <c r="O3705" s="7">
        <v>47.53819444444445</v>
      </c>
      <c r="P3705" s="7">
        <v>47.53819444444445</v>
      </c>
      <c r="Q3705" s="9">
        <v>1</v>
      </c>
      <c r="R3705" s="14"/>
      <c r="S3705" s="29"/>
      <c r="T3705" s="14"/>
      <c r="U3705" s="9"/>
      <c r="V3705" s="7"/>
      <c r="W3705" s="7"/>
      <c r="X3705" s="49"/>
    </row>
    <row r="3706" spans="1:24" x14ac:dyDescent="0.25">
      <c r="A3706" s="5" t="s">
        <v>2116</v>
      </c>
      <c r="B3706" s="1" t="s">
        <v>2117</v>
      </c>
      <c r="C3706" t="s">
        <v>2518</v>
      </c>
      <c r="D3706" s="11" t="s">
        <v>2119</v>
      </c>
      <c r="E3706" s="1" t="s">
        <v>25</v>
      </c>
      <c r="F3706" s="7"/>
      <c r="G3706" s="7"/>
      <c r="H3706" s="7"/>
      <c r="I3706" s="7"/>
      <c r="J3706" s="49"/>
      <c r="K3706" t="s">
        <v>26</v>
      </c>
      <c r="L3706" t="s">
        <v>27</v>
      </c>
      <c r="M3706" s="15" t="s">
        <v>28</v>
      </c>
      <c r="N3706" t="s">
        <v>2522</v>
      </c>
      <c r="O3706" s="7">
        <v>60.711331679073609</v>
      </c>
      <c r="P3706" s="7">
        <v>59.469912744846155</v>
      </c>
      <c r="Q3706" s="9">
        <v>0.9795521050206949</v>
      </c>
      <c r="R3706" s="14">
        <v>1.529504295929048E-11</v>
      </c>
      <c r="S3706" s="29"/>
      <c r="T3706" s="14"/>
      <c r="U3706" s="9"/>
      <c r="V3706" s="7"/>
      <c r="W3706" s="7"/>
      <c r="X3706" s="49"/>
    </row>
    <row r="3707" spans="1:24" x14ac:dyDescent="0.25">
      <c r="A3707" s="5" t="s">
        <v>2116</v>
      </c>
      <c r="B3707" s="1" t="s">
        <v>2117</v>
      </c>
      <c r="C3707" t="s">
        <v>2518</v>
      </c>
      <c r="D3707" s="11" t="s">
        <v>2119</v>
      </c>
      <c r="E3707" s="1" t="s">
        <v>25</v>
      </c>
      <c r="F3707" s="7"/>
      <c r="G3707" s="7"/>
      <c r="H3707" s="7"/>
      <c r="I3707" s="7"/>
      <c r="J3707" s="49"/>
      <c r="K3707" t="s">
        <v>26</v>
      </c>
      <c r="L3707" t="s">
        <v>27</v>
      </c>
      <c r="M3707" s="15" t="s">
        <v>28</v>
      </c>
      <c r="N3707" t="s">
        <v>2523</v>
      </c>
      <c r="O3707" s="7">
        <v>60.952113729891508</v>
      </c>
      <c r="P3707" s="7">
        <v>60.403472637477023</v>
      </c>
      <c r="Q3707" s="9">
        <v>0.99099881761532049</v>
      </c>
      <c r="R3707" s="14">
        <v>1.456275019587742E-11</v>
      </c>
      <c r="S3707" s="29"/>
      <c r="T3707" s="14"/>
      <c r="U3707" s="9"/>
      <c r="V3707" s="7"/>
      <c r="W3707" s="7"/>
      <c r="X3707" s="49"/>
    </row>
    <row r="3708" spans="1:24" x14ac:dyDescent="0.25">
      <c r="A3708" s="5" t="s">
        <v>2116</v>
      </c>
      <c r="B3708" s="1" t="s">
        <v>2117</v>
      </c>
      <c r="C3708" t="s">
        <v>2518</v>
      </c>
      <c r="D3708" s="11" t="s">
        <v>2119</v>
      </c>
      <c r="E3708" s="1" t="s">
        <v>25</v>
      </c>
      <c r="F3708" s="7"/>
      <c r="G3708" s="7"/>
      <c r="H3708" s="7"/>
      <c r="I3708" s="7"/>
      <c r="J3708" s="49"/>
      <c r="K3708" t="s">
        <v>26</v>
      </c>
      <c r="L3708" t="s">
        <v>27</v>
      </c>
      <c r="M3708" s="15" t="s">
        <v>28</v>
      </c>
      <c r="N3708" t="s">
        <v>2524</v>
      </c>
      <c r="O3708" s="7">
        <v>51.578627808136005</v>
      </c>
      <c r="P3708" s="7">
        <v>49.490710382513655</v>
      </c>
      <c r="Q3708" s="9">
        <v>0.95951971748087095</v>
      </c>
      <c r="R3708" s="14">
        <v>1.5747001438442203E-12</v>
      </c>
      <c r="S3708" s="29"/>
      <c r="T3708" s="14"/>
      <c r="U3708" s="9"/>
      <c r="V3708" s="7"/>
      <c r="W3708" s="7"/>
      <c r="X3708" s="49"/>
    </row>
    <row r="3709" spans="1:24" x14ac:dyDescent="0.25">
      <c r="A3709" s="5" t="s">
        <v>2116</v>
      </c>
      <c r="B3709" s="1" t="s">
        <v>2117</v>
      </c>
      <c r="C3709" t="s">
        <v>2518</v>
      </c>
      <c r="D3709" s="11" t="s">
        <v>2119</v>
      </c>
      <c r="E3709" s="1" t="s">
        <v>25</v>
      </c>
      <c r="F3709" s="7"/>
      <c r="G3709" s="7"/>
      <c r="H3709" s="7"/>
      <c r="I3709" s="7"/>
      <c r="J3709" s="49"/>
      <c r="K3709" t="s">
        <v>26</v>
      </c>
      <c r="L3709" t="s">
        <v>27</v>
      </c>
      <c r="M3709" s="15" t="s">
        <v>28</v>
      </c>
      <c r="N3709" t="s">
        <v>2525</v>
      </c>
      <c r="O3709" s="7">
        <v>56.698797877102116</v>
      </c>
      <c r="P3709" s="7">
        <v>55.819297909073462</v>
      </c>
      <c r="Q3709" s="9">
        <v>0.98448820784639879</v>
      </c>
      <c r="R3709" s="14"/>
      <c r="S3709" s="29"/>
      <c r="T3709" s="14"/>
      <c r="U3709" s="9"/>
      <c r="V3709" s="7"/>
      <c r="W3709" s="7"/>
      <c r="X3709" s="49"/>
    </row>
    <row r="3710" spans="1:24" x14ac:dyDescent="0.25">
      <c r="A3710" s="5" t="s">
        <v>2116</v>
      </c>
      <c r="B3710" s="1" t="s">
        <v>2117</v>
      </c>
      <c r="C3710" t="s">
        <v>2518</v>
      </c>
      <c r="D3710" s="11" t="s">
        <v>2119</v>
      </c>
      <c r="E3710" s="1" t="s">
        <v>25</v>
      </c>
      <c r="F3710" s="7"/>
      <c r="G3710" s="7"/>
      <c r="H3710" s="7"/>
      <c r="I3710" s="7"/>
      <c r="J3710" s="49"/>
      <c r="K3710" t="s">
        <v>26</v>
      </c>
      <c r="L3710" t="s">
        <v>27</v>
      </c>
      <c r="M3710" s="15" t="s">
        <v>28</v>
      </c>
      <c r="N3710" t="s">
        <v>2526</v>
      </c>
      <c r="O3710" s="7">
        <v>61.039026965562051</v>
      </c>
      <c r="P3710" s="7">
        <v>61.126096491228076</v>
      </c>
      <c r="Q3710" s="9">
        <v>1.0014264566457645</v>
      </c>
      <c r="R3710" s="14"/>
      <c r="S3710" s="29"/>
      <c r="T3710" s="14"/>
      <c r="U3710" s="9"/>
      <c r="V3710" s="7"/>
      <c r="W3710" s="7"/>
      <c r="X3710" s="49"/>
    </row>
    <row r="3711" spans="1:24" x14ac:dyDescent="0.25">
      <c r="A3711" s="5" t="s">
        <v>2116</v>
      </c>
      <c r="B3711" s="1" t="s">
        <v>2117</v>
      </c>
      <c r="C3711" t="s">
        <v>2518</v>
      </c>
      <c r="D3711" s="11" t="s">
        <v>2119</v>
      </c>
      <c r="E3711" s="1" t="s">
        <v>25</v>
      </c>
      <c r="F3711" s="7"/>
      <c r="G3711" s="7"/>
      <c r="H3711" s="7"/>
      <c r="I3711" s="7"/>
      <c r="J3711" s="49"/>
      <c r="K3711" t="s">
        <v>26</v>
      </c>
      <c r="L3711" t="s">
        <v>27</v>
      </c>
      <c r="M3711" s="15" t="s">
        <v>28</v>
      </c>
      <c r="N3711" t="s">
        <v>2527</v>
      </c>
      <c r="O3711" s="7">
        <v>60.182086051035576</v>
      </c>
      <c r="P3711" s="7">
        <v>57.974253347064867</v>
      </c>
      <c r="Q3711" s="9">
        <v>0.96331412137993311</v>
      </c>
      <c r="R3711" s="14">
        <v>1.0318143922260011E-11</v>
      </c>
      <c r="S3711" s="29"/>
      <c r="T3711" s="14"/>
      <c r="U3711" s="9"/>
      <c r="V3711" s="7"/>
      <c r="W3711" s="7"/>
      <c r="X3711" s="49"/>
    </row>
    <row r="3712" spans="1:24" x14ac:dyDescent="0.25">
      <c r="A3712" s="5" t="s">
        <v>2116</v>
      </c>
      <c r="B3712" s="1" t="s">
        <v>2117</v>
      </c>
      <c r="C3712" t="s">
        <v>2518</v>
      </c>
      <c r="D3712" s="11" t="s">
        <v>2119</v>
      </c>
      <c r="E3712" s="1" t="s">
        <v>25</v>
      </c>
      <c r="F3712" s="7"/>
      <c r="G3712" s="7"/>
      <c r="H3712" s="7"/>
      <c r="I3712" s="7"/>
      <c r="J3712" s="49"/>
      <c r="K3712" t="s">
        <v>26</v>
      </c>
      <c r="L3712" t="s">
        <v>27</v>
      </c>
      <c r="M3712" s="15" t="s">
        <v>28</v>
      </c>
      <c r="N3712" t="s">
        <v>2528</v>
      </c>
      <c r="O3712" s="7">
        <v>60.675716054125587</v>
      </c>
      <c r="P3712" s="7">
        <v>60.497118709181706</v>
      </c>
      <c r="Q3712" s="9">
        <v>0.99705652678602819</v>
      </c>
      <c r="R3712" s="14"/>
      <c r="S3712" s="29"/>
      <c r="T3712" s="14"/>
      <c r="U3712" s="9"/>
      <c r="V3712" s="7"/>
      <c r="W3712" s="7"/>
      <c r="X3712" s="49"/>
    </row>
    <row r="3713" spans="1:24" x14ac:dyDescent="0.25">
      <c r="A3713" s="5" t="s">
        <v>2116</v>
      </c>
      <c r="B3713" s="1" t="s">
        <v>2117</v>
      </c>
      <c r="C3713" t="s">
        <v>2518</v>
      </c>
      <c r="D3713" s="11" t="s">
        <v>2119</v>
      </c>
      <c r="E3713" s="1" t="s">
        <v>25</v>
      </c>
      <c r="F3713" s="7"/>
      <c r="G3713" s="7"/>
      <c r="H3713" s="7"/>
      <c r="I3713" s="7"/>
      <c r="J3713" s="49"/>
      <c r="K3713" t="s">
        <v>26</v>
      </c>
      <c r="L3713" t="s">
        <v>27</v>
      </c>
      <c r="M3713" s="15" t="s">
        <v>28</v>
      </c>
      <c r="N3713" t="s">
        <v>2529</v>
      </c>
      <c r="O3713" s="7">
        <v>53.003472222222229</v>
      </c>
      <c r="P3713" s="7">
        <v>52.313531736872491</v>
      </c>
      <c r="Q3713" s="9">
        <v>0.98698310777722087</v>
      </c>
      <c r="R3713" s="14"/>
      <c r="S3713" s="29"/>
      <c r="T3713" s="14"/>
      <c r="U3713" s="9"/>
      <c r="V3713" s="7"/>
      <c r="W3713" s="7"/>
      <c r="X3713" s="49"/>
    </row>
    <row r="3714" spans="1:24" x14ac:dyDescent="0.25">
      <c r="A3714" s="5" t="s">
        <v>2116</v>
      </c>
      <c r="B3714" s="1" t="s">
        <v>2117</v>
      </c>
      <c r="C3714" t="s">
        <v>2518</v>
      </c>
      <c r="D3714" s="11" t="s">
        <v>2119</v>
      </c>
      <c r="E3714" s="1" t="s">
        <v>25</v>
      </c>
      <c r="F3714" s="7"/>
      <c r="G3714" s="7"/>
      <c r="H3714" s="7"/>
      <c r="I3714" s="7"/>
      <c r="J3714" s="49"/>
      <c r="K3714" t="s">
        <v>26</v>
      </c>
      <c r="L3714" t="s">
        <v>27</v>
      </c>
      <c r="M3714" s="15" t="s">
        <v>28</v>
      </c>
      <c r="N3714" t="s">
        <v>2530</v>
      </c>
      <c r="O3714" s="7">
        <v>59.47569444444445</v>
      </c>
      <c r="P3714" s="7">
        <v>58.294273507246388</v>
      </c>
      <c r="Q3714" s="9">
        <v>0.98013607157959937</v>
      </c>
      <c r="R3714" s="14"/>
      <c r="S3714" s="29"/>
      <c r="T3714" s="14"/>
      <c r="U3714" s="9"/>
      <c r="V3714" s="7"/>
      <c r="W3714" s="7"/>
      <c r="X3714" s="49"/>
    </row>
    <row r="3715" spans="1:24" x14ac:dyDescent="0.25">
      <c r="A3715" s="5" t="s">
        <v>2116</v>
      </c>
      <c r="B3715" s="1" t="s">
        <v>2117</v>
      </c>
      <c r="C3715" t="s">
        <v>2518</v>
      </c>
      <c r="D3715" s="11" t="s">
        <v>2119</v>
      </c>
      <c r="E3715" s="1" t="s">
        <v>25</v>
      </c>
      <c r="F3715" s="7"/>
      <c r="G3715" s="7"/>
      <c r="H3715" s="7"/>
      <c r="I3715" s="7"/>
      <c r="J3715" s="49"/>
      <c r="K3715" t="s">
        <v>26</v>
      </c>
      <c r="L3715" t="s">
        <v>27</v>
      </c>
      <c r="M3715" s="15" t="s">
        <v>28</v>
      </c>
      <c r="N3715" t="s">
        <v>2531</v>
      </c>
      <c r="O3715" s="7">
        <v>48.635416666666664</v>
      </c>
      <c r="P3715" s="7">
        <v>48.635416666666664</v>
      </c>
      <c r="Q3715" s="9">
        <v>1</v>
      </c>
      <c r="R3715" s="14">
        <v>1.0375579872904112E-12</v>
      </c>
      <c r="S3715" s="29"/>
      <c r="T3715" s="14"/>
      <c r="U3715" s="9"/>
      <c r="V3715" s="7"/>
      <c r="W3715" s="7"/>
      <c r="X3715" s="49"/>
    </row>
    <row r="3716" spans="1:24" x14ac:dyDescent="0.25">
      <c r="A3716" s="5" t="s">
        <v>2116</v>
      </c>
      <c r="B3716" s="1" t="s">
        <v>2117</v>
      </c>
      <c r="C3716" t="s">
        <v>2518</v>
      </c>
      <c r="D3716" s="11" t="s">
        <v>2119</v>
      </c>
      <c r="E3716" s="1" t="s">
        <v>25</v>
      </c>
      <c r="F3716" s="7"/>
      <c r="G3716" s="7"/>
      <c r="H3716" s="7"/>
      <c r="I3716" s="7"/>
      <c r="J3716" s="49"/>
      <c r="K3716" t="s">
        <v>26</v>
      </c>
      <c r="L3716" t="s">
        <v>27</v>
      </c>
      <c r="M3716" s="15" t="s">
        <v>28</v>
      </c>
      <c r="N3716" t="s">
        <v>2532</v>
      </c>
      <c r="O3716" s="7">
        <v>55.49305555555555</v>
      </c>
      <c r="P3716" s="7">
        <v>55.040579216750672</v>
      </c>
      <c r="Q3716" s="9">
        <v>0.99184625293606521</v>
      </c>
      <c r="R3716" s="14">
        <v>6.7984238870699827E-12</v>
      </c>
      <c r="S3716" s="29"/>
      <c r="T3716" s="14"/>
      <c r="U3716" s="9"/>
      <c r="V3716" s="7"/>
      <c r="W3716" s="7"/>
      <c r="X3716" s="49"/>
    </row>
    <row r="3717" spans="1:24" x14ac:dyDescent="0.25">
      <c r="A3717" s="5" t="s">
        <v>2116</v>
      </c>
      <c r="B3717" s="1" t="s">
        <v>2117</v>
      </c>
      <c r="C3717" t="s">
        <v>2518</v>
      </c>
      <c r="D3717" s="11" t="s">
        <v>2119</v>
      </c>
      <c r="E3717" s="1" t="s">
        <v>25</v>
      </c>
      <c r="F3717" s="7"/>
      <c r="G3717" s="7"/>
      <c r="H3717" s="7"/>
      <c r="I3717" s="7"/>
      <c r="J3717" s="49"/>
      <c r="K3717" t="s">
        <v>26</v>
      </c>
      <c r="L3717" t="s">
        <v>27</v>
      </c>
      <c r="M3717" s="15" t="s">
        <v>28</v>
      </c>
      <c r="N3717" t="s">
        <v>2533</v>
      </c>
      <c r="O3717" s="7">
        <v>55</v>
      </c>
      <c r="P3717" s="7">
        <v>55</v>
      </c>
      <c r="Q3717" s="9">
        <v>1</v>
      </c>
      <c r="R3717" s="14">
        <v>1.136672113618328E-12</v>
      </c>
      <c r="S3717" s="29"/>
      <c r="T3717" s="14"/>
      <c r="U3717" s="9"/>
      <c r="V3717" s="7"/>
      <c r="W3717" s="7"/>
      <c r="X3717" s="49"/>
    </row>
    <row r="3718" spans="1:24" x14ac:dyDescent="0.25">
      <c r="A3718" s="5" t="s">
        <v>2116</v>
      </c>
      <c r="B3718" s="1" t="s">
        <v>2117</v>
      </c>
      <c r="C3718" t="s">
        <v>2518</v>
      </c>
      <c r="D3718" s="11" t="s">
        <v>2119</v>
      </c>
      <c r="E3718" s="1" t="s">
        <v>25</v>
      </c>
      <c r="F3718" s="7"/>
      <c r="G3718" s="7"/>
      <c r="H3718" s="7"/>
      <c r="I3718" s="7"/>
      <c r="J3718" s="49"/>
      <c r="K3718" t="s">
        <v>26</v>
      </c>
      <c r="L3718" t="s">
        <v>27</v>
      </c>
      <c r="M3718" s="15" t="s">
        <v>28</v>
      </c>
      <c r="N3718" t="s">
        <v>2534</v>
      </c>
      <c r="O3718" s="7">
        <v>58.746527777777779</v>
      </c>
      <c r="P3718" s="7">
        <v>58.746527777777779</v>
      </c>
      <c r="Q3718" s="9">
        <v>1</v>
      </c>
      <c r="R3718" s="14"/>
      <c r="S3718" s="29"/>
      <c r="T3718" s="14"/>
      <c r="U3718" s="9"/>
      <c r="V3718" s="7"/>
      <c r="W3718" s="7"/>
      <c r="X3718" s="49"/>
    </row>
    <row r="3719" spans="1:24" x14ac:dyDescent="0.25">
      <c r="A3719" s="5" t="s">
        <v>2116</v>
      </c>
      <c r="B3719" s="1" t="s">
        <v>2117</v>
      </c>
      <c r="C3719" t="s">
        <v>2518</v>
      </c>
      <c r="D3719" s="11" t="s">
        <v>2119</v>
      </c>
      <c r="E3719" s="1" t="s">
        <v>25</v>
      </c>
      <c r="F3719" s="7"/>
      <c r="G3719" s="7"/>
      <c r="H3719" s="7"/>
      <c r="I3719" s="7"/>
      <c r="J3719" s="49"/>
      <c r="K3719" t="s">
        <v>26</v>
      </c>
      <c r="L3719" t="s">
        <v>27</v>
      </c>
      <c r="M3719" s="15" t="s">
        <v>28</v>
      </c>
      <c r="N3719" t="s">
        <v>2535</v>
      </c>
      <c r="O3719" s="7">
        <v>58.99305555555555</v>
      </c>
      <c r="P3719" s="7">
        <v>56.941623202301059</v>
      </c>
      <c r="Q3719" s="9">
        <v>0.96522586711375558</v>
      </c>
      <c r="R3719" s="14"/>
      <c r="S3719" s="29"/>
      <c r="T3719" s="14"/>
      <c r="U3719" s="9"/>
      <c r="V3719" s="7"/>
      <c r="W3719" s="7"/>
      <c r="X3719" s="49"/>
    </row>
    <row r="3720" spans="1:24" x14ac:dyDescent="0.25">
      <c r="A3720" s="5" t="s">
        <v>2116</v>
      </c>
      <c r="B3720" s="1" t="s">
        <v>2117</v>
      </c>
      <c r="C3720" t="s">
        <v>2518</v>
      </c>
      <c r="D3720" s="11" t="s">
        <v>2119</v>
      </c>
      <c r="E3720" s="1" t="s">
        <v>25</v>
      </c>
      <c r="F3720" s="7"/>
      <c r="G3720" s="7"/>
      <c r="H3720" s="7"/>
      <c r="I3720" s="7"/>
      <c r="J3720" s="49"/>
      <c r="K3720" t="s">
        <v>26</v>
      </c>
      <c r="L3720" t="s">
        <v>27</v>
      </c>
      <c r="M3720" s="15" t="s">
        <v>28</v>
      </c>
      <c r="N3720" t="s">
        <v>2536</v>
      </c>
      <c r="O3720" s="7">
        <v>57.076388888888886</v>
      </c>
      <c r="P3720" s="7">
        <v>55.203923762376242</v>
      </c>
      <c r="Q3720" s="9">
        <v>0.96719370018033568</v>
      </c>
      <c r="R3720" s="14"/>
      <c r="S3720" s="29"/>
      <c r="T3720" s="14"/>
      <c r="U3720" s="9"/>
      <c r="V3720" s="7"/>
      <c r="W3720" s="7"/>
      <c r="X3720" s="49"/>
    </row>
    <row r="3721" spans="1:24" x14ac:dyDescent="0.25">
      <c r="A3721" s="5" t="s">
        <v>2116</v>
      </c>
      <c r="B3721" s="1" t="s">
        <v>2117</v>
      </c>
      <c r="C3721" t="s">
        <v>2518</v>
      </c>
      <c r="D3721" s="11" t="s">
        <v>2119</v>
      </c>
      <c r="E3721" s="1" t="s">
        <v>25</v>
      </c>
      <c r="F3721" s="7"/>
      <c r="G3721" s="7"/>
      <c r="H3721" s="7"/>
      <c r="I3721" s="7"/>
      <c r="J3721" s="49"/>
      <c r="K3721" t="s">
        <v>26</v>
      </c>
      <c r="L3721" t="s">
        <v>27</v>
      </c>
      <c r="M3721" s="15" t="s">
        <v>28</v>
      </c>
      <c r="N3721" t="s">
        <v>2537</v>
      </c>
      <c r="O3721" s="7">
        <v>47.100694444444436</v>
      </c>
      <c r="P3721" s="7">
        <v>47.100694444444436</v>
      </c>
      <c r="Q3721" s="9">
        <v>1</v>
      </c>
      <c r="R3721" s="14"/>
      <c r="S3721" s="29"/>
      <c r="T3721" s="14"/>
      <c r="U3721" s="9"/>
      <c r="V3721" s="7"/>
      <c r="W3721" s="7"/>
      <c r="X3721" s="49"/>
    </row>
    <row r="3722" spans="1:24" x14ac:dyDescent="0.25">
      <c r="A3722" s="5" t="s">
        <v>2116</v>
      </c>
      <c r="B3722" s="1" t="s">
        <v>2117</v>
      </c>
      <c r="C3722" t="s">
        <v>2518</v>
      </c>
      <c r="D3722" s="11" t="s">
        <v>2119</v>
      </c>
      <c r="E3722" s="1" t="s">
        <v>25</v>
      </c>
      <c r="F3722" s="7"/>
      <c r="G3722" s="7"/>
      <c r="H3722" s="7"/>
      <c r="I3722" s="7"/>
      <c r="J3722" s="49"/>
      <c r="K3722" t="s">
        <v>26</v>
      </c>
      <c r="L3722" t="s">
        <v>27</v>
      </c>
      <c r="M3722" s="15" t="s">
        <v>28</v>
      </c>
      <c r="N3722" t="s">
        <v>2538</v>
      </c>
      <c r="O3722" s="7">
        <v>48.340277777777771</v>
      </c>
      <c r="P3722" s="7">
        <v>48.106263445867285</v>
      </c>
      <c r="Q3722" s="9">
        <v>0.99515901971051424</v>
      </c>
      <c r="R3722" s="14"/>
      <c r="S3722" s="29"/>
      <c r="T3722" s="14"/>
      <c r="U3722" s="9"/>
      <c r="V3722" s="7"/>
      <c r="W3722" s="7"/>
      <c r="X3722" s="49"/>
    </row>
    <row r="3723" spans="1:24" x14ac:dyDescent="0.25">
      <c r="A3723" s="5" t="s">
        <v>2116</v>
      </c>
      <c r="B3723" s="1" t="s">
        <v>2117</v>
      </c>
      <c r="C3723" t="s">
        <v>2518</v>
      </c>
      <c r="D3723" s="11" t="s">
        <v>2119</v>
      </c>
      <c r="E3723" s="1" t="s">
        <v>25</v>
      </c>
      <c r="F3723" s="7"/>
      <c r="G3723" s="7"/>
      <c r="H3723" s="7"/>
      <c r="I3723" s="7"/>
      <c r="J3723" s="49"/>
      <c r="K3723" t="s">
        <v>26</v>
      </c>
      <c r="L3723" t="s">
        <v>27</v>
      </c>
      <c r="M3723" s="15" t="s">
        <v>28</v>
      </c>
      <c r="N3723" t="s">
        <v>2539</v>
      </c>
      <c r="O3723" s="7">
        <v>45.420138888888886</v>
      </c>
      <c r="P3723" s="7">
        <v>43.714433125433118</v>
      </c>
      <c r="Q3723" s="9">
        <v>0.96244604694784341</v>
      </c>
      <c r="R3723" s="14"/>
      <c r="S3723" s="29"/>
      <c r="T3723" s="14"/>
      <c r="U3723" s="9"/>
      <c r="V3723" s="7"/>
      <c r="W3723" s="7"/>
      <c r="X3723" s="49"/>
    </row>
    <row r="3724" spans="1:24" x14ac:dyDescent="0.25">
      <c r="A3724" s="18" t="s">
        <v>2116</v>
      </c>
      <c r="B3724" s="19" t="s">
        <v>2117</v>
      </c>
      <c r="C3724" s="16" t="s">
        <v>2518</v>
      </c>
      <c r="D3724" s="20" t="s">
        <v>2119</v>
      </c>
      <c r="E3724" s="19" t="s">
        <v>25</v>
      </c>
      <c r="F3724" s="17"/>
      <c r="G3724" s="17"/>
      <c r="H3724" s="17"/>
      <c r="I3724" s="17"/>
      <c r="J3724" s="50"/>
      <c r="K3724" s="16" t="s">
        <v>26</v>
      </c>
      <c r="L3724" s="16" t="s">
        <v>27</v>
      </c>
      <c r="M3724" s="21" t="s">
        <v>28</v>
      </c>
      <c r="N3724" s="16" t="s">
        <v>2540</v>
      </c>
      <c r="O3724" s="17">
        <v>55.642361111111107</v>
      </c>
      <c r="P3724" s="17">
        <v>55.830866949752306</v>
      </c>
      <c r="Q3724" s="22">
        <v>1.0033878116398542</v>
      </c>
      <c r="R3724" s="23"/>
      <c r="S3724" s="31"/>
      <c r="T3724" s="23"/>
      <c r="U3724" s="22"/>
      <c r="V3724" s="17"/>
      <c r="W3724" s="17"/>
      <c r="X3724" s="50"/>
    </row>
    <row r="3725" spans="1:24" x14ac:dyDescent="0.25">
      <c r="A3725" s="5" t="s">
        <v>2208</v>
      </c>
      <c r="B3725" s="1" t="s">
        <v>2117</v>
      </c>
      <c r="C3725" t="s">
        <v>2541</v>
      </c>
      <c r="D3725" s="11" t="s">
        <v>2210</v>
      </c>
      <c r="E3725" s="1" t="s">
        <v>25</v>
      </c>
      <c r="F3725" s="7">
        <v>49.46</v>
      </c>
      <c r="G3725" s="7">
        <v>3.55</v>
      </c>
      <c r="H3725" s="7"/>
      <c r="I3725" s="7"/>
      <c r="J3725" s="49"/>
      <c r="K3725" t="s">
        <v>26</v>
      </c>
      <c r="L3725" t="s">
        <v>27</v>
      </c>
      <c r="M3725" s="15" t="s">
        <v>28</v>
      </c>
      <c r="N3725" t="s">
        <v>2542</v>
      </c>
      <c r="O3725" s="7">
        <v>63.983781918564532</v>
      </c>
      <c r="P3725" s="7">
        <v>63.987577639751557</v>
      </c>
      <c r="Q3725" s="9">
        <v>1.0000593231764865</v>
      </c>
      <c r="R3725" s="14"/>
      <c r="S3725" s="29"/>
      <c r="T3725" s="14"/>
      <c r="U3725" s="9"/>
      <c r="V3725" s="7"/>
      <c r="W3725" s="7"/>
      <c r="X3725" s="49"/>
    </row>
    <row r="3726" spans="1:24" x14ac:dyDescent="0.25">
      <c r="A3726" s="5" t="s">
        <v>2208</v>
      </c>
      <c r="B3726" s="1" t="s">
        <v>2117</v>
      </c>
      <c r="C3726" t="s">
        <v>2541</v>
      </c>
      <c r="D3726" s="11" t="s">
        <v>2210</v>
      </c>
      <c r="E3726" s="1" t="s">
        <v>25</v>
      </c>
      <c r="F3726" s="7">
        <v>49.46</v>
      </c>
      <c r="G3726" s="7">
        <v>3.55</v>
      </c>
      <c r="H3726" s="7"/>
      <c r="I3726" s="7"/>
      <c r="J3726" s="49"/>
      <c r="K3726" t="s">
        <v>26</v>
      </c>
      <c r="L3726" t="s">
        <v>27</v>
      </c>
      <c r="M3726" s="15" t="s">
        <v>28</v>
      </c>
      <c r="N3726" t="s">
        <v>2543</v>
      </c>
      <c r="O3726" s="7">
        <v>51.995264495264479</v>
      </c>
      <c r="P3726" s="7">
        <v>51.35788535788533</v>
      </c>
      <c r="Q3726" s="9">
        <v>0.98774159255527594</v>
      </c>
      <c r="R3726" s="14"/>
      <c r="S3726" s="29"/>
      <c r="T3726" s="14"/>
      <c r="U3726" s="9"/>
      <c r="V3726" s="7"/>
      <c r="W3726" s="7"/>
      <c r="X3726" s="49"/>
    </row>
    <row r="3727" spans="1:24" x14ac:dyDescent="0.25">
      <c r="A3727" s="5" t="s">
        <v>2208</v>
      </c>
      <c r="B3727" s="1" t="s">
        <v>2117</v>
      </c>
      <c r="C3727" t="s">
        <v>2541</v>
      </c>
      <c r="D3727" s="11" t="s">
        <v>2210</v>
      </c>
      <c r="E3727" s="1" t="s">
        <v>25</v>
      </c>
      <c r="F3727" s="7">
        <v>49.46</v>
      </c>
      <c r="G3727" s="7">
        <v>3.55</v>
      </c>
      <c r="H3727" s="7"/>
      <c r="I3727" s="7"/>
      <c r="J3727" s="49"/>
      <c r="K3727" t="s">
        <v>26</v>
      </c>
      <c r="L3727" t="s">
        <v>27</v>
      </c>
      <c r="M3727" s="15" t="s">
        <v>28</v>
      </c>
      <c r="N3727" t="s">
        <v>2544</v>
      </c>
      <c r="O3727" s="7">
        <v>51.734845416497912</v>
      </c>
      <c r="P3727" s="7">
        <v>51.481166464155528</v>
      </c>
      <c r="Q3727" s="9">
        <v>0.99509655532359076</v>
      </c>
      <c r="R3727" s="14"/>
      <c r="S3727" s="29"/>
      <c r="T3727" s="14"/>
      <c r="U3727" s="9"/>
      <c r="V3727" s="7"/>
      <c r="W3727" s="7"/>
      <c r="X3727" s="49"/>
    </row>
    <row r="3728" spans="1:24" x14ac:dyDescent="0.25">
      <c r="A3728" s="5" t="s">
        <v>2208</v>
      </c>
      <c r="B3728" s="1" t="s">
        <v>2117</v>
      </c>
      <c r="C3728" t="s">
        <v>2541</v>
      </c>
      <c r="D3728" s="11" t="s">
        <v>2210</v>
      </c>
      <c r="E3728" s="1" t="s">
        <v>25</v>
      </c>
      <c r="F3728" s="7">
        <v>49.46</v>
      </c>
      <c r="G3728" s="7">
        <v>3.55</v>
      </c>
      <c r="H3728" s="7"/>
      <c r="I3728" s="7"/>
      <c r="J3728" s="49"/>
      <c r="K3728" t="s">
        <v>26</v>
      </c>
      <c r="L3728" t="s">
        <v>27</v>
      </c>
      <c r="M3728" s="15" t="s">
        <v>28</v>
      </c>
      <c r="N3728" t="s">
        <v>2545</v>
      </c>
      <c r="O3728" s="7">
        <v>39.292114695340508</v>
      </c>
      <c r="P3728" s="7">
        <v>38.98709677419356</v>
      </c>
      <c r="Q3728" s="9">
        <v>0.99223717217787932</v>
      </c>
      <c r="R3728" s="14"/>
      <c r="S3728" s="29"/>
      <c r="T3728" s="14"/>
      <c r="U3728" s="9"/>
      <c r="V3728" s="7"/>
      <c r="W3728" s="7"/>
      <c r="X3728" s="49"/>
    </row>
    <row r="3729" spans="1:24" x14ac:dyDescent="0.25">
      <c r="A3729" s="5" t="s">
        <v>2208</v>
      </c>
      <c r="B3729" s="1" t="s">
        <v>2117</v>
      </c>
      <c r="C3729" t="s">
        <v>2541</v>
      </c>
      <c r="D3729" s="11" t="s">
        <v>2210</v>
      </c>
      <c r="E3729" s="1" t="s">
        <v>25</v>
      </c>
      <c r="F3729" s="7">
        <v>49.46</v>
      </c>
      <c r="G3729" s="7">
        <v>3.55</v>
      </c>
      <c r="H3729" s="7"/>
      <c r="I3729" s="7"/>
      <c r="J3729" s="49"/>
      <c r="K3729" t="s">
        <v>26</v>
      </c>
      <c r="L3729" t="s">
        <v>27</v>
      </c>
      <c r="M3729" s="15" t="s">
        <v>28</v>
      </c>
      <c r="N3729" t="s">
        <v>2546</v>
      </c>
      <c r="O3729" s="7">
        <v>58.837365591397848</v>
      </c>
      <c r="P3729" s="7">
        <v>55.233870967741929</v>
      </c>
      <c r="Q3729" s="9">
        <v>0.93875499714448873</v>
      </c>
      <c r="R3729" s="14"/>
      <c r="S3729" s="29"/>
      <c r="T3729" s="14"/>
      <c r="U3729" s="9"/>
      <c r="V3729" s="7"/>
      <c r="W3729" s="7"/>
      <c r="X3729" s="49"/>
    </row>
    <row r="3730" spans="1:24" x14ac:dyDescent="0.25">
      <c r="A3730" s="5" t="s">
        <v>2208</v>
      </c>
      <c r="B3730" s="1" t="s">
        <v>2117</v>
      </c>
      <c r="C3730" t="s">
        <v>2541</v>
      </c>
      <c r="D3730" s="11" t="s">
        <v>2210</v>
      </c>
      <c r="E3730" s="1" t="s">
        <v>25</v>
      </c>
      <c r="F3730" s="7">
        <v>49.46</v>
      </c>
      <c r="G3730" s="7">
        <v>3.55</v>
      </c>
      <c r="H3730" s="7"/>
      <c r="I3730" s="7"/>
      <c r="J3730" s="49"/>
      <c r="K3730" t="s">
        <v>26</v>
      </c>
      <c r="L3730" t="s">
        <v>27</v>
      </c>
      <c r="M3730" s="15" t="s">
        <v>28</v>
      </c>
      <c r="N3730" t="s">
        <v>2547</v>
      </c>
      <c r="O3730" s="7">
        <v>57.030721342536204</v>
      </c>
      <c r="P3730" s="7">
        <v>57.030721342536204</v>
      </c>
      <c r="Q3730" s="9">
        <v>1</v>
      </c>
      <c r="R3730" s="14"/>
      <c r="S3730" s="29"/>
      <c r="T3730" s="14"/>
      <c r="U3730" s="9"/>
      <c r="V3730" s="7"/>
      <c r="W3730" s="7"/>
      <c r="X3730" s="49"/>
    </row>
    <row r="3731" spans="1:24" x14ac:dyDescent="0.25">
      <c r="A3731" s="5" t="s">
        <v>2208</v>
      </c>
      <c r="B3731" s="1" t="s">
        <v>2117</v>
      </c>
      <c r="C3731" t="s">
        <v>2541</v>
      </c>
      <c r="D3731" s="11" t="s">
        <v>2210</v>
      </c>
      <c r="E3731" s="1" t="s">
        <v>25</v>
      </c>
      <c r="F3731" s="7">
        <v>49.46</v>
      </c>
      <c r="G3731" s="7">
        <v>3.55</v>
      </c>
      <c r="H3731" s="7"/>
      <c r="I3731" s="7"/>
      <c r="J3731" s="49"/>
      <c r="K3731" t="s">
        <v>26</v>
      </c>
      <c r="L3731" t="s">
        <v>27</v>
      </c>
      <c r="M3731" s="15" t="s">
        <v>28</v>
      </c>
      <c r="N3731" t="s">
        <v>2548</v>
      </c>
      <c r="O3731" s="7">
        <v>62.232279449260588</v>
      </c>
      <c r="P3731" s="7">
        <v>61.388577256501797</v>
      </c>
      <c r="Q3731" s="9">
        <v>0.98644269179555477</v>
      </c>
      <c r="R3731" s="14"/>
      <c r="S3731" s="29"/>
      <c r="T3731" s="14"/>
      <c r="U3731" s="9"/>
      <c r="V3731" s="7"/>
      <c r="W3731" s="7"/>
      <c r="X3731" s="49"/>
    </row>
    <row r="3732" spans="1:24" x14ac:dyDescent="0.25">
      <c r="A3732" s="5" t="s">
        <v>2208</v>
      </c>
      <c r="B3732" s="1" t="s">
        <v>2117</v>
      </c>
      <c r="C3732" t="s">
        <v>2541</v>
      </c>
      <c r="D3732" s="11" t="s">
        <v>2210</v>
      </c>
      <c r="E3732" s="1" t="s">
        <v>25</v>
      </c>
      <c r="F3732" s="7">
        <v>49.46</v>
      </c>
      <c r="G3732" s="7">
        <v>3.55</v>
      </c>
      <c r="H3732" s="7"/>
      <c r="I3732" s="7"/>
      <c r="J3732" s="49"/>
      <c r="K3732" t="s">
        <v>26</v>
      </c>
      <c r="L3732" t="s">
        <v>27</v>
      </c>
      <c r="M3732" s="15" t="s">
        <v>28</v>
      </c>
      <c r="N3732" t="s">
        <v>2549</v>
      </c>
      <c r="O3732" s="7">
        <v>51.92307692307692</v>
      </c>
      <c r="P3732" s="7">
        <v>50.774535809018566</v>
      </c>
      <c r="Q3732" s="9">
        <v>0.97787994891443164</v>
      </c>
      <c r="R3732" s="14"/>
      <c r="S3732" s="29"/>
      <c r="T3732" s="14"/>
      <c r="U3732" s="9"/>
      <c r="V3732" s="7"/>
      <c r="W3732" s="7"/>
      <c r="X3732" s="49"/>
    </row>
    <row r="3733" spans="1:24" x14ac:dyDescent="0.25">
      <c r="A3733" s="5" t="s">
        <v>2208</v>
      </c>
      <c r="B3733" s="1" t="s">
        <v>2117</v>
      </c>
      <c r="C3733" t="s">
        <v>2541</v>
      </c>
      <c r="D3733" s="11" t="s">
        <v>2210</v>
      </c>
      <c r="E3733" s="1" t="s">
        <v>25</v>
      </c>
      <c r="F3733" s="7">
        <v>49.46</v>
      </c>
      <c r="G3733" s="7">
        <v>3.55</v>
      </c>
      <c r="H3733" s="7"/>
      <c r="I3733" s="7"/>
      <c r="J3733" s="49"/>
      <c r="K3733" t="s">
        <v>26</v>
      </c>
      <c r="L3733" t="s">
        <v>27</v>
      </c>
      <c r="M3733" s="15" t="s">
        <v>28</v>
      </c>
      <c r="N3733" t="s">
        <v>2550</v>
      </c>
      <c r="O3733" s="7">
        <v>47.62040197193781</v>
      </c>
      <c r="P3733" s="7">
        <v>45.914675767918077</v>
      </c>
      <c r="Q3733" s="9">
        <v>0.9641807684650604</v>
      </c>
      <c r="R3733" s="14"/>
      <c r="S3733" s="29"/>
      <c r="T3733" s="14"/>
      <c r="U3733" s="9"/>
      <c r="V3733" s="7"/>
      <c r="W3733" s="7"/>
      <c r="X3733" s="49"/>
    </row>
    <row r="3734" spans="1:24" x14ac:dyDescent="0.25">
      <c r="A3734" s="5" t="s">
        <v>2208</v>
      </c>
      <c r="B3734" s="1" t="s">
        <v>2117</v>
      </c>
      <c r="C3734" t="s">
        <v>2541</v>
      </c>
      <c r="D3734" s="11" t="s">
        <v>2210</v>
      </c>
      <c r="E3734" s="1" t="s">
        <v>25</v>
      </c>
      <c r="F3734" s="7">
        <v>49.46</v>
      </c>
      <c r="G3734" s="7">
        <v>3.55</v>
      </c>
      <c r="H3734" s="7"/>
      <c r="I3734" s="7"/>
      <c r="J3734" s="49"/>
      <c r="K3734" t="s">
        <v>26</v>
      </c>
      <c r="L3734" t="s">
        <v>27</v>
      </c>
      <c r="M3734" s="15" t="s">
        <v>28</v>
      </c>
      <c r="N3734" t="s">
        <v>2551</v>
      </c>
      <c r="O3734" s="7">
        <v>58.935819381024857</v>
      </c>
      <c r="P3734" s="7">
        <v>57.577625570776256</v>
      </c>
      <c r="Q3734" s="9">
        <v>0.97695469708382665</v>
      </c>
      <c r="R3734" s="14"/>
      <c r="S3734" s="29"/>
      <c r="T3734" s="14"/>
      <c r="U3734" s="9"/>
      <c r="V3734" s="7"/>
      <c r="W3734" s="7"/>
      <c r="X3734" s="49"/>
    </row>
    <row r="3735" spans="1:24" x14ac:dyDescent="0.25">
      <c r="A3735" s="5" t="s">
        <v>2208</v>
      </c>
      <c r="B3735" s="1" t="s">
        <v>2117</v>
      </c>
      <c r="C3735" t="s">
        <v>2541</v>
      </c>
      <c r="D3735" s="11" t="s">
        <v>2210</v>
      </c>
      <c r="E3735" s="1" t="s">
        <v>25</v>
      </c>
      <c r="F3735" s="7">
        <v>49.46</v>
      </c>
      <c r="G3735" s="7">
        <v>3.55</v>
      </c>
      <c r="H3735" s="7"/>
      <c r="I3735" s="7"/>
      <c r="J3735" s="49"/>
      <c r="K3735" t="s">
        <v>26</v>
      </c>
      <c r="L3735" t="s">
        <v>27</v>
      </c>
      <c r="M3735" s="15" t="s">
        <v>28</v>
      </c>
      <c r="N3735" t="s">
        <v>2552</v>
      </c>
      <c r="O3735" s="7">
        <v>64.526214526214531</v>
      </c>
      <c r="P3735" s="7">
        <v>63.777056277056289</v>
      </c>
      <c r="Q3735" s="9">
        <v>0.98838986209467028</v>
      </c>
      <c r="R3735" s="14"/>
      <c r="S3735" s="29"/>
      <c r="T3735" s="14"/>
      <c r="U3735" s="9"/>
      <c r="V3735" s="7"/>
      <c r="W3735" s="7"/>
      <c r="X3735" s="49"/>
    </row>
    <row r="3736" spans="1:24" x14ac:dyDescent="0.25">
      <c r="A3736" s="5" t="s">
        <v>2208</v>
      </c>
      <c r="B3736" s="1" t="s">
        <v>2117</v>
      </c>
      <c r="C3736" t="s">
        <v>2541</v>
      </c>
      <c r="D3736" s="11" t="s">
        <v>2210</v>
      </c>
      <c r="E3736" s="1" t="s">
        <v>25</v>
      </c>
      <c r="F3736" s="7">
        <v>49.46</v>
      </c>
      <c r="G3736" s="7">
        <v>3.55</v>
      </c>
      <c r="H3736" s="7"/>
      <c r="I3736" s="7"/>
      <c r="J3736" s="49"/>
      <c r="K3736" t="s">
        <v>26</v>
      </c>
      <c r="L3736" t="s">
        <v>27</v>
      </c>
      <c r="M3736" s="15" t="s">
        <v>28</v>
      </c>
      <c r="N3736" t="s">
        <v>2553</v>
      </c>
      <c r="O3736" s="7">
        <v>64.113904407200494</v>
      </c>
      <c r="P3736" s="7">
        <v>64.22346368715084</v>
      </c>
      <c r="Q3736" s="9">
        <v>1.0017088224615758</v>
      </c>
      <c r="R3736" s="14"/>
      <c r="S3736" s="29"/>
      <c r="T3736" s="14"/>
      <c r="U3736" s="9"/>
      <c r="V3736" s="7"/>
      <c r="W3736" s="7"/>
      <c r="X3736" s="49"/>
    </row>
    <row r="3737" spans="1:24" x14ac:dyDescent="0.25">
      <c r="A3737" s="5" t="s">
        <v>2208</v>
      </c>
      <c r="B3737" s="1" t="s">
        <v>2117</v>
      </c>
      <c r="C3737" t="s">
        <v>2541</v>
      </c>
      <c r="D3737" s="11" t="s">
        <v>2210</v>
      </c>
      <c r="E3737" s="1" t="s">
        <v>25</v>
      </c>
      <c r="F3737" s="7">
        <v>49.46</v>
      </c>
      <c r="G3737" s="7">
        <v>3.55</v>
      </c>
      <c r="H3737" s="7"/>
      <c r="I3737" s="7"/>
      <c r="J3737" s="49"/>
      <c r="K3737" t="s">
        <v>26</v>
      </c>
      <c r="L3737" t="s">
        <v>27</v>
      </c>
      <c r="M3737" s="15" t="s">
        <v>28</v>
      </c>
      <c r="N3737" t="s">
        <v>2554</v>
      </c>
      <c r="O3737" s="7">
        <v>56.349206349206348</v>
      </c>
      <c r="P3737" s="7">
        <v>56.43571428571429</v>
      </c>
      <c r="Q3737" s="9">
        <v>1.0015352112676057</v>
      </c>
      <c r="R3737" s="14"/>
      <c r="S3737" s="29"/>
      <c r="T3737" s="14"/>
      <c r="U3737" s="9"/>
      <c r="V3737" s="7"/>
      <c r="W3737" s="7"/>
      <c r="X3737" s="49"/>
    </row>
    <row r="3738" spans="1:24" x14ac:dyDescent="0.25">
      <c r="A3738" s="5" t="s">
        <v>2208</v>
      </c>
      <c r="B3738" s="1" t="s">
        <v>2117</v>
      </c>
      <c r="C3738" t="s">
        <v>2541</v>
      </c>
      <c r="D3738" s="11" t="s">
        <v>2210</v>
      </c>
      <c r="E3738" s="1" t="s">
        <v>25</v>
      </c>
      <c r="F3738" s="7">
        <v>49.46</v>
      </c>
      <c r="G3738" s="7">
        <v>3.55</v>
      </c>
      <c r="H3738" s="7"/>
      <c r="I3738" s="7"/>
      <c r="J3738" s="49"/>
      <c r="K3738" t="s">
        <v>26</v>
      </c>
      <c r="L3738" t="s">
        <v>27</v>
      </c>
      <c r="M3738" s="15" t="s">
        <v>28</v>
      </c>
      <c r="N3738" t="s">
        <v>2555</v>
      </c>
      <c r="O3738" s="7">
        <v>62.366932801064536</v>
      </c>
      <c r="P3738" s="7">
        <v>62.467065868263482</v>
      </c>
      <c r="Q3738" s="9">
        <v>1.001605547406321</v>
      </c>
      <c r="R3738" s="14"/>
      <c r="S3738" s="29"/>
      <c r="T3738" s="14"/>
      <c r="U3738" s="9"/>
      <c r="V3738" s="7"/>
      <c r="W3738" s="7"/>
      <c r="X3738" s="49"/>
    </row>
    <row r="3739" spans="1:24" x14ac:dyDescent="0.25">
      <c r="A3739" s="5" t="s">
        <v>2208</v>
      </c>
      <c r="B3739" s="1" t="s">
        <v>2117</v>
      </c>
      <c r="C3739" t="s">
        <v>2541</v>
      </c>
      <c r="D3739" s="11" t="s">
        <v>2210</v>
      </c>
      <c r="E3739" s="1" t="s">
        <v>25</v>
      </c>
      <c r="F3739" s="7">
        <v>49.46</v>
      </c>
      <c r="G3739" s="7">
        <v>3.55</v>
      </c>
      <c r="H3739" s="7"/>
      <c r="I3739" s="7"/>
      <c r="J3739" s="49"/>
      <c r="K3739" t="s">
        <v>26</v>
      </c>
      <c r="L3739" t="s">
        <v>27</v>
      </c>
      <c r="M3739" s="15" t="s">
        <v>28</v>
      </c>
      <c r="N3739" t="s">
        <v>2556</v>
      </c>
      <c r="O3739" s="7">
        <v>61.990466798159105</v>
      </c>
      <c r="P3739" s="7">
        <v>62.183431952662723</v>
      </c>
      <c r="Q3739" s="9">
        <v>1.0031128198329577</v>
      </c>
      <c r="R3739" s="14"/>
      <c r="S3739" s="29"/>
      <c r="T3739" s="14"/>
      <c r="U3739" s="9"/>
      <c r="V3739" s="7"/>
      <c r="W3739" s="7"/>
      <c r="X3739" s="49"/>
    </row>
    <row r="3740" spans="1:24" x14ac:dyDescent="0.25">
      <c r="A3740" s="5" t="s">
        <v>2208</v>
      </c>
      <c r="B3740" s="1" t="s">
        <v>2117</v>
      </c>
      <c r="C3740" t="s">
        <v>2541</v>
      </c>
      <c r="D3740" s="11" t="s">
        <v>2210</v>
      </c>
      <c r="E3740" s="1" t="s">
        <v>25</v>
      </c>
      <c r="F3740" s="7">
        <v>49.46</v>
      </c>
      <c r="G3740" s="7">
        <v>3.55</v>
      </c>
      <c r="H3740" s="7"/>
      <c r="I3740" s="7"/>
      <c r="J3740" s="49"/>
      <c r="K3740" t="s">
        <v>26</v>
      </c>
      <c r="L3740" t="s">
        <v>27</v>
      </c>
      <c r="M3740" s="15" t="s">
        <v>28</v>
      </c>
      <c r="N3740" t="s">
        <v>2557</v>
      </c>
      <c r="O3740" s="7">
        <v>52.197488584474883</v>
      </c>
      <c r="P3740" s="7">
        <v>52.197488584474883</v>
      </c>
      <c r="Q3740" s="9">
        <v>1</v>
      </c>
      <c r="R3740" s="14"/>
      <c r="S3740" s="29"/>
      <c r="T3740" s="14"/>
      <c r="U3740" s="9"/>
      <c r="V3740" s="7"/>
      <c r="W3740" s="7"/>
      <c r="X3740" s="49"/>
    </row>
    <row r="3741" spans="1:24" x14ac:dyDescent="0.25">
      <c r="A3741" s="5" t="s">
        <v>2208</v>
      </c>
      <c r="B3741" s="1" t="s">
        <v>2117</v>
      </c>
      <c r="C3741" t="s">
        <v>2541</v>
      </c>
      <c r="D3741" s="11" t="s">
        <v>2210</v>
      </c>
      <c r="E3741" s="1" t="s">
        <v>25</v>
      </c>
      <c r="F3741" s="7">
        <v>49.46</v>
      </c>
      <c r="G3741" s="7">
        <v>3.55</v>
      </c>
      <c r="H3741" s="7"/>
      <c r="I3741" s="7"/>
      <c r="J3741" s="49"/>
      <c r="K3741" t="s">
        <v>26</v>
      </c>
      <c r="L3741" t="s">
        <v>27</v>
      </c>
      <c r="M3741" s="15" t="s">
        <v>28</v>
      </c>
      <c r="N3741" t="s">
        <v>2558</v>
      </c>
      <c r="O3741" s="7">
        <v>57.010582010581999</v>
      </c>
      <c r="P3741" s="7">
        <v>57.010582010581999</v>
      </c>
      <c r="Q3741" s="9">
        <v>1</v>
      </c>
      <c r="R3741" s="14"/>
      <c r="S3741" s="29"/>
      <c r="T3741" s="14"/>
      <c r="U3741" s="9"/>
      <c r="V3741" s="7"/>
      <c r="W3741" s="7"/>
      <c r="X3741" s="49"/>
    </row>
    <row r="3742" spans="1:24" x14ac:dyDescent="0.25">
      <c r="A3742" s="5" t="s">
        <v>2208</v>
      </c>
      <c r="B3742" s="1" t="s">
        <v>2117</v>
      </c>
      <c r="C3742" t="s">
        <v>2541</v>
      </c>
      <c r="D3742" s="11" t="s">
        <v>2210</v>
      </c>
      <c r="E3742" s="1" t="s">
        <v>25</v>
      </c>
      <c r="F3742" s="7">
        <v>49.46</v>
      </c>
      <c r="G3742" s="7">
        <v>3.55</v>
      </c>
      <c r="H3742" s="7"/>
      <c r="I3742" s="7"/>
      <c r="J3742" s="49"/>
      <c r="K3742" t="s">
        <v>26</v>
      </c>
      <c r="L3742" t="s">
        <v>27</v>
      </c>
      <c r="M3742" s="15" t="s">
        <v>28</v>
      </c>
      <c r="N3742" t="s">
        <v>2559</v>
      </c>
      <c r="O3742" s="7">
        <v>76.144312652068123</v>
      </c>
      <c r="P3742" s="7">
        <v>68.069343065693431</v>
      </c>
      <c r="Q3742" s="9">
        <v>0.89395176993359626</v>
      </c>
      <c r="R3742" s="14"/>
      <c r="S3742" s="29"/>
      <c r="T3742" s="14"/>
      <c r="U3742" s="9"/>
      <c r="V3742" s="7"/>
      <c r="W3742" s="7"/>
      <c r="X3742" s="49"/>
    </row>
    <row r="3743" spans="1:24" x14ac:dyDescent="0.25">
      <c r="A3743" s="5" t="s">
        <v>2208</v>
      </c>
      <c r="B3743" s="1" t="s">
        <v>2117</v>
      </c>
      <c r="C3743" t="s">
        <v>2541</v>
      </c>
      <c r="D3743" s="11" t="s">
        <v>2210</v>
      </c>
      <c r="E3743" s="1" t="s">
        <v>25</v>
      </c>
      <c r="F3743" s="7">
        <v>49.46</v>
      </c>
      <c r="G3743" s="7">
        <v>3.55</v>
      </c>
      <c r="H3743" s="7"/>
      <c r="I3743" s="7"/>
      <c r="J3743" s="49"/>
      <c r="K3743" t="s">
        <v>26</v>
      </c>
      <c r="L3743" t="s">
        <v>27</v>
      </c>
      <c r="M3743" s="15" t="s">
        <v>28</v>
      </c>
      <c r="N3743" t="s">
        <v>2560</v>
      </c>
      <c r="O3743" s="7">
        <v>58.230198019801982</v>
      </c>
      <c r="P3743" s="7">
        <v>56.740099009900987</v>
      </c>
      <c r="Q3743" s="9">
        <v>0.97441020191285854</v>
      </c>
      <c r="R3743" s="14"/>
      <c r="S3743" s="29"/>
      <c r="T3743" s="14"/>
      <c r="U3743" s="9"/>
      <c r="V3743" s="7"/>
      <c r="W3743" s="7"/>
      <c r="X3743" s="49"/>
    </row>
    <row r="3744" spans="1:24" x14ac:dyDescent="0.25">
      <c r="A3744" s="5" t="s">
        <v>2208</v>
      </c>
      <c r="B3744" s="1" t="s">
        <v>2117</v>
      </c>
      <c r="C3744" t="s">
        <v>2541</v>
      </c>
      <c r="D3744" s="11" t="s">
        <v>2210</v>
      </c>
      <c r="E3744" s="1" t="s">
        <v>25</v>
      </c>
      <c r="F3744" s="7">
        <v>49.46</v>
      </c>
      <c r="G3744" s="7">
        <v>3.55</v>
      </c>
      <c r="H3744" s="7"/>
      <c r="I3744" s="7"/>
      <c r="J3744" s="49"/>
      <c r="K3744" t="s">
        <v>26</v>
      </c>
      <c r="L3744" t="s">
        <v>27</v>
      </c>
      <c r="M3744" s="15" t="s">
        <v>28</v>
      </c>
      <c r="N3744" t="s">
        <v>2561</v>
      </c>
      <c r="O3744" s="7">
        <v>50.276938569989937</v>
      </c>
      <c r="P3744" s="7">
        <v>47.422960725075534</v>
      </c>
      <c r="Q3744" s="9">
        <v>0.94323485227841752</v>
      </c>
      <c r="R3744" s="14"/>
      <c r="S3744" s="29"/>
      <c r="T3744" s="14"/>
      <c r="U3744" s="9"/>
      <c r="V3744" s="7"/>
      <c r="W3744" s="7"/>
      <c r="X3744" s="49"/>
    </row>
    <row r="3745" spans="1:24" x14ac:dyDescent="0.25">
      <c r="A3745" s="5" t="s">
        <v>2208</v>
      </c>
      <c r="B3745" s="1" t="s">
        <v>2117</v>
      </c>
      <c r="C3745" t="s">
        <v>2541</v>
      </c>
      <c r="D3745" s="11" t="s">
        <v>2210</v>
      </c>
      <c r="E3745" s="1" t="s">
        <v>25</v>
      </c>
      <c r="F3745" s="7">
        <v>49.46</v>
      </c>
      <c r="G3745" s="7">
        <v>3.55</v>
      </c>
      <c r="H3745" s="7"/>
      <c r="I3745" s="7"/>
      <c r="J3745" s="49"/>
      <c r="K3745" t="s">
        <v>26</v>
      </c>
      <c r="L3745" t="s">
        <v>27</v>
      </c>
      <c r="M3745" s="15" t="s">
        <v>28</v>
      </c>
      <c r="N3745" t="s">
        <v>2562</v>
      </c>
      <c r="O3745" s="7">
        <v>40.294715447154474</v>
      </c>
      <c r="P3745" s="7">
        <v>38.225609756097569</v>
      </c>
      <c r="Q3745" s="9">
        <v>0.94865069356872656</v>
      </c>
      <c r="R3745" s="14"/>
      <c r="S3745" s="29"/>
      <c r="T3745" s="14"/>
      <c r="U3745" s="9"/>
      <c r="V3745" s="7"/>
      <c r="W3745" s="7"/>
      <c r="X3745" s="49"/>
    </row>
    <row r="3746" spans="1:24" x14ac:dyDescent="0.25">
      <c r="A3746" s="5" t="s">
        <v>2208</v>
      </c>
      <c r="B3746" s="1" t="s">
        <v>2117</v>
      </c>
      <c r="C3746" t="s">
        <v>2541</v>
      </c>
      <c r="D3746" s="11" t="s">
        <v>2210</v>
      </c>
      <c r="E3746" s="1" t="s">
        <v>25</v>
      </c>
      <c r="F3746" s="7">
        <v>49.46</v>
      </c>
      <c r="G3746" s="7">
        <v>3.55</v>
      </c>
      <c r="H3746" s="7"/>
      <c r="I3746" s="7"/>
      <c r="J3746" s="49"/>
      <c r="K3746" t="s">
        <v>26</v>
      </c>
      <c r="L3746" t="s">
        <v>27</v>
      </c>
      <c r="M3746" s="15" t="s">
        <v>28</v>
      </c>
      <c r="N3746" t="s">
        <v>2563</v>
      </c>
      <c r="O3746" s="7">
        <v>36.512799564270146</v>
      </c>
      <c r="P3746" s="7">
        <v>36.470588235294123</v>
      </c>
      <c r="Q3746" s="9">
        <v>0.99884393063583843</v>
      </c>
      <c r="R3746" s="14"/>
      <c r="S3746" s="29"/>
      <c r="T3746" s="14"/>
      <c r="U3746" s="9"/>
      <c r="V3746" s="7"/>
      <c r="W3746" s="7"/>
      <c r="X3746" s="49"/>
    </row>
    <row r="3747" spans="1:24" x14ac:dyDescent="0.25">
      <c r="A3747" s="5" t="s">
        <v>2208</v>
      </c>
      <c r="B3747" s="1" t="s">
        <v>2117</v>
      </c>
      <c r="C3747" t="s">
        <v>2541</v>
      </c>
      <c r="D3747" s="11" t="s">
        <v>2210</v>
      </c>
      <c r="E3747" s="1" t="s">
        <v>25</v>
      </c>
      <c r="F3747" s="7">
        <v>49.46</v>
      </c>
      <c r="G3747" s="7">
        <v>3.55</v>
      </c>
      <c r="H3747" s="7"/>
      <c r="I3747" s="7"/>
      <c r="J3747" s="49"/>
      <c r="K3747" t="s">
        <v>26</v>
      </c>
      <c r="L3747" t="s">
        <v>27</v>
      </c>
      <c r="M3747" s="15" t="s">
        <v>28</v>
      </c>
      <c r="N3747" t="s">
        <v>2564</v>
      </c>
      <c r="O3747" s="7">
        <v>61.111111111111107</v>
      </c>
      <c r="P3747" s="7">
        <v>58.470000000000006</v>
      </c>
      <c r="Q3747" s="9">
        <v>0.95678181818181829</v>
      </c>
      <c r="R3747" s="14"/>
      <c r="S3747" s="29"/>
      <c r="T3747" s="14"/>
      <c r="U3747" s="9"/>
      <c r="V3747" s="7"/>
      <c r="W3747" s="7"/>
      <c r="X3747" s="49"/>
    </row>
    <row r="3748" spans="1:24" x14ac:dyDescent="0.25">
      <c r="A3748" s="5" t="s">
        <v>2208</v>
      </c>
      <c r="B3748" s="1" t="s">
        <v>2117</v>
      </c>
      <c r="C3748" t="s">
        <v>2541</v>
      </c>
      <c r="D3748" s="11" t="s">
        <v>2210</v>
      </c>
      <c r="E3748" s="1" t="s">
        <v>25</v>
      </c>
      <c r="F3748" s="7">
        <v>49.46</v>
      </c>
      <c r="G3748" s="7">
        <v>3.55</v>
      </c>
      <c r="H3748" s="7"/>
      <c r="I3748" s="7"/>
      <c r="J3748" s="49"/>
      <c r="K3748" t="s">
        <v>26</v>
      </c>
      <c r="L3748" t="s">
        <v>27</v>
      </c>
      <c r="M3748" s="15" t="s">
        <v>28</v>
      </c>
      <c r="N3748" t="s">
        <v>2565</v>
      </c>
      <c r="O3748" s="7">
        <v>55.316484517304197</v>
      </c>
      <c r="P3748" s="7">
        <v>51.877049180327873</v>
      </c>
      <c r="Q3748" s="9">
        <v>0.93782259724223083</v>
      </c>
      <c r="R3748" s="14"/>
      <c r="S3748" s="29"/>
      <c r="T3748" s="14"/>
      <c r="U3748" s="9"/>
      <c r="V3748" s="7"/>
      <c r="W3748" s="7"/>
      <c r="X3748" s="49"/>
    </row>
    <row r="3749" spans="1:24" x14ac:dyDescent="0.25">
      <c r="A3749" s="5" t="s">
        <v>2208</v>
      </c>
      <c r="B3749" s="1" t="s">
        <v>2117</v>
      </c>
      <c r="C3749" t="s">
        <v>2541</v>
      </c>
      <c r="D3749" s="11" t="s">
        <v>2210</v>
      </c>
      <c r="E3749" s="1" t="s">
        <v>25</v>
      </c>
      <c r="F3749" s="7">
        <v>49.29</v>
      </c>
      <c r="G3749" s="7">
        <v>3.69</v>
      </c>
      <c r="H3749" s="7"/>
      <c r="I3749" s="7"/>
      <c r="J3749" s="49"/>
      <c r="K3749" t="s">
        <v>26</v>
      </c>
      <c r="L3749" t="s">
        <v>27</v>
      </c>
      <c r="M3749" s="15" t="s">
        <v>28</v>
      </c>
      <c r="N3749" t="s">
        <v>2566</v>
      </c>
      <c r="O3749" s="7">
        <v>52.909491990062527</v>
      </c>
      <c r="P3749" s="7">
        <v>45.805705474171162</v>
      </c>
      <c r="Q3749" s="9">
        <v>0.86573701147564219</v>
      </c>
      <c r="R3749" s="14"/>
      <c r="S3749" s="29"/>
      <c r="T3749" s="14"/>
      <c r="U3749" s="9"/>
      <c r="V3749" s="7"/>
      <c r="W3749" s="7"/>
      <c r="X3749" s="49"/>
    </row>
    <row r="3750" spans="1:24" x14ac:dyDescent="0.25">
      <c r="A3750" s="5" t="s">
        <v>2208</v>
      </c>
      <c r="B3750" s="1" t="s">
        <v>2117</v>
      </c>
      <c r="C3750" t="s">
        <v>2541</v>
      </c>
      <c r="D3750" s="11" t="s">
        <v>2210</v>
      </c>
      <c r="E3750" s="1" t="s">
        <v>25</v>
      </c>
      <c r="F3750" s="7">
        <v>49.46</v>
      </c>
      <c r="G3750" s="7">
        <v>3.55</v>
      </c>
      <c r="H3750" s="7"/>
      <c r="I3750" s="7"/>
      <c r="J3750" s="49"/>
      <c r="K3750" t="s">
        <v>26</v>
      </c>
      <c r="L3750" t="s">
        <v>27</v>
      </c>
      <c r="M3750" s="15" t="s">
        <v>28</v>
      </c>
      <c r="N3750" t="s">
        <v>2567</v>
      </c>
      <c r="O3750" s="7">
        <v>55.240374555346307</v>
      </c>
      <c r="P3750" s="7">
        <v>55.16242937853108</v>
      </c>
      <c r="Q3750" s="9">
        <v>0.99858898174672706</v>
      </c>
      <c r="R3750" s="14"/>
      <c r="S3750" s="29"/>
      <c r="T3750" s="14"/>
      <c r="U3750" s="9"/>
      <c r="V3750" s="7"/>
      <c r="W3750" s="7"/>
      <c r="X3750" s="49"/>
    </row>
    <row r="3751" spans="1:24" x14ac:dyDescent="0.25">
      <c r="A3751" s="5" t="s">
        <v>2208</v>
      </c>
      <c r="B3751" s="1" t="s">
        <v>2117</v>
      </c>
      <c r="C3751" t="s">
        <v>2541</v>
      </c>
      <c r="D3751" s="11" t="s">
        <v>2210</v>
      </c>
      <c r="E3751" s="1" t="s">
        <v>25</v>
      </c>
      <c r="F3751" s="7">
        <v>49.46</v>
      </c>
      <c r="G3751" s="7">
        <v>3.55</v>
      </c>
      <c r="H3751" s="7"/>
      <c r="I3751" s="7"/>
      <c r="J3751" s="49"/>
      <c r="K3751" t="s">
        <v>26</v>
      </c>
      <c r="L3751" t="s">
        <v>27</v>
      </c>
      <c r="M3751" s="15" t="s">
        <v>28</v>
      </c>
      <c r="N3751" t="s">
        <v>2568</v>
      </c>
      <c r="O3751" s="7">
        <v>64.210310707758239</v>
      </c>
      <c r="P3751" s="7">
        <v>64.212705615428234</v>
      </c>
      <c r="Q3751" s="9">
        <v>1.0000372978676415</v>
      </c>
      <c r="R3751" s="14"/>
      <c r="S3751" s="29"/>
      <c r="T3751" s="14"/>
      <c r="U3751" s="9"/>
      <c r="V3751" s="7"/>
      <c r="W3751" s="7"/>
      <c r="X3751" s="49"/>
    </row>
    <row r="3752" spans="1:24" x14ac:dyDescent="0.25">
      <c r="A3752" s="5" t="s">
        <v>2208</v>
      </c>
      <c r="B3752" s="1" t="s">
        <v>2117</v>
      </c>
      <c r="C3752" t="s">
        <v>2541</v>
      </c>
      <c r="D3752" s="11" t="s">
        <v>2210</v>
      </c>
      <c r="E3752" s="1" t="s">
        <v>25</v>
      </c>
      <c r="F3752" s="7">
        <v>49.46</v>
      </c>
      <c r="G3752" s="7">
        <v>3.55</v>
      </c>
      <c r="H3752" s="7"/>
      <c r="I3752" s="7"/>
      <c r="J3752" s="49"/>
      <c r="K3752" t="s">
        <v>26</v>
      </c>
      <c r="L3752" t="s">
        <v>27</v>
      </c>
      <c r="M3752" s="15" t="s">
        <v>28</v>
      </c>
      <c r="N3752" t="s">
        <v>2569</v>
      </c>
      <c r="O3752" s="7">
        <v>51.846136259716502</v>
      </c>
      <c r="P3752" s="7">
        <v>49.230452674897116</v>
      </c>
      <c r="Q3752" s="9">
        <v>0.94954911255649876</v>
      </c>
      <c r="R3752" s="14"/>
      <c r="S3752" s="29"/>
      <c r="T3752" s="14"/>
      <c r="U3752" s="9"/>
      <c r="V3752" s="7"/>
      <c r="W3752" s="7"/>
      <c r="X3752" s="49"/>
    </row>
    <row r="3753" spans="1:24" x14ac:dyDescent="0.25">
      <c r="A3753" s="5" t="s">
        <v>2208</v>
      </c>
      <c r="B3753" s="1" t="s">
        <v>2117</v>
      </c>
      <c r="C3753" t="s">
        <v>2541</v>
      </c>
      <c r="D3753" s="11" t="s">
        <v>2210</v>
      </c>
      <c r="E3753" s="1" t="s">
        <v>25</v>
      </c>
      <c r="F3753" s="7">
        <v>49.46</v>
      </c>
      <c r="G3753" s="7">
        <v>3.55</v>
      </c>
      <c r="H3753" s="7"/>
      <c r="I3753" s="7"/>
      <c r="J3753" s="49"/>
      <c r="K3753" t="s">
        <v>26</v>
      </c>
      <c r="L3753" t="s">
        <v>27</v>
      </c>
      <c r="M3753" s="15" t="s">
        <v>28</v>
      </c>
      <c r="N3753" t="s">
        <v>2570</v>
      </c>
      <c r="O3753" s="7">
        <v>51.144611948632047</v>
      </c>
      <c r="P3753" s="7">
        <v>50.381909547738687</v>
      </c>
      <c r="Q3753" s="9">
        <v>0.98508733624454137</v>
      </c>
      <c r="R3753" s="14"/>
      <c r="S3753" s="29"/>
      <c r="T3753" s="14"/>
      <c r="U3753" s="9"/>
      <c r="V3753" s="7"/>
      <c r="W3753" s="7"/>
      <c r="X3753" s="49"/>
    </row>
    <row r="3754" spans="1:24" x14ac:dyDescent="0.25">
      <c r="A3754" s="5" t="s">
        <v>2208</v>
      </c>
      <c r="B3754" s="1" t="s">
        <v>2117</v>
      </c>
      <c r="C3754" t="s">
        <v>2541</v>
      </c>
      <c r="D3754" s="11" t="s">
        <v>2210</v>
      </c>
      <c r="E3754" s="1" t="s">
        <v>25</v>
      </c>
      <c r="F3754" s="7">
        <v>49.46</v>
      </c>
      <c r="G3754" s="7">
        <v>3.55</v>
      </c>
      <c r="H3754" s="7"/>
      <c r="I3754" s="7"/>
      <c r="J3754" s="49"/>
      <c r="K3754" t="s">
        <v>26</v>
      </c>
      <c r="L3754" t="s">
        <v>27</v>
      </c>
      <c r="M3754" s="15" t="s">
        <v>28</v>
      </c>
      <c r="N3754" t="s">
        <v>2571</v>
      </c>
      <c r="O3754" s="7">
        <v>52.590811965811966</v>
      </c>
      <c r="P3754" s="7">
        <v>45.961538461538453</v>
      </c>
      <c r="Q3754" s="9">
        <v>0.87394616556627713</v>
      </c>
      <c r="R3754" s="14"/>
      <c r="S3754" s="29"/>
      <c r="T3754" s="14"/>
      <c r="U3754" s="9"/>
      <c r="V3754" s="7"/>
      <c r="W3754" s="7"/>
      <c r="X3754" s="49"/>
    </row>
    <row r="3755" spans="1:24" x14ac:dyDescent="0.25">
      <c r="A3755" s="5" t="s">
        <v>2208</v>
      </c>
      <c r="B3755" s="1" t="s">
        <v>2117</v>
      </c>
      <c r="C3755" t="s">
        <v>2541</v>
      </c>
      <c r="D3755" s="11" t="s">
        <v>2210</v>
      </c>
      <c r="E3755" s="1" t="s">
        <v>25</v>
      </c>
      <c r="F3755" s="7">
        <v>49.46</v>
      </c>
      <c r="G3755" s="7">
        <v>3.55</v>
      </c>
      <c r="H3755" s="7"/>
      <c r="I3755" s="7"/>
      <c r="J3755" s="49"/>
      <c r="K3755" t="s">
        <v>26</v>
      </c>
      <c r="L3755" t="s">
        <v>27</v>
      </c>
      <c r="M3755" s="15" t="s">
        <v>28</v>
      </c>
      <c r="N3755" t="s">
        <v>2572</v>
      </c>
      <c r="O3755" s="7">
        <v>58.698830409356717</v>
      </c>
      <c r="P3755" s="7">
        <v>50.73684210526315</v>
      </c>
      <c r="Q3755" s="9">
        <v>0.86435865504358655</v>
      </c>
      <c r="R3755" s="14"/>
      <c r="S3755" s="29"/>
      <c r="T3755" s="14"/>
      <c r="U3755" s="9"/>
      <c r="V3755" s="7"/>
      <c r="W3755" s="7"/>
      <c r="X3755" s="49"/>
    </row>
    <row r="3756" spans="1:24" x14ac:dyDescent="0.25">
      <c r="A3756" s="5" t="s">
        <v>2208</v>
      </c>
      <c r="B3756" s="1" t="s">
        <v>2117</v>
      </c>
      <c r="C3756" t="s">
        <v>2541</v>
      </c>
      <c r="D3756" s="11" t="s">
        <v>2210</v>
      </c>
      <c r="E3756" s="1" t="s">
        <v>25</v>
      </c>
      <c r="F3756" s="7">
        <v>49.46</v>
      </c>
      <c r="G3756" s="7">
        <v>3.55</v>
      </c>
      <c r="H3756" s="7"/>
      <c r="I3756" s="7"/>
      <c r="J3756" s="49"/>
      <c r="K3756" t="s">
        <v>26</v>
      </c>
      <c r="L3756" t="s">
        <v>27</v>
      </c>
      <c r="M3756" s="15" t="s">
        <v>28</v>
      </c>
      <c r="N3756" t="s">
        <v>2573</v>
      </c>
      <c r="O3756" s="7">
        <v>49.888427208371809</v>
      </c>
      <c r="P3756" s="7">
        <v>47.86426592797784</v>
      </c>
      <c r="Q3756" s="9">
        <v>0.95942623582941311</v>
      </c>
      <c r="R3756" s="14"/>
      <c r="S3756" s="29"/>
      <c r="T3756" s="14"/>
      <c r="U3756" s="9"/>
      <c r="V3756" s="7"/>
      <c r="W3756" s="7"/>
      <c r="X3756" s="49"/>
    </row>
    <row r="3757" spans="1:24" x14ac:dyDescent="0.25">
      <c r="A3757" s="5" t="s">
        <v>2208</v>
      </c>
      <c r="B3757" s="1" t="s">
        <v>2117</v>
      </c>
      <c r="C3757" t="s">
        <v>2541</v>
      </c>
      <c r="D3757" s="11" t="s">
        <v>2210</v>
      </c>
      <c r="E3757" s="1" t="s">
        <v>25</v>
      </c>
      <c r="F3757" s="7">
        <v>49.46</v>
      </c>
      <c r="G3757" s="7">
        <v>3.55</v>
      </c>
      <c r="H3757" s="7"/>
      <c r="I3757" s="7"/>
      <c r="J3757" s="49"/>
      <c r="K3757" t="s">
        <v>26</v>
      </c>
      <c r="L3757" t="s">
        <v>27</v>
      </c>
      <c r="M3757" s="15" t="s">
        <v>28</v>
      </c>
      <c r="N3757" t="s">
        <v>2574</v>
      </c>
      <c r="O3757" s="7">
        <v>52.243252716438839</v>
      </c>
      <c r="P3757" s="7">
        <v>50.854889589905362</v>
      </c>
      <c r="Q3757" s="9">
        <v>0.97342502515934237</v>
      </c>
      <c r="R3757" s="14"/>
      <c r="S3757" s="29"/>
      <c r="T3757" s="14"/>
      <c r="U3757" s="9"/>
      <c r="V3757" s="7"/>
      <c r="W3757" s="7"/>
      <c r="X3757" s="49"/>
    </row>
    <row r="3758" spans="1:24" x14ac:dyDescent="0.25">
      <c r="A3758" s="5" t="s">
        <v>2208</v>
      </c>
      <c r="B3758" s="1" t="s">
        <v>2117</v>
      </c>
      <c r="C3758" t="s">
        <v>2541</v>
      </c>
      <c r="D3758" s="11" t="s">
        <v>2210</v>
      </c>
      <c r="E3758" s="1" t="s">
        <v>25</v>
      </c>
      <c r="F3758" s="7">
        <v>49.46</v>
      </c>
      <c r="G3758" s="7">
        <v>3.55</v>
      </c>
      <c r="H3758" s="7"/>
      <c r="I3758" s="7"/>
      <c r="J3758" s="49"/>
      <c r="K3758" t="s">
        <v>26</v>
      </c>
      <c r="L3758" t="s">
        <v>27</v>
      </c>
      <c r="M3758" s="15" t="s">
        <v>28</v>
      </c>
      <c r="N3758" t="s">
        <v>2575</v>
      </c>
      <c r="O3758" s="7">
        <v>50.35583103764921</v>
      </c>
      <c r="P3758" s="7">
        <v>45.719008264462786</v>
      </c>
      <c r="Q3758" s="9">
        <v>0.90791885115112803</v>
      </c>
      <c r="R3758" s="14"/>
      <c r="S3758" s="29"/>
      <c r="T3758" s="14"/>
      <c r="U3758" s="9"/>
      <c r="V3758" s="7"/>
      <c r="W3758" s="7"/>
      <c r="X3758" s="49"/>
    </row>
    <row r="3759" spans="1:24" x14ac:dyDescent="0.25">
      <c r="A3759" s="5" t="s">
        <v>2208</v>
      </c>
      <c r="B3759" s="1" t="s">
        <v>2117</v>
      </c>
      <c r="C3759" t="s">
        <v>2541</v>
      </c>
      <c r="D3759" s="11" t="s">
        <v>2210</v>
      </c>
      <c r="E3759" s="1" t="s">
        <v>25</v>
      </c>
      <c r="F3759" s="7">
        <v>49.46</v>
      </c>
      <c r="G3759" s="7">
        <v>3.55</v>
      </c>
      <c r="H3759" s="7"/>
      <c r="I3759" s="7"/>
      <c r="J3759" s="49"/>
      <c r="K3759" t="s">
        <v>26</v>
      </c>
      <c r="L3759" t="s">
        <v>27</v>
      </c>
      <c r="M3759" s="15" t="s">
        <v>28</v>
      </c>
      <c r="N3759" t="s">
        <v>2576</v>
      </c>
      <c r="O3759" s="7">
        <v>60.208142026323841</v>
      </c>
      <c r="P3759" s="7">
        <v>56.929752066115711</v>
      </c>
      <c r="Q3759" s="9">
        <v>0.94554905948144397</v>
      </c>
      <c r="R3759" s="14"/>
      <c r="S3759" s="29"/>
      <c r="T3759" s="14"/>
      <c r="U3759" s="9"/>
      <c r="V3759" s="7"/>
      <c r="W3759" s="7"/>
      <c r="X3759" s="49"/>
    </row>
    <row r="3760" spans="1:24" x14ac:dyDescent="0.25">
      <c r="A3760" s="5" t="s">
        <v>2208</v>
      </c>
      <c r="B3760" s="1" t="s">
        <v>2117</v>
      </c>
      <c r="C3760" t="s">
        <v>2541</v>
      </c>
      <c r="D3760" s="11" t="s">
        <v>2210</v>
      </c>
      <c r="E3760" s="1" t="s">
        <v>25</v>
      </c>
      <c r="F3760" s="7">
        <v>49.46</v>
      </c>
      <c r="G3760" s="7">
        <v>3.55</v>
      </c>
      <c r="H3760" s="7"/>
      <c r="I3760" s="7"/>
      <c r="J3760" s="49"/>
      <c r="K3760" t="s">
        <v>26</v>
      </c>
      <c r="L3760" t="s">
        <v>27</v>
      </c>
      <c r="M3760" s="15" t="s">
        <v>28</v>
      </c>
      <c r="N3760" t="s">
        <v>2577</v>
      </c>
      <c r="O3760" s="7">
        <v>64.249216966608259</v>
      </c>
      <c r="P3760" s="7">
        <v>60.993311036789294</v>
      </c>
      <c r="Q3760" s="9">
        <v>0.94932380372026737</v>
      </c>
      <c r="R3760" s="14"/>
      <c r="S3760" s="29"/>
      <c r="T3760" s="14"/>
      <c r="U3760" s="9"/>
      <c r="V3760" s="7"/>
      <c r="W3760" s="7"/>
      <c r="X3760" s="49"/>
    </row>
    <row r="3761" spans="1:24" x14ac:dyDescent="0.25">
      <c r="A3761" s="5" t="s">
        <v>2208</v>
      </c>
      <c r="B3761" s="1" t="s">
        <v>2117</v>
      </c>
      <c r="C3761" t="s">
        <v>2541</v>
      </c>
      <c r="D3761" s="11" t="s">
        <v>2210</v>
      </c>
      <c r="E3761" s="1" t="s">
        <v>25</v>
      </c>
      <c r="F3761" s="7">
        <v>49.46</v>
      </c>
      <c r="G3761" s="7">
        <v>3.55</v>
      </c>
      <c r="H3761" s="7"/>
      <c r="I3761" s="7"/>
      <c r="J3761" s="49"/>
      <c r="K3761" t="s">
        <v>26</v>
      </c>
      <c r="L3761" t="s">
        <v>27</v>
      </c>
      <c r="M3761" s="15" t="s">
        <v>28</v>
      </c>
      <c r="N3761" t="s">
        <v>2578</v>
      </c>
      <c r="O3761" s="7">
        <v>47.984536530275378</v>
      </c>
      <c r="P3761" s="7">
        <v>48.072713057075845</v>
      </c>
      <c r="Q3761" s="9">
        <v>1.0018376029691323</v>
      </c>
      <c r="R3761" s="14"/>
      <c r="S3761" s="29"/>
      <c r="T3761" s="14"/>
      <c r="U3761" s="9"/>
      <c r="V3761" s="7"/>
      <c r="W3761" s="7"/>
      <c r="X3761" s="49"/>
    </row>
    <row r="3762" spans="1:24" x14ac:dyDescent="0.25">
      <c r="A3762" s="5" t="s">
        <v>2208</v>
      </c>
      <c r="B3762" s="1" t="s">
        <v>2117</v>
      </c>
      <c r="C3762" t="s">
        <v>2541</v>
      </c>
      <c r="D3762" s="11" t="s">
        <v>2210</v>
      </c>
      <c r="E3762" s="1" t="s">
        <v>25</v>
      </c>
      <c r="F3762" s="7">
        <v>49.46</v>
      </c>
      <c r="G3762" s="7">
        <v>3.55</v>
      </c>
      <c r="H3762" s="7"/>
      <c r="I3762" s="7"/>
      <c r="J3762" s="49"/>
      <c r="K3762" t="s">
        <v>26</v>
      </c>
      <c r="L3762" t="s">
        <v>27</v>
      </c>
      <c r="M3762" s="15" t="s">
        <v>28</v>
      </c>
      <c r="N3762" t="s">
        <v>2579</v>
      </c>
      <c r="O3762" s="7">
        <v>61.4699187656744</v>
      </c>
      <c r="P3762" s="7">
        <v>58.901373895976441</v>
      </c>
      <c r="Q3762" s="9">
        <v>0.95821460445572826</v>
      </c>
      <c r="R3762" s="14"/>
      <c r="S3762" s="29"/>
      <c r="T3762" s="14"/>
      <c r="U3762" s="9"/>
      <c r="V3762" s="7"/>
      <c r="W3762" s="7"/>
      <c r="X3762" s="49"/>
    </row>
    <row r="3763" spans="1:24" x14ac:dyDescent="0.25">
      <c r="A3763" s="5" t="s">
        <v>2208</v>
      </c>
      <c r="B3763" s="1" t="s">
        <v>2117</v>
      </c>
      <c r="C3763" t="s">
        <v>2541</v>
      </c>
      <c r="D3763" s="11" t="s">
        <v>2210</v>
      </c>
      <c r="E3763" s="1" t="s">
        <v>25</v>
      </c>
      <c r="F3763" s="7">
        <v>49.46</v>
      </c>
      <c r="G3763" s="7">
        <v>3.55</v>
      </c>
      <c r="H3763" s="7"/>
      <c r="I3763" s="7"/>
      <c r="J3763" s="49"/>
      <c r="K3763" t="s">
        <v>26</v>
      </c>
      <c r="L3763" t="s">
        <v>27</v>
      </c>
      <c r="M3763" s="15" t="s">
        <v>28</v>
      </c>
      <c r="N3763" t="s">
        <v>2580</v>
      </c>
      <c r="O3763" s="7">
        <v>59.347497249724967</v>
      </c>
      <c r="P3763" s="7">
        <v>57.46782178217822</v>
      </c>
      <c r="Q3763" s="9">
        <v>0.96832763714302272</v>
      </c>
      <c r="R3763" s="14"/>
      <c r="S3763" s="29"/>
      <c r="T3763" s="14"/>
      <c r="U3763" s="9"/>
      <c r="V3763" s="7"/>
      <c r="W3763" s="7"/>
      <c r="X3763" s="49"/>
    </row>
    <row r="3764" spans="1:24" x14ac:dyDescent="0.25">
      <c r="A3764" s="5" t="s">
        <v>2208</v>
      </c>
      <c r="B3764" s="1" t="s">
        <v>2117</v>
      </c>
      <c r="C3764" t="s">
        <v>2541</v>
      </c>
      <c r="D3764" s="11" t="s">
        <v>2210</v>
      </c>
      <c r="E3764" s="1" t="s">
        <v>25</v>
      </c>
      <c r="F3764" s="7">
        <v>49.46</v>
      </c>
      <c r="G3764" s="7">
        <v>3.55</v>
      </c>
      <c r="H3764" s="7"/>
      <c r="I3764" s="7"/>
      <c r="J3764" s="49"/>
      <c r="K3764" t="s">
        <v>26</v>
      </c>
      <c r="L3764" t="s">
        <v>27</v>
      </c>
      <c r="M3764" s="15" t="s">
        <v>28</v>
      </c>
      <c r="N3764" t="s">
        <v>2581</v>
      </c>
      <c r="O3764" s="7">
        <v>53.84801884178443</v>
      </c>
      <c r="P3764" s="7">
        <v>51.91770573566086</v>
      </c>
      <c r="Q3764" s="9">
        <v>0.96415256962758111</v>
      </c>
      <c r="R3764" s="14"/>
      <c r="S3764" s="29"/>
      <c r="T3764" s="14"/>
      <c r="U3764" s="9"/>
      <c r="V3764" s="7"/>
      <c r="W3764" s="7"/>
      <c r="X3764" s="49"/>
    </row>
    <row r="3765" spans="1:24" x14ac:dyDescent="0.25">
      <c r="A3765" s="5" t="s">
        <v>2208</v>
      </c>
      <c r="B3765" s="1" t="s">
        <v>2117</v>
      </c>
      <c r="C3765" t="s">
        <v>2541</v>
      </c>
      <c r="D3765" s="11" t="s">
        <v>2210</v>
      </c>
      <c r="E3765" s="1" t="s">
        <v>25</v>
      </c>
      <c r="F3765" s="7">
        <v>49.46</v>
      </c>
      <c r="G3765" s="7">
        <v>3.55</v>
      </c>
      <c r="H3765" s="7"/>
      <c r="I3765" s="7"/>
      <c r="J3765" s="49"/>
      <c r="K3765" t="s">
        <v>26</v>
      </c>
      <c r="L3765" t="s">
        <v>27</v>
      </c>
      <c r="M3765" s="15" t="s">
        <v>28</v>
      </c>
      <c r="N3765" t="s">
        <v>2582</v>
      </c>
      <c r="O3765" s="7">
        <v>60.812652754277117</v>
      </c>
      <c r="P3765" s="7">
        <v>58.106598984771566</v>
      </c>
      <c r="Q3765" s="9">
        <v>0.95550179696255355</v>
      </c>
      <c r="R3765" s="14"/>
      <c r="S3765" s="29"/>
      <c r="T3765" s="14"/>
      <c r="U3765" s="9"/>
      <c r="V3765" s="7"/>
      <c r="W3765" s="7"/>
      <c r="X3765" s="49"/>
    </row>
    <row r="3766" spans="1:24" x14ac:dyDescent="0.25">
      <c r="A3766" s="5" t="s">
        <v>2208</v>
      </c>
      <c r="B3766" s="1" t="s">
        <v>2117</v>
      </c>
      <c r="C3766" t="s">
        <v>2541</v>
      </c>
      <c r="D3766" s="11" t="s">
        <v>2210</v>
      </c>
      <c r="E3766" s="1" t="s">
        <v>25</v>
      </c>
      <c r="F3766" s="7">
        <v>49.46</v>
      </c>
      <c r="G3766" s="7">
        <v>3.55</v>
      </c>
      <c r="H3766" s="7"/>
      <c r="I3766" s="7"/>
      <c r="J3766" s="49"/>
      <c r="K3766" t="s">
        <v>26</v>
      </c>
      <c r="L3766" t="s">
        <v>27</v>
      </c>
      <c r="M3766" s="15" t="s">
        <v>28</v>
      </c>
      <c r="N3766" t="s">
        <v>2583</v>
      </c>
      <c r="O3766" s="7">
        <v>58.613916947250289</v>
      </c>
      <c r="P3766" s="7">
        <v>53.44444444444445</v>
      </c>
      <c r="Q3766" s="9">
        <v>0.91180469123982766</v>
      </c>
      <c r="R3766" s="14"/>
      <c r="S3766" s="29"/>
      <c r="T3766" s="14"/>
      <c r="U3766" s="9"/>
      <c r="V3766" s="7"/>
      <c r="W3766" s="7"/>
      <c r="X3766" s="49"/>
    </row>
    <row r="3767" spans="1:24" x14ac:dyDescent="0.25">
      <c r="A3767" s="5" t="s">
        <v>2208</v>
      </c>
      <c r="B3767" s="1" t="s">
        <v>2117</v>
      </c>
      <c r="C3767" t="s">
        <v>2541</v>
      </c>
      <c r="D3767" s="11" t="s">
        <v>2210</v>
      </c>
      <c r="E3767" s="1" t="s">
        <v>25</v>
      </c>
      <c r="F3767" s="7">
        <v>49.46</v>
      </c>
      <c r="G3767" s="7">
        <v>3.55</v>
      </c>
      <c r="H3767" s="7"/>
      <c r="I3767" s="7"/>
      <c r="J3767" s="49"/>
      <c r="K3767" t="s">
        <v>26</v>
      </c>
      <c r="L3767" t="s">
        <v>27</v>
      </c>
      <c r="M3767" s="15" t="s">
        <v>28</v>
      </c>
      <c r="N3767" t="s">
        <v>2584</v>
      </c>
      <c r="O3767" s="7">
        <v>55.007824726134579</v>
      </c>
      <c r="P3767" s="7">
        <v>51.876760563380287</v>
      </c>
      <c r="Q3767" s="9">
        <v>0.94307965860597465</v>
      </c>
      <c r="R3767" s="14"/>
      <c r="S3767" s="29"/>
      <c r="T3767" s="14"/>
      <c r="U3767" s="9"/>
      <c r="V3767" s="7"/>
      <c r="W3767" s="7"/>
      <c r="X3767" s="49"/>
    </row>
    <row r="3768" spans="1:24" x14ac:dyDescent="0.25">
      <c r="A3768" s="5" t="s">
        <v>2208</v>
      </c>
      <c r="B3768" s="1" t="s">
        <v>2117</v>
      </c>
      <c r="C3768" t="s">
        <v>2541</v>
      </c>
      <c r="D3768" s="11" t="s">
        <v>2210</v>
      </c>
      <c r="E3768" s="1" t="s">
        <v>25</v>
      </c>
      <c r="F3768" s="7">
        <v>49.46</v>
      </c>
      <c r="G3768" s="7">
        <v>3.55</v>
      </c>
      <c r="H3768" s="7"/>
      <c r="I3768" s="7"/>
      <c r="J3768" s="49"/>
      <c r="K3768" t="s">
        <v>26</v>
      </c>
      <c r="L3768" t="s">
        <v>27</v>
      </c>
      <c r="M3768" s="15" t="s">
        <v>28</v>
      </c>
      <c r="N3768" t="s">
        <v>2585</v>
      </c>
      <c r="O3768" s="7">
        <v>52.672350568390172</v>
      </c>
      <c r="P3768" s="7">
        <v>52.141914191419154</v>
      </c>
      <c r="Q3768" s="9">
        <v>0.98992951005134477</v>
      </c>
      <c r="R3768" s="14"/>
      <c r="S3768" s="29"/>
      <c r="T3768" s="14"/>
      <c r="U3768" s="9"/>
      <c r="V3768" s="7"/>
      <c r="W3768" s="7"/>
      <c r="X3768" s="49"/>
    </row>
    <row r="3769" spans="1:24" x14ac:dyDescent="0.25">
      <c r="A3769" s="5" t="s">
        <v>2208</v>
      </c>
      <c r="B3769" s="1" t="s">
        <v>2117</v>
      </c>
      <c r="C3769" t="s">
        <v>2541</v>
      </c>
      <c r="D3769" s="11" t="s">
        <v>2210</v>
      </c>
      <c r="E3769" s="1" t="s">
        <v>25</v>
      </c>
      <c r="F3769" s="7">
        <v>49.46</v>
      </c>
      <c r="G3769" s="7">
        <v>3.55</v>
      </c>
      <c r="H3769" s="7"/>
      <c r="I3769" s="7"/>
      <c r="J3769" s="49"/>
      <c r="K3769" t="s">
        <v>26</v>
      </c>
      <c r="L3769" t="s">
        <v>27</v>
      </c>
      <c r="M3769" s="15" t="s">
        <v>28</v>
      </c>
      <c r="N3769" t="s">
        <v>2586</v>
      </c>
      <c r="O3769" s="7">
        <v>60.266323024054991</v>
      </c>
      <c r="P3769" s="7">
        <v>53.015463917525793</v>
      </c>
      <c r="Q3769" s="9">
        <v>0.87968638631503937</v>
      </c>
      <c r="R3769" s="14"/>
      <c r="S3769" s="29"/>
      <c r="T3769" s="14"/>
      <c r="U3769" s="9"/>
      <c r="V3769" s="7"/>
      <c r="W3769" s="7"/>
      <c r="X3769" s="49"/>
    </row>
    <row r="3770" spans="1:24" x14ac:dyDescent="0.25">
      <c r="A3770" s="5" t="s">
        <v>2208</v>
      </c>
      <c r="B3770" s="1" t="s">
        <v>2117</v>
      </c>
      <c r="C3770" t="s">
        <v>2541</v>
      </c>
      <c r="D3770" s="11" t="s">
        <v>2210</v>
      </c>
      <c r="E3770" s="1" t="s">
        <v>25</v>
      </c>
      <c r="F3770" s="7">
        <v>49.46</v>
      </c>
      <c r="G3770" s="7">
        <v>3.55</v>
      </c>
      <c r="H3770" s="7"/>
      <c r="I3770" s="7"/>
      <c r="J3770" s="49"/>
      <c r="K3770" t="s">
        <v>26</v>
      </c>
      <c r="L3770" t="s">
        <v>27</v>
      </c>
      <c r="M3770" s="15" t="s">
        <v>28</v>
      </c>
      <c r="N3770" t="s">
        <v>2587</v>
      </c>
      <c r="O3770" s="7">
        <v>60.269764957264961</v>
      </c>
      <c r="P3770" s="7">
        <v>56.90384615384616</v>
      </c>
      <c r="Q3770" s="9">
        <v>0.94415244848216273</v>
      </c>
      <c r="R3770" s="14"/>
      <c r="S3770" s="29"/>
      <c r="T3770" s="14"/>
      <c r="U3770" s="9"/>
      <c r="V3770" s="7"/>
      <c r="W3770" s="7"/>
      <c r="X3770" s="49"/>
    </row>
    <row r="3771" spans="1:24" x14ac:dyDescent="0.25">
      <c r="A3771" s="5" t="s">
        <v>2208</v>
      </c>
      <c r="B3771" s="1" t="s">
        <v>2117</v>
      </c>
      <c r="C3771" t="s">
        <v>2541</v>
      </c>
      <c r="D3771" s="11" t="s">
        <v>2210</v>
      </c>
      <c r="E3771" s="1" t="s">
        <v>25</v>
      </c>
      <c r="F3771" s="7">
        <v>49.46</v>
      </c>
      <c r="G3771" s="7">
        <v>3.55</v>
      </c>
      <c r="H3771" s="7"/>
      <c r="I3771" s="7"/>
      <c r="J3771" s="49"/>
      <c r="K3771" t="s">
        <v>26</v>
      </c>
      <c r="L3771" t="s">
        <v>27</v>
      </c>
      <c r="M3771" s="15" t="s">
        <v>28</v>
      </c>
      <c r="N3771" t="s">
        <v>2588</v>
      </c>
      <c r="O3771" s="7">
        <v>51.016865079365083</v>
      </c>
      <c r="P3771" s="7">
        <v>48.696428571428584</v>
      </c>
      <c r="Q3771" s="9">
        <v>0.95451628585318449</v>
      </c>
      <c r="R3771" s="14"/>
      <c r="S3771" s="29"/>
      <c r="T3771" s="14"/>
      <c r="U3771" s="9"/>
      <c r="V3771" s="7"/>
      <c r="W3771" s="7"/>
      <c r="X3771" s="49"/>
    </row>
    <row r="3772" spans="1:24" x14ac:dyDescent="0.25">
      <c r="A3772" s="5" t="s">
        <v>2208</v>
      </c>
      <c r="B3772" s="1" t="s">
        <v>2117</v>
      </c>
      <c r="C3772" t="s">
        <v>2541</v>
      </c>
      <c r="D3772" s="11" t="s">
        <v>2210</v>
      </c>
      <c r="E3772" s="1" t="s">
        <v>25</v>
      </c>
      <c r="F3772" s="7">
        <v>49.46</v>
      </c>
      <c r="G3772" s="7">
        <v>3.55</v>
      </c>
      <c r="H3772" s="7"/>
      <c r="I3772" s="7"/>
      <c r="J3772" s="49"/>
      <c r="K3772" t="s">
        <v>26</v>
      </c>
      <c r="L3772" t="s">
        <v>27</v>
      </c>
      <c r="M3772" s="15" t="s">
        <v>28</v>
      </c>
      <c r="N3772" t="s">
        <v>2589</v>
      </c>
      <c r="O3772" s="7">
        <v>49.186991869918693</v>
      </c>
      <c r="P3772" s="7">
        <v>49.121951219512198</v>
      </c>
      <c r="Q3772" s="9">
        <v>0.9986776859504134</v>
      </c>
      <c r="R3772" s="14"/>
      <c r="S3772" s="29"/>
      <c r="T3772" s="14"/>
      <c r="U3772" s="9"/>
      <c r="V3772" s="7"/>
      <c r="W3772" s="7"/>
      <c r="X3772" s="49"/>
    </row>
    <row r="3773" spans="1:24" x14ac:dyDescent="0.25">
      <c r="A3773" s="5" t="s">
        <v>2208</v>
      </c>
      <c r="B3773" s="1" t="s">
        <v>2117</v>
      </c>
      <c r="C3773" t="s">
        <v>2541</v>
      </c>
      <c r="D3773" s="11" t="s">
        <v>2210</v>
      </c>
      <c r="E3773" s="1" t="s">
        <v>25</v>
      </c>
      <c r="F3773" s="7">
        <v>49.46</v>
      </c>
      <c r="G3773" s="7">
        <v>3.55</v>
      </c>
      <c r="H3773" s="7"/>
      <c r="I3773" s="7"/>
      <c r="J3773" s="49"/>
      <c r="K3773" t="s">
        <v>26</v>
      </c>
      <c r="L3773" t="s">
        <v>27</v>
      </c>
      <c r="M3773" s="15" t="s">
        <v>28</v>
      </c>
      <c r="N3773" t="s">
        <v>2590</v>
      </c>
      <c r="O3773" s="7">
        <v>54.303655707543385</v>
      </c>
      <c r="P3773" s="7">
        <v>54.438444924406049</v>
      </c>
      <c r="Q3773" s="9">
        <v>1.0024821389113945</v>
      </c>
      <c r="R3773" s="14"/>
      <c r="S3773" s="29"/>
      <c r="T3773" s="14"/>
      <c r="U3773" s="9"/>
      <c r="V3773" s="7"/>
      <c r="W3773" s="7"/>
      <c r="X3773" s="49"/>
    </row>
    <row r="3774" spans="1:24" x14ac:dyDescent="0.25">
      <c r="A3774" s="5" t="s">
        <v>2208</v>
      </c>
      <c r="B3774" s="1" t="s">
        <v>2117</v>
      </c>
      <c r="C3774" t="s">
        <v>2541</v>
      </c>
      <c r="D3774" s="11" t="s">
        <v>2210</v>
      </c>
      <c r="E3774" s="1" t="s">
        <v>25</v>
      </c>
      <c r="F3774" s="7">
        <v>49.46</v>
      </c>
      <c r="G3774" s="7">
        <v>3.55</v>
      </c>
      <c r="H3774" s="7"/>
      <c r="I3774" s="7"/>
      <c r="J3774" s="49"/>
      <c r="K3774" t="s">
        <v>26</v>
      </c>
      <c r="L3774" t="s">
        <v>27</v>
      </c>
      <c r="M3774" s="15" t="s">
        <v>28</v>
      </c>
      <c r="N3774" t="s">
        <v>2591</v>
      </c>
      <c r="O3774" s="7">
        <v>61.67806575473962</v>
      </c>
      <c r="P3774" s="7">
        <v>59.43628509719224</v>
      </c>
      <c r="Q3774" s="9">
        <v>0.9636535187977241</v>
      </c>
      <c r="R3774" s="14"/>
      <c r="S3774" s="29"/>
      <c r="T3774" s="14"/>
      <c r="U3774" s="9"/>
      <c r="V3774" s="7"/>
      <c r="W3774" s="7"/>
      <c r="X3774" s="49"/>
    </row>
    <row r="3775" spans="1:24" x14ac:dyDescent="0.25">
      <c r="A3775" s="5" t="s">
        <v>2208</v>
      </c>
      <c r="B3775" s="1" t="s">
        <v>2117</v>
      </c>
      <c r="C3775" t="s">
        <v>2541</v>
      </c>
      <c r="D3775" s="11" t="s">
        <v>2210</v>
      </c>
      <c r="E3775" s="1" t="s">
        <v>25</v>
      </c>
      <c r="F3775" s="7">
        <v>49.46</v>
      </c>
      <c r="G3775" s="7">
        <v>3.55</v>
      </c>
      <c r="H3775" s="7"/>
      <c r="I3775" s="7"/>
      <c r="J3775" s="49"/>
      <c r="K3775" t="s">
        <v>26</v>
      </c>
      <c r="L3775" t="s">
        <v>27</v>
      </c>
      <c r="M3775" s="15" t="s">
        <v>28</v>
      </c>
      <c r="N3775" t="s">
        <v>2592</v>
      </c>
      <c r="O3775" s="7">
        <v>55.059902459711616</v>
      </c>
      <c r="P3775" s="7">
        <v>55.112977099236623</v>
      </c>
      <c r="Q3775" s="9">
        <v>1.0009639435806093</v>
      </c>
      <c r="R3775" s="14"/>
      <c r="S3775" s="29"/>
      <c r="T3775" s="14"/>
      <c r="U3775" s="9"/>
      <c r="V3775" s="7"/>
      <c r="W3775" s="7"/>
      <c r="X3775" s="49"/>
    </row>
    <row r="3776" spans="1:24" x14ac:dyDescent="0.25">
      <c r="A3776" s="5" t="s">
        <v>2208</v>
      </c>
      <c r="B3776" s="1" t="s">
        <v>2117</v>
      </c>
      <c r="C3776" t="s">
        <v>2541</v>
      </c>
      <c r="D3776" s="11" t="s">
        <v>2210</v>
      </c>
      <c r="E3776" s="1" t="s">
        <v>25</v>
      </c>
      <c r="F3776" s="7">
        <v>49.46</v>
      </c>
      <c r="G3776" s="7">
        <v>3.55</v>
      </c>
      <c r="H3776" s="7"/>
      <c r="I3776" s="7"/>
      <c r="J3776" s="49"/>
      <c r="K3776" t="s">
        <v>26</v>
      </c>
      <c r="L3776" t="s">
        <v>27</v>
      </c>
      <c r="M3776" s="15" t="s">
        <v>28</v>
      </c>
      <c r="N3776" t="s">
        <v>2593</v>
      </c>
      <c r="O3776" s="7">
        <v>48.703313429340824</v>
      </c>
      <c r="P3776" s="7">
        <v>47.970495258166494</v>
      </c>
      <c r="Q3776" s="9">
        <v>0.98495342268165165</v>
      </c>
      <c r="R3776" s="14"/>
      <c r="S3776" s="29"/>
      <c r="T3776" s="14"/>
      <c r="U3776" s="9"/>
      <c r="V3776" s="7"/>
      <c r="W3776" s="7"/>
      <c r="X3776" s="49"/>
    </row>
    <row r="3777" spans="1:24" x14ac:dyDescent="0.25">
      <c r="A3777" s="5" t="s">
        <v>2208</v>
      </c>
      <c r="B3777" s="1" t="s">
        <v>2117</v>
      </c>
      <c r="C3777" t="s">
        <v>2541</v>
      </c>
      <c r="D3777" s="11" t="s">
        <v>2210</v>
      </c>
      <c r="E3777" s="1" t="s">
        <v>25</v>
      </c>
      <c r="F3777" s="7">
        <v>49.46</v>
      </c>
      <c r="G3777" s="7">
        <v>3.55</v>
      </c>
      <c r="H3777" s="7"/>
      <c r="I3777" s="7"/>
      <c r="J3777" s="49"/>
      <c r="K3777" t="s">
        <v>26</v>
      </c>
      <c r="L3777" t="s">
        <v>27</v>
      </c>
      <c r="M3777" s="15" t="s">
        <v>28</v>
      </c>
      <c r="N3777" t="s">
        <v>2594</v>
      </c>
      <c r="O3777" s="7">
        <v>48.582553490619915</v>
      </c>
      <c r="P3777" s="7">
        <v>48.582553490619915</v>
      </c>
      <c r="Q3777" s="9">
        <v>1</v>
      </c>
      <c r="R3777" s="14"/>
      <c r="S3777" s="29"/>
      <c r="T3777" s="14"/>
      <c r="U3777" s="9"/>
      <c r="V3777" s="7"/>
      <c r="W3777" s="7"/>
      <c r="X3777" s="49"/>
    </row>
    <row r="3778" spans="1:24" x14ac:dyDescent="0.25">
      <c r="A3778" s="5" t="s">
        <v>2208</v>
      </c>
      <c r="B3778" s="1" t="s">
        <v>2117</v>
      </c>
      <c r="C3778" t="s">
        <v>2541</v>
      </c>
      <c r="D3778" s="11" t="s">
        <v>2210</v>
      </c>
      <c r="E3778" s="1" t="s">
        <v>25</v>
      </c>
      <c r="F3778" s="7">
        <v>49.46</v>
      </c>
      <c r="G3778" s="7">
        <v>3.55</v>
      </c>
      <c r="H3778" s="7"/>
      <c r="I3778" s="7"/>
      <c r="J3778" s="49"/>
      <c r="K3778" t="s">
        <v>26</v>
      </c>
      <c r="L3778" t="s">
        <v>27</v>
      </c>
      <c r="M3778" s="15" t="s">
        <v>28</v>
      </c>
      <c r="N3778" t="s">
        <v>2595</v>
      </c>
      <c r="O3778" s="7">
        <v>58.991858237547888</v>
      </c>
      <c r="P3778" s="7">
        <v>55.450431034482769</v>
      </c>
      <c r="Q3778" s="9">
        <v>0.9399675258778164</v>
      </c>
      <c r="R3778" s="14"/>
      <c r="S3778" s="29"/>
      <c r="T3778" s="14"/>
      <c r="U3778" s="9"/>
      <c r="V3778" s="7"/>
      <c r="W3778" s="7"/>
      <c r="X3778" s="49"/>
    </row>
    <row r="3779" spans="1:24" x14ac:dyDescent="0.25">
      <c r="A3779" s="5" t="s">
        <v>2208</v>
      </c>
      <c r="B3779" s="1" t="s">
        <v>2117</v>
      </c>
      <c r="C3779" t="s">
        <v>2541</v>
      </c>
      <c r="D3779" s="11" t="s">
        <v>2210</v>
      </c>
      <c r="E3779" s="1" t="s">
        <v>25</v>
      </c>
      <c r="F3779" s="7">
        <v>49.46</v>
      </c>
      <c r="G3779" s="7">
        <v>3.55</v>
      </c>
      <c r="H3779" s="7"/>
      <c r="I3779" s="7"/>
      <c r="J3779" s="49"/>
      <c r="K3779" t="s">
        <v>26</v>
      </c>
      <c r="L3779" t="s">
        <v>27</v>
      </c>
      <c r="M3779" s="15" t="s">
        <v>28</v>
      </c>
      <c r="N3779" t="s">
        <v>2596</v>
      </c>
      <c r="O3779" s="7">
        <v>53.957680250783703</v>
      </c>
      <c r="P3779" s="7">
        <v>53.956112852664589</v>
      </c>
      <c r="Q3779" s="9">
        <v>0.99997095134350045</v>
      </c>
      <c r="R3779" s="14"/>
      <c r="S3779" s="29"/>
      <c r="T3779" s="14"/>
      <c r="U3779" s="9"/>
      <c r="V3779" s="7"/>
      <c r="W3779" s="7"/>
      <c r="X3779" s="49"/>
    </row>
    <row r="3780" spans="1:24" x14ac:dyDescent="0.25">
      <c r="A3780" s="18" t="s">
        <v>2208</v>
      </c>
      <c r="B3780" s="19" t="s">
        <v>2117</v>
      </c>
      <c r="C3780" s="16" t="s">
        <v>2541</v>
      </c>
      <c r="D3780" s="20" t="s">
        <v>2210</v>
      </c>
      <c r="E3780" s="19" t="s">
        <v>25</v>
      </c>
      <c r="F3780" s="17">
        <v>49.46</v>
      </c>
      <c r="G3780" s="17">
        <v>3.55</v>
      </c>
      <c r="H3780" s="17"/>
      <c r="I3780" s="17"/>
      <c r="J3780" s="50"/>
      <c r="K3780" s="16" t="s">
        <v>26</v>
      </c>
      <c r="L3780" s="16" t="s">
        <v>27</v>
      </c>
      <c r="M3780" s="21" t="s">
        <v>28</v>
      </c>
      <c r="N3780" s="16" t="s">
        <v>2597</v>
      </c>
      <c r="O3780" s="17">
        <v>50.327932098765437</v>
      </c>
      <c r="P3780" s="17">
        <v>50.327932098765437</v>
      </c>
      <c r="Q3780" s="22">
        <v>1</v>
      </c>
      <c r="R3780" s="23"/>
      <c r="S3780" s="31"/>
      <c r="T3780" s="23"/>
      <c r="U3780" s="22"/>
      <c r="V3780" s="17"/>
      <c r="W3780" s="17"/>
      <c r="X3780" s="50"/>
    </row>
    <row r="3781" spans="1:24" x14ac:dyDescent="0.25">
      <c r="A3781" s="5" t="s">
        <v>2370</v>
      </c>
      <c r="B3781" s="1" t="s">
        <v>2117</v>
      </c>
      <c r="C3781" t="s">
        <v>2598</v>
      </c>
      <c r="D3781" s="11" t="s">
        <v>2372</v>
      </c>
      <c r="E3781" s="1" t="s">
        <v>25</v>
      </c>
      <c r="F3781" s="7">
        <v>48.82</v>
      </c>
      <c r="G3781" s="7">
        <v>3.5</v>
      </c>
      <c r="H3781" s="7"/>
      <c r="I3781" s="7"/>
      <c r="J3781" s="49"/>
      <c r="K3781" t="s">
        <v>26</v>
      </c>
      <c r="L3781" t="s">
        <v>27</v>
      </c>
      <c r="M3781" s="15" t="s">
        <v>28</v>
      </c>
      <c r="N3781" t="s">
        <v>2599</v>
      </c>
      <c r="O3781" s="7">
        <v>64.275486827033205</v>
      </c>
      <c r="P3781" s="7">
        <v>63.944329896907192</v>
      </c>
      <c r="Q3781" s="9">
        <v>0.99484785030073497</v>
      </c>
      <c r="R3781" s="14"/>
      <c r="S3781" s="29"/>
      <c r="T3781" s="14"/>
      <c r="U3781" s="9"/>
      <c r="V3781" s="7"/>
      <c r="W3781" s="7"/>
      <c r="X3781" s="49"/>
    </row>
    <row r="3782" spans="1:24" x14ac:dyDescent="0.25">
      <c r="A3782" s="5" t="s">
        <v>2370</v>
      </c>
      <c r="B3782" s="1" t="s">
        <v>2117</v>
      </c>
      <c r="C3782" t="s">
        <v>2598</v>
      </c>
      <c r="D3782" s="11" t="s">
        <v>2372</v>
      </c>
      <c r="E3782" s="1" t="s">
        <v>25</v>
      </c>
      <c r="F3782" s="7">
        <v>48.82</v>
      </c>
      <c r="G3782" s="7">
        <v>3.5</v>
      </c>
      <c r="H3782" s="7"/>
      <c r="I3782" s="7"/>
      <c r="J3782" s="49"/>
      <c r="K3782" t="s">
        <v>26</v>
      </c>
      <c r="L3782" t="s">
        <v>27</v>
      </c>
      <c r="M3782" s="15" t="s">
        <v>28</v>
      </c>
      <c r="N3782" t="s">
        <v>2600</v>
      </c>
      <c r="O3782" s="7">
        <v>70.877067430025406</v>
      </c>
      <c r="P3782" s="7">
        <v>68.88358778625954</v>
      </c>
      <c r="Q3782" s="9">
        <v>0.97187412352050306</v>
      </c>
      <c r="R3782" s="14"/>
      <c r="S3782" s="29"/>
      <c r="T3782" s="14"/>
      <c r="U3782" s="9"/>
      <c r="V3782" s="7"/>
      <c r="W3782" s="7"/>
      <c r="X3782" s="49"/>
    </row>
    <row r="3783" spans="1:24" x14ac:dyDescent="0.25">
      <c r="A3783" s="5" t="s">
        <v>2370</v>
      </c>
      <c r="B3783" s="1" t="s">
        <v>2117</v>
      </c>
      <c r="C3783" t="s">
        <v>2598</v>
      </c>
      <c r="D3783" s="11" t="s">
        <v>2372</v>
      </c>
      <c r="E3783" s="1" t="s">
        <v>25</v>
      </c>
      <c r="F3783" s="7">
        <v>48.82</v>
      </c>
      <c r="G3783" s="7">
        <v>3.5</v>
      </c>
      <c r="H3783" s="7"/>
      <c r="I3783" s="7"/>
      <c r="J3783" s="49"/>
      <c r="K3783" t="s">
        <v>26</v>
      </c>
      <c r="L3783" t="s">
        <v>27</v>
      </c>
      <c r="M3783" s="15" t="s">
        <v>28</v>
      </c>
      <c r="N3783" t="s">
        <v>2601</v>
      </c>
      <c r="O3783" s="7">
        <v>72.556988041853501</v>
      </c>
      <c r="P3783" s="7">
        <v>68.480941704035857</v>
      </c>
      <c r="Q3783" s="9">
        <v>0.94382282881606894</v>
      </c>
      <c r="R3783" s="14"/>
      <c r="S3783" s="29"/>
      <c r="T3783" s="14"/>
      <c r="U3783" s="9"/>
      <c r="V3783" s="7"/>
      <c r="W3783" s="7"/>
      <c r="X3783" s="49"/>
    </row>
    <row r="3784" spans="1:24" x14ac:dyDescent="0.25">
      <c r="A3784" s="5" t="s">
        <v>2370</v>
      </c>
      <c r="B3784" s="1" t="s">
        <v>2117</v>
      </c>
      <c r="C3784" t="s">
        <v>2598</v>
      </c>
      <c r="D3784" s="11" t="s">
        <v>2372</v>
      </c>
      <c r="E3784" s="1" t="s">
        <v>25</v>
      </c>
      <c r="F3784" s="7">
        <v>48.82</v>
      </c>
      <c r="G3784" s="7">
        <v>3.5</v>
      </c>
      <c r="H3784" s="7"/>
      <c r="I3784" s="7"/>
      <c r="J3784" s="49"/>
      <c r="K3784" t="s">
        <v>26</v>
      </c>
      <c r="L3784" t="s">
        <v>27</v>
      </c>
      <c r="M3784" s="15" t="s">
        <v>28</v>
      </c>
      <c r="N3784" t="s">
        <v>2602</v>
      </c>
      <c r="O3784" s="7">
        <v>69.107744107744097</v>
      </c>
      <c r="P3784" s="7">
        <v>67.56727272727268</v>
      </c>
      <c r="Q3784" s="9">
        <v>0.97770913520097391</v>
      </c>
      <c r="R3784" s="14"/>
      <c r="S3784" s="29"/>
      <c r="T3784" s="14"/>
      <c r="U3784" s="9"/>
      <c r="V3784" s="7"/>
      <c r="W3784" s="7"/>
      <c r="X3784" s="49"/>
    </row>
    <row r="3785" spans="1:24" x14ac:dyDescent="0.25">
      <c r="A3785" s="5" t="s">
        <v>2370</v>
      </c>
      <c r="B3785" s="1" t="s">
        <v>2117</v>
      </c>
      <c r="C3785" t="s">
        <v>2598</v>
      </c>
      <c r="D3785" s="11" t="s">
        <v>2372</v>
      </c>
      <c r="E3785" s="1" t="s">
        <v>25</v>
      </c>
      <c r="F3785" s="7">
        <v>48.82</v>
      </c>
      <c r="G3785" s="7">
        <v>3.5</v>
      </c>
      <c r="H3785" s="7"/>
      <c r="I3785" s="7"/>
      <c r="J3785" s="49"/>
      <c r="K3785" t="s">
        <v>26</v>
      </c>
      <c r="L3785" t="s">
        <v>27</v>
      </c>
      <c r="M3785" s="15" t="s">
        <v>28</v>
      </c>
      <c r="N3785" t="s">
        <v>2603</v>
      </c>
      <c r="O3785" s="7">
        <v>71.284575714955494</v>
      </c>
      <c r="P3785" s="7">
        <v>68.526019690576675</v>
      </c>
      <c r="Q3785" s="9">
        <v>0.96130220322262405</v>
      </c>
      <c r="R3785" s="14"/>
      <c r="S3785" s="29"/>
      <c r="T3785" s="14"/>
      <c r="U3785" s="9"/>
      <c r="V3785" s="7"/>
      <c r="W3785" s="7"/>
      <c r="X3785" s="49"/>
    </row>
    <row r="3786" spans="1:24" x14ac:dyDescent="0.25">
      <c r="A3786" s="5" t="s">
        <v>2370</v>
      </c>
      <c r="B3786" s="1" t="s">
        <v>2117</v>
      </c>
      <c r="C3786" t="s">
        <v>2598</v>
      </c>
      <c r="D3786" s="11" t="s">
        <v>2372</v>
      </c>
      <c r="E3786" s="1" t="s">
        <v>25</v>
      </c>
      <c r="F3786" s="7">
        <v>48.82</v>
      </c>
      <c r="G3786" s="7">
        <v>3.5</v>
      </c>
      <c r="H3786" s="7"/>
      <c r="I3786" s="7"/>
      <c r="J3786" s="49"/>
      <c r="K3786" t="s">
        <v>26</v>
      </c>
      <c r="L3786" t="s">
        <v>27</v>
      </c>
      <c r="M3786" s="15" t="s">
        <v>28</v>
      </c>
      <c r="N3786" t="s">
        <v>2604</v>
      </c>
      <c r="O3786" s="7">
        <v>75.166307083782797</v>
      </c>
      <c r="P3786" s="7">
        <v>72.139158576051727</v>
      </c>
      <c r="Q3786" s="9">
        <v>0.95972732165281305</v>
      </c>
      <c r="R3786" s="14"/>
      <c r="S3786" s="29"/>
      <c r="T3786" s="14"/>
      <c r="U3786" s="9"/>
      <c r="V3786" s="7"/>
      <c r="W3786" s="7"/>
      <c r="X3786" s="49"/>
    </row>
    <row r="3787" spans="1:24" x14ac:dyDescent="0.25">
      <c r="A3787" s="5" t="s">
        <v>2370</v>
      </c>
      <c r="B3787" s="1" t="s">
        <v>2117</v>
      </c>
      <c r="C3787" t="s">
        <v>2598</v>
      </c>
      <c r="D3787" s="11" t="s">
        <v>2372</v>
      </c>
      <c r="E3787" s="1" t="s">
        <v>25</v>
      </c>
      <c r="F3787" s="7">
        <v>48.82</v>
      </c>
      <c r="G3787" s="7">
        <v>3.5</v>
      </c>
      <c r="H3787" s="7"/>
      <c r="I3787" s="7"/>
      <c r="J3787" s="49"/>
      <c r="K3787" t="s">
        <v>26</v>
      </c>
      <c r="L3787" t="s">
        <v>27</v>
      </c>
      <c r="M3787" s="15" t="s">
        <v>28</v>
      </c>
      <c r="N3787" t="s">
        <v>2605</v>
      </c>
      <c r="O3787" s="7">
        <v>72.781506338553299</v>
      </c>
      <c r="P3787" s="7">
        <v>70.528859060402667</v>
      </c>
      <c r="Q3787" s="9">
        <v>0.96904918032786891</v>
      </c>
      <c r="R3787" s="14"/>
      <c r="S3787" s="29"/>
      <c r="T3787" s="14"/>
      <c r="U3787" s="9"/>
      <c r="V3787" s="7"/>
      <c r="W3787" s="7"/>
      <c r="X3787" s="49"/>
    </row>
    <row r="3788" spans="1:24" x14ac:dyDescent="0.25">
      <c r="A3788" s="5" t="s">
        <v>2370</v>
      </c>
      <c r="B3788" s="1" t="s">
        <v>2117</v>
      </c>
      <c r="C3788" t="s">
        <v>2598</v>
      </c>
      <c r="D3788" s="11" t="s">
        <v>2372</v>
      </c>
      <c r="E3788" s="1" t="s">
        <v>25</v>
      </c>
      <c r="F3788" s="7">
        <v>48.82</v>
      </c>
      <c r="G3788" s="7">
        <v>3.5</v>
      </c>
      <c r="H3788" s="7"/>
      <c r="I3788" s="7"/>
      <c r="J3788" s="49"/>
      <c r="K3788" t="s">
        <v>26</v>
      </c>
      <c r="L3788" t="s">
        <v>27</v>
      </c>
      <c r="M3788" s="15" t="s">
        <v>28</v>
      </c>
      <c r="N3788" t="s">
        <v>2606</v>
      </c>
      <c r="O3788" s="7">
        <v>67.037721459579998</v>
      </c>
      <c r="P3788" s="7">
        <v>65.593453009503733</v>
      </c>
      <c r="Q3788" s="9">
        <v>0.97845588396158301</v>
      </c>
      <c r="R3788" s="14"/>
      <c r="S3788" s="29"/>
      <c r="T3788" s="14"/>
      <c r="U3788" s="9"/>
      <c r="V3788" s="7"/>
      <c r="W3788" s="7"/>
      <c r="X3788" s="49"/>
    </row>
    <row r="3789" spans="1:24" x14ac:dyDescent="0.25">
      <c r="A3789" s="5" t="s">
        <v>2370</v>
      </c>
      <c r="B3789" s="1" t="s">
        <v>2117</v>
      </c>
      <c r="C3789" t="s">
        <v>2598</v>
      </c>
      <c r="D3789" s="11" t="s">
        <v>2372</v>
      </c>
      <c r="E3789" s="1" t="s">
        <v>25</v>
      </c>
      <c r="F3789" s="7">
        <v>48.82</v>
      </c>
      <c r="G3789" s="7">
        <v>3.5</v>
      </c>
      <c r="H3789" s="7"/>
      <c r="I3789" s="7"/>
      <c r="J3789" s="49"/>
      <c r="K3789" t="s">
        <v>26</v>
      </c>
      <c r="L3789" t="s">
        <v>27</v>
      </c>
      <c r="M3789" s="15" t="s">
        <v>28</v>
      </c>
      <c r="N3789" t="s">
        <v>2607</v>
      </c>
      <c r="O3789" s="7">
        <v>74.9305555555556</v>
      </c>
      <c r="P3789" s="7">
        <v>73.224000000000061</v>
      </c>
      <c r="Q3789" s="9">
        <v>0.9772248378127899</v>
      </c>
      <c r="R3789" s="14"/>
      <c r="S3789" s="29"/>
      <c r="T3789" s="14"/>
      <c r="U3789" s="9"/>
      <c r="V3789" s="7"/>
      <c r="W3789" s="7"/>
      <c r="X3789" s="49"/>
    </row>
    <row r="3790" spans="1:24" x14ac:dyDescent="0.25">
      <c r="A3790" s="5" t="s">
        <v>2370</v>
      </c>
      <c r="B3790" s="1" t="s">
        <v>2117</v>
      </c>
      <c r="C3790" t="s">
        <v>2598</v>
      </c>
      <c r="D3790" s="11" t="s">
        <v>2372</v>
      </c>
      <c r="E3790" s="1" t="s">
        <v>25</v>
      </c>
      <c r="F3790" s="7">
        <v>48.82</v>
      </c>
      <c r="G3790" s="7">
        <v>3.5</v>
      </c>
      <c r="H3790" s="7"/>
      <c r="I3790" s="7"/>
      <c r="J3790" s="49"/>
      <c r="K3790" t="s">
        <v>26</v>
      </c>
      <c r="L3790" t="s">
        <v>27</v>
      </c>
      <c r="M3790" s="15" t="s">
        <v>28</v>
      </c>
      <c r="N3790" t="s">
        <v>2608</v>
      </c>
      <c r="O3790" s="7">
        <v>57.307241278217496</v>
      </c>
      <c r="P3790" s="7">
        <v>52.823218997361415</v>
      </c>
      <c r="Q3790" s="9">
        <v>0.92175470008952498</v>
      </c>
      <c r="R3790" s="14"/>
      <c r="S3790" s="29"/>
      <c r="T3790" s="14"/>
      <c r="U3790" s="9"/>
      <c r="V3790" s="7"/>
      <c r="W3790" s="7"/>
      <c r="X3790" s="49"/>
    </row>
    <row r="3791" spans="1:24" x14ac:dyDescent="0.25">
      <c r="A3791" s="5" t="s">
        <v>2370</v>
      </c>
      <c r="B3791" s="1" t="s">
        <v>2117</v>
      </c>
      <c r="C3791" t="s">
        <v>2598</v>
      </c>
      <c r="D3791" s="11" t="s">
        <v>2372</v>
      </c>
      <c r="E3791" s="1" t="s">
        <v>25</v>
      </c>
      <c r="F3791" s="7">
        <v>48.82</v>
      </c>
      <c r="G3791" s="7">
        <v>3.5</v>
      </c>
      <c r="H3791" s="7"/>
      <c r="I3791" s="7"/>
      <c r="J3791" s="49"/>
      <c r="K3791" t="s">
        <v>26</v>
      </c>
      <c r="L3791" t="s">
        <v>27</v>
      </c>
      <c r="M3791" s="15" t="s">
        <v>28</v>
      </c>
      <c r="N3791" t="s">
        <v>2609</v>
      </c>
      <c r="O3791" s="7">
        <v>73.179552637977196</v>
      </c>
      <c r="P3791" s="7">
        <v>71.820568927789949</v>
      </c>
      <c r="Q3791" s="9">
        <v>0.9814294613563681</v>
      </c>
      <c r="R3791" s="14"/>
      <c r="S3791" s="29"/>
      <c r="T3791" s="14"/>
      <c r="U3791" s="9"/>
      <c r="V3791" s="7"/>
      <c r="W3791" s="7"/>
      <c r="X3791" s="49"/>
    </row>
    <row r="3792" spans="1:24" x14ac:dyDescent="0.25">
      <c r="A3792" s="5" t="s">
        <v>2370</v>
      </c>
      <c r="B3792" s="1" t="s">
        <v>2117</v>
      </c>
      <c r="C3792" t="s">
        <v>2598</v>
      </c>
      <c r="D3792" s="11" t="s">
        <v>2372</v>
      </c>
      <c r="E3792" s="1" t="s">
        <v>25</v>
      </c>
      <c r="F3792" s="7">
        <v>48.82</v>
      </c>
      <c r="G3792" s="7">
        <v>3.5</v>
      </c>
      <c r="H3792" s="7"/>
      <c r="I3792" s="7"/>
      <c r="J3792" s="49"/>
      <c r="K3792" t="s">
        <v>26</v>
      </c>
      <c r="L3792" t="s">
        <v>27</v>
      </c>
      <c r="M3792" s="15" t="s">
        <v>28</v>
      </c>
      <c r="N3792" t="s">
        <v>2610</v>
      </c>
      <c r="O3792" s="7">
        <v>61.351898380792797</v>
      </c>
      <c r="P3792" s="7">
        <v>59.570351758793919</v>
      </c>
      <c r="Q3792" s="9">
        <v>0.97096183379785006</v>
      </c>
      <c r="R3792" s="14"/>
      <c r="S3792" s="29"/>
      <c r="T3792" s="14"/>
      <c r="U3792" s="9"/>
      <c r="V3792" s="7"/>
      <c r="W3792" s="7"/>
      <c r="X3792" s="49"/>
    </row>
    <row r="3793" spans="1:24" x14ac:dyDescent="0.25">
      <c r="A3793" s="5" t="s">
        <v>2370</v>
      </c>
      <c r="B3793" s="1" t="s">
        <v>2117</v>
      </c>
      <c r="C3793" t="s">
        <v>2598</v>
      </c>
      <c r="D3793" s="11" t="s">
        <v>2372</v>
      </c>
      <c r="E3793" s="1" t="s">
        <v>25</v>
      </c>
      <c r="F3793" s="7">
        <v>48.82</v>
      </c>
      <c r="G3793" s="7">
        <v>3.5</v>
      </c>
      <c r="H3793" s="7"/>
      <c r="I3793" s="7"/>
      <c r="J3793" s="49"/>
      <c r="K3793" t="s">
        <v>26</v>
      </c>
      <c r="L3793" t="s">
        <v>27</v>
      </c>
      <c r="M3793" s="15" t="s">
        <v>28</v>
      </c>
      <c r="N3793" t="s">
        <v>2611</v>
      </c>
      <c r="O3793" s="7">
        <v>65.753424657534197</v>
      </c>
      <c r="P3793" s="7">
        <v>63.390410958904063</v>
      </c>
      <c r="Q3793" s="9">
        <v>0.96406250000000004</v>
      </c>
      <c r="R3793" s="14"/>
      <c r="S3793" s="29"/>
      <c r="T3793" s="14"/>
      <c r="U3793" s="9"/>
      <c r="V3793" s="7"/>
      <c r="W3793" s="7"/>
      <c r="X3793" s="49"/>
    </row>
    <row r="3794" spans="1:24" x14ac:dyDescent="0.25">
      <c r="A3794" s="5" t="s">
        <v>2370</v>
      </c>
      <c r="B3794" s="1" t="s">
        <v>2117</v>
      </c>
      <c r="C3794" t="s">
        <v>2598</v>
      </c>
      <c r="D3794" s="11" t="s">
        <v>2372</v>
      </c>
      <c r="E3794" s="1" t="s">
        <v>25</v>
      </c>
      <c r="F3794" s="7">
        <v>48.82</v>
      </c>
      <c r="G3794" s="7">
        <v>3.5</v>
      </c>
      <c r="H3794" s="7"/>
      <c r="I3794" s="7"/>
      <c r="J3794" s="49"/>
      <c r="K3794" t="s">
        <v>26</v>
      </c>
      <c r="L3794" t="s">
        <v>27</v>
      </c>
      <c r="M3794" s="15" t="s">
        <v>28</v>
      </c>
      <c r="N3794" t="s">
        <v>2612</v>
      </c>
      <c r="O3794" s="7">
        <v>58.093869731800801</v>
      </c>
      <c r="P3794" s="7">
        <v>56.782758620689648</v>
      </c>
      <c r="Q3794" s="9">
        <v>0.97743116240725403</v>
      </c>
      <c r="R3794" s="14"/>
      <c r="S3794" s="29"/>
      <c r="T3794" s="14"/>
      <c r="U3794" s="9"/>
      <c r="V3794" s="7"/>
      <c r="W3794" s="7"/>
      <c r="X3794" s="49"/>
    </row>
    <row r="3795" spans="1:24" x14ac:dyDescent="0.25">
      <c r="A3795" s="5" t="s">
        <v>2370</v>
      </c>
      <c r="B3795" s="1" t="s">
        <v>2117</v>
      </c>
      <c r="C3795" t="s">
        <v>2598</v>
      </c>
      <c r="D3795" s="11" t="s">
        <v>2372</v>
      </c>
      <c r="E3795" s="1" t="s">
        <v>25</v>
      </c>
      <c r="F3795" s="7">
        <v>48.82</v>
      </c>
      <c r="G3795" s="7">
        <v>3.5</v>
      </c>
      <c r="H3795" s="7"/>
      <c r="I3795" s="7"/>
      <c r="J3795" s="49"/>
      <c r="K3795" t="s">
        <v>26</v>
      </c>
      <c r="L3795" t="s">
        <v>27</v>
      </c>
      <c r="M3795" s="15" t="s">
        <v>28</v>
      </c>
      <c r="N3795" t="s">
        <v>2613</v>
      </c>
      <c r="O3795" s="7">
        <v>66.245270037839703</v>
      </c>
      <c r="P3795" s="7">
        <v>64.705882352941217</v>
      </c>
      <c r="Q3795" s="9">
        <v>0.97676230040244105</v>
      </c>
      <c r="R3795" s="14"/>
      <c r="S3795" s="29"/>
      <c r="T3795" s="14"/>
      <c r="U3795" s="9"/>
      <c r="V3795" s="7"/>
      <c r="W3795" s="7"/>
      <c r="X3795" s="49"/>
    </row>
    <row r="3796" spans="1:24" x14ac:dyDescent="0.25">
      <c r="A3796" s="5" t="s">
        <v>2370</v>
      </c>
      <c r="B3796" s="1" t="s">
        <v>2117</v>
      </c>
      <c r="C3796" t="s">
        <v>2598</v>
      </c>
      <c r="D3796" s="11" t="s">
        <v>2372</v>
      </c>
      <c r="E3796" s="1" t="s">
        <v>25</v>
      </c>
      <c r="F3796" s="7">
        <v>48.82</v>
      </c>
      <c r="G3796" s="7">
        <v>3.5</v>
      </c>
      <c r="H3796" s="7"/>
      <c r="I3796" s="7"/>
      <c r="J3796" s="49"/>
      <c r="K3796" t="s">
        <v>26</v>
      </c>
      <c r="L3796" t="s">
        <v>27</v>
      </c>
      <c r="M3796" s="15" t="s">
        <v>28</v>
      </c>
      <c r="N3796" t="s">
        <v>2614</v>
      </c>
      <c r="O3796" s="7">
        <v>52.404572940287203</v>
      </c>
      <c r="P3796" s="7">
        <v>51.959183673469376</v>
      </c>
      <c r="Q3796" s="9">
        <v>0.99150094654286502</v>
      </c>
      <c r="R3796" s="14"/>
      <c r="S3796" s="29"/>
      <c r="T3796" s="14"/>
      <c r="U3796" s="9"/>
      <c r="V3796" s="7"/>
      <c r="W3796" s="7"/>
      <c r="X3796" s="49"/>
    </row>
    <row r="3797" spans="1:24" x14ac:dyDescent="0.25">
      <c r="A3797" s="5" t="s">
        <v>2370</v>
      </c>
      <c r="B3797" s="1" t="s">
        <v>2117</v>
      </c>
      <c r="C3797" t="s">
        <v>2598</v>
      </c>
      <c r="D3797" s="11" t="s">
        <v>2372</v>
      </c>
      <c r="E3797" s="1" t="s">
        <v>25</v>
      </c>
      <c r="F3797" s="7">
        <v>48.82</v>
      </c>
      <c r="G3797" s="7">
        <v>3.5</v>
      </c>
      <c r="H3797" s="7"/>
      <c r="I3797" s="7"/>
      <c r="J3797" s="49"/>
      <c r="K3797" t="s">
        <v>26</v>
      </c>
      <c r="L3797" t="s">
        <v>27</v>
      </c>
      <c r="M3797" s="15" t="s">
        <v>28</v>
      </c>
      <c r="N3797" t="s">
        <v>2615</v>
      </c>
      <c r="O3797" s="7">
        <v>64.951236502960597</v>
      </c>
      <c r="P3797" s="7">
        <v>63.91849529780557</v>
      </c>
      <c r="Q3797" s="9">
        <v>0.98409974527416499</v>
      </c>
      <c r="R3797" s="14"/>
      <c r="S3797" s="29"/>
      <c r="T3797" s="14"/>
      <c r="U3797" s="9"/>
      <c r="V3797" s="7"/>
      <c r="W3797" s="7"/>
      <c r="X3797" s="49"/>
    </row>
    <row r="3798" spans="1:24" x14ac:dyDescent="0.25">
      <c r="A3798" s="5" t="s">
        <v>2370</v>
      </c>
      <c r="B3798" s="1" t="s">
        <v>2117</v>
      </c>
      <c r="C3798" t="s">
        <v>2598</v>
      </c>
      <c r="D3798" s="11" t="s">
        <v>2372</v>
      </c>
      <c r="E3798" s="1" t="s">
        <v>25</v>
      </c>
      <c r="F3798" s="7">
        <v>48.82</v>
      </c>
      <c r="G3798" s="7">
        <v>3.5</v>
      </c>
      <c r="H3798" s="7"/>
      <c r="I3798" s="7"/>
      <c r="J3798" s="49"/>
      <c r="K3798" t="s">
        <v>26</v>
      </c>
      <c r="L3798" t="s">
        <v>27</v>
      </c>
      <c r="M3798" s="15" t="s">
        <v>28</v>
      </c>
      <c r="N3798" t="s">
        <v>2616</v>
      </c>
      <c r="O3798" s="7">
        <v>49.343607305936096</v>
      </c>
      <c r="P3798" s="7">
        <v>48.380136986301402</v>
      </c>
      <c r="Q3798" s="9">
        <v>0.98047426257952597</v>
      </c>
      <c r="R3798" s="14"/>
      <c r="S3798" s="29"/>
      <c r="T3798" s="14"/>
      <c r="U3798" s="9"/>
      <c r="V3798" s="7"/>
      <c r="W3798" s="7"/>
      <c r="X3798" s="49"/>
    </row>
    <row r="3799" spans="1:24" x14ac:dyDescent="0.25">
      <c r="A3799" s="5" t="s">
        <v>2370</v>
      </c>
      <c r="B3799" s="1" t="s">
        <v>2117</v>
      </c>
      <c r="C3799" t="s">
        <v>2598</v>
      </c>
      <c r="D3799" s="11" t="s">
        <v>2372</v>
      </c>
      <c r="E3799" s="1" t="s">
        <v>25</v>
      </c>
      <c r="F3799" s="7">
        <v>48.82</v>
      </c>
      <c r="G3799" s="7">
        <v>3.5</v>
      </c>
      <c r="H3799" s="7"/>
      <c r="I3799" s="7"/>
      <c r="J3799" s="49"/>
      <c r="K3799" t="s">
        <v>26</v>
      </c>
      <c r="L3799" t="s">
        <v>27</v>
      </c>
      <c r="M3799" s="15" t="s">
        <v>28</v>
      </c>
      <c r="N3799" t="s">
        <v>2617</v>
      </c>
      <c r="O3799" s="7">
        <v>69.682071451982907</v>
      </c>
      <c r="P3799" s="7">
        <v>65.979351032448335</v>
      </c>
      <c r="Q3799" s="9">
        <v>0.94686265286923799</v>
      </c>
      <c r="R3799" s="14"/>
      <c r="S3799" s="29"/>
      <c r="T3799" s="14"/>
      <c r="U3799" s="9"/>
      <c r="V3799" s="7"/>
      <c r="W3799" s="7"/>
      <c r="X3799" s="49"/>
    </row>
    <row r="3800" spans="1:24" x14ac:dyDescent="0.25">
      <c r="A3800" s="5" t="s">
        <v>2370</v>
      </c>
      <c r="B3800" s="1" t="s">
        <v>2117</v>
      </c>
      <c r="C3800" t="s">
        <v>2598</v>
      </c>
      <c r="D3800" s="11" t="s">
        <v>2372</v>
      </c>
      <c r="E3800" s="1" t="s">
        <v>25</v>
      </c>
      <c r="F3800" s="7">
        <v>48.82</v>
      </c>
      <c r="G3800" s="7">
        <v>3.5</v>
      </c>
      <c r="H3800" s="7"/>
      <c r="I3800" s="7"/>
      <c r="J3800" s="49"/>
      <c r="K3800" t="s">
        <v>26</v>
      </c>
      <c r="L3800" t="s">
        <v>27</v>
      </c>
      <c r="M3800" s="15" t="s">
        <v>28</v>
      </c>
      <c r="N3800" t="s">
        <v>2618</v>
      </c>
      <c r="O3800" s="7">
        <v>81.350072780203803</v>
      </c>
      <c r="P3800" s="7">
        <v>73.266375545851517</v>
      </c>
      <c r="Q3800" s="9">
        <v>0.90063073138000405</v>
      </c>
      <c r="R3800" s="14"/>
      <c r="S3800" s="29"/>
      <c r="T3800" s="14"/>
      <c r="U3800" s="9"/>
      <c r="V3800" s="7"/>
      <c r="W3800" s="7"/>
      <c r="X3800" s="49"/>
    </row>
    <row r="3801" spans="1:24" x14ac:dyDescent="0.25">
      <c r="A3801" s="5" t="s">
        <v>2370</v>
      </c>
      <c r="B3801" s="1" t="s">
        <v>2117</v>
      </c>
      <c r="C3801" t="s">
        <v>2598</v>
      </c>
      <c r="D3801" s="11" t="s">
        <v>2372</v>
      </c>
      <c r="E3801" s="1" t="s">
        <v>25</v>
      </c>
      <c r="F3801" s="7">
        <v>48.82</v>
      </c>
      <c r="G3801" s="7">
        <v>3.5</v>
      </c>
      <c r="H3801" s="7"/>
      <c r="I3801" s="7"/>
      <c r="J3801" s="49"/>
      <c r="K3801" t="s">
        <v>26</v>
      </c>
      <c r="L3801" t="s">
        <v>27</v>
      </c>
      <c r="M3801" s="15" t="s">
        <v>28</v>
      </c>
      <c r="N3801" t="s">
        <v>2619</v>
      </c>
      <c r="O3801" s="7">
        <v>66.383581033262601</v>
      </c>
      <c r="P3801" s="7">
        <v>63.401273885350371</v>
      </c>
      <c r="Q3801" s="9">
        <v>0.95507462686567191</v>
      </c>
      <c r="R3801" s="14"/>
      <c r="S3801" s="29"/>
      <c r="T3801" s="14"/>
      <c r="U3801" s="9"/>
      <c r="V3801" s="7"/>
      <c r="W3801" s="7"/>
      <c r="X3801" s="49"/>
    </row>
    <row r="3802" spans="1:24" x14ac:dyDescent="0.25">
      <c r="A3802" s="5" t="s">
        <v>2370</v>
      </c>
      <c r="B3802" s="1" t="s">
        <v>2117</v>
      </c>
      <c r="C3802" t="s">
        <v>2598</v>
      </c>
      <c r="D3802" s="11" t="s">
        <v>2372</v>
      </c>
      <c r="E3802" s="1" t="s">
        <v>25</v>
      </c>
      <c r="F3802" s="7">
        <v>48.82</v>
      </c>
      <c r="G3802" s="7">
        <v>3.5</v>
      </c>
      <c r="H3802" s="7"/>
      <c r="I3802" s="7"/>
      <c r="J3802" s="49"/>
      <c r="K3802" t="s">
        <v>26</v>
      </c>
      <c r="L3802" t="s">
        <v>27</v>
      </c>
      <c r="M3802" s="15" t="s">
        <v>28</v>
      </c>
      <c r="N3802" t="s">
        <v>2620</v>
      </c>
      <c r="O3802" s="7">
        <v>72.971906565656596</v>
      </c>
      <c r="P3802" s="7">
        <v>63.738636363636395</v>
      </c>
      <c r="Q3802" s="9">
        <v>0.87346815183302695</v>
      </c>
      <c r="R3802" s="14"/>
      <c r="S3802" s="29"/>
      <c r="T3802" s="14"/>
      <c r="U3802" s="9"/>
      <c r="V3802" s="7"/>
      <c r="W3802" s="7"/>
      <c r="X3802" s="49"/>
    </row>
    <row r="3803" spans="1:24" x14ac:dyDescent="0.25">
      <c r="A3803" s="5" t="s">
        <v>2370</v>
      </c>
      <c r="B3803" s="1" t="s">
        <v>2117</v>
      </c>
      <c r="C3803" t="s">
        <v>2598</v>
      </c>
      <c r="D3803" s="11" t="s">
        <v>2372</v>
      </c>
      <c r="E3803" s="1" t="s">
        <v>25</v>
      </c>
      <c r="F3803" s="7">
        <v>48.82</v>
      </c>
      <c r="G3803" s="7">
        <v>3.5</v>
      </c>
      <c r="H3803" s="7"/>
      <c r="I3803" s="7"/>
      <c r="J3803" s="49"/>
      <c r="K3803" t="s">
        <v>26</v>
      </c>
      <c r="L3803" t="s">
        <v>27</v>
      </c>
      <c r="M3803" s="15" t="s">
        <v>28</v>
      </c>
      <c r="N3803" t="s">
        <v>2621</v>
      </c>
      <c r="O3803" s="7">
        <v>74.022633744855995</v>
      </c>
      <c r="P3803" s="7">
        <v>70.288888888888948</v>
      </c>
      <c r="Q3803" s="9">
        <v>0.94955941626129303</v>
      </c>
      <c r="R3803" s="14"/>
      <c r="S3803" s="29"/>
      <c r="T3803" s="14"/>
      <c r="U3803" s="9"/>
      <c r="V3803" s="7"/>
      <c r="W3803" s="7"/>
      <c r="X3803" s="49"/>
    </row>
    <row r="3804" spans="1:24" x14ac:dyDescent="0.25">
      <c r="A3804" s="5" t="s">
        <v>2370</v>
      </c>
      <c r="B3804" s="1" t="s">
        <v>2117</v>
      </c>
      <c r="C3804" t="s">
        <v>2598</v>
      </c>
      <c r="D3804" s="11" t="s">
        <v>2372</v>
      </c>
      <c r="E3804" s="1" t="s">
        <v>25</v>
      </c>
      <c r="F3804" s="7">
        <v>48.82</v>
      </c>
      <c r="G3804" s="7">
        <v>3.5</v>
      </c>
      <c r="H3804" s="7"/>
      <c r="I3804" s="7"/>
      <c r="J3804" s="49"/>
      <c r="K3804" t="s">
        <v>26</v>
      </c>
      <c r="L3804" t="s">
        <v>27</v>
      </c>
      <c r="M3804" s="15" t="s">
        <v>28</v>
      </c>
      <c r="N3804" t="s">
        <v>2622</v>
      </c>
      <c r="O3804" s="7">
        <v>68.637992831541197</v>
      </c>
      <c r="P3804" s="7">
        <v>57.620967741935473</v>
      </c>
      <c r="Q3804" s="9">
        <v>0.83949086161879904</v>
      </c>
      <c r="R3804" s="14"/>
      <c r="S3804" s="29"/>
      <c r="T3804" s="14"/>
      <c r="U3804" s="9"/>
      <c r="V3804" s="7"/>
      <c r="W3804" s="7"/>
      <c r="X3804" s="49"/>
    </row>
    <row r="3805" spans="1:24" x14ac:dyDescent="0.25">
      <c r="A3805" s="5" t="s">
        <v>2370</v>
      </c>
      <c r="B3805" s="1" t="s">
        <v>2117</v>
      </c>
      <c r="C3805" t="s">
        <v>2598</v>
      </c>
      <c r="D3805" s="11" t="s">
        <v>2372</v>
      </c>
      <c r="E3805" s="1" t="s">
        <v>25</v>
      </c>
      <c r="F3805" s="7">
        <v>48.82</v>
      </c>
      <c r="G3805" s="7">
        <v>3.5</v>
      </c>
      <c r="H3805" s="7"/>
      <c r="I3805" s="7"/>
      <c r="J3805" s="49"/>
      <c r="K3805" t="s">
        <v>26</v>
      </c>
      <c r="L3805" t="s">
        <v>27</v>
      </c>
      <c r="M3805" s="15" t="s">
        <v>28</v>
      </c>
      <c r="N3805" t="s">
        <v>2623</v>
      </c>
      <c r="O3805" s="7">
        <v>80.314960629921302</v>
      </c>
      <c r="P3805" s="7">
        <v>71.905511811023672</v>
      </c>
      <c r="Q3805" s="9">
        <v>0.89529411764705902</v>
      </c>
      <c r="R3805" s="14"/>
      <c r="S3805" s="29"/>
      <c r="T3805" s="14"/>
      <c r="U3805" s="9"/>
      <c r="V3805" s="7"/>
      <c r="W3805" s="7"/>
      <c r="X3805" s="49"/>
    </row>
    <row r="3806" spans="1:24" x14ac:dyDescent="0.25">
      <c r="A3806" s="5" t="s">
        <v>2370</v>
      </c>
      <c r="B3806" s="1" t="s">
        <v>2117</v>
      </c>
      <c r="C3806" t="s">
        <v>2598</v>
      </c>
      <c r="D3806" s="11" t="s">
        <v>2372</v>
      </c>
      <c r="E3806" s="1" t="s">
        <v>25</v>
      </c>
      <c r="F3806" s="7">
        <v>48.82</v>
      </c>
      <c r="G3806" s="7">
        <v>3.5</v>
      </c>
      <c r="H3806" s="7"/>
      <c r="I3806" s="7"/>
      <c r="J3806" s="49"/>
      <c r="K3806" t="s">
        <v>26</v>
      </c>
      <c r="L3806" t="s">
        <v>27</v>
      </c>
      <c r="M3806" s="15" t="s">
        <v>28</v>
      </c>
      <c r="N3806" t="s">
        <v>2624</v>
      </c>
      <c r="O3806" s="7">
        <v>68.826034063260295</v>
      </c>
      <c r="P3806" s="7">
        <v>62.240875912408733</v>
      </c>
      <c r="Q3806" s="9">
        <v>0.90432169686257202</v>
      </c>
      <c r="R3806" s="14"/>
      <c r="S3806" s="29"/>
      <c r="T3806" s="14"/>
      <c r="U3806" s="9"/>
      <c r="V3806" s="7"/>
      <c r="W3806" s="7"/>
      <c r="X3806" s="49"/>
    </row>
    <row r="3807" spans="1:24" x14ac:dyDescent="0.25">
      <c r="A3807" s="5" t="s">
        <v>2370</v>
      </c>
      <c r="B3807" s="1" t="s">
        <v>2117</v>
      </c>
      <c r="C3807" t="s">
        <v>2598</v>
      </c>
      <c r="D3807" s="11" t="s">
        <v>2372</v>
      </c>
      <c r="E3807" s="1" t="s">
        <v>25</v>
      </c>
      <c r="F3807" s="7">
        <v>48.82</v>
      </c>
      <c r="G3807" s="7">
        <v>3.5</v>
      </c>
      <c r="H3807" s="7"/>
      <c r="I3807" s="7"/>
      <c r="J3807" s="49"/>
      <c r="K3807" t="s">
        <v>26</v>
      </c>
      <c r="L3807" t="s">
        <v>27</v>
      </c>
      <c r="M3807" s="15" t="s">
        <v>28</v>
      </c>
      <c r="N3807" t="s">
        <v>2625</v>
      </c>
      <c r="O3807" s="7">
        <v>67.995169082125599</v>
      </c>
      <c r="P3807" s="7">
        <v>61.600000000000016</v>
      </c>
      <c r="Q3807" s="9">
        <v>0.90594671403197191</v>
      </c>
      <c r="R3807" s="14"/>
      <c r="S3807" s="29"/>
      <c r="T3807" s="14"/>
      <c r="U3807" s="9"/>
      <c r="V3807" s="7"/>
      <c r="W3807" s="7"/>
      <c r="X3807" s="49"/>
    </row>
    <row r="3808" spans="1:24" x14ac:dyDescent="0.25">
      <c r="A3808" s="5" t="s">
        <v>2370</v>
      </c>
      <c r="B3808" s="1" t="s">
        <v>2117</v>
      </c>
      <c r="C3808" t="s">
        <v>2598</v>
      </c>
      <c r="D3808" s="11" t="s">
        <v>2372</v>
      </c>
      <c r="E3808" s="1" t="s">
        <v>25</v>
      </c>
      <c r="F3808" s="7">
        <v>48.82</v>
      </c>
      <c r="G3808" s="7">
        <v>3.5</v>
      </c>
      <c r="H3808" s="7"/>
      <c r="I3808" s="7"/>
      <c r="J3808" s="49"/>
      <c r="K3808" t="s">
        <v>26</v>
      </c>
      <c r="L3808" t="s">
        <v>27</v>
      </c>
      <c r="M3808" s="15" t="s">
        <v>28</v>
      </c>
      <c r="N3808" t="s">
        <v>2626</v>
      </c>
      <c r="O3808" s="7">
        <v>51.923076923076898</v>
      </c>
      <c r="P3808" s="7">
        <v>48.153846153846111</v>
      </c>
      <c r="Q3808" s="9">
        <v>0.92740740740740701</v>
      </c>
      <c r="R3808" s="14"/>
      <c r="S3808" s="29"/>
      <c r="T3808" s="14"/>
      <c r="U3808" s="9"/>
      <c r="V3808" s="7"/>
      <c r="W3808" s="7"/>
      <c r="X3808" s="49"/>
    </row>
    <row r="3809" spans="1:24" x14ac:dyDescent="0.25">
      <c r="A3809" s="5" t="s">
        <v>2370</v>
      </c>
      <c r="B3809" s="1" t="s">
        <v>2117</v>
      </c>
      <c r="C3809" t="s">
        <v>2598</v>
      </c>
      <c r="D3809" s="11" t="s">
        <v>2372</v>
      </c>
      <c r="E3809" s="1" t="s">
        <v>25</v>
      </c>
      <c r="F3809" s="7">
        <v>48.82</v>
      </c>
      <c r="G3809" s="7">
        <v>3.5</v>
      </c>
      <c r="H3809" s="7"/>
      <c r="I3809" s="7"/>
      <c r="J3809" s="49"/>
      <c r="K3809" t="s">
        <v>26</v>
      </c>
      <c r="L3809" t="s">
        <v>27</v>
      </c>
      <c r="M3809" s="15" t="s">
        <v>28</v>
      </c>
      <c r="N3809" t="s">
        <v>2627</v>
      </c>
      <c r="O3809" s="7">
        <v>56.267580872011301</v>
      </c>
      <c r="P3809" s="7">
        <v>55.012658227848128</v>
      </c>
      <c r="Q3809" s="9">
        <v>0.97769723480706106</v>
      </c>
      <c r="R3809" s="14"/>
      <c r="S3809" s="29"/>
      <c r="T3809" s="14"/>
      <c r="U3809" s="9"/>
      <c r="V3809" s="7"/>
      <c r="W3809" s="7"/>
      <c r="X3809" s="49"/>
    </row>
    <row r="3810" spans="1:24" x14ac:dyDescent="0.25">
      <c r="A3810" s="5" t="s">
        <v>2370</v>
      </c>
      <c r="B3810" s="1" t="s">
        <v>2117</v>
      </c>
      <c r="C3810" t="s">
        <v>2598</v>
      </c>
      <c r="D3810" s="11" t="s">
        <v>2372</v>
      </c>
      <c r="E3810" s="1" t="s">
        <v>25</v>
      </c>
      <c r="F3810" s="7">
        <v>48.82</v>
      </c>
      <c r="G3810" s="7">
        <v>3.5</v>
      </c>
      <c r="H3810" s="7"/>
      <c r="I3810" s="7"/>
      <c r="J3810" s="49"/>
      <c r="K3810" t="s">
        <v>26</v>
      </c>
      <c r="L3810" t="s">
        <v>27</v>
      </c>
      <c r="M3810" s="15" t="s">
        <v>28</v>
      </c>
      <c r="N3810" t="s">
        <v>2628</v>
      </c>
      <c r="O3810" s="7">
        <v>71.635367762128297</v>
      </c>
      <c r="P3810" s="7">
        <v>69.612676056338017</v>
      </c>
      <c r="Q3810" s="9">
        <v>0.97176406335335896</v>
      </c>
      <c r="R3810" s="14"/>
      <c r="S3810" s="29"/>
      <c r="T3810" s="14"/>
      <c r="U3810" s="9"/>
      <c r="V3810" s="7"/>
      <c r="W3810" s="7"/>
      <c r="X3810" s="49"/>
    </row>
    <row r="3811" spans="1:24" x14ac:dyDescent="0.25">
      <c r="A3811" s="5" t="s">
        <v>2370</v>
      </c>
      <c r="B3811" s="1" t="s">
        <v>2117</v>
      </c>
      <c r="C3811" t="s">
        <v>2598</v>
      </c>
      <c r="D3811" s="11" t="s">
        <v>2372</v>
      </c>
      <c r="E3811" s="1" t="s">
        <v>25</v>
      </c>
      <c r="F3811" s="7">
        <v>48.82</v>
      </c>
      <c r="G3811" s="7">
        <v>3.5</v>
      </c>
      <c r="H3811" s="7"/>
      <c r="I3811" s="7"/>
      <c r="J3811" s="49"/>
      <c r="K3811" t="s">
        <v>26</v>
      </c>
      <c r="L3811" t="s">
        <v>27</v>
      </c>
      <c r="M3811" s="15" t="s">
        <v>28</v>
      </c>
      <c r="N3811" t="s">
        <v>2629</v>
      </c>
      <c r="O3811" s="7">
        <v>74.635539795114298</v>
      </c>
      <c r="P3811" s="7">
        <v>69.978723404255376</v>
      </c>
      <c r="Q3811" s="9">
        <v>0.93760591263032889</v>
      </c>
      <c r="R3811" s="14"/>
      <c r="S3811" s="29"/>
      <c r="T3811" s="14"/>
      <c r="U3811" s="9"/>
      <c r="V3811" s="7"/>
      <c r="W3811" s="7"/>
      <c r="X3811" s="49"/>
    </row>
    <row r="3812" spans="1:24" x14ac:dyDescent="0.25">
      <c r="A3812" s="5" t="s">
        <v>2370</v>
      </c>
      <c r="B3812" s="1" t="s">
        <v>2117</v>
      </c>
      <c r="C3812" t="s">
        <v>2598</v>
      </c>
      <c r="D3812" s="11" t="s">
        <v>2372</v>
      </c>
      <c r="E3812" s="1" t="s">
        <v>25</v>
      </c>
      <c r="F3812" s="7">
        <v>48.82</v>
      </c>
      <c r="G3812" s="7">
        <v>3.5</v>
      </c>
      <c r="H3812" s="7"/>
      <c r="I3812" s="7"/>
      <c r="J3812" s="49"/>
      <c r="K3812" t="s">
        <v>26</v>
      </c>
      <c r="L3812" t="s">
        <v>27</v>
      </c>
      <c r="M3812" s="15" t="s">
        <v>28</v>
      </c>
      <c r="N3812" t="s">
        <v>2630</v>
      </c>
      <c r="O3812" s="7">
        <v>62.322695035461003</v>
      </c>
      <c r="P3812" s="7">
        <v>61.716312056737586</v>
      </c>
      <c r="Q3812" s="9">
        <v>0.99027027027027004</v>
      </c>
      <c r="R3812" s="14"/>
      <c r="S3812" s="29"/>
      <c r="T3812" s="14"/>
      <c r="U3812" s="9"/>
      <c r="V3812" s="7"/>
      <c r="W3812" s="7"/>
      <c r="X3812" s="49"/>
    </row>
    <row r="3813" spans="1:24" x14ac:dyDescent="0.25">
      <c r="A3813" s="5" t="s">
        <v>2370</v>
      </c>
      <c r="B3813" s="1" t="s">
        <v>2117</v>
      </c>
      <c r="C3813" t="s">
        <v>2598</v>
      </c>
      <c r="D3813" s="11" t="s">
        <v>2372</v>
      </c>
      <c r="E3813" s="1" t="s">
        <v>25</v>
      </c>
      <c r="F3813" s="7">
        <v>48.82</v>
      </c>
      <c r="G3813" s="7">
        <v>3.5</v>
      </c>
      <c r="H3813" s="7"/>
      <c r="I3813" s="7"/>
      <c r="J3813" s="49"/>
      <c r="K3813" t="s">
        <v>26</v>
      </c>
      <c r="L3813" t="s">
        <v>27</v>
      </c>
      <c r="M3813" s="15" t="s">
        <v>28</v>
      </c>
      <c r="N3813" t="s">
        <v>2631</v>
      </c>
      <c r="O3813" s="7">
        <v>80.46875</v>
      </c>
      <c r="P3813" s="7">
        <v>68.857142857142875</v>
      </c>
      <c r="Q3813" s="9">
        <v>0.8557004160887659</v>
      </c>
      <c r="R3813" s="14"/>
      <c r="S3813" s="29"/>
      <c r="T3813" s="14"/>
      <c r="U3813" s="9"/>
      <c r="V3813" s="7"/>
      <c r="W3813" s="7"/>
      <c r="X3813" s="49"/>
    </row>
    <row r="3814" spans="1:24" x14ac:dyDescent="0.25">
      <c r="A3814" s="5" t="s">
        <v>2370</v>
      </c>
      <c r="B3814" s="1" t="s">
        <v>2117</v>
      </c>
      <c r="C3814" t="s">
        <v>2598</v>
      </c>
      <c r="D3814" s="11" t="s">
        <v>2372</v>
      </c>
      <c r="E3814" s="1" t="s">
        <v>25</v>
      </c>
      <c r="F3814" s="7">
        <v>48.82</v>
      </c>
      <c r="G3814" s="7">
        <v>3.5</v>
      </c>
      <c r="H3814" s="7"/>
      <c r="I3814" s="7"/>
      <c r="J3814" s="49"/>
      <c r="K3814" t="s">
        <v>26</v>
      </c>
      <c r="L3814" t="s">
        <v>27</v>
      </c>
      <c r="M3814" s="15" t="s">
        <v>28</v>
      </c>
      <c r="N3814" t="s">
        <v>2632</v>
      </c>
      <c r="O3814" s="7">
        <v>59.325396825396801</v>
      </c>
      <c r="P3814" s="7">
        <v>56.228571428571414</v>
      </c>
      <c r="Q3814" s="9">
        <v>0.94779933110367909</v>
      </c>
      <c r="R3814" s="14"/>
      <c r="S3814" s="29"/>
      <c r="T3814" s="14"/>
      <c r="U3814" s="9"/>
      <c r="V3814" s="7"/>
      <c r="W3814" s="7"/>
      <c r="X3814" s="49"/>
    </row>
    <row r="3815" spans="1:24" x14ac:dyDescent="0.25">
      <c r="A3815" s="5" t="s">
        <v>2370</v>
      </c>
      <c r="B3815" s="1" t="s">
        <v>2117</v>
      </c>
      <c r="C3815" t="s">
        <v>2598</v>
      </c>
      <c r="D3815" s="11" t="s">
        <v>2372</v>
      </c>
      <c r="E3815" s="1" t="s">
        <v>25</v>
      </c>
      <c r="F3815" s="7">
        <v>48.82</v>
      </c>
      <c r="G3815" s="7">
        <v>3.5</v>
      </c>
      <c r="H3815" s="7"/>
      <c r="I3815" s="7"/>
      <c r="J3815" s="49"/>
      <c r="K3815" t="s">
        <v>26</v>
      </c>
      <c r="L3815" t="s">
        <v>27</v>
      </c>
      <c r="M3815" s="15" t="s">
        <v>28</v>
      </c>
      <c r="N3815" t="s">
        <v>2633</v>
      </c>
      <c r="O3815" s="7">
        <v>44.587138508371403</v>
      </c>
      <c r="P3815" s="7">
        <v>41.561643835616458</v>
      </c>
      <c r="Q3815" s="9">
        <v>0.93214422871772995</v>
      </c>
      <c r="R3815" s="14"/>
      <c r="S3815" s="29"/>
      <c r="T3815" s="14"/>
      <c r="U3815" s="9"/>
      <c r="V3815" s="7"/>
      <c r="W3815" s="7"/>
      <c r="X3815" s="49"/>
    </row>
    <row r="3816" spans="1:24" x14ac:dyDescent="0.25">
      <c r="A3816" s="5" t="s">
        <v>2370</v>
      </c>
      <c r="B3816" s="1" t="s">
        <v>2117</v>
      </c>
      <c r="C3816" t="s">
        <v>2598</v>
      </c>
      <c r="D3816" s="11" t="s">
        <v>2372</v>
      </c>
      <c r="E3816" s="1" t="s">
        <v>25</v>
      </c>
      <c r="F3816" s="7">
        <v>48.82</v>
      </c>
      <c r="G3816" s="7">
        <v>3.5</v>
      </c>
      <c r="H3816" s="7"/>
      <c r="I3816" s="7"/>
      <c r="J3816" s="49"/>
      <c r="K3816" t="s">
        <v>26</v>
      </c>
      <c r="L3816" t="s">
        <v>27</v>
      </c>
      <c r="M3816" s="15" t="s">
        <v>28</v>
      </c>
      <c r="N3816" t="s">
        <v>2634</v>
      </c>
      <c r="O3816" s="7">
        <v>82.522371364653196</v>
      </c>
      <c r="P3816" s="7"/>
      <c r="Q3816" s="9"/>
      <c r="R3816" s="14"/>
      <c r="S3816" s="29"/>
      <c r="T3816" s="14"/>
      <c r="U3816" s="9"/>
      <c r="V3816" s="7"/>
      <c r="W3816" s="7"/>
      <c r="X3816" s="49"/>
    </row>
    <row r="3817" spans="1:24" x14ac:dyDescent="0.25">
      <c r="A3817" s="5" t="s">
        <v>2370</v>
      </c>
      <c r="B3817" s="1" t="s">
        <v>2117</v>
      </c>
      <c r="C3817" t="s">
        <v>2598</v>
      </c>
      <c r="D3817" s="11" t="s">
        <v>2372</v>
      </c>
      <c r="E3817" s="1" t="s">
        <v>25</v>
      </c>
      <c r="F3817" s="7">
        <v>48.82</v>
      </c>
      <c r="G3817" s="7">
        <v>3.5</v>
      </c>
      <c r="H3817" s="7"/>
      <c r="I3817" s="7"/>
      <c r="J3817" s="49"/>
      <c r="K3817" t="s">
        <v>26</v>
      </c>
      <c r="L3817" t="s">
        <v>27</v>
      </c>
      <c r="M3817" s="15" t="s">
        <v>28</v>
      </c>
      <c r="N3817" t="s">
        <v>2635</v>
      </c>
      <c r="O3817" s="7">
        <v>74.537037037036995</v>
      </c>
      <c r="P3817" s="7"/>
      <c r="Q3817" s="9"/>
      <c r="R3817" s="14"/>
      <c r="S3817" s="29"/>
      <c r="T3817" s="14"/>
      <c r="U3817" s="9"/>
      <c r="V3817" s="7"/>
      <c r="W3817" s="7"/>
      <c r="X3817" s="49"/>
    </row>
    <row r="3818" spans="1:24" x14ac:dyDescent="0.25">
      <c r="A3818" s="5" t="s">
        <v>2370</v>
      </c>
      <c r="B3818" s="1" t="s">
        <v>2117</v>
      </c>
      <c r="C3818" t="s">
        <v>2598</v>
      </c>
      <c r="D3818" s="11" t="s">
        <v>2372</v>
      </c>
      <c r="E3818" s="1" t="s">
        <v>25</v>
      </c>
      <c r="F3818" s="7">
        <v>48.82</v>
      </c>
      <c r="G3818" s="7">
        <v>3.5</v>
      </c>
      <c r="H3818" s="7"/>
      <c r="I3818" s="7"/>
      <c r="J3818" s="49"/>
      <c r="K3818" t="s">
        <v>26</v>
      </c>
      <c r="L3818" t="s">
        <v>27</v>
      </c>
      <c r="M3818" s="15" t="s">
        <v>28</v>
      </c>
      <c r="N3818" t="s">
        <v>2636</v>
      </c>
      <c r="O3818" s="7">
        <v>67.623873873873904</v>
      </c>
      <c r="P3818" s="7"/>
      <c r="Q3818" s="9"/>
      <c r="R3818" s="14"/>
      <c r="S3818" s="29"/>
      <c r="T3818" s="14"/>
      <c r="U3818" s="9"/>
      <c r="V3818" s="7"/>
      <c r="W3818" s="7"/>
      <c r="X3818" s="49"/>
    </row>
    <row r="3819" spans="1:24" x14ac:dyDescent="0.25">
      <c r="A3819" s="5" t="s">
        <v>2370</v>
      </c>
      <c r="B3819" s="1" t="s">
        <v>2117</v>
      </c>
      <c r="C3819" t="s">
        <v>2598</v>
      </c>
      <c r="D3819" s="11" t="s">
        <v>2372</v>
      </c>
      <c r="E3819" s="1" t="s">
        <v>25</v>
      </c>
      <c r="F3819" s="7">
        <v>48.82</v>
      </c>
      <c r="G3819" s="7">
        <v>3.5</v>
      </c>
      <c r="H3819" s="7"/>
      <c r="I3819" s="7"/>
      <c r="J3819" s="49"/>
      <c r="K3819" t="s">
        <v>26</v>
      </c>
      <c r="L3819" t="s">
        <v>27</v>
      </c>
      <c r="M3819" s="15" t="s">
        <v>28</v>
      </c>
      <c r="N3819" t="s">
        <v>2637</v>
      </c>
      <c r="O3819" s="7">
        <v>73.083548664944004</v>
      </c>
      <c r="P3819" s="7"/>
      <c r="Q3819" s="9"/>
      <c r="R3819" s="14"/>
      <c r="S3819" s="29"/>
      <c r="T3819" s="14"/>
      <c r="U3819" s="9"/>
      <c r="V3819" s="7"/>
      <c r="W3819" s="7"/>
      <c r="X3819" s="49"/>
    </row>
    <row r="3820" spans="1:24" x14ac:dyDescent="0.25">
      <c r="A3820" s="5" t="s">
        <v>2370</v>
      </c>
      <c r="B3820" s="1" t="s">
        <v>2117</v>
      </c>
      <c r="C3820" t="s">
        <v>2598</v>
      </c>
      <c r="D3820" s="11" t="s">
        <v>2372</v>
      </c>
      <c r="E3820" s="1" t="s">
        <v>25</v>
      </c>
      <c r="F3820" s="7">
        <v>48.82</v>
      </c>
      <c r="G3820" s="7">
        <v>3.5</v>
      </c>
      <c r="H3820" s="7"/>
      <c r="I3820" s="7"/>
      <c r="J3820" s="49"/>
      <c r="K3820" t="s">
        <v>26</v>
      </c>
      <c r="L3820" t="s">
        <v>27</v>
      </c>
      <c r="M3820" s="15" t="s">
        <v>28</v>
      </c>
      <c r="N3820" t="s">
        <v>2638</v>
      </c>
      <c r="O3820" s="7">
        <v>72.380050505050505</v>
      </c>
      <c r="P3820" s="7"/>
      <c r="Q3820" s="9"/>
      <c r="R3820" s="14"/>
      <c r="S3820" s="29"/>
      <c r="T3820" s="14"/>
      <c r="U3820" s="9"/>
      <c r="V3820" s="7"/>
      <c r="W3820" s="7"/>
      <c r="X3820" s="49"/>
    </row>
    <row r="3821" spans="1:24" x14ac:dyDescent="0.25">
      <c r="A3821" s="5" t="s">
        <v>2370</v>
      </c>
      <c r="B3821" s="1" t="s">
        <v>2117</v>
      </c>
      <c r="C3821" t="s">
        <v>2598</v>
      </c>
      <c r="D3821" s="11" t="s">
        <v>2372</v>
      </c>
      <c r="E3821" s="1" t="s">
        <v>25</v>
      </c>
      <c r="F3821" s="7">
        <v>48.82</v>
      </c>
      <c r="G3821" s="7">
        <v>3.5</v>
      </c>
      <c r="H3821" s="7"/>
      <c r="I3821" s="7"/>
      <c r="J3821" s="49"/>
      <c r="K3821" t="s">
        <v>26</v>
      </c>
      <c r="L3821" t="s">
        <v>27</v>
      </c>
      <c r="M3821" s="15" t="s">
        <v>28</v>
      </c>
      <c r="N3821" t="s">
        <v>2639</v>
      </c>
      <c r="O3821" s="7">
        <v>60.973370064279202</v>
      </c>
      <c r="P3821" s="7"/>
      <c r="Q3821" s="9"/>
      <c r="R3821" s="14"/>
      <c r="S3821" s="29"/>
      <c r="T3821" s="14"/>
      <c r="U3821" s="9"/>
      <c r="V3821" s="7"/>
      <c r="W3821" s="7"/>
      <c r="X3821" s="49"/>
    </row>
    <row r="3822" spans="1:24" x14ac:dyDescent="0.25">
      <c r="A3822" s="5" t="s">
        <v>2370</v>
      </c>
      <c r="B3822" s="1" t="s">
        <v>2117</v>
      </c>
      <c r="C3822" t="s">
        <v>2598</v>
      </c>
      <c r="D3822" s="11" t="s">
        <v>2372</v>
      </c>
      <c r="E3822" s="1" t="s">
        <v>25</v>
      </c>
      <c r="F3822" s="7">
        <v>48.97</v>
      </c>
      <c r="G3822" s="7">
        <v>3.52</v>
      </c>
      <c r="H3822" s="7"/>
      <c r="I3822" s="7"/>
      <c r="J3822" s="49"/>
      <c r="K3822" t="s">
        <v>26</v>
      </c>
      <c r="L3822" t="s">
        <v>27</v>
      </c>
      <c r="M3822" s="15" t="s">
        <v>28</v>
      </c>
      <c r="N3822" t="s">
        <v>2640</v>
      </c>
      <c r="O3822" s="7">
        <v>65.2777777777778</v>
      </c>
      <c r="P3822" s="7">
        <v>59.743089430894301</v>
      </c>
      <c r="Q3822" s="9">
        <v>0.91521328489880605</v>
      </c>
      <c r="R3822" s="14"/>
      <c r="S3822" s="29"/>
      <c r="T3822" s="14"/>
      <c r="U3822" s="9"/>
      <c r="V3822" s="7"/>
      <c r="W3822" s="7"/>
      <c r="X3822" s="49"/>
    </row>
    <row r="3823" spans="1:24" x14ac:dyDescent="0.25">
      <c r="A3823" s="5" t="s">
        <v>2370</v>
      </c>
      <c r="B3823" s="1" t="s">
        <v>2117</v>
      </c>
      <c r="C3823" t="s">
        <v>2598</v>
      </c>
      <c r="D3823" s="11" t="s">
        <v>2372</v>
      </c>
      <c r="E3823" s="1" t="s">
        <v>25</v>
      </c>
      <c r="F3823" s="7">
        <v>48.97</v>
      </c>
      <c r="G3823" s="7">
        <v>3.52</v>
      </c>
      <c r="H3823" s="7"/>
      <c r="I3823" s="7"/>
      <c r="J3823" s="49"/>
      <c r="K3823" t="s">
        <v>26</v>
      </c>
      <c r="L3823" t="s">
        <v>27</v>
      </c>
      <c r="M3823" s="15" t="s">
        <v>28</v>
      </c>
      <c r="N3823" t="s">
        <v>2641</v>
      </c>
      <c r="O3823" s="7">
        <v>65.2777777777778</v>
      </c>
      <c r="P3823" s="7">
        <v>62.443196544276468</v>
      </c>
      <c r="Q3823" s="9">
        <v>0.95657662791232001</v>
      </c>
      <c r="R3823" s="14"/>
      <c r="S3823" s="29"/>
      <c r="T3823" s="14"/>
      <c r="U3823" s="9"/>
      <c r="V3823" s="7"/>
      <c r="W3823" s="7"/>
      <c r="X3823" s="49"/>
    </row>
    <row r="3824" spans="1:24" x14ac:dyDescent="0.25">
      <c r="A3824" s="5" t="s">
        <v>2370</v>
      </c>
      <c r="B3824" s="1" t="s">
        <v>2117</v>
      </c>
      <c r="C3824" t="s">
        <v>2598</v>
      </c>
      <c r="D3824" s="11" t="s">
        <v>2372</v>
      </c>
      <c r="E3824" s="1" t="s">
        <v>25</v>
      </c>
      <c r="F3824" s="7">
        <v>48.97</v>
      </c>
      <c r="G3824" s="7">
        <v>3.52</v>
      </c>
      <c r="H3824" s="7"/>
      <c r="I3824" s="7"/>
      <c r="J3824" s="49"/>
      <c r="K3824" t="s">
        <v>26</v>
      </c>
      <c r="L3824" t="s">
        <v>27</v>
      </c>
      <c r="M3824" s="15" t="s">
        <v>28</v>
      </c>
      <c r="N3824" t="s">
        <v>2642</v>
      </c>
      <c r="O3824" s="7">
        <v>65.2777777777778</v>
      </c>
      <c r="P3824" s="7">
        <v>65.162239360182809</v>
      </c>
      <c r="Q3824" s="9">
        <v>0.998230049773013</v>
      </c>
      <c r="R3824" s="14"/>
      <c r="S3824" s="29"/>
      <c r="T3824" s="14"/>
      <c r="U3824" s="9"/>
      <c r="V3824" s="7"/>
      <c r="W3824" s="7"/>
      <c r="X3824" s="49"/>
    </row>
    <row r="3825" spans="1:24" x14ac:dyDescent="0.25">
      <c r="A3825" s="5" t="s">
        <v>2370</v>
      </c>
      <c r="B3825" s="1" t="s">
        <v>2117</v>
      </c>
      <c r="C3825" t="s">
        <v>2598</v>
      </c>
      <c r="D3825" s="11" t="s">
        <v>2372</v>
      </c>
      <c r="E3825" s="1" t="s">
        <v>25</v>
      </c>
      <c r="F3825" s="7">
        <v>48.97</v>
      </c>
      <c r="G3825" s="7">
        <v>3.52</v>
      </c>
      <c r="H3825" s="7"/>
      <c r="I3825" s="7"/>
      <c r="J3825" s="49"/>
      <c r="K3825" t="s">
        <v>26</v>
      </c>
      <c r="L3825" t="s">
        <v>27</v>
      </c>
      <c r="M3825" s="15" t="s">
        <v>28</v>
      </c>
      <c r="N3825" t="s">
        <v>2643</v>
      </c>
      <c r="O3825" s="7">
        <v>53.459571748162297</v>
      </c>
      <c r="P3825" s="7">
        <v>53.727229146692189</v>
      </c>
      <c r="Q3825" s="9">
        <v>1.0050067254521</v>
      </c>
      <c r="R3825" s="14">
        <v>8.0329374855502303E-11</v>
      </c>
      <c r="S3825" s="29"/>
      <c r="T3825" s="14"/>
      <c r="U3825" s="9"/>
      <c r="V3825" s="7"/>
      <c r="W3825" s="7"/>
      <c r="X3825" s="49"/>
    </row>
    <row r="3826" spans="1:24" x14ac:dyDescent="0.25">
      <c r="A3826" s="5" t="s">
        <v>2370</v>
      </c>
      <c r="B3826" s="1" t="s">
        <v>2117</v>
      </c>
      <c r="C3826" t="s">
        <v>2598</v>
      </c>
      <c r="D3826" s="11" t="s">
        <v>2372</v>
      </c>
      <c r="E3826" s="1" t="s">
        <v>25</v>
      </c>
      <c r="F3826" s="7">
        <v>48.97</v>
      </c>
      <c r="G3826" s="7">
        <v>3.52</v>
      </c>
      <c r="H3826" s="7"/>
      <c r="I3826" s="7"/>
      <c r="J3826" s="49"/>
      <c r="K3826" t="s">
        <v>26</v>
      </c>
      <c r="L3826" t="s">
        <v>27</v>
      </c>
      <c r="M3826" s="15" t="s">
        <v>28</v>
      </c>
      <c r="N3826" t="s">
        <v>2644</v>
      </c>
      <c r="O3826" s="7">
        <v>56.122916064373101</v>
      </c>
      <c r="P3826" s="7">
        <v>55.882914137033772</v>
      </c>
      <c r="Q3826" s="9">
        <v>0.995723637612414</v>
      </c>
      <c r="R3826" s="14"/>
      <c r="S3826" s="29"/>
      <c r="T3826" s="14"/>
      <c r="U3826" s="9"/>
      <c r="V3826" s="7"/>
      <c r="W3826" s="7"/>
      <c r="X3826" s="49"/>
    </row>
    <row r="3827" spans="1:24" x14ac:dyDescent="0.25">
      <c r="A3827" s="5" t="s">
        <v>2370</v>
      </c>
      <c r="B3827" s="1" t="s">
        <v>2117</v>
      </c>
      <c r="C3827" t="s">
        <v>2598</v>
      </c>
      <c r="D3827" s="11" t="s">
        <v>2372</v>
      </c>
      <c r="E3827" s="1" t="s">
        <v>25</v>
      </c>
      <c r="F3827" s="7">
        <v>48.97</v>
      </c>
      <c r="G3827" s="7">
        <v>3.52</v>
      </c>
      <c r="H3827" s="7"/>
      <c r="I3827" s="7"/>
      <c r="J3827" s="49"/>
      <c r="K3827" t="s">
        <v>26</v>
      </c>
      <c r="L3827" t="s">
        <v>27</v>
      </c>
      <c r="M3827" s="15" t="s">
        <v>28</v>
      </c>
      <c r="N3827" t="s">
        <v>2645</v>
      </c>
      <c r="O3827" s="7">
        <v>55.205437133148003</v>
      </c>
      <c r="P3827" s="7">
        <v>54.979610750695088</v>
      </c>
      <c r="Q3827" s="9">
        <v>0.99590934527140407</v>
      </c>
      <c r="R3827" s="14"/>
      <c r="S3827" s="29"/>
      <c r="T3827" s="14"/>
      <c r="U3827" s="9"/>
      <c r="V3827" s="7"/>
      <c r="W3827" s="7"/>
      <c r="X3827" s="49"/>
    </row>
    <row r="3828" spans="1:24" x14ac:dyDescent="0.25">
      <c r="A3828" s="5" t="s">
        <v>2370</v>
      </c>
      <c r="B3828" s="1" t="s">
        <v>2117</v>
      </c>
      <c r="C3828" t="s">
        <v>2598</v>
      </c>
      <c r="D3828" s="11" t="s">
        <v>2372</v>
      </c>
      <c r="E3828" s="1" t="s">
        <v>25</v>
      </c>
      <c r="F3828" s="7">
        <v>48.97</v>
      </c>
      <c r="G3828" s="7">
        <v>3.52</v>
      </c>
      <c r="H3828" s="7"/>
      <c r="I3828" s="7"/>
      <c r="J3828" s="49"/>
      <c r="K3828" t="s">
        <v>26</v>
      </c>
      <c r="L3828" t="s">
        <v>27</v>
      </c>
      <c r="M3828" s="15" t="s">
        <v>28</v>
      </c>
      <c r="N3828" t="s">
        <v>2646</v>
      </c>
      <c r="O3828" s="7">
        <v>54.755892255892299</v>
      </c>
      <c r="P3828" s="7">
        <v>54.421107628004236</v>
      </c>
      <c r="Q3828" s="9">
        <v>0.99388587028545705</v>
      </c>
      <c r="R3828" s="14"/>
      <c r="S3828" s="29"/>
      <c r="T3828" s="14"/>
      <c r="U3828" s="9"/>
      <c r="V3828" s="7"/>
      <c r="W3828" s="7"/>
      <c r="X3828" s="49"/>
    </row>
    <row r="3829" spans="1:24" x14ac:dyDescent="0.25">
      <c r="A3829" s="5" t="s">
        <v>2370</v>
      </c>
      <c r="B3829" s="1" t="s">
        <v>2117</v>
      </c>
      <c r="C3829" t="s">
        <v>2598</v>
      </c>
      <c r="D3829" s="11" t="s">
        <v>2372</v>
      </c>
      <c r="E3829" s="1" t="s">
        <v>25</v>
      </c>
      <c r="F3829" s="7">
        <v>48.97</v>
      </c>
      <c r="G3829" s="7">
        <v>3.52</v>
      </c>
      <c r="H3829" s="7"/>
      <c r="I3829" s="7"/>
      <c r="J3829" s="49"/>
      <c r="K3829" t="s">
        <v>26</v>
      </c>
      <c r="L3829" t="s">
        <v>27</v>
      </c>
      <c r="M3829" s="15" t="s">
        <v>28</v>
      </c>
      <c r="N3829" t="s">
        <v>2647</v>
      </c>
      <c r="O3829" s="7">
        <v>64.082177586481706</v>
      </c>
      <c r="P3829" s="7">
        <v>63.242467718794806</v>
      </c>
      <c r="Q3829" s="9">
        <v>0.98689635871762205</v>
      </c>
      <c r="R3829" s="14"/>
      <c r="S3829" s="29"/>
      <c r="T3829" s="14"/>
      <c r="U3829" s="9"/>
      <c r="V3829" s="7"/>
      <c r="W3829" s="7"/>
      <c r="X3829" s="49"/>
    </row>
    <row r="3830" spans="1:24" x14ac:dyDescent="0.25">
      <c r="A3830" s="5" t="s">
        <v>2370</v>
      </c>
      <c r="B3830" s="1" t="s">
        <v>2117</v>
      </c>
      <c r="C3830" t="s">
        <v>2598</v>
      </c>
      <c r="D3830" s="11" t="s">
        <v>2372</v>
      </c>
      <c r="E3830" s="1" t="s">
        <v>25</v>
      </c>
      <c r="F3830" s="7">
        <v>48.97</v>
      </c>
      <c r="G3830" s="7">
        <v>3.52</v>
      </c>
      <c r="H3830" s="7"/>
      <c r="I3830" s="7"/>
      <c r="J3830" s="49"/>
      <c r="K3830" t="s">
        <v>26</v>
      </c>
      <c r="L3830" t="s">
        <v>27</v>
      </c>
      <c r="M3830" s="15" t="s">
        <v>28</v>
      </c>
      <c r="N3830" t="s">
        <v>2648</v>
      </c>
      <c r="O3830" s="7">
        <v>61.488296672306802</v>
      </c>
      <c r="P3830" s="7">
        <v>60.893401015228434</v>
      </c>
      <c r="Q3830" s="9">
        <v>0.99032505876282795</v>
      </c>
      <c r="R3830" s="14"/>
      <c r="S3830" s="29"/>
      <c r="T3830" s="14"/>
      <c r="U3830" s="9"/>
      <c r="V3830" s="7"/>
      <c r="W3830" s="7"/>
      <c r="X3830" s="49"/>
    </row>
    <row r="3831" spans="1:24" x14ac:dyDescent="0.25">
      <c r="A3831" s="5" t="s">
        <v>2370</v>
      </c>
      <c r="B3831" s="1" t="s">
        <v>2117</v>
      </c>
      <c r="C3831" t="s">
        <v>2598</v>
      </c>
      <c r="D3831" s="11" t="s">
        <v>2372</v>
      </c>
      <c r="E3831" s="1" t="s">
        <v>25</v>
      </c>
      <c r="F3831" s="7">
        <v>48.97</v>
      </c>
      <c r="G3831" s="7">
        <v>3.52</v>
      </c>
      <c r="H3831" s="7"/>
      <c r="I3831" s="7"/>
      <c r="J3831" s="49"/>
      <c r="K3831" t="s">
        <v>26</v>
      </c>
      <c r="L3831" t="s">
        <v>27</v>
      </c>
      <c r="M3831" s="15" t="s">
        <v>28</v>
      </c>
      <c r="N3831" t="s">
        <v>2649</v>
      </c>
      <c r="O3831" s="7">
        <v>52.774179620034502</v>
      </c>
      <c r="P3831" s="7">
        <v>53.165479274611336</v>
      </c>
      <c r="Q3831" s="9">
        <v>1.0074146042135401</v>
      </c>
      <c r="R3831" s="14"/>
      <c r="S3831" s="29"/>
      <c r="T3831" s="14"/>
      <c r="U3831" s="9"/>
      <c r="V3831" s="7"/>
      <c r="W3831" s="7"/>
      <c r="X3831" s="49"/>
    </row>
    <row r="3832" spans="1:24" x14ac:dyDescent="0.25">
      <c r="A3832" s="5" t="s">
        <v>2370</v>
      </c>
      <c r="B3832" s="1" t="s">
        <v>2117</v>
      </c>
      <c r="C3832" t="s">
        <v>2598</v>
      </c>
      <c r="D3832" s="11" t="s">
        <v>2372</v>
      </c>
      <c r="E3832" s="1" t="s">
        <v>25</v>
      </c>
      <c r="F3832" s="7">
        <v>48.97</v>
      </c>
      <c r="G3832" s="7">
        <v>3.52</v>
      </c>
      <c r="H3832" s="7"/>
      <c r="I3832" s="7"/>
      <c r="J3832" s="49"/>
      <c r="K3832" t="s">
        <v>26</v>
      </c>
      <c r="L3832" t="s">
        <v>27</v>
      </c>
      <c r="M3832" s="15" t="s">
        <v>28</v>
      </c>
      <c r="N3832" t="s">
        <v>2650</v>
      </c>
      <c r="O3832" s="7">
        <v>52.503474031613699</v>
      </c>
      <c r="P3832" s="7">
        <v>52.722772277227605</v>
      </c>
      <c r="Q3832" s="9">
        <v>1.0041768330507399</v>
      </c>
      <c r="R3832" s="14"/>
      <c r="S3832" s="29"/>
      <c r="T3832" s="14"/>
      <c r="U3832" s="9"/>
      <c r="V3832" s="7"/>
      <c r="W3832" s="7"/>
      <c r="X3832" s="49"/>
    </row>
    <row r="3833" spans="1:24" x14ac:dyDescent="0.25">
      <c r="A3833" s="5" t="s">
        <v>2370</v>
      </c>
      <c r="B3833" s="1" t="s">
        <v>2117</v>
      </c>
      <c r="C3833" t="s">
        <v>2598</v>
      </c>
      <c r="D3833" s="11" t="s">
        <v>2372</v>
      </c>
      <c r="E3833" s="1" t="s">
        <v>25</v>
      </c>
      <c r="F3833" s="7">
        <v>48.97</v>
      </c>
      <c r="G3833" s="7">
        <v>3.52</v>
      </c>
      <c r="H3833" s="7"/>
      <c r="I3833" s="7"/>
      <c r="J3833" s="49"/>
      <c r="K3833" t="s">
        <v>26</v>
      </c>
      <c r="L3833" t="s">
        <v>27</v>
      </c>
      <c r="M3833" s="15" t="s">
        <v>28</v>
      </c>
      <c r="N3833" t="s">
        <v>2651</v>
      </c>
      <c r="O3833" s="7">
        <v>53.3420138888889</v>
      </c>
      <c r="P3833" s="7">
        <v>53.273437500000007</v>
      </c>
      <c r="Q3833" s="9">
        <v>0.99871440195280703</v>
      </c>
      <c r="R3833" s="14"/>
      <c r="S3833" s="29"/>
      <c r="T3833" s="14"/>
      <c r="U3833" s="9"/>
      <c r="V3833" s="7"/>
      <c r="W3833" s="7"/>
      <c r="X3833" s="49"/>
    </row>
    <row r="3834" spans="1:24" x14ac:dyDescent="0.25">
      <c r="A3834" s="5" t="s">
        <v>2370</v>
      </c>
      <c r="B3834" s="1" t="s">
        <v>2117</v>
      </c>
      <c r="C3834" t="s">
        <v>2598</v>
      </c>
      <c r="D3834" s="11" t="s">
        <v>2372</v>
      </c>
      <c r="E3834" s="1" t="s">
        <v>25</v>
      </c>
      <c r="F3834" s="7">
        <v>48.97</v>
      </c>
      <c r="G3834" s="7">
        <v>3.52</v>
      </c>
      <c r="H3834" s="7"/>
      <c r="I3834" s="7"/>
      <c r="J3834" s="49"/>
      <c r="K3834" t="s">
        <v>26</v>
      </c>
      <c r="L3834" t="s">
        <v>27</v>
      </c>
      <c r="M3834" s="15" t="s">
        <v>28</v>
      </c>
      <c r="N3834" t="s">
        <v>2652</v>
      </c>
      <c r="O3834" s="7">
        <v>53.051080424498103</v>
      </c>
      <c r="P3834" s="7">
        <v>53.466628308400175</v>
      </c>
      <c r="Q3834" s="9">
        <v>1.0078329768324601</v>
      </c>
      <c r="R3834" s="14"/>
      <c r="S3834" s="29"/>
      <c r="T3834" s="14"/>
      <c r="U3834" s="9"/>
      <c r="V3834" s="7"/>
      <c r="W3834" s="7"/>
      <c r="X3834" s="49"/>
    </row>
    <row r="3835" spans="1:24" x14ac:dyDescent="0.25">
      <c r="A3835" s="5" t="s">
        <v>2370</v>
      </c>
      <c r="B3835" s="1" t="s">
        <v>2117</v>
      </c>
      <c r="C3835" t="s">
        <v>2598</v>
      </c>
      <c r="D3835" s="11" t="s">
        <v>2372</v>
      </c>
      <c r="E3835" s="1" t="s">
        <v>25</v>
      </c>
      <c r="F3835" s="7">
        <v>48.82</v>
      </c>
      <c r="G3835" s="7">
        <v>3.5</v>
      </c>
      <c r="H3835" s="7"/>
      <c r="I3835" s="7"/>
      <c r="J3835" s="49"/>
      <c r="K3835" t="s">
        <v>26</v>
      </c>
      <c r="L3835" t="s">
        <v>27</v>
      </c>
      <c r="M3835" s="15" t="s">
        <v>28</v>
      </c>
      <c r="N3835" t="s">
        <v>2653</v>
      </c>
      <c r="O3835" s="7">
        <v>51.046212375517499</v>
      </c>
      <c r="P3835" s="7">
        <v>50.999999999999993</v>
      </c>
      <c r="Q3835" s="9">
        <v>0.99909469530907502</v>
      </c>
      <c r="R3835" s="14">
        <v>2.26018111431005E-10</v>
      </c>
      <c r="S3835" s="29"/>
      <c r="T3835" s="14"/>
      <c r="U3835" s="9"/>
      <c r="V3835" s="7"/>
      <c r="W3835" s="7"/>
      <c r="X3835" s="49"/>
    </row>
    <row r="3836" spans="1:24" x14ac:dyDescent="0.25">
      <c r="A3836" s="5" t="s">
        <v>2370</v>
      </c>
      <c r="B3836" s="1" t="s">
        <v>2117</v>
      </c>
      <c r="C3836" t="s">
        <v>2598</v>
      </c>
      <c r="D3836" s="11" t="s">
        <v>2372</v>
      </c>
      <c r="E3836" s="1" t="s">
        <v>25</v>
      </c>
      <c r="F3836" s="7">
        <v>48.82</v>
      </c>
      <c r="G3836" s="7">
        <v>3.5</v>
      </c>
      <c r="H3836" s="7"/>
      <c r="I3836" s="7"/>
      <c r="J3836" s="49"/>
      <c r="K3836" t="s">
        <v>26</v>
      </c>
      <c r="L3836" t="s">
        <v>27</v>
      </c>
      <c r="M3836" s="15" t="s">
        <v>28</v>
      </c>
      <c r="N3836" t="s">
        <v>2654</v>
      </c>
      <c r="O3836" s="7">
        <v>56.386733484211703</v>
      </c>
      <c r="P3836" s="7">
        <v>56.353055286130022</v>
      </c>
      <c r="Q3836" s="9">
        <v>0.99940272833695698</v>
      </c>
      <c r="R3836" s="14"/>
      <c r="S3836" s="29"/>
      <c r="T3836" s="14"/>
      <c r="U3836" s="9"/>
      <c r="V3836" s="7"/>
      <c r="W3836" s="7"/>
      <c r="X3836" s="49"/>
    </row>
    <row r="3837" spans="1:24" x14ac:dyDescent="0.25">
      <c r="A3837" s="5" t="s">
        <v>2370</v>
      </c>
      <c r="B3837" s="1" t="s">
        <v>2117</v>
      </c>
      <c r="C3837" t="s">
        <v>2598</v>
      </c>
      <c r="D3837" s="11" t="s">
        <v>2372</v>
      </c>
      <c r="E3837" s="1" t="s">
        <v>25</v>
      </c>
      <c r="F3837" s="7">
        <v>48.82</v>
      </c>
      <c r="G3837" s="7">
        <v>3.5</v>
      </c>
      <c r="H3837" s="7"/>
      <c r="I3837" s="7"/>
      <c r="J3837" s="49"/>
      <c r="K3837" t="s">
        <v>26</v>
      </c>
      <c r="L3837" t="s">
        <v>27</v>
      </c>
      <c r="M3837" s="15" t="s">
        <v>28</v>
      </c>
      <c r="N3837" t="s">
        <v>2655</v>
      </c>
      <c r="O3837" s="7">
        <v>47.195790080738199</v>
      </c>
      <c r="P3837" s="7">
        <v>47.666089965397724</v>
      </c>
      <c r="Q3837" s="9">
        <v>1.0099648694058301</v>
      </c>
      <c r="R3837" s="14"/>
      <c r="S3837" s="29"/>
      <c r="T3837" s="14"/>
      <c r="U3837" s="9"/>
      <c r="V3837" s="7"/>
      <c r="W3837" s="7"/>
      <c r="X3837" s="49"/>
    </row>
    <row r="3838" spans="1:24" x14ac:dyDescent="0.25">
      <c r="A3838" s="5" t="s">
        <v>2370</v>
      </c>
      <c r="B3838" s="1" t="s">
        <v>2117</v>
      </c>
      <c r="C3838" t="s">
        <v>2598</v>
      </c>
      <c r="D3838" s="11" t="s">
        <v>2372</v>
      </c>
      <c r="E3838" s="1" t="s">
        <v>25</v>
      </c>
      <c r="F3838" s="7">
        <v>48.82</v>
      </c>
      <c r="G3838" s="7">
        <v>3.5</v>
      </c>
      <c r="H3838" s="7"/>
      <c r="I3838" s="7"/>
      <c r="J3838" s="49"/>
      <c r="K3838" t="s">
        <v>26</v>
      </c>
      <c r="L3838" t="s">
        <v>27</v>
      </c>
      <c r="M3838" s="15" t="s">
        <v>28</v>
      </c>
      <c r="N3838" t="s">
        <v>2656</v>
      </c>
      <c r="O3838" s="7">
        <v>51.197277963582302</v>
      </c>
      <c r="P3838" s="7">
        <v>51.740802675585307</v>
      </c>
      <c r="Q3838" s="9">
        <v>1.01061628144351</v>
      </c>
      <c r="R3838" s="14"/>
      <c r="S3838" s="29"/>
      <c r="T3838" s="14"/>
      <c r="U3838" s="9"/>
      <c r="V3838" s="7"/>
      <c r="W3838" s="7"/>
      <c r="X3838" s="49"/>
    </row>
    <row r="3839" spans="1:24" x14ac:dyDescent="0.25">
      <c r="A3839" s="5" t="s">
        <v>2370</v>
      </c>
      <c r="B3839" s="1" t="s">
        <v>2117</v>
      </c>
      <c r="C3839" t="s">
        <v>2598</v>
      </c>
      <c r="D3839" s="11" t="s">
        <v>2372</v>
      </c>
      <c r="E3839" s="1" t="s">
        <v>25</v>
      </c>
      <c r="F3839" s="7">
        <v>48.82</v>
      </c>
      <c r="G3839" s="7">
        <v>3.5</v>
      </c>
      <c r="H3839" s="7"/>
      <c r="I3839" s="7"/>
      <c r="J3839" s="49"/>
      <c r="K3839" t="s">
        <v>26</v>
      </c>
      <c r="L3839" t="s">
        <v>27</v>
      </c>
      <c r="M3839" s="15" t="s">
        <v>28</v>
      </c>
      <c r="N3839" t="s">
        <v>2657</v>
      </c>
      <c r="O3839" s="7">
        <v>58.195135433941402</v>
      </c>
      <c r="P3839" s="7">
        <v>58.472636815920346</v>
      </c>
      <c r="Q3839" s="9">
        <v>1.00476846354785</v>
      </c>
      <c r="R3839" s="14"/>
      <c r="S3839" s="29"/>
      <c r="T3839" s="14"/>
      <c r="U3839" s="9"/>
      <c r="V3839" s="7"/>
      <c r="W3839" s="7"/>
      <c r="X3839" s="49"/>
    </row>
    <row r="3840" spans="1:24" x14ac:dyDescent="0.25">
      <c r="A3840" s="5" t="s">
        <v>2370</v>
      </c>
      <c r="B3840" s="1" t="s">
        <v>2117</v>
      </c>
      <c r="C3840" t="s">
        <v>2598</v>
      </c>
      <c r="D3840" s="11" t="s">
        <v>2372</v>
      </c>
      <c r="E3840" s="1" t="s">
        <v>25</v>
      </c>
      <c r="F3840" s="7">
        <v>48.82</v>
      </c>
      <c r="G3840" s="7">
        <v>3.5</v>
      </c>
      <c r="H3840" s="7"/>
      <c r="I3840" s="7"/>
      <c r="J3840" s="49"/>
      <c r="K3840" t="s">
        <v>26</v>
      </c>
      <c r="L3840" t="s">
        <v>27</v>
      </c>
      <c r="M3840" s="15" t="s">
        <v>28</v>
      </c>
      <c r="N3840" t="s">
        <v>2658</v>
      </c>
      <c r="O3840" s="7">
        <v>56.332943013270899</v>
      </c>
      <c r="P3840" s="7">
        <v>49.540983606557411</v>
      </c>
      <c r="Q3840" s="9">
        <v>0.87943183786592793</v>
      </c>
      <c r="R3840" s="14"/>
      <c r="S3840" s="29"/>
      <c r="T3840" s="14"/>
      <c r="U3840" s="9"/>
      <c r="V3840" s="7"/>
      <c r="W3840" s="7"/>
      <c r="X3840" s="49"/>
    </row>
    <row r="3841" spans="1:24" x14ac:dyDescent="0.25">
      <c r="A3841" s="5" t="s">
        <v>2370</v>
      </c>
      <c r="B3841" s="1" t="s">
        <v>2117</v>
      </c>
      <c r="C3841" t="s">
        <v>2598</v>
      </c>
      <c r="D3841" s="11" t="s">
        <v>2372</v>
      </c>
      <c r="E3841" s="1" t="s">
        <v>25</v>
      </c>
      <c r="F3841" s="7">
        <v>48.82</v>
      </c>
      <c r="G3841" s="7">
        <v>3.5</v>
      </c>
      <c r="H3841" s="7"/>
      <c r="I3841" s="7"/>
      <c r="J3841" s="49"/>
      <c r="K3841" t="s">
        <v>26</v>
      </c>
      <c r="L3841" t="s">
        <v>27</v>
      </c>
      <c r="M3841" s="15" t="s">
        <v>28</v>
      </c>
      <c r="N3841" t="s">
        <v>2659</v>
      </c>
      <c r="O3841" s="7">
        <v>54.277989821882997</v>
      </c>
      <c r="P3841" s="7">
        <v>53.595419847328323</v>
      </c>
      <c r="Q3841" s="9">
        <v>0.987424553179022</v>
      </c>
      <c r="R3841" s="14"/>
      <c r="S3841" s="29"/>
      <c r="T3841" s="14"/>
      <c r="U3841" s="9"/>
      <c r="V3841" s="7"/>
      <c r="W3841" s="7"/>
      <c r="X3841" s="49"/>
    </row>
    <row r="3842" spans="1:24" x14ac:dyDescent="0.25">
      <c r="A3842" s="5" t="s">
        <v>2370</v>
      </c>
      <c r="B3842" s="1" t="s">
        <v>2117</v>
      </c>
      <c r="C3842" t="s">
        <v>2598</v>
      </c>
      <c r="D3842" s="11" t="s">
        <v>2372</v>
      </c>
      <c r="E3842" s="1" t="s">
        <v>25</v>
      </c>
      <c r="F3842" s="7">
        <v>48.82</v>
      </c>
      <c r="G3842" s="7">
        <v>3.5</v>
      </c>
      <c r="H3842" s="7"/>
      <c r="I3842" s="7"/>
      <c r="J3842" s="49"/>
      <c r="K3842" t="s">
        <v>26</v>
      </c>
      <c r="L3842" t="s">
        <v>27</v>
      </c>
      <c r="M3842" s="15" t="s">
        <v>28</v>
      </c>
      <c r="N3842" t="s">
        <v>2660</v>
      </c>
      <c r="O3842" s="7">
        <v>58.977965307079202</v>
      </c>
      <c r="P3842" s="7">
        <v>47.848101265822763</v>
      </c>
      <c r="Q3842" s="9">
        <v>0.81128775834658196</v>
      </c>
      <c r="R3842" s="14"/>
      <c r="S3842" s="29"/>
      <c r="T3842" s="14"/>
      <c r="U3842" s="9"/>
      <c r="V3842" s="7"/>
      <c r="W3842" s="7"/>
      <c r="X3842" s="49"/>
    </row>
    <row r="3843" spans="1:24" x14ac:dyDescent="0.25">
      <c r="A3843" s="5" t="s">
        <v>2370</v>
      </c>
      <c r="B3843" s="1" t="s">
        <v>2117</v>
      </c>
      <c r="C3843" t="s">
        <v>2598</v>
      </c>
      <c r="D3843" s="11" t="s">
        <v>2372</v>
      </c>
      <c r="E3843" s="1" t="s">
        <v>25</v>
      </c>
      <c r="F3843" s="7">
        <v>48.82</v>
      </c>
      <c r="G3843" s="7">
        <v>3.5</v>
      </c>
      <c r="H3843" s="7"/>
      <c r="I3843" s="7"/>
      <c r="J3843" s="49"/>
      <c r="K3843" t="s">
        <v>26</v>
      </c>
      <c r="L3843" t="s">
        <v>27</v>
      </c>
      <c r="M3843" s="15" t="s">
        <v>28</v>
      </c>
      <c r="N3843" t="s">
        <v>2661</v>
      </c>
      <c r="O3843" s="7">
        <v>61.264656616415401</v>
      </c>
      <c r="P3843" s="7">
        <v>59.371859296482441</v>
      </c>
      <c r="Q3843" s="9">
        <v>0.96910457963089602</v>
      </c>
      <c r="R3843" s="14"/>
      <c r="S3843" s="29"/>
      <c r="T3843" s="14"/>
      <c r="U3843" s="9"/>
      <c r="V3843" s="7"/>
      <c r="W3843" s="7"/>
      <c r="X3843" s="49"/>
    </row>
    <row r="3844" spans="1:24" x14ac:dyDescent="0.25">
      <c r="A3844" s="5" t="s">
        <v>2370</v>
      </c>
      <c r="B3844" s="1" t="s">
        <v>2117</v>
      </c>
      <c r="C3844" t="s">
        <v>2598</v>
      </c>
      <c r="D3844" s="11" t="s">
        <v>2372</v>
      </c>
      <c r="E3844" s="1" t="s">
        <v>25</v>
      </c>
      <c r="F3844" s="7">
        <v>48.82</v>
      </c>
      <c r="G3844" s="7">
        <v>3.5</v>
      </c>
      <c r="H3844" s="7"/>
      <c r="I3844" s="7"/>
      <c r="J3844" s="49"/>
      <c r="K3844" t="s">
        <v>26</v>
      </c>
      <c r="L3844" t="s">
        <v>27</v>
      </c>
      <c r="M3844" s="15" t="s">
        <v>28</v>
      </c>
      <c r="N3844" t="s">
        <v>2662</v>
      </c>
      <c r="O3844" s="7">
        <v>59.602029914529901</v>
      </c>
      <c r="P3844" s="7">
        <v>59.509615384615365</v>
      </c>
      <c r="Q3844" s="9">
        <v>0.998449473448353</v>
      </c>
      <c r="R3844" s="14"/>
      <c r="S3844" s="29"/>
      <c r="T3844" s="14"/>
      <c r="U3844" s="9"/>
      <c r="V3844" s="7"/>
      <c r="W3844" s="7"/>
      <c r="X3844" s="49"/>
    </row>
    <row r="3845" spans="1:24" x14ac:dyDescent="0.25">
      <c r="A3845" s="5" t="s">
        <v>2370</v>
      </c>
      <c r="B3845" s="1" t="s">
        <v>2117</v>
      </c>
      <c r="C3845" t="s">
        <v>2598</v>
      </c>
      <c r="D3845" s="11" t="s">
        <v>2372</v>
      </c>
      <c r="E3845" s="1" t="s">
        <v>25</v>
      </c>
      <c r="F3845" s="7">
        <v>48.82</v>
      </c>
      <c r="G3845" s="7">
        <v>3.5</v>
      </c>
      <c r="H3845" s="7"/>
      <c r="I3845" s="7"/>
      <c r="J3845" s="49"/>
      <c r="K3845" t="s">
        <v>26</v>
      </c>
      <c r="L3845" t="s">
        <v>27</v>
      </c>
      <c r="M3845" s="15" t="s">
        <v>28</v>
      </c>
      <c r="N3845" t="s">
        <v>2663</v>
      </c>
      <c r="O3845" s="7">
        <v>52.4305555555556</v>
      </c>
      <c r="P3845" s="7">
        <v>53.464999999999868</v>
      </c>
      <c r="Q3845" s="9">
        <v>1.0197298013245</v>
      </c>
      <c r="R3845" s="14"/>
      <c r="S3845" s="29"/>
      <c r="T3845" s="14"/>
      <c r="U3845" s="9"/>
      <c r="V3845" s="7"/>
      <c r="W3845" s="7"/>
      <c r="X3845" s="49"/>
    </row>
    <row r="3846" spans="1:24" x14ac:dyDescent="0.25">
      <c r="A3846" s="5" t="s">
        <v>2370</v>
      </c>
      <c r="B3846" s="1" t="s">
        <v>2117</v>
      </c>
      <c r="C3846" t="s">
        <v>2598</v>
      </c>
      <c r="D3846" s="11" t="s">
        <v>2372</v>
      </c>
      <c r="E3846" s="1" t="s">
        <v>25</v>
      </c>
      <c r="F3846" s="7">
        <v>48.82</v>
      </c>
      <c r="G3846" s="7">
        <v>3.5</v>
      </c>
      <c r="H3846" s="7"/>
      <c r="I3846" s="7"/>
      <c r="J3846" s="49"/>
      <c r="K3846" t="s">
        <v>26</v>
      </c>
      <c r="L3846" t="s">
        <v>27</v>
      </c>
      <c r="M3846" s="15" t="s">
        <v>28</v>
      </c>
      <c r="N3846" t="s">
        <v>2664</v>
      </c>
      <c r="O3846" s="7">
        <v>47.443181818181799</v>
      </c>
      <c r="P3846" s="7"/>
      <c r="Q3846" s="9"/>
      <c r="R3846" s="14"/>
      <c r="S3846" s="29"/>
      <c r="T3846" s="14"/>
      <c r="U3846" s="9"/>
      <c r="V3846" s="7"/>
      <c r="W3846" s="7"/>
      <c r="X3846" s="49"/>
    </row>
    <row r="3847" spans="1:24" x14ac:dyDescent="0.25">
      <c r="A3847" s="5" t="s">
        <v>2370</v>
      </c>
      <c r="B3847" s="1" t="s">
        <v>2117</v>
      </c>
      <c r="C3847" t="s">
        <v>2598</v>
      </c>
      <c r="D3847" s="11" t="s">
        <v>2372</v>
      </c>
      <c r="E3847" s="1" t="s">
        <v>25</v>
      </c>
      <c r="F3847" s="7">
        <v>48.82</v>
      </c>
      <c r="G3847" s="7">
        <v>3.5</v>
      </c>
      <c r="H3847" s="7"/>
      <c r="I3847" s="7"/>
      <c r="J3847" s="49"/>
      <c r="K3847" t="s">
        <v>26</v>
      </c>
      <c r="L3847" t="s">
        <v>27</v>
      </c>
      <c r="M3847" s="15" t="s">
        <v>28</v>
      </c>
      <c r="N3847" t="s">
        <v>2665</v>
      </c>
      <c r="O3847" s="7">
        <v>50.102880658436199</v>
      </c>
      <c r="P3847" s="7">
        <v>49.155555555555559</v>
      </c>
      <c r="Q3847" s="9">
        <v>0.98109240246406604</v>
      </c>
      <c r="R3847" s="14"/>
      <c r="S3847" s="29"/>
      <c r="T3847" s="14"/>
      <c r="U3847" s="9"/>
      <c r="V3847" s="7"/>
      <c r="W3847" s="7"/>
      <c r="X3847" s="49"/>
    </row>
    <row r="3848" spans="1:24" x14ac:dyDescent="0.25">
      <c r="A3848" s="5" t="s">
        <v>2370</v>
      </c>
      <c r="B3848" s="1" t="s">
        <v>2117</v>
      </c>
      <c r="C3848" t="s">
        <v>2598</v>
      </c>
      <c r="D3848" s="11" t="s">
        <v>2372</v>
      </c>
      <c r="E3848" s="1" t="s">
        <v>25</v>
      </c>
      <c r="F3848" s="7">
        <v>48.82</v>
      </c>
      <c r="G3848" s="7">
        <v>3.5</v>
      </c>
      <c r="H3848" s="7"/>
      <c r="I3848" s="7"/>
      <c r="J3848" s="49"/>
      <c r="K3848" t="s">
        <v>26</v>
      </c>
      <c r="L3848" t="s">
        <v>27</v>
      </c>
      <c r="M3848" s="15" t="s">
        <v>28</v>
      </c>
      <c r="N3848" t="s">
        <v>2666</v>
      </c>
      <c r="O3848" s="7">
        <v>58.837365591397798</v>
      </c>
      <c r="P3848" s="7">
        <v>57.169354838709609</v>
      </c>
      <c r="Q3848" s="9">
        <v>0.97165048543689292</v>
      </c>
      <c r="R3848" s="14"/>
      <c r="S3848" s="29"/>
      <c r="T3848" s="14"/>
      <c r="U3848" s="9"/>
      <c r="V3848" s="7"/>
      <c r="W3848" s="7"/>
      <c r="X3848" s="49"/>
    </row>
    <row r="3849" spans="1:24" x14ac:dyDescent="0.25">
      <c r="A3849" s="5" t="s">
        <v>2370</v>
      </c>
      <c r="B3849" s="1" t="s">
        <v>2117</v>
      </c>
      <c r="C3849" t="s">
        <v>2598</v>
      </c>
      <c r="D3849" s="11" t="s">
        <v>2372</v>
      </c>
      <c r="E3849" s="1" t="s">
        <v>25</v>
      </c>
      <c r="F3849" s="7">
        <v>48.82</v>
      </c>
      <c r="G3849" s="7">
        <v>3.5</v>
      </c>
      <c r="H3849" s="7"/>
      <c r="I3849" s="7"/>
      <c r="J3849" s="49"/>
      <c r="K3849" t="s">
        <v>26</v>
      </c>
      <c r="L3849" t="s">
        <v>27</v>
      </c>
      <c r="M3849" s="15" t="s">
        <v>28</v>
      </c>
      <c r="N3849" t="s">
        <v>2667</v>
      </c>
      <c r="O3849" s="7">
        <v>66.506882989183893</v>
      </c>
      <c r="P3849" s="7"/>
      <c r="Q3849" s="9"/>
      <c r="R3849" s="14"/>
      <c r="S3849" s="29"/>
      <c r="T3849" s="14"/>
      <c r="U3849" s="9"/>
      <c r="V3849" s="7"/>
      <c r="W3849" s="7"/>
      <c r="X3849" s="49"/>
    </row>
    <row r="3850" spans="1:24" x14ac:dyDescent="0.25">
      <c r="A3850" s="5" t="s">
        <v>2370</v>
      </c>
      <c r="B3850" s="1" t="s">
        <v>2117</v>
      </c>
      <c r="C3850" t="s">
        <v>2598</v>
      </c>
      <c r="D3850" s="11" t="s">
        <v>2372</v>
      </c>
      <c r="E3850" s="1" t="s">
        <v>25</v>
      </c>
      <c r="F3850" s="7">
        <v>48.97</v>
      </c>
      <c r="G3850" s="7">
        <v>3.52</v>
      </c>
      <c r="H3850" s="7"/>
      <c r="I3850" s="7"/>
      <c r="J3850" s="49"/>
      <c r="K3850" t="s">
        <v>26</v>
      </c>
      <c r="L3850" t="s">
        <v>27</v>
      </c>
      <c r="M3850" s="15" t="s">
        <v>28</v>
      </c>
      <c r="N3850" t="s">
        <v>2668</v>
      </c>
      <c r="O3850" s="7">
        <v>40.925087983911503</v>
      </c>
      <c r="P3850" s="7">
        <v>41.443438914027233</v>
      </c>
      <c r="Q3850" s="9">
        <v>1.0126658476658499</v>
      </c>
      <c r="R3850" s="14"/>
      <c r="S3850" s="29"/>
      <c r="T3850" s="14"/>
      <c r="U3850" s="9"/>
      <c r="V3850" s="7"/>
      <c r="W3850" s="7"/>
      <c r="X3850" s="49"/>
    </row>
    <row r="3851" spans="1:24" x14ac:dyDescent="0.25">
      <c r="A3851" s="5" t="s">
        <v>2370</v>
      </c>
      <c r="B3851" s="1" t="s">
        <v>2117</v>
      </c>
      <c r="C3851" t="s">
        <v>2598</v>
      </c>
      <c r="D3851" s="11" t="s">
        <v>2372</v>
      </c>
      <c r="E3851" s="1" t="s">
        <v>25</v>
      </c>
      <c r="F3851" s="7">
        <v>48.97</v>
      </c>
      <c r="G3851" s="7">
        <v>3.52</v>
      </c>
      <c r="H3851" s="7"/>
      <c r="I3851" s="7"/>
      <c r="J3851" s="49"/>
      <c r="K3851" t="s">
        <v>26</v>
      </c>
      <c r="L3851" t="s">
        <v>27</v>
      </c>
      <c r="M3851" s="15" t="s">
        <v>28</v>
      </c>
      <c r="N3851" t="s">
        <v>2669</v>
      </c>
      <c r="O3851" s="7">
        <v>55.226608187134502</v>
      </c>
      <c r="P3851" s="7">
        <v>55.157894736842074</v>
      </c>
      <c r="Q3851" s="9">
        <v>0.99875579086697497</v>
      </c>
      <c r="R3851" s="14"/>
      <c r="S3851" s="29"/>
      <c r="T3851" s="14"/>
      <c r="U3851" s="9"/>
      <c r="V3851" s="7"/>
      <c r="W3851" s="7"/>
      <c r="X3851" s="49"/>
    </row>
    <row r="3852" spans="1:24" x14ac:dyDescent="0.25">
      <c r="A3852" s="18" t="s">
        <v>2370</v>
      </c>
      <c r="B3852" s="19" t="s">
        <v>2117</v>
      </c>
      <c r="C3852" s="16" t="s">
        <v>2598</v>
      </c>
      <c r="D3852" s="20" t="s">
        <v>2372</v>
      </c>
      <c r="E3852" s="19" t="s">
        <v>25</v>
      </c>
      <c r="F3852" s="17">
        <v>48.97</v>
      </c>
      <c r="G3852" s="17">
        <v>3.52</v>
      </c>
      <c r="H3852" s="17"/>
      <c r="I3852" s="17"/>
      <c r="J3852" s="50"/>
      <c r="K3852" s="16" t="s">
        <v>26</v>
      </c>
      <c r="L3852" s="16" t="s">
        <v>27</v>
      </c>
      <c r="M3852" s="21" t="s">
        <v>28</v>
      </c>
      <c r="N3852" s="16" t="s">
        <v>2670</v>
      </c>
      <c r="O3852" s="17">
        <v>49.786324786324798</v>
      </c>
      <c r="P3852" s="17">
        <v>50.584615384615468</v>
      </c>
      <c r="Q3852" s="22">
        <v>1.01603433476395</v>
      </c>
      <c r="R3852" s="23"/>
      <c r="S3852" s="31"/>
      <c r="T3852" s="23"/>
      <c r="U3852" s="22"/>
      <c r="V3852" s="17"/>
      <c r="W3852" s="17"/>
      <c r="X3852" s="50"/>
    </row>
    <row r="3853" spans="1:24" x14ac:dyDescent="0.25">
      <c r="A3853" s="5" t="s">
        <v>2116</v>
      </c>
      <c r="B3853" s="1" t="s">
        <v>2117</v>
      </c>
      <c r="C3853" t="s">
        <v>2671</v>
      </c>
      <c r="D3853" s="11" t="s">
        <v>2119</v>
      </c>
      <c r="E3853" s="1" t="s">
        <v>25</v>
      </c>
      <c r="F3853" s="7">
        <v>47.9</v>
      </c>
      <c r="G3853" s="7">
        <v>3.08</v>
      </c>
      <c r="H3853" s="7"/>
      <c r="I3853" s="7"/>
      <c r="J3853" s="49"/>
      <c r="K3853" t="s">
        <v>331</v>
      </c>
      <c r="L3853" t="s">
        <v>27</v>
      </c>
      <c r="M3853" s="15" t="s">
        <v>332</v>
      </c>
      <c r="N3853" t="s">
        <v>2672</v>
      </c>
      <c r="O3853" s="7">
        <v>61.312158772318135</v>
      </c>
      <c r="P3853" s="7">
        <v>61.168658698539176</v>
      </c>
      <c r="Q3853" s="9">
        <v>0.99765951686170695</v>
      </c>
      <c r="R3853" s="14"/>
      <c r="S3853" s="29"/>
      <c r="T3853" s="14"/>
      <c r="U3853" s="9"/>
      <c r="V3853" s="7"/>
      <c r="W3853" s="7"/>
      <c r="X3853" s="49"/>
    </row>
    <row r="3854" spans="1:24" x14ac:dyDescent="0.25">
      <c r="A3854" s="5" t="s">
        <v>2116</v>
      </c>
      <c r="B3854" s="1" t="s">
        <v>2117</v>
      </c>
      <c r="C3854" t="s">
        <v>2671</v>
      </c>
      <c r="D3854" s="11" t="s">
        <v>2119</v>
      </c>
      <c r="E3854" s="1" t="s">
        <v>25</v>
      </c>
      <c r="F3854" s="7">
        <v>47.9</v>
      </c>
      <c r="G3854" s="7">
        <v>3.08</v>
      </c>
      <c r="H3854" s="7"/>
      <c r="I3854" s="7"/>
      <c r="J3854" s="49"/>
      <c r="K3854" t="s">
        <v>331</v>
      </c>
      <c r="L3854" t="s">
        <v>27</v>
      </c>
      <c r="M3854" s="15" t="s">
        <v>332</v>
      </c>
      <c r="N3854" t="s">
        <v>2673</v>
      </c>
      <c r="O3854" s="7">
        <v>62.055774925962481</v>
      </c>
      <c r="P3854" s="7">
        <v>61.94011187890753</v>
      </c>
      <c r="Q3854" s="9">
        <v>0.99813614369987402</v>
      </c>
      <c r="R3854" s="14"/>
      <c r="S3854" s="29"/>
      <c r="T3854" s="14"/>
      <c r="U3854" s="9"/>
      <c r="V3854" s="7"/>
      <c r="W3854" s="7"/>
      <c r="X3854" s="49"/>
    </row>
    <row r="3855" spans="1:24" x14ac:dyDescent="0.25">
      <c r="A3855" s="18" t="s">
        <v>2116</v>
      </c>
      <c r="B3855" s="19" t="s">
        <v>2117</v>
      </c>
      <c r="C3855" s="16" t="s">
        <v>2671</v>
      </c>
      <c r="D3855" s="20" t="s">
        <v>2119</v>
      </c>
      <c r="E3855" s="19" t="s">
        <v>25</v>
      </c>
      <c r="F3855" s="17">
        <v>47.9</v>
      </c>
      <c r="G3855" s="17">
        <v>3.08</v>
      </c>
      <c r="H3855" s="17"/>
      <c r="I3855" s="17"/>
      <c r="J3855" s="50"/>
      <c r="K3855" s="16" t="s">
        <v>331</v>
      </c>
      <c r="L3855" s="16" t="s">
        <v>27</v>
      </c>
      <c r="M3855" s="21" t="s">
        <v>332</v>
      </c>
      <c r="N3855" s="16" t="s">
        <v>2674</v>
      </c>
      <c r="O3855" s="17">
        <v>54.097222222222221</v>
      </c>
      <c r="P3855" s="17">
        <v>54.097222222222221</v>
      </c>
      <c r="Q3855" s="22">
        <v>1</v>
      </c>
      <c r="R3855" s="23">
        <v>6.1366189291503858E-11</v>
      </c>
      <c r="S3855" s="31"/>
      <c r="T3855" s="23"/>
      <c r="U3855" s="22"/>
      <c r="V3855" s="17"/>
      <c r="W3855" s="17"/>
      <c r="X3855" s="50"/>
    </row>
    <row r="3856" spans="1:24" x14ac:dyDescent="0.25">
      <c r="A3856" s="5" t="s">
        <v>2208</v>
      </c>
      <c r="B3856" s="1" t="s">
        <v>2117</v>
      </c>
      <c r="C3856" t="s">
        <v>2671</v>
      </c>
      <c r="D3856" s="11" t="s">
        <v>2210</v>
      </c>
      <c r="E3856" s="1" t="s">
        <v>25</v>
      </c>
      <c r="F3856" s="7">
        <v>49.09</v>
      </c>
      <c r="G3856" s="7">
        <v>3.52</v>
      </c>
      <c r="H3856" s="7"/>
      <c r="I3856" s="7"/>
      <c r="J3856" s="49"/>
      <c r="K3856" t="s">
        <v>331</v>
      </c>
      <c r="L3856" t="s">
        <v>27</v>
      </c>
      <c r="M3856" s="15" t="s">
        <v>332</v>
      </c>
      <c r="N3856" t="s">
        <v>2675</v>
      </c>
      <c r="O3856" s="7">
        <v>59.108012394864986</v>
      </c>
      <c r="P3856" s="7">
        <v>57.496015936254977</v>
      </c>
      <c r="Q3856" s="9">
        <v>0.97272795356674779</v>
      </c>
      <c r="R3856" s="14"/>
      <c r="S3856" s="29"/>
      <c r="T3856" s="14"/>
      <c r="U3856" s="9"/>
      <c r="V3856" s="7"/>
      <c r="W3856" s="7"/>
      <c r="X3856" s="49"/>
    </row>
    <row r="3857" spans="1:24" x14ac:dyDescent="0.25">
      <c r="A3857" s="5" t="s">
        <v>2208</v>
      </c>
      <c r="B3857" s="1" t="s">
        <v>2117</v>
      </c>
      <c r="C3857" t="s">
        <v>2671</v>
      </c>
      <c r="D3857" s="11" t="s">
        <v>2210</v>
      </c>
      <c r="E3857" s="1" t="s">
        <v>25</v>
      </c>
      <c r="F3857" s="7">
        <v>49.09</v>
      </c>
      <c r="G3857" s="7">
        <v>3.52</v>
      </c>
      <c r="H3857" s="7"/>
      <c r="I3857" s="7"/>
      <c r="J3857" s="49"/>
      <c r="K3857" t="s">
        <v>331</v>
      </c>
      <c r="L3857" t="s">
        <v>27</v>
      </c>
      <c r="M3857" s="15" t="s">
        <v>332</v>
      </c>
      <c r="N3857" t="s">
        <v>2676</v>
      </c>
      <c r="O3857" s="7">
        <v>57.978880475057835</v>
      </c>
      <c r="P3857" s="7"/>
      <c r="Q3857" s="9"/>
      <c r="R3857" s="14"/>
      <c r="S3857" s="29"/>
      <c r="T3857" s="14"/>
      <c r="U3857" s="9"/>
      <c r="V3857" s="7"/>
      <c r="W3857" s="7"/>
      <c r="X3857" s="49"/>
    </row>
    <row r="3858" spans="1:24" x14ac:dyDescent="0.25">
      <c r="A3858" s="5" t="s">
        <v>2208</v>
      </c>
      <c r="B3858" s="1" t="s">
        <v>2117</v>
      </c>
      <c r="C3858" t="s">
        <v>2671</v>
      </c>
      <c r="D3858" s="11" t="s">
        <v>2210</v>
      </c>
      <c r="E3858" s="1" t="s">
        <v>25</v>
      </c>
      <c r="F3858" s="7">
        <v>49.09</v>
      </c>
      <c r="G3858" s="7">
        <v>3.52</v>
      </c>
      <c r="H3858" s="7"/>
      <c r="I3858" s="7"/>
      <c r="J3858" s="49"/>
      <c r="K3858" t="s">
        <v>331</v>
      </c>
      <c r="L3858" t="s">
        <v>27</v>
      </c>
      <c r="M3858" s="15" t="s">
        <v>332</v>
      </c>
      <c r="N3858" t="s">
        <v>2677</v>
      </c>
      <c r="O3858" s="7">
        <v>50.353692201518285</v>
      </c>
      <c r="P3858" s="7">
        <v>49.160248447204971</v>
      </c>
      <c r="Q3858" s="9">
        <v>0.97629878362172362</v>
      </c>
      <c r="R3858" s="14"/>
      <c r="S3858" s="29"/>
      <c r="T3858" s="14"/>
      <c r="U3858" s="9"/>
      <c r="V3858" s="7"/>
      <c r="W3858" s="7"/>
      <c r="X3858" s="49"/>
    </row>
    <row r="3859" spans="1:24" x14ac:dyDescent="0.25">
      <c r="A3859" s="5" t="s">
        <v>2208</v>
      </c>
      <c r="B3859" s="1" t="s">
        <v>2117</v>
      </c>
      <c r="C3859" t="s">
        <v>2671</v>
      </c>
      <c r="D3859" s="11" t="s">
        <v>2210</v>
      </c>
      <c r="E3859" s="1" t="s">
        <v>25</v>
      </c>
      <c r="F3859" s="7">
        <v>49.09</v>
      </c>
      <c r="G3859" s="7">
        <v>3.52</v>
      </c>
      <c r="H3859" s="7"/>
      <c r="I3859" s="7"/>
      <c r="J3859" s="49"/>
      <c r="K3859" t="s">
        <v>331</v>
      </c>
      <c r="L3859" t="s">
        <v>27</v>
      </c>
      <c r="M3859" s="15" t="s">
        <v>332</v>
      </c>
      <c r="N3859" t="s">
        <v>2678</v>
      </c>
      <c r="O3859" s="7">
        <v>50.409776617348413</v>
      </c>
      <c r="P3859" s="7">
        <v>49.233681462140986</v>
      </c>
      <c r="Q3859" s="9">
        <v>0.97666930436659227</v>
      </c>
      <c r="R3859" s="14"/>
      <c r="S3859" s="29"/>
      <c r="T3859" s="14"/>
      <c r="U3859" s="9"/>
      <c r="V3859" s="7"/>
      <c r="W3859" s="7"/>
      <c r="X3859" s="49"/>
    </row>
    <row r="3860" spans="1:24" x14ac:dyDescent="0.25">
      <c r="A3860" s="5" t="s">
        <v>2208</v>
      </c>
      <c r="B3860" s="1" t="s">
        <v>2117</v>
      </c>
      <c r="C3860" t="s">
        <v>2671</v>
      </c>
      <c r="D3860" s="11" t="s">
        <v>2210</v>
      </c>
      <c r="E3860" s="1" t="s">
        <v>25</v>
      </c>
      <c r="F3860" s="7">
        <v>49.09</v>
      </c>
      <c r="G3860" s="7">
        <v>3.52</v>
      </c>
      <c r="H3860" s="7"/>
      <c r="I3860" s="7"/>
      <c r="J3860" s="49"/>
      <c r="K3860" t="s">
        <v>331</v>
      </c>
      <c r="L3860" t="s">
        <v>27</v>
      </c>
      <c r="M3860" s="15" t="s">
        <v>332</v>
      </c>
      <c r="N3860" t="s">
        <v>2679</v>
      </c>
      <c r="O3860" s="7">
        <v>47.580495585725949</v>
      </c>
      <c r="P3860" s="7"/>
      <c r="Q3860" s="9"/>
      <c r="R3860" s="14"/>
      <c r="S3860" s="29"/>
      <c r="T3860" s="14"/>
      <c r="U3860" s="9"/>
      <c r="V3860" s="7"/>
      <c r="W3860" s="7"/>
      <c r="X3860" s="49"/>
    </row>
    <row r="3861" spans="1:24" x14ac:dyDescent="0.25">
      <c r="A3861" s="5" t="s">
        <v>2208</v>
      </c>
      <c r="B3861" s="1" t="s">
        <v>2117</v>
      </c>
      <c r="C3861" t="s">
        <v>2671</v>
      </c>
      <c r="D3861" s="11" t="s">
        <v>2210</v>
      </c>
      <c r="E3861" s="1" t="s">
        <v>25</v>
      </c>
      <c r="F3861" s="7">
        <v>49.09</v>
      </c>
      <c r="G3861" s="7">
        <v>3.52</v>
      </c>
      <c r="H3861" s="7"/>
      <c r="I3861" s="7"/>
      <c r="J3861" s="49"/>
      <c r="K3861" t="s">
        <v>331</v>
      </c>
      <c r="L3861" t="s">
        <v>27</v>
      </c>
      <c r="M3861" s="15" t="s">
        <v>332</v>
      </c>
      <c r="N3861" t="s">
        <v>2680</v>
      </c>
      <c r="O3861" s="7">
        <v>46.559044233807278</v>
      </c>
      <c r="P3861" s="7"/>
      <c r="Q3861" s="9"/>
      <c r="R3861" s="14"/>
      <c r="S3861" s="29"/>
      <c r="T3861" s="14"/>
      <c r="U3861" s="9"/>
      <c r="V3861" s="7"/>
      <c r="W3861" s="7"/>
      <c r="X3861" s="49"/>
    </row>
    <row r="3862" spans="1:24" x14ac:dyDescent="0.25">
      <c r="A3862" s="5" t="s">
        <v>2208</v>
      </c>
      <c r="B3862" s="1" t="s">
        <v>2117</v>
      </c>
      <c r="C3862" t="s">
        <v>2671</v>
      </c>
      <c r="D3862" s="11" t="s">
        <v>2210</v>
      </c>
      <c r="E3862" s="1" t="s">
        <v>25</v>
      </c>
      <c r="F3862" s="7">
        <v>49.12</v>
      </c>
      <c r="G3862" s="7">
        <v>3.51</v>
      </c>
      <c r="H3862" s="7"/>
      <c r="I3862" s="7"/>
      <c r="J3862" s="49"/>
      <c r="K3862" t="s">
        <v>331</v>
      </c>
      <c r="L3862" t="s">
        <v>27</v>
      </c>
      <c r="M3862" s="15" t="s">
        <v>332</v>
      </c>
      <c r="N3862" t="s">
        <v>2681</v>
      </c>
      <c r="O3862" s="7">
        <v>29.836919398907114</v>
      </c>
      <c r="P3862" s="7">
        <v>29.836919398907114</v>
      </c>
      <c r="Q3862" s="9">
        <v>1</v>
      </c>
      <c r="R3862" s="14"/>
      <c r="S3862" s="29"/>
      <c r="T3862" s="14"/>
      <c r="U3862" s="9"/>
      <c r="V3862" s="7"/>
      <c r="W3862" s="7"/>
      <c r="X3862" s="49"/>
    </row>
    <row r="3863" spans="1:24" x14ac:dyDescent="0.25">
      <c r="A3863" s="18" t="s">
        <v>2208</v>
      </c>
      <c r="B3863" s="19" t="s">
        <v>2117</v>
      </c>
      <c r="C3863" s="16" t="s">
        <v>2671</v>
      </c>
      <c r="D3863" s="20" t="s">
        <v>2210</v>
      </c>
      <c r="E3863" s="19" t="s">
        <v>25</v>
      </c>
      <c r="F3863" s="17">
        <v>49.12</v>
      </c>
      <c r="G3863" s="17">
        <v>3.51</v>
      </c>
      <c r="H3863" s="17"/>
      <c r="I3863" s="17"/>
      <c r="J3863" s="50"/>
      <c r="K3863" s="16" t="s">
        <v>331</v>
      </c>
      <c r="L3863" s="16" t="s">
        <v>27</v>
      </c>
      <c r="M3863" s="21" t="s">
        <v>332</v>
      </c>
      <c r="N3863" s="16" t="s">
        <v>2682</v>
      </c>
      <c r="O3863" s="17">
        <v>82.986111111111114</v>
      </c>
      <c r="P3863" s="17">
        <v>76.81194444444445</v>
      </c>
      <c r="Q3863" s="22">
        <v>0.92559999999999998</v>
      </c>
      <c r="R3863" s="23"/>
      <c r="S3863" s="31"/>
      <c r="T3863" s="23"/>
      <c r="U3863" s="22"/>
      <c r="V3863" s="17"/>
      <c r="W3863" s="17"/>
      <c r="X3863" s="50"/>
    </row>
    <row r="3864" spans="1:24" x14ac:dyDescent="0.25">
      <c r="A3864" s="5" t="s">
        <v>2683</v>
      </c>
      <c r="B3864" s="1" t="s">
        <v>2684</v>
      </c>
      <c r="C3864" t="s">
        <v>2685</v>
      </c>
      <c r="D3864" s="11" t="s">
        <v>2686</v>
      </c>
      <c r="E3864" s="1" t="s">
        <v>25</v>
      </c>
      <c r="F3864" s="7">
        <v>51.11</v>
      </c>
      <c r="G3864" s="7">
        <v>4.04</v>
      </c>
      <c r="H3864" s="7"/>
      <c r="I3864" s="7"/>
      <c r="J3864" s="49"/>
      <c r="K3864" t="s">
        <v>331</v>
      </c>
      <c r="L3864" t="s">
        <v>27</v>
      </c>
      <c r="M3864" s="15" t="s">
        <v>332</v>
      </c>
      <c r="N3864" t="s">
        <v>2687</v>
      </c>
      <c r="O3864" s="7">
        <v>25</v>
      </c>
      <c r="P3864" s="7">
        <v>15</v>
      </c>
      <c r="Q3864" s="9">
        <v>0.6</v>
      </c>
      <c r="R3864" s="14"/>
      <c r="S3864" s="29"/>
      <c r="T3864" s="14"/>
      <c r="U3864" s="9"/>
      <c r="V3864" s="7"/>
      <c r="W3864" s="7"/>
      <c r="X3864" s="49"/>
    </row>
    <row r="3865" spans="1:24" x14ac:dyDescent="0.25">
      <c r="A3865" s="5" t="s">
        <v>2683</v>
      </c>
      <c r="B3865" s="1" t="s">
        <v>2684</v>
      </c>
      <c r="C3865" t="s">
        <v>2685</v>
      </c>
      <c r="D3865" s="11" t="s">
        <v>2686</v>
      </c>
      <c r="E3865" s="1" t="s">
        <v>25</v>
      </c>
      <c r="F3865" s="7">
        <v>51.11</v>
      </c>
      <c r="G3865" s="7">
        <v>4.04</v>
      </c>
      <c r="H3865" s="7"/>
      <c r="I3865" s="7"/>
      <c r="J3865" s="49"/>
      <c r="K3865" t="s">
        <v>331</v>
      </c>
      <c r="L3865" t="s">
        <v>27</v>
      </c>
      <c r="M3865" s="15" t="s">
        <v>332</v>
      </c>
      <c r="N3865" t="s">
        <v>2688</v>
      </c>
      <c r="O3865" s="7">
        <v>30</v>
      </c>
      <c r="P3865" s="7">
        <v>21</v>
      </c>
      <c r="Q3865" s="9">
        <v>0.7</v>
      </c>
      <c r="R3865" s="14"/>
      <c r="S3865" s="29"/>
      <c r="T3865" s="14"/>
      <c r="U3865" s="9"/>
      <c r="V3865" s="7"/>
      <c r="W3865" s="7"/>
      <c r="X3865" s="49"/>
    </row>
    <row r="3866" spans="1:24" x14ac:dyDescent="0.25">
      <c r="A3866" s="5" t="s">
        <v>2683</v>
      </c>
      <c r="B3866" s="1" t="s">
        <v>2684</v>
      </c>
      <c r="C3866" t="s">
        <v>2685</v>
      </c>
      <c r="D3866" s="11" t="s">
        <v>2686</v>
      </c>
      <c r="E3866" s="1" t="s">
        <v>25</v>
      </c>
      <c r="F3866" s="7">
        <v>51.11</v>
      </c>
      <c r="G3866" s="7">
        <v>4.04</v>
      </c>
      <c r="H3866" s="7"/>
      <c r="I3866" s="7"/>
      <c r="J3866" s="49"/>
      <c r="K3866" t="s">
        <v>331</v>
      </c>
      <c r="L3866" t="s">
        <v>27</v>
      </c>
      <c r="M3866" s="15" t="s">
        <v>332</v>
      </c>
      <c r="N3866" t="s">
        <v>2689</v>
      </c>
      <c r="O3866" s="7">
        <v>28.000000000000004</v>
      </c>
      <c r="P3866" s="7">
        <v>20</v>
      </c>
      <c r="Q3866" s="9">
        <v>0.71428571428571419</v>
      </c>
      <c r="R3866" s="14"/>
      <c r="S3866" s="29"/>
      <c r="T3866" s="14"/>
      <c r="U3866" s="9"/>
      <c r="V3866" s="7"/>
      <c r="W3866" s="7"/>
      <c r="X3866" s="49"/>
    </row>
    <row r="3867" spans="1:24" x14ac:dyDescent="0.25">
      <c r="A3867" s="5" t="s">
        <v>2683</v>
      </c>
      <c r="B3867" s="1" t="s">
        <v>2684</v>
      </c>
      <c r="C3867" t="s">
        <v>2685</v>
      </c>
      <c r="D3867" s="11" t="s">
        <v>2686</v>
      </c>
      <c r="E3867" s="1" t="s">
        <v>25</v>
      </c>
      <c r="F3867" s="7">
        <v>51.11</v>
      </c>
      <c r="G3867" s="7">
        <v>4.04</v>
      </c>
      <c r="H3867" s="7"/>
      <c r="I3867" s="7"/>
      <c r="J3867" s="49"/>
      <c r="K3867" t="s">
        <v>331</v>
      </c>
      <c r="L3867" t="s">
        <v>27</v>
      </c>
      <c r="M3867" s="15" t="s">
        <v>332</v>
      </c>
      <c r="N3867" t="s">
        <v>2690</v>
      </c>
      <c r="O3867" s="7">
        <v>18</v>
      </c>
      <c r="P3867" s="7">
        <v>15.000000000000004</v>
      </c>
      <c r="Q3867" s="9">
        <v>0.83333333333333348</v>
      </c>
      <c r="R3867" s="14"/>
      <c r="S3867" s="29"/>
      <c r="T3867" s="14"/>
      <c r="U3867" s="9"/>
      <c r="V3867" s="7"/>
      <c r="W3867" s="7"/>
      <c r="X3867" s="49"/>
    </row>
    <row r="3868" spans="1:24" x14ac:dyDescent="0.25">
      <c r="A3868" s="5" t="s">
        <v>2683</v>
      </c>
      <c r="B3868" s="1" t="s">
        <v>2684</v>
      </c>
      <c r="C3868" t="s">
        <v>2685</v>
      </c>
      <c r="D3868" s="11" t="s">
        <v>2686</v>
      </c>
      <c r="E3868" s="1" t="s">
        <v>25</v>
      </c>
      <c r="F3868" s="7">
        <v>51.11</v>
      </c>
      <c r="G3868" s="7">
        <v>4.04</v>
      </c>
      <c r="H3868" s="7"/>
      <c r="I3868" s="7"/>
      <c r="J3868" s="49"/>
      <c r="K3868" t="s">
        <v>331</v>
      </c>
      <c r="L3868" t="s">
        <v>27</v>
      </c>
      <c r="M3868" s="15" t="s">
        <v>332</v>
      </c>
      <c r="N3868" t="s">
        <v>2691</v>
      </c>
      <c r="O3868" s="7">
        <v>12</v>
      </c>
      <c r="P3868" s="7">
        <v>7.9999999999999982</v>
      </c>
      <c r="Q3868" s="9">
        <v>0.66666666666666652</v>
      </c>
      <c r="R3868" s="14"/>
      <c r="S3868" s="29"/>
      <c r="T3868" s="14"/>
      <c r="U3868" s="9"/>
      <c r="V3868" s="7"/>
      <c r="W3868" s="7"/>
      <c r="X3868" s="49"/>
    </row>
    <row r="3869" spans="1:24" x14ac:dyDescent="0.25">
      <c r="A3869" s="5" t="s">
        <v>2683</v>
      </c>
      <c r="B3869" s="1" t="s">
        <v>2684</v>
      </c>
      <c r="C3869" t="s">
        <v>2685</v>
      </c>
      <c r="D3869" s="11" t="s">
        <v>2686</v>
      </c>
      <c r="E3869" s="1" t="s">
        <v>25</v>
      </c>
      <c r="F3869" s="7">
        <v>51.11</v>
      </c>
      <c r="G3869" s="7">
        <v>4.04</v>
      </c>
      <c r="H3869" s="7"/>
      <c r="I3869" s="7"/>
      <c r="J3869" s="49"/>
      <c r="K3869" t="s">
        <v>331</v>
      </c>
      <c r="L3869" t="s">
        <v>27</v>
      </c>
      <c r="M3869" s="15" t="s">
        <v>332</v>
      </c>
      <c r="N3869" t="s">
        <v>2692</v>
      </c>
      <c r="O3869" s="7">
        <v>20</v>
      </c>
      <c r="P3869" s="7">
        <v>14</v>
      </c>
      <c r="Q3869" s="9">
        <v>0.7</v>
      </c>
      <c r="R3869" s="14"/>
      <c r="S3869" s="29"/>
      <c r="T3869" s="14"/>
      <c r="U3869" s="9"/>
      <c r="V3869" s="7"/>
      <c r="W3869" s="7"/>
      <c r="X3869" s="49"/>
    </row>
    <row r="3870" spans="1:24" x14ac:dyDescent="0.25">
      <c r="A3870" s="5" t="s">
        <v>2683</v>
      </c>
      <c r="B3870" s="1" t="s">
        <v>2684</v>
      </c>
      <c r="C3870" t="s">
        <v>2685</v>
      </c>
      <c r="D3870" s="11" t="s">
        <v>2686</v>
      </c>
      <c r="E3870" s="1" t="s">
        <v>25</v>
      </c>
      <c r="F3870" s="7">
        <v>51.11</v>
      </c>
      <c r="G3870" s="7">
        <v>4.04</v>
      </c>
      <c r="H3870" s="7"/>
      <c r="I3870" s="7"/>
      <c r="J3870" s="49"/>
      <c r="K3870" t="s">
        <v>331</v>
      </c>
      <c r="L3870" t="s">
        <v>27</v>
      </c>
      <c r="M3870" s="15" t="s">
        <v>332</v>
      </c>
      <c r="N3870" t="s">
        <v>2693</v>
      </c>
      <c r="O3870" s="7">
        <v>26</v>
      </c>
      <c r="P3870" s="7">
        <v>21</v>
      </c>
      <c r="Q3870" s="9">
        <v>0.80769230769230771</v>
      </c>
      <c r="R3870" s="14"/>
      <c r="S3870" s="29"/>
      <c r="T3870" s="14"/>
      <c r="U3870" s="9"/>
      <c r="V3870" s="7"/>
      <c r="W3870" s="7"/>
      <c r="X3870" s="49"/>
    </row>
    <row r="3871" spans="1:24" x14ac:dyDescent="0.25">
      <c r="A3871" s="5" t="s">
        <v>2683</v>
      </c>
      <c r="B3871" s="1" t="s">
        <v>2684</v>
      </c>
      <c r="C3871" t="s">
        <v>2685</v>
      </c>
      <c r="D3871" s="11" t="s">
        <v>2686</v>
      </c>
      <c r="E3871" s="1" t="s">
        <v>25</v>
      </c>
      <c r="F3871" s="7">
        <v>51.11</v>
      </c>
      <c r="G3871" s="7">
        <v>4.04</v>
      </c>
      <c r="H3871" s="7"/>
      <c r="I3871" s="7"/>
      <c r="J3871" s="49"/>
      <c r="K3871" t="s">
        <v>331</v>
      </c>
      <c r="L3871" t="s">
        <v>27</v>
      </c>
      <c r="M3871" s="15" t="s">
        <v>332</v>
      </c>
      <c r="N3871" t="s">
        <v>2694</v>
      </c>
      <c r="O3871" s="7">
        <v>20</v>
      </c>
      <c r="P3871" s="7">
        <v>14</v>
      </c>
      <c r="Q3871" s="9">
        <v>0.7</v>
      </c>
      <c r="R3871" s="14"/>
      <c r="S3871" s="29"/>
      <c r="T3871" s="14"/>
      <c r="U3871" s="9"/>
      <c r="V3871" s="7"/>
      <c r="W3871" s="7"/>
      <c r="X3871" s="49"/>
    </row>
    <row r="3872" spans="1:24" x14ac:dyDescent="0.25">
      <c r="A3872" s="5" t="s">
        <v>2683</v>
      </c>
      <c r="B3872" s="1" t="s">
        <v>2684</v>
      </c>
      <c r="C3872" t="s">
        <v>2685</v>
      </c>
      <c r="D3872" s="11" t="s">
        <v>2686</v>
      </c>
      <c r="E3872" s="1" t="s">
        <v>25</v>
      </c>
      <c r="F3872" s="7">
        <v>51.11</v>
      </c>
      <c r="G3872" s="7">
        <v>4.04</v>
      </c>
      <c r="H3872" s="7"/>
      <c r="I3872" s="7"/>
      <c r="J3872" s="49"/>
      <c r="K3872" t="s">
        <v>331</v>
      </c>
      <c r="L3872" t="s">
        <v>27</v>
      </c>
      <c r="M3872" s="15" t="s">
        <v>332</v>
      </c>
      <c r="N3872" t="s">
        <v>2695</v>
      </c>
      <c r="O3872" s="7">
        <v>70</v>
      </c>
      <c r="P3872" s="7">
        <v>67</v>
      </c>
      <c r="Q3872" s="9">
        <v>0.95714285714285718</v>
      </c>
      <c r="R3872" s="14"/>
      <c r="S3872" s="29"/>
      <c r="T3872" s="14"/>
      <c r="U3872" s="9"/>
      <c r="V3872" s="7"/>
      <c r="W3872" s="7"/>
      <c r="X3872" s="49"/>
    </row>
    <row r="3873" spans="1:24" x14ac:dyDescent="0.25">
      <c r="A3873" s="5" t="s">
        <v>2683</v>
      </c>
      <c r="B3873" s="1" t="s">
        <v>2684</v>
      </c>
      <c r="C3873" t="s">
        <v>2685</v>
      </c>
      <c r="D3873" s="11" t="s">
        <v>2686</v>
      </c>
      <c r="E3873" s="1" t="s">
        <v>25</v>
      </c>
      <c r="F3873" s="7">
        <v>51.11</v>
      </c>
      <c r="G3873" s="7">
        <v>4.04</v>
      </c>
      <c r="H3873" s="7"/>
      <c r="I3873" s="7"/>
      <c r="J3873" s="49"/>
      <c r="K3873" t="s">
        <v>331</v>
      </c>
      <c r="L3873" t="s">
        <v>27</v>
      </c>
      <c r="M3873" s="15" t="s">
        <v>332</v>
      </c>
      <c r="N3873" t="s">
        <v>2696</v>
      </c>
      <c r="O3873" s="7">
        <v>55.000000000000007</v>
      </c>
      <c r="P3873" s="7">
        <v>47</v>
      </c>
      <c r="Q3873" s="9">
        <v>0.85454545454545439</v>
      </c>
      <c r="R3873" s="14"/>
      <c r="S3873" s="29"/>
      <c r="T3873" s="14"/>
      <c r="U3873" s="9"/>
      <c r="V3873" s="7"/>
      <c r="W3873" s="7"/>
      <c r="X3873" s="49"/>
    </row>
    <row r="3874" spans="1:24" x14ac:dyDescent="0.25">
      <c r="A3874" s="5" t="s">
        <v>2683</v>
      </c>
      <c r="B3874" s="1" t="s">
        <v>2684</v>
      </c>
      <c r="C3874" t="s">
        <v>2685</v>
      </c>
      <c r="D3874" s="11" t="s">
        <v>2686</v>
      </c>
      <c r="E3874" s="1" t="s">
        <v>25</v>
      </c>
      <c r="F3874" s="7">
        <v>51.11</v>
      </c>
      <c r="G3874" s="7">
        <v>4.04</v>
      </c>
      <c r="H3874" s="7"/>
      <c r="I3874" s="7"/>
      <c r="J3874" s="49"/>
      <c r="K3874" t="s">
        <v>331</v>
      </c>
      <c r="L3874" t="s">
        <v>27</v>
      </c>
      <c r="M3874" s="15" t="s">
        <v>332</v>
      </c>
      <c r="N3874" t="s">
        <v>2697</v>
      </c>
      <c r="O3874" s="7">
        <v>39</v>
      </c>
      <c r="P3874" s="7">
        <v>28.999999999999996</v>
      </c>
      <c r="Q3874" s="9">
        <v>0.7435897435897435</v>
      </c>
      <c r="R3874" s="14"/>
      <c r="S3874" s="29"/>
      <c r="T3874" s="14"/>
      <c r="U3874" s="9"/>
      <c r="V3874" s="7"/>
      <c r="W3874" s="7"/>
      <c r="X3874" s="49"/>
    </row>
    <row r="3875" spans="1:24" x14ac:dyDescent="0.25">
      <c r="A3875" s="5" t="s">
        <v>2683</v>
      </c>
      <c r="B3875" s="1" t="s">
        <v>2684</v>
      </c>
      <c r="C3875" t="s">
        <v>2685</v>
      </c>
      <c r="D3875" s="11" t="s">
        <v>2686</v>
      </c>
      <c r="E3875" s="1" t="s">
        <v>25</v>
      </c>
      <c r="F3875" s="7">
        <v>51.11</v>
      </c>
      <c r="G3875" s="7">
        <v>4.04</v>
      </c>
      <c r="H3875" s="7"/>
      <c r="I3875" s="7"/>
      <c r="J3875" s="49"/>
      <c r="K3875" t="s">
        <v>331</v>
      </c>
      <c r="L3875" t="s">
        <v>27</v>
      </c>
      <c r="M3875" s="15" t="s">
        <v>332</v>
      </c>
      <c r="N3875" t="s">
        <v>2698</v>
      </c>
      <c r="O3875" s="7">
        <v>27</v>
      </c>
      <c r="P3875" s="7">
        <v>25</v>
      </c>
      <c r="Q3875" s="9">
        <v>0.92592592592592593</v>
      </c>
      <c r="R3875" s="14"/>
      <c r="S3875" s="29"/>
      <c r="T3875" s="14"/>
      <c r="U3875" s="9"/>
      <c r="V3875" s="7"/>
      <c r="W3875" s="7"/>
      <c r="X3875" s="49"/>
    </row>
    <row r="3876" spans="1:24" x14ac:dyDescent="0.25">
      <c r="A3876" s="5" t="s">
        <v>2683</v>
      </c>
      <c r="B3876" s="1" t="s">
        <v>2684</v>
      </c>
      <c r="C3876" t="s">
        <v>2685</v>
      </c>
      <c r="D3876" s="11" t="s">
        <v>2686</v>
      </c>
      <c r="E3876" s="1" t="s">
        <v>25</v>
      </c>
      <c r="F3876" s="7">
        <v>51.11</v>
      </c>
      <c r="G3876" s="7">
        <v>4.04</v>
      </c>
      <c r="H3876" s="7"/>
      <c r="I3876" s="7"/>
      <c r="J3876" s="49"/>
      <c r="K3876" t="s">
        <v>331</v>
      </c>
      <c r="L3876" t="s">
        <v>27</v>
      </c>
      <c r="M3876" s="15" t="s">
        <v>332</v>
      </c>
      <c r="N3876" t="s">
        <v>2699</v>
      </c>
      <c r="O3876" s="7">
        <v>36</v>
      </c>
      <c r="P3876" s="7">
        <v>23.999999999999993</v>
      </c>
      <c r="Q3876" s="9">
        <v>0.66666666666666652</v>
      </c>
      <c r="R3876" s="14"/>
      <c r="S3876" s="29"/>
      <c r="T3876" s="14"/>
      <c r="U3876" s="9"/>
      <c r="V3876" s="7"/>
      <c r="W3876" s="7"/>
      <c r="X3876" s="49"/>
    </row>
    <row r="3877" spans="1:24" x14ac:dyDescent="0.25">
      <c r="A3877" s="5" t="s">
        <v>2683</v>
      </c>
      <c r="B3877" s="1" t="s">
        <v>2684</v>
      </c>
      <c r="C3877" t="s">
        <v>2685</v>
      </c>
      <c r="D3877" s="11" t="s">
        <v>2686</v>
      </c>
      <c r="E3877" s="1" t="s">
        <v>25</v>
      </c>
      <c r="F3877" s="7">
        <v>51.11</v>
      </c>
      <c r="G3877" s="7">
        <v>4.04</v>
      </c>
      <c r="H3877" s="7"/>
      <c r="I3877" s="7"/>
      <c r="J3877" s="49"/>
      <c r="K3877" t="s">
        <v>331</v>
      </c>
      <c r="L3877" t="s">
        <v>27</v>
      </c>
      <c r="M3877" s="15" t="s">
        <v>332</v>
      </c>
      <c r="N3877" t="s">
        <v>2700</v>
      </c>
      <c r="O3877" s="7">
        <v>25</v>
      </c>
      <c r="P3877" s="7">
        <v>13</v>
      </c>
      <c r="Q3877" s="9">
        <v>0.52</v>
      </c>
      <c r="R3877" s="14"/>
      <c r="S3877" s="29"/>
      <c r="T3877" s="14"/>
      <c r="U3877" s="9"/>
      <c r="V3877" s="7"/>
      <c r="W3877" s="7"/>
      <c r="X3877" s="49"/>
    </row>
    <row r="3878" spans="1:24" x14ac:dyDescent="0.25">
      <c r="A3878" s="5" t="s">
        <v>2683</v>
      </c>
      <c r="B3878" s="1" t="s">
        <v>2684</v>
      </c>
      <c r="C3878" t="s">
        <v>2685</v>
      </c>
      <c r="D3878" s="11" t="s">
        <v>2686</v>
      </c>
      <c r="E3878" s="1" t="s">
        <v>25</v>
      </c>
      <c r="F3878" s="7">
        <v>51.11</v>
      </c>
      <c r="G3878" s="7">
        <v>4.04</v>
      </c>
      <c r="H3878" s="7"/>
      <c r="I3878" s="7"/>
      <c r="J3878" s="49"/>
      <c r="K3878" t="s">
        <v>331</v>
      </c>
      <c r="L3878" t="s">
        <v>27</v>
      </c>
      <c r="M3878" s="15" t="s">
        <v>332</v>
      </c>
      <c r="N3878" t="s">
        <v>2701</v>
      </c>
      <c r="O3878" s="7">
        <v>20</v>
      </c>
      <c r="P3878" s="7">
        <v>7</v>
      </c>
      <c r="Q3878" s="9">
        <v>0.35</v>
      </c>
      <c r="R3878" s="14"/>
      <c r="S3878" s="29"/>
      <c r="T3878" s="14"/>
      <c r="U3878" s="9"/>
      <c r="V3878" s="7"/>
      <c r="W3878" s="7"/>
      <c r="X3878" s="49"/>
    </row>
    <row r="3879" spans="1:24" x14ac:dyDescent="0.25">
      <c r="A3879" s="5" t="s">
        <v>2683</v>
      </c>
      <c r="B3879" s="1" t="s">
        <v>2684</v>
      </c>
      <c r="C3879" t="s">
        <v>2685</v>
      </c>
      <c r="D3879" s="11" t="s">
        <v>2686</v>
      </c>
      <c r="E3879" s="1" t="s">
        <v>25</v>
      </c>
      <c r="F3879" s="7">
        <v>51.11</v>
      </c>
      <c r="G3879" s="7">
        <v>4.04</v>
      </c>
      <c r="H3879" s="7"/>
      <c r="I3879" s="7"/>
      <c r="J3879" s="49"/>
      <c r="K3879" t="s">
        <v>331</v>
      </c>
      <c r="L3879" t="s">
        <v>27</v>
      </c>
      <c r="M3879" s="15" t="s">
        <v>332</v>
      </c>
      <c r="N3879" t="s">
        <v>2702</v>
      </c>
      <c r="O3879" s="7">
        <v>30</v>
      </c>
      <c r="P3879" s="7">
        <v>21</v>
      </c>
      <c r="Q3879" s="9">
        <v>0.7</v>
      </c>
      <c r="R3879" s="14"/>
      <c r="S3879" s="29"/>
      <c r="T3879" s="14"/>
      <c r="U3879" s="9"/>
      <c r="V3879" s="7"/>
      <c r="W3879" s="7"/>
      <c r="X3879" s="49"/>
    </row>
    <row r="3880" spans="1:24" x14ac:dyDescent="0.25">
      <c r="A3880" s="5" t="s">
        <v>2683</v>
      </c>
      <c r="B3880" s="1" t="s">
        <v>2684</v>
      </c>
      <c r="C3880" t="s">
        <v>2685</v>
      </c>
      <c r="D3880" s="11" t="s">
        <v>2686</v>
      </c>
      <c r="E3880" s="1" t="s">
        <v>25</v>
      </c>
      <c r="F3880" s="7">
        <v>51.11</v>
      </c>
      <c r="G3880" s="7">
        <v>4.04</v>
      </c>
      <c r="H3880" s="7"/>
      <c r="I3880" s="7"/>
      <c r="J3880" s="49"/>
      <c r="K3880" t="s">
        <v>331</v>
      </c>
      <c r="L3880" t="s">
        <v>27</v>
      </c>
      <c r="M3880" s="15" t="s">
        <v>332</v>
      </c>
      <c r="N3880" t="s">
        <v>2703</v>
      </c>
      <c r="O3880" s="7">
        <v>35</v>
      </c>
      <c r="P3880" s="7">
        <v>18</v>
      </c>
      <c r="Q3880" s="9">
        <v>0.51428571428571423</v>
      </c>
      <c r="R3880" s="14"/>
      <c r="S3880" s="29"/>
      <c r="T3880" s="14"/>
      <c r="U3880" s="9"/>
      <c r="V3880" s="7"/>
      <c r="W3880" s="7"/>
      <c r="X3880" s="49"/>
    </row>
    <row r="3881" spans="1:24" x14ac:dyDescent="0.25">
      <c r="A3881" s="18" t="s">
        <v>2683</v>
      </c>
      <c r="B3881" s="19" t="s">
        <v>2684</v>
      </c>
      <c r="C3881" s="16" t="s">
        <v>2685</v>
      </c>
      <c r="D3881" s="20" t="s">
        <v>2686</v>
      </c>
      <c r="E3881" s="19" t="s">
        <v>25</v>
      </c>
      <c r="F3881" s="17">
        <v>51.11</v>
      </c>
      <c r="G3881" s="17">
        <v>4.04</v>
      </c>
      <c r="H3881" s="17"/>
      <c r="I3881" s="17"/>
      <c r="J3881" s="50"/>
      <c r="K3881" s="16" t="s">
        <v>331</v>
      </c>
      <c r="L3881" s="16" t="s">
        <v>27</v>
      </c>
      <c r="M3881" s="21" t="s">
        <v>332</v>
      </c>
      <c r="N3881" s="16" t="s">
        <v>2704</v>
      </c>
      <c r="O3881" s="17">
        <v>22</v>
      </c>
      <c r="P3881" s="17">
        <v>13</v>
      </c>
      <c r="Q3881" s="22">
        <v>0.59090909090909094</v>
      </c>
      <c r="R3881" s="23"/>
      <c r="S3881" s="31"/>
      <c r="T3881" s="23"/>
      <c r="U3881" s="22"/>
      <c r="V3881" s="17"/>
      <c r="W3881" s="17"/>
      <c r="X3881" s="50"/>
    </row>
    <row r="3882" spans="1:24" x14ac:dyDescent="0.25">
      <c r="A3882" s="5" t="s">
        <v>2705</v>
      </c>
      <c r="B3882" s="1" t="s">
        <v>2684</v>
      </c>
      <c r="C3882" t="s">
        <v>2706</v>
      </c>
      <c r="D3882" s="11" t="s">
        <v>2707</v>
      </c>
      <c r="E3882" s="1" t="s">
        <v>25</v>
      </c>
      <c r="F3882" s="7"/>
      <c r="G3882" s="7"/>
      <c r="H3882" s="7"/>
      <c r="I3882" s="7"/>
      <c r="J3882" s="49"/>
      <c r="K3882" t="s">
        <v>331</v>
      </c>
      <c r="L3882" t="s">
        <v>27</v>
      </c>
      <c r="M3882" s="15" t="s">
        <v>332</v>
      </c>
      <c r="N3882" t="s">
        <v>2708</v>
      </c>
      <c r="O3882" s="7">
        <v>2.61</v>
      </c>
      <c r="P3882" s="7">
        <v>2.34</v>
      </c>
      <c r="Q3882" s="9">
        <v>0.89655172413793105</v>
      </c>
      <c r="R3882" s="14">
        <v>1.8399999999999999E-15</v>
      </c>
      <c r="S3882" s="29"/>
      <c r="T3882" s="14"/>
      <c r="U3882" s="9"/>
      <c r="V3882" s="7"/>
      <c r="W3882" s="7"/>
      <c r="X3882" s="49"/>
    </row>
    <row r="3883" spans="1:24" x14ac:dyDescent="0.25">
      <c r="A3883" s="5" t="s">
        <v>2705</v>
      </c>
      <c r="B3883" s="1" t="s">
        <v>2684</v>
      </c>
      <c r="C3883" t="s">
        <v>2709</v>
      </c>
      <c r="D3883" s="11" t="s">
        <v>2707</v>
      </c>
      <c r="E3883" s="1" t="s">
        <v>25</v>
      </c>
      <c r="F3883" s="7"/>
      <c r="G3883" s="7"/>
      <c r="H3883" s="7"/>
      <c r="I3883" s="7"/>
      <c r="J3883" s="49"/>
      <c r="K3883" t="s">
        <v>331</v>
      </c>
      <c r="L3883" t="s">
        <v>27</v>
      </c>
      <c r="M3883" s="15" t="s">
        <v>332</v>
      </c>
      <c r="N3883" t="s">
        <v>2710</v>
      </c>
      <c r="O3883" s="7">
        <v>2.61</v>
      </c>
      <c r="P3883" s="7">
        <v>2.61</v>
      </c>
      <c r="Q3883" s="9">
        <v>1</v>
      </c>
      <c r="R3883" s="14">
        <v>1.23E-14</v>
      </c>
      <c r="S3883" s="29"/>
      <c r="T3883" s="14"/>
      <c r="U3883" s="9"/>
      <c r="V3883" s="7"/>
      <c r="W3883" s="7"/>
      <c r="X3883" s="49"/>
    </row>
    <row r="3884" spans="1:24" x14ac:dyDescent="0.25">
      <c r="A3884" s="5" t="s">
        <v>2705</v>
      </c>
      <c r="B3884" s="1" t="s">
        <v>2684</v>
      </c>
      <c r="C3884" t="s">
        <v>2711</v>
      </c>
      <c r="D3884" s="11" t="s">
        <v>2707</v>
      </c>
      <c r="E3884" s="1" t="s">
        <v>25</v>
      </c>
      <c r="F3884" s="7"/>
      <c r="G3884" s="7"/>
      <c r="H3884" s="7"/>
      <c r="I3884" s="7"/>
      <c r="J3884" s="49"/>
      <c r="K3884" t="s">
        <v>331</v>
      </c>
      <c r="L3884" t="s">
        <v>27</v>
      </c>
      <c r="M3884" s="15" t="s">
        <v>332</v>
      </c>
      <c r="N3884" t="s">
        <v>2712</v>
      </c>
      <c r="O3884" s="7">
        <v>7.36</v>
      </c>
      <c r="P3884" s="7">
        <v>6.03</v>
      </c>
      <c r="Q3884" s="9">
        <v>0.81929347826086951</v>
      </c>
      <c r="R3884" s="14">
        <v>8.2499999999999996E-15</v>
      </c>
      <c r="S3884" s="29"/>
      <c r="T3884" s="14"/>
      <c r="U3884" s="9"/>
      <c r="V3884" s="7"/>
      <c r="W3884" s="7"/>
      <c r="X3884" s="49"/>
    </row>
    <row r="3885" spans="1:24" x14ac:dyDescent="0.25">
      <c r="A3885" s="5" t="s">
        <v>2705</v>
      </c>
      <c r="B3885" s="1" t="s">
        <v>2684</v>
      </c>
      <c r="C3885" t="s">
        <v>2713</v>
      </c>
      <c r="D3885" s="11" t="s">
        <v>2707</v>
      </c>
      <c r="E3885" s="1" t="s">
        <v>25</v>
      </c>
      <c r="F3885" s="7"/>
      <c r="G3885" s="7"/>
      <c r="H3885" s="7"/>
      <c r="I3885" s="7"/>
      <c r="J3885" s="49"/>
      <c r="K3885" t="s">
        <v>331</v>
      </c>
      <c r="L3885" t="s">
        <v>27</v>
      </c>
      <c r="M3885" s="15" t="s">
        <v>332</v>
      </c>
      <c r="N3885" t="s">
        <v>2714</v>
      </c>
      <c r="O3885" s="7">
        <v>19.399999999999999</v>
      </c>
      <c r="P3885" s="7">
        <v>16.399999999999999</v>
      </c>
      <c r="Q3885" s="9">
        <v>0.84536082474226804</v>
      </c>
      <c r="R3885" s="14">
        <v>9.6999999999999991E-13</v>
      </c>
      <c r="S3885" s="29"/>
      <c r="T3885" s="14"/>
      <c r="U3885" s="9"/>
      <c r="V3885" s="7"/>
      <c r="W3885" s="7"/>
      <c r="X3885" s="49"/>
    </row>
    <row r="3886" spans="1:24" x14ac:dyDescent="0.25">
      <c r="A3886" s="5" t="s">
        <v>2705</v>
      </c>
      <c r="B3886" s="1" t="s">
        <v>2684</v>
      </c>
      <c r="C3886" t="s">
        <v>2706</v>
      </c>
      <c r="D3886" s="11" t="s">
        <v>2707</v>
      </c>
      <c r="E3886" s="1" t="s">
        <v>25</v>
      </c>
      <c r="F3886" s="7"/>
      <c r="G3886" s="7"/>
      <c r="H3886" s="7"/>
      <c r="I3886" s="7"/>
      <c r="J3886" s="49"/>
      <c r="K3886" t="s">
        <v>331</v>
      </c>
      <c r="L3886" t="s">
        <v>27</v>
      </c>
      <c r="M3886" s="15" t="s">
        <v>332</v>
      </c>
      <c r="N3886" t="s">
        <v>2715</v>
      </c>
      <c r="O3886" s="7">
        <v>21.3</v>
      </c>
      <c r="P3886" s="7">
        <v>18</v>
      </c>
      <c r="Q3886" s="9">
        <v>0.84507042253521125</v>
      </c>
      <c r="R3886" s="14">
        <v>3.8499999999999998E-13</v>
      </c>
      <c r="S3886" s="29"/>
      <c r="T3886" s="14"/>
      <c r="U3886" s="9"/>
      <c r="V3886" s="7"/>
      <c r="W3886" s="7"/>
      <c r="X3886" s="49"/>
    </row>
    <row r="3887" spans="1:24" x14ac:dyDescent="0.25">
      <c r="A3887" s="5" t="s">
        <v>2705</v>
      </c>
      <c r="B3887" s="1" t="s">
        <v>2684</v>
      </c>
      <c r="C3887" s="44" t="s">
        <v>2716</v>
      </c>
      <c r="D3887" s="11" t="s">
        <v>2707</v>
      </c>
      <c r="E3887" s="1" t="s">
        <v>25</v>
      </c>
      <c r="F3887" s="7"/>
      <c r="G3887" s="7"/>
      <c r="H3887" s="7"/>
      <c r="I3887" s="7"/>
      <c r="J3887" s="49"/>
      <c r="K3887" t="s">
        <v>331</v>
      </c>
      <c r="L3887" t="s">
        <v>27</v>
      </c>
      <c r="M3887" s="15" t="s">
        <v>332</v>
      </c>
      <c r="N3887" t="s">
        <v>2717</v>
      </c>
      <c r="O3887" s="7">
        <v>24.95</v>
      </c>
      <c r="P3887" s="7">
        <v>20.98</v>
      </c>
      <c r="Q3887" s="9">
        <v>0.84088176352705413</v>
      </c>
      <c r="R3887" s="14">
        <v>9.7000000000000003E-14</v>
      </c>
      <c r="S3887" s="29"/>
      <c r="T3887" s="14"/>
      <c r="U3887" s="9"/>
      <c r="V3887" s="7"/>
      <c r="W3887" s="7"/>
      <c r="X3887" s="49"/>
    </row>
    <row r="3888" spans="1:24" x14ac:dyDescent="0.25">
      <c r="A3888" s="5" t="s">
        <v>2705</v>
      </c>
      <c r="B3888" s="1" t="s">
        <v>2684</v>
      </c>
      <c r="C3888" t="s">
        <v>2713</v>
      </c>
      <c r="D3888" s="11" t="s">
        <v>2707</v>
      </c>
      <c r="E3888" s="1" t="s">
        <v>25</v>
      </c>
      <c r="F3888" s="7"/>
      <c r="G3888" s="7"/>
      <c r="H3888" s="7"/>
      <c r="I3888" s="7"/>
      <c r="J3888" s="49"/>
      <c r="K3888" t="s">
        <v>331</v>
      </c>
      <c r="L3888" t="s">
        <v>27</v>
      </c>
      <c r="M3888" s="15" t="s">
        <v>332</v>
      </c>
      <c r="N3888" t="s">
        <v>2718</v>
      </c>
      <c r="O3888" s="7">
        <v>28.68</v>
      </c>
      <c r="P3888" s="7">
        <v>22.43</v>
      </c>
      <c r="Q3888" s="9">
        <v>0.78207810320781035</v>
      </c>
      <c r="R3888" s="14">
        <v>2.24E-13</v>
      </c>
      <c r="S3888" s="29"/>
      <c r="T3888" s="14"/>
      <c r="U3888" s="9"/>
      <c r="V3888" s="7"/>
      <c r="W3888" s="7"/>
      <c r="X3888" s="49"/>
    </row>
    <row r="3889" spans="1:24" x14ac:dyDescent="0.25">
      <c r="A3889" s="18" t="s">
        <v>2705</v>
      </c>
      <c r="B3889" s="19" t="s">
        <v>2684</v>
      </c>
      <c r="C3889" s="45" t="s">
        <v>2719</v>
      </c>
      <c r="D3889" s="20" t="s">
        <v>2707</v>
      </c>
      <c r="E3889" s="19" t="s">
        <v>25</v>
      </c>
      <c r="F3889" s="17"/>
      <c r="G3889" s="17"/>
      <c r="H3889" s="17"/>
      <c r="I3889" s="17"/>
      <c r="J3889" s="50"/>
      <c r="K3889" s="16" t="s">
        <v>331</v>
      </c>
      <c r="L3889" s="16" t="s">
        <v>27</v>
      </c>
      <c r="M3889" s="21" t="s">
        <v>332</v>
      </c>
      <c r="N3889" s="16" t="s">
        <v>2720</v>
      </c>
      <c r="O3889" s="17">
        <v>47.77</v>
      </c>
      <c r="P3889" s="17">
        <v>29.909999999999997</v>
      </c>
      <c r="Q3889" s="22">
        <v>0.62612518316935306</v>
      </c>
      <c r="R3889" s="23">
        <v>9.8299999999999995E-13</v>
      </c>
      <c r="S3889" s="31"/>
      <c r="T3889" s="23"/>
      <c r="U3889" s="22"/>
      <c r="V3889" s="17"/>
      <c r="W3889" s="17"/>
      <c r="X3889" s="50"/>
    </row>
    <row r="3890" spans="1:24" x14ac:dyDescent="0.25">
      <c r="A3890" s="5" t="s">
        <v>2721</v>
      </c>
      <c r="B3890" s="1" t="s">
        <v>2722</v>
      </c>
      <c r="C3890" t="s">
        <v>2723</v>
      </c>
      <c r="D3890" s="11" t="s">
        <v>2724</v>
      </c>
      <c r="E3890" s="1" t="s">
        <v>25</v>
      </c>
      <c r="F3890" s="7"/>
      <c r="G3890" s="7"/>
      <c r="H3890" s="7"/>
      <c r="I3890" s="7"/>
      <c r="J3890" s="49"/>
      <c r="K3890" t="s">
        <v>331</v>
      </c>
      <c r="L3890" t="s">
        <v>27</v>
      </c>
      <c r="M3890" s="15" t="s">
        <v>332</v>
      </c>
      <c r="O3890" s="7"/>
      <c r="P3890" s="7">
        <v>4.0999999999999996</v>
      </c>
      <c r="Q3890" s="9"/>
      <c r="R3890" s="14">
        <v>8.4000000000000009E-17</v>
      </c>
      <c r="S3890" s="29"/>
      <c r="T3890" s="14"/>
      <c r="U3890" s="9"/>
      <c r="V3890" s="7"/>
      <c r="W3890" s="7"/>
      <c r="X3890" s="49"/>
    </row>
    <row r="3891" spans="1:24" x14ac:dyDescent="0.25">
      <c r="A3891" s="5" t="s">
        <v>2721</v>
      </c>
      <c r="B3891" s="1" t="s">
        <v>2722</v>
      </c>
      <c r="C3891" t="s">
        <v>2723</v>
      </c>
      <c r="D3891" s="11" t="s">
        <v>2724</v>
      </c>
      <c r="E3891" s="1" t="s">
        <v>25</v>
      </c>
      <c r="F3891" s="7"/>
      <c r="G3891" s="7"/>
      <c r="H3891" s="7"/>
      <c r="I3891" s="7"/>
      <c r="J3891" s="49"/>
      <c r="K3891" t="s">
        <v>331</v>
      </c>
      <c r="L3891" t="s">
        <v>27</v>
      </c>
      <c r="M3891" s="15" t="s">
        <v>332</v>
      </c>
      <c r="O3891" s="7"/>
      <c r="P3891" s="7">
        <v>4.0999999999999996</v>
      </c>
      <c r="Q3891" s="9"/>
      <c r="R3891" s="14">
        <v>6.2900000000000009E-17</v>
      </c>
      <c r="S3891" s="29"/>
      <c r="T3891" s="14"/>
      <c r="U3891" s="9"/>
      <c r="V3891" s="7"/>
      <c r="W3891" s="7"/>
      <c r="X3891" s="49"/>
    </row>
    <row r="3892" spans="1:24" x14ac:dyDescent="0.25">
      <c r="A3892" s="5" t="s">
        <v>2721</v>
      </c>
      <c r="B3892" s="1" t="s">
        <v>2722</v>
      </c>
      <c r="C3892" t="s">
        <v>2723</v>
      </c>
      <c r="D3892" s="11" t="s">
        <v>2724</v>
      </c>
      <c r="E3892" s="1" t="s">
        <v>25</v>
      </c>
      <c r="F3892" s="7"/>
      <c r="G3892" s="7"/>
      <c r="H3892" s="7"/>
      <c r="I3892" s="7"/>
      <c r="J3892" s="49"/>
      <c r="K3892" t="s">
        <v>331</v>
      </c>
      <c r="L3892" t="s">
        <v>27</v>
      </c>
      <c r="M3892" s="15" t="s">
        <v>332</v>
      </c>
      <c r="O3892" s="7"/>
      <c r="P3892" s="7">
        <v>4.0999999999999996</v>
      </c>
      <c r="Q3892" s="9"/>
      <c r="R3892" s="14">
        <v>4.8300000000000003E-17</v>
      </c>
      <c r="S3892" s="29"/>
      <c r="T3892" s="14"/>
      <c r="U3892" s="9"/>
      <c r="V3892" s="7"/>
      <c r="W3892" s="7"/>
      <c r="X3892" s="49"/>
    </row>
    <row r="3893" spans="1:24" x14ac:dyDescent="0.25">
      <c r="A3893" s="5" t="s">
        <v>2721</v>
      </c>
      <c r="B3893" s="1" t="s">
        <v>2722</v>
      </c>
      <c r="C3893" t="s">
        <v>2723</v>
      </c>
      <c r="D3893" s="11" t="s">
        <v>2724</v>
      </c>
      <c r="E3893" s="1" t="s">
        <v>25</v>
      </c>
      <c r="F3893" s="7"/>
      <c r="G3893" s="7"/>
      <c r="H3893" s="7"/>
      <c r="I3893" s="7"/>
      <c r="J3893" s="49"/>
      <c r="K3893" t="s">
        <v>331</v>
      </c>
      <c r="L3893" t="s">
        <v>27</v>
      </c>
      <c r="M3893" s="15" t="s">
        <v>332</v>
      </c>
      <c r="O3893" s="7"/>
      <c r="P3893" s="7">
        <v>4.0999999999999996</v>
      </c>
      <c r="Q3893" s="9"/>
      <c r="R3893" s="14">
        <v>3.4900000000000004E-17</v>
      </c>
      <c r="S3893" s="29"/>
      <c r="T3893" s="14"/>
      <c r="U3893" s="9"/>
      <c r="V3893" s="7"/>
      <c r="W3893" s="7"/>
      <c r="X3893" s="49"/>
    </row>
    <row r="3894" spans="1:24" x14ac:dyDescent="0.25">
      <c r="A3894" s="5" t="s">
        <v>2721</v>
      </c>
      <c r="B3894" s="1" t="s">
        <v>2722</v>
      </c>
      <c r="C3894" t="s">
        <v>2723</v>
      </c>
      <c r="D3894" s="11" t="s">
        <v>2724</v>
      </c>
      <c r="E3894" s="1" t="s">
        <v>25</v>
      </c>
      <c r="F3894" s="7"/>
      <c r="G3894" s="7"/>
      <c r="H3894" s="7"/>
      <c r="I3894" s="7"/>
      <c r="J3894" s="49"/>
      <c r="K3894" t="s">
        <v>331</v>
      </c>
      <c r="L3894" t="s">
        <v>27</v>
      </c>
      <c r="M3894" s="15" t="s">
        <v>332</v>
      </c>
      <c r="O3894" s="7"/>
      <c r="P3894" s="7">
        <v>4.0999999999999996</v>
      </c>
      <c r="Q3894" s="9"/>
      <c r="R3894" s="14">
        <v>2.69E-17</v>
      </c>
      <c r="S3894" s="29"/>
      <c r="T3894" s="14"/>
      <c r="U3894" s="9"/>
      <c r="V3894" s="7"/>
      <c r="W3894" s="7"/>
      <c r="X3894" s="49"/>
    </row>
    <row r="3895" spans="1:24" x14ac:dyDescent="0.25">
      <c r="A3895" s="5" t="s">
        <v>2721</v>
      </c>
      <c r="B3895" s="1" t="s">
        <v>2722</v>
      </c>
      <c r="C3895" t="s">
        <v>2723</v>
      </c>
      <c r="D3895" s="11" t="s">
        <v>2724</v>
      </c>
      <c r="E3895" s="1" t="s">
        <v>25</v>
      </c>
      <c r="F3895" s="7"/>
      <c r="G3895" s="7"/>
      <c r="H3895" s="7"/>
      <c r="I3895" s="7"/>
      <c r="J3895" s="49"/>
      <c r="K3895" t="s">
        <v>331</v>
      </c>
      <c r="L3895" t="s">
        <v>27</v>
      </c>
      <c r="M3895" s="15" t="s">
        <v>332</v>
      </c>
      <c r="O3895" s="7"/>
      <c r="P3895" s="7">
        <v>4.0999999999999996</v>
      </c>
      <c r="Q3895" s="9"/>
      <c r="R3895" s="14">
        <v>2.1400000000000003E-17</v>
      </c>
      <c r="S3895" s="29"/>
      <c r="T3895" s="14"/>
      <c r="U3895" s="9"/>
      <c r="V3895" s="7"/>
      <c r="W3895" s="7"/>
      <c r="X3895" s="49"/>
    </row>
    <row r="3896" spans="1:24" x14ac:dyDescent="0.25">
      <c r="A3896" s="5" t="s">
        <v>2721</v>
      </c>
      <c r="B3896" s="1" t="s">
        <v>2722</v>
      </c>
      <c r="C3896" t="s">
        <v>2723</v>
      </c>
      <c r="D3896" s="11" t="s">
        <v>2724</v>
      </c>
      <c r="E3896" s="1" t="s">
        <v>25</v>
      </c>
      <c r="F3896" s="7"/>
      <c r="G3896" s="7"/>
      <c r="H3896" s="7"/>
      <c r="I3896" s="7"/>
      <c r="J3896" s="49"/>
      <c r="K3896" t="s">
        <v>331</v>
      </c>
      <c r="L3896" t="s">
        <v>27</v>
      </c>
      <c r="M3896" s="15" t="s">
        <v>332</v>
      </c>
      <c r="O3896" s="7"/>
      <c r="P3896" s="7">
        <v>4.0999999999999996</v>
      </c>
      <c r="Q3896" s="9"/>
      <c r="R3896" s="14">
        <v>1.8100000000000001E-17</v>
      </c>
      <c r="S3896" s="29"/>
      <c r="T3896" s="14"/>
      <c r="U3896" s="9"/>
      <c r="V3896" s="7"/>
      <c r="W3896" s="7"/>
      <c r="X3896" s="49"/>
    </row>
    <row r="3897" spans="1:24" x14ac:dyDescent="0.25">
      <c r="A3897" s="5" t="s">
        <v>2721</v>
      </c>
      <c r="B3897" s="1" t="s">
        <v>2722</v>
      </c>
      <c r="C3897" t="s">
        <v>2723</v>
      </c>
      <c r="D3897" s="11" t="s">
        <v>2724</v>
      </c>
      <c r="E3897" s="1" t="s">
        <v>25</v>
      </c>
      <c r="F3897" s="7"/>
      <c r="G3897" s="7"/>
      <c r="H3897" s="7"/>
      <c r="I3897" s="7"/>
      <c r="J3897" s="49"/>
      <c r="K3897" t="s">
        <v>331</v>
      </c>
      <c r="L3897" t="s">
        <v>27</v>
      </c>
      <c r="M3897" s="15" t="s">
        <v>332</v>
      </c>
      <c r="O3897" s="7"/>
      <c r="P3897" s="7">
        <v>4.0999999999999996</v>
      </c>
      <c r="Q3897" s="9"/>
      <c r="R3897" s="14">
        <v>1.5100000000000001E-17</v>
      </c>
      <c r="S3897" s="29"/>
      <c r="T3897" s="14"/>
      <c r="U3897" s="9"/>
      <c r="V3897" s="7"/>
      <c r="W3897" s="7"/>
      <c r="X3897" s="49"/>
    </row>
    <row r="3898" spans="1:24" x14ac:dyDescent="0.25">
      <c r="A3898" s="5" t="s">
        <v>2721</v>
      </c>
      <c r="B3898" s="1" t="s">
        <v>2722</v>
      </c>
      <c r="C3898" t="s">
        <v>2723</v>
      </c>
      <c r="D3898" s="11" t="s">
        <v>2724</v>
      </c>
      <c r="E3898" s="1" t="s">
        <v>25</v>
      </c>
      <c r="F3898" s="7"/>
      <c r="G3898" s="7"/>
      <c r="H3898" s="7"/>
      <c r="I3898" s="7"/>
      <c r="J3898" s="49"/>
      <c r="K3898" t="s">
        <v>331</v>
      </c>
      <c r="L3898" t="s">
        <v>27</v>
      </c>
      <c r="M3898" s="15" t="s">
        <v>332</v>
      </c>
      <c r="O3898" s="7"/>
      <c r="P3898" s="7">
        <v>4.0999999999999996</v>
      </c>
      <c r="Q3898" s="9"/>
      <c r="R3898" s="14">
        <v>1.3100000000000001E-17</v>
      </c>
      <c r="S3898" s="29"/>
      <c r="T3898" s="14"/>
      <c r="U3898" s="9"/>
      <c r="V3898" s="7"/>
      <c r="W3898" s="7"/>
      <c r="X3898" s="49"/>
    </row>
    <row r="3899" spans="1:24" x14ac:dyDescent="0.25">
      <c r="A3899" s="5" t="s">
        <v>2721</v>
      </c>
      <c r="B3899" s="1" t="s">
        <v>2722</v>
      </c>
      <c r="C3899" t="s">
        <v>2723</v>
      </c>
      <c r="D3899" s="11" t="s">
        <v>2724</v>
      </c>
      <c r="E3899" s="1" t="s">
        <v>25</v>
      </c>
      <c r="F3899" s="7"/>
      <c r="G3899" s="7"/>
      <c r="H3899" s="7"/>
      <c r="I3899" s="7"/>
      <c r="J3899" s="49"/>
      <c r="K3899" t="s">
        <v>331</v>
      </c>
      <c r="L3899" t="s">
        <v>27</v>
      </c>
      <c r="M3899" s="15" t="s">
        <v>332</v>
      </c>
      <c r="O3899" s="7"/>
      <c r="P3899" s="7">
        <v>4.0999999999999996</v>
      </c>
      <c r="Q3899" s="9"/>
      <c r="R3899" s="14">
        <v>1.15E-17</v>
      </c>
      <c r="S3899" s="29"/>
      <c r="T3899" s="14"/>
      <c r="U3899" s="9"/>
      <c r="V3899" s="7"/>
      <c r="W3899" s="7"/>
      <c r="X3899" s="49"/>
    </row>
    <row r="3900" spans="1:24" x14ac:dyDescent="0.25">
      <c r="A3900" s="5" t="s">
        <v>2721</v>
      </c>
      <c r="B3900" s="1" t="s">
        <v>2722</v>
      </c>
      <c r="C3900" t="s">
        <v>2723</v>
      </c>
      <c r="D3900" s="11" t="s">
        <v>2724</v>
      </c>
      <c r="E3900" s="1" t="s">
        <v>25</v>
      </c>
      <c r="F3900" s="7"/>
      <c r="G3900" s="7"/>
      <c r="H3900" s="7"/>
      <c r="I3900" s="7"/>
      <c r="J3900" s="49"/>
      <c r="K3900" t="s">
        <v>331</v>
      </c>
      <c r="L3900" t="s">
        <v>27</v>
      </c>
      <c r="M3900" s="15" t="s">
        <v>332</v>
      </c>
      <c r="O3900" s="7"/>
      <c r="P3900" s="7">
        <v>4.0999999999999996</v>
      </c>
      <c r="Q3900" s="9"/>
      <c r="R3900" s="14">
        <v>9.8900000000000005E-18</v>
      </c>
      <c r="S3900" s="29"/>
      <c r="T3900" s="14"/>
      <c r="U3900" s="9"/>
      <c r="V3900" s="7"/>
      <c r="W3900" s="7"/>
      <c r="X3900" s="49"/>
    </row>
    <row r="3901" spans="1:24" x14ac:dyDescent="0.25">
      <c r="A3901" s="18" t="s">
        <v>2721</v>
      </c>
      <c r="B3901" s="19" t="s">
        <v>2722</v>
      </c>
      <c r="C3901" s="16" t="s">
        <v>2723</v>
      </c>
      <c r="D3901" s="20" t="s">
        <v>2724</v>
      </c>
      <c r="E3901" s="19" t="s">
        <v>25</v>
      </c>
      <c r="F3901" s="17"/>
      <c r="G3901" s="17"/>
      <c r="H3901" s="17"/>
      <c r="I3901" s="17"/>
      <c r="J3901" s="50"/>
      <c r="K3901" s="16" t="s">
        <v>331</v>
      </c>
      <c r="L3901" s="16" t="s">
        <v>27</v>
      </c>
      <c r="M3901" s="21" t="s">
        <v>332</v>
      </c>
      <c r="N3901" s="16"/>
      <c r="O3901" s="17"/>
      <c r="P3901" s="17">
        <v>4.0999999999999996</v>
      </c>
      <c r="Q3901" s="22"/>
      <c r="R3901" s="23">
        <v>8.7300000000000005E-18</v>
      </c>
      <c r="S3901" s="31"/>
      <c r="T3901" s="23"/>
      <c r="U3901" s="22"/>
      <c r="V3901" s="17"/>
      <c r="W3901" s="17"/>
      <c r="X3901" s="50"/>
    </row>
    <row r="3902" spans="1:24" x14ac:dyDescent="0.25">
      <c r="A3902" s="5" t="s">
        <v>2721</v>
      </c>
      <c r="B3902" s="1" t="s">
        <v>2725</v>
      </c>
      <c r="C3902" t="s">
        <v>2726</v>
      </c>
      <c r="D3902" s="11" t="s">
        <v>2724</v>
      </c>
      <c r="E3902" s="1" t="s">
        <v>360</v>
      </c>
      <c r="F3902" s="7">
        <v>60.89</v>
      </c>
      <c r="G3902" s="7">
        <v>6</v>
      </c>
      <c r="H3902" s="7"/>
      <c r="I3902" s="7"/>
      <c r="J3902" s="49"/>
      <c r="K3902" t="s">
        <v>805</v>
      </c>
      <c r="L3902" t="s">
        <v>27</v>
      </c>
      <c r="M3902" s="15" t="s">
        <v>332</v>
      </c>
      <c r="N3902" t="s">
        <v>2727</v>
      </c>
      <c r="O3902" s="7"/>
      <c r="P3902" s="7">
        <v>8.2000000000000011</v>
      </c>
      <c r="Q3902" s="9"/>
      <c r="R3902" s="14">
        <v>1.1700000000000001E-15</v>
      </c>
      <c r="S3902" s="29"/>
      <c r="T3902" s="14"/>
      <c r="U3902" s="9"/>
      <c r="V3902" s="7"/>
      <c r="W3902" s="7"/>
      <c r="X3902" s="49"/>
    </row>
    <row r="3903" spans="1:24" x14ac:dyDescent="0.25">
      <c r="A3903" s="5" t="s">
        <v>2721</v>
      </c>
      <c r="B3903" s="1" t="s">
        <v>2725</v>
      </c>
      <c r="C3903" t="s">
        <v>2726</v>
      </c>
      <c r="D3903" s="11" t="s">
        <v>2724</v>
      </c>
      <c r="E3903" s="1" t="s">
        <v>360</v>
      </c>
      <c r="F3903" s="7">
        <v>60.89</v>
      </c>
      <c r="G3903" s="7">
        <v>6</v>
      </c>
      <c r="H3903" s="7"/>
      <c r="I3903" s="7"/>
      <c r="J3903" s="49"/>
      <c r="K3903" t="s">
        <v>805</v>
      </c>
      <c r="L3903" t="s">
        <v>27</v>
      </c>
      <c r="M3903" s="15" t="s">
        <v>332</v>
      </c>
      <c r="N3903" t="s">
        <v>2728</v>
      </c>
      <c r="O3903" s="7"/>
      <c r="P3903" s="7">
        <v>8.5</v>
      </c>
      <c r="Q3903" s="9"/>
      <c r="R3903" s="14">
        <v>3.9700000000000002E-15</v>
      </c>
      <c r="S3903" s="29"/>
      <c r="T3903" s="14"/>
      <c r="U3903" s="9"/>
      <c r="V3903" s="7"/>
      <c r="W3903" s="7"/>
      <c r="X3903" s="49"/>
    </row>
    <row r="3904" spans="1:24" x14ac:dyDescent="0.25">
      <c r="A3904" s="5" t="s">
        <v>2721</v>
      </c>
      <c r="B3904" s="1" t="s">
        <v>2725</v>
      </c>
      <c r="C3904" t="s">
        <v>2726</v>
      </c>
      <c r="D3904" s="11" t="s">
        <v>2724</v>
      </c>
      <c r="E3904" s="1" t="s">
        <v>360</v>
      </c>
      <c r="F3904" s="7"/>
      <c r="G3904" s="7"/>
      <c r="H3904" s="7"/>
      <c r="I3904" s="7"/>
      <c r="J3904" s="49"/>
      <c r="K3904" t="s">
        <v>805</v>
      </c>
      <c r="L3904" t="s">
        <v>27</v>
      </c>
      <c r="M3904" s="15" t="s">
        <v>332</v>
      </c>
      <c r="N3904" t="s">
        <v>2729</v>
      </c>
      <c r="O3904" s="7"/>
      <c r="P3904" s="7">
        <v>8.9</v>
      </c>
      <c r="Q3904" s="9"/>
      <c r="R3904" s="14">
        <v>1.69E-15</v>
      </c>
      <c r="S3904" s="29"/>
      <c r="T3904" s="14"/>
      <c r="U3904" s="9"/>
      <c r="V3904" s="7"/>
      <c r="W3904" s="7"/>
      <c r="X3904" s="49"/>
    </row>
    <row r="3905" spans="1:24" x14ac:dyDescent="0.25">
      <c r="A3905" s="5" t="s">
        <v>2721</v>
      </c>
      <c r="B3905" s="1" t="s">
        <v>2725</v>
      </c>
      <c r="C3905" t="s">
        <v>2726</v>
      </c>
      <c r="D3905" s="11" t="s">
        <v>2724</v>
      </c>
      <c r="E3905" s="1" t="s">
        <v>360</v>
      </c>
      <c r="F3905" s="7"/>
      <c r="G3905" s="7"/>
      <c r="H3905" s="7"/>
      <c r="I3905" s="7"/>
      <c r="J3905" s="49"/>
      <c r="K3905" t="s">
        <v>805</v>
      </c>
      <c r="L3905" t="s">
        <v>27</v>
      </c>
      <c r="M3905" s="15" t="s">
        <v>332</v>
      </c>
      <c r="N3905" t="s">
        <v>2730</v>
      </c>
      <c r="O3905" s="7"/>
      <c r="P3905" s="7">
        <v>10</v>
      </c>
      <c r="Q3905" s="9"/>
      <c r="R3905" s="14">
        <v>7.6100000000000002E-15</v>
      </c>
      <c r="S3905" s="29"/>
      <c r="T3905" s="14"/>
      <c r="U3905" s="9"/>
      <c r="V3905" s="7"/>
      <c r="W3905" s="7"/>
      <c r="X3905" s="49"/>
    </row>
    <row r="3906" spans="1:24" x14ac:dyDescent="0.25">
      <c r="A3906" s="5" t="s">
        <v>2721</v>
      </c>
      <c r="B3906" s="1" t="s">
        <v>2725</v>
      </c>
      <c r="C3906" t="s">
        <v>2726</v>
      </c>
      <c r="D3906" s="11" t="s">
        <v>2724</v>
      </c>
      <c r="E3906" s="1" t="s">
        <v>360</v>
      </c>
      <c r="F3906" s="7"/>
      <c r="G3906" s="7"/>
      <c r="H3906" s="7"/>
      <c r="I3906" s="7"/>
      <c r="J3906" s="49"/>
      <c r="K3906" t="s">
        <v>805</v>
      </c>
      <c r="L3906" t="s">
        <v>27</v>
      </c>
      <c r="M3906" s="15" t="s">
        <v>332</v>
      </c>
      <c r="N3906" t="s">
        <v>2731</v>
      </c>
      <c r="O3906" s="7"/>
      <c r="P3906" s="7">
        <v>13.700000000000001</v>
      </c>
      <c r="Q3906" s="9"/>
      <c r="R3906" s="14">
        <v>5.1400000000000003E-13</v>
      </c>
      <c r="S3906" s="29"/>
      <c r="T3906" s="14"/>
      <c r="U3906" s="9"/>
      <c r="V3906" s="7"/>
      <c r="W3906" s="7"/>
      <c r="X3906" s="49"/>
    </row>
    <row r="3907" spans="1:24" x14ac:dyDescent="0.25">
      <c r="A3907" s="5" t="s">
        <v>2721</v>
      </c>
      <c r="B3907" s="1" t="s">
        <v>2725</v>
      </c>
      <c r="C3907" t="s">
        <v>2726</v>
      </c>
      <c r="D3907" s="11" t="s">
        <v>2724</v>
      </c>
      <c r="E3907" s="1" t="s">
        <v>360</v>
      </c>
      <c r="F3907" s="7"/>
      <c r="G3907" s="7"/>
      <c r="H3907" s="7"/>
      <c r="I3907" s="7"/>
      <c r="J3907" s="49"/>
      <c r="K3907" t="s">
        <v>805</v>
      </c>
      <c r="L3907" t="s">
        <v>27</v>
      </c>
      <c r="M3907" s="15" t="s">
        <v>332</v>
      </c>
      <c r="N3907" t="s">
        <v>2732</v>
      </c>
      <c r="O3907" s="7"/>
      <c r="P3907" s="7">
        <v>16.600000000000001</v>
      </c>
      <c r="Q3907" s="9"/>
      <c r="R3907" s="14">
        <v>5.68E-13</v>
      </c>
      <c r="S3907" s="29"/>
      <c r="T3907" s="14"/>
      <c r="U3907" s="9"/>
      <c r="V3907" s="7"/>
      <c r="W3907" s="7"/>
      <c r="X3907" s="49"/>
    </row>
    <row r="3908" spans="1:24" x14ac:dyDescent="0.25">
      <c r="A3908" s="5" t="s">
        <v>2721</v>
      </c>
      <c r="B3908" s="1" t="s">
        <v>2725</v>
      </c>
      <c r="C3908" t="s">
        <v>2726</v>
      </c>
      <c r="D3908" s="11" t="s">
        <v>2724</v>
      </c>
      <c r="E3908" s="1" t="s">
        <v>360</v>
      </c>
      <c r="F3908" s="7"/>
      <c r="G3908" s="7"/>
      <c r="H3908" s="7"/>
      <c r="I3908" s="7"/>
      <c r="J3908" s="49"/>
      <c r="K3908" t="s">
        <v>805</v>
      </c>
      <c r="L3908" t="s">
        <v>27</v>
      </c>
      <c r="M3908" s="15" t="s">
        <v>332</v>
      </c>
      <c r="N3908" t="s">
        <v>2733</v>
      </c>
      <c r="O3908" s="7"/>
      <c r="P3908" s="7">
        <v>19.3</v>
      </c>
      <c r="Q3908" s="9"/>
      <c r="R3908" s="14">
        <v>1.52E-12</v>
      </c>
      <c r="S3908" s="29"/>
      <c r="T3908" s="14"/>
      <c r="U3908" s="9"/>
      <c r="V3908" s="7"/>
      <c r="W3908" s="7"/>
      <c r="X3908" s="49"/>
    </row>
    <row r="3909" spans="1:24" x14ac:dyDescent="0.25">
      <c r="A3909" s="5" t="s">
        <v>2721</v>
      </c>
      <c r="B3909" s="1" t="s">
        <v>2725</v>
      </c>
      <c r="C3909" t="s">
        <v>2726</v>
      </c>
      <c r="D3909" s="11" t="s">
        <v>2724</v>
      </c>
      <c r="E3909" s="1" t="s">
        <v>360</v>
      </c>
      <c r="F3909" s="7">
        <v>59.1</v>
      </c>
      <c r="G3909" s="7">
        <v>5.71</v>
      </c>
      <c r="H3909" s="7"/>
      <c r="I3909" s="7"/>
      <c r="J3909" s="49"/>
      <c r="K3909" t="s">
        <v>805</v>
      </c>
      <c r="L3909" t="s">
        <v>27</v>
      </c>
      <c r="M3909" s="15" t="s">
        <v>332</v>
      </c>
      <c r="N3909" t="s">
        <v>2734</v>
      </c>
      <c r="O3909" s="7"/>
      <c r="P3909" s="7">
        <v>25.3</v>
      </c>
      <c r="Q3909" s="9"/>
      <c r="R3909" s="14">
        <v>2.33E-12</v>
      </c>
      <c r="S3909" s="29"/>
      <c r="T3909" s="14"/>
      <c r="U3909" s="9"/>
      <c r="V3909" s="7"/>
      <c r="W3909" s="7"/>
      <c r="X3909" s="49"/>
    </row>
    <row r="3910" spans="1:24" x14ac:dyDescent="0.25">
      <c r="A3910" s="5" t="s">
        <v>2721</v>
      </c>
      <c r="B3910" s="1" t="s">
        <v>2725</v>
      </c>
      <c r="C3910" t="s">
        <v>2726</v>
      </c>
      <c r="D3910" s="11" t="s">
        <v>2724</v>
      </c>
      <c r="E3910" s="1" t="s">
        <v>360</v>
      </c>
      <c r="F3910" s="7">
        <v>59.1</v>
      </c>
      <c r="G3910" s="7">
        <v>5.71</v>
      </c>
      <c r="H3910" s="7"/>
      <c r="I3910" s="7"/>
      <c r="J3910" s="49"/>
      <c r="K3910" t="s">
        <v>805</v>
      </c>
      <c r="L3910" t="s">
        <v>27</v>
      </c>
      <c r="M3910" s="15" t="s">
        <v>332</v>
      </c>
      <c r="N3910" t="s">
        <v>2735</v>
      </c>
      <c r="O3910" s="7"/>
      <c r="P3910" s="7">
        <v>26.700000000000003</v>
      </c>
      <c r="Q3910" s="9"/>
      <c r="R3910" s="14">
        <v>1.76E-12</v>
      </c>
      <c r="S3910" s="29"/>
      <c r="T3910" s="14"/>
      <c r="U3910" s="9"/>
      <c r="V3910" s="7"/>
      <c r="W3910" s="7"/>
      <c r="X3910" s="49"/>
    </row>
    <row r="3911" spans="1:24" x14ac:dyDescent="0.25">
      <c r="A3911" s="5" t="s">
        <v>2721</v>
      </c>
      <c r="B3911" s="1" t="s">
        <v>2725</v>
      </c>
      <c r="C3911" t="s">
        <v>2726</v>
      </c>
      <c r="D3911" s="11" t="s">
        <v>2724</v>
      </c>
      <c r="E3911" s="1" t="s">
        <v>360</v>
      </c>
      <c r="F3911" s="7">
        <v>60.89</v>
      </c>
      <c r="G3911" s="7">
        <v>6</v>
      </c>
      <c r="H3911" s="7"/>
      <c r="I3911" s="7"/>
      <c r="J3911" s="49"/>
      <c r="K3911" t="s">
        <v>805</v>
      </c>
      <c r="L3911" t="s">
        <v>27</v>
      </c>
      <c r="M3911" s="15" t="s">
        <v>332</v>
      </c>
      <c r="N3911" t="s">
        <v>2728</v>
      </c>
      <c r="O3911" s="7"/>
      <c r="P3911" s="7">
        <v>8.1</v>
      </c>
      <c r="Q3911" s="9"/>
      <c r="R3911" s="14">
        <v>5.3600000000000003E-15</v>
      </c>
      <c r="S3911" s="29"/>
      <c r="T3911" s="14"/>
      <c r="U3911" s="9"/>
      <c r="V3911" s="7"/>
      <c r="W3911" s="7"/>
      <c r="X3911" s="49"/>
    </row>
    <row r="3912" spans="1:24" x14ac:dyDescent="0.25">
      <c r="A3912" s="5" t="s">
        <v>2721</v>
      </c>
      <c r="B3912" s="1" t="s">
        <v>2725</v>
      </c>
      <c r="C3912" t="s">
        <v>2726</v>
      </c>
      <c r="D3912" s="11" t="s">
        <v>2724</v>
      </c>
      <c r="E3912" s="1" t="s">
        <v>360</v>
      </c>
      <c r="F3912" s="7">
        <v>60.89</v>
      </c>
      <c r="G3912" s="7">
        <v>6</v>
      </c>
      <c r="H3912" s="7"/>
      <c r="I3912" s="7"/>
      <c r="J3912" s="49"/>
      <c r="K3912" t="s">
        <v>805</v>
      </c>
      <c r="L3912" t="s">
        <v>27</v>
      </c>
      <c r="M3912" s="15" t="s">
        <v>332</v>
      </c>
      <c r="N3912" t="s">
        <v>2728</v>
      </c>
      <c r="O3912" s="7"/>
      <c r="P3912" s="7">
        <v>8.1</v>
      </c>
      <c r="Q3912" s="9"/>
      <c r="R3912" s="14">
        <v>4.66E-15</v>
      </c>
      <c r="S3912" s="29"/>
      <c r="T3912" s="14"/>
      <c r="U3912" s="9"/>
      <c r="V3912" s="7"/>
      <c r="W3912" s="7"/>
      <c r="X3912" s="49"/>
    </row>
    <row r="3913" spans="1:24" x14ac:dyDescent="0.25">
      <c r="A3913" s="5" t="s">
        <v>2721</v>
      </c>
      <c r="B3913" s="1" t="s">
        <v>2725</v>
      </c>
      <c r="C3913" t="s">
        <v>2726</v>
      </c>
      <c r="D3913" s="11" t="s">
        <v>2724</v>
      </c>
      <c r="E3913" s="1" t="s">
        <v>360</v>
      </c>
      <c r="F3913" s="7">
        <v>60.89</v>
      </c>
      <c r="G3913" s="7">
        <v>6</v>
      </c>
      <c r="H3913" s="7"/>
      <c r="I3913" s="7"/>
      <c r="J3913" s="49"/>
      <c r="K3913" t="s">
        <v>805</v>
      </c>
      <c r="L3913" t="s">
        <v>27</v>
      </c>
      <c r="M3913" s="15" t="s">
        <v>332</v>
      </c>
      <c r="N3913" t="s">
        <v>2728</v>
      </c>
      <c r="O3913" s="7"/>
      <c r="P3913" s="7">
        <v>8.1</v>
      </c>
      <c r="Q3913" s="9"/>
      <c r="R3913" s="14">
        <v>3.6499999999999998E-15</v>
      </c>
      <c r="S3913" s="29"/>
      <c r="T3913" s="14"/>
      <c r="U3913" s="9"/>
      <c r="V3913" s="7"/>
      <c r="W3913" s="7"/>
      <c r="X3913" s="49"/>
    </row>
    <row r="3914" spans="1:24" x14ac:dyDescent="0.25">
      <c r="A3914" s="5" t="s">
        <v>2721</v>
      </c>
      <c r="B3914" s="1" t="s">
        <v>2725</v>
      </c>
      <c r="C3914" t="s">
        <v>2726</v>
      </c>
      <c r="D3914" s="11" t="s">
        <v>2724</v>
      </c>
      <c r="E3914" s="1" t="s">
        <v>360</v>
      </c>
      <c r="F3914" s="7">
        <v>60.89</v>
      </c>
      <c r="G3914" s="7">
        <v>6</v>
      </c>
      <c r="H3914" s="7"/>
      <c r="I3914" s="7"/>
      <c r="J3914" s="49"/>
      <c r="K3914" t="s">
        <v>805</v>
      </c>
      <c r="L3914" t="s">
        <v>27</v>
      </c>
      <c r="M3914" s="15" t="s">
        <v>332</v>
      </c>
      <c r="N3914" t="s">
        <v>2728</v>
      </c>
      <c r="O3914" s="7"/>
      <c r="P3914" s="7">
        <v>8.1</v>
      </c>
      <c r="Q3914" s="9"/>
      <c r="R3914" s="14">
        <v>2.8200000000000001E-15</v>
      </c>
      <c r="S3914" s="29"/>
      <c r="T3914" s="14"/>
      <c r="U3914" s="9"/>
      <c r="V3914" s="7"/>
      <c r="W3914" s="7"/>
      <c r="X3914" s="49"/>
    </row>
    <row r="3915" spans="1:24" x14ac:dyDescent="0.25">
      <c r="A3915" s="5" t="s">
        <v>2721</v>
      </c>
      <c r="B3915" s="1" t="s">
        <v>2725</v>
      </c>
      <c r="C3915" t="s">
        <v>2726</v>
      </c>
      <c r="D3915" s="11" t="s">
        <v>2724</v>
      </c>
      <c r="E3915" s="1" t="s">
        <v>360</v>
      </c>
      <c r="F3915" s="7">
        <v>60.89</v>
      </c>
      <c r="G3915" s="7">
        <v>6</v>
      </c>
      <c r="H3915" s="7"/>
      <c r="I3915" s="7"/>
      <c r="J3915" s="49"/>
      <c r="K3915" t="s">
        <v>805</v>
      </c>
      <c r="L3915" t="s">
        <v>27</v>
      </c>
      <c r="M3915" s="15" t="s">
        <v>332</v>
      </c>
      <c r="N3915" t="s">
        <v>2728</v>
      </c>
      <c r="O3915" s="7"/>
      <c r="P3915" s="7">
        <v>8.1</v>
      </c>
      <c r="Q3915" s="9"/>
      <c r="R3915" s="14">
        <v>2.45E-15</v>
      </c>
      <c r="S3915" s="29"/>
      <c r="T3915" s="14"/>
      <c r="U3915" s="9"/>
      <c r="V3915" s="7"/>
      <c r="W3915" s="7"/>
      <c r="X3915" s="49"/>
    </row>
    <row r="3916" spans="1:24" x14ac:dyDescent="0.25">
      <c r="A3916" s="5" t="s">
        <v>2721</v>
      </c>
      <c r="B3916" s="1" t="s">
        <v>2725</v>
      </c>
      <c r="C3916" t="s">
        <v>2726</v>
      </c>
      <c r="D3916" s="11" t="s">
        <v>2724</v>
      </c>
      <c r="E3916" s="1" t="s">
        <v>360</v>
      </c>
      <c r="F3916" s="7">
        <v>60.89</v>
      </c>
      <c r="G3916" s="7">
        <v>6</v>
      </c>
      <c r="H3916" s="7"/>
      <c r="I3916" s="7"/>
      <c r="J3916" s="49"/>
      <c r="K3916" t="s">
        <v>805</v>
      </c>
      <c r="L3916" t="s">
        <v>27</v>
      </c>
      <c r="M3916" s="15" t="s">
        <v>332</v>
      </c>
      <c r="N3916" t="s">
        <v>2728</v>
      </c>
      <c r="O3916" s="7"/>
      <c r="P3916" s="7">
        <v>8.1</v>
      </c>
      <c r="Q3916" s="9"/>
      <c r="R3916" s="14">
        <v>2.2299999999999999E-15</v>
      </c>
      <c r="S3916" s="29"/>
      <c r="T3916" s="14"/>
      <c r="U3916" s="9"/>
      <c r="V3916" s="7"/>
      <c r="W3916" s="7"/>
      <c r="X3916" s="49"/>
    </row>
    <row r="3917" spans="1:24" x14ac:dyDescent="0.25">
      <c r="A3917" s="5" t="s">
        <v>2721</v>
      </c>
      <c r="B3917" s="1" t="s">
        <v>2725</v>
      </c>
      <c r="C3917" t="s">
        <v>2726</v>
      </c>
      <c r="D3917" s="11" t="s">
        <v>2724</v>
      </c>
      <c r="E3917" s="1" t="s">
        <v>360</v>
      </c>
      <c r="F3917" s="7">
        <v>60.89</v>
      </c>
      <c r="G3917" s="7">
        <v>6</v>
      </c>
      <c r="H3917" s="7"/>
      <c r="I3917" s="7"/>
      <c r="J3917" s="49"/>
      <c r="K3917" t="s">
        <v>805</v>
      </c>
      <c r="L3917" t="s">
        <v>27</v>
      </c>
      <c r="M3917" s="15" t="s">
        <v>332</v>
      </c>
      <c r="N3917" t="s">
        <v>2728</v>
      </c>
      <c r="O3917" s="7"/>
      <c r="P3917" s="7">
        <v>8.1</v>
      </c>
      <c r="Q3917" s="9"/>
      <c r="R3917" s="14">
        <v>2.0599999999999999E-15</v>
      </c>
      <c r="S3917" s="29"/>
      <c r="T3917" s="14"/>
      <c r="U3917" s="9"/>
      <c r="V3917" s="7"/>
      <c r="W3917" s="7"/>
      <c r="X3917" s="49"/>
    </row>
    <row r="3918" spans="1:24" x14ac:dyDescent="0.25">
      <c r="A3918" s="5" t="s">
        <v>2721</v>
      </c>
      <c r="B3918" s="1" t="s">
        <v>2725</v>
      </c>
      <c r="C3918" t="s">
        <v>2726</v>
      </c>
      <c r="D3918" s="11" t="s">
        <v>2724</v>
      </c>
      <c r="E3918" s="1" t="s">
        <v>360</v>
      </c>
      <c r="F3918" s="7">
        <v>60.89</v>
      </c>
      <c r="G3918" s="7">
        <v>6</v>
      </c>
      <c r="H3918" s="7"/>
      <c r="I3918" s="7"/>
      <c r="J3918" s="49"/>
      <c r="K3918" t="s">
        <v>805</v>
      </c>
      <c r="L3918" t="s">
        <v>27</v>
      </c>
      <c r="M3918" s="15" t="s">
        <v>332</v>
      </c>
      <c r="N3918" t="s">
        <v>2728</v>
      </c>
      <c r="O3918" s="7"/>
      <c r="P3918" s="7">
        <v>8.1</v>
      </c>
      <c r="Q3918" s="9"/>
      <c r="R3918" s="14">
        <v>1.9700000000000001E-15</v>
      </c>
      <c r="S3918" s="29"/>
      <c r="T3918" s="14"/>
      <c r="U3918" s="9"/>
      <c r="V3918" s="7"/>
      <c r="W3918" s="7"/>
      <c r="X3918" s="49"/>
    </row>
    <row r="3919" spans="1:24" x14ac:dyDescent="0.25">
      <c r="A3919" s="5" t="s">
        <v>2721</v>
      </c>
      <c r="B3919" s="1" t="s">
        <v>2725</v>
      </c>
      <c r="C3919" t="s">
        <v>2726</v>
      </c>
      <c r="D3919" s="11" t="s">
        <v>2724</v>
      </c>
      <c r="E3919" s="1" t="s">
        <v>360</v>
      </c>
      <c r="F3919" s="7">
        <v>60.89</v>
      </c>
      <c r="G3919" s="7">
        <v>6</v>
      </c>
      <c r="H3919" s="7"/>
      <c r="I3919" s="7"/>
      <c r="J3919" s="49"/>
      <c r="K3919" t="s">
        <v>805</v>
      </c>
      <c r="L3919" t="s">
        <v>27</v>
      </c>
      <c r="M3919" s="15" t="s">
        <v>332</v>
      </c>
      <c r="N3919" t="s">
        <v>2728</v>
      </c>
      <c r="O3919" s="7"/>
      <c r="P3919" s="7">
        <v>8.1</v>
      </c>
      <c r="Q3919" s="9"/>
      <c r="R3919" s="14">
        <v>1.7899999999999999E-15</v>
      </c>
      <c r="S3919" s="29"/>
      <c r="T3919" s="14"/>
      <c r="U3919" s="9"/>
      <c r="V3919" s="7"/>
      <c r="W3919" s="7"/>
      <c r="X3919" s="49"/>
    </row>
    <row r="3920" spans="1:24" x14ac:dyDescent="0.25">
      <c r="A3920" s="5" t="s">
        <v>2721</v>
      </c>
      <c r="B3920" s="1" t="s">
        <v>2725</v>
      </c>
      <c r="C3920" t="s">
        <v>2726</v>
      </c>
      <c r="D3920" s="11" t="s">
        <v>2724</v>
      </c>
      <c r="E3920" s="1" t="s">
        <v>360</v>
      </c>
      <c r="F3920" s="7">
        <v>60.89</v>
      </c>
      <c r="G3920" s="7">
        <v>6</v>
      </c>
      <c r="H3920" s="7"/>
      <c r="I3920" s="7"/>
      <c r="J3920" s="49"/>
      <c r="K3920" t="s">
        <v>805</v>
      </c>
      <c r="L3920" t="s">
        <v>27</v>
      </c>
      <c r="M3920" s="15" t="s">
        <v>332</v>
      </c>
      <c r="N3920" t="s">
        <v>2728</v>
      </c>
      <c r="O3920" s="7"/>
      <c r="P3920" s="7">
        <v>8.1</v>
      </c>
      <c r="Q3920" s="9"/>
      <c r="R3920" s="14">
        <v>1.77E-15</v>
      </c>
      <c r="S3920" s="29"/>
      <c r="T3920" s="14"/>
      <c r="U3920" s="9"/>
      <c r="V3920" s="7"/>
      <c r="W3920" s="7"/>
      <c r="X3920" s="49"/>
    </row>
    <row r="3921" spans="1:24" x14ac:dyDescent="0.25">
      <c r="A3921" s="5" t="s">
        <v>2721</v>
      </c>
      <c r="B3921" s="1" t="s">
        <v>2725</v>
      </c>
      <c r="C3921" t="s">
        <v>2726</v>
      </c>
      <c r="D3921" s="11" t="s">
        <v>2724</v>
      </c>
      <c r="E3921" s="1" t="s">
        <v>360</v>
      </c>
      <c r="F3921" s="7">
        <v>60.89</v>
      </c>
      <c r="G3921" s="7">
        <v>6</v>
      </c>
      <c r="H3921" s="7"/>
      <c r="I3921" s="7"/>
      <c r="J3921" s="49"/>
      <c r="K3921" t="s">
        <v>805</v>
      </c>
      <c r="L3921" t="s">
        <v>27</v>
      </c>
      <c r="M3921" s="15" t="s">
        <v>332</v>
      </c>
      <c r="N3921" t="s">
        <v>2728</v>
      </c>
      <c r="O3921" s="7"/>
      <c r="P3921" s="7">
        <v>8.1</v>
      </c>
      <c r="Q3921" s="9"/>
      <c r="R3921" s="14">
        <v>1.7299999999999999E-15</v>
      </c>
      <c r="S3921" s="29"/>
      <c r="T3921" s="14"/>
      <c r="U3921" s="9"/>
      <c r="V3921" s="7"/>
      <c r="W3921" s="7"/>
      <c r="X3921" s="49"/>
    </row>
    <row r="3922" spans="1:24" x14ac:dyDescent="0.25">
      <c r="A3922" s="18" t="s">
        <v>2721</v>
      </c>
      <c r="B3922" s="19" t="s">
        <v>2725</v>
      </c>
      <c r="C3922" s="16" t="s">
        <v>2726</v>
      </c>
      <c r="D3922" s="20" t="s">
        <v>2724</v>
      </c>
      <c r="E3922" s="19" t="s">
        <v>360</v>
      </c>
      <c r="F3922" s="17">
        <v>60.89</v>
      </c>
      <c r="G3922" s="17">
        <v>6</v>
      </c>
      <c r="H3922" s="17"/>
      <c r="I3922" s="17"/>
      <c r="J3922" s="50"/>
      <c r="K3922" s="16" t="s">
        <v>805</v>
      </c>
      <c r="L3922" s="16" t="s">
        <v>27</v>
      </c>
      <c r="M3922" s="21" t="s">
        <v>332</v>
      </c>
      <c r="N3922" s="16" t="s">
        <v>2728</v>
      </c>
      <c r="O3922" s="17"/>
      <c r="P3922" s="17">
        <v>8.1</v>
      </c>
      <c r="Q3922" s="22"/>
      <c r="R3922" s="23">
        <v>1.7299999999999999E-15</v>
      </c>
      <c r="S3922" s="31"/>
      <c r="T3922" s="23"/>
      <c r="U3922" s="22"/>
      <c r="V3922" s="17"/>
      <c r="W3922" s="17"/>
      <c r="X3922" s="50"/>
    </row>
    <row r="3923" spans="1:24" x14ac:dyDescent="0.25">
      <c r="A3923" s="5" t="s">
        <v>2473</v>
      </c>
      <c r="B3923" s="1" t="s">
        <v>2736</v>
      </c>
      <c r="C3923" t="s">
        <v>2737</v>
      </c>
      <c r="D3923" s="11" t="s">
        <v>2475</v>
      </c>
      <c r="E3923" s="1"/>
      <c r="F3923" s="7"/>
      <c r="G3923" s="7"/>
      <c r="H3923" s="7"/>
      <c r="I3923" s="7"/>
      <c r="J3923" s="49"/>
      <c r="L3923" t="s">
        <v>27</v>
      </c>
      <c r="M3923" s="15" t="s">
        <v>332</v>
      </c>
      <c r="N3923" t="s">
        <v>2738</v>
      </c>
      <c r="O3923" s="7">
        <v>32.604973024321367</v>
      </c>
      <c r="P3923" s="7">
        <v>31.99710145533691</v>
      </c>
      <c r="Q3923" s="9">
        <v>0.98135647686225591</v>
      </c>
      <c r="R3923" s="14"/>
      <c r="S3923" s="29"/>
      <c r="T3923" s="14"/>
      <c r="U3923" s="9"/>
      <c r="V3923" s="7"/>
      <c r="W3923" s="7"/>
      <c r="X3923" s="49"/>
    </row>
    <row r="3924" spans="1:24" x14ac:dyDescent="0.25">
      <c r="A3924" s="5" t="s">
        <v>2473</v>
      </c>
      <c r="B3924" s="1" t="s">
        <v>2739</v>
      </c>
      <c r="C3924" t="s">
        <v>2737</v>
      </c>
      <c r="D3924" s="11" t="s">
        <v>2475</v>
      </c>
      <c r="E3924" s="1"/>
      <c r="F3924" s="7"/>
      <c r="G3924" s="7"/>
      <c r="H3924" s="7"/>
      <c r="I3924" s="7"/>
      <c r="J3924" s="49"/>
      <c r="L3924" t="s">
        <v>27</v>
      </c>
      <c r="M3924" s="15" t="s">
        <v>332</v>
      </c>
      <c r="N3924" t="s">
        <v>2740</v>
      </c>
      <c r="O3924" s="7">
        <v>11.577910411345293</v>
      </c>
      <c r="P3924" s="7">
        <v>10.602222358140622</v>
      </c>
      <c r="Q3924" s="9">
        <v>0.91572848480079916</v>
      </c>
      <c r="R3924" s="14"/>
      <c r="S3924" s="29"/>
      <c r="T3924" s="14"/>
      <c r="U3924" s="9"/>
      <c r="V3924" s="7"/>
      <c r="W3924" s="7"/>
      <c r="X3924" s="49"/>
    </row>
    <row r="3925" spans="1:24" x14ac:dyDescent="0.25">
      <c r="A3925" s="5" t="s">
        <v>2473</v>
      </c>
      <c r="B3925" s="1" t="s">
        <v>2736</v>
      </c>
      <c r="C3925" t="s">
        <v>2737</v>
      </c>
      <c r="D3925" s="11" t="s">
        <v>2475</v>
      </c>
      <c r="E3925" s="1"/>
      <c r="F3925" s="7"/>
      <c r="G3925" s="7"/>
      <c r="H3925" s="7"/>
      <c r="I3925" s="7"/>
      <c r="J3925" s="49"/>
      <c r="L3925" t="s">
        <v>27</v>
      </c>
      <c r="M3925" s="15" t="s">
        <v>332</v>
      </c>
      <c r="N3925" t="s">
        <v>2741</v>
      </c>
      <c r="O3925" s="7">
        <v>48.374731442669102</v>
      </c>
      <c r="P3925" s="7">
        <v>47.297574370034006</v>
      </c>
      <c r="Q3925" s="9">
        <v>0.9777330635124728</v>
      </c>
      <c r="R3925" s="14"/>
      <c r="S3925" s="29"/>
      <c r="T3925" s="14"/>
      <c r="U3925" s="9"/>
      <c r="V3925" s="7"/>
      <c r="W3925" s="7"/>
      <c r="X3925" s="49"/>
    </row>
    <row r="3926" spans="1:24" x14ac:dyDescent="0.25">
      <c r="A3926" s="5" t="s">
        <v>2473</v>
      </c>
      <c r="B3926" s="1" t="s">
        <v>2736</v>
      </c>
      <c r="C3926" t="s">
        <v>2737</v>
      </c>
      <c r="D3926" s="11" t="s">
        <v>2475</v>
      </c>
      <c r="E3926" s="1"/>
      <c r="F3926" s="7"/>
      <c r="G3926" s="7"/>
      <c r="H3926" s="7"/>
      <c r="I3926" s="7"/>
      <c r="J3926" s="49"/>
      <c r="L3926" t="s">
        <v>27</v>
      </c>
      <c r="M3926" s="15" t="s">
        <v>332</v>
      </c>
      <c r="N3926" t="s">
        <v>2742</v>
      </c>
      <c r="O3926" s="7">
        <v>47.825596426550987</v>
      </c>
      <c r="P3926" s="7">
        <v>46.840606245239293</v>
      </c>
      <c r="Q3926" s="9">
        <v>0.97940453951631501</v>
      </c>
      <c r="R3926" s="14">
        <v>1.31E-15</v>
      </c>
      <c r="S3926" s="29"/>
      <c r="T3926" s="14"/>
      <c r="U3926" s="9"/>
      <c r="V3926" s="7"/>
      <c r="W3926" s="7"/>
      <c r="X3926" s="49"/>
    </row>
    <row r="3927" spans="1:24" x14ac:dyDescent="0.25">
      <c r="A3927" s="5" t="s">
        <v>2473</v>
      </c>
      <c r="B3927" s="1" t="s">
        <v>2736</v>
      </c>
      <c r="C3927" t="s">
        <v>2737</v>
      </c>
      <c r="D3927" s="11" t="s">
        <v>2475</v>
      </c>
      <c r="E3927" s="1"/>
      <c r="F3927" s="7"/>
      <c r="G3927" s="7"/>
      <c r="H3927" s="7"/>
      <c r="I3927" s="7"/>
      <c r="J3927" s="49"/>
      <c r="L3927" t="s">
        <v>27</v>
      </c>
      <c r="M3927" s="15" t="s">
        <v>332</v>
      </c>
      <c r="N3927" t="s">
        <v>2743</v>
      </c>
      <c r="O3927" s="7">
        <v>40.140707290103052</v>
      </c>
      <c r="P3927" s="7">
        <v>39.553258328358112</v>
      </c>
      <c r="Q3927" s="9">
        <v>0.98536525633443983</v>
      </c>
      <c r="R3927" s="14">
        <v>3.0344184110793658E-13</v>
      </c>
      <c r="S3927" s="29"/>
      <c r="T3927" s="14"/>
      <c r="U3927" s="9"/>
      <c r="V3927" s="7"/>
      <c r="W3927" s="7"/>
      <c r="X3927" s="49"/>
    </row>
    <row r="3928" spans="1:24" x14ac:dyDescent="0.25">
      <c r="A3928" s="5" t="s">
        <v>2473</v>
      </c>
      <c r="B3928" s="1" t="s">
        <v>2744</v>
      </c>
      <c r="C3928" t="s">
        <v>2737</v>
      </c>
      <c r="D3928" s="11" t="s">
        <v>2475</v>
      </c>
      <c r="E3928" s="1"/>
      <c r="F3928" s="7"/>
      <c r="G3928" s="7"/>
      <c r="H3928" s="7"/>
      <c r="I3928" s="7"/>
      <c r="J3928" s="49"/>
      <c r="L3928" t="s">
        <v>27</v>
      </c>
      <c r="M3928" s="15" t="s">
        <v>332</v>
      </c>
      <c r="N3928" t="s">
        <v>2745</v>
      </c>
      <c r="O3928" s="7">
        <v>33.695282765686549</v>
      </c>
      <c r="P3928" s="7">
        <v>33.29986175065789</v>
      </c>
      <c r="Q3928" s="9">
        <v>0.98826479606126538</v>
      </c>
      <c r="R3928" s="14">
        <v>4.730395881660124E-12</v>
      </c>
      <c r="S3928" s="29"/>
      <c r="T3928" s="14"/>
      <c r="U3928" s="9"/>
      <c r="V3928" s="7"/>
      <c r="W3928" s="7"/>
      <c r="X3928" s="49"/>
    </row>
    <row r="3929" spans="1:24" x14ac:dyDescent="0.25">
      <c r="A3929" s="5" t="s">
        <v>2473</v>
      </c>
      <c r="B3929" s="1" t="s">
        <v>2746</v>
      </c>
      <c r="D3929" s="11" t="s">
        <v>2475</v>
      </c>
      <c r="E3929" s="1"/>
      <c r="F3929" s="7"/>
      <c r="G3929" s="7"/>
      <c r="H3929" s="7"/>
      <c r="I3929" s="7"/>
      <c r="J3929" s="49"/>
      <c r="L3929" t="s">
        <v>27</v>
      </c>
      <c r="M3929" s="15" t="s">
        <v>332</v>
      </c>
      <c r="N3929" t="s">
        <v>2747</v>
      </c>
      <c r="O3929" s="7">
        <v>55.863641774483554</v>
      </c>
      <c r="P3929" s="7">
        <v>55.047241679830151</v>
      </c>
      <c r="Q3929" s="9">
        <v>0.98538584186922262</v>
      </c>
      <c r="R3929" s="14"/>
      <c r="S3929" s="29"/>
      <c r="T3929" s="14"/>
      <c r="U3929" s="9"/>
      <c r="V3929" s="7"/>
      <c r="W3929" s="7"/>
      <c r="X3929" s="49"/>
    </row>
    <row r="3930" spans="1:24" x14ac:dyDescent="0.25">
      <c r="A3930" s="5" t="s">
        <v>2473</v>
      </c>
      <c r="B3930" s="1" t="s">
        <v>2746</v>
      </c>
      <c r="D3930" s="11" t="s">
        <v>2475</v>
      </c>
      <c r="E3930" s="1"/>
      <c r="F3930" s="7"/>
      <c r="G3930" s="7"/>
      <c r="H3930" s="7"/>
      <c r="I3930" s="7"/>
      <c r="J3930" s="49"/>
      <c r="L3930" t="s">
        <v>27</v>
      </c>
      <c r="M3930" s="15" t="s">
        <v>332</v>
      </c>
      <c r="N3930" t="s">
        <v>2748</v>
      </c>
      <c r="O3930" s="7">
        <v>63.632488379791361</v>
      </c>
      <c r="P3930" s="7">
        <v>62.416479640415098</v>
      </c>
      <c r="Q3930" s="9">
        <v>0.9808901275065891</v>
      </c>
      <c r="R3930" s="14"/>
      <c r="S3930" s="29"/>
      <c r="T3930" s="14"/>
      <c r="U3930" s="9"/>
      <c r="V3930" s="7"/>
      <c r="W3930" s="7"/>
      <c r="X3930" s="49"/>
    </row>
    <row r="3931" spans="1:24" x14ac:dyDescent="0.25">
      <c r="A3931" s="5" t="s">
        <v>2473</v>
      </c>
      <c r="B3931" s="1" t="s">
        <v>2117</v>
      </c>
      <c r="D3931" s="11" t="s">
        <v>2475</v>
      </c>
      <c r="E3931" s="1"/>
      <c r="F3931" s="7"/>
      <c r="G3931" s="7"/>
      <c r="H3931" s="7"/>
      <c r="I3931" s="7"/>
      <c r="J3931" s="49"/>
      <c r="L3931" t="s">
        <v>27</v>
      </c>
      <c r="M3931" s="15" t="s">
        <v>332</v>
      </c>
      <c r="N3931" t="s">
        <v>2749</v>
      </c>
      <c r="O3931" s="7">
        <v>59.453063445251097</v>
      </c>
      <c r="P3931" s="7">
        <v>57.632633369380613</v>
      </c>
      <c r="Q3931" s="9">
        <v>0.96938038226496315</v>
      </c>
      <c r="R3931" s="14"/>
      <c r="S3931" s="29"/>
      <c r="T3931" s="14"/>
      <c r="U3931" s="9"/>
      <c r="V3931" s="7"/>
      <c r="W3931" s="7"/>
      <c r="X3931" s="49"/>
    </row>
    <row r="3932" spans="1:24" x14ac:dyDescent="0.25">
      <c r="A3932" s="5" t="s">
        <v>2473</v>
      </c>
      <c r="B3932" s="1" t="s">
        <v>2117</v>
      </c>
      <c r="D3932" s="11" t="s">
        <v>2475</v>
      </c>
      <c r="E3932" s="1"/>
      <c r="F3932" s="7"/>
      <c r="G3932" s="7"/>
      <c r="H3932" s="7"/>
      <c r="I3932" s="7"/>
      <c r="J3932" s="49"/>
      <c r="L3932" t="s">
        <v>27</v>
      </c>
      <c r="M3932" s="15" t="s">
        <v>332</v>
      </c>
      <c r="N3932" t="s">
        <v>2750</v>
      </c>
      <c r="O3932" s="7">
        <v>50.179103465905015</v>
      </c>
      <c r="P3932" s="7">
        <v>49.012408223519579</v>
      </c>
      <c r="Q3932" s="9">
        <v>0.97674938048308957</v>
      </c>
      <c r="R3932" s="14"/>
      <c r="S3932" s="29"/>
      <c r="T3932" s="14"/>
      <c r="U3932" s="9"/>
      <c r="V3932" s="7"/>
      <c r="W3932" s="7"/>
      <c r="X3932" s="49"/>
    </row>
    <row r="3933" spans="1:24" x14ac:dyDescent="0.25">
      <c r="A3933" s="5" t="s">
        <v>2473</v>
      </c>
      <c r="B3933" s="1" t="s">
        <v>2117</v>
      </c>
      <c r="D3933" s="11" t="s">
        <v>2475</v>
      </c>
      <c r="E3933" s="1"/>
      <c r="F3933" s="7"/>
      <c r="G3933" s="7"/>
      <c r="H3933" s="7"/>
      <c r="I3933" s="7"/>
      <c r="J3933" s="49"/>
      <c r="L3933" t="s">
        <v>27</v>
      </c>
      <c r="M3933" s="15" t="s">
        <v>332</v>
      </c>
      <c r="N3933" t="s">
        <v>2751</v>
      </c>
      <c r="O3933" s="7">
        <v>36.545179279579656</v>
      </c>
      <c r="P3933" s="7">
        <v>34.645823525798157</v>
      </c>
      <c r="Q3933" s="9">
        <v>0.94802718740956349</v>
      </c>
      <c r="R3933" s="14"/>
      <c r="S3933" s="29"/>
      <c r="T3933" s="14"/>
      <c r="U3933" s="9"/>
      <c r="V3933" s="7"/>
      <c r="W3933" s="7"/>
      <c r="X3933" s="49"/>
    </row>
    <row r="3934" spans="1:24" x14ac:dyDescent="0.25">
      <c r="A3934" s="5" t="s">
        <v>2473</v>
      </c>
      <c r="B3934" s="1" t="s">
        <v>2117</v>
      </c>
      <c r="D3934" s="11" t="s">
        <v>2475</v>
      </c>
      <c r="E3934" s="1"/>
      <c r="F3934" s="7"/>
      <c r="G3934" s="7"/>
      <c r="H3934" s="7"/>
      <c r="I3934" s="7"/>
      <c r="J3934" s="49"/>
      <c r="L3934" t="s">
        <v>27</v>
      </c>
      <c r="M3934" s="15" t="s">
        <v>332</v>
      </c>
      <c r="N3934" t="s">
        <v>2752</v>
      </c>
      <c r="O3934" s="7">
        <v>32.808601378820534</v>
      </c>
      <c r="P3934" s="7">
        <v>30.426681516863137</v>
      </c>
      <c r="Q3934" s="9">
        <v>0.92739953055435531</v>
      </c>
      <c r="R3934" s="14"/>
      <c r="S3934" s="29"/>
      <c r="T3934" s="14"/>
      <c r="U3934" s="9"/>
      <c r="V3934" s="7"/>
      <c r="W3934" s="7"/>
      <c r="X3934" s="49"/>
    </row>
    <row r="3935" spans="1:24" x14ac:dyDescent="0.25">
      <c r="A3935" s="5" t="s">
        <v>2473</v>
      </c>
      <c r="B3935" s="1" t="s">
        <v>2117</v>
      </c>
      <c r="D3935" s="11" t="s">
        <v>2475</v>
      </c>
      <c r="E3935" s="1"/>
      <c r="F3935" s="7"/>
      <c r="G3935" s="7"/>
      <c r="H3935" s="7"/>
      <c r="I3935" s="7"/>
      <c r="J3935" s="49"/>
      <c r="L3935" t="s">
        <v>27</v>
      </c>
      <c r="M3935" s="15" t="s">
        <v>332</v>
      </c>
      <c r="N3935" t="s">
        <v>2753</v>
      </c>
      <c r="O3935" s="7">
        <v>33.473764613018673</v>
      </c>
      <c r="P3935" s="7">
        <v>31.482474014052066</v>
      </c>
      <c r="Q3935" s="9">
        <v>0.94051190172401011</v>
      </c>
      <c r="R3935" s="14"/>
      <c r="S3935" s="29"/>
      <c r="T3935" s="14"/>
      <c r="U3935" s="9"/>
      <c r="V3935" s="7"/>
      <c r="W3935" s="7"/>
      <c r="X3935" s="49"/>
    </row>
    <row r="3936" spans="1:24" x14ac:dyDescent="0.25">
      <c r="A3936" s="5" t="s">
        <v>2473</v>
      </c>
      <c r="B3936" s="1" t="s">
        <v>2117</v>
      </c>
      <c r="D3936" s="11" t="s">
        <v>2475</v>
      </c>
      <c r="E3936" s="1"/>
      <c r="F3936" s="7"/>
      <c r="G3936" s="7"/>
      <c r="H3936" s="7"/>
      <c r="I3936" s="7"/>
      <c r="J3936" s="49"/>
      <c r="L3936" t="s">
        <v>27</v>
      </c>
      <c r="M3936" s="15" t="s">
        <v>332</v>
      </c>
      <c r="N3936" t="s">
        <v>2754</v>
      </c>
      <c r="O3936" s="7">
        <v>39.900630156883942</v>
      </c>
      <c r="P3936" s="7">
        <v>38.493235795396672</v>
      </c>
      <c r="Q3936" s="9">
        <v>0.9647275154313707</v>
      </c>
      <c r="R3936" s="14"/>
      <c r="S3936" s="29"/>
      <c r="T3936" s="14"/>
      <c r="U3936" s="9"/>
      <c r="V3936" s="7"/>
      <c r="W3936" s="7"/>
      <c r="X3936" s="49"/>
    </row>
    <row r="3937" spans="1:24" x14ac:dyDescent="0.25">
      <c r="A3937" s="5" t="s">
        <v>2473</v>
      </c>
      <c r="B3937" s="1" t="s">
        <v>2117</v>
      </c>
      <c r="D3937" s="11" t="s">
        <v>2475</v>
      </c>
      <c r="E3937" s="1"/>
      <c r="F3937" s="7"/>
      <c r="G3937" s="7"/>
      <c r="H3937" s="7"/>
      <c r="I3937" s="7"/>
      <c r="J3937" s="49"/>
      <c r="L3937" t="s">
        <v>27</v>
      </c>
      <c r="M3937" s="15" t="s">
        <v>332</v>
      </c>
      <c r="N3937" t="s">
        <v>2755</v>
      </c>
      <c r="O3937" s="7">
        <v>35.23113064635448</v>
      </c>
      <c r="P3937" s="7">
        <v>32.935088898217053</v>
      </c>
      <c r="Q3937" s="9">
        <v>0.93482917788858966</v>
      </c>
      <c r="R3937" s="14"/>
      <c r="S3937" s="29"/>
      <c r="T3937" s="14"/>
      <c r="U3937" s="9"/>
      <c r="V3937" s="7"/>
      <c r="W3937" s="7"/>
      <c r="X3937" s="49"/>
    </row>
    <row r="3938" spans="1:24" x14ac:dyDescent="0.25">
      <c r="A3938" s="5" t="s">
        <v>2473</v>
      </c>
      <c r="B3938" s="1" t="s">
        <v>328</v>
      </c>
      <c r="C3938" t="s">
        <v>2756</v>
      </c>
      <c r="D3938" s="11" t="s">
        <v>2475</v>
      </c>
      <c r="E3938" s="1" t="s">
        <v>25</v>
      </c>
      <c r="F3938" s="7">
        <v>49.13</v>
      </c>
      <c r="G3938" s="7">
        <v>2.42</v>
      </c>
      <c r="H3938" s="7"/>
      <c r="I3938" s="7"/>
      <c r="J3938" s="49"/>
      <c r="K3938" t="s">
        <v>331</v>
      </c>
      <c r="L3938" t="s">
        <v>27</v>
      </c>
      <c r="M3938" s="15" t="s">
        <v>332</v>
      </c>
      <c r="N3938" t="s">
        <v>2757</v>
      </c>
      <c r="O3938" s="7">
        <v>61.526026511477539</v>
      </c>
      <c r="P3938" s="7">
        <v>60.269764957264961</v>
      </c>
      <c r="Q3938" s="9">
        <v>0.97958162381934044</v>
      </c>
      <c r="R3938" s="14"/>
      <c r="S3938" s="29"/>
      <c r="T3938" s="14"/>
      <c r="U3938" s="9"/>
      <c r="V3938" s="7"/>
      <c r="W3938" s="7"/>
      <c r="X3938" s="49"/>
    </row>
    <row r="3939" spans="1:24" x14ac:dyDescent="0.25">
      <c r="A3939" s="5" t="s">
        <v>2473</v>
      </c>
      <c r="B3939" s="1" t="s">
        <v>328</v>
      </c>
      <c r="C3939" t="s">
        <v>2756</v>
      </c>
      <c r="D3939" s="11" t="s">
        <v>2475</v>
      </c>
      <c r="E3939" s="1" t="s">
        <v>25</v>
      </c>
      <c r="F3939" s="7">
        <v>49.13</v>
      </c>
      <c r="G3939" s="7">
        <v>2.42</v>
      </c>
      <c r="H3939" s="7"/>
      <c r="I3939" s="7"/>
      <c r="J3939" s="49"/>
      <c r="K3939" t="s">
        <v>331</v>
      </c>
      <c r="L3939" t="s">
        <v>27</v>
      </c>
      <c r="M3939" s="15" t="s">
        <v>332</v>
      </c>
      <c r="N3939" t="s">
        <v>2758</v>
      </c>
      <c r="O3939" s="7">
        <v>44.390559327513742</v>
      </c>
      <c r="P3939" s="7">
        <v>43.831232447260135</v>
      </c>
      <c r="Q3939" s="9">
        <v>0.98739986860433793</v>
      </c>
      <c r="R3939" s="14"/>
      <c r="S3939" s="29"/>
      <c r="T3939" s="14"/>
      <c r="U3939" s="9"/>
      <c r="V3939" s="7"/>
      <c r="W3939" s="7"/>
      <c r="X3939" s="49"/>
    </row>
    <row r="3940" spans="1:24" x14ac:dyDescent="0.25">
      <c r="A3940" s="5" t="s">
        <v>2473</v>
      </c>
      <c r="B3940" s="1" t="s">
        <v>328</v>
      </c>
      <c r="C3940" t="s">
        <v>2756</v>
      </c>
      <c r="D3940" s="11" t="s">
        <v>2475</v>
      </c>
      <c r="E3940" s="1" t="s">
        <v>25</v>
      </c>
      <c r="F3940" s="7">
        <v>49.13</v>
      </c>
      <c r="G3940" s="7">
        <v>2.42</v>
      </c>
      <c r="H3940" s="7"/>
      <c r="I3940" s="7"/>
      <c r="J3940" s="49"/>
      <c r="K3940" t="s">
        <v>331</v>
      </c>
      <c r="L3940" t="s">
        <v>27</v>
      </c>
      <c r="M3940" s="15" t="s">
        <v>332</v>
      </c>
      <c r="N3940" t="s">
        <v>2759</v>
      </c>
      <c r="O3940" s="7">
        <v>55.059812479793081</v>
      </c>
      <c r="P3940" s="7">
        <v>54.784984711469654</v>
      </c>
      <c r="Q3940" s="9">
        <v>0.99500855967454871</v>
      </c>
      <c r="R3940" s="14"/>
      <c r="S3940" s="29"/>
      <c r="T3940" s="14"/>
      <c r="U3940" s="9"/>
      <c r="V3940" s="7"/>
      <c r="W3940" s="7"/>
      <c r="X3940" s="49"/>
    </row>
    <row r="3941" spans="1:24" x14ac:dyDescent="0.25">
      <c r="A3941" s="5" t="s">
        <v>2473</v>
      </c>
      <c r="B3941" s="1" t="s">
        <v>328</v>
      </c>
      <c r="C3941" t="s">
        <v>2756</v>
      </c>
      <c r="D3941" s="11" t="s">
        <v>2475</v>
      </c>
      <c r="E3941" s="1" t="s">
        <v>25</v>
      </c>
      <c r="F3941" s="7">
        <v>49.13</v>
      </c>
      <c r="G3941" s="7">
        <v>2.42</v>
      </c>
      <c r="H3941" s="7"/>
      <c r="I3941" s="7"/>
      <c r="J3941" s="49"/>
      <c r="K3941" t="s">
        <v>331</v>
      </c>
      <c r="L3941" t="s">
        <v>27</v>
      </c>
      <c r="M3941" s="15" t="s">
        <v>332</v>
      </c>
      <c r="N3941" t="s">
        <v>2760</v>
      </c>
      <c r="O3941" s="7">
        <v>53.766569673456189</v>
      </c>
      <c r="P3941" s="7">
        <v>52.996088485685178</v>
      </c>
      <c r="Q3941" s="9">
        <v>0.98566988386184162</v>
      </c>
      <c r="R3941" s="14"/>
      <c r="S3941" s="29"/>
      <c r="T3941" s="14"/>
      <c r="U3941" s="9"/>
      <c r="V3941" s="7"/>
      <c r="W3941" s="7"/>
      <c r="X3941" s="49"/>
    </row>
    <row r="3942" spans="1:24" x14ac:dyDescent="0.25">
      <c r="A3942" s="18" t="s">
        <v>2473</v>
      </c>
      <c r="B3942" s="19" t="s">
        <v>328</v>
      </c>
      <c r="C3942" s="16" t="s">
        <v>2756</v>
      </c>
      <c r="D3942" s="20" t="s">
        <v>2475</v>
      </c>
      <c r="E3942" s="19" t="s">
        <v>25</v>
      </c>
      <c r="F3942" s="17">
        <v>49.13</v>
      </c>
      <c r="G3942" s="17">
        <v>2.42</v>
      </c>
      <c r="H3942" s="17"/>
      <c r="I3942" s="17"/>
      <c r="J3942" s="50"/>
      <c r="K3942" s="16" t="s">
        <v>331</v>
      </c>
      <c r="L3942" s="16" t="s">
        <v>27</v>
      </c>
      <c r="M3942" s="21" t="s">
        <v>332</v>
      </c>
      <c r="N3942" s="16" t="s">
        <v>2761</v>
      </c>
      <c r="O3942" s="17">
        <v>50.53346265761396</v>
      </c>
      <c r="P3942" s="17">
        <v>50.245520470879008</v>
      </c>
      <c r="Q3942" s="22">
        <v>0.99430195020107992</v>
      </c>
      <c r="R3942" s="23"/>
      <c r="S3942" s="31"/>
      <c r="T3942" s="23"/>
      <c r="U3942" s="22"/>
      <c r="V3942" s="17"/>
      <c r="W3942" s="17"/>
      <c r="X3942" s="50"/>
    </row>
    <row r="3943" spans="1:24" x14ac:dyDescent="0.25">
      <c r="A3943" s="5" t="s">
        <v>2762</v>
      </c>
      <c r="B3943" s="1"/>
      <c r="C3943" t="s">
        <v>2763</v>
      </c>
      <c r="D3943" s="47"/>
      <c r="E3943" s="1"/>
      <c r="F3943" s="7"/>
      <c r="G3943" s="7"/>
      <c r="H3943" s="7"/>
      <c r="I3943" s="7"/>
      <c r="J3943" s="49"/>
      <c r="K3943" t="s">
        <v>331</v>
      </c>
      <c r="L3943" t="s">
        <v>27</v>
      </c>
      <c r="M3943" s="15" t="s">
        <v>332</v>
      </c>
      <c r="N3943" t="s">
        <v>2764</v>
      </c>
      <c r="O3943" s="7">
        <v>3.9181429968956571</v>
      </c>
      <c r="P3943" s="7"/>
      <c r="Q3943" s="9"/>
      <c r="R3943" s="14">
        <v>7.5363439014428351E-15</v>
      </c>
      <c r="S3943" s="29"/>
      <c r="T3943" s="14"/>
      <c r="U3943" s="9"/>
      <c r="V3943" s="7"/>
      <c r="W3943" s="7"/>
      <c r="X3943" s="49"/>
    </row>
    <row r="3944" spans="1:24" x14ac:dyDescent="0.25">
      <c r="A3944" s="5" t="s">
        <v>2762</v>
      </c>
      <c r="B3944" s="1"/>
      <c r="C3944" t="s">
        <v>2763</v>
      </c>
      <c r="D3944" s="47"/>
      <c r="E3944" s="1"/>
      <c r="F3944" s="7"/>
      <c r="G3944" s="7"/>
      <c r="H3944" s="7"/>
      <c r="I3944" s="7"/>
      <c r="J3944" s="49"/>
      <c r="K3944" t="s">
        <v>331</v>
      </c>
      <c r="L3944" t="s">
        <v>27</v>
      </c>
      <c r="M3944" s="15" t="s">
        <v>332</v>
      </c>
      <c r="N3944" t="s">
        <v>2765</v>
      </c>
      <c r="O3944" s="7">
        <v>2.5986795099104731</v>
      </c>
      <c r="P3944" s="7"/>
      <c r="Q3944" s="9"/>
      <c r="R3944" s="14">
        <v>9.886039654563024E-16</v>
      </c>
      <c r="S3944" s="29"/>
      <c r="T3944" s="14"/>
      <c r="U3944" s="9"/>
      <c r="V3944" s="7"/>
      <c r="W3944" s="7"/>
      <c r="X3944" s="49"/>
    </row>
    <row r="3945" spans="1:24" x14ac:dyDescent="0.25">
      <c r="A3945" s="5" t="s">
        <v>2762</v>
      </c>
      <c r="B3945" s="1"/>
      <c r="C3945" t="s">
        <v>2763</v>
      </c>
      <c r="D3945" s="47"/>
      <c r="E3945" s="1"/>
      <c r="F3945" s="7"/>
      <c r="G3945" s="7"/>
      <c r="H3945" s="7"/>
      <c r="I3945" s="7"/>
      <c r="J3945" s="49"/>
      <c r="K3945" t="s">
        <v>331</v>
      </c>
      <c r="L3945" t="s">
        <v>27</v>
      </c>
      <c r="M3945" s="15" t="s">
        <v>332</v>
      </c>
      <c r="N3945" t="s">
        <v>2766</v>
      </c>
      <c r="O3945" s="7">
        <v>4.8316556742882373</v>
      </c>
      <c r="P3945" s="7"/>
      <c r="Q3945" s="9"/>
      <c r="R3945" s="14">
        <v>9.9946475899202628E-16</v>
      </c>
      <c r="S3945" s="29"/>
      <c r="T3945" s="14"/>
      <c r="U3945" s="9"/>
      <c r="V3945" s="7"/>
      <c r="W3945" s="7"/>
      <c r="X3945" s="49"/>
    </row>
    <row r="3946" spans="1:24" x14ac:dyDescent="0.25">
      <c r="A3946" s="5" t="s">
        <v>2762</v>
      </c>
      <c r="B3946" s="1"/>
      <c r="C3946" t="s">
        <v>2763</v>
      </c>
      <c r="D3946" s="47"/>
      <c r="E3946" s="1"/>
      <c r="F3946" s="7"/>
      <c r="G3946" s="7"/>
      <c r="H3946" s="7"/>
      <c r="I3946" s="7"/>
      <c r="J3946" s="49"/>
      <c r="K3946" t="s">
        <v>331</v>
      </c>
      <c r="L3946" t="s">
        <v>27</v>
      </c>
      <c r="M3946" s="15" t="s">
        <v>332</v>
      </c>
      <c r="N3946" t="s">
        <v>2767</v>
      </c>
      <c r="O3946" s="7">
        <v>3.7712343641180035</v>
      </c>
      <c r="P3946" s="7"/>
      <c r="Q3946" s="9"/>
      <c r="R3946" s="14">
        <v>1.0692823419423444E-15</v>
      </c>
      <c r="S3946" s="29"/>
      <c r="T3946" s="14"/>
      <c r="U3946" s="9"/>
      <c r="V3946" s="7"/>
      <c r="W3946" s="7"/>
      <c r="X3946" s="49"/>
    </row>
    <row r="3947" spans="1:24" x14ac:dyDescent="0.25">
      <c r="A3947" s="5" t="s">
        <v>2762</v>
      </c>
      <c r="B3947" s="1"/>
      <c r="C3947" t="s">
        <v>2763</v>
      </c>
      <c r="D3947" s="47"/>
      <c r="E3947" s="1"/>
      <c r="F3947" s="7"/>
      <c r="G3947" s="7"/>
      <c r="H3947" s="7"/>
      <c r="I3947" s="7"/>
      <c r="J3947" s="49"/>
      <c r="K3947" t="s">
        <v>331</v>
      </c>
      <c r="L3947" t="s">
        <v>27</v>
      </c>
      <c r="M3947" s="15" t="s">
        <v>332</v>
      </c>
      <c r="N3947" t="s">
        <v>2768</v>
      </c>
      <c r="O3947" s="7">
        <v>4.7222938093984812</v>
      </c>
      <c r="P3947" s="7"/>
      <c r="Q3947" s="9"/>
      <c r="R3947" s="14">
        <v>3.5628419107684923E-15</v>
      </c>
      <c r="S3947" s="29"/>
      <c r="T3947" s="14"/>
      <c r="U3947" s="9"/>
      <c r="V3947" s="7"/>
      <c r="W3947" s="7"/>
      <c r="X3947" s="49"/>
    </row>
    <row r="3948" spans="1:24" x14ac:dyDescent="0.25">
      <c r="A3948" s="5" t="s">
        <v>2762</v>
      </c>
      <c r="B3948" s="1"/>
      <c r="C3948" t="s">
        <v>2763</v>
      </c>
      <c r="D3948" s="47"/>
      <c r="E3948" s="1"/>
      <c r="F3948" s="7"/>
      <c r="G3948" s="7"/>
      <c r="H3948" s="7"/>
      <c r="I3948" s="7"/>
      <c r="J3948" s="49"/>
      <c r="K3948" t="s">
        <v>331</v>
      </c>
      <c r="L3948" t="s">
        <v>27</v>
      </c>
      <c r="M3948" s="15" t="s">
        <v>332</v>
      </c>
      <c r="N3948" t="s">
        <v>2769</v>
      </c>
      <c r="O3948" s="7">
        <v>6.2277393983699803</v>
      </c>
      <c r="P3948" s="7"/>
      <c r="Q3948" s="9"/>
      <c r="R3948" s="14">
        <v>1.5532561320586658E-14</v>
      </c>
      <c r="S3948" s="29"/>
      <c r="T3948" s="14"/>
      <c r="U3948" s="9"/>
      <c r="V3948" s="7"/>
      <c r="W3948" s="7"/>
      <c r="X3948" s="49"/>
    </row>
    <row r="3949" spans="1:24" x14ac:dyDescent="0.25">
      <c r="A3949" s="5" t="s">
        <v>2762</v>
      </c>
      <c r="B3949" s="1"/>
      <c r="C3949" t="s">
        <v>2763</v>
      </c>
      <c r="D3949" s="47"/>
      <c r="E3949" s="1"/>
      <c r="F3949" s="7"/>
      <c r="G3949" s="7"/>
      <c r="H3949" s="7"/>
      <c r="I3949" s="7"/>
      <c r="J3949" s="49"/>
      <c r="K3949" t="s">
        <v>331</v>
      </c>
      <c r="L3949" t="s">
        <v>27</v>
      </c>
      <c r="M3949" s="15" t="s">
        <v>332</v>
      </c>
      <c r="N3949" t="s">
        <v>2770</v>
      </c>
      <c r="O3949" s="7">
        <v>3.6422210621637863</v>
      </c>
      <c r="P3949" s="7"/>
      <c r="Q3949" s="9"/>
      <c r="R3949" s="14">
        <v>1.3310239865391482E-15</v>
      </c>
      <c r="S3949" s="29"/>
      <c r="T3949" s="14"/>
      <c r="U3949" s="9"/>
      <c r="V3949" s="7"/>
      <c r="W3949" s="7"/>
      <c r="X3949" s="49"/>
    </row>
    <row r="3950" spans="1:24" x14ac:dyDescent="0.25">
      <c r="A3950" s="5" t="s">
        <v>2762</v>
      </c>
      <c r="B3950" s="1"/>
      <c r="C3950" t="s">
        <v>2763</v>
      </c>
      <c r="D3950" s="47"/>
      <c r="E3950" s="1"/>
      <c r="F3950" s="7"/>
      <c r="G3950" s="7"/>
      <c r="H3950" s="7"/>
      <c r="I3950" s="7"/>
      <c r="J3950" s="49"/>
      <c r="K3950" t="s">
        <v>331</v>
      </c>
      <c r="L3950" t="s">
        <v>27</v>
      </c>
      <c r="M3950" s="15" t="s">
        <v>332</v>
      </c>
      <c r="N3950" t="s">
        <v>2771</v>
      </c>
      <c r="O3950" s="7">
        <v>40.935764331754065</v>
      </c>
      <c r="P3950" s="7"/>
      <c r="Q3950" s="9"/>
      <c r="R3950" s="14">
        <v>3.3746533310848592E-13</v>
      </c>
      <c r="S3950" s="29"/>
      <c r="T3950" s="14"/>
      <c r="U3950" s="9"/>
      <c r="V3950" s="7"/>
      <c r="W3950" s="7"/>
      <c r="X3950" s="49"/>
    </row>
    <row r="3951" spans="1:24" x14ac:dyDescent="0.25">
      <c r="A3951" s="5" t="s">
        <v>2762</v>
      </c>
      <c r="B3951" s="1"/>
      <c r="C3951" t="s">
        <v>2763</v>
      </c>
      <c r="D3951" s="47"/>
      <c r="E3951" s="1"/>
      <c r="F3951" s="7"/>
      <c r="G3951" s="7"/>
      <c r="H3951" s="7"/>
      <c r="I3951" s="7"/>
      <c r="J3951" s="49"/>
      <c r="K3951" t="s">
        <v>331</v>
      </c>
      <c r="L3951" t="s">
        <v>27</v>
      </c>
      <c r="M3951" s="15" t="s">
        <v>332</v>
      </c>
      <c r="N3951" t="s">
        <v>2772</v>
      </c>
      <c r="O3951" s="7">
        <v>40.69299111582567</v>
      </c>
      <c r="P3951" s="7"/>
      <c r="Q3951" s="9"/>
      <c r="R3951" s="14">
        <v>1.10047777111906E-11</v>
      </c>
      <c r="S3951" s="29"/>
      <c r="T3951" s="14"/>
      <c r="U3951" s="9"/>
      <c r="V3951" s="7"/>
      <c r="W3951" s="7"/>
      <c r="X3951" s="49"/>
    </row>
    <row r="3952" spans="1:24" x14ac:dyDescent="0.25">
      <c r="A3952" s="5" t="s">
        <v>2762</v>
      </c>
      <c r="B3952" s="1"/>
      <c r="C3952" t="s">
        <v>2763</v>
      </c>
      <c r="D3952" s="47"/>
      <c r="E3952" s="1"/>
      <c r="F3952" s="7"/>
      <c r="G3952" s="7"/>
      <c r="H3952" s="7"/>
      <c r="I3952" s="7"/>
      <c r="J3952" s="49"/>
      <c r="K3952" t="s">
        <v>331</v>
      </c>
      <c r="L3952" t="s">
        <v>27</v>
      </c>
      <c r="M3952" s="15" t="s">
        <v>332</v>
      </c>
      <c r="N3952" t="s">
        <v>2773</v>
      </c>
      <c r="O3952" s="7">
        <v>46.580764434129115</v>
      </c>
      <c r="P3952" s="7"/>
      <c r="Q3952" s="9"/>
      <c r="R3952" s="14">
        <v>1.1433513854439435E-11</v>
      </c>
      <c r="S3952" s="29"/>
      <c r="T3952" s="14"/>
      <c r="U3952" s="9"/>
      <c r="V3952" s="7"/>
      <c r="W3952" s="7"/>
      <c r="X3952" s="49"/>
    </row>
    <row r="3953" spans="1:24" x14ac:dyDescent="0.25">
      <c r="A3953" s="5" t="s">
        <v>2762</v>
      </c>
      <c r="B3953" s="1"/>
      <c r="C3953" t="s">
        <v>2763</v>
      </c>
      <c r="D3953" s="47"/>
      <c r="E3953" s="1"/>
      <c r="F3953" s="7"/>
      <c r="G3953" s="7"/>
      <c r="H3953" s="7"/>
      <c r="I3953" s="7"/>
      <c r="J3953" s="49"/>
      <c r="K3953" t="s">
        <v>331</v>
      </c>
      <c r="L3953" t="s">
        <v>27</v>
      </c>
      <c r="M3953" s="15" t="s">
        <v>332</v>
      </c>
      <c r="N3953" t="s">
        <v>2774</v>
      </c>
      <c r="O3953" s="7">
        <v>35.050195070422305</v>
      </c>
      <c r="P3953" s="7"/>
      <c r="Q3953" s="9"/>
      <c r="R3953" s="14">
        <v>1.0715085556150061E-12</v>
      </c>
      <c r="S3953" s="29"/>
      <c r="T3953" s="14"/>
      <c r="U3953" s="9"/>
      <c r="V3953" s="7"/>
      <c r="W3953" s="7"/>
      <c r="X3953" s="49"/>
    </row>
    <row r="3954" spans="1:24" x14ac:dyDescent="0.25">
      <c r="A3954" s="5" t="s">
        <v>2762</v>
      </c>
      <c r="B3954" s="1"/>
      <c r="C3954" t="s">
        <v>2763</v>
      </c>
      <c r="D3954" s="47"/>
      <c r="E3954" s="1"/>
      <c r="F3954" s="7"/>
      <c r="G3954" s="7"/>
      <c r="H3954" s="7"/>
      <c r="I3954" s="7"/>
      <c r="J3954" s="49"/>
      <c r="K3954" t="s">
        <v>331</v>
      </c>
      <c r="L3954" t="s">
        <v>27</v>
      </c>
      <c r="M3954" s="15" t="s">
        <v>332</v>
      </c>
      <c r="N3954" t="s">
        <v>2775</v>
      </c>
      <c r="O3954" s="7">
        <v>36.668720911928474</v>
      </c>
      <c r="P3954" s="7"/>
      <c r="Q3954" s="9"/>
      <c r="R3954" s="14">
        <v>1.1142472622973016E-11</v>
      </c>
      <c r="S3954" s="29"/>
      <c r="T3954" s="14"/>
      <c r="U3954" s="9"/>
      <c r="V3954" s="7"/>
      <c r="W3954" s="7"/>
      <c r="X3954" s="49"/>
    </row>
    <row r="3955" spans="1:24" x14ac:dyDescent="0.25">
      <c r="A3955" s="5" t="s">
        <v>2762</v>
      </c>
      <c r="B3955" s="1"/>
      <c r="C3955" t="s">
        <v>2763</v>
      </c>
      <c r="D3955" s="47"/>
      <c r="E3955" s="1"/>
      <c r="F3955" s="7"/>
      <c r="G3955" s="7"/>
      <c r="H3955" s="7"/>
      <c r="I3955" s="7"/>
      <c r="J3955" s="49"/>
      <c r="K3955" t="s">
        <v>331</v>
      </c>
      <c r="L3955" t="s">
        <v>27</v>
      </c>
      <c r="M3955" s="15" t="s">
        <v>332</v>
      </c>
      <c r="N3955" t="s">
        <v>2776</v>
      </c>
      <c r="O3955" s="7">
        <v>37.587661511747115</v>
      </c>
      <c r="P3955" s="7"/>
      <c r="Q3955" s="9"/>
      <c r="R3955" s="14">
        <v>2.446050707050295E-13</v>
      </c>
      <c r="S3955" s="29"/>
      <c r="T3955" s="14"/>
      <c r="U3955" s="9"/>
      <c r="V3955" s="7"/>
      <c r="W3955" s="7"/>
      <c r="X3955" s="49"/>
    </row>
    <row r="3956" spans="1:24" x14ac:dyDescent="0.25">
      <c r="A3956" s="5" t="s">
        <v>2762</v>
      </c>
      <c r="B3956" s="1"/>
      <c r="C3956" t="s">
        <v>2763</v>
      </c>
      <c r="D3956" s="47"/>
      <c r="E3956" s="1"/>
      <c r="F3956" s="7"/>
      <c r="G3956" s="7"/>
      <c r="H3956" s="7"/>
      <c r="I3956" s="7"/>
      <c r="J3956" s="49"/>
      <c r="K3956" t="s">
        <v>331</v>
      </c>
      <c r="L3956" t="s">
        <v>27</v>
      </c>
      <c r="M3956" s="15" t="s">
        <v>332</v>
      </c>
      <c r="N3956" t="s">
        <v>2777</v>
      </c>
      <c r="O3956" s="7">
        <v>42.500625590216757</v>
      </c>
      <c r="P3956" s="7"/>
      <c r="Q3956" s="9"/>
      <c r="R3956" s="14">
        <v>7.3420846231333195E-12</v>
      </c>
      <c r="S3956" s="29"/>
      <c r="T3956" s="14"/>
      <c r="U3956" s="9"/>
      <c r="V3956" s="7"/>
      <c r="W3956" s="7"/>
      <c r="X3956" s="49"/>
    </row>
    <row r="3957" spans="1:24" x14ac:dyDescent="0.25">
      <c r="A3957" s="5" t="s">
        <v>2762</v>
      </c>
      <c r="B3957" s="1"/>
      <c r="C3957" t="s">
        <v>2778</v>
      </c>
      <c r="D3957" s="47"/>
      <c r="E3957" s="1"/>
      <c r="F3957" s="7"/>
      <c r="G3957" s="7"/>
      <c r="H3957" s="7"/>
      <c r="I3957" s="7"/>
      <c r="J3957" s="49"/>
      <c r="K3957" t="s">
        <v>331</v>
      </c>
      <c r="L3957" t="s">
        <v>27</v>
      </c>
      <c r="M3957" s="15" t="s">
        <v>332</v>
      </c>
      <c r="N3957" t="s">
        <v>2779</v>
      </c>
      <c r="O3957" s="7">
        <v>32.156095802853343</v>
      </c>
      <c r="P3957" s="7"/>
      <c r="Q3957" s="9"/>
      <c r="R3957" s="14">
        <v>3.2819612112794223E-15</v>
      </c>
      <c r="S3957" s="29"/>
      <c r="T3957" s="14"/>
      <c r="U3957" s="9"/>
      <c r="V3957" s="7"/>
      <c r="W3957" s="7"/>
      <c r="X3957" s="49"/>
    </row>
    <row r="3958" spans="1:24" x14ac:dyDescent="0.25">
      <c r="A3958" s="5" t="s">
        <v>2762</v>
      </c>
      <c r="B3958" s="1"/>
      <c r="C3958" t="s">
        <v>2778</v>
      </c>
      <c r="D3958" s="47"/>
      <c r="E3958" s="1"/>
      <c r="F3958" s="7"/>
      <c r="G3958" s="7"/>
      <c r="H3958" s="7"/>
      <c r="I3958" s="7"/>
      <c r="J3958" s="49"/>
      <c r="K3958" t="s">
        <v>331</v>
      </c>
      <c r="L3958" t="s">
        <v>27</v>
      </c>
      <c r="M3958" s="15" t="s">
        <v>332</v>
      </c>
      <c r="N3958" t="s">
        <v>2780</v>
      </c>
      <c r="O3958" s="7">
        <v>43.671573081401249</v>
      </c>
      <c r="P3958" s="7"/>
      <c r="Q3958" s="9"/>
      <c r="R3958" s="14">
        <v>1.7058166531909493E-15</v>
      </c>
      <c r="S3958" s="29"/>
      <c r="T3958" s="14"/>
      <c r="U3958" s="9"/>
      <c r="V3958" s="7"/>
      <c r="W3958" s="7"/>
      <c r="X3958" s="49"/>
    </row>
    <row r="3959" spans="1:24" x14ac:dyDescent="0.25">
      <c r="A3959" s="5" t="s">
        <v>2762</v>
      </c>
      <c r="B3959" s="1"/>
      <c r="C3959" t="s">
        <v>2778</v>
      </c>
      <c r="D3959" s="47"/>
      <c r="E3959" s="1"/>
      <c r="F3959" s="7"/>
      <c r="G3959" s="7"/>
      <c r="H3959" s="7"/>
      <c r="I3959" s="7"/>
      <c r="J3959" s="49"/>
      <c r="K3959" t="s">
        <v>331</v>
      </c>
      <c r="L3959" t="s">
        <v>27</v>
      </c>
      <c r="M3959" s="15" t="s">
        <v>332</v>
      </c>
      <c r="N3959" t="s">
        <v>2781</v>
      </c>
      <c r="O3959" s="7">
        <v>27.361708167419131</v>
      </c>
      <c r="P3959" s="7"/>
      <c r="Q3959" s="9"/>
      <c r="R3959" s="14">
        <v>3.8233944406973751E-15</v>
      </c>
      <c r="S3959" s="29"/>
      <c r="T3959" s="14"/>
      <c r="U3959" s="9"/>
      <c r="V3959" s="7"/>
      <c r="W3959" s="7"/>
      <c r="X3959" s="49"/>
    </row>
    <row r="3960" spans="1:24" x14ac:dyDescent="0.25">
      <c r="A3960" s="5" t="s">
        <v>2762</v>
      </c>
      <c r="B3960" s="1"/>
      <c r="C3960" t="s">
        <v>2778</v>
      </c>
      <c r="D3960" s="47"/>
      <c r="E3960" s="1"/>
      <c r="F3960" s="7"/>
      <c r="G3960" s="7"/>
      <c r="H3960" s="7"/>
      <c r="I3960" s="7"/>
      <c r="J3960" s="49"/>
      <c r="K3960" t="s">
        <v>331</v>
      </c>
      <c r="L3960" t="s">
        <v>27</v>
      </c>
      <c r="M3960" s="15" t="s">
        <v>332</v>
      </c>
      <c r="N3960" t="s">
        <v>2782</v>
      </c>
      <c r="O3960" s="7">
        <v>25.786739789864754</v>
      </c>
      <c r="P3960" s="7"/>
      <c r="Q3960" s="9"/>
      <c r="R3960" s="14">
        <v>2.4717003192375622E-15</v>
      </c>
      <c r="S3960" s="29"/>
      <c r="T3960" s="14"/>
      <c r="U3960" s="9"/>
      <c r="V3960" s="7"/>
      <c r="W3960" s="7"/>
      <c r="X3960" s="49"/>
    </row>
    <row r="3961" spans="1:24" x14ac:dyDescent="0.25">
      <c r="A3961" s="5" t="s">
        <v>2762</v>
      </c>
      <c r="B3961" s="1"/>
      <c r="C3961" t="s">
        <v>2778</v>
      </c>
      <c r="D3961" s="47"/>
      <c r="E3961" s="1"/>
      <c r="F3961" s="7"/>
      <c r="G3961" s="7"/>
      <c r="H3961" s="7"/>
      <c r="I3961" s="7"/>
      <c r="J3961" s="49"/>
      <c r="K3961" t="s">
        <v>331</v>
      </c>
      <c r="L3961" t="s">
        <v>27</v>
      </c>
      <c r="M3961" s="15" t="s">
        <v>332</v>
      </c>
      <c r="N3961" t="s">
        <v>2783</v>
      </c>
      <c r="O3961" s="7">
        <v>30.336595282867407</v>
      </c>
      <c r="P3961" s="7"/>
      <c r="Q3961" s="9"/>
      <c r="R3961" s="14">
        <v>3.5272558513976335E-15</v>
      </c>
      <c r="S3961" s="29"/>
      <c r="T3961" s="14"/>
      <c r="U3961" s="9"/>
      <c r="V3961" s="7"/>
      <c r="W3961" s="7"/>
      <c r="X3961" s="49"/>
    </row>
    <row r="3962" spans="1:24" x14ac:dyDescent="0.25">
      <c r="A3962" s="5" t="s">
        <v>2762</v>
      </c>
      <c r="B3962" s="1"/>
      <c r="C3962" t="s">
        <v>2778</v>
      </c>
      <c r="D3962" s="47"/>
      <c r="E3962" s="1"/>
      <c r="F3962" s="7"/>
      <c r="G3962" s="7"/>
      <c r="H3962" s="7"/>
      <c r="I3962" s="7"/>
      <c r="J3962" s="49"/>
      <c r="K3962" t="s">
        <v>331</v>
      </c>
      <c r="L3962" t="s">
        <v>27</v>
      </c>
      <c r="M3962" s="15" t="s">
        <v>332</v>
      </c>
      <c r="N3962" t="s">
        <v>2784</v>
      </c>
      <c r="O3962" s="7">
        <v>30.591972184170192</v>
      </c>
      <c r="P3962" s="7"/>
      <c r="Q3962" s="9"/>
      <c r="R3962" s="14">
        <v>7.7707192460165438E-15</v>
      </c>
      <c r="S3962" s="29"/>
      <c r="T3962" s="14"/>
      <c r="U3962" s="9"/>
      <c r="V3962" s="7"/>
      <c r="W3962" s="7"/>
      <c r="X3962" s="49"/>
    </row>
    <row r="3963" spans="1:24" x14ac:dyDescent="0.25">
      <c r="A3963" s="5" t="s">
        <v>2762</v>
      </c>
      <c r="B3963" s="1"/>
      <c r="C3963" t="s">
        <v>2778</v>
      </c>
      <c r="D3963" s="47"/>
      <c r="E3963" s="1"/>
      <c r="F3963" s="7"/>
      <c r="G3963" s="7"/>
      <c r="H3963" s="7"/>
      <c r="I3963" s="7"/>
      <c r="J3963" s="49"/>
      <c r="K3963" t="s">
        <v>331</v>
      </c>
      <c r="L3963" t="s">
        <v>27</v>
      </c>
      <c r="M3963" s="15" t="s">
        <v>332</v>
      </c>
      <c r="N3963" t="s">
        <v>2785</v>
      </c>
      <c r="O3963" s="7">
        <v>22.880926744306596</v>
      </c>
      <c r="P3963" s="7"/>
      <c r="Q3963" s="9"/>
      <c r="R3963" s="14">
        <v>1.4758230140038815E-15</v>
      </c>
      <c r="S3963" s="29"/>
      <c r="T3963" s="14"/>
      <c r="U3963" s="9"/>
      <c r="V3963" s="7"/>
      <c r="W3963" s="7"/>
      <c r="X3963" s="49"/>
    </row>
    <row r="3964" spans="1:24" x14ac:dyDescent="0.25">
      <c r="A3964" s="5" t="s">
        <v>2762</v>
      </c>
      <c r="B3964" s="1"/>
      <c r="C3964" t="s">
        <v>2778</v>
      </c>
      <c r="D3964" s="47"/>
      <c r="E3964" s="1"/>
      <c r="F3964" s="7"/>
      <c r="G3964" s="7"/>
      <c r="H3964" s="7"/>
      <c r="I3964" s="7"/>
      <c r="J3964" s="49"/>
      <c r="K3964" t="s">
        <v>331</v>
      </c>
      <c r="L3964" t="s">
        <v>27</v>
      </c>
      <c r="M3964" s="15" t="s">
        <v>332</v>
      </c>
      <c r="N3964" t="s">
        <v>2786</v>
      </c>
      <c r="O3964" s="7">
        <v>22.242483565360704</v>
      </c>
      <c r="P3964" s="7"/>
      <c r="Q3964" s="9"/>
      <c r="R3964" s="14">
        <v>6.2247842100648035E-15</v>
      </c>
      <c r="S3964" s="29"/>
      <c r="T3964" s="14"/>
      <c r="U3964" s="9"/>
      <c r="V3964" s="7"/>
      <c r="W3964" s="7"/>
      <c r="X3964" s="49"/>
    </row>
    <row r="3965" spans="1:24" x14ac:dyDescent="0.25">
      <c r="A3965" s="5" t="s">
        <v>2762</v>
      </c>
      <c r="B3965" s="1"/>
      <c r="C3965" t="s">
        <v>2778</v>
      </c>
      <c r="D3965" s="47"/>
      <c r="E3965" s="1"/>
      <c r="F3965" s="7"/>
      <c r="G3965" s="7"/>
      <c r="H3965" s="7"/>
      <c r="I3965" s="7"/>
      <c r="J3965" s="49"/>
      <c r="K3965" t="s">
        <v>331</v>
      </c>
      <c r="L3965" t="s">
        <v>27</v>
      </c>
      <c r="M3965" s="15" t="s">
        <v>332</v>
      </c>
      <c r="N3965" t="s">
        <v>2787</v>
      </c>
      <c r="O3965" s="7">
        <v>25.375351303613868</v>
      </c>
      <c r="P3965" s="7"/>
      <c r="Q3965" s="9"/>
      <c r="R3965" s="14">
        <v>2.8134121535768027E-15</v>
      </c>
      <c r="S3965" s="29"/>
      <c r="T3965" s="14"/>
      <c r="U3965" s="9"/>
      <c r="V3965" s="7"/>
      <c r="W3965" s="7"/>
      <c r="X3965" s="49"/>
    </row>
    <row r="3966" spans="1:24" x14ac:dyDescent="0.25">
      <c r="A3966" s="5" t="s">
        <v>2762</v>
      </c>
      <c r="B3966" s="1"/>
      <c r="C3966" t="s">
        <v>2778</v>
      </c>
      <c r="D3966" s="47"/>
      <c r="E3966" s="1"/>
      <c r="F3966" s="7"/>
      <c r="G3966" s="7"/>
      <c r="H3966" s="7"/>
      <c r="I3966" s="7"/>
      <c r="J3966" s="49"/>
      <c r="K3966" t="s">
        <v>331</v>
      </c>
      <c r="L3966" t="s">
        <v>27</v>
      </c>
      <c r="M3966" s="15" t="s">
        <v>332</v>
      </c>
      <c r="N3966" t="s">
        <v>2788</v>
      </c>
      <c r="O3966" s="7">
        <v>28.089426369183514</v>
      </c>
      <c r="P3966" s="7"/>
      <c r="Q3966" s="9"/>
      <c r="R3966" s="14">
        <v>3.890352893765798E-15</v>
      </c>
      <c r="S3966" s="29"/>
      <c r="T3966" s="14"/>
      <c r="U3966" s="9"/>
      <c r="V3966" s="7"/>
      <c r="W3966" s="7"/>
      <c r="X3966" s="49"/>
    </row>
    <row r="3967" spans="1:24" x14ac:dyDescent="0.25">
      <c r="A3967" s="5" t="s">
        <v>2762</v>
      </c>
      <c r="B3967" s="1"/>
      <c r="C3967" t="s">
        <v>2778</v>
      </c>
      <c r="D3967" s="47"/>
      <c r="E3967" s="1"/>
      <c r="F3967" s="7"/>
      <c r="G3967" s="7"/>
      <c r="H3967" s="7"/>
      <c r="I3967" s="7"/>
      <c r="J3967" s="49"/>
      <c r="K3967" t="s">
        <v>331</v>
      </c>
      <c r="L3967" t="s">
        <v>27</v>
      </c>
      <c r="M3967" s="15" t="s">
        <v>332</v>
      </c>
      <c r="N3967" t="s">
        <v>2789</v>
      </c>
      <c r="O3967" s="7">
        <v>30.861130327533516</v>
      </c>
      <c r="P3967" s="7"/>
      <c r="Q3967" s="9"/>
      <c r="R3967" s="14">
        <v>2.8986459589791716E-15</v>
      </c>
      <c r="S3967" s="29"/>
      <c r="T3967" s="14"/>
      <c r="U3967" s="9"/>
      <c r="V3967" s="7"/>
      <c r="W3967" s="7"/>
      <c r="X3967" s="49"/>
    </row>
    <row r="3968" spans="1:24" x14ac:dyDescent="0.25">
      <c r="A3968" s="5" t="s">
        <v>2762</v>
      </c>
      <c r="B3968" s="1"/>
      <c r="C3968" t="s">
        <v>2778</v>
      </c>
      <c r="D3968" s="47"/>
      <c r="E3968" s="1"/>
      <c r="F3968" s="7"/>
      <c r="G3968" s="7"/>
      <c r="H3968" s="7"/>
      <c r="I3968" s="7"/>
      <c r="J3968" s="49"/>
      <c r="K3968" t="s">
        <v>331</v>
      </c>
      <c r="L3968" t="s">
        <v>27</v>
      </c>
      <c r="M3968" s="15" t="s">
        <v>332</v>
      </c>
      <c r="N3968" t="s">
        <v>2790</v>
      </c>
      <c r="O3968" s="7">
        <v>33.700094598217632</v>
      </c>
      <c r="P3968" s="7"/>
      <c r="Q3968" s="9"/>
      <c r="R3968" s="14">
        <v>4.9093393318091921E-15</v>
      </c>
      <c r="S3968" s="29"/>
      <c r="T3968" s="14"/>
      <c r="U3968" s="9"/>
      <c r="V3968" s="7"/>
      <c r="W3968" s="7"/>
      <c r="X3968" s="49"/>
    </row>
    <row r="3969" spans="1:24" x14ac:dyDescent="0.25">
      <c r="A3969" s="5" t="s">
        <v>2762</v>
      </c>
      <c r="B3969" s="1"/>
      <c r="C3969" t="s">
        <v>2778</v>
      </c>
      <c r="D3969" s="47"/>
      <c r="E3969" s="1"/>
      <c r="F3969" s="7"/>
      <c r="G3969" s="7"/>
      <c r="H3969" s="7"/>
      <c r="I3969" s="7"/>
      <c r="J3969" s="49"/>
      <c r="K3969" t="s">
        <v>331</v>
      </c>
      <c r="L3969" t="s">
        <v>27</v>
      </c>
      <c r="M3969" s="15" t="s">
        <v>332</v>
      </c>
      <c r="N3969" t="s">
        <v>2791</v>
      </c>
      <c r="O3969" s="7">
        <v>23.388094572438689</v>
      </c>
      <c r="P3969" s="7"/>
      <c r="Q3969" s="9"/>
      <c r="R3969" s="14">
        <v>2.9649723569250073E-15</v>
      </c>
      <c r="S3969" s="29"/>
      <c r="T3969" s="14"/>
      <c r="U3969" s="9"/>
      <c r="V3969" s="7"/>
      <c r="W3969" s="7"/>
      <c r="X3969" s="49"/>
    </row>
    <row r="3970" spans="1:24" x14ac:dyDescent="0.25">
      <c r="A3970" s="5" t="s">
        <v>2762</v>
      </c>
      <c r="B3970" s="1"/>
      <c r="C3970" t="s">
        <v>2778</v>
      </c>
      <c r="D3970" s="47"/>
      <c r="E3970" s="1"/>
      <c r="F3970" s="7"/>
      <c r="G3970" s="7"/>
      <c r="H3970" s="7"/>
      <c r="I3970" s="7"/>
      <c r="J3970" s="49"/>
      <c r="K3970" t="s">
        <v>331</v>
      </c>
      <c r="L3970" t="s">
        <v>27</v>
      </c>
      <c r="M3970" s="15" t="s">
        <v>332</v>
      </c>
      <c r="N3970" t="s">
        <v>2792</v>
      </c>
      <c r="O3970" s="7">
        <v>18.128254139953015</v>
      </c>
      <c r="P3970" s="7"/>
      <c r="Q3970" s="9"/>
      <c r="R3970" s="14">
        <v>2.9314688710532075E-15</v>
      </c>
      <c r="S3970" s="29"/>
      <c r="T3970" s="14"/>
      <c r="U3970" s="9"/>
      <c r="V3970" s="7"/>
      <c r="W3970" s="7"/>
      <c r="X3970" s="49"/>
    </row>
    <row r="3971" spans="1:24" x14ac:dyDescent="0.25">
      <c r="A3971" s="5" t="s">
        <v>2762</v>
      </c>
      <c r="B3971" s="1"/>
      <c r="C3971" t="s">
        <v>2778</v>
      </c>
      <c r="D3971" s="47"/>
      <c r="E3971" s="1"/>
      <c r="F3971" s="7"/>
      <c r="G3971" s="7"/>
      <c r="H3971" s="7"/>
      <c r="I3971" s="7"/>
      <c r="J3971" s="49"/>
      <c r="K3971" t="s">
        <v>331</v>
      </c>
      <c r="L3971" t="s">
        <v>27</v>
      </c>
      <c r="M3971" s="15" t="s">
        <v>332</v>
      </c>
      <c r="N3971" t="s">
        <v>2793</v>
      </c>
      <c r="O3971" s="7">
        <v>17.255828629271576</v>
      </c>
      <c r="P3971" s="7"/>
      <c r="Q3971" s="9"/>
      <c r="R3971" s="14">
        <v>1.3966425073774948E-14</v>
      </c>
      <c r="S3971" s="29"/>
      <c r="T3971" s="14"/>
      <c r="U3971" s="9"/>
      <c r="V3971" s="7"/>
      <c r="W3971" s="7"/>
      <c r="X3971" s="49"/>
    </row>
    <row r="3972" spans="1:24" x14ac:dyDescent="0.25">
      <c r="A3972" s="5" t="s">
        <v>2762</v>
      </c>
      <c r="B3972" s="1"/>
      <c r="C3972" t="s">
        <v>2778</v>
      </c>
      <c r="D3972" s="47"/>
      <c r="E3972" s="1"/>
      <c r="F3972" s="7"/>
      <c r="G3972" s="7"/>
      <c r="H3972" s="7"/>
      <c r="I3972" s="7"/>
      <c r="J3972" s="49"/>
      <c r="K3972" t="s">
        <v>331</v>
      </c>
      <c r="L3972" t="s">
        <v>27</v>
      </c>
      <c r="M3972" s="15" t="s">
        <v>332</v>
      </c>
      <c r="N3972" t="s">
        <v>2794</v>
      </c>
      <c r="O3972" s="7">
        <v>24.276589323628116</v>
      </c>
      <c r="P3972" s="7"/>
      <c r="Q3972" s="9"/>
      <c r="R3972" s="14">
        <v>2.738121667594803E-14</v>
      </c>
      <c r="S3972" s="29"/>
      <c r="T3972" s="14"/>
      <c r="U3972" s="9"/>
      <c r="V3972" s="7"/>
      <c r="W3972" s="7"/>
      <c r="X3972" s="49"/>
    </row>
    <row r="3973" spans="1:24" x14ac:dyDescent="0.25">
      <c r="A3973" s="5" t="s">
        <v>2762</v>
      </c>
      <c r="B3973" s="1"/>
      <c r="C3973" t="s">
        <v>2778</v>
      </c>
      <c r="D3973" s="47"/>
      <c r="E3973" s="1"/>
      <c r="F3973" s="7"/>
      <c r="G3973" s="7"/>
      <c r="H3973" s="7"/>
      <c r="I3973" s="7"/>
      <c r="J3973" s="49"/>
      <c r="K3973" t="s">
        <v>331</v>
      </c>
      <c r="L3973" t="s">
        <v>27</v>
      </c>
      <c r="M3973" s="15" t="s">
        <v>332</v>
      </c>
      <c r="N3973" t="s">
        <v>2795</v>
      </c>
      <c r="O3973" s="7">
        <v>25.658471669356341</v>
      </c>
      <c r="P3973" s="7"/>
      <c r="Q3973" s="9"/>
      <c r="R3973" s="14">
        <v>4.776009676743318E-15</v>
      </c>
      <c r="S3973" s="29"/>
      <c r="T3973" s="14"/>
      <c r="U3973" s="9"/>
      <c r="V3973" s="7"/>
      <c r="W3973" s="7"/>
      <c r="X3973" s="49"/>
    </row>
    <row r="3974" spans="1:24" x14ac:dyDescent="0.25">
      <c r="A3974" s="5" t="s">
        <v>2762</v>
      </c>
      <c r="B3974" s="1"/>
      <c r="C3974" t="s">
        <v>2778</v>
      </c>
      <c r="D3974" s="47"/>
      <c r="E3974" s="1"/>
      <c r="F3974" s="7"/>
      <c r="G3974" s="7"/>
      <c r="H3974" s="7"/>
      <c r="I3974" s="7"/>
      <c r="J3974" s="49"/>
      <c r="K3974" t="s">
        <v>331</v>
      </c>
      <c r="L3974" t="s">
        <v>27</v>
      </c>
      <c r="M3974" s="15" t="s">
        <v>332</v>
      </c>
      <c r="N3974" t="s">
        <v>2796</v>
      </c>
      <c r="O3974" s="7">
        <v>28.990436338519508</v>
      </c>
      <c r="P3974" s="7"/>
      <c r="Q3974" s="9"/>
      <c r="R3974" s="14">
        <v>1.6806209786346166E-14</v>
      </c>
      <c r="S3974" s="29"/>
      <c r="T3974" s="14"/>
      <c r="U3974" s="9"/>
      <c r="V3974" s="7"/>
      <c r="W3974" s="7"/>
      <c r="X3974" s="49"/>
    </row>
    <row r="3975" spans="1:24" x14ac:dyDescent="0.25">
      <c r="A3975" s="5" t="s">
        <v>2762</v>
      </c>
      <c r="B3975" s="1"/>
      <c r="C3975" t="s">
        <v>2778</v>
      </c>
      <c r="D3975" s="47"/>
      <c r="E3975" s="1"/>
      <c r="F3975" s="7"/>
      <c r="G3975" s="7"/>
      <c r="H3975" s="7"/>
      <c r="I3975" s="7"/>
      <c r="J3975" s="49"/>
      <c r="K3975" t="s">
        <v>331</v>
      </c>
      <c r="L3975" t="s">
        <v>27</v>
      </c>
      <c r="M3975" s="15" t="s">
        <v>332</v>
      </c>
      <c r="N3975" t="s">
        <v>2797</v>
      </c>
      <c r="O3975" s="7">
        <v>25.434524480619991</v>
      </c>
      <c r="P3975" s="7"/>
      <c r="Q3975" s="9"/>
      <c r="R3975" s="14">
        <v>3.9329603297358547E-14</v>
      </c>
      <c r="S3975" s="29"/>
      <c r="T3975" s="14"/>
      <c r="U3975" s="9"/>
      <c r="V3975" s="7"/>
      <c r="W3975" s="7"/>
      <c r="X3975" s="49"/>
    </row>
    <row r="3976" spans="1:24" x14ac:dyDescent="0.25">
      <c r="A3976" s="5" t="s">
        <v>2762</v>
      </c>
      <c r="B3976" s="1"/>
      <c r="C3976" t="s">
        <v>2778</v>
      </c>
      <c r="D3976" s="47"/>
      <c r="E3976" s="1"/>
      <c r="F3976" s="7"/>
      <c r="G3976" s="7"/>
      <c r="H3976" s="7"/>
      <c r="I3976" s="7"/>
      <c r="J3976" s="49"/>
      <c r="K3976" t="s">
        <v>331</v>
      </c>
      <c r="L3976" t="s">
        <v>27</v>
      </c>
      <c r="M3976" s="15" t="s">
        <v>332</v>
      </c>
      <c r="N3976" t="s">
        <v>2798</v>
      </c>
      <c r="O3976" s="7">
        <v>24.812407944715474</v>
      </c>
      <c r="P3976" s="7"/>
      <c r="Q3976" s="9"/>
      <c r="R3976" s="14">
        <v>4.7785419514650648E-15</v>
      </c>
      <c r="S3976" s="29"/>
      <c r="T3976" s="14"/>
      <c r="U3976" s="9"/>
      <c r="V3976" s="7"/>
      <c r="W3976" s="7"/>
      <c r="X3976" s="49"/>
    </row>
    <row r="3977" spans="1:24" x14ac:dyDescent="0.25">
      <c r="A3977" s="5" t="s">
        <v>2762</v>
      </c>
      <c r="B3977" s="1"/>
      <c r="C3977" t="s">
        <v>2778</v>
      </c>
      <c r="D3977" s="47"/>
      <c r="E3977" s="1"/>
      <c r="F3977" s="7"/>
      <c r="G3977" s="7"/>
      <c r="H3977" s="7"/>
      <c r="I3977" s="7"/>
      <c r="J3977" s="49"/>
      <c r="K3977" t="s">
        <v>331</v>
      </c>
      <c r="L3977" t="s">
        <v>27</v>
      </c>
      <c r="M3977" s="15" t="s">
        <v>332</v>
      </c>
      <c r="N3977" t="s">
        <v>2799</v>
      </c>
      <c r="O3977" s="7">
        <v>19.106429203983655</v>
      </c>
      <c r="P3977" s="7"/>
      <c r="Q3977" s="9"/>
      <c r="R3977" s="14">
        <v>3.8055836315514243E-15</v>
      </c>
      <c r="S3977" s="29"/>
      <c r="T3977" s="14"/>
      <c r="U3977" s="9"/>
      <c r="V3977" s="7"/>
      <c r="W3977" s="7"/>
      <c r="X3977" s="49"/>
    </row>
    <row r="3978" spans="1:24" x14ac:dyDescent="0.25">
      <c r="A3978" s="5" t="s">
        <v>2762</v>
      </c>
      <c r="B3978" s="1"/>
      <c r="C3978" t="s">
        <v>2778</v>
      </c>
      <c r="D3978" s="47"/>
      <c r="E3978" s="1"/>
      <c r="F3978" s="7"/>
      <c r="G3978" s="7"/>
      <c r="H3978" s="7"/>
      <c r="I3978" s="7"/>
      <c r="J3978" s="49"/>
      <c r="K3978" t="s">
        <v>331</v>
      </c>
      <c r="L3978" t="s">
        <v>27</v>
      </c>
      <c r="M3978" s="15" t="s">
        <v>332</v>
      </c>
      <c r="N3978" t="s">
        <v>2800</v>
      </c>
      <c r="O3978" s="7">
        <v>21.876392506395437</v>
      </c>
      <c r="P3978" s="7"/>
      <c r="Q3978" s="9"/>
      <c r="R3978" s="14">
        <v>3.751752751928067E-14</v>
      </c>
      <c r="S3978" s="29"/>
      <c r="T3978" s="14"/>
      <c r="U3978" s="9"/>
      <c r="V3978" s="7"/>
      <c r="W3978" s="7"/>
      <c r="X3978" s="49"/>
    </row>
    <row r="3979" spans="1:24" x14ac:dyDescent="0.25">
      <c r="A3979" s="5" t="s">
        <v>2762</v>
      </c>
      <c r="B3979" s="1"/>
      <c r="C3979" t="s">
        <v>2778</v>
      </c>
      <c r="D3979" s="47"/>
      <c r="E3979" s="1"/>
      <c r="F3979" s="7"/>
      <c r="G3979" s="7"/>
      <c r="H3979" s="7"/>
      <c r="I3979" s="7"/>
      <c r="J3979" s="49"/>
      <c r="K3979" t="s">
        <v>331</v>
      </c>
      <c r="L3979" t="s">
        <v>27</v>
      </c>
      <c r="M3979" s="15" t="s">
        <v>332</v>
      </c>
      <c r="N3979" t="s">
        <v>2801</v>
      </c>
      <c r="O3979" s="7">
        <v>4.0877176769333108</v>
      </c>
      <c r="P3979" s="7"/>
      <c r="Q3979" s="9"/>
      <c r="R3979" s="14">
        <v>1.1021070811782557E-15</v>
      </c>
      <c r="S3979" s="29"/>
      <c r="T3979" s="14"/>
      <c r="U3979" s="9"/>
      <c r="V3979" s="7"/>
      <c r="W3979" s="7"/>
      <c r="X3979" s="49"/>
    </row>
    <row r="3980" spans="1:24" x14ac:dyDescent="0.25">
      <c r="A3980" s="5" t="s">
        <v>2762</v>
      </c>
      <c r="B3980" s="1"/>
      <c r="C3980" t="s">
        <v>2778</v>
      </c>
      <c r="D3980" s="47"/>
      <c r="E3980" s="1"/>
      <c r="F3980" s="7"/>
      <c r="G3980" s="7"/>
      <c r="H3980" s="7"/>
      <c r="I3980" s="7"/>
      <c r="J3980" s="49"/>
      <c r="K3980" t="s">
        <v>331</v>
      </c>
      <c r="L3980" t="s">
        <v>27</v>
      </c>
      <c r="M3980" s="15" t="s">
        <v>332</v>
      </c>
      <c r="N3980" t="s">
        <v>2802</v>
      </c>
      <c r="O3980" s="7">
        <v>13.820918177838781</v>
      </c>
      <c r="P3980" s="7"/>
      <c r="Q3980" s="9"/>
      <c r="R3980" s="14">
        <v>2.2511348173187125E-15</v>
      </c>
      <c r="S3980" s="29"/>
      <c r="T3980" s="14"/>
      <c r="U3980" s="9"/>
      <c r="V3980" s="7"/>
      <c r="W3980" s="7"/>
      <c r="X3980" s="49"/>
    </row>
    <row r="3981" spans="1:24" x14ac:dyDescent="0.25">
      <c r="A3981" s="5" t="s">
        <v>2762</v>
      </c>
      <c r="B3981" s="1"/>
      <c r="C3981" t="s">
        <v>2778</v>
      </c>
      <c r="D3981" s="47"/>
      <c r="E3981" s="1"/>
      <c r="F3981" s="7"/>
      <c r="G3981" s="7"/>
      <c r="H3981" s="7"/>
      <c r="I3981" s="7"/>
      <c r="J3981" s="49"/>
      <c r="K3981" t="s">
        <v>331</v>
      </c>
      <c r="L3981" t="s">
        <v>27</v>
      </c>
      <c r="M3981" s="15" t="s">
        <v>332</v>
      </c>
      <c r="N3981" t="s">
        <v>2803</v>
      </c>
      <c r="O3981" s="7">
        <v>12.74886820503065</v>
      </c>
      <c r="P3981" s="7"/>
      <c r="Q3981" s="9"/>
      <c r="R3981" s="14">
        <v>1.5272055447062854E-15</v>
      </c>
      <c r="S3981" s="29"/>
      <c r="T3981" s="14"/>
      <c r="U3981" s="9"/>
      <c r="V3981" s="7"/>
      <c r="W3981" s="7"/>
      <c r="X3981" s="49"/>
    </row>
    <row r="3982" spans="1:24" x14ac:dyDescent="0.25">
      <c r="A3982" s="5" t="s">
        <v>2762</v>
      </c>
      <c r="B3982" s="1"/>
      <c r="C3982" t="s">
        <v>2778</v>
      </c>
      <c r="D3982" s="47"/>
      <c r="E3982" s="1"/>
      <c r="F3982" s="7"/>
      <c r="G3982" s="7"/>
      <c r="H3982" s="7"/>
      <c r="I3982" s="7"/>
      <c r="J3982" s="49"/>
      <c r="K3982" t="s">
        <v>331</v>
      </c>
      <c r="L3982" t="s">
        <v>27</v>
      </c>
      <c r="M3982" s="15" t="s">
        <v>332</v>
      </c>
      <c r="N3982" t="s">
        <v>2804</v>
      </c>
      <c r="O3982" s="7">
        <v>16.102814577796753</v>
      </c>
      <c r="P3982" s="7"/>
      <c r="Q3982" s="9"/>
      <c r="R3982" s="14">
        <v>3.2630145204662773E-15</v>
      </c>
      <c r="S3982" s="29"/>
      <c r="T3982" s="14"/>
      <c r="U3982" s="9"/>
      <c r="V3982" s="7"/>
      <c r="W3982" s="7"/>
      <c r="X3982" s="49"/>
    </row>
    <row r="3983" spans="1:24" x14ac:dyDescent="0.25">
      <c r="A3983" s="5" t="s">
        <v>2762</v>
      </c>
      <c r="B3983" s="1"/>
      <c r="C3983" t="s">
        <v>2778</v>
      </c>
      <c r="D3983" s="47"/>
      <c r="E3983" s="1"/>
      <c r="F3983" s="7"/>
      <c r="G3983" s="7"/>
      <c r="H3983" s="7"/>
      <c r="I3983" s="7"/>
      <c r="J3983" s="49"/>
      <c r="K3983" t="s">
        <v>331</v>
      </c>
      <c r="L3983" t="s">
        <v>27</v>
      </c>
      <c r="M3983" s="15" t="s">
        <v>332</v>
      </c>
      <c r="N3983" t="s">
        <v>2805</v>
      </c>
      <c r="O3983" s="7">
        <v>15.250360539609142</v>
      </c>
      <c r="P3983" s="7"/>
      <c r="Q3983" s="9"/>
      <c r="R3983" s="14">
        <v>6.9931444489468832E-15</v>
      </c>
      <c r="S3983" s="29"/>
      <c r="T3983" s="14"/>
      <c r="U3983" s="9"/>
      <c r="V3983" s="7"/>
      <c r="W3983" s="7"/>
      <c r="X3983" s="49"/>
    </row>
    <row r="3984" spans="1:24" x14ac:dyDescent="0.25">
      <c r="A3984" s="5" t="s">
        <v>2762</v>
      </c>
      <c r="B3984" s="1"/>
      <c r="C3984" t="s">
        <v>2778</v>
      </c>
      <c r="D3984" s="47"/>
      <c r="E3984" s="1"/>
      <c r="F3984" s="7"/>
      <c r="G3984" s="7"/>
      <c r="H3984" s="7"/>
      <c r="I3984" s="7"/>
      <c r="J3984" s="49"/>
      <c r="K3984" t="s">
        <v>331</v>
      </c>
      <c r="L3984" t="s">
        <v>27</v>
      </c>
      <c r="M3984" s="15" t="s">
        <v>332</v>
      </c>
      <c r="N3984" t="s">
        <v>2806</v>
      </c>
      <c r="O3984" s="7">
        <v>12.906948668120288</v>
      </c>
      <c r="P3984" s="7"/>
      <c r="Q3984" s="9"/>
      <c r="R3984" s="14">
        <v>1.381703940417748E-15</v>
      </c>
      <c r="S3984" s="29"/>
      <c r="T3984" s="14"/>
      <c r="U3984" s="9"/>
      <c r="V3984" s="7"/>
      <c r="W3984" s="7"/>
      <c r="X3984" s="49"/>
    </row>
    <row r="3985" spans="1:24" x14ac:dyDescent="0.25">
      <c r="A3985" s="5" t="s">
        <v>2762</v>
      </c>
      <c r="B3985" s="1"/>
      <c r="C3985" t="s">
        <v>2778</v>
      </c>
      <c r="D3985" s="47"/>
      <c r="E3985" s="1"/>
      <c r="F3985" s="7"/>
      <c r="G3985" s="7"/>
      <c r="H3985" s="7"/>
      <c r="I3985" s="7"/>
      <c r="J3985" s="49"/>
      <c r="K3985" t="s">
        <v>331</v>
      </c>
      <c r="L3985" t="s">
        <v>27</v>
      </c>
      <c r="M3985" s="15" t="s">
        <v>332</v>
      </c>
      <c r="N3985" t="s">
        <v>2807</v>
      </c>
      <c r="O3985" s="7">
        <v>12.496904380455465</v>
      </c>
      <c r="P3985" s="7"/>
      <c r="Q3985" s="9"/>
      <c r="R3985" s="14">
        <v>1.5032441604277415E-15</v>
      </c>
      <c r="S3985" s="29"/>
      <c r="T3985" s="14"/>
      <c r="U3985" s="9"/>
      <c r="V3985" s="7"/>
      <c r="W3985" s="7"/>
      <c r="X3985" s="49"/>
    </row>
    <row r="3986" spans="1:24" x14ac:dyDescent="0.25">
      <c r="A3986" s="18" t="s">
        <v>2762</v>
      </c>
      <c r="B3986" s="19"/>
      <c r="C3986" s="16" t="s">
        <v>2778</v>
      </c>
      <c r="D3986" s="48"/>
      <c r="E3986" s="19"/>
      <c r="F3986" s="17"/>
      <c r="G3986" s="17"/>
      <c r="H3986" s="17"/>
      <c r="I3986" s="17"/>
      <c r="J3986" s="50"/>
      <c r="K3986" s="16" t="s">
        <v>331</v>
      </c>
      <c r="L3986" s="16" t="s">
        <v>27</v>
      </c>
      <c r="M3986" s="21" t="s">
        <v>332</v>
      </c>
      <c r="N3986" s="16" t="s">
        <v>2808</v>
      </c>
      <c r="O3986" s="17">
        <v>14.289847049444715</v>
      </c>
      <c r="P3986" s="17"/>
      <c r="Q3986" s="22"/>
      <c r="R3986" s="23">
        <v>1.8201476039273111E-15</v>
      </c>
      <c r="S3986" s="31"/>
      <c r="T3986" s="23"/>
      <c r="U3986" s="22"/>
      <c r="V3986" s="17"/>
      <c r="W3986" s="17"/>
      <c r="X3986" s="50"/>
    </row>
    <row r="3987" spans="1:24" x14ac:dyDescent="0.25">
      <c r="A3987" s="5" t="s">
        <v>2809</v>
      </c>
      <c r="B3987" s="1" t="s">
        <v>1916</v>
      </c>
      <c r="C3987" t="s">
        <v>2810</v>
      </c>
      <c r="D3987" s="11" t="s">
        <v>2811</v>
      </c>
      <c r="E3987" s="1" t="s">
        <v>25</v>
      </c>
      <c r="F3987" s="7">
        <v>50.88</v>
      </c>
      <c r="G3987" s="7">
        <v>3.125</v>
      </c>
      <c r="H3987" s="7"/>
      <c r="I3987" s="7"/>
      <c r="J3987" s="49"/>
      <c r="K3987" t="s">
        <v>26</v>
      </c>
      <c r="L3987" t="s">
        <v>27</v>
      </c>
      <c r="M3987" s="15" t="s">
        <v>28</v>
      </c>
      <c r="N3987" t="s">
        <v>2812</v>
      </c>
      <c r="O3987" s="7">
        <v>47.599999999999994</v>
      </c>
      <c r="P3987" s="7">
        <v>44.899999999999991</v>
      </c>
      <c r="Q3987" s="9">
        <v>0.94327731092436973</v>
      </c>
      <c r="R3987" s="14">
        <v>4.0600000000000001E-12</v>
      </c>
      <c r="S3987" s="29"/>
      <c r="T3987" s="14"/>
      <c r="U3987" s="9"/>
      <c r="V3987" s="7"/>
      <c r="W3987" s="7"/>
      <c r="X3987" s="49"/>
    </row>
    <row r="3988" spans="1:24" x14ac:dyDescent="0.25">
      <c r="A3988" s="5" t="s">
        <v>2809</v>
      </c>
      <c r="B3988" s="1" t="s">
        <v>1916</v>
      </c>
      <c r="C3988" t="s">
        <v>2810</v>
      </c>
      <c r="D3988" s="11" t="s">
        <v>2811</v>
      </c>
      <c r="E3988" s="1" t="s">
        <v>25</v>
      </c>
      <c r="F3988" s="7">
        <v>50.88</v>
      </c>
      <c r="G3988" s="7">
        <v>3.125</v>
      </c>
      <c r="H3988" s="7"/>
      <c r="I3988" s="7"/>
      <c r="J3988" s="49"/>
      <c r="K3988" t="s">
        <v>26</v>
      </c>
      <c r="L3988" t="s">
        <v>27</v>
      </c>
      <c r="M3988" s="15" t="s">
        <v>28</v>
      </c>
      <c r="N3988" t="s">
        <v>2813</v>
      </c>
      <c r="O3988" s="7">
        <v>53.7</v>
      </c>
      <c r="P3988" s="7">
        <v>53.7</v>
      </c>
      <c r="Q3988" s="9">
        <v>1</v>
      </c>
      <c r="R3988" s="14">
        <v>6.1999999999999994E-12</v>
      </c>
      <c r="S3988" s="29"/>
      <c r="T3988" s="14"/>
      <c r="U3988" s="9"/>
      <c r="V3988" s="7"/>
      <c r="W3988" s="7"/>
      <c r="X3988" s="49"/>
    </row>
    <row r="3989" spans="1:24" x14ac:dyDescent="0.25">
      <c r="A3989" s="5" t="s">
        <v>2809</v>
      </c>
      <c r="B3989" s="1" t="s">
        <v>1916</v>
      </c>
      <c r="C3989" t="s">
        <v>2810</v>
      </c>
      <c r="D3989" s="11" t="s">
        <v>2811</v>
      </c>
      <c r="E3989" s="1" t="s">
        <v>25</v>
      </c>
      <c r="F3989" s="7">
        <v>50.88</v>
      </c>
      <c r="G3989" s="7">
        <v>3.125</v>
      </c>
      <c r="H3989" s="7"/>
      <c r="I3989" s="7"/>
      <c r="J3989" s="49"/>
      <c r="K3989" t="s">
        <v>26</v>
      </c>
      <c r="L3989" t="s">
        <v>27</v>
      </c>
      <c r="M3989" s="15" t="s">
        <v>28</v>
      </c>
      <c r="N3989" t="s">
        <v>2814</v>
      </c>
      <c r="O3989" s="7">
        <v>65.2</v>
      </c>
      <c r="P3989" s="7">
        <v>63.7</v>
      </c>
      <c r="Q3989" s="9">
        <v>0.97699386503067487</v>
      </c>
      <c r="R3989" s="14">
        <v>4.97E-12</v>
      </c>
      <c r="S3989" s="29"/>
      <c r="T3989" s="14"/>
      <c r="U3989" s="9"/>
      <c r="V3989" s="7"/>
      <c r="W3989" s="7"/>
      <c r="X3989" s="49"/>
    </row>
    <row r="3990" spans="1:24" x14ac:dyDescent="0.25">
      <c r="A3990" s="5" t="s">
        <v>2809</v>
      </c>
      <c r="B3990" s="1" t="s">
        <v>1916</v>
      </c>
      <c r="C3990" t="s">
        <v>2810</v>
      </c>
      <c r="D3990" s="11" t="s">
        <v>2811</v>
      </c>
      <c r="E3990" s="1" t="s">
        <v>25</v>
      </c>
      <c r="F3990" s="7">
        <v>50.88</v>
      </c>
      <c r="G3990" s="7">
        <v>3.125</v>
      </c>
      <c r="H3990" s="7"/>
      <c r="I3990" s="7"/>
      <c r="J3990" s="49"/>
      <c r="K3990" t="s">
        <v>26</v>
      </c>
      <c r="L3990" t="s">
        <v>27</v>
      </c>
      <c r="M3990" s="15" t="s">
        <v>28</v>
      </c>
      <c r="N3990" t="s">
        <v>2815</v>
      </c>
      <c r="O3990" s="7">
        <v>66.600000000000009</v>
      </c>
      <c r="P3990" s="7">
        <v>64.7</v>
      </c>
      <c r="Q3990" s="9">
        <v>0.97147147147147139</v>
      </c>
      <c r="R3990" s="14">
        <v>5.5709999999999994E-11</v>
      </c>
      <c r="S3990" s="29"/>
      <c r="T3990" s="14"/>
      <c r="U3990" s="9"/>
      <c r="V3990" s="7"/>
      <c r="W3990" s="7"/>
      <c r="X3990" s="49"/>
    </row>
    <row r="3991" spans="1:24" x14ac:dyDescent="0.25">
      <c r="A3991" s="5" t="s">
        <v>2809</v>
      </c>
      <c r="B3991" s="1" t="s">
        <v>1916</v>
      </c>
      <c r="C3991" t="s">
        <v>2810</v>
      </c>
      <c r="D3991" s="11" t="s">
        <v>2811</v>
      </c>
      <c r="E3991" s="1" t="s">
        <v>25</v>
      </c>
      <c r="F3991" s="7">
        <v>50.88</v>
      </c>
      <c r="G3991" s="7">
        <v>3.125</v>
      </c>
      <c r="H3991" s="7"/>
      <c r="I3991" s="7"/>
      <c r="J3991" s="49"/>
      <c r="K3991" t="s">
        <v>26</v>
      </c>
      <c r="L3991" t="s">
        <v>27</v>
      </c>
      <c r="M3991" s="15" t="s">
        <v>28</v>
      </c>
      <c r="N3991" t="s">
        <v>2816</v>
      </c>
      <c r="O3991" s="7">
        <v>70.199999999999989</v>
      </c>
      <c r="P3991" s="7">
        <v>65.600000000000009</v>
      </c>
      <c r="Q3991" s="9">
        <v>0.93447293447293478</v>
      </c>
      <c r="R3991" s="14">
        <v>8.5369999999999998E-11</v>
      </c>
      <c r="S3991" s="29"/>
      <c r="T3991" s="14"/>
      <c r="U3991" s="9"/>
      <c r="V3991" s="7"/>
      <c r="W3991" s="7"/>
      <c r="X3991" s="49"/>
    </row>
    <row r="3992" spans="1:24" x14ac:dyDescent="0.25">
      <c r="A3992" s="5" t="s">
        <v>2809</v>
      </c>
      <c r="B3992" s="1" t="s">
        <v>1916</v>
      </c>
      <c r="C3992" t="s">
        <v>2810</v>
      </c>
      <c r="D3992" s="11" t="s">
        <v>2811</v>
      </c>
      <c r="E3992" s="1" t="s">
        <v>25</v>
      </c>
      <c r="F3992" s="7">
        <v>50.88</v>
      </c>
      <c r="G3992" s="7">
        <v>3.125</v>
      </c>
      <c r="H3992" s="7"/>
      <c r="I3992" s="7"/>
      <c r="J3992" s="49"/>
      <c r="K3992" t="s">
        <v>26</v>
      </c>
      <c r="L3992" t="s">
        <v>27</v>
      </c>
      <c r="M3992" s="15" t="s">
        <v>28</v>
      </c>
      <c r="N3992" t="s">
        <v>2817</v>
      </c>
      <c r="O3992" s="7">
        <v>74.5</v>
      </c>
      <c r="P3992" s="7">
        <v>70.7</v>
      </c>
      <c r="Q3992" s="9">
        <v>0.94899328859060406</v>
      </c>
      <c r="R3992" s="14">
        <v>5.003999999999999E-11</v>
      </c>
      <c r="S3992" s="29"/>
      <c r="T3992" s="14"/>
      <c r="U3992" s="9"/>
      <c r="V3992" s="7"/>
      <c r="W3992" s="7"/>
      <c r="X3992" s="49"/>
    </row>
    <row r="3993" spans="1:24" x14ac:dyDescent="0.25">
      <c r="A3993" s="5" t="s">
        <v>2809</v>
      </c>
      <c r="B3993" s="1" t="s">
        <v>1916</v>
      </c>
      <c r="C3993" t="s">
        <v>2810</v>
      </c>
      <c r="D3993" s="11" t="s">
        <v>2811</v>
      </c>
      <c r="E3993" s="1" t="s">
        <v>25</v>
      </c>
      <c r="F3993" s="7">
        <v>50.88</v>
      </c>
      <c r="G3993" s="7">
        <v>3.125</v>
      </c>
      <c r="H3993" s="7"/>
      <c r="I3993" s="7"/>
      <c r="J3993" s="49"/>
      <c r="K3993" t="s">
        <v>26</v>
      </c>
      <c r="L3993" t="s">
        <v>27</v>
      </c>
      <c r="M3993" s="15" t="s">
        <v>28</v>
      </c>
      <c r="N3993" t="s">
        <v>2818</v>
      </c>
      <c r="O3993" s="7">
        <v>70.399999999999991</v>
      </c>
      <c r="P3993" s="7">
        <v>67.2</v>
      </c>
      <c r="Q3993" s="9">
        <v>0.9545454545454547</v>
      </c>
      <c r="R3993" s="14">
        <v>8.8409999999999982E-11</v>
      </c>
      <c r="S3993" s="29"/>
      <c r="T3993" s="14"/>
      <c r="U3993" s="9"/>
      <c r="V3993" s="7"/>
      <c r="W3993" s="7"/>
      <c r="X3993" s="49"/>
    </row>
    <row r="3994" spans="1:24" x14ac:dyDescent="0.25">
      <c r="A3994" s="5" t="s">
        <v>2809</v>
      </c>
      <c r="B3994" s="1" t="s">
        <v>1916</v>
      </c>
      <c r="C3994" t="s">
        <v>2810</v>
      </c>
      <c r="D3994" s="11" t="s">
        <v>2811</v>
      </c>
      <c r="E3994" s="1" t="s">
        <v>25</v>
      </c>
      <c r="F3994" s="7">
        <v>50.88</v>
      </c>
      <c r="G3994" s="7">
        <v>3.125</v>
      </c>
      <c r="H3994" s="7"/>
      <c r="I3994" s="7"/>
      <c r="J3994" s="49"/>
      <c r="K3994" t="s">
        <v>26</v>
      </c>
      <c r="L3994" t="s">
        <v>27</v>
      </c>
      <c r="M3994" s="15" t="s">
        <v>28</v>
      </c>
      <c r="N3994" t="s">
        <v>2819</v>
      </c>
      <c r="O3994" s="7">
        <v>70</v>
      </c>
      <c r="P3994" s="7">
        <v>64.199999999999989</v>
      </c>
      <c r="Q3994" s="9">
        <v>0.91714285714285704</v>
      </c>
      <c r="R3994" s="14">
        <v>5.0099999999999994E-11</v>
      </c>
      <c r="S3994" s="29"/>
      <c r="T3994" s="14"/>
      <c r="U3994" s="9"/>
      <c r="V3994" s="7"/>
      <c r="W3994" s="7"/>
      <c r="X3994" s="49"/>
    </row>
    <row r="3995" spans="1:24" x14ac:dyDescent="0.25">
      <c r="A3995" s="5" t="s">
        <v>2809</v>
      </c>
      <c r="B3995" s="1" t="s">
        <v>1916</v>
      </c>
      <c r="C3995" t="s">
        <v>2810</v>
      </c>
      <c r="D3995" s="11" t="s">
        <v>2811</v>
      </c>
      <c r="E3995" s="1" t="s">
        <v>25</v>
      </c>
      <c r="F3995" s="7">
        <v>50.88</v>
      </c>
      <c r="G3995" s="7">
        <v>3.125</v>
      </c>
      <c r="H3995" s="7"/>
      <c r="I3995" s="7"/>
      <c r="J3995" s="49"/>
      <c r="K3995" t="s">
        <v>26</v>
      </c>
      <c r="L3995" t="s">
        <v>27</v>
      </c>
      <c r="M3995" s="15" t="s">
        <v>28</v>
      </c>
      <c r="N3995" t="s">
        <v>2820</v>
      </c>
      <c r="O3995" s="7">
        <v>67.7</v>
      </c>
      <c r="P3995" s="7">
        <v>67.7</v>
      </c>
      <c r="Q3995" s="9">
        <v>1</v>
      </c>
      <c r="R3995" s="14">
        <v>1.1306999999999999E-10</v>
      </c>
      <c r="S3995" s="29"/>
      <c r="T3995" s="14"/>
      <c r="U3995" s="9"/>
      <c r="V3995" s="7"/>
      <c r="W3995" s="7"/>
      <c r="X3995" s="49"/>
    </row>
    <row r="3996" spans="1:24" x14ac:dyDescent="0.25">
      <c r="A3996" s="5" t="s">
        <v>2809</v>
      </c>
      <c r="B3996" s="1" t="s">
        <v>1916</v>
      </c>
      <c r="C3996" t="s">
        <v>2810</v>
      </c>
      <c r="D3996" s="11" t="s">
        <v>2811</v>
      </c>
      <c r="E3996" s="1" t="s">
        <v>25</v>
      </c>
      <c r="F3996" s="7">
        <v>50.88</v>
      </c>
      <c r="G3996" s="7">
        <v>3.125</v>
      </c>
      <c r="H3996" s="7"/>
      <c r="I3996" s="7"/>
      <c r="J3996" s="49"/>
      <c r="K3996" t="s">
        <v>26</v>
      </c>
      <c r="L3996" t="s">
        <v>27</v>
      </c>
      <c r="M3996" s="15" t="s">
        <v>28</v>
      </c>
      <c r="N3996" t="s">
        <v>2821</v>
      </c>
      <c r="O3996" s="7">
        <v>69.5</v>
      </c>
      <c r="P3996" s="7">
        <v>67.600000000000009</v>
      </c>
      <c r="Q3996" s="9">
        <v>0.9726618705035972</v>
      </c>
      <c r="R3996" s="14">
        <v>4.7999999999999997E-12</v>
      </c>
      <c r="S3996" s="29"/>
      <c r="T3996" s="14"/>
      <c r="U3996" s="9"/>
      <c r="V3996" s="7"/>
      <c r="W3996" s="7"/>
      <c r="X3996" s="49"/>
    </row>
    <row r="3997" spans="1:24" x14ac:dyDescent="0.25">
      <c r="A3997" s="5" t="s">
        <v>2809</v>
      </c>
      <c r="B3997" s="1" t="s">
        <v>1916</v>
      </c>
      <c r="C3997" t="s">
        <v>2810</v>
      </c>
      <c r="D3997" s="11" t="s">
        <v>2811</v>
      </c>
      <c r="E3997" s="1" t="s">
        <v>25</v>
      </c>
      <c r="F3997" s="7">
        <v>50.88</v>
      </c>
      <c r="G3997" s="7">
        <v>3.125</v>
      </c>
      <c r="H3997" s="7"/>
      <c r="I3997" s="7"/>
      <c r="J3997" s="49"/>
      <c r="K3997" t="s">
        <v>26</v>
      </c>
      <c r="L3997" t="s">
        <v>27</v>
      </c>
      <c r="M3997" s="15" t="s">
        <v>28</v>
      </c>
      <c r="N3997" t="s">
        <v>2822</v>
      </c>
      <c r="O3997" s="7">
        <v>60.3</v>
      </c>
      <c r="P3997" s="7">
        <v>57.4</v>
      </c>
      <c r="Q3997" s="9">
        <v>0.95190713101160862</v>
      </c>
      <c r="R3997" s="14">
        <v>5.1169999999999996E-11</v>
      </c>
      <c r="S3997" s="29"/>
      <c r="T3997" s="14"/>
      <c r="U3997" s="9"/>
      <c r="V3997" s="7"/>
      <c r="W3997" s="7"/>
      <c r="X3997" s="49"/>
    </row>
    <row r="3998" spans="1:24" x14ac:dyDescent="0.25">
      <c r="A3998" s="5" t="s">
        <v>2809</v>
      </c>
      <c r="B3998" s="1" t="s">
        <v>1916</v>
      </c>
      <c r="C3998" t="s">
        <v>2810</v>
      </c>
      <c r="D3998" s="11" t="s">
        <v>2811</v>
      </c>
      <c r="E3998" s="1" t="s">
        <v>25</v>
      </c>
      <c r="F3998" s="7">
        <v>50.88</v>
      </c>
      <c r="G3998" s="7">
        <v>3.125</v>
      </c>
      <c r="H3998" s="7"/>
      <c r="I3998" s="7"/>
      <c r="J3998" s="49"/>
      <c r="K3998" t="s">
        <v>26</v>
      </c>
      <c r="L3998" t="s">
        <v>27</v>
      </c>
      <c r="M3998" s="15" t="s">
        <v>28</v>
      </c>
      <c r="N3998" t="s">
        <v>2823</v>
      </c>
      <c r="O3998" s="7">
        <v>63</v>
      </c>
      <c r="P3998" s="7">
        <v>59.699999999999996</v>
      </c>
      <c r="Q3998" s="9">
        <v>0.94761904761904758</v>
      </c>
      <c r="R3998" s="14">
        <v>1.3069999999999998E-11</v>
      </c>
      <c r="S3998" s="29"/>
      <c r="T3998" s="14"/>
      <c r="U3998" s="9"/>
      <c r="V3998" s="7"/>
      <c r="W3998" s="7"/>
      <c r="X3998" s="49"/>
    </row>
    <row r="3999" spans="1:24" x14ac:dyDescent="0.25">
      <c r="A3999" s="5" t="s">
        <v>2809</v>
      </c>
      <c r="B3999" s="1" t="s">
        <v>1916</v>
      </c>
      <c r="C3999" t="s">
        <v>2810</v>
      </c>
      <c r="D3999" s="11" t="s">
        <v>2811</v>
      </c>
      <c r="E3999" s="1" t="s">
        <v>25</v>
      </c>
      <c r="F3999" s="7">
        <v>50.88</v>
      </c>
      <c r="G3999" s="7">
        <v>3.125</v>
      </c>
      <c r="H3999" s="7"/>
      <c r="I3999" s="7"/>
      <c r="J3999" s="49"/>
      <c r="K3999" t="s">
        <v>26</v>
      </c>
      <c r="L3999" t="s">
        <v>27</v>
      </c>
      <c r="M3999" s="15" t="s">
        <v>28</v>
      </c>
      <c r="N3999" t="s">
        <v>2824</v>
      </c>
      <c r="O3999" s="7">
        <v>48.1</v>
      </c>
      <c r="P3999" s="7">
        <v>44.5</v>
      </c>
      <c r="Q3999" s="9">
        <v>0.92515592515592515</v>
      </c>
      <c r="R3999" s="14">
        <v>2.6200000000000001E-12</v>
      </c>
      <c r="S3999" s="29"/>
      <c r="T3999" s="14"/>
      <c r="U3999" s="9"/>
      <c r="V3999" s="7"/>
      <c r="W3999" s="7"/>
      <c r="X3999" s="49"/>
    </row>
    <row r="4000" spans="1:24" x14ac:dyDescent="0.25">
      <c r="A4000" s="5" t="s">
        <v>2809</v>
      </c>
      <c r="B4000" s="1" t="s">
        <v>1916</v>
      </c>
      <c r="C4000" t="s">
        <v>2810</v>
      </c>
      <c r="D4000" s="11" t="s">
        <v>2811</v>
      </c>
      <c r="E4000" s="1" t="s">
        <v>25</v>
      </c>
      <c r="F4000" s="7">
        <v>50.88</v>
      </c>
      <c r="G4000" s="7">
        <v>3.125</v>
      </c>
      <c r="H4000" s="7"/>
      <c r="I4000" s="7"/>
      <c r="J4000" s="49"/>
      <c r="K4000" t="s">
        <v>26</v>
      </c>
      <c r="L4000" t="s">
        <v>27</v>
      </c>
      <c r="M4000" s="15" t="s">
        <v>28</v>
      </c>
      <c r="N4000" t="s">
        <v>2825</v>
      </c>
      <c r="O4000" s="7">
        <v>59.5</v>
      </c>
      <c r="P4000" s="7">
        <v>56.79999999999999</v>
      </c>
      <c r="Q4000" s="9">
        <v>0.95462184873949563</v>
      </c>
      <c r="R4000" s="14">
        <v>1.4570000000000001E-11</v>
      </c>
      <c r="S4000" s="29"/>
      <c r="T4000" s="14"/>
      <c r="U4000" s="9"/>
      <c r="V4000" s="7"/>
      <c r="W4000" s="7"/>
      <c r="X4000" s="49"/>
    </row>
    <row r="4001" spans="1:24" x14ac:dyDescent="0.25">
      <c r="A4001" s="5" t="s">
        <v>2809</v>
      </c>
      <c r="B4001" s="1" t="s">
        <v>2722</v>
      </c>
      <c r="C4001" t="s">
        <v>2826</v>
      </c>
      <c r="D4001" s="11" t="s">
        <v>2811</v>
      </c>
      <c r="E4001" s="1" t="s">
        <v>25</v>
      </c>
      <c r="F4001" s="7">
        <v>50.51</v>
      </c>
      <c r="G4001" s="7">
        <v>7.12</v>
      </c>
      <c r="H4001" s="7"/>
      <c r="I4001" s="7"/>
      <c r="J4001" s="49"/>
      <c r="K4001" t="s">
        <v>26</v>
      </c>
      <c r="L4001" t="s">
        <v>27</v>
      </c>
      <c r="M4001" s="15" t="s">
        <v>28</v>
      </c>
      <c r="N4001" t="s">
        <v>2828</v>
      </c>
      <c r="O4001" s="7">
        <v>69.599999999999994</v>
      </c>
      <c r="P4001" s="7">
        <v>69.599999999999994</v>
      </c>
      <c r="Q4001" s="9">
        <v>1</v>
      </c>
      <c r="R4001" s="14">
        <v>8.4499999999999989E-12</v>
      </c>
      <c r="S4001" s="29"/>
      <c r="T4001" s="14"/>
      <c r="U4001" s="9"/>
      <c r="V4001" s="7"/>
      <c r="W4001" s="7"/>
      <c r="X4001" s="49"/>
    </row>
    <row r="4002" spans="1:24" x14ac:dyDescent="0.25">
      <c r="A4002" s="5" t="s">
        <v>2809</v>
      </c>
      <c r="B4002" s="1" t="s">
        <v>2722</v>
      </c>
      <c r="C4002" t="s">
        <v>2826</v>
      </c>
      <c r="D4002" s="11" t="s">
        <v>2811</v>
      </c>
      <c r="E4002" s="1" t="s">
        <v>25</v>
      </c>
      <c r="F4002" s="7">
        <v>50.51</v>
      </c>
      <c r="G4002" s="7">
        <v>7.12</v>
      </c>
      <c r="H4002" s="7"/>
      <c r="I4002" s="7"/>
      <c r="J4002" s="49"/>
      <c r="K4002" t="s">
        <v>26</v>
      </c>
      <c r="L4002" t="s">
        <v>27</v>
      </c>
      <c r="M4002" s="15" t="s">
        <v>28</v>
      </c>
      <c r="N4002" t="s">
        <v>2829</v>
      </c>
      <c r="O4002" s="7">
        <v>78.8</v>
      </c>
      <c r="P4002" s="7">
        <v>77.7</v>
      </c>
      <c r="Q4002" s="9">
        <v>0.98604060913705593</v>
      </c>
      <c r="R4002" s="14">
        <v>4.0609999999999996E-11</v>
      </c>
      <c r="S4002" s="29"/>
      <c r="T4002" s="14"/>
      <c r="U4002" s="9"/>
      <c r="V4002" s="7"/>
      <c r="W4002" s="7"/>
      <c r="X4002" s="49"/>
    </row>
    <row r="4003" spans="1:24" x14ac:dyDescent="0.25">
      <c r="A4003" s="5" t="s">
        <v>2809</v>
      </c>
      <c r="B4003" s="1" t="s">
        <v>2722</v>
      </c>
      <c r="C4003" t="s">
        <v>2826</v>
      </c>
      <c r="D4003" s="11" t="s">
        <v>2811</v>
      </c>
      <c r="E4003" s="1" t="s">
        <v>25</v>
      </c>
      <c r="F4003" s="7">
        <v>50.51</v>
      </c>
      <c r="G4003" s="7">
        <v>7.12</v>
      </c>
      <c r="H4003" s="7"/>
      <c r="I4003" s="7"/>
      <c r="J4003" s="49"/>
      <c r="K4003" t="s">
        <v>26</v>
      </c>
      <c r="L4003" t="s">
        <v>27</v>
      </c>
      <c r="M4003" s="15" t="s">
        <v>28</v>
      </c>
      <c r="N4003" t="s">
        <v>2830</v>
      </c>
      <c r="O4003" s="7">
        <v>50.8</v>
      </c>
      <c r="P4003" s="7">
        <v>47.79999999999999</v>
      </c>
      <c r="Q4003" s="9">
        <v>0.94094488188976366</v>
      </c>
      <c r="R4003" s="14">
        <v>1.0399999999999998E-12</v>
      </c>
      <c r="S4003" s="29"/>
      <c r="T4003" s="14"/>
      <c r="U4003" s="9"/>
      <c r="V4003" s="7"/>
      <c r="W4003" s="7"/>
      <c r="X4003" s="49"/>
    </row>
    <row r="4004" spans="1:24" x14ac:dyDescent="0.25">
      <c r="A4004" s="5" t="s">
        <v>2809</v>
      </c>
      <c r="B4004" s="1" t="s">
        <v>2722</v>
      </c>
      <c r="C4004" t="s">
        <v>2826</v>
      </c>
      <c r="D4004" s="11" t="s">
        <v>2811</v>
      </c>
      <c r="E4004" s="1" t="s">
        <v>25</v>
      </c>
      <c r="F4004" s="7">
        <v>50.51</v>
      </c>
      <c r="G4004" s="7">
        <v>7.12</v>
      </c>
      <c r="H4004" s="7"/>
      <c r="I4004" s="7"/>
      <c r="J4004" s="49"/>
      <c r="K4004" t="s">
        <v>26</v>
      </c>
      <c r="L4004" t="s">
        <v>27</v>
      </c>
      <c r="M4004" s="15" t="s">
        <v>28</v>
      </c>
      <c r="N4004" t="s">
        <v>2831</v>
      </c>
      <c r="O4004" s="7">
        <v>58.5</v>
      </c>
      <c r="P4004" s="7">
        <v>53.6</v>
      </c>
      <c r="Q4004" s="9">
        <v>0.9162393162393162</v>
      </c>
      <c r="R4004" s="14">
        <v>5.5500000000000004E-12</v>
      </c>
      <c r="S4004" s="29"/>
      <c r="T4004" s="14"/>
      <c r="U4004" s="9"/>
      <c r="V4004" s="7"/>
      <c r="W4004" s="7"/>
      <c r="X4004" s="49"/>
    </row>
    <row r="4005" spans="1:24" x14ac:dyDescent="0.25">
      <c r="A4005" s="5" t="s">
        <v>2809</v>
      </c>
      <c r="B4005" s="1" t="s">
        <v>2722</v>
      </c>
      <c r="C4005" t="s">
        <v>2826</v>
      </c>
      <c r="D4005" s="11" t="s">
        <v>2811</v>
      </c>
      <c r="E4005" s="1" t="s">
        <v>25</v>
      </c>
      <c r="F4005" s="7">
        <v>50.51</v>
      </c>
      <c r="G4005" s="7">
        <v>7.12</v>
      </c>
      <c r="H4005" s="7"/>
      <c r="I4005" s="7"/>
      <c r="J4005" s="49"/>
      <c r="K4005" t="s">
        <v>26</v>
      </c>
      <c r="L4005" t="s">
        <v>27</v>
      </c>
      <c r="M4005" s="15" t="s">
        <v>28</v>
      </c>
      <c r="N4005" t="s">
        <v>2832</v>
      </c>
      <c r="O4005" s="7">
        <v>81.99</v>
      </c>
      <c r="P4005" s="7">
        <v>81.99</v>
      </c>
      <c r="Q4005" s="9">
        <v>1</v>
      </c>
      <c r="R4005" s="14">
        <v>6.0199999999999996E-11</v>
      </c>
      <c r="S4005" s="29"/>
      <c r="T4005" s="14"/>
      <c r="U4005" s="9"/>
      <c r="V4005" s="7"/>
      <c r="W4005" s="7"/>
      <c r="X4005" s="49"/>
    </row>
    <row r="4006" spans="1:24" x14ac:dyDescent="0.25">
      <c r="A4006" s="5" t="s">
        <v>2809</v>
      </c>
      <c r="B4006" s="1" t="s">
        <v>2722</v>
      </c>
      <c r="C4006" t="s">
        <v>2826</v>
      </c>
      <c r="D4006" s="11" t="s">
        <v>2811</v>
      </c>
      <c r="E4006" s="1" t="s">
        <v>25</v>
      </c>
      <c r="F4006" s="7">
        <v>50.51</v>
      </c>
      <c r="G4006" s="7">
        <v>7.12</v>
      </c>
      <c r="H4006" s="7"/>
      <c r="I4006" s="7"/>
      <c r="J4006" s="49"/>
      <c r="K4006" t="s">
        <v>26</v>
      </c>
      <c r="L4006" t="s">
        <v>27</v>
      </c>
      <c r="M4006" s="15" t="s">
        <v>28</v>
      </c>
      <c r="N4006" t="s">
        <v>2833</v>
      </c>
      <c r="O4006" s="7">
        <v>72</v>
      </c>
      <c r="P4006" s="7">
        <v>68.5</v>
      </c>
      <c r="Q4006" s="9">
        <v>0.95138888888888884</v>
      </c>
      <c r="R4006" s="14">
        <v>2.9350000000000001E-11</v>
      </c>
      <c r="S4006" s="29"/>
      <c r="T4006" s="14"/>
      <c r="U4006" s="9"/>
      <c r="V4006" s="7"/>
      <c r="W4006" s="7"/>
      <c r="X4006" s="49"/>
    </row>
    <row r="4007" spans="1:24" x14ac:dyDescent="0.25">
      <c r="A4007" s="5" t="s">
        <v>2809</v>
      </c>
      <c r="B4007" s="1" t="s">
        <v>2722</v>
      </c>
      <c r="C4007" t="s">
        <v>2826</v>
      </c>
      <c r="D4007" s="11" t="s">
        <v>2811</v>
      </c>
      <c r="E4007" s="1" t="s">
        <v>25</v>
      </c>
      <c r="F4007" s="7">
        <v>50.51</v>
      </c>
      <c r="G4007" s="7">
        <v>7.12</v>
      </c>
      <c r="H4007" s="7"/>
      <c r="I4007" s="7"/>
      <c r="J4007" s="49"/>
      <c r="K4007" t="s">
        <v>26</v>
      </c>
      <c r="L4007" t="s">
        <v>27</v>
      </c>
      <c r="M4007" s="15" t="s">
        <v>28</v>
      </c>
      <c r="N4007" t="s">
        <v>2834</v>
      </c>
      <c r="O4007" s="7">
        <v>57.099999999999994</v>
      </c>
      <c r="P4007" s="7">
        <v>55.7</v>
      </c>
      <c r="Q4007" s="9">
        <v>0.97548161120840648</v>
      </c>
      <c r="R4007" s="14">
        <v>2.2199999999999998E-12</v>
      </c>
      <c r="S4007" s="29"/>
      <c r="T4007" s="14"/>
      <c r="U4007" s="9"/>
      <c r="V4007" s="7"/>
      <c r="W4007" s="7"/>
      <c r="X4007" s="49"/>
    </row>
    <row r="4008" spans="1:24" x14ac:dyDescent="0.25">
      <c r="A4008" s="5" t="s">
        <v>2809</v>
      </c>
      <c r="B4008" s="1" t="s">
        <v>2722</v>
      </c>
      <c r="C4008" t="s">
        <v>2826</v>
      </c>
      <c r="D4008" s="11" t="s">
        <v>2811</v>
      </c>
      <c r="E4008" s="1" t="s">
        <v>25</v>
      </c>
      <c r="F4008" s="7">
        <v>50.51</v>
      </c>
      <c r="G4008" s="7">
        <v>7.12</v>
      </c>
      <c r="H4008" s="7"/>
      <c r="I4008" s="7"/>
      <c r="J4008" s="49"/>
      <c r="K4008" t="s">
        <v>26</v>
      </c>
      <c r="L4008" t="s">
        <v>27</v>
      </c>
      <c r="M4008" s="15" t="s">
        <v>28</v>
      </c>
      <c r="N4008" t="s">
        <v>2835</v>
      </c>
      <c r="O4008" s="7">
        <v>64.7</v>
      </c>
      <c r="P4008" s="7">
        <v>64.7</v>
      </c>
      <c r="Q4008" s="9">
        <v>1</v>
      </c>
      <c r="R4008" s="14">
        <v>8.62E-12</v>
      </c>
      <c r="S4008" s="29"/>
      <c r="T4008" s="14"/>
      <c r="U4008" s="9"/>
      <c r="V4008" s="7"/>
      <c r="W4008" s="7"/>
      <c r="X4008" s="49"/>
    </row>
    <row r="4009" spans="1:24" x14ac:dyDescent="0.25">
      <c r="A4009" s="5" t="s">
        <v>2809</v>
      </c>
      <c r="B4009" s="1" t="s">
        <v>2722</v>
      </c>
      <c r="C4009" t="s">
        <v>2826</v>
      </c>
      <c r="D4009" s="11" t="s">
        <v>2811</v>
      </c>
      <c r="E4009" s="1" t="s">
        <v>25</v>
      </c>
      <c r="F4009" s="7">
        <v>50.51</v>
      </c>
      <c r="G4009" s="7">
        <v>7.12</v>
      </c>
      <c r="H4009" s="7"/>
      <c r="I4009" s="7"/>
      <c r="J4009" s="49"/>
      <c r="K4009" t="s">
        <v>26</v>
      </c>
      <c r="L4009" t="s">
        <v>27</v>
      </c>
      <c r="M4009" s="15" t="s">
        <v>28</v>
      </c>
      <c r="N4009" t="s">
        <v>2836</v>
      </c>
      <c r="O4009" s="7">
        <v>57.3</v>
      </c>
      <c r="P4009" s="7">
        <v>57.3</v>
      </c>
      <c r="Q4009" s="9">
        <v>1</v>
      </c>
      <c r="R4009" s="14">
        <v>3.9299999999999996E-12</v>
      </c>
      <c r="S4009" s="29"/>
      <c r="T4009" s="14"/>
      <c r="U4009" s="9"/>
      <c r="V4009" s="7"/>
      <c r="W4009" s="7"/>
      <c r="X4009" s="49"/>
    </row>
    <row r="4010" spans="1:24" x14ac:dyDescent="0.25">
      <c r="A4010" s="5" t="s">
        <v>2809</v>
      </c>
      <c r="B4010" s="1" t="s">
        <v>2722</v>
      </c>
      <c r="C4010" t="s">
        <v>2826</v>
      </c>
      <c r="D4010" s="11" t="s">
        <v>2811</v>
      </c>
      <c r="E4010" s="1" t="s">
        <v>25</v>
      </c>
      <c r="F4010" s="7">
        <v>50.51</v>
      </c>
      <c r="G4010" s="7">
        <v>7.12</v>
      </c>
      <c r="H4010" s="7"/>
      <c r="I4010" s="7"/>
      <c r="J4010" s="49"/>
      <c r="K4010" t="s">
        <v>26</v>
      </c>
      <c r="L4010" t="s">
        <v>27</v>
      </c>
      <c r="M4010" s="15" t="s">
        <v>28</v>
      </c>
      <c r="N4010" t="s">
        <v>2837</v>
      </c>
      <c r="O4010" s="7">
        <v>75.8</v>
      </c>
      <c r="P4010" s="7">
        <v>73.900000000000006</v>
      </c>
      <c r="Q4010" s="9">
        <v>0.97493403693931413</v>
      </c>
      <c r="R4010" s="14">
        <v>5.0349999999999999E-11</v>
      </c>
      <c r="S4010" s="29"/>
      <c r="T4010" s="14"/>
      <c r="U4010" s="9"/>
      <c r="V4010" s="7"/>
      <c r="W4010" s="7"/>
      <c r="X4010" s="49"/>
    </row>
    <row r="4011" spans="1:24" x14ac:dyDescent="0.25">
      <c r="A4011" s="5" t="s">
        <v>2809</v>
      </c>
      <c r="B4011" s="1" t="s">
        <v>2722</v>
      </c>
      <c r="C4011" t="s">
        <v>2826</v>
      </c>
      <c r="D4011" s="11" t="s">
        <v>2811</v>
      </c>
      <c r="E4011" s="1" t="s">
        <v>25</v>
      </c>
      <c r="F4011" s="7">
        <v>50.51</v>
      </c>
      <c r="G4011" s="7">
        <v>7.12</v>
      </c>
      <c r="H4011" s="7"/>
      <c r="I4011" s="7"/>
      <c r="J4011" s="49"/>
      <c r="K4011" t="s">
        <v>26</v>
      </c>
      <c r="L4011" t="s">
        <v>27</v>
      </c>
      <c r="M4011" s="15" t="s">
        <v>28</v>
      </c>
      <c r="N4011" t="s">
        <v>2838</v>
      </c>
      <c r="O4011" s="7">
        <v>77.900000000000006</v>
      </c>
      <c r="P4011" s="7">
        <v>72.500000000000014</v>
      </c>
      <c r="Q4011" s="9">
        <v>0.93068035943517335</v>
      </c>
      <c r="R4011" s="14">
        <v>3.0679999999999998E-11</v>
      </c>
      <c r="S4011" s="29"/>
      <c r="T4011" s="14"/>
      <c r="U4011" s="9"/>
      <c r="V4011" s="7"/>
      <c r="W4011" s="7"/>
      <c r="X4011" s="49"/>
    </row>
    <row r="4012" spans="1:24" x14ac:dyDescent="0.25">
      <c r="A4012" s="5" t="s">
        <v>2809</v>
      </c>
      <c r="B4012" s="1" t="s">
        <v>2722</v>
      </c>
      <c r="C4012" t="s">
        <v>2826</v>
      </c>
      <c r="D4012" s="11" t="s">
        <v>2811</v>
      </c>
      <c r="E4012" s="1" t="s">
        <v>25</v>
      </c>
      <c r="F4012" s="7">
        <v>50.51</v>
      </c>
      <c r="G4012" s="7">
        <v>7.12</v>
      </c>
      <c r="H4012" s="7"/>
      <c r="I4012" s="7"/>
      <c r="J4012" s="49"/>
      <c r="K4012" t="s">
        <v>26</v>
      </c>
      <c r="L4012" t="s">
        <v>27</v>
      </c>
      <c r="M4012" s="15" t="s">
        <v>28</v>
      </c>
      <c r="N4012" t="s">
        <v>2839</v>
      </c>
      <c r="O4012" s="7">
        <v>68.600000000000009</v>
      </c>
      <c r="P4012" s="7">
        <v>68.600000000000009</v>
      </c>
      <c r="Q4012" s="9">
        <v>1</v>
      </c>
      <c r="R4012" s="14">
        <v>2.7379999999999997E-11</v>
      </c>
      <c r="S4012" s="29"/>
      <c r="T4012" s="14"/>
      <c r="U4012" s="9"/>
      <c r="V4012" s="7"/>
      <c r="W4012" s="7"/>
      <c r="X4012" s="49"/>
    </row>
    <row r="4013" spans="1:24" x14ac:dyDescent="0.25">
      <c r="A4013" s="5" t="s">
        <v>2809</v>
      </c>
      <c r="B4013" s="1" t="s">
        <v>2722</v>
      </c>
      <c r="C4013" t="s">
        <v>2826</v>
      </c>
      <c r="D4013" s="11" t="s">
        <v>2811</v>
      </c>
      <c r="E4013" s="1" t="s">
        <v>25</v>
      </c>
      <c r="F4013" s="7">
        <v>50.51</v>
      </c>
      <c r="G4013" s="7">
        <v>7.12</v>
      </c>
      <c r="H4013" s="7"/>
      <c r="I4013" s="7"/>
      <c r="J4013" s="49"/>
      <c r="K4013" t="s">
        <v>26</v>
      </c>
      <c r="L4013" t="s">
        <v>27</v>
      </c>
      <c r="M4013" s="15" t="s">
        <v>28</v>
      </c>
      <c r="N4013" t="s">
        <v>2840</v>
      </c>
      <c r="O4013" s="7">
        <v>76.400000000000006</v>
      </c>
      <c r="P4013" s="7">
        <v>68.2</v>
      </c>
      <c r="Q4013" s="9">
        <v>0.89267015706806285</v>
      </c>
      <c r="R4013" s="14">
        <v>3.4249999999999998E-11</v>
      </c>
      <c r="S4013" s="29"/>
      <c r="T4013" s="14"/>
      <c r="U4013" s="9"/>
      <c r="V4013" s="7"/>
      <c r="W4013" s="7"/>
      <c r="X4013" s="49"/>
    </row>
    <row r="4014" spans="1:24" x14ac:dyDescent="0.25">
      <c r="A4014" s="5" t="s">
        <v>2809</v>
      </c>
      <c r="B4014" s="1" t="s">
        <v>2722</v>
      </c>
      <c r="C4014" t="s">
        <v>2826</v>
      </c>
      <c r="D4014" s="11" t="s">
        <v>2811</v>
      </c>
      <c r="E4014" s="1" t="s">
        <v>25</v>
      </c>
      <c r="F4014" s="7">
        <v>50.51</v>
      </c>
      <c r="G4014" s="7">
        <v>7.12</v>
      </c>
      <c r="H4014" s="7"/>
      <c r="I4014" s="7"/>
      <c r="J4014" s="49"/>
      <c r="K4014" t="s">
        <v>26</v>
      </c>
      <c r="L4014" t="s">
        <v>27</v>
      </c>
      <c r="M4014" s="15" t="s">
        <v>28</v>
      </c>
      <c r="N4014" t="s">
        <v>2841</v>
      </c>
      <c r="O4014" s="7">
        <v>72.399999999999991</v>
      </c>
      <c r="P4014" s="7">
        <v>71</v>
      </c>
      <c r="Q4014" s="9">
        <v>0.98066298342541447</v>
      </c>
      <c r="R4014" s="14">
        <v>3.9459999999999999E-11</v>
      </c>
      <c r="S4014" s="29"/>
      <c r="T4014" s="14"/>
      <c r="U4014" s="9"/>
      <c r="V4014" s="7"/>
      <c r="W4014" s="7"/>
      <c r="X4014" s="49"/>
    </row>
    <row r="4015" spans="1:24" x14ac:dyDescent="0.25">
      <c r="A4015" s="18" t="s">
        <v>2809</v>
      </c>
      <c r="B4015" s="19" t="s">
        <v>2722</v>
      </c>
      <c r="C4015" s="16" t="s">
        <v>2826</v>
      </c>
      <c r="D4015" s="20" t="s">
        <v>2811</v>
      </c>
      <c r="E4015" s="19" t="s">
        <v>25</v>
      </c>
      <c r="F4015" s="17">
        <v>50.51</v>
      </c>
      <c r="G4015" s="17">
        <v>7.12</v>
      </c>
      <c r="H4015" s="17"/>
      <c r="I4015" s="17"/>
      <c r="J4015" s="50"/>
      <c r="K4015" s="16" t="s">
        <v>26</v>
      </c>
      <c r="L4015" s="16" t="s">
        <v>27</v>
      </c>
      <c r="M4015" s="21" t="s">
        <v>28</v>
      </c>
      <c r="N4015" s="16" t="s">
        <v>2842</v>
      </c>
      <c r="O4015" s="17">
        <v>65.5</v>
      </c>
      <c r="P4015" s="17">
        <v>64</v>
      </c>
      <c r="Q4015" s="22">
        <v>0.97709923664122134</v>
      </c>
      <c r="R4015" s="23">
        <v>1.9289999999999999E-11</v>
      </c>
      <c r="S4015" s="31"/>
      <c r="T4015" s="23"/>
      <c r="U4015" s="22"/>
      <c r="V4015" s="17"/>
      <c r="W4015" s="17"/>
      <c r="X4015" s="50"/>
    </row>
    <row r="4016" spans="1:24" x14ac:dyDescent="0.25">
      <c r="A4016" s="5" t="s">
        <v>2473</v>
      </c>
      <c r="B4016" s="1" t="s">
        <v>2843</v>
      </c>
      <c r="D4016" s="11" t="s">
        <v>2475</v>
      </c>
      <c r="E4016" s="1"/>
      <c r="F4016" s="7"/>
      <c r="G4016" s="7"/>
      <c r="H4016" s="7"/>
      <c r="I4016" s="7"/>
      <c r="J4016" s="49"/>
      <c r="L4016" t="s">
        <v>27</v>
      </c>
      <c r="M4016" s="15" t="s">
        <v>28</v>
      </c>
      <c r="O4016" s="7">
        <v>68.600000000000009</v>
      </c>
      <c r="P4016" s="7"/>
      <c r="Q4016" s="9"/>
      <c r="R4016" s="14">
        <v>1.1348010975269777E-11</v>
      </c>
      <c r="S4016" s="29"/>
      <c r="T4016" s="14"/>
      <c r="U4016" s="9"/>
      <c r="V4016" s="7"/>
      <c r="W4016" s="7"/>
      <c r="X4016" s="49"/>
    </row>
    <row r="4017" spans="1:24" x14ac:dyDescent="0.25">
      <c r="A4017" s="5" t="s">
        <v>2473</v>
      </c>
      <c r="B4017" s="1" t="s">
        <v>2843</v>
      </c>
      <c r="D4017" s="11" t="s">
        <v>2475</v>
      </c>
      <c r="E4017" s="1"/>
      <c r="F4017" s="7"/>
      <c r="G4017" s="7"/>
      <c r="H4017" s="7"/>
      <c r="I4017" s="7"/>
      <c r="J4017" s="49"/>
      <c r="L4017" t="s">
        <v>27</v>
      </c>
      <c r="M4017" s="15" t="s">
        <v>28</v>
      </c>
      <c r="O4017" s="7">
        <v>31.900000000000002</v>
      </c>
      <c r="P4017" s="7"/>
      <c r="Q4017" s="9"/>
      <c r="R4017" s="14">
        <v>9.3576450226147576E-14</v>
      </c>
      <c r="S4017" s="29"/>
      <c r="T4017" s="14"/>
      <c r="U4017" s="9"/>
      <c r="V4017" s="7"/>
      <c r="W4017" s="7"/>
      <c r="X4017" s="49"/>
    </row>
    <row r="4018" spans="1:24" x14ac:dyDescent="0.25">
      <c r="A4018" s="5" t="s">
        <v>2473</v>
      </c>
      <c r="B4018" s="1" t="s">
        <v>2843</v>
      </c>
      <c r="D4018" s="11" t="s">
        <v>2475</v>
      </c>
      <c r="E4018" s="1"/>
      <c r="F4018" s="7"/>
      <c r="G4018" s="7"/>
      <c r="H4018" s="7"/>
      <c r="I4018" s="7"/>
      <c r="J4018" s="49"/>
      <c r="L4018" t="s">
        <v>27</v>
      </c>
      <c r="M4018" s="15" t="s">
        <v>28</v>
      </c>
      <c r="O4018" s="7">
        <v>35</v>
      </c>
      <c r="P4018" s="7"/>
      <c r="Q4018" s="9"/>
      <c r="R4018" s="14">
        <v>2.7752761281116573E-13</v>
      </c>
      <c r="S4018" s="29"/>
      <c r="T4018" s="14"/>
      <c r="U4018" s="9"/>
      <c r="V4018" s="7"/>
      <c r="W4018" s="7"/>
      <c r="X4018" s="49"/>
    </row>
    <row r="4019" spans="1:24" x14ac:dyDescent="0.25">
      <c r="A4019" s="18" t="s">
        <v>2473</v>
      </c>
      <c r="B4019" s="19" t="s">
        <v>2843</v>
      </c>
      <c r="C4019" s="16"/>
      <c r="D4019" s="20" t="s">
        <v>2475</v>
      </c>
      <c r="E4019" s="19"/>
      <c r="F4019" s="17"/>
      <c r="G4019" s="17"/>
      <c r="H4019" s="17"/>
      <c r="I4019" s="17"/>
      <c r="J4019" s="50"/>
      <c r="K4019" s="16"/>
      <c r="L4019" s="16" t="s">
        <v>27</v>
      </c>
      <c r="M4019" s="21" t="s">
        <v>28</v>
      </c>
      <c r="N4019" s="16"/>
      <c r="O4019" s="17">
        <v>55.000000000000007</v>
      </c>
      <c r="P4019" s="17"/>
      <c r="Q4019" s="22"/>
      <c r="R4019" s="23">
        <v>9.6932184536439496E-12</v>
      </c>
      <c r="S4019" s="31"/>
      <c r="T4019" s="23"/>
      <c r="U4019" s="22"/>
      <c r="V4019" s="17"/>
      <c r="W4019" s="17"/>
      <c r="X4019" s="50"/>
    </row>
    <row r="4020" spans="1:24" x14ac:dyDescent="0.25">
      <c r="A4020" s="5" t="s">
        <v>2844</v>
      </c>
      <c r="B4020" s="1" t="s">
        <v>1612</v>
      </c>
      <c r="C4020" t="s">
        <v>2845</v>
      </c>
      <c r="D4020" s="11" t="s">
        <v>2846</v>
      </c>
      <c r="E4020" s="1" t="s">
        <v>2847</v>
      </c>
      <c r="F4020" s="7"/>
      <c r="G4020" s="7"/>
      <c r="H4020" s="7"/>
      <c r="I4020" s="7"/>
      <c r="J4020" s="49"/>
      <c r="K4020" t="s">
        <v>2848</v>
      </c>
      <c r="M4020" s="15" t="s">
        <v>2849</v>
      </c>
      <c r="O4020" s="7">
        <v>91</v>
      </c>
      <c r="P4020" s="7">
        <v>6</v>
      </c>
      <c r="Q4020" s="9">
        <v>6.5934065934065936E-2</v>
      </c>
      <c r="R4020" s="14"/>
      <c r="S4020" s="29"/>
      <c r="T4020" s="14"/>
      <c r="U4020" s="9"/>
      <c r="V4020" s="7"/>
      <c r="W4020" s="7"/>
      <c r="X4020" s="49"/>
    </row>
    <row r="4021" spans="1:24" x14ac:dyDescent="0.25">
      <c r="A4021" s="5" t="s">
        <v>2844</v>
      </c>
      <c r="B4021" s="1" t="s">
        <v>1612</v>
      </c>
      <c r="C4021" t="s">
        <v>2845</v>
      </c>
      <c r="D4021" s="11" t="s">
        <v>2846</v>
      </c>
      <c r="E4021" s="1" t="s">
        <v>2847</v>
      </c>
      <c r="F4021" s="7"/>
      <c r="G4021" s="7"/>
      <c r="H4021" s="7"/>
      <c r="I4021" s="7"/>
      <c r="J4021" s="49"/>
      <c r="K4021" t="s">
        <v>2848</v>
      </c>
      <c r="M4021" s="15" t="s">
        <v>2849</v>
      </c>
      <c r="O4021" s="7">
        <v>91</v>
      </c>
      <c r="P4021" s="7">
        <v>7</v>
      </c>
      <c r="Q4021" s="9">
        <v>7.6923076923076927E-2</v>
      </c>
      <c r="R4021" s="14"/>
      <c r="S4021" s="29"/>
      <c r="T4021" s="14"/>
      <c r="U4021" s="9"/>
      <c r="V4021" s="7"/>
      <c r="W4021" s="7"/>
      <c r="X4021" s="49"/>
    </row>
    <row r="4022" spans="1:24" x14ac:dyDescent="0.25">
      <c r="A4022" s="5" t="s">
        <v>2844</v>
      </c>
      <c r="B4022" s="1" t="s">
        <v>1612</v>
      </c>
      <c r="C4022" t="s">
        <v>2845</v>
      </c>
      <c r="D4022" s="11" t="s">
        <v>2846</v>
      </c>
      <c r="E4022" s="1" t="s">
        <v>2847</v>
      </c>
      <c r="F4022" s="7"/>
      <c r="G4022" s="7"/>
      <c r="H4022" s="7"/>
      <c r="I4022" s="7"/>
      <c r="J4022" s="49"/>
      <c r="K4022" t="s">
        <v>2848</v>
      </c>
      <c r="M4022" s="15" t="s">
        <v>2849</v>
      </c>
      <c r="O4022" s="7">
        <v>91</v>
      </c>
      <c r="P4022" s="7">
        <v>7</v>
      </c>
      <c r="Q4022" s="9">
        <v>7.6923076923076927E-2</v>
      </c>
      <c r="R4022" s="14"/>
      <c r="S4022" s="29"/>
      <c r="T4022" s="14"/>
      <c r="U4022" s="9"/>
      <c r="V4022" s="7"/>
      <c r="W4022" s="7"/>
      <c r="X4022" s="49"/>
    </row>
    <row r="4023" spans="1:24" x14ac:dyDescent="0.25">
      <c r="A4023" s="5" t="s">
        <v>2844</v>
      </c>
      <c r="B4023" s="1" t="s">
        <v>1612</v>
      </c>
      <c r="C4023" t="s">
        <v>2845</v>
      </c>
      <c r="D4023" s="11" t="s">
        <v>2846</v>
      </c>
      <c r="E4023" s="1" t="s">
        <v>2847</v>
      </c>
      <c r="F4023" s="7"/>
      <c r="G4023" s="7"/>
      <c r="H4023" s="7"/>
      <c r="I4023" s="7"/>
      <c r="J4023" s="49"/>
      <c r="K4023" t="s">
        <v>2848</v>
      </c>
      <c r="M4023" s="15" t="s">
        <v>2849</v>
      </c>
      <c r="O4023" s="7">
        <v>92</v>
      </c>
      <c r="P4023" s="7">
        <v>8</v>
      </c>
      <c r="Q4023" s="9">
        <v>8.6956521739130432E-2</v>
      </c>
      <c r="R4023" s="14"/>
      <c r="S4023" s="29"/>
      <c r="T4023" s="14"/>
      <c r="U4023" s="9"/>
      <c r="V4023" s="7"/>
      <c r="W4023" s="7"/>
      <c r="X4023" s="49"/>
    </row>
    <row r="4024" spans="1:24" x14ac:dyDescent="0.25">
      <c r="A4024" s="5" t="s">
        <v>2844</v>
      </c>
      <c r="B4024" s="1" t="s">
        <v>1612</v>
      </c>
      <c r="C4024" t="s">
        <v>2845</v>
      </c>
      <c r="D4024" s="11" t="s">
        <v>2846</v>
      </c>
      <c r="E4024" s="1" t="s">
        <v>2847</v>
      </c>
      <c r="F4024" s="7"/>
      <c r="G4024" s="7"/>
      <c r="H4024" s="7"/>
      <c r="I4024" s="7"/>
      <c r="J4024" s="49"/>
      <c r="K4024" t="s">
        <v>2848</v>
      </c>
      <c r="M4024" s="15" t="s">
        <v>2849</v>
      </c>
      <c r="O4024" s="7">
        <v>90</v>
      </c>
      <c r="P4024" s="7">
        <v>5</v>
      </c>
      <c r="Q4024" s="9">
        <v>5.5555555555555552E-2</v>
      </c>
      <c r="R4024" s="14"/>
      <c r="S4024" s="29"/>
      <c r="T4024" s="14"/>
      <c r="U4024" s="9"/>
      <c r="V4024" s="7"/>
      <c r="W4024" s="7"/>
      <c r="X4024" s="49"/>
    </row>
    <row r="4025" spans="1:24" x14ac:dyDescent="0.25">
      <c r="A4025" s="5" t="s">
        <v>2844</v>
      </c>
      <c r="B4025" s="1" t="s">
        <v>1612</v>
      </c>
      <c r="C4025" t="s">
        <v>2845</v>
      </c>
      <c r="D4025" s="11" t="s">
        <v>2846</v>
      </c>
      <c r="E4025" s="1" t="s">
        <v>2847</v>
      </c>
      <c r="F4025" s="7"/>
      <c r="G4025" s="7"/>
      <c r="H4025" s="7"/>
      <c r="I4025" s="7"/>
      <c r="J4025" s="49"/>
      <c r="K4025" t="s">
        <v>2848</v>
      </c>
      <c r="M4025" s="15" t="s">
        <v>2849</v>
      </c>
      <c r="O4025" s="7">
        <v>90</v>
      </c>
      <c r="P4025" s="7">
        <v>7</v>
      </c>
      <c r="Q4025" s="9">
        <v>7.7777777777777779E-2</v>
      </c>
      <c r="R4025" s="14"/>
      <c r="S4025" s="29"/>
      <c r="T4025" s="14"/>
      <c r="U4025" s="9"/>
      <c r="V4025" s="7"/>
      <c r="W4025" s="7"/>
      <c r="X4025" s="49"/>
    </row>
    <row r="4026" spans="1:24" x14ac:dyDescent="0.25">
      <c r="A4026" s="5" t="s">
        <v>2844</v>
      </c>
      <c r="B4026" s="1" t="s">
        <v>1612</v>
      </c>
      <c r="C4026" t="s">
        <v>2845</v>
      </c>
      <c r="D4026" s="11" t="s">
        <v>2846</v>
      </c>
      <c r="E4026" s="1" t="s">
        <v>2847</v>
      </c>
      <c r="F4026" s="7"/>
      <c r="G4026" s="7"/>
      <c r="H4026" s="7"/>
      <c r="I4026" s="7"/>
      <c r="J4026" s="49"/>
      <c r="K4026" t="s">
        <v>2848</v>
      </c>
      <c r="M4026" s="15" t="s">
        <v>2849</v>
      </c>
      <c r="O4026" s="7">
        <v>91</v>
      </c>
      <c r="P4026" s="7">
        <v>7</v>
      </c>
      <c r="Q4026" s="9">
        <v>7.6923076923076927E-2</v>
      </c>
      <c r="R4026" s="14"/>
      <c r="S4026" s="29"/>
      <c r="T4026" s="14"/>
      <c r="U4026" s="9"/>
      <c r="V4026" s="7"/>
      <c r="W4026" s="7"/>
      <c r="X4026" s="49"/>
    </row>
    <row r="4027" spans="1:24" x14ac:dyDescent="0.25">
      <c r="A4027" s="5" t="s">
        <v>2844</v>
      </c>
      <c r="B4027" s="1" t="s">
        <v>1612</v>
      </c>
      <c r="C4027" t="s">
        <v>2845</v>
      </c>
      <c r="D4027" s="11" t="s">
        <v>2846</v>
      </c>
      <c r="E4027" s="1" t="s">
        <v>2847</v>
      </c>
      <c r="F4027" s="7"/>
      <c r="G4027" s="7"/>
      <c r="H4027" s="7"/>
      <c r="I4027" s="7"/>
      <c r="J4027" s="49"/>
      <c r="K4027" t="s">
        <v>2848</v>
      </c>
      <c r="M4027" s="15" t="s">
        <v>2849</v>
      </c>
      <c r="O4027" s="7">
        <v>90</v>
      </c>
      <c r="P4027" s="7">
        <v>8</v>
      </c>
      <c r="Q4027" s="9">
        <v>8.8888888888888892E-2</v>
      </c>
      <c r="R4027" s="14"/>
      <c r="S4027" s="29"/>
      <c r="T4027" s="14"/>
      <c r="U4027" s="9"/>
      <c r="V4027" s="7"/>
      <c r="W4027" s="7"/>
      <c r="X4027" s="49"/>
    </row>
    <row r="4028" spans="1:24" x14ac:dyDescent="0.25">
      <c r="A4028" s="5" t="s">
        <v>2844</v>
      </c>
      <c r="B4028" s="1" t="s">
        <v>1612</v>
      </c>
      <c r="C4028" t="s">
        <v>2845</v>
      </c>
      <c r="D4028" s="11" t="s">
        <v>2846</v>
      </c>
      <c r="E4028" s="1" t="s">
        <v>2847</v>
      </c>
      <c r="F4028" s="7"/>
      <c r="G4028" s="7"/>
      <c r="H4028" s="7"/>
      <c r="I4028" s="7"/>
      <c r="J4028" s="49"/>
      <c r="K4028" t="s">
        <v>2848</v>
      </c>
      <c r="M4028" s="15" t="s">
        <v>2849</v>
      </c>
      <c r="O4028" s="7">
        <v>89</v>
      </c>
      <c r="P4028" s="7">
        <v>5</v>
      </c>
      <c r="Q4028" s="9">
        <v>5.6179775280898875E-2</v>
      </c>
      <c r="R4028" s="14"/>
      <c r="S4028" s="29"/>
      <c r="T4028" s="14"/>
      <c r="U4028" s="9"/>
      <c r="V4028" s="7"/>
      <c r="W4028" s="7"/>
      <c r="X4028" s="49"/>
    </row>
    <row r="4029" spans="1:24" x14ac:dyDescent="0.25">
      <c r="A4029" s="5" t="s">
        <v>2844</v>
      </c>
      <c r="B4029" s="1" t="s">
        <v>1612</v>
      </c>
      <c r="C4029" t="s">
        <v>2845</v>
      </c>
      <c r="D4029" s="11" t="s">
        <v>2846</v>
      </c>
      <c r="E4029" s="1" t="s">
        <v>2847</v>
      </c>
      <c r="F4029" s="7"/>
      <c r="G4029" s="7"/>
      <c r="H4029" s="7"/>
      <c r="I4029" s="7"/>
      <c r="J4029" s="49"/>
      <c r="K4029" t="s">
        <v>2848</v>
      </c>
      <c r="M4029" s="15" t="s">
        <v>2849</v>
      </c>
      <c r="O4029" s="7">
        <v>88</v>
      </c>
      <c r="P4029" s="7">
        <v>4</v>
      </c>
      <c r="Q4029" s="9">
        <v>4.5454545454545456E-2</v>
      </c>
      <c r="R4029" s="14"/>
      <c r="S4029" s="29"/>
      <c r="T4029" s="14"/>
      <c r="U4029" s="9"/>
      <c r="V4029" s="7"/>
      <c r="W4029" s="7"/>
      <c r="X4029" s="49"/>
    </row>
    <row r="4030" spans="1:24" x14ac:dyDescent="0.25">
      <c r="A4030" s="5" t="s">
        <v>2844</v>
      </c>
      <c r="B4030" s="1" t="s">
        <v>1612</v>
      </c>
      <c r="C4030" t="s">
        <v>2845</v>
      </c>
      <c r="D4030" s="11" t="s">
        <v>2846</v>
      </c>
      <c r="E4030" s="1" t="s">
        <v>2847</v>
      </c>
      <c r="F4030" s="7"/>
      <c r="G4030" s="7"/>
      <c r="H4030" s="7"/>
      <c r="I4030" s="7"/>
      <c r="J4030" s="49"/>
      <c r="K4030" t="s">
        <v>2848</v>
      </c>
      <c r="M4030" s="15" t="s">
        <v>2849</v>
      </c>
      <c r="O4030" s="7">
        <v>88</v>
      </c>
      <c r="P4030" s="7">
        <v>3</v>
      </c>
      <c r="Q4030" s="9">
        <v>3.4090909090909088E-2</v>
      </c>
      <c r="R4030" s="14"/>
      <c r="S4030" s="29"/>
      <c r="T4030" s="14"/>
      <c r="U4030" s="9"/>
      <c r="V4030" s="7"/>
      <c r="W4030" s="7"/>
      <c r="X4030" s="49"/>
    </row>
    <row r="4031" spans="1:24" x14ac:dyDescent="0.25">
      <c r="A4031" s="5" t="s">
        <v>2844</v>
      </c>
      <c r="B4031" s="1" t="s">
        <v>1612</v>
      </c>
      <c r="C4031" t="s">
        <v>2845</v>
      </c>
      <c r="D4031" s="11" t="s">
        <v>2846</v>
      </c>
      <c r="E4031" s="1" t="s">
        <v>2847</v>
      </c>
      <c r="F4031" s="7"/>
      <c r="G4031" s="7"/>
      <c r="H4031" s="7"/>
      <c r="I4031" s="7"/>
      <c r="J4031" s="49"/>
      <c r="K4031" t="s">
        <v>2848</v>
      </c>
      <c r="M4031" s="15" t="s">
        <v>2849</v>
      </c>
      <c r="O4031" s="7">
        <v>90</v>
      </c>
      <c r="P4031" s="7">
        <v>7</v>
      </c>
      <c r="Q4031" s="9">
        <v>7.7777777777777779E-2</v>
      </c>
      <c r="R4031" s="14"/>
      <c r="S4031" s="29"/>
      <c r="T4031" s="14"/>
      <c r="U4031" s="9"/>
      <c r="V4031" s="7"/>
      <c r="W4031" s="7"/>
      <c r="X4031" s="49"/>
    </row>
    <row r="4032" spans="1:24" x14ac:dyDescent="0.25">
      <c r="A4032" s="5" t="s">
        <v>2844</v>
      </c>
      <c r="B4032" s="1" t="s">
        <v>1612</v>
      </c>
      <c r="C4032" t="s">
        <v>2845</v>
      </c>
      <c r="D4032" s="11" t="s">
        <v>2846</v>
      </c>
      <c r="E4032" s="1" t="s">
        <v>2847</v>
      </c>
      <c r="F4032" s="7"/>
      <c r="G4032" s="7"/>
      <c r="H4032" s="7"/>
      <c r="I4032" s="7"/>
      <c r="J4032" s="49"/>
      <c r="K4032" t="s">
        <v>2848</v>
      </c>
      <c r="M4032" s="15" t="s">
        <v>2849</v>
      </c>
      <c r="O4032" s="7">
        <v>88</v>
      </c>
      <c r="P4032" s="7">
        <v>5</v>
      </c>
      <c r="Q4032" s="9">
        <v>5.6818181818181816E-2</v>
      </c>
      <c r="R4032" s="14"/>
      <c r="S4032" s="29"/>
      <c r="T4032" s="14"/>
      <c r="U4032" s="9"/>
      <c r="V4032" s="7"/>
      <c r="W4032" s="7"/>
      <c r="X4032" s="49"/>
    </row>
    <row r="4033" spans="1:24" x14ac:dyDescent="0.25">
      <c r="A4033" s="5" t="s">
        <v>2844</v>
      </c>
      <c r="B4033" s="1" t="s">
        <v>1612</v>
      </c>
      <c r="C4033" t="s">
        <v>2845</v>
      </c>
      <c r="D4033" s="11" t="s">
        <v>2846</v>
      </c>
      <c r="E4033" s="1" t="s">
        <v>2847</v>
      </c>
      <c r="F4033" s="7"/>
      <c r="G4033" s="7"/>
      <c r="H4033" s="7"/>
      <c r="I4033" s="7"/>
      <c r="J4033" s="49"/>
      <c r="K4033" t="s">
        <v>2848</v>
      </c>
      <c r="M4033" s="15" t="s">
        <v>2849</v>
      </c>
      <c r="O4033" s="7">
        <v>88</v>
      </c>
      <c r="P4033" s="7">
        <v>6</v>
      </c>
      <c r="Q4033" s="9">
        <v>6.8181818181818177E-2</v>
      </c>
      <c r="R4033" s="14"/>
      <c r="S4033" s="29"/>
      <c r="T4033" s="14"/>
      <c r="U4033" s="9"/>
      <c r="V4033" s="7"/>
      <c r="W4033" s="7"/>
      <c r="X4033" s="49"/>
    </row>
    <row r="4034" spans="1:24" x14ac:dyDescent="0.25">
      <c r="A4034" s="5" t="s">
        <v>2844</v>
      </c>
      <c r="B4034" s="1" t="s">
        <v>1612</v>
      </c>
      <c r="C4034" t="s">
        <v>2845</v>
      </c>
      <c r="D4034" s="11" t="s">
        <v>2846</v>
      </c>
      <c r="E4034" s="1" t="s">
        <v>2847</v>
      </c>
      <c r="F4034" s="7"/>
      <c r="G4034" s="7"/>
      <c r="H4034" s="7"/>
      <c r="I4034" s="7"/>
      <c r="J4034" s="49"/>
      <c r="K4034" t="s">
        <v>2848</v>
      </c>
      <c r="M4034" s="15" t="s">
        <v>2849</v>
      </c>
      <c r="O4034" s="7">
        <v>87</v>
      </c>
      <c r="P4034" s="7">
        <v>8</v>
      </c>
      <c r="Q4034" s="9">
        <v>9.1954022988505746E-2</v>
      </c>
      <c r="R4034" s="14"/>
      <c r="S4034" s="29"/>
      <c r="T4034" s="14"/>
      <c r="U4034" s="9"/>
      <c r="V4034" s="7"/>
      <c r="W4034" s="7"/>
      <c r="X4034" s="49"/>
    </row>
    <row r="4035" spans="1:24" x14ac:dyDescent="0.25">
      <c r="A4035" s="5" t="s">
        <v>2844</v>
      </c>
      <c r="B4035" s="1" t="s">
        <v>1612</v>
      </c>
      <c r="C4035" t="s">
        <v>2845</v>
      </c>
      <c r="D4035" s="11" t="s">
        <v>2846</v>
      </c>
      <c r="E4035" s="1" t="s">
        <v>2847</v>
      </c>
      <c r="F4035" s="7"/>
      <c r="G4035" s="7"/>
      <c r="H4035" s="7"/>
      <c r="I4035" s="7"/>
      <c r="J4035" s="49"/>
      <c r="K4035" t="s">
        <v>2848</v>
      </c>
      <c r="M4035" s="15" t="s">
        <v>2849</v>
      </c>
      <c r="O4035" s="7">
        <v>88</v>
      </c>
      <c r="P4035" s="7">
        <v>6</v>
      </c>
      <c r="Q4035" s="9">
        <v>6.8181818181818177E-2</v>
      </c>
      <c r="R4035" s="14"/>
      <c r="S4035" s="29"/>
      <c r="T4035" s="14"/>
      <c r="U4035" s="9"/>
      <c r="V4035" s="7"/>
      <c r="W4035" s="7"/>
      <c r="X4035" s="49"/>
    </row>
    <row r="4036" spans="1:24" x14ac:dyDescent="0.25">
      <c r="A4036" s="5" t="s">
        <v>2844</v>
      </c>
      <c r="B4036" s="1" t="s">
        <v>1612</v>
      </c>
      <c r="C4036" t="s">
        <v>2845</v>
      </c>
      <c r="D4036" s="11" t="s">
        <v>2846</v>
      </c>
      <c r="E4036" s="1" t="s">
        <v>2847</v>
      </c>
      <c r="F4036" s="7"/>
      <c r="G4036" s="7"/>
      <c r="H4036" s="7"/>
      <c r="I4036" s="7"/>
      <c r="J4036" s="49"/>
      <c r="K4036" t="s">
        <v>2848</v>
      </c>
      <c r="M4036" s="15" t="s">
        <v>2849</v>
      </c>
      <c r="O4036" s="7">
        <v>86</v>
      </c>
      <c r="P4036" s="7">
        <v>9</v>
      </c>
      <c r="Q4036" s="9">
        <v>0.10465116279069768</v>
      </c>
      <c r="R4036" s="14"/>
      <c r="S4036" s="29"/>
      <c r="T4036" s="14"/>
      <c r="U4036" s="9"/>
      <c r="V4036" s="7"/>
      <c r="W4036" s="7"/>
      <c r="X4036" s="49"/>
    </row>
    <row r="4037" spans="1:24" x14ac:dyDescent="0.25">
      <c r="A4037" s="5" t="s">
        <v>2844</v>
      </c>
      <c r="B4037" s="1" t="s">
        <v>1612</v>
      </c>
      <c r="C4037" t="s">
        <v>2845</v>
      </c>
      <c r="D4037" s="11" t="s">
        <v>2846</v>
      </c>
      <c r="E4037" s="1" t="s">
        <v>2847</v>
      </c>
      <c r="F4037" s="7"/>
      <c r="G4037" s="7"/>
      <c r="H4037" s="7"/>
      <c r="I4037" s="7"/>
      <c r="J4037" s="49"/>
      <c r="K4037" t="s">
        <v>2848</v>
      </c>
      <c r="M4037" s="15" t="s">
        <v>2849</v>
      </c>
      <c r="O4037" s="7">
        <v>90</v>
      </c>
      <c r="P4037" s="7">
        <v>7</v>
      </c>
      <c r="Q4037" s="9">
        <v>7.7777777777777779E-2</v>
      </c>
      <c r="R4037" s="14"/>
      <c r="S4037" s="29"/>
      <c r="T4037" s="14"/>
      <c r="U4037" s="9"/>
      <c r="V4037" s="7"/>
      <c r="W4037" s="7"/>
      <c r="X4037" s="49"/>
    </row>
    <row r="4038" spans="1:24" x14ac:dyDescent="0.25">
      <c r="A4038" s="5" t="s">
        <v>2844</v>
      </c>
      <c r="B4038" s="1" t="s">
        <v>1612</v>
      </c>
      <c r="C4038" t="s">
        <v>2845</v>
      </c>
      <c r="D4038" s="11" t="s">
        <v>2846</v>
      </c>
      <c r="E4038" s="1" t="s">
        <v>2847</v>
      </c>
      <c r="F4038" s="7"/>
      <c r="G4038" s="7"/>
      <c r="H4038" s="7"/>
      <c r="I4038" s="7"/>
      <c r="J4038" s="49"/>
      <c r="K4038" t="s">
        <v>2848</v>
      </c>
      <c r="M4038" s="15" t="s">
        <v>2849</v>
      </c>
      <c r="O4038" s="7">
        <v>92</v>
      </c>
      <c r="P4038" s="7">
        <v>9</v>
      </c>
      <c r="Q4038" s="9">
        <v>9.7826086956521743E-2</v>
      </c>
      <c r="R4038" s="14"/>
      <c r="S4038" s="29"/>
      <c r="T4038" s="14"/>
      <c r="U4038" s="9"/>
      <c r="V4038" s="7"/>
      <c r="W4038" s="7"/>
      <c r="X4038" s="49"/>
    </row>
    <row r="4039" spans="1:24" x14ac:dyDescent="0.25">
      <c r="A4039" s="5" t="s">
        <v>2844</v>
      </c>
      <c r="B4039" s="1" t="s">
        <v>1612</v>
      </c>
      <c r="C4039" t="s">
        <v>2845</v>
      </c>
      <c r="D4039" s="11" t="s">
        <v>2846</v>
      </c>
      <c r="E4039" s="1" t="s">
        <v>2847</v>
      </c>
      <c r="F4039" s="7"/>
      <c r="G4039" s="7"/>
      <c r="H4039" s="7"/>
      <c r="I4039" s="7"/>
      <c r="J4039" s="49"/>
      <c r="K4039" t="s">
        <v>2848</v>
      </c>
      <c r="M4039" s="15" t="s">
        <v>2849</v>
      </c>
      <c r="O4039" s="7">
        <v>88</v>
      </c>
      <c r="P4039" s="7">
        <v>7</v>
      </c>
      <c r="Q4039" s="9">
        <v>7.9545454545454544E-2</v>
      </c>
      <c r="R4039" s="14"/>
      <c r="S4039" s="29"/>
      <c r="T4039" s="14"/>
      <c r="U4039" s="9"/>
      <c r="V4039" s="7"/>
      <c r="W4039" s="7"/>
      <c r="X4039" s="49"/>
    </row>
    <row r="4040" spans="1:24" x14ac:dyDescent="0.25">
      <c r="A4040" s="5" t="s">
        <v>2844</v>
      </c>
      <c r="B4040" s="1" t="s">
        <v>1612</v>
      </c>
      <c r="C4040" t="s">
        <v>2845</v>
      </c>
      <c r="D4040" s="11" t="s">
        <v>2846</v>
      </c>
      <c r="E4040" s="1" t="s">
        <v>2847</v>
      </c>
      <c r="F4040" s="7"/>
      <c r="G4040" s="7"/>
      <c r="H4040" s="7"/>
      <c r="I4040" s="7"/>
      <c r="J4040" s="49"/>
      <c r="K4040" t="s">
        <v>2848</v>
      </c>
      <c r="M4040" s="15" t="s">
        <v>2849</v>
      </c>
      <c r="O4040" s="7">
        <v>90</v>
      </c>
      <c r="P4040" s="7">
        <v>8</v>
      </c>
      <c r="Q4040" s="9">
        <v>8.8888888888888892E-2</v>
      </c>
      <c r="R4040" s="14"/>
      <c r="S4040" s="29"/>
      <c r="T4040" s="14"/>
      <c r="U4040" s="9"/>
      <c r="V4040" s="7"/>
      <c r="W4040" s="7"/>
      <c r="X4040" s="49"/>
    </row>
    <row r="4041" spans="1:24" x14ac:dyDescent="0.25">
      <c r="A4041" s="5" t="s">
        <v>2844</v>
      </c>
      <c r="B4041" s="1" t="s">
        <v>1612</v>
      </c>
      <c r="C4041" t="s">
        <v>2845</v>
      </c>
      <c r="D4041" s="11" t="s">
        <v>2846</v>
      </c>
      <c r="E4041" s="1" t="s">
        <v>2847</v>
      </c>
      <c r="F4041" s="7"/>
      <c r="G4041" s="7"/>
      <c r="H4041" s="7"/>
      <c r="I4041" s="7"/>
      <c r="J4041" s="49"/>
      <c r="K4041" t="s">
        <v>2848</v>
      </c>
      <c r="M4041" s="15" t="s">
        <v>2849</v>
      </c>
      <c r="O4041" s="7">
        <v>90</v>
      </c>
      <c r="P4041" s="7">
        <v>10</v>
      </c>
      <c r="Q4041" s="9">
        <v>0.1111111111111111</v>
      </c>
      <c r="R4041" s="14"/>
      <c r="S4041" s="29"/>
      <c r="T4041" s="14"/>
      <c r="U4041" s="9"/>
      <c r="V4041" s="7"/>
      <c r="W4041" s="7"/>
      <c r="X4041" s="49"/>
    </row>
    <row r="4042" spans="1:24" x14ac:dyDescent="0.25">
      <c r="A4042" s="5" t="s">
        <v>2844</v>
      </c>
      <c r="B4042" s="1" t="s">
        <v>1612</v>
      </c>
      <c r="C4042" t="s">
        <v>2845</v>
      </c>
      <c r="D4042" s="11" t="s">
        <v>2846</v>
      </c>
      <c r="E4042" s="1" t="s">
        <v>2847</v>
      </c>
      <c r="F4042" s="7"/>
      <c r="G4042" s="7"/>
      <c r="H4042" s="7"/>
      <c r="I4042" s="7"/>
      <c r="J4042" s="49"/>
      <c r="K4042" t="s">
        <v>2848</v>
      </c>
      <c r="M4042" s="15" t="s">
        <v>2849</v>
      </c>
      <c r="O4042" s="7">
        <v>88</v>
      </c>
      <c r="P4042" s="7">
        <v>8</v>
      </c>
      <c r="Q4042" s="9">
        <v>9.0909090909090912E-2</v>
      </c>
      <c r="R4042" s="14"/>
      <c r="S4042" s="29"/>
      <c r="T4042" s="14"/>
      <c r="U4042" s="9"/>
      <c r="V4042" s="7"/>
      <c r="W4042" s="7"/>
      <c r="X4042" s="49"/>
    </row>
    <row r="4043" spans="1:24" x14ac:dyDescent="0.25">
      <c r="A4043" s="5" t="s">
        <v>2844</v>
      </c>
      <c r="B4043" s="1" t="s">
        <v>1612</v>
      </c>
      <c r="C4043" t="s">
        <v>2845</v>
      </c>
      <c r="D4043" s="11" t="s">
        <v>2846</v>
      </c>
      <c r="E4043" s="1" t="s">
        <v>2847</v>
      </c>
      <c r="F4043" s="7"/>
      <c r="G4043" s="7"/>
      <c r="H4043" s="7"/>
      <c r="I4043" s="7"/>
      <c r="J4043" s="49"/>
      <c r="K4043" t="s">
        <v>2848</v>
      </c>
      <c r="M4043" s="15" t="s">
        <v>2849</v>
      </c>
      <c r="O4043" s="7">
        <v>88</v>
      </c>
      <c r="P4043" s="7">
        <v>10</v>
      </c>
      <c r="Q4043" s="9">
        <v>0.11363636363636363</v>
      </c>
      <c r="R4043" s="14"/>
      <c r="S4043" s="29"/>
      <c r="T4043" s="14"/>
      <c r="U4043" s="9"/>
      <c r="V4043" s="7"/>
      <c r="W4043" s="7"/>
      <c r="X4043" s="49"/>
    </row>
    <row r="4044" spans="1:24" x14ac:dyDescent="0.25">
      <c r="A4044" s="5" t="s">
        <v>2844</v>
      </c>
      <c r="B4044" s="1" t="s">
        <v>1612</v>
      </c>
      <c r="C4044" t="s">
        <v>2845</v>
      </c>
      <c r="D4044" s="11" t="s">
        <v>2846</v>
      </c>
      <c r="E4044" s="1" t="s">
        <v>2847</v>
      </c>
      <c r="F4044" s="7"/>
      <c r="G4044" s="7"/>
      <c r="H4044" s="7"/>
      <c r="I4044" s="7"/>
      <c r="J4044" s="49"/>
      <c r="K4044" t="s">
        <v>2848</v>
      </c>
      <c r="M4044" s="15" t="s">
        <v>2849</v>
      </c>
      <c r="O4044" s="7">
        <v>88</v>
      </c>
      <c r="P4044" s="7">
        <v>12</v>
      </c>
      <c r="Q4044" s="9">
        <v>0.13636363636363635</v>
      </c>
      <c r="R4044" s="14"/>
      <c r="S4044" s="29"/>
      <c r="T4044" s="14"/>
      <c r="U4044" s="9"/>
      <c r="V4044" s="7"/>
      <c r="W4044" s="7"/>
      <c r="X4044" s="49"/>
    </row>
    <row r="4045" spans="1:24" x14ac:dyDescent="0.25">
      <c r="A4045" s="5" t="s">
        <v>2844</v>
      </c>
      <c r="B4045" s="1" t="s">
        <v>1612</v>
      </c>
      <c r="C4045" t="s">
        <v>2845</v>
      </c>
      <c r="D4045" s="11" t="s">
        <v>2846</v>
      </c>
      <c r="E4045" s="1" t="s">
        <v>2847</v>
      </c>
      <c r="F4045" s="7"/>
      <c r="G4045" s="7"/>
      <c r="H4045" s="7"/>
      <c r="I4045" s="7"/>
      <c r="J4045" s="49"/>
      <c r="K4045" t="s">
        <v>2848</v>
      </c>
      <c r="M4045" s="15" t="s">
        <v>2849</v>
      </c>
      <c r="O4045" s="7">
        <v>85</v>
      </c>
      <c r="P4045" s="7">
        <v>11.000000000000002</v>
      </c>
      <c r="Q4045" s="9">
        <v>0.12941176470588237</v>
      </c>
      <c r="R4045" s="14"/>
      <c r="S4045" s="29"/>
      <c r="T4045" s="14"/>
      <c r="U4045" s="9"/>
      <c r="V4045" s="7"/>
      <c r="W4045" s="7"/>
      <c r="X4045" s="49"/>
    </row>
    <row r="4046" spans="1:24" x14ac:dyDescent="0.25">
      <c r="A4046" s="5" t="s">
        <v>2844</v>
      </c>
      <c r="B4046" s="1" t="s">
        <v>1612</v>
      </c>
      <c r="C4046" t="s">
        <v>2845</v>
      </c>
      <c r="D4046" s="11" t="s">
        <v>2846</v>
      </c>
      <c r="E4046" s="1" t="s">
        <v>2847</v>
      </c>
      <c r="F4046" s="7"/>
      <c r="G4046" s="7"/>
      <c r="H4046" s="7"/>
      <c r="I4046" s="7"/>
      <c r="J4046" s="49"/>
      <c r="K4046" t="s">
        <v>2848</v>
      </c>
      <c r="M4046" s="15" t="s">
        <v>2849</v>
      </c>
      <c r="O4046" s="7">
        <v>85</v>
      </c>
      <c r="P4046" s="7">
        <v>9.9999999999999982</v>
      </c>
      <c r="Q4046" s="9">
        <v>0.1176470588235294</v>
      </c>
      <c r="R4046" s="14"/>
      <c r="S4046" s="29"/>
      <c r="T4046" s="14"/>
      <c r="U4046" s="9"/>
      <c r="V4046" s="7"/>
      <c r="W4046" s="7"/>
      <c r="X4046" s="49"/>
    </row>
    <row r="4047" spans="1:24" x14ac:dyDescent="0.25">
      <c r="A4047" s="5" t="s">
        <v>2844</v>
      </c>
      <c r="B4047" s="1" t="s">
        <v>1612</v>
      </c>
      <c r="C4047" t="s">
        <v>2845</v>
      </c>
      <c r="D4047" s="11" t="s">
        <v>2846</v>
      </c>
      <c r="E4047" s="1" t="s">
        <v>2847</v>
      </c>
      <c r="F4047" s="7"/>
      <c r="G4047" s="7"/>
      <c r="H4047" s="7"/>
      <c r="I4047" s="7"/>
      <c r="J4047" s="49"/>
      <c r="K4047" t="s">
        <v>2848</v>
      </c>
      <c r="M4047" s="15" t="s">
        <v>2849</v>
      </c>
      <c r="O4047" s="7">
        <v>81</v>
      </c>
      <c r="P4047" s="7">
        <v>20</v>
      </c>
      <c r="Q4047" s="9">
        <v>0.24691358024691357</v>
      </c>
      <c r="R4047" s="14"/>
      <c r="S4047" s="29"/>
      <c r="T4047" s="14"/>
      <c r="U4047" s="9"/>
      <c r="V4047" s="7"/>
      <c r="W4047" s="7"/>
      <c r="X4047" s="49"/>
    </row>
    <row r="4048" spans="1:24" x14ac:dyDescent="0.25">
      <c r="A4048" s="5" t="s">
        <v>2844</v>
      </c>
      <c r="B4048" s="1" t="s">
        <v>1612</v>
      </c>
      <c r="C4048" t="s">
        <v>2845</v>
      </c>
      <c r="D4048" s="11" t="s">
        <v>2846</v>
      </c>
      <c r="E4048" s="1" t="s">
        <v>2847</v>
      </c>
      <c r="F4048" s="7"/>
      <c r="G4048" s="7"/>
      <c r="H4048" s="7"/>
      <c r="I4048" s="7"/>
      <c r="J4048" s="49"/>
      <c r="K4048" t="s">
        <v>2848</v>
      </c>
      <c r="M4048" s="15" t="s">
        <v>2849</v>
      </c>
      <c r="O4048" s="7">
        <v>82</v>
      </c>
      <c r="P4048" s="7">
        <v>15</v>
      </c>
      <c r="Q4048" s="9">
        <v>0.18292682926829268</v>
      </c>
      <c r="R4048" s="14"/>
      <c r="S4048" s="29"/>
      <c r="T4048" s="14"/>
      <c r="U4048" s="9"/>
      <c r="V4048" s="7"/>
      <c r="W4048" s="7"/>
      <c r="X4048" s="49"/>
    </row>
    <row r="4049" spans="1:24" x14ac:dyDescent="0.25">
      <c r="A4049" s="5" t="s">
        <v>2844</v>
      </c>
      <c r="B4049" s="1" t="s">
        <v>1612</v>
      </c>
      <c r="C4049" t="s">
        <v>2845</v>
      </c>
      <c r="D4049" s="11" t="s">
        <v>2846</v>
      </c>
      <c r="E4049" s="1" t="s">
        <v>2847</v>
      </c>
      <c r="F4049" s="7"/>
      <c r="G4049" s="7"/>
      <c r="H4049" s="7"/>
      <c r="I4049" s="7"/>
      <c r="J4049" s="49"/>
      <c r="K4049" t="s">
        <v>2848</v>
      </c>
      <c r="M4049" s="15" t="s">
        <v>2849</v>
      </c>
      <c r="O4049" s="7">
        <v>81</v>
      </c>
      <c r="P4049" s="7">
        <v>11</v>
      </c>
      <c r="Q4049" s="9">
        <v>0.13580246913580246</v>
      </c>
      <c r="R4049" s="14"/>
      <c r="S4049" s="29"/>
      <c r="T4049" s="14"/>
      <c r="U4049" s="9"/>
      <c r="V4049" s="7"/>
      <c r="W4049" s="7"/>
      <c r="X4049" s="49"/>
    </row>
    <row r="4050" spans="1:24" x14ac:dyDescent="0.25">
      <c r="A4050" s="5" t="s">
        <v>2844</v>
      </c>
      <c r="B4050" s="1" t="s">
        <v>1612</v>
      </c>
      <c r="C4050" t="s">
        <v>2845</v>
      </c>
      <c r="D4050" s="11" t="s">
        <v>2846</v>
      </c>
      <c r="E4050" s="1" t="s">
        <v>2847</v>
      </c>
      <c r="F4050" s="7"/>
      <c r="G4050" s="7"/>
      <c r="H4050" s="7"/>
      <c r="I4050" s="7"/>
      <c r="J4050" s="49"/>
      <c r="K4050" t="s">
        <v>2848</v>
      </c>
      <c r="M4050" s="15" t="s">
        <v>2849</v>
      </c>
      <c r="O4050" s="7">
        <v>84</v>
      </c>
      <c r="P4050" s="7">
        <v>16</v>
      </c>
      <c r="Q4050" s="9">
        <v>0.19047619047619047</v>
      </c>
      <c r="R4050" s="14"/>
      <c r="S4050" s="29"/>
      <c r="T4050" s="14"/>
      <c r="U4050" s="9"/>
      <c r="V4050" s="7"/>
      <c r="W4050" s="7"/>
      <c r="X4050" s="49"/>
    </row>
    <row r="4051" spans="1:24" x14ac:dyDescent="0.25">
      <c r="A4051" s="5" t="s">
        <v>2844</v>
      </c>
      <c r="B4051" s="1" t="s">
        <v>1612</v>
      </c>
      <c r="C4051" t="s">
        <v>2845</v>
      </c>
      <c r="D4051" s="11" t="s">
        <v>2846</v>
      </c>
      <c r="E4051" s="1" t="s">
        <v>2847</v>
      </c>
      <c r="F4051" s="7"/>
      <c r="G4051" s="7"/>
      <c r="H4051" s="7"/>
      <c r="I4051" s="7"/>
      <c r="J4051" s="49"/>
      <c r="K4051" t="s">
        <v>2848</v>
      </c>
      <c r="M4051" s="15" t="s">
        <v>2849</v>
      </c>
      <c r="O4051" s="7">
        <v>81</v>
      </c>
      <c r="P4051" s="7">
        <v>19</v>
      </c>
      <c r="Q4051" s="9">
        <v>0.23456790123456789</v>
      </c>
      <c r="R4051" s="14"/>
      <c r="S4051" s="29"/>
      <c r="T4051" s="14"/>
      <c r="U4051" s="9"/>
      <c r="V4051" s="7"/>
      <c r="W4051" s="7"/>
      <c r="X4051" s="49"/>
    </row>
    <row r="4052" spans="1:24" x14ac:dyDescent="0.25">
      <c r="A4052" s="5" t="s">
        <v>2844</v>
      </c>
      <c r="B4052" s="1" t="s">
        <v>1612</v>
      </c>
      <c r="C4052" t="s">
        <v>2845</v>
      </c>
      <c r="D4052" s="11" t="s">
        <v>2846</v>
      </c>
      <c r="E4052" s="1" t="s">
        <v>2847</v>
      </c>
      <c r="F4052" s="7"/>
      <c r="G4052" s="7"/>
      <c r="H4052" s="7"/>
      <c r="I4052" s="7"/>
      <c r="J4052" s="49"/>
      <c r="K4052" t="s">
        <v>2848</v>
      </c>
      <c r="M4052" s="15" t="s">
        <v>2849</v>
      </c>
      <c r="O4052" s="7">
        <v>81</v>
      </c>
      <c r="P4052" s="7">
        <v>16.999999999999996</v>
      </c>
      <c r="Q4052" s="9">
        <v>0.2098765432098765</v>
      </c>
      <c r="R4052" s="14"/>
      <c r="S4052" s="29"/>
      <c r="T4052" s="14"/>
      <c r="U4052" s="9"/>
      <c r="V4052" s="7"/>
      <c r="W4052" s="7"/>
      <c r="X4052" s="49"/>
    </row>
    <row r="4053" spans="1:24" x14ac:dyDescent="0.25">
      <c r="A4053" s="5" t="s">
        <v>2844</v>
      </c>
      <c r="B4053" s="1" t="s">
        <v>1612</v>
      </c>
      <c r="C4053" t="s">
        <v>2845</v>
      </c>
      <c r="D4053" s="11" t="s">
        <v>2846</v>
      </c>
      <c r="E4053" s="1" t="s">
        <v>2847</v>
      </c>
      <c r="F4053" s="7"/>
      <c r="G4053" s="7"/>
      <c r="H4053" s="7"/>
      <c r="I4053" s="7"/>
      <c r="J4053" s="49"/>
      <c r="K4053" t="s">
        <v>2848</v>
      </c>
      <c r="M4053" s="15" t="s">
        <v>2849</v>
      </c>
      <c r="O4053" s="7">
        <v>83</v>
      </c>
      <c r="P4053" s="7">
        <v>13.999999999999998</v>
      </c>
      <c r="Q4053" s="9">
        <v>0.16867469879518071</v>
      </c>
      <c r="R4053" s="14"/>
      <c r="S4053" s="29"/>
      <c r="T4053" s="14"/>
      <c r="U4053" s="9"/>
      <c r="V4053" s="7"/>
      <c r="W4053" s="7"/>
      <c r="X4053" s="49"/>
    </row>
    <row r="4054" spans="1:24" x14ac:dyDescent="0.25">
      <c r="A4054" s="5" t="s">
        <v>2844</v>
      </c>
      <c r="B4054" s="1" t="s">
        <v>1612</v>
      </c>
      <c r="C4054" t="s">
        <v>2845</v>
      </c>
      <c r="D4054" s="11" t="s">
        <v>2846</v>
      </c>
      <c r="E4054" s="1" t="s">
        <v>2847</v>
      </c>
      <c r="F4054" s="7"/>
      <c r="G4054" s="7"/>
      <c r="H4054" s="7"/>
      <c r="I4054" s="7"/>
      <c r="J4054" s="49"/>
      <c r="K4054" t="s">
        <v>2848</v>
      </c>
      <c r="M4054" s="15" t="s">
        <v>2849</v>
      </c>
      <c r="O4054" s="7">
        <v>83</v>
      </c>
      <c r="P4054" s="7">
        <v>10</v>
      </c>
      <c r="Q4054" s="9">
        <v>0.12048192771084337</v>
      </c>
      <c r="R4054" s="14"/>
      <c r="S4054" s="29"/>
      <c r="T4054" s="14"/>
      <c r="U4054" s="9"/>
      <c r="V4054" s="7"/>
      <c r="W4054" s="7"/>
      <c r="X4054" s="49"/>
    </row>
    <row r="4055" spans="1:24" x14ac:dyDescent="0.25">
      <c r="A4055" s="5" t="s">
        <v>2844</v>
      </c>
      <c r="B4055" s="1" t="s">
        <v>1612</v>
      </c>
      <c r="C4055" t="s">
        <v>2845</v>
      </c>
      <c r="D4055" s="11" t="s">
        <v>2846</v>
      </c>
      <c r="E4055" s="1" t="s">
        <v>2847</v>
      </c>
      <c r="F4055" s="7"/>
      <c r="G4055" s="7"/>
      <c r="H4055" s="7"/>
      <c r="I4055" s="7"/>
      <c r="J4055" s="49"/>
      <c r="K4055" t="s">
        <v>2848</v>
      </c>
      <c r="M4055" s="15" t="s">
        <v>2849</v>
      </c>
      <c r="O4055" s="7">
        <v>84</v>
      </c>
      <c r="P4055" s="7">
        <v>12</v>
      </c>
      <c r="Q4055" s="9">
        <v>0.14285714285714285</v>
      </c>
      <c r="R4055" s="14"/>
      <c r="S4055" s="29"/>
      <c r="T4055" s="14"/>
      <c r="U4055" s="9"/>
      <c r="V4055" s="7"/>
      <c r="W4055" s="7"/>
      <c r="X4055" s="49"/>
    </row>
    <row r="4056" spans="1:24" x14ac:dyDescent="0.25">
      <c r="A4056" s="5" t="s">
        <v>2844</v>
      </c>
      <c r="B4056" s="1" t="s">
        <v>1612</v>
      </c>
      <c r="C4056" t="s">
        <v>2845</v>
      </c>
      <c r="D4056" s="11" t="s">
        <v>2846</v>
      </c>
      <c r="E4056" s="1" t="s">
        <v>2847</v>
      </c>
      <c r="F4056" s="7"/>
      <c r="G4056" s="7"/>
      <c r="H4056" s="7"/>
      <c r="I4056" s="7"/>
      <c r="J4056" s="49"/>
      <c r="K4056" t="s">
        <v>2848</v>
      </c>
      <c r="M4056" s="15" t="s">
        <v>2849</v>
      </c>
      <c r="O4056" s="7">
        <v>83</v>
      </c>
      <c r="P4056" s="7">
        <v>10</v>
      </c>
      <c r="Q4056" s="9">
        <v>0.12048192771084337</v>
      </c>
      <c r="R4056" s="14"/>
      <c r="S4056" s="29"/>
      <c r="T4056" s="14"/>
      <c r="U4056" s="9"/>
      <c r="V4056" s="7"/>
      <c r="W4056" s="7"/>
      <c r="X4056" s="49"/>
    </row>
    <row r="4057" spans="1:24" x14ac:dyDescent="0.25">
      <c r="A4057" s="5" t="s">
        <v>2844</v>
      </c>
      <c r="B4057" s="1" t="s">
        <v>1612</v>
      </c>
      <c r="C4057" t="s">
        <v>2845</v>
      </c>
      <c r="D4057" s="11" t="s">
        <v>2846</v>
      </c>
      <c r="E4057" s="1" t="s">
        <v>2847</v>
      </c>
      <c r="F4057" s="7"/>
      <c r="G4057" s="7"/>
      <c r="H4057" s="7"/>
      <c r="I4057" s="7"/>
      <c r="J4057" s="49"/>
      <c r="K4057" t="s">
        <v>2848</v>
      </c>
      <c r="M4057" s="15" t="s">
        <v>2849</v>
      </c>
      <c r="O4057" s="7">
        <v>84</v>
      </c>
      <c r="P4057" s="7">
        <v>8</v>
      </c>
      <c r="Q4057" s="9">
        <v>9.5238095238095233E-2</v>
      </c>
      <c r="R4057" s="14"/>
      <c r="S4057" s="29"/>
      <c r="T4057" s="14"/>
      <c r="U4057" s="9"/>
      <c r="V4057" s="7"/>
      <c r="W4057" s="7"/>
      <c r="X4057" s="49"/>
    </row>
    <row r="4058" spans="1:24" x14ac:dyDescent="0.25">
      <c r="A4058" s="5" t="s">
        <v>2844</v>
      </c>
      <c r="B4058" s="1" t="s">
        <v>1612</v>
      </c>
      <c r="C4058" t="s">
        <v>2845</v>
      </c>
      <c r="D4058" s="11" t="s">
        <v>2846</v>
      </c>
      <c r="E4058" s="1" t="s">
        <v>2847</v>
      </c>
      <c r="F4058" s="7"/>
      <c r="G4058" s="7"/>
      <c r="H4058" s="7"/>
      <c r="I4058" s="7"/>
      <c r="J4058" s="49"/>
      <c r="K4058" t="s">
        <v>2848</v>
      </c>
      <c r="M4058" s="15" t="s">
        <v>2849</v>
      </c>
      <c r="O4058" s="7">
        <v>82</v>
      </c>
      <c r="P4058" s="7">
        <v>8</v>
      </c>
      <c r="Q4058" s="9">
        <v>9.7560975609756101E-2</v>
      </c>
      <c r="R4058" s="14"/>
      <c r="S4058" s="29"/>
      <c r="T4058" s="14"/>
      <c r="U4058" s="9"/>
      <c r="V4058" s="7"/>
      <c r="W4058" s="7"/>
      <c r="X4058" s="49"/>
    </row>
    <row r="4059" spans="1:24" x14ac:dyDescent="0.25">
      <c r="A4059" s="5" t="s">
        <v>2844</v>
      </c>
      <c r="B4059" s="1" t="s">
        <v>1612</v>
      </c>
      <c r="C4059" t="s">
        <v>2845</v>
      </c>
      <c r="D4059" s="11" t="s">
        <v>2846</v>
      </c>
      <c r="E4059" s="1" t="s">
        <v>2847</v>
      </c>
      <c r="F4059" s="7"/>
      <c r="G4059" s="7"/>
      <c r="H4059" s="7"/>
      <c r="I4059" s="7"/>
      <c r="J4059" s="49"/>
      <c r="K4059" t="s">
        <v>2848</v>
      </c>
      <c r="M4059" s="15" t="s">
        <v>2849</v>
      </c>
      <c r="O4059" s="7">
        <v>83</v>
      </c>
      <c r="P4059" s="7">
        <v>4</v>
      </c>
      <c r="Q4059" s="9">
        <v>4.8192771084337352E-2</v>
      </c>
      <c r="R4059" s="14"/>
      <c r="S4059" s="29"/>
      <c r="T4059" s="14"/>
      <c r="U4059" s="9"/>
      <c r="V4059" s="7"/>
      <c r="W4059" s="7"/>
      <c r="X4059" s="49"/>
    </row>
    <row r="4060" spans="1:24" x14ac:dyDescent="0.25">
      <c r="A4060" s="5" t="s">
        <v>2844</v>
      </c>
      <c r="B4060" s="1" t="s">
        <v>1612</v>
      </c>
      <c r="C4060" t="s">
        <v>2845</v>
      </c>
      <c r="D4060" s="11" t="s">
        <v>2846</v>
      </c>
      <c r="E4060" s="1" t="s">
        <v>2847</v>
      </c>
      <c r="F4060" s="7"/>
      <c r="G4060" s="7"/>
      <c r="H4060" s="7"/>
      <c r="I4060" s="7"/>
      <c r="J4060" s="49"/>
      <c r="K4060" t="s">
        <v>2848</v>
      </c>
      <c r="M4060" s="15" t="s">
        <v>2849</v>
      </c>
      <c r="O4060" s="7">
        <v>84</v>
      </c>
      <c r="P4060" s="7">
        <v>4</v>
      </c>
      <c r="Q4060" s="9">
        <v>4.7619047619047616E-2</v>
      </c>
      <c r="R4060" s="14"/>
      <c r="S4060" s="29"/>
      <c r="T4060" s="14"/>
      <c r="U4060" s="9"/>
      <c r="V4060" s="7"/>
      <c r="W4060" s="7"/>
      <c r="X4060" s="49"/>
    </row>
    <row r="4061" spans="1:24" x14ac:dyDescent="0.25">
      <c r="A4061" s="18" t="s">
        <v>2844</v>
      </c>
      <c r="B4061" s="19" t="s">
        <v>1612</v>
      </c>
      <c r="C4061" s="16" t="s">
        <v>2845</v>
      </c>
      <c r="D4061" s="20" t="s">
        <v>2846</v>
      </c>
      <c r="E4061" s="25" t="s">
        <v>2847</v>
      </c>
      <c r="F4061" s="17"/>
      <c r="G4061" s="17"/>
      <c r="H4061" s="17"/>
      <c r="I4061" s="17"/>
      <c r="J4061" s="50"/>
      <c r="K4061" s="16" t="s">
        <v>2848</v>
      </c>
      <c r="L4061" s="16"/>
      <c r="M4061" s="21" t="s">
        <v>2849</v>
      </c>
      <c r="N4061" s="16"/>
      <c r="O4061" s="17">
        <v>86</v>
      </c>
      <c r="P4061" s="17">
        <v>10</v>
      </c>
      <c r="Q4061" s="22">
        <v>0.11627906976744186</v>
      </c>
      <c r="R4061" s="23"/>
      <c r="S4061" s="31"/>
      <c r="T4061" s="23"/>
      <c r="U4061" s="22"/>
      <c r="V4061" s="17"/>
      <c r="W4061" s="17"/>
      <c r="X4061" s="50"/>
    </row>
    <row r="4062" spans="1:24" x14ac:dyDescent="0.25">
      <c r="A4062" s="5" t="s">
        <v>2473</v>
      </c>
      <c r="B4062" s="1" t="s">
        <v>1612</v>
      </c>
      <c r="C4062" t="s">
        <v>2850</v>
      </c>
      <c r="D4062" s="11" t="s">
        <v>2475</v>
      </c>
      <c r="E4062" s="1" t="s">
        <v>2847</v>
      </c>
      <c r="F4062" s="7"/>
      <c r="G4062" s="7"/>
      <c r="H4062" s="7"/>
      <c r="I4062" s="7"/>
      <c r="J4062" s="49"/>
      <c r="K4062" t="s">
        <v>2848</v>
      </c>
      <c r="M4062" s="15" t="s">
        <v>2849</v>
      </c>
      <c r="N4062" t="s">
        <v>2851</v>
      </c>
      <c r="O4062" s="7">
        <v>95.281415542575559</v>
      </c>
      <c r="P4062" s="7">
        <v>19.40617617014243</v>
      </c>
      <c r="Q4062" s="9">
        <v>0.20367220679536369</v>
      </c>
      <c r="R4062" s="14"/>
      <c r="S4062" s="29"/>
      <c r="T4062" s="14"/>
      <c r="U4062" s="9"/>
      <c r="V4062" s="7"/>
      <c r="W4062" s="7"/>
      <c r="X4062" s="49"/>
    </row>
    <row r="4063" spans="1:24" x14ac:dyDescent="0.25">
      <c r="A4063" s="5" t="s">
        <v>2473</v>
      </c>
      <c r="B4063" s="1" t="s">
        <v>1612</v>
      </c>
      <c r="C4063" t="s">
        <v>2850</v>
      </c>
      <c r="D4063" s="11" t="s">
        <v>2475</v>
      </c>
      <c r="E4063" s="1" t="s">
        <v>2847</v>
      </c>
      <c r="F4063" s="7"/>
      <c r="G4063" s="7"/>
      <c r="H4063" s="7"/>
      <c r="I4063" s="7"/>
      <c r="J4063" s="49"/>
      <c r="K4063" t="s">
        <v>2848</v>
      </c>
      <c r="M4063" s="15" t="s">
        <v>2849</v>
      </c>
      <c r="N4063" t="s">
        <v>2852</v>
      </c>
      <c r="O4063" s="7">
        <v>95.320351776308627</v>
      </c>
      <c r="P4063" s="7">
        <v>31.524273108098175</v>
      </c>
      <c r="Q4063" s="9">
        <v>0.3307192275378632</v>
      </c>
      <c r="R4063" s="14"/>
      <c r="S4063" s="29"/>
      <c r="T4063" s="14"/>
      <c r="U4063" s="9"/>
      <c r="V4063" s="7"/>
      <c r="W4063" s="7"/>
      <c r="X4063" s="49"/>
    </row>
    <row r="4064" spans="1:24" x14ac:dyDescent="0.25">
      <c r="A4064" s="5" t="s">
        <v>2473</v>
      </c>
      <c r="B4064" s="1" t="s">
        <v>1612</v>
      </c>
      <c r="C4064" t="s">
        <v>2850</v>
      </c>
      <c r="D4064" s="11" t="s">
        <v>2475</v>
      </c>
      <c r="E4064" s="1" t="s">
        <v>2847</v>
      </c>
      <c r="F4064" s="7"/>
      <c r="G4064" s="7"/>
      <c r="H4064" s="7"/>
      <c r="I4064" s="7"/>
      <c r="J4064" s="49"/>
      <c r="K4064" t="s">
        <v>2848</v>
      </c>
      <c r="M4064" s="15" t="s">
        <v>2849</v>
      </c>
      <c r="N4064" t="s">
        <v>2853</v>
      </c>
      <c r="O4064" s="7">
        <v>95.278044422763969</v>
      </c>
      <c r="P4064" s="7">
        <v>12.730728978996506</v>
      </c>
      <c r="Q4064" s="9">
        <v>0.13361660659729979</v>
      </c>
      <c r="R4064" s="14"/>
      <c r="S4064" s="29"/>
      <c r="T4064" s="14"/>
      <c r="U4064" s="9"/>
      <c r="V4064" s="7"/>
      <c r="W4064" s="7"/>
      <c r="X4064" s="49"/>
    </row>
    <row r="4065" spans="1:24" x14ac:dyDescent="0.25">
      <c r="A4065" s="18" t="s">
        <v>2473</v>
      </c>
      <c r="B4065" s="19" t="s">
        <v>1612</v>
      </c>
      <c r="C4065" s="16" t="s">
        <v>2850</v>
      </c>
      <c r="D4065" s="20" t="s">
        <v>2475</v>
      </c>
      <c r="E4065" s="25" t="s">
        <v>2847</v>
      </c>
      <c r="F4065" s="17"/>
      <c r="G4065" s="17"/>
      <c r="H4065" s="17"/>
      <c r="I4065" s="17"/>
      <c r="J4065" s="50"/>
      <c r="K4065" s="16" t="s">
        <v>2848</v>
      </c>
      <c r="L4065" s="16"/>
      <c r="M4065" s="21" t="s">
        <v>2849</v>
      </c>
      <c r="N4065" s="16" t="s">
        <v>2854</v>
      </c>
      <c r="O4065" s="17">
        <v>95.038007704079604</v>
      </c>
      <c r="P4065" s="17">
        <v>17.070725151399724</v>
      </c>
      <c r="Q4065" s="22">
        <v>0.1796199811401028</v>
      </c>
      <c r="R4065" s="23"/>
      <c r="S4065" s="31"/>
      <c r="T4065" s="23"/>
      <c r="U4065" s="22"/>
      <c r="V4065" s="17"/>
      <c r="W4065" s="17"/>
      <c r="X4065" s="50"/>
    </row>
    <row r="4066" spans="1:24" x14ac:dyDescent="0.25">
      <c r="A4066" s="5" t="s">
        <v>2855</v>
      </c>
      <c r="B4066" s="1" t="s">
        <v>328</v>
      </c>
      <c r="C4066" t="s">
        <v>2856</v>
      </c>
      <c r="D4066" s="11" t="s">
        <v>2857</v>
      </c>
      <c r="E4066" s="1" t="s">
        <v>25</v>
      </c>
      <c r="F4066" s="7">
        <v>48.95</v>
      </c>
      <c r="G4066" s="7">
        <v>2.6</v>
      </c>
      <c r="H4066" s="7"/>
      <c r="I4066" s="7"/>
      <c r="J4066" s="49"/>
      <c r="K4066" t="s">
        <v>26</v>
      </c>
      <c r="L4066" t="s">
        <v>27</v>
      </c>
      <c r="M4066" s="15" t="s">
        <v>28</v>
      </c>
      <c r="N4066" t="s">
        <v>2858</v>
      </c>
      <c r="O4066" s="7">
        <v>93.899999999999991</v>
      </c>
      <c r="P4066" s="7"/>
      <c r="Q4066" s="9"/>
      <c r="R4066" s="14"/>
      <c r="S4066" s="29"/>
      <c r="T4066" s="14">
        <v>3900000000000</v>
      </c>
      <c r="U4066" s="9">
        <v>0.21879316740897492</v>
      </c>
      <c r="V4066" s="7"/>
      <c r="W4066" s="7"/>
      <c r="X4066" s="49"/>
    </row>
    <row r="4067" spans="1:24" x14ac:dyDescent="0.25">
      <c r="A4067" s="5" t="s">
        <v>2855</v>
      </c>
      <c r="B4067" s="1" t="s">
        <v>328</v>
      </c>
      <c r="C4067" t="s">
        <v>2856</v>
      </c>
      <c r="D4067" s="11" t="s">
        <v>2857</v>
      </c>
      <c r="E4067" s="1" t="s">
        <v>25</v>
      </c>
      <c r="F4067" s="7">
        <v>48.95</v>
      </c>
      <c r="G4067" s="7">
        <v>2.6</v>
      </c>
      <c r="H4067" s="7"/>
      <c r="I4067" s="7"/>
      <c r="J4067" s="49"/>
      <c r="K4067" t="s">
        <v>26</v>
      </c>
      <c r="L4067" t="s">
        <v>27</v>
      </c>
      <c r="M4067" s="15" t="s">
        <v>28</v>
      </c>
      <c r="N4067" t="s">
        <v>2859</v>
      </c>
      <c r="O4067" s="7">
        <v>71.2</v>
      </c>
      <c r="P4067" s="7"/>
      <c r="Q4067" s="9"/>
      <c r="R4067" s="14"/>
      <c r="S4067" s="29"/>
      <c r="T4067" s="14">
        <v>5900000000000</v>
      </c>
      <c r="U4067" s="9">
        <v>0.11129400267551465</v>
      </c>
      <c r="V4067" s="7"/>
      <c r="W4067" s="7"/>
      <c r="X4067" s="49"/>
    </row>
    <row r="4068" spans="1:24" x14ac:dyDescent="0.25">
      <c r="A4068" s="5" t="s">
        <v>2855</v>
      </c>
      <c r="B4068" s="1" t="s">
        <v>328</v>
      </c>
      <c r="C4068" t="s">
        <v>2856</v>
      </c>
      <c r="D4068" s="11" t="s">
        <v>2857</v>
      </c>
      <c r="E4068" s="1" t="s">
        <v>25</v>
      </c>
      <c r="F4068" s="7">
        <v>48.95</v>
      </c>
      <c r="G4068" s="7">
        <v>2.6</v>
      </c>
      <c r="H4068" s="7"/>
      <c r="I4068" s="7"/>
      <c r="J4068" s="49"/>
      <c r="K4068" t="s">
        <v>26</v>
      </c>
      <c r="L4068" t="s">
        <v>27</v>
      </c>
      <c r="M4068" s="15" t="s">
        <v>28</v>
      </c>
      <c r="N4068" t="s">
        <v>2860</v>
      </c>
      <c r="O4068" s="7">
        <v>90.4</v>
      </c>
      <c r="P4068" s="7"/>
      <c r="Q4068" s="9"/>
      <c r="R4068" s="14"/>
      <c r="S4068" s="29"/>
      <c r="T4068" s="14">
        <v>4500000000000</v>
      </c>
      <c r="U4068" s="9">
        <v>0.32513809992573212</v>
      </c>
      <c r="V4068" s="7"/>
      <c r="W4068" s="7"/>
      <c r="X4068" s="49"/>
    </row>
    <row r="4069" spans="1:24" x14ac:dyDescent="0.25">
      <c r="A4069" s="5" t="s">
        <v>2855</v>
      </c>
      <c r="B4069" s="1" t="s">
        <v>328</v>
      </c>
      <c r="C4069" t="s">
        <v>2856</v>
      </c>
      <c r="D4069" s="11" t="s">
        <v>2857</v>
      </c>
      <c r="E4069" s="1" t="s">
        <v>25</v>
      </c>
      <c r="F4069" s="7">
        <v>48.95</v>
      </c>
      <c r="G4069" s="7">
        <v>2.6</v>
      </c>
      <c r="H4069" s="7"/>
      <c r="I4069" s="7"/>
      <c r="J4069" s="49"/>
      <c r="K4069" t="s">
        <v>26</v>
      </c>
      <c r="L4069" t="s">
        <v>27</v>
      </c>
      <c r="M4069" s="15" t="s">
        <v>28</v>
      </c>
      <c r="N4069" t="s">
        <v>2861</v>
      </c>
      <c r="O4069" s="7">
        <v>70.599999999999994</v>
      </c>
      <c r="P4069" s="7"/>
      <c r="Q4069" s="9"/>
      <c r="R4069" s="14"/>
      <c r="S4069" s="29"/>
      <c r="T4069" s="14">
        <v>7000000000000</v>
      </c>
      <c r="U4069" s="9">
        <v>0.16948995846922768</v>
      </c>
      <c r="V4069" s="7"/>
      <c r="W4069" s="7"/>
      <c r="X4069" s="49"/>
    </row>
    <row r="4070" spans="1:24" x14ac:dyDescent="0.25">
      <c r="A4070" s="5" t="s">
        <v>2855</v>
      </c>
      <c r="B4070" s="1" t="s">
        <v>328</v>
      </c>
      <c r="C4070" t="s">
        <v>2856</v>
      </c>
      <c r="D4070" s="11" t="s">
        <v>2857</v>
      </c>
      <c r="E4070" s="1" t="s">
        <v>25</v>
      </c>
      <c r="F4070" s="7">
        <v>48.95</v>
      </c>
      <c r="G4070" s="7">
        <v>2.6</v>
      </c>
      <c r="H4070" s="7"/>
      <c r="I4070" s="7"/>
      <c r="J4070" s="49"/>
      <c r="K4070" t="s">
        <v>26</v>
      </c>
      <c r="L4070" t="s">
        <v>27</v>
      </c>
      <c r="M4070" s="15" t="s">
        <v>28</v>
      </c>
      <c r="N4070" t="s">
        <v>2862</v>
      </c>
      <c r="O4070" s="7">
        <v>89.2</v>
      </c>
      <c r="P4070" s="7"/>
      <c r="Q4070" s="9"/>
      <c r="R4070" s="14"/>
      <c r="S4070" s="29"/>
      <c r="T4070" s="14">
        <v>6700000000000</v>
      </c>
      <c r="U4070" s="9">
        <v>0.32215949587744741</v>
      </c>
      <c r="V4070" s="7"/>
      <c r="W4070" s="7"/>
      <c r="X4070" s="49"/>
    </row>
    <row r="4071" spans="1:24" x14ac:dyDescent="0.25">
      <c r="A4071" s="5" t="s">
        <v>2855</v>
      </c>
      <c r="B4071" s="1" t="s">
        <v>328</v>
      </c>
      <c r="C4071" t="s">
        <v>2856</v>
      </c>
      <c r="D4071" s="11" t="s">
        <v>2857</v>
      </c>
      <c r="E4071" s="1" t="s">
        <v>25</v>
      </c>
      <c r="F4071" s="7">
        <v>48.95</v>
      </c>
      <c r="G4071" s="7">
        <v>2.6</v>
      </c>
      <c r="H4071" s="7"/>
      <c r="I4071" s="7"/>
      <c r="J4071" s="49"/>
      <c r="K4071" t="s">
        <v>26</v>
      </c>
      <c r="L4071" t="s">
        <v>27</v>
      </c>
      <c r="M4071" s="15" t="s">
        <v>28</v>
      </c>
      <c r="N4071" t="s">
        <v>2863</v>
      </c>
      <c r="O4071" s="7">
        <v>59.5</v>
      </c>
      <c r="P4071" s="7"/>
      <c r="Q4071" s="9"/>
      <c r="R4071" s="14"/>
      <c r="S4071" s="29"/>
      <c r="T4071" s="14">
        <v>15000000000000</v>
      </c>
      <c r="U4071" s="9">
        <v>0.17932671789584773</v>
      </c>
      <c r="V4071" s="7"/>
      <c r="W4071" s="7"/>
      <c r="X4071" s="49"/>
    </row>
    <row r="4072" spans="1:24" x14ac:dyDescent="0.25">
      <c r="A4072" s="5" t="s">
        <v>2855</v>
      </c>
      <c r="B4072" s="1" t="s">
        <v>328</v>
      </c>
      <c r="C4072" t="s">
        <v>2856</v>
      </c>
      <c r="D4072" s="11" t="s">
        <v>2857</v>
      </c>
      <c r="E4072" s="1" t="s">
        <v>25</v>
      </c>
      <c r="F4072" s="7">
        <v>48.95</v>
      </c>
      <c r="G4072" s="7">
        <v>2.6</v>
      </c>
      <c r="H4072" s="7"/>
      <c r="I4072" s="7"/>
      <c r="J4072" s="49"/>
      <c r="K4072" t="s">
        <v>26</v>
      </c>
      <c r="L4072" t="s">
        <v>27</v>
      </c>
      <c r="M4072" s="15" t="s">
        <v>28</v>
      </c>
      <c r="N4072" t="s">
        <v>2864</v>
      </c>
      <c r="O4072" s="7">
        <v>90.8</v>
      </c>
      <c r="P4072" s="7"/>
      <c r="Q4072" s="9"/>
      <c r="R4072" s="14"/>
      <c r="S4072" s="29"/>
      <c r="T4072" s="14">
        <v>6200000000000</v>
      </c>
      <c r="U4072" s="9">
        <v>0.21589965565075117</v>
      </c>
      <c r="V4072" s="7"/>
      <c r="W4072" s="7"/>
      <c r="X4072" s="49"/>
    </row>
    <row r="4073" spans="1:24" x14ac:dyDescent="0.25">
      <c r="A4073" s="5" t="s">
        <v>2855</v>
      </c>
      <c r="B4073" s="1" t="s">
        <v>328</v>
      </c>
      <c r="C4073" t="s">
        <v>2856</v>
      </c>
      <c r="D4073" s="11" t="s">
        <v>2857</v>
      </c>
      <c r="E4073" s="1" t="s">
        <v>25</v>
      </c>
      <c r="F4073" s="7">
        <v>48.95</v>
      </c>
      <c r="G4073" s="7">
        <v>2.6</v>
      </c>
      <c r="H4073" s="7"/>
      <c r="I4073" s="7"/>
      <c r="J4073" s="49"/>
      <c r="K4073" t="s">
        <v>26</v>
      </c>
      <c r="L4073" t="s">
        <v>27</v>
      </c>
      <c r="M4073" s="15" t="s">
        <v>28</v>
      </c>
      <c r="N4073" t="s">
        <v>2865</v>
      </c>
      <c r="O4073" s="7">
        <v>76.2</v>
      </c>
      <c r="P4073" s="7"/>
      <c r="Q4073" s="9"/>
      <c r="R4073" s="14"/>
      <c r="S4073" s="29"/>
      <c r="T4073" s="14">
        <v>8500000000000</v>
      </c>
      <c r="U4073" s="9">
        <v>0.15463634343149665</v>
      </c>
      <c r="V4073" s="7"/>
      <c r="W4073" s="7"/>
      <c r="X4073" s="49"/>
    </row>
    <row r="4074" spans="1:24" x14ac:dyDescent="0.25">
      <c r="A4074" s="5" t="s">
        <v>2855</v>
      </c>
      <c r="B4074" s="1" t="s">
        <v>328</v>
      </c>
      <c r="C4074" t="s">
        <v>2856</v>
      </c>
      <c r="D4074" s="11" t="s">
        <v>2857</v>
      </c>
      <c r="E4074" s="1" t="s">
        <v>25</v>
      </c>
      <c r="F4074" s="7">
        <v>48.95</v>
      </c>
      <c r="G4074" s="7">
        <v>2.6</v>
      </c>
      <c r="H4074" s="7"/>
      <c r="I4074" s="7"/>
      <c r="J4074" s="49"/>
      <c r="K4074" t="s">
        <v>26</v>
      </c>
      <c r="L4074" t="s">
        <v>27</v>
      </c>
      <c r="M4074" s="15" t="s">
        <v>28</v>
      </c>
      <c r="N4074" t="s">
        <v>2866</v>
      </c>
      <c r="O4074" s="7">
        <v>57.9</v>
      </c>
      <c r="P4074" s="7"/>
      <c r="Q4074" s="9"/>
      <c r="R4074" s="14"/>
      <c r="S4074" s="29"/>
      <c r="T4074" s="14">
        <v>9300000000000</v>
      </c>
      <c r="U4074" s="9">
        <v>0.17264403609800422</v>
      </c>
      <c r="V4074" s="7"/>
      <c r="W4074" s="7"/>
      <c r="X4074" s="49"/>
    </row>
    <row r="4075" spans="1:24" x14ac:dyDescent="0.25">
      <c r="A4075" s="5" t="s">
        <v>2855</v>
      </c>
      <c r="B4075" s="1" t="s">
        <v>328</v>
      </c>
      <c r="C4075" t="s">
        <v>2856</v>
      </c>
      <c r="D4075" s="11" t="s">
        <v>2857</v>
      </c>
      <c r="E4075" s="1" t="s">
        <v>25</v>
      </c>
      <c r="F4075" s="7">
        <v>48.95</v>
      </c>
      <c r="G4075" s="7">
        <v>2.6</v>
      </c>
      <c r="H4075" s="7"/>
      <c r="I4075" s="7"/>
      <c r="J4075" s="49"/>
      <c r="K4075" t="s">
        <v>26</v>
      </c>
      <c r="L4075" t="s">
        <v>27</v>
      </c>
      <c r="M4075" s="15" t="s">
        <v>28</v>
      </c>
      <c r="N4075" t="s">
        <v>2867</v>
      </c>
      <c r="O4075" s="7">
        <v>64.600000000000009</v>
      </c>
      <c r="P4075" s="7"/>
      <c r="Q4075" s="9"/>
      <c r="R4075" s="14"/>
      <c r="S4075" s="29"/>
      <c r="T4075" s="14">
        <v>18000000000000</v>
      </c>
      <c r="U4075" s="9">
        <v>0.15116486570436349</v>
      </c>
      <c r="V4075" s="7"/>
      <c r="W4075" s="7"/>
      <c r="X4075" s="49"/>
    </row>
    <row r="4076" spans="1:24" x14ac:dyDescent="0.25">
      <c r="A4076" s="5" t="s">
        <v>2855</v>
      </c>
      <c r="B4076" s="1" t="s">
        <v>328</v>
      </c>
      <c r="C4076" t="s">
        <v>2856</v>
      </c>
      <c r="D4076" s="11" t="s">
        <v>2857</v>
      </c>
      <c r="E4076" s="1" t="s">
        <v>25</v>
      </c>
      <c r="F4076" s="7">
        <v>48.95</v>
      </c>
      <c r="G4076" s="7">
        <v>2.6</v>
      </c>
      <c r="H4076" s="7"/>
      <c r="I4076" s="7"/>
      <c r="J4076" s="49"/>
      <c r="K4076" t="s">
        <v>26</v>
      </c>
      <c r="L4076" t="s">
        <v>27</v>
      </c>
      <c r="M4076" s="15" t="s">
        <v>28</v>
      </c>
      <c r="N4076" t="s">
        <v>2868</v>
      </c>
      <c r="O4076" s="7">
        <v>91.9</v>
      </c>
      <c r="P4076" s="7"/>
      <c r="Q4076" s="9"/>
      <c r="R4076" s="14"/>
      <c r="S4076" s="29"/>
      <c r="T4076" s="14">
        <v>17000000000000</v>
      </c>
      <c r="U4076" s="9">
        <v>0.15725683251130607</v>
      </c>
      <c r="V4076" s="7"/>
      <c r="W4076" s="7"/>
      <c r="X4076" s="49"/>
    </row>
    <row r="4077" spans="1:24" x14ac:dyDescent="0.25">
      <c r="A4077" s="5" t="s">
        <v>2855</v>
      </c>
      <c r="B4077" s="1" t="s">
        <v>328</v>
      </c>
      <c r="C4077" t="s">
        <v>2856</v>
      </c>
      <c r="D4077" s="11" t="s">
        <v>2857</v>
      </c>
      <c r="E4077" s="1" t="s">
        <v>25</v>
      </c>
      <c r="F4077" s="7">
        <v>48.95</v>
      </c>
      <c r="G4077" s="7">
        <v>2.6</v>
      </c>
      <c r="H4077" s="7"/>
      <c r="I4077" s="7"/>
      <c r="J4077" s="49"/>
      <c r="K4077" t="s">
        <v>26</v>
      </c>
      <c r="L4077" t="s">
        <v>27</v>
      </c>
      <c r="M4077" s="15" t="s">
        <v>28</v>
      </c>
      <c r="N4077" t="s">
        <v>2869</v>
      </c>
      <c r="O4077" s="7">
        <v>82</v>
      </c>
      <c r="P4077" s="7"/>
      <c r="Q4077" s="9"/>
      <c r="R4077" s="14"/>
      <c r="S4077" s="29"/>
      <c r="T4077" s="14">
        <v>11000000000000</v>
      </c>
      <c r="U4077" s="9">
        <v>0.1413231521395836</v>
      </c>
      <c r="V4077" s="7"/>
      <c r="W4077" s="7"/>
      <c r="X4077" s="49"/>
    </row>
    <row r="4078" spans="1:24" x14ac:dyDescent="0.25">
      <c r="A4078" s="5" t="s">
        <v>2855</v>
      </c>
      <c r="B4078" s="1" t="s">
        <v>328</v>
      </c>
      <c r="C4078" t="s">
        <v>2856</v>
      </c>
      <c r="D4078" s="11" t="s">
        <v>2857</v>
      </c>
      <c r="E4078" s="1" t="s">
        <v>25</v>
      </c>
      <c r="F4078" s="7">
        <v>48.95</v>
      </c>
      <c r="G4078" s="7">
        <v>2.6</v>
      </c>
      <c r="H4078" s="7"/>
      <c r="I4078" s="7"/>
      <c r="J4078" s="49"/>
      <c r="K4078" t="s">
        <v>26</v>
      </c>
      <c r="L4078" t="s">
        <v>27</v>
      </c>
      <c r="M4078" s="15" t="s">
        <v>28</v>
      </c>
      <c r="N4078" t="s">
        <v>2870</v>
      </c>
      <c r="O4078" s="7">
        <v>81.100000000000009</v>
      </c>
      <c r="P4078" s="7"/>
      <c r="Q4078" s="9"/>
      <c r="R4078" s="14"/>
      <c r="S4078" s="29"/>
      <c r="T4078" s="14">
        <v>14000000000000</v>
      </c>
      <c r="U4078" s="9">
        <v>0.15623439353661495</v>
      </c>
      <c r="V4078" s="7"/>
      <c r="W4078" s="7"/>
      <c r="X4078" s="49"/>
    </row>
    <row r="4079" spans="1:24" x14ac:dyDescent="0.25">
      <c r="A4079" s="5" t="s">
        <v>2855</v>
      </c>
      <c r="B4079" s="1" t="s">
        <v>328</v>
      </c>
      <c r="C4079" t="s">
        <v>2856</v>
      </c>
      <c r="D4079" s="11" t="s">
        <v>2857</v>
      </c>
      <c r="E4079" s="1" t="s">
        <v>25</v>
      </c>
      <c r="F4079" s="7">
        <v>48.95</v>
      </c>
      <c r="G4079" s="7">
        <v>2.6</v>
      </c>
      <c r="H4079" s="7"/>
      <c r="I4079" s="7"/>
      <c r="J4079" s="49"/>
      <c r="K4079" t="s">
        <v>26</v>
      </c>
      <c r="L4079" t="s">
        <v>27</v>
      </c>
      <c r="M4079" s="15" t="s">
        <v>28</v>
      </c>
      <c r="N4079" t="s">
        <v>2871</v>
      </c>
      <c r="O4079" s="7">
        <v>88.8</v>
      </c>
      <c r="P4079" s="7"/>
      <c r="Q4079" s="9"/>
      <c r="R4079" s="14"/>
      <c r="S4079" s="29"/>
      <c r="T4079" s="14">
        <v>11000000000000</v>
      </c>
      <c r="U4079" s="9">
        <v>0.16487523647387167</v>
      </c>
      <c r="V4079" s="7"/>
      <c r="W4079" s="7"/>
      <c r="X4079" s="49"/>
    </row>
    <row r="4080" spans="1:24" x14ac:dyDescent="0.25">
      <c r="A4080" s="18" t="s">
        <v>2855</v>
      </c>
      <c r="B4080" s="19" t="s">
        <v>328</v>
      </c>
      <c r="C4080" s="16" t="s">
        <v>2856</v>
      </c>
      <c r="D4080" s="20" t="s">
        <v>2857</v>
      </c>
      <c r="E4080" s="19" t="s">
        <v>25</v>
      </c>
      <c r="F4080" s="17">
        <v>48.95</v>
      </c>
      <c r="G4080" s="17">
        <v>2.6</v>
      </c>
      <c r="H4080" s="17"/>
      <c r="I4080" s="17"/>
      <c r="J4080" s="50"/>
      <c r="K4080" s="16" t="s">
        <v>26</v>
      </c>
      <c r="L4080" s="16" t="s">
        <v>27</v>
      </c>
      <c r="M4080" s="21" t="s">
        <v>28</v>
      </c>
      <c r="N4080" s="16" t="s">
        <v>2872</v>
      </c>
      <c r="O4080" s="17">
        <v>62.5</v>
      </c>
      <c r="P4080" s="17"/>
      <c r="Q4080" s="22"/>
      <c r="R4080" s="23"/>
      <c r="S4080" s="31"/>
      <c r="T4080" s="23">
        <v>15000000000000</v>
      </c>
      <c r="U4080" s="22">
        <v>0.1813337154363687</v>
      </c>
      <c r="V4080" s="17"/>
      <c r="W4080" s="17"/>
      <c r="X4080" s="50"/>
    </row>
    <row r="4081" spans="1:24" x14ac:dyDescent="0.25">
      <c r="A4081" s="5" t="s">
        <v>2873</v>
      </c>
      <c r="B4081" s="1" t="s">
        <v>328</v>
      </c>
      <c r="C4081" t="s">
        <v>2874</v>
      </c>
      <c r="D4081" s="11" t="s">
        <v>2875</v>
      </c>
      <c r="E4081" s="1" t="s">
        <v>25</v>
      </c>
      <c r="F4081" s="7">
        <v>48.31</v>
      </c>
      <c r="G4081" s="7">
        <v>2.39</v>
      </c>
      <c r="H4081" s="7"/>
      <c r="I4081" s="7"/>
      <c r="J4081" s="49"/>
      <c r="K4081" t="s">
        <v>26</v>
      </c>
      <c r="L4081" t="s">
        <v>27</v>
      </c>
      <c r="M4081" s="15" t="s">
        <v>28</v>
      </c>
      <c r="N4081" t="s">
        <v>2876</v>
      </c>
      <c r="O4081" s="7">
        <v>50</v>
      </c>
      <c r="P4081" s="7"/>
      <c r="Q4081" s="9"/>
      <c r="R4081" s="14"/>
      <c r="S4081" s="29"/>
      <c r="T4081" s="14">
        <v>3900000000000</v>
      </c>
      <c r="U4081" s="9">
        <v>0.17708087892262581</v>
      </c>
      <c r="V4081" s="7"/>
      <c r="W4081" s="7"/>
      <c r="X4081" s="49"/>
    </row>
    <row r="4082" spans="1:24" x14ac:dyDescent="0.25">
      <c r="A4082" s="5" t="s">
        <v>2873</v>
      </c>
      <c r="B4082" s="1" t="s">
        <v>328</v>
      </c>
      <c r="C4082" t="s">
        <v>2874</v>
      </c>
      <c r="D4082" s="11" t="s">
        <v>2875</v>
      </c>
      <c r="E4082" s="1" t="s">
        <v>25</v>
      </c>
      <c r="F4082" s="7">
        <v>48.31</v>
      </c>
      <c r="G4082" s="7">
        <v>2.39</v>
      </c>
      <c r="H4082" s="7"/>
      <c r="I4082" s="7"/>
      <c r="J4082" s="49"/>
      <c r="K4082" t="s">
        <v>26</v>
      </c>
      <c r="L4082" t="s">
        <v>27</v>
      </c>
      <c r="M4082" s="15" t="s">
        <v>28</v>
      </c>
      <c r="N4082" t="s">
        <v>2877</v>
      </c>
      <c r="O4082" s="7">
        <v>46.400000000000006</v>
      </c>
      <c r="P4082" s="7"/>
      <c r="Q4082" s="9"/>
      <c r="R4082" s="14"/>
      <c r="S4082" s="29"/>
      <c r="T4082" s="14">
        <v>6800000000000</v>
      </c>
      <c r="U4082" s="9">
        <v>0.18670518487224658</v>
      </c>
      <c r="V4082" s="7"/>
      <c r="W4082" s="7"/>
      <c r="X4082" s="49"/>
    </row>
    <row r="4083" spans="1:24" x14ac:dyDescent="0.25">
      <c r="A4083" s="5" t="s">
        <v>2873</v>
      </c>
      <c r="B4083" s="1" t="s">
        <v>328</v>
      </c>
      <c r="C4083" t="s">
        <v>2874</v>
      </c>
      <c r="D4083" s="11" t="s">
        <v>2875</v>
      </c>
      <c r="E4083" s="1" t="s">
        <v>25</v>
      </c>
      <c r="F4083" s="7">
        <v>48.31</v>
      </c>
      <c r="G4083" s="7">
        <v>2.39</v>
      </c>
      <c r="H4083" s="7"/>
      <c r="I4083" s="7"/>
      <c r="J4083" s="49"/>
      <c r="K4083" t="s">
        <v>26</v>
      </c>
      <c r="L4083" t="s">
        <v>27</v>
      </c>
      <c r="M4083" s="15" t="s">
        <v>28</v>
      </c>
      <c r="N4083" t="s">
        <v>2878</v>
      </c>
      <c r="O4083" s="7">
        <v>50</v>
      </c>
      <c r="P4083" s="7"/>
      <c r="Q4083" s="9"/>
      <c r="R4083" s="14"/>
      <c r="S4083" s="29"/>
      <c r="T4083" s="14">
        <v>2400000000000</v>
      </c>
      <c r="U4083" s="9">
        <v>0.16440693235419068</v>
      </c>
      <c r="V4083" s="7"/>
      <c r="W4083" s="7"/>
      <c r="X4083" s="49"/>
    </row>
    <row r="4084" spans="1:24" x14ac:dyDescent="0.25">
      <c r="A4084" s="5" t="s">
        <v>2873</v>
      </c>
      <c r="B4084" s="1" t="s">
        <v>328</v>
      </c>
      <c r="C4084" t="s">
        <v>2874</v>
      </c>
      <c r="D4084" s="11" t="s">
        <v>2875</v>
      </c>
      <c r="E4084" s="1" t="s">
        <v>25</v>
      </c>
      <c r="F4084" s="7">
        <v>48.31</v>
      </c>
      <c r="G4084" s="7">
        <v>2.39</v>
      </c>
      <c r="H4084" s="7"/>
      <c r="I4084" s="7"/>
      <c r="J4084" s="49"/>
      <c r="K4084" t="s">
        <v>26</v>
      </c>
      <c r="L4084" t="s">
        <v>27</v>
      </c>
      <c r="M4084" s="15" t="s">
        <v>28</v>
      </c>
      <c r="N4084" t="s">
        <v>2879</v>
      </c>
      <c r="O4084" s="7">
        <v>67.5</v>
      </c>
      <c r="P4084" s="7"/>
      <c r="Q4084" s="9"/>
      <c r="R4084" s="14"/>
      <c r="S4084" s="29"/>
      <c r="T4084" s="14">
        <v>2100000000000</v>
      </c>
      <c r="U4084" s="9">
        <v>0.17127456964657062</v>
      </c>
      <c r="V4084" s="7"/>
      <c r="W4084" s="7"/>
      <c r="X4084" s="49"/>
    </row>
    <row r="4085" spans="1:24" x14ac:dyDescent="0.25">
      <c r="A4085" s="5" t="s">
        <v>2873</v>
      </c>
      <c r="B4085" s="1" t="s">
        <v>328</v>
      </c>
      <c r="C4085" t="s">
        <v>2874</v>
      </c>
      <c r="D4085" s="11" t="s">
        <v>2875</v>
      </c>
      <c r="E4085" s="1" t="s">
        <v>25</v>
      </c>
      <c r="F4085" s="7">
        <v>48.31</v>
      </c>
      <c r="G4085" s="7">
        <v>2.39</v>
      </c>
      <c r="H4085" s="7"/>
      <c r="I4085" s="7"/>
      <c r="J4085" s="49"/>
      <c r="K4085" t="s">
        <v>26</v>
      </c>
      <c r="L4085" t="s">
        <v>27</v>
      </c>
      <c r="M4085" s="15" t="s">
        <v>28</v>
      </c>
      <c r="N4085" t="s">
        <v>2880</v>
      </c>
      <c r="O4085" s="7">
        <v>78.900000000000006</v>
      </c>
      <c r="P4085" s="7"/>
      <c r="Q4085" s="9"/>
      <c r="R4085" s="14"/>
      <c r="S4085" s="29"/>
      <c r="T4085" s="14">
        <v>2400000000000</v>
      </c>
      <c r="U4085" s="9">
        <v>0.27103786257050516</v>
      </c>
      <c r="V4085" s="7"/>
      <c r="W4085" s="7"/>
      <c r="X4085" s="49"/>
    </row>
    <row r="4086" spans="1:24" x14ac:dyDescent="0.25">
      <c r="A4086" s="5" t="s">
        <v>2873</v>
      </c>
      <c r="B4086" s="1" t="s">
        <v>328</v>
      </c>
      <c r="C4086" t="s">
        <v>2874</v>
      </c>
      <c r="D4086" s="11" t="s">
        <v>2875</v>
      </c>
      <c r="E4086" s="1" t="s">
        <v>25</v>
      </c>
      <c r="F4086" s="7">
        <v>48.31</v>
      </c>
      <c r="G4086" s="7">
        <v>2.39</v>
      </c>
      <c r="H4086" s="7"/>
      <c r="I4086" s="7"/>
      <c r="J4086" s="49"/>
      <c r="K4086" t="s">
        <v>26</v>
      </c>
      <c r="L4086" t="s">
        <v>27</v>
      </c>
      <c r="M4086" s="15" t="s">
        <v>28</v>
      </c>
      <c r="N4086" t="s">
        <v>2881</v>
      </c>
      <c r="O4086" s="7">
        <v>81.399999999999991</v>
      </c>
      <c r="P4086" s="7"/>
      <c r="Q4086" s="9"/>
      <c r="R4086" s="14"/>
      <c r="S4086" s="29"/>
      <c r="T4086" s="14">
        <v>560000000000</v>
      </c>
      <c r="U4086" s="9">
        <v>0.24416295281685713</v>
      </c>
      <c r="V4086" s="7"/>
      <c r="W4086" s="7"/>
      <c r="X4086" s="49"/>
    </row>
    <row r="4087" spans="1:24" x14ac:dyDescent="0.25">
      <c r="A4087" s="5" t="s">
        <v>2873</v>
      </c>
      <c r="B4087" s="1" t="s">
        <v>328</v>
      </c>
      <c r="C4087" t="s">
        <v>2874</v>
      </c>
      <c r="D4087" s="11" t="s">
        <v>2875</v>
      </c>
      <c r="E4087" s="1" t="s">
        <v>25</v>
      </c>
      <c r="F4087" s="7">
        <v>48.31</v>
      </c>
      <c r="G4087" s="7">
        <v>2.39</v>
      </c>
      <c r="H4087" s="7"/>
      <c r="I4087" s="7"/>
      <c r="J4087" s="49"/>
      <c r="K4087" t="s">
        <v>26</v>
      </c>
      <c r="L4087" t="s">
        <v>27</v>
      </c>
      <c r="M4087" s="15" t="s">
        <v>28</v>
      </c>
      <c r="N4087" t="s">
        <v>2882</v>
      </c>
      <c r="O4087" s="7">
        <v>80.7</v>
      </c>
      <c r="P4087" s="7"/>
      <c r="Q4087" s="9"/>
      <c r="R4087" s="14"/>
      <c r="S4087" s="29"/>
      <c r="T4087" s="14">
        <v>1700000000000</v>
      </c>
      <c r="U4087" s="9">
        <v>0.15599625200171996</v>
      </c>
      <c r="V4087" s="7"/>
      <c r="W4087" s="7"/>
      <c r="X4087" s="49"/>
    </row>
    <row r="4088" spans="1:24" x14ac:dyDescent="0.25">
      <c r="A4088" s="5" t="s">
        <v>2873</v>
      </c>
      <c r="B4088" s="1" t="s">
        <v>328</v>
      </c>
      <c r="C4088" t="s">
        <v>2874</v>
      </c>
      <c r="D4088" s="11" t="s">
        <v>2875</v>
      </c>
      <c r="E4088" s="1" t="s">
        <v>25</v>
      </c>
      <c r="F4088" s="7">
        <v>48.31</v>
      </c>
      <c r="G4088" s="7">
        <v>2.39</v>
      </c>
      <c r="H4088" s="7"/>
      <c r="I4088" s="7"/>
      <c r="J4088" s="49"/>
      <c r="K4088" t="s">
        <v>26</v>
      </c>
      <c r="L4088" t="s">
        <v>27</v>
      </c>
      <c r="M4088" s="15" t="s">
        <v>28</v>
      </c>
      <c r="N4088" t="s">
        <v>2883</v>
      </c>
      <c r="O4088" s="7">
        <v>42.8</v>
      </c>
      <c r="P4088" s="7"/>
      <c r="Q4088" s="9"/>
      <c r="R4088" s="14"/>
      <c r="S4088" s="29"/>
      <c r="T4088" s="14">
        <v>5800000000000</v>
      </c>
      <c r="U4088" s="9"/>
      <c r="V4088" s="7"/>
      <c r="W4088" s="7"/>
      <c r="X4088" s="49"/>
    </row>
    <row r="4089" spans="1:24" x14ac:dyDescent="0.25">
      <c r="A4089" s="5" t="s">
        <v>2873</v>
      </c>
      <c r="B4089" s="1" t="s">
        <v>328</v>
      </c>
      <c r="C4089" t="s">
        <v>2874</v>
      </c>
      <c r="D4089" s="11" t="s">
        <v>2875</v>
      </c>
      <c r="E4089" s="1" t="s">
        <v>25</v>
      </c>
      <c r="F4089" s="7">
        <v>48.31</v>
      </c>
      <c r="G4089" s="7">
        <v>2.39</v>
      </c>
      <c r="H4089" s="7"/>
      <c r="I4089" s="7"/>
      <c r="J4089" s="49"/>
      <c r="K4089" t="s">
        <v>26</v>
      </c>
      <c r="L4089" t="s">
        <v>27</v>
      </c>
      <c r="M4089" s="15" t="s">
        <v>28</v>
      </c>
      <c r="N4089" t="s">
        <v>2884</v>
      </c>
      <c r="O4089" s="7">
        <v>57.000000000000007</v>
      </c>
      <c r="P4089" s="7"/>
      <c r="Q4089" s="9"/>
      <c r="R4089" s="14"/>
      <c r="S4089" s="29"/>
      <c r="T4089" s="14">
        <v>840000000000</v>
      </c>
      <c r="U4089" s="9">
        <v>0.24845210423956199</v>
      </c>
      <c r="V4089" s="7"/>
      <c r="W4089" s="7"/>
      <c r="X4089" s="49"/>
    </row>
    <row r="4090" spans="1:24" x14ac:dyDescent="0.25">
      <c r="A4090" s="5" t="s">
        <v>2873</v>
      </c>
      <c r="B4090" s="1" t="s">
        <v>328</v>
      </c>
      <c r="C4090" t="s">
        <v>2874</v>
      </c>
      <c r="D4090" s="11" t="s">
        <v>2875</v>
      </c>
      <c r="E4090" s="1" t="s">
        <v>25</v>
      </c>
      <c r="F4090" s="7">
        <v>48.31</v>
      </c>
      <c r="G4090" s="7">
        <v>2.39</v>
      </c>
      <c r="H4090" s="7"/>
      <c r="I4090" s="7"/>
      <c r="J4090" s="49"/>
      <c r="K4090" t="s">
        <v>26</v>
      </c>
      <c r="L4090" t="s">
        <v>27</v>
      </c>
      <c r="M4090" s="15" t="s">
        <v>28</v>
      </c>
      <c r="N4090" t="s">
        <v>2885</v>
      </c>
      <c r="O4090" s="7">
        <v>61.1</v>
      </c>
      <c r="P4090" s="7"/>
      <c r="Q4090" s="9"/>
      <c r="R4090" s="14"/>
      <c r="S4090" s="29"/>
      <c r="T4090" s="14">
        <v>4200000000000</v>
      </c>
      <c r="U4090" s="9">
        <v>0.2659718872753602</v>
      </c>
      <c r="V4090" s="7"/>
      <c r="W4090" s="7"/>
      <c r="X4090" s="49"/>
    </row>
    <row r="4091" spans="1:24" x14ac:dyDescent="0.25">
      <c r="A4091" s="5" t="s">
        <v>2873</v>
      </c>
      <c r="B4091" s="1" t="s">
        <v>328</v>
      </c>
      <c r="C4091" t="s">
        <v>2874</v>
      </c>
      <c r="D4091" s="11" t="s">
        <v>2875</v>
      </c>
      <c r="E4091" s="1" t="s">
        <v>25</v>
      </c>
      <c r="F4091" s="7">
        <v>48.31</v>
      </c>
      <c r="G4091" s="7">
        <v>2.39</v>
      </c>
      <c r="H4091" s="7"/>
      <c r="I4091" s="7"/>
      <c r="J4091" s="49"/>
      <c r="K4091" t="s">
        <v>26</v>
      </c>
      <c r="L4091" t="s">
        <v>27</v>
      </c>
      <c r="M4091" s="15" t="s">
        <v>28</v>
      </c>
      <c r="N4091" t="s">
        <v>2886</v>
      </c>
      <c r="O4091" s="7">
        <v>53.2</v>
      </c>
      <c r="P4091" s="7"/>
      <c r="Q4091" s="9"/>
      <c r="R4091" s="14"/>
      <c r="S4091" s="29"/>
      <c r="T4091" s="14">
        <v>4600000000000</v>
      </c>
      <c r="U4091" s="9">
        <v>0.22722423752700505</v>
      </c>
      <c r="V4091" s="7"/>
      <c r="W4091" s="7"/>
      <c r="X4091" s="49"/>
    </row>
    <row r="4092" spans="1:24" x14ac:dyDescent="0.25">
      <c r="A4092" s="5" t="s">
        <v>2873</v>
      </c>
      <c r="B4092" s="1" t="s">
        <v>328</v>
      </c>
      <c r="C4092" t="s">
        <v>2874</v>
      </c>
      <c r="D4092" s="11" t="s">
        <v>2875</v>
      </c>
      <c r="E4092" s="1" t="s">
        <v>25</v>
      </c>
      <c r="F4092" s="7">
        <v>48.31</v>
      </c>
      <c r="G4092" s="7">
        <v>2.39</v>
      </c>
      <c r="H4092" s="7"/>
      <c r="I4092" s="7"/>
      <c r="J4092" s="49"/>
      <c r="K4092" t="s">
        <v>26</v>
      </c>
      <c r="L4092" t="s">
        <v>27</v>
      </c>
      <c r="M4092" s="15" t="s">
        <v>28</v>
      </c>
      <c r="N4092" t="s">
        <v>2887</v>
      </c>
      <c r="O4092" s="7">
        <v>50</v>
      </c>
      <c r="P4092" s="7"/>
      <c r="Q4092" s="9"/>
      <c r="R4092" s="14"/>
      <c r="S4092" s="29"/>
      <c r="T4092" s="14">
        <v>940000000000</v>
      </c>
      <c r="U4092" s="9"/>
      <c r="V4092" s="7"/>
      <c r="W4092" s="7"/>
      <c r="X4092" s="49"/>
    </row>
    <row r="4093" spans="1:24" x14ac:dyDescent="0.25">
      <c r="A4093" s="5" t="s">
        <v>2873</v>
      </c>
      <c r="B4093" s="1" t="s">
        <v>328</v>
      </c>
      <c r="C4093" t="s">
        <v>2874</v>
      </c>
      <c r="D4093" s="11" t="s">
        <v>2875</v>
      </c>
      <c r="E4093" s="1" t="s">
        <v>25</v>
      </c>
      <c r="F4093" s="7">
        <v>48.31</v>
      </c>
      <c r="G4093" s="7">
        <v>2.39</v>
      </c>
      <c r="H4093" s="7"/>
      <c r="I4093" s="7"/>
      <c r="J4093" s="49"/>
      <c r="K4093" t="s">
        <v>26</v>
      </c>
      <c r="L4093" t="s">
        <v>27</v>
      </c>
      <c r="M4093" s="15" t="s">
        <v>28</v>
      </c>
      <c r="N4093" t="s">
        <v>2888</v>
      </c>
      <c r="O4093" s="7">
        <v>55.1</v>
      </c>
      <c r="P4093" s="7"/>
      <c r="Q4093" s="9"/>
      <c r="R4093" s="14"/>
      <c r="S4093" s="29"/>
      <c r="T4093" s="14">
        <v>4400000000000</v>
      </c>
      <c r="U4093" s="9"/>
      <c r="V4093" s="7"/>
      <c r="W4093" s="7"/>
      <c r="X4093" s="49"/>
    </row>
    <row r="4094" spans="1:24" x14ac:dyDescent="0.25">
      <c r="A4094" s="5" t="s">
        <v>2873</v>
      </c>
      <c r="B4094" s="1" t="s">
        <v>328</v>
      </c>
      <c r="C4094" t="s">
        <v>2874</v>
      </c>
      <c r="D4094" s="11" t="s">
        <v>2875</v>
      </c>
      <c r="E4094" s="1" t="s">
        <v>25</v>
      </c>
      <c r="F4094" s="7">
        <v>48.31</v>
      </c>
      <c r="G4094" s="7">
        <v>2.39</v>
      </c>
      <c r="H4094" s="7"/>
      <c r="I4094" s="7"/>
      <c r="J4094" s="49"/>
      <c r="K4094" t="s">
        <v>26</v>
      </c>
      <c r="L4094" t="s">
        <v>27</v>
      </c>
      <c r="M4094" s="15" t="s">
        <v>28</v>
      </c>
      <c r="N4094" t="s">
        <v>2889</v>
      </c>
      <c r="O4094" s="7">
        <v>90.100000000000009</v>
      </c>
      <c r="P4094" s="7"/>
      <c r="Q4094" s="9"/>
      <c r="R4094" s="14"/>
      <c r="S4094" s="29"/>
      <c r="T4094" s="14">
        <v>190000000000</v>
      </c>
      <c r="U4094" s="9">
        <v>0.27056009632687911</v>
      </c>
      <c r="V4094" s="7"/>
      <c r="W4094" s="7"/>
      <c r="X4094" s="49"/>
    </row>
    <row r="4095" spans="1:24" x14ac:dyDescent="0.25">
      <c r="A4095" s="5" t="s">
        <v>2873</v>
      </c>
      <c r="B4095" s="1" t="s">
        <v>328</v>
      </c>
      <c r="C4095" t="s">
        <v>2874</v>
      </c>
      <c r="D4095" s="11" t="s">
        <v>2875</v>
      </c>
      <c r="E4095" s="1" t="s">
        <v>25</v>
      </c>
      <c r="F4095" s="7">
        <v>48.31</v>
      </c>
      <c r="G4095" s="7">
        <v>2.39</v>
      </c>
      <c r="H4095" s="7"/>
      <c r="I4095" s="7"/>
      <c r="J4095" s="49"/>
      <c r="K4095" t="s">
        <v>26</v>
      </c>
      <c r="L4095" t="s">
        <v>27</v>
      </c>
      <c r="M4095" s="15" t="s">
        <v>28</v>
      </c>
      <c r="N4095" t="s">
        <v>2890</v>
      </c>
      <c r="O4095" s="7">
        <v>87.9</v>
      </c>
      <c r="P4095" s="7"/>
      <c r="Q4095" s="9"/>
      <c r="R4095" s="14"/>
      <c r="S4095" s="29"/>
      <c r="T4095" s="14">
        <v>660000000000</v>
      </c>
      <c r="U4095" s="9">
        <v>0.33279389281595861</v>
      </c>
      <c r="V4095" s="7"/>
      <c r="W4095" s="7"/>
      <c r="X4095" s="49"/>
    </row>
    <row r="4096" spans="1:24" x14ac:dyDescent="0.25">
      <c r="A4096" s="5" t="s">
        <v>2873</v>
      </c>
      <c r="B4096" s="1" t="s">
        <v>328</v>
      </c>
      <c r="C4096" t="s">
        <v>2874</v>
      </c>
      <c r="D4096" s="11" t="s">
        <v>2875</v>
      </c>
      <c r="E4096" s="1" t="s">
        <v>25</v>
      </c>
      <c r="F4096" s="7">
        <v>48.31</v>
      </c>
      <c r="G4096" s="7">
        <v>2.39</v>
      </c>
      <c r="H4096" s="7"/>
      <c r="I4096" s="7"/>
      <c r="J4096" s="49"/>
      <c r="K4096" t="s">
        <v>26</v>
      </c>
      <c r="L4096" t="s">
        <v>27</v>
      </c>
      <c r="M4096" s="15" t="s">
        <v>28</v>
      </c>
      <c r="N4096" t="s">
        <v>2891</v>
      </c>
      <c r="O4096" s="7">
        <v>85.7</v>
      </c>
      <c r="P4096" s="7"/>
      <c r="Q4096" s="9"/>
      <c r="R4096" s="14"/>
      <c r="S4096" s="29"/>
      <c r="T4096" s="14">
        <v>780000000000</v>
      </c>
      <c r="U4096" s="9">
        <v>0.31963116160996946</v>
      </c>
      <c r="V4096" s="7"/>
      <c r="W4096" s="7"/>
      <c r="X4096" s="49"/>
    </row>
    <row r="4097" spans="1:24" x14ac:dyDescent="0.25">
      <c r="A4097" s="5" t="s">
        <v>2873</v>
      </c>
      <c r="B4097" s="1" t="s">
        <v>328</v>
      </c>
      <c r="C4097" t="s">
        <v>2874</v>
      </c>
      <c r="D4097" s="11" t="s">
        <v>2875</v>
      </c>
      <c r="E4097" s="1" t="s">
        <v>25</v>
      </c>
      <c r="F4097" s="7">
        <v>48.31</v>
      </c>
      <c r="G4097" s="7">
        <v>2.39</v>
      </c>
      <c r="H4097" s="7"/>
      <c r="I4097" s="7"/>
      <c r="J4097" s="49"/>
      <c r="K4097" t="s">
        <v>26</v>
      </c>
      <c r="L4097" t="s">
        <v>27</v>
      </c>
      <c r="M4097" s="15" t="s">
        <v>28</v>
      </c>
      <c r="N4097" t="s">
        <v>2892</v>
      </c>
      <c r="O4097" s="7">
        <v>59.5</v>
      </c>
      <c r="P4097" s="7"/>
      <c r="Q4097" s="9"/>
      <c r="R4097" s="14"/>
      <c r="S4097" s="29"/>
      <c r="T4097" s="14">
        <v>4300000000000</v>
      </c>
      <c r="U4097" s="9"/>
      <c r="V4097" s="7"/>
      <c r="W4097" s="7"/>
      <c r="X4097" s="49"/>
    </row>
    <row r="4098" spans="1:24" x14ac:dyDescent="0.25">
      <c r="A4098" s="18" t="s">
        <v>2873</v>
      </c>
      <c r="B4098" s="19" t="s">
        <v>328</v>
      </c>
      <c r="C4098" s="16" t="s">
        <v>2874</v>
      </c>
      <c r="D4098" s="20" t="s">
        <v>2875</v>
      </c>
      <c r="E4098" s="19" t="s">
        <v>25</v>
      </c>
      <c r="F4098" s="17">
        <v>48.31</v>
      </c>
      <c r="G4098" s="17">
        <v>2.39</v>
      </c>
      <c r="H4098" s="17"/>
      <c r="I4098" s="17"/>
      <c r="J4098" s="50"/>
      <c r="K4098" s="16" t="s">
        <v>26</v>
      </c>
      <c r="L4098" s="16" t="s">
        <v>27</v>
      </c>
      <c r="M4098" s="21" t="s">
        <v>28</v>
      </c>
      <c r="N4098" s="16" t="s">
        <v>2893</v>
      </c>
      <c r="O4098" s="17">
        <v>90.600000000000009</v>
      </c>
      <c r="P4098" s="17"/>
      <c r="Q4098" s="22"/>
      <c r="R4098" s="23"/>
      <c r="S4098" s="31"/>
      <c r="T4098" s="23">
        <v>580000000000</v>
      </c>
      <c r="U4098" s="22">
        <v>0.3254810370852258</v>
      </c>
      <c r="V4098" s="17"/>
      <c r="W4098" s="17"/>
      <c r="X4098" s="50"/>
    </row>
    <row r="4099" spans="1:24" x14ac:dyDescent="0.25">
      <c r="A4099" s="5" t="s">
        <v>2894</v>
      </c>
      <c r="B4099" s="1" t="s">
        <v>328</v>
      </c>
      <c r="C4099" t="s">
        <v>2895</v>
      </c>
      <c r="D4099" s="11" t="s">
        <v>2896</v>
      </c>
      <c r="E4099" s="1" t="s">
        <v>25</v>
      </c>
      <c r="F4099" s="7">
        <v>49.13</v>
      </c>
      <c r="G4099" s="7">
        <v>2.42</v>
      </c>
      <c r="H4099" s="7"/>
      <c r="I4099" s="7"/>
      <c r="J4099" s="49"/>
      <c r="K4099" t="s">
        <v>26</v>
      </c>
      <c r="L4099" t="s">
        <v>27</v>
      </c>
      <c r="M4099" s="15" t="s">
        <v>28</v>
      </c>
      <c r="O4099" s="7">
        <v>65</v>
      </c>
      <c r="P4099" s="7"/>
      <c r="Q4099" s="9"/>
      <c r="R4099" s="14"/>
      <c r="S4099" s="29"/>
      <c r="T4099" s="14">
        <v>2500000000000</v>
      </c>
      <c r="U4099" s="9">
        <v>0.65</v>
      </c>
      <c r="V4099" s="7"/>
      <c r="W4099" s="7"/>
      <c r="X4099" s="49"/>
    </row>
    <row r="4100" spans="1:24" x14ac:dyDescent="0.25">
      <c r="A4100" s="5" t="s">
        <v>2894</v>
      </c>
      <c r="B4100" s="1" t="s">
        <v>328</v>
      </c>
      <c r="C4100" t="s">
        <v>2895</v>
      </c>
      <c r="D4100" s="11" t="s">
        <v>2896</v>
      </c>
      <c r="E4100" s="1" t="s">
        <v>25</v>
      </c>
      <c r="F4100" s="7">
        <v>49.13</v>
      </c>
      <c r="G4100" s="7">
        <v>2.42</v>
      </c>
      <c r="H4100" s="7"/>
      <c r="I4100" s="7"/>
      <c r="J4100" s="49"/>
      <c r="K4100" t="s">
        <v>26</v>
      </c>
      <c r="L4100" t="s">
        <v>27</v>
      </c>
      <c r="M4100" s="15" t="s">
        <v>28</v>
      </c>
      <c r="O4100" s="7">
        <v>64</v>
      </c>
      <c r="P4100" s="7"/>
      <c r="Q4100" s="9"/>
      <c r="R4100" s="14"/>
      <c r="S4100" s="29"/>
      <c r="T4100" s="14">
        <v>230000000000</v>
      </c>
      <c r="U4100" s="9">
        <v>0.64</v>
      </c>
      <c r="V4100" s="7"/>
      <c r="W4100" s="7"/>
      <c r="X4100" s="49"/>
    </row>
    <row r="4101" spans="1:24" x14ac:dyDescent="0.25">
      <c r="A4101" s="5" t="s">
        <v>2894</v>
      </c>
      <c r="B4101" s="1" t="s">
        <v>328</v>
      </c>
      <c r="C4101" t="s">
        <v>2895</v>
      </c>
      <c r="D4101" s="11" t="s">
        <v>2896</v>
      </c>
      <c r="E4101" s="1" t="s">
        <v>25</v>
      </c>
      <c r="F4101" s="7">
        <v>49.13</v>
      </c>
      <c r="G4101" s="7">
        <v>2.42</v>
      </c>
      <c r="H4101" s="7"/>
      <c r="I4101" s="7"/>
      <c r="J4101" s="49"/>
      <c r="K4101" t="s">
        <v>26</v>
      </c>
      <c r="L4101" t="s">
        <v>27</v>
      </c>
      <c r="M4101" s="15" t="s">
        <v>28</v>
      </c>
      <c r="O4101" s="7">
        <v>76</v>
      </c>
      <c r="P4101" s="7"/>
      <c r="Q4101" s="9"/>
      <c r="R4101" s="14"/>
      <c r="S4101" s="29"/>
      <c r="T4101" s="14">
        <v>110000000000</v>
      </c>
      <c r="U4101" s="9">
        <v>0.76</v>
      </c>
      <c r="V4101" s="7"/>
      <c r="W4101" s="7"/>
      <c r="X4101" s="49"/>
    </row>
    <row r="4102" spans="1:24" x14ac:dyDescent="0.25">
      <c r="A4102" s="5" t="s">
        <v>2894</v>
      </c>
      <c r="B4102" s="1" t="s">
        <v>328</v>
      </c>
      <c r="C4102" t="s">
        <v>2895</v>
      </c>
      <c r="D4102" s="11" t="s">
        <v>2896</v>
      </c>
      <c r="E4102" s="1" t="s">
        <v>25</v>
      </c>
      <c r="F4102" s="7">
        <v>49.13</v>
      </c>
      <c r="G4102" s="7">
        <v>2.42</v>
      </c>
      <c r="H4102" s="7"/>
      <c r="I4102" s="7"/>
      <c r="J4102" s="49"/>
      <c r="K4102" t="s">
        <v>26</v>
      </c>
      <c r="L4102" t="s">
        <v>27</v>
      </c>
      <c r="M4102" s="15" t="s">
        <v>28</v>
      </c>
      <c r="O4102" s="7">
        <v>77</v>
      </c>
      <c r="P4102" s="7"/>
      <c r="Q4102" s="9"/>
      <c r="R4102" s="14"/>
      <c r="S4102" s="29"/>
      <c r="T4102" s="14">
        <v>970000000000</v>
      </c>
      <c r="U4102" s="9">
        <v>0.77</v>
      </c>
      <c r="V4102" s="7"/>
      <c r="W4102" s="7"/>
      <c r="X4102" s="49"/>
    </row>
    <row r="4103" spans="1:24" x14ac:dyDescent="0.25">
      <c r="A4103" s="5" t="s">
        <v>2894</v>
      </c>
      <c r="B4103" s="1" t="s">
        <v>328</v>
      </c>
      <c r="C4103" t="s">
        <v>2895</v>
      </c>
      <c r="D4103" s="11" t="s">
        <v>2896</v>
      </c>
      <c r="E4103" s="1" t="s">
        <v>25</v>
      </c>
      <c r="F4103" s="7">
        <v>49.13</v>
      </c>
      <c r="G4103" s="7">
        <v>2.42</v>
      </c>
      <c r="H4103" s="7"/>
      <c r="I4103" s="7"/>
      <c r="J4103" s="49"/>
      <c r="K4103" t="s">
        <v>26</v>
      </c>
      <c r="L4103" t="s">
        <v>27</v>
      </c>
      <c r="M4103" s="15" t="s">
        <v>28</v>
      </c>
      <c r="O4103" s="7">
        <v>78</v>
      </c>
      <c r="P4103" s="7"/>
      <c r="Q4103" s="9"/>
      <c r="R4103" s="14"/>
      <c r="S4103" s="29"/>
      <c r="T4103" s="14">
        <v>2400000000000</v>
      </c>
      <c r="U4103" s="9">
        <v>0.78</v>
      </c>
      <c r="V4103" s="7"/>
      <c r="W4103" s="7"/>
      <c r="X4103" s="49"/>
    </row>
    <row r="4104" spans="1:24" x14ac:dyDescent="0.25">
      <c r="A4104" s="5" t="s">
        <v>2894</v>
      </c>
      <c r="B4104" s="1" t="s">
        <v>328</v>
      </c>
      <c r="C4104" t="s">
        <v>2895</v>
      </c>
      <c r="D4104" s="11" t="s">
        <v>2896</v>
      </c>
      <c r="E4104" s="1" t="s">
        <v>25</v>
      </c>
      <c r="F4104" s="7">
        <v>49.13</v>
      </c>
      <c r="G4104" s="7">
        <v>2.42</v>
      </c>
      <c r="H4104" s="7"/>
      <c r="I4104" s="7"/>
      <c r="J4104" s="49"/>
      <c r="K4104" t="s">
        <v>26</v>
      </c>
      <c r="L4104" t="s">
        <v>27</v>
      </c>
      <c r="M4104" s="15" t="s">
        <v>28</v>
      </c>
      <c r="O4104" s="7">
        <v>88</v>
      </c>
      <c r="P4104" s="7"/>
      <c r="Q4104" s="9"/>
      <c r="R4104" s="14"/>
      <c r="S4104" s="29"/>
      <c r="T4104" s="14">
        <v>41000000000</v>
      </c>
      <c r="U4104" s="9">
        <v>0.88</v>
      </c>
      <c r="V4104" s="7"/>
      <c r="W4104" s="7"/>
      <c r="X4104" s="49"/>
    </row>
    <row r="4105" spans="1:24" x14ac:dyDescent="0.25">
      <c r="A4105" s="5" t="s">
        <v>2894</v>
      </c>
      <c r="B4105" s="1" t="s">
        <v>328</v>
      </c>
      <c r="C4105" t="s">
        <v>2895</v>
      </c>
      <c r="D4105" s="11" t="s">
        <v>2896</v>
      </c>
      <c r="E4105" s="1" t="s">
        <v>25</v>
      </c>
      <c r="F4105" s="7">
        <v>49.13</v>
      </c>
      <c r="G4105" s="7">
        <v>2.42</v>
      </c>
      <c r="H4105" s="7"/>
      <c r="I4105" s="7"/>
      <c r="J4105" s="49"/>
      <c r="K4105" t="s">
        <v>26</v>
      </c>
      <c r="L4105" t="s">
        <v>27</v>
      </c>
      <c r="M4105" s="15" t="s">
        <v>28</v>
      </c>
      <c r="O4105" s="7">
        <v>89</v>
      </c>
      <c r="P4105" s="7"/>
      <c r="Q4105" s="9"/>
      <c r="R4105" s="14"/>
      <c r="S4105" s="29"/>
      <c r="T4105" s="14">
        <v>120000000000</v>
      </c>
      <c r="U4105" s="9">
        <v>0.89</v>
      </c>
      <c r="V4105" s="7"/>
      <c r="W4105" s="7"/>
      <c r="X4105" s="49"/>
    </row>
    <row r="4106" spans="1:24" x14ac:dyDescent="0.25">
      <c r="A4106" s="5" t="s">
        <v>2894</v>
      </c>
      <c r="B4106" s="1" t="s">
        <v>328</v>
      </c>
      <c r="C4106" t="s">
        <v>2895</v>
      </c>
      <c r="D4106" s="11" t="s">
        <v>2896</v>
      </c>
      <c r="E4106" s="1" t="s">
        <v>25</v>
      </c>
      <c r="F4106" s="7">
        <v>49.13</v>
      </c>
      <c r="G4106" s="7">
        <v>2.42</v>
      </c>
      <c r="H4106" s="7"/>
      <c r="I4106" s="7"/>
      <c r="J4106" s="49"/>
      <c r="K4106" t="s">
        <v>26</v>
      </c>
      <c r="L4106" t="s">
        <v>27</v>
      </c>
      <c r="M4106" s="15" t="s">
        <v>28</v>
      </c>
      <c r="O4106" s="7">
        <v>98</v>
      </c>
      <c r="P4106" s="7"/>
      <c r="Q4106" s="9"/>
      <c r="R4106" s="14"/>
      <c r="S4106" s="29"/>
      <c r="T4106" s="14">
        <v>120000000000</v>
      </c>
      <c r="U4106" s="9">
        <v>0.98</v>
      </c>
      <c r="V4106" s="7"/>
      <c r="W4106" s="7"/>
      <c r="X4106" s="49"/>
    </row>
    <row r="4107" spans="1:24" x14ac:dyDescent="0.25">
      <c r="A4107" s="5" t="s">
        <v>2894</v>
      </c>
      <c r="B4107" s="1" t="s">
        <v>328</v>
      </c>
      <c r="C4107" t="s">
        <v>2895</v>
      </c>
      <c r="D4107" s="11" t="s">
        <v>2896</v>
      </c>
      <c r="E4107" s="1" t="s">
        <v>25</v>
      </c>
      <c r="F4107" s="7">
        <v>49.13</v>
      </c>
      <c r="G4107" s="7">
        <v>2.42</v>
      </c>
      <c r="H4107" s="7"/>
      <c r="I4107" s="7"/>
      <c r="J4107" s="49"/>
      <c r="K4107" t="s">
        <v>26</v>
      </c>
      <c r="L4107" t="s">
        <v>27</v>
      </c>
      <c r="M4107" s="15" t="s">
        <v>28</v>
      </c>
      <c r="O4107" s="7">
        <v>88</v>
      </c>
      <c r="P4107" s="7"/>
      <c r="Q4107" s="9"/>
      <c r="R4107" s="14"/>
      <c r="S4107" s="29"/>
      <c r="T4107" s="14">
        <v>460000000000</v>
      </c>
      <c r="U4107" s="9">
        <v>0.88</v>
      </c>
      <c r="V4107" s="7"/>
      <c r="W4107" s="7"/>
      <c r="X4107" s="49"/>
    </row>
    <row r="4108" spans="1:24" x14ac:dyDescent="0.25">
      <c r="A4108" s="5" t="s">
        <v>2894</v>
      </c>
      <c r="B4108" s="1" t="s">
        <v>328</v>
      </c>
      <c r="C4108" t="s">
        <v>2895</v>
      </c>
      <c r="D4108" s="11" t="s">
        <v>2896</v>
      </c>
      <c r="E4108" s="1" t="s">
        <v>25</v>
      </c>
      <c r="F4108" s="7">
        <v>49.13</v>
      </c>
      <c r="G4108" s="7">
        <v>2.42</v>
      </c>
      <c r="H4108" s="7"/>
      <c r="I4108" s="7"/>
      <c r="J4108" s="49"/>
      <c r="K4108" t="s">
        <v>26</v>
      </c>
      <c r="L4108" t="s">
        <v>27</v>
      </c>
      <c r="M4108" s="15" t="s">
        <v>28</v>
      </c>
      <c r="O4108" s="7">
        <v>67</v>
      </c>
      <c r="P4108" s="7"/>
      <c r="Q4108" s="9"/>
      <c r="R4108" s="14"/>
      <c r="S4108" s="29"/>
      <c r="T4108" s="14">
        <v>120000000000</v>
      </c>
      <c r="U4108" s="9">
        <v>0.67</v>
      </c>
      <c r="V4108" s="7"/>
      <c r="W4108" s="7"/>
      <c r="X4108" s="49"/>
    </row>
    <row r="4109" spans="1:24" x14ac:dyDescent="0.25">
      <c r="A4109" s="18" t="s">
        <v>2894</v>
      </c>
      <c r="B4109" s="19" t="s">
        <v>328</v>
      </c>
      <c r="C4109" s="16" t="s">
        <v>2895</v>
      </c>
      <c r="D4109" s="20" t="s">
        <v>2896</v>
      </c>
      <c r="E4109" s="19" t="s">
        <v>25</v>
      </c>
      <c r="F4109" s="17">
        <v>49.13</v>
      </c>
      <c r="G4109" s="17">
        <v>2.42</v>
      </c>
      <c r="H4109" s="17"/>
      <c r="I4109" s="17"/>
      <c r="J4109" s="50"/>
      <c r="K4109" s="16" t="s">
        <v>26</v>
      </c>
      <c r="L4109" s="16" t="s">
        <v>27</v>
      </c>
      <c r="M4109" s="21" t="s">
        <v>28</v>
      </c>
      <c r="N4109" s="16"/>
      <c r="O4109" s="17">
        <v>71</v>
      </c>
      <c r="P4109" s="17"/>
      <c r="Q4109" s="22"/>
      <c r="R4109" s="23"/>
      <c r="S4109" s="31"/>
      <c r="T4109" s="23">
        <v>23000000000</v>
      </c>
      <c r="U4109" s="22">
        <v>0.71</v>
      </c>
      <c r="V4109" s="17"/>
      <c r="W4109" s="17"/>
      <c r="X4109" s="50"/>
    </row>
    <row r="4110" spans="1:24" x14ac:dyDescent="0.25">
      <c r="A4110" s="5" t="s">
        <v>2370</v>
      </c>
      <c r="B4110" s="1" t="s">
        <v>2117</v>
      </c>
      <c r="C4110" t="s">
        <v>2371</v>
      </c>
      <c r="D4110" s="11" t="s">
        <v>2372</v>
      </c>
      <c r="E4110" s="1" t="s">
        <v>25</v>
      </c>
      <c r="F4110" s="7">
        <v>48.97</v>
      </c>
      <c r="G4110" s="7">
        <v>3.52</v>
      </c>
      <c r="H4110" s="7"/>
      <c r="I4110" s="7"/>
      <c r="J4110" s="49"/>
      <c r="K4110" t="s">
        <v>26</v>
      </c>
      <c r="L4110" t="s">
        <v>27</v>
      </c>
      <c r="M4110" s="15" t="s">
        <v>28</v>
      </c>
      <c r="N4110" t="s">
        <v>2897</v>
      </c>
      <c r="O4110" s="7">
        <v>77</v>
      </c>
      <c r="P4110" s="7"/>
      <c r="Q4110" s="9"/>
      <c r="R4110" s="14"/>
      <c r="S4110" s="29"/>
      <c r="T4110" s="14"/>
      <c r="U4110" s="9">
        <v>0.22</v>
      </c>
      <c r="V4110" s="7"/>
      <c r="W4110" s="7"/>
      <c r="X4110" s="49"/>
    </row>
    <row r="4111" spans="1:24" x14ac:dyDescent="0.25">
      <c r="A4111" s="5" t="s">
        <v>2370</v>
      </c>
      <c r="B4111" s="1" t="s">
        <v>2117</v>
      </c>
      <c r="C4111" t="s">
        <v>2371</v>
      </c>
      <c r="D4111" s="11" t="s">
        <v>2372</v>
      </c>
      <c r="E4111" s="46" t="s">
        <v>25</v>
      </c>
      <c r="F4111" s="7">
        <v>48.97</v>
      </c>
      <c r="G4111" s="7">
        <v>3.52</v>
      </c>
      <c r="H4111" s="7"/>
      <c r="I4111" s="7"/>
      <c r="J4111" s="49"/>
      <c r="K4111" t="s">
        <v>26</v>
      </c>
      <c r="L4111" t="s">
        <v>27</v>
      </c>
      <c r="M4111" s="15" t="s">
        <v>28</v>
      </c>
      <c r="N4111" t="s">
        <v>2898</v>
      </c>
      <c r="O4111" s="7">
        <v>60.650000000000006</v>
      </c>
      <c r="P4111" s="7"/>
      <c r="Q4111" s="9"/>
      <c r="R4111" s="14"/>
      <c r="S4111" s="29"/>
      <c r="T4111" s="14"/>
      <c r="U4111" s="9">
        <v>0.21</v>
      </c>
      <c r="V4111" s="7"/>
      <c r="W4111" s="7"/>
      <c r="X4111" s="49"/>
    </row>
    <row r="4112" spans="1:24" x14ac:dyDescent="0.25">
      <c r="A4112" s="5" t="s">
        <v>2370</v>
      </c>
      <c r="B4112" s="1" t="s">
        <v>2117</v>
      </c>
      <c r="C4112" t="s">
        <v>2899</v>
      </c>
      <c r="D4112" s="11" t="s">
        <v>2372</v>
      </c>
      <c r="E4112" s="46" t="s">
        <v>25</v>
      </c>
      <c r="F4112" s="7">
        <v>48.97</v>
      </c>
      <c r="G4112" s="7">
        <v>3.52</v>
      </c>
      <c r="H4112" s="7"/>
      <c r="I4112" s="7"/>
      <c r="J4112" s="49"/>
      <c r="K4112" t="s">
        <v>331</v>
      </c>
      <c r="L4112" t="s">
        <v>27</v>
      </c>
      <c r="M4112" s="15" t="s">
        <v>332</v>
      </c>
      <c r="N4112" t="s">
        <v>719</v>
      </c>
      <c r="O4112" s="7">
        <v>20.9</v>
      </c>
      <c r="P4112" s="7"/>
      <c r="Q4112" s="9"/>
      <c r="R4112" s="14"/>
      <c r="S4112" s="29"/>
      <c r="T4112" s="14">
        <v>20000000000</v>
      </c>
      <c r="U4112" s="9">
        <v>0.45</v>
      </c>
      <c r="V4112" s="7"/>
      <c r="W4112" s="7"/>
      <c r="X4112" s="49"/>
    </row>
    <row r="4113" spans="1:24" x14ac:dyDescent="0.25">
      <c r="A4113" s="5" t="s">
        <v>2370</v>
      </c>
      <c r="B4113" s="46" t="s">
        <v>2117</v>
      </c>
      <c r="C4113" t="s">
        <v>2900</v>
      </c>
      <c r="D4113" s="11" t="s">
        <v>2372</v>
      </c>
      <c r="E4113" s="1" t="s">
        <v>25</v>
      </c>
      <c r="F4113" s="7">
        <v>48.82</v>
      </c>
      <c r="G4113" s="7">
        <v>3.5</v>
      </c>
      <c r="H4113" s="7"/>
      <c r="I4113" s="7"/>
      <c r="J4113" s="49"/>
      <c r="K4113" t="s">
        <v>26</v>
      </c>
      <c r="L4113" t="s">
        <v>27</v>
      </c>
      <c r="M4113" s="15" t="s">
        <v>28</v>
      </c>
      <c r="N4113" t="s">
        <v>2901</v>
      </c>
      <c r="O4113" s="7">
        <v>66</v>
      </c>
      <c r="P4113" s="7"/>
      <c r="Q4113" s="9"/>
      <c r="R4113" s="14"/>
      <c r="S4113" s="29"/>
      <c r="T4113" s="14">
        <v>6000000000000</v>
      </c>
      <c r="U4113" s="9">
        <v>0.26058862833490121</v>
      </c>
      <c r="V4113" s="7"/>
      <c r="W4113" s="7"/>
      <c r="X4113" s="49"/>
    </row>
    <row r="4114" spans="1:24" x14ac:dyDescent="0.25">
      <c r="A4114" s="18" t="s">
        <v>2370</v>
      </c>
      <c r="B4114" s="19" t="s">
        <v>2117</v>
      </c>
      <c r="C4114" s="16" t="s">
        <v>2902</v>
      </c>
      <c r="D4114" s="20" t="s">
        <v>2372</v>
      </c>
      <c r="E4114" s="19" t="s">
        <v>25</v>
      </c>
      <c r="F4114" s="17">
        <v>48.82</v>
      </c>
      <c r="G4114" s="17">
        <v>3.5</v>
      </c>
      <c r="H4114" s="17"/>
      <c r="I4114" s="17"/>
      <c r="J4114" s="50"/>
      <c r="K4114" s="16" t="s">
        <v>26</v>
      </c>
      <c r="L4114" s="16" t="s">
        <v>27</v>
      </c>
      <c r="M4114" s="21" t="s">
        <v>28</v>
      </c>
      <c r="N4114" s="16" t="s">
        <v>2903</v>
      </c>
      <c r="O4114" s="17">
        <v>41.699999999999996</v>
      </c>
      <c r="P4114" s="17"/>
      <c r="Q4114" s="22"/>
      <c r="R4114" s="23"/>
      <c r="S4114" s="31"/>
      <c r="T4114" s="23">
        <v>4000000000000</v>
      </c>
      <c r="U4114" s="22">
        <v>0.42322296705980805</v>
      </c>
      <c r="V4114" s="17"/>
      <c r="W4114" s="17"/>
      <c r="X4114" s="50"/>
    </row>
    <row r="4115" spans="1:24" x14ac:dyDescent="0.25">
      <c r="A4115" s="5" t="s">
        <v>2904</v>
      </c>
      <c r="B4115" s="1" t="s">
        <v>2905</v>
      </c>
      <c r="C4115" t="s">
        <v>2906</v>
      </c>
      <c r="D4115" s="11" t="s">
        <v>2907</v>
      </c>
      <c r="E4115" s="1" t="s">
        <v>25</v>
      </c>
      <c r="F4115" s="7">
        <v>52.62</v>
      </c>
      <c r="G4115" s="7">
        <v>3.87</v>
      </c>
      <c r="H4115" s="7"/>
      <c r="I4115" s="7"/>
      <c r="J4115" s="49"/>
      <c r="K4115" t="s">
        <v>26</v>
      </c>
      <c r="L4115" t="s">
        <v>27</v>
      </c>
      <c r="M4115" s="15" t="s">
        <v>28</v>
      </c>
      <c r="N4115" t="s">
        <v>2908</v>
      </c>
      <c r="O4115" s="7">
        <v>79.8</v>
      </c>
      <c r="P4115" s="7"/>
      <c r="Q4115" s="9"/>
      <c r="R4115" s="14"/>
      <c r="S4115" s="29"/>
      <c r="T4115" s="14">
        <v>14000000000000</v>
      </c>
      <c r="U4115" s="9">
        <v>0.18363594249167139</v>
      </c>
      <c r="V4115" s="7"/>
      <c r="W4115" s="7"/>
      <c r="X4115" s="49"/>
    </row>
    <row r="4116" spans="1:24" x14ac:dyDescent="0.25">
      <c r="A4116" s="5" t="s">
        <v>2904</v>
      </c>
      <c r="B4116" s="1" t="s">
        <v>2905</v>
      </c>
      <c r="C4116" t="s">
        <v>2906</v>
      </c>
      <c r="D4116" s="11" t="s">
        <v>2907</v>
      </c>
      <c r="E4116" s="1" t="s">
        <v>25</v>
      </c>
      <c r="F4116" s="7">
        <v>52.62</v>
      </c>
      <c r="G4116" s="7">
        <v>3.87</v>
      </c>
      <c r="H4116" s="7"/>
      <c r="I4116" s="7"/>
      <c r="J4116" s="49"/>
      <c r="K4116" t="s">
        <v>26</v>
      </c>
      <c r="L4116" t="s">
        <v>27</v>
      </c>
      <c r="M4116" s="15" t="s">
        <v>28</v>
      </c>
      <c r="N4116" t="s">
        <v>2909</v>
      </c>
      <c r="O4116" s="7">
        <v>74.099999999999994</v>
      </c>
      <c r="P4116" s="7"/>
      <c r="Q4116" s="9"/>
      <c r="R4116" s="14"/>
      <c r="S4116" s="29"/>
      <c r="T4116" s="14">
        <v>5500000000000</v>
      </c>
      <c r="U4116" s="9"/>
      <c r="V4116" s="7"/>
      <c r="W4116" s="7"/>
      <c r="X4116" s="49"/>
    </row>
    <row r="4117" spans="1:24" x14ac:dyDescent="0.25">
      <c r="A4117" s="5" t="s">
        <v>2904</v>
      </c>
      <c r="B4117" s="1" t="s">
        <v>2905</v>
      </c>
      <c r="C4117" t="s">
        <v>2906</v>
      </c>
      <c r="D4117" s="11" t="s">
        <v>2907</v>
      </c>
      <c r="E4117" s="1" t="s">
        <v>25</v>
      </c>
      <c r="F4117" s="7">
        <v>52.62</v>
      </c>
      <c r="G4117" s="7">
        <v>3.87</v>
      </c>
      <c r="H4117" s="7"/>
      <c r="I4117" s="7"/>
      <c r="J4117" s="49"/>
      <c r="K4117" t="s">
        <v>26</v>
      </c>
      <c r="L4117" t="s">
        <v>27</v>
      </c>
      <c r="M4117" s="15" t="s">
        <v>28</v>
      </c>
      <c r="N4117" t="s">
        <v>2910</v>
      </c>
      <c r="O4117" s="7">
        <v>67.2</v>
      </c>
      <c r="P4117" s="7"/>
      <c r="Q4117" s="9"/>
      <c r="R4117" s="14"/>
      <c r="S4117" s="29"/>
      <c r="T4117" s="14">
        <v>6400000000000</v>
      </c>
      <c r="U4117" s="9"/>
      <c r="V4117" s="7"/>
      <c r="W4117" s="7"/>
      <c r="X4117" s="49"/>
    </row>
    <row r="4118" spans="1:24" x14ac:dyDescent="0.25">
      <c r="A4118" s="5" t="s">
        <v>2904</v>
      </c>
      <c r="B4118" s="1" t="s">
        <v>2905</v>
      </c>
      <c r="C4118" t="s">
        <v>2906</v>
      </c>
      <c r="D4118" s="11" t="s">
        <v>2907</v>
      </c>
      <c r="E4118" s="1" t="s">
        <v>25</v>
      </c>
      <c r="F4118" s="7">
        <v>52.62</v>
      </c>
      <c r="G4118" s="7">
        <v>3.87</v>
      </c>
      <c r="H4118" s="7"/>
      <c r="I4118" s="7"/>
      <c r="J4118" s="49"/>
      <c r="K4118" t="s">
        <v>26</v>
      </c>
      <c r="L4118" t="s">
        <v>27</v>
      </c>
      <c r="M4118" s="15" t="s">
        <v>28</v>
      </c>
      <c r="N4118" t="s">
        <v>2911</v>
      </c>
      <c r="O4118" s="7">
        <v>55.2</v>
      </c>
      <c r="P4118" s="7"/>
      <c r="Q4118" s="9"/>
      <c r="R4118" s="14"/>
      <c r="S4118" s="29"/>
      <c r="T4118" s="14">
        <v>5600000000000</v>
      </c>
      <c r="U4118" s="9">
        <v>0.29059522879907512</v>
      </c>
      <c r="V4118" s="7"/>
      <c r="W4118" s="7"/>
      <c r="X4118" s="49"/>
    </row>
    <row r="4119" spans="1:24" x14ac:dyDescent="0.25">
      <c r="A4119" s="5" t="s">
        <v>2904</v>
      </c>
      <c r="B4119" s="1" t="s">
        <v>2905</v>
      </c>
      <c r="C4119" t="s">
        <v>2906</v>
      </c>
      <c r="D4119" s="11" t="s">
        <v>2907</v>
      </c>
      <c r="E4119" s="1" t="s">
        <v>25</v>
      </c>
      <c r="F4119" s="7">
        <v>52.62</v>
      </c>
      <c r="G4119" s="7">
        <v>3.87</v>
      </c>
      <c r="H4119" s="7"/>
      <c r="I4119" s="7"/>
      <c r="J4119" s="49"/>
      <c r="K4119" t="s">
        <v>26</v>
      </c>
      <c r="L4119" t="s">
        <v>27</v>
      </c>
      <c r="M4119" s="15" t="s">
        <v>28</v>
      </c>
      <c r="N4119" t="s">
        <v>2912</v>
      </c>
      <c r="O4119" s="7">
        <v>91.3</v>
      </c>
      <c r="P4119" s="7"/>
      <c r="Q4119" s="9"/>
      <c r="R4119" s="14"/>
      <c r="S4119" s="29"/>
      <c r="T4119" s="14">
        <v>9400000000000</v>
      </c>
      <c r="U4119" s="9">
        <v>0.26905167975476013</v>
      </c>
      <c r="V4119" s="7"/>
      <c r="W4119" s="7"/>
      <c r="X4119" s="49"/>
    </row>
    <row r="4120" spans="1:24" x14ac:dyDescent="0.25">
      <c r="A4120" s="5" t="s">
        <v>2904</v>
      </c>
      <c r="B4120" s="1" t="s">
        <v>2905</v>
      </c>
      <c r="C4120" t="s">
        <v>2906</v>
      </c>
      <c r="D4120" s="11" t="s">
        <v>2907</v>
      </c>
      <c r="E4120" s="1" t="s">
        <v>25</v>
      </c>
      <c r="F4120" s="7">
        <v>52.62</v>
      </c>
      <c r="G4120" s="7">
        <v>3.87</v>
      </c>
      <c r="H4120" s="7"/>
      <c r="I4120" s="7"/>
      <c r="J4120" s="49"/>
      <c r="K4120" t="s">
        <v>26</v>
      </c>
      <c r="L4120" t="s">
        <v>27</v>
      </c>
      <c r="M4120" s="15" t="s">
        <v>28</v>
      </c>
      <c r="N4120" t="s">
        <v>2913</v>
      </c>
      <c r="O4120" s="7">
        <v>79.400000000000006</v>
      </c>
      <c r="P4120" s="7"/>
      <c r="Q4120" s="9"/>
      <c r="R4120" s="14"/>
      <c r="S4120" s="29"/>
      <c r="T4120" s="14">
        <v>2600000000000</v>
      </c>
      <c r="U4120" s="9">
        <v>0.45990199029036882</v>
      </c>
      <c r="V4120" s="7"/>
      <c r="W4120" s="7"/>
      <c r="X4120" s="49"/>
    </row>
    <row r="4121" spans="1:24" x14ac:dyDescent="0.25">
      <c r="A4121" s="5" t="s">
        <v>2904</v>
      </c>
      <c r="B4121" s="1" t="s">
        <v>2905</v>
      </c>
      <c r="C4121" t="s">
        <v>2906</v>
      </c>
      <c r="D4121" s="11" t="s">
        <v>2907</v>
      </c>
      <c r="E4121" s="1" t="s">
        <v>25</v>
      </c>
      <c r="F4121" s="7">
        <v>52.62</v>
      </c>
      <c r="G4121" s="7">
        <v>3.87</v>
      </c>
      <c r="H4121" s="7"/>
      <c r="I4121" s="7"/>
      <c r="J4121" s="49"/>
      <c r="K4121" t="s">
        <v>26</v>
      </c>
      <c r="L4121" t="s">
        <v>27</v>
      </c>
      <c r="M4121" s="15" t="s">
        <v>28</v>
      </c>
      <c r="N4121" t="s">
        <v>2914</v>
      </c>
      <c r="O4121" s="7">
        <v>73.5</v>
      </c>
      <c r="P4121" s="7"/>
      <c r="Q4121" s="9"/>
      <c r="R4121" s="14"/>
      <c r="S4121" s="29"/>
      <c r="T4121" s="14">
        <v>3400000000000</v>
      </c>
      <c r="U4121" s="9"/>
      <c r="V4121" s="7"/>
      <c r="W4121" s="7"/>
      <c r="X4121" s="49"/>
    </row>
    <row r="4122" spans="1:24" x14ac:dyDescent="0.25">
      <c r="A4122" s="5" t="s">
        <v>2904</v>
      </c>
      <c r="B4122" s="1" t="s">
        <v>2905</v>
      </c>
      <c r="C4122" t="s">
        <v>2906</v>
      </c>
      <c r="D4122" s="11" t="s">
        <v>2907</v>
      </c>
      <c r="E4122" s="1" t="s">
        <v>25</v>
      </c>
      <c r="F4122" s="7">
        <v>52.62</v>
      </c>
      <c r="G4122" s="7">
        <v>3.87</v>
      </c>
      <c r="H4122" s="7"/>
      <c r="I4122" s="7"/>
      <c r="J4122" s="49"/>
      <c r="K4122" t="s">
        <v>26</v>
      </c>
      <c r="L4122" t="s">
        <v>27</v>
      </c>
      <c r="M4122" s="15" t="s">
        <v>28</v>
      </c>
      <c r="N4122" t="s">
        <v>2915</v>
      </c>
      <c r="O4122" s="7">
        <v>66.400000000000006</v>
      </c>
      <c r="P4122" s="7"/>
      <c r="Q4122" s="9"/>
      <c r="R4122" s="14"/>
      <c r="S4122" s="29"/>
      <c r="T4122" s="14">
        <v>1600000000000</v>
      </c>
      <c r="U4122" s="9"/>
      <c r="V4122" s="7"/>
      <c r="W4122" s="7"/>
      <c r="X4122" s="49"/>
    </row>
    <row r="4123" spans="1:24" x14ac:dyDescent="0.25">
      <c r="A4123" s="5" t="s">
        <v>2904</v>
      </c>
      <c r="B4123" s="1" t="s">
        <v>2905</v>
      </c>
      <c r="C4123" t="s">
        <v>2906</v>
      </c>
      <c r="D4123" s="11" t="s">
        <v>2907</v>
      </c>
      <c r="E4123" s="1" t="s">
        <v>25</v>
      </c>
      <c r="F4123" s="7">
        <v>52.62</v>
      </c>
      <c r="G4123" s="7">
        <v>3.87</v>
      </c>
      <c r="H4123" s="7"/>
      <c r="I4123" s="7"/>
      <c r="J4123" s="49"/>
      <c r="K4123" t="s">
        <v>26</v>
      </c>
      <c r="L4123" t="s">
        <v>27</v>
      </c>
      <c r="M4123" s="15" t="s">
        <v>28</v>
      </c>
      <c r="N4123" t="s">
        <v>2916</v>
      </c>
      <c r="O4123" s="7">
        <v>55.8</v>
      </c>
      <c r="P4123" s="7"/>
      <c r="Q4123" s="9"/>
      <c r="R4123" s="14"/>
      <c r="S4123" s="29"/>
      <c r="T4123" s="14">
        <v>1600000000000</v>
      </c>
      <c r="U4123" s="9">
        <v>0.24812720763839238</v>
      </c>
      <c r="V4123" s="7"/>
      <c r="W4123" s="7"/>
      <c r="X4123" s="49"/>
    </row>
    <row r="4124" spans="1:24" x14ac:dyDescent="0.25">
      <c r="A4124" s="5" t="s">
        <v>2904</v>
      </c>
      <c r="B4124" s="1" t="s">
        <v>2905</v>
      </c>
      <c r="C4124" t="s">
        <v>2906</v>
      </c>
      <c r="D4124" s="11" t="s">
        <v>2907</v>
      </c>
      <c r="E4124" s="1" t="s">
        <v>25</v>
      </c>
      <c r="F4124" s="7">
        <v>52.62</v>
      </c>
      <c r="G4124" s="7">
        <v>3.87</v>
      </c>
      <c r="H4124" s="7"/>
      <c r="I4124" s="7"/>
      <c r="J4124" s="49"/>
      <c r="K4124" t="s">
        <v>26</v>
      </c>
      <c r="L4124" t="s">
        <v>27</v>
      </c>
      <c r="M4124" s="15" t="s">
        <v>28</v>
      </c>
      <c r="N4124" t="s">
        <v>2917</v>
      </c>
      <c r="O4124" s="7">
        <v>88.8</v>
      </c>
      <c r="P4124" s="7"/>
      <c r="Q4124" s="9"/>
      <c r="R4124" s="14"/>
      <c r="S4124" s="29"/>
      <c r="T4124" s="14">
        <v>740000000000</v>
      </c>
      <c r="U4124" s="9">
        <v>0.32553412122714287</v>
      </c>
      <c r="V4124" s="7"/>
      <c r="W4124" s="7"/>
      <c r="X4124" s="49"/>
    </row>
    <row r="4125" spans="1:24" x14ac:dyDescent="0.25">
      <c r="A4125" s="5" t="s">
        <v>2904</v>
      </c>
      <c r="B4125" s="1" t="s">
        <v>2905</v>
      </c>
      <c r="C4125" t="s">
        <v>2906</v>
      </c>
      <c r="D4125" s="11" t="s">
        <v>2907</v>
      </c>
      <c r="E4125" s="1" t="s">
        <v>25</v>
      </c>
      <c r="F4125" s="7">
        <v>52.62</v>
      </c>
      <c r="G4125" s="7">
        <v>3.87</v>
      </c>
      <c r="H4125" s="7"/>
      <c r="I4125" s="7"/>
      <c r="J4125" s="49"/>
      <c r="K4125" t="s">
        <v>26</v>
      </c>
      <c r="L4125" t="s">
        <v>27</v>
      </c>
      <c r="M4125" s="15" t="s">
        <v>28</v>
      </c>
      <c r="N4125" t="s">
        <v>2918</v>
      </c>
      <c r="O4125" s="7">
        <v>79.5</v>
      </c>
      <c r="P4125" s="7"/>
      <c r="Q4125" s="9"/>
      <c r="R4125" s="14"/>
      <c r="S4125" s="29"/>
      <c r="T4125" s="14">
        <v>2400000000000</v>
      </c>
      <c r="U4125" s="9">
        <v>0.20976017773351582</v>
      </c>
      <c r="V4125" s="7"/>
      <c r="W4125" s="7"/>
      <c r="X4125" s="49"/>
    </row>
    <row r="4126" spans="1:24" x14ac:dyDescent="0.25">
      <c r="A4126" s="5" t="s">
        <v>2904</v>
      </c>
      <c r="B4126" s="1" t="s">
        <v>2905</v>
      </c>
      <c r="C4126" t="s">
        <v>2906</v>
      </c>
      <c r="D4126" s="11" t="s">
        <v>2907</v>
      </c>
      <c r="E4126" s="1" t="s">
        <v>25</v>
      </c>
      <c r="F4126" s="7">
        <v>52.62</v>
      </c>
      <c r="G4126" s="7">
        <v>3.87</v>
      </c>
      <c r="H4126" s="7"/>
      <c r="I4126" s="7"/>
      <c r="J4126" s="49"/>
      <c r="K4126" t="s">
        <v>26</v>
      </c>
      <c r="L4126" t="s">
        <v>27</v>
      </c>
      <c r="M4126" s="15" t="s">
        <v>28</v>
      </c>
      <c r="N4126" t="s">
        <v>2919</v>
      </c>
      <c r="O4126" s="7">
        <v>68.400000000000006</v>
      </c>
      <c r="P4126" s="7"/>
      <c r="Q4126" s="9"/>
      <c r="R4126" s="14"/>
      <c r="S4126" s="29"/>
      <c r="T4126" s="14">
        <v>3200000000000</v>
      </c>
      <c r="U4126" s="9"/>
      <c r="V4126" s="7"/>
      <c r="W4126" s="7"/>
      <c r="X4126" s="49"/>
    </row>
    <row r="4127" spans="1:24" x14ac:dyDescent="0.25">
      <c r="A4127" s="5" t="s">
        <v>2904</v>
      </c>
      <c r="B4127" s="1" t="s">
        <v>2905</v>
      </c>
      <c r="C4127" t="s">
        <v>2906</v>
      </c>
      <c r="D4127" s="11" t="s">
        <v>2907</v>
      </c>
      <c r="E4127" s="1" t="s">
        <v>25</v>
      </c>
      <c r="F4127" s="7">
        <v>52.62</v>
      </c>
      <c r="G4127" s="7">
        <v>3.87</v>
      </c>
      <c r="H4127" s="7"/>
      <c r="I4127" s="7"/>
      <c r="J4127" s="49"/>
      <c r="K4127" t="s">
        <v>26</v>
      </c>
      <c r="L4127" t="s">
        <v>27</v>
      </c>
      <c r="M4127" s="15" t="s">
        <v>28</v>
      </c>
      <c r="N4127" t="s">
        <v>2920</v>
      </c>
      <c r="O4127" s="7">
        <v>65.900000000000006</v>
      </c>
      <c r="P4127" s="7"/>
      <c r="Q4127" s="9"/>
      <c r="R4127" s="14"/>
      <c r="S4127" s="29"/>
      <c r="T4127" s="14">
        <v>3300000000000</v>
      </c>
      <c r="U4127" s="9"/>
      <c r="V4127" s="7"/>
      <c r="W4127" s="7"/>
      <c r="X4127" s="49"/>
    </row>
    <row r="4128" spans="1:24" x14ac:dyDescent="0.25">
      <c r="A4128" s="18" t="s">
        <v>2904</v>
      </c>
      <c r="B4128" s="19" t="s">
        <v>2905</v>
      </c>
      <c r="C4128" s="16" t="s">
        <v>2906</v>
      </c>
      <c r="D4128" s="20" t="s">
        <v>2907</v>
      </c>
      <c r="E4128" s="19" t="s">
        <v>25</v>
      </c>
      <c r="F4128" s="17">
        <v>52.62</v>
      </c>
      <c r="G4128" s="17">
        <v>3.87</v>
      </c>
      <c r="H4128" s="17"/>
      <c r="I4128" s="17"/>
      <c r="J4128" s="50"/>
      <c r="K4128" s="16" t="s">
        <v>26</v>
      </c>
      <c r="L4128" s="16" t="s">
        <v>27</v>
      </c>
      <c r="M4128" s="21" t="s">
        <v>28</v>
      </c>
      <c r="N4128" s="16" t="s">
        <v>2921</v>
      </c>
      <c r="O4128" s="17">
        <v>47.8</v>
      </c>
      <c r="P4128" s="17"/>
      <c r="Q4128" s="22"/>
      <c r="R4128" s="23"/>
      <c r="S4128" s="31"/>
      <c r="T4128" s="23">
        <v>1000000000000</v>
      </c>
      <c r="U4128" s="22">
        <v>0.28555157681053156</v>
      </c>
      <c r="V4128" s="17"/>
      <c r="W4128" s="17"/>
      <c r="X4128" s="50"/>
    </row>
    <row r="4129" spans="1:24" x14ac:dyDescent="0.25">
      <c r="A4129" s="5" t="s">
        <v>2922</v>
      </c>
      <c r="B4129" s="1" t="s">
        <v>22</v>
      </c>
      <c r="C4129" t="s">
        <v>2923</v>
      </c>
      <c r="D4129" s="11" t="s">
        <v>2924</v>
      </c>
      <c r="E4129" s="1" t="s">
        <v>25</v>
      </c>
      <c r="F4129" s="7">
        <v>52.04</v>
      </c>
      <c r="G4129" s="7">
        <v>7.8</v>
      </c>
      <c r="H4129" s="7"/>
      <c r="I4129" s="7"/>
      <c r="J4129" s="49"/>
      <c r="K4129" t="s">
        <v>2037</v>
      </c>
      <c r="L4129" t="s">
        <v>27</v>
      </c>
      <c r="M4129" s="15" t="s">
        <v>28</v>
      </c>
      <c r="N4129" t="s">
        <v>2925</v>
      </c>
      <c r="O4129" s="7">
        <v>20</v>
      </c>
      <c r="P4129" s="7"/>
      <c r="Q4129" s="9"/>
      <c r="R4129" s="14"/>
      <c r="S4129" s="29"/>
      <c r="T4129" s="14">
        <v>1768000000000</v>
      </c>
      <c r="U4129" s="9">
        <v>0.38769284713125979</v>
      </c>
      <c r="V4129" s="7">
        <v>51</v>
      </c>
      <c r="W4129" s="7">
        <v>47</v>
      </c>
      <c r="X4129" s="49">
        <v>8</v>
      </c>
    </row>
    <row r="4130" spans="1:24" x14ac:dyDescent="0.25">
      <c r="A4130" s="5" t="s">
        <v>2922</v>
      </c>
      <c r="B4130" s="1" t="s">
        <v>22</v>
      </c>
      <c r="C4130" t="s">
        <v>2923</v>
      </c>
      <c r="D4130" s="11" t="s">
        <v>2924</v>
      </c>
      <c r="E4130" s="1" t="s">
        <v>25</v>
      </c>
      <c r="F4130" s="7">
        <v>52.04</v>
      </c>
      <c r="G4130" s="7">
        <v>7.8</v>
      </c>
      <c r="H4130" s="7"/>
      <c r="I4130" s="7"/>
      <c r="J4130" s="49"/>
      <c r="K4130" t="s">
        <v>2037</v>
      </c>
      <c r="L4130" t="s">
        <v>27</v>
      </c>
      <c r="M4130" s="15" t="s">
        <v>28</v>
      </c>
      <c r="N4130" t="s">
        <v>2926</v>
      </c>
      <c r="O4130" s="7">
        <v>23</v>
      </c>
      <c r="P4130" s="7"/>
      <c r="Q4130" s="9"/>
      <c r="R4130" s="14"/>
      <c r="S4130" s="29"/>
      <c r="T4130" s="14">
        <v>1671000000000</v>
      </c>
      <c r="U4130" s="9">
        <v>0.4885793321539933</v>
      </c>
      <c r="V4130" s="7">
        <v>42</v>
      </c>
      <c r="W4130" s="7">
        <v>39</v>
      </c>
      <c r="X4130" s="49">
        <v>4</v>
      </c>
    </row>
    <row r="4131" spans="1:24" x14ac:dyDescent="0.25">
      <c r="A4131" s="5" t="s">
        <v>2922</v>
      </c>
      <c r="B4131" s="1" t="s">
        <v>22</v>
      </c>
      <c r="C4131" t="s">
        <v>2923</v>
      </c>
      <c r="D4131" s="11" t="s">
        <v>2924</v>
      </c>
      <c r="E4131" s="1" t="s">
        <v>25</v>
      </c>
      <c r="F4131" s="7">
        <v>52.04</v>
      </c>
      <c r="G4131" s="7">
        <v>7.8</v>
      </c>
      <c r="H4131" s="7"/>
      <c r="I4131" s="7"/>
      <c r="J4131" s="49"/>
      <c r="K4131" t="s">
        <v>2037</v>
      </c>
      <c r="L4131" t="s">
        <v>27</v>
      </c>
      <c r="M4131" s="15" t="s">
        <v>28</v>
      </c>
      <c r="N4131" t="s">
        <v>2927</v>
      </c>
      <c r="O4131" s="7">
        <v>1</v>
      </c>
      <c r="P4131" s="7"/>
      <c r="Q4131" s="9"/>
      <c r="R4131" s="14"/>
      <c r="S4131" s="29"/>
      <c r="T4131" s="14">
        <v>1013000000000</v>
      </c>
      <c r="U4131" s="9">
        <v>0.55969172415490254</v>
      </c>
      <c r="V4131" s="7">
        <v>55</v>
      </c>
      <c r="W4131" s="7">
        <v>49</v>
      </c>
      <c r="X4131" s="49">
        <v>11</v>
      </c>
    </row>
    <row r="4132" spans="1:24" x14ac:dyDescent="0.25">
      <c r="A4132" s="5" t="s">
        <v>2922</v>
      </c>
      <c r="B4132" s="1" t="s">
        <v>22</v>
      </c>
      <c r="C4132" t="s">
        <v>2923</v>
      </c>
      <c r="D4132" s="11" t="s">
        <v>2924</v>
      </c>
      <c r="E4132" s="1" t="s">
        <v>25</v>
      </c>
      <c r="F4132" s="7">
        <v>52.04</v>
      </c>
      <c r="G4132" s="7">
        <v>7.8</v>
      </c>
      <c r="H4132" s="7"/>
      <c r="I4132" s="7"/>
      <c r="J4132" s="49"/>
      <c r="K4132" t="s">
        <v>2037</v>
      </c>
      <c r="L4132" t="s">
        <v>27</v>
      </c>
      <c r="M4132" s="15" t="s">
        <v>28</v>
      </c>
      <c r="N4132" t="s">
        <v>2928</v>
      </c>
      <c r="O4132" s="7">
        <v>35</v>
      </c>
      <c r="P4132" s="7"/>
      <c r="Q4132" s="9"/>
      <c r="R4132" s="14"/>
      <c r="S4132" s="29"/>
      <c r="T4132" s="14">
        <v>5508000000000</v>
      </c>
      <c r="U4132" s="9">
        <v>0.32877701450956959</v>
      </c>
      <c r="V4132" s="7">
        <v>58</v>
      </c>
      <c r="W4132" s="7">
        <v>52</v>
      </c>
      <c r="X4132" s="49">
        <v>13</v>
      </c>
    </row>
    <row r="4133" spans="1:24" x14ac:dyDescent="0.25">
      <c r="A4133" s="5" t="s">
        <v>2922</v>
      </c>
      <c r="B4133" s="1" t="s">
        <v>22</v>
      </c>
      <c r="C4133" t="s">
        <v>2923</v>
      </c>
      <c r="D4133" s="11" t="s">
        <v>2924</v>
      </c>
      <c r="E4133" s="1" t="s">
        <v>25</v>
      </c>
      <c r="F4133" s="7">
        <v>52.04</v>
      </c>
      <c r="G4133" s="7">
        <v>7.8</v>
      </c>
      <c r="H4133" s="7"/>
      <c r="I4133" s="7"/>
      <c r="J4133" s="49"/>
      <c r="K4133" t="s">
        <v>2037</v>
      </c>
      <c r="L4133" t="s">
        <v>27</v>
      </c>
      <c r="M4133" s="15" t="s">
        <v>28</v>
      </c>
      <c r="N4133" t="s">
        <v>2929</v>
      </c>
      <c r="O4133" s="7">
        <v>41</v>
      </c>
      <c r="P4133" s="7"/>
      <c r="Q4133" s="9"/>
      <c r="R4133" s="14"/>
      <c r="S4133" s="29"/>
      <c r="T4133" s="14">
        <v>4160000000000</v>
      </c>
      <c r="U4133" s="9">
        <v>0.60748254029887461</v>
      </c>
      <c r="V4133" s="7">
        <v>55</v>
      </c>
      <c r="W4133" s="7">
        <v>52</v>
      </c>
      <c r="X4133" s="49">
        <v>6</v>
      </c>
    </row>
    <row r="4134" spans="1:24" x14ac:dyDescent="0.25">
      <c r="A4134" s="5" t="s">
        <v>2922</v>
      </c>
      <c r="B4134" s="1" t="s">
        <v>22</v>
      </c>
      <c r="C4134" t="s">
        <v>2923</v>
      </c>
      <c r="D4134" s="11" t="s">
        <v>2924</v>
      </c>
      <c r="E4134" s="1" t="s">
        <v>25</v>
      </c>
      <c r="F4134" s="7">
        <v>52.04</v>
      </c>
      <c r="G4134" s="7">
        <v>7.8</v>
      </c>
      <c r="H4134" s="7"/>
      <c r="I4134" s="7"/>
      <c r="J4134" s="49"/>
      <c r="K4134" t="s">
        <v>2037</v>
      </c>
      <c r="L4134" t="s">
        <v>27</v>
      </c>
      <c r="M4134" s="15" t="s">
        <v>28</v>
      </c>
      <c r="N4134" t="s">
        <v>2930</v>
      </c>
      <c r="O4134" s="7">
        <v>39</v>
      </c>
      <c r="P4134" s="7"/>
      <c r="Q4134" s="9"/>
      <c r="R4134" s="14"/>
      <c r="S4134" s="29"/>
      <c r="T4134" s="14">
        <v>3545000000000</v>
      </c>
      <c r="U4134" s="9">
        <v>0.39</v>
      </c>
      <c r="V4134" s="7">
        <v>40</v>
      </c>
      <c r="W4134" s="7">
        <v>37</v>
      </c>
      <c r="X4134" s="49">
        <v>5</v>
      </c>
    </row>
    <row r="4135" spans="1:24" x14ac:dyDescent="0.25">
      <c r="A4135" s="5" t="s">
        <v>2922</v>
      </c>
      <c r="B4135" s="1" t="s">
        <v>22</v>
      </c>
      <c r="C4135" t="s">
        <v>2923</v>
      </c>
      <c r="D4135" s="11" t="s">
        <v>2924</v>
      </c>
      <c r="E4135" s="1" t="s">
        <v>25</v>
      </c>
      <c r="F4135" s="7">
        <v>52.04</v>
      </c>
      <c r="G4135" s="7">
        <v>7.8</v>
      </c>
      <c r="H4135" s="7"/>
      <c r="I4135" s="7"/>
      <c r="J4135" s="49"/>
      <c r="K4135" t="s">
        <v>2037</v>
      </c>
      <c r="L4135" t="s">
        <v>27</v>
      </c>
      <c r="M4135" s="15" t="s">
        <v>28</v>
      </c>
      <c r="N4135" t="s">
        <v>2931</v>
      </c>
      <c r="O4135" s="7">
        <v>31</v>
      </c>
      <c r="P4135" s="7"/>
      <c r="Q4135" s="9"/>
      <c r="R4135" s="14"/>
      <c r="S4135" s="29"/>
      <c r="T4135" s="14">
        <v>2773000000000</v>
      </c>
      <c r="U4135" s="9">
        <v>0.5</v>
      </c>
      <c r="V4135" s="7">
        <v>40</v>
      </c>
      <c r="W4135" s="7">
        <v>39</v>
      </c>
      <c r="X4135" s="49">
        <v>2</v>
      </c>
    </row>
    <row r="4136" spans="1:24" x14ac:dyDescent="0.25">
      <c r="A4136" s="5" t="s">
        <v>2922</v>
      </c>
      <c r="B4136" s="1" t="s">
        <v>22</v>
      </c>
      <c r="C4136" t="s">
        <v>2923</v>
      </c>
      <c r="D4136" s="11" t="s">
        <v>2924</v>
      </c>
      <c r="E4136" s="1" t="s">
        <v>25</v>
      </c>
      <c r="F4136" s="7">
        <v>52.04</v>
      </c>
      <c r="G4136" s="7">
        <v>7.8</v>
      </c>
      <c r="H4136" s="7"/>
      <c r="I4136" s="7"/>
      <c r="J4136" s="49"/>
      <c r="K4136" t="s">
        <v>2037</v>
      </c>
      <c r="L4136" t="s">
        <v>27</v>
      </c>
      <c r="M4136" s="15" t="s">
        <v>28</v>
      </c>
      <c r="N4136" t="s">
        <v>2932</v>
      </c>
      <c r="O4136" s="7">
        <v>44</v>
      </c>
      <c r="P4136" s="7"/>
      <c r="Q4136" s="9"/>
      <c r="R4136" s="14"/>
      <c r="S4136" s="29"/>
      <c r="T4136" s="14">
        <v>4980000000000</v>
      </c>
      <c r="U4136" s="9">
        <v>0.34</v>
      </c>
      <c r="V4136" s="7">
        <v>41</v>
      </c>
      <c r="W4136" s="7">
        <v>37</v>
      </c>
      <c r="X4136" s="49">
        <v>7</v>
      </c>
    </row>
    <row r="4137" spans="1:24" x14ac:dyDescent="0.25">
      <c r="A4137" s="5" t="s">
        <v>2922</v>
      </c>
      <c r="B4137" s="1" t="s">
        <v>22</v>
      </c>
      <c r="C4137" t="s">
        <v>2923</v>
      </c>
      <c r="D4137" s="11" t="s">
        <v>2924</v>
      </c>
      <c r="E4137" s="1" t="s">
        <v>25</v>
      </c>
      <c r="F4137" s="7">
        <v>52.04</v>
      </c>
      <c r="G4137" s="7">
        <v>7.8</v>
      </c>
      <c r="H4137" s="7"/>
      <c r="I4137" s="7"/>
      <c r="J4137" s="49"/>
      <c r="K4137" t="s">
        <v>2037</v>
      </c>
      <c r="L4137" t="s">
        <v>27</v>
      </c>
      <c r="M4137" s="15" t="s">
        <v>28</v>
      </c>
      <c r="N4137" t="s">
        <v>2933</v>
      </c>
      <c r="O4137" s="7">
        <v>36</v>
      </c>
      <c r="P4137" s="7"/>
      <c r="Q4137" s="9"/>
      <c r="R4137" s="14"/>
      <c r="S4137" s="29"/>
      <c r="T4137" s="14">
        <v>1725000000000</v>
      </c>
      <c r="U4137" s="9">
        <v>0.48503058725219517</v>
      </c>
      <c r="V4137" s="7">
        <v>46</v>
      </c>
      <c r="W4137" s="7">
        <v>39</v>
      </c>
      <c r="X4137" s="49">
        <v>11</v>
      </c>
    </row>
    <row r="4138" spans="1:24" x14ac:dyDescent="0.25">
      <c r="A4138" s="5" t="s">
        <v>2922</v>
      </c>
      <c r="B4138" s="1" t="s">
        <v>22</v>
      </c>
      <c r="C4138" t="s">
        <v>2923</v>
      </c>
      <c r="D4138" s="11" t="s">
        <v>2924</v>
      </c>
      <c r="E4138" s="1" t="s">
        <v>25</v>
      </c>
      <c r="F4138" s="7">
        <v>52.04</v>
      </c>
      <c r="G4138" s="7">
        <v>7.8</v>
      </c>
      <c r="H4138" s="7"/>
      <c r="I4138" s="7"/>
      <c r="J4138" s="49"/>
      <c r="K4138" t="s">
        <v>2037</v>
      </c>
      <c r="L4138" t="s">
        <v>27</v>
      </c>
      <c r="M4138" s="15" t="s">
        <v>28</v>
      </c>
      <c r="N4138" t="s">
        <v>2934</v>
      </c>
      <c r="O4138" s="7">
        <v>48</v>
      </c>
      <c r="P4138" s="7"/>
      <c r="Q4138" s="9"/>
      <c r="R4138" s="14"/>
      <c r="S4138" s="29"/>
      <c r="T4138" s="14">
        <v>1995000000000</v>
      </c>
      <c r="U4138" s="9">
        <v>0.43918937391980906</v>
      </c>
      <c r="V4138" s="7">
        <v>41</v>
      </c>
      <c r="W4138" s="7">
        <v>39</v>
      </c>
      <c r="X4138" s="49">
        <v>4</v>
      </c>
    </row>
    <row r="4139" spans="1:24" x14ac:dyDescent="0.25">
      <c r="A4139" s="5" t="s">
        <v>2922</v>
      </c>
      <c r="B4139" s="1" t="s">
        <v>22</v>
      </c>
      <c r="C4139" t="s">
        <v>2923</v>
      </c>
      <c r="D4139" s="11" t="s">
        <v>2924</v>
      </c>
      <c r="E4139" s="1" t="s">
        <v>25</v>
      </c>
      <c r="F4139" s="7">
        <v>52.04</v>
      </c>
      <c r="G4139" s="7">
        <v>7.8</v>
      </c>
      <c r="H4139" s="7"/>
      <c r="I4139" s="7"/>
      <c r="J4139" s="49"/>
      <c r="K4139" t="s">
        <v>2037</v>
      </c>
      <c r="L4139" t="s">
        <v>27</v>
      </c>
      <c r="M4139" s="15" t="s">
        <v>28</v>
      </c>
      <c r="N4139" t="s">
        <v>2935</v>
      </c>
      <c r="O4139" s="7">
        <v>9</v>
      </c>
      <c r="P4139" s="7"/>
      <c r="Q4139" s="9"/>
      <c r="R4139" s="14"/>
      <c r="S4139" s="29"/>
      <c r="T4139" s="14">
        <v>1517000000000</v>
      </c>
      <c r="U4139" s="9">
        <v>0.76010186430001347</v>
      </c>
      <c r="V4139" s="7">
        <v>50</v>
      </c>
      <c r="W4139" s="7">
        <v>39</v>
      </c>
      <c r="X4139" s="49">
        <v>19</v>
      </c>
    </row>
    <row r="4140" spans="1:24" x14ac:dyDescent="0.25">
      <c r="A4140" s="5" t="s">
        <v>2922</v>
      </c>
      <c r="B4140" s="1" t="s">
        <v>22</v>
      </c>
      <c r="C4140" t="s">
        <v>2923</v>
      </c>
      <c r="D4140" s="11" t="s">
        <v>2924</v>
      </c>
      <c r="E4140" s="1" t="s">
        <v>25</v>
      </c>
      <c r="F4140" s="7">
        <v>52.04</v>
      </c>
      <c r="G4140" s="7">
        <v>7.8</v>
      </c>
      <c r="H4140" s="7"/>
      <c r="I4140" s="7"/>
      <c r="J4140" s="49"/>
      <c r="K4140" t="s">
        <v>2037</v>
      </c>
      <c r="L4140" t="s">
        <v>27</v>
      </c>
      <c r="M4140" s="15" t="s">
        <v>28</v>
      </c>
      <c r="N4140" t="s">
        <v>2936</v>
      </c>
      <c r="O4140" s="7">
        <v>21</v>
      </c>
      <c r="P4140" s="7"/>
      <c r="Q4140" s="9"/>
      <c r="R4140" s="14"/>
      <c r="S4140" s="29"/>
      <c r="T4140" s="14">
        <v>15146000000000</v>
      </c>
      <c r="U4140" s="9">
        <v>0.35817966443231042</v>
      </c>
      <c r="V4140" s="7">
        <v>55</v>
      </c>
      <c r="W4140" s="7">
        <v>46</v>
      </c>
      <c r="X4140" s="49">
        <v>17</v>
      </c>
    </row>
    <row r="4141" spans="1:24" x14ac:dyDescent="0.25">
      <c r="A4141" s="5" t="s">
        <v>2922</v>
      </c>
      <c r="B4141" s="1" t="s">
        <v>22</v>
      </c>
      <c r="C4141" t="s">
        <v>2923</v>
      </c>
      <c r="D4141" s="11" t="s">
        <v>2924</v>
      </c>
      <c r="E4141" s="1" t="s">
        <v>25</v>
      </c>
      <c r="F4141" s="7">
        <v>52.04</v>
      </c>
      <c r="G4141" s="7">
        <v>7.8</v>
      </c>
      <c r="H4141" s="7"/>
      <c r="I4141" s="7"/>
      <c r="J4141" s="49"/>
      <c r="K4141" t="s">
        <v>2037</v>
      </c>
      <c r="L4141" t="s">
        <v>27</v>
      </c>
      <c r="M4141" s="15" t="s">
        <v>28</v>
      </c>
      <c r="N4141" t="s">
        <v>2937</v>
      </c>
      <c r="O4141" s="7">
        <v>26</v>
      </c>
      <c r="P4141" s="7"/>
      <c r="Q4141" s="9"/>
      <c r="R4141" s="14"/>
      <c r="S4141" s="29"/>
      <c r="T4141" s="14">
        <v>18639000000000</v>
      </c>
      <c r="U4141" s="9">
        <v>0.34994350672105506</v>
      </c>
      <c r="V4141" s="7">
        <v>56</v>
      </c>
      <c r="W4141" s="7">
        <v>47</v>
      </c>
      <c r="X4141" s="49">
        <v>17</v>
      </c>
    </row>
    <row r="4142" spans="1:24" x14ac:dyDescent="0.25">
      <c r="A4142" s="5" t="s">
        <v>2922</v>
      </c>
      <c r="B4142" s="1" t="s">
        <v>22</v>
      </c>
      <c r="C4142" t="s">
        <v>2923</v>
      </c>
      <c r="D4142" s="11" t="s">
        <v>2924</v>
      </c>
      <c r="E4142" s="1" t="s">
        <v>25</v>
      </c>
      <c r="F4142" s="7">
        <v>52.04</v>
      </c>
      <c r="G4142" s="7">
        <v>7.8</v>
      </c>
      <c r="H4142" s="7"/>
      <c r="I4142" s="7"/>
      <c r="J4142" s="49"/>
      <c r="K4142" t="s">
        <v>2037</v>
      </c>
      <c r="L4142" t="s">
        <v>27</v>
      </c>
      <c r="M4142" s="15" t="s">
        <v>28</v>
      </c>
      <c r="N4142" t="s">
        <v>2938</v>
      </c>
      <c r="O4142" s="7">
        <v>9</v>
      </c>
      <c r="P4142" s="7"/>
      <c r="Q4142" s="9"/>
      <c r="R4142" s="14"/>
      <c r="S4142" s="29"/>
      <c r="T4142" s="14">
        <v>10600000000000</v>
      </c>
      <c r="U4142" s="9">
        <v>0.41908683904676175</v>
      </c>
      <c r="V4142" s="7">
        <v>54</v>
      </c>
      <c r="W4142" s="7">
        <v>44</v>
      </c>
      <c r="X4142" s="49">
        <v>19</v>
      </c>
    </row>
    <row r="4143" spans="1:24" x14ac:dyDescent="0.25">
      <c r="A4143" s="5" t="s">
        <v>2922</v>
      </c>
      <c r="B4143" s="1" t="s">
        <v>22</v>
      </c>
      <c r="C4143" t="s">
        <v>2923</v>
      </c>
      <c r="D4143" s="11" t="s">
        <v>2924</v>
      </c>
      <c r="E4143" s="1" t="s">
        <v>25</v>
      </c>
      <c r="F4143" s="7">
        <v>52.04</v>
      </c>
      <c r="G4143" s="7">
        <v>7.8</v>
      </c>
      <c r="H4143" s="7"/>
      <c r="I4143" s="7"/>
      <c r="J4143" s="49"/>
      <c r="K4143" t="s">
        <v>2037</v>
      </c>
      <c r="L4143" t="s">
        <v>27</v>
      </c>
      <c r="M4143" s="15" t="s">
        <v>28</v>
      </c>
      <c r="N4143" t="s">
        <v>2939</v>
      </c>
      <c r="O4143" s="7">
        <v>1</v>
      </c>
      <c r="P4143" s="7"/>
      <c r="Q4143" s="9"/>
      <c r="R4143" s="14"/>
      <c r="S4143" s="29"/>
      <c r="T4143" s="14">
        <v>1013000000000</v>
      </c>
      <c r="U4143" s="9"/>
      <c r="V4143" s="7">
        <v>40</v>
      </c>
      <c r="W4143" s="7">
        <v>37</v>
      </c>
      <c r="X4143" s="49">
        <v>2</v>
      </c>
    </row>
    <row r="4144" spans="1:24" x14ac:dyDescent="0.25">
      <c r="A4144" s="5" t="s">
        <v>2922</v>
      </c>
      <c r="B4144" s="1" t="s">
        <v>22</v>
      </c>
      <c r="C4144" t="s">
        <v>2923</v>
      </c>
      <c r="D4144" s="11" t="s">
        <v>2924</v>
      </c>
      <c r="E4144" s="1" t="s">
        <v>25</v>
      </c>
      <c r="F4144" s="7">
        <v>52.04</v>
      </c>
      <c r="G4144" s="7">
        <v>7.8</v>
      </c>
      <c r="H4144" s="7"/>
      <c r="I4144" s="7"/>
      <c r="J4144" s="49"/>
      <c r="K4144" t="s">
        <v>2037</v>
      </c>
      <c r="L4144" t="s">
        <v>27</v>
      </c>
      <c r="M4144" s="15" t="s">
        <v>28</v>
      </c>
      <c r="N4144" t="s">
        <v>2940</v>
      </c>
      <c r="O4144" s="7">
        <v>48</v>
      </c>
      <c r="P4144" s="7"/>
      <c r="Q4144" s="9"/>
      <c r="R4144" s="14"/>
      <c r="S4144" s="29"/>
      <c r="T4144" s="14">
        <v>18639000000000</v>
      </c>
      <c r="U4144" s="9"/>
      <c r="V4144" s="7">
        <v>58</v>
      </c>
      <c r="W4144" s="7">
        <v>52</v>
      </c>
      <c r="X4144" s="49">
        <v>19</v>
      </c>
    </row>
    <row r="4145" spans="1:24" x14ac:dyDescent="0.25">
      <c r="A4145" s="5" t="s">
        <v>2922</v>
      </c>
      <c r="B4145" s="1" t="s">
        <v>22</v>
      </c>
      <c r="C4145" t="s">
        <v>2923</v>
      </c>
      <c r="D4145" s="11" t="s">
        <v>2924</v>
      </c>
      <c r="E4145" s="1" t="s">
        <v>25</v>
      </c>
      <c r="F4145" s="7">
        <v>52.04</v>
      </c>
      <c r="G4145" s="7">
        <v>7.8</v>
      </c>
      <c r="H4145" s="7"/>
      <c r="I4145" s="7"/>
      <c r="J4145" s="49"/>
      <c r="K4145" t="s">
        <v>2037</v>
      </c>
      <c r="L4145" t="s">
        <v>27</v>
      </c>
      <c r="M4145" s="15" t="s">
        <v>28</v>
      </c>
      <c r="N4145" t="s">
        <v>2941</v>
      </c>
      <c r="O4145" s="7">
        <v>27</v>
      </c>
      <c r="P4145" s="7"/>
      <c r="Q4145" s="9"/>
      <c r="R4145" s="14"/>
      <c r="S4145" s="29"/>
      <c r="T4145" s="14">
        <v>5360000000000</v>
      </c>
      <c r="U4145" s="9"/>
      <c r="V4145" s="7">
        <v>49</v>
      </c>
      <c r="W4145" s="7">
        <v>43</v>
      </c>
      <c r="X4145" s="49">
        <v>10</v>
      </c>
    </row>
    <row r="4146" spans="1:24" x14ac:dyDescent="0.25">
      <c r="A4146" s="5" t="s">
        <v>2922</v>
      </c>
      <c r="B4146" s="1" t="s">
        <v>22</v>
      </c>
      <c r="C4146" t="s">
        <v>2923</v>
      </c>
      <c r="D4146" s="11" t="s">
        <v>2924</v>
      </c>
      <c r="E4146" s="1" t="s">
        <v>25</v>
      </c>
      <c r="F4146" s="7">
        <v>52.04</v>
      </c>
      <c r="G4146" s="7">
        <v>7.8</v>
      </c>
      <c r="H4146" s="7"/>
      <c r="I4146" s="7"/>
      <c r="J4146" s="49"/>
      <c r="K4146" t="s">
        <v>2037</v>
      </c>
      <c r="L4146" t="s">
        <v>27</v>
      </c>
      <c r="M4146" s="15" t="s">
        <v>28</v>
      </c>
      <c r="N4146" t="s">
        <v>2942</v>
      </c>
      <c r="O4146" s="7">
        <v>14.000000000000002</v>
      </c>
      <c r="P4146" s="7"/>
      <c r="Q4146" s="9"/>
      <c r="R4146" s="14"/>
      <c r="S4146" s="29"/>
      <c r="T4146" s="14">
        <v>5518000000000</v>
      </c>
      <c r="U4146" s="9"/>
      <c r="V4146" s="7">
        <v>7</v>
      </c>
      <c r="W4146" s="7">
        <v>5</v>
      </c>
      <c r="X4146" s="49">
        <v>6</v>
      </c>
    </row>
    <row r="4147" spans="1:24" x14ac:dyDescent="0.25">
      <c r="A4147" s="5" t="s">
        <v>2922</v>
      </c>
      <c r="B4147" s="1" t="s">
        <v>22</v>
      </c>
      <c r="C4147" t="s">
        <v>2923</v>
      </c>
      <c r="D4147" s="11" t="s">
        <v>2924</v>
      </c>
      <c r="E4147" s="1" t="s">
        <v>25</v>
      </c>
      <c r="F4147" s="7">
        <v>52.04</v>
      </c>
      <c r="G4147" s="7">
        <v>7.8</v>
      </c>
      <c r="H4147" s="7"/>
      <c r="I4147" s="7"/>
      <c r="J4147" s="49"/>
      <c r="K4147" t="s">
        <v>2037</v>
      </c>
      <c r="L4147" t="s">
        <v>27</v>
      </c>
      <c r="M4147" s="15" t="s">
        <v>28</v>
      </c>
      <c r="N4147" t="s">
        <v>2943</v>
      </c>
      <c r="O4147" s="7">
        <v>32</v>
      </c>
      <c r="P4147" s="7"/>
      <c r="Q4147" s="9"/>
      <c r="R4147" s="14"/>
      <c r="S4147" s="29"/>
      <c r="T4147" s="14">
        <v>1852000000000</v>
      </c>
      <c r="U4147" s="9"/>
      <c r="V4147" s="7">
        <v>51</v>
      </c>
      <c r="W4147" s="7">
        <v>47</v>
      </c>
      <c r="X4147" s="49">
        <v>8</v>
      </c>
    </row>
    <row r="4148" spans="1:24" x14ac:dyDescent="0.25">
      <c r="A4148" s="5" t="s">
        <v>2922</v>
      </c>
      <c r="B4148" s="1" t="s">
        <v>22</v>
      </c>
      <c r="C4148" t="s">
        <v>2923</v>
      </c>
      <c r="D4148" s="11" t="s">
        <v>2924</v>
      </c>
      <c r="E4148" s="1" t="s">
        <v>25</v>
      </c>
      <c r="F4148" s="7">
        <v>52.04</v>
      </c>
      <c r="G4148" s="7">
        <v>7.8</v>
      </c>
      <c r="H4148" s="7"/>
      <c r="I4148" s="7"/>
      <c r="J4148" s="49"/>
      <c r="K4148" t="s">
        <v>2037</v>
      </c>
      <c r="L4148" t="s">
        <v>27</v>
      </c>
      <c r="M4148" s="15" t="s">
        <v>28</v>
      </c>
      <c r="N4148" t="s">
        <v>2944</v>
      </c>
      <c r="O4148" s="7">
        <v>22</v>
      </c>
      <c r="P4148" s="7"/>
      <c r="Q4148" s="9"/>
      <c r="R4148" s="14"/>
      <c r="S4148" s="29"/>
      <c r="T4148" s="14">
        <v>1270000000000</v>
      </c>
      <c r="U4148" s="9"/>
      <c r="V4148" s="7">
        <v>49</v>
      </c>
      <c r="W4148" s="7">
        <v>48</v>
      </c>
      <c r="X4148" s="49">
        <v>1</v>
      </c>
    </row>
    <row r="4149" spans="1:24" x14ac:dyDescent="0.25">
      <c r="A4149" s="5" t="s">
        <v>2922</v>
      </c>
      <c r="B4149" s="1" t="s">
        <v>22</v>
      </c>
      <c r="C4149" t="s">
        <v>2923</v>
      </c>
      <c r="D4149" s="11" t="s">
        <v>2924</v>
      </c>
      <c r="E4149" s="1" t="s">
        <v>25</v>
      </c>
      <c r="F4149" s="7">
        <v>52.04</v>
      </c>
      <c r="G4149" s="7">
        <v>7.8</v>
      </c>
      <c r="H4149" s="7"/>
      <c r="I4149" s="7"/>
      <c r="J4149" s="49"/>
      <c r="K4149" t="s">
        <v>2037</v>
      </c>
      <c r="L4149" t="s">
        <v>27</v>
      </c>
      <c r="M4149" s="15" t="s">
        <v>28</v>
      </c>
      <c r="N4149" t="s">
        <v>2945</v>
      </c>
      <c r="O4149" s="7">
        <v>31</v>
      </c>
      <c r="P4149" s="7"/>
      <c r="Q4149" s="9"/>
      <c r="R4149" s="14"/>
      <c r="S4149" s="29"/>
      <c r="T4149" s="14">
        <v>1867000000000</v>
      </c>
      <c r="U4149" s="9"/>
      <c r="V4149" s="7">
        <v>52</v>
      </c>
      <c r="W4149" s="7">
        <v>47</v>
      </c>
      <c r="X4149" s="49">
        <v>9</v>
      </c>
    </row>
    <row r="4150" spans="1:24" x14ac:dyDescent="0.25">
      <c r="A4150" s="5" t="s">
        <v>2922</v>
      </c>
      <c r="B4150" s="1" t="s">
        <v>22</v>
      </c>
      <c r="C4150" t="s">
        <v>2923</v>
      </c>
      <c r="D4150" s="11" t="s">
        <v>2924</v>
      </c>
      <c r="E4150" s="1" t="s">
        <v>25</v>
      </c>
      <c r="F4150" s="7">
        <v>52.04</v>
      </c>
      <c r="G4150" s="7">
        <v>7.8</v>
      </c>
      <c r="H4150" s="7"/>
      <c r="I4150" s="7"/>
      <c r="J4150" s="49"/>
      <c r="K4150" t="s">
        <v>2037</v>
      </c>
      <c r="L4150" t="s">
        <v>27</v>
      </c>
      <c r="M4150" s="15" t="s">
        <v>28</v>
      </c>
      <c r="N4150" t="s">
        <v>2946</v>
      </c>
      <c r="O4150" s="7">
        <v>30</v>
      </c>
      <c r="P4150" s="7"/>
      <c r="Q4150" s="9"/>
      <c r="R4150" s="14"/>
      <c r="S4150" s="29"/>
      <c r="T4150" s="14">
        <v>7079000000000</v>
      </c>
      <c r="U4150" s="9"/>
      <c r="V4150" s="7">
        <v>54</v>
      </c>
      <c r="W4150" s="7">
        <v>47</v>
      </c>
      <c r="X4150" s="49">
        <v>13</v>
      </c>
    </row>
    <row r="4151" spans="1:24" x14ac:dyDescent="0.25">
      <c r="A4151" s="5" t="s">
        <v>2922</v>
      </c>
      <c r="B4151" s="1" t="s">
        <v>22</v>
      </c>
      <c r="C4151" t="s">
        <v>2923</v>
      </c>
      <c r="D4151" s="11" t="s">
        <v>2924</v>
      </c>
      <c r="E4151" s="1" t="s">
        <v>25</v>
      </c>
      <c r="F4151" s="7">
        <v>52.04</v>
      </c>
      <c r="G4151" s="7">
        <v>7.8</v>
      </c>
      <c r="H4151" s="7"/>
      <c r="I4151" s="7"/>
      <c r="J4151" s="49"/>
      <c r="K4151" t="s">
        <v>2037</v>
      </c>
      <c r="L4151" t="s">
        <v>27</v>
      </c>
      <c r="M4151" s="15" t="s">
        <v>28</v>
      </c>
      <c r="N4151" t="s">
        <v>2947</v>
      </c>
      <c r="O4151" s="7">
        <v>41</v>
      </c>
      <c r="P4151" s="7"/>
      <c r="Q4151" s="9"/>
      <c r="R4151" s="14"/>
      <c r="S4151" s="29"/>
      <c r="T4151" s="14">
        <v>13268000000000</v>
      </c>
      <c r="U4151" s="9"/>
      <c r="V4151" s="7">
        <v>56</v>
      </c>
      <c r="W4151" s="7">
        <v>52</v>
      </c>
      <c r="X4151" s="49">
        <v>9</v>
      </c>
    </row>
    <row r="4152" spans="1:24" x14ac:dyDescent="0.25">
      <c r="A4152" s="5" t="s">
        <v>2922</v>
      </c>
      <c r="B4152" s="1" t="s">
        <v>22</v>
      </c>
      <c r="C4152" t="s">
        <v>2923</v>
      </c>
      <c r="D4152" s="11" t="s">
        <v>2924</v>
      </c>
      <c r="E4152" s="1" t="s">
        <v>25</v>
      </c>
      <c r="F4152" s="7">
        <v>52.04</v>
      </c>
      <c r="G4152" s="7">
        <v>7.8</v>
      </c>
      <c r="H4152" s="7"/>
      <c r="I4152" s="7"/>
      <c r="J4152" s="49"/>
      <c r="K4152" t="s">
        <v>2037</v>
      </c>
      <c r="L4152" t="s">
        <v>27</v>
      </c>
      <c r="M4152" s="15" t="s">
        <v>28</v>
      </c>
      <c r="N4152" t="s">
        <v>2948</v>
      </c>
      <c r="O4152" s="7">
        <v>20</v>
      </c>
      <c r="P4152" s="7"/>
      <c r="Q4152" s="9"/>
      <c r="R4152" s="14"/>
      <c r="S4152" s="29"/>
      <c r="T4152" s="14">
        <v>10278000000000</v>
      </c>
      <c r="U4152" s="9"/>
      <c r="V4152" s="7">
        <v>51</v>
      </c>
      <c r="W4152" s="7">
        <v>42</v>
      </c>
      <c r="X4152" s="49">
        <v>16</v>
      </c>
    </row>
    <row r="4153" spans="1:24" x14ac:dyDescent="0.25">
      <c r="A4153" s="5" t="s">
        <v>2922</v>
      </c>
      <c r="B4153" s="1" t="s">
        <v>22</v>
      </c>
      <c r="C4153" t="s">
        <v>2923</v>
      </c>
      <c r="D4153" s="11" t="s">
        <v>2924</v>
      </c>
      <c r="E4153" s="1" t="s">
        <v>25</v>
      </c>
      <c r="F4153" s="7">
        <v>52.04</v>
      </c>
      <c r="G4153" s="7">
        <v>7.8</v>
      </c>
      <c r="H4153" s="7"/>
      <c r="I4153" s="7"/>
      <c r="J4153" s="49"/>
      <c r="K4153" t="s">
        <v>2037</v>
      </c>
      <c r="L4153" t="s">
        <v>27</v>
      </c>
      <c r="M4153" s="15" t="s">
        <v>28</v>
      </c>
      <c r="N4153" t="s">
        <v>2949</v>
      </c>
      <c r="O4153" s="7">
        <v>37</v>
      </c>
      <c r="P4153" s="7"/>
      <c r="Q4153" s="9"/>
      <c r="R4153" s="14"/>
      <c r="S4153" s="29"/>
      <c r="T4153" s="14">
        <v>2891000000000</v>
      </c>
      <c r="U4153" s="9"/>
      <c r="V4153" s="7">
        <v>48</v>
      </c>
      <c r="W4153" s="7">
        <v>41</v>
      </c>
      <c r="X4153" s="49">
        <v>11</v>
      </c>
    </row>
    <row r="4154" spans="1:24" x14ac:dyDescent="0.25">
      <c r="A4154" s="5" t="s">
        <v>2922</v>
      </c>
      <c r="B4154" s="1" t="s">
        <v>22</v>
      </c>
      <c r="C4154" t="s">
        <v>2923</v>
      </c>
      <c r="D4154" s="11" t="s">
        <v>2924</v>
      </c>
      <c r="E4154" s="1" t="s">
        <v>25</v>
      </c>
      <c r="F4154" s="7">
        <v>52.04</v>
      </c>
      <c r="G4154" s="7">
        <v>7.8</v>
      </c>
      <c r="H4154" s="7"/>
      <c r="I4154" s="7"/>
      <c r="J4154" s="49"/>
      <c r="K4154" t="s">
        <v>2037</v>
      </c>
      <c r="L4154" t="s">
        <v>27</v>
      </c>
      <c r="M4154" s="15" t="s">
        <v>28</v>
      </c>
      <c r="N4154" t="s">
        <v>2950</v>
      </c>
      <c r="O4154" s="7">
        <v>45</v>
      </c>
      <c r="P4154" s="7"/>
      <c r="Q4154" s="9"/>
      <c r="R4154" s="14"/>
      <c r="S4154" s="29"/>
      <c r="T4154" s="14">
        <v>2093000000000</v>
      </c>
      <c r="U4154" s="9"/>
      <c r="V4154" s="7">
        <v>47</v>
      </c>
      <c r="W4154" s="7">
        <v>43</v>
      </c>
      <c r="X4154" s="49">
        <v>8</v>
      </c>
    </row>
    <row r="4155" spans="1:24" x14ac:dyDescent="0.25">
      <c r="A4155" s="5" t="s">
        <v>2922</v>
      </c>
      <c r="B4155" s="1" t="s">
        <v>22</v>
      </c>
      <c r="C4155" t="s">
        <v>2923</v>
      </c>
      <c r="D4155" s="11" t="s">
        <v>2924</v>
      </c>
      <c r="E4155" s="1" t="s">
        <v>25</v>
      </c>
      <c r="F4155" s="7">
        <v>52.04</v>
      </c>
      <c r="G4155" s="7">
        <v>7.8</v>
      </c>
      <c r="H4155" s="7"/>
      <c r="I4155" s="7"/>
      <c r="J4155" s="49"/>
      <c r="K4155" t="s">
        <v>2037</v>
      </c>
      <c r="L4155" t="s">
        <v>27</v>
      </c>
      <c r="M4155" s="15" t="s">
        <v>28</v>
      </c>
      <c r="N4155" t="s">
        <v>2951</v>
      </c>
      <c r="O4155" s="7">
        <v>25</v>
      </c>
      <c r="P4155" s="7"/>
      <c r="Q4155" s="9"/>
      <c r="R4155" s="14"/>
      <c r="S4155" s="29"/>
      <c r="T4155" s="14">
        <v>2695000000000</v>
      </c>
      <c r="U4155" s="9"/>
      <c r="V4155" s="7">
        <v>46</v>
      </c>
      <c r="W4155" s="7">
        <v>37</v>
      </c>
      <c r="X4155" s="49">
        <v>15</v>
      </c>
    </row>
    <row r="4156" spans="1:24" x14ac:dyDescent="0.25">
      <c r="A4156" s="5" t="s">
        <v>2922</v>
      </c>
      <c r="B4156" s="1" t="s">
        <v>22</v>
      </c>
      <c r="C4156" t="s">
        <v>2923</v>
      </c>
      <c r="D4156" s="11" t="s">
        <v>2924</v>
      </c>
      <c r="E4156" s="1" t="s">
        <v>25</v>
      </c>
      <c r="F4156" s="7">
        <v>52.04</v>
      </c>
      <c r="G4156" s="7">
        <v>7.8</v>
      </c>
      <c r="H4156" s="7"/>
      <c r="I4156" s="7"/>
      <c r="J4156" s="49"/>
      <c r="K4156" t="s">
        <v>2037</v>
      </c>
      <c r="L4156" t="s">
        <v>27</v>
      </c>
      <c r="M4156" s="15" t="s">
        <v>28</v>
      </c>
      <c r="N4156" t="s">
        <v>2952</v>
      </c>
      <c r="O4156" s="7">
        <v>32</v>
      </c>
      <c r="P4156" s="7"/>
      <c r="Q4156" s="9"/>
      <c r="R4156" s="14"/>
      <c r="S4156" s="29"/>
      <c r="T4156" s="14">
        <v>4679000000000</v>
      </c>
      <c r="U4156" s="9"/>
      <c r="V4156" s="7">
        <v>51</v>
      </c>
      <c r="W4156" s="7">
        <v>46</v>
      </c>
      <c r="X4156" s="49">
        <v>10</v>
      </c>
    </row>
    <row r="4157" spans="1:24" x14ac:dyDescent="0.25">
      <c r="A4157" s="5" t="s">
        <v>2922</v>
      </c>
      <c r="B4157" s="1" t="s">
        <v>22</v>
      </c>
      <c r="C4157" t="s">
        <v>2923</v>
      </c>
      <c r="D4157" s="11" t="s">
        <v>2924</v>
      </c>
      <c r="E4157" s="1" t="s">
        <v>25</v>
      </c>
      <c r="F4157" s="7">
        <v>52.04</v>
      </c>
      <c r="G4157" s="7">
        <v>7.8</v>
      </c>
      <c r="H4157" s="7"/>
      <c r="I4157" s="7"/>
      <c r="J4157" s="49"/>
      <c r="K4157" t="s">
        <v>2037</v>
      </c>
      <c r="L4157" t="s">
        <v>27</v>
      </c>
      <c r="M4157" s="15" t="s">
        <v>28</v>
      </c>
      <c r="N4157" t="s">
        <v>2953</v>
      </c>
      <c r="O4157" s="7">
        <v>37</v>
      </c>
      <c r="P4157" s="7"/>
      <c r="Q4157" s="9"/>
      <c r="R4157" s="14"/>
      <c r="S4157" s="29"/>
      <c r="T4157" s="14">
        <v>3014000000000</v>
      </c>
      <c r="U4157" s="9"/>
      <c r="V4157" s="7">
        <v>53</v>
      </c>
      <c r="W4157" s="7">
        <v>50</v>
      </c>
      <c r="X4157" s="49">
        <v>5</v>
      </c>
    </row>
    <row r="4158" spans="1:24" x14ac:dyDescent="0.25">
      <c r="A4158" s="5" t="s">
        <v>2922</v>
      </c>
      <c r="B4158" s="1" t="s">
        <v>22</v>
      </c>
      <c r="C4158" t="s">
        <v>2923</v>
      </c>
      <c r="D4158" s="11" t="s">
        <v>2924</v>
      </c>
      <c r="E4158" s="1" t="s">
        <v>25</v>
      </c>
      <c r="F4158" s="7">
        <v>52.04</v>
      </c>
      <c r="G4158" s="7">
        <v>7.8</v>
      </c>
      <c r="H4158" s="7"/>
      <c r="I4158" s="7"/>
      <c r="J4158" s="49"/>
      <c r="K4158" t="s">
        <v>2037</v>
      </c>
      <c r="L4158" t="s">
        <v>27</v>
      </c>
      <c r="M4158" s="15" t="s">
        <v>28</v>
      </c>
      <c r="N4158" t="s">
        <v>2954</v>
      </c>
      <c r="O4158" s="7">
        <v>12</v>
      </c>
      <c r="P4158" s="7"/>
      <c r="Q4158" s="9"/>
      <c r="R4158" s="14"/>
      <c r="S4158" s="29"/>
      <c r="T4158" s="14">
        <v>3660000000000</v>
      </c>
      <c r="U4158" s="9"/>
      <c r="V4158" s="7">
        <v>48</v>
      </c>
      <c r="W4158" s="7">
        <v>40</v>
      </c>
      <c r="X4158" s="49">
        <v>13</v>
      </c>
    </row>
    <row r="4159" spans="1:24" x14ac:dyDescent="0.25">
      <c r="A4159" s="5" t="s">
        <v>2922</v>
      </c>
      <c r="B4159" s="1" t="s">
        <v>22</v>
      </c>
      <c r="C4159" t="s">
        <v>2923</v>
      </c>
      <c r="D4159" s="11" t="s">
        <v>2924</v>
      </c>
      <c r="E4159" s="1" t="s">
        <v>25</v>
      </c>
      <c r="F4159" s="7">
        <v>52.04</v>
      </c>
      <c r="G4159" s="7">
        <v>7.8</v>
      </c>
      <c r="H4159" s="7"/>
      <c r="I4159" s="7"/>
      <c r="J4159" s="49"/>
      <c r="K4159" t="s">
        <v>2037</v>
      </c>
      <c r="L4159" t="s">
        <v>27</v>
      </c>
      <c r="M4159" s="15" t="s">
        <v>28</v>
      </c>
      <c r="N4159" t="s">
        <v>2955</v>
      </c>
      <c r="O4159" s="7">
        <v>46</v>
      </c>
      <c r="P4159" s="7"/>
      <c r="Q4159" s="9"/>
      <c r="R4159" s="14"/>
      <c r="S4159" s="29"/>
      <c r="T4159" s="14">
        <v>2653000000000</v>
      </c>
      <c r="U4159" s="9"/>
      <c r="V4159" s="7">
        <v>40</v>
      </c>
      <c r="W4159" s="7">
        <v>34</v>
      </c>
      <c r="X4159" s="49">
        <v>9</v>
      </c>
    </row>
    <row r="4160" spans="1:24" x14ac:dyDescent="0.25">
      <c r="A4160" s="5" t="s">
        <v>2922</v>
      </c>
      <c r="B4160" s="1" t="s">
        <v>22</v>
      </c>
      <c r="C4160" t="s">
        <v>2923</v>
      </c>
      <c r="D4160" s="11" t="s">
        <v>2924</v>
      </c>
      <c r="E4160" s="1" t="s">
        <v>25</v>
      </c>
      <c r="F4160" s="7">
        <v>52.04</v>
      </c>
      <c r="G4160" s="7">
        <v>7.8</v>
      </c>
      <c r="H4160" s="7"/>
      <c r="I4160" s="7"/>
      <c r="J4160" s="49"/>
      <c r="K4160" t="s">
        <v>2037</v>
      </c>
      <c r="L4160" t="s">
        <v>27</v>
      </c>
      <c r="M4160" s="15" t="s">
        <v>28</v>
      </c>
      <c r="N4160" t="s">
        <v>2956</v>
      </c>
      <c r="O4160" s="7">
        <v>54</v>
      </c>
      <c r="P4160" s="7"/>
      <c r="Q4160" s="9"/>
      <c r="R4160" s="14"/>
      <c r="S4160" s="29"/>
      <c r="T4160" s="14">
        <v>1741000000000</v>
      </c>
      <c r="U4160" s="9"/>
      <c r="V4160" s="7">
        <v>31</v>
      </c>
      <c r="W4160" s="7">
        <v>29</v>
      </c>
      <c r="X4160" s="49">
        <v>3</v>
      </c>
    </row>
    <row r="4161" spans="1:24" x14ac:dyDescent="0.25">
      <c r="A4161" s="5" t="s">
        <v>2922</v>
      </c>
      <c r="B4161" s="1" t="s">
        <v>22</v>
      </c>
      <c r="C4161" t="s">
        <v>2923</v>
      </c>
      <c r="D4161" s="11" t="s">
        <v>2924</v>
      </c>
      <c r="E4161" s="1" t="s">
        <v>25</v>
      </c>
      <c r="F4161" s="7">
        <v>52.04</v>
      </c>
      <c r="G4161" s="7">
        <v>7.8</v>
      </c>
      <c r="H4161" s="7"/>
      <c r="I4161" s="7"/>
      <c r="J4161" s="49"/>
      <c r="K4161" t="s">
        <v>2037</v>
      </c>
      <c r="L4161" t="s">
        <v>27</v>
      </c>
      <c r="M4161" s="15" t="s">
        <v>28</v>
      </c>
      <c r="N4161" t="s">
        <v>2957</v>
      </c>
      <c r="O4161" s="7">
        <v>20</v>
      </c>
      <c r="P4161" s="7"/>
      <c r="Q4161" s="9"/>
      <c r="R4161" s="14"/>
      <c r="S4161" s="29"/>
      <c r="T4161" s="14">
        <v>1605000000000</v>
      </c>
      <c r="U4161" s="9"/>
      <c r="V4161" s="7">
        <v>46</v>
      </c>
      <c r="W4161" s="7">
        <v>39</v>
      </c>
      <c r="X4161" s="49">
        <v>12</v>
      </c>
    </row>
    <row r="4162" spans="1:24" x14ac:dyDescent="0.25">
      <c r="A4162" s="5" t="s">
        <v>2922</v>
      </c>
      <c r="B4162" s="1" t="s">
        <v>22</v>
      </c>
      <c r="C4162" t="s">
        <v>2923</v>
      </c>
      <c r="D4162" s="11" t="s">
        <v>2924</v>
      </c>
      <c r="E4162" s="1" t="s">
        <v>25</v>
      </c>
      <c r="F4162" s="7">
        <v>52.04</v>
      </c>
      <c r="G4162" s="7">
        <v>7.8</v>
      </c>
      <c r="H4162" s="7"/>
      <c r="I4162" s="7"/>
      <c r="J4162" s="49"/>
      <c r="K4162" t="s">
        <v>2037</v>
      </c>
      <c r="L4162" t="s">
        <v>27</v>
      </c>
      <c r="M4162" s="15" t="s">
        <v>28</v>
      </c>
      <c r="N4162" t="s">
        <v>2958</v>
      </c>
      <c r="O4162" s="7">
        <v>56.999999999999993</v>
      </c>
      <c r="P4162" s="7"/>
      <c r="Q4162" s="9"/>
      <c r="R4162" s="14"/>
      <c r="S4162" s="29"/>
      <c r="T4162" s="14">
        <v>3910000000000</v>
      </c>
      <c r="U4162" s="9"/>
      <c r="V4162" s="7">
        <v>36</v>
      </c>
      <c r="W4162" s="7">
        <v>30</v>
      </c>
      <c r="X4162" s="49">
        <v>9</v>
      </c>
    </row>
    <row r="4163" spans="1:24" x14ac:dyDescent="0.25">
      <c r="A4163" s="5" t="s">
        <v>2922</v>
      </c>
      <c r="B4163" s="1" t="s">
        <v>22</v>
      </c>
      <c r="C4163" t="s">
        <v>2923</v>
      </c>
      <c r="D4163" s="11" t="s">
        <v>2924</v>
      </c>
      <c r="E4163" s="1" t="s">
        <v>25</v>
      </c>
      <c r="F4163" s="7">
        <v>52.04</v>
      </c>
      <c r="G4163" s="7">
        <v>7.8</v>
      </c>
      <c r="H4163" s="7"/>
      <c r="I4163" s="7"/>
      <c r="J4163" s="49"/>
      <c r="K4163" t="s">
        <v>2037</v>
      </c>
      <c r="L4163" t="s">
        <v>27</v>
      </c>
      <c r="M4163" s="15" t="s">
        <v>28</v>
      </c>
      <c r="N4163" t="s">
        <v>2959</v>
      </c>
      <c r="O4163" s="7">
        <v>45</v>
      </c>
      <c r="P4163" s="7"/>
      <c r="Q4163" s="9"/>
      <c r="R4163" s="14"/>
      <c r="S4163" s="29"/>
      <c r="T4163" s="14">
        <v>8431000000000</v>
      </c>
      <c r="U4163" s="9"/>
      <c r="V4163" s="7">
        <v>42</v>
      </c>
      <c r="W4163" s="7">
        <v>37</v>
      </c>
      <c r="X4163" s="49">
        <v>8</v>
      </c>
    </row>
    <row r="4164" spans="1:24" x14ac:dyDescent="0.25">
      <c r="A4164" s="5" t="s">
        <v>2922</v>
      </c>
      <c r="B4164" s="1" t="s">
        <v>22</v>
      </c>
      <c r="C4164" t="s">
        <v>2923</v>
      </c>
      <c r="D4164" s="11" t="s">
        <v>2924</v>
      </c>
      <c r="E4164" s="1" t="s">
        <v>25</v>
      </c>
      <c r="F4164" s="7">
        <v>52.04</v>
      </c>
      <c r="G4164" s="7">
        <v>7.8</v>
      </c>
      <c r="H4164" s="7"/>
      <c r="I4164" s="7"/>
      <c r="J4164" s="49"/>
      <c r="K4164" t="s">
        <v>2037</v>
      </c>
      <c r="L4164" t="s">
        <v>27</v>
      </c>
      <c r="M4164" s="15" t="s">
        <v>28</v>
      </c>
      <c r="N4164" t="s">
        <v>2960</v>
      </c>
      <c r="O4164" s="7">
        <v>12</v>
      </c>
      <c r="P4164" s="7"/>
      <c r="Q4164" s="9"/>
      <c r="R4164" s="14"/>
      <c r="S4164" s="29"/>
      <c r="T4164" s="14">
        <v>1270000000000</v>
      </c>
      <c r="U4164" s="9"/>
      <c r="V4164" s="7">
        <v>31</v>
      </c>
      <c r="W4164" s="7">
        <v>29</v>
      </c>
      <c r="X4164" s="49">
        <v>1</v>
      </c>
    </row>
    <row r="4165" spans="1:24" x14ac:dyDescent="0.25">
      <c r="A4165" s="5" t="s">
        <v>2922</v>
      </c>
      <c r="B4165" s="1" t="s">
        <v>22</v>
      </c>
      <c r="C4165" t="s">
        <v>2923</v>
      </c>
      <c r="D4165" s="11" t="s">
        <v>2924</v>
      </c>
      <c r="E4165" s="1" t="s">
        <v>25</v>
      </c>
      <c r="F4165" s="7">
        <v>52.04</v>
      </c>
      <c r="G4165" s="7">
        <v>7.8</v>
      </c>
      <c r="H4165" s="7"/>
      <c r="I4165" s="7"/>
      <c r="J4165" s="49"/>
      <c r="K4165" t="s">
        <v>2037</v>
      </c>
      <c r="L4165" t="s">
        <v>27</v>
      </c>
      <c r="M4165" s="15" t="s">
        <v>28</v>
      </c>
      <c r="N4165" t="s">
        <v>2961</v>
      </c>
      <c r="O4165" s="7">
        <v>56.999999999999993</v>
      </c>
      <c r="P4165" s="7"/>
      <c r="Q4165" s="9"/>
      <c r="R4165" s="14"/>
      <c r="S4165" s="29"/>
      <c r="T4165" s="14">
        <v>13268000000000</v>
      </c>
      <c r="U4165" s="9"/>
      <c r="V4165" s="7">
        <v>56</v>
      </c>
      <c r="W4165" s="7">
        <v>52</v>
      </c>
      <c r="X4165" s="49">
        <v>16</v>
      </c>
    </row>
    <row r="4166" spans="1:24" x14ac:dyDescent="0.25">
      <c r="A4166" s="5" t="s">
        <v>2922</v>
      </c>
      <c r="B4166" s="1" t="s">
        <v>22</v>
      </c>
      <c r="C4166" t="s">
        <v>2923</v>
      </c>
      <c r="D4166" s="11" t="s">
        <v>2924</v>
      </c>
      <c r="E4166" s="1" t="s">
        <v>25</v>
      </c>
      <c r="F4166" s="7">
        <v>52.04</v>
      </c>
      <c r="G4166" s="7">
        <v>7.8</v>
      </c>
      <c r="H4166" s="7"/>
      <c r="I4166" s="7"/>
      <c r="J4166" s="49"/>
      <c r="K4166" t="s">
        <v>2037</v>
      </c>
      <c r="L4166" t="s">
        <v>27</v>
      </c>
      <c r="M4166" s="15" t="s">
        <v>28</v>
      </c>
      <c r="N4166" t="s">
        <v>2962</v>
      </c>
      <c r="O4166" s="7">
        <v>34</v>
      </c>
      <c r="P4166" s="7"/>
      <c r="Q4166" s="9"/>
      <c r="R4166" s="14"/>
      <c r="S4166" s="29"/>
      <c r="T4166" s="14">
        <v>4293000000000</v>
      </c>
      <c r="U4166" s="9"/>
      <c r="V4166" s="7">
        <v>47</v>
      </c>
      <c r="W4166" s="7">
        <v>42</v>
      </c>
      <c r="X4166" s="49">
        <v>9</v>
      </c>
    </row>
    <row r="4167" spans="1:24" x14ac:dyDescent="0.25">
      <c r="A4167" s="18" t="s">
        <v>2922</v>
      </c>
      <c r="B4167" s="19" t="s">
        <v>22</v>
      </c>
      <c r="C4167" s="16" t="s">
        <v>2923</v>
      </c>
      <c r="D4167" s="20" t="s">
        <v>2924</v>
      </c>
      <c r="E4167" s="19" t="s">
        <v>25</v>
      </c>
      <c r="F4167" s="17">
        <v>52.04</v>
      </c>
      <c r="G4167" s="17">
        <v>7.8</v>
      </c>
      <c r="H4167" s="17"/>
      <c r="I4167" s="17"/>
      <c r="J4167" s="50"/>
      <c r="K4167" s="16" t="s">
        <v>2037</v>
      </c>
      <c r="L4167" s="16" t="s">
        <v>27</v>
      </c>
      <c r="M4167" s="21" t="s">
        <v>28</v>
      </c>
      <c r="N4167" s="16" t="s">
        <v>2963</v>
      </c>
      <c r="O4167" s="17">
        <v>13</v>
      </c>
      <c r="P4167" s="17"/>
      <c r="Q4167" s="22"/>
      <c r="R4167" s="23"/>
      <c r="S4167" s="31"/>
      <c r="T4167" s="23">
        <v>3449000000000</v>
      </c>
      <c r="U4167" s="22"/>
      <c r="V4167" s="17">
        <v>7</v>
      </c>
      <c r="W4167" s="17">
        <v>7</v>
      </c>
      <c r="X4167" s="50">
        <v>4</v>
      </c>
    </row>
    <row r="4168" spans="1:24" x14ac:dyDescent="0.25">
      <c r="A4168" s="5" t="s">
        <v>2964</v>
      </c>
      <c r="B4168" s="1" t="s">
        <v>22</v>
      </c>
      <c r="C4168" t="s">
        <v>2965</v>
      </c>
      <c r="D4168" s="11" t="s">
        <v>2966</v>
      </c>
      <c r="E4168" s="1" t="s">
        <v>25</v>
      </c>
      <c r="F4168" s="7">
        <v>48</v>
      </c>
      <c r="G4168" s="7">
        <v>3.9</v>
      </c>
      <c r="H4168" s="7"/>
      <c r="I4168" s="7"/>
      <c r="J4168" s="49"/>
      <c r="K4168" t="s">
        <v>26</v>
      </c>
      <c r="L4168" t="s">
        <v>27</v>
      </c>
      <c r="M4168" s="15" t="s">
        <v>28</v>
      </c>
      <c r="N4168" t="s">
        <v>2967</v>
      </c>
      <c r="O4168" s="7">
        <v>76</v>
      </c>
      <c r="P4168" s="7"/>
      <c r="Q4168" s="9"/>
      <c r="R4168" s="14"/>
      <c r="S4168" s="29"/>
      <c r="T4168" s="14">
        <v>1700000000000</v>
      </c>
      <c r="U4168" s="9">
        <v>0.31407586918291452</v>
      </c>
      <c r="V4168" s="7"/>
      <c r="W4168" s="7"/>
      <c r="X4168" s="49"/>
    </row>
    <row r="4169" spans="1:24" x14ac:dyDescent="0.25">
      <c r="A4169" s="5" t="s">
        <v>2964</v>
      </c>
      <c r="B4169" s="1" t="s">
        <v>22</v>
      </c>
      <c r="C4169" t="s">
        <v>2965</v>
      </c>
      <c r="D4169" s="11" t="s">
        <v>2966</v>
      </c>
      <c r="E4169" s="1" t="s">
        <v>25</v>
      </c>
      <c r="F4169" s="7">
        <v>48</v>
      </c>
      <c r="G4169" s="7">
        <v>3.9</v>
      </c>
      <c r="H4169" s="7"/>
      <c r="I4169" s="7"/>
      <c r="J4169" s="49"/>
      <c r="K4169" t="s">
        <v>26</v>
      </c>
      <c r="L4169" t="s">
        <v>27</v>
      </c>
      <c r="M4169" s="15" t="s">
        <v>28</v>
      </c>
      <c r="N4169" t="s">
        <v>2968</v>
      </c>
      <c r="O4169" s="7">
        <v>66</v>
      </c>
      <c r="P4169" s="7"/>
      <c r="Q4169" s="9"/>
      <c r="R4169" s="14"/>
      <c r="S4169" s="29"/>
      <c r="T4169" s="14">
        <v>3400000000000</v>
      </c>
      <c r="U4169" s="9">
        <v>0.3221262282313691</v>
      </c>
      <c r="V4169" s="7"/>
      <c r="W4169" s="7"/>
      <c r="X4169" s="49"/>
    </row>
    <row r="4170" spans="1:24" x14ac:dyDescent="0.25">
      <c r="A4170" s="5" t="s">
        <v>2964</v>
      </c>
      <c r="B4170" s="1" t="s">
        <v>22</v>
      </c>
      <c r="C4170" t="s">
        <v>2965</v>
      </c>
      <c r="D4170" s="11" t="s">
        <v>2966</v>
      </c>
      <c r="E4170" s="1" t="s">
        <v>25</v>
      </c>
      <c r="F4170" s="7">
        <v>48</v>
      </c>
      <c r="G4170" s="7">
        <v>3.9</v>
      </c>
      <c r="H4170" s="7"/>
      <c r="I4170" s="7"/>
      <c r="J4170" s="49"/>
      <c r="K4170" t="s">
        <v>26</v>
      </c>
      <c r="L4170" t="s">
        <v>27</v>
      </c>
      <c r="M4170" s="15" t="s">
        <v>28</v>
      </c>
      <c r="N4170" t="s">
        <v>2969</v>
      </c>
      <c r="O4170" s="7">
        <v>67</v>
      </c>
      <c r="P4170" s="7"/>
      <c r="Q4170" s="9"/>
      <c r="R4170" s="14"/>
      <c r="S4170" s="29"/>
      <c r="T4170" s="14">
        <v>990000000000</v>
      </c>
      <c r="U4170" s="9">
        <v>0.50183596161263422</v>
      </c>
      <c r="V4170" s="7"/>
      <c r="W4170" s="7"/>
      <c r="X4170" s="49"/>
    </row>
    <row r="4171" spans="1:24" x14ac:dyDescent="0.25">
      <c r="A4171" s="5" t="s">
        <v>2964</v>
      </c>
      <c r="B4171" s="1" t="s">
        <v>22</v>
      </c>
      <c r="C4171" t="s">
        <v>2965</v>
      </c>
      <c r="D4171" s="11" t="s">
        <v>2966</v>
      </c>
      <c r="E4171" s="1" t="s">
        <v>25</v>
      </c>
      <c r="F4171" s="7">
        <v>48</v>
      </c>
      <c r="G4171" s="7">
        <v>3.9</v>
      </c>
      <c r="H4171" s="7"/>
      <c r="I4171" s="7"/>
      <c r="J4171" s="49"/>
      <c r="K4171" t="s">
        <v>26</v>
      </c>
      <c r="L4171" t="s">
        <v>27</v>
      </c>
      <c r="M4171" s="15" t="s">
        <v>28</v>
      </c>
      <c r="N4171" t="s">
        <v>2970</v>
      </c>
      <c r="O4171" s="7">
        <v>59</v>
      </c>
      <c r="P4171" s="7"/>
      <c r="Q4171" s="9"/>
      <c r="R4171" s="14"/>
      <c r="S4171" s="29"/>
      <c r="T4171" s="14">
        <v>3200000000000</v>
      </c>
      <c r="U4171" s="9">
        <v>0.4643393598036174</v>
      </c>
      <c r="V4171" s="7"/>
      <c r="W4171" s="7"/>
      <c r="X4171" s="49"/>
    </row>
    <row r="4172" spans="1:24" x14ac:dyDescent="0.25">
      <c r="A4172" s="5" t="s">
        <v>2964</v>
      </c>
      <c r="B4172" s="1" t="s">
        <v>22</v>
      </c>
      <c r="C4172" t="s">
        <v>2965</v>
      </c>
      <c r="D4172" s="11" t="s">
        <v>2966</v>
      </c>
      <c r="E4172" s="1" t="s">
        <v>25</v>
      </c>
      <c r="F4172" s="7">
        <v>48</v>
      </c>
      <c r="G4172" s="7">
        <v>3.9</v>
      </c>
      <c r="H4172" s="7"/>
      <c r="I4172" s="7"/>
      <c r="J4172" s="49"/>
      <c r="K4172" t="s">
        <v>26</v>
      </c>
      <c r="L4172" t="s">
        <v>27</v>
      </c>
      <c r="M4172" s="15" t="s">
        <v>28</v>
      </c>
      <c r="N4172" t="s">
        <v>2971</v>
      </c>
      <c r="O4172" s="7">
        <v>52</v>
      </c>
      <c r="P4172" s="7"/>
      <c r="Q4172" s="9"/>
      <c r="R4172" s="14"/>
      <c r="S4172" s="29"/>
      <c r="T4172" s="14">
        <v>190000000000</v>
      </c>
      <c r="U4172" s="9">
        <v>0.61095657785963176</v>
      </c>
      <c r="V4172" s="7"/>
      <c r="W4172" s="7"/>
      <c r="X4172" s="49"/>
    </row>
    <row r="4173" spans="1:24" x14ac:dyDescent="0.25">
      <c r="A4173" s="18" t="s">
        <v>2964</v>
      </c>
      <c r="B4173" s="19" t="s">
        <v>22</v>
      </c>
      <c r="C4173" s="16" t="s">
        <v>2965</v>
      </c>
      <c r="D4173" s="20" t="s">
        <v>2966</v>
      </c>
      <c r="E4173" s="19" t="s">
        <v>25</v>
      </c>
      <c r="F4173" s="17">
        <v>48</v>
      </c>
      <c r="G4173" s="17">
        <v>3.9</v>
      </c>
      <c r="H4173" s="17"/>
      <c r="I4173" s="17"/>
      <c r="J4173" s="50"/>
      <c r="K4173" s="16" t="s">
        <v>26</v>
      </c>
      <c r="L4173" s="16" t="s">
        <v>27</v>
      </c>
      <c r="M4173" s="21" t="s">
        <v>28</v>
      </c>
      <c r="N4173" s="16" t="s">
        <v>2972</v>
      </c>
      <c r="O4173" s="17">
        <v>43</v>
      </c>
      <c r="P4173" s="17"/>
      <c r="Q4173" s="22"/>
      <c r="R4173" s="23"/>
      <c r="S4173" s="31"/>
      <c r="T4173" s="23">
        <v>740000000000</v>
      </c>
      <c r="U4173" s="22">
        <v>0.62114427277124173</v>
      </c>
      <c r="V4173" s="17"/>
      <c r="W4173" s="17"/>
      <c r="X4173" s="50"/>
    </row>
    <row r="4174" spans="1:24" x14ac:dyDescent="0.25">
      <c r="A4174" s="5" t="s">
        <v>2973</v>
      </c>
      <c r="B4174" s="1" t="s">
        <v>328</v>
      </c>
      <c r="C4174" t="s">
        <v>2974</v>
      </c>
      <c r="D4174" s="11" t="s">
        <v>2975</v>
      </c>
      <c r="E4174" s="1" t="s">
        <v>25</v>
      </c>
      <c r="F4174" s="7">
        <v>49.13</v>
      </c>
      <c r="G4174" s="7">
        <v>2.42</v>
      </c>
      <c r="H4174" s="7"/>
      <c r="I4174" s="7"/>
      <c r="J4174" s="49"/>
      <c r="K4174" t="s">
        <v>331</v>
      </c>
      <c r="L4174" t="s">
        <v>27</v>
      </c>
      <c r="M4174" s="15" t="s">
        <v>332</v>
      </c>
      <c r="N4174" t="s">
        <v>2976</v>
      </c>
      <c r="O4174" s="7">
        <v>59</v>
      </c>
      <c r="P4174" s="7"/>
      <c r="Q4174" s="9"/>
      <c r="R4174" s="14"/>
      <c r="S4174" s="29"/>
      <c r="T4174" s="14">
        <v>39000000000</v>
      </c>
      <c r="U4174" s="9"/>
      <c r="V4174" s="7"/>
      <c r="W4174" s="7"/>
      <c r="X4174" s="49"/>
    </row>
    <row r="4175" spans="1:24" x14ac:dyDescent="0.25">
      <c r="A4175" s="5" t="s">
        <v>2973</v>
      </c>
      <c r="B4175" s="1" t="s">
        <v>328</v>
      </c>
      <c r="C4175" t="s">
        <v>2974</v>
      </c>
      <c r="D4175" s="11" t="s">
        <v>2975</v>
      </c>
      <c r="E4175" s="1" t="s">
        <v>25</v>
      </c>
      <c r="F4175" s="7">
        <v>49.13</v>
      </c>
      <c r="G4175" s="7">
        <v>2.42</v>
      </c>
      <c r="H4175" s="7"/>
      <c r="I4175" s="7"/>
      <c r="J4175" s="49"/>
      <c r="K4175" t="s">
        <v>331</v>
      </c>
      <c r="L4175" t="s">
        <v>27</v>
      </c>
      <c r="M4175" s="15" t="s">
        <v>332</v>
      </c>
      <c r="N4175" t="s">
        <v>2977</v>
      </c>
      <c r="O4175" s="7">
        <v>68</v>
      </c>
      <c r="P4175" s="7"/>
      <c r="Q4175" s="9"/>
      <c r="R4175" s="14"/>
      <c r="S4175" s="29"/>
      <c r="T4175" s="14">
        <v>36000000000</v>
      </c>
      <c r="U4175" s="9"/>
      <c r="V4175" s="7"/>
      <c r="W4175" s="7"/>
      <c r="X4175" s="49"/>
    </row>
    <row r="4176" spans="1:24" x14ac:dyDescent="0.25">
      <c r="A4176" s="5" t="s">
        <v>2973</v>
      </c>
      <c r="B4176" s="1" t="s">
        <v>328</v>
      </c>
      <c r="C4176" t="s">
        <v>2974</v>
      </c>
      <c r="D4176" s="11" t="s">
        <v>2975</v>
      </c>
      <c r="E4176" s="1" t="s">
        <v>25</v>
      </c>
      <c r="F4176" s="7">
        <v>49.13</v>
      </c>
      <c r="G4176" s="7">
        <v>2.42</v>
      </c>
      <c r="H4176" s="7"/>
      <c r="I4176" s="7"/>
      <c r="J4176" s="49"/>
      <c r="K4176" t="s">
        <v>331</v>
      </c>
      <c r="L4176" t="s">
        <v>27</v>
      </c>
      <c r="M4176" s="15" t="s">
        <v>332</v>
      </c>
      <c r="N4176" t="s">
        <v>2978</v>
      </c>
      <c r="O4176" s="7">
        <v>63</v>
      </c>
      <c r="P4176" s="7"/>
      <c r="Q4176" s="9"/>
      <c r="R4176" s="14"/>
      <c r="S4176" s="29"/>
      <c r="T4176" s="14">
        <v>29000000000</v>
      </c>
      <c r="U4176" s="9"/>
      <c r="V4176" s="7"/>
      <c r="W4176" s="7"/>
      <c r="X4176" s="49"/>
    </row>
    <row r="4177" spans="1:24" x14ac:dyDescent="0.25">
      <c r="A4177" s="5" t="s">
        <v>2973</v>
      </c>
      <c r="B4177" s="1" t="s">
        <v>328</v>
      </c>
      <c r="C4177" t="s">
        <v>2974</v>
      </c>
      <c r="D4177" s="11" t="s">
        <v>2975</v>
      </c>
      <c r="E4177" s="1" t="s">
        <v>25</v>
      </c>
      <c r="F4177" s="7">
        <v>49.13</v>
      </c>
      <c r="G4177" s="7">
        <v>2.42</v>
      </c>
      <c r="H4177" s="7"/>
      <c r="I4177" s="7"/>
      <c r="J4177" s="49"/>
      <c r="K4177" t="s">
        <v>331</v>
      </c>
      <c r="L4177" t="s">
        <v>27</v>
      </c>
      <c r="M4177" s="15" t="s">
        <v>332</v>
      </c>
      <c r="N4177" t="s">
        <v>2979</v>
      </c>
      <c r="O4177" s="7">
        <v>74</v>
      </c>
      <c r="P4177" s="7"/>
      <c r="Q4177" s="9"/>
      <c r="R4177" s="14"/>
      <c r="S4177" s="29"/>
      <c r="T4177" s="14">
        <v>83000000000</v>
      </c>
      <c r="U4177" s="9"/>
      <c r="V4177" s="7"/>
      <c r="W4177" s="7"/>
      <c r="X4177" s="49"/>
    </row>
    <row r="4178" spans="1:24" x14ac:dyDescent="0.25">
      <c r="A4178" s="5" t="s">
        <v>2973</v>
      </c>
      <c r="B4178" s="1" t="s">
        <v>328</v>
      </c>
      <c r="C4178" t="s">
        <v>2974</v>
      </c>
      <c r="D4178" s="11" t="s">
        <v>2975</v>
      </c>
      <c r="E4178" s="1" t="s">
        <v>25</v>
      </c>
      <c r="F4178" s="7">
        <v>49.13</v>
      </c>
      <c r="G4178" s="7">
        <v>2.42</v>
      </c>
      <c r="H4178" s="7"/>
      <c r="I4178" s="7"/>
      <c r="J4178" s="49"/>
      <c r="K4178" t="s">
        <v>331</v>
      </c>
      <c r="L4178" t="s">
        <v>27</v>
      </c>
      <c r="M4178" s="15" t="s">
        <v>332</v>
      </c>
      <c r="N4178" t="s">
        <v>2980</v>
      </c>
      <c r="O4178" s="7">
        <v>63</v>
      </c>
      <c r="P4178" s="7"/>
      <c r="Q4178" s="9"/>
      <c r="R4178" s="14"/>
      <c r="S4178" s="29"/>
      <c r="T4178" s="14">
        <v>34000000000</v>
      </c>
      <c r="U4178" s="9"/>
      <c r="V4178" s="7"/>
      <c r="W4178" s="7"/>
      <c r="X4178" s="49"/>
    </row>
    <row r="4179" spans="1:24" x14ac:dyDescent="0.25">
      <c r="A4179" s="5" t="s">
        <v>2973</v>
      </c>
      <c r="B4179" s="1" t="s">
        <v>328</v>
      </c>
      <c r="C4179" t="s">
        <v>2974</v>
      </c>
      <c r="D4179" s="11" t="s">
        <v>2975</v>
      </c>
      <c r="E4179" s="1" t="s">
        <v>25</v>
      </c>
      <c r="F4179" s="7">
        <v>49.13</v>
      </c>
      <c r="G4179" s="7">
        <v>2.42</v>
      </c>
      <c r="H4179" s="7"/>
      <c r="I4179" s="7"/>
      <c r="J4179" s="49"/>
      <c r="K4179" t="s">
        <v>331</v>
      </c>
      <c r="L4179" t="s">
        <v>27</v>
      </c>
      <c r="M4179" s="15" t="s">
        <v>332</v>
      </c>
      <c r="N4179" t="s">
        <v>2981</v>
      </c>
      <c r="O4179" s="7">
        <v>67</v>
      </c>
      <c r="P4179" s="7"/>
      <c r="Q4179" s="9"/>
      <c r="R4179" s="14"/>
      <c r="S4179" s="29"/>
      <c r="T4179" s="14">
        <v>24000000000</v>
      </c>
      <c r="U4179" s="9"/>
      <c r="V4179" s="7"/>
      <c r="W4179" s="7"/>
      <c r="X4179" s="49"/>
    </row>
    <row r="4180" spans="1:24" x14ac:dyDescent="0.25">
      <c r="A4180" s="5" t="s">
        <v>2973</v>
      </c>
      <c r="B4180" s="1" t="s">
        <v>328</v>
      </c>
      <c r="C4180" t="s">
        <v>2974</v>
      </c>
      <c r="D4180" s="11" t="s">
        <v>2975</v>
      </c>
      <c r="E4180" s="1" t="s">
        <v>25</v>
      </c>
      <c r="F4180" s="7">
        <v>49.13</v>
      </c>
      <c r="G4180" s="7">
        <v>2.42</v>
      </c>
      <c r="H4180" s="7"/>
      <c r="I4180" s="7"/>
      <c r="J4180" s="49"/>
      <c r="K4180" t="s">
        <v>331</v>
      </c>
      <c r="L4180" t="s">
        <v>27</v>
      </c>
      <c r="M4180" s="15" t="s">
        <v>332</v>
      </c>
      <c r="N4180" t="s">
        <v>2982</v>
      </c>
      <c r="O4180" s="7">
        <v>65</v>
      </c>
      <c r="P4180" s="7"/>
      <c r="Q4180" s="9"/>
      <c r="R4180" s="14"/>
      <c r="S4180" s="29"/>
      <c r="T4180" s="14">
        <v>32000000000</v>
      </c>
      <c r="U4180" s="9"/>
      <c r="V4180" s="7"/>
      <c r="W4180" s="7"/>
      <c r="X4180" s="49"/>
    </row>
    <row r="4181" spans="1:24" x14ac:dyDescent="0.25">
      <c r="A4181" s="5" t="s">
        <v>2973</v>
      </c>
      <c r="B4181" s="1" t="s">
        <v>328</v>
      </c>
      <c r="C4181" t="s">
        <v>2974</v>
      </c>
      <c r="D4181" s="11" t="s">
        <v>2975</v>
      </c>
      <c r="E4181" s="1" t="s">
        <v>25</v>
      </c>
      <c r="F4181" s="7">
        <v>49.13</v>
      </c>
      <c r="G4181" s="7">
        <v>2.42</v>
      </c>
      <c r="H4181" s="7"/>
      <c r="I4181" s="7"/>
      <c r="J4181" s="49"/>
      <c r="K4181" t="s">
        <v>331</v>
      </c>
      <c r="L4181" t="s">
        <v>27</v>
      </c>
      <c r="M4181" s="15" t="s">
        <v>332</v>
      </c>
      <c r="N4181" t="s">
        <v>2983</v>
      </c>
      <c r="O4181" s="7">
        <v>68</v>
      </c>
      <c r="P4181" s="7"/>
      <c r="Q4181" s="9"/>
      <c r="R4181" s="14"/>
      <c r="S4181" s="29"/>
      <c r="T4181" s="14">
        <v>156000000000</v>
      </c>
      <c r="U4181" s="9"/>
      <c r="V4181" s="7"/>
      <c r="W4181" s="7"/>
      <c r="X4181" s="49"/>
    </row>
    <row r="4182" spans="1:24" x14ac:dyDescent="0.25">
      <c r="A4182" s="5" t="s">
        <v>2973</v>
      </c>
      <c r="B4182" s="1" t="s">
        <v>328</v>
      </c>
      <c r="C4182" t="s">
        <v>2974</v>
      </c>
      <c r="D4182" s="11" t="s">
        <v>2975</v>
      </c>
      <c r="E4182" s="1" t="s">
        <v>25</v>
      </c>
      <c r="F4182" s="7">
        <v>49.13</v>
      </c>
      <c r="G4182" s="7">
        <v>2.42</v>
      </c>
      <c r="H4182" s="7"/>
      <c r="I4182" s="7"/>
      <c r="J4182" s="49"/>
      <c r="K4182" t="s">
        <v>331</v>
      </c>
      <c r="L4182" t="s">
        <v>27</v>
      </c>
      <c r="M4182" s="15" t="s">
        <v>332</v>
      </c>
      <c r="N4182" t="s">
        <v>2984</v>
      </c>
      <c r="O4182" s="7">
        <v>74</v>
      </c>
      <c r="P4182" s="7"/>
      <c r="Q4182" s="9"/>
      <c r="R4182" s="14"/>
      <c r="S4182" s="29"/>
      <c r="T4182" s="14">
        <v>162000000000</v>
      </c>
      <c r="U4182" s="9"/>
      <c r="V4182" s="7"/>
      <c r="W4182" s="7"/>
      <c r="X4182" s="49"/>
    </row>
    <row r="4183" spans="1:24" x14ac:dyDescent="0.25">
      <c r="A4183" s="5" t="s">
        <v>2973</v>
      </c>
      <c r="B4183" s="1" t="s">
        <v>328</v>
      </c>
      <c r="C4183" t="s">
        <v>2974</v>
      </c>
      <c r="D4183" s="11" t="s">
        <v>2975</v>
      </c>
      <c r="E4183" s="1" t="s">
        <v>25</v>
      </c>
      <c r="F4183" s="7">
        <v>49.13</v>
      </c>
      <c r="G4183" s="7">
        <v>2.42</v>
      </c>
      <c r="H4183" s="7"/>
      <c r="I4183" s="7"/>
      <c r="J4183" s="49"/>
      <c r="K4183" t="s">
        <v>331</v>
      </c>
      <c r="L4183" t="s">
        <v>27</v>
      </c>
      <c r="M4183" s="15" t="s">
        <v>332</v>
      </c>
      <c r="N4183" t="s">
        <v>2985</v>
      </c>
      <c r="O4183" s="7">
        <v>42</v>
      </c>
      <c r="P4183" s="7"/>
      <c r="Q4183" s="9"/>
      <c r="R4183" s="14"/>
      <c r="S4183" s="29"/>
      <c r="T4183" s="14">
        <v>21000000000</v>
      </c>
      <c r="U4183" s="9"/>
      <c r="V4183" s="7"/>
      <c r="W4183" s="7"/>
      <c r="X4183" s="49"/>
    </row>
    <row r="4184" spans="1:24" x14ac:dyDescent="0.25">
      <c r="A4184" s="5" t="s">
        <v>2973</v>
      </c>
      <c r="B4184" s="1" t="s">
        <v>328</v>
      </c>
      <c r="C4184" t="s">
        <v>2974</v>
      </c>
      <c r="D4184" s="11" t="s">
        <v>2975</v>
      </c>
      <c r="E4184" s="1" t="s">
        <v>25</v>
      </c>
      <c r="F4184" s="7">
        <v>49.13</v>
      </c>
      <c r="G4184" s="7">
        <v>2.42</v>
      </c>
      <c r="H4184" s="7"/>
      <c r="I4184" s="7"/>
      <c r="J4184" s="49"/>
      <c r="K4184" t="s">
        <v>331</v>
      </c>
      <c r="L4184" t="s">
        <v>27</v>
      </c>
      <c r="M4184" s="15" t="s">
        <v>332</v>
      </c>
      <c r="N4184" t="s">
        <v>2986</v>
      </c>
      <c r="O4184" s="7">
        <v>56.999999999999993</v>
      </c>
      <c r="P4184" s="7"/>
      <c r="Q4184" s="9"/>
      <c r="R4184" s="14"/>
      <c r="S4184" s="29"/>
      <c r="T4184" s="14">
        <v>40000000000</v>
      </c>
      <c r="U4184" s="9"/>
      <c r="V4184" s="7"/>
      <c r="W4184" s="7"/>
      <c r="X4184" s="49"/>
    </row>
    <row r="4185" spans="1:24" x14ac:dyDescent="0.25">
      <c r="A4185" s="5" t="s">
        <v>2973</v>
      </c>
      <c r="B4185" s="1" t="s">
        <v>328</v>
      </c>
      <c r="C4185" t="s">
        <v>2974</v>
      </c>
      <c r="D4185" s="11" t="s">
        <v>2975</v>
      </c>
      <c r="E4185" s="1" t="s">
        <v>25</v>
      </c>
      <c r="F4185" s="7">
        <v>49.13</v>
      </c>
      <c r="G4185" s="7">
        <v>2.42</v>
      </c>
      <c r="H4185" s="7"/>
      <c r="I4185" s="7"/>
      <c r="J4185" s="49"/>
      <c r="K4185" t="s">
        <v>331</v>
      </c>
      <c r="L4185" t="s">
        <v>27</v>
      </c>
      <c r="M4185" s="15" t="s">
        <v>332</v>
      </c>
      <c r="N4185" t="s">
        <v>2987</v>
      </c>
      <c r="O4185" s="7">
        <v>41</v>
      </c>
      <c r="P4185" s="7"/>
      <c r="Q4185" s="9"/>
      <c r="R4185" s="14"/>
      <c r="S4185" s="29"/>
      <c r="T4185" s="14">
        <v>1100000000</v>
      </c>
      <c r="U4185" s="9"/>
      <c r="V4185" s="7"/>
      <c r="W4185" s="7"/>
      <c r="X4185" s="49"/>
    </row>
    <row r="4186" spans="1:24" x14ac:dyDescent="0.25">
      <c r="A4186" s="5" t="s">
        <v>2973</v>
      </c>
      <c r="B4186" s="1" t="s">
        <v>328</v>
      </c>
      <c r="C4186" t="s">
        <v>2974</v>
      </c>
      <c r="D4186" s="11" t="s">
        <v>2975</v>
      </c>
      <c r="E4186" s="1" t="s">
        <v>25</v>
      </c>
      <c r="F4186" s="7">
        <v>49.13</v>
      </c>
      <c r="G4186" s="7">
        <v>2.42</v>
      </c>
      <c r="H4186" s="7"/>
      <c r="I4186" s="7"/>
      <c r="J4186" s="49"/>
      <c r="K4186" t="s">
        <v>331</v>
      </c>
      <c r="L4186" t="s">
        <v>27</v>
      </c>
      <c r="M4186" s="15" t="s">
        <v>332</v>
      </c>
      <c r="N4186" t="s">
        <v>2988</v>
      </c>
      <c r="O4186" s="7">
        <v>61</v>
      </c>
      <c r="P4186" s="7"/>
      <c r="Q4186" s="9"/>
      <c r="R4186" s="14"/>
      <c r="S4186" s="29"/>
      <c r="T4186" s="14">
        <v>101000000000</v>
      </c>
      <c r="U4186" s="9"/>
      <c r="V4186" s="7"/>
      <c r="W4186" s="7"/>
      <c r="X4186" s="49"/>
    </row>
    <row r="4187" spans="1:24" x14ac:dyDescent="0.25">
      <c r="A4187" s="5" t="s">
        <v>2973</v>
      </c>
      <c r="B4187" s="1" t="s">
        <v>328</v>
      </c>
      <c r="C4187" t="s">
        <v>2974</v>
      </c>
      <c r="D4187" s="11" t="s">
        <v>2975</v>
      </c>
      <c r="E4187" s="1" t="s">
        <v>25</v>
      </c>
      <c r="F4187" s="7">
        <v>49.13</v>
      </c>
      <c r="G4187" s="7">
        <v>2.42</v>
      </c>
      <c r="H4187" s="7"/>
      <c r="I4187" s="7"/>
      <c r="J4187" s="49"/>
      <c r="K4187" t="s">
        <v>331</v>
      </c>
      <c r="L4187" t="s">
        <v>27</v>
      </c>
      <c r="M4187" s="15" t="s">
        <v>332</v>
      </c>
      <c r="N4187" t="s">
        <v>2989</v>
      </c>
      <c r="O4187" s="7">
        <v>65</v>
      </c>
      <c r="P4187" s="7"/>
      <c r="Q4187" s="9"/>
      <c r="R4187" s="14"/>
      <c r="S4187" s="29"/>
      <c r="T4187" s="14">
        <v>35000000000</v>
      </c>
      <c r="U4187" s="9"/>
      <c r="V4187" s="7"/>
      <c r="W4187" s="7"/>
      <c r="X4187" s="49"/>
    </row>
    <row r="4188" spans="1:24" x14ac:dyDescent="0.25">
      <c r="A4188" s="5" t="s">
        <v>2973</v>
      </c>
      <c r="B4188" s="1" t="s">
        <v>328</v>
      </c>
      <c r="C4188" t="s">
        <v>2974</v>
      </c>
      <c r="D4188" s="11" t="s">
        <v>2975</v>
      </c>
      <c r="E4188" s="1" t="s">
        <v>25</v>
      </c>
      <c r="F4188" s="7">
        <v>49.13</v>
      </c>
      <c r="G4188" s="7">
        <v>2.42</v>
      </c>
      <c r="H4188" s="7"/>
      <c r="I4188" s="7"/>
      <c r="J4188" s="49"/>
      <c r="K4188" t="s">
        <v>331</v>
      </c>
      <c r="L4188" t="s">
        <v>27</v>
      </c>
      <c r="M4188" s="15" t="s">
        <v>332</v>
      </c>
      <c r="N4188" t="s">
        <v>2990</v>
      </c>
      <c r="O4188" s="7">
        <v>53</v>
      </c>
      <c r="P4188" s="7"/>
      <c r="Q4188" s="9"/>
      <c r="R4188" s="14"/>
      <c r="S4188" s="29"/>
      <c r="T4188" s="14">
        <v>43000000000</v>
      </c>
      <c r="U4188" s="9"/>
      <c r="V4188" s="7"/>
      <c r="W4188" s="7"/>
      <c r="X4188" s="49"/>
    </row>
    <row r="4189" spans="1:24" x14ac:dyDescent="0.25">
      <c r="A4189" s="5" t="s">
        <v>2973</v>
      </c>
      <c r="B4189" s="1" t="s">
        <v>328</v>
      </c>
      <c r="C4189" t="s">
        <v>2974</v>
      </c>
      <c r="D4189" s="11" t="s">
        <v>2975</v>
      </c>
      <c r="E4189" s="1" t="s">
        <v>25</v>
      </c>
      <c r="F4189" s="7">
        <v>49.13</v>
      </c>
      <c r="G4189" s="7">
        <v>2.42</v>
      </c>
      <c r="H4189" s="7"/>
      <c r="I4189" s="7"/>
      <c r="J4189" s="49"/>
      <c r="K4189" t="s">
        <v>331</v>
      </c>
      <c r="L4189" t="s">
        <v>27</v>
      </c>
      <c r="M4189" s="15" t="s">
        <v>332</v>
      </c>
      <c r="N4189" t="s">
        <v>2991</v>
      </c>
      <c r="O4189" s="7">
        <v>52</v>
      </c>
      <c r="P4189" s="7"/>
      <c r="Q4189" s="9"/>
      <c r="R4189" s="14"/>
      <c r="S4189" s="29"/>
      <c r="T4189" s="14">
        <v>21000000000</v>
      </c>
      <c r="U4189" s="9"/>
      <c r="V4189" s="7"/>
      <c r="W4189" s="7"/>
      <c r="X4189" s="49"/>
    </row>
    <row r="4190" spans="1:24" x14ac:dyDescent="0.25">
      <c r="A4190" s="5" t="s">
        <v>2973</v>
      </c>
      <c r="B4190" s="1" t="s">
        <v>328</v>
      </c>
      <c r="C4190" t="s">
        <v>2974</v>
      </c>
      <c r="D4190" s="11" t="s">
        <v>2975</v>
      </c>
      <c r="E4190" s="1" t="s">
        <v>25</v>
      </c>
      <c r="F4190" s="7">
        <v>49.13</v>
      </c>
      <c r="G4190" s="7">
        <v>2.42</v>
      </c>
      <c r="H4190" s="7"/>
      <c r="I4190" s="7"/>
      <c r="J4190" s="49"/>
      <c r="K4190" t="s">
        <v>331</v>
      </c>
      <c r="L4190" t="s">
        <v>27</v>
      </c>
      <c r="M4190" s="15" t="s">
        <v>332</v>
      </c>
      <c r="N4190" t="s">
        <v>2992</v>
      </c>
      <c r="O4190" s="7">
        <v>56.999999999999993</v>
      </c>
      <c r="P4190" s="7"/>
      <c r="Q4190" s="9"/>
      <c r="R4190" s="14"/>
      <c r="S4190" s="29"/>
      <c r="T4190" s="14">
        <v>22000000000</v>
      </c>
      <c r="U4190" s="9"/>
      <c r="V4190" s="7"/>
      <c r="W4190" s="7"/>
      <c r="X4190" s="49"/>
    </row>
    <row r="4191" spans="1:24" x14ac:dyDescent="0.25">
      <c r="A4191" s="5" t="s">
        <v>2973</v>
      </c>
      <c r="B4191" s="1" t="s">
        <v>328</v>
      </c>
      <c r="C4191" t="s">
        <v>2974</v>
      </c>
      <c r="D4191" s="11" t="s">
        <v>2975</v>
      </c>
      <c r="E4191" s="1" t="s">
        <v>25</v>
      </c>
      <c r="F4191" s="7">
        <v>49.13</v>
      </c>
      <c r="G4191" s="7">
        <v>2.42</v>
      </c>
      <c r="H4191" s="7"/>
      <c r="I4191" s="7"/>
      <c r="J4191" s="49"/>
      <c r="K4191" t="s">
        <v>331</v>
      </c>
      <c r="L4191" t="s">
        <v>27</v>
      </c>
      <c r="M4191" s="15" t="s">
        <v>332</v>
      </c>
      <c r="N4191" t="s">
        <v>2993</v>
      </c>
      <c r="O4191" s="7">
        <v>44</v>
      </c>
      <c r="P4191" s="7"/>
      <c r="Q4191" s="9"/>
      <c r="R4191" s="14"/>
      <c r="S4191" s="29"/>
      <c r="T4191" s="14">
        <v>16000000000</v>
      </c>
      <c r="U4191" s="9"/>
      <c r="V4191" s="7"/>
      <c r="W4191" s="7"/>
      <c r="X4191" s="49"/>
    </row>
    <row r="4192" spans="1:24" x14ac:dyDescent="0.25">
      <c r="A4192" s="5" t="s">
        <v>2973</v>
      </c>
      <c r="B4192" s="1" t="s">
        <v>328</v>
      </c>
      <c r="C4192" t="s">
        <v>2974</v>
      </c>
      <c r="D4192" s="11" t="s">
        <v>2975</v>
      </c>
      <c r="E4192" s="1" t="s">
        <v>25</v>
      </c>
      <c r="F4192" s="7">
        <v>49.13</v>
      </c>
      <c r="G4192" s="7">
        <v>2.42</v>
      </c>
      <c r="H4192" s="7"/>
      <c r="I4192" s="7"/>
      <c r="J4192" s="49"/>
      <c r="K4192" t="s">
        <v>331</v>
      </c>
      <c r="L4192" t="s">
        <v>27</v>
      </c>
      <c r="M4192" s="15" t="s">
        <v>332</v>
      </c>
      <c r="N4192" t="s">
        <v>2994</v>
      </c>
      <c r="O4192" s="7">
        <v>54</v>
      </c>
      <c r="P4192" s="7"/>
      <c r="Q4192" s="9"/>
      <c r="R4192" s="14"/>
      <c r="S4192" s="29"/>
      <c r="T4192" s="14">
        <v>34000000000</v>
      </c>
      <c r="U4192" s="9"/>
      <c r="V4192" s="7"/>
      <c r="W4192" s="7"/>
      <c r="X4192" s="49"/>
    </row>
    <row r="4193" spans="1:24" x14ac:dyDescent="0.25">
      <c r="A4193" s="5" t="s">
        <v>2973</v>
      </c>
      <c r="B4193" s="1" t="s">
        <v>328</v>
      </c>
      <c r="C4193" t="s">
        <v>2974</v>
      </c>
      <c r="D4193" s="11" t="s">
        <v>2975</v>
      </c>
      <c r="E4193" s="1" t="s">
        <v>25</v>
      </c>
      <c r="F4193" s="7">
        <v>49.13</v>
      </c>
      <c r="G4193" s="7">
        <v>2.42</v>
      </c>
      <c r="H4193" s="7"/>
      <c r="I4193" s="7"/>
      <c r="J4193" s="49"/>
      <c r="K4193" t="s">
        <v>331</v>
      </c>
      <c r="L4193" t="s">
        <v>27</v>
      </c>
      <c r="M4193" s="15" t="s">
        <v>332</v>
      </c>
      <c r="N4193" t="s">
        <v>2995</v>
      </c>
      <c r="O4193" s="7">
        <v>52</v>
      </c>
      <c r="P4193" s="7"/>
      <c r="Q4193" s="9"/>
      <c r="R4193" s="14"/>
      <c r="S4193" s="29"/>
      <c r="T4193" s="14">
        <v>24000000000</v>
      </c>
      <c r="U4193" s="9"/>
      <c r="V4193" s="7"/>
      <c r="W4193" s="7"/>
      <c r="X4193" s="49"/>
    </row>
    <row r="4194" spans="1:24" x14ac:dyDescent="0.25">
      <c r="A4194" s="5" t="s">
        <v>2973</v>
      </c>
      <c r="B4194" s="1" t="s">
        <v>328</v>
      </c>
      <c r="C4194" t="s">
        <v>2974</v>
      </c>
      <c r="D4194" s="11" t="s">
        <v>2975</v>
      </c>
      <c r="E4194" s="1" t="s">
        <v>25</v>
      </c>
      <c r="F4194" s="7">
        <v>49.13</v>
      </c>
      <c r="G4194" s="7">
        <v>2.42</v>
      </c>
      <c r="H4194" s="7"/>
      <c r="I4194" s="7"/>
      <c r="J4194" s="49"/>
      <c r="K4194" t="s">
        <v>331</v>
      </c>
      <c r="L4194" t="s">
        <v>27</v>
      </c>
      <c r="M4194" s="15" t="s">
        <v>332</v>
      </c>
      <c r="N4194" t="s">
        <v>2996</v>
      </c>
      <c r="O4194" s="7">
        <v>50</v>
      </c>
      <c r="P4194" s="7"/>
      <c r="Q4194" s="9"/>
      <c r="R4194" s="14"/>
      <c r="S4194" s="29"/>
      <c r="T4194" s="14">
        <v>36000000000</v>
      </c>
      <c r="U4194" s="9"/>
      <c r="V4194" s="7"/>
      <c r="W4194" s="7"/>
      <c r="X4194" s="49"/>
    </row>
    <row r="4195" spans="1:24" x14ac:dyDescent="0.25">
      <c r="A4195" s="5" t="s">
        <v>2973</v>
      </c>
      <c r="B4195" s="1" t="s">
        <v>328</v>
      </c>
      <c r="C4195" t="s">
        <v>2974</v>
      </c>
      <c r="D4195" s="11" t="s">
        <v>2975</v>
      </c>
      <c r="E4195" s="1" t="s">
        <v>25</v>
      </c>
      <c r="F4195" s="7">
        <v>49.13</v>
      </c>
      <c r="G4195" s="7">
        <v>2.42</v>
      </c>
      <c r="H4195" s="7"/>
      <c r="I4195" s="7"/>
      <c r="J4195" s="49"/>
      <c r="K4195" t="s">
        <v>331</v>
      </c>
      <c r="L4195" t="s">
        <v>27</v>
      </c>
      <c r="M4195" s="15" t="s">
        <v>332</v>
      </c>
      <c r="N4195" t="s">
        <v>2997</v>
      </c>
      <c r="O4195" s="7">
        <v>56.000000000000007</v>
      </c>
      <c r="P4195" s="7"/>
      <c r="Q4195" s="9"/>
      <c r="R4195" s="14"/>
      <c r="S4195" s="29"/>
      <c r="T4195" s="14">
        <v>25000000000</v>
      </c>
      <c r="U4195" s="9"/>
      <c r="V4195" s="7"/>
      <c r="W4195" s="7"/>
      <c r="X4195" s="49"/>
    </row>
    <row r="4196" spans="1:24" x14ac:dyDescent="0.25">
      <c r="A4196" s="5" t="s">
        <v>2973</v>
      </c>
      <c r="B4196" s="1" t="s">
        <v>328</v>
      </c>
      <c r="C4196" t="s">
        <v>2974</v>
      </c>
      <c r="D4196" s="11" t="s">
        <v>2975</v>
      </c>
      <c r="E4196" s="1" t="s">
        <v>25</v>
      </c>
      <c r="F4196" s="7">
        <v>49.13</v>
      </c>
      <c r="G4196" s="7">
        <v>2.42</v>
      </c>
      <c r="H4196" s="7"/>
      <c r="I4196" s="7"/>
      <c r="J4196" s="49"/>
      <c r="K4196" t="s">
        <v>331</v>
      </c>
      <c r="L4196" t="s">
        <v>27</v>
      </c>
      <c r="M4196" s="15" t="s">
        <v>332</v>
      </c>
      <c r="N4196" t="s">
        <v>2998</v>
      </c>
      <c r="O4196" s="7">
        <v>56.999999999999993</v>
      </c>
      <c r="P4196" s="7"/>
      <c r="Q4196" s="9"/>
      <c r="R4196" s="14"/>
      <c r="S4196" s="29"/>
      <c r="T4196" s="14">
        <v>38000000000</v>
      </c>
      <c r="U4196" s="9"/>
      <c r="V4196" s="7"/>
      <c r="W4196" s="7"/>
      <c r="X4196" s="49"/>
    </row>
    <row r="4197" spans="1:24" x14ac:dyDescent="0.25">
      <c r="A4197" s="5" t="s">
        <v>2973</v>
      </c>
      <c r="B4197" s="1" t="s">
        <v>328</v>
      </c>
      <c r="C4197" t="s">
        <v>2974</v>
      </c>
      <c r="D4197" s="11" t="s">
        <v>2975</v>
      </c>
      <c r="E4197" s="1" t="s">
        <v>25</v>
      </c>
      <c r="F4197" s="7">
        <v>49.13</v>
      </c>
      <c r="G4197" s="7">
        <v>2.42</v>
      </c>
      <c r="H4197" s="7"/>
      <c r="I4197" s="7"/>
      <c r="J4197" s="49"/>
      <c r="K4197" t="s">
        <v>331</v>
      </c>
      <c r="L4197" t="s">
        <v>27</v>
      </c>
      <c r="M4197" s="15" t="s">
        <v>332</v>
      </c>
      <c r="N4197" t="s">
        <v>2999</v>
      </c>
      <c r="O4197" s="7">
        <v>44</v>
      </c>
      <c r="P4197" s="7"/>
      <c r="Q4197" s="9"/>
      <c r="R4197" s="14"/>
      <c r="S4197" s="29"/>
      <c r="T4197" s="14">
        <v>25000000000</v>
      </c>
      <c r="U4197" s="9"/>
      <c r="V4197" s="7"/>
      <c r="W4197" s="7"/>
      <c r="X4197" s="49"/>
    </row>
    <row r="4198" spans="1:24" x14ac:dyDescent="0.25">
      <c r="A4198" s="5" t="s">
        <v>2973</v>
      </c>
      <c r="B4198" s="1" t="s">
        <v>328</v>
      </c>
      <c r="C4198" t="s">
        <v>2974</v>
      </c>
      <c r="D4198" s="11" t="s">
        <v>2975</v>
      </c>
      <c r="E4198" s="1" t="s">
        <v>25</v>
      </c>
      <c r="F4198" s="7">
        <v>49.13</v>
      </c>
      <c r="G4198" s="7">
        <v>2.42</v>
      </c>
      <c r="H4198" s="7"/>
      <c r="I4198" s="7"/>
      <c r="J4198" s="49"/>
      <c r="K4198" t="s">
        <v>331</v>
      </c>
      <c r="L4198" t="s">
        <v>27</v>
      </c>
      <c r="M4198" s="15" t="s">
        <v>332</v>
      </c>
      <c r="N4198" t="s">
        <v>3000</v>
      </c>
      <c r="O4198" s="7">
        <v>51</v>
      </c>
      <c r="P4198" s="7"/>
      <c r="Q4198" s="9"/>
      <c r="R4198" s="14"/>
      <c r="S4198" s="29"/>
      <c r="T4198" s="14">
        <v>57000000000</v>
      </c>
      <c r="U4198" s="9"/>
      <c r="V4198" s="7"/>
      <c r="W4198" s="7"/>
      <c r="X4198" s="49"/>
    </row>
    <row r="4199" spans="1:24" x14ac:dyDescent="0.25">
      <c r="A4199" s="5" t="s">
        <v>2973</v>
      </c>
      <c r="B4199" s="1" t="s">
        <v>328</v>
      </c>
      <c r="C4199" t="s">
        <v>2974</v>
      </c>
      <c r="D4199" s="11" t="s">
        <v>2975</v>
      </c>
      <c r="E4199" s="1" t="s">
        <v>25</v>
      </c>
      <c r="F4199" s="7">
        <v>49.13</v>
      </c>
      <c r="G4199" s="7">
        <v>2.42</v>
      </c>
      <c r="H4199" s="7"/>
      <c r="I4199" s="7"/>
      <c r="J4199" s="49"/>
      <c r="K4199" t="s">
        <v>331</v>
      </c>
      <c r="L4199" t="s">
        <v>27</v>
      </c>
      <c r="M4199" s="15" t="s">
        <v>332</v>
      </c>
      <c r="N4199" t="s">
        <v>3001</v>
      </c>
      <c r="O4199" s="7">
        <v>52</v>
      </c>
      <c r="P4199" s="7"/>
      <c r="Q4199" s="9"/>
      <c r="R4199" s="14"/>
      <c r="S4199" s="29"/>
      <c r="T4199" s="14">
        <v>356000000000</v>
      </c>
      <c r="U4199" s="9"/>
      <c r="V4199" s="7"/>
      <c r="W4199" s="7"/>
      <c r="X4199" s="49"/>
    </row>
    <row r="4200" spans="1:24" x14ac:dyDescent="0.25">
      <c r="A4200" s="5" t="s">
        <v>2973</v>
      </c>
      <c r="B4200" s="1" t="s">
        <v>328</v>
      </c>
      <c r="C4200" t="s">
        <v>2974</v>
      </c>
      <c r="D4200" s="11" t="s">
        <v>2975</v>
      </c>
      <c r="E4200" s="1" t="s">
        <v>25</v>
      </c>
      <c r="F4200" s="7">
        <v>49.13</v>
      </c>
      <c r="G4200" s="7">
        <v>2.42</v>
      </c>
      <c r="H4200" s="7"/>
      <c r="I4200" s="7"/>
      <c r="J4200" s="49"/>
      <c r="K4200" t="s">
        <v>331</v>
      </c>
      <c r="L4200" t="s">
        <v>27</v>
      </c>
      <c r="M4200" s="15" t="s">
        <v>332</v>
      </c>
      <c r="N4200" t="s">
        <v>3002</v>
      </c>
      <c r="O4200" s="7">
        <v>51</v>
      </c>
      <c r="P4200" s="7"/>
      <c r="Q4200" s="9"/>
      <c r="R4200" s="14"/>
      <c r="S4200" s="29"/>
      <c r="T4200" s="14">
        <v>54000000000</v>
      </c>
      <c r="U4200" s="9"/>
      <c r="V4200" s="7"/>
      <c r="W4200" s="7"/>
      <c r="X4200" s="49"/>
    </row>
    <row r="4201" spans="1:24" x14ac:dyDescent="0.25">
      <c r="A4201" s="18" t="s">
        <v>2973</v>
      </c>
      <c r="B4201" s="19" t="s">
        <v>328</v>
      </c>
      <c r="C4201" s="16" t="s">
        <v>2974</v>
      </c>
      <c r="D4201" s="20" t="s">
        <v>2975</v>
      </c>
      <c r="E4201" s="19" t="s">
        <v>25</v>
      </c>
      <c r="F4201" s="17">
        <v>49.13</v>
      </c>
      <c r="G4201" s="17">
        <v>2.42</v>
      </c>
      <c r="H4201" s="17"/>
      <c r="I4201" s="17"/>
      <c r="J4201" s="50"/>
      <c r="K4201" s="16" t="s">
        <v>331</v>
      </c>
      <c r="L4201" s="16" t="s">
        <v>27</v>
      </c>
      <c r="M4201" s="21" t="s">
        <v>332</v>
      </c>
      <c r="N4201" s="16" t="s">
        <v>3003</v>
      </c>
      <c r="O4201" s="17">
        <v>47</v>
      </c>
      <c r="P4201" s="17"/>
      <c r="Q4201" s="22"/>
      <c r="R4201" s="23"/>
      <c r="S4201" s="31"/>
      <c r="T4201" s="23">
        <v>76000000000</v>
      </c>
      <c r="U4201" s="22"/>
      <c r="V4201" s="17"/>
      <c r="W4201" s="17"/>
      <c r="X4201" s="50"/>
    </row>
    <row r="4202" spans="1:24" x14ac:dyDescent="0.25">
      <c r="A4202" s="5" t="s">
        <v>3004</v>
      </c>
      <c r="B4202" s="1" t="s">
        <v>328</v>
      </c>
      <c r="C4202" t="s">
        <v>3677</v>
      </c>
      <c r="D4202" s="11" t="s">
        <v>3006</v>
      </c>
      <c r="E4202" s="1" t="s">
        <v>25</v>
      </c>
      <c r="F4202" s="7"/>
      <c r="G4202" s="7"/>
      <c r="H4202" s="7"/>
      <c r="I4202" s="7"/>
      <c r="J4202" s="49"/>
      <c r="K4202" t="s">
        <v>331</v>
      </c>
      <c r="L4202" t="s">
        <v>27</v>
      </c>
      <c r="M4202" s="15" t="s">
        <v>332</v>
      </c>
      <c r="N4202">
        <v>1431</v>
      </c>
      <c r="O4202" s="7">
        <v>31</v>
      </c>
      <c r="P4202" s="7"/>
      <c r="Q4202" s="9"/>
      <c r="R4202" s="14"/>
      <c r="S4202" s="29"/>
      <c r="T4202" s="14">
        <v>5850000000</v>
      </c>
      <c r="U4202" s="9"/>
      <c r="V4202" s="7"/>
      <c r="W4202" s="7"/>
      <c r="X4202" s="49"/>
    </row>
    <row r="4203" spans="1:24" x14ac:dyDescent="0.25">
      <c r="A4203" s="5" t="s">
        <v>3004</v>
      </c>
      <c r="B4203" s="1" t="s">
        <v>328</v>
      </c>
      <c r="C4203" t="s">
        <v>3677</v>
      </c>
      <c r="D4203" s="11" t="s">
        <v>3006</v>
      </c>
      <c r="E4203" s="1" t="s">
        <v>25</v>
      </c>
      <c r="F4203" s="7"/>
      <c r="G4203" s="7"/>
      <c r="H4203" s="7"/>
      <c r="I4203" s="7"/>
      <c r="J4203" s="49"/>
      <c r="K4203" t="s">
        <v>331</v>
      </c>
      <c r="L4203" t="s">
        <v>27</v>
      </c>
      <c r="M4203" s="15" t="s">
        <v>332</v>
      </c>
      <c r="N4203">
        <v>1432</v>
      </c>
      <c r="O4203" s="7">
        <v>39</v>
      </c>
      <c r="P4203" s="7"/>
      <c r="Q4203" s="9"/>
      <c r="R4203" s="14"/>
      <c r="S4203" s="29"/>
      <c r="T4203" s="14">
        <v>2670000000</v>
      </c>
      <c r="U4203" s="9"/>
      <c r="V4203" s="7"/>
      <c r="W4203" s="7"/>
      <c r="X4203" s="49"/>
    </row>
    <row r="4204" spans="1:24" x14ac:dyDescent="0.25">
      <c r="A4204" s="5" t="s">
        <v>3004</v>
      </c>
      <c r="B4204" s="1" t="s">
        <v>328</v>
      </c>
      <c r="C4204" t="s">
        <v>3677</v>
      </c>
      <c r="D4204" s="11" t="s">
        <v>3006</v>
      </c>
      <c r="E4204" s="1" t="s">
        <v>25</v>
      </c>
      <c r="F4204" s="7"/>
      <c r="G4204" s="7"/>
      <c r="H4204" s="7"/>
      <c r="I4204" s="7"/>
      <c r="J4204" s="49"/>
      <c r="K4204" t="s">
        <v>331</v>
      </c>
      <c r="L4204" t="s">
        <v>27</v>
      </c>
      <c r="M4204" s="15" t="s">
        <v>332</v>
      </c>
      <c r="N4204">
        <v>1430</v>
      </c>
      <c r="O4204" s="7">
        <v>45</v>
      </c>
      <c r="P4204" s="7"/>
      <c r="Q4204" s="9"/>
      <c r="R4204" s="14"/>
      <c r="S4204" s="29"/>
      <c r="T4204" s="14">
        <v>16300000000</v>
      </c>
      <c r="U4204" s="9"/>
      <c r="V4204" s="7"/>
      <c r="W4204" s="7"/>
      <c r="X4204" s="49"/>
    </row>
    <row r="4205" spans="1:24" x14ac:dyDescent="0.25">
      <c r="A4205" s="5" t="s">
        <v>3004</v>
      </c>
      <c r="B4205" s="1" t="s">
        <v>328</v>
      </c>
      <c r="C4205" t="s">
        <v>3677</v>
      </c>
      <c r="D4205" s="11" t="s">
        <v>3006</v>
      </c>
      <c r="E4205" s="1" t="s">
        <v>25</v>
      </c>
      <c r="F4205" s="7"/>
      <c r="G4205" s="7"/>
      <c r="H4205" s="7"/>
      <c r="I4205" s="7"/>
      <c r="J4205" s="49"/>
      <c r="K4205" t="s">
        <v>331</v>
      </c>
      <c r="L4205" t="s">
        <v>27</v>
      </c>
      <c r="M4205" s="15" t="s">
        <v>332</v>
      </c>
      <c r="N4205">
        <v>1444</v>
      </c>
      <c r="O4205" s="7">
        <v>32</v>
      </c>
      <c r="P4205" s="7"/>
      <c r="Q4205" s="9"/>
      <c r="R4205" s="14"/>
      <c r="S4205" s="29"/>
      <c r="T4205" s="14">
        <v>11600000000</v>
      </c>
      <c r="U4205" s="9"/>
      <c r="V4205" s="7"/>
      <c r="W4205" s="7"/>
      <c r="X4205" s="49"/>
    </row>
    <row r="4206" spans="1:24" x14ac:dyDescent="0.25">
      <c r="A4206" s="5" t="s">
        <v>3004</v>
      </c>
      <c r="B4206" s="1" t="s">
        <v>328</v>
      </c>
      <c r="C4206" t="s">
        <v>3677</v>
      </c>
      <c r="D4206" s="11" t="s">
        <v>3006</v>
      </c>
      <c r="E4206" s="1" t="s">
        <v>25</v>
      </c>
      <c r="F4206" s="7"/>
      <c r="G4206" s="7"/>
      <c r="H4206" s="7"/>
      <c r="I4206" s="7"/>
      <c r="J4206" s="49"/>
      <c r="K4206" t="s">
        <v>331</v>
      </c>
      <c r="L4206" t="s">
        <v>27</v>
      </c>
      <c r="M4206" s="15" t="s">
        <v>332</v>
      </c>
      <c r="N4206" t="s">
        <v>3007</v>
      </c>
      <c r="O4206" s="7">
        <v>28.000000000000004</v>
      </c>
      <c r="P4206" s="7"/>
      <c r="Q4206" s="9"/>
      <c r="R4206" s="14"/>
      <c r="S4206" s="29"/>
      <c r="T4206" s="14">
        <v>147000000000</v>
      </c>
      <c r="U4206" s="9"/>
      <c r="V4206" s="7"/>
      <c r="W4206" s="7"/>
      <c r="X4206" s="49"/>
    </row>
    <row r="4207" spans="1:24" x14ac:dyDescent="0.25">
      <c r="A4207" s="5" t="s">
        <v>3004</v>
      </c>
      <c r="B4207" s="1" t="s">
        <v>328</v>
      </c>
      <c r="C4207" t="s">
        <v>3677</v>
      </c>
      <c r="D4207" s="11" t="s">
        <v>3006</v>
      </c>
      <c r="E4207" s="1" t="s">
        <v>25</v>
      </c>
      <c r="F4207" s="7"/>
      <c r="G4207" s="7"/>
      <c r="H4207" s="7"/>
      <c r="I4207" s="7"/>
      <c r="J4207" s="49"/>
      <c r="K4207" t="s">
        <v>331</v>
      </c>
      <c r="L4207" t="s">
        <v>27</v>
      </c>
      <c r="M4207" s="15" t="s">
        <v>332</v>
      </c>
      <c r="N4207" t="s">
        <v>3008</v>
      </c>
      <c r="O4207" s="7">
        <v>28.000000000000004</v>
      </c>
      <c r="P4207" s="7"/>
      <c r="Q4207" s="9"/>
      <c r="R4207" s="14"/>
      <c r="S4207" s="29"/>
      <c r="T4207" s="14">
        <v>63000000000</v>
      </c>
      <c r="U4207" s="9"/>
      <c r="V4207" s="7"/>
      <c r="W4207" s="7"/>
      <c r="X4207" s="49"/>
    </row>
    <row r="4208" spans="1:24" x14ac:dyDescent="0.25">
      <c r="A4208" s="5" t="s">
        <v>3004</v>
      </c>
      <c r="B4208" s="1" t="s">
        <v>328</v>
      </c>
      <c r="C4208" t="s">
        <v>3677</v>
      </c>
      <c r="D4208" s="11" t="s">
        <v>3006</v>
      </c>
      <c r="E4208" s="1" t="s">
        <v>25</v>
      </c>
      <c r="F4208" s="7"/>
      <c r="G4208" s="7"/>
      <c r="H4208" s="7"/>
      <c r="I4208" s="7"/>
      <c r="J4208" s="49"/>
      <c r="K4208" t="s">
        <v>331</v>
      </c>
      <c r="L4208" t="s">
        <v>27</v>
      </c>
      <c r="M4208" s="15" t="s">
        <v>332</v>
      </c>
      <c r="N4208" t="s">
        <v>3009</v>
      </c>
      <c r="O4208" s="7">
        <v>41</v>
      </c>
      <c r="P4208" s="7"/>
      <c r="Q4208" s="9"/>
      <c r="R4208" s="14"/>
      <c r="S4208" s="29"/>
      <c r="T4208" s="14">
        <v>2694000000</v>
      </c>
      <c r="U4208" s="9"/>
      <c r="V4208" s="7"/>
      <c r="W4208" s="7"/>
      <c r="X4208" s="49"/>
    </row>
    <row r="4209" spans="1:24" x14ac:dyDescent="0.25">
      <c r="A4209" s="5" t="s">
        <v>3004</v>
      </c>
      <c r="B4209" s="1" t="s">
        <v>328</v>
      </c>
      <c r="C4209" t="s">
        <v>3677</v>
      </c>
      <c r="D4209" s="11" t="s">
        <v>3006</v>
      </c>
      <c r="E4209" s="1" t="s">
        <v>25</v>
      </c>
      <c r="F4209" s="7"/>
      <c r="G4209" s="7"/>
      <c r="H4209" s="7"/>
      <c r="I4209" s="7"/>
      <c r="J4209" s="49"/>
      <c r="K4209" t="s">
        <v>331</v>
      </c>
      <c r="L4209" t="s">
        <v>27</v>
      </c>
      <c r="M4209" s="15" t="s">
        <v>332</v>
      </c>
      <c r="N4209">
        <v>601</v>
      </c>
      <c r="O4209" s="7">
        <v>22</v>
      </c>
      <c r="P4209" s="7"/>
      <c r="Q4209" s="9"/>
      <c r="R4209" s="14"/>
      <c r="S4209" s="29"/>
      <c r="T4209" s="14">
        <v>14100000000</v>
      </c>
      <c r="U4209" s="9"/>
      <c r="V4209" s="7"/>
      <c r="W4209" s="7"/>
      <c r="X4209" s="49"/>
    </row>
    <row r="4210" spans="1:24" x14ac:dyDescent="0.25">
      <c r="A4210" s="5" t="s">
        <v>3004</v>
      </c>
      <c r="B4210" s="1" t="s">
        <v>328</v>
      </c>
      <c r="C4210" t="s">
        <v>3677</v>
      </c>
      <c r="D4210" s="11" t="s">
        <v>3006</v>
      </c>
      <c r="E4210" s="1" t="s">
        <v>25</v>
      </c>
      <c r="F4210" s="7"/>
      <c r="G4210" s="7"/>
      <c r="H4210" s="7"/>
      <c r="I4210" s="7"/>
      <c r="J4210" s="49"/>
      <c r="K4210" t="s">
        <v>331</v>
      </c>
      <c r="L4210" t="s">
        <v>27</v>
      </c>
      <c r="M4210" s="15" t="s">
        <v>332</v>
      </c>
      <c r="N4210">
        <v>615</v>
      </c>
      <c r="O4210" s="7">
        <v>18</v>
      </c>
      <c r="P4210" s="7"/>
      <c r="Q4210" s="9"/>
      <c r="R4210" s="14"/>
      <c r="S4210" s="29"/>
      <c r="T4210" s="14">
        <v>18700000000</v>
      </c>
      <c r="U4210" s="9"/>
      <c r="V4210" s="7"/>
      <c r="W4210" s="7"/>
      <c r="X4210" s="49"/>
    </row>
    <row r="4211" spans="1:24" x14ac:dyDescent="0.25">
      <c r="A4211" s="18" t="s">
        <v>3004</v>
      </c>
      <c r="B4211" s="19" t="s">
        <v>328</v>
      </c>
      <c r="C4211" s="16" t="s">
        <v>3677</v>
      </c>
      <c r="D4211" s="20" t="s">
        <v>3006</v>
      </c>
      <c r="E4211" s="19" t="s">
        <v>25</v>
      </c>
      <c r="F4211" s="17"/>
      <c r="G4211" s="17"/>
      <c r="H4211" s="17"/>
      <c r="I4211" s="17"/>
      <c r="J4211" s="50"/>
      <c r="K4211" s="16" t="s">
        <v>331</v>
      </c>
      <c r="L4211" s="16" t="s">
        <v>27</v>
      </c>
      <c r="M4211" s="21" t="s">
        <v>332</v>
      </c>
      <c r="N4211" s="16">
        <v>1308</v>
      </c>
      <c r="O4211" s="17">
        <v>53</v>
      </c>
      <c r="P4211" s="17"/>
      <c r="Q4211" s="22"/>
      <c r="R4211" s="23"/>
      <c r="S4211" s="31"/>
      <c r="T4211" s="23"/>
      <c r="U4211" s="22">
        <v>0.51</v>
      </c>
      <c r="V4211" s="17"/>
      <c r="W4211" s="17"/>
      <c r="X4211" s="50"/>
    </row>
    <row r="4212" spans="1:24" x14ac:dyDescent="0.25">
      <c r="A4212" s="5" t="s">
        <v>3010</v>
      </c>
      <c r="B4212" s="1" t="s">
        <v>3011</v>
      </c>
      <c r="C4212" t="s">
        <v>3012</v>
      </c>
      <c r="D4212" s="11" t="s">
        <v>3013</v>
      </c>
      <c r="E4212" s="1" t="s">
        <v>25</v>
      </c>
      <c r="F4212" s="7">
        <v>50.21</v>
      </c>
      <c r="G4212" s="7">
        <v>4.8600000000000003</v>
      </c>
      <c r="H4212" s="7"/>
      <c r="I4212" s="7"/>
      <c r="J4212" s="49"/>
      <c r="K4212" t="s">
        <v>26</v>
      </c>
      <c r="L4212" t="s">
        <v>1333</v>
      </c>
      <c r="M4212" s="15" t="s">
        <v>28</v>
      </c>
      <c r="N4212" t="s">
        <v>3014</v>
      </c>
      <c r="O4212" s="7">
        <v>14.000000000000002</v>
      </c>
      <c r="P4212" s="7"/>
      <c r="Q4212" s="9"/>
      <c r="R4212" s="14"/>
      <c r="S4212" s="29"/>
      <c r="T4212" s="14">
        <v>747000000000</v>
      </c>
      <c r="U4212" s="9"/>
      <c r="V4212" s="7"/>
      <c r="W4212" s="7"/>
      <c r="X4212" s="49"/>
    </row>
    <row r="4213" spans="1:24" x14ac:dyDescent="0.25">
      <c r="A4213" s="5" t="s">
        <v>3010</v>
      </c>
      <c r="B4213" s="1" t="s">
        <v>3011</v>
      </c>
      <c r="C4213" t="s">
        <v>3012</v>
      </c>
      <c r="D4213" s="11" t="s">
        <v>3013</v>
      </c>
      <c r="E4213" s="1" t="s">
        <v>25</v>
      </c>
      <c r="F4213" s="7">
        <v>50.21</v>
      </c>
      <c r="G4213" s="7">
        <v>4.8600000000000003</v>
      </c>
      <c r="H4213" s="7"/>
      <c r="I4213" s="7"/>
      <c r="J4213" s="49"/>
      <c r="K4213" t="s">
        <v>26</v>
      </c>
      <c r="L4213" t="s">
        <v>1333</v>
      </c>
      <c r="M4213" s="15" t="s">
        <v>28</v>
      </c>
      <c r="N4213" t="s">
        <v>3015</v>
      </c>
      <c r="O4213" s="7">
        <v>15</v>
      </c>
      <c r="P4213" s="7"/>
      <c r="Q4213" s="9"/>
      <c r="R4213" s="14"/>
      <c r="S4213" s="29"/>
      <c r="T4213" s="14">
        <v>1361000000000</v>
      </c>
      <c r="U4213" s="9"/>
      <c r="V4213" s="7"/>
      <c r="W4213" s="7"/>
      <c r="X4213" s="49"/>
    </row>
    <row r="4214" spans="1:24" x14ac:dyDescent="0.25">
      <c r="A4214" s="5" t="s">
        <v>3010</v>
      </c>
      <c r="B4214" s="1" t="s">
        <v>3011</v>
      </c>
      <c r="C4214" t="s">
        <v>3012</v>
      </c>
      <c r="D4214" s="11" t="s">
        <v>3013</v>
      </c>
      <c r="E4214" s="1" t="s">
        <v>25</v>
      </c>
      <c r="F4214" s="7">
        <v>50.21</v>
      </c>
      <c r="G4214" s="7">
        <v>4.8600000000000003</v>
      </c>
      <c r="H4214" s="7"/>
      <c r="I4214" s="7"/>
      <c r="J4214" s="49"/>
      <c r="K4214" t="s">
        <v>26</v>
      </c>
      <c r="L4214" t="s">
        <v>1333</v>
      </c>
      <c r="M4214" s="15" t="s">
        <v>28</v>
      </c>
      <c r="N4214" t="s">
        <v>3016</v>
      </c>
      <c r="O4214" s="7">
        <v>22</v>
      </c>
      <c r="P4214" s="7"/>
      <c r="Q4214" s="9"/>
      <c r="R4214" s="14"/>
      <c r="S4214" s="29"/>
      <c r="T4214" s="14">
        <v>471000000000</v>
      </c>
      <c r="U4214" s="9"/>
      <c r="V4214" s="7"/>
      <c r="W4214" s="7"/>
      <c r="X4214" s="49"/>
    </row>
    <row r="4215" spans="1:24" x14ac:dyDescent="0.25">
      <c r="A4215" s="5" t="s">
        <v>3010</v>
      </c>
      <c r="B4215" s="1" t="s">
        <v>3011</v>
      </c>
      <c r="C4215" t="s">
        <v>3012</v>
      </c>
      <c r="D4215" s="11" t="s">
        <v>3013</v>
      </c>
      <c r="E4215" s="1" t="s">
        <v>25</v>
      </c>
      <c r="F4215" s="7">
        <v>50.21</v>
      </c>
      <c r="G4215" s="7">
        <v>4.8600000000000003</v>
      </c>
      <c r="H4215" s="7"/>
      <c r="I4215" s="7"/>
      <c r="J4215" s="49"/>
      <c r="K4215" t="s">
        <v>26</v>
      </c>
      <c r="L4215" t="s">
        <v>1333</v>
      </c>
      <c r="M4215" s="15" t="s">
        <v>28</v>
      </c>
      <c r="N4215" t="s">
        <v>3017</v>
      </c>
      <c r="O4215" s="7">
        <v>18</v>
      </c>
      <c r="P4215" s="7"/>
      <c r="Q4215" s="9"/>
      <c r="R4215" s="14"/>
      <c r="S4215" s="29"/>
      <c r="T4215" s="14">
        <v>556000000000</v>
      </c>
      <c r="U4215" s="9"/>
      <c r="V4215" s="7"/>
      <c r="W4215" s="7"/>
      <c r="X4215" s="49"/>
    </row>
    <row r="4216" spans="1:24" x14ac:dyDescent="0.25">
      <c r="A4216" s="5" t="s">
        <v>3010</v>
      </c>
      <c r="B4216" s="1" t="s">
        <v>3011</v>
      </c>
      <c r="C4216" t="s">
        <v>3012</v>
      </c>
      <c r="D4216" s="11" t="s">
        <v>3013</v>
      </c>
      <c r="E4216" s="1" t="s">
        <v>25</v>
      </c>
      <c r="F4216" s="7">
        <v>50.21</v>
      </c>
      <c r="G4216" s="7">
        <v>4.8600000000000003</v>
      </c>
      <c r="H4216" s="7"/>
      <c r="I4216" s="7"/>
      <c r="J4216" s="49"/>
      <c r="K4216" t="s">
        <v>26</v>
      </c>
      <c r="L4216" t="s">
        <v>1333</v>
      </c>
      <c r="M4216" s="15" t="s">
        <v>28</v>
      </c>
      <c r="N4216" t="s">
        <v>3018</v>
      </c>
      <c r="O4216" s="7">
        <v>31</v>
      </c>
      <c r="P4216" s="7"/>
      <c r="Q4216" s="9"/>
      <c r="R4216" s="14"/>
      <c r="S4216" s="29"/>
      <c r="T4216" s="14">
        <v>338000000000</v>
      </c>
      <c r="U4216" s="9"/>
      <c r="V4216" s="7"/>
      <c r="W4216" s="7"/>
      <c r="X4216" s="49"/>
    </row>
    <row r="4217" spans="1:24" x14ac:dyDescent="0.25">
      <c r="A4217" s="5" t="s">
        <v>3010</v>
      </c>
      <c r="B4217" s="1" t="s">
        <v>3011</v>
      </c>
      <c r="C4217" t="s">
        <v>3012</v>
      </c>
      <c r="D4217" s="11" t="s">
        <v>3013</v>
      </c>
      <c r="E4217" s="1" t="s">
        <v>25</v>
      </c>
      <c r="F4217" s="7">
        <v>50.21</v>
      </c>
      <c r="G4217" s="7">
        <v>4.8600000000000003</v>
      </c>
      <c r="H4217" s="7"/>
      <c r="I4217" s="7"/>
      <c r="J4217" s="49"/>
      <c r="K4217" t="s">
        <v>26</v>
      </c>
      <c r="L4217" t="s">
        <v>1333</v>
      </c>
      <c r="M4217" s="15" t="s">
        <v>28</v>
      </c>
      <c r="N4217" t="s">
        <v>3019</v>
      </c>
      <c r="O4217" s="7">
        <v>23</v>
      </c>
      <c r="P4217" s="7"/>
      <c r="Q4217" s="9"/>
      <c r="R4217" s="14"/>
      <c r="S4217" s="29"/>
      <c r="T4217" s="14">
        <v>556000000000</v>
      </c>
      <c r="U4217" s="9"/>
      <c r="V4217" s="7"/>
      <c r="W4217" s="7"/>
      <c r="X4217" s="49"/>
    </row>
    <row r="4218" spans="1:24" x14ac:dyDescent="0.25">
      <c r="A4218" s="5" t="s">
        <v>3010</v>
      </c>
      <c r="B4218" s="1" t="s">
        <v>3011</v>
      </c>
      <c r="C4218" t="s">
        <v>3012</v>
      </c>
      <c r="D4218" s="11" t="s">
        <v>3013</v>
      </c>
      <c r="E4218" s="1" t="s">
        <v>25</v>
      </c>
      <c r="F4218" s="7">
        <v>50.21</v>
      </c>
      <c r="G4218" s="7">
        <v>4.8600000000000003</v>
      </c>
      <c r="H4218" s="7"/>
      <c r="I4218" s="7"/>
      <c r="J4218" s="49"/>
      <c r="K4218" t="s">
        <v>26</v>
      </c>
      <c r="L4218" t="s">
        <v>1333</v>
      </c>
      <c r="M4218" s="15" t="s">
        <v>28</v>
      </c>
      <c r="N4218" t="s">
        <v>3020</v>
      </c>
      <c r="O4218" s="7">
        <v>21</v>
      </c>
      <c r="P4218" s="7"/>
      <c r="Q4218" s="9"/>
      <c r="R4218" s="14"/>
      <c r="S4218" s="29"/>
      <c r="T4218" s="14">
        <v>916000000000</v>
      </c>
      <c r="U4218" s="9"/>
      <c r="V4218" s="7"/>
      <c r="W4218" s="7"/>
      <c r="X4218" s="49"/>
    </row>
    <row r="4219" spans="1:24" x14ac:dyDescent="0.25">
      <c r="A4219" s="5" t="s">
        <v>3010</v>
      </c>
      <c r="B4219" s="1" t="s">
        <v>3011</v>
      </c>
      <c r="C4219" t="s">
        <v>3012</v>
      </c>
      <c r="D4219" s="11" t="s">
        <v>3013</v>
      </c>
      <c r="E4219" s="1" t="s">
        <v>25</v>
      </c>
      <c r="F4219" s="7">
        <v>50.21</v>
      </c>
      <c r="G4219" s="7">
        <v>4.8600000000000003</v>
      </c>
      <c r="H4219" s="7"/>
      <c r="I4219" s="7"/>
      <c r="J4219" s="49"/>
      <c r="K4219" t="s">
        <v>26</v>
      </c>
      <c r="L4219" t="s">
        <v>1333</v>
      </c>
      <c r="M4219" s="15" t="s">
        <v>28</v>
      </c>
      <c r="N4219" t="s">
        <v>3021</v>
      </c>
      <c r="O4219" s="7">
        <v>18</v>
      </c>
      <c r="P4219" s="7"/>
      <c r="Q4219" s="9"/>
      <c r="R4219" s="14"/>
      <c r="S4219" s="29"/>
      <c r="T4219" s="14">
        <v>639000000000</v>
      </c>
      <c r="U4219" s="9"/>
      <c r="V4219" s="7"/>
      <c r="W4219" s="7"/>
      <c r="X4219" s="49"/>
    </row>
    <row r="4220" spans="1:24" x14ac:dyDescent="0.25">
      <c r="A4220" s="5" t="s">
        <v>3010</v>
      </c>
      <c r="B4220" s="1" t="s">
        <v>3011</v>
      </c>
      <c r="C4220" t="s">
        <v>3012</v>
      </c>
      <c r="D4220" s="11" t="s">
        <v>3013</v>
      </c>
      <c r="E4220" s="1" t="s">
        <v>25</v>
      </c>
      <c r="F4220" s="7">
        <v>50.21</v>
      </c>
      <c r="G4220" s="7">
        <v>4.8600000000000003</v>
      </c>
      <c r="H4220" s="7"/>
      <c r="I4220" s="7"/>
      <c r="J4220" s="49"/>
      <c r="K4220" t="s">
        <v>26</v>
      </c>
      <c r="L4220" t="s">
        <v>1333</v>
      </c>
      <c r="M4220" s="15" t="s">
        <v>28</v>
      </c>
      <c r="N4220" t="s">
        <v>3022</v>
      </c>
      <c r="O4220" s="7">
        <v>38</v>
      </c>
      <c r="P4220" s="7"/>
      <c r="Q4220" s="9"/>
      <c r="R4220" s="14"/>
      <c r="S4220" s="29"/>
      <c r="T4220" s="14">
        <v>224000000000</v>
      </c>
      <c r="U4220" s="9"/>
      <c r="V4220" s="7"/>
      <c r="W4220" s="7"/>
      <c r="X4220" s="49"/>
    </row>
    <row r="4221" spans="1:24" x14ac:dyDescent="0.25">
      <c r="A4221" s="5" t="s">
        <v>3010</v>
      </c>
      <c r="B4221" s="1" t="s">
        <v>3011</v>
      </c>
      <c r="C4221" t="s">
        <v>3012</v>
      </c>
      <c r="D4221" s="11" t="s">
        <v>3013</v>
      </c>
      <c r="E4221" s="1" t="s">
        <v>25</v>
      </c>
      <c r="F4221" s="7">
        <v>50.21</v>
      </c>
      <c r="G4221" s="7">
        <v>4.8600000000000003</v>
      </c>
      <c r="H4221" s="7"/>
      <c r="I4221" s="7"/>
      <c r="J4221" s="49"/>
      <c r="K4221" t="s">
        <v>26</v>
      </c>
      <c r="L4221" t="s">
        <v>1333</v>
      </c>
      <c r="M4221" s="15" t="s">
        <v>28</v>
      </c>
      <c r="N4221" t="s">
        <v>3023</v>
      </c>
      <c r="O4221" s="7">
        <v>21</v>
      </c>
      <c r="P4221" s="7"/>
      <c r="Q4221" s="9"/>
      <c r="R4221" s="14"/>
      <c r="S4221" s="29"/>
      <c r="T4221" s="14">
        <v>694000000000</v>
      </c>
      <c r="U4221" s="9"/>
      <c r="V4221" s="7"/>
      <c r="W4221" s="7"/>
      <c r="X4221" s="49"/>
    </row>
    <row r="4222" spans="1:24" x14ac:dyDescent="0.25">
      <c r="A4222" s="5" t="s">
        <v>3010</v>
      </c>
      <c r="B4222" s="1" t="s">
        <v>3011</v>
      </c>
      <c r="C4222" t="s">
        <v>3012</v>
      </c>
      <c r="D4222" s="11" t="s">
        <v>3013</v>
      </c>
      <c r="E4222" s="1" t="s">
        <v>25</v>
      </c>
      <c r="F4222" s="7">
        <v>50.21</v>
      </c>
      <c r="G4222" s="7">
        <v>4.8600000000000003</v>
      </c>
      <c r="H4222" s="7"/>
      <c r="I4222" s="7"/>
      <c r="J4222" s="49"/>
      <c r="K4222" t="s">
        <v>26</v>
      </c>
      <c r="L4222" t="s">
        <v>1333</v>
      </c>
      <c r="M4222" s="15" t="s">
        <v>28</v>
      </c>
      <c r="N4222" t="s">
        <v>3024</v>
      </c>
      <c r="O4222" s="7">
        <v>28.000000000000004</v>
      </c>
      <c r="P4222" s="7"/>
      <c r="Q4222" s="9"/>
      <c r="R4222" s="14"/>
      <c r="S4222" s="29"/>
      <c r="T4222" s="14">
        <v>610000000000</v>
      </c>
      <c r="U4222" s="9"/>
      <c r="V4222" s="7"/>
      <c r="W4222" s="7"/>
      <c r="X4222" s="49"/>
    </row>
    <row r="4223" spans="1:24" x14ac:dyDescent="0.25">
      <c r="A4223" s="5" t="s">
        <v>3010</v>
      </c>
      <c r="B4223" s="1" t="s">
        <v>3011</v>
      </c>
      <c r="C4223" t="s">
        <v>3012</v>
      </c>
      <c r="D4223" s="11" t="s">
        <v>3013</v>
      </c>
      <c r="E4223" s="1" t="s">
        <v>25</v>
      </c>
      <c r="F4223" s="7">
        <v>50.21</v>
      </c>
      <c r="G4223" s="7">
        <v>4.8600000000000003</v>
      </c>
      <c r="H4223" s="7"/>
      <c r="I4223" s="7"/>
      <c r="J4223" s="49"/>
      <c r="K4223" t="s">
        <v>26</v>
      </c>
      <c r="L4223" t="s">
        <v>1333</v>
      </c>
      <c r="M4223" s="15" t="s">
        <v>28</v>
      </c>
      <c r="N4223" t="s">
        <v>3025</v>
      </c>
      <c r="O4223" s="7">
        <v>34</v>
      </c>
      <c r="P4223" s="7"/>
      <c r="Q4223" s="9"/>
      <c r="R4223" s="14"/>
      <c r="S4223" s="29"/>
      <c r="T4223" s="14">
        <v>406000000000</v>
      </c>
      <c r="U4223" s="9"/>
      <c r="V4223" s="7"/>
      <c r="W4223" s="7"/>
      <c r="X4223" s="49"/>
    </row>
    <row r="4224" spans="1:24" x14ac:dyDescent="0.25">
      <c r="A4224" s="5" t="s">
        <v>3010</v>
      </c>
      <c r="B4224" s="1" t="s">
        <v>3011</v>
      </c>
      <c r="C4224" t="s">
        <v>3012</v>
      </c>
      <c r="D4224" s="11" t="s">
        <v>3013</v>
      </c>
      <c r="E4224" s="1" t="s">
        <v>25</v>
      </c>
      <c r="F4224" s="7">
        <v>50.21</v>
      </c>
      <c r="G4224" s="7">
        <v>4.8600000000000003</v>
      </c>
      <c r="H4224" s="7"/>
      <c r="I4224" s="7"/>
      <c r="J4224" s="49"/>
      <c r="K4224" t="s">
        <v>26</v>
      </c>
      <c r="L4224" t="s">
        <v>1333</v>
      </c>
      <c r="M4224" s="15" t="s">
        <v>28</v>
      </c>
      <c r="N4224" t="s">
        <v>3026</v>
      </c>
      <c r="O4224" s="7">
        <v>25</v>
      </c>
      <c r="P4224" s="7"/>
      <c r="Q4224" s="9"/>
      <c r="R4224" s="14"/>
      <c r="S4224" s="29"/>
      <c r="T4224" s="14">
        <v>578000000000</v>
      </c>
      <c r="U4224" s="9"/>
      <c r="V4224" s="7"/>
      <c r="W4224" s="7"/>
      <c r="X4224" s="49"/>
    </row>
    <row r="4225" spans="1:24" x14ac:dyDescent="0.25">
      <c r="A4225" s="5" t="s">
        <v>3010</v>
      </c>
      <c r="B4225" s="1" t="s">
        <v>3011</v>
      </c>
      <c r="C4225" t="s">
        <v>3012</v>
      </c>
      <c r="D4225" s="11" t="s">
        <v>3013</v>
      </c>
      <c r="E4225" s="1" t="s">
        <v>25</v>
      </c>
      <c r="F4225" s="7">
        <v>50.21</v>
      </c>
      <c r="G4225" s="7">
        <v>4.8600000000000003</v>
      </c>
      <c r="H4225" s="7"/>
      <c r="I4225" s="7"/>
      <c r="J4225" s="49"/>
      <c r="K4225" t="s">
        <v>26</v>
      </c>
      <c r="L4225" t="s">
        <v>1333</v>
      </c>
      <c r="M4225" s="15" t="s">
        <v>28</v>
      </c>
      <c r="N4225" t="s">
        <v>3027</v>
      </c>
      <c r="O4225" s="7">
        <v>37</v>
      </c>
      <c r="P4225" s="7"/>
      <c r="Q4225" s="9"/>
      <c r="R4225" s="14"/>
      <c r="S4225" s="29"/>
      <c r="T4225" s="14">
        <v>236000000000</v>
      </c>
      <c r="U4225" s="9"/>
      <c r="V4225" s="7"/>
      <c r="W4225" s="7"/>
      <c r="X4225" s="49"/>
    </row>
    <row r="4226" spans="1:24" x14ac:dyDescent="0.25">
      <c r="A4226" s="5" t="s">
        <v>3010</v>
      </c>
      <c r="B4226" s="1" t="s">
        <v>3011</v>
      </c>
      <c r="C4226" t="s">
        <v>3012</v>
      </c>
      <c r="D4226" s="11" t="s">
        <v>3013</v>
      </c>
      <c r="E4226" s="1" t="s">
        <v>25</v>
      </c>
      <c r="F4226" s="7">
        <v>50.21</v>
      </c>
      <c r="G4226" s="7">
        <v>4.8600000000000003</v>
      </c>
      <c r="H4226" s="7"/>
      <c r="I4226" s="7"/>
      <c r="J4226" s="49"/>
      <c r="K4226" t="s">
        <v>26</v>
      </c>
      <c r="L4226" t="s">
        <v>1333</v>
      </c>
      <c r="M4226" s="15" t="s">
        <v>28</v>
      </c>
      <c r="N4226" t="s">
        <v>3028</v>
      </c>
      <c r="O4226" s="7">
        <v>38</v>
      </c>
      <c r="P4226" s="7"/>
      <c r="Q4226" s="9"/>
      <c r="R4226" s="14"/>
      <c r="S4226" s="29"/>
      <c r="T4226" s="14">
        <v>210000000000</v>
      </c>
      <c r="U4226" s="9"/>
      <c r="V4226" s="7"/>
      <c r="W4226" s="7"/>
      <c r="X4226" s="49"/>
    </row>
    <row r="4227" spans="1:24" x14ac:dyDescent="0.25">
      <c r="A4227" s="5" t="s">
        <v>3010</v>
      </c>
      <c r="B4227" s="1" t="s">
        <v>3011</v>
      </c>
      <c r="C4227" t="s">
        <v>3012</v>
      </c>
      <c r="D4227" s="11" t="s">
        <v>3013</v>
      </c>
      <c r="E4227" s="1" t="s">
        <v>25</v>
      </c>
      <c r="F4227" s="7">
        <v>50.21</v>
      </c>
      <c r="G4227" s="7">
        <v>4.8600000000000003</v>
      </c>
      <c r="H4227" s="7"/>
      <c r="I4227" s="7"/>
      <c r="J4227" s="49"/>
      <c r="K4227" t="s">
        <v>26</v>
      </c>
      <c r="L4227" t="s">
        <v>1333</v>
      </c>
      <c r="M4227" s="15" t="s">
        <v>28</v>
      </c>
      <c r="N4227" t="s">
        <v>3029</v>
      </c>
      <c r="O4227" s="7">
        <v>43</v>
      </c>
      <c r="P4227" s="7"/>
      <c r="Q4227" s="9"/>
      <c r="R4227" s="14"/>
      <c r="S4227" s="29"/>
      <c r="T4227" s="14">
        <v>200000000000</v>
      </c>
      <c r="U4227" s="9"/>
      <c r="V4227" s="7"/>
      <c r="W4227" s="7"/>
      <c r="X4227" s="49"/>
    </row>
    <row r="4228" spans="1:24" x14ac:dyDescent="0.25">
      <c r="A4228" s="5" t="s">
        <v>3010</v>
      </c>
      <c r="B4228" s="1" t="s">
        <v>3011</v>
      </c>
      <c r="C4228" t="s">
        <v>3012</v>
      </c>
      <c r="D4228" s="11" t="s">
        <v>3013</v>
      </c>
      <c r="E4228" s="1" t="s">
        <v>25</v>
      </c>
      <c r="F4228" s="7">
        <v>50.21</v>
      </c>
      <c r="G4228" s="7">
        <v>4.8600000000000003</v>
      </c>
      <c r="H4228" s="7"/>
      <c r="I4228" s="7"/>
      <c r="J4228" s="49"/>
      <c r="K4228" t="s">
        <v>26</v>
      </c>
      <c r="L4228" t="s">
        <v>1333</v>
      </c>
      <c r="M4228" s="15" t="s">
        <v>28</v>
      </c>
      <c r="N4228" t="s">
        <v>3030</v>
      </c>
      <c r="O4228" s="7">
        <v>25</v>
      </c>
      <c r="P4228" s="7"/>
      <c r="Q4228" s="9"/>
      <c r="R4228" s="14"/>
      <c r="S4228" s="29"/>
      <c r="T4228" s="14">
        <v>496000000000</v>
      </c>
      <c r="U4228" s="9"/>
      <c r="V4228" s="7"/>
      <c r="W4228" s="7"/>
      <c r="X4228" s="49"/>
    </row>
    <row r="4229" spans="1:24" x14ac:dyDescent="0.25">
      <c r="A4229" s="5" t="s">
        <v>3010</v>
      </c>
      <c r="B4229" s="1" t="s">
        <v>3011</v>
      </c>
      <c r="C4229" t="s">
        <v>3012</v>
      </c>
      <c r="D4229" s="11" t="s">
        <v>3013</v>
      </c>
      <c r="E4229" s="1" t="s">
        <v>25</v>
      </c>
      <c r="F4229" s="7">
        <v>50.21</v>
      </c>
      <c r="G4229" s="7">
        <v>4.8600000000000003</v>
      </c>
      <c r="H4229" s="7"/>
      <c r="I4229" s="7"/>
      <c r="J4229" s="49"/>
      <c r="K4229" t="s">
        <v>26</v>
      </c>
      <c r="L4229" t="s">
        <v>1333</v>
      </c>
      <c r="M4229" s="15" t="s">
        <v>28</v>
      </c>
      <c r="N4229" t="s">
        <v>3031</v>
      </c>
      <c r="O4229" s="7">
        <v>36</v>
      </c>
      <c r="P4229" s="7"/>
      <c r="Q4229" s="9"/>
      <c r="R4229" s="14"/>
      <c r="S4229" s="29"/>
      <c r="T4229" s="14">
        <v>271000000000</v>
      </c>
      <c r="U4229" s="9"/>
      <c r="V4229" s="7"/>
      <c r="W4229" s="7"/>
      <c r="X4229" s="49"/>
    </row>
    <row r="4230" spans="1:24" x14ac:dyDescent="0.25">
      <c r="A4230" s="5" t="s">
        <v>3010</v>
      </c>
      <c r="B4230" s="1" t="s">
        <v>3011</v>
      </c>
      <c r="C4230" t="s">
        <v>3012</v>
      </c>
      <c r="D4230" s="11" t="s">
        <v>3013</v>
      </c>
      <c r="E4230" s="1" t="s">
        <v>25</v>
      </c>
      <c r="F4230" s="7">
        <v>50.21</v>
      </c>
      <c r="G4230" s="7">
        <v>4.8600000000000003</v>
      </c>
      <c r="H4230" s="7"/>
      <c r="I4230" s="7"/>
      <c r="J4230" s="49"/>
      <c r="K4230" t="s">
        <v>26</v>
      </c>
      <c r="L4230" t="s">
        <v>1333</v>
      </c>
      <c r="M4230" s="15" t="s">
        <v>28</v>
      </c>
      <c r="N4230" t="s">
        <v>3032</v>
      </c>
      <c r="O4230" s="7">
        <v>35</v>
      </c>
      <c r="P4230" s="7"/>
      <c r="Q4230" s="9"/>
      <c r="R4230" s="14"/>
      <c r="S4230" s="29"/>
      <c r="T4230" s="14">
        <v>152000000000</v>
      </c>
      <c r="U4230" s="9"/>
      <c r="V4230" s="7"/>
      <c r="W4230" s="7"/>
      <c r="X4230" s="49"/>
    </row>
    <row r="4231" spans="1:24" x14ac:dyDescent="0.25">
      <c r="A4231" s="5" t="s">
        <v>3010</v>
      </c>
      <c r="B4231" s="1" t="s">
        <v>3011</v>
      </c>
      <c r="C4231" t="s">
        <v>3012</v>
      </c>
      <c r="D4231" s="11" t="s">
        <v>3013</v>
      </c>
      <c r="E4231" s="1" t="s">
        <v>25</v>
      </c>
      <c r="F4231" s="7">
        <v>50.21</v>
      </c>
      <c r="G4231" s="7">
        <v>4.8600000000000003</v>
      </c>
      <c r="H4231" s="7"/>
      <c r="I4231" s="7"/>
      <c r="J4231" s="49"/>
      <c r="K4231" t="s">
        <v>26</v>
      </c>
      <c r="L4231" t="s">
        <v>1333</v>
      </c>
      <c r="M4231" s="15" t="s">
        <v>28</v>
      </c>
      <c r="N4231" t="s">
        <v>3033</v>
      </c>
      <c r="O4231" s="7">
        <v>39</v>
      </c>
      <c r="P4231" s="7"/>
      <c r="Q4231" s="9"/>
      <c r="R4231" s="14"/>
      <c r="S4231" s="29"/>
      <c r="T4231" s="14">
        <v>224000000000</v>
      </c>
      <c r="U4231" s="9"/>
      <c r="V4231" s="7"/>
      <c r="W4231" s="7"/>
      <c r="X4231" s="49"/>
    </row>
    <row r="4232" spans="1:24" x14ac:dyDescent="0.25">
      <c r="A4232" s="18" t="s">
        <v>3010</v>
      </c>
      <c r="B4232" s="19" t="s">
        <v>3011</v>
      </c>
      <c r="C4232" s="16" t="s">
        <v>3012</v>
      </c>
      <c r="D4232" s="20" t="s">
        <v>3013</v>
      </c>
      <c r="E4232" s="19" t="s">
        <v>25</v>
      </c>
      <c r="F4232" s="17">
        <v>50.21</v>
      </c>
      <c r="G4232" s="17">
        <v>4.8600000000000003</v>
      </c>
      <c r="H4232" s="17"/>
      <c r="I4232" s="17"/>
      <c r="J4232" s="50"/>
      <c r="K4232" s="16" t="s">
        <v>26</v>
      </c>
      <c r="L4232" s="16" t="s">
        <v>1333</v>
      </c>
      <c r="M4232" s="21" t="s">
        <v>28</v>
      </c>
      <c r="N4232" s="16" t="s">
        <v>3034</v>
      </c>
      <c r="O4232" s="17">
        <v>32</v>
      </c>
      <c r="P4232" s="17"/>
      <c r="Q4232" s="22"/>
      <c r="R4232" s="23"/>
      <c r="S4232" s="31"/>
      <c r="T4232" s="23">
        <v>382000000000</v>
      </c>
      <c r="U4232" s="22"/>
      <c r="V4232" s="17"/>
      <c r="W4232" s="17"/>
      <c r="X4232" s="50"/>
    </row>
    <row r="4233" spans="1:24" x14ac:dyDescent="0.25">
      <c r="A4233" s="5" t="s">
        <v>3035</v>
      </c>
      <c r="B4233" s="1" t="s">
        <v>3036</v>
      </c>
      <c r="C4233" t="s">
        <v>3037</v>
      </c>
      <c r="D4233" s="11" t="s">
        <v>3038</v>
      </c>
      <c r="E4233" s="1" t="s">
        <v>3039</v>
      </c>
      <c r="F4233" s="7"/>
      <c r="G4233" s="7"/>
      <c r="H4233" s="7"/>
      <c r="I4233" s="7"/>
      <c r="J4233" s="49"/>
      <c r="K4233" t="s">
        <v>26</v>
      </c>
      <c r="L4233" t="s">
        <v>1333</v>
      </c>
      <c r="M4233" s="15" t="s">
        <v>28</v>
      </c>
      <c r="N4233" t="s">
        <v>3040</v>
      </c>
      <c r="O4233" s="7">
        <v>58.5</v>
      </c>
      <c r="P4233" s="7"/>
      <c r="Q4233" s="9"/>
      <c r="R4233" s="14"/>
      <c r="S4233" s="29"/>
      <c r="T4233" s="14">
        <v>570000000000</v>
      </c>
      <c r="U4233" s="9">
        <v>0.61867140701230516</v>
      </c>
      <c r="V4233" s="7"/>
      <c r="W4233" s="7"/>
      <c r="X4233" s="49"/>
    </row>
    <row r="4234" spans="1:24" x14ac:dyDescent="0.25">
      <c r="A4234" s="5" t="s">
        <v>3035</v>
      </c>
      <c r="B4234" s="1" t="s">
        <v>3036</v>
      </c>
      <c r="C4234" t="s">
        <v>3037</v>
      </c>
      <c r="D4234" s="11" t="s">
        <v>3038</v>
      </c>
      <c r="E4234" s="1" t="s">
        <v>3039</v>
      </c>
      <c r="F4234" s="7"/>
      <c r="G4234" s="7"/>
      <c r="H4234" s="7"/>
      <c r="I4234" s="7"/>
      <c r="J4234" s="49"/>
      <c r="K4234" t="s">
        <v>26</v>
      </c>
      <c r="L4234" t="s">
        <v>1333</v>
      </c>
      <c r="M4234" s="15" t="s">
        <v>28</v>
      </c>
      <c r="N4234" t="s">
        <v>3041</v>
      </c>
      <c r="O4234" s="7">
        <v>39.4</v>
      </c>
      <c r="P4234" s="7"/>
      <c r="Q4234" s="9"/>
      <c r="R4234" s="14"/>
      <c r="S4234" s="29"/>
      <c r="T4234" s="14">
        <v>1550000000000</v>
      </c>
      <c r="U4234" s="9">
        <v>0.50767088704434604</v>
      </c>
      <c r="V4234" s="7"/>
      <c r="W4234" s="7"/>
      <c r="X4234" s="49"/>
    </row>
    <row r="4235" spans="1:24" x14ac:dyDescent="0.25">
      <c r="A4235" s="5" t="s">
        <v>3035</v>
      </c>
      <c r="B4235" s="1" t="s">
        <v>3036</v>
      </c>
      <c r="C4235" t="s">
        <v>3037</v>
      </c>
      <c r="D4235" s="11" t="s">
        <v>3038</v>
      </c>
      <c r="E4235" s="1" t="s">
        <v>3039</v>
      </c>
      <c r="F4235" s="7"/>
      <c r="G4235" s="7"/>
      <c r="H4235" s="7"/>
      <c r="I4235" s="7"/>
      <c r="J4235" s="49"/>
      <c r="K4235" t="s">
        <v>26</v>
      </c>
      <c r="L4235" t="s">
        <v>1333</v>
      </c>
      <c r="M4235" s="15" t="s">
        <v>28</v>
      </c>
      <c r="N4235" t="s">
        <v>3042</v>
      </c>
      <c r="O4235" s="7">
        <v>41</v>
      </c>
      <c r="P4235" s="7"/>
      <c r="Q4235" s="9"/>
      <c r="R4235" s="14"/>
      <c r="S4235" s="29"/>
      <c r="T4235" s="14">
        <v>1170000000000</v>
      </c>
      <c r="U4235" s="9">
        <v>0.42819102395886183</v>
      </c>
      <c r="V4235" s="7"/>
      <c r="W4235" s="7"/>
      <c r="X4235" s="49"/>
    </row>
    <row r="4236" spans="1:24" x14ac:dyDescent="0.25">
      <c r="A4236" s="5" t="s">
        <v>3035</v>
      </c>
      <c r="B4236" s="1" t="s">
        <v>3036</v>
      </c>
      <c r="C4236" t="s">
        <v>3037</v>
      </c>
      <c r="D4236" s="11" t="s">
        <v>3038</v>
      </c>
      <c r="E4236" s="1" t="s">
        <v>3039</v>
      </c>
      <c r="F4236" s="7"/>
      <c r="G4236" s="7"/>
      <c r="H4236" s="7"/>
      <c r="I4236" s="7"/>
      <c r="J4236" s="49"/>
      <c r="K4236" t="s">
        <v>26</v>
      </c>
      <c r="L4236" t="s">
        <v>1333</v>
      </c>
      <c r="M4236" s="15" t="s">
        <v>28</v>
      </c>
      <c r="N4236" t="s">
        <v>3043</v>
      </c>
      <c r="O4236" s="7">
        <v>17.7</v>
      </c>
      <c r="P4236" s="7"/>
      <c r="Q4236" s="9"/>
      <c r="R4236" s="14"/>
      <c r="S4236" s="29"/>
      <c r="T4236" s="14">
        <v>590000000000</v>
      </c>
      <c r="U4236" s="9">
        <v>0.60368525053810806</v>
      </c>
      <c r="V4236" s="7"/>
      <c r="W4236" s="7"/>
      <c r="X4236" s="49"/>
    </row>
    <row r="4237" spans="1:24" x14ac:dyDescent="0.25">
      <c r="A4237" s="5" t="s">
        <v>3035</v>
      </c>
      <c r="B4237" s="1" t="s">
        <v>3036</v>
      </c>
      <c r="C4237" t="s">
        <v>3037</v>
      </c>
      <c r="D4237" s="11" t="s">
        <v>3038</v>
      </c>
      <c r="E4237" s="1" t="s">
        <v>3039</v>
      </c>
      <c r="F4237" s="7"/>
      <c r="G4237" s="7"/>
      <c r="H4237" s="7"/>
      <c r="I4237" s="7"/>
      <c r="J4237" s="49"/>
      <c r="K4237" t="s">
        <v>26</v>
      </c>
      <c r="L4237" t="s">
        <v>1333</v>
      </c>
      <c r="M4237" s="15" t="s">
        <v>28</v>
      </c>
      <c r="N4237" t="s">
        <v>3044</v>
      </c>
      <c r="O4237" s="7">
        <v>35.1</v>
      </c>
      <c r="P4237" s="7"/>
      <c r="Q4237" s="9"/>
      <c r="R4237" s="14"/>
      <c r="S4237" s="29"/>
      <c r="T4237" s="14">
        <v>1460000000000</v>
      </c>
      <c r="U4237" s="9">
        <v>0.32246071958014183</v>
      </c>
      <c r="V4237" s="7"/>
      <c r="W4237" s="7"/>
      <c r="X4237" s="49"/>
    </row>
    <row r="4238" spans="1:24" x14ac:dyDescent="0.25">
      <c r="A4238" s="18" t="s">
        <v>3035</v>
      </c>
      <c r="B4238" s="19" t="s">
        <v>3036</v>
      </c>
      <c r="C4238" s="16" t="s">
        <v>3037</v>
      </c>
      <c r="D4238" s="20" t="s">
        <v>3038</v>
      </c>
      <c r="E4238" s="19" t="s">
        <v>3039</v>
      </c>
      <c r="F4238" s="17"/>
      <c r="G4238" s="17"/>
      <c r="H4238" s="17"/>
      <c r="I4238" s="17"/>
      <c r="J4238" s="50"/>
      <c r="K4238" s="16" t="s">
        <v>26</v>
      </c>
      <c r="L4238" s="16" t="s">
        <v>1333</v>
      </c>
      <c r="M4238" s="21" t="s">
        <v>28</v>
      </c>
      <c r="N4238" s="16" t="s">
        <v>3045</v>
      </c>
      <c r="O4238" s="17">
        <v>18.5</v>
      </c>
      <c r="P4238" s="17"/>
      <c r="Q4238" s="22"/>
      <c r="R4238" s="23"/>
      <c r="S4238" s="31"/>
      <c r="T4238" s="23">
        <v>1250000000000</v>
      </c>
      <c r="U4238" s="22">
        <v>0.456820882116169</v>
      </c>
      <c r="V4238" s="17"/>
      <c r="W4238" s="17"/>
      <c r="X4238" s="50"/>
    </row>
    <row r="4239" spans="1:24" x14ac:dyDescent="0.25">
      <c r="A4239" s="5" t="s">
        <v>3046</v>
      </c>
      <c r="B4239" s="1" t="s">
        <v>3011</v>
      </c>
      <c r="C4239" t="s">
        <v>3012</v>
      </c>
      <c r="D4239" s="11" t="s">
        <v>3047</v>
      </c>
      <c r="E4239" s="1" t="s">
        <v>25</v>
      </c>
      <c r="F4239" s="7">
        <v>50.21</v>
      </c>
      <c r="G4239" s="7">
        <v>4.8600000000000003</v>
      </c>
      <c r="H4239" s="7"/>
      <c r="I4239" s="7"/>
      <c r="J4239" s="49"/>
      <c r="K4239" t="s">
        <v>26</v>
      </c>
      <c r="L4239" t="s">
        <v>1333</v>
      </c>
      <c r="M4239" s="15" t="s">
        <v>28</v>
      </c>
      <c r="N4239" t="s">
        <v>3048</v>
      </c>
      <c r="O4239" s="7">
        <v>38</v>
      </c>
      <c r="P4239" s="7"/>
      <c r="Q4239" s="9"/>
      <c r="R4239" s="14"/>
      <c r="S4239" s="29"/>
      <c r="T4239" s="14">
        <v>20000000000000</v>
      </c>
      <c r="U4239" s="9">
        <v>0.48532402284537912</v>
      </c>
      <c r="V4239" s="7"/>
      <c r="W4239" s="7"/>
      <c r="X4239" s="49"/>
    </row>
    <row r="4240" spans="1:24" x14ac:dyDescent="0.25">
      <c r="A4240" s="5" t="s">
        <v>3046</v>
      </c>
      <c r="B4240" s="1" t="s">
        <v>3011</v>
      </c>
      <c r="C4240" t="s">
        <v>3012</v>
      </c>
      <c r="D4240" s="11" t="s">
        <v>3047</v>
      </c>
      <c r="E4240" s="1" t="s">
        <v>25</v>
      </c>
      <c r="F4240" s="7">
        <v>50.21</v>
      </c>
      <c r="G4240" s="7">
        <v>4.8600000000000003</v>
      </c>
      <c r="H4240" s="7"/>
      <c r="I4240" s="7"/>
      <c r="J4240" s="49"/>
      <c r="K4240" t="s">
        <v>26</v>
      </c>
      <c r="L4240" t="s">
        <v>1333</v>
      </c>
      <c r="M4240" s="15" t="s">
        <v>28</v>
      </c>
      <c r="N4240" t="s">
        <v>3049</v>
      </c>
      <c r="O4240" s="7">
        <v>57.999999999999993</v>
      </c>
      <c r="P4240" s="7"/>
      <c r="Q4240" s="9"/>
      <c r="R4240" s="14"/>
      <c r="S4240" s="29"/>
      <c r="T4240" s="14">
        <v>2400000000000</v>
      </c>
      <c r="U4240" s="9">
        <v>0.2078231194089136</v>
      </c>
      <c r="V4240" s="7"/>
      <c r="W4240" s="7"/>
      <c r="X4240" s="49"/>
    </row>
    <row r="4241" spans="1:24" x14ac:dyDescent="0.25">
      <c r="A4241" s="5" t="s">
        <v>3046</v>
      </c>
      <c r="B4241" s="1" t="s">
        <v>3011</v>
      </c>
      <c r="C4241" t="s">
        <v>3012</v>
      </c>
      <c r="D4241" s="11" t="s">
        <v>3047</v>
      </c>
      <c r="E4241" s="1" t="s">
        <v>25</v>
      </c>
      <c r="F4241" s="7">
        <v>50.21</v>
      </c>
      <c r="G4241" s="7">
        <v>4.8600000000000003</v>
      </c>
      <c r="H4241" s="7"/>
      <c r="I4241" s="7"/>
      <c r="J4241" s="49"/>
      <c r="K4241" t="s">
        <v>26</v>
      </c>
      <c r="L4241" t="s">
        <v>1333</v>
      </c>
      <c r="M4241" s="15" t="s">
        <v>28</v>
      </c>
      <c r="N4241" t="s">
        <v>3050</v>
      </c>
      <c r="O4241" s="7">
        <v>89</v>
      </c>
      <c r="P4241" s="7"/>
      <c r="Q4241" s="9"/>
      <c r="R4241" s="14"/>
      <c r="S4241" s="29"/>
      <c r="T4241" s="14">
        <v>2100000000000</v>
      </c>
      <c r="U4241" s="9">
        <v>0.59303055890708034</v>
      </c>
      <c r="V4241" s="7"/>
      <c r="W4241" s="7"/>
      <c r="X4241" s="49"/>
    </row>
    <row r="4242" spans="1:24" x14ac:dyDescent="0.25">
      <c r="A4242" s="5" t="s">
        <v>3046</v>
      </c>
      <c r="B4242" s="1" t="s">
        <v>3011</v>
      </c>
      <c r="C4242" t="s">
        <v>3012</v>
      </c>
      <c r="D4242" s="11" t="s">
        <v>3047</v>
      </c>
      <c r="E4242" s="1" t="s">
        <v>25</v>
      </c>
      <c r="F4242" s="7">
        <v>50.21</v>
      </c>
      <c r="G4242" s="7">
        <v>4.8600000000000003</v>
      </c>
      <c r="H4242" s="7"/>
      <c r="I4242" s="7"/>
      <c r="J4242" s="49"/>
      <c r="K4242" t="s">
        <v>26</v>
      </c>
      <c r="L4242" t="s">
        <v>1333</v>
      </c>
      <c r="M4242" s="15" t="s">
        <v>28</v>
      </c>
      <c r="N4242" t="s">
        <v>3051</v>
      </c>
      <c r="O4242" s="7">
        <v>21</v>
      </c>
      <c r="P4242" s="7"/>
      <c r="Q4242" s="9"/>
      <c r="R4242" s="14"/>
      <c r="S4242" s="29"/>
      <c r="T4242" s="14">
        <v>2000000000000</v>
      </c>
      <c r="U4242" s="9">
        <v>0.67070953449044202</v>
      </c>
      <c r="V4242" s="7"/>
      <c r="W4242" s="7"/>
      <c r="X4242" s="49"/>
    </row>
    <row r="4243" spans="1:24" x14ac:dyDescent="0.25">
      <c r="A4243" s="5" t="s">
        <v>3046</v>
      </c>
      <c r="B4243" s="1" t="s">
        <v>3011</v>
      </c>
      <c r="C4243" t="s">
        <v>3012</v>
      </c>
      <c r="D4243" s="11" t="s">
        <v>3047</v>
      </c>
      <c r="E4243" s="1" t="s">
        <v>25</v>
      </c>
      <c r="F4243" s="7">
        <v>50.21</v>
      </c>
      <c r="G4243" s="7">
        <v>4.8600000000000003</v>
      </c>
      <c r="H4243" s="7"/>
      <c r="I4243" s="7"/>
      <c r="J4243" s="49"/>
      <c r="K4243" t="s">
        <v>26</v>
      </c>
      <c r="L4243" t="s">
        <v>1333</v>
      </c>
      <c r="M4243" s="15" t="s">
        <v>28</v>
      </c>
      <c r="N4243" t="s">
        <v>3052</v>
      </c>
      <c r="O4243" s="7">
        <v>56.999999999999993</v>
      </c>
      <c r="P4243" s="7"/>
      <c r="Q4243" s="9"/>
      <c r="R4243" s="14"/>
      <c r="S4243" s="29"/>
      <c r="T4243" s="14">
        <v>4400000000000</v>
      </c>
      <c r="U4243" s="9">
        <v>0.46721599696566823</v>
      </c>
      <c r="V4243" s="7"/>
      <c r="W4243" s="7"/>
      <c r="X4243" s="49"/>
    </row>
    <row r="4244" spans="1:24" x14ac:dyDescent="0.25">
      <c r="A4244" s="5" t="s">
        <v>3046</v>
      </c>
      <c r="B4244" s="1" t="s">
        <v>3011</v>
      </c>
      <c r="C4244" t="s">
        <v>3012</v>
      </c>
      <c r="D4244" s="11" t="s">
        <v>3047</v>
      </c>
      <c r="E4244" s="1" t="s">
        <v>25</v>
      </c>
      <c r="F4244" s="7">
        <v>50.21</v>
      </c>
      <c r="G4244" s="7">
        <v>4.8600000000000003</v>
      </c>
      <c r="H4244" s="7"/>
      <c r="I4244" s="7"/>
      <c r="J4244" s="49"/>
      <c r="K4244" t="s">
        <v>26</v>
      </c>
      <c r="L4244" t="s">
        <v>1333</v>
      </c>
      <c r="M4244" s="15" t="s">
        <v>28</v>
      </c>
      <c r="N4244" t="s">
        <v>3053</v>
      </c>
      <c r="O4244" s="7">
        <v>75</v>
      </c>
      <c r="P4244" s="7"/>
      <c r="Q4244" s="9"/>
      <c r="R4244" s="14"/>
      <c r="S4244" s="29"/>
      <c r="T4244" s="14">
        <v>540000000000</v>
      </c>
      <c r="U4244" s="9">
        <v>0.59561578664086967</v>
      </c>
      <c r="V4244" s="7"/>
      <c r="W4244" s="7"/>
      <c r="X4244" s="49"/>
    </row>
    <row r="4245" spans="1:24" x14ac:dyDescent="0.25">
      <c r="A4245" s="5" t="s">
        <v>3046</v>
      </c>
      <c r="B4245" s="1" t="s">
        <v>3011</v>
      </c>
      <c r="C4245" t="s">
        <v>3012</v>
      </c>
      <c r="D4245" s="11" t="s">
        <v>3047</v>
      </c>
      <c r="E4245" s="1" t="s">
        <v>25</v>
      </c>
      <c r="F4245" s="7">
        <v>50.21</v>
      </c>
      <c r="G4245" s="7">
        <v>4.8600000000000003</v>
      </c>
      <c r="H4245" s="7"/>
      <c r="I4245" s="7"/>
      <c r="J4245" s="49"/>
      <c r="K4245" t="s">
        <v>26</v>
      </c>
      <c r="L4245" t="s">
        <v>1333</v>
      </c>
      <c r="M4245" s="15" t="s">
        <v>28</v>
      </c>
      <c r="N4245" t="s">
        <v>3054</v>
      </c>
      <c r="O4245" s="7">
        <v>37</v>
      </c>
      <c r="P4245" s="7"/>
      <c r="Q4245" s="9"/>
      <c r="R4245" s="14"/>
      <c r="S4245" s="29"/>
      <c r="T4245" s="14">
        <v>1200000000000</v>
      </c>
      <c r="U4245" s="9">
        <v>0.35343276057275336</v>
      </c>
      <c r="V4245" s="7"/>
      <c r="W4245" s="7"/>
      <c r="X4245" s="49"/>
    </row>
    <row r="4246" spans="1:24" x14ac:dyDescent="0.25">
      <c r="A4246" s="5" t="s">
        <v>3046</v>
      </c>
      <c r="B4246" s="1" t="s">
        <v>3011</v>
      </c>
      <c r="C4246" t="s">
        <v>3012</v>
      </c>
      <c r="D4246" s="11" t="s">
        <v>3047</v>
      </c>
      <c r="E4246" s="1" t="s">
        <v>25</v>
      </c>
      <c r="F4246" s="7">
        <v>50.21</v>
      </c>
      <c r="G4246" s="7">
        <v>4.8600000000000003</v>
      </c>
      <c r="H4246" s="7"/>
      <c r="I4246" s="7"/>
      <c r="J4246" s="49"/>
      <c r="K4246" t="s">
        <v>26</v>
      </c>
      <c r="L4246" t="s">
        <v>1333</v>
      </c>
      <c r="M4246" s="15" t="s">
        <v>28</v>
      </c>
      <c r="N4246" t="s">
        <v>3055</v>
      </c>
      <c r="O4246" s="7">
        <v>63</v>
      </c>
      <c r="P4246" s="7"/>
      <c r="Q4246" s="9"/>
      <c r="R4246" s="14"/>
      <c r="S4246" s="29"/>
      <c r="T4246" s="14">
        <v>6100000000000</v>
      </c>
      <c r="U4246" s="9">
        <v>0.54487861368052681</v>
      </c>
      <c r="V4246" s="7"/>
      <c r="W4246" s="7"/>
      <c r="X4246" s="49"/>
    </row>
    <row r="4247" spans="1:24" x14ac:dyDescent="0.25">
      <c r="A4247" s="5" t="s">
        <v>3046</v>
      </c>
      <c r="B4247" s="1" t="s">
        <v>3011</v>
      </c>
      <c r="C4247" t="s">
        <v>3012</v>
      </c>
      <c r="D4247" s="11" t="s">
        <v>3047</v>
      </c>
      <c r="E4247" s="1" t="s">
        <v>25</v>
      </c>
      <c r="F4247" s="7">
        <v>50.21</v>
      </c>
      <c r="G4247" s="7">
        <v>4.8600000000000003</v>
      </c>
      <c r="H4247" s="7"/>
      <c r="I4247" s="7"/>
      <c r="J4247" s="49"/>
      <c r="K4247" t="s">
        <v>26</v>
      </c>
      <c r="L4247" t="s">
        <v>1333</v>
      </c>
      <c r="M4247" s="15" t="s">
        <v>28</v>
      </c>
      <c r="N4247" t="s">
        <v>3056</v>
      </c>
      <c r="O4247" s="7">
        <v>89</v>
      </c>
      <c r="P4247" s="7"/>
      <c r="Q4247" s="9"/>
      <c r="R4247" s="14"/>
      <c r="S4247" s="29"/>
      <c r="T4247" s="14">
        <v>34000000000000</v>
      </c>
      <c r="U4247" s="9">
        <v>0.52630585920267636</v>
      </c>
      <c r="V4247" s="7"/>
      <c r="W4247" s="7"/>
      <c r="X4247" s="49"/>
    </row>
    <row r="4248" spans="1:24" x14ac:dyDescent="0.25">
      <c r="A4248" s="5" t="s">
        <v>3046</v>
      </c>
      <c r="B4248" s="1" t="s">
        <v>3011</v>
      </c>
      <c r="C4248" t="s">
        <v>3012</v>
      </c>
      <c r="D4248" s="11" t="s">
        <v>3047</v>
      </c>
      <c r="E4248" s="1" t="s">
        <v>25</v>
      </c>
      <c r="F4248" s="7">
        <v>50.21</v>
      </c>
      <c r="G4248" s="7">
        <v>4.8600000000000003</v>
      </c>
      <c r="H4248" s="7"/>
      <c r="I4248" s="7"/>
      <c r="J4248" s="49"/>
      <c r="K4248" t="s">
        <v>26</v>
      </c>
      <c r="L4248" t="s">
        <v>1333</v>
      </c>
      <c r="M4248" s="15" t="s">
        <v>28</v>
      </c>
      <c r="N4248" t="s">
        <v>3057</v>
      </c>
      <c r="O4248" s="7">
        <v>37</v>
      </c>
      <c r="P4248" s="7"/>
      <c r="Q4248" s="9"/>
      <c r="R4248" s="14"/>
      <c r="S4248" s="29"/>
      <c r="T4248" s="14">
        <v>24000000000000</v>
      </c>
      <c r="U4248" s="9">
        <v>0.48660172074870134</v>
      </c>
      <c r="V4248" s="7"/>
      <c r="W4248" s="7"/>
      <c r="X4248" s="49"/>
    </row>
    <row r="4249" spans="1:24" x14ac:dyDescent="0.25">
      <c r="A4249" s="5" t="s">
        <v>3046</v>
      </c>
      <c r="B4249" s="1" t="s">
        <v>3011</v>
      </c>
      <c r="C4249" t="s">
        <v>3012</v>
      </c>
      <c r="D4249" s="11" t="s">
        <v>3047</v>
      </c>
      <c r="E4249" s="1" t="s">
        <v>25</v>
      </c>
      <c r="F4249" s="7">
        <v>50.21</v>
      </c>
      <c r="G4249" s="7">
        <v>4.8600000000000003</v>
      </c>
      <c r="H4249" s="7"/>
      <c r="I4249" s="7"/>
      <c r="J4249" s="49"/>
      <c r="K4249" t="s">
        <v>26</v>
      </c>
      <c r="L4249" t="s">
        <v>1333</v>
      </c>
      <c r="M4249" s="15" t="s">
        <v>28</v>
      </c>
      <c r="N4249" t="s">
        <v>3058</v>
      </c>
      <c r="O4249" s="7">
        <v>70</v>
      </c>
      <c r="P4249" s="7"/>
      <c r="Q4249" s="9"/>
      <c r="R4249" s="14"/>
      <c r="S4249" s="29"/>
      <c r="T4249" s="14">
        <v>30000000000000</v>
      </c>
      <c r="U4249" s="9">
        <v>0.18508055152942565</v>
      </c>
      <c r="V4249" s="7"/>
      <c r="W4249" s="7"/>
      <c r="X4249" s="49"/>
    </row>
    <row r="4250" spans="1:24" x14ac:dyDescent="0.25">
      <c r="A4250" s="5" t="s">
        <v>3046</v>
      </c>
      <c r="B4250" s="1" t="s">
        <v>3011</v>
      </c>
      <c r="C4250" t="s">
        <v>3012</v>
      </c>
      <c r="D4250" s="11" t="s">
        <v>3047</v>
      </c>
      <c r="E4250" s="1" t="s">
        <v>25</v>
      </c>
      <c r="F4250" s="7">
        <v>50.21</v>
      </c>
      <c r="G4250" s="7">
        <v>4.8600000000000003</v>
      </c>
      <c r="H4250" s="7"/>
      <c r="I4250" s="7"/>
      <c r="J4250" s="49"/>
      <c r="K4250" t="s">
        <v>26</v>
      </c>
      <c r="L4250" t="s">
        <v>1333</v>
      </c>
      <c r="M4250" s="15" t="s">
        <v>28</v>
      </c>
      <c r="N4250" t="s">
        <v>3059</v>
      </c>
      <c r="O4250" s="7">
        <v>84</v>
      </c>
      <c r="P4250" s="7"/>
      <c r="Q4250" s="9"/>
      <c r="R4250" s="14"/>
      <c r="S4250" s="29"/>
      <c r="T4250" s="14">
        <v>48000000000000</v>
      </c>
      <c r="U4250" s="9">
        <v>0.39403340528047809</v>
      </c>
      <c r="V4250" s="7"/>
      <c r="W4250" s="7"/>
      <c r="X4250" s="49"/>
    </row>
    <row r="4251" spans="1:24" x14ac:dyDescent="0.25">
      <c r="A4251" s="5" t="s">
        <v>3046</v>
      </c>
      <c r="B4251" s="1" t="s">
        <v>3011</v>
      </c>
      <c r="C4251" t="s">
        <v>3012</v>
      </c>
      <c r="D4251" s="11" t="s">
        <v>3047</v>
      </c>
      <c r="E4251" s="1" t="s">
        <v>25</v>
      </c>
      <c r="F4251" s="7">
        <v>50.21</v>
      </c>
      <c r="G4251" s="7">
        <v>4.8600000000000003</v>
      </c>
      <c r="H4251" s="7"/>
      <c r="I4251" s="7"/>
      <c r="J4251" s="49"/>
      <c r="K4251" t="s">
        <v>26</v>
      </c>
      <c r="L4251" t="s">
        <v>1333</v>
      </c>
      <c r="M4251" s="15" t="s">
        <v>28</v>
      </c>
      <c r="N4251" t="s">
        <v>3060</v>
      </c>
      <c r="O4251" s="7">
        <v>35</v>
      </c>
      <c r="P4251" s="7"/>
      <c r="Q4251" s="9"/>
      <c r="R4251" s="14"/>
      <c r="S4251" s="29"/>
      <c r="T4251" s="14">
        <v>35000000000000</v>
      </c>
      <c r="U4251" s="9">
        <v>0.2098857303032976</v>
      </c>
      <c r="V4251" s="7"/>
      <c r="W4251" s="7"/>
      <c r="X4251" s="49"/>
    </row>
    <row r="4252" spans="1:24" x14ac:dyDescent="0.25">
      <c r="A4252" s="5" t="s">
        <v>3046</v>
      </c>
      <c r="B4252" s="1" t="s">
        <v>3011</v>
      </c>
      <c r="C4252" t="s">
        <v>3012</v>
      </c>
      <c r="D4252" s="11" t="s">
        <v>3047</v>
      </c>
      <c r="E4252" s="1" t="s">
        <v>25</v>
      </c>
      <c r="F4252" s="7">
        <v>50.21</v>
      </c>
      <c r="G4252" s="7">
        <v>4.8600000000000003</v>
      </c>
      <c r="H4252" s="7"/>
      <c r="I4252" s="7"/>
      <c r="J4252" s="49"/>
      <c r="K4252" t="s">
        <v>26</v>
      </c>
      <c r="L4252" t="s">
        <v>1333</v>
      </c>
      <c r="M4252" s="15" t="s">
        <v>28</v>
      </c>
      <c r="N4252" t="s">
        <v>3061</v>
      </c>
      <c r="O4252" s="7">
        <v>53</v>
      </c>
      <c r="P4252" s="7"/>
      <c r="Q4252" s="9"/>
      <c r="R4252" s="14"/>
      <c r="S4252" s="29"/>
      <c r="T4252" s="14">
        <v>5000000000000</v>
      </c>
      <c r="U4252" s="9">
        <v>0.46338062098455796</v>
      </c>
      <c r="V4252" s="7"/>
      <c r="W4252" s="7"/>
      <c r="X4252" s="49"/>
    </row>
    <row r="4253" spans="1:24" x14ac:dyDescent="0.25">
      <c r="A4253" s="5" t="s">
        <v>3046</v>
      </c>
      <c r="B4253" s="1" t="s">
        <v>3011</v>
      </c>
      <c r="C4253" t="s">
        <v>3012</v>
      </c>
      <c r="D4253" s="11" t="s">
        <v>3047</v>
      </c>
      <c r="E4253" s="1" t="s">
        <v>25</v>
      </c>
      <c r="F4253" s="7">
        <v>50.21</v>
      </c>
      <c r="G4253" s="7">
        <v>4.8600000000000003</v>
      </c>
      <c r="H4253" s="7"/>
      <c r="I4253" s="7"/>
      <c r="J4253" s="49"/>
      <c r="K4253" t="s">
        <v>26</v>
      </c>
      <c r="L4253" t="s">
        <v>1333</v>
      </c>
      <c r="M4253" s="15" t="s">
        <v>28</v>
      </c>
      <c r="N4253" t="s">
        <v>3062</v>
      </c>
      <c r="O4253" s="7">
        <v>70</v>
      </c>
      <c r="P4253" s="7"/>
      <c r="Q4253" s="9"/>
      <c r="R4253" s="14"/>
      <c r="S4253" s="29"/>
      <c r="T4253" s="14">
        <v>7400000000000</v>
      </c>
      <c r="U4253" s="9">
        <v>0.29429506395973826</v>
      </c>
      <c r="V4253" s="7"/>
      <c r="W4253" s="7"/>
      <c r="X4253" s="49"/>
    </row>
    <row r="4254" spans="1:24" x14ac:dyDescent="0.25">
      <c r="A4254" s="5" t="s">
        <v>3046</v>
      </c>
      <c r="B4254" s="1" t="s">
        <v>3011</v>
      </c>
      <c r="C4254" t="s">
        <v>3012</v>
      </c>
      <c r="D4254" s="11" t="s">
        <v>3047</v>
      </c>
      <c r="E4254" s="1" t="s">
        <v>25</v>
      </c>
      <c r="F4254" s="7">
        <v>50.21</v>
      </c>
      <c r="G4254" s="7">
        <v>4.8600000000000003</v>
      </c>
      <c r="H4254" s="7"/>
      <c r="I4254" s="7"/>
      <c r="J4254" s="49"/>
      <c r="K4254" t="s">
        <v>26</v>
      </c>
      <c r="L4254" t="s">
        <v>1333</v>
      </c>
      <c r="M4254" s="15" t="s">
        <v>28</v>
      </c>
      <c r="N4254" t="s">
        <v>3063</v>
      </c>
      <c r="O4254" s="7">
        <v>37</v>
      </c>
      <c r="P4254" s="7"/>
      <c r="Q4254" s="9"/>
      <c r="R4254" s="14"/>
      <c r="S4254" s="29"/>
      <c r="T4254" s="14">
        <v>9100000000000</v>
      </c>
      <c r="U4254" s="9">
        <v>0.47521218240962654</v>
      </c>
      <c r="V4254" s="7"/>
      <c r="W4254" s="7"/>
      <c r="X4254" s="49"/>
    </row>
    <row r="4255" spans="1:24" x14ac:dyDescent="0.25">
      <c r="A4255" s="5" t="s">
        <v>3046</v>
      </c>
      <c r="B4255" s="1" t="s">
        <v>3011</v>
      </c>
      <c r="C4255" t="s">
        <v>3012</v>
      </c>
      <c r="D4255" s="11" t="s">
        <v>3047</v>
      </c>
      <c r="E4255" s="1" t="s">
        <v>25</v>
      </c>
      <c r="F4255" s="7">
        <v>50.21</v>
      </c>
      <c r="G4255" s="7">
        <v>4.8600000000000003</v>
      </c>
      <c r="H4255" s="7"/>
      <c r="I4255" s="7"/>
      <c r="J4255" s="49"/>
      <c r="K4255" t="s">
        <v>26</v>
      </c>
      <c r="L4255" t="s">
        <v>1333</v>
      </c>
      <c r="M4255" s="15" t="s">
        <v>28</v>
      </c>
      <c r="N4255" t="s">
        <v>3064</v>
      </c>
      <c r="O4255" s="7">
        <v>55.000000000000007</v>
      </c>
      <c r="P4255" s="7"/>
      <c r="Q4255" s="9"/>
      <c r="R4255" s="14"/>
      <c r="S4255" s="29"/>
      <c r="T4255" s="14">
        <v>7200000000000</v>
      </c>
      <c r="U4255" s="9">
        <v>0.47012297488743027</v>
      </c>
      <c r="V4255" s="7"/>
      <c r="W4255" s="7"/>
      <c r="X4255" s="49"/>
    </row>
    <row r="4256" spans="1:24" x14ac:dyDescent="0.25">
      <c r="A4256" s="18" t="s">
        <v>3046</v>
      </c>
      <c r="B4256" s="19" t="s">
        <v>3011</v>
      </c>
      <c r="C4256" s="16" t="s">
        <v>3012</v>
      </c>
      <c r="D4256" s="20" t="s">
        <v>3047</v>
      </c>
      <c r="E4256" s="19" t="s">
        <v>25</v>
      </c>
      <c r="F4256" s="17">
        <v>50.21</v>
      </c>
      <c r="G4256" s="17">
        <v>4.8600000000000003</v>
      </c>
      <c r="H4256" s="17"/>
      <c r="I4256" s="17"/>
      <c r="J4256" s="50"/>
      <c r="K4256" s="16" t="s">
        <v>26</v>
      </c>
      <c r="L4256" s="16" t="s">
        <v>1333</v>
      </c>
      <c r="M4256" s="21" t="s">
        <v>28</v>
      </c>
      <c r="N4256" s="16" t="s">
        <v>3065</v>
      </c>
      <c r="O4256" s="17">
        <v>71</v>
      </c>
      <c r="P4256" s="17"/>
      <c r="Q4256" s="22"/>
      <c r="R4256" s="23"/>
      <c r="S4256" s="31"/>
      <c r="T4256" s="23">
        <v>2400000000000</v>
      </c>
      <c r="U4256" s="22">
        <v>0.41858336558644188</v>
      </c>
      <c r="V4256" s="17"/>
      <c r="W4256" s="17"/>
      <c r="X4256" s="50"/>
    </row>
    <row r="4257" spans="1:24" x14ac:dyDescent="0.25">
      <c r="A4257" s="5" t="s">
        <v>3066</v>
      </c>
      <c r="B4257" s="1" t="s">
        <v>3067</v>
      </c>
      <c r="C4257" t="s">
        <v>3068</v>
      </c>
      <c r="D4257" s="11" t="s">
        <v>3069</v>
      </c>
      <c r="E4257" s="1" t="s">
        <v>25</v>
      </c>
      <c r="F4257" s="7">
        <v>45.63</v>
      </c>
      <c r="G4257" s="7">
        <v>1.47</v>
      </c>
      <c r="H4257" s="7"/>
      <c r="I4257" s="7"/>
      <c r="J4257" s="49"/>
      <c r="K4257" t="s">
        <v>3070</v>
      </c>
      <c r="L4257" t="s">
        <v>1333</v>
      </c>
      <c r="M4257" s="15" t="s">
        <v>1741</v>
      </c>
      <c r="N4257" t="s">
        <v>3071</v>
      </c>
      <c r="O4257" s="7">
        <v>33</v>
      </c>
      <c r="P4257" s="7"/>
      <c r="Q4257" s="9"/>
      <c r="R4257" s="14"/>
      <c r="S4257" s="29"/>
      <c r="T4257" s="14">
        <v>350000000000</v>
      </c>
      <c r="U4257" s="9"/>
      <c r="V4257" s="7"/>
      <c r="W4257" s="7"/>
      <c r="X4257" s="49"/>
    </row>
    <row r="4258" spans="1:24" x14ac:dyDescent="0.25">
      <c r="A4258" s="5" t="s">
        <v>3066</v>
      </c>
      <c r="B4258" s="1" t="s">
        <v>3067</v>
      </c>
      <c r="C4258" t="s">
        <v>3068</v>
      </c>
      <c r="D4258" s="11" t="s">
        <v>3069</v>
      </c>
      <c r="E4258" s="1" t="s">
        <v>25</v>
      </c>
      <c r="F4258" s="7">
        <v>45.63</v>
      </c>
      <c r="G4258" s="7">
        <v>1.47</v>
      </c>
      <c r="H4258" s="7"/>
      <c r="I4258" s="7"/>
      <c r="J4258" s="49"/>
      <c r="K4258" t="s">
        <v>3070</v>
      </c>
      <c r="L4258" t="s">
        <v>1333</v>
      </c>
      <c r="M4258" s="15" t="s">
        <v>1741</v>
      </c>
      <c r="N4258" t="s">
        <v>3072</v>
      </c>
      <c r="O4258" s="7">
        <v>55.000000000000007</v>
      </c>
      <c r="P4258" s="7"/>
      <c r="Q4258" s="9"/>
      <c r="R4258" s="14"/>
      <c r="S4258" s="29"/>
      <c r="T4258" s="14">
        <v>316000000000</v>
      </c>
      <c r="U4258" s="9"/>
      <c r="V4258" s="7"/>
      <c r="W4258" s="7"/>
      <c r="X4258" s="49"/>
    </row>
    <row r="4259" spans="1:24" x14ac:dyDescent="0.25">
      <c r="A4259" s="5" t="s">
        <v>3066</v>
      </c>
      <c r="B4259" s="1" t="s">
        <v>3067</v>
      </c>
      <c r="C4259" t="s">
        <v>3068</v>
      </c>
      <c r="D4259" s="11" t="s">
        <v>3069</v>
      </c>
      <c r="E4259" s="1" t="s">
        <v>25</v>
      </c>
      <c r="F4259" s="7">
        <v>45.63</v>
      </c>
      <c r="G4259" s="7">
        <v>1.47</v>
      </c>
      <c r="H4259" s="7"/>
      <c r="I4259" s="7"/>
      <c r="J4259" s="49"/>
      <c r="K4259" t="s">
        <v>3070</v>
      </c>
      <c r="L4259" t="s">
        <v>1333</v>
      </c>
      <c r="M4259" s="15" t="s">
        <v>1741</v>
      </c>
      <c r="N4259" t="s">
        <v>3073</v>
      </c>
      <c r="O4259" s="7">
        <v>46</v>
      </c>
      <c r="P4259" s="7"/>
      <c r="Q4259" s="9"/>
      <c r="R4259" s="14"/>
      <c r="S4259" s="29"/>
      <c r="T4259" s="14">
        <v>105000000000</v>
      </c>
      <c r="U4259" s="9"/>
      <c r="V4259" s="7"/>
      <c r="W4259" s="7"/>
      <c r="X4259" s="49"/>
    </row>
    <row r="4260" spans="1:24" x14ac:dyDescent="0.25">
      <c r="A4260" s="5" t="s">
        <v>3066</v>
      </c>
      <c r="B4260" s="1" t="s">
        <v>3067</v>
      </c>
      <c r="C4260" t="s">
        <v>3068</v>
      </c>
      <c r="D4260" s="11" t="s">
        <v>3069</v>
      </c>
      <c r="E4260" s="1" t="s">
        <v>25</v>
      </c>
      <c r="F4260" s="7">
        <v>45.63</v>
      </c>
      <c r="G4260" s="7">
        <v>1.47</v>
      </c>
      <c r="H4260" s="7"/>
      <c r="I4260" s="7"/>
      <c r="J4260" s="49"/>
      <c r="K4260" t="s">
        <v>3070</v>
      </c>
      <c r="L4260" t="s">
        <v>1333</v>
      </c>
      <c r="M4260" s="15" t="s">
        <v>1741</v>
      </c>
      <c r="N4260" t="s">
        <v>3074</v>
      </c>
      <c r="O4260" s="7">
        <v>42</v>
      </c>
      <c r="P4260" s="7"/>
      <c r="Q4260" s="9"/>
      <c r="R4260" s="14"/>
      <c r="S4260" s="29"/>
      <c r="T4260" s="14">
        <v>198000000000</v>
      </c>
      <c r="U4260" s="9"/>
      <c r="V4260" s="7"/>
      <c r="W4260" s="7"/>
      <c r="X4260" s="49"/>
    </row>
    <row r="4261" spans="1:24" x14ac:dyDescent="0.25">
      <c r="A4261" s="5" t="s">
        <v>3066</v>
      </c>
      <c r="B4261" s="1" t="s">
        <v>3067</v>
      </c>
      <c r="C4261" t="s">
        <v>3068</v>
      </c>
      <c r="D4261" s="11" t="s">
        <v>3069</v>
      </c>
      <c r="E4261" s="1" t="s">
        <v>25</v>
      </c>
      <c r="F4261" s="7">
        <v>45.63</v>
      </c>
      <c r="G4261" s="7">
        <v>1.47</v>
      </c>
      <c r="H4261" s="7"/>
      <c r="I4261" s="7"/>
      <c r="J4261" s="49"/>
      <c r="K4261" t="s">
        <v>3070</v>
      </c>
      <c r="L4261" t="s">
        <v>1333</v>
      </c>
      <c r="M4261" s="15" t="s">
        <v>1741</v>
      </c>
      <c r="N4261" t="s">
        <v>3075</v>
      </c>
      <c r="O4261" s="7">
        <v>47</v>
      </c>
      <c r="P4261" s="7"/>
      <c r="Q4261" s="9"/>
      <c r="R4261" s="14"/>
      <c r="S4261" s="29"/>
      <c r="T4261" s="14">
        <v>72200000000</v>
      </c>
      <c r="U4261" s="9"/>
      <c r="V4261" s="7"/>
      <c r="W4261" s="7"/>
      <c r="X4261" s="49"/>
    </row>
    <row r="4262" spans="1:24" x14ac:dyDescent="0.25">
      <c r="A4262" s="5" t="s">
        <v>3066</v>
      </c>
      <c r="B4262" s="1" t="s">
        <v>3067</v>
      </c>
      <c r="C4262" t="s">
        <v>3068</v>
      </c>
      <c r="D4262" s="11" t="s">
        <v>3069</v>
      </c>
      <c r="E4262" s="1" t="s">
        <v>25</v>
      </c>
      <c r="F4262" s="7">
        <v>45.63</v>
      </c>
      <c r="G4262" s="7">
        <v>1.47</v>
      </c>
      <c r="H4262" s="7"/>
      <c r="I4262" s="7"/>
      <c r="J4262" s="49"/>
      <c r="K4262" t="s">
        <v>3070</v>
      </c>
      <c r="L4262" t="s">
        <v>1333</v>
      </c>
      <c r="M4262" s="15" t="s">
        <v>1741</v>
      </c>
      <c r="N4262" t="s">
        <v>3076</v>
      </c>
      <c r="O4262" s="7">
        <v>50</v>
      </c>
      <c r="P4262" s="7"/>
      <c r="Q4262" s="9"/>
      <c r="R4262" s="14"/>
      <c r="S4262" s="29"/>
      <c r="T4262" s="14">
        <v>57500000000</v>
      </c>
      <c r="U4262" s="9"/>
      <c r="V4262" s="7"/>
      <c r="W4262" s="7"/>
      <c r="X4262" s="49"/>
    </row>
    <row r="4263" spans="1:24" x14ac:dyDescent="0.25">
      <c r="A4263" s="5" t="s">
        <v>3066</v>
      </c>
      <c r="B4263" s="1" t="s">
        <v>3067</v>
      </c>
      <c r="C4263" t="s">
        <v>3068</v>
      </c>
      <c r="D4263" s="11" t="s">
        <v>3069</v>
      </c>
      <c r="E4263" s="1" t="s">
        <v>25</v>
      </c>
      <c r="F4263" s="7">
        <v>45.63</v>
      </c>
      <c r="G4263" s="7">
        <v>1.47</v>
      </c>
      <c r="H4263" s="7"/>
      <c r="I4263" s="7"/>
      <c r="J4263" s="49"/>
      <c r="K4263" t="s">
        <v>3070</v>
      </c>
      <c r="L4263" t="s">
        <v>1333</v>
      </c>
      <c r="M4263" s="15" t="s">
        <v>1741</v>
      </c>
      <c r="N4263" t="s">
        <v>3077</v>
      </c>
      <c r="O4263" s="7">
        <v>38</v>
      </c>
      <c r="P4263" s="7"/>
      <c r="Q4263" s="9"/>
      <c r="R4263" s="14"/>
      <c r="S4263" s="29"/>
      <c r="T4263" s="14">
        <v>145000000000</v>
      </c>
      <c r="U4263" s="9"/>
      <c r="V4263" s="7"/>
      <c r="W4263" s="7"/>
      <c r="X4263" s="49"/>
    </row>
    <row r="4264" spans="1:24" x14ac:dyDescent="0.25">
      <c r="A4264" s="5" t="s">
        <v>3066</v>
      </c>
      <c r="B4264" s="1" t="s">
        <v>3067</v>
      </c>
      <c r="C4264" t="s">
        <v>3068</v>
      </c>
      <c r="D4264" s="11" t="s">
        <v>3069</v>
      </c>
      <c r="E4264" s="1" t="s">
        <v>25</v>
      </c>
      <c r="F4264" s="7">
        <v>45.63</v>
      </c>
      <c r="G4264" s="7">
        <v>1.47</v>
      </c>
      <c r="H4264" s="7"/>
      <c r="I4264" s="7"/>
      <c r="J4264" s="49"/>
      <c r="K4264" t="s">
        <v>3070</v>
      </c>
      <c r="L4264" t="s">
        <v>1333</v>
      </c>
      <c r="M4264" s="15" t="s">
        <v>1741</v>
      </c>
      <c r="N4264" t="s">
        <v>3078</v>
      </c>
      <c r="O4264" s="7">
        <v>37</v>
      </c>
      <c r="P4264" s="7"/>
      <c r="Q4264" s="9"/>
      <c r="R4264" s="14"/>
      <c r="S4264" s="29"/>
      <c r="T4264" s="14">
        <v>139000000000</v>
      </c>
      <c r="U4264" s="9"/>
      <c r="V4264" s="7"/>
      <c r="W4264" s="7"/>
      <c r="X4264" s="49"/>
    </row>
    <row r="4265" spans="1:24" x14ac:dyDescent="0.25">
      <c r="A4265" s="5" t="s">
        <v>3066</v>
      </c>
      <c r="B4265" s="1" t="s">
        <v>3067</v>
      </c>
      <c r="C4265" t="s">
        <v>3068</v>
      </c>
      <c r="D4265" s="11" t="s">
        <v>3069</v>
      </c>
      <c r="E4265" s="1" t="s">
        <v>25</v>
      </c>
      <c r="F4265" s="7">
        <v>45.63</v>
      </c>
      <c r="G4265" s="7">
        <v>1.47</v>
      </c>
      <c r="H4265" s="7"/>
      <c r="I4265" s="7"/>
      <c r="J4265" s="49"/>
      <c r="K4265" t="s">
        <v>3070</v>
      </c>
      <c r="L4265" t="s">
        <v>1333</v>
      </c>
      <c r="M4265" s="15" t="s">
        <v>1741</v>
      </c>
      <c r="N4265" t="s">
        <v>3079</v>
      </c>
      <c r="O4265" s="7">
        <v>57.999999999999993</v>
      </c>
      <c r="P4265" s="7"/>
      <c r="Q4265" s="9"/>
      <c r="R4265" s="14"/>
      <c r="S4265" s="29"/>
      <c r="T4265" s="14">
        <v>98700000000</v>
      </c>
      <c r="U4265" s="9"/>
      <c r="V4265" s="7"/>
      <c r="W4265" s="7"/>
      <c r="X4265" s="49"/>
    </row>
    <row r="4266" spans="1:24" x14ac:dyDescent="0.25">
      <c r="A4266" s="5" t="s">
        <v>3066</v>
      </c>
      <c r="B4266" s="1" t="s">
        <v>3067</v>
      </c>
      <c r="C4266" t="s">
        <v>3068</v>
      </c>
      <c r="D4266" s="11" t="s">
        <v>3069</v>
      </c>
      <c r="E4266" s="1" t="s">
        <v>25</v>
      </c>
      <c r="F4266" s="7">
        <v>45.63</v>
      </c>
      <c r="G4266" s="7">
        <v>1.47</v>
      </c>
      <c r="H4266" s="7"/>
      <c r="I4266" s="7"/>
      <c r="J4266" s="49"/>
      <c r="K4266" t="s">
        <v>3070</v>
      </c>
      <c r="L4266" t="s">
        <v>1333</v>
      </c>
      <c r="M4266" s="15" t="s">
        <v>1741</v>
      </c>
      <c r="N4266" t="s">
        <v>3080</v>
      </c>
      <c r="O4266" s="7">
        <v>32</v>
      </c>
      <c r="P4266" s="7"/>
      <c r="Q4266" s="9"/>
      <c r="R4266" s="14"/>
      <c r="S4266" s="29"/>
      <c r="T4266" s="14">
        <v>47200000000</v>
      </c>
      <c r="U4266" s="9"/>
      <c r="V4266" s="7"/>
      <c r="W4266" s="7"/>
      <c r="X4266" s="49"/>
    </row>
    <row r="4267" spans="1:24" x14ac:dyDescent="0.25">
      <c r="A4267" s="5" t="s">
        <v>3066</v>
      </c>
      <c r="B4267" s="1" t="s">
        <v>3067</v>
      </c>
      <c r="C4267" t="s">
        <v>3068</v>
      </c>
      <c r="D4267" s="11" t="s">
        <v>3069</v>
      </c>
      <c r="E4267" s="1" t="s">
        <v>25</v>
      </c>
      <c r="F4267" s="7">
        <v>45.63</v>
      </c>
      <c r="G4267" s="7">
        <v>1.47</v>
      </c>
      <c r="H4267" s="7"/>
      <c r="I4267" s="7"/>
      <c r="J4267" s="49"/>
      <c r="K4267" t="s">
        <v>3070</v>
      </c>
      <c r="L4267" t="s">
        <v>1333</v>
      </c>
      <c r="M4267" s="15" t="s">
        <v>1741</v>
      </c>
      <c r="N4267" t="s">
        <v>3081</v>
      </c>
      <c r="O4267" s="7">
        <v>41</v>
      </c>
      <c r="P4267" s="7"/>
      <c r="Q4267" s="9"/>
      <c r="R4267" s="14"/>
      <c r="S4267" s="29"/>
      <c r="T4267" s="14">
        <v>32400000000</v>
      </c>
      <c r="U4267" s="9"/>
      <c r="V4267" s="7"/>
      <c r="W4267" s="7"/>
      <c r="X4267" s="49"/>
    </row>
    <row r="4268" spans="1:24" x14ac:dyDescent="0.25">
      <c r="A4268" s="5" t="s">
        <v>3066</v>
      </c>
      <c r="B4268" s="1" t="s">
        <v>3067</v>
      </c>
      <c r="C4268" t="s">
        <v>3068</v>
      </c>
      <c r="D4268" s="11" t="s">
        <v>3069</v>
      </c>
      <c r="E4268" s="1" t="s">
        <v>25</v>
      </c>
      <c r="F4268" s="7">
        <v>45.63</v>
      </c>
      <c r="G4268" s="7">
        <v>1.47</v>
      </c>
      <c r="H4268" s="7"/>
      <c r="I4268" s="7"/>
      <c r="J4268" s="49"/>
      <c r="K4268" t="s">
        <v>3070</v>
      </c>
      <c r="L4268" t="s">
        <v>1333</v>
      </c>
      <c r="M4268" s="15" t="s">
        <v>1741</v>
      </c>
      <c r="N4268" t="s">
        <v>3082</v>
      </c>
      <c r="O4268" s="7">
        <v>32</v>
      </c>
      <c r="P4268" s="7"/>
      <c r="Q4268" s="9"/>
      <c r="R4268" s="14"/>
      <c r="S4268" s="29"/>
      <c r="T4268" s="14">
        <v>178000000000</v>
      </c>
      <c r="U4268" s="9"/>
      <c r="V4268" s="7"/>
      <c r="W4268" s="7"/>
      <c r="X4268" s="49"/>
    </row>
    <row r="4269" spans="1:24" x14ac:dyDescent="0.25">
      <c r="A4269" s="5" t="s">
        <v>3066</v>
      </c>
      <c r="B4269" s="1" t="s">
        <v>3067</v>
      </c>
      <c r="C4269" t="s">
        <v>3068</v>
      </c>
      <c r="D4269" s="11" t="s">
        <v>3069</v>
      </c>
      <c r="E4269" s="1" t="s">
        <v>25</v>
      </c>
      <c r="F4269" s="7">
        <v>45.63</v>
      </c>
      <c r="G4269" s="7">
        <v>1.47</v>
      </c>
      <c r="H4269" s="7"/>
      <c r="I4269" s="7"/>
      <c r="J4269" s="49"/>
      <c r="K4269" t="s">
        <v>3070</v>
      </c>
      <c r="L4269" t="s">
        <v>1333</v>
      </c>
      <c r="M4269" s="15" t="s">
        <v>1741</v>
      </c>
      <c r="N4269" t="s">
        <v>3083</v>
      </c>
      <c r="O4269" s="7">
        <v>34</v>
      </c>
      <c r="P4269" s="7"/>
      <c r="Q4269" s="9"/>
      <c r="R4269" s="14"/>
      <c r="S4269" s="29"/>
      <c r="T4269" s="14">
        <v>52100000000</v>
      </c>
      <c r="U4269" s="9"/>
      <c r="V4269" s="7"/>
      <c r="W4269" s="7"/>
      <c r="X4269" s="49"/>
    </row>
    <row r="4270" spans="1:24" x14ac:dyDescent="0.25">
      <c r="A4270" s="5" t="s">
        <v>3066</v>
      </c>
      <c r="B4270" s="1" t="s">
        <v>3067</v>
      </c>
      <c r="C4270" t="s">
        <v>3068</v>
      </c>
      <c r="D4270" s="11" t="s">
        <v>3069</v>
      </c>
      <c r="E4270" s="1" t="s">
        <v>25</v>
      </c>
      <c r="F4270" s="7">
        <v>45.63</v>
      </c>
      <c r="G4270" s="7">
        <v>1.47</v>
      </c>
      <c r="H4270" s="7"/>
      <c r="I4270" s="7"/>
      <c r="J4270" s="49"/>
      <c r="K4270" t="s">
        <v>3070</v>
      </c>
      <c r="L4270" t="s">
        <v>1333</v>
      </c>
      <c r="M4270" s="15" t="s">
        <v>1741</v>
      </c>
      <c r="N4270" t="s">
        <v>3084</v>
      </c>
      <c r="O4270" s="7">
        <v>35</v>
      </c>
      <c r="P4270" s="7"/>
      <c r="Q4270" s="9"/>
      <c r="R4270" s="14"/>
      <c r="S4270" s="29"/>
      <c r="T4270" s="14">
        <v>91900000000</v>
      </c>
      <c r="U4270" s="9"/>
      <c r="V4270" s="7"/>
      <c r="W4270" s="7"/>
      <c r="X4270" s="49"/>
    </row>
    <row r="4271" spans="1:24" x14ac:dyDescent="0.25">
      <c r="A4271" s="5" t="s">
        <v>3066</v>
      </c>
      <c r="B4271" s="1" t="s">
        <v>3067</v>
      </c>
      <c r="C4271" t="s">
        <v>3068</v>
      </c>
      <c r="D4271" s="11" t="s">
        <v>3069</v>
      </c>
      <c r="E4271" s="1" t="s">
        <v>25</v>
      </c>
      <c r="F4271" s="7">
        <v>45.63</v>
      </c>
      <c r="G4271" s="7">
        <v>1.47</v>
      </c>
      <c r="H4271" s="7"/>
      <c r="I4271" s="7"/>
      <c r="J4271" s="49"/>
      <c r="K4271" t="s">
        <v>3070</v>
      </c>
      <c r="L4271" t="s">
        <v>1333</v>
      </c>
      <c r="M4271" s="15" t="s">
        <v>1741</v>
      </c>
      <c r="N4271" t="s">
        <v>3085</v>
      </c>
      <c r="O4271" s="7">
        <v>28.999999999999996</v>
      </c>
      <c r="P4271" s="7"/>
      <c r="Q4271" s="9"/>
      <c r="R4271" s="14"/>
      <c r="S4271" s="29"/>
      <c r="T4271" s="14">
        <v>31600000000</v>
      </c>
      <c r="U4271" s="9"/>
      <c r="V4271" s="7"/>
      <c r="W4271" s="7"/>
      <c r="X4271" s="49"/>
    </row>
    <row r="4272" spans="1:24" x14ac:dyDescent="0.25">
      <c r="A4272" s="5" t="s">
        <v>3066</v>
      </c>
      <c r="B4272" s="1" t="s">
        <v>3067</v>
      </c>
      <c r="C4272" t="s">
        <v>3086</v>
      </c>
      <c r="D4272" s="11" t="s">
        <v>3069</v>
      </c>
      <c r="E4272" s="1" t="s">
        <v>25</v>
      </c>
      <c r="F4272" s="7">
        <v>45.63</v>
      </c>
      <c r="G4272" s="7">
        <v>1.47</v>
      </c>
      <c r="H4272" s="7"/>
      <c r="I4272" s="7"/>
      <c r="J4272" s="49"/>
      <c r="K4272" t="s">
        <v>3070</v>
      </c>
      <c r="L4272" t="s">
        <v>1333</v>
      </c>
      <c r="M4272" s="15" t="s">
        <v>1741</v>
      </c>
      <c r="N4272" t="s">
        <v>3071</v>
      </c>
      <c r="O4272" s="7">
        <v>49</v>
      </c>
      <c r="P4272" s="7"/>
      <c r="Q4272" s="9"/>
      <c r="R4272" s="14"/>
      <c r="S4272" s="29"/>
      <c r="T4272" s="14">
        <v>131000000000</v>
      </c>
      <c r="U4272" s="9"/>
      <c r="V4272" s="7"/>
      <c r="W4272" s="7"/>
      <c r="X4272" s="49"/>
    </row>
    <row r="4273" spans="1:24" x14ac:dyDescent="0.25">
      <c r="A4273" s="5" t="s">
        <v>3066</v>
      </c>
      <c r="B4273" s="1" t="s">
        <v>3067</v>
      </c>
      <c r="C4273" t="s">
        <v>3086</v>
      </c>
      <c r="D4273" s="11" t="s">
        <v>3069</v>
      </c>
      <c r="E4273" s="1" t="s">
        <v>25</v>
      </c>
      <c r="F4273" s="7">
        <v>45.63</v>
      </c>
      <c r="G4273" s="7">
        <v>1.47</v>
      </c>
      <c r="H4273" s="7"/>
      <c r="I4273" s="7"/>
      <c r="J4273" s="49"/>
      <c r="K4273" t="s">
        <v>3070</v>
      </c>
      <c r="L4273" t="s">
        <v>1333</v>
      </c>
      <c r="M4273" s="15" t="s">
        <v>1741</v>
      </c>
      <c r="N4273" t="s">
        <v>3072</v>
      </c>
      <c r="O4273" s="7">
        <v>62</v>
      </c>
      <c r="P4273" s="7"/>
      <c r="Q4273" s="9"/>
      <c r="R4273" s="14"/>
      <c r="S4273" s="29"/>
      <c r="T4273" s="14">
        <v>34400000000</v>
      </c>
      <c r="U4273" s="9"/>
      <c r="V4273" s="7"/>
      <c r="W4273" s="7"/>
      <c r="X4273" s="49"/>
    </row>
    <row r="4274" spans="1:24" x14ac:dyDescent="0.25">
      <c r="A4274" s="5" t="s">
        <v>3066</v>
      </c>
      <c r="B4274" s="1" t="s">
        <v>3067</v>
      </c>
      <c r="C4274" t="s">
        <v>3086</v>
      </c>
      <c r="D4274" s="11" t="s">
        <v>3069</v>
      </c>
      <c r="E4274" s="1" t="s">
        <v>25</v>
      </c>
      <c r="F4274" s="7">
        <v>45.63</v>
      </c>
      <c r="G4274" s="7">
        <v>1.47</v>
      </c>
      <c r="H4274" s="7"/>
      <c r="I4274" s="7"/>
      <c r="J4274" s="49"/>
      <c r="K4274" t="s">
        <v>3070</v>
      </c>
      <c r="L4274" t="s">
        <v>1333</v>
      </c>
      <c r="M4274" s="15" t="s">
        <v>1741</v>
      </c>
      <c r="N4274" t="s">
        <v>3073</v>
      </c>
      <c r="O4274" s="7">
        <v>43</v>
      </c>
      <c r="P4274" s="7"/>
      <c r="Q4274" s="9"/>
      <c r="R4274" s="14"/>
      <c r="S4274" s="29"/>
      <c r="T4274" s="14">
        <v>56100000000</v>
      </c>
      <c r="U4274" s="9"/>
      <c r="V4274" s="7"/>
      <c r="W4274" s="7"/>
      <c r="X4274" s="49"/>
    </row>
    <row r="4275" spans="1:24" x14ac:dyDescent="0.25">
      <c r="A4275" s="5" t="s">
        <v>3066</v>
      </c>
      <c r="B4275" s="1" t="s">
        <v>3067</v>
      </c>
      <c r="C4275" t="s">
        <v>3086</v>
      </c>
      <c r="D4275" s="11" t="s">
        <v>3069</v>
      </c>
      <c r="E4275" s="1" t="s">
        <v>25</v>
      </c>
      <c r="F4275" s="7">
        <v>45.63</v>
      </c>
      <c r="G4275" s="7">
        <v>1.47</v>
      </c>
      <c r="H4275" s="7"/>
      <c r="I4275" s="7"/>
      <c r="J4275" s="49"/>
      <c r="K4275" t="s">
        <v>3070</v>
      </c>
      <c r="L4275" t="s">
        <v>1333</v>
      </c>
      <c r="M4275" s="15" t="s">
        <v>1741</v>
      </c>
      <c r="N4275" t="s">
        <v>3074</v>
      </c>
      <c r="O4275" s="7">
        <v>47</v>
      </c>
      <c r="P4275" s="7"/>
      <c r="Q4275" s="9"/>
      <c r="R4275" s="14"/>
      <c r="S4275" s="29"/>
      <c r="T4275" s="14">
        <v>70100000000</v>
      </c>
      <c r="U4275" s="9"/>
      <c r="V4275" s="7"/>
      <c r="W4275" s="7"/>
      <c r="X4275" s="49"/>
    </row>
    <row r="4276" spans="1:24" x14ac:dyDescent="0.25">
      <c r="A4276" s="5" t="s">
        <v>3066</v>
      </c>
      <c r="B4276" s="1" t="s">
        <v>3067</v>
      </c>
      <c r="C4276" t="s">
        <v>3086</v>
      </c>
      <c r="D4276" s="11" t="s">
        <v>3069</v>
      </c>
      <c r="E4276" s="1" t="s">
        <v>25</v>
      </c>
      <c r="F4276" s="7">
        <v>45.63</v>
      </c>
      <c r="G4276" s="7">
        <v>1.47</v>
      </c>
      <c r="H4276" s="7"/>
      <c r="I4276" s="7"/>
      <c r="J4276" s="49"/>
      <c r="K4276" t="s">
        <v>3070</v>
      </c>
      <c r="L4276" t="s">
        <v>1333</v>
      </c>
      <c r="M4276" s="15" t="s">
        <v>1741</v>
      </c>
      <c r="N4276" t="s">
        <v>3075</v>
      </c>
      <c r="O4276" s="7">
        <v>47</v>
      </c>
      <c r="P4276" s="7"/>
      <c r="Q4276" s="9"/>
      <c r="R4276" s="14"/>
      <c r="S4276" s="29"/>
      <c r="T4276" s="14">
        <v>49600000000</v>
      </c>
      <c r="U4276" s="9"/>
      <c r="V4276" s="7"/>
      <c r="W4276" s="7"/>
      <c r="X4276" s="49"/>
    </row>
    <row r="4277" spans="1:24" x14ac:dyDescent="0.25">
      <c r="A4277" s="5" t="s">
        <v>3066</v>
      </c>
      <c r="B4277" s="1" t="s">
        <v>3067</v>
      </c>
      <c r="C4277" t="s">
        <v>3086</v>
      </c>
      <c r="D4277" s="11" t="s">
        <v>3069</v>
      </c>
      <c r="E4277" s="1" t="s">
        <v>25</v>
      </c>
      <c r="F4277" s="7">
        <v>45.63</v>
      </c>
      <c r="G4277" s="7">
        <v>1.47</v>
      </c>
      <c r="H4277" s="7"/>
      <c r="I4277" s="7"/>
      <c r="J4277" s="49"/>
      <c r="K4277" t="s">
        <v>3070</v>
      </c>
      <c r="L4277" t="s">
        <v>1333</v>
      </c>
      <c r="M4277" s="15" t="s">
        <v>1741</v>
      </c>
      <c r="N4277" t="s">
        <v>3077</v>
      </c>
      <c r="O4277" s="7">
        <v>36</v>
      </c>
      <c r="P4277" s="7"/>
      <c r="Q4277" s="9"/>
      <c r="R4277" s="14"/>
      <c r="S4277" s="29"/>
      <c r="T4277" s="14">
        <v>35000000000</v>
      </c>
      <c r="U4277" s="9"/>
      <c r="V4277" s="7"/>
      <c r="W4277" s="7"/>
      <c r="X4277" s="49"/>
    </row>
    <row r="4278" spans="1:24" x14ac:dyDescent="0.25">
      <c r="A4278" s="5" t="s">
        <v>3066</v>
      </c>
      <c r="B4278" s="1" t="s">
        <v>3067</v>
      </c>
      <c r="C4278" t="s">
        <v>3086</v>
      </c>
      <c r="D4278" s="11" t="s">
        <v>3069</v>
      </c>
      <c r="E4278" s="1" t="s">
        <v>25</v>
      </c>
      <c r="F4278" s="7">
        <v>45.63</v>
      </c>
      <c r="G4278" s="7">
        <v>1.47</v>
      </c>
      <c r="H4278" s="7"/>
      <c r="I4278" s="7"/>
      <c r="J4278" s="49"/>
      <c r="K4278" t="s">
        <v>3070</v>
      </c>
      <c r="L4278" t="s">
        <v>1333</v>
      </c>
      <c r="M4278" s="15" t="s">
        <v>1741</v>
      </c>
      <c r="N4278" t="s">
        <v>3078</v>
      </c>
      <c r="O4278" s="7">
        <v>46</v>
      </c>
      <c r="P4278" s="7"/>
      <c r="Q4278" s="9"/>
      <c r="R4278" s="14"/>
      <c r="S4278" s="29"/>
      <c r="T4278" s="14">
        <v>26900000000</v>
      </c>
      <c r="U4278" s="9"/>
      <c r="V4278" s="7"/>
      <c r="W4278" s="7"/>
      <c r="X4278" s="49"/>
    </row>
    <row r="4279" spans="1:24" x14ac:dyDescent="0.25">
      <c r="A4279" s="5" t="s">
        <v>3066</v>
      </c>
      <c r="B4279" s="1" t="s">
        <v>3067</v>
      </c>
      <c r="C4279" t="s">
        <v>3086</v>
      </c>
      <c r="D4279" s="11" t="s">
        <v>3069</v>
      </c>
      <c r="E4279" s="1" t="s">
        <v>25</v>
      </c>
      <c r="F4279" s="7">
        <v>45.63</v>
      </c>
      <c r="G4279" s="7">
        <v>1.47</v>
      </c>
      <c r="H4279" s="7"/>
      <c r="I4279" s="7"/>
      <c r="J4279" s="49"/>
      <c r="K4279" t="s">
        <v>3070</v>
      </c>
      <c r="L4279" t="s">
        <v>1333</v>
      </c>
      <c r="M4279" s="15" t="s">
        <v>1741</v>
      </c>
      <c r="N4279" t="s">
        <v>3079</v>
      </c>
      <c r="O4279" s="7">
        <v>60</v>
      </c>
      <c r="P4279" s="7"/>
      <c r="Q4279" s="9"/>
      <c r="R4279" s="14"/>
      <c r="S4279" s="29"/>
      <c r="T4279" s="14">
        <v>36800000000</v>
      </c>
      <c r="U4279" s="9"/>
      <c r="V4279" s="7"/>
      <c r="W4279" s="7"/>
      <c r="X4279" s="49"/>
    </row>
    <row r="4280" spans="1:24" x14ac:dyDescent="0.25">
      <c r="A4280" s="5" t="s">
        <v>3066</v>
      </c>
      <c r="B4280" s="1" t="s">
        <v>3067</v>
      </c>
      <c r="C4280" t="s">
        <v>3086</v>
      </c>
      <c r="D4280" s="11" t="s">
        <v>3069</v>
      </c>
      <c r="E4280" s="1" t="s">
        <v>25</v>
      </c>
      <c r="F4280" s="7">
        <v>45.63</v>
      </c>
      <c r="G4280" s="7">
        <v>1.47</v>
      </c>
      <c r="H4280" s="7"/>
      <c r="I4280" s="7"/>
      <c r="J4280" s="49"/>
      <c r="K4280" t="s">
        <v>3070</v>
      </c>
      <c r="L4280" t="s">
        <v>1333</v>
      </c>
      <c r="M4280" s="15" t="s">
        <v>1741</v>
      </c>
      <c r="N4280" t="s">
        <v>3080</v>
      </c>
      <c r="O4280" s="7">
        <v>28.000000000000004</v>
      </c>
      <c r="P4280" s="7"/>
      <c r="Q4280" s="9"/>
      <c r="R4280" s="14"/>
      <c r="S4280" s="29"/>
      <c r="T4280" s="14">
        <v>16600000000.000002</v>
      </c>
      <c r="U4280" s="9"/>
      <c r="V4280" s="7"/>
      <c r="W4280" s="7"/>
      <c r="X4280" s="49"/>
    </row>
    <row r="4281" spans="1:24" x14ac:dyDescent="0.25">
      <c r="A4281" s="5" t="s">
        <v>3066</v>
      </c>
      <c r="B4281" s="1" t="s">
        <v>3067</v>
      </c>
      <c r="C4281" t="s">
        <v>3086</v>
      </c>
      <c r="D4281" s="11" t="s">
        <v>3069</v>
      </c>
      <c r="E4281" s="1" t="s">
        <v>25</v>
      </c>
      <c r="F4281" s="7">
        <v>45.63</v>
      </c>
      <c r="G4281" s="7">
        <v>1.47</v>
      </c>
      <c r="H4281" s="7"/>
      <c r="I4281" s="7"/>
      <c r="J4281" s="49"/>
      <c r="K4281" t="s">
        <v>3070</v>
      </c>
      <c r="L4281" t="s">
        <v>1333</v>
      </c>
      <c r="M4281" s="15" t="s">
        <v>1741</v>
      </c>
      <c r="N4281" t="s">
        <v>3081</v>
      </c>
      <c r="O4281" s="7">
        <v>38</v>
      </c>
      <c r="P4281" s="7"/>
      <c r="Q4281" s="9"/>
      <c r="R4281" s="14"/>
      <c r="S4281" s="29"/>
      <c r="T4281" s="14">
        <v>22100000000</v>
      </c>
      <c r="U4281" s="9"/>
      <c r="V4281" s="7"/>
      <c r="W4281" s="7"/>
      <c r="X4281" s="49"/>
    </row>
    <row r="4282" spans="1:24" x14ac:dyDescent="0.25">
      <c r="A4282" s="5" t="s">
        <v>3066</v>
      </c>
      <c r="B4282" s="1" t="s">
        <v>3067</v>
      </c>
      <c r="C4282" t="s">
        <v>3086</v>
      </c>
      <c r="D4282" s="11" t="s">
        <v>3069</v>
      </c>
      <c r="E4282" s="1" t="s">
        <v>25</v>
      </c>
      <c r="F4282" s="7">
        <v>45.63</v>
      </c>
      <c r="G4282" s="7">
        <v>1.47</v>
      </c>
      <c r="H4282" s="7"/>
      <c r="I4282" s="7"/>
      <c r="J4282" s="49"/>
      <c r="K4282" t="s">
        <v>3070</v>
      </c>
      <c r="L4282" t="s">
        <v>1333</v>
      </c>
      <c r="M4282" s="15" t="s">
        <v>1741</v>
      </c>
      <c r="N4282" t="s">
        <v>3082</v>
      </c>
      <c r="O4282" s="7">
        <v>38</v>
      </c>
      <c r="P4282" s="7"/>
      <c r="Q4282" s="9"/>
      <c r="R4282" s="14"/>
      <c r="S4282" s="29"/>
      <c r="T4282" s="14">
        <v>41400000000</v>
      </c>
      <c r="U4282" s="9"/>
      <c r="V4282" s="7"/>
      <c r="W4282" s="7"/>
      <c r="X4282" s="49"/>
    </row>
    <row r="4283" spans="1:24" x14ac:dyDescent="0.25">
      <c r="A4283" s="5" t="s">
        <v>3066</v>
      </c>
      <c r="B4283" s="1" t="s">
        <v>3067</v>
      </c>
      <c r="C4283" t="s">
        <v>3086</v>
      </c>
      <c r="D4283" s="11" t="s">
        <v>3069</v>
      </c>
      <c r="E4283" s="1" t="s">
        <v>25</v>
      </c>
      <c r="F4283" s="7">
        <v>45.63</v>
      </c>
      <c r="G4283" s="7">
        <v>1.47</v>
      </c>
      <c r="H4283" s="7"/>
      <c r="I4283" s="7"/>
      <c r="J4283" s="49"/>
      <c r="K4283" t="s">
        <v>3070</v>
      </c>
      <c r="L4283" t="s">
        <v>1333</v>
      </c>
      <c r="M4283" s="15" t="s">
        <v>1741</v>
      </c>
      <c r="N4283" t="s">
        <v>3083</v>
      </c>
      <c r="O4283" s="7">
        <v>45</v>
      </c>
      <c r="P4283" s="7"/>
      <c r="Q4283" s="9"/>
      <c r="R4283" s="14"/>
      <c r="S4283" s="29"/>
      <c r="T4283" s="14">
        <v>181000000000</v>
      </c>
      <c r="U4283" s="9"/>
      <c r="V4283" s="7"/>
      <c r="W4283" s="7"/>
      <c r="X4283" s="49"/>
    </row>
    <row r="4284" spans="1:24" x14ac:dyDescent="0.25">
      <c r="A4284" s="5" t="s">
        <v>3066</v>
      </c>
      <c r="B4284" s="1" t="s">
        <v>3067</v>
      </c>
      <c r="C4284" t="s">
        <v>3086</v>
      </c>
      <c r="D4284" s="11" t="s">
        <v>3069</v>
      </c>
      <c r="E4284" s="1" t="s">
        <v>25</v>
      </c>
      <c r="F4284" s="7">
        <v>45.63</v>
      </c>
      <c r="G4284" s="7">
        <v>1.47</v>
      </c>
      <c r="H4284" s="7"/>
      <c r="I4284" s="7"/>
      <c r="J4284" s="49"/>
      <c r="K4284" t="s">
        <v>3070</v>
      </c>
      <c r="L4284" t="s">
        <v>1333</v>
      </c>
      <c r="M4284" s="15" t="s">
        <v>1741</v>
      </c>
      <c r="N4284" t="s">
        <v>3084</v>
      </c>
      <c r="O4284" s="7">
        <v>46</v>
      </c>
      <c r="P4284" s="7"/>
      <c r="Q4284" s="9"/>
      <c r="R4284" s="14"/>
      <c r="S4284" s="29"/>
      <c r="T4284" s="14">
        <v>126000000000</v>
      </c>
      <c r="U4284" s="9"/>
      <c r="V4284" s="7"/>
      <c r="W4284" s="7"/>
      <c r="X4284" s="49"/>
    </row>
    <row r="4285" spans="1:24" x14ac:dyDescent="0.25">
      <c r="A4285" s="5" t="s">
        <v>3066</v>
      </c>
      <c r="B4285" s="1" t="s">
        <v>3067</v>
      </c>
      <c r="C4285" t="s">
        <v>3086</v>
      </c>
      <c r="D4285" s="11" t="s">
        <v>3069</v>
      </c>
      <c r="E4285" s="1" t="s">
        <v>25</v>
      </c>
      <c r="F4285" s="7">
        <v>45.63</v>
      </c>
      <c r="G4285" s="7">
        <v>1.47</v>
      </c>
      <c r="H4285" s="7"/>
      <c r="I4285" s="7"/>
      <c r="J4285" s="49"/>
      <c r="K4285" t="s">
        <v>3070</v>
      </c>
      <c r="L4285" t="s">
        <v>1333</v>
      </c>
      <c r="M4285" s="15" t="s">
        <v>1741</v>
      </c>
      <c r="N4285" t="s">
        <v>3087</v>
      </c>
      <c r="O4285" s="7">
        <v>43</v>
      </c>
      <c r="P4285" s="7"/>
      <c r="Q4285" s="9"/>
      <c r="R4285" s="14"/>
      <c r="S4285" s="29"/>
      <c r="T4285" s="14">
        <v>39100000000</v>
      </c>
      <c r="U4285" s="9"/>
      <c r="V4285" s="7"/>
      <c r="W4285" s="7"/>
      <c r="X4285" s="49"/>
    </row>
    <row r="4286" spans="1:24" x14ac:dyDescent="0.25">
      <c r="A4286" s="5" t="s">
        <v>3066</v>
      </c>
      <c r="B4286" s="1" t="s">
        <v>3067</v>
      </c>
      <c r="C4286" t="s">
        <v>3086</v>
      </c>
      <c r="D4286" s="11" t="s">
        <v>3069</v>
      </c>
      <c r="E4286" s="1" t="s">
        <v>25</v>
      </c>
      <c r="F4286" s="7">
        <v>45.63</v>
      </c>
      <c r="G4286" s="7">
        <v>1.47</v>
      </c>
      <c r="H4286" s="7"/>
      <c r="I4286" s="7"/>
      <c r="J4286" s="49"/>
      <c r="K4286" t="s">
        <v>3070</v>
      </c>
      <c r="L4286" t="s">
        <v>1333</v>
      </c>
      <c r="M4286" s="15" t="s">
        <v>1741</v>
      </c>
      <c r="N4286" t="s">
        <v>3085</v>
      </c>
      <c r="O4286" s="7">
        <v>45</v>
      </c>
      <c r="P4286" s="7"/>
      <c r="Q4286" s="9"/>
      <c r="R4286" s="14"/>
      <c r="S4286" s="29"/>
      <c r="T4286" s="14">
        <v>90600000000</v>
      </c>
      <c r="U4286" s="9"/>
      <c r="V4286" s="7"/>
      <c r="W4286" s="7"/>
      <c r="X4286" s="49"/>
    </row>
    <row r="4287" spans="1:24" x14ac:dyDescent="0.25">
      <c r="A4287" s="5" t="s">
        <v>3066</v>
      </c>
      <c r="B4287" s="1" t="s">
        <v>3067</v>
      </c>
      <c r="C4287" t="s">
        <v>3086</v>
      </c>
      <c r="D4287" s="11" t="s">
        <v>3069</v>
      </c>
      <c r="E4287" s="1" t="s">
        <v>25</v>
      </c>
      <c r="F4287" s="7">
        <v>45.63</v>
      </c>
      <c r="G4287" s="7">
        <v>1.47</v>
      </c>
      <c r="H4287" s="7"/>
      <c r="I4287" s="7"/>
      <c r="J4287" s="49"/>
      <c r="K4287" t="s">
        <v>3070</v>
      </c>
      <c r="L4287" t="s">
        <v>1333</v>
      </c>
      <c r="M4287" s="15" t="s">
        <v>1741</v>
      </c>
      <c r="N4287" t="s">
        <v>3088</v>
      </c>
      <c r="O4287" s="7">
        <v>17</v>
      </c>
      <c r="P4287" s="7"/>
      <c r="Q4287" s="9"/>
      <c r="R4287" s="14"/>
      <c r="S4287" s="29"/>
      <c r="T4287" s="14">
        <v>81200000000</v>
      </c>
      <c r="U4287" s="9"/>
      <c r="V4287" s="7"/>
      <c r="W4287" s="7"/>
      <c r="X4287" s="49"/>
    </row>
    <row r="4288" spans="1:24" x14ac:dyDescent="0.25">
      <c r="A4288" s="5" t="s">
        <v>3066</v>
      </c>
      <c r="B4288" s="1" t="s">
        <v>3067</v>
      </c>
      <c r="C4288" t="s">
        <v>3068</v>
      </c>
      <c r="D4288" s="11" t="s">
        <v>3069</v>
      </c>
      <c r="E4288" s="1" t="s">
        <v>25</v>
      </c>
      <c r="F4288" s="7">
        <v>45.63</v>
      </c>
      <c r="G4288" s="7">
        <v>1.47</v>
      </c>
      <c r="H4288" s="7"/>
      <c r="I4288" s="7"/>
      <c r="J4288" s="49"/>
      <c r="K4288" t="s">
        <v>3070</v>
      </c>
      <c r="L4288" t="s">
        <v>1333</v>
      </c>
      <c r="M4288" s="15" t="s">
        <v>1741</v>
      </c>
      <c r="N4288" t="s">
        <v>3089</v>
      </c>
      <c r="O4288" s="7">
        <v>43</v>
      </c>
      <c r="P4288" s="7"/>
      <c r="Q4288" s="9"/>
      <c r="R4288" s="14"/>
      <c r="S4288" s="29"/>
      <c r="T4288" s="14"/>
      <c r="U4288" s="9">
        <v>0.58320622775077091</v>
      </c>
      <c r="V4288" s="7"/>
      <c r="W4288" s="7"/>
      <c r="X4288" s="49"/>
    </row>
    <row r="4289" spans="1:24" x14ac:dyDescent="0.25">
      <c r="A4289" s="5" t="s">
        <v>3066</v>
      </c>
      <c r="B4289" s="1" t="s">
        <v>3067</v>
      </c>
      <c r="C4289" t="s">
        <v>3068</v>
      </c>
      <c r="D4289" s="11" t="s">
        <v>3069</v>
      </c>
      <c r="E4289" s="1" t="s">
        <v>25</v>
      </c>
      <c r="F4289" s="7">
        <v>45.63</v>
      </c>
      <c r="G4289" s="7">
        <v>1.47</v>
      </c>
      <c r="H4289" s="7"/>
      <c r="I4289" s="7"/>
      <c r="J4289" s="49"/>
      <c r="K4289" t="s">
        <v>3070</v>
      </c>
      <c r="L4289" t="s">
        <v>1333</v>
      </c>
      <c r="M4289" s="15" t="s">
        <v>1741</v>
      </c>
      <c r="N4289" t="s">
        <v>3090</v>
      </c>
      <c r="O4289" s="7">
        <v>42</v>
      </c>
      <c r="P4289" s="7"/>
      <c r="Q4289" s="9"/>
      <c r="R4289" s="14"/>
      <c r="S4289" s="29"/>
      <c r="T4289" s="14"/>
      <c r="U4289" s="9">
        <v>0.50172921997231723</v>
      </c>
      <c r="V4289" s="7"/>
      <c r="W4289" s="7"/>
      <c r="X4289" s="49"/>
    </row>
    <row r="4290" spans="1:24" x14ac:dyDescent="0.25">
      <c r="A4290" s="5" t="s">
        <v>3066</v>
      </c>
      <c r="B4290" s="1" t="s">
        <v>3067</v>
      </c>
      <c r="C4290" t="s">
        <v>3068</v>
      </c>
      <c r="D4290" s="11" t="s">
        <v>3069</v>
      </c>
      <c r="E4290" s="1" t="s">
        <v>25</v>
      </c>
      <c r="F4290" s="7">
        <v>45.63</v>
      </c>
      <c r="G4290" s="7">
        <v>1.47</v>
      </c>
      <c r="H4290" s="7"/>
      <c r="I4290" s="7"/>
      <c r="J4290" s="49"/>
      <c r="K4290" t="s">
        <v>3070</v>
      </c>
      <c r="L4290" t="s">
        <v>1333</v>
      </c>
      <c r="M4290" s="15" t="s">
        <v>1741</v>
      </c>
      <c r="N4290" t="s">
        <v>3091</v>
      </c>
      <c r="O4290" s="7">
        <v>65</v>
      </c>
      <c r="P4290" s="7"/>
      <c r="Q4290" s="9"/>
      <c r="R4290" s="14"/>
      <c r="S4290" s="29"/>
      <c r="T4290" s="14"/>
      <c r="U4290" s="9">
        <v>0.55847131074441103</v>
      </c>
      <c r="V4290" s="7"/>
      <c r="W4290" s="7"/>
      <c r="X4290" s="49"/>
    </row>
    <row r="4291" spans="1:24" x14ac:dyDescent="0.25">
      <c r="A4291" s="5" t="s">
        <v>3066</v>
      </c>
      <c r="B4291" s="1" t="s">
        <v>3067</v>
      </c>
      <c r="C4291" t="s">
        <v>3068</v>
      </c>
      <c r="D4291" s="11" t="s">
        <v>3069</v>
      </c>
      <c r="E4291" s="1" t="s">
        <v>25</v>
      </c>
      <c r="F4291" s="7">
        <v>45.63</v>
      </c>
      <c r="G4291" s="7">
        <v>1.47</v>
      </c>
      <c r="H4291" s="7"/>
      <c r="I4291" s="7"/>
      <c r="J4291" s="49"/>
      <c r="K4291" t="s">
        <v>3070</v>
      </c>
      <c r="L4291" t="s">
        <v>1333</v>
      </c>
      <c r="M4291" s="15" t="s">
        <v>1741</v>
      </c>
      <c r="N4291" t="s">
        <v>3092</v>
      </c>
      <c r="O4291" s="7">
        <v>56.000000000000007</v>
      </c>
      <c r="P4291" s="7"/>
      <c r="Q4291" s="9"/>
      <c r="R4291" s="14"/>
      <c r="S4291" s="29"/>
      <c r="T4291" s="14"/>
      <c r="U4291" s="9">
        <v>0.63614347377463609</v>
      </c>
      <c r="V4291" s="7"/>
      <c r="W4291" s="7"/>
      <c r="X4291" s="49"/>
    </row>
    <row r="4292" spans="1:24" x14ac:dyDescent="0.25">
      <c r="A4292" s="5" t="s">
        <v>3066</v>
      </c>
      <c r="B4292" s="1" t="s">
        <v>3067</v>
      </c>
      <c r="C4292" t="s">
        <v>3068</v>
      </c>
      <c r="D4292" s="11" t="s">
        <v>3069</v>
      </c>
      <c r="E4292" s="1" t="s">
        <v>25</v>
      </c>
      <c r="F4292" s="7">
        <v>45.63</v>
      </c>
      <c r="G4292" s="7">
        <v>1.47</v>
      </c>
      <c r="H4292" s="7"/>
      <c r="I4292" s="7"/>
      <c r="J4292" s="49"/>
      <c r="K4292" t="s">
        <v>3070</v>
      </c>
      <c r="L4292" t="s">
        <v>1333</v>
      </c>
      <c r="M4292" s="15" t="s">
        <v>1741</v>
      </c>
      <c r="N4292" t="s">
        <v>3093</v>
      </c>
      <c r="O4292" s="7">
        <v>54</v>
      </c>
      <c r="P4292" s="7"/>
      <c r="Q4292" s="9"/>
      <c r="R4292" s="14"/>
      <c r="S4292" s="29"/>
      <c r="T4292" s="14"/>
      <c r="U4292" s="9">
        <v>0.60873205281633713</v>
      </c>
      <c r="V4292" s="7"/>
      <c r="W4292" s="7"/>
      <c r="X4292" s="49"/>
    </row>
    <row r="4293" spans="1:24" x14ac:dyDescent="0.25">
      <c r="A4293" s="5" t="s">
        <v>3066</v>
      </c>
      <c r="B4293" s="1" t="s">
        <v>3067</v>
      </c>
      <c r="C4293" t="s">
        <v>3068</v>
      </c>
      <c r="D4293" s="11" t="s">
        <v>3069</v>
      </c>
      <c r="E4293" s="1" t="s">
        <v>25</v>
      </c>
      <c r="F4293" s="7">
        <v>45.63</v>
      </c>
      <c r="G4293" s="7">
        <v>1.47</v>
      </c>
      <c r="H4293" s="7"/>
      <c r="I4293" s="7"/>
      <c r="J4293" s="49"/>
      <c r="K4293" t="s">
        <v>3070</v>
      </c>
      <c r="L4293" t="s">
        <v>1333</v>
      </c>
      <c r="M4293" s="15" t="s">
        <v>1741</v>
      </c>
      <c r="N4293" t="s">
        <v>3094</v>
      </c>
      <c r="O4293" s="7">
        <v>47</v>
      </c>
      <c r="P4293" s="7"/>
      <c r="Q4293" s="9"/>
      <c r="R4293" s="14"/>
      <c r="S4293" s="29"/>
      <c r="T4293" s="14"/>
      <c r="U4293" s="9">
        <v>0.60369880266869058</v>
      </c>
      <c r="V4293" s="7"/>
      <c r="W4293" s="7"/>
      <c r="X4293" s="49"/>
    </row>
    <row r="4294" spans="1:24" x14ac:dyDescent="0.25">
      <c r="A4294" s="5" t="s">
        <v>3066</v>
      </c>
      <c r="B4294" s="1" t="s">
        <v>3067</v>
      </c>
      <c r="C4294" t="s">
        <v>3086</v>
      </c>
      <c r="D4294" s="11" t="s">
        <v>3069</v>
      </c>
      <c r="E4294" s="1" t="s">
        <v>25</v>
      </c>
      <c r="F4294" s="7">
        <v>45.63</v>
      </c>
      <c r="G4294" s="7">
        <v>1.47</v>
      </c>
      <c r="H4294" s="7"/>
      <c r="I4294" s="7"/>
      <c r="J4294" s="49"/>
      <c r="K4294" t="s">
        <v>3070</v>
      </c>
      <c r="L4294" t="s">
        <v>1333</v>
      </c>
      <c r="M4294" s="15" t="s">
        <v>1741</v>
      </c>
      <c r="N4294" t="s">
        <v>3095</v>
      </c>
      <c r="O4294" s="7">
        <v>65</v>
      </c>
      <c r="P4294" s="7"/>
      <c r="Q4294" s="9"/>
      <c r="R4294" s="14"/>
      <c r="S4294" s="29"/>
      <c r="T4294" s="14"/>
      <c r="U4294" s="9">
        <v>0.71658599913060039</v>
      </c>
      <c r="V4294" s="7"/>
      <c r="W4294" s="7"/>
      <c r="X4294" s="49"/>
    </row>
    <row r="4295" spans="1:24" x14ac:dyDescent="0.25">
      <c r="A4295" s="5" t="s">
        <v>3066</v>
      </c>
      <c r="B4295" s="1" t="s">
        <v>3067</v>
      </c>
      <c r="C4295" t="s">
        <v>3086</v>
      </c>
      <c r="D4295" s="11" t="s">
        <v>3069</v>
      </c>
      <c r="E4295" s="1" t="s">
        <v>25</v>
      </c>
      <c r="F4295" s="7">
        <v>45.63</v>
      </c>
      <c r="G4295" s="7">
        <v>1.47</v>
      </c>
      <c r="H4295" s="7"/>
      <c r="I4295" s="7"/>
      <c r="J4295" s="49"/>
      <c r="K4295" t="s">
        <v>3070</v>
      </c>
      <c r="L4295" t="s">
        <v>1333</v>
      </c>
      <c r="M4295" s="15" t="s">
        <v>1741</v>
      </c>
      <c r="N4295" t="s">
        <v>3096</v>
      </c>
      <c r="O4295" s="7">
        <v>65</v>
      </c>
      <c r="P4295" s="7"/>
      <c r="Q4295" s="9"/>
      <c r="R4295" s="14"/>
      <c r="S4295" s="29"/>
      <c r="T4295" s="14"/>
      <c r="U4295" s="9">
        <v>0.60687357506681983</v>
      </c>
      <c r="V4295" s="7"/>
      <c r="W4295" s="7"/>
      <c r="X4295" s="49"/>
    </row>
    <row r="4296" spans="1:24" x14ac:dyDescent="0.25">
      <c r="A4296" s="5" t="s">
        <v>3066</v>
      </c>
      <c r="B4296" s="1" t="s">
        <v>3067</v>
      </c>
      <c r="C4296" t="s">
        <v>3086</v>
      </c>
      <c r="D4296" s="11" t="s">
        <v>3069</v>
      </c>
      <c r="E4296" s="1" t="s">
        <v>25</v>
      </c>
      <c r="F4296" s="7">
        <v>45.63</v>
      </c>
      <c r="G4296" s="7">
        <v>1.47</v>
      </c>
      <c r="H4296" s="7"/>
      <c r="I4296" s="7"/>
      <c r="J4296" s="49"/>
      <c r="K4296" t="s">
        <v>3070</v>
      </c>
      <c r="L4296" t="s">
        <v>1333</v>
      </c>
      <c r="M4296" s="15" t="s">
        <v>1741</v>
      </c>
      <c r="N4296" t="s">
        <v>3097</v>
      </c>
      <c r="O4296" s="7">
        <v>56.000000000000007</v>
      </c>
      <c r="P4296" s="7"/>
      <c r="Q4296" s="9"/>
      <c r="R4296" s="14"/>
      <c r="S4296" s="29"/>
      <c r="T4296" s="14"/>
      <c r="U4296" s="9">
        <v>0.5991487081587431</v>
      </c>
      <c r="V4296" s="7"/>
      <c r="W4296" s="7"/>
      <c r="X4296" s="49"/>
    </row>
    <row r="4297" spans="1:24" x14ac:dyDescent="0.25">
      <c r="A4297" s="5" t="s">
        <v>3066</v>
      </c>
      <c r="B4297" s="1" t="s">
        <v>3067</v>
      </c>
      <c r="C4297" t="s">
        <v>3086</v>
      </c>
      <c r="D4297" s="11" t="s">
        <v>3069</v>
      </c>
      <c r="E4297" s="1" t="s">
        <v>25</v>
      </c>
      <c r="F4297" s="7">
        <v>45.63</v>
      </c>
      <c r="G4297" s="7">
        <v>1.47</v>
      </c>
      <c r="H4297" s="7"/>
      <c r="I4297" s="7"/>
      <c r="J4297" s="49"/>
      <c r="K4297" t="s">
        <v>3070</v>
      </c>
      <c r="L4297" t="s">
        <v>1333</v>
      </c>
      <c r="M4297" s="15" t="s">
        <v>1741</v>
      </c>
      <c r="N4297" t="s">
        <v>3098</v>
      </c>
      <c r="O4297" s="7">
        <v>56.000000000000007</v>
      </c>
      <c r="P4297" s="7"/>
      <c r="Q4297" s="9"/>
      <c r="R4297" s="14"/>
      <c r="S4297" s="29"/>
      <c r="T4297" s="14"/>
      <c r="U4297" s="9">
        <v>0.55107808509692846</v>
      </c>
      <c r="V4297" s="7"/>
      <c r="W4297" s="7"/>
      <c r="X4297" s="49"/>
    </row>
    <row r="4298" spans="1:24" x14ac:dyDescent="0.25">
      <c r="A4298" s="5" t="s">
        <v>3066</v>
      </c>
      <c r="B4298" s="1" t="s">
        <v>3067</v>
      </c>
      <c r="C4298" t="s">
        <v>3086</v>
      </c>
      <c r="D4298" s="11" t="s">
        <v>3069</v>
      </c>
      <c r="E4298" s="1" t="s">
        <v>25</v>
      </c>
      <c r="F4298" s="7">
        <v>45.63</v>
      </c>
      <c r="G4298" s="7">
        <v>1.47</v>
      </c>
      <c r="H4298" s="7"/>
      <c r="I4298" s="7"/>
      <c r="J4298" s="49"/>
      <c r="K4298" t="s">
        <v>3070</v>
      </c>
      <c r="L4298" t="s">
        <v>1333</v>
      </c>
      <c r="M4298" s="15" t="s">
        <v>1741</v>
      </c>
      <c r="N4298" t="s">
        <v>3099</v>
      </c>
      <c r="O4298" s="7">
        <v>54</v>
      </c>
      <c r="P4298" s="7"/>
      <c r="Q4298" s="9"/>
      <c r="R4298" s="14"/>
      <c r="S4298" s="29"/>
      <c r="T4298" s="14"/>
      <c r="U4298" s="9">
        <v>0.48771842496340551</v>
      </c>
      <c r="V4298" s="7"/>
      <c r="W4298" s="7"/>
      <c r="X4298" s="49"/>
    </row>
    <row r="4299" spans="1:24" x14ac:dyDescent="0.25">
      <c r="A4299" s="5" t="s">
        <v>3066</v>
      </c>
      <c r="B4299" s="1" t="s">
        <v>3067</v>
      </c>
      <c r="C4299" t="s">
        <v>3086</v>
      </c>
      <c r="D4299" s="11" t="s">
        <v>3069</v>
      </c>
      <c r="E4299" s="1" t="s">
        <v>25</v>
      </c>
      <c r="F4299" s="7">
        <v>45.63</v>
      </c>
      <c r="G4299" s="7">
        <v>1.47</v>
      </c>
      <c r="H4299" s="7"/>
      <c r="I4299" s="7"/>
      <c r="J4299" s="49"/>
      <c r="K4299" t="s">
        <v>3070</v>
      </c>
      <c r="L4299" t="s">
        <v>1333</v>
      </c>
      <c r="M4299" s="15" t="s">
        <v>1741</v>
      </c>
      <c r="N4299" t="s">
        <v>3100</v>
      </c>
      <c r="O4299" s="7">
        <v>47</v>
      </c>
      <c r="P4299" s="7"/>
      <c r="Q4299" s="9"/>
      <c r="R4299" s="14"/>
      <c r="S4299" s="29"/>
      <c r="T4299" s="14"/>
      <c r="U4299" s="9">
        <v>0.70620398955425234</v>
      </c>
      <c r="V4299" s="7"/>
      <c r="W4299" s="7"/>
      <c r="X4299" s="49"/>
    </row>
    <row r="4300" spans="1:24" x14ac:dyDescent="0.25">
      <c r="A4300" s="5" t="s">
        <v>3066</v>
      </c>
      <c r="B4300" s="1" t="s">
        <v>3067</v>
      </c>
      <c r="C4300" t="s">
        <v>3086</v>
      </c>
      <c r="D4300" s="11" t="s">
        <v>3069</v>
      </c>
      <c r="E4300" s="1" t="s">
        <v>25</v>
      </c>
      <c r="F4300" s="7">
        <v>45.63</v>
      </c>
      <c r="G4300" s="7">
        <v>1.47</v>
      </c>
      <c r="H4300" s="7"/>
      <c r="I4300" s="7"/>
      <c r="J4300" s="49"/>
      <c r="K4300" t="s">
        <v>3070</v>
      </c>
      <c r="L4300" t="s">
        <v>1333</v>
      </c>
      <c r="M4300" s="15" t="s">
        <v>1741</v>
      </c>
      <c r="N4300" t="s">
        <v>3101</v>
      </c>
      <c r="O4300" s="7">
        <v>43</v>
      </c>
      <c r="P4300" s="7"/>
      <c r="Q4300" s="9"/>
      <c r="R4300" s="14"/>
      <c r="S4300" s="29"/>
      <c r="T4300" s="14"/>
      <c r="U4300" s="9">
        <v>0.43251728737873546</v>
      </c>
      <c r="V4300" s="7"/>
      <c r="W4300" s="7"/>
      <c r="X4300" s="49"/>
    </row>
    <row r="4301" spans="1:24" x14ac:dyDescent="0.25">
      <c r="A4301" s="5" t="s">
        <v>3066</v>
      </c>
      <c r="B4301" s="1" t="s">
        <v>3067</v>
      </c>
      <c r="C4301" t="s">
        <v>3086</v>
      </c>
      <c r="D4301" s="11" t="s">
        <v>3069</v>
      </c>
      <c r="E4301" s="1" t="s">
        <v>25</v>
      </c>
      <c r="F4301" s="7">
        <v>45.63</v>
      </c>
      <c r="G4301" s="7">
        <v>1.47</v>
      </c>
      <c r="H4301" s="7"/>
      <c r="I4301" s="7"/>
      <c r="J4301" s="49"/>
      <c r="K4301" t="s">
        <v>3070</v>
      </c>
      <c r="L4301" t="s">
        <v>1333</v>
      </c>
      <c r="M4301" s="15" t="s">
        <v>1741</v>
      </c>
      <c r="N4301" t="s">
        <v>3102</v>
      </c>
      <c r="O4301" s="7">
        <v>42</v>
      </c>
      <c r="P4301" s="7"/>
      <c r="Q4301" s="9"/>
      <c r="R4301" s="14"/>
      <c r="S4301" s="29"/>
      <c r="T4301" s="14"/>
      <c r="U4301" s="9">
        <v>0.64452395815049524</v>
      </c>
      <c r="V4301" s="7"/>
      <c r="W4301" s="7"/>
      <c r="X4301" s="49"/>
    </row>
    <row r="4302" spans="1:24" x14ac:dyDescent="0.25">
      <c r="A4302" s="18" t="s">
        <v>3066</v>
      </c>
      <c r="B4302" s="19" t="s">
        <v>3067</v>
      </c>
      <c r="C4302" s="16" t="s">
        <v>3086</v>
      </c>
      <c r="D4302" s="20" t="s">
        <v>3069</v>
      </c>
      <c r="E4302" s="19" t="s">
        <v>25</v>
      </c>
      <c r="F4302" s="17">
        <v>45.63</v>
      </c>
      <c r="G4302" s="17">
        <v>1.47</v>
      </c>
      <c r="H4302" s="17"/>
      <c r="I4302" s="17"/>
      <c r="J4302" s="50"/>
      <c r="K4302" s="16" t="s">
        <v>3070</v>
      </c>
      <c r="L4302" s="16" t="s">
        <v>1333</v>
      </c>
      <c r="M4302" s="21" t="s">
        <v>1741</v>
      </c>
      <c r="N4302" s="16" t="s">
        <v>3103</v>
      </c>
      <c r="O4302" s="17">
        <v>42</v>
      </c>
      <c r="P4302" s="17"/>
      <c r="Q4302" s="22"/>
      <c r="R4302" s="23"/>
      <c r="S4302" s="31"/>
      <c r="T4302" s="23"/>
      <c r="U4302" s="22">
        <v>0.65084436212179231</v>
      </c>
      <c r="V4302" s="17"/>
      <c r="W4302" s="17"/>
      <c r="X4302" s="50"/>
    </row>
    <row r="4303" spans="1:24" x14ac:dyDescent="0.25">
      <c r="A4303" s="5" t="s">
        <v>3104</v>
      </c>
      <c r="B4303" s="1" t="s">
        <v>3105</v>
      </c>
      <c r="C4303" t="s">
        <v>3106</v>
      </c>
      <c r="D4303" s="11" t="s">
        <v>3107</v>
      </c>
      <c r="E4303" s="1" t="s">
        <v>25</v>
      </c>
      <c r="F4303" s="7"/>
      <c r="G4303" s="7"/>
      <c r="H4303" s="7"/>
      <c r="I4303" s="7"/>
      <c r="J4303" s="49"/>
      <c r="K4303" t="s">
        <v>331</v>
      </c>
      <c r="L4303" t="s">
        <v>1333</v>
      </c>
      <c r="M4303" s="15" t="s">
        <v>332</v>
      </c>
      <c r="N4303" t="s">
        <v>3108</v>
      </c>
      <c r="O4303" s="7">
        <v>4.8499999999999996</v>
      </c>
      <c r="P4303" s="7"/>
      <c r="Q4303" s="9"/>
      <c r="R4303" s="14"/>
      <c r="S4303" s="29"/>
      <c r="T4303" s="14">
        <v>4480000000</v>
      </c>
      <c r="U4303" s="9"/>
      <c r="V4303" s="7"/>
      <c r="W4303" s="7"/>
      <c r="X4303" s="49"/>
    </row>
    <row r="4304" spans="1:24" x14ac:dyDescent="0.25">
      <c r="A4304" s="5" t="s">
        <v>3104</v>
      </c>
      <c r="B4304" s="1" t="s">
        <v>3105</v>
      </c>
      <c r="C4304" t="s">
        <v>3106</v>
      </c>
      <c r="D4304" s="11" t="s">
        <v>3107</v>
      </c>
      <c r="E4304" s="1" t="s">
        <v>25</v>
      </c>
      <c r="F4304" s="7"/>
      <c r="G4304" s="7"/>
      <c r="H4304" s="7"/>
      <c r="I4304" s="7"/>
      <c r="J4304" s="49"/>
      <c r="K4304" t="s">
        <v>331</v>
      </c>
      <c r="L4304" t="s">
        <v>1333</v>
      </c>
      <c r="M4304" s="15" t="s">
        <v>332</v>
      </c>
      <c r="N4304" t="s">
        <v>3109</v>
      </c>
      <c r="O4304" s="7">
        <v>2.91</v>
      </c>
      <c r="P4304" s="7"/>
      <c r="Q4304" s="9"/>
      <c r="R4304" s="14"/>
      <c r="S4304" s="29"/>
      <c r="T4304" s="14">
        <v>7390000000</v>
      </c>
      <c r="U4304" s="9"/>
      <c r="V4304" s="7"/>
      <c r="W4304" s="7"/>
      <c r="X4304" s="49"/>
    </row>
    <row r="4305" spans="1:24" x14ac:dyDescent="0.25">
      <c r="A4305" s="5" t="s">
        <v>3104</v>
      </c>
      <c r="B4305" s="1" t="s">
        <v>3105</v>
      </c>
      <c r="C4305" t="s">
        <v>3106</v>
      </c>
      <c r="D4305" s="11" t="s">
        <v>3107</v>
      </c>
      <c r="E4305" s="1" t="s">
        <v>25</v>
      </c>
      <c r="F4305" s="7"/>
      <c r="G4305" s="7"/>
      <c r="H4305" s="7"/>
      <c r="I4305" s="7"/>
      <c r="J4305" s="49"/>
      <c r="K4305" t="s">
        <v>331</v>
      </c>
      <c r="L4305" t="s">
        <v>1333</v>
      </c>
      <c r="M4305" s="15" t="s">
        <v>332</v>
      </c>
      <c r="N4305" t="s">
        <v>3110</v>
      </c>
      <c r="O4305" s="7">
        <v>2.7</v>
      </c>
      <c r="P4305" s="7"/>
      <c r="Q4305" s="9"/>
      <c r="R4305" s="14"/>
      <c r="S4305" s="29"/>
      <c r="T4305" s="14">
        <v>49200000000</v>
      </c>
      <c r="U4305" s="9"/>
      <c r="V4305" s="7"/>
      <c r="W4305" s="7"/>
      <c r="X4305" s="49"/>
    </row>
    <row r="4306" spans="1:24" x14ac:dyDescent="0.25">
      <c r="A4306" s="5" t="s">
        <v>3104</v>
      </c>
      <c r="B4306" s="1" t="s">
        <v>3105</v>
      </c>
      <c r="C4306" t="s">
        <v>3106</v>
      </c>
      <c r="D4306" s="11" t="s">
        <v>3107</v>
      </c>
      <c r="E4306" s="1" t="s">
        <v>25</v>
      </c>
      <c r="F4306" s="7"/>
      <c r="G4306" s="7"/>
      <c r="H4306" s="7"/>
      <c r="I4306" s="7"/>
      <c r="J4306" s="49"/>
      <c r="K4306" t="s">
        <v>331</v>
      </c>
      <c r="L4306" t="s">
        <v>1333</v>
      </c>
      <c r="M4306" s="15" t="s">
        <v>332</v>
      </c>
      <c r="N4306" t="s">
        <v>3111</v>
      </c>
      <c r="O4306" s="7">
        <v>2.65</v>
      </c>
      <c r="P4306" s="7"/>
      <c r="Q4306" s="9"/>
      <c r="R4306" s="14"/>
      <c r="S4306" s="29"/>
      <c r="T4306" s="14">
        <v>66800000000</v>
      </c>
      <c r="U4306" s="9"/>
      <c r="V4306" s="7"/>
      <c r="W4306" s="7"/>
      <c r="X4306" s="49"/>
    </row>
    <row r="4307" spans="1:24" x14ac:dyDescent="0.25">
      <c r="A4307" s="5" t="s">
        <v>3104</v>
      </c>
      <c r="B4307" s="1" t="s">
        <v>3105</v>
      </c>
      <c r="C4307" t="s">
        <v>3106</v>
      </c>
      <c r="D4307" s="11" t="s">
        <v>3107</v>
      </c>
      <c r="E4307" s="1" t="s">
        <v>25</v>
      </c>
      <c r="F4307" s="7">
        <v>50.27</v>
      </c>
      <c r="G4307" s="7">
        <v>2.62</v>
      </c>
      <c r="H4307" s="7"/>
      <c r="I4307" s="7"/>
      <c r="J4307" s="49"/>
      <c r="K4307" t="s">
        <v>331</v>
      </c>
      <c r="L4307" t="s">
        <v>1333</v>
      </c>
      <c r="M4307" s="15" t="s">
        <v>332</v>
      </c>
      <c r="N4307" t="s">
        <v>3112</v>
      </c>
      <c r="O4307" s="7">
        <v>2.75</v>
      </c>
      <c r="P4307" s="7"/>
      <c r="Q4307" s="9"/>
      <c r="R4307" s="14"/>
      <c r="S4307" s="29"/>
      <c r="T4307" s="14">
        <v>245000000000</v>
      </c>
      <c r="U4307" s="9"/>
      <c r="V4307" s="7"/>
      <c r="W4307" s="7"/>
      <c r="X4307" s="49"/>
    </row>
    <row r="4308" spans="1:24" x14ac:dyDescent="0.25">
      <c r="A4308" s="5" t="s">
        <v>3104</v>
      </c>
      <c r="B4308" s="1" t="s">
        <v>3105</v>
      </c>
      <c r="C4308" t="s">
        <v>3106</v>
      </c>
      <c r="D4308" s="11" t="s">
        <v>3107</v>
      </c>
      <c r="E4308" s="1" t="s">
        <v>25</v>
      </c>
      <c r="F4308" s="7">
        <v>50.4</v>
      </c>
      <c r="G4308" s="7">
        <v>2.59</v>
      </c>
      <c r="H4308" s="7"/>
      <c r="I4308" s="7"/>
      <c r="J4308" s="49"/>
      <c r="K4308" t="s">
        <v>331</v>
      </c>
      <c r="L4308" t="s">
        <v>1333</v>
      </c>
      <c r="M4308" s="15" t="s">
        <v>332</v>
      </c>
      <c r="N4308" t="s">
        <v>3113</v>
      </c>
      <c r="O4308" s="7">
        <v>2.61</v>
      </c>
      <c r="P4308" s="7"/>
      <c r="Q4308" s="9"/>
      <c r="R4308" s="14"/>
      <c r="S4308" s="29"/>
      <c r="T4308" s="14">
        <v>128000000000</v>
      </c>
      <c r="U4308" s="9"/>
      <c r="V4308" s="7"/>
      <c r="W4308" s="7"/>
      <c r="X4308" s="49"/>
    </row>
    <row r="4309" spans="1:24" x14ac:dyDescent="0.25">
      <c r="A4309" s="5" t="s">
        <v>3104</v>
      </c>
      <c r="B4309" s="1" t="s">
        <v>3105</v>
      </c>
      <c r="C4309" t="s">
        <v>3106</v>
      </c>
      <c r="D4309" s="11" t="s">
        <v>3107</v>
      </c>
      <c r="E4309" s="1" t="s">
        <v>25</v>
      </c>
      <c r="F4309" s="7">
        <v>48.73</v>
      </c>
      <c r="G4309" s="7">
        <v>3.8</v>
      </c>
      <c r="H4309" s="7"/>
      <c r="I4309" s="7"/>
      <c r="J4309" s="49"/>
      <c r="K4309" t="s">
        <v>331</v>
      </c>
      <c r="L4309" t="s">
        <v>1333</v>
      </c>
      <c r="M4309" s="15" t="s">
        <v>332</v>
      </c>
      <c r="N4309" t="s">
        <v>3114</v>
      </c>
      <c r="O4309" s="7">
        <v>51.5</v>
      </c>
      <c r="P4309" s="7"/>
      <c r="Q4309" s="9"/>
      <c r="R4309" s="14"/>
      <c r="S4309" s="29"/>
      <c r="T4309" s="14">
        <v>28700000000</v>
      </c>
      <c r="U4309" s="9"/>
      <c r="V4309" s="7"/>
      <c r="W4309" s="7"/>
      <c r="X4309" s="49"/>
    </row>
    <row r="4310" spans="1:24" x14ac:dyDescent="0.25">
      <c r="A4310" s="5" t="s">
        <v>3104</v>
      </c>
      <c r="B4310" s="1" t="s">
        <v>3105</v>
      </c>
      <c r="C4310" t="s">
        <v>3106</v>
      </c>
      <c r="D4310" s="11" t="s">
        <v>3107</v>
      </c>
      <c r="E4310" s="1" t="s">
        <v>25</v>
      </c>
      <c r="F4310" s="7"/>
      <c r="G4310" s="7"/>
      <c r="H4310" s="7"/>
      <c r="I4310" s="7"/>
      <c r="J4310" s="49"/>
      <c r="K4310" t="s">
        <v>331</v>
      </c>
      <c r="L4310" t="s">
        <v>1333</v>
      </c>
      <c r="M4310" s="15" t="s">
        <v>332</v>
      </c>
      <c r="N4310" t="s">
        <v>3115</v>
      </c>
      <c r="O4310" s="7">
        <v>1.06</v>
      </c>
      <c r="P4310" s="7"/>
      <c r="Q4310" s="9"/>
      <c r="R4310" s="14"/>
      <c r="S4310" s="29"/>
      <c r="T4310" s="14">
        <v>176000000</v>
      </c>
      <c r="U4310" s="9"/>
      <c r="V4310" s="7"/>
      <c r="W4310" s="7"/>
      <c r="X4310" s="49"/>
    </row>
    <row r="4311" spans="1:24" x14ac:dyDescent="0.25">
      <c r="A4311" s="5" t="s">
        <v>3104</v>
      </c>
      <c r="B4311" s="1" t="s">
        <v>3105</v>
      </c>
      <c r="C4311" t="s">
        <v>3106</v>
      </c>
      <c r="D4311" s="11" t="s">
        <v>3107</v>
      </c>
      <c r="E4311" s="1" t="s">
        <v>25</v>
      </c>
      <c r="F4311" s="7"/>
      <c r="G4311" s="7"/>
      <c r="H4311" s="7"/>
      <c r="I4311" s="7"/>
      <c r="J4311" s="49"/>
      <c r="K4311" t="s">
        <v>331</v>
      </c>
      <c r="L4311" t="s">
        <v>1333</v>
      </c>
      <c r="M4311" s="15" t="s">
        <v>332</v>
      </c>
      <c r="N4311" t="s">
        <v>3116</v>
      </c>
      <c r="O4311" s="7">
        <v>0.09</v>
      </c>
      <c r="P4311" s="7"/>
      <c r="Q4311" s="9"/>
      <c r="R4311" s="14"/>
      <c r="S4311" s="29"/>
      <c r="T4311" s="14">
        <v>321000000</v>
      </c>
      <c r="U4311" s="9"/>
      <c r="V4311" s="7"/>
      <c r="W4311" s="7"/>
      <c r="X4311" s="49"/>
    </row>
    <row r="4312" spans="1:24" x14ac:dyDescent="0.25">
      <c r="A4312" s="5" t="s">
        <v>3104</v>
      </c>
      <c r="B4312" s="1" t="s">
        <v>3105</v>
      </c>
      <c r="C4312" t="s">
        <v>3106</v>
      </c>
      <c r="D4312" s="11" t="s">
        <v>3107</v>
      </c>
      <c r="E4312" s="1" t="s">
        <v>25</v>
      </c>
      <c r="F4312" s="7"/>
      <c r="G4312" s="7"/>
      <c r="H4312" s="7"/>
      <c r="I4312" s="7"/>
      <c r="J4312" s="49"/>
      <c r="K4312" t="s">
        <v>331</v>
      </c>
      <c r="L4312" t="s">
        <v>1333</v>
      </c>
      <c r="M4312" s="15" t="s">
        <v>332</v>
      </c>
      <c r="N4312" t="s">
        <v>3117</v>
      </c>
      <c r="O4312" s="7">
        <v>0.93999999999999984</v>
      </c>
      <c r="P4312" s="7"/>
      <c r="Q4312" s="9"/>
      <c r="R4312" s="14"/>
      <c r="S4312" s="29"/>
      <c r="T4312" s="14">
        <v>4430000000</v>
      </c>
      <c r="U4312" s="9"/>
      <c r="V4312" s="7"/>
      <c r="W4312" s="7"/>
      <c r="X4312" s="49"/>
    </row>
    <row r="4313" spans="1:24" x14ac:dyDescent="0.25">
      <c r="A4313" s="5" t="s">
        <v>3104</v>
      </c>
      <c r="B4313" s="1" t="s">
        <v>3105</v>
      </c>
      <c r="C4313" t="s">
        <v>3106</v>
      </c>
      <c r="D4313" s="11" t="s">
        <v>3107</v>
      </c>
      <c r="E4313" s="1" t="s">
        <v>25</v>
      </c>
      <c r="F4313" s="7"/>
      <c r="G4313" s="7"/>
      <c r="H4313" s="7"/>
      <c r="I4313" s="7"/>
      <c r="J4313" s="49"/>
      <c r="K4313" t="s">
        <v>331</v>
      </c>
      <c r="L4313" t="s">
        <v>1333</v>
      </c>
      <c r="M4313" s="15" t="s">
        <v>332</v>
      </c>
      <c r="N4313" t="s">
        <v>3118</v>
      </c>
      <c r="O4313" s="7">
        <v>0.43</v>
      </c>
      <c r="P4313" s="7"/>
      <c r="Q4313" s="9"/>
      <c r="R4313" s="14"/>
      <c r="S4313" s="29"/>
      <c r="T4313" s="14">
        <v>2100000000</v>
      </c>
      <c r="U4313" s="9"/>
      <c r="V4313" s="7"/>
      <c r="W4313" s="7"/>
      <c r="X4313" s="49"/>
    </row>
    <row r="4314" spans="1:24" x14ac:dyDescent="0.25">
      <c r="A4314" s="5" t="s">
        <v>3104</v>
      </c>
      <c r="B4314" s="1" t="s">
        <v>3105</v>
      </c>
      <c r="C4314" t="s">
        <v>3106</v>
      </c>
      <c r="D4314" s="11" t="s">
        <v>3107</v>
      </c>
      <c r="E4314" s="1" t="s">
        <v>25</v>
      </c>
      <c r="F4314" s="7"/>
      <c r="G4314" s="7"/>
      <c r="H4314" s="7"/>
      <c r="I4314" s="7"/>
      <c r="J4314" s="49"/>
      <c r="K4314" t="s">
        <v>331</v>
      </c>
      <c r="L4314" t="s">
        <v>1333</v>
      </c>
      <c r="M4314" s="15" t="s">
        <v>332</v>
      </c>
      <c r="N4314" t="s">
        <v>3119</v>
      </c>
      <c r="O4314" s="7">
        <v>2.1</v>
      </c>
      <c r="P4314" s="7"/>
      <c r="Q4314" s="9"/>
      <c r="R4314" s="14"/>
      <c r="S4314" s="29"/>
      <c r="T4314" s="14">
        <v>1870000000</v>
      </c>
      <c r="U4314" s="9"/>
      <c r="V4314" s="7"/>
      <c r="W4314" s="7"/>
      <c r="X4314" s="49"/>
    </row>
    <row r="4315" spans="1:24" x14ac:dyDescent="0.25">
      <c r="A4315" s="5" t="s">
        <v>3104</v>
      </c>
      <c r="B4315" s="1" t="s">
        <v>3105</v>
      </c>
      <c r="C4315" t="s">
        <v>3106</v>
      </c>
      <c r="D4315" s="11" t="s">
        <v>3107</v>
      </c>
      <c r="E4315" s="1" t="s">
        <v>25</v>
      </c>
      <c r="F4315" s="7"/>
      <c r="G4315" s="7"/>
      <c r="H4315" s="7"/>
      <c r="I4315" s="7"/>
      <c r="J4315" s="49"/>
      <c r="K4315" t="s">
        <v>331</v>
      </c>
      <c r="L4315" t="s">
        <v>1333</v>
      </c>
      <c r="M4315" s="15" t="s">
        <v>332</v>
      </c>
      <c r="N4315" t="s">
        <v>3120</v>
      </c>
      <c r="O4315" s="7">
        <v>1.47</v>
      </c>
      <c r="P4315" s="7"/>
      <c r="Q4315" s="9"/>
      <c r="R4315" s="14"/>
      <c r="S4315" s="29"/>
      <c r="T4315" s="14">
        <v>545000000</v>
      </c>
      <c r="U4315" s="9"/>
      <c r="V4315" s="7"/>
      <c r="W4315" s="7"/>
      <c r="X4315" s="49"/>
    </row>
    <row r="4316" spans="1:24" x14ac:dyDescent="0.25">
      <c r="A4316" s="5" t="s">
        <v>3104</v>
      </c>
      <c r="B4316" s="1" t="s">
        <v>3105</v>
      </c>
      <c r="C4316" t="s">
        <v>3106</v>
      </c>
      <c r="D4316" s="11" t="s">
        <v>3107</v>
      </c>
      <c r="E4316" s="1" t="s">
        <v>25</v>
      </c>
      <c r="F4316" s="7"/>
      <c r="G4316" s="7"/>
      <c r="H4316" s="7"/>
      <c r="I4316" s="7"/>
      <c r="J4316" s="49"/>
      <c r="K4316" t="s">
        <v>331</v>
      </c>
      <c r="L4316" t="s">
        <v>1333</v>
      </c>
      <c r="M4316" s="15" t="s">
        <v>332</v>
      </c>
      <c r="N4316" t="s">
        <v>3121</v>
      </c>
      <c r="O4316" s="7">
        <v>0.54</v>
      </c>
      <c r="P4316" s="7"/>
      <c r="Q4316" s="9"/>
      <c r="R4316" s="14"/>
      <c r="S4316" s="29"/>
      <c r="T4316" s="14">
        <v>12000000</v>
      </c>
      <c r="U4316" s="9"/>
      <c r="V4316" s="7"/>
      <c r="W4316" s="7"/>
      <c r="X4316" s="49"/>
    </row>
    <row r="4317" spans="1:24" x14ac:dyDescent="0.25">
      <c r="A4317" s="5" t="s">
        <v>3104</v>
      </c>
      <c r="B4317" s="1" t="s">
        <v>3105</v>
      </c>
      <c r="C4317" t="s">
        <v>3106</v>
      </c>
      <c r="D4317" s="11" t="s">
        <v>3107</v>
      </c>
      <c r="E4317" s="1" t="s">
        <v>25</v>
      </c>
      <c r="F4317" s="7"/>
      <c r="G4317" s="7"/>
      <c r="H4317" s="7"/>
      <c r="I4317" s="7"/>
      <c r="J4317" s="49"/>
      <c r="K4317" t="s">
        <v>331</v>
      </c>
      <c r="L4317" t="s">
        <v>1333</v>
      </c>
      <c r="M4317" s="15" t="s">
        <v>332</v>
      </c>
      <c r="N4317" t="s">
        <v>3122</v>
      </c>
      <c r="O4317" s="7">
        <v>16.5</v>
      </c>
      <c r="P4317" s="7"/>
      <c r="Q4317" s="9"/>
      <c r="R4317" s="14"/>
      <c r="S4317" s="29"/>
      <c r="T4317" s="14">
        <v>4330000000</v>
      </c>
      <c r="U4317" s="9"/>
      <c r="V4317" s="7"/>
      <c r="W4317" s="7"/>
      <c r="X4317" s="49"/>
    </row>
    <row r="4318" spans="1:24" x14ac:dyDescent="0.25">
      <c r="A4318" s="5" t="s">
        <v>3104</v>
      </c>
      <c r="B4318" s="1" t="s">
        <v>3105</v>
      </c>
      <c r="C4318" t="s">
        <v>3106</v>
      </c>
      <c r="D4318" s="11" t="s">
        <v>3107</v>
      </c>
      <c r="E4318" s="1" t="s">
        <v>25</v>
      </c>
      <c r="F4318" s="7"/>
      <c r="G4318" s="7"/>
      <c r="H4318" s="7"/>
      <c r="I4318" s="7"/>
      <c r="J4318" s="49"/>
      <c r="K4318" t="s">
        <v>331</v>
      </c>
      <c r="L4318" t="s">
        <v>1333</v>
      </c>
      <c r="M4318" s="15" t="s">
        <v>332</v>
      </c>
      <c r="N4318" t="s">
        <v>3123</v>
      </c>
      <c r="O4318" s="7">
        <v>2.25</v>
      </c>
      <c r="P4318" s="7"/>
      <c r="Q4318" s="9"/>
      <c r="R4318" s="14"/>
      <c r="S4318" s="29"/>
      <c r="T4318" s="14">
        <v>11600000000</v>
      </c>
      <c r="U4318" s="9"/>
      <c r="V4318" s="7"/>
      <c r="W4318" s="7"/>
      <c r="X4318" s="49"/>
    </row>
    <row r="4319" spans="1:24" x14ac:dyDescent="0.25">
      <c r="A4319" s="5" t="s">
        <v>3104</v>
      </c>
      <c r="B4319" s="1" t="s">
        <v>3105</v>
      </c>
      <c r="C4319" t="s">
        <v>3106</v>
      </c>
      <c r="D4319" s="11" t="s">
        <v>3107</v>
      </c>
      <c r="E4319" s="1" t="s">
        <v>25</v>
      </c>
      <c r="F4319" s="7"/>
      <c r="G4319" s="7"/>
      <c r="H4319" s="7"/>
      <c r="I4319" s="7"/>
      <c r="J4319" s="49"/>
      <c r="K4319" t="s">
        <v>331</v>
      </c>
      <c r="L4319" t="s">
        <v>1333</v>
      </c>
      <c r="M4319" s="15" t="s">
        <v>332</v>
      </c>
      <c r="N4319" t="s">
        <v>3124</v>
      </c>
      <c r="O4319" s="7">
        <v>2.0099999999999998</v>
      </c>
      <c r="P4319" s="7"/>
      <c r="Q4319" s="9"/>
      <c r="R4319" s="14"/>
      <c r="S4319" s="29"/>
      <c r="T4319" s="14">
        <v>222000000</v>
      </c>
      <c r="U4319" s="9"/>
      <c r="V4319" s="7"/>
      <c r="W4319" s="7"/>
      <c r="X4319" s="49"/>
    </row>
    <row r="4320" spans="1:24" x14ac:dyDescent="0.25">
      <c r="A4320" s="5" t="s">
        <v>3104</v>
      </c>
      <c r="B4320" s="1" t="s">
        <v>3105</v>
      </c>
      <c r="C4320" t="s">
        <v>3106</v>
      </c>
      <c r="D4320" s="11" t="s">
        <v>3107</v>
      </c>
      <c r="E4320" s="1" t="s">
        <v>25</v>
      </c>
      <c r="F4320" s="7"/>
      <c r="G4320" s="7"/>
      <c r="H4320" s="7"/>
      <c r="I4320" s="7"/>
      <c r="J4320" s="49"/>
      <c r="K4320" t="s">
        <v>331</v>
      </c>
      <c r="L4320" t="s">
        <v>1333</v>
      </c>
      <c r="M4320" s="15" t="s">
        <v>332</v>
      </c>
      <c r="N4320" t="s">
        <v>3125</v>
      </c>
      <c r="O4320" s="7">
        <v>1.21</v>
      </c>
      <c r="P4320" s="7"/>
      <c r="Q4320" s="9"/>
      <c r="R4320" s="14"/>
      <c r="S4320" s="29"/>
      <c r="T4320" s="14">
        <v>1460000000</v>
      </c>
      <c r="U4320" s="9"/>
      <c r="V4320" s="7"/>
      <c r="W4320" s="7"/>
      <c r="X4320" s="49"/>
    </row>
    <row r="4321" spans="1:24" x14ac:dyDescent="0.25">
      <c r="A4321" s="5" t="s">
        <v>3104</v>
      </c>
      <c r="B4321" s="1" t="s">
        <v>3105</v>
      </c>
      <c r="C4321" t="s">
        <v>3106</v>
      </c>
      <c r="D4321" s="11" t="s">
        <v>3107</v>
      </c>
      <c r="E4321" s="1" t="s">
        <v>25</v>
      </c>
      <c r="F4321" s="7"/>
      <c r="G4321" s="7"/>
      <c r="H4321" s="7"/>
      <c r="I4321" s="7"/>
      <c r="J4321" s="49"/>
      <c r="K4321" t="s">
        <v>331</v>
      </c>
      <c r="L4321" t="s">
        <v>1333</v>
      </c>
      <c r="M4321" s="15" t="s">
        <v>332</v>
      </c>
      <c r="N4321" t="s">
        <v>3126</v>
      </c>
      <c r="O4321" s="7">
        <v>0.31</v>
      </c>
      <c r="P4321" s="7"/>
      <c r="Q4321" s="9"/>
      <c r="R4321" s="14"/>
      <c r="S4321" s="29"/>
      <c r="T4321" s="14">
        <v>5270000000</v>
      </c>
      <c r="U4321" s="9"/>
      <c r="V4321" s="7"/>
      <c r="W4321" s="7"/>
      <c r="X4321" s="49"/>
    </row>
    <row r="4322" spans="1:24" x14ac:dyDescent="0.25">
      <c r="A4322" s="5" t="s">
        <v>3104</v>
      </c>
      <c r="B4322" s="1" t="s">
        <v>3105</v>
      </c>
      <c r="C4322" t="s">
        <v>3106</v>
      </c>
      <c r="D4322" s="11" t="s">
        <v>3107</v>
      </c>
      <c r="E4322" s="1" t="s">
        <v>25</v>
      </c>
      <c r="F4322" s="7"/>
      <c r="G4322" s="7"/>
      <c r="H4322" s="7"/>
      <c r="I4322" s="7"/>
      <c r="J4322" s="49"/>
      <c r="K4322" t="s">
        <v>331</v>
      </c>
      <c r="L4322" t="s">
        <v>1333</v>
      </c>
      <c r="M4322" s="15" t="s">
        <v>332</v>
      </c>
      <c r="N4322" t="s">
        <v>3127</v>
      </c>
      <c r="O4322" s="7">
        <v>1.92</v>
      </c>
      <c r="P4322" s="7"/>
      <c r="Q4322" s="9"/>
      <c r="R4322" s="14"/>
      <c r="S4322" s="29"/>
      <c r="T4322" s="14">
        <v>20400000000</v>
      </c>
      <c r="U4322" s="9"/>
      <c r="V4322" s="7"/>
      <c r="W4322" s="7"/>
      <c r="X4322" s="49"/>
    </row>
    <row r="4323" spans="1:24" x14ac:dyDescent="0.25">
      <c r="A4323" s="5" t="s">
        <v>3104</v>
      </c>
      <c r="B4323" s="1" t="s">
        <v>3105</v>
      </c>
      <c r="C4323" t="s">
        <v>3106</v>
      </c>
      <c r="D4323" s="11" t="s">
        <v>3107</v>
      </c>
      <c r="E4323" s="1" t="s">
        <v>25</v>
      </c>
      <c r="F4323" s="7"/>
      <c r="G4323" s="7"/>
      <c r="H4323" s="7"/>
      <c r="I4323" s="7"/>
      <c r="J4323" s="49"/>
      <c r="K4323" t="s">
        <v>331</v>
      </c>
      <c r="L4323" t="s">
        <v>1333</v>
      </c>
      <c r="M4323" s="15" t="s">
        <v>332</v>
      </c>
      <c r="N4323" t="s">
        <v>3128</v>
      </c>
      <c r="O4323" s="7">
        <v>0.69</v>
      </c>
      <c r="P4323" s="7"/>
      <c r="Q4323" s="9"/>
      <c r="R4323" s="14"/>
      <c r="S4323" s="29"/>
      <c r="T4323" s="14">
        <v>3770000000</v>
      </c>
      <c r="U4323" s="9"/>
      <c r="V4323" s="7"/>
      <c r="W4323" s="7"/>
      <c r="X4323" s="49"/>
    </row>
    <row r="4324" spans="1:24" x14ac:dyDescent="0.25">
      <c r="A4324" s="5" t="s">
        <v>3104</v>
      </c>
      <c r="B4324" s="1" t="s">
        <v>3105</v>
      </c>
      <c r="C4324" t="s">
        <v>3106</v>
      </c>
      <c r="D4324" s="11" t="s">
        <v>3107</v>
      </c>
      <c r="E4324" s="1" t="s">
        <v>25</v>
      </c>
      <c r="F4324" s="7"/>
      <c r="G4324" s="7"/>
      <c r="H4324" s="7"/>
      <c r="I4324" s="7"/>
      <c r="J4324" s="49"/>
      <c r="K4324" t="s">
        <v>331</v>
      </c>
      <c r="L4324" t="s">
        <v>1333</v>
      </c>
      <c r="M4324" s="15" t="s">
        <v>332</v>
      </c>
      <c r="N4324" t="s">
        <v>3129</v>
      </c>
      <c r="O4324" s="7">
        <v>0.14000000000000001</v>
      </c>
      <c r="P4324" s="7"/>
      <c r="Q4324" s="9"/>
      <c r="R4324" s="14"/>
      <c r="S4324" s="29"/>
      <c r="T4324" s="14">
        <v>605000000</v>
      </c>
      <c r="U4324" s="9"/>
      <c r="V4324" s="7"/>
      <c r="W4324" s="7"/>
      <c r="X4324" s="49"/>
    </row>
    <row r="4325" spans="1:24" x14ac:dyDescent="0.25">
      <c r="A4325" s="5" t="s">
        <v>3104</v>
      </c>
      <c r="B4325" s="1" t="s">
        <v>3105</v>
      </c>
      <c r="C4325" t="s">
        <v>3106</v>
      </c>
      <c r="D4325" s="11" t="s">
        <v>3107</v>
      </c>
      <c r="E4325" s="1" t="s">
        <v>25</v>
      </c>
      <c r="F4325" s="7"/>
      <c r="G4325" s="7"/>
      <c r="H4325" s="7"/>
      <c r="I4325" s="7"/>
      <c r="J4325" s="49"/>
      <c r="K4325" t="s">
        <v>331</v>
      </c>
      <c r="L4325" t="s">
        <v>1333</v>
      </c>
      <c r="M4325" s="15" t="s">
        <v>332</v>
      </c>
      <c r="N4325" t="s">
        <v>3130</v>
      </c>
      <c r="O4325" s="7">
        <v>9.89</v>
      </c>
      <c r="P4325" s="7"/>
      <c r="Q4325" s="9"/>
      <c r="R4325" s="14"/>
      <c r="S4325" s="29"/>
      <c r="T4325" s="14">
        <v>499000000</v>
      </c>
      <c r="U4325" s="9"/>
      <c r="V4325" s="7"/>
      <c r="W4325" s="7"/>
      <c r="X4325" s="49"/>
    </row>
    <row r="4326" spans="1:24" x14ac:dyDescent="0.25">
      <c r="A4326" s="5" t="s">
        <v>3104</v>
      </c>
      <c r="B4326" s="1" t="s">
        <v>3105</v>
      </c>
      <c r="C4326" t="s">
        <v>3106</v>
      </c>
      <c r="D4326" s="11" t="s">
        <v>3107</v>
      </c>
      <c r="E4326" s="1" t="s">
        <v>25</v>
      </c>
      <c r="F4326" s="7"/>
      <c r="G4326" s="7"/>
      <c r="H4326" s="7"/>
      <c r="I4326" s="7"/>
      <c r="J4326" s="49"/>
      <c r="K4326" t="s">
        <v>331</v>
      </c>
      <c r="L4326" t="s">
        <v>1333</v>
      </c>
      <c r="M4326" s="15" t="s">
        <v>332</v>
      </c>
      <c r="N4326" t="s">
        <v>3131</v>
      </c>
      <c r="O4326" s="7">
        <v>0.34</v>
      </c>
      <c r="P4326" s="7"/>
      <c r="Q4326" s="9"/>
      <c r="R4326" s="14"/>
      <c r="S4326" s="29"/>
      <c r="T4326" s="14">
        <v>19100000000</v>
      </c>
      <c r="U4326" s="9"/>
      <c r="V4326" s="7"/>
      <c r="W4326" s="7"/>
      <c r="X4326" s="49"/>
    </row>
    <row r="4327" spans="1:24" x14ac:dyDescent="0.25">
      <c r="A4327" s="5" t="s">
        <v>3104</v>
      </c>
      <c r="B4327" s="1" t="s">
        <v>3105</v>
      </c>
      <c r="C4327" t="s">
        <v>3106</v>
      </c>
      <c r="D4327" s="11" t="s">
        <v>3107</v>
      </c>
      <c r="E4327" s="1" t="s">
        <v>25</v>
      </c>
      <c r="F4327" s="7"/>
      <c r="G4327" s="7"/>
      <c r="H4327" s="7"/>
      <c r="I4327" s="7"/>
      <c r="J4327" s="49"/>
      <c r="K4327" t="s">
        <v>331</v>
      </c>
      <c r="L4327" t="s">
        <v>1333</v>
      </c>
      <c r="M4327" s="15" t="s">
        <v>332</v>
      </c>
      <c r="N4327" t="s">
        <v>3132</v>
      </c>
      <c r="O4327" s="7">
        <v>0.81999999999999984</v>
      </c>
      <c r="P4327" s="7"/>
      <c r="Q4327" s="9"/>
      <c r="R4327" s="14"/>
      <c r="S4327" s="29"/>
      <c r="T4327" s="14">
        <v>2840000000</v>
      </c>
      <c r="U4327" s="9"/>
      <c r="V4327" s="7"/>
      <c r="W4327" s="7"/>
      <c r="X4327" s="49"/>
    </row>
    <row r="4328" spans="1:24" x14ac:dyDescent="0.25">
      <c r="A4328" s="5" t="s">
        <v>3104</v>
      </c>
      <c r="B4328" s="1" t="s">
        <v>3105</v>
      </c>
      <c r="C4328" t="s">
        <v>3106</v>
      </c>
      <c r="D4328" s="11" t="s">
        <v>3107</v>
      </c>
      <c r="E4328" s="1" t="s">
        <v>25</v>
      </c>
      <c r="F4328" s="7"/>
      <c r="G4328" s="7"/>
      <c r="H4328" s="7"/>
      <c r="I4328" s="7"/>
      <c r="J4328" s="49"/>
      <c r="K4328" t="s">
        <v>331</v>
      </c>
      <c r="L4328" t="s">
        <v>1333</v>
      </c>
      <c r="M4328" s="15" t="s">
        <v>332</v>
      </c>
      <c r="N4328" t="s">
        <v>3133</v>
      </c>
      <c r="O4328" s="7">
        <v>0.26</v>
      </c>
      <c r="P4328" s="7"/>
      <c r="Q4328" s="9"/>
      <c r="R4328" s="14"/>
      <c r="S4328" s="29"/>
      <c r="T4328" s="14">
        <v>244000000</v>
      </c>
      <c r="U4328" s="9"/>
      <c r="V4328" s="7"/>
      <c r="W4328" s="7"/>
      <c r="X4328" s="49"/>
    </row>
    <row r="4329" spans="1:24" x14ac:dyDescent="0.25">
      <c r="A4329" s="5" t="s">
        <v>3104</v>
      </c>
      <c r="B4329" s="1" t="s">
        <v>3105</v>
      </c>
      <c r="C4329" t="s">
        <v>3106</v>
      </c>
      <c r="D4329" s="11" t="s">
        <v>3107</v>
      </c>
      <c r="E4329" s="1" t="s">
        <v>25</v>
      </c>
      <c r="F4329" s="7"/>
      <c r="G4329" s="7"/>
      <c r="H4329" s="7"/>
      <c r="I4329" s="7"/>
      <c r="J4329" s="49"/>
      <c r="K4329" t="s">
        <v>331</v>
      </c>
      <c r="L4329" t="s">
        <v>1333</v>
      </c>
      <c r="M4329" s="15" t="s">
        <v>332</v>
      </c>
      <c r="N4329" t="s">
        <v>3134</v>
      </c>
      <c r="O4329" s="7">
        <v>0.1</v>
      </c>
      <c r="P4329" s="7"/>
      <c r="Q4329" s="9"/>
      <c r="R4329" s="14"/>
      <c r="S4329" s="29"/>
      <c r="T4329" s="14">
        <v>1100000000</v>
      </c>
      <c r="U4329" s="9"/>
      <c r="V4329" s="7"/>
      <c r="W4329" s="7"/>
      <c r="X4329" s="49"/>
    </row>
    <row r="4330" spans="1:24" x14ac:dyDescent="0.25">
      <c r="A4330" s="5" t="s">
        <v>3104</v>
      </c>
      <c r="B4330" s="1" t="s">
        <v>3105</v>
      </c>
      <c r="C4330" t="s">
        <v>3106</v>
      </c>
      <c r="D4330" s="11" t="s">
        <v>3107</v>
      </c>
      <c r="E4330" s="1" t="s">
        <v>25</v>
      </c>
      <c r="F4330" s="7"/>
      <c r="G4330" s="7"/>
      <c r="H4330" s="7"/>
      <c r="I4330" s="7"/>
      <c r="J4330" s="49"/>
      <c r="K4330" t="s">
        <v>331</v>
      </c>
      <c r="L4330" t="s">
        <v>1333</v>
      </c>
      <c r="M4330" s="15" t="s">
        <v>332</v>
      </c>
      <c r="N4330" t="s">
        <v>3135</v>
      </c>
      <c r="O4330" s="7">
        <v>0.04</v>
      </c>
      <c r="P4330" s="7"/>
      <c r="Q4330" s="9"/>
      <c r="R4330" s="14"/>
      <c r="S4330" s="29"/>
      <c r="T4330" s="14">
        <v>46900000000</v>
      </c>
      <c r="U4330" s="9"/>
      <c r="V4330" s="7"/>
      <c r="W4330" s="7"/>
      <c r="X4330" s="49"/>
    </row>
    <row r="4331" spans="1:24" x14ac:dyDescent="0.25">
      <c r="A4331" s="5" t="s">
        <v>3104</v>
      </c>
      <c r="B4331" s="1" t="s">
        <v>3105</v>
      </c>
      <c r="C4331" t="s">
        <v>3106</v>
      </c>
      <c r="D4331" s="11" t="s">
        <v>3107</v>
      </c>
      <c r="E4331" s="1" t="s">
        <v>25</v>
      </c>
      <c r="F4331" s="7"/>
      <c r="G4331" s="7"/>
      <c r="H4331" s="7"/>
      <c r="I4331" s="7"/>
      <c r="J4331" s="49"/>
      <c r="K4331" t="s">
        <v>331</v>
      </c>
      <c r="L4331" t="s">
        <v>1333</v>
      </c>
      <c r="M4331" s="15" t="s">
        <v>332</v>
      </c>
      <c r="N4331" t="s">
        <v>3136</v>
      </c>
      <c r="O4331" s="7">
        <v>1.41</v>
      </c>
      <c r="P4331" s="7"/>
      <c r="Q4331" s="9"/>
      <c r="R4331" s="14"/>
      <c r="S4331" s="29"/>
      <c r="T4331" s="14">
        <v>2790000000</v>
      </c>
      <c r="U4331" s="9"/>
      <c r="V4331" s="7"/>
      <c r="W4331" s="7"/>
      <c r="X4331" s="49"/>
    </row>
    <row r="4332" spans="1:24" x14ac:dyDescent="0.25">
      <c r="A4332" s="5" t="s">
        <v>3104</v>
      </c>
      <c r="B4332" s="1" t="s">
        <v>3105</v>
      </c>
      <c r="C4332" t="s">
        <v>3106</v>
      </c>
      <c r="D4332" s="11" t="s">
        <v>3107</v>
      </c>
      <c r="E4332" s="1" t="s">
        <v>25</v>
      </c>
      <c r="F4332" s="7"/>
      <c r="G4332" s="7"/>
      <c r="H4332" s="7"/>
      <c r="I4332" s="7"/>
      <c r="J4332" s="49"/>
      <c r="K4332" t="s">
        <v>331</v>
      </c>
      <c r="L4332" t="s">
        <v>1333</v>
      </c>
      <c r="M4332" s="15" t="s">
        <v>332</v>
      </c>
      <c r="N4332" t="s">
        <v>3137</v>
      </c>
      <c r="O4332" s="7">
        <v>0.97</v>
      </c>
      <c r="P4332" s="7"/>
      <c r="Q4332" s="9"/>
      <c r="R4332" s="14"/>
      <c r="S4332" s="29"/>
      <c r="T4332" s="14">
        <v>1860000000</v>
      </c>
      <c r="U4332" s="9"/>
      <c r="V4332" s="7"/>
      <c r="W4332" s="7"/>
      <c r="X4332" s="49"/>
    </row>
    <row r="4333" spans="1:24" x14ac:dyDescent="0.25">
      <c r="A4333" s="5" t="s">
        <v>3104</v>
      </c>
      <c r="B4333" s="1" t="s">
        <v>3105</v>
      </c>
      <c r="C4333" t="s">
        <v>3106</v>
      </c>
      <c r="D4333" s="11" t="s">
        <v>3107</v>
      </c>
      <c r="E4333" s="1" t="s">
        <v>25</v>
      </c>
      <c r="F4333" s="7"/>
      <c r="G4333" s="7"/>
      <c r="H4333" s="7"/>
      <c r="I4333" s="7"/>
      <c r="J4333" s="49"/>
      <c r="K4333" t="s">
        <v>331</v>
      </c>
      <c r="L4333" t="s">
        <v>1333</v>
      </c>
      <c r="M4333" s="15" t="s">
        <v>332</v>
      </c>
      <c r="N4333" t="s">
        <v>3138</v>
      </c>
      <c r="O4333" s="7">
        <v>0.78</v>
      </c>
      <c r="P4333" s="7"/>
      <c r="Q4333" s="9"/>
      <c r="R4333" s="14"/>
      <c r="S4333" s="29"/>
      <c r="T4333" s="14">
        <v>34600000000</v>
      </c>
      <c r="U4333" s="9"/>
      <c r="V4333" s="7"/>
      <c r="W4333" s="7"/>
      <c r="X4333" s="49"/>
    </row>
    <row r="4334" spans="1:24" x14ac:dyDescent="0.25">
      <c r="A4334" s="5" t="s">
        <v>3104</v>
      </c>
      <c r="B4334" s="1" t="s">
        <v>3105</v>
      </c>
      <c r="C4334" t="s">
        <v>3106</v>
      </c>
      <c r="D4334" s="11" t="s">
        <v>3107</v>
      </c>
      <c r="E4334" s="1" t="s">
        <v>25</v>
      </c>
      <c r="F4334" s="7"/>
      <c r="G4334" s="7"/>
      <c r="H4334" s="7"/>
      <c r="I4334" s="7"/>
      <c r="J4334" s="49"/>
      <c r="K4334" t="s">
        <v>331</v>
      </c>
      <c r="L4334" t="s">
        <v>1333</v>
      </c>
      <c r="M4334" s="15" t="s">
        <v>332</v>
      </c>
      <c r="N4334" t="s">
        <v>3139</v>
      </c>
      <c r="O4334" s="7">
        <v>0.16</v>
      </c>
      <c r="P4334" s="7"/>
      <c r="Q4334" s="9"/>
      <c r="R4334" s="14"/>
      <c r="S4334" s="29"/>
      <c r="T4334" s="14">
        <v>302000000</v>
      </c>
      <c r="U4334" s="9"/>
      <c r="V4334" s="7"/>
      <c r="W4334" s="7"/>
      <c r="X4334" s="49"/>
    </row>
    <row r="4335" spans="1:24" x14ac:dyDescent="0.25">
      <c r="A4335" s="5" t="s">
        <v>3104</v>
      </c>
      <c r="B4335" s="1" t="s">
        <v>3105</v>
      </c>
      <c r="C4335" t="s">
        <v>3106</v>
      </c>
      <c r="D4335" s="11" t="s">
        <v>3107</v>
      </c>
      <c r="E4335" s="1" t="s">
        <v>25</v>
      </c>
      <c r="F4335" s="7"/>
      <c r="G4335" s="7"/>
      <c r="H4335" s="7"/>
      <c r="I4335" s="7"/>
      <c r="J4335" s="49"/>
      <c r="K4335" t="s">
        <v>331</v>
      </c>
      <c r="L4335" t="s">
        <v>1333</v>
      </c>
      <c r="M4335" s="15" t="s">
        <v>332</v>
      </c>
      <c r="N4335" t="s">
        <v>3140</v>
      </c>
      <c r="O4335" s="7">
        <v>0.81000000000000016</v>
      </c>
      <c r="P4335" s="7"/>
      <c r="Q4335" s="9"/>
      <c r="R4335" s="14"/>
      <c r="S4335" s="29"/>
      <c r="T4335" s="14">
        <v>3140000000</v>
      </c>
      <c r="U4335" s="9"/>
      <c r="V4335" s="7"/>
      <c r="W4335" s="7"/>
      <c r="X4335" s="49"/>
    </row>
    <row r="4336" spans="1:24" x14ac:dyDescent="0.25">
      <c r="A4336" s="5" t="s">
        <v>3104</v>
      </c>
      <c r="B4336" s="1" t="s">
        <v>3105</v>
      </c>
      <c r="C4336" t="s">
        <v>3106</v>
      </c>
      <c r="D4336" s="11" t="s">
        <v>3107</v>
      </c>
      <c r="E4336" s="1" t="s">
        <v>25</v>
      </c>
      <c r="F4336" s="7"/>
      <c r="G4336" s="7"/>
      <c r="H4336" s="7"/>
      <c r="I4336" s="7"/>
      <c r="J4336" s="49"/>
      <c r="K4336" t="s">
        <v>331</v>
      </c>
      <c r="L4336" t="s">
        <v>1333</v>
      </c>
      <c r="M4336" s="15" t="s">
        <v>332</v>
      </c>
      <c r="N4336" t="s">
        <v>3141</v>
      </c>
      <c r="O4336" s="7">
        <v>0.88</v>
      </c>
      <c r="P4336" s="7"/>
      <c r="Q4336" s="9"/>
      <c r="R4336" s="14"/>
      <c r="S4336" s="29"/>
      <c r="T4336" s="14">
        <v>3930000000</v>
      </c>
      <c r="U4336" s="9"/>
      <c r="V4336" s="7"/>
      <c r="W4336" s="7"/>
      <c r="X4336" s="49"/>
    </row>
    <row r="4337" spans="1:24" x14ac:dyDescent="0.25">
      <c r="A4337" s="5" t="s">
        <v>3104</v>
      </c>
      <c r="B4337" s="1" t="s">
        <v>3105</v>
      </c>
      <c r="C4337" t="s">
        <v>3106</v>
      </c>
      <c r="D4337" s="11" t="s">
        <v>3107</v>
      </c>
      <c r="E4337" s="1" t="s">
        <v>25</v>
      </c>
      <c r="F4337" s="7"/>
      <c r="G4337" s="7"/>
      <c r="H4337" s="7"/>
      <c r="I4337" s="7"/>
      <c r="J4337" s="49"/>
      <c r="K4337" t="s">
        <v>331</v>
      </c>
      <c r="L4337" t="s">
        <v>1333</v>
      </c>
      <c r="M4337" s="15" t="s">
        <v>332</v>
      </c>
      <c r="N4337" t="s">
        <v>3142</v>
      </c>
      <c r="O4337" s="7">
        <v>0.08</v>
      </c>
      <c r="P4337" s="7"/>
      <c r="Q4337" s="9"/>
      <c r="R4337" s="14"/>
      <c r="S4337" s="29"/>
      <c r="T4337" s="14">
        <v>20300000000</v>
      </c>
      <c r="U4337" s="9"/>
      <c r="V4337" s="7"/>
      <c r="W4337" s="7"/>
      <c r="X4337" s="49"/>
    </row>
    <row r="4338" spans="1:24" x14ac:dyDescent="0.25">
      <c r="A4338" s="5" t="s">
        <v>3104</v>
      </c>
      <c r="B4338" s="1" t="s">
        <v>3105</v>
      </c>
      <c r="C4338" t="s">
        <v>3106</v>
      </c>
      <c r="D4338" s="11" t="s">
        <v>3107</v>
      </c>
      <c r="E4338" s="1" t="s">
        <v>25</v>
      </c>
      <c r="F4338" s="7"/>
      <c r="G4338" s="7"/>
      <c r="H4338" s="7"/>
      <c r="I4338" s="7"/>
      <c r="J4338" s="49"/>
      <c r="K4338" t="s">
        <v>331</v>
      </c>
      <c r="L4338" t="s">
        <v>1333</v>
      </c>
      <c r="M4338" s="15" t="s">
        <v>332</v>
      </c>
      <c r="N4338" t="s">
        <v>3143</v>
      </c>
      <c r="O4338" s="7">
        <v>0.37</v>
      </c>
      <c r="P4338" s="7"/>
      <c r="Q4338" s="9"/>
      <c r="R4338" s="14"/>
      <c r="S4338" s="29"/>
      <c r="T4338" s="14">
        <v>18200000000</v>
      </c>
      <c r="U4338" s="9"/>
      <c r="V4338" s="7"/>
      <c r="W4338" s="7"/>
      <c r="X4338" s="49"/>
    </row>
    <row r="4339" spans="1:24" x14ac:dyDescent="0.25">
      <c r="A4339" s="5" t="s">
        <v>3104</v>
      </c>
      <c r="B4339" s="1" t="s">
        <v>3105</v>
      </c>
      <c r="C4339" t="s">
        <v>3106</v>
      </c>
      <c r="D4339" s="11" t="s">
        <v>3107</v>
      </c>
      <c r="E4339" s="1" t="s">
        <v>25</v>
      </c>
      <c r="F4339" s="7"/>
      <c r="G4339" s="7"/>
      <c r="H4339" s="7"/>
      <c r="I4339" s="7"/>
      <c r="J4339" s="49"/>
      <c r="K4339" t="s">
        <v>331</v>
      </c>
      <c r="L4339" t="s">
        <v>1333</v>
      </c>
      <c r="M4339" s="15" t="s">
        <v>332</v>
      </c>
      <c r="N4339" t="s">
        <v>3144</v>
      </c>
      <c r="O4339" s="7">
        <v>3.12</v>
      </c>
      <c r="P4339" s="7"/>
      <c r="Q4339" s="9"/>
      <c r="R4339" s="14"/>
      <c r="S4339" s="29"/>
      <c r="T4339" s="14">
        <v>1180000000</v>
      </c>
      <c r="U4339" s="9"/>
      <c r="V4339" s="7"/>
      <c r="W4339" s="7"/>
      <c r="X4339" s="49"/>
    </row>
    <row r="4340" spans="1:24" x14ac:dyDescent="0.25">
      <c r="A4340" s="5" t="s">
        <v>3104</v>
      </c>
      <c r="B4340" s="1" t="s">
        <v>3105</v>
      </c>
      <c r="C4340" t="s">
        <v>3106</v>
      </c>
      <c r="D4340" s="11" t="s">
        <v>3107</v>
      </c>
      <c r="E4340" s="1" t="s">
        <v>25</v>
      </c>
      <c r="F4340" s="7"/>
      <c r="G4340" s="7"/>
      <c r="H4340" s="7"/>
      <c r="I4340" s="7"/>
      <c r="J4340" s="49"/>
      <c r="K4340" t="s">
        <v>331</v>
      </c>
      <c r="L4340" t="s">
        <v>1333</v>
      </c>
      <c r="M4340" s="15" t="s">
        <v>332</v>
      </c>
      <c r="N4340" t="s">
        <v>3145</v>
      </c>
      <c r="O4340" s="7">
        <v>2.48</v>
      </c>
      <c r="P4340" s="7"/>
      <c r="Q4340" s="9"/>
      <c r="R4340" s="14"/>
      <c r="S4340" s="29"/>
      <c r="T4340" s="14">
        <v>1250000000</v>
      </c>
      <c r="U4340" s="9"/>
      <c r="V4340" s="7"/>
      <c r="W4340" s="7"/>
      <c r="X4340" s="49"/>
    </row>
    <row r="4341" spans="1:24" x14ac:dyDescent="0.25">
      <c r="A4341" s="5" t="s">
        <v>3104</v>
      </c>
      <c r="B4341" s="1" t="s">
        <v>3105</v>
      </c>
      <c r="C4341" t="s">
        <v>3106</v>
      </c>
      <c r="D4341" s="11" t="s">
        <v>3107</v>
      </c>
      <c r="E4341" s="1" t="s">
        <v>25</v>
      </c>
      <c r="F4341" s="7"/>
      <c r="G4341" s="7"/>
      <c r="H4341" s="7"/>
      <c r="I4341" s="7"/>
      <c r="J4341" s="49"/>
      <c r="K4341" t="s">
        <v>331</v>
      </c>
      <c r="L4341" t="s">
        <v>1333</v>
      </c>
      <c r="M4341" s="15" t="s">
        <v>332</v>
      </c>
      <c r="N4341" t="s">
        <v>3146</v>
      </c>
      <c r="O4341" s="7">
        <v>0.15</v>
      </c>
      <c r="P4341" s="7"/>
      <c r="Q4341" s="9"/>
      <c r="R4341" s="14"/>
      <c r="S4341" s="29"/>
      <c r="T4341" s="14">
        <v>130000000</v>
      </c>
      <c r="U4341" s="9"/>
      <c r="V4341" s="7"/>
      <c r="W4341" s="7"/>
      <c r="X4341" s="49"/>
    </row>
    <row r="4342" spans="1:24" x14ac:dyDescent="0.25">
      <c r="A4342" s="5" t="s">
        <v>3104</v>
      </c>
      <c r="B4342" s="1" t="s">
        <v>3105</v>
      </c>
      <c r="C4342" t="s">
        <v>3106</v>
      </c>
      <c r="D4342" s="11" t="s">
        <v>3107</v>
      </c>
      <c r="E4342" s="1" t="s">
        <v>25</v>
      </c>
      <c r="F4342" s="7"/>
      <c r="G4342" s="7"/>
      <c r="H4342" s="7"/>
      <c r="I4342" s="7"/>
      <c r="J4342" s="49"/>
      <c r="K4342" t="s">
        <v>331</v>
      </c>
      <c r="L4342" t="s">
        <v>1333</v>
      </c>
      <c r="M4342" s="15" t="s">
        <v>332</v>
      </c>
      <c r="N4342" t="s">
        <v>3147</v>
      </c>
      <c r="O4342" s="7">
        <v>2.0499999999999998</v>
      </c>
      <c r="P4342" s="7"/>
      <c r="Q4342" s="9"/>
      <c r="R4342" s="14"/>
      <c r="S4342" s="29"/>
      <c r="T4342" s="14">
        <v>6750000000</v>
      </c>
      <c r="U4342" s="9"/>
      <c r="V4342" s="7"/>
      <c r="W4342" s="7"/>
      <c r="X4342" s="49"/>
    </row>
    <row r="4343" spans="1:24" x14ac:dyDescent="0.25">
      <c r="A4343" s="5" t="s">
        <v>3104</v>
      </c>
      <c r="B4343" s="1" t="s">
        <v>3105</v>
      </c>
      <c r="C4343" t="s">
        <v>3106</v>
      </c>
      <c r="D4343" s="11" t="s">
        <v>3107</v>
      </c>
      <c r="E4343" s="1" t="s">
        <v>25</v>
      </c>
      <c r="F4343" s="7"/>
      <c r="G4343" s="7"/>
      <c r="H4343" s="7"/>
      <c r="I4343" s="7"/>
      <c r="J4343" s="49"/>
      <c r="K4343" t="s">
        <v>331</v>
      </c>
      <c r="L4343" t="s">
        <v>1333</v>
      </c>
      <c r="M4343" s="15" t="s">
        <v>332</v>
      </c>
      <c r="N4343" t="s">
        <v>3148</v>
      </c>
      <c r="O4343" s="7">
        <v>0.74</v>
      </c>
      <c r="P4343" s="7"/>
      <c r="Q4343" s="9"/>
      <c r="R4343" s="14"/>
      <c r="S4343" s="29"/>
      <c r="T4343" s="14">
        <v>6320000000</v>
      </c>
      <c r="U4343" s="9"/>
      <c r="V4343" s="7"/>
      <c r="W4343" s="7"/>
      <c r="X4343" s="49"/>
    </row>
    <row r="4344" spans="1:24" x14ac:dyDescent="0.25">
      <c r="A4344" s="5" t="s">
        <v>3104</v>
      </c>
      <c r="B4344" s="1" t="s">
        <v>3105</v>
      </c>
      <c r="C4344" t="s">
        <v>3106</v>
      </c>
      <c r="D4344" s="11" t="s">
        <v>3107</v>
      </c>
      <c r="E4344" s="1" t="s">
        <v>25</v>
      </c>
      <c r="F4344" s="7"/>
      <c r="G4344" s="7"/>
      <c r="H4344" s="7"/>
      <c r="I4344" s="7"/>
      <c r="J4344" s="49"/>
      <c r="K4344" t="s">
        <v>331</v>
      </c>
      <c r="L4344" t="s">
        <v>1333</v>
      </c>
      <c r="M4344" s="15" t="s">
        <v>332</v>
      </c>
      <c r="N4344" t="s">
        <v>3149</v>
      </c>
      <c r="O4344" s="7">
        <v>1.5</v>
      </c>
      <c r="P4344" s="7"/>
      <c r="Q4344" s="9"/>
      <c r="R4344" s="14"/>
      <c r="S4344" s="29"/>
      <c r="T4344" s="14">
        <v>1230000000</v>
      </c>
      <c r="U4344" s="9"/>
      <c r="V4344" s="7"/>
      <c r="W4344" s="7"/>
      <c r="X4344" s="49"/>
    </row>
    <row r="4345" spans="1:24" x14ac:dyDescent="0.25">
      <c r="A4345" s="5" t="s">
        <v>3104</v>
      </c>
      <c r="B4345" s="1" t="s">
        <v>3105</v>
      </c>
      <c r="C4345" t="s">
        <v>3106</v>
      </c>
      <c r="D4345" s="11" t="s">
        <v>3107</v>
      </c>
      <c r="E4345" s="1" t="s">
        <v>25</v>
      </c>
      <c r="F4345" s="7"/>
      <c r="G4345" s="7"/>
      <c r="H4345" s="7"/>
      <c r="I4345" s="7"/>
      <c r="J4345" s="49"/>
      <c r="K4345" t="s">
        <v>331</v>
      </c>
      <c r="L4345" t="s">
        <v>1333</v>
      </c>
      <c r="M4345" s="15" t="s">
        <v>332</v>
      </c>
      <c r="N4345" t="s">
        <v>3150</v>
      </c>
      <c r="O4345" s="7">
        <v>2.74</v>
      </c>
      <c r="P4345" s="7"/>
      <c r="Q4345" s="9"/>
      <c r="R4345" s="14"/>
      <c r="S4345" s="29"/>
      <c r="T4345" s="14">
        <v>3300000000</v>
      </c>
      <c r="U4345" s="9"/>
      <c r="V4345" s="7"/>
      <c r="W4345" s="7"/>
      <c r="X4345" s="49"/>
    </row>
    <row r="4346" spans="1:24" x14ac:dyDescent="0.25">
      <c r="A4346" s="5" t="s">
        <v>3104</v>
      </c>
      <c r="B4346" s="1" t="s">
        <v>3105</v>
      </c>
      <c r="C4346" t="s">
        <v>3106</v>
      </c>
      <c r="D4346" s="11" t="s">
        <v>3107</v>
      </c>
      <c r="E4346" s="1" t="s">
        <v>25</v>
      </c>
      <c r="F4346" s="7"/>
      <c r="G4346" s="7"/>
      <c r="H4346" s="7"/>
      <c r="I4346" s="7"/>
      <c r="J4346" s="49"/>
      <c r="K4346" t="s">
        <v>331</v>
      </c>
      <c r="L4346" t="s">
        <v>1333</v>
      </c>
      <c r="M4346" s="15" t="s">
        <v>332</v>
      </c>
      <c r="N4346" t="s">
        <v>3151</v>
      </c>
      <c r="O4346" s="7">
        <v>9.8000000000000007</v>
      </c>
      <c r="P4346" s="7"/>
      <c r="Q4346" s="9"/>
      <c r="R4346" s="14"/>
      <c r="S4346" s="29"/>
      <c r="T4346" s="14">
        <v>1520000000</v>
      </c>
      <c r="U4346" s="9"/>
      <c r="V4346" s="7"/>
      <c r="W4346" s="7"/>
      <c r="X4346" s="49"/>
    </row>
    <row r="4347" spans="1:24" x14ac:dyDescent="0.25">
      <c r="A4347" s="5" t="s">
        <v>3104</v>
      </c>
      <c r="B4347" s="1" t="s">
        <v>3105</v>
      </c>
      <c r="C4347" t="s">
        <v>3106</v>
      </c>
      <c r="D4347" s="11" t="s">
        <v>3107</v>
      </c>
      <c r="E4347" s="1" t="s">
        <v>25</v>
      </c>
      <c r="F4347" s="7"/>
      <c r="G4347" s="7"/>
      <c r="H4347" s="7"/>
      <c r="I4347" s="7"/>
      <c r="J4347" s="49"/>
      <c r="K4347" t="s">
        <v>331</v>
      </c>
      <c r="L4347" t="s">
        <v>1333</v>
      </c>
      <c r="M4347" s="15" t="s">
        <v>332</v>
      </c>
      <c r="N4347" t="s">
        <v>3152</v>
      </c>
      <c r="O4347" s="7">
        <v>16.850000000000001</v>
      </c>
      <c r="P4347" s="7"/>
      <c r="Q4347" s="9"/>
      <c r="R4347" s="14"/>
      <c r="S4347" s="29"/>
      <c r="T4347" s="14">
        <v>1280000000</v>
      </c>
      <c r="U4347" s="9"/>
      <c r="V4347" s="7"/>
      <c r="W4347" s="7"/>
      <c r="X4347" s="49"/>
    </row>
    <row r="4348" spans="1:24" x14ac:dyDescent="0.25">
      <c r="A4348" s="5" t="s">
        <v>3104</v>
      </c>
      <c r="B4348" s="1" t="s">
        <v>3105</v>
      </c>
      <c r="C4348" t="s">
        <v>3106</v>
      </c>
      <c r="D4348" s="11" t="s">
        <v>3107</v>
      </c>
      <c r="E4348" s="1" t="s">
        <v>25</v>
      </c>
      <c r="F4348" s="7"/>
      <c r="G4348" s="7"/>
      <c r="H4348" s="7"/>
      <c r="I4348" s="7"/>
      <c r="J4348" s="49"/>
      <c r="K4348" t="s">
        <v>331</v>
      </c>
      <c r="L4348" t="s">
        <v>1333</v>
      </c>
      <c r="M4348" s="15" t="s">
        <v>332</v>
      </c>
      <c r="N4348" t="s">
        <v>3153</v>
      </c>
      <c r="O4348" s="7">
        <v>3.26</v>
      </c>
      <c r="P4348" s="7"/>
      <c r="Q4348" s="9"/>
      <c r="R4348" s="14"/>
      <c r="S4348" s="29"/>
      <c r="T4348" s="14">
        <v>21800000000</v>
      </c>
      <c r="U4348" s="9"/>
      <c r="V4348" s="7"/>
      <c r="W4348" s="7"/>
      <c r="X4348" s="49"/>
    </row>
    <row r="4349" spans="1:24" x14ac:dyDescent="0.25">
      <c r="A4349" s="5" t="s">
        <v>3104</v>
      </c>
      <c r="B4349" s="1" t="s">
        <v>3105</v>
      </c>
      <c r="C4349" t="s">
        <v>3106</v>
      </c>
      <c r="D4349" s="11" t="s">
        <v>3107</v>
      </c>
      <c r="E4349" s="1" t="s">
        <v>25</v>
      </c>
      <c r="F4349" s="7"/>
      <c r="G4349" s="7"/>
      <c r="H4349" s="7"/>
      <c r="I4349" s="7"/>
      <c r="J4349" s="49"/>
      <c r="K4349" t="s">
        <v>331</v>
      </c>
      <c r="L4349" t="s">
        <v>1333</v>
      </c>
      <c r="M4349" s="15" t="s">
        <v>332</v>
      </c>
      <c r="N4349" t="s">
        <v>3154</v>
      </c>
      <c r="O4349" s="7">
        <v>0.86</v>
      </c>
      <c r="P4349" s="7"/>
      <c r="Q4349" s="9"/>
      <c r="R4349" s="14"/>
      <c r="S4349" s="29"/>
      <c r="T4349" s="14">
        <v>3020000000</v>
      </c>
      <c r="U4349" s="9"/>
      <c r="V4349" s="7"/>
      <c r="W4349" s="7"/>
      <c r="X4349" s="49"/>
    </row>
    <row r="4350" spans="1:24" x14ac:dyDescent="0.25">
      <c r="A4350" s="5" t="s">
        <v>3104</v>
      </c>
      <c r="B4350" s="1" t="s">
        <v>3105</v>
      </c>
      <c r="C4350" t="s">
        <v>3106</v>
      </c>
      <c r="D4350" s="11" t="s">
        <v>3107</v>
      </c>
      <c r="E4350" s="1" t="s">
        <v>25</v>
      </c>
      <c r="F4350" s="7"/>
      <c r="G4350" s="7"/>
      <c r="H4350" s="7"/>
      <c r="I4350" s="7"/>
      <c r="J4350" s="49"/>
      <c r="K4350" t="s">
        <v>331</v>
      </c>
      <c r="L4350" t="s">
        <v>1333</v>
      </c>
      <c r="M4350" s="15" t="s">
        <v>332</v>
      </c>
      <c r="N4350" t="s">
        <v>3155</v>
      </c>
      <c r="O4350" s="7">
        <v>0.03</v>
      </c>
      <c r="P4350" s="7"/>
      <c r="Q4350" s="9"/>
      <c r="R4350" s="14"/>
      <c r="S4350" s="29"/>
      <c r="T4350" s="14">
        <v>2770000000</v>
      </c>
      <c r="U4350" s="9"/>
      <c r="V4350" s="7"/>
      <c r="W4350" s="7"/>
      <c r="X4350" s="49"/>
    </row>
    <row r="4351" spans="1:24" x14ac:dyDescent="0.25">
      <c r="A4351" s="5" t="s">
        <v>3104</v>
      </c>
      <c r="B4351" s="1" t="s">
        <v>3105</v>
      </c>
      <c r="C4351" t="s">
        <v>3106</v>
      </c>
      <c r="D4351" s="11" t="s">
        <v>3107</v>
      </c>
      <c r="E4351" s="1" t="s">
        <v>25</v>
      </c>
      <c r="F4351" s="7"/>
      <c r="G4351" s="7"/>
      <c r="H4351" s="7"/>
      <c r="I4351" s="7"/>
      <c r="J4351" s="49"/>
      <c r="K4351" t="s">
        <v>331</v>
      </c>
      <c r="L4351" t="s">
        <v>1333</v>
      </c>
      <c r="M4351" s="15" t="s">
        <v>332</v>
      </c>
      <c r="N4351" t="s">
        <v>3156</v>
      </c>
      <c r="O4351" s="7">
        <v>0.19</v>
      </c>
      <c r="P4351" s="7"/>
      <c r="Q4351" s="9"/>
      <c r="R4351" s="14"/>
      <c r="S4351" s="29"/>
      <c r="T4351" s="14">
        <v>141000000000</v>
      </c>
      <c r="U4351" s="9"/>
      <c r="V4351" s="7"/>
      <c r="W4351" s="7"/>
      <c r="X4351" s="49"/>
    </row>
    <row r="4352" spans="1:24" x14ac:dyDescent="0.25">
      <c r="A4352" s="5" t="s">
        <v>3104</v>
      </c>
      <c r="B4352" s="1" t="s">
        <v>3105</v>
      </c>
      <c r="C4352" t="s">
        <v>3106</v>
      </c>
      <c r="D4352" s="11" t="s">
        <v>3107</v>
      </c>
      <c r="E4352" s="1" t="s">
        <v>25</v>
      </c>
      <c r="F4352" s="7"/>
      <c r="G4352" s="7"/>
      <c r="H4352" s="7"/>
      <c r="I4352" s="7"/>
      <c r="J4352" s="49"/>
      <c r="K4352" t="s">
        <v>331</v>
      </c>
      <c r="L4352" t="s">
        <v>1333</v>
      </c>
      <c r="M4352" s="15" t="s">
        <v>332</v>
      </c>
      <c r="N4352" t="s">
        <v>3157</v>
      </c>
      <c r="O4352" s="7">
        <v>3.9999999999999996E-4</v>
      </c>
      <c r="P4352" s="7"/>
      <c r="Q4352" s="9"/>
      <c r="R4352" s="14"/>
      <c r="S4352" s="29"/>
      <c r="T4352" s="14">
        <v>104000000</v>
      </c>
      <c r="U4352" s="9"/>
      <c r="V4352" s="7"/>
      <c r="W4352" s="7"/>
      <c r="X4352" s="49"/>
    </row>
    <row r="4353" spans="1:24" x14ac:dyDescent="0.25">
      <c r="A4353" s="5" t="s">
        <v>3104</v>
      </c>
      <c r="B4353" s="1" t="s">
        <v>3105</v>
      </c>
      <c r="C4353" t="s">
        <v>3106</v>
      </c>
      <c r="D4353" s="11" t="s">
        <v>3107</v>
      </c>
      <c r="E4353" s="1" t="s">
        <v>25</v>
      </c>
      <c r="F4353" s="7"/>
      <c r="G4353" s="7"/>
      <c r="H4353" s="7"/>
      <c r="I4353" s="7"/>
      <c r="J4353" s="49"/>
      <c r="K4353" t="s">
        <v>331</v>
      </c>
      <c r="L4353" t="s">
        <v>1333</v>
      </c>
      <c r="M4353" s="15" t="s">
        <v>332</v>
      </c>
      <c r="N4353" t="s">
        <v>3158</v>
      </c>
      <c r="O4353" s="7">
        <v>0.17</v>
      </c>
      <c r="P4353" s="7"/>
      <c r="Q4353" s="9"/>
      <c r="R4353" s="14"/>
      <c r="S4353" s="29"/>
      <c r="T4353" s="14">
        <v>15500000000</v>
      </c>
      <c r="U4353" s="9"/>
      <c r="V4353" s="7"/>
      <c r="W4353" s="7"/>
      <c r="X4353" s="49"/>
    </row>
    <row r="4354" spans="1:24" x14ac:dyDescent="0.25">
      <c r="A4354" s="5" t="s">
        <v>3104</v>
      </c>
      <c r="B4354" s="1" t="s">
        <v>3105</v>
      </c>
      <c r="C4354" t="s">
        <v>3106</v>
      </c>
      <c r="D4354" s="11" t="s">
        <v>3107</v>
      </c>
      <c r="E4354" s="1" t="s">
        <v>25</v>
      </c>
      <c r="F4354" s="7"/>
      <c r="G4354" s="7"/>
      <c r="H4354" s="7"/>
      <c r="I4354" s="7"/>
      <c r="J4354" s="49"/>
      <c r="K4354" t="s">
        <v>331</v>
      </c>
      <c r="L4354" t="s">
        <v>1333</v>
      </c>
      <c r="M4354" s="15" t="s">
        <v>332</v>
      </c>
      <c r="N4354" t="s">
        <v>3159</v>
      </c>
      <c r="O4354" s="7">
        <v>0.02</v>
      </c>
      <c r="P4354" s="7"/>
      <c r="Q4354" s="9"/>
      <c r="R4354" s="14"/>
      <c r="S4354" s="29"/>
      <c r="T4354" s="14">
        <v>194000000</v>
      </c>
      <c r="U4354" s="9"/>
      <c r="V4354" s="7"/>
      <c r="W4354" s="7"/>
      <c r="X4354" s="49"/>
    </row>
    <row r="4355" spans="1:24" x14ac:dyDescent="0.25">
      <c r="A4355" s="5" t="s">
        <v>3104</v>
      </c>
      <c r="B4355" s="1" t="s">
        <v>3105</v>
      </c>
      <c r="C4355" t="s">
        <v>3106</v>
      </c>
      <c r="D4355" s="11" t="s">
        <v>3107</v>
      </c>
      <c r="E4355" s="1" t="s">
        <v>25</v>
      </c>
      <c r="F4355" s="7"/>
      <c r="G4355" s="7"/>
      <c r="H4355" s="7"/>
      <c r="I4355" s="7"/>
      <c r="J4355" s="49"/>
      <c r="K4355" t="s">
        <v>331</v>
      </c>
      <c r="L4355" t="s">
        <v>1333</v>
      </c>
      <c r="M4355" s="15" t="s">
        <v>332</v>
      </c>
      <c r="N4355" t="s">
        <v>3160</v>
      </c>
      <c r="O4355" s="7">
        <v>0.09</v>
      </c>
      <c r="P4355" s="7"/>
      <c r="Q4355" s="9"/>
      <c r="R4355" s="14"/>
      <c r="S4355" s="29"/>
      <c r="T4355" s="14">
        <v>6010000000</v>
      </c>
      <c r="U4355" s="9"/>
      <c r="V4355" s="7"/>
      <c r="W4355" s="7"/>
      <c r="X4355" s="49"/>
    </row>
    <row r="4356" spans="1:24" x14ac:dyDescent="0.25">
      <c r="A4356" s="5" t="s">
        <v>3104</v>
      </c>
      <c r="B4356" s="1" t="s">
        <v>3105</v>
      </c>
      <c r="C4356" t="s">
        <v>3106</v>
      </c>
      <c r="D4356" s="11" t="s">
        <v>3107</v>
      </c>
      <c r="E4356" s="1" t="s">
        <v>25</v>
      </c>
      <c r="F4356" s="7"/>
      <c r="G4356" s="7"/>
      <c r="H4356" s="7"/>
      <c r="I4356" s="7"/>
      <c r="J4356" s="49"/>
      <c r="K4356" t="s">
        <v>331</v>
      </c>
      <c r="L4356" t="s">
        <v>1333</v>
      </c>
      <c r="M4356" s="15" t="s">
        <v>332</v>
      </c>
      <c r="N4356" t="s">
        <v>3161</v>
      </c>
      <c r="O4356" s="7">
        <v>0.03</v>
      </c>
      <c r="P4356" s="7"/>
      <c r="Q4356" s="9"/>
      <c r="R4356" s="14"/>
      <c r="S4356" s="29"/>
      <c r="T4356" s="14">
        <v>20300000000</v>
      </c>
      <c r="U4356" s="9"/>
      <c r="V4356" s="7"/>
      <c r="W4356" s="7"/>
      <c r="X4356" s="49"/>
    </row>
    <row r="4357" spans="1:24" x14ac:dyDescent="0.25">
      <c r="A4357" s="5" t="s">
        <v>3104</v>
      </c>
      <c r="B4357" s="1" t="s">
        <v>3105</v>
      </c>
      <c r="C4357" t="s">
        <v>3106</v>
      </c>
      <c r="D4357" s="11" t="s">
        <v>3107</v>
      </c>
      <c r="E4357" s="1" t="s">
        <v>25</v>
      </c>
      <c r="F4357" s="7"/>
      <c r="G4357" s="7"/>
      <c r="H4357" s="7"/>
      <c r="I4357" s="7"/>
      <c r="J4357" s="49"/>
      <c r="K4357" t="s">
        <v>331</v>
      </c>
      <c r="L4357" t="s">
        <v>1333</v>
      </c>
      <c r="M4357" s="15" t="s">
        <v>332</v>
      </c>
      <c r="N4357" t="s">
        <v>3162</v>
      </c>
      <c r="O4357" s="7">
        <v>0.09</v>
      </c>
      <c r="P4357" s="7"/>
      <c r="Q4357" s="9"/>
      <c r="R4357" s="14"/>
      <c r="S4357" s="29"/>
      <c r="T4357" s="14">
        <v>2330000000000</v>
      </c>
      <c r="U4357" s="9"/>
      <c r="V4357" s="7"/>
      <c r="W4357" s="7"/>
      <c r="X4357" s="49"/>
    </row>
    <row r="4358" spans="1:24" x14ac:dyDescent="0.25">
      <c r="A4358" s="5" t="s">
        <v>3104</v>
      </c>
      <c r="B4358" s="1" t="s">
        <v>3105</v>
      </c>
      <c r="C4358" t="s">
        <v>3106</v>
      </c>
      <c r="D4358" s="11" t="s">
        <v>3107</v>
      </c>
      <c r="E4358" s="1" t="s">
        <v>25</v>
      </c>
      <c r="F4358" s="7"/>
      <c r="G4358" s="7"/>
      <c r="H4358" s="7"/>
      <c r="I4358" s="7"/>
      <c r="J4358" s="49"/>
      <c r="K4358" t="s">
        <v>331</v>
      </c>
      <c r="L4358" t="s">
        <v>1333</v>
      </c>
      <c r="M4358" s="15" t="s">
        <v>332</v>
      </c>
      <c r="N4358" t="s">
        <v>3163</v>
      </c>
      <c r="O4358" s="7">
        <v>0.25</v>
      </c>
      <c r="P4358" s="7"/>
      <c r="Q4358" s="9"/>
      <c r="R4358" s="14"/>
      <c r="S4358" s="29"/>
      <c r="T4358" s="14">
        <v>405000000000</v>
      </c>
      <c r="U4358" s="9"/>
      <c r="V4358" s="7"/>
      <c r="W4358" s="7"/>
      <c r="X4358" s="49"/>
    </row>
    <row r="4359" spans="1:24" x14ac:dyDescent="0.25">
      <c r="A4359" s="5" t="s">
        <v>3104</v>
      </c>
      <c r="B4359" s="1" t="s">
        <v>3105</v>
      </c>
      <c r="C4359" t="s">
        <v>3106</v>
      </c>
      <c r="D4359" s="11" t="s">
        <v>3107</v>
      </c>
      <c r="E4359" s="1" t="s">
        <v>25</v>
      </c>
      <c r="F4359" s="7"/>
      <c r="G4359" s="7"/>
      <c r="H4359" s="7"/>
      <c r="I4359" s="7"/>
      <c r="J4359" s="49"/>
      <c r="K4359" t="s">
        <v>331</v>
      </c>
      <c r="L4359" t="s">
        <v>1333</v>
      </c>
      <c r="M4359" s="15" t="s">
        <v>332</v>
      </c>
      <c r="N4359" t="s">
        <v>3164</v>
      </c>
      <c r="O4359" s="7">
        <v>3.0000000000000001E-3</v>
      </c>
      <c r="P4359" s="7"/>
      <c r="Q4359" s="9"/>
      <c r="R4359" s="14"/>
      <c r="S4359" s="29"/>
      <c r="T4359" s="14">
        <v>135000000000</v>
      </c>
      <c r="U4359" s="9"/>
      <c r="V4359" s="7"/>
      <c r="W4359" s="7"/>
      <c r="X4359" s="49"/>
    </row>
    <row r="4360" spans="1:24" x14ac:dyDescent="0.25">
      <c r="A4360" s="5" t="s">
        <v>3104</v>
      </c>
      <c r="B4360" s="1" t="s">
        <v>3105</v>
      </c>
      <c r="C4360" t="s">
        <v>3106</v>
      </c>
      <c r="D4360" s="11" t="s">
        <v>3107</v>
      </c>
      <c r="E4360" s="1" t="s">
        <v>25</v>
      </c>
      <c r="F4360" s="7"/>
      <c r="G4360" s="7"/>
      <c r="H4360" s="7"/>
      <c r="I4360" s="7"/>
      <c r="J4360" s="49"/>
      <c r="K4360" t="s">
        <v>331</v>
      </c>
      <c r="L4360" t="s">
        <v>1333</v>
      </c>
      <c r="M4360" s="15" t="s">
        <v>332</v>
      </c>
      <c r="N4360" t="s">
        <v>3165</v>
      </c>
      <c r="O4360" s="7">
        <v>7.0000000000000007E-2</v>
      </c>
      <c r="P4360" s="7"/>
      <c r="Q4360" s="9"/>
      <c r="R4360" s="14"/>
      <c r="S4360" s="29"/>
      <c r="T4360" s="14">
        <v>165000000000</v>
      </c>
      <c r="U4360" s="9"/>
      <c r="V4360" s="7"/>
      <c r="W4360" s="7"/>
      <c r="X4360" s="49"/>
    </row>
    <row r="4361" spans="1:24" x14ac:dyDescent="0.25">
      <c r="A4361" s="5" t="s">
        <v>3104</v>
      </c>
      <c r="B4361" s="1" t="s">
        <v>3105</v>
      </c>
      <c r="C4361" t="s">
        <v>3106</v>
      </c>
      <c r="D4361" s="11" t="s">
        <v>3107</v>
      </c>
      <c r="E4361" s="1" t="s">
        <v>25</v>
      </c>
      <c r="F4361" s="7"/>
      <c r="G4361" s="7"/>
      <c r="H4361" s="7"/>
      <c r="I4361" s="7"/>
      <c r="J4361" s="49"/>
      <c r="K4361" t="s">
        <v>331</v>
      </c>
      <c r="L4361" t="s">
        <v>1333</v>
      </c>
      <c r="M4361" s="15" t="s">
        <v>332</v>
      </c>
      <c r="N4361" t="s">
        <v>3166</v>
      </c>
      <c r="O4361" s="7">
        <v>0.6</v>
      </c>
      <c r="P4361" s="7"/>
      <c r="Q4361" s="9"/>
      <c r="R4361" s="14"/>
      <c r="S4361" s="29"/>
      <c r="T4361" s="14">
        <v>178000000000</v>
      </c>
      <c r="U4361" s="9"/>
      <c r="V4361" s="7"/>
      <c r="W4361" s="7"/>
      <c r="X4361" s="49"/>
    </row>
    <row r="4362" spans="1:24" x14ac:dyDescent="0.25">
      <c r="A4362" s="5" t="s">
        <v>3104</v>
      </c>
      <c r="B4362" s="1" t="s">
        <v>3105</v>
      </c>
      <c r="C4362" t="s">
        <v>3106</v>
      </c>
      <c r="D4362" s="11" t="s">
        <v>3107</v>
      </c>
      <c r="E4362" s="1" t="s">
        <v>25</v>
      </c>
      <c r="F4362" s="7"/>
      <c r="G4362" s="7"/>
      <c r="H4362" s="7"/>
      <c r="I4362" s="7"/>
      <c r="J4362" s="49"/>
      <c r="K4362" t="s">
        <v>331</v>
      </c>
      <c r="L4362" t="s">
        <v>1333</v>
      </c>
      <c r="M4362" s="15" t="s">
        <v>332</v>
      </c>
      <c r="N4362" t="s">
        <v>3167</v>
      </c>
      <c r="O4362" s="7">
        <v>0.16</v>
      </c>
      <c r="P4362" s="7"/>
      <c r="Q4362" s="9"/>
      <c r="R4362" s="14"/>
      <c r="S4362" s="29"/>
      <c r="T4362" s="14">
        <v>37800000000</v>
      </c>
      <c r="U4362" s="9"/>
      <c r="V4362" s="7"/>
      <c r="W4362" s="7"/>
      <c r="X4362" s="49"/>
    </row>
    <row r="4363" spans="1:24" x14ac:dyDescent="0.25">
      <c r="A4363" s="5" t="s">
        <v>3104</v>
      </c>
      <c r="B4363" s="1" t="s">
        <v>3105</v>
      </c>
      <c r="C4363" t="s">
        <v>3106</v>
      </c>
      <c r="D4363" s="11" t="s">
        <v>3107</v>
      </c>
      <c r="E4363" s="1" t="s">
        <v>25</v>
      </c>
      <c r="F4363" s="7"/>
      <c r="G4363" s="7"/>
      <c r="H4363" s="7"/>
      <c r="I4363" s="7"/>
      <c r="J4363" s="49"/>
      <c r="K4363" t="s">
        <v>331</v>
      </c>
      <c r="L4363" t="s">
        <v>1333</v>
      </c>
      <c r="M4363" s="15" t="s">
        <v>332</v>
      </c>
      <c r="N4363" t="s">
        <v>3168</v>
      </c>
      <c r="O4363" s="7">
        <v>0.04</v>
      </c>
      <c r="P4363" s="7"/>
      <c r="Q4363" s="9"/>
      <c r="R4363" s="14"/>
      <c r="S4363" s="29"/>
      <c r="T4363" s="14">
        <v>185000000000</v>
      </c>
      <c r="U4363" s="9"/>
      <c r="V4363" s="7"/>
      <c r="W4363" s="7"/>
      <c r="X4363" s="49"/>
    </row>
    <row r="4364" spans="1:24" x14ac:dyDescent="0.25">
      <c r="A4364" s="5" t="s">
        <v>3104</v>
      </c>
      <c r="B4364" s="1" t="s">
        <v>3105</v>
      </c>
      <c r="C4364" t="s">
        <v>3106</v>
      </c>
      <c r="D4364" s="11" t="s">
        <v>3107</v>
      </c>
      <c r="E4364" s="1" t="s">
        <v>25</v>
      </c>
      <c r="F4364" s="7"/>
      <c r="G4364" s="7"/>
      <c r="H4364" s="7"/>
      <c r="I4364" s="7"/>
      <c r="J4364" s="49"/>
      <c r="K4364" t="s">
        <v>331</v>
      </c>
      <c r="L4364" t="s">
        <v>1333</v>
      </c>
      <c r="M4364" s="15" t="s">
        <v>332</v>
      </c>
      <c r="N4364" t="s">
        <v>3169</v>
      </c>
      <c r="O4364" s="7">
        <v>1.1299999999999999</v>
      </c>
      <c r="P4364" s="7"/>
      <c r="Q4364" s="9"/>
      <c r="R4364" s="14"/>
      <c r="S4364" s="29"/>
      <c r="T4364" s="14">
        <v>105000000000</v>
      </c>
      <c r="U4364" s="9"/>
      <c r="V4364" s="7"/>
      <c r="W4364" s="7"/>
      <c r="X4364" s="49"/>
    </row>
    <row r="4365" spans="1:24" x14ac:dyDescent="0.25">
      <c r="A4365" s="5" t="s">
        <v>3104</v>
      </c>
      <c r="B4365" s="1" t="s">
        <v>3105</v>
      </c>
      <c r="C4365" t="s">
        <v>3106</v>
      </c>
      <c r="D4365" s="11" t="s">
        <v>3107</v>
      </c>
      <c r="E4365" s="1" t="s">
        <v>25</v>
      </c>
      <c r="F4365" s="7"/>
      <c r="G4365" s="7"/>
      <c r="H4365" s="7"/>
      <c r="I4365" s="7"/>
      <c r="J4365" s="49"/>
      <c r="K4365" t="s">
        <v>331</v>
      </c>
      <c r="L4365" t="s">
        <v>1333</v>
      </c>
      <c r="M4365" s="15" t="s">
        <v>332</v>
      </c>
      <c r="N4365" t="s">
        <v>3170</v>
      </c>
      <c r="O4365" s="7">
        <v>1.1100000000000001</v>
      </c>
      <c r="P4365" s="7"/>
      <c r="Q4365" s="9"/>
      <c r="R4365" s="14"/>
      <c r="S4365" s="29"/>
      <c r="T4365" s="14">
        <v>50800000000</v>
      </c>
      <c r="U4365" s="9"/>
      <c r="V4365" s="7"/>
      <c r="W4365" s="7"/>
      <c r="X4365" s="49"/>
    </row>
    <row r="4366" spans="1:24" x14ac:dyDescent="0.25">
      <c r="A4366" s="18" t="s">
        <v>3104</v>
      </c>
      <c r="B4366" s="19" t="s">
        <v>3105</v>
      </c>
      <c r="C4366" s="16" t="s">
        <v>3106</v>
      </c>
      <c r="D4366" s="20" t="s">
        <v>3107</v>
      </c>
      <c r="E4366" s="19" t="s">
        <v>25</v>
      </c>
      <c r="F4366" s="17"/>
      <c r="G4366" s="17"/>
      <c r="H4366" s="17"/>
      <c r="I4366" s="17"/>
      <c r="J4366" s="50"/>
      <c r="K4366" s="16" t="s">
        <v>331</v>
      </c>
      <c r="L4366" s="16" t="s">
        <v>1333</v>
      </c>
      <c r="M4366" s="21" t="s">
        <v>332</v>
      </c>
      <c r="N4366" s="16" t="s">
        <v>3171</v>
      </c>
      <c r="O4366" s="17">
        <v>0.46999999999999992</v>
      </c>
      <c r="P4366" s="17"/>
      <c r="Q4366" s="22"/>
      <c r="R4366" s="23"/>
      <c r="S4366" s="31"/>
      <c r="T4366" s="23">
        <v>117000000000</v>
      </c>
      <c r="U4366" s="22"/>
      <c r="V4366" s="17"/>
      <c r="W4366" s="17"/>
      <c r="X4366" s="50"/>
    </row>
    <row r="4367" spans="1:24" x14ac:dyDescent="0.25">
      <c r="A4367" s="5" t="s">
        <v>3172</v>
      </c>
      <c r="B4367" s="1" t="s">
        <v>3173</v>
      </c>
      <c r="C4367" t="s">
        <v>3174</v>
      </c>
      <c r="D4367" s="11" t="s">
        <v>3175</v>
      </c>
      <c r="E4367" s="1" t="s">
        <v>25</v>
      </c>
      <c r="F4367" s="7">
        <v>49.82</v>
      </c>
      <c r="G4367" s="7">
        <v>2.92</v>
      </c>
      <c r="H4367" s="7"/>
      <c r="I4367" s="7"/>
      <c r="J4367" s="49"/>
      <c r="K4367" t="s">
        <v>331</v>
      </c>
      <c r="L4367" t="s">
        <v>1333</v>
      </c>
      <c r="M4367" s="15" t="s">
        <v>332</v>
      </c>
      <c r="N4367" t="s">
        <v>3176</v>
      </c>
      <c r="O4367" s="7">
        <v>0.93</v>
      </c>
      <c r="P4367" s="7"/>
      <c r="Q4367" s="9"/>
      <c r="R4367" s="14"/>
      <c r="S4367" s="29"/>
      <c r="T4367" s="14">
        <v>92000000000</v>
      </c>
      <c r="U4367" s="9"/>
      <c r="V4367" s="7"/>
      <c r="W4367" s="7"/>
      <c r="X4367" s="49"/>
    </row>
    <row r="4368" spans="1:24" x14ac:dyDescent="0.25">
      <c r="A4368" s="5" t="s">
        <v>3172</v>
      </c>
      <c r="B4368" s="1" t="s">
        <v>3173</v>
      </c>
      <c r="C4368" t="s">
        <v>3174</v>
      </c>
      <c r="D4368" s="11" t="s">
        <v>3175</v>
      </c>
      <c r="E4368" s="1" t="s">
        <v>25</v>
      </c>
      <c r="F4368" s="7">
        <v>49.82</v>
      </c>
      <c r="G4368" s="7">
        <v>2.92</v>
      </c>
      <c r="H4368" s="7"/>
      <c r="I4368" s="7"/>
      <c r="J4368" s="49"/>
      <c r="K4368" t="s">
        <v>331</v>
      </c>
      <c r="L4368" t="s">
        <v>1333</v>
      </c>
      <c r="M4368" s="15" t="s">
        <v>332</v>
      </c>
      <c r="N4368" t="s">
        <v>3177</v>
      </c>
      <c r="O4368" s="7">
        <v>1.6399999999999997</v>
      </c>
      <c r="P4368" s="7"/>
      <c r="Q4368" s="9"/>
      <c r="R4368" s="14"/>
      <c r="S4368" s="29"/>
      <c r="T4368" s="14">
        <v>36000000000</v>
      </c>
      <c r="U4368" s="9"/>
      <c r="V4368" s="7"/>
      <c r="W4368" s="7"/>
      <c r="X4368" s="49"/>
    </row>
    <row r="4369" spans="1:24" x14ac:dyDescent="0.25">
      <c r="A4369" s="5" t="s">
        <v>3172</v>
      </c>
      <c r="B4369" s="1" t="s">
        <v>3173</v>
      </c>
      <c r="C4369" t="s">
        <v>3174</v>
      </c>
      <c r="D4369" s="11" t="s">
        <v>3175</v>
      </c>
      <c r="E4369" s="1" t="s">
        <v>25</v>
      </c>
      <c r="F4369" s="7">
        <v>49.82</v>
      </c>
      <c r="G4369" s="7">
        <v>2.92</v>
      </c>
      <c r="H4369" s="7"/>
      <c r="I4369" s="7"/>
      <c r="J4369" s="49"/>
      <c r="K4369" t="s">
        <v>331</v>
      </c>
      <c r="L4369" t="s">
        <v>1333</v>
      </c>
      <c r="M4369" s="15" t="s">
        <v>332</v>
      </c>
      <c r="N4369" t="s">
        <v>3178</v>
      </c>
      <c r="O4369" s="7">
        <v>1.23</v>
      </c>
      <c r="P4369" s="7"/>
      <c r="Q4369" s="9"/>
      <c r="R4369" s="14"/>
      <c r="S4369" s="29"/>
      <c r="T4369" s="14">
        <v>24000000000</v>
      </c>
      <c r="U4369" s="9"/>
      <c r="V4369" s="7"/>
      <c r="W4369" s="7"/>
      <c r="X4369" s="49"/>
    </row>
    <row r="4370" spans="1:24" x14ac:dyDescent="0.25">
      <c r="A4370" s="5" t="s">
        <v>3172</v>
      </c>
      <c r="B4370" s="1" t="s">
        <v>3173</v>
      </c>
      <c r="C4370" t="s">
        <v>3174</v>
      </c>
      <c r="D4370" s="11" t="s">
        <v>3175</v>
      </c>
      <c r="E4370" s="1" t="s">
        <v>25</v>
      </c>
      <c r="F4370" s="7">
        <v>49.82</v>
      </c>
      <c r="G4370" s="7">
        <v>2.92</v>
      </c>
      <c r="H4370" s="7"/>
      <c r="I4370" s="7"/>
      <c r="J4370" s="49"/>
      <c r="K4370" t="s">
        <v>331</v>
      </c>
      <c r="L4370" t="s">
        <v>1333</v>
      </c>
      <c r="M4370" s="15" t="s">
        <v>332</v>
      </c>
      <c r="N4370" t="s">
        <v>3179</v>
      </c>
      <c r="O4370" s="7">
        <v>0.51</v>
      </c>
      <c r="P4370" s="7"/>
      <c r="Q4370" s="9"/>
      <c r="R4370" s="14"/>
      <c r="S4370" s="29"/>
      <c r="T4370" s="14">
        <v>203000000000</v>
      </c>
      <c r="U4370" s="9"/>
      <c r="V4370" s="7"/>
      <c r="W4370" s="7"/>
      <c r="X4370" s="49"/>
    </row>
    <row r="4371" spans="1:24" x14ac:dyDescent="0.25">
      <c r="A4371" s="5" t="s">
        <v>3172</v>
      </c>
      <c r="B4371" s="1" t="s">
        <v>3173</v>
      </c>
      <c r="C4371" t="s">
        <v>3174</v>
      </c>
      <c r="D4371" s="11" t="s">
        <v>3175</v>
      </c>
      <c r="E4371" s="1" t="s">
        <v>25</v>
      </c>
      <c r="F4371" s="7">
        <v>49.82</v>
      </c>
      <c r="G4371" s="7">
        <v>2.92</v>
      </c>
      <c r="H4371" s="7"/>
      <c r="I4371" s="7"/>
      <c r="J4371" s="49"/>
      <c r="K4371" t="s">
        <v>331</v>
      </c>
      <c r="L4371" t="s">
        <v>1333</v>
      </c>
      <c r="M4371" s="15" t="s">
        <v>332</v>
      </c>
      <c r="N4371" t="s">
        <v>3180</v>
      </c>
      <c r="O4371" s="7">
        <v>1.06</v>
      </c>
      <c r="P4371" s="7"/>
      <c r="Q4371" s="9"/>
      <c r="R4371" s="14"/>
      <c r="S4371" s="29"/>
      <c r="T4371" s="14">
        <v>91000000000</v>
      </c>
      <c r="U4371" s="9"/>
      <c r="V4371" s="7"/>
      <c r="W4371" s="7"/>
      <c r="X4371" s="49"/>
    </row>
    <row r="4372" spans="1:24" x14ac:dyDescent="0.25">
      <c r="A4372" s="5" t="s">
        <v>3172</v>
      </c>
      <c r="B4372" s="1" t="s">
        <v>3173</v>
      </c>
      <c r="C4372" t="s">
        <v>3174</v>
      </c>
      <c r="D4372" s="11" t="s">
        <v>3175</v>
      </c>
      <c r="E4372" s="1" t="s">
        <v>25</v>
      </c>
      <c r="F4372" s="7">
        <v>49.82</v>
      </c>
      <c r="G4372" s="7">
        <v>2.92</v>
      </c>
      <c r="H4372" s="7"/>
      <c r="I4372" s="7"/>
      <c r="J4372" s="49"/>
      <c r="K4372" t="s">
        <v>331</v>
      </c>
      <c r="L4372" t="s">
        <v>1333</v>
      </c>
      <c r="M4372" s="15" t="s">
        <v>332</v>
      </c>
      <c r="N4372" t="s">
        <v>3181</v>
      </c>
      <c r="O4372" s="7">
        <v>1.0900000000000001</v>
      </c>
      <c r="P4372" s="7"/>
      <c r="Q4372" s="9"/>
      <c r="R4372" s="14"/>
      <c r="S4372" s="29"/>
      <c r="T4372" s="14">
        <v>104000000000</v>
      </c>
      <c r="U4372" s="9"/>
      <c r="V4372" s="7"/>
      <c r="W4372" s="7"/>
      <c r="X4372" s="49"/>
    </row>
    <row r="4373" spans="1:24" x14ac:dyDescent="0.25">
      <c r="A4373" s="5" t="s">
        <v>3172</v>
      </c>
      <c r="B4373" s="1" t="s">
        <v>3173</v>
      </c>
      <c r="C4373" t="s">
        <v>3174</v>
      </c>
      <c r="D4373" s="11" t="s">
        <v>3175</v>
      </c>
      <c r="E4373" s="1" t="s">
        <v>25</v>
      </c>
      <c r="F4373" s="7">
        <v>49.82</v>
      </c>
      <c r="G4373" s="7">
        <v>2.92</v>
      </c>
      <c r="H4373" s="7"/>
      <c r="I4373" s="7"/>
      <c r="J4373" s="49"/>
      <c r="K4373" t="s">
        <v>331</v>
      </c>
      <c r="L4373" t="s">
        <v>1333</v>
      </c>
      <c r="M4373" s="15" t="s">
        <v>332</v>
      </c>
      <c r="N4373" t="s">
        <v>3182</v>
      </c>
      <c r="O4373" s="7">
        <v>0.49</v>
      </c>
      <c r="P4373" s="7"/>
      <c r="Q4373" s="9"/>
      <c r="R4373" s="14"/>
      <c r="S4373" s="29"/>
      <c r="T4373" s="14">
        <v>161000000000</v>
      </c>
      <c r="U4373" s="9"/>
      <c r="V4373" s="7"/>
      <c r="W4373" s="7"/>
      <c r="X4373" s="49"/>
    </row>
    <row r="4374" spans="1:24" x14ac:dyDescent="0.25">
      <c r="A4374" s="5" t="s">
        <v>3172</v>
      </c>
      <c r="B4374" s="1" t="s">
        <v>3173</v>
      </c>
      <c r="C4374" t="s">
        <v>3174</v>
      </c>
      <c r="D4374" s="11" t="s">
        <v>3175</v>
      </c>
      <c r="E4374" s="1" t="s">
        <v>25</v>
      </c>
      <c r="F4374" s="7">
        <v>49.82</v>
      </c>
      <c r="G4374" s="7">
        <v>2.92</v>
      </c>
      <c r="H4374" s="7"/>
      <c r="I4374" s="7"/>
      <c r="J4374" s="49"/>
      <c r="K4374" t="s">
        <v>331</v>
      </c>
      <c r="L4374" t="s">
        <v>1333</v>
      </c>
      <c r="M4374" s="15" t="s">
        <v>332</v>
      </c>
      <c r="N4374" t="s">
        <v>3183</v>
      </c>
      <c r="O4374" s="7">
        <v>0.88</v>
      </c>
      <c r="P4374" s="7"/>
      <c r="Q4374" s="9"/>
      <c r="R4374" s="14"/>
      <c r="S4374" s="29"/>
      <c r="T4374" s="14">
        <v>95000000000</v>
      </c>
      <c r="U4374" s="9"/>
      <c r="V4374" s="7"/>
      <c r="W4374" s="7"/>
      <c r="X4374" s="49"/>
    </row>
    <row r="4375" spans="1:24" x14ac:dyDescent="0.25">
      <c r="A4375" s="5" t="s">
        <v>3172</v>
      </c>
      <c r="B4375" s="1" t="s">
        <v>3173</v>
      </c>
      <c r="C4375" t="s">
        <v>3174</v>
      </c>
      <c r="D4375" s="11" t="s">
        <v>3175</v>
      </c>
      <c r="E4375" s="1" t="s">
        <v>25</v>
      </c>
      <c r="F4375" s="7">
        <v>49.82</v>
      </c>
      <c r="G4375" s="7">
        <v>2.92</v>
      </c>
      <c r="H4375" s="7"/>
      <c r="I4375" s="7"/>
      <c r="J4375" s="49"/>
      <c r="K4375" t="s">
        <v>331</v>
      </c>
      <c r="L4375" t="s">
        <v>1333</v>
      </c>
      <c r="M4375" s="15" t="s">
        <v>332</v>
      </c>
      <c r="N4375" t="s">
        <v>3184</v>
      </c>
      <c r="O4375" s="7">
        <v>1.17</v>
      </c>
      <c r="P4375" s="7"/>
      <c r="Q4375" s="9"/>
      <c r="R4375" s="14"/>
      <c r="S4375" s="29"/>
      <c r="T4375" s="14">
        <v>30000000000</v>
      </c>
      <c r="U4375" s="9"/>
      <c r="V4375" s="7"/>
      <c r="W4375" s="7"/>
      <c r="X4375" s="49"/>
    </row>
    <row r="4376" spans="1:24" x14ac:dyDescent="0.25">
      <c r="A4376" s="5" t="s">
        <v>3172</v>
      </c>
      <c r="B4376" s="1" t="s">
        <v>3173</v>
      </c>
      <c r="C4376" t="s">
        <v>3174</v>
      </c>
      <c r="D4376" s="11" t="s">
        <v>3175</v>
      </c>
      <c r="E4376" s="1" t="s">
        <v>25</v>
      </c>
      <c r="F4376" s="7">
        <v>49.82</v>
      </c>
      <c r="G4376" s="7">
        <v>2.92</v>
      </c>
      <c r="H4376" s="7"/>
      <c r="I4376" s="7"/>
      <c r="J4376" s="49"/>
      <c r="K4376" t="s">
        <v>331</v>
      </c>
      <c r="L4376" t="s">
        <v>1333</v>
      </c>
      <c r="M4376" s="15" t="s">
        <v>332</v>
      </c>
      <c r="N4376" t="s">
        <v>3185</v>
      </c>
      <c r="O4376" s="7">
        <v>1.25</v>
      </c>
      <c r="P4376" s="7"/>
      <c r="Q4376" s="9"/>
      <c r="R4376" s="14"/>
      <c r="S4376" s="29"/>
      <c r="T4376" s="14">
        <v>50000000000</v>
      </c>
      <c r="U4376" s="9"/>
      <c r="V4376" s="7"/>
      <c r="W4376" s="7"/>
      <c r="X4376" s="49"/>
    </row>
    <row r="4377" spans="1:24" x14ac:dyDescent="0.25">
      <c r="A4377" s="5" t="s">
        <v>3172</v>
      </c>
      <c r="B4377" s="1" t="s">
        <v>3173</v>
      </c>
      <c r="C4377" t="s">
        <v>3174</v>
      </c>
      <c r="D4377" s="11" t="s">
        <v>3175</v>
      </c>
      <c r="E4377" s="1" t="s">
        <v>25</v>
      </c>
      <c r="F4377" s="7">
        <v>49.82</v>
      </c>
      <c r="G4377" s="7">
        <v>2.92</v>
      </c>
      <c r="H4377" s="7"/>
      <c r="I4377" s="7"/>
      <c r="J4377" s="49"/>
      <c r="K4377" t="s">
        <v>331</v>
      </c>
      <c r="L4377" t="s">
        <v>1333</v>
      </c>
      <c r="M4377" s="15" t="s">
        <v>332</v>
      </c>
      <c r="N4377" t="s">
        <v>3186</v>
      </c>
      <c r="O4377" s="7">
        <v>0.91</v>
      </c>
      <c r="P4377" s="7"/>
      <c r="Q4377" s="9"/>
      <c r="R4377" s="14"/>
      <c r="S4377" s="29"/>
      <c r="T4377" s="14">
        <v>67000000000</v>
      </c>
      <c r="U4377" s="9"/>
      <c r="V4377" s="7"/>
      <c r="W4377" s="7"/>
      <c r="X4377" s="49"/>
    </row>
    <row r="4378" spans="1:24" x14ac:dyDescent="0.25">
      <c r="A4378" s="5" t="s">
        <v>3172</v>
      </c>
      <c r="B4378" s="1" t="s">
        <v>3173</v>
      </c>
      <c r="C4378" t="s">
        <v>3174</v>
      </c>
      <c r="D4378" s="11" t="s">
        <v>3175</v>
      </c>
      <c r="E4378" s="1" t="s">
        <v>25</v>
      </c>
      <c r="F4378" s="7">
        <v>49.82</v>
      </c>
      <c r="G4378" s="7">
        <v>2.92</v>
      </c>
      <c r="H4378" s="7"/>
      <c r="I4378" s="7"/>
      <c r="J4378" s="49"/>
      <c r="K4378" t="s">
        <v>331</v>
      </c>
      <c r="L4378" t="s">
        <v>1333</v>
      </c>
      <c r="M4378" s="15" t="s">
        <v>332</v>
      </c>
      <c r="N4378" t="s">
        <v>3187</v>
      </c>
      <c r="O4378" s="7">
        <v>0.65</v>
      </c>
      <c r="P4378" s="7"/>
      <c r="Q4378" s="9"/>
      <c r="R4378" s="14"/>
      <c r="S4378" s="29"/>
      <c r="T4378" s="14">
        <v>150000000000</v>
      </c>
      <c r="U4378" s="9"/>
      <c r="V4378" s="7"/>
      <c r="W4378" s="7"/>
      <c r="X4378" s="49"/>
    </row>
    <row r="4379" spans="1:24" x14ac:dyDescent="0.25">
      <c r="A4379" s="5" t="s">
        <v>3172</v>
      </c>
      <c r="B4379" s="1" t="s">
        <v>3173</v>
      </c>
      <c r="C4379" t="s">
        <v>3174</v>
      </c>
      <c r="D4379" s="11" t="s">
        <v>3175</v>
      </c>
      <c r="E4379" s="1" t="s">
        <v>25</v>
      </c>
      <c r="F4379" s="7">
        <v>49.82</v>
      </c>
      <c r="G4379" s="7">
        <v>2.92</v>
      </c>
      <c r="H4379" s="7"/>
      <c r="I4379" s="7"/>
      <c r="J4379" s="49"/>
      <c r="K4379" t="s">
        <v>331</v>
      </c>
      <c r="L4379" t="s">
        <v>1333</v>
      </c>
      <c r="M4379" s="15" t="s">
        <v>332</v>
      </c>
      <c r="N4379" t="s">
        <v>3188</v>
      </c>
      <c r="O4379" s="7">
        <v>0.24</v>
      </c>
      <c r="P4379" s="7"/>
      <c r="Q4379" s="9"/>
      <c r="R4379" s="14"/>
      <c r="S4379" s="29"/>
      <c r="T4379" s="14">
        <v>189000000000</v>
      </c>
      <c r="U4379" s="9"/>
      <c r="V4379" s="7"/>
      <c r="W4379" s="7"/>
      <c r="X4379" s="49"/>
    </row>
    <row r="4380" spans="1:24" x14ac:dyDescent="0.25">
      <c r="A4380" s="5" t="s">
        <v>3172</v>
      </c>
      <c r="B4380" s="1" t="s">
        <v>3173</v>
      </c>
      <c r="C4380" t="s">
        <v>3174</v>
      </c>
      <c r="D4380" s="11" t="s">
        <v>3175</v>
      </c>
      <c r="E4380" s="1" t="s">
        <v>25</v>
      </c>
      <c r="F4380" s="7">
        <v>49.82</v>
      </c>
      <c r="G4380" s="7">
        <v>2.92</v>
      </c>
      <c r="H4380" s="7"/>
      <c r="I4380" s="7"/>
      <c r="J4380" s="49"/>
      <c r="K4380" t="s">
        <v>331</v>
      </c>
      <c r="L4380" t="s">
        <v>1333</v>
      </c>
      <c r="M4380" s="15" t="s">
        <v>332</v>
      </c>
      <c r="N4380" t="s">
        <v>3189</v>
      </c>
      <c r="O4380" s="7">
        <v>0.90000000000000013</v>
      </c>
      <c r="P4380" s="7"/>
      <c r="Q4380" s="9"/>
      <c r="R4380" s="14"/>
      <c r="S4380" s="29"/>
      <c r="T4380" s="14">
        <v>118000000000</v>
      </c>
      <c r="U4380" s="9"/>
      <c r="V4380" s="7"/>
      <c r="W4380" s="7"/>
      <c r="X4380" s="49"/>
    </row>
    <row r="4381" spans="1:24" x14ac:dyDescent="0.25">
      <c r="A4381" s="5" t="s">
        <v>3172</v>
      </c>
      <c r="B4381" s="1" t="s">
        <v>3173</v>
      </c>
      <c r="C4381" t="s">
        <v>3174</v>
      </c>
      <c r="D4381" s="11" t="s">
        <v>3175</v>
      </c>
      <c r="E4381" s="1" t="s">
        <v>25</v>
      </c>
      <c r="F4381" s="7">
        <v>49.82</v>
      </c>
      <c r="G4381" s="7">
        <v>2.92</v>
      </c>
      <c r="H4381" s="7"/>
      <c r="I4381" s="7"/>
      <c r="J4381" s="49"/>
      <c r="K4381" t="s">
        <v>331</v>
      </c>
      <c r="L4381" t="s">
        <v>1333</v>
      </c>
      <c r="M4381" s="15" t="s">
        <v>332</v>
      </c>
      <c r="N4381" t="s">
        <v>3190</v>
      </c>
      <c r="O4381" s="7">
        <v>0.89</v>
      </c>
      <c r="P4381" s="7"/>
      <c r="Q4381" s="9"/>
      <c r="R4381" s="14"/>
      <c r="S4381" s="29"/>
      <c r="T4381" s="14">
        <v>185000000000</v>
      </c>
      <c r="U4381" s="9"/>
      <c r="V4381" s="7"/>
      <c r="W4381" s="7"/>
      <c r="X4381" s="49"/>
    </row>
    <row r="4382" spans="1:24" x14ac:dyDescent="0.25">
      <c r="A4382" s="5" t="s">
        <v>3172</v>
      </c>
      <c r="B4382" s="1" t="s">
        <v>3173</v>
      </c>
      <c r="C4382" t="s">
        <v>3174</v>
      </c>
      <c r="D4382" s="11" t="s">
        <v>3175</v>
      </c>
      <c r="E4382" s="1" t="s">
        <v>25</v>
      </c>
      <c r="F4382" s="7">
        <v>49.82</v>
      </c>
      <c r="G4382" s="7">
        <v>2.92</v>
      </c>
      <c r="H4382" s="7"/>
      <c r="I4382" s="7"/>
      <c r="J4382" s="49"/>
      <c r="K4382" t="s">
        <v>331</v>
      </c>
      <c r="L4382" t="s">
        <v>1333</v>
      </c>
      <c r="M4382" s="15" t="s">
        <v>332</v>
      </c>
      <c r="N4382" t="s">
        <v>3191</v>
      </c>
      <c r="O4382" s="7">
        <v>1.0900000000000001</v>
      </c>
      <c r="P4382" s="7"/>
      <c r="Q4382" s="9"/>
      <c r="R4382" s="14"/>
      <c r="S4382" s="29"/>
      <c r="T4382" s="14">
        <v>77000000000</v>
      </c>
      <c r="U4382" s="9"/>
      <c r="V4382" s="7"/>
      <c r="W4382" s="7"/>
      <c r="X4382" s="49"/>
    </row>
    <row r="4383" spans="1:24" x14ac:dyDescent="0.25">
      <c r="A4383" s="5" t="s">
        <v>3172</v>
      </c>
      <c r="B4383" s="1" t="s">
        <v>3173</v>
      </c>
      <c r="C4383" t="s">
        <v>3174</v>
      </c>
      <c r="D4383" s="11" t="s">
        <v>3175</v>
      </c>
      <c r="E4383" s="1" t="s">
        <v>25</v>
      </c>
      <c r="F4383" s="7">
        <v>49.82</v>
      </c>
      <c r="G4383" s="7">
        <v>2.92</v>
      </c>
      <c r="H4383" s="7"/>
      <c r="I4383" s="7"/>
      <c r="J4383" s="49"/>
      <c r="K4383" t="s">
        <v>331</v>
      </c>
      <c r="L4383" t="s">
        <v>1333</v>
      </c>
      <c r="M4383" s="15" t="s">
        <v>332</v>
      </c>
      <c r="N4383" t="s">
        <v>3192</v>
      </c>
      <c r="O4383" s="7">
        <v>1.08</v>
      </c>
      <c r="P4383" s="7"/>
      <c r="Q4383" s="9"/>
      <c r="R4383" s="14"/>
      <c r="S4383" s="29"/>
      <c r="T4383" s="14">
        <v>91000000000</v>
      </c>
      <c r="U4383" s="9"/>
      <c r="V4383" s="7"/>
      <c r="W4383" s="7"/>
      <c r="X4383" s="49"/>
    </row>
    <row r="4384" spans="1:24" x14ac:dyDescent="0.25">
      <c r="A4384" s="5" t="s">
        <v>3172</v>
      </c>
      <c r="B4384" s="1" t="s">
        <v>3173</v>
      </c>
      <c r="C4384" t="s">
        <v>3174</v>
      </c>
      <c r="D4384" s="11" t="s">
        <v>3175</v>
      </c>
      <c r="E4384" s="1" t="s">
        <v>25</v>
      </c>
      <c r="F4384" s="7">
        <v>49.82</v>
      </c>
      <c r="G4384" s="7">
        <v>2.92</v>
      </c>
      <c r="H4384" s="7"/>
      <c r="I4384" s="7"/>
      <c r="J4384" s="49"/>
      <c r="K4384" t="s">
        <v>331</v>
      </c>
      <c r="L4384" t="s">
        <v>1333</v>
      </c>
      <c r="M4384" s="15" t="s">
        <v>332</v>
      </c>
      <c r="N4384" t="s">
        <v>3193</v>
      </c>
      <c r="O4384" s="7">
        <v>0.96</v>
      </c>
      <c r="P4384" s="7"/>
      <c r="Q4384" s="9"/>
      <c r="R4384" s="14"/>
      <c r="S4384" s="29"/>
      <c r="T4384" s="14">
        <v>124000000000</v>
      </c>
      <c r="U4384" s="9"/>
      <c r="V4384" s="7"/>
      <c r="W4384" s="7"/>
      <c r="X4384" s="49"/>
    </row>
    <row r="4385" spans="1:24" x14ac:dyDescent="0.25">
      <c r="A4385" s="5" t="s">
        <v>3172</v>
      </c>
      <c r="B4385" s="1" t="s">
        <v>3173</v>
      </c>
      <c r="C4385" t="s">
        <v>3174</v>
      </c>
      <c r="D4385" s="11" t="s">
        <v>3175</v>
      </c>
      <c r="E4385" s="1" t="s">
        <v>25</v>
      </c>
      <c r="F4385" s="7">
        <v>49.82</v>
      </c>
      <c r="G4385" s="7">
        <v>2.92</v>
      </c>
      <c r="H4385" s="7"/>
      <c r="I4385" s="7"/>
      <c r="J4385" s="49"/>
      <c r="K4385" t="s">
        <v>331</v>
      </c>
      <c r="L4385" t="s">
        <v>1333</v>
      </c>
      <c r="M4385" s="15" t="s">
        <v>332</v>
      </c>
      <c r="N4385" t="s">
        <v>3194</v>
      </c>
      <c r="O4385" s="7">
        <v>0.67</v>
      </c>
      <c r="P4385" s="7"/>
      <c r="Q4385" s="9"/>
      <c r="R4385" s="14"/>
      <c r="S4385" s="29"/>
      <c r="T4385" s="14">
        <v>170000000000</v>
      </c>
      <c r="U4385" s="9"/>
      <c r="V4385" s="7"/>
      <c r="W4385" s="7"/>
      <c r="X4385" s="49"/>
    </row>
    <row r="4386" spans="1:24" x14ac:dyDescent="0.25">
      <c r="A4386" s="5" t="s">
        <v>3172</v>
      </c>
      <c r="B4386" s="1" t="s">
        <v>3173</v>
      </c>
      <c r="C4386" t="s">
        <v>3174</v>
      </c>
      <c r="D4386" s="11" t="s">
        <v>3175</v>
      </c>
      <c r="E4386" s="1" t="s">
        <v>25</v>
      </c>
      <c r="F4386" s="7">
        <v>49.82</v>
      </c>
      <c r="G4386" s="7">
        <v>2.92</v>
      </c>
      <c r="H4386" s="7"/>
      <c r="I4386" s="7"/>
      <c r="J4386" s="49"/>
      <c r="K4386" t="s">
        <v>331</v>
      </c>
      <c r="L4386" t="s">
        <v>1333</v>
      </c>
      <c r="M4386" s="15" t="s">
        <v>332</v>
      </c>
      <c r="N4386" t="s">
        <v>3195</v>
      </c>
      <c r="O4386" s="7">
        <v>1.19</v>
      </c>
      <c r="P4386" s="7"/>
      <c r="Q4386" s="9"/>
      <c r="R4386" s="14"/>
      <c r="S4386" s="29"/>
      <c r="T4386" s="14">
        <v>44000000000</v>
      </c>
      <c r="U4386" s="9"/>
      <c r="V4386" s="7"/>
      <c r="W4386" s="7"/>
      <c r="X4386" s="49"/>
    </row>
    <row r="4387" spans="1:24" x14ac:dyDescent="0.25">
      <c r="A4387" s="5" t="s">
        <v>3172</v>
      </c>
      <c r="B4387" s="1" t="s">
        <v>3173</v>
      </c>
      <c r="C4387" t="s">
        <v>3174</v>
      </c>
      <c r="D4387" s="11" t="s">
        <v>3175</v>
      </c>
      <c r="E4387" s="1" t="s">
        <v>25</v>
      </c>
      <c r="F4387" s="7">
        <v>49.82</v>
      </c>
      <c r="G4387" s="7">
        <v>2.92</v>
      </c>
      <c r="H4387" s="7"/>
      <c r="I4387" s="7"/>
      <c r="J4387" s="49"/>
      <c r="K4387" t="s">
        <v>331</v>
      </c>
      <c r="L4387" t="s">
        <v>1333</v>
      </c>
      <c r="M4387" s="15" t="s">
        <v>332</v>
      </c>
      <c r="N4387" t="s">
        <v>3196</v>
      </c>
      <c r="O4387" s="7">
        <v>0.35</v>
      </c>
      <c r="P4387" s="7"/>
      <c r="Q4387" s="9"/>
      <c r="R4387" s="14"/>
      <c r="S4387" s="29"/>
      <c r="T4387" s="14">
        <v>201000000000</v>
      </c>
      <c r="U4387" s="9"/>
      <c r="V4387" s="7"/>
      <c r="W4387" s="7"/>
      <c r="X4387" s="49"/>
    </row>
    <row r="4388" spans="1:24" x14ac:dyDescent="0.25">
      <c r="A4388" s="5" t="s">
        <v>3172</v>
      </c>
      <c r="B4388" s="1" t="s">
        <v>3173</v>
      </c>
      <c r="C4388" t="s">
        <v>3174</v>
      </c>
      <c r="D4388" s="11" t="s">
        <v>3175</v>
      </c>
      <c r="E4388" s="1" t="s">
        <v>25</v>
      </c>
      <c r="F4388" s="7">
        <v>49.82</v>
      </c>
      <c r="G4388" s="7">
        <v>2.92</v>
      </c>
      <c r="H4388" s="7"/>
      <c r="I4388" s="7"/>
      <c r="J4388" s="49"/>
      <c r="K4388" t="s">
        <v>331</v>
      </c>
      <c r="L4388" t="s">
        <v>1333</v>
      </c>
      <c r="M4388" s="15" t="s">
        <v>332</v>
      </c>
      <c r="N4388" t="s">
        <v>3197</v>
      </c>
      <c r="O4388" s="7">
        <v>7.0000000000000007E-2</v>
      </c>
      <c r="P4388" s="7"/>
      <c r="Q4388" s="9"/>
      <c r="R4388" s="14"/>
      <c r="S4388" s="29"/>
      <c r="T4388" s="14">
        <v>97000000000</v>
      </c>
      <c r="U4388" s="9"/>
      <c r="V4388" s="7"/>
      <c r="W4388" s="7"/>
      <c r="X4388" s="49"/>
    </row>
    <row r="4389" spans="1:24" x14ac:dyDescent="0.25">
      <c r="A4389" s="5" t="s">
        <v>3172</v>
      </c>
      <c r="B4389" s="1" t="s">
        <v>3173</v>
      </c>
      <c r="C4389" t="s">
        <v>3174</v>
      </c>
      <c r="D4389" s="11" t="s">
        <v>3175</v>
      </c>
      <c r="E4389" s="1" t="s">
        <v>25</v>
      </c>
      <c r="F4389" s="7">
        <v>49.82</v>
      </c>
      <c r="G4389" s="7">
        <v>2.92</v>
      </c>
      <c r="H4389" s="7"/>
      <c r="I4389" s="7"/>
      <c r="J4389" s="49"/>
      <c r="K4389" t="s">
        <v>331</v>
      </c>
      <c r="L4389" t="s">
        <v>1333</v>
      </c>
      <c r="M4389" s="15" t="s">
        <v>332</v>
      </c>
      <c r="N4389" t="s">
        <v>3198</v>
      </c>
      <c r="O4389" s="7">
        <v>0.66</v>
      </c>
      <c r="P4389" s="7"/>
      <c r="Q4389" s="9"/>
      <c r="R4389" s="14"/>
      <c r="S4389" s="29"/>
      <c r="T4389" s="14">
        <v>169000000000</v>
      </c>
      <c r="U4389" s="9"/>
      <c r="V4389" s="7"/>
      <c r="W4389" s="7"/>
      <c r="X4389" s="49"/>
    </row>
    <row r="4390" spans="1:24" x14ac:dyDescent="0.25">
      <c r="A4390" s="5" t="s">
        <v>3172</v>
      </c>
      <c r="B4390" s="1" t="s">
        <v>3173</v>
      </c>
      <c r="C4390" t="s">
        <v>3174</v>
      </c>
      <c r="D4390" s="11" t="s">
        <v>3175</v>
      </c>
      <c r="E4390" s="1" t="s">
        <v>25</v>
      </c>
      <c r="F4390" s="7">
        <v>49.82</v>
      </c>
      <c r="G4390" s="7">
        <v>2.92</v>
      </c>
      <c r="H4390" s="7"/>
      <c r="I4390" s="7"/>
      <c r="J4390" s="49"/>
      <c r="K4390" t="s">
        <v>331</v>
      </c>
      <c r="L4390" t="s">
        <v>1333</v>
      </c>
      <c r="M4390" s="15" t="s">
        <v>332</v>
      </c>
      <c r="N4390" t="s">
        <v>3199</v>
      </c>
      <c r="O4390" s="7">
        <v>0.56000000000000005</v>
      </c>
      <c r="P4390" s="7"/>
      <c r="Q4390" s="9"/>
      <c r="R4390" s="14"/>
      <c r="S4390" s="29"/>
      <c r="T4390" s="14">
        <v>192000000000</v>
      </c>
      <c r="U4390" s="9"/>
      <c r="V4390" s="7"/>
      <c r="W4390" s="7"/>
      <c r="X4390" s="49"/>
    </row>
    <row r="4391" spans="1:24" x14ac:dyDescent="0.25">
      <c r="A4391" s="5" t="s">
        <v>3172</v>
      </c>
      <c r="B4391" s="1" t="s">
        <v>3173</v>
      </c>
      <c r="C4391" t="s">
        <v>3174</v>
      </c>
      <c r="D4391" s="11" t="s">
        <v>3175</v>
      </c>
      <c r="E4391" s="1" t="s">
        <v>25</v>
      </c>
      <c r="F4391" s="7">
        <v>49.82</v>
      </c>
      <c r="G4391" s="7">
        <v>2.92</v>
      </c>
      <c r="H4391" s="7"/>
      <c r="I4391" s="7"/>
      <c r="J4391" s="49"/>
      <c r="K4391" t="s">
        <v>331</v>
      </c>
      <c r="L4391" t="s">
        <v>1333</v>
      </c>
      <c r="M4391" s="15" t="s">
        <v>332</v>
      </c>
      <c r="N4391" t="s">
        <v>3200</v>
      </c>
      <c r="O4391" s="7">
        <v>1.1299999999999999</v>
      </c>
      <c r="P4391" s="7"/>
      <c r="Q4391" s="9"/>
      <c r="R4391" s="14"/>
      <c r="S4391" s="29"/>
      <c r="T4391" s="14">
        <v>35000000000</v>
      </c>
      <c r="U4391" s="9"/>
      <c r="V4391" s="7"/>
      <c r="W4391" s="7"/>
      <c r="X4391" s="49"/>
    </row>
    <row r="4392" spans="1:24" x14ac:dyDescent="0.25">
      <c r="A4392" s="5" t="s">
        <v>3172</v>
      </c>
      <c r="B4392" s="1" t="s">
        <v>3173</v>
      </c>
      <c r="C4392" t="s">
        <v>3174</v>
      </c>
      <c r="D4392" s="11" t="s">
        <v>3175</v>
      </c>
      <c r="E4392" s="1" t="s">
        <v>25</v>
      </c>
      <c r="F4392" s="7">
        <v>49.82</v>
      </c>
      <c r="G4392" s="7">
        <v>2.92</v>
      </c>
      <c r="H4392" s="7"/>
      <c r="I4392" s="7"/>
      <c r="J4392" s="49"/>
      <c r="K4392" t="s">
        <v>331</v>
      </c>
      <c r="L4392" t="s">
        <v>1333</v>
      </c>
      <c r="M4392" s="15" t="s">
        <v>332</v>
      </c>
      <c r="N4392" t="s">
        <v>3201</v>
      </c>
      <c r="O4392" s="7">
        <v>0.4</v>
      </c>
      <c r="P4392" s="7"/>
      <c r="Q4392" s="9"/>
      <c r="R4392" s="14"/>
      <c r="S4392" s="29"/>
      <c r="T4392" s="14">
        <v>261000000000</v>
      </c>
      <c r="U4392" s="9"/>
      <c r="V4392" s="7"/>
      <c r="W4392" s="7"/>
      <c r="X4392" s="49"/>
    </row>
    <row r="4393" spans="1:24" x14ac:dyDescent="0.25">
      <c r="A4393" s="5" t="s">
        <v>3172</v>
      </c>
      <c r="B4393" s="1" t="s">
        <v>3173</v>
      </c>
      <c r="C4393" t="s">
        <v>3174</v>
      </c>
      <c r="D4393" s="11" t="s">
        <v>3175</v>
      </c>
      <c r="E4393" s="1" t="s">
        <v>25</v>
      </c>
      <c r="F4393" s="7">
        <v>49.82</v>
      </c>
      <c r="G4393" s="7">
        <v>2.92</v>
      </c>
      <c r="H4393" s="7"/>
      <c r="I4393" s="7"/>
      <c r="J4393" s="49"/>
      <c r="K4393" t="s">
        <v>331</v>
      </c>
      <c r="L4393" t="s">
        <v>1333</v>
      </c>
      <c r="M4393" s="15" t="s">
        <v>332</v>
      </c>
      <c r="N4393" t="s">
        <v>3202</v>
      </c>
      <c r="O4393" s="7">
        <v>1.04</v>
      </c>
      <c r="P4393" s="7"/>
      <c r="Q4393" s="9"/>
      <c r="R4393" s="14"/>
      <c r="S4393" s="29"/>
      <c r="T4393" s="14">
        <v>32000000000</v>
      </c>
      <c r="U4393" s="9"/>
      <c r="V4393" s="7"/>
      <c r="W4393" s="7"/>
      <c r="X4393" s="49"/>
    </row>
    <row r="4394" spans="1:24" x14ac:dyDescent="0.25">
      <c r="A4394" s="5" t="s">
        <v>3172</v>
      </c>
      <c r="B4394" s="1" t="s">
        <v>3173</v>
      </c>
      <c r="C4394" t="s">
        <v>3174</v>
      </c>
      <c r="D4394" s="11" t="s">
        <v>3175</v>
      </c>
      <c r="E4394" s="1" t="s">
        <v>25</v>
      </c>
      <c r="F4394" s="7">
        <v>49.82</v>
      </c>
      <c r="G4394" s="7">
        <v>2.92</v>
      </c>
      <c r="H4394" s="7"/>
      <c r="I4394" s="7"/>
      <c r="J4394" s="49"/>
      <c r="K4394" t="s">
        <v>331</v>
      </c>
      <c r="L4394" t="s">
        <v>1333</v>
      </c>
      <c r="M4394" s="15" t="s">
        <v>332</v>
      </c>
      <c r="N4394" t="s">
        <v>3203</v>
      </c>
      <c r="O4394" s="7">
        <v>1.02</v>
      </c>
      <c r="P4394" s="7"/>
      <c r="Q4394" s="9"/>
      <c r="R4394" s="14"/>
      <c r="S4394" s="29"/>
      <c r="T4394" s="14">
        <v>93000000000</v>
      </c>
      <c r="U4394" s="9"/>
      <c r="V4394" s="7"/>
      <c r="W4394" s="7"/>
      <c r="X4394" s="49"/>
    </row>
    <row r="4395" spans="1:24" x14ac:dyDescent="0.25">
      <c r="A4395" s="5" t="s">
        <v>3172</v>
      </c>
      <c r="B4395" s="1" t="s">
        <v>3173</v>
      </c>
      <c r="C4395" t="s">
        <v>3174</v>
      </c>
      <c r="D4395" s="11" t="s">
        <v>3175</v>
      </c>
      <c r="E4395" s="1" t="s">
        <v>25</v>
      </c>
      <c r="F4395" s="7">
        <v>49.82</v>
      </c>
      <c r="G4395" s="7">
        <v>2.92</v>
      </c>
      <c r="H4395" s="7"/>
      <c r="I4395" s="7"/>
      <c r="J4395" s="49"/>
      <c r="K4395" t="s">
        <v>331</v>
      </c>
      <c r="L4395" t="s">
        <v>1333</v>
      </c>
      <c r="M4395" s="15" t="s">
        <v>332</v>
      </c>
      <c r="N4395" t="s">
        <v>3204</v>
      </c>
      <c r="O4395" s="7">
        <v>0.98999999999999988</v>
      </c>
      <c r="P4395" s="7"/>
      <c r="Q4395" s="9"/>
      <c r="R4395" s="14"/>
      <c r="S4395" s="29"/>
      <c r="T4395" s="14">
        <v>20000000000</v>
      </c>
      <c r="U4395" s="9"/>
      <c r="V4395" s="7"/>
      <c r="W4395" s="7"/>
      <c r="X4395" s="49"/>
    </row>
    <row r="4396" spans="1:24" x14ac:dyDescent="0.25">
      <c r="A4396" s="5" t="s">
        <v>3172</v>
      </c>
      <c r="B4396" s="1" t="s">
        <v>3173</v>
      </c>
      <c r="C4396" t="s">
        <v>3174</v>
      </c>
      <c r="D4396" s="11" t="s">
        <v>3175</v>
      </c>
      <c r="E4396" s="1" t="s">
        <v>25</v>
      </c>
      <c r="F4396" s="7">
        <v>49.82</v>
      </c>
      <c r="G4396" s="7">
        <v>2.92</v>
      </c>
      <c r="H4396" s="7"/>
      <c r="I4396" s="7"/>
      <c r="J4396" s="49"/>
      <c r="K4396" t="s">
        <v>331</v>
      </c>
      <c r="L4396" t="s">
        <v>1333</v>
      </c>
      <c r="M4396" s="15" t="s">
        <v>332</v>
      </c>
      <c r="N4396" t="s">
        <v>3205</v>
      </c>
      <c r="O4396" s="7">
        <v>1.06</v>
      </c>
      <c r="P4396" s="7"/>
      <c r="Q4396" s="9"/>
      <c r="R4396" s="14"/>
      <c r="S4396" s="29"/>
      <c r="T4396" s="14">
        <v>81000000000</v>
      </c>
      <c r="U4396" s="9"/>
      <c r="V4396" s="7"/>
      <c r="W4396" s="7"/>
      <c r="X4396" s="49"/>
    </row>
    <row r="4397" spans="1:24" x14ac:dyDescent="0.25">
      <c r="A4397" s="5" t="s">
        <v>3172</v>
      </c>
      <c r="B4397" s="1" t="s">
        <v>3173</v>
      </c>
      <c r="C4397" t="s">
        <v>3174</v>
      </c>
      <c r="D4397" s="11" t="s">
        <v>3175</v>
      </c>
      <c r="E4397" s="1" t="s">
        <v>25</v>
      </c>
      <c r="F4397" s="7">
        <v>49.82</v>
      </c>
      <c r="G4397" s="7">
        <v>2.92</v>
      </c>
      <c r="H4397" s="7"/>
      <c r="I4397" s="7"/>
      <c r="J4397" s="49"/>
      <c r="K4397" t="s">
        <v>331</v>
      </c>
      <c r="L4397" t="s">
        <v>1333</v>
      </c>
      <c r="M4397" s="15" t="s">
        <v>332</v>
      </c>
      <c r="N4397" t="s">
        <v>3206</v>
      </c>
      <c r="O4397" s="7">
        <v>1.1299999999999999</v>
      </c>
      <c r="P4397" s="7"/>
      <c r="Q4397" s="9"/>
      <c r="R4397" s="14"/>
      <c r="S4397" s="29"/>
      <c r="T4397" s="14">
        <v>85000000000</v>
      </c>
      <c r="U4397" s="9"/>
      <c r="V4397" s="7"/>
      <c r="W4397" s="7"/>
      <c r="X4397" s="49"/>
    </row>
    <row r="4398" spans="1:24" x14ac:dyDescent="0.25">
      <c r="A4398" s="5" t="s">
        <v>3172</v>
      </c>
      <c r="B4398" s="1" t="s">
        <v>3173</v>
      </c>
      <c r="C4398" t="s">
        <v>3174</v>
      </c>
      <c r="D4398" s="11" t="s">
        <v>3175</v>
      </c>
      <c r="E4398" s="1" t="s">
        <v>25</v>
      </c>
      <c r="F4398" s="7">
        <v>49.82</v>
      </c>
      <c r="G4398" s="7">
        <v>2.92</v>
      </c>
      <c r="H4398" s="7"/>
      <c r="I4398" s="7"/>
      <c r="J4398" s="49"/>
      <c r="K4398" t="s">
        <v>331</v>
      </c>
      <c r="L4398" t="s">
        <v>1333</v>
      </c>
      <c r="M4398" s="15" t="s">
        <v>332</v>
      </c>
      <c r="N4398" t="s">
        <v>3207</v>
      </c>
      <c r="O4398" s="7">
        <v>0.95</v>
      </c>
      <c r="P4398" s="7"/>
      <c r="Q4398" s="9"/>
      <c r="R4398" s="14"/>
      <c r="S4398" s="29"/>
      <c r="T4398" s="14">
        <v>102000000000</v>
      </c>
      <c r="U4398" s="9"/>
      <c r="V4398" s="7"/>
      <c r="W4398" s="7"/>
      <c r="X4398" s="49"/>
    </row>
    <row r="4399" spans="1:24" x14ac:dyDescent="0.25">
      <c r="A4399" s="5" t="s">
        <v>3172</v>
      </c>
      <c r="B4399" s="1" t="s">
        <v>3173</v>
      </c>
      <c r="C4399" t="s">
        <v>3174</v>
      </c>
      <c r="D4399" s="11" t="s">
        <v>3175</v>
      </c>
      <c r="E4399" s="1" t="s">
        <v>25</v>
      </c>
      <c r="F4399" s="7">
        <v>49.82</v>
      </c>
      <c r="G4399" s="7">
        <v>2.92</v>
      </c>
      <c r="H4399" s="7"/>
      <c r="I4399" s="7"/>
      <c r="J4399" s="49"/>
      <c r="K4399" t="s">
        <v>331</v>
      </c>
      <c r="L4399" t="s">
        <v>1333</v>
      </c>
      <c r="M4399" s="15" t="s">
        <v>332</v>
      </c>
      <c r="N4399" t="s">
        <v>3208</v>
      </c>
      <c r="O4399" s="7">
        <v>0.86</v>
      </c>
      <c r="P4399" s="7"/>
      <c r="Q4399" s="9"/>
      <c r="R4399" s="14"/>
      <c r="S4399" s="29"/>
      <c r="T4399" s="14">
        <v>152000000000</v>
      </c>
      <c r="U4399" s="9"/>
      <c r="V4399" s="7"/>
      <c r="W4399" s="7"/>
      <c r="X4399" s="49"/>
    </row>
    <row r="4400" spans="1:24" x14ac:dyDescent="0.25">
      <c r="A4400" s="5" t="s">
        <v>3172</v>
      </c>
      <c r="B4400" s="1" t="s">
        <v>3173</v>
      </c>
      <c r="C4400" t="s">
        <v>3174</v>
      </c>
      <c r="D4400" s="11" t="s">
        <v>3175</v>
      </c>
      <c r="E4400" s="1" t="s">
        <v>25</v>
      </c>
      <c r="F4400" s="7">
        <v>49.82</v>
      </c>
      <c r="G4400" s="7">
        <v>2.92</v>
      </c>
      <c r="H4400" s="7"/>
      <c r="I4400" s="7"/>
      <c r="J4400" s="49"/>
      <c r="K4400" t="s">
        <v>331</v>
      </c>
      <c r="L4400" t="s">
        <v>1333</v>
      </c>
      <c r="M4400" s="15" t="s">
        <v>332</v>
      </c>
      <c r="N4400" t="s">
        <v>3209</v>
      </c>
      <c r="O4400" s="7">
        <v>0.6</v>
      </c>
      <c r="P4400" s="7"/>
      <c r="Q4400" s="9"/>
      <c r="R4400" s="14"/>
      <c r="S4400" s="29"/>
      <c r="T4400" s="14">
        <v>272000000000</v>
      </c>
      <c r="U4400" s="9"/>
      <c r="V4400" s="7"/>
      <c r="W4400" s="7"/>
      <c r="X4400" s="49"/>
    </row>
    <row r="4401" spans="1:24" x14ac:dyDescent="0.25">
      <c r="A4401" s="5" t="s">
        <v>3172</v>
      </c>
      <c r="B4401" s="1" t="s">
        <v>3173</v>
      </c>
      <c r="C4401" t="s">
        <v>3174</v>
      </c>
      <c r="D4401" s="11" t="s">
        <v>3175</v>
      </c>
      <c r="E4401" s="1" t="s">
        <v>25</v>
      </c>
      <c r="F4401" s="7">
        <v>49.82</v>
      </c>
      <c r="G4401" s="7">
        <v>2.92</v>
      </c>
      <c r="H4401" s="7"/>
      <c r="I4401" s="7"/>
      <c r="J4401" s="49"/>
      <c r="K4401" t="s">
        <v>331</v>
      </c>
      <c r="L4401" t="s">
        <v>1333</v>
      </c>
      <c r="M4401" s="15" t="s">
        <v>332</v>
      </c>
      <c r="N4401" t="s">
        <v>3210</v>
      </c>
      <c r="O4401" s="7">
        <v>0.95</v>
      </c>
      <c r="P4401" s="7"/>
      <c r="Q4401" s="9"/>
      <c r="R4401" s="14"/>
      <c r="S4401" s="29"/>
      <c r="T4401" s="14">
        <v>79000000000</v>
      </c>
      <c r="U4401" s="9"/>
      <c r="V4401" s="7"/>
      <c r="W4401" s="7"/>
      <c r="X4401" s="49"/>
    </row>
    <row r="4402" spans="1:24" x14ac:dyDescent="0.25">
      <c r="A4402" s="5" t="s">
        <v>3172</v>
      </c>
      <c r="B4402" s="1" t="s">
        <v>3173</v>
      </c>
      <c r="C4402" t="s">
        <v>3174</v>
      </c>
      <c r="D4402" s="11" t="s">
        <v>3175</v>
      </c>
      <c r="E4402" s="1" t="s">
        <v>25</v>
      </c>
      <c r="F4402" s="7">
        <v>49.82</v>
      </c>
      <c r="G4402" s="7">
        <v>2.92</v>
      </c>
      <c r="H4402" s="7"/>
      <c r="I4402" s="7"/>
      <c r="J4402" s="49"/>
      <c r="K4402" t="s">
        <v>331</v>
      </c>
      <c r="L4402" t="s">
        <v>1333</v>
      </c>
      <c r="M4402" s="15" t="s">
        <v>332</v>
      </c>
      <c r="N4402" t="s">
        <v>3211</v>
      </c>
      <c r="O4402" s="7">
        <v>1.07</v>
      </c>
      <c r="P4402" s="7"/>
      <c r="Q4402" s="9"/>
      <c r="R4402" s="14"/>
      <c r="S4402" s="29"/>
      <c r="T4402" s="14">
        <v>75000000000</v>
      </c>
      <c r="U4402" s="9"/>
      <c r="V4402" s="7"/>
      <c r="W4402" s="7"/>
      <c r="X4402" s="49"/>
    </row>
    <row r="4403" spans="1:24" x14ac:dyDescent="0.25">
      <c r="A4403" s="5" t="s">
        <v>3172</v>
      </c>
      <c r="B4403" s="1" t="s">
        <v>3173</v>
      </c>
      <c r="C4403" t="s">
        <v>3174</v>
      </c>
      <c r="D4403" s="11" t="s">
        <v>3175</v>
      </c>
      <c r="E4403" s="1" t="s">
        <v>25</v>
      </c>
      <c r="F4403" s="7">
        <v>49.82</v>
      </c>
      <c r="G4403" s="7">
        <v>2.92</v>
      </c>
      <c r="H4403" s="7"/>
      <c r="I4403" s="7"/>
      <c r="J4403" s="49"/>
      <c r="K4403" t="s">
        <v>331</v>
      </c>
      <c r="L4403" t="s">
        <v>1333</v>
      </c>
      <c r="M4403" s="15" t="s">
        <v>332</v>
      </c>
      <c r="N4403" t="s">
        <v>3212</v>
      </c>
      <c r="O4403" s="7">
        <v>0.93</v>
      </c>
      <c r="P4403" s="7"/>
      <c r="Q4403" s="9"/>
      <c r="R4403" s="14"/>
      <c r="S4403" s="29"/>
      <c r="T4403" s="14">
        <v>117000000000</v>
      </c>
      <c r="U4403" s="9"/>
      <c r="V4403" s="7"/>
      <c r="W4403" s="7"/>
      <c r="X4403" s="49"/>
    </row>
    <row r="4404" spans="1:24" x14ac:dyDescent="0.25">
      <c r="A4404" s="5" t="s">
        <v>3172</v>
      </c>
      <c r="B4404" s="1" t="s">
        <v>3173</v>
      </c>
      <c r="C4404" t="s">
        <v>3174</v>
      </c>
      <c r="D4404" s="11" t="s">
        <v>3175</v>
      </c>
      <c r="E4404" s="1" t="s">
        <v>25</v>
      </c>
      <c r="F4404" s="7">
        <v>49.82</v>
      </c>
      <c r="G4404" s="7">
        <v>2.92</v>
      </c>
      <c r="H4404" s="7"/>
      <c r="I4404" s="7"/>
      <c r="J4404" s="49"/>
      <c r="K4404" t="s">
        <v>331</v>
      </c>
      <c r="L4404" t="s">
        <v>1333</v>
      </c>
      <c r="M4404" s="15" t="s">
        <v>332</v>
      </c>
      <c r="N4404" t="s">
        <v>3213</v>
      </c>
      <c r="O4404" s="7">
        <v>0.61</v>
      </c>
      <c r="P4404" s="7"/>
      <c r="Q4404" s="9"/>
      <c r="R4404" s="14"/>
      <c r="S4404" s="29"/>
      <c r="T4404" s="14">
        <v>230000000000</v>
      </c>
      <c r="U4404" s="9"/>
      <c r="V4404" s="7"/>
      <c r="W4404" s="7"/>
      <c r="X4404" s="49"/>
    </row>
    <row r="4405" spans="1:24" x14ac:dyDescent="0.25">
      <c r="A4405" s="5" t="s">
        <v>3172</v>
      </c>
      <c r="B4405" s="1" t="s">
        <v>3173</v>
      </c>
      <c r="C4405" t="s">
        <v>3174</v>
      </c>
      <c r="D4405" s="11" t="s">
        <v>3175</v>
      </c>
      <c r="E4405" s="1" t="s">
        <v>25</v>
      </c>
      <c r="F4405" s="7">
        <v>49.82</v>
      </c>
      <c r="G4405" s="7">
        <v>2.92</v>
      </c>
      <c r="H4405" s="7"/>
      <c r="I4405" s="7"/>
      <c r="J4405" s="49"/>
      <c r="K4405" t="s">
        <v>331</v>
      </c>
      <c r="L4405" t="s">
        <v>1333</v>
      </c>
      <c r="M4405" s="15" t="s">
        <v>332</v>
      </c>
      <c r="N4405" t="s">
        <v>3214</v>
      </c>
      <c r="O4405" s="7">
        <v>1.27</v>
      </c>
      <c r="P4405" s="7"/>
      <c r="Q4405" s="9"/>
      <c r="R4405" s="14"/>
      <c r="S4405" s="29"/>
      <c r="T4405" s="14">
        <v>80000000000</v>
      </c>
      <c r="U4405" s="9"/>
      <c r="V4405" s="7"/>
      <c r="W4405" s="7"/>
      <c r="X4405" s="49"/>
    </row>
    <row r="4406" spans="1:24" x14ac:dyDescent="0.25">
      <c r="A4406" s="5" t="s">
        <v>3172</v>
      </c>
      <c r="B4406" s="1" t="s">
        <v>3173</v>
      </c>
      <c r="C4406" t="s">
        <v>3174</v>
      </c>
      <c r="D4406" s="11" t="s">
        <v>3175</v>
      </c>
      <c r="E4406" s="1" t="s">
        <v>25</v>
      </c>
      <c r="F4406" s="7">
        <v>49.82</v>
      </c>
      <c r="G4406" s="7">
        <v>2.92</v>
      </c>
      <c r="H4406" s="7"/>
      <c r="I4406" s="7"/>
      <c r="J4406" s="49"/>
      <c r="K4406" t="s">
        <v>331</v>
      </c>
      <c r="L4406" t="s">
        <v>1333</v>
      </c>
      <c r="M4406" s="15" t="s">
        <v>332</v>
      </c>
      <c r="N4406" t="s">
        <v>3215</v>
      </c>
      <c r="O4406" s="7">
        <v>0.97</v>
      </c>
      <c r="P4406" s="7"/>
      <c r="Q4406" s="9"/>
      <c r="R4406" s="14"/>
      <c r="S4406" s="29"/>
      <c r="T4406" s="14">
        <v>80000000000</v>
      </c>
      <c r="U4406" s="9"/>
      <c r="V4406" s="7"/>
      <c r="W4406" s="7"/>
      <c r="X4406" s="49"/>
    </row>
    <row r="4407" spans="1:24" x14ac:dyDescent="0.25">
      <c r="A4407" s="5" t="s">
        <v>3172</v>
      </c>
      <c r="B4407" s="1" t="s">
        <v>3173</v>
      </c>
      <c r="C4407" t="s">
        <v>3174</v>
      </c>
      <c r="D4407" s="11" t="s">
        <v>3175</v>
      </c>
      <c r="E4407" s="1" t="s">
        <v>25</v>
      </c>
      <c r="F4407" s="7">
        <v>49.82</v>
      </c>
      <c r="G4407" s="7">
        <v>2.92</v>
      </c>
      <c r="H4407" s="7"/>
      <c r="I4407" s="7"/>
      <c r="J4407" s="49"/>
      <c r="K4407" t="s">
        <v>331</v>
      </c>
      <c r="L4407" t="s">
        <v>1333</v>
      </c>
      <c r="M4407" s="15" t="s">
        <v>332</v>
      </c>
      <c r="N4407" t="s">
        <v>3216</v>
      </c>
      <c r="O4407" s="7">
        <v>0.88</v>
      </c>
      <c r="P4407" s="7"/>
      <c r="Q4407" s="9"/>
      <c r="R4407" s="14"/>
      <c r="S4407" s="29"/>
      <c r="T4407" s="14">
        <v>115000000000</v>
      </c>
      <c r="U4407" s="9"/>
      <c r="V4407" s="7"/>
      <c r="W4407" s="7"/>
      <c r="X4407" s="49"/>
    </row>
    <row r="4408" spans="1:24" x14ac:dyDescent="0.25">
      <c r="A4408" s="5" t="s">
        <v>3172</v>
      </c>
      <c r="B4408" s="1" t="s">
        <v>3173</v>
      </c>
      <c r="C4408" t="s">
        <v>3174</v>
      </c>
      <c r="D4408" s="11" t="s">
        <v>3175</v>
      </c>
      <c r="E4408" s="1" t="s">
        <v>25</v>
      </c>
      <c r="F4408" s="7">
        <v>49.82</v>
      </c>
      <c r="G4408" s="7">
        <v>2.92</v>
      </c>
      <c r="H4408" s="7"/>
      <c r="I4408" s="7"/>
      <c r="J4408" s="49"/>
      <c r="K4408" t="s">
        <v>331</v>
      </c>
      <c r="L4408" t="s">
        <v>1333</v>
      </c>
      <c r="M4408" s="15" t="s">
        <v>332</v>
      </c>
      <c r="N4408" t="s">
        <v>3217</v>
      </c>
      <c r="O4408" s="7">
        <v>1.06</v>
      </c>
      <c r="P4408" s="7"/>
      <c r="Q4408" s="9"/>
      <c r="R4408" s="14"/>
      <c r="S4408" s="29"/>
      <c r="T4408" s="14">
        <v>78000000000</v>
      </c>
      <c r="U4408" s="9"/>
      <c r="V4408" s="7"/>
      <c r="W4408" s="7"/>
      <c r="X4408" s="49"/>
    </row>
    <row r="4409" spans="1:24" x14ac:dyDescent="0.25">
      <c r="A4409" s="5" t="s">
        <v>3172</v>
      </c>
      <c r="B4409" s="1" t="s">
        <v>3173</v>
      </c>
      <c r="C4409" t="s">
        <v>3174</v>
      </c>
      <c r="D4409" s="11" t="s">
        <v>3175</v>
      </c>
      <c r="E4409" s="1" t="s">
        <v>25</v>
      </c>
      <c r="F4409" s="7">
        <v>49.82</v>
      </c>
      <c r="G4409" s="7">
        <v>2.92</v>
      </c>
      <c r="H4409" s="7"/>
      <c r="I4409" s="7"/>
      <c r="J4409" s="49"/>
      <c r="K4409" t="s">
        <v>331</v>
      </c>
      <c r="L4409" t="s">
        <v>1333</v>
      </c>
      <c r="M4409" s="15" t="s">
        <v>332</v>
      </c>
      <c r="N4409" t="s">
        <v>3218</v>
      </c>
      <c r="O4409" s="7">
        <v>0.17</v>
      </c>
      <c r="P4409" s="7"/>
      <c r="Q4409" s="9"/>
      <c r="R4409" s="14"/>
      <c r="S4409" s="29"/>
      <c r="T4409" s="14">
        <v>172000000000</v>
      </c>
      <c r="U4409" s="9"/>
      <c r="V4409" s="7"/>
      <c r="W4409" s="7"/>
      <c r="X4409" s="49"/>
    </row>
    <row r="4410" spans="1:24" x14ac:dyDescent="0.25">
      <c r="A4410" s="5" t="s">
        <v>3172</v>
      </c>
      <c r="B4410" s="1" t="s">
        <v>3173</v>
      </c>
      <c r="C4410" t="s">
        <v>3174</v>
      </c>
      <c r="D4410" s="11" t="s">
        <v>3175</v>
      </c>
      <c r="E4410" s="1" t="s">
        <v>25</v>
      </c>
      <c r="F4410" s="7">
        <v>49.82</v>
      </c>
      <c r="G4410" s="7">
        <v>2.92</v>
      </c>
      <c r="H4410" s="7"/>
      <c r="I4410" s="7"/>
      <c r="J4410" s="49"/>
      <c r="K4410" t="s">
        <v>331</v>
      </c>
      <c r="L4410" t="s">
        <v>1333</v>
      </c>
      <c r="M4410" s="15" t="s">
        <v>332</v>
      </c>
      <c r="N4410" t="s">
        <v>3219</v>
      </c>
      <c r="O4410" s="7">
        <v>0.38</v>
      </c>
      <c r="P4410" s="7"/>
      <c r="Q4410" s="9"/>
      <c r="R4410" s="14"/>
      <c r="S4410" s="29"/>
      <c r="T4410" s="14">
        <v>308000000000</v>
      </c>
      <c r="U4410" s="9"/>
      <c r="V4410" s="7"/>
      <c r="W4410" s="7"/>
      <c r="X4410" s="49"/>
    </row>
    <row r="4411" spans="1:24" x14ac:dyDescent="0.25">
      <c r="A4411" s="5" t="s">
        <v>3172</v>
      </c>
      <c r="B4411" s="1" t="s">
        <v>3173</v>
      </c>
      <c r="C4411" t="s">
        <v>3174</v>
      </c>
      <c r="D4411" s="11" t="s">
        <v>3175</v>
      </c>
      <c r="E4411" s="1" t="s">
        <v>25</v>
      </c>
      <c r="F4411" s="7">
        <v>49.82</v>
      </c>
      <c r="G4411" s="7">
        <v>2.92</v>
      </c>
      <c r="H4411" s="7"/>
      <c r="I4411" s="7"/>
      <c r="J4411" s="49"/>
      <c r="K4411" t="s">
        <v>331</v>
      </c>
      <c r="L4411" t="s">
        <v>1333</v>
      </c>
      <c r="M4411" s="15" t="s">
        <v>332</v>
      </c>
      <c r="N4411" t="s">
        <v>3220</v>
      </c>
      <c r="O4411" s="7">
        <v>0.38</v>
      </c>
      <c r="P4411" s="7"/>
      <c r="Q4411" s="9"/>
      <c r="R4411" s="14"/>
      <c r="S4411" s="29"/>
      <c r="T4411" s="14">
        <v>135000000000</v>
      </c>
      <c r="U4411" s="9"/>
      <c r="V4411" s="7"/>
      <c r="W4411" s="7"/>
      <c r="X4411" s="49"/>
    </row>
    <row r="4412" spans="1:24" x14ac:dyDescent="0.25">
      <c r="A4412" s="5" t="s">
        <v>3172</v>
      </c>
      <c r="B4412" s="1" t="s">
        <v>3173</v>
      </c>
      <c r="C4412" t="s">
        <v>3174</v>
      </c>
      <c r="D4412" s="11" t="s">
        <v>3175</v>
      </c>
      <c r="E4412" s="1" t="s">
        <v>25</v>
      </c>
      <c r="F4412" s="7">
        <v>49.82</v>
      </c>
      <c r="G4412" s="7">
        <v>2.92</v>
      </c>
      <c r="H4412" s="7"/>
      <c r="I4412" s="7"/>
      <c r="J4412" s="49"/>
      <c r="K4412" t="s">
        <v>331</v>
      </c>
      <c r="L4412" t="s">
        <v>1333</v>
      </c>
      <c r="M4412" s="15" t="s">
        <v>332</v>
      </c>
      <c r="N4412" t="s">
        <v>3221</v>
      </c>
      <c r="O4412" s="7">
        <v>1.34</v>
      </c>
      <c r="P4412" s="7"/>
      <c r="Q4412" s="9"/>
      <c r="R4412" s="14"/>
      <c r="S4412" s="29"/>
      <c r="T4412" s="14">
        <v>56000000000</v>
      </c>
      <c r="U4412" s="9"/>
      <c r="V4412" s="7"/>
      <c r="W4412" s="7"/>
      <c r="X4412" s="49"/>
    </row>
    <row r="4413" spans="1:24" x14ac:dyDescent="0.25">
      <c r="A4413" s="5" t="s">
        <v>3172</v>
      </c>
      <c r="B4413" s="1" t="s">
        <v>3173</v>
      </c>
      <c r="C4413" t="s">
        <v>3174</v>
      </c>
      <c r="D4413" s="11" t="s">
        <v>3175</v>
      </c>
      <c r="E4413" s="1" t="s">
        <v>25</v>
      </c>
      <c r="F4413" s="7">
        <v>49.82</v>
      </c>
      <c r="G4413" s="7">
        <v>2.92</v>
      </c>
      <c r="H4413" s="7"/>
      <c r="I4413" s="7"/>
      <c r="J4413" s="49"/>
      <c r="K4413" t="s">
        <v>331</v>
      </c>
      <c r="L4413" t="s">
        <v>1333</v>
      </c>
      <c r="M4413" s="15" t="s">
        <v>332</v>
      </c>
      <c r="N4413" t="s">
        <v>3222</v>
      </c>
      <c r="O4413" s="7">
        <v>0.93</v>
      </c>
      <c r="P4413" s="7"/>
      <c r="Q4413" s="9"/>
      <c r="R4413" s="14"/>
      <c r="S4413" s="29"/>
      <c r="T4413" s="14">
        <v>296000000000</v>
      </c>
      <c r="U4413" s="9"/>
      <c r="V4413" s="7"/>
      <c r="W4413" s="7"/>
      <c r="X4413" s="49"/>
    </row>
    <row r="4414" spans="1:24" x14ac:dyDescent="0.25">
      <c r="A4414" s="5" t="s">
        <v>3172</v>
      </c>
      <c r="B4414" s="1" t="s">
        <v>3173</v>
      </c>
      <c r="C4414" t="s">
        <v>3174</v>
      </c>
      <c r="D4414" s="11" t="s">
        <v>3175</v>
      </c>
      <c r="E4414" s="1" t="s">
        <v>25</v>
      </c>
      <c r="F4414" s="7">
        <v>49.82</v>
      </c>
      <c r="G4414" s="7">
        <v>2.92</v>
      </c>
      <c r="H4414" s="7"/>
      <c r="I4414" s="7"/>
      <c r="J4414" s="49"/>
      <c r="K4414" t="s">
        <v>331</v>
      </c>
      <c r="L4414" t="s">
        <v>1333</v>
      </c>
      <c r="M4414" s="15" t="s">
        <v>332</v>
      </c>
      <c r="N4414" t="s">
        <v>3223</v>
      </c>
      <c r="O4414" s="7">
        <v>0.68</v>
      </c>
      <c r="P4414" s="7"/>
      <c r="Q4414" s="9"/>
      <c r="R4414" s="14"/>
      <c r="S4414" s="29"/>
      <c r="T4414" s="14">
        <v>177000000000</v>
      </c>
      <c r="U4414" s="9"/>
      <c r="V4414" s="7"/>
      <c r="W4414" s="7"/>
      <c r="X4414" s="49"/>
    </row>
    <row r="4415" spans="1:24" x14ac:dyDescent="0.25">
      <c r="A4415" s="5" t="s">
        <v>3172</v>
      </c>
      <c r="B4415" s="1" t="s">
        <v>3173</v>
      </c>
      <c r="C4415" t="s">
        <v>3174</v>
      </c>
      <c r="D4415" s="11" t="s">
        <v>3175</v>
      </c>
      <c r="E4415" s="1" t="s">
        <v>25</v>
      </c>
      <c r="F4415" s="7">
        <v>49.82</v>
      </c>
      <c r="G4415" s="7">
        <v>2.92</v>
      </c>
      <c r="H4415" s="7"/>
      <c r="I4415" s="7"/>
      <c r="J4415" s="49"/>
      <c r="K4415" t="s">
        <v>331</v>
      </c>
      <c r="L4415" t="s">
        <v>1333</v>
      </c>
      <c r="M4415" s="15" t="s">
        <v>332</v>
      </c>
      <c r="N4415" t="s">
        <v>3224</v>
      </c>
      <c r="O4415" s="7">
        <v>0.83</v>
      </c>
      <c r="P4415" s="7"/>
      <c r="Q4415" s="9"/>
      <c r="R4415" s="14"/>
      <c r="S4415" s="29"/>
      <c r="T4415" s="14">
        <v>120000000000</v>
      </c>
      <c r="U4415" s="9"/>
      <c r="V4415" s="7"/>
      <c r="W4415" s="7"/>
      <c r="X4415" s="49"/>
    </row>
    <row r="4416" spans="1:24" x14ac:dyDescent="0.25">
      <c r="A4416" s="18" t="s">
        <v>3172</v>
      </c>
      <c r="B4416" s="19" t="s">
        <v>3173</v>
      </c>
      <c r="C4416" s="16" t="s">
        <v>3174</v>
      </c>
      <c r="D4416" s="20" t="s">
        <v>3175</v>
      </c>
      <c r="E4416" s="19" t="s">
        <v>25</v>
      </c>
      <c r="F4416" s="17">
        <v>49.82</v>
      </c>
      <c r="G4416" s="17">
        <v>2.92</v>
      </c>
      <c r="H4416" s="17"/>
      <c r="I4416" s="17"/>
      <c r="J4416" s="50"/>
      <c r="K4416" s="16" t="s">
        <v>331</v>
      </c>
      <c r="L4416" s="16" t="s">
        <v>1333</v>
      </c>
      <c r="M4416" s="21" t="s">
        <v>332</v>
      </c>
      <c r="N4416" s="16" t="s">
        <v>3225</v>
      </c>
      <c r="O4416" s="17">
        <v>1.19</v>
      </c>
      <c r="P4416" s="17"/>
      <c r="Q4416" s="22"/>
      <c r="R4416" s="23"/>
      <c r="S4416" s="31"/>
      <c r="T4416" s="23">
        <v>100000000000</v>
      </c>
      <c r="U4416" s="22"/>
      <c r="V4416" s="17"/>
      <c r="W4416" s="17"/>
      <c r="X4416" s="50"/>
    </row>
    <row r="4417" spans="1:24" x14ac:dyDescent="0.25">
      <c r="A4417" s="5" t="s">
        <v>3226</v>
      </c>
      <c r="B4417" s="1" t="s">
        <v>3227</v>
      </c>
      <c r="C4417" t="s">
        <v>3106</v>
      </c>
      <c r="D4417" s="47" t="s">
        <v>503</v>
      </c>
      <c r="E4417" s="1" t="s">
        <v>25</v>
      </c>
      <c r="F4417" s="7"/>
      <c r="G4417" s="7"/>
      <c r="H4417" s="7"/>
      <c r="I4417" s="7"/>
      <c r="J4417" s="49"/>
      <c r="K4417" t="s">
        <v>331</v>
      </c>
      <c r="L4417" t="s">
        <v>1333</v>
      </c>
      <c r="M4417" s="15" t="s">
        <v>332</v>
      </c>
      <c r="N4417" t="s">
        <v>3228</v>
      </c>
      <c r="O4417" s="7">
        <v>20</v>
      </c>
      <c r="P4417" s="7"/>
      <c r="Q4417" s="9"/>
      <c r="R4417" s="14"/>
      <c r="S4417" s="29"/>
      <c r="T4417" s="14"/>
      <c r="U4417" s="9">
        <v>0.85304307382914024</v>
      </c>
      <c r="V4417" s="7"/>
      <c r="W4417" s="7"/>
      <c r="X4417" s="49"/>
    </row>
    <row r="4418" spans="1:24" x14ac:dyDescent="0.25">
      <c r="A4418" s="5" t="s">
        <v>3226</v>
      </c>
      <c r="B4418" s="1" t="s">
        <v>3227</v>
      </c>
      <c r="C4418" t="s">
        <v>3106</v>
      </c>
      <c r="D4418" s="47" t="s">
        <v>503</v>
      </c>
      <c r="E4418" s="1" t="s">
        <v>25</v>
      </c>
      <c r="F4418" s="7"/>
      <c r="G4418" s="7"/>
      <c r="H4418" s="7"/>
      <c r="I4418" s="7"/>
      <c r="J4418" s="49"/>
      <c r="K4418" t="s">
        <v>331</v>
      </c>
      <c r="L4418" t="s">
        <v>1333</v>
      </c>
      <c r="M4418" s="15" t="s">
        <v>332</v>
      </c>
      <c r="N4418" t="s">
        <v>3229</v>
      </c>
      <c r="O4418" s="7">
        <v>7.0000000000000009</v>
      </c>
      <c r="P4418" s="7"/>
      <c r="Q4418" s="9"/>
      <c r="R4418" s="14"/>
      <c r="S4418" s="29"/>
      <c r="T4418" s="14"/>
      <c r="U4418" s="9">
        <v>0.74434395230106376</v>
      </c>
      <c r="V4418" s="7"/>
      <c r="W4418" s="7"/>
      <c r="X4418" s="49"/>
    </row>
    <row r="4419" spans="1:24" x14ac:dyDescent="0.25">
      <c r="A4419" s="18" t="s">
        <v>3226</v>
      </c>
      <c r="B4419" s="19" t="s">
        <v>3227</v>
      </c>
      <c r="C4419" s="16" t="s">
        <v>3106</v>
      </c>
      <c r="D4419" s="48" t="s">
        <v>503</v>
      </c>
      <c r="E4419" s="19" t="s">
        <v>25</v>
      </c>
      <c r="F4419" s="17"/>
      <c r="G4419" s="17"/>
      <c r="H4419" s="17"/>
      <c r="I4419" s="17"/>
      <c r="J4419" s="50"/>
      <c r="K4419" s="16" t="s">
        <v>331</v>
      </c>
      <c r="L4419" s="16" t="s">
        <v>1333</v>
      </c>
      <c r="M4419" s="21" t="s">
        <v>332</v>
      </c>
      <c r="N4419" s="16" t="s">
        <v>3230</v>
      </c>
      <c r="O4419" s="17">
        <v>1.6400000000000001</v>
      </c>
      <c r="P4419" s="17"/>
      <c r="Q4419" s="22"/>
      <c r="R4419" s="23"/>
      <c r="S4419" s="31"/>
      <c r="T4419" s="23"/>
      <c r="U4419" s="22">
        <v>0.86098965177288067</v>
      </c>
      <c r="V4419" s="17"/>
      <c r="W4419" s="17"/>
      <c r="X4419" s="50"/>
    </row>
    <row r="4420" spans="1:24" x14ac:dyDescent="0.25">
      <c r="A4420" s="5" t="s">
        <v>3231</v>
      </c>
      <c r="B4420" s="1" t="s">
        <v>3105</v>
      </c>
      <c r="C4420" t="s">
        <v>3106</v>
      </c>
      <c r="D4420" s="11" t="s">
        <v>3232</v>
      </c>
      <c r="E4420" s="1" t="s">
        <v>25</v>
      </c>
      <c r="F4420" s="7"/>
      <c r="G4420" s="7"/>
      <c r="H4420" s="7"/>
      <c r="I4420" s="7"/>
      <c r="J4420" s="49"/>
      <c r="K4420" t="s">
        <v>331</v>
      </c>
      <c r="L4420" t="s">
        <v>1333</v>
      </c>
      <c r="M4420" s="15" t="s">
        <v>332</v>
      </c>
      <c r="N4420" t="s">
        <v>3233</v>
      </c>
      <c r="O4420" s="7">
        <v>0.7</v>
      </c>
      <c r="P4420" s="7"/>
      <c r="Q4420" s="9"/>
      <c r="R4420" s="14"/>
      <c r="S4420" s="29"/>
      <c r="T4420" s="14">
        <v>7900000000</v>
      </c>
      <c r="U4420" s="9"/>
      <c r="V4420" s="7"/>
      <c r="W4420" s="7"/>
      <c r="X4420" s="49"/>
    </row>
    <row r="4421" spans="1:24" x14ac:dyDescent="0.25">
      <c r="A4421" s="5" t="s">
        <v>3231</v>
      </c>
      <c r="B4421" s="1" t="s">
        <v>3105</v>
      </c>
      <c r="C4421" t="s">
        <v>3106</v>
      </c>
      <c r="D4421" s="11" t="s">
        <v>3232</v>
      </c>
      <c r="E4421" s="1" t="s">
        <v>25</v>
      </c>
      <c r="F4421" s="7"/>
      <c r="G4421" s="7"/>
      <c r="H4421" s="7"/>
      <c r="I4421" s="7"/>
      <c r="J4421" s="49"/>
      <c r="K4421" t="s">
        <v>331</v>
      </c>
      <c r="L4421" t="s">
        <v>1333</v>
      </c>
      <c r="M4421" s="15" t="s">
        <v>332</v>
      </c>
      <c r="N4421" t="s">
        <v>3234</v>
      </c>
      <c r="O4421" s="7">
        <v>1.2</v>
      </c>
      <c r="P4421" s="7"/>
      <c r="Q4421" s="9"/>
      <c r="R4421" s="14"/>
      <c r="S4421" s="29"/>
      <c r="T4421" s="14">
        <v>6500000000</v>
      </c>
      <c r="U4421" s="9"/>
      <c r="V4421" s="7"/>
      <c r="W4421" s="7"/>
      <c r="X4421" s="49"/>
    </row>
    <row r="4422" spans="1:24" x14ac:dyDescent="0.25">
      <c r="A4422" s="5" t="s">
        <v>3231</v>
      </c>
      <c r="B4422" s="1" t="s">
        <v>3105</v>
      </c>
      <c r="C4422" t="s">
        <v>3106</v>
      </c>
      <c r="D4422" s="11" t="s">
        <v>3232</v>
      </c>
      <c r="E4422" s="1" t="s">
        <v>25</v>
      </c>
      <c r="F4422" s="7"/>
      <c r="G4422" s="7"/>
      <c r="H4422" s="7"/>
      <c r="I4422" s="7"/>
      <c r="J4422" s="49"/>
      <c r="K4422" t="s">
        <v>331</v>
      </c>
      <c r="L4422" t="s">
        <v>1333</v>
      </c>
      <c r="M4422" s="15" t="s">
        <v>332</v>
      </c>
      <c r="N4422" t="s">
        <v>3235</v>
      </c>
      <c r="O4422" s="7">
        <v>1.1000000000000001</v>
      </c>
      <c r="P4422" s="7"/>
      <c r="Q4422" s="9"/>
      <c r="R4422" s="14"/>
      <c r="S4422" s="29"/>
      <c r="T4422" s="14">
        <v>9900000000</v>
      </c>
      <c r="U4422" s="9"/>
      <c r="V4422" s="7"/>
      <c r="W4422" s="7"/>
      <c r="X4422" s="49"/>
    </row>
    <row r="4423" spans="1:24" x14ac:dyDescent="0.25">
      <c r="A4423" s="5" t="s">
        <v>3231</v>
      </c>
      <c r="B4423" s="1" t="s">
        <v>3105</v>
      </c>
      <c r="C4423" t="s">
        <v>3106</v>
      </c>
      <c r="D4423" s="11" t="s">
        <v>3232</v>
      </c>
      <c r="E4423" s="1" t="s">
        <v>25</v>
      </c>
      <c r="F4423" s="7"/>
      <c r="G4423" s="7"/>
      <c r="H4423" s="7"/>
      <c r="I4423" s="7"/>
      <c r="J4423" s="49"/>
      <c r="K4423" t="s">
        <v>331</v>
      </c>
      <c r="L4423" t="s">
        <v>1333</v>
      </c>
      <c r="M4423" s="15" t="s">
        <v>332</v>
      </c>
      <c r="N4423" t="s">
        <v>3236</v>
      </c>
      <c r="O4423" s="7">
        <v>0.4</v>
      </c>
      <c r="P4423" s="7"/>
      <c r="Q4423" s="9"/>
      <c r="R4423" s="14"/>
      <c r="S4423" s="29"/>
      <c r="T4423" s="14">
        <v>68900000000</v>
      </c>
      <c r="U4423" s="9"/>
      <c r="V4423" s="7"/>
      <c r="W4423" s="7"/>
      <c r="X4423" s="49"/>
    </row>
    <row r="4424" spans="1:24" x14ac:dyDescent="0.25">
      <c r="A4424" s="5" t="s">
        <v>3231</v>
      </c>
      <c r="B4424" s="1" t="s">
        <v>3105</v>
      </c>
      <c r="C4424" t="s">
        <v>3106</v>
      </c>
      <c r="D4424" s="11" t="s">
        <v>3232</v>
      </c>
      <c r="E4424" s="1" t="s">
        <v>25</v>
      </c>
      <c r="F4424" s="7"/>
      <c r="G4424" s="7"/>
      <c r="H4424" s="7"/>
      <c r="I4424" s="7"/>
      <c r="J4424" s="49"/>
      <c r="K4424" t="s">
        <v>331</v>
      </c>
      <c r="L4424" t="s">
        <v>1333</v>
      </c>
      <c r="M4424" s="15" t="s">
        <v>332</v>
      </c>
      <c r="N4424" t="s">
        <v>3237</v>
      </c>
      <c r="O4424" s="7">
        <v>0.90000000000000013</v>
      </c>
      <c r="P4424" s="7"/>
      <c r="Q4424" s="9"/>
      <c r="R4424" s="14"/>
      <c r="S4424" s="29"/>
      <c r="T4424" s="14">
        <v>53300000000</v>
      </c>
      <c r="U4424" s="9"/>
      <c r="V4424" s="7"/>
      <c r="W4424" s="7"/>
      <c r="X4424" s="49"/>
    </row>
    <row r="4425" spans="1:24" x14ac:dyDescent="0.25">
      <c r="A4425" s="5" t="s">
        <v>3231</v>
      </c>
      <c r="B4425" s="1" t="s">
        <v>3105</v>
      </c>
      <c r="C4425" t="s">
        <v>3106</v>
      </c>
      <c r="D4425" s="11" t="s">
        <v>3232</v>
      </c>
      <c r="E4425" s="1" t="s">
        <v>25</v>
      </c>
      <c r="F4425" s="7"/>
      <c r="G4425" s="7"/>
      <c r="H4425" s="7"/>
      <c r="I4425" s="7"/>
      <c r="J4425" s="49"/>
      <c r="K4425" t="s">
        <v>331</v>
      </c>
      <c r="L4425" t="s">
        <v>1333</v>
      </c>
      <c r="M4425" s="15" t="s">
        <v>332</v>
      </c>
      <c r="N4425" t="s">
        <v>3238</v>
      </c>
      <c r="O4425" s="7">
        <v>0.90000000000000013</v>
      </c>
      <c r="P4425" s="7"/>
      <c r="Q4425" s="9"/>
      <c r="R4425" s="14"/>
      <c r="S4425" s="29"/>
      <c r="T4425" s="14">
        <v>42300000000</v>
      </c>
      <c r="U4425" s="9"/>
      <c r="V4425" s="7"/>
      <c r="W4425" s="7"/>
      <c r="X4425" s="49"/>
    </row>
    <row r="4426" spans="1:24" x14ac:dyDescent="0.25">
      <c r="A4426" s="5" t="s">
        <v>3231</v>
      </c>
      <c r="B4426" s="1" t="s">
        <v>3105</v>
      </c>
      <c r="C4426" t="s">
        <v>3106</v>
      </c>
      <c r="D4426" s="11" t="s">
        <v>3232</v>
      </c>
      <c r="E4426" s="1" t="s">
        <v>25</v>
      </c>
      <c r="F4426" s="7"/>
      <c r="G4426" s="7"/>
      <c r="H4426" s="7"/>
      <c r="I4426" s="7"/>
      <c r="J4426" s="49"/>
      <c r="K4426" t="s">
        <v>331</v>
      </c>
      <c r="L4426" t="s">
        <v>1333</v>
      </c>
      <c r="M4426" s="15" t="s">
        <v>332</v>
      </c>
      <c r="N4426" t="s">
        <v>3239</v>
      </c>
      <c r="O4426" s="7">
        <v>0.5</v>
      </c>
      <c r="P4426" s="7"/>
      <c r="Q4426" s="9"/>
      <c r="R4426" s="14"/>
      <c r="S4426" s="29"/>
      <c r="T4426" s="14">
        <v>85000000000</v>
      </c>
      <c r="U4426" s="9"/>
      <c r="V4426" s="7"/>
      <c r="W4426" s="7"/>
      <c r="X4426" s="49"/>
    </row>
    <row r="4427" spans="1:24" x14ac:dyDescent="0.25">
      <c r="A4427" s="5" t="s">
        <v>3231</v>
      </c>
      <c r="B4427" s="1" t="s">
        <v>3105</v>
      </c>
      <c r="C4427" t="s">
        <v>3106</v>
      </c>
      <c r="D4427" s="11" t="s">
        <v>3232</v>
      </c>
      <c r="E4427" s="1" t="s">
        <v>25</v>
      </c>
      <c r="F4427" s="7"/>
      <c r="G4427" s="7"/>
      <c r="H4427" s="7"/>
      <c r="I4427" s="7"/>
      <c r="J4427" s="49"/>
      <c r="K4427" t="s">
        <v>331</v>
      </c>
      <c r="L4427" t="s">
        <v>1333</v>
      </c>
      <c r="M4427" s="15" t="s">
        <v>332</v>
      </c>
      <c r="N4427" t="s">
        <v>3240</v>
      </c>
      <c r="O4427" s="7">
        <v>0.7</v>
      </c>
      <c r="P4427" s="7"/>
      <c r="Q4427" s="9"/>
      <c r="R4427" s="14"/>
      <c r="S4427" s="29"/>
      <c r="T4427" s="14">
        <v>69700000000</v>
      </c>
      <c r="U4427" s="9"/>
      <c r="V4427" s="7"/>
      <c r="W4427" s="7"/>
      <c r="X4427" s="49"/>
    </row>
    <row r="4428" spans="1:24" x14ac:dyDescent="0.25">
      <c r="A4428" s="5" t="s">
        <v>3231</v>
      </c>
      <c r="B4428" s="1" t="s">
        <v>3105</v>
      </c>
      <c r="C4428" t="s">
        <v>3106</v>
      </c>
      <c r="D4428" s="11" t="s">
        <v>3232</v>
      </c>
      <c r="E4428" s="1" t="s">
        <v>25</v>
      </c>
      <c r="F4428" s="7"/>
      <c r="G4428" s="7"/>
      <c r="H4428" s="7"/>
      <c r="I4428" s="7"/>
      <c r="J4428" s="49"/>
      <c r="K4428" t="s">
        <v>331</v>
      </c>
      <c r="L4428" t="s">
        <v>1333</v>
      </c>
      <c r="M4428" s="15" t="s">
        <v>332</v>
      </c>
      <c r="N4428" t="s">
        <v>3241</v>
      </c>
      <c r="O4428" s="7">
        <v>0.2</v>
      </c>
      <c r="P4428" s="7"/>
      <c r="Q4428" s="9"/>
      <c r="R4428" s="14"/>
      <c r="S4428" s="29"/>
      <c r="T4428" s="14">
        <v>32299999999.999996</v>
      </c>
      <c r="U4428" s="9"/>
      <c r="V4428" s="7"/>
      <c r="W4428" s="7"/>
      <c r="X4428" s="49"/>
    </row>
    <row r="4429" spans="1:24" x14ac:dyDescent="0.25">
      <c r="A4429" s="5" t="s">
        <v>3231</v>
      </c>
      <c r="B4429" s="1" t="s">
        <v>3105</v>
      </c>
      <c r="C4429" t="s">
        <v>3106</v>
      </c>
      <c r="D4429" s="11" t="s">
        <v>3232</v>
      </c>
      <c r="E4429" s="1" t="s">
        <v>25</v>
      </c>
      <c r="F4429" s="7"/>
      <c r="G4429" s="7"/>
      <c r="H4429" s="7"/>
      <c r="I4429" s="7"/>
      <c r="J4429" s="49"/>
      <c r="K4429" t="s">
        <v>331</v>
      </c>
      <c r="L4429" t="s">
        <v>1333</v>
      </c>
      <c r="M4429" s="15" t="s">
        <v>332</v>
      </c>
      <c r="N4429" t="s">
        <v>3242</v>
      </c>
      <c r="O4429" s="7">
        <v>13.600000000000001</v>
      </c>
      <c r="P4429" s="7"/>
      <c r="Q4429" s="9"/>
      <c r="R4429" s="14"/>
      <c r="S4429" s="29"/>
      <c r="T4429" s="14">
        <v>6700000000</v>
      </c>
      <c r="U4429" s="9"/>
      <c r="V4429" s="7"/>
      <c r="W4429" s="7"/>
      <c r="X4429" s="49"/>
    </row>
    <row r="4430" spans="1:24" x14ac:dyDescent="0.25">
      <c r="A4430" s="5" t="s">
        <v>3231</v>
      </c>
      <c r="B4430" s="1" t="s">
        <v>3105</v>
      </c>
      <c r="C4430" t="s">
        <v>3106</v>
      </c>
      <c r="D4430" s="11" t="s">
        <v>3232</v>
      </c>
      <c r="E4430" s="1" t="s">
        <v>25</v>
      </c>
      <c r="F4430" s="7"/>
      <c r="G4430" s="7"/>
      <c r="H4430" s="7"/>
      <c r="I4430" s="7"/>
      <c r="J4430" s="49"/>
      <c r="K4430" t="s">
        <v>331</v>
      </c>
      <c r="L4430" t="s">
        <v>1333</v>
      </c>
      <c r="M4430" s="15" t="s">
        <v>332</v>
      </c>
      <c r="N4430" t="s">
        <v>3243</v>
      </c>
      <c r="O4430" s="7">
        <v>13.200000000000001</v>
      </c>
      <c r="P4430" s="7"/>
      <c r="Q4430" s="9"/>
      <c r="R4430" s="14"/>
      <c r="S4430" s="29"/>
      <c r="T4430" s="14">
        <v>12200000000</v>
      </c>
      <c r="U4430" s="9"/>
      <c r="V4430" s="7"/>
      <c r="W4430" s="7"/>
      <c r="X4430" s="49"/>
    </row>
    <row r="4431" spans="1:24" x14ac:dyDescent="0.25">
      <c r="A4431" s="5" t="s">
        <v>3231</v>
      </c>
      <c r="B4431" s="1" t="s">
        <v>3105</v>
      </c>
      <c r="C4431" t="s">
        <v>3106</v>
      </c>
      <c r="D4431" s="11" t="s">
        <v>3232</v>
      </c>
      <c r="E4431" s="1" t="s">
        <v>25</v>
      </c>
      <c r="F4431" s="7"/>
      <c r="G4431" s="7"/>
      <c r="H4431" s="7"/>
      <c r="I4431" s="7"/>
      <c r="J4431" s="49"/>
      <c r="K4431" t="s">
        <v>331</v>
      </c>
      <c r="L4431" t="s">
        <v>1333</v>
      </c>
      <c r="M4431" s="15" t="s">
        <v>332</v>
      </c>
      <c r="N4431" t="s">
        <v>3244</v>
      </c>
      <c r="O4431" s="7">
        <v>18.7</v>
      </c>
      <c r="P4431" s="7"/>
      <c r="Q4431" s="9"/>
      <c r="R4431" s="14"/>
      <c r="S4431" s="29"/>
      <c r="T4431" s="14">
        <v>2200000000</v>
      </c>
      <c r="U4431" s="9"/>
      <c r="V4431" s="7"/>
      <c r="W4431" s="7"/>
      <c r="X4431" s="49"/>
    </row>
    <row r="4432" spans="1:24" x14ac:dyDescent="0.25">
      <c r="A4432" s="5" t="s">
        <v>3231</v>
      </c>
      <c r="B4432" s="1" t="s">
        <v>3105</v>
      </c>
      <c r="C4432" t="s">
        <v>3106</v>
      </c>
      <c r="D4432" s="11" t="s">
        <v>3232</v>
      </c>
      <c r="E4432" s="1" t="s">
        <v>25</v>
      </c>
      <c r="F4432" s="7"/>
      <c r="G4432" s="7"/>
      <c r="H4432" s="7"/>
      <c r="I4432" s="7"/>
      <c r="J4432" s="49"/>
      <c r="K4432" t="s">
        <v>331</v>
      </c>
      <c r="L4432" t="s">
        <v>1333</v>
      </c>
      <c r="M4432" s="15" t="s">
        <v>332</v>
      </c>
      <c r="N4432" t="s">
        <v>3245</v>
      </c>
      <c r="O4432" s="7">
        <v>19.7</v>
      </c>
      <c r="P4432" s="7"/>
      <c r="Q4432" s="9"/>
      <c r="R4432" s="14"/>
      <c r="S4432" s="29"/>
      <c r="T4432" s="14">
        <v>1500000000</v>
      </c>
      <c r="U4432" s="9"/>
      <c r="V4432" s="7"/>
      <c r="W4432" s="7"/>
      <c r="X4432" s="49"/>
    </row>
    <row r="4433" spans="1:24" x14ac:dyDescent="0.25">
      <c r="A4433" s="5" t="s">
        <v>3231</v>
      </c>
      <c r="B4433" s="1" t="s">
        <v>3105</v>
      </c>
      <c r="C4433" t="s">
        <v>3106</v>
      </c>
      <c r="D4433" s="11" t="s">
        <v>3232</v>
      </c>
      <c r="E4433" s="1" t="s">
        <v>25</v>
      </c>
      <c r="F4433" s="7"/>
      <c r="G4433" s="7"/>
      <c r="H4433" s="7"/>
      <c r="I4433" s="7"/>
      <c r="J4433" s="49"/>
      <c r="K4433" t="s">
        <v>331</v>
      </c>
      <c r="L4433" t="s">
        <v>1333</v>
      </c>
      <c r="M4433" s="15" t="s">
        <v>332</v>
      </c>
      <c r="N4433" t="s">
        <v>3246</v>
      </c>
      <c r="O4433" s="7">
        <v>5.2</v>
      </c>
      <c r="P4433" s="7"/>
      <c r="Q4433" s="9"/>
      <c r="R4433" s="14"/>
      <c r="S4433" s="29"/>
      <c r="T4433" s="14">
        <v>12800000000</v>
      </c>
      <c r="U4433" s="9"/>
      <c r="V4433" s="7"/>
      <c r="W4433" s="7"/>
      <c r="X4433" s="49"/>
    </row>
    <row r="4434" spans="1:24" x14ac:dyDescent="0.25">
      <c r="A4434" s="5" t="s">
        <v>3231</v>
      </c>
      <c r="B4434" s="1" t="s">
        <v>3105</v>
      </c>
      <c r="C4434" t="s">
        <v>3106</v>
      </c>
      <c r="D4434" s="11" t="s">
        <v>3232</v>
      </c>
      <c r="E4434" s="1" t="s">
        <v>25</v>
      </c>
      <c r="F4434" s="7"/>
      <c r="G4434" s="7"/>
      <c r="H4434" s="7"/>
      <c r="I4434" s="7"/>
      <c r="J4434" s="49"/>
      <c r="K4434" t="s">
        <v>331</v>
      </c>
      <c r="L4434" t="s">
        <v>1333</v>
      </c>
      <c r="M4434" s="15" t="s">
        <v>332</v>
      </c>
      <c r="N4434" t="s">
        <v>3247</v>
      </c>
      <c r="O4434" s="7">
        <v>9.1</v>
      </c>
      <c r="P4434" s="7"/>
      <c r="Q4434" s="9"/>
      <c r="R4434" s="14"/>
      <c r="S4434" s="29"/>
      <c r="T4434" s="14">
        <v>5300000000</v>
      </c>
      <c r="U4434" s="9"/>
      <c r="V4434" s="7"/>
      <c r="W4434" s="7"/>
      <c r="X4434" s="49"/>
    </row>
    <row r="4435" spans="1:24" x14ac:dyDescent="0.25">
      <c r="A4435" s="5" t="s">
        <v>3231</v>
      </c>
      <c r="B4435" s="1" t="s">
        <v>3105</v>
      </c>
      <c r="C4435" t="s">
        <v>3106</v>
      </c>
      <c r="D4435" s="11" t="s">
        <v>3232</v>
      </c>
      <c r="E4435" s="1" t="s">
        <v>25</v>
      </c>
      <c r="F4435" s="7"/>
      <c r="G4435" s="7"/>
      <c r="H4435" s="7"/>
      <c r="I4435" s="7"/>
      <c r="J4435" s="49"/>
      <c r="K4435" t="s">
        <v>331</v>
      </c>
      <c r="L4435" t="s">
        <v>1333</v>
      </c>
      <c r="M4435" s="15" t="s">
        <v>332</v>
      </c>
      <c r="N4435" t="s">
        <v>3248</v>
      </c>
      <c r="O4435" s="7">
        <v>12.9</v>
      </c>
      <c r="P4435" s="7"/>
      <c r="Q4435" s="9"/>
      <c r="R4435" s="14"/>
      <c r="S4435" s="29"/>
      <c r="T4435" s="14">
        <v>7800000000</v>
      </c>
      <c r="U4435" s="9"/>
      <c r="V4435" s="7"/>
      <c r="W4435" s="7"/>
      <c r="X4435" s="49"/>
    </row>
    <row r="4436" spans="1:24" x14ac:dyDescent="0.25">
      <c r="A4436" s="5" t="s">
        <v>3231</v>
      </c>
      <c r="B4436" s="1" t="s">
        <v>3105</v>
      </c>
      <c r="C4436" t="s">
        <v>3106</v>
      </c>
      <c r="D4436" s="11" t="s">
        <v>3232</v>
      </c>
      <c r="E4436" s="1" t="s">
        <v>25</v>
      </c>
      <c r="F4436" s="7"/>
      <c r="G4436" s="7"/>
      <c r="H4436" s="7"/>
      <c r="I4436" s="7"/>
      <c r="J4436" s="49"/>
      <c r="K4436" t="s">
        <v>331</v>
      </c>
      <c r="L4436" t="s">
        <v>1333</v>
      </c>
      <c r="M4436" s="15" t="s">
        <v>332</v>
      </c>
      <c r="N4436" t="s">
        <v>3249</v>
      </c>
      <c r="O4436" s="7">
        <v>8.6999999999999993</v>
      </c>
      <c r="P4436" s="7"/>
      <c r="Q4436" s="9"/>
      <c r="R4436" s="14"/>
      <c r="S4436" s="29"/>
      <c r="T4436" s="14">
        <v>10900000000</v>
      </c>
      <c r="U4436" s="9"/>
      <c r="V4436" s="7"/>
      <c r="W4436" s="7"/>
      <c r="X4436" s="49"/>
    </row>
    <row r="4437" spans="1:24" x14ac:dyDescent="0.25">
      <c r="A4437" s="5" t="s">
        <v>3231</v>
      </c>
      <c r="B4437" s="1" t="s">
        <v>3105</v>
      </c>
      <c r="C4437" t="s">
        <v>3106</v>
      </c>
      <c r="D4437" s="11" t="s">
        <v>3232</v>
      </c>
      <c r="E4437" s="1" t="s">
        <v>25</v>
      </c>
      <c r="F4437" s="7"/>
      <c r="G4437" s="7"/>
      <c r="H4437" s="7"/>
      <c r="I4437" s="7"/>
      <c r="J4437" s="49"/>
      <c r="K4437" t="s">
        <v>331</v>
      </c>
      <c r="L4437" t="s">
        <v>1333</v>
      </c>
      <c r="M4437" s="15" t="s">
        <v>332</v>
      </c>
      <c r="N4437" t="s">
        <v>3250</v>
      </c>
      <c r="O4437" s="7">
        <v>7.1</v>
      </c>
      <c r="P4437" s="7"/>
      <c r="Q4437" s="9"/>
      <c r="R4437" s="14"/>
      <c r="S4437" s="29"/>
      <c r="T4437" s="14">
        <v>6500000000</v>
      </c>
      <c r="U4437" s="9"/>
      <c r="V4437" s="7"/>
      <c r="W4437" s="7"/>
      <c r="X4437" s="49"/>
    </row>
    <row r="4438" spans="1:24" x14ac:dyDescent="0.25">
      <c r="A4438" s="5" t="s">
        <v>3231</v>
      </c>
      <c r="B4438" s="1" t="s">
        <v>3105</v>
      </c>
      <c r="C4438" t="s">
        <v>3106</v>
      </c>
      <c r="D4438" s="11" t="s">
        <v>3232</v>
      </c>
      <c r="E4438" s="1" t="s">
        <v>25</v>
      </c>
      <c r="F4438" s="7"/>
      <c r="G4438" s="7"/>
      <c r="H4438" s="7"/>
      <c r="I4438" s="7"/>
      <c r="J4438" s="49"/>
      <c r="K4438" t="s">
        <v>331</v>
      </c>
      <c r="L4438" t="s">
        <v>1333</v>
      </c>
      <c r="M4438" s="15" t="s">
        <v>332</v>
      </c>
      <c r="N4438" t="s">
        <v>3251</v>
      </c>
      <c r="O4438" s="7">
        <v>15.6</v>
      </c>
      <c r="P4438" s="7"/>
      <c r="Q4438" s="9"/>
      <c r="R4438" s="14"/>
      <c r="S4438" s="29"/>
      <c r="T4438" s="14">
        <v>4099999999.9999995</v>
      </c>
      <c r="U4438" s="9"/>
      <c r="V4438" s="7"/>
      <c r="W4438" s="7"/>
      <c r="X4438" s="49"/>
    </row>
    <row r="4439" spans="1:24" x14ac:dyDescent="0.25">
      <c r="A4439" s="5" t="s">
        <v>3231</v>
      </c>
      <c r="B4439" s="1" t="s">
        <v>3105</v>
      </c>
      <c r="C4439" t="s">
        <v>3106</v>
      </c>
      <c r="D4439" s="11" t="s">
        <v>3232</v>
      </c>
      <c r="E4439" s="1" t="s">
        <v>25</v>
      </c>
      <c r="F4439" s="7"/>
      <c r="G4439" s="7"/>
      <c r="H4439" s="7"/>
      <c r="I4439" s="7"/>
      <c r="J4439" s="49"/>
      <c r="K4439" t="s">
        <v>331</v>
      </c>
      <c r="L4439" t="s">
        <v>1333</v>
      </c>
      <c r="M4439" s="15" t="s">
        <v>332</v>
      </c>
      <c r="N4439" t="s">
        <v>3252</v>
      </c>
      <c r="O4439" s="7">
        <v>12.8</v>
      </c>
      <c r="P4439" s="7"/>
      <c r="Q4439" s="9"/>
      <c r="R4439" s="14"/>
      <c r="S4439" s="29"/>
      <c r="T4439" s="14">
        <v>3300000000</v>
      </c>
      <c r="U4439" s="9"/>
      <c r="V4439" s="7"/>
      <c r="W4439" s="7"/>
      <c r="X4439" s="49"/>
    </row>
    <row r="4440" spans="1:24" x14ac:dyDescent="0.25">
      <c r="A4440" s="5" t="s">
        <v>3231</v>
      </c>
      <c r="B4440" s="1" t="s">
        <v>3105</v>
      </c>
      <c r="C4440" t="s">
        <v>3106</v>
      </c>
      <c r="D4440" s="11" t="s">
        <v>3232</v>
      </c>
      <c r="E4440" s="1" t="s">
        <v>25</v>
      </c>
      <c r="F4440" s="7"/>
      <c r="G4440" s="7"/>
      <c r="H4440" s="7"/>
      <c r="I4440" s="7"/>
      <c r="J4440" s="49"/>
      <c r="K4440" t="s">
        <v>331</v>
      </c>
      <c r="L4440" t="s">
        <v>1333</v>
      </c>
      <c r="M4440" s="15" t="s">
        <v>332</v>
      </c>
      <c r="N4440" t="s">
        <v>3253</v>
      </c>
      <c r="O4440" s="7">
        <v>9.8000000000000007</v>
      </c>
      <c r="P4440" s="7"/>
      <c r="Q4440" s="9"/>
      <c r="R4440" s="14"/>
      <c r="S4440" s="29"/>
      <c r="T4440" s="14">
        <v>4900000000</v>
      </c>
      <c r="U4440" s="9"/>
      <c r="V4440" s="7"/>
      <c r="W4440" s="7"/>
      <c r="X4440" s="49"/>
    </row>
    <row r="4441" spans="1:24" x14ac:dyDescent="0.25">
      <c r="A4441" s="5" t="s">
        <v>3231</v>
      </c>
      <c r="B4441" s="1" t="s">
        <v>3105</v>
      </c>
      <c r="C4441" t="s">
        <v>3106</v>
      </c>
      <c r="D4441" s="11" t="s">
        <v>3232</v>
      </c>
      <c r="E4441" s="1" t="s">
        <v>25</v>
      </c>
      <c r="F4441" s="7"/>
      <c r="G4441" s="7"/>
      <c r="H4441" s="7"/>
      <c r="I4441" s="7"/>
      <c r="J4441" s="49"/>
      <c r="K4441" t="s">
        <v>331</v>
      </c>
      <c r="L4441" t="s">
        <v>1333</v>
      </c>
      <c r="M4441" s="15" t="s">
        <v>332</v>
      </c>
      <c r="N4441" t="s">
        <v>3254</v>
      </c>
      <c r="O4441" s="7">
        <v>11.3</v>
      </c>
      <c r="P4441" s="7"/>
      <c r="Q4441" s="9"/>
      <c r="R4441" s="14"/>
      <c r="S4441" s="29"/>
      <c r="T4441" s="14">
        <v>4500000000</v>
      </c>
      <c r="U4441" s="9"/>
      <c r="V4441" s="7"/>
      <c r="W4441" s="7"/>
      <c r="X4441" s="49"/>
    </row>
    <row r="4442" spans="1:24" x14ac:dyDescent="0.25">
      <c r="A4442" s="18" t="s">
        <v>3231</v>
      </c>
      <c r="B4442" s="19" t="s">
        <v>3105</v>
      </c>
      <c r="C4442" s="16" t="s">
        <v>3106</v>
      </c>
      <c r="D4442" s="20" t="s">
        <v>3232</v>
      </c>
      <c r="E4442" s="19" t="s">
        <v>25</v>
      </c>
      <c r="F4442" s="17"/>
      <c r="G4442" s="17"/>
      <c r="H4442" s="17"/>
      <c r="I4442" s="17"/>
      <c r="J4442" s="50"/>
      <c r="K4442" s="16" t="s">
        <v>331</v>
      </c>
      <c r="L4442" s="16" t="s">
        <v>1333</v>
      </c>
      <c r="M4442" s="21" t="s">
        <v>332</v>
      </c>
      <c r="N4442" s="16" t="s">
        <v>3255</v>
      </c>
      <c r="O4442" s="17">
        <v>20.100000000000001</v>
      </c>
      <c r="P4442" s="17"/>
      <c r="Q4442" s="22"/>
      <c r="R4442" s="23"/>
      <c r="S4442" s="31"/>
      <c r="T4442" s="23">
        <v>3700000000</v>
      </c>
      <c r="U4442" s="22"/>
      <c r="V4442" s="17"/>
      <c r="W4442" s="17"/>
      <c r="X4442" s="50"/>
    </row>
    <row r="4443" spans="1:24" x14ac:dyDescent="0.25">
      <c r="A4443" s="5" t="s">
        <v>3256</v>
      </c>
      <c r="B4443" s="1" t="s">
        <v>3257</v>
      </c>
      <c r="C4443" t="s">
        <v>3258</v>
      </c>
      <c r="D4443" s="11" t="s">
        <v>3259</v>
      </c>
      <c r="E4443" s="1" t="s">
        <v>1332</v>
      </c>
      <c r="F4443" s="7">
        <v>71.16</v>
      </c>
      <c r="G4443" s="7">
        <v>3.2</v>
      </c>
      <c r="H4443" s="7"/>
      <c r="I4443" s="7"/>
      <c r="J4443" s="49"/>
      <c r="K4443" t="s">
        <v>415</v>
      </c>
      <c r="L4443" t="s">
        <v>1333</v>
      </c>
      <c r="M4443" s="15" t="s">
        <v>1741</v>
      </c>
      <c r="N4443" t="s">
        <v>3260</v>
      </c>
      <c r="O4443" s="7">
        <v>82.7</v>
      </c>
      <c r="P4443" s="7"/>
      <c r="Q4443" s="9"/>
      <c r="R4443" s="14"/>
      <c r="S4443" s="29"/>
      <c r="T4443" s="14">
        <v>750000000000000</v>
      </c>
      <c r="U4443" s="9"/>
      <c r="V4443" s="7"/>
      <c r="W4443" s="7"/>
      <c r="X4443" s="49"/>
    </row>
    <row r="4444" spans="1:24" x14ac:dyDescent="0.25">
      <c r="A4444" s="5" t="s">
        <v>3256</v>
      </c>
      <c r="B4444" s="1" t="s">
        <v>3257</v>
      </c>
      <c r="C4444" t="s">
        <v>3258</v>
      </c>
      <c r="D4444" s="11" t="s">
        <v>3259</v>
      </c>
      <c r="E4444" s="1" t="s">
        <v>1332</v>
      </c>
      <c r="F4444" s="7">
        <v>71.16</v>
      </c>
      <c r="G4444" s="7">
        <v>3.2</v>
      </c>
      <c r="H4444" s="7"/>
      <c r="I4444" s="7"/>
      <c r="J4444" s="49"/>
      <c r="K4444" t="s">
        <v>415</v>
      </c>
      <c r="L4444" t="s">
        <v>1333</v>
      </c>
      <c r="M4444" s="15" t="s">
        <v>1741</v>
      </c>
      <c r="N4444" t="s">
        <v>3261</v>
      </c>
      <c r="O4444" s="7">
        <v>91</v>
      </c>
      <c r="P4444" s="7"/>
      <c r="Q4444" s="9"/>
      <c r="R4444" s="14"/>
      <c r="S4444" s="29"/>
      <c r="T4444" s="14">
        <v>1900000000000000</v>
      </c>
      <c r="U4444" s="9"/>
      <c r="V4444" s="7"/>
      <c r="W4444" s="7"/>
      <c r="X4444" s="49"/>
    </row>
    <row r="4445" spans="1:24" x14ac:dyDescent="0.25">
      <c r="A4445" s="5" t="s">
        <v>3256</v>
      </c>
      <c r="B4445" s="1" t="s">
        <v>3257</v>
      </c>
      <c r="C4445" t="s">
        <v>3258</v>
      </c>
      <c r="D4445" s="11" t="s">
        <v>3259</v>
      </c>
      <c r="E4445" s="1" t="s">
        <v>1332</v>
      </c>
      <c r="F4445" s="7">
        <v>71.16</v>
      </c>
      <c r="G4445" s="7">
        <v>3.2</v>
      </c>
      <c r="H4445" s="7"/>
      <c r="I4445" s="7"/>
      <c r="J4445" s="49"/>
      <c r="K4445" t="s">
        <v>415</v>
      </c>
      <c r="L4445" t="s">
        <v>1333</v>
      </c>
      <c r="M4445" s="15" t="s">
        <v>1741</v>
      </c>
      <c r="N4445" t="s">
        <v>3262</v>
      </c>
      <c r="O4445" s="7">
        <v>82</v>
      </c>
      <c r="P4445" s="7"/>
      <c r="Q4445" s="9"/>
      <c r="R4445" s="14"/>
      <c r="S4445" s="29"/>
      <c r="T4445" s="14">
        <v>1300000000000000</v>
      </c>
      <c r="U4445" s="9"/>
      <c r="V4445" s="7"/>
      <c r="W4445" s="7"/>
      <c r="X4445" s="49"/>
    </row>
    <row r="4446" spans="1:24" x14ac:dyDescent="0.25">
      <c r="A4446" s="5" t="s">
        <v>3256</v>
      </c>
      <c r="B4446" s="1" t="s">
        <v>3257</v>
      </c>
      <c r="C4446" t="s">
        <v>3258</v>
      </c>
      <c r="D4446" s="11" t="s">
        <v>3259</v>
      </c>
      <c r="E4446" s="1" t="s">
        <v>1332</v>
      </c>
      <c r="F4446" s="7">
        <v>71.16</v>
      </c>
      <c r="G4446" s="7">
        <v>3.2</v>
      </c>
      <c r="H4446" s="7"/>
      <c r="I4446" s="7"/>
      <c r="J4446" s="49"/>
      <c r="K4446" t="s">
        <v>415</v>
      </c>
      <c r="L4446" t="s">
        <v>1333</v>
      </c>
      <c r="M4446" s="15" t="s">
        <v>1741</v>
      </c>
      <c r="N4446" t="s">
        <v>3263</v>
      </c>
      <c r="O4446" s="7">
        <v>77.7</v>
      </c>
      <c r="P4446" s="7"/>
      <c r="Q4446" s="9"/>
      <c r="R4446" s="14"/>
      <c r="S4446" s="29"/>
      <c r="T4446" s="14">
        <v>820000000000000</v>
      </c>
      <c r="U4446" s="9"/>
      <c r="V4446" s="7"/>
      <c r="W4446" s="7"/>
      <c r="X4446" s="49"/>
    </row>
    <row r="4447" spans="1:24" x14ac:dyDescent="0.25">
      <c r="A4447" s="5" t="s">
        <v>3256</v>
      </c>
      <c r="B4447" s="1" t="s">
        <v>3257</v>
      </c>
      <c r="C4447" t="s">
        <v>3258</v>
      </c>
      <c r="D4447" s="11" t="s">
        <v>3259</v>
      </c>
      <c r="E4447" s="1" t="s">
        <v>1332</v>
      </c>
      <c r="F4447" s="7">
        <v>71.16</v>
      </c>
      <c r="G4447" s="7">
        <v>3.2</v>
      </c>
      <c r="H4447" s="7"/>
      <c r="I4447" s="7"/>
      <c r="J4447" s="49"/>
      <c r="K4447" t="s">
        <v>415</v>
      </c>
      <c r="L4447" t="s">
        <v>1333</v>
      </c>
      <c r="M4447" s="15" t="s">
        <v>1741</v>
      </c>
      <c r="N4447" t="s">
        <v>3264</v>
      </c>
      <c r="O4447" s="7">
        <v>72.7</v>
      </c>
      <c r="P4447" s="7"/>
      <c r="Q4447" s="9"/>
      <c r="R4447" s="14"/>
      <c r="S4447" s="29"/>
      <c r="T4447" s="14">
        <v>1100000000000000</v>
      </c>
      <c r="U4447" s="9"/>
      <c r="V4447" s="7"/>
      <c r="W4447" s="7"/>
      <c r="X4447" s="49"/>
    </row>
    <row r="4448" spans="1:24" x14ac:dyDescent="0.25">
      <c r="A4448" s="5" t="s">
        <v>3256</v>
      </c>
      <c r="B4448" s="1" t="s">
        <v>3257</v>
      </c>
      <c r="C4448" t="s">
        <v>3258</v>
      </c>
      <c r="D4448" s="11" t="s">
        <v>3259</v>
      </c>
      <c r="E4448" s="1" t="s">
        <v>1332</v>
      </c>
      <c r="F4448" s="7">
        <v>71.16</v>
      </c>
      <c r="G4448" s="7">
        <v>3.2</v>
      </c>
      <c r="H4448" s="7"/>
      <c r="I4448" s="7"/>
      <c r="J4448" s="49"/>
      <c r="K4448" t="s">
        <v>415</v>
      </c>
      <c r="L4448" t="s">
        <v>1333</v>
      </c>
      <c r="M4448" s="15" t="s">
        <v>1741</v>
      </c>
      <c r="N4448" t="s">
        <v>3265</v>
      </c>
      <c r="O4448" s="7">
        <v>67.400000000000006</v>
      </c>
      <c r="P4448" s="7"/>
      <c r="Q4448" s="9"/>
      <c r="R4448" s="14"/>
      <c r="S4448" s="29"/>
      <c r="T4448" s="14">
        <v>1500000000000000</v>
      </c>
      <c r="U4448" s="9"/>
      <c r="V4448" s="7"/>
      <c r="W4448" s="7"/>
      <c r="X4448" s="49"/>
    </row>
    <row r="4449" spans="1:24" x14ac:dyDescent="0.25">
      <c r="A4449" s="5" t="s">
        <v>3256</v>
      </c>
      <c r="B4449" s="1" t="s">
        <v>3257</v>
      </c>
      <c r="C4449" t="s">
        <v>3258</v>
      </c>
      <c r="D4449" s="11" t="s">
        <v>3259</v>
      </c>
      <c r="E4449" s="1" t="s">
        <v>1332</v>
      </c>
      <c r="F4449" s="7">
        <v>71.16</v>
      </c>
      <c r="G4449" s="7">
        <v>3.2</v>
      </c>
      <c r="H4449" s="7"/>
      <c r="I4449" s="7"/>
      <c r="J4449" s="49"/>
      <c r="K4449" t="s">
        <v>415</v>
      </c>
      <c r="L4449" t="s">
        <v>1333</v>
      </c>
      <c r="M4449" s="15" t="s">
        <v>1741</v>
      </c>
      <c r="N4449" t="s">
        <v>3266</v>
      </c>
      <c r="O4449" s="7">
        <v>83.1</v>
      </c>
      <c r="P4449" s="7"/>
      <c r="Q4449" s="9"/>
      <c r="R4449" s="14"/>
      <c r="S4449" s="29"/>
      <c r="T4449" s="14">
        <v>1900000000000000</v>
      </c>
      <c r="U4449" s="9"/>
      <c r="V4449" s="7"/>
      <c r="W4449" s="7"/>
      <c r="X4449" s="49"/>
    </row>
    <row r="4450" spans="1:24" x14ac:dyDescent="0.25">
      <c r="A4450" s="5" t="s">
        <v>3256</v>
      </c>
      <c r="B4450" s="1" t="s">
        <v>3267</v>
      </c>
      <c r="C4450" t="s">
        <v>3258</v>
      </c>
      <c r="D4450" s="11" t="s">
        <v>3259</v>
      </c>
      <c r="E4450" s="1" t="s">
        <v>1332</v>
      </c>
      <c r="F4450" s="7">
        <v>74.14</v>
      </c>
      <c r="G4450" s="7">
        <v>2.33</v>
      </c>
      <c r="H4450" s="7"/>
      <c r="I4450" s="7"/>
      <c r="J4450" s="49"/>
      <c r="K4450" t="s">
        <v>415</v>
      </c>
      <c r="L4450" t="s">
        <v>1333</v>
      </c>
      <c r="M4450" s="15" t="s">
        <v>1741</v>
      </c>
      <c r="N4450" t="s">
        <v>3268</v>
      </c>
      <c r="O4450" s="7">
        <v>85.8</v>
      </c>
      <c r="P4450" s="7"/>
      <c r="Q4450" s="9"/>
      <c r="R4450" s="14"/>
      <c r="S4450" s="29"/>
      <c r="T4450" s="14">
        <v>490000000000000</v>
      </c>
      <c r="U4450" s="9"/>
      <c r="V4450" s="7"/>
      <c r="W4450" s="7"/>
      <c r="X4450" s="49"/>
    </row>
    <row r="4451" spans="1:24" x14ac:dyDescent="0.25">
      <c r="A4451" s="5" t="s">
        <v>3256</v>
      </c>
      <c r="B4451" s="1" t="s">
        <v>3267</v>
      </c>
      <c r="C4451" t="s">
        <v>3258</v>
      </c>
      <c r="D4451" s="11" t="s">
        <v>3259</v>
      </c>
      <c r="E4451" s="1" t="s">
        <v>1332</v>
      </c>
      <c r="F4451" s="7">
        <v>74.14</v>
      </c>
      <c r="G4451" s="7">
        <v>2.33</v>
      </c>
      <c r="H4451" s="7"/>
      <c r="I4451" s="7"/>
      <c r="J4451" s="49"/>
      <c r="K4451" t="s">
        <v>415</v>
      </c>
      <c r="L4451" t="s">
        <v>1333</v>
      </c>
      <c r="M4451" s="15" t="s">
        <v>1741</v>
      </c>
      <c r="N4451" t="s">
        <v>3269</v>
      </c>
      <c r="O4451" s="7">
        <v>82.2</v>
      </c>
      <c r="P4451" s="7"/>
      <c r="Q4451" s="9"/>
      <c r="R4451" s="14"/>
      <c r="S4451" s="29"/>
      <c r="T4451" s="14">
        <v>930000000000000</v>
      </c>
      <c r="U4451" s="9"/>
      <c r="V4451" s="7"/>
      <c r="W4451" s="7"/>
      <c r="X4451" s="49"/>
    </row>
    <row r="4452" spans="1:24" x14ac:dyDescent="0.25">
      <c r="A4452" s="5" t="s">
        <v>3256</v>
      </c>
      <c r="B4452" s="1" t="s">
        <v>3267</v>
      </c>
      <c r="C4452" t="s">
        <v>3258</v>
      </c>
      <c r="D4452" s="11" t="s">
        <v>3259</v>
      </c>
      <c r="E4452" s="1" t="s">
        <v>1332</v>
      </c>
      <c r="F4452" s="7">
        <v>74.14</v>
      </c>
      <c r="G4452" s="7">
        <v>2.33</v>
      </c>
      <c r="H4452" s="7"/>
      <c r="I4452" s="7"/>
      <c r="J4452" s="49"/>
      <c r="K4452" t="s">
        <v>415</v>
      </c>
      <c r="L4452" t="s">
        <v>1333</v>
      </c>
      <c r="M4452" s="15" t="s">
        <v>1741</v>
      </c>
      <c r="N4452" t="s">
        <v>3270</v>
      </c>
      <c r="O4452" s="7">
        <v>73.400000000000006</v>
      </c>
      <c r="P4452" s="7"/>
      <c r="Q4452" s="9"/>
      <c r="R4452" s="14"/>
      <c r="S4452" s="29"/>
      <c r="T4452" s="14">
        <v>600000000000000</v>
      </c>
      <c r="U4452" s="9"/>
      <c r="V4452" s="7"/>
      <c r="W4452" s="7"/>
      <c r="X4452" s="49"/>
    </row>
    <row r="4453" spans="1:24" x14ac:dyDescent="0.25">
      <c r="A4453" s="5" t="s">
        <v>3256</v>
      </c>
      <c r="B4453" s="1" t="s">
        <v>1737</v>
      </c>
      <c r="C4453" t="s">
        <v>3271</v>
      </c>
      <c r="D4453" s="11" t="s">
        <v>3259</v>
      </c>
      <c r="E4453" s="1" t="s">
        <v>1332</v>
      </c>
      <c r="F4453" s="7">
        <v>72.05</v>
      </c>
      <c r="G4453" s="7">
        <v>3.31</v>
      </c>
      <c r="H4453" s="7"/>
      <c r="I4453" s="7"/>
      <c r="J4453" s="49"/>
      <c r="K4453" t="s">
        <v>1833</v>
      </c>
      <c r="L4453" t="s">
        <v>1333</v>
      </c>
      <c r="M4453" s="15" t="s">
        <v>1741</v>
      </c>
      <c r="N4453" t="s">
        <v>3272</v>
      </c>
      <c r="O4453" s="7">
        <v>88.8</v>
      </c>
      <c r="P4453" s="7"/>
      <c r="Q4453" s="9"/>
      <c r="R4453" s="14"/>
      <c r="S4453" s="29"/>
      <c r="T4453" s="14">
        <v>980000000000000</v>
      </c>
      <c r="U4453" s="9"/>
      <c r="V4453" s="7"/>
      <c r="W4453" s="7"/>
      <c r="X4453" s="49"/>
    </row>
    <row r="4454" spans="1:24" x14ac:dyDescent="0.25">
      <c r="A4454" s="5" t="s">
        <v>3256</v>
      </c>
      <c r="B4454" s="1" t="s">
        <v>1737</v>
      </c>
      <c r="C4454" t="s">
        <v>3271</v>
      </c>
      <c r="D4454" s="11" t="s">
        <v>3259</v>
      </c>
      <c r="E4454" s="1" t="s">
        <v>1332</v>
      </c>
      <c r="F4454" s="7">
        <v>72.05</v>
      </c>
      <c r="G4454" s="7">
        <v>3.31</v>
      </c>
      <c r="H4454" s="7"/>
      <c r="I4454" s="7"/>
      <c r="J4454" s="49"/>
      <c r="K4454" t="s">
        <v>1833</v>
      </c>
      <c r="L4454" t="s">
        <v>1333</v>
      </c>
      <c r="M4454" s="15" t="s">
        <v>1741</v>
      </c>
      <c r="N4454" t="s">
        <v>3273</v>
      </c>
      <c r="O4454" s="7">
        <v>76.900000000000006</v>
      </c>
      <c r="P4454" s="7"/>
      <c r="Q4454" s="9"/>
      <c r="R4454" s="14"/>
      <c r="S4454" s="29"/>
      <c r="T4454" s="14">
        <v>660000000000000</v>
      </c>
      <c r="U4454" s="9"/>
      <c r="V4454" s="7"/>
      <c r="W4454" s="7"/>
      <c r="X4454" s="49"/>
    </row>
    <row r="4455" spans="1:24" x14ac:dyDescent="0.25">
      <c r="A4455" s="18" t="s">
        <v>3256</v>
      </c>
      <c r="B4455" s="19" t="s">
        <v>1737</v>
      </c>
      <c r="C4455" s="16" t="s">
        <v>3271</v>
      </c>
      <c r="D4455" s="20" t="s">
        <v>3259</v>
      </c>
      <c r="E4455" s="19" t="s">
        <v>1332</v>
      </c>
      <c r="F4455" s="17">
        <v>72.05</v>
      </c>
      <c r="G4455" s="17">
        <v>3.31</v>
      </c>
      <c r="H4455" s="17"/>
      <c r="I4455" s="17"/>
      <c r="J4455" s="50"/>
      <c r="K4455" s="16" t="s">
        <v>1833</v>
      </c>
      <c r="L4455" s="16" t="s">
        <v>1333</v>
      </c>
      <c r="M4455" s="21" t="s">
        <v>1741</v>
      </c>
      <c r="N4455" s="16" t="s">
        <v>3274</v>
      </c>
      <c r="O4455" s="17">
        <v>72.099999999999994</v>
      </c>
      <c r="P4455" s="17"/>
      <c r="Q4455" s="22"/>
      <c r="R4455" s="23"/>
      <c r="S4455" s="31"/>
      <c r="T4455" s="23">
        <v>1300000000000000</v>
      </c>
      <c r="U4455" s="22"/>
      <c r="V4455" s="17"/>
      <c r="W4455" s="17"/>
      <c r="X4455" s="50"/>
    </row>
    <row r="4456" spans="1:24" x14ac:dyDescent="0.25">
      <c r="A4456" s="5" t="s">
        <v>3275</v>
      </c>
      <c r="B4456" s="1" t="s">
        <v>3276</v>
      </c>
      <c r="C4456" t="s">
        <v>3277</v>
      </c>
      <c r="D4456" s="11" t="s">
        <v>3278</v>
      </c>
      <c r="E4456" s="1" t="s">
        <v>933</v>
      </c>
      <c r="F4456" s="7">
        <v>68.239999999999995</v>
      </c>
      <c r="G4456" s="7">
        <v>4.008</v>
      </c>
      <c r="H4456" s="7"/>
      <c r="I4456" s="7"/>
      <c r="J4456" s="49"/>
      <c r="K4456" t="s">
        <v>415</v>
      </c>
      <c r="L4456" t="s">
        <v>27</v>
      </c>
      <c r="M4456" s="15" t="s">
        <v>28</v>
      </c>
      <c r="N4456" t="s">
        <v>3279</v>
      </c>
      <c r="O4456" s="7">
        <v>82.6</v>
      </c>
      <c r="P4456" s="7"/>
      <c r="Q4456" s="9"/>
      <c r="R4456" s="14"/>
      <c r="S4456" s="29"/>
      <c r="T4456" s="14">
        <v>8900000000000000</v>
      </c>
      <c r="U4456" s="9"/>
      <c r="V4456" s="7"/>
      <c r="W4456" s="7"/>
      <c r="X4456" s="49"/>
    </row>
    <row r="4457" spans="1:24" x14ac:dyDescent="0.25">
      <c r="A4457" s="5" t="s">
        <v>3275</v>
      </c>
      <c r="B4457" s="1" t="s">
        <v>3276</v>
      </c>
      <c r="C4457" t="s">
        <v>3277</v>
      </c>
      <c r="D4457" s="11" t="s">
        <v>3278</v>
      </c>
      <c r="E4457" s="1" t="s">
        <v>933</v>
      </c>
      <c r="F4457" s="7">
        <v>68.239999999999995</v>
      </c>
      <c r="G4457" s="7">
        <v>4.008</v>
      </c>
      <c r="H4457" s="7"/>
      <c r="I4457" s="7"/>
      <c r="J4457" s="49"/>
      <c r="K4457" t="s">
        <v>415</v>
      </c>
      <c r="L4457" t="s">
        <v>27</v>
      </c>
      <c r="M4457" s="15" t="s">
        <v>28</v>
      </c>
      <c r="N4457" t="s">
        <v>3280</v>
      </c>
      <c r="O4457" s="7">
        <v>80.8</v>
      </c>
      <c r="P4457" s="7"/>
      <c r="Q4457" s="9"/>
      <c r="R4457" s="14"/>
      <c r="S4457" s="29"/>
      <c r="T4457" s="14">
        <v>7900000000000000</v>
      </c>
      <c r="U4457" s="9"/>
      <c r="V4457" s="7"/>
      <c r="W4457" s="7"/>
      <c r="X4457" s="49"/>
    </row>
    <row r="4458" spans="1:24" x14ac:dyDescent="0.25">
      <c r="A4458" s="5" t="s">
        <v>3275</v>
      </c>
      <c r="B4458" s="1" t="s">
        <v>3276</v>
      </c>
      <c r="C4458" t="s">
        <v>3281</v>
      </c>
      <c r="D4458" s="11" t="s">
        <v>3278</v>
      </c>
      <c r="E4458" s="1" t="s">
        <v>933</v>
      </c>
      <c r="F4458" s="7">
        <v>68</v>
      </c>
      <c r="G4458" s="7">
        <v>4.516</v>
      </c>
      <c r="H4458" s="7"/>
      <c r="I4458" s="7"/>
      <c r="J4458" s="49"/>
      <c r="K4458" t="s">
        <v>415</v>
      </c>
      <c r="L4458" t="s">
        <v>27</v>
      </c>
      <c r="M4458" s="15" t="s">
        <v>28</v>
      </c>
      <c r="N4458" t="s">
        <v>3282</v>
      </c>
      <c r="O4458" s="7">
        <v>61.6</v>
      </c>
      <c r="P4458" s="7"/>
      <c r="Q4458" s="9"/>
      <c r="R4458" s="14"/>
      <c r="S4458" s="29"/>
      <c r="T4458" s="14">
        <v>5800000000000000</v>
      </c>
      <c r="U4458" s="9"/>
      <c r="V4458" s="7"/>
      <c r="W4458" s="7"/>
      <c r="X4458" s="49"/>
    </row>
    <row r="4459" spans="1:24" x14ac:dyDescent="0.25">
      <c r="A4459" s="5" t="s">
        <v>3275</v>
      </c>
      <c r="B4459" s="1" t="s">
        <v>3276</v>
      </c>
      <c r="C4459" t="s">
        <v>3281</v>
      </c>
      <c r="D4459" s="11" t="s">
        <v>3278</v>
      </c>
      <c r="E4459" s="1" t="s">
        <v>933</v>
      </c>
      <c r="F4459" s="7">
        <v>68</v>
      </c>
      <c r="G4459" s="7">
        <v>4.516</v>
      </c>
      <c r="H4459" s="7"/>
      <c r="I4459" s="7"/>
      <c r="J4459" s="49"/>
      <c r="K4459" t="s">
        <v>415</v>
      </c>
      <c r="L4459" t="s">
        <v>27</v>
      </c>
      <c r="M4459" s="15" t="s">
        <v>28</v>
      </c>
      <c r="N4459" t="s">
        <v>3283</v>
      </c>
      <c r="O4459" s="7">
        <v>55.7</v>
      </c>
      <c r="P4459" s="7"/>
      <c r="Q4459" s="9"/>
      <c r="R4459" s="14"/>
      <c r="S4459" s="29"/>
      <c r="T4459" s="14">
        <v>2300000000000000</v>
      </c>
      <c r="U4459" s="9"/>
      <c r="V4459" s="7"/>
      <c r="W4459" s="7"/>
      <c r="X4459" s="49"/>
    </row>
    <row r="4460" spans="1:24" x14ac:dyDescent="0.25">
      <c r="A4460" s="5" t="s">
        <v>3275</v>
      </c>
      <c r="B4460" s="1" t="s">
        <v>3276</v>
      </c>
      <c r="C4460" t="s">
        <v>3281</v>
      </c>
      <c r="D4460" s="11" t="s">
        <v>3278</v>
      </c>
      <c r="E4460" s="1" t="s">
        <v>933</v>
      </c>
      <c r="F4460" s="7">
        <v>68</v>
      </c>
      <c r="G4460" s="7">
        <v>4.516</v>
      </c>
      <c r="H4460" s="7"/>
      <c r="I4460" s="7"/>
      <c r="J4460" s="49"/>
      <c r="K4460" t="s">
        <v>415</v>
      </c>
      <c r="L4460" t="s">
        <v>27</v>
      </c>
      <c r="M4460" s="15" t="s">
        <v>28</v>
      </c>
      <c r="N4460" t="s">
        <v>3284</v>
      </c>
      <c r="O4460" s="7">
        <v>42.8</v>
      </c>
      <c r="P4460" s="7"/>
      <c r="Q4460" s="9"/>
      <c r="R4460" s="14"/>
      <c r="S4460" s="29"/>
      <c r="T4460" s="14">
        <v>3200000000000000</v>
      </c>
      <c r="U4460" s="9"/>
      <c r="V4460" s="7"/>
      <c r="W4460" s="7"/>
      <c r="X4460" s="49"/>
    </row>
    <row r="4461" spans="1:24" x14ac:dyDescent="0.25">
      <c r="A4461" s="5" t="s">
        <v>3275</v>
      </c>
      <c r="B4461" s="1" t="s">
        <v>3276</v>
      </c>
      <c r="C4461" t="s">
        <v>3281</v>
      </c>
      <c r="D4461" s="11" t="s">
        <v>3278</v>
      </c>
      <c r="E4461" s="1" t="s">
        <v>933</v>
      </c>
      <c r="F4461" s="7">
        <v>68</v>
      </c>
      <c r="G4461" s="7">
        <v>4.516</v>
      </c>
      <c r="H4461" s="7"/>
      <c r="I4461" s="7"/>
      <c r="J4461" s="49"/>
      <c r="K4461" t="s">
        <v>415</v>
      </c>
      <c r="L4461" t="s">
        <v>27</v>
      </c>
      <c r="M4461" s="15" t="s">
        <v>28</v>
      </c>
      <c r="N4461" t="s">
        <v>3285</v>
      </c>
      <c r="O4461" s="7">
        <v>34.700000000000003</v>
      </c>
      <c r="P4461" s="7"/>
      <c r="Q4461" s="9"/>
      <c r="R4461" s="14"/>
      <c r="S4461" s="29"/>
      <c r="T4461" s="14">
        <v>980000000000000</v>
      </c>
      <c r="U4461" s="9"/>
      <c r="V4461" s="7"/>
      <c r="W4461" s="7"/>
      <c r="X4461" s="49"/>
    </row>
    <row r="4462" spans="1:24" x14ac:dyDescent="0.25">
      <c r="A4462" s="5" t="s">
        <v>3275</v>
      </c>
      <c r="B4462" s="1" t="s">
        <v>3276</v>
      </c>
      <c r="C4462" t="s">
        <v>3281</v>
      </c>
      <c r="D4462" s="11" t="s">
        <v>3278</v>
      </c>
      <c r="E4462" s="1" t="s">
        <v>933</v>
      </c>
      <c r="F4462" s="7">
        <v>68</v>
      </c>
      <c r="G4462" s="7">
        <v>4.516</v>
      </c>
      <c r="H4462" s="7"/>
      <c r="I4462" s="7"/>
      <c r="J4462" s="49"/>
      <c r="K4462" t="s">
        <v>415</v>
      </c>
      <c r="L4462" t="s">
        <v>27</v>
      </c>
      <c r="M4462" s="15" t="s">
        <v>28</v>
      </c>
      <c r="N4462" t="s">
        <v>3286</v>
      </c>
      <c r="O4462" s="7">
        <v>87.2</v>
      </c>
      <c r="P4462" s="7"/>
      <c r="Q4462" s="9"/>
      <c r="R4462" s="14"/>
      <c r="S4462" s="29"/>
      <c r="T4462" s="14">
        <v>4200000000000000</v>
      </c>
      <c r="U4462" s="9"/>
      <c r="V4462" s="7"/>
      <c r="W4462" s="7"/>
      <c r="X4462" s="49"/>
    </row>
    <row r="4463" spans="1:24" x14ac:dyDescent="0.25">
      <c r="A4463" s="5" t="s">
        <v>3275</v>
      </c>
      <c r="B4463" s="1" t="s">
        <v>3276</v>
      </c>
      <c r="C4463" t="s">
        <v>3281</v>
      </c>
      <c r="D4463" s="11" t="s">
        <v>3278</v>
      </c>
      <c r="E4463" s="1" t="s">
        <v>933</v>
      </c>
      <c r="F4463" s="7">
        <v>68</v>
      </c>
      <c r="G4463" s="7">
        <v>4.516</v>
      </c>
      <c r="H4463" s="7"/>
      <c r="I4463" s="7"/>
      <c r="J4463" s="49"/>
      <c r="K4463" t="s">
        <v>415</v>
      </c>
      <c r="L4463" t="s">
        <v>27</v>
      </c>
      <c r="M4463" s="15" t="s">
        <v>28</v>
      </c>
      <c r="N4463" t="s">
        <v>3287</v>
      </c>
      <c r="O4463" s="7">
        <v>81.900000000000006</v>
      </c>
      <c r="P4463" s="7"/>
      <c r="Q4463" s="9"/>
      <c r="R4463" s="14"/>
      <c r="S4463" s="29"/>
      <c r="T4463" s="14">
        <v>4200000000000000</v>
      </c>
      <c r="U4463" s="9"/>
      <c r="V4463" s="7"/>
      <c r="W4463" s="7"/>
      <c r="X4463" s="49"/>
    </row>
    <row r="4464" spans="1:24" x14ac:dyDescent="0.25">
      <c r="A4464" s="5" t="s">
        <v>3275</v>
      </c>
      <c r="B4464" s="1" t="s">
        <v>3276</v>
      </c>
      <c r="C4464" t="s">
        <v>3281</v>
      </c>
      <c r="D4464" s="11" t="s">
        <v>3278</v>
      </c>
      <c r="E4464" s="1" t="s">
        <v>933</v>
      </c>
      <c r="F4464" s="7">
        <v>68</v>
      </c>
      <c r="G4464" s="7">
        <v>4.516</v>
      </c>
      <c r="H4464" s="7"/>
      <c r="I4464" s="7"/>
      <c r="J4464" s="49"/>
      <c r="K4464" t="s">
        <v>415</v>
      </c>
      <c r="L4464" t="s">
        <v>27</v>
      </c>
      <c r="M4464" s="15" t="s">
        <v>28</v>
      </c>
      <c r="N4464" t="s">
        <v>3288</v>
      </c>
      <c r="O4464" s="7">
        <v>77.3</v>
      </c>
      <c r="P4464" s="7"/>
      <c r="Q4464" s="9"/>
      <c r="R4464" s="14"/>
      <c r="S4464" s="29"/>
      <c r="T4464" s="14">
        <v>7900000000000000</v>
      </c>
      <c r="U4464" s="9"/>
      <c r="V4464" s="7"/>
      <c r="W4464" s="7"/>
      <c r="X4464" s="49"/>
    </row>
    <row r="4465" spans="1:24" x14ac:dyDescent="0.25">
      <c r="A4465" s="5" t="s">
        <v>3275</v>
      </c>
      <c r="B4465" s="1" t="s">
        <v>3276</v>
      </c>
      <c r="C4465" t="s">
        <v>3281</v>
      </c>
      <c r="D4465" s="11" t="s">
        <v>3278</v>
      </c>
      <c r="E4465" s="1" t="s">
        <v>933</v>
      </c>
      <c r="F4465" s="7">
        <v>68</v>
      </c>
      <c r="G4465" s="7">
        <v>4.516</v>
      </c>
      <c r="H4465" s="7"/>
      <c r="I4465" s="7"/>
      <c r="J4465" s="49"/>
      <c r="K4465" t="s">
        <v>415</v>
      </c>
      <c r="L4465" t="s">
        <v>27</v>
      </c>
      <c r="M4465" s="15" t="s">
        <v>28</v>
      </c>
      <c r="N4465" t="s">
        <v>3289</v>
      </c>
      <c r="O4465" s="7">
        <v>85.6</v>
      </c>
      <c r="P4465" s="7"/>
      <c r="Q4465" s="9"/>
      <c r="R4465" s="14"/>
      <c r="S4465" s="29"/>
      <c r="T4465" s="14">
        <v>2600000000000000</v>
      </c>
      <c r="U4465" s="9"/>
      <c r="V4465" s="7"/>
      <c r="W4465" s="7"/>
      <c r="X4465" s="49"/>
    </row>
    <row r="4466" spans="1:24" x14ac:dyDescent="0.25">
      <c r="A4466" s="5" t="s">
        <v>3275</v>
      </c>
      <c r="B4466" s="1" t="s">
        <v>3276</v>
      </c>
      <c r="C4466" t="s">
        <v>3281</v>
      </c>
      <c r="D4466" s="11" t="s">
        <v>3278</v>
      </c>
      <c r="E4466" s="1" t="s">
        <v>933</v>
      </c>
      <c r="F4466" s="7">
        <v>68</v>
      </c>
      <c r="G4466" s="7">
        <v>4.516</v>
      </c>
      <c r="H4466" s="7"/>
      <c r="I4466" s="7"/>
      <c r="J4466" s="49"/>
      <c r="K4466" t="s">
        <v>415</v>
      </c>
      <c r="L4466" t="s">
        <v>27</v>
      </c>
      <c r="M4466" s="15" t="s">
        <v>28</v>
      </c>
      <c r="N4466" t="s">
        <v>3290</v>
      </c>
      <c r="O4466" s="7">
        <v>79.599999999999994</v>
      </c>
      <c r="P4466" s="7"/>
      <c r="Q4466" s="9"/>
      <c r="R4466" s="14"/>
      <c r="S4466" s="29"/>
      <c r="T4466" s="14">
        <v>5600000000000000</v>
      </c>
      <c r="U4466" s="9"/>
      <c r="V4466" s="7"/>
      <c r="W4466" s="7"/>
      <c r="X4466" s="49"/>
    </row>
    <row r="4467" spans="1:24" x14ac:dyDescent="0.25">
      <c r="A4467" s="5" t="s">
        <v>3275</v>
      </c>
      <c r="B4467" s="1" t="s">
        <v>3276</v>
      </c>
      <c r="C4467" t="s">
        <v>3281</v>
      </c>
      <c r="D4467" s="11" t="s">
        <v>3278</v>
      </c>
      <c r="E4467" s="1" t="s">
        <v>933</v>
      </c>
      <c r="F4467" s="7">
        <v>68</v>
      </c>
      <c r="G4467" s="7">
        <v>4.516</v>
      </c>
      <c r="H4467" s="7"/>
      <c r="I4467" s="7"/>
      <c r="J4467" s="49"/>
      <c r="K4467" t="s">
        <v>415</v>
      </c>
      <c r="L4467" t="s">
        <v>27</v>
      </c>
      <c r="M4467" s="15" t="s">
        <v>28</v>
      </c>
      <c r="N4467" t="s">
        <v>3291</v>
      </c>
      <c r="O4467" s="7">
        <v>69.599999999999994</v>
      </c>
      <c r="P4467" s="7"/>
      <c r="Q4467" s="9"/>
      <c r="R4467" s="14"/>
      <c r="S4467" s="29"/>
      <c r="T4467" s="14">
        <v>2700000000000000</v>
      </c>
      <c r="U4467" s="9"/>
      <c r="V4467" s="7"/>
      <c r="W4467" s="7"/>
      <c r="X4467" s="49"/>
    </row>
    <row r="4468" spans="1:24" x14ac:dyDescent="0.25">
      <c r="A4468" s="5" t="s">
        <v>3275</v>
      </c>
      <c r="B4468" s="1" t="s">
        <v>3276</v>
      </c>
      <c r="C4468" t="s">
        <v>3281</v>
      </c>
      <c r="D4468" s="11" t="s">
        <v>3278</v>
      </c>
      <c r="E4468" s="1" t="s">
        <v>933</v>
      </c>
      <c r="F4468" s="7">
        <v>68</v>
      </c>
      <c r="G4468" s="7">
        <v>4.516</v>
      </c>
      <c r="H4468" s="7"/>
      <c r="I4468" s="7"/>
      <c r="J4468" s="49"/>
      <c r="K4468" t="s">
        <v>415</v>
      </c>
      <c r="L4468" t="s">
        <v>27</v>
      </c>
      <c r="M4468" s="15" t="s">
        <v>28</v>
      </c>
      <c r="N4468" t="s">
        <v>3292</v>
      </c>
      <c r="O4468" s="7">
        <v>88.6</v>
      </c>
      <c r="P4468" s="7"/>
      <c r="Q4468" s="9"/>
      <c r="R4468" s="14"/>
      <c r="S4468" s="29"/>
      <c r="T4468" s="14">
        <v>4099999999999999.5</v>
      </c>
      <c r="U4468" s="9"/>
      <c r="V4468" s="7"/>
      <c r="W4468" s="7"/>
      <c r="X4468" s="49"/>
    </row>
    <row r="4469" spans="1:24" x14ac:dyDescent="0.25">
      <c r="A4469" s="5" t="s">
        <v>3275</v>
      </c>
      <c r="B4469" s="1" t="s">
        <v>3276</v>
      </c>
      <c r="C4469" t="s">
        <v>3281</v>
      </c>
      <c r="D4469" s="11" t="s">
        <v>3278</v>
      </c>
      <c r="E4469" s="1" t="s">
        <v>933</v>
      </c>
      <c r="F4469" s="7">
        <v>68</v>
      </c>
      <c r="G4469" s="7">
        <v>4.516</v>
      </c>
      <c r="H4469" s="7"/>
      <c r="I4469" s="7"/>
      <c r="J4469" s="49"/>
      <c r="K4469" t="s">
        <v>415</v>
      </c>
      <c r="L4469" t="s">
        <v>27</v>
      </c>
      <c r="M4469" s="15" t="s">
        <v>28</v>
      </c>
      <c r="N4469" t="s">
        <v>3293</v>
      </c>
      <c r="O4469" s="7">
        <v>80.8</v>
      </c>
      <c r="P4469" s="7"/>
      <c r="Q4469" s="9"/>
      <c r="R4469" s="14"/>
      <c r="S4469" s="29"/>
      <c r="T4469" s="14">
        <v>7700000000000000</v>
      </c>
      <c r="U4469" s="9"/>
      <c r="V4469" s="7"/>
      <c r="W4469" s="7"/>
      <c r="X4469" s="49"/>
    </row>
    <row r="4470" spans="1:24" x14ac:dyDescent="0.25">
      <c r="A4470" s="5" t="s">
        <v>3275</v>
      </c>
      <c r="B4470" s="1" t="s">
        <v>3276</v>
      </c>
      <c r="C4470" t="s">
        <v>3281</v>
      </c>
      <c r="D4470" s="11" t="s">
        <v>3278</v>
      </c>
      <c r="E4470" s="1" t="s">
        <v>933</v>
      </c>
      <c r="F4470" s="7">
        <v>68</v>
      </c>
      <c r="G4470" s="7">
        <v>4.516</v>
      </c>
      <c r="H4470" s="7"/>
      <c r="I4470" s="7"/>
      <c r="J4470" s="49"/>
      <c r="K4470" t="s">
        <v>415</v>
      </c>
      <c r="L4470" t="s">
        <v>27</v>
      </c>
      <c r="M4470" s="15" t="s">
        <v>28</v>
      </c>
      <c r="N4470" t="s">
        <v>3294</v>
      </c>
      <c r="O4470" s="7">
        <v>75.2</v>
      </c>
      <c r="P4470" s="7"/>
      <c r="Q4470" s="9"/>
      <c r="R4470" s="14"/>
      <c r="S4470" s="29"/>
      <c r="T4470" s="14">
        <v>1.1E+16</v>
      </c>
      <c r="U4470" s="9"/>
      <c r="V4470" s="7"/>
      <c r="W4470" s="7"/>
      <c r="X4470" s="49"/>
    </row>
    <row r="4471" spans="1:24" x14ac:dyDescent="0.25">
      <c r="A4471" s="5" t="s">
        <v>3275</v>
      </c>
      <c r="B4471" s="1" t="s">
        <v>3276</v>
      </c>
      <c r="C4471" t="s">
        <v>3295</v>
      </c>
      <c r="D4471" s="11" t="s">
        <v>3278</v>
      </c>
      <c r="E4471" s="1" t="s">
        <v>933</v>
      </c>
      <c r="F4471" s="7">
        <v>67.98</v>
      </c>
      <c r="G4471" s="7">
        <v>4.367</v>
      </c>
      <c r="H4471" s="7"/>
      <c r="I4471" s="7"/>
      <c r="J4471" s="49"/>
      <c r="K4471" t="s">
        <v>415</v>
      </c>
      <c r="L4471" t="s">
        <v>27</v>
      </c>
      <c r="M4471" s="15" t="s">
        <v>28</v>
      </c>
      <c r="N4471" t="s">
        <v>3296</v>
      </c>
      <c r="O4471" s="7">
        <v>80.3</v>
      </c>
      <c r="P4471" s="7"/>
      <c r="Q4471" s="9"/>
      <c r="R4471" s="14"/>
      <c r="S4471" s="29"/>
      <c r="T4471" s="14">
        <v>7300000000000000</v>
      </c>
      <c r="U4471" s="9"/>
      <c r="V4471" s="7"/>
      <c r="W4471" s="7"/>
      <c r="X4471" s="49"/>
    </row>
    <row r="4472" spans="1:24" x14ac:dyDescent="0.25">
      <c r="A4472" s="5" t="s">
        <v>3275</v>
      </c>
      <c r="B4472" s="1" t="s">
        <v>3276</v>
      </c>
      <c r="C4472" t="s">
        <v>3295</v>
      </c>
      <c r="D4472" s="11" t="s">
        <v>3278</v>
      </c>
      <c r="E4472" s="1" t="s">
        <v>933</v>
      </c>
      <c r="F4472" s="7">
        <v>67.98</v>
      </c>
      <c r="G4472" s="7">
        <v>4.367</v>
      </c>
      <c r="H4472" s="7"/>
      <c r="I4472" s="7"/>
      <c r="J4472" s="49"/>
      <c r="K4472" t="s">
        <v>415</v>
      </c>
      <c r="L4472" t="s">
        <v>27</v>
      </c>
      <c r="M4472" s="15" t="s">
        <v>28</v>
      </c>
      <c r="N4472" t="s">
        <v>3297</v>
      </c>
      <c r="O4472" s="7">
        <v>69.2</v>
      </c>
      <c r="P4472" s="7"/>
      <c r="Q4472" s="9"/>
      <c r="R4472" s="14"/>
      <c r="S4472" s="29"/>
      <c r="T4472" s="14">
        <v>1.9E+16</v>
      </c>
      <c r="U4472" s="9"/>
      <c r="V4472" s="7"/>
      <c r="W4472" s="7"/>
      <c r="X4472" s="49"/>
    </row>
    <row r="4473" spans="1:24" x14ac:dyDescent="0.25">
      <c r="A4473" s="5" t="s">
        <v>3275</v>
      </c>
      <c r="B4473" s="1" t="s">
        <v>3276</v>
      </c>
      <c r="C4473" t="s">
        <v>3298</v>
      </c>
      <c r="D4473" s="11" t="s">
        <v>3278</v>
      </c>
      <c r="E4473" s="1" t="s">
        <v>933</v>
      </c>
      <c r="F4473" s="7">
        <v>69.34</v>
      </c>
      <c r="G4473" s="7">
        <v>4.548</v>
      </c>
      <c r="H4473" s="7"/>
      <c r="I4473" s="7"/>
      <c r="J4473" s="49"/>
      <c r="K4473" t="s">
        <v>415</v>
      </c>
      <c r="L4473" t="s">
        <v>27</v>
      </c>
      <c r="M4473" s="15" t="s">
        <v>28</v>
      </c>
      <c r="N4473" t="s">
        <v>3299</v>
      </c>
      <c r="O4473" s="7">
        <v>82.3</v>
      </c>
      <c r="P4473" s="7"/>
      <c r="Q4473" s="9"/>
      <c r="R4473" s="14"/>
      <c r="S4473" s="29"/>
      <c r="T4473" s="14">
        <v>3000000000000000</v>
      </c>
      <c r="U4473" s="9"/>
      <c r="V4473" s="7"/>
      <c r="W4473" s="7"/>
      <c r="X4473" s="49"/>
    </row>
    <row r="4474" spans="1:24" x14ac:dyDescent="0.25">
      <c r="A4474" s="5" t="s">
        <v>3275</v>
      </c>
      <c r="B4474" s="1" t="s">
        <v>3276</v>
      </c>
      <c r="C4474" t="s">
        <v>3300</v>
      </c>
      <c r="D4474" s="11" t="s">
        <v>3278</v>
      </c>
      <c r="E4474" s="1" t="s">
        <v>933</v>
      </c>
      <c r="F4474" s="7">
        <v>66.77</v>
      </c>
      <c r="G4474" s="7">
        <v>4.0910000000000002</v>
      </c>
      <c r="H4474" s="7"/>
      <c r="I4474" s="7"/>
      <c r="J4474" s="49"/>
      <c r="K4474" t="s">
        <v>415</v>
      </c>
      <c r="L4474" t="s">
        <v>27</v>
      </c>
      <c r="M4474" s="15" t="s">
        <v>28</v>
      </c>
      <c r="N4474" t="s">
        <v>3301</v>
      </c>
      <c r="O4474" s="7">
        <v>78.099999999999994</v>
      </c>
      <c r="P4474" s="7"/>
      <c r="Q4474" s="9"/>
      <c r="R4474" s="14"/>
      <c r="S4474" s="29"/>
      <c r="T4474" s="14">
        <v>3000000000000000</v>
      </c>
      <c r="U4474" s="9"/>
      <c r="V4474" s="7"/>
      <c r="W4474" s="7"/>
      <c r="X4474" s="49"/>
    </row>
    <row r="4475" spans="1:24" x14ac:dyDescent="0.25">
      <c r="A4475" s="5" t="s">
        <v>3275</v>
      </c>
      <c r="B4475" s="1" t="s">
        <v>3276</v>
      </c>
      <c r="C4475" t="s">
        <v>3300</v>
      </c>
      <c r="D4475" s="11" t="s">
        <v>3278</v>
      </c>
      <c r="E4475" s="1" t="s">
        <v>933</v>
      </c>
      <c r="F4475" s="7">
        <v>66.77</v>
      </c>
      <c r="G4475" s="7">
        <v>4.0910000000000002</v>
      </c>
      <c r="H4475" s="7"/>
      <c r="I4475" s="7"/>
      <c r="J4475" s="49"/>
      <c r="K4475" t="s">
        <v>415</v>
      </c>
      <c r="L4475" t="s">
        <v>27</v>
      </c>
      <c r="M4475" s="15" t="s">
        <v>28</v>
      </c>
      <c r="N4475" t="s">
        <v>3302</v>
      </c>
      <c r="O4475" s="7">
        <v>55.5</v>
      </c>
      <c r="P4475" s="7"/>
      <c r="Q4475" s="9"/>
      <c r="R4475" s="14"/>
      <c r="S4475" s="29"/>
      <c r="T4475" s="14">
        <v>340000000000000</v>
      </c>
      <c r="U4475" s="9"/>
      <c r="V4475" s="7"/>
      <c r="W4475" s="7"/>
      <c r="X4475" s="49"/>
    </row>
    <row r="4476" spans="1:24" x14ac:dyDescent="0.25">
      <c r="A4476" s="5" t="s">
        <v>3275</v>
      </c>
      <c r="B4476" s="1" t="s">
        <v>3276</v>
      </c>
      <c r="C4476" t="s">
        <v>3300</v>
      </c>
      <c r="D4476" s="11" t="s">
        <v>3278</v>
      </c>
      <c r="E4476" s="1" t="s">
        <v>933</v>
      </c>
      <c r="F4476" s="7">
        <v>66.77</v>
      </c>
      <c r="G4476" s="7">
        <v>4.0910000000000002</v>
      </c>
      <c r="H4476" s="7"/>
      <c r="I4476" s="7"/>
      <c r="J4476" s="49"/>
      <c r="K4476" t="s">
        <v>415</v>
      </c>
      <c r="L4476" t="s">
        <v>27</v>
      </c>
      <c r="M4476" s="15" t="s">
        <v>28</v>
      </c>
      <c r="N4476" t="s">
        <v>3303</v>
      </c>
      <c r="O4476" s="7">
        <v>58</v>
      </c>
      <c r="P4476" s="7"/>
      <c r="Q4476" s="9"/>
      <c r="R4476" s="14"/>
      <c r="S4476" s="29"/>
      <c r="T4476" s="14">
        <v>320000000000000</v>
      </c>
      <c r="U4476" s="9"/>
      <c r="V4476" s="7"/>
      <c r="W4476" s="7"/>
      <c r="X4476" s="49"/>
    </row>
    <row r="4477" spans="1:24" x14ac:dyDescent="0.25">
      <c r="A4477" s="5" t="s">
        <v>3275</v>
      </c>
      <c r="B4477" s="1" t="s">
        <v>3276</v>
      </c>
      <c r="C4477" t="s">
        <v>3304</v>
      </c>
      <c r="D4477" s="11" t="s">
        <v>3278</v>
      </c>
      <c r="E4477" s="1" t="s">
        <v>933</v>
      </c>
      <c r="F4477" s="7">
        <v>69.34</v>
      </c>
      <c r="G4477" s="7">
        <v>4.548</v>
      </c>
      <c r="H4477" s="7"/>
      <c r="I4477" s="7"/>
      <c r="J4477" s="49"/>
      <c r="K4477" t="s">
        <v>727</v>
      </c>
      <c r="L4477" t="s">
        <v>1333</v>
      </c>
      <c r="M4477" s="15" t="s">
        <v>28</v>
      </c>
      <c r="N4477" t="s">
        <v>3305</v>
      </c>
      <c r="O4477" s="7">
        <v>71.7</v>
      </c>
      <c r="P4477" s="7"/>
      <c r="Q4477" s="9"/>
      <c r="R4477" s="14"/>
      <c r="S4477" s="29"/>
      <c r="T4477" s="14">
        <v>2000000000000000</v>
      </c>
      <c r="U4477" s="9"/>
      <c r="V4477" s="7"/>
      <c r="W4477" s="7"/>
      <c r="X4477" s="49"/>
    </row>
    <row r="4478" spans="1:24" x14ac:dyDescent="0.25">
      <c r="A4478" s="5" t="s">
        <v>3275</v>
      </c>
      <c r="B4478" s="1" t="s">
        <v>3276</v>
      </c>
      <c r="C4478" t="s">
        <v>3304</v>
      </c>
      <c r="D4478" s="11" t="s">
        <v>3278</v>
      </c>
      <c r="E4478" s="1" t="s">
        <v>933</v>
      </c>
      <c r="F4478" s="7">
        <v>69.34</v>
      </c>
      <c r="G4478" s="7">
        <v>4.548</v>
      </c>
      <c r="H4478" s="7"/>
      <c r="I4478" s="7"/>
      <c r="J4478" s="49"/>
      <c r="K4478" t="s">
        <v>727</v>
      </c>
      <c r="L4478" t="s">
        <v>1333</v>
      </c>
      <c r="M4478" s="15" t="s">
        <v>28</v>
      </c>
      <c r="N4478" t="s">
        <v>3306</v>
      </c>
      <c r="O4478" s="7">
        <v>58.9</v>
      </c>
      <c r="P4478" s="7"/>
      <c r="Q4478" s="9"/>
      <c r="R4478" s="14"/>
      <c r="S4478" s="29"/>
      <c r="T4478" s="14">
        <v>830000000000000</v>
      </c>
      <c r="U4478" s="9"/>
      <c r="V4478" s="7"/>
      <c r="W4478" s="7"/>
      <c r="X4478" s="49"/>
    </row>
    <row r="4479" spans="1:24" x14ac:dyDescent="0.25">
      <c r="A4479" s="18" t="s">
        <v>3275</v>
      </c>
      <c r="B4479" s="19" t="s">
        <v>2111</v>
      </c>
      <c r="C4479" s="16" t="s">
        <v>3307</v>
      </c>
      <c r="D4479" s="20" t="s">
        <v>3278</v>
      </c>
      <c r="E4479" s="19" t="s">
        <v>1332</v>
      </c>
      <c r="F4479" s="17">
        <v>74.05</v>
      </c>
      <c r="G4479" s="17">
        <v>7.22</v>
      </c>
      <c r="H4479" s="17"/>
      <c r="I4479" s="17"/>
      <c r="J4479" s="50"/>
      <c r="K4479" s="16" t="s">
        <v>727</v>
      </c>
      <c r="L4479" s="16" t="s">
        <v>1333</v>
      </c>
      <c r="M4479" s="21" t="s">
        <v>28</v>
      </c>
      <c r="N4479" s="16" t="s">
        <v>3308</v>
      </c>
      <c r="O4479" s="17">
        <v>60</v>
      </c>
      <c r="P4479" s="17"/>
      <c r="Q4479" s="22"/>
      <c r="R4479" s="23"/>
      <c r="S4479" s="31"/>
      <c r="T4479" s="23">
        <v>230000000000000</v>
      </c>
      <c r="U4479" s="22"/>
      <c r="V4479" s="17"/>
      <c r="W4479" s="17"/>
      <c r="X4479" s="50"/>
    </row>
    <row r="4480" spans="1:24" x14ac:dyDescent="0.25">
      <c r="A4480" s="5" t="s">
        <v>3309</v>
      </c>
      <c r="B4480" s="1" t="s">
        <v>3310</v>
      </c>
      <c r="C4480" t="s">
        <v>3311</v>
      </c>
      <c r="D4480" s="11" t="s">
        <v>3312</v>
      </c>
      <c r="E4480" s="1" t="s">
        <v>338</v>
      </c>
      <c r="F4480" s="7">
        <v>55.5</v>
      </c>
      <c r="G4480" s="7"/>
      <c r="H4480" s="7"/>
      <c r="I4480" s="7"/>
      <c r="J4480" s="49"/>
      <c r="K4480" t="s">
        <v>26</v>
      </c>
      <c r="L4480" t="s">
        <v>1333</v>
      </c>
      <c r="M4480" s="15" t="s">
        <v>1741</v>
      </c>
      <c r="N4480" t="s">
        <v>3313</v>
      </c>
      <c r="O4480" s="7">
        <v>9</v>
      </c>
      <c r="P4480" s="7"/>
      <c r="Q4480" s="9"/>
      <c r="R4480" s="14"/>
      <c r="S4480" s="29"/>
      <c r="T4480" s="14">
        <v>104860066789.71635</v>
      </c>
      <c r="U4480" s="9"/>
      <c r="V4480" s="7"/>
      <c r="W4480" s="7"/>
      <c r="X4480" s="49"/>
    </row>
    <row r="4481" spans="1:24" x14ac:dyDescent="0.25">
      <c r="A4481" s="5" t="s">
        <v>3309</v>
      </c>
      <c r="B4481" s="1" t="s">
        <v>3310</v>
      </c>
      <c r="C4481" t="s">
        <v>3311</v>
      </c>
      <c r="D4481" s="11" t="s">
        <v>3312</v>
      </c>
      <c r="E4481" s="1" t="s">
        <v>338</v>
      </c>
      <c r="F4481" s="7">
        <v>55.5</v>
      </c>
      <c r="G4481" s="7"/>
      <c r="H4481" s="7"/>
      <c r="I4481" s="7"/>
      <c r="J4481" s="49"/>
      <c r="K4481" t="s">
        <v>26</v>
      </c>
      <c r="L4481" t="s">
        <v>1333</v>
      </c>
      <c r="M4481" s="15" t="s">
        <v>1741</v>
      </c>
      <c r="N4481" t="s">
        <v>3314</v>
      </c>
      <c r="O4481" s="7">
        <v>3</v>
      </c>
      <c r="P4481" s="7"/>
      <c r="Q4481" s="9"/>
      <c r="R4481" s="14"/>
      <c r="S4481" s="29"/>
      <c r="T4481" s="14">
        <v>143448981428.23056</v>
      </c>
      <c r="U4481" s="9"/>
      <c r="V4481" s="7"/>
      <c r="W4481" s="7"/>
      <c r="X4481" s="49"/>
    </row>
    <row r="4482" spans="1:24" x14ac:dyDescent="0.25">
      <c r="A4482" s="5" t="s">
        <v>3309</v>
      </c>
      <c r="B4482" s="1" t="s">
        <v>3310</v>
      </c>
      <c r="C4482" t="s">
        <v>3311</v>
      </c>
      <c r="D4482" s="11" t="s">
        <v>3312</v>
      </c>
      <c r="E4482" s="1" t="s">
        <v>338</v>
      </c>
      <c r="F4482" s="7">
        <v>55.5</v>
      </c>
      <c r="G4482" s="7"/>
      <c r="H4482" s="7"/>
      <c r="I4482" s="7"/>
      <c r="J4482" s="49"/>
      <c r="K4482" t="s">
        <v>26</v>
      </c>
      <c r="L4482" t="s">
        <v>1333</v>
      </c>
      <c r="M4482" s="15" t="s">
        <v>1741</v>
      </c>
      <c r="N4482" t="s">
        <v>3315</v>
      </c>
      <c r="O4482" s="7">
        <v>40</v>
      </c>
      <c r="P4482" s="7"/>
      <c r="Q4482" s="9"/>
      <c r="R4482" s="14"/>
      <c r="S4482" s="29"/>
      <c r="T4482" s="14">
        <v>1637822598903.8838</v>
      </c>
      <c r="U4482" s="9"/>
      <c r="V4482" s="7"/>
      <c r="W4482" s="7"/>
      <c r="X4482" s="49"/>
    </row>
    <row r="4483" spans="1:24" x14ac:dyDescent="0.25">
      <c r="A4483" s="5" t="s">
        <v>3309</v>
      </c>
      <c r="B4483" s="1" t="s">
        <v>3310</v>
      </c>
      <c r="C4483" t="s">
        <v>3311</v>
      </c>
      <c r="D4483" s="11" t="s">
        <v>3312</v>
      </c>
      <c r="E4483" s="1" t="s">
        <v>338</v>
      </c>
      <c r="F4483" s="7">
        <v>55.5</v>
      </c>
      <c r="G4483" s="7"/>
      <c r="H4483" s="7"/>
      <c r="I4483" s="7"/>
      <c r="J4483" s="49"/>
      <c r="K4483" t="s">
        <v>26</v>
      </c>
      <c r="L4483" t="s">
        <v>1333</v>
      </c>
      <c r="M4483" s="15" t="s">
        <v>1741</v>
      </c>
      <c r="N4483" t="s">
        <v>3316</v>
      </c>
      <c r="O4483" s="7">
        <v>17</v>
      </c>
      <c r="P4483" s="7"/>
      <c r="Q4483" s="9"/>
      <c r="R4483" s="14"/>
      <c r="S4483" s="29"/>
      <c r="T4483" s="14">
        <v>679298380425.9856</v>
      </c>
      <c r="U4483" s="9"/>
      <c r="V4483" s="7"/>
      <c r="W4483" s="7"/>
      <c r="X4483" s="49"/>
    </row>
    <row r="4484" spans="1:24" x14ac:dyDescent="0.25">
      <c r="A4484" s="5" t="s">
        <v>3309</v>
      </c>
      <c r="B4484" s="1" t="s">
        <v>3310</v>
      </c>
      <c r="C4484" t="s">
        <v>3311</v>
      </c>
      <c r="D4484" s="11" t="s">
        <v>3312</v>
      </c>
      <c r="E4484" s="1" t="s">
        <v>338</v>
      </c>
      <c r="F4484" s="7">
        <v>55.5</v>
      </c>
      <c r="G4484" s="7"/>
      <c r="H4484" s="7"/>
      <c r="I4484" s="7"/>
      <c r="J4484" s="49"/>
      <c r="K4484" t="s">
        <v>26</v>
      </c>
      <c r="L4484" t="s">
        <v>1333</v>
      </c>
      <c r="M4484" s="15" t="s">
        <v>1741</v>
      </c>
      <c r="N4484" t="s">
        <v>3317</v>
      </c>
      <c r="O4484" s="7">
        <v>9</v>
      </c>
      <c r="P4484" s="7"/>
      <c r="Q4484" s="9"/>
      <c r="R4484" s="14"/>
      <c r="S4484" s="29"/>
      <c r="T4484" s="14">
        <v>86623753429.650238</v>
      </c>
      <c r="U4484" s="9"/>
      <c r="V4484" s="7"/>
      <c r="W4484" s="7"/>
      <c r="X4484" s="49"/>
    </row>
    <row r="4485" spans="1:24" x14ac:dyDescent="0.25">
      <c r="A4485" s="5" t="s">
        <v>3309</v>
      </c>
      <c r="B4485" s="1" t="s">
        <v>3310</v>
      </c>
      <c r="C4485" t="s">
        <v>3311</v>
      </c>
      <c r="D4485" s="11" t="s">
        <v>3312</v>
      </c>
      <c r="E4485" s="1" t="s">
        <v>338</v>
      </c>
      <c r="F4485" s="7">
        <v>55.5</v>
      </c>
      <c r="G4485" s="7"/>
      <c r="H4485" s="7"/>
      <c r="I4485" s="7"/>
      <c r="J4485" s="49"/>
      <c r="K4485" t="s">
        <v>26</v>
      </c>
      <c r="L4485" t="s">
        <v>1333</v>
      </c>
      <c r="M4485" s="15" t="s">
        <v>1741</v>
      </c>
      <c r="N4485" t="s">
        <v>3318</v>
      </c>
      <c r="O4485" s="7">
        <v>16</v>
      </c>
      <c r="P4485" s="7"/>
      <c r="Q4485" s="9"/>
      <c r="R4485" s="14"/>
      <c r="S4485" s="29"/>
      <c r="T4485" s="14">
        <v>2311885519920.5552</v>
      </c>
      <c r="U4485" s="9"/>
      <c r="V4485" s="7"/>
      <c r="W4485" s="7"/>
      <c r="X4485" s="49"/>
    </row>
    <row r="4486" spans="1:24" x14ac:dyDescent="0.25">
      <c r="A4486" s="5" t="s">
        <v>3309</v>
      </c>
      <c r="B4486" s="1" t="s">
        <v>3310</v>
      </c>
      <c r="C4486" t="s">
        <v>3311</v>
      </c>
      <c r="D4486" s="11" t="s">
        <v>3312</v>
      </c>
      <c r="E4486" s="1" t="s">
        <v>338</v>
      </c>
      <c r="F4486" s="7">
        <v>55.5</v>
      </c>
      <c r="G4486" s="7"/>
      <c r="H4486" s="7"/>
      <c r="I4486" s="7"/>
      <c r="J4486" s="49"/>
      <c r="K4486" t="s">
        <v>26</v>
      </c>
      <c r="L4486" t="s">
        <v>1333</v>
      </c>
      <c r="M4486" s="15" t="s">
        <v>1741</v>
      </c>
      <c r="N4486" t="s">
        <v>3319</v>
      </c>
      <c r="O4486" s="7">
        <v>26</v>
      </c>
      <c r="P4486" s="7"/>
      <c r="Q4486" s="9"/>
      <c r="R4486" s="14"/>
      <c r="S4486" s="29"/>
      <c r="T4486" s="14">
        <v>2164527707364.9695</v>
      </c>
      <c r="U4486" s="9"/>
      <c r="V4486" s="7"/>
      <c r="W4486" s="7"/>
      <c r="X4486" s="49"/>
    </row>
    <row r="4487" spans="1:24" x14ac:dyDescent="0.25">
      <c r="A4487" s="18" t="s">
        <v>3309</v>
      </c>
      <c r="B4487" s="19" t="s">
        <v>3310</v>
      </c>
      <c r="C4487" s="16" t="s">
        <v>3311</v>
      </c>
      <c r="D4487" s="20" t="s">
        <v>3312</v>
      </c>
      <c r="E4487" s="19" t="s">
        <v>338</v>
      </c>
      <c r="F4487" s="17">
        <v>55.5</v>
      </c>
      <c r="G4487" s="17"/>
      <c r="H4487" s="17"/>
      <c r="I4487" s="17"/>
      <c r="J4487" s="50"/>
      <c r="K4487" s="16" t="s">
        <v>26</v>
      </c>
      <c r="L4487" s="16" t="s">
        <v>1333</v>
      </c>
      <c r="M4487" s="21" t="s">
        <v>1741</v>
      </c>
      <c r="N4487" s="16" t="s">
        <v>3320</v>
      </c>
      <c r="O4487" s="17">
        <v>10</v>
      </c>
      <c r="P4487" s="17"/>
      <c r="Q4487" s="22"/>
      <c r="R4487" s="23"/>
      <c r="S4487" s="31"/>
      <c r="T4487" s="23">
        <v>617895608296.69482</v>
      </c>
      <c r="U4487" s="22"/>
      <c r="V4487" s="17"/>
      <c r="W4487" s="17"/>
      <c r="X4487" s="50"/>
    </row>
    <row r="4488" spans="1:24" x14ac:dyDescent="0.25">
      <c r="A4488" s="5" t="s">
        <v>3321</v>
      </c>
      <c r="B4488" s="1" t="s">
        <v>1534</v>
      </c>
      <c r="C4488" t="s">
        <v>3322</v>
      </c>
      <c r="D4488" s="11" t="s">
        <v>3323</v>
      </c>
      <c r="E4488" s="1" t="s">
        <v>3324</v>
      </c>
      <c r="F4488" s="7"/>
      <c r="G4488" s="7"/>
      <c r="H4488" s="7"/>
      <c r="I4488" s="7"/>
      <c r="J4488" s="49"/>
      <c r="K4488" t="s">
        <v>415</v>
      </c>
      <c r="L4488" t="s">
        <v>27</v>
      </c>
      <c r="M4488" s="15" t="s">
        <v>28</v>
      </c>
      <c r="N4488" t="s">
        <v>3325</v>
      </c>
      <c r="O4488" s="7">
        <v>81.400000000000006</v>
      </c>
      <c r="P4488" s="7"/>
      <c r="Q4488" s="9"/>
      <c r="R4488" s="14"/>
      <c r="S4488" s="29"/>
      <c r="T4488" s="14"/>
      <c r="U4488" s="9"/>
      <c r="V4488" s="7"/>
      <c r="W4488" s="7"/>
      <c r="X4488" s="49"/>
    </row>
    <row r="4489" spans="1:24" x14ac:dyDescent="0.25">
      <c r="A4489" s="5" t="s">
        <v>3321</v>
      </c>
      <c r="B4489" s="1" t="s">
        <v>1534</v>
      </c>
      <c r="C4489" t="s">
        <v>3322</v>
      </c>
      <c r="D4489" s="11" t="s">
        <v>3323</v>
      </c>
      <c r="E4489" s="1" t="s">
        <v>3324</v>
      </c>
      <c r="F4489" s="7"/>
      <c r="G4489" s="7"/>
      <c r="H4489" s="7"/>
      <c r="I4489" s="7"/>
      <c r="J4489" s="49"/>
      <c r="K4489" t="s">
        <v>415</v>
      </c>
      <c r="L4489" t="s">
        <v>27</v>
      </c>
      <c r="M4489" s="15" t="s">
        <v>28</v>
      </c>
      <c r="N4489" t="s">
        <v>3326</v>
      </c>
      <c r="O4489" s="7">
        <v>66.400000000000006</v>
      </c>
      <c r="P4489" s="7"/>
      <c r="Q4489" s="9"/>
      <c r="R4489" s="14"/>
      <c r="S4489" s="29"/>
      <c r="T4489" s="14"/>
      <c r="U4489" s="9"/>
      <c r="V4489" s="7"/>
      <c r="W4489" s="7"/>
      <c r="X4489" s="49"/>
    </row>
    <row r="4490" spans="1:24" x14ac:dyDescent="0.25">
      <c r="A4490" s="5" t="s">
        <v>3321</v>
      </c>
      <c r="B4490" s="1" t="s">
        <v>1534</v>
      </c>
      <c r="C4490" t="s">
        <v>3322</v>
      </c>
      <c r="D4490" s="11" t="s">
        <v>3323</v>
      </c>
      <c r="E4490" s="1" t="s">
        <v>3324</v>
      </c>
      <c r="F4490" s="7"/>
      <c r="G4490" s="7"/>
      <c r="H4490" s="7"/>
      <c r="I4490" s="7"/>
      <c r="J4490" s="49"/>
      <c r="K4490" t="s">
        <v>415</v>
      </c>
      <c r="L4490" t="s">
        <v>27</v>
      </c>
      <c r="M4490" s="15" t="s">
        <v>28</v>
      </c>
      <c r="N4490" t="s">
        <v>3327</v>
      </c>
      <c r="O4490" s="7">
        <v>62.1</v>
      </c>
      <c r="P4490" s="7"/>
      <c r="Q4490" s="9"/>
      <c r="R4490" s="14"/>
      <c r="S4490" s="29"/>
      <c r="T4490" s="14"/>
      <c r="U4490" s="9"/>
      <c r="V4490" s="7"/>
      <c r="W4490" s="7"/>
      <c r="X4490" s="49"/>
    </row>
    <row r="4491" spans="1:24" x14ac:dyDescent="0.25">
      <c r="A4491" s="5" t="s">
        <v>3321</v>
      </c>
      <c r="B4491" s="1" t="s">
        <v>1534</v>
      </c>
      <c r="C4491" t="s">
        <v>3328</v>
      </c>
      <c r="D4491" s="11" t="s">
        <v>3323</v>
      </c>
      <c r="E4491" s="1" t="s">
        <v>3324</v>
      </c>
      <c r="F4491" s="7">
        <v>56.5</v>
      </c>
      <c r="G4491" s="7">
        <v>16</v>
      </c>
      <c r="H4491" s="7"/>
      <c r="I4491" s="7"/>
      <c r="J4491" s="49"/>
      <c r="K4491" t="s">
        <v>415</v>
      </c>
      <c r="L4491" t="s">
        <v>27</v>
      </c>
      <c r="M4491" s="15" t="s">
        <v>28</v>
      </c>
      <c r="N4491" t="s">
        <v>3329</v>
      </c>
      <c r="O4491" s="7">
        <v>84.3</v>
      </c>
      <c r="P4491" s="7"/>
      <c r="Q4491" s="9"/>
      <c r="R4491" s="14"/>
      <c r="S4491" s="29"/>
      <c r="T4491" s="14">
        <v>3900000000000000</v>
      </c>
      <c r="U4491" s="9"/>
      <c r="V4491" s="7"/>
      <c r="W4491" s="7"/>
      <c r="X4491" s="49"/>
    </row>
    <row r="4492" spans="1:24" x14ac:dyDescent="0.25">
      <c r="A4492" s="5" t="s">
        <v>3321</v>
      </c>
      <c r="B4492" s="1" t="s">
        <v>1534</v>
      </c>
      <c r="C4492" t="s">
        <v>3328</v>
      </c>
      <c r="D4492" s="11" t="s">
        <v>3323</v>
      </c>
      <c r="E4492" s="1" t="s">
        <v>3324</v>
      </c>
      <c r="F4492" s="7">
        <v>56.5</v>
      </c>
      <c r="G4492" s="7">
        <v>16</v>
      </c>
      <c r="H4492" s="7"/>
      <c r="I4492" s="7"/>
      <c r="J4492" s="49"/>
      <c r="K4492" t="s">
        <v>415</v>
      </c>
      <c r="L4492" t="s">
        <v>27</v>
      </c>
      <c r="M4492" s="15" t="s">
        <v>28</v>
      </c>
      <c r="N4492" t="s">
        <v>3330</v>
      </c>
      <c r="O4492" s="7">
        <v>78.900000000000006</v>
      </c>
      <c r="P4492" s="7"/>
      <c r="Q4492" s="9"/>
      <c r="R4492" s="14"/>
      <c r="S4492" s="29"/>
      <c r="T4492" s="14"/>
      <c r="U4492" s="9"/>
      <c r="V4492" s="7"/>
      <c r="W4492" s="7"/>
      <c r="X4492" s="49"/>
    </row>
    <row r="4493" spans="1:24" x14ac:dyDescent="0.25">
      <c r="A4493" s="5" t="s">
        <v>3321</v>
      </c>
      <c r="B4493" s="1" t="s">
        <v>1534</v>
      </c>
      <c r="C4493" t="s">
        <v>3328</v>
      </c>
      <c r="D4493" s="11" t="s">
        <v>3323</v>
      </c>
      <c r="E4493" s="1" t="s">
        <v>3324</v>
      </c>
      <c r="F4493" s="7">
        <v>56.5</v>
      </c>
      <c r="G4493" s="7">
        <v>16</v>
      </c>
      <c r="H4493" s="7"/>
      <c r="I4493" s="7"/>
      <c r="J4493" s="49"/>
      <c r="K4493" t="s">
        <v>415</v>
      </c>
      <c r="L4493" t="s">
        <v>27</v>
      </c>
      <c r="M4493" s="15" t="s">
        <v>28</v>
      </c>
      <c r="N4493" t="s">
        <v>3331</v>
      </c>
      <c r="O4493" s="7">
        <v>78</v>
      </c>
      <c r="P4493" s="7"/>
      <c r="Q4493" s="9"/>
      <c r="R4493" s="14"/>
      <c r="S4493" s="29"/>
      <c r="T4493" s="14"/>
      <c r="U4493" s="9"/>
      <c r="V4493" s="7"/>
      <c r="W4493" s="7"/>
      <c r="X4493" s="49"/>
    </row>
    <row r="4494" spans="1:24" x14ac:dyDescent="0.25">
      <c r="A4494" s="5" t="s">
        <v>3321</v>
      </c>
      <c r="B4494" s="1" t="s">
        <v>1534</v>
      </c>
      <c r="C4494" t="s">
        <v>3328</v>
      </c>
      <c r="D4494" s="11" t="s">
        <v>3323</v>
      </c>
      <c r="E4494" s="1" t="s">
        <v>3324</v>
      </c>
      <c r="F4494" s="7">
        <v>56.5</v>
      </c>
      <c r="G4494" s="7">
        <v>16</v>
      </c>
      <c r="H4494" s="7"/>
      <c r="I4494" s="7"/>
      <c r="J4494" s="49"/>
      <c r="K4494" t="s">
        <v>415</v>
      </c>
      <c r="L4494" t="s">
        <v>27</v>
      </c>
      <c r="M4494" s="15" t="s">
        <v>28</v>
      </c>
      <c r="N4494" t="s">
        <v>3332</v>
      </c>
      <c r="O4494" s="7">
        <v>78.099999999999994</v>
      </c>
      <c r="P4494" s="7"/>
      <c r="Q4494" s="9"/>
      <c r="R4494" s="14"/>
      <c r="S4494" s="29"/>
      <c r="T4494" s="14"/>
      <c r="U4494" s="9"/>
      <c r="V4494" s="7"/>
      <c r="W4494" s="7"/>
      <c r="X4494" s="49"/>
    </row>
    <row r="4495" spans="1:24" x14ac:dyDescent="0.25">
      <c r="A4495" s="5" t="s">
        <v>3321</v>
      </c>
      <c r="B4495" s="1" t="s">
        <v>1534</v>
      </c>
      <c r="C4495" t="s">
        <v>3328</v>
      </c>
      <c r="D4495" s="11" t="s">
        <v>3323</v>
      </c>
      <c r="E4495" s="1" t="s">
        <v>3324</v>
      </c>
      <c r="F4495" s="7">
        <v>56.5</v>
      </c>
      <c r="G4495" s="7">
        <v>16</v>
      </c>
      <c r="H4495" s="7"/>
      <c r="I4495" s="7"/>
      <c r="J4495" s="49"/>
      <c r="K4495" t="s">
        <v>415</v>
      </c>
      <c r="L4495" t="s">
        <v>27</v>
      </c>
      <c r="M4495" s="15" t="s">
        <v>28</v>
      </c>
      <c r="N4495" t="s">
        <v>3333</v>
      </c>
      <c r="O4495" s="7">
        <v>77</v>
      </c>
      <c r="P4495" s="7"/>
      <c r="Q4495" s="9"/>
      <c r="R4495" s="14"/>
      <c r="S4495" s="29"/>
      <c r="T4495" s="14">
        <v>2400000000000000</v>
      </c>
      <c r="U4495" s="9"/>
      <c r="V4495" s="7"/>
      <c r="W4495" s="7"/>
      <c r="X4495" s="49"/>
    </row>
    <row r="4496" spans="1:24" x14ac:dyDescent="0.25">
      <c r="A4496" s="5" t="s">
        <v>3321</v>
      </c>
      <c r="B4496" s="1" t="s">
        <v>1534</v>
      </c>
      <c r="C4496" t="s">
        <v>3328</v>
      </c>
      <c r="D4496" s="11" t="s">
        <v>3323</v>
      </c>
      <c r="E4496" s="1" t="s">
        <v>3324</v>
      </c>
      <c r="F4496" s="7">
        <v>56.5</v>
      </c>
      <c r="G4496" s="7">
        <v>16</v>
      </c>
      <c r="H4496" s="7"/>
      <c r="I4496" s="7"/>
      <c r="J4496" s="49"/>
      <c r="K4496" t="s">
        <v>415</v>
      </c>
      <c r="L4496" t="s">
        <v>27</v>
      </c>
      <c r="M4496" s="15" t="s">
        <v>28</v>
      </c>
      <c r="N4496" t="s">
        <v>3334</v>
      </c>
      <c r="O4496" s="7">
        <v>70.900000000000006</v>
      </c>
      <c r="P4496" s="7"/>
      <c r="Q4496" s="9"/>
      <c r="R4496" s="14"/>
      <c r="S4496" s="29"/>
      <c r="T4496" s="14">
        <v>2600000000000000</v>
      </c>
      <c r="U4496" s="9"/>
      <c r="V4496" s="7"/>
      <c r="W4496" s="7"/>
      <c r="X4496" s="49"/>
    </row>
    <row r="4497" spans="1:24" x14ac:dyDescent="0.25">
      <c r="A4497" s="5" t="s">
        <v>3321</v>
      </c>
      <c r="B4497" s="1" t="s">
        <v>1534</v>
      </c>
      <c r="C4497" t="s">
        <v>3335</v>
      </c>
      <c r="D4497" s="11" t="s">
        <v>3323</v>
      </c>
      <c r="E4497" s="1" t="s">
        <v>3324</v>
      </c>
      <c r="F4497" s="7">
        <v>54.7</v>
      </c>
      <c r="G4497" s="7">
        <v>13.2</v>
      </c>
      <c r="H4497" s="7"/>
      <c r="I4497" s="7"/>
      <c r="J4497" s="49"/>
      <c r="K4497" t="s">
        <v>415</v>
      </c>
      <c r="L4497" t="s">
        <v>27</v>
      </c>
      <c r="M4497" s="15" t="s">
        <v>28</v>
      </c>
      <c r="N4497" t="s">
        <v>3336</v>
      </c>
      <c r="O4497" s="7">
        <v>76.900000000000006</v>
      </c>
      <c r="P4497" s="7"/>
      <c r="Q4497" s="9"/>
      <c r="R4497" s="14"/>
      <c r="S4497" s="29"/>
      <c r="T4497" s="14">
        <v>2100000000000000</v>
      </c>
      <c r="U4497" s="9"/>
      <c r="V4497" s="7"/>
      <c r="W4497" s="7"/>
      <c r="X4497" s="49"/>
    </row>
    <row r="4498" spans="1:24" x14ac:dyDescent="0.25">
      <c r="A4498" s="5" t="s">
        <v>3321</v>
      </c>
      <c r="B4498" s="1" t="s">
        <v>1534</v>
      </c>
      <c r="C4498" t="s">
        <v>3335</v>
      </c>
      <c r="D4498" s="11" t="s">
        <v>3323</v>
      </c>
      <c r="E4498" s="1" t="s">
        <v>3324</v>
      </c>
      <c r="F4498" s="7">
        <v>54.7</v>
      </c>
      <c r="G4498" s="7">
        <v>13.2</v>
      </c>
      <c r="H4498" s="7"/>
      <c r="I4498" s="7"/>
      <c r="J4498" s="49"/>
      <c r="K4498" t="s">
        <v>415</v>
      </c>
      <c r="L4498" t="s">
        <v>27</v>
      </c>
      <c r="M4498" s="15" t="s">
        <v>28</v>
      </c>
      <c r="N4498" t="s">
        <v>3337</v>
      </c>
      <c r="O4498" s="7">
        <v>64.5</v>
      </c>
      <c r="P4498" s="7"/>
      <c r="Q4498" s="9"/>
      <c r="R4498" s="14"/>
      <c r="S4498" s="29"/>
      <c r="T4498" s="14">
        <v>180000000000000</v>
      </c>
      <c r="U4498" s="9"/>
      <c r="V4498" s="7"/>
      <c r="W4498" s="7"/>
      <c r="X4498" s="49"/>
    </row>
    <row r="4499" spans="1:24" x14ac:dyDescent="0.25">
      <c r="A4499" s="5" t="s">
        <v>3321</v>
      </c>
      <c r="B4499" s="1" t="s">
        <v>1534</v>
      </c>
      <c r="C4499" t="s">
        <v>3335</v>
      </c>
      <c r="D4499" s="11" t="s">
        <v>3323</v>
      </c>
      <c r="E4499" s="1" t="s">
        <v>3324</v>
      </c>
      <c r="F4499" s="7">
        <v>54.7</v>
      </c>
      <c r="G4499" s="7">
        <v>13.2</v>
      </c>
      <c r="H4499" s="7"/>
      <c r="I4499" s="7"/>
      <c r="J4499" s="49"/>
      <c r="K4499" t="s">
        <v>415</v>
      </c>
      <c r="L4499" t="s">
        <v>27</v>
      </c>
      <c r="M4499" s="15" t="s">
        <v>28</v>
      </c>
      <c r="N4499" t="s">
        <v>3338</v>
      </c>
      <c r="O4499" s="7">
        <v>63.7</v>
      </c>
      <c r="P4499" s="7"/>
      <c r="Q4499" s="9"/>
      <c r="R4499" s="14"/>
      <c r="S4499" s="29"/>
      <c r="T4499" s="14">
        <v>220000000000000.03</v>
      </c>
      <c r="U4499" s="9"/>
      <c r="V4499" s="7"/>
      <c r="W4499" s="7"/>
      <c r="X4499" s="49"/>
    </row>
    <row r="4500" spans="1:24" x14ac:dyDescent="0.25">
      <c r="A4500" s="5" t="s">
        <v>3321</v>
      </c>
      <c r="B4500" s="1" t="s">
        <v>1534</v>
      </c>
      <c r="C4500" t="s">
        <v>3335</v>
      </c>
      <c r="D4500" s="11" t="s">
        <v>3323</v>
      </c>
      <c r="E4500" s="1" t="s">
        <v>3324</v>
      </c>
      <c r="F4500" s="7">
        <v>54.7</v>
      </c>
      <c r="G4500" s="7">
        <v>13.2</v>
      </c>
      <c r="H4500" s="7"/>
      <c r="I4500" s="7"/>
      <c r="J4500" s="49"/>
      <c r="K4500" t="s">
        <v>415</v>
      </c>
      <c r="L4500" t="s">
        <v>27</v>
      </c>
      <c r="M4500" s="15" t="s">
        <v>28</v>
      </c>
      <c r="N4500" t="s">
        <v>3339</v>
      </c>
      <c r="O4500" s="7">
        <v>54.8</v>
      </c>
      <c r="P4500" s="7"/>
      <c r="Q4500" s="9"/>
      <c r="R4500" s="14"/>
      <c r="S4500" s="29"/>
      <c r="T4500" s="14"/>
      <c r="U4500" s="9"/>
      <c r="V4500" s="7"/>
      <c r="W4500" s="7"/>
      <c r="X4500" s="49"/>
    </row>
    <row r="4501" spans="1:24" x14ac:dyDescent="0.25">
      <c r="A4501" s="5" t="s">
        <v>3321</v>
      </c>
      <c r="B4501" s="1" t="s">
        <v>1534</v>
      </c>
      <c r="C4501" t="s">
        <v>3335</v>
      </c>
      <c r="D4501" s="11" t="s">
        <v>3323</v>
      </c>
      <c r="E4501" s="1" t="s">
        <v>3324</v>
      </c>
      <c r="F4501" s="7">
        <v>54.7</v>
      </c>
      <c r="G4501" s="7">
        <v>13.2</v>
      </c>
      <c r="H4501" s="7"/>
      <c r="I4501" s="7"/>
      <c r="J4501" s="49"/>
      <c r="K4501" t="s">
        <v>415</v>
      </c>
      <c r="L4501" t="s">
        <v>27</v>
      </c>
      <c r="M4501" s="15" t="s">
        <v>28</v>
      </c>
      <c r="N4501" t="s">
        <v>3340</v>
      </c>
      <c r="O4501" s="7">
        <v>50.1</v>
      </c>
      <c r="P4501" s="7"/>
      <c r="Q4501" s="9"/>
      <c r="R4501" s="14"/>
      <c r="S4501" s="29"/>
      <c r="T4501" s="14">
        <v>140000000000000</v>
      </c>
      <c r="U4501" s="9"/>
      <c r="V4501" s="7"/>
      <c r="W4501" s="7"/>
      <c r="X4501" s="49"/>
    </row>
    <row r="4502" spans="1:24" x14ac:dyDescent="0.25">
      <c r="A4502" s="5" t="s">
        <v>3321</v>
      </c>
      <c r="B4502" s="1" t="s">
        <v>1534</v>
      </c>
      <c r="C4502" t="s">
        <v>3341</v>
      </c>
      <c r="D4502" s="11" t="s">
        <v>3323</v>
      </c>
      <c r="E4502" s="1" t="s">
        <v>3324</v>
      </c>
      <c r="F4502" s="7">
        <v>54.7</v>
      </c>
      <c r="G4502" s="7">
        <v>13.2</v>
      </c>
      <c r="H4502" s="7"/>
      <c r="I4502" s="7"/>
      <c r="J4502" s="49"/>
      <c r="K4502" t="s">
        <v>415</v>
      </c>
      <c r="L4502" t="s">
        <v>27</v>
      </c>
      <c r="M4502" s="15" t="s">
        <v>28</v>
      </c>
      <c r="N4502" t="s">
        <v>3342</v>
      </c>
      <c r="O4502" s="7">
        <v>80</v>
      </c>
      <c r="P4502" s="7"/>
      <c r="Q4502" s="9"/>
      <c r="R4502" s="14"/>
      <c r="S4502" s="29"/>
      <c r="T4502" s="14">
        <v>3700000000000000</v>
      </c>
      <c r="U4502" s="9"/>
      <c r="V4502" s="7"/>
      <c r="W4502" s="7"/>
      <c r="X4502" s="49"/>
    </row>
    <row r="4503" spans="1:24" x14ac:dyDescent="0.25">
      <c r="A4503" s="5" t="s">
        <v>3321</v>
      </c>
      <c r="B4503" s="1" t="s">
        <v>1534</v>
      </c>
      <c r="C4503" t="s">
        <v>3341</v>
      </c>
      <c r="D4503" s="11" t="s">
        <v>3323</v>
      </c>
      <c r="E4503" s="1" t="s">
        <v>3324</v>
      </c>
      <c r="F4503" s="7">
        <v>54.7</v>
      </c>
      <c r="G4503" s="7">
        <v>13.2</v>
      </c>
      <c r="H4503" s="7"/>
      <c r="I4503" s="7"/>
      <c r="J4503" s="49"/>
      <c r="K4503" t="s">
        <v>415</v>
      </c>
      <c r="L4503" t="s">
        <v>27</v>
      </c>
      <c r="M4503" s="15" t="s">
        <v>28</v>
      </c>
      <c r="N4503" t="s">
        <v>3343</v>
      </c>
      <c r="O4503" s="7">
        <v>79.099999999999994</v>
      </c>
      <c r="P4503" s="7"/>
      <c r="Q4503" s="9"/>
      <c r="R4503" s="14"/>
      <c r="S4503" s="29"/>
      <c r="T4503" s="14"/>
      <c r="U4503" s="9"/>
      <c r="V4503" s="7"/>
      <c r="W4503" s="7"/>
      <c r="X4503" s="49"/>
    </row>
    <row r="4504" spans="1:24" x14ac:dyDescent="0.25">
      <c r="A4504" s="5" t="s">
        <v>3321</v>
      </c>
      <c r="B4504" s="1" t="s">
        <v>1534</v>
      </c>
      <c r="C4504" t="s">
        <v>3341</v>
      </c>
      <c r="D4504" s="11" t="s">
        <v>3323</v>
      </c>
      <c r="E4504" s="1" t="s">
        <v>3324</v>
      </c>
      <c r="F4504" s="7">
        <v>54.7</v>
      </c>
      <c r="G4504" s="7">
        <v>13.2</v>
      </c>
      <c r="H4504" s="7"/>
      <c r="I4504" s="7"/>
      <c r="J4504" s="49"/>
      <c r="K4504" t="s">
        <v>415</v>
      </c>
      <c r="L4504" t="s">
        <v>27</v>
      </c>
      <c r="M4504" s="15" t="s">
        <v>28</v>
      </c>
      <c r="N4504" t="s">
        <v>3344</v>
      </c>
      <c r="O4504" s="7">
        <v>72</v>
      </c>
      <c r="P4504" s="7"/>
      <c r="Q4504" s="9"/>
      <c r="R4504" s="14"/>
      <c r="S4504" s="29"/>
      <c r="T4504" s="14">
        <v>2500000000000000</v>
      </c>
      <c r="U4504" s="9"/>
      <c r="V4504" s="7"/>
      <c r="W4504" s="7"/>
      <c r="X4504" s="49"/>
    </row>
    <row r="4505" spans="1:24" x14ac:dyDescent="0.25">
      <c r="A4505" s="5" t="s">
        <v>3321</v>
      </c>
      <c r="B4505" s="1" t="s">
        <v>1534</v>
      </c>
      <c r="C4505" t="s">
        <v>3341</v>
      </c>
      <c r="D4505" s="11" t="s">
        <v>3323</v>
      </c>
      <c r="E4505" s="1" t="s">
        <v>3324</v>
      </c>
      <c r="F4505" s="7">
        <v>54.7</v>
      </c>
      <c r="G4505" s="7">
        <v>13.2</v>
      </c>
      <c r="H4505" s="7"/>
      <c r="I4505" s="7"/>
      <c r="J4505" s="49"/>
      <c r="K4505" t="s">
        <v>415</v>
      </c>
      <c r="L4505" t="s">
        <v>27</v>
      </c>
      <c r="M4505" s="15" t="s">
        <v>28</v>
      </c>
      <c r="N4505" t="s">
        <v>3345</v>
      </c>
      <c r="O4505" s="7">
        <v>70.099999999999994</v>
      </c>
      <c r="P4505" s="7"/>
      <c r="Q4505" s="9"/>
      <c r="R4505" s="14"/>
      <c r="S4505" s="29"/>
      <c r="T4505" s="14">
        <v>2900000000000000</v>
      </c>
      <c r="U4505" s="9"/>
      <c r="V4505" s="7"/>
      <c r="W4505" s="7"/>
      <c r="X4505" s="49"/>
    </row>
    <row r="4506" spans="1:24" x14ac:dyDescent="0.25">
      <c r="A4506" s="5" t="s">
        <v>3321</v>
      </c>
      <c r="B4506" s="1" t="s">
        <v>1534</v>
      </c>
      <c r="C4506" t="s">
        <v>3341</v>
      </c>
      <c r="D4506" s="11" t="s">
        <v>3323</v>
      </c>
      <c r="E4506" s="1" t="s">
        <v>3324</v>
      </c>
      <c r="F4506" s="7">
        <v>54.7</v>
      </c>
      <c r="G4506" s="7">
        <v>13.2</v>
      </c>
      <c r="H4506" s="7"/>
      <c r="I4506" s="7"/>
      <c r="J4506" s="49"/>
      <c r="K4506" t="s">
        <v>415</v>
      </c>
      <c r="L4506" t="s">
        <v>27</v>
      </c>
      <c r="M4506" s="15" t="s">
        <v>28</v>
      </c>
      <c r="N4506" t="s">
        <v>3346</v>
      </c>
      <c r="O4506" s="7">
        <v>58.6</v>
      </c>
      <c r="P4506" s="7"/>
      <c r="Q4506" s="9"/>
      <c r="R4506" s="14"/>
      <c r="S4506" s="29"/>
      <c r="T4506" s="14"/>
      <c r="U4506" s="9"/>
      <c r="V4506" s="7"/>
      <c r="W4506" s="7"/>
      <c r="X4506" s="49"/>
    </row>
    <row r="4507" spans="1:24" x14ac:dyDescent="0.25">
      <c r="A4507" s="5" t="s">
        <v>3321</v>
      </c>
      <c r="B4507" s="1" t="s">
        <v>1534</v>
      </c>
      <c r="C4507" t="s">
        <v>3341</v>
      </c>
      <c r="D4507" s="11" t="s">
        <v>3323</v>
      </c>
      <c r="E4507" s="1" t="s">
        <v>3324</v>
      </c>
      <c r="F4507" s="7">
        <v>54.7</v>
      </c>
      <c r="G4507" s="7">
        <v>13.2</v>
      </c>
      <c r="H4507" s="7"/>
      <c r="I4507" s="7"/>
      <c r="J4507" s="49"/>
      <c r="K4507" t="s">
        <v>415</v>
      </c>
      <c r="L4507" t="s">
        <v>27</v>
      </c>
      <c r="M4507" s="15" t="s">
        <v>28</v>
      </c>
      <c r="N4507" t="s">
        <v>3347</v>
      </c>
      <c r="O4507" s="7">
        <v>55.7</v>
      </c>
      <c r="P4507" s="7"/>
      <c r="Q4507" s="9"/>
      <c r="R4507" s="14"/>
      <c r="S4507" s="29"/>
      <c r="T4507" s="14">
        <v>1000000000000000</v>
      </c>
      <c r="U4507" s="9"/>
      <c r="V4507" s="7"/>
      <c r="W4507" s="7"/>
      <c r="X4507" s="49"/>
    </row>
    <row r="4508" spans="1:24" x14ac:dyDescent="0.25">
      <c r="A4508" s="5" t="s">
        <v>3321</v>
      </c>
      <c r="B4508" s="1" t="s">
        <v>1534</v>
      </c>
      <c r="C4508" t="s">
        <v>3348</v>
      </c>
      <c r="D4508" s="11" t="s">
        <v>3323</v>
      </c>
      <c r="E4508" s="1" t="s">
        <v>3324</v>
      </c>
      <c r="F4508" s="7">
        <v>54.22</v>
      </c>
      <c r="G4508" s="7">
        <v>13.1</v>
      </c>
      <c r="H4508" s="7"/>
      <c r="I4508" s="7"/>
      <c r="J4508" s="49"/>
      <c r="K4508" t="s">
        <v>415</v>
      </c>
      <c r="L4508" t="s">
        <v>27</v>
      </c>
      <c r="M4508" s="15" t="s">
        <v>28</v>
      </c>
      <c r="N4508" t="s">
        <v>3349</v>
      </c>
      <c r="O4508" s="7">
        <v>84.6</v>
      </c>
      <c r="P4508" s="7"/>
      <c r="Q4508" s="9"/>
      <c r="R4508" s="14"/>
      <c r="S4508" s="29"/>
      <c r="T4508" s="14"/>
      <c r="U4508" s="9"/>
      <c r="V4508" s="7"/>
      <c r="W4508" s="7"/>
      <c r="X4508" s="49"/>
    </row>
    <row r="4509" spans="1:24" x14ac:dyDescent="0.25">
      <c r="A4509" s="5" t="s">
        <v>3321</v>
      </c>
      <c r="B4509" s="1" t="s">
        <v>1534</v>
      </c>
      <c r="C4509" t="s">
        <v>3348</v>
      </c>
      <c r="D4509" s="11" t="s">
        <v>3323</v>
      </c>
      <c r="E4509" s="1" t="s">
        <v>3324</v>
      </c>
      <c r="F4509" s="7">
        <v>54.22</v>
      </c>
      <c r="G4509" s="7">
        <v>13.1</v>
      </c>
      <c r="H4509" s="7"/>
      <c r="I4509" s="7"/>
      <c r="J4509" s="49"/>
      <c r="K4509" t="s">
        <v>415</v>
      </c>
      <c r="L4509" t="s">
        <v>27</v>
      </c>
      <c r="M4509" s="15" t="s">
        <v>28</v>
      </c>
      <c r="N4509" t="s">
        <v>3350</v>
      </c>
      <c r="O4509" s="7">
        <v>82.8</v>
      </c>
      <c r="P4509" s="7"/>
      <c r="Q4509" s="9"/>
      <c r="R4509" s="14"/>
      <c r="S4509" s="29"/>
      <c r="T4509" s="14">
        <v>2000000000000000</v>
      </c>
      <c r="U4509" s="9"/>
      <c r="V4509" s="7"/>
      <c r="W4509" s="7"/>
      <c r="X4509" s="49"/>
    </row>
    <row r="4510" spans="1:24" x14ac:dyDescent="0.25">
      <c r="A4510" s="5" t="s">
        <v>3321</v>
      </c>
      <c r="B4510" s="1" t="s">
        <v>1534</v>
      </c>
      <c r="C4510" t="s">
        <v>3348</v>
      </c>
      <c r="D4510" s="11" t="s">
        <v>3323</v>
      </c>
      <c r="E4510" s="1" t="s">
        <v>3324</v>
      </c>
      <c r="F4510" s="7">
        <v>54.22</v>
      </c>
      <c r="G4510" s="7">
        <v>13.1</v>
      </c>
      <c r="H4510" s="7"/>
      <c r="I4510" s="7"/>
      <c r="J4510" s="49"/>
      <c r="K4510" t="s">
        <v>415</v>
      </c>
      <c r="L4510" t="s">
        <v>27</v>
      </c>
      <c r="M4510" s="15" t="s">
        <v>28</v>
      </c>
      <c r="N4510" t="s">
        <v>3351</v>
      </c>
      <c r="O4510" s="7">
        <v>73.099999999999994</v>
      </c>
      <c r="P4510" s="7"/>
      <c r="Q4510" s="9"/>
      <c r="R4510" s="14"/>
      <c r="S4510" s="29"/>
      <c r="T4510" s="14">
        <v>1500000000000000</v>
      </c>
      <c r="U4510" s="9"/>
      <c r="V4510" s="7"/>
      <c r="W4510" s="7"/>
      <c r="X4510" s="49"/>
    </row>
    <row r="4511" spans="1:24" x14ac:dyDescent="0.25">
      <c r="A4511" s="5" t="s">
        <v>3321</v>
      </c>
      <c r="B4511" s="1" t="s">
        <v>1534</v>
      </c>
      <c r="C4511" t="s">
        <v>3348</v>
      </c>
      <c r="D4511" s="11" t="s">
        <v>3323</v>
      </c>
      <c r="E4511" s="1" t="s">
        <v>3324</v>
      </c>
      <c r="F4511" s="7">
        <v>54.22</v>
      </c>
      <c r="G4511" s="7">
        <v>13.1</v>
      </c>
      <c r="H4511" s="7"/>
      <c r="I4511" s="7"/>
      <c r="J4511" s="49"/>
      <c r="K4511" t="s">
        <v>415</v>
      </c>
      <c r="L4511" t="s">
        <v>27</v>
      </c>
      <c r="M4511" s="15" t="s">
        <v>28</v>
      </c>
      <c r="N4511" t="s">
        <v>3352</v>
      </c>
      <c r="O4511" s="7">
        <v>71.599999999999994</v>
      </c>
      <c r="P4511" s="7"/>
      <c r="Q4511" s="9"/>
      <c r="R4511" s="14"/>
      <c r="S4511" s="29"/>
      <c r="T4511" s="14">
        <v>1800000000000000</v>
      </c>
      <c r="U4511" s="9"/>
      <c r="V4511" s="7"/>
      <c r="W4511" s="7"/>
      <c r="X4511" s="49"/>
    </row>
    <row r="4512" spans="1:24" x14ac:dyDescent="0.25">
      <c r="A4512" s="5" t="s">
        <v>3321</v>
      </c>
      <c r="B4512" s="1" t="s">
        <v>1534</v>
      </c>
      <c r="C4512" t="s">
        <v>3348</v>
      </c>
      <c r="D4512" s="11" t="s">
        <v>3323</v>
      </c>
      <c r="E4512" s="1" t="s">
        <v>3324</v>
      </c>
      <c r="F4512" s="7">
        <v>54.22</v>
      </c>
      <c r="G4512" s="7">
        <v>13.1</v>
      </c>
      <c r="H4512" s="7"/>
      <c r="I4512" s="7"/>
      <c r="J4512" s="49"/>
      <c r="K4512" t="s">
        <v>415</v>
      </c>
      <c r="L4512" t="s">
        <v>27</v>
      </c>
      <c r="M4512" s="15" t="s">
        <v>28</v>
      </c>
      <c r="N4512" t="s">
        <v>3353</v>
      </c>
      <c r="O4512" s="7">
        <v>62.9</v>
      </c>
      <c r="P4512" s="7"/>
      <c r="Q4512" s="9"/>
      <c r="R4512" s="14"/>
      <c r="S4512" s="29"/>
      <c r="T4512" s="14"/>
      <c r="U4512" s="9"/>
      <c r="V4512" s="7"/>
      <c r="W4512" s="7"/>
      <c r="X4512" s="49"/>
    </row>
    <row r="4513" spans="1:24" x14ac:dyDescent="0.25">
      <c r="A4513" s="18" t="s">
        <v>3321</v>
      </c>
      <c r="B4513" s="19" t="s">
        <v>1534</v>
      </c>
      <c r="C4513" s="16" t="s">
        <v>3348</v>
      </c>
      <c r="D4513" s="20" t="s">
        <v>3323</v>
      </c>
      <c r="E4513" s="19" t="s">
        <v>3324</v>
      </c>
      <c r="F4513" s="17">
        <v>54.22</v>
      </c>
      <c r="G4513" s="17">
        <v>13.1</v>
      </c>
      <c r="H4513" s="17"/>
      <c r="I4513" s="17"/>
      <c r="J4513" s="50"/>
      <c r="K4513" s="16" t="s">
        <v>415</v>
      </c>
      <c r="L4513" s="16" t="s">
        <v>27</v>
      </c>
      <c r="M4513" s="21" t="s">
        <v>28</v>
      </c>
      <c r="N4513" s="16" t="s">
        <v>3354</v>
      </c>
      <c r="O4513" s="17">
        <v>62.4</v>
      </c>
      <c r="P4513" s="17"/>
      <c r="Q4513" s="22"/>
      <c r="R4513" s="23"/>
      <c r="S4513" s="31"/>
      <c r="T4513" s="23">
        <v>930000000000000.13</v>
      </c>
      <c r="U4513" s="22"/>
      <c r="V4513" s="17"/>
      <c r="W4513" s="17"/>
      <c r="X4513" s="50"/>
    </row>
    <row r="4514" spans="1:24" x14ac:dyDescent="0.25">
      <c r="A4514" s="5" t="s">
        <v>3355</v>
      </c>
      <c r="B4514" s="1" t="s">
        <v>3356</v>
      </c>
      <c r="C4514" t="s">
        <v>3357</v>
      </c>
      <c r="D4514" s="11" t="s">
        <v>3358</v>
      </c>
      <c r="E4514" s="1" t="s">
        <v>25</v>
      </c>
      <c r="F4514" s="7">
        <v>52.3</v>
      </c>
      <c r="G4514" s="7">
        <v>3.1</v>
      </c>
      <c r="H4514" s="7"/>
      <c r="I4514" s="7"/>
      <c r="J4514" s="49"/>
      <c r="K4514" t="s">
        <v>331</v>
      </c>
      <c r="L4514" t="s">
        <v>27</v>
      </c>
      <c r="M4514" s="15" t="s">
        <v>332</v>
      </c>
      <c r="O4514" s="7">
        <v>45.5</v>
      </c>
      <c r="P4514" s="7"/>
      <c r="Q4514" s="9"/>
      <c r="R4514" s="14"/>
      <c r="S4514" s="29"/>
      <c r="T4514" s="14">
        <v>2703000000000</v>
      </c>
      <c r="U4514" s="9"/>
      <c r="V4514" s="7"/>
      <c r="W4514" s="7"/>
      <c r="X4514" s="49"/>
    </row>
    <row r="4515" spans="1:24" x14ac:dyDescent="0.25">
      <c r="A4515" s="5" t="s">
        <v>3355</v>
      </c>
      <c r="B4515" s="1" t="s">
        <v>3356</v>
      </c>
      <c r="C4515" t="s">
        <v>3357</v>
      </c>
      <c r="D4515" s="11" t="s">
        <v>3358</v>
      </c>
      <c r="E4515" s="1" t="s">
        <v>25</v>
      </c>
      <c r="F4515" s="7">
        <v>52.3</v>
      </c>
      <c r="G4515" s="7">
        <v>3.1</v>
      </c>
      <c r="H4515" s="7"/>
      <c r="I4515" s="7"/>
      <c r="J4515" s="49"/>
      <c r="K4515" t="s">
        <v>331</v>
      </c>
      <c r="L4515" t="s">
        <v>27</v>
      </c>
      <c r="M4515" s="15" t="s">
        <v>332</v>
      </c>
      <c r="O4515" s="7">
        <v>45.5</v>
      </c>
      <c r="P4515" s="7"/>
      <c r="Q4515" s="9"/>
      <c r="R4515" s="14"/>
      <c r="S4515" s="29"/>
      <c r="T4515" s="14">
        <v>204999999999.99997</v>
      </c>
      <c r="U4515" s="9"/>
      <c r="V4515" s="7"/>
      <c r="W4515" s="7"/>
      <c r="X4515" s="49"/>
    </row>
    <row r="4516" spans="1:24" x14ac:dyDescent="0.25">
      <c r="A4516" s="5" t="s">
        <v>3355</v>
      </c>
      <c r="B4516" s="1" t="s">
        <v>3356</v>
      </c>
      <c r="C4516" t="s">
        <v>3357</v>
      </c>
      <c r="D4516" s="11" t="s">
        <v>3358</v>
      </c>
      <c r="E4516" s="1" t="s">
        <v>25</v>
      </c>
      <c r="F4516" s="7">
        <v>52.3</v>
      </c>
      <c r="G4516" s="7">
        <v>3.1</v>
      </c>
      <c r="H4516" s="7"/>
      <c r="I4516" s="7"/>
      <c r="J4516" s="49"/>
      <c r="K4516" t="s">
        <v>331</v>
      </c>
      <c r="L4516" t="s">
        <v>27</v>
      </c>
      <c r="M4516" s="15" t="s">
        <v>332</v>
      </c>
      <c r="O4516" s="7">
        <v>45.5</v>
      </c>
      <c r="P4516" s="7"/>
      <c r="Q4516" s="9"/>
      <c r="R4516" s="14"/>
      <c r="S4516" s="29"/>
      <c r="T4516" s="14">
        <v>98000000000</v>
      </c>
      <c r="U4516" s="9"/>
      <c r="V4516" s="7"/>
      <c r="W4516" s="7"/>
      <c r="X4516" s="49"/>
    </row>
    <row r="4517" spans="1:24" x14ac:dyDescent="0.25">
      <c r="A4517" s="5" t="s">
        <v>3355</v>
      </c>
      <c r="B4517" s="1" t="s">
        <v>3356</v>
      </c>
      <c r="C4517" t="s">
        <v>3357</v>
      </c>
      <c r="D4517" s="11" t="s">
        <v>3358</v>
      </c>
      <c r="E4517" s="1" t="s">
        <v>25</v>
      </c>
      <c r="F4517" s="7">
        <v>52.3</v>
      </c>
      <c r="G4517" s="7">
        <v>3.1</v>
      </c>
      <c r="H4517" s="7"/>
      <c r="I4517" s="7"/>
      <c r="J4517" s="49"/>
      <c r="K4517" t="s">
        <v>331</v>
      </c>
      <c r="L4517" t="s">
        <v>27</v>
      </c>
      <c r="M4517" s="15" t="s">
        <v>332</v>
      </c>
      <c r="O4517" s="7">
        <v>45.5</v>
      </c>
      <c r="P4517" s="7"/>
      <c r="Q4517" s="9"/>
      <c r="R4517" s="14"/>
      <c r="S4517" s="29"/>
      <c r="T4517" s="14">
        <v>48000000000</v>
      </c>
      <c r="U4517" s="9"/>
      <c r="V4517" s="7"/>
      <c r="W4517" s="7"/>
      <c r="X4517" s="49"/>
    </row>
    <row r="4518" spans="1:24" x14ac:dyDescent="0.25">
      <c r="A4518" s="5" t="s">
        <v>3355</v>
      </c>
      <c r="B4518" s="1" t="s">
        <v>3356</v>
      </c>
      <c r="C4518" t="s">
        <v>3357</v>
      </c>
      <c r="D4518" s="11" t="s">
        <v>3358</v>
      </c>
      <c r="E4518" s="1" t="s">
        <v>25</v>
      </c>
      <c r="F4518" s="7">
        <v>52.3</v>
      </c>
      <c r="G4518" s="7">
        <v>3.1</v>
      </c>
      <c r="H4518" s="7"/>
      <c r="I4518" s="7"/>
      <c r="J4518" s="49"/>
      <c r="K4518" t="s">
        <v>331</v>
      </c>
      <c r="L4518" t="s">
        <v>27</v>
      </c>
      <c r="M4518" s="15" t="s">
        <v>332</v>
      </c>
      <c r="O4518" s="7">
        <v>45.5</v>
      </c>
      <c r="P4518" s="7"/>
      <c r="Q4518" s="9"/>
      <c r="R4518" s="14"/>
      <c r="S4518" s="29"/>
      <c r="T4518" s="14">
        <v>31000000000</v>
      </c>
      <c r="U4518" s="9"/>
      <c r="V4518" s="7"/>
      <c r="W4518" s="7"/>
      <c r="X4518" s="49"/>
    </row>
    <row r="4519" spans="1:24" x14ac:dyDescent="0.25">
      <c r="A4519" s="5" t="s">
        <v>3355</v>
      </c>
      <c r="B4519" s="1" t="s">
        <v>3356</v>
      </c>
      <c r="C4519" t="s">
        <v>3357</v>
      </c>
      <c r="D4519" s="11" t="s">
        <v>3358</v>
      </c>
      <c r="E4519" s="1" t="s">
        <v>25</v>
      </c>
      <c r="F4519" s="7">
        <v>52.3</v>
      </c>
      <c r="G4519" s="7">
        <v>3.1</v>
      </c>
      <c r="H4519" s="7"/>
      <c r="I4519" s="7"/>
      <c r="J4519" s="49"/>
      <c r="K4519" t="s">
        <v>331</v>
      </c>
      <c r="L4519" t="s">
        <v>27</v>
      </c>
      <c r="M4519" s="15" t="s">
        <v>332</v>
      </c>
      <c r="O4519" s="7">
        <v>45.5</v>
      </c>
      <c r="P4519" s="7"/>
      <c r="Q4519" s="9"/>
      <c r="R4519" s="14"/>
      <c r="S4519" s="29"/>
      <c r="T4519" s="14">
        <v>30000000000</v>
      </c>
      <c r="U4519" s="9"/>
      <c r="V4519" s="7"/>
      <c r="W4519" s="7"/>
      <c r="X4519" s="49"/>
    </row>
    <row r="4520" spans="1:24" x14ac:dyDescent="0.25">
      <c r="A4520" s="5" t="s">
        <v>3355</v>
      </c>
      <c r="B4520" s="1" t="s">
        <v>2905</v>
      </c>
      <c r="C4520" t="s">
        <v>3359</v>
      </c>
      <c r="D4520" s="11" t="s">
        <v>3358</v>
      </c>
      <c r="E4520" s="1" t="s">
        <v>25</v>
      </c>
      <c r="F4520" s="7"/>
      <c r="G4520" s="7"/>
      <c r="H4520" s="7"/>
      <c r="I4520" s="7"/>
      <c r="J4520" s="49"/>
      <c r="K4520" t="s">
        <v>26</v>
      </c>
      <c r="L4520" t="s">
        <v>27</v>
      </c>
      <c r="M4520" s="15" t="s">
        <v>28</v>
      </c>
      <c r="O4520" s="7">
        <v>65.900000000000006</v>
      </c>
      <c r="P4520" s="7"/>
      <c r="Q4520" s="9"/>
      <c r="R4520" s="14"/>
      <c r="S4520" s="29"/>
      <c r="T4520" s="14">
        <v>21190000000000</v>
      </c>
      <c r="U4520" s="9"/>
      <c r="V4520" s="7"/>
      <c r="W4520" s="7"/>
      <c r="X4520" s="49"/>
    </row>
    <row r="4521" spans="1:24" x14ac:dyDescent="0.25">
      <c r="A4521" s="5" t="s">
        <v>3355</v>
      </c>
      <c r="B4521" s="1" t="s">
        <v>2905</v>
      </c>
      <c r="C4521" t="s">
        <v>3359</v>
      </c>
      <c r="D4521" s="11" t="s">
        <v>3358</v>
      </c>
      <c r="E4521" s="1" t="s">
        <v>25</v>
      </c>
      <c r="F4521" s="7"/>
      <c r="G4521" s="7"/>
      <c r="H4521" s="7"/>
      <c r="I4521" s="7"/>
      <c r="J4521" s="49"/>
      <c r="K4521" t="s">
        <v>26</v>
      </c>
      <c r="L4521" t="s">
        <v>27</v>
      </c>
      <c r="M4521" s="15" t="s">
        <v>28</v>
      </c>
      <c r="O4521" s="7">
        <v>65.900000000000006</v>
      </c>
      <c r="P4521" s="7"/>
      <c r="Q4521" s="9"/>
      <c r="R4521" s="14"/>
      <c r="S4521" s="29"/>
      <c r="T4521" s="14">
        <v>4320000000000</v>
      </c>
      <c r="U4521" s="9"/>
      <c r="V4521" s="7"/>
      <c r="W4521" s="7"/>
      <c r="X4521" s="49"/>
    </row>
    <row r="4522" spans="1:24" x14ac:dyDescent="0.25">
      <c r="A4522" s="5" t="s">
        <v>3355</v>
      </c>
      <c r="B4522" s="1" t="s">
        <v>2905</v>
      </c>
      <c r="C4522" t="s">
        <v>3359</v>
      </c>
      <c r="D4522" s="11" t="s">
        <v>3358</v>
      </c>
      <c r="E4522" s="1" t="s">
        <v>25</v>
      </c>
      <c r="F4522" s="7"/>
      <c r="G4522" s="7"/>
      <c r="H4522" s="7"/>
      <c r="I4522" s="7"/>
      <c r="J4522" s="49"/>
      <c r="K4522" t="s">
        <v>26</v>
      </c>
      <c r="L4522" t="s">
        <v>27</v>
      </c>
      <c r="M4522" s="15" t="s">
        <v>28</v>
      </c>
      <c r="O4522" s="7">
        <v>65.900000000000006</v>
      </c>
      <c r="P4522" s="7"/>
      <c r="Q4522" s="9"/>
      <c r="R4522" s="14"/>
      <c r="S4522" s="29"/>
      <c r="T4522" s="14">
        <v>3200000000000</v>
      </c>
      <c r="U4522" s="9"/>
      <c r="V4522" s="7"/>
      <c r="W4522" s="7"/>
      <c r="X4522" s="49"/>
    </row>
    <row r="4523" spans="1:24" x14ac:dyDescent="0.25">
      <c r="A4523" s="5" t="s">
        <v>3355</v>
      </c>
      <c r="B4523" s="1" t="s">
        <v>2905</v>
      </c>
      <c r="C4523" t="s">
        <v>3359</v>
      </c>
      <c r="D4523" s="11" t="s">
        <v>3358</v>
      </c>
      <c r="E4523" s="1" t="s">
        <v>25</v>
      </c>
      <c r="F4523" s="7"/>
      <c r="G4523" s="7"/>
      <c r="H4523" s="7"/>
      <c r="I4523" s="7"/>
      <c r="J4523" s="49"/>
      <c r="K4523" t="s">
        <v>26</v>
      </c>
      <c r="L4523" t="s">
        <v>27</v>
      </c>
      <c r="M4523" s="15" t="s">
        <v>28</v>
      </c>
      <c r="O4523" s="7">
        <v>65.900000000000006</v>
      </c>
      <c r="P4523" s="7"/>
      <c r="Q4523" s="9"/>
      <c r="R4523" s="14"/>
      <c r="S4523" s="29"/>
      <c r="T4523" s="14">
        <v>2690000000000</v>
      </c>
      <c r="U4523" s="9"/>
      <c r="V4523" s="7"/>
      <c r="W4523" s="7"/>
      <c r="X4523" s="49"/>
    </row>
    <row r="4524" spans="1:24" x14ac:dyDescent="0.25">
      <c r="A4524" s="5" t="s">
        <v>3355</v>
      </c>
      <c r="B4524" s="1" t="s">
        <v>2905</v>
      </c>
      <c r="C4524" t="s">
        <v>3359</v>
      </c>
      <c r="D4524" s="11" t="s">
        <v>3358</v>
      </c>
      <c r="E4524" s="1" t="s">
        <v>25</v>
      </c>
      <c r="F4524" s="7"/>
      <c r="G4524" s="7"/>
      <c r="H4524" s="7"/>
      <c r="I4524" s="7"/>
      <c r="J4524" s="49"/>
      <c r="K4524" t="s">
        <v>26</v>
      </c>
      <c r="L4524" t="s">
        <v>27</v>
      </c>
      <c r="M4524" s="15" t="s">
        <v>28</v>
      </c>
      <c r="O4524" s="7">
        <v>65.900000000000006</v>
      </c>
      <c r="P4524" s="7"/>
      <c r="Q4524" s="9"/>
      <c r="R4524" s="14"/>
      <c r="S4524" s="29"/>
      <c r="T4524" s="14">
        <v>2270000000000</v>
      </c>
      <c r="U4524" s="9"/>
      <c r="V4524" s="7"/>
      <c r="W4524" s="7"/>
      <c r="X4524" s="49"/>
    </row>
    <row r="4525" spans="1:24" x14ac:dyDescent="0.25">
      <c r="A4525" s="5" t="s">
        <v>3355</v>
      </c>
      <c r="B4525" s="1" t="s">
        <v>2905</v>
      </c>
      <c r="C4525" t="s">
        <v>3359</v>
      </c>
      <c r="D4525" s="11" t="s">
        <v>3358</v>
      </c>
      <c r="E4525" s="1" t="s">
        <v>25</v>
      </c>
      <c r="F4525" s="7"/>
      <c r="G4525" s="7"/>
      <c r="H4525" s="7"/>
      <c r="I4525" s="7"/>
      <c r="J4525" s="49"/>
      <c r="K4525" t="s">
        <v>26</v>
      </c>
      <c r="L4525" t="s">
        <v>27</v>
      </c>
      <c r="M4525" s="15" t="s">
        <v>28</v>
      </c>
      <c r="O4525" s="7">
        <v>65.900000000000006</v>
      </c>
      <c r="P4525" s="7"/>
      <c r="Q4525" s="9"/>
      <c r="R4525" s="14"/>
      <c r="S4525" s="29"/>
      <c r="T4525" s="14">
        <v>1930000000000</v>
      </c>
      <c r="U4525" s="9"/>
      <c r="V4525" s="7"/>
      <c r="W4525" s="7"/>
      <c r="X4525" s="49"/>
    </row>
    <row r="4526" spans="1:24" x14ac:dyDescent="0.25">
      <c r="A4526" s="5" t="s">
        <v>3355</v>
      </c>
      <c r="B4526" s="1" t="s">
        <v>1534</v>
      </c>
      <c r="C4526" t="s">
        <v>3360</v>
      </c>
      <c r="D4526" s="11" t="s">
        <v>3358</v>
      </c>
      <c r="E4526" s="1" t="s">
        <v>933</v>
      </c>
      <c r="F4526" s="7">
        <v>56.5</v>
      </c>
      <c r="G4526" s="7">
        <v>16</v>
      </c>
      <c r="H4526" s="7"/>
      <c r="I4526" s="7"/>
      <c r="J4526" s="49"/>
      <c r="K4526" t="s">
        <v>415</v>
      </c>
      <c r="L4526" t="s">
        <v>27</v>
      </c>
      <c r="M4526" s="15" t="s">
        <v>28</v>
      </c>
      <c r="O4526" s="7">
        <v>77</v>
      </c>
      <c r="P4526" s="7"/>
      <c r="Q4526" s="9"/>
      <c r="R4526" s="14"/>
      <c r="S4526" s="29"/>
      <c r="T4526" s="14">
        <v>1.59E+16</v>
      </c>
      <c r="U4526" s="9"/>
      <c r="V4526" s="7"/>
      <c r="W4526" s="7"/>
      <c r="X4526" s="49"/>
    </row>
    <row r="4527" spans="1:24" x14ac:dyDescent="0.25">
      <c r="A4527" s="5" t="s">
        <v>3355</v>
      </c>
      <c r="B4527" s="1" t="s">
        <v>1534</v>
      </c>
      <c r="C4527" t="s">
        <v>3360</v>
      </c>
      <c r="D4527" s="11" t="s">
        <v>3358</v>
      </c>
      <c r="E4527" s="1" t="s">
        <v>933</v>
      </c>
      <c r="F4527" s="7">
        <v>56.5</v>
      </c>
      <c r="G4527" s="7">
        <v>16</v>
      </c>
      <c r="H4527" s="7"/>
      <c r="I4527" s="7"/>
      <c r="J4527" s="49"/>
      <c r="K4527" t="s">
        <v>415</v>
      </c>
      <c r="L4527" t="s">
        <v>27</v>
      </c>
      <c r="M4527" s="15" t="s">
        <v>28</v>
      </c>
      <c r="O4527" s="7">
        <v>77</v>
      </c>
      <c r="P4527" s="7"/>
      <c r="Q4527" s="9"/>
      <c r="R4527" s="14"/>
      <c r="S4527" s="29"/>
      <c r="T4527" s="14">
        <v>1.56E+16</v>
      </c>
      <c r="U4527" s="9"/>
      <c r="V4527" s="7"/>
      <c r="W4527" s="7"/>
      <c r="X4527" s="49"/>
    </row>
    <row r="4528" spans="1:24" x14ac:dyDescent="0.25">
      <c r="A4528" s="5" t="s">
        <v>3355</v>
      </c>
      <c r="B4528" s="1" t="s">
        <v>1534</v>
      </c>
      <c r="C4528" t="s">
        <v>3360</v>
      </c>
      <c r="D4528" s="11" t="s">
        <v>3358</v>
      </c>
      <c r="E4528" s="1" t="s">
        <v>933</v>
      </c>
      <c r="F4528" s="7">
        <v>56.5</v>
      </c>
      <c r="G4528" s="7">
        <v>16</v>
      </c>
      <c r="H4528" s="7"/>
      <c r="I4528" s="7"/>
      <c r="J4528" s="49"/>
      <c r="K4528" t="s">
        <v>415</v>
      </c>
      <c r="L4528" t="s">
        <v>27</v>
      </c>
      <c r="M4528" s="15" t="s">
        <v>28</v>
      </c>
      <c r="O4528" s="7">
        <v>77</v>
      </c>
      <c r="P4528" s="7"/>
      <c r="Q4528" s="9"/>
      <c r="R4528" s="14"/>
      <c r="S4528" s="29"/>
      <c r="T4528" s="14">
        <v>1.1299999999999998E+16</v>
      </c>
      <c r="U4528" s="9"/>
      <c r="V4528" s="7"/>
      <c r="W4528" s="7"/>
      <c r="X4528" s="49"/>
    </row>
    <row r="4529" spans="1:24" x14ac:dyDescent="0.25">
      <c r="A4529" s="5" t="s">
        <v>3355</v>
      </c>
      <c r="B4529" s="1" t="s">
        <v>1534</v>
      </c>
      <c r="C4529" t="s">
        <v>3360</v>
      </c>
      <c r="D4529" s="11" t="s">
        <v>3358</v>
      </c>
      <c r="E4529" s="1" t="s">
        <v>933</v>
      </c>
      <c r="F4529" s="7">
        <v>56.5</v>
      </c>
      <c r="G4529" s="7">
        <v>16</v>
      </c>
      <c r="H4529" s="7"/>
      <c r="I4529" s="7"/>
      <c r="J4529" s="49"/>
      <c r="K4529" t="s">
        <v>415</v>
      </c>
      <c r="L4529" t="s">
        <v>27</v>
      </c>
      <c r="M4529" s="15" t="s">
        <v>28</v>
      </c>
      <c r="O4529" s="7">
        <v>77</v>
      </c>
      <c r="P4529" s="7"/>
      <c r="Q4529" s="9"/>
      <c r="R4529" s="14"/>
      <c r="S4529" s="29"/>
      <c r="T4529" s="14">
        <v>7600000000000000</v>
      </c>
      <c r="U4529" s="9"/>
      <c r="V4529" s="7"/>
      <c r="W4529" s="7"/>
      <c r="X4529" s="49"/>
    </row>
    <row r="4530" spans="1:24" x14ac:dyDescent="0.25">
      <c r="A4530" s="5" t="s">
        <v>3355</v>
      </c>
      <c r="B4530" s="1" t="s">
        <v>1534</v>
      </c>
      <c r="C4530" t="s">
        <v>3360</v>
      </c>
      <c r="D4530" s="11" t="s">
        <v>3358</v>
      </c>
      <c r="E4530" s="1" t="s">
        <v>933</v>
      </c>
      <c r="F4530" s="7">
        <v>56.5</v>
      </c>
      <c r="G4530" s="7">
        <v>16</v>
      </c>
      <c r="H4530" s="7"/>
      <c r="I4530" s="7"/>
      <c r="J4530" s="49"/>
      <c r="K4530" t="s">
        <v>415</v>
      </c>
      <c r="L4530" t="s">
        <v>27</v>
      </c>
      <c r="M4530" s="15" t="s">
        <v>28</v>
      </c>
      <c r="O4530" s="7">
        <v>77</v>
      </c>
      <c r="P4530" s="7"/>
      <c r="Q4530" s="9"/>
      <c r="R4530" s="14"/>
      <c r="S4530" s="29"/>
      <c r="T4530" s="14">
        <v>5000000000000000</v>
      </c>
      <c r="U4530" s="9"/>
      <c r="V4530" s="7"/>
      <c r="W4530" s="7"/>
      <c r="X4530" s="49"/>
    </row>
    <row r="4531" spans="1:24" x14ac:dyDescent="0.25">
      <c r="A4531" s="18" t="s">
        <v>3355</v>
      </c>
      <c r="B4531" s="19" t="s">
        <v>1534</v>
      </c>
      <c r="C4531" s="16" t="s">
        <v>3360</v>
      </c>
      <c r="D4531" s="20" t="s">
        <v>3358</v>
      </c>
      <c r="E4531" s="19" t="s">
        <v>933</v>
      </c>
      <c r="F4531" s="17">
        <v>56.5</v>
      </c>
      <c r="G4531" s="17">
        <v>16</v>
      </c>
      <c r="H4531" s="17"/>
      <c r="I4531" s="17"/>
      <c r="J4531" s="50"/>
      <c r="K4531" s="16" t="s">
        <v>415</v>
      </c>
      <c r="L4531" s="16" t="s">
        <v>27</v>
      </c>
      <c r="M4531" s="21" t="s">
        <v>28</v>
      </c>
      <c r="N4531" s="16"/>
      <c r="O4531" s="17">
        <v>77</v>
      </c>
      <c r="P4531" s="17"/>
      <c r="Q4531" s="22"/>
      <c r="R4531" s="23"/>
      <c r="S4531" s="31"/>
      <c r="T4531" s="23">
        <v>3700000000000000</v>
      </c>
      <c r="U4531" s="22"/>
      <c r="V4531" s="17"/>
      <c r="W4531" s="17"/>
      <c r="X4531" s="50"/>
    </row>
    <row r="4532" spans="1:24" x14ac:dyDescent="0.25">
      <c r="A4532" s="5" t="s">
        <v>3361</v>
      </c>
      <c r="B4532" s="1" t="s">
        <v>2111</v>
      </c>
      <c r="C4532" t="s">
        <v>3362</v>
      </c>
      <c r="D4532" s="11" t="s">
        <v>3363</v>
      </c>
      <c r="E4532" s="1" t="s">
        <v>1332</v>
      </c>
      <c r="F4532" s="7">
        <v>74.069999999999993</v>
      </c>
      <c r="G4532" s="7">
        <v>6.72</v>
      </c>
      <c r="H4532" s="7"/>
      <c r="I4532" s="7"/>
      <c r="J4532" s="49"/>
      <c r="K4532" t="s">
        <v>415</v>
      </c>
      <c r="L4532" t="s">
        <v>27</v>
      </c>
      <c r="M4532" s="15" t="s">
        <v>28</v>
      </c>
      <c r="N4532">
        <v>50106</v>
      </c>
      <c r="O4532" s="7">
        <v>85</v>
      </c>
      <c r="P4532" s="7"/>
      <c r="Q4532" s="9"/>
      <c r="R4532" s="14"/>
      <c r="S4532" s="29"/>
      <c r="T4532" s="14">
        <v>68900000000000</v>
      </c>
      <c r="U4532" s="9"/>
      <c r="V4532" s="7"/>
      <c r="W4532" s="7"/>
      <c r="X4532" s="49"/>
    </row>
    <row r="4533" spans="1:24" x14ac:dyDescent="0.25">
      <c r="A4533" s="5" t="s">
        <v>3361</v>
      </c>
      <c r="B4533" s="1" t="s">
        <v>2111</v>
      </c>
      <c r="C4533" t="s">
        <v>3362</v>
      </c>
      <c r="D4533" s="11" t="s">
        <v>3363</v>
      </c>
      <c r="E4533" s="1" t="s">
        <v>1332</v>
      </c>
      <c r="F4533" s="7">
        <v>74.069999999999993</v>
      </c>
      <c r="G4533" s="7">
        <v>6.72</v>
      </c>
      <c r="H4533" s="7"/>
      <c r="I4533" s="7"/>
      <c r="J4533" s="49"/>
      <c r="K4533" t="s">
        <v>415</v>
      </c>
      <c r="L4533" t="s">
        <v>27</v>
      </c>
      <c r="M4533" s="15" t="s">
        <v>28</v>
      </c>
      <c r="N4533">
        <v>50124</v>
      </c>
      <c r="O4533" s="7">
        <v>76</v>
      </c>
      <c r="P4533" s="7"/>
      <c r="Q4533" s="9"/>
      <c r="R4533" s="14"/>
      <c r="S4533" s="29"/>
      <c r="T4533" s="14">
        <v>260000000000000</v>
      </c>
      <c r="U4533" s="9"/>
      <c r="V4533" s="7"/>
      <c r="W4533" s="7"/>
      <c r="X4533" s="49"/>
    </row>
    <row r="4534" spans="1:24" x14ac:dyDescent="0.25">
      <c r="A4534" s="5" t="s">
        <v>3361</v>
      </c>
      <c r="B4534" s="1" t="s">
        <v>2111</v>
      </c>
      <c r="C4534" t="s">
        <v>3362</v>
      </c>
      <c r="D4534" s="11" t="s">
        <v>3363</v>
      </c>
      <c r="E4534" s="1" t="s">
        <v>1332</v>
      </c>
      <c r="F4534" s="7">
        <v>74.069999999999993</v>
      </c>
      <c r="G4534" s="7">
        <v>6.72</v>
      </c>
      <c r="H4534" s="7"/>
      <c r="I4534" s="7"/>
      <c r="J4534" s="49"/>
      <c r="K4534" t="s">
        <v>415</v>
      </c>
      <c r="L4534" t="s">
        <v>27</v>
      </c>
      <c r="M4534" s="15" t="s">
        <v>28</v>
      </c>
      <c r="N4534">
        <v>50138</v>
      </c>
      <c r="O4534" s="7">
        <v>65</v>
      </c>
      <c r="P4534" s="7"/>
      <c r="Q4534" s="9"/>
      <c r="R4534" s="14"/>
      <c r="S4534" s="29"/>
      <c r="T4534" s="14">
        <v>384000000000000</v>
      </c>
      <c r="U4534" s="9"/>
      <c r="V4534" s="7"/>
      <c r="W4534" s="7"/>
      <c r="X4534" s="49"/>
    </row>
    <row r="4535" spans="1:24" x14ac:dyDescent="0.25">
      <c r="A4535" s="5" t="s">
        <v>3361</v>
      </c>
      <c r="B4535" s="1" t="s">
        <v>2111</v>
      </c>
      <c r="C4535" t="s">
        <v>3364</v>
      </c>
      <c r="D4535" s="11" t="s">
        <v>3363</v>
      </c>
      <c r="E4535" s="1" t="s">
        <v>1332</v>
      </c>
      <c r="F4535" s="7">
        <v>74.069999999999993</v>
      </c>
      <c r="G4535" s="7">
        <v>6.72</v>
      </c>
      <c r="H4535" s="7"/>
      <c r="I4535" s="7"/>
      <c r="J4535" s="49"/>
      <c r="K4535" t="s">
        <v>415</v>
      </c>
      <c r="L4535" t="s">
        <v>27</v>
      </c>
      <c r="M4535" s="15" t="s">
        <v>28</v>
      </c>
      <c r="N4535">
        <v>20202</v>
      </c>
      <c r="O4535" s="7">
        <v>85</v>
      </c>
      <c r="P4535" s="7"/>
      <c r="Q4535" s="9"/>
      <c r="R4535" s="14"/>
      <c r="S4535" s="29"/>
      <c r="T4535" s="14">
        <v>1300000000000000</v>
      </c>
      <c r="U4535" s="9"/>
      <c r="V4535" s="7"/>
      <c r="W4535" s="7"/>
      <c r="X4535" s="49"/>
    </row>
    <row r="4536" spans="1:24" x14ac:dyDescent="0.25">
      <c r="A4536" s="5" t="s">
        <v>3361</v>
      </c>
      <c r="B4536" s="1" t="s">
        <v>2111</v>
      </c>
      <c r="C4536" t="s">
        <v>3364</v>
      </c>
      <c r="D4536" s="11" t="s">
        <v>3363</v>
      </c>
      <c r="E4536" s="1" t="s">
        <v>1332</v>
      </c>
      <c r="F4536" s="7">
        <v>74.069999999999993</v>
      </c>
      <c r="G4536" s="7">
        <v>6.72</v>
      </c>
      <c r="H4536" s="7"/>
      <c r="I4536" s="7"/>
      <c r="J4536" s="49"/>
      <c r="K4536" t="s">
        <v>415</v>
      </c>
      <c r="L4536" t="s">
        <v>27</v>
      </c>
      <c r="M4536" s="15" t="s">
        <v>28</v>
      </c>
      <c r="N4536">
        <v>20241</v>
      </c>
      <c r="O4536" s="7">
        <v>76</v>
      </c>
      <c r="P4536" s="7"/>
      <c r="Q4536" s="9"/>
      <c r="R4536" s="14"/>
      <c r="S4536" s="29"/>
      <c r="T4536" s="14">
        <v>696000000000000</v>
      </c>
      <c r="U4536" s="9"/>
      <c r="V4536" s="7"/>
      <c r="W4536" s="7"/>
      <c r="X4536" s="49"/>
    </row>
    <row r="4537" spans="1:24" x14ac:dyDescent="0.25">
      <c r="A4537" s="5" t="s">
        <v>3361</v>
      </c>
      <c r="B4537" s="1" t="s">
        <v>2111</v>
      </c>
      <c r="C4537" t="s">
        <v>3364</v>
      </c>
      <c r="D4537" s="11" t="s">
        <v>3363</v>
      </c>
      <c r="E4537" s="1" t="s">
        <v>1332</v>
      </c>
      <c r="F4537" s="7">
        <v>74.069999999999993</v>
      </c>
      <c r="G4537" s="7">
        <v>6.72</v>
      </c>
      <c r="H4537" s="7"/>
      <c r="I4537" s="7"/>
      <c r="J4537" s="49"/>
      <c r="K4537" t="s">
        <v>415</v>
      </c>
      <c r="L4537" t="s">
        <v>27</v>
      </c>
      <c r="M4537" s="15" t="s">
        <v>28</v>
      </c>
      <c r="N4537">
        <v>20206</v>
      </c>
      <c r="O4537" s="7">
        <v>60</v>
      </c>
      <c r="P4537" s="7"/>
      <c r="Q4537" s="9"/>
      <c r="R4537" s="14"/>
      <c r="S4537" s="29"/>
      <c r="T4537" s="14">
        <v>619000000000000</v>
      </c>
      <c r="U4537" s="9"/>
      <c r="V4537" s="7"/>
      <c r="W4537" s="7"/>
      <c r="X4537" s="49"/>
    </row>
    <row r="4538" spans="1:24" x14ac:dyDescent="0.25">
      <c r="A4538" s="5" t="s">
        <v>3361</v>
      </c>
      <c r="B4538" s="1" t="s">
        <v>2111</v>
      </c>
      <c r="C4538" t="s">
        <v>3365</v>
      </c>
      <c r="D4538" s="11" t="s">
        <v>3363</v>
      </c>
      <c r="E4538" s="1" t="s">
        <v>1332</v>
      </c>
      <c r="F4538" s="7">
        <v>74.069999999999993</v>
      </c>
      <c r="G4538" s="7">
        <v>6.72</v>
      </c>
      <c r="H4538" s="7"/>
      <c r="I4538" s="7"/>
      <c r="J4538" s="49"/>
      <c r="K4538" t="s">
        <v>415</v>
      </c>
      <c r="L4538" t="s">
        <v>27</v>
      </c>
      <c r="M4538" s="15" t="s">
        <v>28</v>
      </c>
      <c r="N4538">
        <v>90204</v>
      </c>
      <c r="O4538" s="7">
        <v>93</v>
      </c>
      <c r="P4538" s="7"/>
      <c r="Q4538" s="9"/>
      <c r="R4538" s="14"/>
      <c r="S4538" s="29"/>
      <c r="T4538" s="14">
        <v>2670000000000000</v>
      </c>
      <c r="U4538" s="9"/>
      <c r="V4538" s="7"/>
      <c r="W4538" s="7"/>
      <c r="X4538" s="49"/>
    </row>
    <row r="4539" spans="1:24" x14ac:dyDescent="0.25">
      <c r="A4539" s="5" t="s">
        <v>3361</v>
      </c>
      <c r="B4539" s="1" t="s">
        <v>2111</v>
      </c>
      <c r="C4539" t="s">
        <v>3365</v>
      </c>
      <c r="D4539" s="11" t="s">
        <v>3363</v>
      </c>
      <c r="E4539" s="1" t="s">
        <v>1332</v>
      </c>
      <c r="F4539" s="7">
        <v>74.069999999999993</v>
      </c>
      <c r="G4539" s="7">
        <v>6.72</v>
      </c>
      <c r="H4539" s="7"/>
      <c r="I4539" s="7"/>
      <c r="J4539" s="49"/>
      <c r="K4539" t="s">
        <v>415</v>
      </c>
      <c r="L4539" t="s">
        <v>27</v>
      </c>
      <c r="M4539" s="15" t="s">
        <v>28</v>
      </c>
      <c r="N4539">
        <v>90206</v>
      </c>
      <c r="O4539" s="7">
        <v>75</v>
      </c>
      <c r="P4539" s="7"/>
      <c r="Q4539" s="9"/>
      <c r="R4539" s="14"/>
      <c r="S4539" s="29"/>
      <c r="T4539" s="14">
        <v>3520000000000000</v>
      </c>
      <c r="U4539" s="9"/>
      <c r="V4539" s="7"/>
      <c r="W4539" s="7"/>
      <c r="X4539" s="49"/>
    </row>
    <row r="4540" spans="1:24" x14ac:dyDescent="0.25">
      <c r="A4540" s="5" t="s">
        <v>3361</v>
      </c>
      <c r="B4540" s="1" t="s">
        <v>2111</v>
      </c>
      <c r="C4540" t="s">
        <v>3365</v>
      </c>
      <c r="D4540" s="11" t="s">
        <v>3363</v>
      </c>
      <c r="E4540" s="1" t="s">
        <v>1332</v>
      </c>
      <c r="F4540" s="7">
        <v>74.069999999999993</v>
      </c>
      <c r="G4540" s="7">
        <v>6.72</v>
      </c>
      <c r="H4540" s="7"/>
      <c r="I4540" s="7"/>
      <c r="J4540" s="49"/>
      <c r="K4540" t="s">
        <v>415</v>
      </c>
      <c r="L4540" t="s">
        <v>27</v>
      </c>
      <c r="M4540" s="15" t="s">
        <v>28</v>
      </c>
      <c r="N4540">
        <v>90253</v>
      </c>
      <c r="O4540" s="7">
        <v>65</v>
      </c>
      <c r="P4540" s="7"/>
      <c r="Q4540" s="9"/>
      <c r="R4540" s="14"/>
      <c r="S4540" s="29"/>
      <c r="T4540" s="14">
        <v>497000000000000</v>
      </c>
      <c r="U4540" s="9"/>
      <c r="V4540" s="7"/>
      <c r="W4540" s="7"/>
      <c r="X4540" s="49"/>
    </row>
    <row r="4541" spans="1:24" x14ac:dyDescent="0.25">
      <c r="A4541" s="5" t="s">
        <v>3361</v>
      </c>
      <c r="B4541" s="1" t="s">
        <v>2111</v>
      </c>
      <c r="C4541" t="s">
        <v>3366</v>
      </c>
      <c r="D4541" s="11" t="s">
        <v>3363</v>
      </c>
      <c r="E4541" s="1" t="s">
        <v>1332</v>
      </c>
      <c r="F4541" s="7">
        <v>74.069999999999993</v>
      </c>
      <c r="G4541" s="7">
        <v>6.72</v>
      </c>
      <c r="H4541" s="7"/>
      <c r="I4541" s="7"/>
      <c r="J4541" s="49"/>
      <c r="K4541" t="s">
        <v>415</v>
      </c>
      <c r="L4541" t="s">
        <v>27</v>
      </c>
      <c r="M4541" s="15" t="s">
        <v>28</v>
      </c>
      <c r="N4541">
        <v>90102</v>
      </c>
      <c r="O4541" s="7">
        <v>90</v>
      </c>
      <c r="P4541" s="7"/>
      <c r="Q4541" s="9"/>
      <c r="R4541" s="14"/>
      <c r="S4541" s="29"/>
      <c r="T4541" s="14">
        <v>649000000000000</v>
      </c>
      <c r="U4541" s="9"/>
      <c r="V4541" s="7"/>
      <c r="W4541" s="7"/>
      <c r="X4541" s="49"/>
    </row>
    <row r="4542" spans="1:24" x14ac:dyDescent="0.25">
      <c r="A4542" s="5" t="s">
        <v>3361</v>
      </c>
      <c r="B4542" s="1" t="s">
        <v>2111</v>
      </c>
      <c r="C4542" t="s">
        <v>3366</v>
      </c>
      <c r="D4542" s="11" t="s">
        <v>3363</v>
      </c>
      <c r="E4542" s="1" t="s">
        <v>1332</v>
      </c>
      <c r="F4542" s="7">
        <v>74.069999999999993</v>
      </c>
      <c r="G4542" s="7">
        <v>6.72</v>
      </c>
      <c r="H4542" s="7"/>
      <c r="I4542" s="7"/>
      <c r="J4542" s="49"/>
      <c r="K4542" t="s">
        <v>415</v>
      </c>
      <c r="L4542" t="s">
        <v>27</v>
      </c>
      <c r="M4542" s="15" t="s">
        <v>28</v>
      </c>
      <c r="N4542">
        <v>90105</v>
      </c>
      <c r="O4542" s="7">
        <v>75</v>
      </c>
      <c r="P4542" s="7"/>
      <c r="Q4542" s="9"/>
      <c r="R4542" s="14"/>
      <c r="S4542" s="29"/>
      <c r="T4542" s="14">
        <v>938000000000000</v>
      </c>
      <c r="U4542" s="9"/>
      <c r="V4542" s="7"/>
      <c r="W4542" s="7"/>
      <c r="X4542" s="49"/>
    </row>
    <row r="4543" spans="1:24" x14ac:dyDescent="0.25">
      <c r="A4543" s="5" t="s">
        <v>3361</v>
      </c>
      <c r="B4543" s="1" t="s">
        <v>2111</v>
      </c>
      <c r="C4543" t="s">
        <v>3366</v>
      </c>
      <c r="D4543" s="11" t="s">
        <v>3363</v>
      </c>
      <c r="E4543" s="1" t="s">
        <v>1332</v>
      </c>
      <c r="F4543" s="7">
        <v>74.069999999999993</v>
      </c>
      <c r="G4543" s="7">
        <v>6.72</v>
      </c>
      <c r="H4543" s="7"/>
      <c r="I4543" s="7"/>
      <c r="J4543" s="49"/>
      <c r="K4543" t="s">
        <v>415</v>
      </c>
      <c r="L4543" t="s">
        <v>27</v>
      </c>
      <c r="M4543" s="15" t="s">
        <v>28</v>
      </c>
      <c r="N4543">
        <v>90106</v>
      </c>
      <c r="O4543" s="7">
        <v>58</v>
      </c>
      <c r="P4543" s="7"/>
      <c r="Q4543" s="9"/>
      <c r="R4543" s="14"/>
      <c r="S4543" s="29"/>
      <c r="T4543" s="14">
        <v>509000000000000</v>
      </c>
      <c r="U4543" s="9"/>
      <c r="V4543" s="7"/>
      <c r="W4543" s="7"/>
      <c r="X4543" s="49"/>
    </row>
    <row r="4544" spans="1:24" x14ac:dyDescent="0.25">
      <c r="A4544" s="5" t="s">
        <v>3361</v>
      </c>
      <c r="B4544" s="1" t="s">
        <v>2111</v>
      </c>
      <c r="C4544" t="s">
        <v>3367</v>
      </c>
      <c r="D4544" s="11" t="s">
        <v>3363</v>
      </c>
      <c r="E4544" s="1" t="s">
        <v>1332</v>
      </c>
      <c r="F4544" s="7">
        <v>74.069999999999993</v>
      </c>
      <c r="G4544" s="7">
        <v>6.72</v>
      </c>
      <c r="H4544" s="7"/>
      <c r="I4544" s="7"/>
      <c r="J4544" s="49"/>
      <c r="K4544" t="s">
        <v>415</v>
      </c>
      <c r="L4544" t="s">
        <v>27</v>
      </c>
      <c r="M4544" s="15" t="s">
        <v>28</v>
      </c>
      <c r="N4544">
        <v>70115</v>
      </c>
      <c r="O4544" s="7">
        <v>63</v>
      </c>
      <c r="P4544" s="7"/>
      <c r="Q4544" s="9"/>
      <c r="R4544" s="14"/>
      <c r="S4544" s="29"/>
      <c r="T4544" s="14">
        <v>323000000000000</v>
      </c>
      <c r="U4544" s="9"/>
      <c r="V4544" s="7"/>
      <c r="W4544" s="7"/>
      <c r="X4544" s="49"/>
    </row>
    <row r="4545" spans="1:24" x14ac:dyDescent="0.25">
      <c r="A4545" s="5" t="s">
        <v>3361</v>
      </c>
      <c r="B4545" s="1" t="s">
        <v>2111</v>
      </c>
      <c r="C4545" t="s">
        <v>3367</v>
      </c>
      <c r="D4545" s="11" t="s">
        <v>3363</v>
      </c>
      <c r="E4545" s="1" t="s">
        <v>1332</v>
      </c>
      <c r="F4545" s="7">
        <v>74.069999999999993</v>
      </c>
      <c r="G4545" s="7">
        <v>6.72</v>
      </c>
      <c r="H4545" s="7"/>
      <c r="I4545" s="7"/>
      <c r="J4545" s="49"/>
      <c r="K4545" t="s">
        <v>415</v>
      </c>
      <c r="L4545" t="s">
        <v>27</v>
      </c>
      <c r="M4545" s="15" t="s">
        <v>28</v>
      </c>
      <c r="N4545">
        <v>70111</v>
      </c>
      <c r="O4545" s="7">
        <v>44</v>
      </c>
      <c r="P4545" s="7"/>
      <c r="Q4545" s="9"/>
      <c r="R4545" s="14"/>
      <c r="S4545" s="29"/>
      <c r="T4545" s="14">
        <v>347000000000000</v>
      </c>
      <c r="U4545" s="9"/>
      <c r="V4545" s="7"/>
      <c r="W4545" s="7"/>
      <c r="X4545" s="49"/>
    </row>
    <row r="4546" spans="1:24" x14ac:dyDescent="0.25">
      <c r="A4546" s="5" t="s">
        <v>3361</v>
      </c>
      <c r="B4546" s="1" t="s">
        <v>2111</v>
      </c>
      <c r="C4546" t="s">
        <v>3367</v>
      </c>
      <c r="D4546" s="11" t="s">
        <v>3363</v>
      </c>
      <c r="E4546" s="1" t="s">
        <v>1332</v>
      </c>
      <c r="F4546" s="7">
        <v>74.069999999999993</v>
      </c>
      <c r="G4546" s="7">
        <v>6.72</v>
      </c>
      <c r="H4546" s="7"/>
      <c r="I4546" s="7"/>
      <c r="J4546" s="49"/>
      <c r="K4546" t="s">
        <v>415</v>
      </c>
      <c r="L4546" t="s">
        <v>27</v>
      </c>
      <c r="M4546" s="15" t="s">
        <v>28</v>
      </c>
      <c r="N4546">
        <v>70101</v>
      </c>
      <c r="O4546" s="7">
        <v>52</v>
      </c>
      <c r="P4546" s="7"/>
      <c r="Q4546" s="9"/>
      <c r="R4546" s="14"/>
      <c r="S4546" s="29"/>
      <c r="T4546" s="14">
        <v>249000000000000</v>
      </c>
      <c r="U4546" s="9"/>
      <c r="V4546" s="7"/>
      <c r="W4546" s="7"/>
      <c r="X4546" s="49"/>
    </row>
    <row r="4547" spans="1:24" x14ac:dyDescent="0.25">
      <c r="A4547" s="5" t="s">
        <v>3361</v>
      </c>
      <c r="B4547" s="1" t="s">
        <v>2111</v>
      </c>
      <c r="C4547" t="s">
        <v>3367</v>
      </c>
      <c r="D4547" s="11" t="s">
        <v>3363</v>
      </c>
      <c r="E4547" s="1" t="s">
        <v>1332</v>
      </c>
      <c r="F4547" s="7">
        <v>74.069999999999993</v>
      </c>
      <c r="G4547" s="7">
        <v>6.72</v>
      </c>
      <c r="H4547" s="7"/>
      <c r="I4547" s="7"/>
      <c r="J4547" s="49"/>
      <c r="K4547" t="s">
        <v>415</v>
      </c>
      <c r="L4547" t="s">
        <v>27</v>
      </c>
      <c r="M4547" s="15" t="s">
        <v>28</v>
      </c>
      <c r="N4547">
        <v>70121</v>
      </c>
      <c r="O4547" s="7">
        <v>25</v>
      </c>
      <c r="P4547" s="7"/>
      <c r="Q4547" s="9"/>
      <c r="R4547" s="14"/>
      <c r="S4547" s="29"/>
      <c r="T4547" s="14">
        <v>120000000000000</v>
      </c>
      <c r="U4547" s="9"/>
      <c r="V4547" s="7"/>
      <c r="W4547" s="7"/>
      <c r="X4547" s="49"/>
    </row>
    <row r="4548" spans="1:24" x14ac:dyDescent="0.25">
      <c r="A4548" s="5" t="s">
        <v>3361</v>
      </c>
      <c r="B4548" s="1" t="s">
        <v>2111</v>
      </c>
      <c r="C4548" t="s">
        <v>3368</v>
      </c>
      <c r="D4548" s="11" t="s">
        <v>3363</v>
      </c>
      <c r="E4548" s="1" t="s">
        <v>1332</v>
      </c>
      <c r="F4548" s="7">
        <v>74.77</v>
      </c>
      <c r="G4548" s="7">
        <v>7.27</v>
      </c>
      <c r="H4548" s="7"/>
      <c r="I4548" s="7"/>
      <c r="J4548" s="49"/>
      <c r="K4548" t="s">
        <v>415</v>
      </c>
      <c r="L4548" t="s">
        <v>27</v>
      </c>
      <c r="M4548" s="15" t="s">
        <v>28</v>
      </c>
      <c r="N4548">
        <v>10102</v>
      </c>
      <c r="O4548" s="7">
        <v>88</v>
      </c>
      <c r="P4548" s="7"/>
      <c r="Q4548" s="9"/>
      <c r="R4548" s="14"/>
      <c r="S4548" s="29"/>
      <c r="T4548" s="14">
        <v>1590000000000000</v>
      </c>
      <c r="U4548" s="9"/>
      <c r="V4548" s="7"/>
      <c r="W4548" s="7"/>
      <c r="X4548" s="49"/>
    </row>
    <row r="4549" spans="1:24" x14ac:dyDescent="0.25">
      <c r="A4549" s="5" t="s">
        <v>3361</v>
      </c>
      <c r="B4549" s="1" t="s">
        <v>2111</v>
      </c>
      <c r="C4549" t="s">
        <v>3368</v>
      </c>
      <c r="D4549" s="11" t="s">
        <v>3363</v>
      </c>
      <c r="E4549" s="1" t="s">
        <v>1332</v>
      </c>
      <c r="F4549" s="7">
        <v>74.77</v>
      </c>
      <c r="G4549" s="7">
        <v>7.27</v>
      </c>
      <c r="H4549" s="7"/>
      <c r="I4549" s="7"/>
      <c r="J4549" s="49"/>
      <c r="K4549" t="s">
        <v>415</v>
      </c>
      <c r="L4549" t="s">
        <v>27</v>
      </c>
      <c r="M4549" s="15" t="s">
        <v>28</v>
      </c>
      <c r="N4549">
        <v>10105</v>
      </c>
      <c r="O4549" s="7">
        <v>75</v>
      </c>
      <c r="P4549" s="7"/>
      <c r="Q4549" s="9"/>
      <c r="R4549" s="14"/>
      <c r="S4549" s="29"/>
      <c r="T4549" s="14">
        <v>3060000000000000</v>
      </c>
      <c r="U4549" s="9"/>
      <c r="V4549" s="7"/>
      <c r="W4549" s="7"/>
      <c r="X4549" s="49"/>
    </row>
    <row r="4550" spans="1:24" x14ac:dyDescent="0.25">
      <c r="A4550" s="5" t="s">
        <v>3361</v>
      </c>
      <c r="B4550" s="1" t="s">
        <v>2111</v>
      </c>
      <c r="C4550" t="s">
        <v>3368</v>
      </c>
      <c r="D4550" s="11" t="s">
        <v>3363</v>
      </c>
      <c r="E4550" s="1" t="s">
        <v>1332</v>
      </c>
      <c r="F4550" s="7">
        <v>74.77</v>
      </c>
      <c r="G4550" s="7">
        <v>7.27</v>
      </c>
      <c r="H4550" s="7"/>
      <c r="I4550" s="7"/>
      <c r="J4550" s="49"/>
      <c r="K4550" t="s">
        <v>415</v>
      </c>
      <c r="L4550" t="s">
        <v>27</v>
      </c>
      <c r="M4550" s="15" t="s">
        <v>28</v>
      </c>
      <c r="N4550">
        <v>10103</v>
      </c>
      <c r="O4550" s="7">
        <v>79</v>
      </c>
      <c r="P4550" s="7"/>
      <c r="Q4550" s="9"/>
      <c r="R4550" s="14"/>
      <c r="S4550" s="29"/>
      <c r="T4550" s="14">
        <v>1010000000000000</v>
      </c>
      <c r="U4550" s="9"/>
      <c r="V4550" s="7"/>
      <c r="W4550" s="7"/>
      <c r="X4550" s="49"/>
    </row>
    <row r="4551" spans="1:24" x14ac:dyDescent="0.25">
      <c r="A4551" s="5" t="s">
        <v>3361</v>
      </c>
      <c r="B4551" s="1" t="s">
        <v>2111</v>
      </c>
      <c r="C4551" t="s">
        <v>3368</v>
      </c>
      <c r="D4551" s="11" t="s">
        <v>3363</v>
      </c>
      <c r="E4551" s="1" t="s">
        <v>1332</v>
      </c>
      <c r="F4551" s="7">
        <v>74.77</v>
      </c>
      <c r="G4551" s="7">
        <v>7.27</v>
      </c>
      <c r="H4551" s="7"/>
      <c r="I4551" s="7"/>
      <c r="J4551" s="49"/>
      <c r="K4551" t="s">
        <v>415</v>
      </c>
      <c r="L4551" t="s">
        <v>27</v>
      </c>
      <c r="M4551" s="15" t="s">
        <v>28</v>
      </c>
      <c r="N4551">
        <v>10120</v>
      </c>
      <c r="O4551" s="7">
        <v>71</v>
      </c>
      <c r="P4551" s="7"/>
      <c r="Q4551" s="9"/>
      <c r="R4551" s="14"/>
      <c r="S4551" s="29"/>
      <c r="T4551" s="14">
        <v>646000000000000</v>
      </c>
      <c r="U4551" s="9"/>
      <c r="V4551" s="7"/>
      <c r="W4551" s="7"/>
      <c r="X4551" s="49"/>
    </row>
    <row r="4552" spans="1:24" x14ac:dyDescent="0.25">
      <c r="A4552" s="5" t="s">
        <v>3361</v>
      </c>
      <c r="B4552" s="1" t="s">
        <v>2111</v>
      </c>
      <c r="C4552" t="s">
        <v>3369</v>
      </c>
      <c r="D4552" s="11" t="s">
        <v>3363</v>
      </c>
      <c r="E4552" s="1" t="s">
        <v>1332</v>
      </c>
      <c r="F4552" s="7">
        <v>74.77</v>
      </c>
      <c r="G4552" s="7">
        <v>7.27</v>
      </c>
      <c r="H4552" s="7"/>
      <c r="I4552" s="7"/>
      <c r="J4552" s="49"/>
      <c r="K4552" t="s">
        <v>415</v>
      </c>
      <c r="L4552" t="s">
        <v>27</v>
      </c>
      <c r="M4552" s="15" t="s">
        <v>28</v>
      </c>
      <c r="N4552">
        <v>80155</v>
      </c>
      <c r="O4552" s="7">
        <v>90</v>
      </c>
      <c r="P4552" s="7"/>
      <c r="Q4552" s="9"/>
      <c r="R4552" s="14"/>
      <c r="S4552" s="29"/>
      <c r="T4552" s="14">
        <v>1910000000000000</v>
      </c>
      <c r="U4552" s="9"/>
      <c r="V4552" s="7"/>
      <c r="W4552" s="7"/>
      <c r="X4552" s="49"/>
    </row>
    <row r="4553" spans="1:24" x14ac:dyDescent="0.25">
      <c r="A4553" s="5" t="s">
        <v>3361</v>
      </c>
      <c r="B4553" s="1" t="s">
        <v>2111</v>
      </c>
      <c r="C4553" t="s">
        <v>3369</v>
      </c>
      <c r="D4553" s="11" t="s">
        <v>3363</v>
      </c>
      <c r="E4553" s="1" t="s">
        <v>1332</v>
      </c>
      <c r="F4553" s="7">
        <v>74.77</v>
      </c>
      <c r="G4553" s="7">
        <v>7.27</v>
      </c>
      <c r="H4553" s="7"/>
      <c r="I4553" s="7"/>
      <c r="J4553" s="49"/>
      <c r="K4553" t="s">
        <v>415</v>
      </c>
      <c r="L4553" t="s">
        <v>27</v>
      </c>
      <c r="M4553" s="15" t="s">
        <v>28</v>
      </c>
      <c r="N4553">
        <v>80197</v>
      </c>
      <c r="O4553" s="7">
        <v>81</v>
      </c>
      <c r="P4553" s="7"/>
      <c r="Q4553" s="9"/>
      <c r="R4553" s="14"/>
      <c r="S4553" s="29"/>
      <c r="T4553" s="14">
        <v>4840000000000000</v>
      </c>
      <c r="U4553" s="9"/>
      <c r="V4553" s="7"/>
      <c r="W4553" s="7"/>
      <c r="X4553" s="49"/>
    </row>
    <row r="4554" spans="1:24" x14ac:dyDescent="0.25">
      <c r="A4554" s="5" t="s">
        <v>3361</v>
      </c>
      <c r="B4554" s="1" t="s">
        <v>2111</v>
      </c>
      <c r="C4554" t="s">
        <v>3369</v>
      </c>
      <c r="D4554" s="11" t="s">
        <v>3363</v>
      </c>
      <c r="E4554" s="1" t="s">
        <v>1332</v>
      </c>
      <c r="F4554" s="7">
        <v>74.77</v>
      </c>
      <c r="G4554" s="7">
        <v>7.27</v>
      </c>
      <c r="H4554" s="7"/>
      <c r="I4554" s="7"/>
      <c r="J4554" s="49"/>
      <c r="K4554" t="s">
        <v>415</v>
      </c>
      <c r="L4554" t="s">
        <v>27</v>
      </c>
      <c r="M4554" s="15" t="s">
        <v>28</v>
      </c>
      <c r="N4554">
        <v>80192</v>
      </c>
      <c r="O4554" s="7">
        <v>81</v>
      </c>
      <c r="P4554" s="7"/>
      <c r="Q4554" s="9"/>
      <c r="R4554" s="14"/>
      <c r="S4554" s="29"/>
      <c r="T4554" s="14">
        <v>1480000000000000</v>
      </c>
      <c r="U4554" s="9"/>
      <c r="V4554" s="7"/>
      <c r="W4554" s="7"/>
      <c r="X4554" s="49"/>
    </row>
    <row r="4555" spans="1:24" x14ac:dyDescent="0.25">
      <c r="A4555" s="5" t="s">
        <v>3361</v>
      </c>
      <c r="B4555" s="1" t="s">
        <v>2111</v>
      </c>
      <c r="C4555" t="s">
        <v>3369</v>
      </c>
      <c r="D4555" s="11" t="s">
        <v>3363</v>
      </c>
      <c r="E4555" s="1" t="s">
        <v>1332</v>
      </c>
      <c r="F4555" s="7">
        <v>74.77</v>
      </c>
      <c r="G4555" s="7">
        <v>7.27</v>
      </c>
      <c r="H4555" s="7"/>
      <c r="I4555" s="7"/>
      <c r="J4555" s="49"/>
      <c r="K4555" t="s">
        <v>415</v>
      </c>
      <c r="L4555" t="s">
        <v>27</v>
      </c>
      <c r="M4555" s="15" t="s">
        <v>28</v>
      </c>
      <c r="N4555">
        <v>80174</v>
      </c>
      <c r="O4555" s="7">
        <v>69</v>
      </c>
      <c r="P4555" s="7"/>
      <c r="Q4555" s="9"/>
      <c r="R4555" s="14"/>
      <c r="S4555" s="29"/>
      <c r="T4555" s="14">
        <v>5150000000000000</v>
      </c>
      <c r="U4555" s="9"/>
      <c r="V4555" s="7"/>
      <c r="W4555" s="7"/>
      <c r="X4555" s="49"/>
    </row>
    <row r="4556" spans="1:24" x14ac:dyDescent="0.25">
      <c r="A4556" s="5" t="s">
        <v>3361</v>
      </c>
      <c r="B4556" s="1" t="s">
        <v>2111</v>
      </c>
      <c r="C4556" t="s">
        <v>3370</v>
      </c>
      <c r="D4556" s="11" t="s">
        <v>3363</v>
      </c>
      <c r="E4556" s="1" t="s">
        <v>1332</v>
      </c>
      <c r="F4556" s="7">
        <v>74.77</v>
      </c>
      <c r="G4556" s="7">
        <v>7.27</v>
      </c>
      <c r="H4556" s="7"/>
      <c r="I4556" s="7"/>
      <c r="J4556" s="49"/>
      <c r="K4556" t="s">
        <v>415</v>
      </c>
      <c r="L4556" t="s">
        <v>27</v>
      </c>
      <c r="M4556" s="15" t="s">
        <v>28</v>
      </c>
      <c r="N4556">
        <v>30256</v>
      </c>
      <c r="O4556" s="7">
        <v>93</v>
      </c>
      <c r="P4556" s="7"/>
      <c r="Q4556" s="9"/>
      <c r="R4556" s="14"/>
      <c r="S4556" s="29"/>
      <c r="T4556" s="14">
        <v>5360000000000000</v>
      </c>
      <c r="U4556" s="9"/>
      <c r="V4556" s="7"/>
      <c r="W4556" s="7"/>
      <c r="X4556" s="49"/>
    </row>
    <row r="4557" spans="1:24" x14ac:dyDescent="0.25">
      <c r="A4557" s="5" t="s">
        <v>3361</v>
      </c>
      <c r="B4557" s="1" t="s">
        <v>2111</v>
      </c>
      <c r="C4557" t="s">
        <v>3370</v>
      </c>
      <c r="D4557" s="11" t="s">
        <v>3363</v>
      </c>
      <c r="E4557" s="1" t="s">
        <v>1332</v>
      </c>
      <c r="F4557" s="7">
        <v>74.77</v>
      </c>
      <c r="G4557" s="7">
        <v>7.27</v>
      </c>
      <c r="H4557" s="7"/>
      <c r="I4557" s="7"/>
      <c r="J4557" s="49"/>
      <c r="K4557" t="s">
        <v>415</v>
      </c>
      <c r="L4557" t="s">
        <v>27</v>
      </c>
      <c r="M4557" s="15" t="s">
        <v>28</v>
      </c>
      <c r="N4557">
        <v>30243</v>
      </c>
      <c r="O4557" s="7">
        <v>87</v>
      </c>
      <c r="P4557" s="7"/>
      <c r="Q4557" s="9"/>
      <c r="R4557" s="14"/>
      <c r="S4557" s="29"/>
      <c r="T4557" s="14">
        <v>228000000000000</v>
      </c>
      <c r="U4557" s="9"/>
      <c r="V4557" s="7"/>
      <c r="W4557" s="7"/>
      <c r="X4557" s="49"/>
    </row>
    <row r="4558" spans="1:24" x14ac:dyDescent="0.25">
      <c r="A4558" s="5" t="s">
        <v>3361</v>
      </c>
      <c r="B4558" s="1" t="s">
        <v>2111</v>
      </c>
      <c r="C4558" t="s">
        <v>3370</v>
      </c>
      <c r="D4558" s="11" t="s">
        <v>3363</v>
      </c>
      <c r="E4558" s="1" t="s">
        <v>1332</v>
      </c>
      <c r="F4558" s="7">
        <v>74.77</v>
      </c>
      <c r="G4558" s="7">
        <v>7.27</v>
      </c>
      <c r="H4558" s="7"/>
      <c r="I4558" s="7"/>
      <c r="J4558" s="49"/>
      <c r="K4558" t="s">
        <v>415</v>
      </c>
      <c r="L4558" t="s">
        <v>27</v>
      </c>
      <c r="M4558" s="15" t="s">
        <v>28</v>
      </c>
      <c r="N4558">
        <v>30206</v>
      </c>
      <c r="O4558" s="7">
        <v>89</v>
      </c>
      <c r="P4558" s="7"/>
      <c r="Q4558" s="9"/>
      <c r="R4558" s="14"/>
      <c r="S4558" s="29"/>
      <c r="T4558" s="14">
        <v>672000000000000</v>
      </c>
      <c r="U4558" s="9"/>
      <c r="V4558" s="7"/>
      <c r="W4558" s="7"/>
      <c r="X4558" s="49"/>
    </row>
    <row r="4559" spans="1:24" x14ac:dyDescent="0.25">
      <c r="A4559" s="5" t="s">
        <v>3361</v>
      </c>
      <c r="B4559" s="1" t="s">
        <v>2111</v>
      </c>
      <c r="C4559" t="s">
        <v>3370</v>
      </c>
      <c r="D4559" s="11" t="s">
        <v>3363</v>
      </c>
      <c r="E4559" s="1" t="s">
        <v>1332</v>
      </c>
      <c r="F4559" s="7">
        <v>74.77</v>
      </c>
      <c r="G4559" s="7">
        <v>7.27</v>
      </c>
      <c r="H4559" s="7"/>
      <c r="I4559" s="7"/>
      <c r="J4559" s="49"/>
      <c r="K4559" t="s">
        <v>415</v>
      </c>
      <c r="L4559" t="s">
        <v>27</v>
      </c>
      <c r="M4559" s="15" t="s">
        <v>28</v>
      </c>
      <c r="N4559">
        <v>30236</v>
      </c>
      <c r="O4559" s="7">
        <v>76</v>
      </c>
      <c r="P4559" s="7"/>
      <c r="Q4559" s="9"/>
      <c r="R4559" s="14"/>
      <c r="S4559" s="29"/>
      <c r="T4559" s="14">
        <v>12000000000000</v>
      </c>
      <c r="U4559" s="9"/>
      <c r="V4559" s="7"/>
      <c r="W4559" s="7"/>
      <c r="X4559" s="49"/>
    </row>
    <row r="4560" spans="1:24" x14ac:dyDescent="0.25">
      <c r="A4560" s="5" t="s">
        <v>3361</v>
      </c>
      <c r="B4560" s="1" t="s">
        <v>2111</v>
      </c>
      <c r="C4560" t="s">
        <v>3371</v>
      </c>
      <c r="D4560" s="11" t="s">
        <v>3363</v>
      </c>
      <c r="E4560" s="1" t="s">
        <v>1332</v>
      </c>
      <c r="F4560" s="7">
        <v>74.05</v>
      </c>
      <c r="G4560" s="7">
        <v>7.22</v>
      </c>
      <c r="H4560" s="7"/>
      <c r="I4560" s="7"/>
      <c r="J4560" s="49"/>
      <c r="K4560" t="s">
        <v>727</v>
      </c>
      <c r="L4560" t="s">
        <v>1333</v>
      </c>
      <c r="M4560" s="15" t="s">
        <v>332</v>
      </c>
      <c r="N4560">
        <v>60118</v>
      </c>
      <c r="O4560" s="7">
        <v>73</v>
      </c>
      <c r="P4560" s="7"/>
      <c r="Q4560" s="9"/>
      <c r="R4560" s="14"/>
      <c r="S4560" s="29"/>
      <c r="T4560" s="14">
        <v>51800000000000</v>
      </c>
      <c r="U4560" s="9"/>
      <c r="V4560" s="7"/>
      <c r="W4560" s="7"/>
      <c r="X4560" s="49"/>
    </row>
    <row r="4561" spans="1:24" x14ac:dyDescent="0.25">
      <c r="A4561" s="5" t="s">
        <v>3361</v>
      </c>
      <c r="B4561" s="1" t="s">
        <v>2111</v>
      </c>
      <c r="C4561" t="s">
        <v>3371</v>
      </c>
      <c r="D4561" s="11" t="s">
        <v>3363</v>
      </c>
      <c r="E4561" s="1" t="s">
        <v>1332</v>
      </c>
      <c r="F4561" s="7">
        <v>74.05</v>
      </c>
      <c r="G4561" s="7">
        <v>7.22</v>
      </c>
      <c r="H4561" s="7"/>
      <c r="I4561" s="7"/>
      <c r="J4561" s="49"/>
      <c r="K4561" t="s">
        <v>727</v>
      </c>
      <c r="L4561" t="s">
        <v>1333</v>
      </c>
      <c r="M4561" s="15" t="s">
        <v>332</v>
      </c>
      <c r="N4561">
        <v>60143</v>
      </c>
      <c r="O4561" s="7">
        <v>64</v>
      </c>
      <c r="P4561" s="7"/>
      <c r="Q4561" s="9"/>
      <c r="R4561" s="14"/>
      <c r="S4561" s="29"/>
      <c r="T4561" s="14">
        <v>18900000000000</v>
      </c>
      <c r="U4561" s="9"/>
      <c r="V4561" s="7"/>
      <c r="W4561" s="7"/>
      <c r="X4561" s="49"/>
    </row>
    <row r="4562" spans="1:24" x14ac:dyDescent="0.25">
      <c r="A4562" s="18" t="s">
        <v>3361</v>
      </c>
      <c r="B4562" s="19" t="s">
        <v>2111</v>
      </c>
      <c r="C4562" s="16" t="s">
        <v>3371</v>
      </c>
      <c r="D4562" s="20" t="s">
        <v>3363</v>
      </c>
      <c r="E4562" s="19" t="s">
        <v>1332</v>
      </c>
      <c r="F4562" s="17">
        <v>74.05</v>
      </c>
      <c r="G4562" s="17">
        <v>7.22</v>
      </c>
      <c r="H4562" s="17"/>
      <c r="I4562" s="17"/>
      <c r="J4562" s="50"/>
      <c r="K4562" s="16" t="s">
        <v>727</v>
      </c>
      <c r="L4562" s="16" t="s">
        <v>1333</v>
      </c>
      <c r="M4562" s="21" t="s">
        <v>332</v>
      </c>
      <c r="N4562" s="16">
        <v>60140</v>
      </c>
      <c r="O4562" s="17">
        <v>58</v>
      </c>
      <c r="P4562" s="17"/>
      <c r="Q4562" s="22"/>
      <c r="R4562" s="23"/>
      <c r="S4562" s="31"/>
      <c r="T4562" s="23">
        <v>59400000000000</v>
      </c>
      <c r="U4562" s="22"/>
      <c r="V4562" s="17"/>
      <c r="W4562" s="17"/>
      <c r="X4562" s="50"/>
    </row>
    <row r="4563" spans="1:24" x14ac:dyDescent="0.25">
      <c r="A4563" s="5" t="s">
        <v>3372</v>
      </c>
      <c r="B4563" s="1" t="s">
        <v>3373</v>
      </c>
      <c r="C4563" t="s">
        <v>3374</v>
      </c>
      <c r="D4563" s="11" t="s">
        <v>3375</v>
      </c>
      <c r="E4563" s="1" t="s">
        <v>1332</v>
      </c>
      <c r="F4563" s="7">
        <v>72.44</v>
      </c>
      <c r="G4563" s="7">
        <v>6.88</v>
      </c>
      <c r="H4563" s="7"/>
      <c r="I4563" s="7"/>
      <c r="J4563" s="49"/>
      <c r="K4563" t="s">
        <v>415</v>
      </c>
      <c r="L4563" t="s">
        <v>27</v>
      </c>
      <c r="M4563" s="15" t="s">
        <v>28</v>
      </c>
      <c r="N4563" t="s">
        <v>3376</v>
      </c>
      <c r="O4563" s="7">
        <v>77.599999999999994</v>
      </c>
      <c r="P4563" s="7"/>
      <c r="Q4563" s="9"/>
      <c r="R4563" s="14"/>
      <c r="S4563" s="29"/>
      <c r="T4563" s="14">
        <v>710000000000000</v>
      </c>
      <c r="U4563" s="9"/>
      <c r="V4563" s="7"/>
      <c r="W4563" s="7"/>
      <c r="X4563" s="49"/>
    </row>
    <row r="4564" spans="1:24" x14ac:dyDescent="0.25">
      <c r="A4564" s="5" t="s">
        <v>3372</v>
      </c>
      <c r="B4564" s="1" t="s">
        <v>3373</v>
      </c>
      <c r="C4564" t="s">
        <v>3374</v>
      </c>
      <c r="D4564" s="11" t="s">
        <v>3375</v>
      </c>
      <c r="E4564" s="1" t="s">
        <v>1332</v>
      </c>
      <c r="F4564" s="7">
        <v>72.44</v>
      </c>
      <c r="G4564" s="7">
        <v>6.88</v>
      </c>
      <c r="H4564" s="7"/>
      <c r="I4564" s="7"/>
      <c r="J4564" s="49"/>
      <c r="K4564" t="s">
        <v>415</v>
      </c>
      <c r="L4564" t="s">
        <v>27</v>
      </c>
      <c r="M4564" s="15" t="s">
        <v>28</v>
      </c>
      <c r="N4564" t="s">
        <v>3377</v>
      </c>
      <c r="O4564" s="7">
        <v>85.2</v>
      </c>
      <c r="P4564" s="7"/>
      <c r="Q4564" s="9"/>
      <c r="R4564" s="14"/>
      <c r="S4564" s="29"/>
      <c r="T4564" s="14">
        <v>1400000000000000</v>
      </c>
      <c r="U4564" s="9"/>
      <c r="V4564" s="7"/>
      <c r="W4564" s="7"/>
      <c r="X4564" s="49"/>
    </row>
    <row r="4565" spans="1:24" x14ac:dyDescent="0.25">
      <c r="A4565" s="5" t="s">
        <v>3372</v>
      </c>
      <c r="B4565" s="1" t="s">
        <v>3373</v>
      </c>
      <c r="C4565" t="s">
        <v>3374</v>
      </c>
      <c r="D4565" s="11" t="s">
        <v>3375</v>
      </c>
      <c r="E4565" s="1" t="s">
        <v>1332</v>
      </c>
      <c r="F4565" s="7">
        <v>72.44</v>
      </c>
      <c r="G4565" s="7">
        <v>6.88</v>
      </c>
      <c r="H4565" s="7"/>
      <c r="I4565" s="7"/>
      <c r="J4565" s="49"/>
      <c r="K4565" t="s">
        <v>415</v>
      </c>
      <c r="L4565" t="s">
        <v>27</v>
      </c>
      <c r="M4565" s="15" t="s">
        <v>28</v>
      </c>
      <c r="N4565" t="s">
        <v>3378</v>
      </c>
      <c r="O4565" s="7">
        <v>88.1</v>
      </c>
      <c r="P4565" s="7"/>
      <c r="Q4565" s="9"/>
      <c r="R4565" s="14"/>
      <c r="S4565" s="29"/>
      <c r="T4565" s="14">
        <v>1000000000000000</v>
      </c>
      <c r="U4565" s="9"/>
      <c r="V4565" s="7"/>
      <c r="W4565" s="7"/>
      <c r="X4565" s="49"/>
    </row>
    <row r="4566" spans="1:24" x14ac:dyDescent="0.25">
      <c r="A4566" s="5" t="s">
        <v>3372</v>
      </c>
      <c r="B4566" s="1" t="s">
        <v>3373</v>
      </c>
      <c r="C4566" t="s">
        <v>3374</v>
      </c>
      <c r="D4566" s="11" t="s">
        <v>3375</v>
      </c>
      <c r="E4566" s="1" t="s">
        <v>1332</v>
      </c>
      <c r="F4566" s="7">
        <v>72.44</v>
      </c>
      <c r="G4566" s="7">
        <v>6.88</v>
      </c>
      <c r="H4566" s="7"/>
      <c r="I4566" s="7"/>
      <c r="J4566" s="49"/>
      <c r="K4566" t="s">
        <v>415</v>
      </c>
      <c r="L4566" t="s">
        <v>27</v>
      </c>
      <c r="M4566" s="15" t="s">
        <v>28</v>
      </c>
      <c r="N4566" t="s">
        <v>3379</v>
      </c>
      <c r="O4566" s="7">
        <v>86.2</v>
      </c>
      <c r="P4566" s="7"/>
      <c r="Q4566" s="9"/>
      <c r="R4566" s="14"/>
      <c r="S4566" s="29"/>
      <c r="T4566" s="14">
        <v>1300000000000000</v>
      </c>
      <c r="U4566" s="9"/>
      <c r="V4566" s="7"/>
      <c r="W4566" s="7"/>
      <c r="X4566" s="49"/>
    </row>
    <row r="4567" spans="1:24" x14ac:dyDescent="0.25">
      <c r="A4567" s="5" t="s">
        <v>3372</v>
      </c>
      <c r="B4567" s="1" t="s">
        <v>3373</v>
      </c>
      <c r="C4567" t="s">
        <v>3380</v>
      </c>
      <c r="D4567" s="11" t="s">
        <v>3375</v>
      </c>
      <c r="E4567" s="1" t="s">
        <v>1332</v>
      </c>
      <c r="F4567" s="7">
        <v>71</v>
      </c>
      <c r="G4567" s="7">
        <v>6.19</v>
      </c>
      <c r="H4567" s="7"/>
      <c r="I4567" s="7"/>
      <c r="J4567" s="49"/>
      <c r="K4567" t="s">
        <v>415</v>
      </c>
      <c r="L4567" t="s">
        <v>27</v>
      </c>
      <c r="M4567" s="15" t="s">
        <v>28</v>
      </c>
      <c r="N4567" t="s">
        <v>3381</v>
      </c>
      <c r="O4567" s="7">
        <v>88.5</v>
      </c>
      <c r="P4567" s="7"/>
      <c r="Q4567" s="9"/>
      <c r="R4567" s="14"/>
      <c r="S4567" s="29"/>
      <c r="T4567" s="14">
        <v>1100000000000000.1</v>
      </c>
      <c r="U4567" s="9"/>
      <c r="V4567" s="7"/>
      <c r="W4567" s="7"/>
      <c r="X4567" s="49"/>
    </row>
    <row r="4568" spans="1:24" x14ac:dyDescent="0.25">
      <c r="A4568" s="5" t="s">
        <v>3372</v>
      </c>
      <c r="B4568" s="1" t="s">
        <v>3373</v>
      </c>
      <c r="C4568" t="s">
        <v>3380</v>
      </c>
      <c r="D4568" s="11" t="s">
        <v>3375</v>
      </c>
      <c r="E4568" s="1" t="s">
        <v>1332</v>
      </c>
      <c r="F4568" s="7">
        <v>71</v>
      </c>
      <c r="G4568" s="7">
        <v>6.19</v>
      </c>
      <c r="H4568" s="7"/>
      <c r="I4568" s="7"/>
      <c r="J4568" s="49"/>
      <c r="K4568" t="s">
        <v>415</v>
      </c>
      <c r="L4568" t="s">
        <v>27</v>
      </c>
      <c r="M4568" s="15" t="s">
        <v>28</v>
      </c>
      <c r="N4568" t="s">
        <v>3382</v>
      </c>
      <c r="O4568" s="7">
        <v>86.2</v>
      </c>
      <c r="P4568" s="7"/>
      <c r="Q4568" s="9"/>
      <c r="R4568" s="14"/>
      <c r="S4568" s="29"/>
      <c r="T4568" s="14">
        <v>2000000000000000</v>
      </c>
      <c r="U4568" s="9"/>
      <c r="V4568" s="7"/>
      <c r="W4568" s="7"/>
      <c r="X4568" s="49"/>
    </row>
    <row r="4569" spans="1:24" x14ac:dyDescent="0.25">
      <c r="A4569" s="5" t="s">
        <v>3372</v>
      </c>
      <c r="B4569" s="1" t="s">
        <v>3373</v>
      </c>
      <c r="C4569" t="s">
        <v>3380</v>
      </c>
      <c r="D4569" s="11" t="s">
        <v>3375</v>
      </c>
      <c r="E4569" s="1" t="s">
        <v>1332</v>
      </c>
      <c r="F4569" s="7">
        <v>71</v>
      </c>
      <c r="G4569" s="7">
        <v>6.19</v>
      </c>
      <c r="H4569" s="7"/>
      <c r="I4569" s="7"/>
      <c r="J4569" s="49"/>
      <c r="K4569" t="s">
        <v>415</v>
      </c>
      <c r="L4569" t="s">
        <v>27</v>
      </c>
      <c r="M4569" s="15" t="s">
        <v>28</v>
      </c>
      <c r="N4569" t="s">
        <v>3383</v>
      </c>
      <c r="O4569" s="7">
        <v>86.6</v>
      </c>
      <c r="P4569" s="7"/>
      <c r="Q4569" s="9"/>
      <c r="R4569" s="14"/>
      <c r="S4569" s="29"/>
      <c r="T4569" s="14">
        <v>2400000000000000</v>
      </c>
      <c r="U4569" s="9"/>
      <c r="V4569" s="7"/>
      <c r="W4569" s="7"/>
      <c r="X4569" s="49"/>
    </row>
    <row r="4570" spans="1:24" x14ac:dyDescent="0.25">
      <c r="A4570" s="5" t="s">
        <v>3372</v>
      </c>
      <c r="B4570" s="1" t="s">
        <v>3373</v>
      </c>
      <c r="C4570" t="s">
        <v>3384</v>
      </c>
      <c r="D4570" s="11" t="s">
        <v>3375</v>
      </c>
      <c r="E4570" s="1" t="s">
        <v>1332</v>
      </c>
      <c r="F4570" s="7">
        <v>71</v>
      </c>
      <c r="G4570" s="7">
        <v>6.19</v>
      </c>
      <c r="H4570" s="7"/>
      <c r="I4570" s="7"/>
      <c r="J4570" s="49"/>
      <c r="K4570" t="s">
        <v>415</v>
      </c>
      <c r="L4570" t="s">
        <v>27</v>
      </c>
      <c r="M4570" s="15" t="s">
        <v>28</v>
      </c>
      <c r="N4570" t="s">
        <v>3385</v>
      </c>
      <c r="O4570" s="7">
        <v>83.4</v>
      </c>
      <c r="P4570" s="7"/>
      <c r="Q4570" s="9"/>
      <c r="R4570" s="14"/>
      <c r="S4570" s="29"/>
      <c r="T4570" s="14">
        <v>2000000000000000</v>
      </c>
      <c r="U4570" s="9"/>
      <c r="V4570" s="7"/>
      <c r="W4570" s="7"/>
      <c r="X4570" s="49"/>
    </row>
    <row r="4571" spans="1:24" x14ac:dyDescent="0.25">
      <c r="A4571" s="5" t="s">
        <v>3372</v>
      </c>
      <c r="B4571" s="1" t="s">
        <v>3373</v>
      </c>
      <c r="C4571" t="s">
        <v>3384</v>
      </c>
      <c r="D4571" s="11" t="s">
        <v>3375</v>
      </c>
      <c r="E4571" s="1" t="s">
        <v>1332</v>
      </c>
      <c r="F4571" s="7">
        <v>71</v>
      </c>
      <c r="G4571" s="7">
        <v>6.19</v>
      </c>
      <c r="H4571" s="7"/>
      <c r="I4571" s="7"/>
      <c r="J4571" s="49"/>
      <c r="K4571" t="s">
        <v>415</v>
      </c>
      <c r="L4571" t="s">
        <v>27</v>
      </c>
      <c r="M4571" s="15" t="s">
        <v>28</v>
      </c>
      <c r="N4571" t="s">
        <v>3386</v>
      </c>
      <c r="O4571" s="7">
        <v>83.6</v>
      </c>
      <c r="P4571" s="7"/>
      <c r="Q4571" s="9"/>
      <c r="R4571" s="14"/>
      <c r="S4571" s="29"/>
      <c r="T4571" s="14">
        <v>1500000000000000</v>
      </c>
      <c r="U4571" s="9"/>
      <c r="V4571" s="7"/>
      <c r="W4571" s="7"/>
      <c r="X4571" s="49"/>
    </row>
    <row r="4572" spans="1:24" x14ac:dyDescent="0.25">
      <c r="A4572" s="18" t="s">
        <v>3372</v>
      </c>
      <c r="B4572" s="19" t="s">
        <v>3373</v>
      </c>
      <c r="C4572" s="16" t="s">
        <v>3387</v>
      </c>
      <c r="D4572" s="20" t="s">
        <v>3375</v>
      </c>
      <c r="E4572" s="19" t="s">
        <v>1332</v>
      </c>
      <c r="F4572" s="17">
        <v>72.099999999999994</v>
      </c>
      <c r="G4572" s="17">
        <v>6.75</v>
      </c>
      <c r="H4572" s="17"/>
      <c r="I4572" s="17"/>
      <c r="J4572" s="50"/>
      <c r="K4572" s="16" t="s">
        <v>415</v>
      </c>
      <c r="L4572" s="16" t="s">
        <v>27</v>
      </c>
      <c r="M4572" s="21" t="s">
        <v>28</v>
      </c>
      <c r="N4572" s="16" t="s">
        <v>3388</v>
      </c>
      <c r="O4572" s="17">
        <v>87.8</v>
      </c>
      <c r="P4572" s="17"/>
      <c r="Q4572" s="22"/>
      <c r="R4572" s="23"/>
      <c r="S4572" s="31"/>
      <c r="T4572" s="23">
        <v>900000000000000</v>
      </c>
      <c r="U4572" s="22"/>
      <c r="V4572" s="17"/>
      <c r="W4572" s="17"/>
      <c r="X4572" s="50"/>
    </row>
    <row r="4573" spans="1:24" x14ac:dyDescent="0.25">
      <c r="A4573" s="5" t="s">
        <v>3389</v>
      </c>
      <c r="B4573" s="1" t="s">
        <v>930</v>
      </c>
      <c r="C4573" t="s">
        <v>3390</v>
      </c>
      <c r="D4573" s="11" t="s">
        <v>3391</v>
      </c>
      <c r="E4573" s="1" t="s">
        <v>933</v>
      </c>
      <c r="F4573" s="7"/>
      <c r="G4573" s="7"/>
      <c r="H4573" s="7"/>
      <c r="I4573" s="7"/>
      <c r="J4573" s="49"/>
      <c r="K4573" t="s">
        <v>3392</v>
      </c>
      <c r="L4573" t="s">
        <v>27</v>
      </c>
      <c r="M4573" s="15" t="s">
        <v>28</v>
      </c>
      <c r="N4573" t="s">
        <v>3393</v>
      </c>
      <c r="O4573" s="7">
        <v>87.3</v>
      </c>
      <c r="P4573" s="7"/>
      <c r="Q4573" s="9"/>
      <c r="R4573" s="14"/>
      <c r="S4573" s="29"/>
      <c r="T4573" s="14">
        <v>490000000000000</v>
      </c>
      <c r="U4573" s="9"/>
      <c r="V4573" s="7">
        <v>16</v>
      </c>
      <c r="W4573" s="7"/>
      <c r="X4573" s="49"/>
    </row>
    <row r="4574" spans="1:24" x14ac:dyDescent="0.25">
      <c r="A4574" s="5" t="s">
        <v>3389</v>
      </c>
      <c r="B4574" s="1" t="s">
        <v>930</v>
      </c>
      <c r="C4574" t="s">
        <v>3390</v>
      </c>
      <c r="D4574" s="11" t="s">
        <v>3391</v>
      </c>
      <c r="E4574" s="1" t="s">
        <v>933</v>
      </c>
      <c r="F4574" s="7"/>
      <c r="G4574" s="7"/>
      <c r="H4574" s="7"/>
      <c r="I4574" s="7"/>
      <c r="J4574" s="49"/>
      <c r="K4574" t="s">
        <v>3392</v>
      </c>
      <c r="L4574" t="s">
        <v>27</v>
      </c>
      <c r="M4574" s="15" t="s">
        <v>28</v>
      </c>
      <c r="N4574" t="s">
        <v>3393</v>
      </c>
      <c r="O4574" s="7">
        <v>72.5</v>
      </c>
      <c r="P4574" s="7"/>
      <c r="Q4574" s="9"/>
      <c r="R4574" s="14"/>
      <c r="S4574" s="29"/>
      <c r="T4574" s="14"/>
      <c r="U4574" s="9"/>
      <c r="V4574" s="7"/>
      <c r="W4574" s="7"/>
      <c r="X4574" s="49"/>
    </row>
    <row r="4575" spans="1:24" x14ac:dyDescent="0.25">
      <c r="A4575" s="5" t="s">
        <v>3389</v>
      </c>
      <c r="B4575" s="1" t="s">
        <v>930</v>
      </c>
      <c r="C4575" t="s">
        <v>3390</v>
      </c>
      <c r="D4575" s="11" t="s">
        <v>3391</v>
      </c>
      <c r="E4575" s="1" t="s">
        <v>933</v>
      </c>
      <c r="F4575" s="7"/>
      <c r="G4575" s="7"/>
      <c r="H4575" s="7"/>
      <c r="I4575" s="7"/>
      <c r="J4575" s="49"/>
      <c r="K4575" t="s">
        <v>3392</v>
      </c>
      <c r="L4575" t="s">
        <v>27</v>
      </c>
      <c r="M4575" s="15" t="s">
        <v>28</v>
      </c>
      <c r="N4575" t="s">
        <v>3394</v>
      </c>
      <c r="O4575" s="7">
        <v>65.8</v>
      </c>
      <c r="P4575" s="7"/>
      <c r="Q4575" s="9"/>
      <c r="R4575" s="14"/>
      <c r="S4575" s="29"/>
      <c r="T4575" s="14">
        <v>810000000000000</v>
      </c>
      <c r="U4575" s="9"/>
      <c r="V4575" s="7">
        <v>19</v>
      </c>
      <c r="W4575" s="7"/>
      <c r="X4575" s="49"/>
    </row>
    <row r="4576" spans="1:24" x14ac:dyDescent="0.25">
      <c r="A4576" s="5" t="s">
        <v>3389</v>
      </c>
      <c r="B4576" s="1" t="s">
        <v>930</v>
      </c>
      <c r="C4576" t="s">
        <v>3390</v>
      </c>
      <c r="D4576" s="11" t="s">
        <v>3391</v>
      </c>
      <c r="E4576" s="1" t="s">
        <v>933</v>
      </c>
      <c r="F4576" s="7"/>
      <c r="G4576" s="7"/>
      <c r="H4576" s="7"/>
      <c r="I4576" s="7"/>
      <c r="J4576" s="49"/>
      <c r="K4576" t="s">
        <v>3392</v>
      </c>
      <c r="L4576" t="s">
        <v>27</v>
      </c>
      <c r="M4576" s="15" t="s">
        <v>28</v>
      </c>
      <c r="N4576" t="s">
        <v>3395</v>
      </c>
      <c r="O4576" s="7">
        <v>56.6</v>
      </c>
      <c r="P4576" s="7"/>
      <c r="Q4576" s="9"/>
      <c r="R4576" s="14"/>
      <c r="S4576" s="29"/>
      <c r="T4576" s="14">
        <v>260000000000000</v>
      </c>
      <c r="U4576" s="9"/>
      <c r="V4576" s="7">
        <v>24</v>
      </c>
      <c r="W4576" s="7"/>
      <c r="X4576" s="49"/>
    </row>
    <row r="4577" spans="1:24" x14ac:dyDescent="0.25">
      <c r="A4577" s="5" t="s">
        <v>3389</v>
      </c>
      <c r="B4577" s="1" t="s">
        <v>930</v>
      </c>
      <c r="C4577" t="s">
        <v>3390</v>
      </c>
      <c r="D4577" s="11" t="s">
        <v>3391</v>
      </c>
      <c r="E4577" s="1" t="s">
        <v>933</v>
      </c>
      <c r="F4577" s="7"/>
      <c r="G4577" s="7"/>
      <c r="H4577" s="7"/>
      <c r="I4577" s="7"/>
      <c r="J4577" s="49"/>
      <c r="K4577" t="s">
        <v>3392</v>
      </c>
      <c r="L4577" t="s">
        <v>27</v>
      </c>
      <c r="M4577" s="15" t="s">
        <v>28</v>
      </c>
      <c r="N4577" t="s">
        <v>3395</v>
      </c>
      <c r="O4577" s="7">
        <v>50.1</v>
      </c>
      <c r="P4577" s="7"/>
      <c r="Q4577" s="9"/>
      <c r="R4577" s="14"/>
      <c r="S4577" s="29"/>
      <c r="T4577" s="14"/>
      <c r="U4577" s="9"/>
      <c r="V4577" s="7"/>
      <c r="W4577" s="7"/>
      <c r="X4577" s="49"/>
    </row>
    <row r="4578" spans="1:24" x14ac:dyDescent="0.25">
      <c r="A4578" s="5" t="s">
        <v>3389</v>
      </c>
      <c r="B4578" s="1" t="s">
        <v>930</v>
      </c>
      <c r="C4578" t="s">
        <v>3396</v>
      </c>
      <c r="D4578" s="11" t="s">
        <v>3391</v>
      </c>
      <c r="E4578" s="1" t="s">
        <v>933</v>
      </c>
      <c r="F4578" s="7"/>
      <c r="G4578" s="7"/>
      <c r="H4578" s="7"/>
      <c r="I4578" s="7"/>
      <c r="J4578" s="49"/>
      <c r="K4578" t="s">
        <v>3392</v>
      </c>
      <c r="L4578" t="s">
        <v>27</v>
      </c>
      <c r="M4578" s="15" t="s">
        <v>28</v>
      </c>
      <c r="N4578" t="s">
        <v>3397</v>
      </c>
      <c r="O4578" s="7">
        <v>31.2</v>
      </c>
      <c r="P4578" s="7"/>
      <c r="Q4578" s="9"/>
      <c r="R4578" s="14"/>
      <c r="S4578" s="29"/>
      <c r="T4578" s="14"/>
      <c r="U4578" s="9"/>
      <c r="V4578" s="7">
        <v>98</v>
      </c>
      <c r="W4578" s="7"/>
      <c r="X4578" s="49"/>
    </row>
    <row r="4579" spans="1:24" x14ac:dyDescent="0.25">
      <c r="A4579" s="5" t="s">
        <v>3389</v>
      </c>
      <c r="B4579" s="1" t="s">
        <v>930</v>
      </c>
      <c r="C4579" t="s">
        <v>3398</v>
      </c>
      <c r="D4579" s="11" t="s">
        <v>3391</v>
      </c>
      <c r="E4579" s="1" t="s">
        <v>933</v>
      </c>
      <c r="F4579" s="7"/>
      <c r="G4579" s="7"/>
      <c r="H4579" s="7"/>
      <c r="I4579" s="7"/>
      <c r="J4579" s="49"/>
      <c r="K4579" t="s">
        <v>3392</v>
      </c>
      <c r="L4579" t="s">
        <v>27</v>
      </c>
      <c r="M4579" s="15" t="s">
        <v>28</v>
      </c>
      <c r="N4579" t="s">
        <v>3379</v>
      </c>
      <c r="O4579" s="7">
        <v>16.7</v>
      </c>
      <c r="P4579" s="7"/>
      <c r="Q4579" s="9"/>
      <c r="R4579" s="14"/>
      <c r="S4579" s="29"/>
      <c r="T4579" s="14"/>
      <c r="U4579" s="9"/>
      <c r="V4579" s="7">
        <v>33</v>
      </c>
      <c r="W4579" s="7"/>
      <c r="X4579" s="49"/>
    </row>
    <row r="4580" spans="1:24" x14ac:dyDescent="0.25">
      <c r="A4580" s="5" t="s">
        <v>3389</v>
      </c>
      <c r="B4580" s="1" t="s">
        <v>930</v>
      </c>
      <c r="C4580" t="s">
        <v>3398</v>
      </c>
      <c r="D4580" s="11" t="s">
        <v>3391</v>
      </c>
      <c r="E4580" s="1" t="s">
        <v>933</v>
      </c>
      <c r="F4580" s="7"/>
      <c r="G4580" s="7"/>
      <c r="H4580" s="7"/>
      <c r="I4580" s="7"/>
      <c r="J4580" s="49"/>
      <c r="K4580" t="s">
        <v>3392</v>
      </c>
      <c r="L4580" t="s">
        <v>27</v>
      </c>
      <c r="M4580" s="15" t="s">
        <v>28</v>
      </c>
      <c r="N4580" t="s">
        <v>3399</v>
      </c>
      <c r="O4580" s="7">
        <v>8.6</v>
      </c>
      <c r="P4580" s="7"/>
      <c r="Q4580" s="9"/>
      <c r="R4580" s="14"/>
      <c r="S4580" s="29"/>
      <c r="T4580" s="14"/>
      <c r="U4580" s="9"/>
      <c r="V4580" s="7">
        <v>100</v>
      </c>
      <c r="W4580" s="7"/>
      <c r="X4580" s="49"/>
    </row>
    <row r="4581" spans="1:24" x14ac:dyDescent="0.25">
      <c r="A4581" s="5" t="s">
        <v>3389</v>
      </c>
      <c r="B4581" s="1" t="s">
        <v>930</v>
      </c>
      <c r="C4581" t="s">
        <v>3400</v>
      </c>
      <c r="D4581" s="11" t="s">
        <v>3391</v>
      </c>
      <c r="E4581" s="1" t="s">
        <v>933</v>
      </c>
      <c r="F4581" s="7"/>
      <c r="G4581" s="7"/>
      <c r="H4581" s="7"/>
      <c r="I4581" s="7"/>
      <c r="J4581" s="49"/>
      <c r="K4581" t="s">
        <v>727</v>
      </c>
      <c r="L4581" t="s">
        <v>27</v>
      </c>
      <c r="M4581" s="15" t="s">
        <v>332</v>
      </c>
      <c r="N4581" t="s">
        <v>3401</v>
      </c>
      <c r="O4581" s="7">
        <v>38.1</v>
      </c>
      <c r="P4581" s="7"/>
      <c r="Q4581" s="9"/>
      <c r="R4581" s="14"/>
      <c r="S4581" s="29"/>
      <c r="T4581" s="14">
        <v>110000000000000</v>
      </c>
      <c r="U4581" s="9"/>
      <c r="V4581" s="7">
        <v>3</v>
      </c>
      <c r="W4581" s="7"/>
      <c r="X4581" s="49"/>
    </row>
    <row r="4582" spans="1:24" x14ac:dyDescent="0.25">
      <c r="A4582" s="5" t="s">
        <v>3389</v>
      </c>
      <c r="B4582" s="1" t="s">
        <v>930</v>
      </c>
      <c r="C4582" t="s">
        <v>3400</v>
      </c>
      <c r="D4582" s="11" t="s">
        <v>3391</v>
      </c>
      <c r="E4582" s="1" t="s">
        <v>933</v>
      </c>
      <c r="F4582" s="7"/>
      <c r="G4582" s="7"/>
      <c r="H4582" s="7"/>
      <c r="I4582" s="7"/>
      <c r="J4582" s="49"/>
      <c r="K4582" t="s">
        <v>727</v>
      </c>
      <c r="L4582" t="s">
        <v>27</v>
      </c>
      <c r="M4582" s="15" t="s">
        <v>332</v>
      </c>
      <c r="N4582" t="s">
        <v>3402</v>
      </c>
      <c r="O4582" s="7">
        <v>27.3</v>
      </c>
      <c r="P4582" s="7"/>
      <c r="Q4582" s="9"/>
      <c r="R4582" s="14"/>
      <c r="S4582" s="29"/>
      <c r="T4582" s="14"/>
      <c r="U4582" s="9"/>
      <c r="V4582" s="7">
        <v>6</v>
      </c>
      <c r="W4582" s="7"/>
      <c r="X4582" s="49"/>
    </row>
    <row r="4583" spans="1:24" x14ac:dyDescent="0.25">
      <c r="A4583" s="18" t="s">
        <v>3389</v>
      </c>
      <c r="B4583" s="19" t="s">
        <v>930</v>
      </c>
      <c r="C4583" s="16" t="s">
        <v>3400</v>
      </c>
      <c r="D4583" s="20" t="s">
        <v>3391</v>
      </c>
      <c r="E4583" s="19" t="s">
        <v>933</v>
      </c>
      <c r="F4583" s="17"/>
      <c r="G4583" s="17"/>
      <c r="H4583" s="17"/>
      <c r="I4583" s="17"/>
      <c r="J4583" s="50"/>
      <c r="K4583" s="16" t="s">
        <v>727</v>
      </c>
      <c r="L4583" s="16" t="s">
        <v>27</v>
      </c>
      <c r="M4583" s="21" t="s">
        <v>332</v>
      </c>
      <c r="N4583" s="16" t="s">
        <v>3403</v>
      </c>
      <c r="O4583" s="17">
        <v>17.7</v>
      </c>
      <c r="P4583" s="17"/>
      <c r="Q4583" s="22"/>
      <c r="R4583" s="23"/>
      <c r="S4583" s="31"/>
      <c r="T4583" s="23"/>
      <c r="U4583" s="22"/>
      <c r="V4583" s="17">
        <v>5</v>
      </c>
      <c r="W4583" s="17"/>
      <c r="X4583" s="50"/>
    </row>
    <row r="4584" spans="1:24" x14ac:dyDescent="0.25">
      <c r="A4584" s="5" t="s">
        <v>3404</v>
      </c>
      <c r="B4584" s="1" t="s">
        <v>930</v>
      </c>
      <c r="C4584" t="s">
        <v>3405</v>
      </c>
      <c r="D4584" s="11" t="s">
        <v>3406</v>
      </c>
      <c r="E4584" s="1" t="s">
        <v>933</v>
      </c>
      <c r="F4584" s="7"/>
      <c r="G4584" s="7"/>
      <c r="H4584" s="7"/>
      <c r="I4584" s="7"/>
      <c r="J4584" s="49"/>
      <c r="K4584" t="s">
        <v>415</v>
      </c>
      <c r="L4584" t="s">
        <v>27</v>
      </c>
      <c r="M4584" s="15" t="s">
        <v>28</v>
      </c>
      <c r="N4584" t="s">
        <v>3407</v>
      </c>
      <c r="O4584" s="7">
        <v>58.3</v>
      </c>
      <c r="P4584" s="7"/>
      <c r="Q4584" s="9"/>
      <c r="R4584" s="14"/>
      <c r="S4584" s="29"/>
      <c r="T4584" s="14">
        <v>2100000000000000</v>
      </c>
      <c r="U4584" s="9"/>
      <c r="V4584" s="7"/>
      <c r="W4584" s="7"/>
      <c r="X4584" s="49"/>
    </row>
    <row r="4585" spans="1:24" x14ac:dyDescent="0.25">
      <c r="A4585" s="5" t="s">
        <v>3404</v>
      </c>
      <c r="B4585" s="1" t="s">
        <v>930</v>
      </c>
      <c r="C4585" t="s">
        <v>3405</v>
      </c>
      <c r="D4585" s="11" t="s">
        <v>3406</v>
      </c>
      <c r="E4585" s="1" t="s">
        <v>933</v>
      </c>
      <c r="F4585" s="7"/>
      <c r="G4585" s="7"/>
      <c r="H4585" s="7"/>
      <c r="I4585" s="7"/>
      <c r="J4585" s="49"/>
      <c r="K4585" t="s">
        <v>415</v>
      </c>
      <c r="L4585" t="s">
        <v>27</v>
      </c>
      <c r="M4585" s="15" t="s">
        <v>28</v>
      </c>
      <c r="N4585" t="s">
        <v>3408</v>
      </c>
      <c r="O4585" s="7">
        <v>65.400000000000006</v>
      </c>
      <c r="P4585" s="7"/>
      <c r="Q4585" s="9"/>
      <c r="R4585" s="14"/>
      <c r="S4585" s="29"/>
      <c r="T4585" s="14">
        <v>380000000000000</v>
      </c>
      <c r="U4585" s="9"/>
      <c r="V4585" s="7"/>
      <c r="W4585" s="7"/>
      <c r="X4585" s="49"/>
    </row>
    <row r="4586" spans="1:24" x14ac:dyDescent="0.25">
      <c r="A4586" s="5" t="s">
        <v>3404</v>
      </c>
      <c r="B4586" s="1" t="s">
        <v>930</v>
      </c>
      <c r="C4586" t="s">
        <v>3405</v>
      </c>
      <c r="D4586" s="11" t="s">
        <v>3406</v>
      </c>
      <c r="E4586" s="1" t="s">
        <v>933</v>
      </c>
      <c r="F4586" s="7"/>
      <c r="G4586" s="7"/>
      <c r="H4586" s="7"/>
      <c r="I4586" s="7"/>
      <c r="J4586" s="49"/>
      <c r="K4586" t="s">
        <v>415</v>
      </c>
      <c r="L4586" t="s">
        <v>27</v>
      </c>
      <c r="M4586" s="15" t="s">
        <v>28</v>
      </c>
      <c r="N4586" t="s">
        <v>3409</v>
      </c>
      <c r="O4586" s="7">
        <v>51.7</v>
      </c>
      <c r="P4586" s="7"/>
      <c r="Q4586" s="9"/>
      <c r="R4586" s="14"/>
      <c r="S4586" s="29"/>
      <c r="T4586" s="14">
        <v>630000000000000</v>
      </c>
      <c r="U4586" s="9"/>
      <c r="V4586" s="7"/>
      <c r="W4586" s="7"/>
      <c r="X4586" s="49"/>
    </row>
    <row r="4587" spans="1:24" x14ac:dyDescent="0.25">
      <c r="A4587" s="5" t="s">
        <v>3404</v>
      </c>
      <c r="B4587" s="1" t="s">
        <v>930</v>
      </c>
      <c r="C4587" t="s">
        <v>3405</v>
      </c>
      <c r="D4587" s="11" t="s">
        <v>3406</v>
      </c>
      <c r="E4587" s="1" t="s">
        <v>933</v>
      </c>
      <c r="F4587" s="7"/>
      <c r="G4587" s="7"/>
      <c r="H4587" s="7"/>
      <c r="I4587" s="7"/>
      <c r="J4587" s="49"/>
      <c r="K4587" t="s">
        <v>415</v>
      </c>
      <c r="L4587" t="s">
        <v>27</v>
      </c>
      <c r="M4587" s="15" t="s">
        <v>28</v>
      </c>
      <c r="N4587" t="s">
        <v>3410</v>
      </c>
      <c r="O4587" s="7">
        <v>63.5</v>
      </c>
      <c r="P4587" s="7"/>
      <c r="Q4587" s="9"/>
      <c r="R4587" s="14"/>
      <c r="S4587" s="29"/>
      <c r="T4587" s="14">
        <v>1200000000000000</v>
      </c>
      <c r="U4587" s="9"/>
      <c r="V4587" s="7"/>
      <c r="W4587" s="7"/>
      <c r="X4587" s="49"/>
    </row>
    <row r="4588" spans="1:24" x14ac:dyDescent="0.25">
      <c r="A4588" s="5" t="s">
        <v>3404</v>
      </c>
      <c r="B4588" s="1" t="s">
        <v>930</v>
      </c>
      <c r="C4588" t="s">
        <v>3405</v>
      </c>
      <c r="D4588" s="11" t="s">
        <v>3406</v>
      </c>
      <c r="E4588" s="1" t="s">
        <v>933</v>
      </c>
      <c r="F4588" s="7"/>
      <c r="G4588" s="7"/>
      <c r="H4588" s="7"/>
      <c r="I4588" s="7"/>
      <c r="J4588" s="49"/>
      <c r="K4588" t="s">
        <v>415</v>
      </c>
      <c r="L4588" t="s">
        <v>27</v>
      </c>
      <c r="M4588" s="15" t="s">
        <v>28</v>
      </c>
      <c r="N4588" t="s">
        <v>3411</v>
      </c>
      <c r="O4588" s="7">
        <v>75.2</v>
      </c>
      <c r="P4588" s="7"/>
      <c r="Q4588" s="9"/>
      <c r="R4588" s="14"/>
      <c r="S4588" s="29"/>
      <c r="T4588" s="14">
        <v>280000000000000</v>
      </c>
      <c r="U4588" s="9"/>
      <c r="V4588" s="7"/>
      <c r="W4588" s="7"/>
      <c r="X4588" s="49"/>
    </row>
    <row r="4589" spans="1:24" x14ac:dyDescent="0.25">
      <c r="A4589" s="5" t="s">
        <v>3404</v>
      </c>
      <c r="B4589" s="1" t="s">
        <v>930</v>
      </c>
      <c r="C4589" t="s">
        <v>3405</v>
      </c>
      <c r="D4589" s="11" t="s">
        <v>3406</v>
      </c>
      <c r="E4589" s="1" t="s">
        <v>933</v>
      </c>
      <c r="F4589" s="7"/>
      <c r="G4589" s="7"/>
      <c r="H4589" s="7"/>
      <c r="I4589" s="7"/>
      <c r="J4589" s="49"/>
      <c r="K4589" t="s">
        <v>415</v>
      </c>
      <c r="L4589" t="s">
        <v>27</v>
      </c>
      <c r="M4589" s="15" t="s">
        <v>28</v>
      </c>
      <c r="N4589" t="s">
        <v>3412</v>
      </c>
      <c r="O4589" s="7">
        <v>72.2</v>
      </c>
      <c r="P4589" s="7"/>
      <c r="Q4589" s="9"/>
      <c r="R4589" s="14"/>
      <c r="S4589" s="29"/>
      <c r="T4589" s="14">
        <v>1200000000000000</v>
      </c>
      <c r="U4589" s="9"/>
      <c r="V4589" s="7"/>
      <c r="W4589" s="7"/>
      <c r="X4589" s="49"/>
    </row>
    <row r="4590" spans="1:24" x14ac:dyDescent="0.25">
      <c r="A4590" s="5" t="s">
        <v>3404</v>
      </c>
      <c r="B4590" s="1" t="s">
        <v>930</v>
      </c>
      <c r="C4590" t="s">
        <v>3405</v>
      </c>
      <c r="D4590" s="11" t="s">
        <v>3406</v>
      </c>
      <c r="E4590" s="1" t="s">
        <v>933</v>
      </c>
      <c r="F4590" s="7"/>
      <c r="G4590" s="7"/>
      <c r="H4590" s="7"/>
      <c r="I4590" s="7"/>
      <c r="J4590" s="49"/>
      <c r="K4590" t="s">
        <v>415</v>
      </c>
      <c r="L4590" t="s">
        <v>27</v>
      </c>
      <c r="M4590" s="15" t="s">
        <v>28</v>
      </c>
      <c r="N4590" t="s">
        <v>3413</v>
      </c>
      <c r="O4590" s="7">
        <v>66</v>
      </c>
      <c r="P4590" s="7"/>
      <c r="Q4590" s="9"/>
      <c r="R4590" s="14"/>
      <c r="S4590" s="29"/>
      <c r="T4590" s="14">
        <v>1300000000000000</v>
      </c>
      <c r="U4590" s="9"/>
      <c r="V4590" s="7"/>
      <c r="W4590" s="7"/>
      <c r="X4590" s="49"/>
    </row>
    <row r="4591" spans="1:24" x14ac:dyDescent="0.25">
      <c r="A4591" s="5" t="s">
        <v>3404</v>
      </c>
      <c r="B4591" s="1" t="s">
        <v>930</v>
      </c>
      <c r="C4591" t="s">
        <v>3405</v>
      </c>
      <c r="D4591" s="11" t="s">
        <v>3406</v>
      </c>
      <c r="E4591" s="1" t="s">
        <v>933</v>
      </c>
      <c r="F4591" s="7"/>
      <c r="G4591" s="7"/>
      <c r="H4591" s="7"/>
      <c r="I4591" s="7"/>
      <c r="J4591" s="49"/>
      <c r="K4591" t="s">
        <v>415</v>
      </c>
      <c r="L4591" t="s">
        <v>27</v>
      </c>
      <c r="M4591" s="15" t="s">
        <v>28</v>
      </c>
      <c r="N4591" t="s">
        <v>3414</v>
      </c>
      <c r="O4591" s="7">
        <v>67</v>
      </c>
      <c r="P4591" s="7"/>
      <c r="Q4591" s="9"/>
      <c r="R4591" s="14"/>
      <c r="S4591" s="29"/>
      <c r="T4591" s="14">
        <v>2000000000000000</v>
      </c>
      <c r="U4591" s="9"/>
      <c r="V4591" s="7"/>
      <c r="W4591" s="7"/>
      <c r="X4591" s="49"/>
    </row>
    <row r="4592" spans="1:24" x14ac:dyDescent="0.25">
      <c r="A4592" s="5" t="s">
        <v>3404</v>
      </c>
      <c r="B4592" s="1" t="s">
        <v>930</v>
      </c>
      <c r="C4592" t="s">
        <v>3405</v>
      </c>
      <c r="D4592" s="11" t="s">
        <v>3406</v>
      </c>
      <c r="E4592" s="1" t="s">
        <v>933</v>
      </c>
      <c r="F4592" s="7"/>
      <c r="G4592" s="7"/>
      <c r="H4592" s="7"/>
      <c r="I4592" s="7"/>
      <c r="J4592" s="49"/>
      <c r="K4592" t="s">
        <v>415</v>
      </c>
      <c r="L4592" t="s">
        <v>27</v>
      </c>
      <c r="M4592" s="15" t="s">
        <v>28</v>
      </c>
      <c r="N4592" t="s">
        <v>3415</v>
      </c>
      <c r="O4592" s="7">
        <v>74</v>
      </c>
      <c r="P4592" s="7"/>
      <c r="Q4592" s="9"/>
      <c r="R4592" s="14"/>
      <c r="S4592" s="29"/>
      <c r="T4592" s="14">
        <v>960000000000000</v>
      </c>
      <c r="U4592" s="9"/>
      <c r="V4592" s="7"/>
      <c r="W4592" s="7"/>
      <c r="X4592" s="49"/>
    </row>
    <row r="4593" spans="1:24" x14ac:dyDescent="0.25">
      <c r="A4593" s="18" t="s">
        <v>3404</v>
      </c>
      <c r="B4593" s="19" t="s">
        <v>930</v>
      </c>
      <c r="C4593" s="16" t="s">
        <v>3405</v>
      </c>
      <c r="D4593" s="20" t="s">
        <v>3406</v>
      </c>
      <c r="E4593" s="19" t="s">
        <v>933</v>
      </c>
      <c r="F4593" s="17"/>
      <c r="G4593" s="17"/>
      <c r="H4593" s="17"/>
      <c r="I4593" s="17"/>
      <c r="J4593" s="50"/>
      <c r="K4593" s="16" t="s">
        <v>415</v>
      </c>
      <c r="L4593" s="16" t="s">
        <v>27</v>
      </c>
      <c r="M4593" s="21" t="s">
        <v>28</v>
      </c>
      <c r="N4593" s="16" t="s">
        <v>3416</v>
      </c>
      <c r="O4593" s="17">
        <v>73.400000000000006</v>
      </c>
      <c r="P4593" s="17"/>
      <c r="Q4593" s="22"/>
      <c r="R4593" s="23"/>
      <c r="S4593" s="31"/>
      <c r="T4593" s="23">
        <v>430000000000000</v>
      </c>
      <c r="U4593" s="22"/>
      <c r="V4593" s="17"/>
      <c r="W4593" s="17"/>
      <c r="X4593" s="50"/>
    </row>
    <row r="4594" spans="1:24" x14ac:dyDescent="0.25">
      <c r="A4594" s="5" t="s">
        <v>3417</v>
      </c>
      <c r="B4594" s="1" t="s">
        <v>3067</v>
      </c>
      <c r="C4594" t="s">
        <v>3418</v>
      </c>
      <c r="D4594" s="11" t="s">
        <v>3419</v>
      </c>
      <c r="E4594" s="1" t="s">
        <v>25</v>
      </c>
      <c r="F4594" s="7">
        <v>47</v>
      </c>
      <c r="G4594" s="7">
        <v>3.1</v>
      </c>
      <c r="H4594" s="7"/>
      <c r="I4594" s="7"/>
      <c r="J4594" s="49"/>
      <c r="K4594" t="s">
        <v>3070</v>
      </c>
      <c r="L4594" t="s">
        <v>1333</v>
      </c>
      <c r="M4594" s="15" t="s">
        <v>1741</v>
      </c>
      <c r="N4594" t="s">
        <v>3420</v>
      </c>
      <c r="O4594" s="7">
        <v>45</v>
      </c>
      <c r="P4594" s="7"/>
      <c r="Q4594" s="9"/>
      <c r="R4594" s="14"/>
      <c r="S4594" s="29"/>
      <c r="T4594" s="14">
        <v>48437500000</v>
      </c>
      <c r="U4594" s="9"/>
      <c r="V4594" s="7"/>
      <c r="W4594" s="7"/>
      <c r="X4594" s="49"/>
    </row>
    <row r="4595" spans="1:24" x14ac:dyDescent="0.25">
      <c r="A4595" s="5" t="s">
        <v>3417</v>
      </c>
      <c r="B4595" s="1" t="s">
        <v>3067</v>
      </c>
      <c r="C4595" t="s">
        <v>3418</v>
      </c>
      <c r="D4595" s="11" t="s">
        <v>3419</v>
      </c>
      <c r="E4595" s="1" t="s">
        <v>25</v>
      </c>
      <c r="F4595" s="7">
        <v>47</v>
      </c>
      <c r="G4595" s="7">
        <v>3.1</v>
      </c>
      <c r="H4595" s="7"/>
      <c r="I4595" s="7"/>
      <c r="J4595" s="49"/>
      <c r="K4595" t="s">
        <v>3070</v>
      </c>
      <c r="L4595" t="s">
        <v>1333</v>
      </c>
      <c r="M4595" s="15" t="s">
        <v>1741</v>
      </c>
      <c r="N4595" t="s">
        <v>3421</v>
      </c>
      <c r="O4595" s="7">
        <v>47</v>
      </c>
      <c r="P4595" s="7"/>
      <c r="Q4595" s="9"/>
      <c r="R4595" s="14"/>
      <c r="S4595" s="29"/>
      <c r="T4595" s="14">
        <v>136744186046.5116</v>
      </c>
      <c r="U4595" s="9"/>
      <c r="V4595" s="7"/>
      <c r="W4595" s="7"/>
      <c r="X4595" s="49"/>
    </row>
    <row r="4596" spans="1:24" x14ac:dyDescent="0.25">
      <c r="A4596" s="5" t="s">
        <v>3417</v>
      </c>
      <c r="B4596" s="1" t="s">
        <v>3067</v>
      </c>
      <c r="C4596" t="s">
        <v>3418</v>
      </c>
      <c r="D4596" s="11" t="s">
        <v>3419</v>
      </c>
      <c r="E4596" s="1" t="s">
        <v>25</v>
      </c>
      <c r="F4596" s="7">
        <v>47</v>
      </c>
      <c r="G4596" s="7">
        <v>3.1</v>
      </c>
      <c r="H4596" s="7"/>
      <c r="I4596" s="7"/>
      <c r="J4596" s="49"/>
      <c r="K4596" t="s">
        <v>3070</v>
      </c>
      <c r="L4596" t="s">
        <v>1333</v>
      </c>
      <c r="M4596" s="15" t="s">
        <v>1741</v>
      </c>
      <c r="N4596" t="s">
        <v>3422</v>
      </c>
      <c r="O4596" s="7">
        <v>42</v>
      </c>
      <c r="P4596" s="7"/>
      <c r="Q4596" s="9"/>
      <c r="R4596" s="14"/>
      <c r="S4596" s="29"/>
      <c r="T4596" s="14">
        <v>284571428571.42853</v>
      </c>
      <c r="U4596" s="9"/>
      <c r="V4596" s="7"/>
      <c r="W4596" s="7"/>
      <c r="X4596" s="49"/>
    </row>
    <row r="4597" spans="1:24" x14ac:dyDescent="0.25">
      <c r="A4597" s="5" t="s">
        <v>3417</v>
      </c>
      <c r="B4597" s="1" t="s">
        <v>3067</v>
      </c>
      <c r="C4597" t="s">
        <v>3418</v>
      </c>
      <c r="D4597" s="11" t="s">
        <v>3419</v>
      </c>
      <c r="E4597" s="1" t="s">
        <v>25</v>
      </c>
      <c r="F4597" s="7">
        <v>47</v>
      </c>
      <c r="G4597" s="7">
        <v>3.1</v>
      </c>
      <c r="H4597" s="7"/>
      <c r="I4597" s="7"/>
      <c r="J4597" s="49"/>
      <c r="K4597" t="s">
        <v>3070</v>
      </c>
      <c r="L4597" t="s">
        <v>1333</v>
      </c>
      <c r="M4597" s="15" t="s">
        <v>1741</v>
      </c>
      <c r="N4597" t="s">
        <v>3423</v>
      </c>
      <c r="O4597" s="7">
        <v>38</v>
      </c>
      <c r="P4597" s="7"/>
      <c r="Q4597" s="9"/>
      <c r="R4597" s="14"/>
      <c r="S4597" s="29"/>
      <c r="T4597" s="14">
        <v>527659574468.08521</v>
      </c>
      <c r="U4597" s="9"/>
      <c r="V4597" s="7"/>
      <c r="W4597" s="7"/>
      <c r="X4597" s="49"/>
    </row>
    <row r="4598" spans="1:24" x14ac:dyDescent="0.25">
      <c r="A4598" s="5" t="s">
        <v>3417</v>
      </c>
      <c r="B4598" s="1" t="s">
        <v>3067</v>
      </c>
      <c r="C4598" t="s">
        <v>3418</v>
      </c>
      <c r="D4598" s="11" t="s">
        <v>3419</v>
      </c>
      <c r="E4598" s="1" t="s">
        <v>25</v>
      </c>
      <c r="F4598" s="7">
        <v>47</v>
      </c>
      <c r="G4598" s="7">
        <v>3.1</v>
      </c>
      <c r="H4598" s="7"/>
      <c r="I4598" s="7"/>
      <c r="J4598" s="49"/>
      <c r="K4598" t="s">
        <v>3070</v>
      </c>
      <c r="L4598" t="s">
        <v>1333</v>
      </c>
      <c r="M4598" s="15" t="s">
        <v>1741</v>
      </c>
      <c r="N4598" t="s">
        <v>3424</v>
      </c>
      <c r="O4598" s="7">
        <v>34</v>
      </c>
      <c r="P4598" s="7"/>
      <c r="Q4598" s="9"/>
      <c r="R4598" s="14"/>
      <c r="S4598" s="29"/>
      <c r="T4598" s="14">
        <v>455769230769.23077</v>
      </c>
      <c r="U4598" s="9"/>
      <c r="V4598" s="7"/>
      <c r="W4598" s="7"/>
      <c r="X4598" s="49"/>
    </row>
    <row r="4599" spans="1:24" x14ac:dyDescent="0.25">
      <c r="A4599" s="5" t="s">
        <v>3417</v>
      </c>
      <c r="B4599" s="1" t="s">
        <v>3067</v>
      </c>
      <c r="C4599" t="s">
        <v>3418</v>
      </c>
      <c r="D4599" s="11" t="s">
        <v>3419</v>
      </c>
      <c r="E4599" s="1" t="s">
        <v>25</v>
      </c>
      <c r="F4599" s="7">
        <v>47</v>
      </c>
      <c r="G4599" s="7">
        <v>3.1</v>
      </c>
      <c r="H4599" s="7"/>
      <c r="I4599" s="7"/>
      <c r="J4599" s="49"/>
      <c r="K4599" t="s">
        <v>3070</v>
      </c>
      <c r="L4599" t="s">
        <v>1333</v>
      </c>
      <c r="M4599" s="15" t="s">
        <v>1741</v>
      </c>
      <c r="N4599" t="s">
        <v>3425</v>
      </c>
      <c r="O4599" s="7">
        <v>34</v>
      </c>
      <c r="P4599" s="7"/>
      <c r="Q4599" s="9"/>
      <c r="R4599" s="14"/>
      <c r="S4599" s="29"/>
      <c r="T4599" s="14">
        <v>746511627906.97668</v>
      </c>
      <c r="U4599" s="9"/>
      <c r="V4599" s="7"/>
      <c r="W4599" s="7"/>
      <c r="X4599" s="49"/>
    </row>
    <row r="4600" spans="1:24" x14ac:dyDescent="0.25">
      <c r="A4600" s="5" t="s">
        <v>3417</v>
      </c>
      <c r="B4600" s="1" t="s">
        <v>3067</v>
      </c>
      <c r="C4600" t="s">
        <v>3418</v>
      </c>
      <c r="D4600" s="11" t="s">
        <v>3419</v>
      </c>
      <c r="E4600" s="1" t="s">
        <v>25</v>
      </c>
      <c r="F4600" s="7">
        <v>47</v>
      </c>
      <c r="G4600" s="7">
        <v>3.1</v>
      </c>
      <c r="H4600" s="7"/>
      <c r="I4600" s="7"/>
      <c r="J4600" s="49"/>
      <c r="K4600" t="s">
        <v>3070</v>
      </c>
      <c r="L4600" t="s">
        <v>1333</v>
      </c>
      <c r="M4600" s="15" t="s">
        <v>1741</v>
      </c>
      <c r="N4600" t="s">
        <v>3426</v>
      </c>
      <c r="O4600" s="7">
        <v>34</v>
      </c>
      <c r="P4600" s="7"/>
      <c r="Q4600" s="9"/>
      <c r="R4600" s="14"/>
      <c r="S4600" s="29"/>
      <c r="T4600" s="14">
        <v>267346938775.51022</v>
      </c>
      <c r="U4600" s="9"/>
      <c r="V4600" s="7"/>
      <c r="W4600" s="7"/>
      <c r="X4600" s="49"/>
    </row>
    <row r="4601" spans="1:24" x14ac:dyDescent="0.25">
      <c r="A4601" s="5" t="s">
        <v>3417</v>
      </c>
      <c r="B4601" s="1" t="s">
        <v>3067</v>
      </c>
      <c r="C4601" t="s">
        <v>3418</v>
      </c>
      <c r="D4601" s="11" t="s">
        <v>3419</v>
      </c>
      <c r="E4601" s="1" t="s">
        <v>25</v>
      </c>
      <c r="F4601" s="7">
        <v>47</v>
      </c>
      <c r="G4601" s="7">
        <v>3.1</v>
      </c>
      <c r="H4601" s="7"/>
      <c r="I4601" s="7"/>
      <c r="J4601" s="49"/>
      <c r="K4601" t="s">
        <v>3070</v>
      </c>
      <c r="L4601" t="s">
        <v>1333</v>
      </c>
      <c r="M4601" s="15" t="s">
        <v>1741</v>
      </c>
      <c r="N4601" t="s">
        <v>3427</v>
      </c>
      <c r="O4601" s="7">
        <v>31</v>
      </c>
      <c r="P4601" s="7"/>
      <c r="Q4601" s="9"/>
      <c r="R4601" s="14"/>
      <c r="S4601" s="29"/>
      <c r="T4601" s="14">
        <v>167346938775.51019</v>
      </c>
      <c r="U4601" s="9"/>
      <c r="V4601" s="7"/>
      <c r="W4601" s="7"/>
      <c r="X4601" s="49"/>
    </row>
    <row r="4602" spans="1:24" x14ac:dyDescent="0.25">
      <c r="A4602" s="5" t="s">
        <v>3417</v>
      </c>
      <c r="B4602" s="1" t="s">
        <v>3067</v>
      </c>
      <c r="C4602" t="s">
        <v>3418</v>
      </c>
      <c r="D4602" s="11" t="s">
        <v>3419</v>
      </c>
      <c r="E4602" s="1" t="s">
        <v>25</v>
      </c>
      <c r="F4602" s="7">
        <v>47</v>
      </c>
      <c r="G4602" s="7">
        <v>3.1</v>
      </c>
      <c r="H4602" s="7"/>
      <c r="I4602" s="7"/>
      <c r="J4602" s="49"/>
      <c r="K4602" t="s">
        <v>3070</v>
      </c>
      <c r="L4602" t="s">
        <v>1333</v>
      </c>
      <c r="M4602" s="15" t="s">
        <v>1741</v>
      </c>
      <c r="N4602" t="s">
        <v>3428</v>
      </c>
      <c r="O4602" s="7">
        <v>29</v>
      </c>
      <c r="P4602" s="7"/>
      <c r="Q4602" s="9"/>
      <c r="R4602" s="14"/>
      <c r="S4602" s="29"/>
      <c r="T4602" s="14">
        <v>265454545454.54541</v>
      </c>
      <c r="U4602" s="9"/>
      <c r="V4602" s="7"/>
      <c r="W4602" s="7"/>
      <c r="X4602" s="49"/>
    </row>
    <row r="4603" spans="1:24" x14ac:dyDescent="0.25">
      <c r="A4603" s="5" t="s">
        <v>3417</v>
      </c>
      <c r="B4603" s="1" t="s">
        <v>3067</v>
      </c>
      <c r="C4603" t="s">
        <v>3418</v>
      </c>
      <c r="D4603" s="11" t="s">
        <v>3419</v>
      </c>
      <c r="E4603" s="1" t="s">
        <v>25</v>
      </c>
      <c r="F4603" s="7">
        <v>47</v>
      </c>
      <c r="G4603" s="7">
        <v>3.1</v>
      </c>
      <c r="H4603" s="7"/>
      <c r="I4603" s="7"/>
      <c r="J4603" s="49"/>
      <c r="K4603" t="s">
        <v>3070</v>
      </c>
      <c r="L4603" t="s">
        <v>1333</v>
      </c>
      <c r="M4603" s="15" t="s">
        <v>1741</v>
      </c>
      <c r="N4603" t="s">
        <v>3429</v>
      </c>
      <c r="O4603" s="7">
        <v>27</v>
      </c>
      <c r="P4603" s="7"/>
      <c r="Q4603" s="9"/>
      <c r="R4603" s="14"/>
      <c r="S4603" s="29"/>
      <c r="T4603" s="14">
        <v>476271186440.67798</v>
      </c>
      <c r="U4603" s="9"/>
      <c r="V4603" s="7"/>
      <c r="W4603" s="7"/>
      <c r="X4603" s="49"/>
    </row>
    <row r="4604" spans="1:24" x14ac:dyDescent="0.25">
      <c r="A4604" s="5" t="s">
        <v>3417</v>
      </c>
      <c r="B4604" s="1" t="s">
        <v>3067</v>
      </c>
      <c r="C4604" t="s">
        <v>3418</v>
      </c>
      <c r="D4604" s="11" t="s">
        <v>3419</v>
      </c>
      <c r="E4604" s="1" t="s">
        <v>25</v>
      </c>
      <c r="F4604" s="7">
        <v>47</v>
      </c>
      <c r="G4604" s="7">
        <v>3.1</v>
      </c>
      <c r="H4604" s="7"/>
      <c r="I4604" s="7"/>
      <c r="J4604" s="49"/>
      <c r="K4604" t="s">
        <v>3070</v>
      </c>
      <c r="L4604" t="s">
        <v>1333</v>
      </c>
      <c r="M4604" s="15" t="s">
        <v>1741</v>
      </c>
      <c r="N4604" t="s">
        <v>3430</v>
      </c>
      <c r="O4604" s="7">
        <v>28</v>
      </c>
      <c r="P4604" s="7"/>
      <c r="Q4604" s="9"/>
      <c r="R4604" s="14"/>
      <c r="S4604" s="29"/>
      <c r="T4604" s="14">
        <v>231034482758.6207</v>
      </c>
      <c r="U4604" s="9"/>
      <c r="V4604" s="7"/>
      <c r="W4604" s="7"/>
      <c r="X4604" s="49"/>
    </row>
    <row r="4605" spans="1:24" x14ac:dyDescent="0.25">
      <c r="A4605" s="18" t="s">
        <v>3417</v>
      </c>
      <c r="B4605" s="19" t="s">
        <v>3067</v>
      </c>
      <c r="C4605" s="16" t="s">
        <v>3418</v>
      </c>
      <c r="D4605" s="20" t="s">
        <v>3419</v>
      </c>
      <c r="E4605" s="19" t="s">
        <v>25</v>
      </c>
      <c r="F4605" s="17">
        <v>47</v>
      </c>
      <c r="G4605" s="17">
        <v>3.1</v>
      </c>
      <c r="H4605" s="17"/>
      <c r="I4605" s="17"/>
      <c r="J4605" s="50"/>
      <c r="K4605" s="16" t="s">
        <v>3070</v>
      </c>
      <c r="L4605" s="16" t="s">
        <v>1333</v>
      </c>
      <c r="M4605" s="21" t="s">
        <v>1741</v>
      </c>
      <c r="N4605" s="16" t="s">
        <v>3431</v>
      </c>
      <c r="O4605" s="17">
        <v>18</v>
      </c>
      <c r="P4605" s="17"/>
      <c r="Q4605" s="22"/>
      <c r="R4605" s="23"/>
      <c r="S4605" s="31"/>
      <c r="T4605" s="23">
        <v>1757407407407.4072</v>
      </c>
      <c r="U4605" s="22"/>
      <c r="V4605" s="17"/>
      <c r="W4605" s="17"/>
      <c r="X4605" s="50"/>
    </row>
    <row r="4606" spans="1:24" x14ac:dyDescent="0.25">
      <c r="A4606" s="5" t="s">
        <v>3432</v>
      </c>
      <c r="B4606" s="1" t="s">
        <v>3433</v>
      </c>
      <c r="C4606" t="s">
        <v>3434</v>
      </c>
      <c r="D4606" s="11" t="s">
        <v>3435</v>
      </c>
      <c r="E4606" s="1" t="s">
        <v>25</v>
      </c>
      <c r="F4606" s="7"/>
      <c r="G4606" s="7"/>
      <c r="H4606" s="7"/>
      <c r="I4606" s="7"/>
      <c r="J4606" s="49"/>
      <c r="K4606" t="s">
        <v>26</v>
      </c>
      <c r="L4606" t="s">
        <v>1333</v>
      </c>
      <c r="M4606" s="15" t="s">
        <v>28</v>
      </c>
      <c r="N4606" t="s">
        <v>3436</v>
      </c>
      <c r="O4606" s="7">
        <v>70</v>
      </c>
      <c r="P4606" s="7"/>
      <c r="Q4606" s="9"/>
      <c r="R4606" s="14"/>
      <c r="S4606" s="29"/>
      <c r="T4606" s="14">
        <v>193333333333333.31</v>
      </c>
      <c r="U4606" s="9"/>
      <c r="V4606" s="7"/>
      <c r="W4606" s="7"/>
      <c r="X4606" s="49"/>
    </row>
    <row r="4607" spans="1:24" x14ac:dyDescent="0.25">
      <c r="A4607" s="5" t="s">
        <v>3432</v>
      </c>
      <c r="B4607" s="1" t="s">
        <v>3433</v>
      </c>
      <c r="C4607" t="s">
        <v>3434</v>
      </c>
      <c r="D4607" s="11" t="s">
        <v>3435</v>
      </c>
      <c r="E4607" s="1" t="s">
        <v>25</v>
      </c>
      <c r="F4607" s="7"/>
      <c r="G4607" s="7"/>
      <c r="H4607" s="7"/>
      <c r="I4607" s="7"/>
      <c r="J4607" s="49"/>
      <c r="K4607" t="s">
        <v>26</v>
      </c>
      <c r="L4607" t="s">
        <v>1333</v>
      </c>
      <c r="M4607" s="15" t="s">
        <v>28</v>
      </c>
      <c r="N4607" t="s">
        <v>3437</v>
      </c>
      <c r="O4607" s="7">
        <v>67</v>
      </c>
      <c r="P4607" s="7"/>
      <c r="Q4607" s="9"/>
      <c r="R4607" s="14"/>
      <c r="S4607" s="29"/>
      <c r="T4607" s="14">
        <v>60606060606060.617</v>
      </c>
      <c r="U4607" s="9"/>
      <c r="V4607" s="7"/>
      <c r="W4607" s="7"/>
      <c r="X4607" s="49"/>
    </row>
    <row r="4608" spans="1:24" x14ac:dyDescent="0.25">
      <c r="A4608" s="5" t="s">
        <v>3432</v>
      </c>
      <c r="B4608" s="1" t="s">
        <v>3433</v>
      </c>
      <c r="C4608" t="s">
        <v>3434</v>
      </c>
      <c r="D4608" s="11" t="s">
        <v>3435</v>
      </c>
      <c r="E4608" s="1" t="s">
        <v>25</v>
      </c>
      <c r="F4608" s="7"/>
      <c r="G4608" s="7"/>
      <c r="H4608" s="7"/>
      <c r="I4608" s="7"/>
      <c r="J4608" s="49"/>
      <c r="K4608" t="s">
        <v>26</v>
      </c>
      <c r="L4608" t="s">
        <v>1333</v>
      </c>
      <c r="M4608" s="15" t="s">
        <v>28</v>
      </c>
      <c r="N4608" t="s">
        <v>3438</v>
      </c>
      <c r="O4608" s="7">
        <v>47</v>
      </c>
      <c r="P4608" s="7"/>
      <c r="Q4608" s="9"/>
      <c r="R4608" s="14"/>
      <c r="S4608" s="29"/>
      <c r="T4608" s="14">
        <v>11698113207547.17</v>
      </c>
      <c r="U4608" s="9"/>
      <c r="V4608" s="7"/>
      <c r="W4608" s="7"/>
      <c r="X4608" s="49"/>
    </row>
    <row r="4609" spans="1:24" x14ac:dyDescent="0.25">
      <c r="A4609" s="5" t="s">
        <v>3432</v>
      </c>
      <c r="B4609" s="1" t="s">
        <v>3433</v>
      </c>
      <c r="C4609" t="s">
        <v>3434</v>
      </c>
      <c r="D4609" s="11" t="s">
        <v>3435</v>
      </c>
      <c r="E4609" s="1" t="s">
        <v>25</v>
      </c>
      <c r="F4609" s="7"/>
      <c r="G4609" s="7"/>
      <c r="H4609" s="7"/>
      <c r="I4609" s="7"/>
      <c r="J4609" s="49"/>
      <c r="K4609" t="s">
        <v>26</v>
      </c>
      <c r="L4609" t="s">
        <v>1333</v>
      </c>
      <c r="M4609" s="15" t="s">
        <v>28</v>
      </c>
      <c r="N4609" t="s">
        <v>3439</v>
      </c>
      <c r="O4609" s="7">
        <v>52</v>
      </c>
      <c r="P4609" s="7"/>
      <c r="Q4609" s="9"/>
      <c r="R4609" s="14"/>
      <c r="S4609" s="29"/>
      <c r="T4609" s="14">
        <v>50000000000000</v>
      </c>
      <c r="U4609" s="9"/>
      <c r="V4609" s="7"/>
      <c r="W4609" s="7"/>
      <c r="X4609" s="49"/>
    </row>
    <row r="4610" spans="1:24" x14ac:dyDescent="0.25">
      <c r="A4610" s="18" t="s">
        <v>3432</v>
      </c>
      <c r="B4610" s="19" t="s">
        <v>3433</v>
      </c>
      <c r="C4610" s="16" t="s">
        <v>3434</v>
      </c>
      <c r="D4610" s="20" t="s">
        <v>3435</v>
      </c>
      <c r="E4610" s="19" t="s">
        <v>25</v>
      </c>
      <c r="F4610" s="17"/>
      <c r="G4610" s="17"/>
      <c r="H4610" s="17"/>
      <c r="I4610" s="17"/>
      <c r="J4610" s="50"/>
      <c r="K4610" s="16" t="s">
        <v>26</v>
      </c>
      <c r="L4610" s="16" t="s">
        <v>1333</v>
      </c>
      <c r="M4610" s="21" t="s">
        <v>28</v>
      </c>
      <c r="N4610" s="16" t="s">
        <v>3440</v>
      </c>
      <c r="O4610" s="17">
        <v>39</v>
      </c>
      <c r="P4610" s="17"/>
      <c r="Q4610" s="22"/>
      <c r="R4610" s="23"/>
      <c r="S4610" s="31"/>
      <c r="T4610" s="23">
        <v>121311475409836.06</v>
      </c>
      <c r="U4610" s="22"/>
      <c r="V4610" s="17"/>
      <c r="W4610" s="17"/>
      <c r="X4610" s="50"/>
    </row>
    <row r="4611" spans="1:24" x14ac:dyDescent="0.25">
      <c r="A4611" s="5" t="s">
        <v>3441</v>
      </c>
      <c r="B4611" s="1" t="s">
        <v>3442</v>
      </c>
      <c r="C4611" t="s">
        <v>3443</v>
      </c>
      <c r="D4611" s="11" t="s">
        <v>3444</v>
      </c>
      <c r="E4611" s="1" t="s">
        <v>25</v>
      </c>
      <c r="F4611" s="7">
        <v>47.39</v>
      </c>
      <c r="G4611" s="7">
        <v>4.6399999999999997</v>
      </c>
      <c r="H4611" s="7"/>
      <c r="I4611" s="7"/>
      <c r="J4611" s="49"/>
      <c r="K4611" t="s">
        <v>26</v>
      </c>
      <c r="L4611" t="s">
        <v>1333</v>
      </c>
      <c r="M4611" s="15" t="s">
        <v>28</v>
      </c>
      <c r="N4611" t="s">
        <v>3445</v>
      </c>
      <c r="O4611" s="7">
        <v>57</v>
      </c>
      <c r="P4611" s="7"/>
      <c r="Q4611" s="9"/>
      <c r="R4611" s="14"/>
      <c r="S4611" s="29"/>
      <c r="T4611" s="14">
        <v>102325581395348.83</v>
      </c>
      <c r="U4611" s="9"/>
      <c r="V4611" s="7"/>
      <c r="W4611" s="7"/>
      <c r="X4611" s="49"/>
    </row>
    <row r="4612" spans="1:24" x14ac:dyDescent="0.25">
      <c r="A4612" s="5" t="s">
        <v>3441</v>
      </c>
      <c r="B4612" s="1" t="s">
        <v>3442</v>
      </c>
      <c r="C4612" t="s">
        <v>3443</v>
      </c>
      <c r="D4612" s="11" t="s">
        <v>3444</v>
      </c>
      <c r="E4612" s="1" t="s">
        <v>25</v>
      </c>
      <c r="F4612" s="7">
        <v>47.39</v>
      </c>
      <c r="G4612" s="7">
        <v>4.6399999999999997</v>
      </c>
      <c r="H4612" s="7"/>
      <c r="I4612" s="7"/>
      <c r="J4612" s="49"/>
      <c r="K4612" t="s">
        <v>26</v>
      </c>
      <c r="L4612" t="s">
        <v>1333</v>
      </c>
      <c r="M4612" s="15" t="s">
        <v>28</v>
      </c>
      <c r="N4612" t="s">
        <v>3445</v>
      </c>
      <c r="O4612" s="7">
        <v>40</v>
      </c>
      <c r="P4612" s="7"/>
      <c r="Q4612" s="9"/>
      <c r="R4612" s="14"/>
      <c r="S4612" s="29"/>
      <c r="T4612" s="14">
        <v>25000000000000</v>
      </c>
      <c r="U4612" s="9"/>
      <c r="V4612" s="7"/>
      <c r="W4612" s="7"/>
      <c r="X4612" s="49"/>
    </row>
    <row r="4613" spans="1:24" x14ac:dyDescent="0.25">
      <c r="A4613" s="5" t="s">
        <v>3441</v>
      </c>
      <c r="B4613" s="1" t="s">
        <v>3442</v>
      </c>
      <c r="C4613" t="s">
        <v>3443</v>
      </c>
      <c r="D4613" s="11" t="s">
        <v>3444</v>
      </c>
      <c r="E4613" s="1" t="s">
        <v>25</v>
      </c>
      <c r="F4613" s="7">
        <v>47.39</v>
      </c>
      <c r="G4613" s="7">
        <v>4.6399999999999997</v>
      </c>
      <c r="H4613" s="7"/>
      <c r="I4613" s="7"/>
      <c r="J4613" s="49"/>
      <c r="K4613" t="s">
        <v>26</v>
      </c>
      <c r="L4613" t="s">
        <v>1333</v>
      </c>
      <c r="M4613" s="15" t="s">
        <v>28</v>
      </c>
      <c r="N4613" t="s">
        <v>3445</v>
      </c>
      <c r="O4613" s="7">
        <v>23</v>
      </c>
      <c r="P4613" s="7"/>
      <c r="Q4613" s="9"/>
      <c r="R4613" s="14"/>
      <c r="S4613" s="29"/>
      <c r="T4613" s="14">
        <v>36363636363636.359</v>
      </c>
      <c r="U4613" s="9"/>
      <c r="V4613" s="7"/>
      <c r="W4613" s="7"/>
      <c r="X4613" s="49"/>
    </row>
    <row r="4614" spans="1:24" x14ac:dyDescent="0.25">
      <c r="A4614" s="5" t="s">
        <v>3441</v>
      </c>
      <c r="B4614" s="1" t="s">
        <v>3442</v>
      </c>
      <c r="C4614" t="s">
        <v>3443</v>
      </c>
      <c r="D4614" s="11" t="s">
        <v>3444</v>
      </c>
      <c r="E4614" s="1" t="s">
        <v>25</v>
      </c>
      <c r="F4614" s="7">
        <v>47.39</v>
      </c>
      <c r="G4614" s="7">
        <v>4.6399999999999997</v>
      </c>
      <c r="H4614" s="7"/>
      <c r="I4614" s="7"/>
      <c r="J4614" s="49"/>
      <c r="K4614" t="s">
        <v>26</v>
      </c>
      <c r="L4614" t="s">
        <v>1333</v>
      </c>
      <c r="M4614" s="15" t="s">
        <v>28</v>
      </c>
      <c r="N4614" t="s">
        <v>3446</v>
      </c>
      <c r="O4614" s="7">
        <v>71</v>
      </c>
      <c r="P4614" s="7"/>
      <c r="Q4614" s="9"/>
      <c r="R4614" s="14"/>
      <c r="S4614" s="29"/>
      <c r="T4614" s="14">
        <v>32413793103448.273</v>
      </c>
      <c r="U4614" s="9"/>
      <c r="V4614" s="7"/>
      <c r="W4614" s="7"/>
      <c r="X4614" s="49"/>
    </row>
    <row r="4615" spans="1:24" x14ac:dyDescent="0.25">
      <c r="A4615" s="5" t="s">
        <v>3441</v>
      </c>
      <c r="B4615" s="1" t="s">
        <v>3442</v>
      </c>
      <c r="C4615" t="s">
        <v>3443</v>
      </c>
      <c r="D4615" s="11" t="s">
        <v>3444</v>
      </c>
      <c r="E4615" s="1" t="s">
        <v>25</v>
      </c>
      <c r="F4615" s="7">
        <v>47.39</v>
      </c>
      <c r="G4615" s="7">
        <v>4.6399999999999997</v>
      </c>
      <c r="H4615" s="7"/>
      <c r="I4615" s="7"/>
      <c r="J4615" s="49"/>
      <c r="K4615" t="s">
        <v>26</v>
      </c>
      <c r="L4615" t="s">
        <v>1333</v>
      </c>
      <c r="M4615" s="15" t="s">
        <v>28</v>
      </c>
      <c r="N4615" t="s">
        <v>3446</v>
      </c>
      <c r="O4615" s="7">
        <v>48</v>
      </c>
      <c r="P4615" s="7"/>
      <c r="Q4615" s="9"/>
      <c r="R4615" s="14"/>
      <c r="S4615" s="29"/>
      <c r="T4615" s="14">
        <v>69230769230769.234</v>
      </c>
      <c r="U4615" s="9"/>
      <c r="V4615" s="7"/>
      <c r="W4615" s="7"/>
      <c r="X4615" s="49"/>
    </row>
    <row r="4616" spans="1:24" x14ac:dyDescent="0.25">
      <c r="A4616" s="5" t="s">
        <v>3441</v>
      </c>
      <c r="B4616" s="1" t="s">
        <v>3442</v>
      </c>
      <c r="C4616" t="s">
        <v>3443</v>
      </c>
      <c r="D4616" s="11" t="s">
        <v>3444</v>
      </c>
      <c r="E4616" s="1" t="s">
        <v>25</v>
      </c>
      <c r="F4616" s="7">
        <v>47.39</v>
      </c>
      <c r="G4616" s="7">
        <v>4.6399999999999997</v>
      </c>
      <c r="H4616" s="7"/>
      <c r="I4616" s="7"/>
      <c r="J4616" s="49"/>
      <c r="K4616" t="s">
        <v>26</v>
      </c>
      <c r="L4616" t="s">
        <v>1333</v>
      </c>
      <c r="M4616" s="15" t="s">
        <v>28</v>
      </c>
      <c r="N4616" t="s">
        <v>3446</v>
      </c>
      <c r="O4616" s="7">
        <v>31</v>
      </c>
      <c r="P4616" s="7"/>
      <c r="Q4616" s="9"/>
      <c r="R4616" s="14"/>
      <c r="S4616" s="29"/>
      <c r="T4616" s="14">
        <v>14492753623188.406</v>
      </c>
      <c r="U4616" s="9"/>
      <c r="V4616" s="7"/>
      <c r="W4616" s="7"/>
      <c r="X4616" s="49"/>
    </row>
    <row r="4617" spans="1:24" x14ac:dyDescent="0.25">
      <c r="A4617" s="5" t="s">
        <v>3441</v>
      </c>
      <c r="B4617" s="1" t="s">
        <v>3442</v>
      </c>
      <c r="C4617" t="s">
        <v>3443</v>
      </c>
      <c r="D4617" s="11" t="s">
        <v>3444</v>
      </c>
      <c r="E4617" s="1" t="s">
        <v>25</v>
      </c>
      <c r="F4617" s="7">
        <v>47.39</v>
      </c>
      <c r="G4617" s="7">
        <v>4.6399999999999997</v>
      </c>
      <c r="H4617" s="7"/>
      <c r="I4617" s="7"/>
      <c r="J4617" s="49"/>
      <c r="K4617" t="s">
        <v>26</v>
      </c>
      <c r="L4617" t="s">
        <v>1333</v>
      </c>
      <c r="M4617" s="15" t="s">
        <v>28</v>
      </c>
      <c r="N4617" t="s">
        <v>3447</v>
      </c>
      <c r="O4617" s="7">
        <v>80</v>
      </c>
      <c r="P4617" s="7"/>
      <c r="Q4617" s="9"/>
      <c r="R4617" s="14"/>
      <c r="S4617" s="29"/>
      <c r="T4617" s="14">
        <v>225000000000000.06</v>
      </c>
      <c r="U4617" s="9"/>
      <c r="V4617" s="7"/>
      <c r="W4617" s="7"/>
      <c r="X4617" s="49"/>
    </row>
    <row r="4618" spans="1:24" x14ac:dyDescent="0.25">
      <c r="A4618" s="5" t="s">
        <v>3441</v>
      </c>
      <c r="B4618" s="1" t="s">
        <v>3442</v>
      </c>
      <c r="C4618" t="s">
        <v>3443</v>
      </c>
      <c r="D4618" s="11" t="s">
        <v>3444</v>
      </c>
      <c r="E4618" s="1" t="s">
        <v>25</v>
      </c>
      <c r="F4618" s="7">
        <v>47.39</v>
      </c>
      <c r="G4618" s="7">
        <v>4.6399999999999997</v>
      </c>
      <c r="H4618" s="7"/>
      <c r="I4618" s="7"/>
      <c r="J4618" s="49"/>
      <c r="K4618" t="s">
        <v>26</v>
      </c>
      <c r="L4618" t="s">
        <v>1333</v>
      </c>
      <c r="M4618" s="15" t="s">
        <v>28</v>
      </c>
      <c r="N4618" t="s">
        <v>3447</v>
      </c>
      <c r="O4618" s="7">
        <v>60</v>
      </c>
      <c r="P4618" s="7"/>
      <c r="Q4618" s="9"/>
      <c r="R4618" s="14"/>
      <c r="S4618" s="29"/>
      <c r="T4618" s="14">
        <v>100000000000000</v>
      </c>
      <c r="U4618" s="9"/>
      <c r="V4618" s="7"/>
      <c r="W4618" s="7"/>
      <c r="X4618" s="49"/>
    </row>
    <row r="4619" spans="1:24" x14ac:dyDescent="0.25">
      <c r="A4619" s="5" t="s">
        <v>3441</v>
      </c>
      <c r="B4619" s="1" t="s">
        <v>3442</v>
      </c>
      <c r="C4619" t="s">
        <v>3443</v>
      </c>
      <c r="D4619" s="11" t="s">
        <v>3444</v>
      </c>
      <c r="E4619" s="1" t="s">
        <v>25</v>
      </c>
      <c r="F4619" s="7">
        <v>47.39</v>
      </c>
      <c r="G4619" s="7">
        <v>4.6399999999999997</v>
      </c>
      <c r="H4619" s="7"/>
      <c r="I4619" s="7"/>
      <c r="J4619" s="49"/>
      <c r="K4619" t="s">
        <v>26</v>
      </c>
      <c r="L4619" t="s">
        <v>1333</v>
      </c>
      <c r="M4619" s="15" t="s">
        <v>28</v>
      </c>
      <c r="N4619" t="s">
        <v>3447</v>
      </c>
      <c r="O4619" s="7">
        <v>11</v>
      </c>
      <c r="P4619" s="7"/>
      <c r="Q4619" s="9"/>
      <c r="R4619" s="14"/>
      <c r="S4619" s="29"/>
      <c r="T4619" s="14">
        <v>17977528089887.641</v>
      </c>
      <c r="U4619" s="9"/>
      <c r="V4619" s="7"/>
      <c r="W4619" s="7"/>
      <c r="X4619" s="49"/>
    </row>
    <row r="4620" spans="1:24" x14ac:dyDescent="0.25">
      <c r="A4620" s="5" t="s">
        <v>3441</v>
      </c>
      <c r="B4620" s="1" t="s">
        <v>3442</v>
      </c>
      <c r="C4620" t="s">
        <v>3443</v>
      </c>
      <c r="D4620" s="11" t="s">
        <v>3444</v>
      </c>
      <c r="E4620" s="1" t="s">
        <v>25</v>
      </c>
      <c r="F4620" s="7">
        <v>47.39</v>
      </c>
      <c r="G4620" s="7">
        <v>4.6399999999999997</v>
      </c>
      <c r="H4620" s="7"/>
      <c r="I4620" s="7"/>
      <c r="J4620" s="49"/>
      <c r="K4620" t="s">
        <v>26</v>
      </c>
      <c r="L4620" t="s">
        <v>1333</v>
      </c>
      <c r="M4620" s="15" t="s">
        <v>28</v>
      </c>
      <c r="N4620" t="s">
        <v>3448</v>
      </c>
      <c r="O4620" s="7">
        <v>76</v>
      </c>
      <c r="P4620" s="7"/>
      <c r="Q4620" s="9"/>
      <c r="R4620" s="14"/>
      <c r="S4620" s="29"/>
      <c r="T4620" s="14">
        <v>112500000000000</v>
      </c>
      <c r="U4620" s="9"/>
      <c r="V4620" s="7"/>
      <c r="W4620" s="7"/>
      <c r="X4620" s="49"/>
    </row>
    <row r="4621" spans="1:24" x14ac:dyDescent="0.25">
      <c r="A4621" s="5" t="s">
        <v>3441</v>
      </c>
      <c r="B4621" s="1" t="s">
        <v>3442</v>
      </c>
      <c r="C4621" t="s">
        <v>3443</v>
      </c>
      <c r="D4621" s="11" t="s">
        <v>3444</v>
      </c>
      <c r="E4621" s="1" t="s">
        <v>25</v>
      </c>
      <c r="F4621" s="7">
        <v>47.39</v>
      </c>
      <c r="G4621" s="7">
        <v>4.6399999999999997</v>
      </c>
      <c r="H4621" s="7"/>
      <c r="I4621" s="7"/>
      <c r="J4621" s="49"/>
      <c r="K4621" t="s">
        <v>26</v>
      </c>
      <c r="L4621" t="s">
        <v>1333</v>
      </c>
      <c r="M4621" s="15" t="s">
        <v>28</v>
      </c>
      <c r="N4621" t="s">
        <v>3448</v>
      </c>
      <c r="O4621" s="7">
        <v>83</v>
      </c>
      <c r="P4621" s="7"/>
      <c r="Q4621" s="9"/>
      <c r="R4621" s="14"/>
      <c r="S4621" s="29"/>
      <c r="T4621" s="14">
        <v>64705882352941.164</v>
      </c>
      <c r="U4621" s="9"/>
      <c r="V4621" s="7"/>
      <c r="W4621" s="7"/>
      <c r="X4621" s="49"/>
    </row>
    <row r="4622" spans="1:24" x14ac:dyDescent="0.25">
      <c r="A4622" s="5" t="s">
        <v>3441</v>
      </c>
      <c r="B4622" s="1" t="s">
        <v>3442</v>
      </c>
      <c r="C4622" t="s">
        <v>3443</v>
      </c>
      <c r="D4622" s="11" t="s">
        <v>3444</v>
      </c>
      <c r="E4622" s="1" t="s">
        <v>25</v>
      </c>
      <c r="F4622" s="7">
        <v>47.39</v>
      </c>
      <c r="G4622" s="7">
        <v>4.6399999999999997</v>
      </c>
      <c r="H4622" s="7"/>
      <c r="I4622" s="7"/>
      <c r="J4622" s="49"/>
      <c r="K4622" t="s">
        <v>26</v>
      </c>
      <c r="L4622" t="s">
        <v>1333</v>
      </c>
      <c r="M4622" s="15" t="s">
        <v>28</v>
      </c>
      <c r="N4622" t="s">
        <v>3448</v>
      </c>
      <c r="O4622" s="7">
        <v>54</v>
      </c>
      <c r="P4622" s="7"/>
      <c r="Q4622" s="9"/>
      <c r="R4622" s="14"/>
      <c r="S4622" s="29"/>
      <c r="T4622" s="14">
        <v>50000000000000.008</v>
      </c>
      <c r="U4622" s="9"/>
      <c r="V4622" s="7"/>
      <c r="W4622" s="7"/>
      <c r="X4622" s="49"/>
    </row>
    <row r="4623" spans="1:24" x14ac:dyDescent="0.25">
      <c r="A4623" s="5" t="s">
        <v>3441</v>
      </c>
      <c r="B4623" s="1" t="s">
        <v>3442</v>
      </c>
      <c r="C4623" t="s">
        <v>3443</v>
      </c>
      <c r="D4623" s="11" t="s">
        <v>3444</v>
      </c>
      <c r="E4623" s="1" t="s">
        <v>25</v>
      </c>
      <c r="F4623" s="7">
        <v>47.39</v>
      </c>
      <c r="G4623" s="7">
        <v>4.6399999999999997</v>
      </c>
      <c r="H4623" s="7"/>
      <c r="I4623" s="7"/>
      <c r="J4623" s="49"/>
      <c r="K4623" t="s">
        <v>26</v>
      </c>
      <c r="L4623" t="s">
        <v>1333</v>
      </c>
      <c r="M4623" s="15" t="s">
        <v>28</v>
      </c>
      <c r="N4623" t="s">
        <v>3449</v>
      </c>
      <c r="O4623" s="7">
        <v>76</v>
      </c>
      <c r="P4623" s="7"/>
      <c r="Q4623" s="9"/>
      <c r="R4623" s="14"/>
      <c r="S4623" s="29"/>
      <c r="T4623" s="14">
        <v>5000000000000</v>
      </c>
      <c r="U4623" s="9"/>
      <c r="V4623" s="7"/>
      <c r="W4623" s="7"/>
      <c r="X4623" s="49"/>
    </row>
    <row r="4624" spans="1:24" x14ac:dyDescent="0.25">
      <c r="A4624" s="5" t="s">
        <v>3441</v>
      </c>
      <c r="B4624" s="1" t="s">
        <v>3442</v>
      </c>
      <c r="C4624" t="s">
        <v>3443</v>
      </c>
      <c r="D4624" s="11" t="s">
        <v>3444</v>
      </c>
      <c r="E4624" s="1" t="s">
        <v>25</v>
      </c>
      <c r="F4624" s="7">
        <v>47.39</v>
      </c>
      <c r="G4624" s="7">
        <v>4.6399999999999997</v>
      </c>
      <c r="H4624" s="7"/>
      <c r="I4624" s="7"/>
      <c r="J4624" s="49"/>
      <c r="K4624" t="s">
        <v>26</v>
      </c>
      <c r="L4624" t="s">
        <v>1333</v>
      </c>
      <c r="M4624" s="15" t="s">
        <v>28</v>
      </c>
      <c r="N4624" t="s">
        <v>3449</v>
      </c>
      <c r="O4624" s="7">
        <v>58</v>
      </c>
      <c r="P4624" s="7"/>
      <c r="Q4624" s="9"/>
      <c r="R4624" s="14"/>
      <c r="S4624" s="29"/>
      <c r="T4624" s="14">
        <v>18571428571428.57</v>
      </c>
      <c r="U4624" s="9"/>
      <c r="V4624" s="7"/>
      <c r="W4624" s="7"/>
      <c r="X4624" s="49"/>
    </row>
    <row r="4625" spans="1:24" x14ac:dyDescent="0.25">
      <c r="A4625" s="5" t="s">
        <v>3441</v>
      </c>
      <c r="B4625" s="1" t="s">
        <v>3442</v>
      </c>
      <c r="C4625" t="s">
        <v>3443</v>
      </c>
      <c r="D4625" s="11" t="s">
        <v>3444</v>
      </c>
      <c r="E4625" s="1" t="s">
        <v>25</v>
      </c>
      <c r="F4625" s="7">
        <v>47.39</v>
      </c>
      <c r="G4625" s="7">
        <v>4.6399999999999997</v>
      </c>
      <c r="H4625" s="7"/>
      <c r="I4625" s="7"/>
      <c r="J4625" s="49"/>
      <c r="K4625" t="s">
        <v>26</v>
      </c>
      <c r="L4625" t="s">
        <v>1333</v>
      </c>
      <c r="M4625" s="15" t="s">
        <v>28</v>
      </c>
      <c r="N4625" t="s">
        <v>3449</v>
      </c>
      <c r="O4625" s="7">
        <v>28</v>
      </c>
      <c r="P4625" s="7"/>
      <c r="Q4625" s="9"/>
      <c r="R4625" s="14"/>
      <c r="S4625" s="29"/>
      <c r="T4625" s="14">
        <v>1805555555555.5557</v>
      </c>
      <c r="U4625" s="9"/>
      <c r="V4625" s="7"/>
      <c r="W4625" s="7"/>
      <c r="X4625" s="49"/>
    </row>
    <row r="4626" spans="1:24" x14ac:dyDescent="0.25">
      <c r="A4626" s="5" t="s">
        <v>3441</v>
      </c>
      <c r="B4626" s="1" t="s">
        <v>3442</v>
      </c>
      <c r="C4626" t="s">
        <v>3443</v>
      </c>
      <c r="D4626" s="11" t="s">
        <v>3444</v>
      </c>
      <c r="E4626" s="1" t="s">
        <v>25</v>
      </c>
      <c r="F4626" s="7">
        <v>47.39</v>
      </c>
      <c r="G4626" s="7">
        <v>4.6399999999999997</v>
      </c>
      <c r="H4626" s="7"/>
      <c r="I4626" s="7"/>
      <c r="J4626" s="49"/>
      <c r="K4626" t="s">
        <v>26</v>
      </c>
      <c r="L4626" t="s">
        <v>1333</v>
      </c>
      <c r="M4626" s="15" t="s">
        <v>28</v>
      </c>
      <c r="N4626" t="s">
        <v>3450</v>
      </c>
      <c r="O4626" s="7">
        <v>63</v>
      </c>
      <c r="P4626" s="7"/>
      <c r="Q4626" s="9"/>
      <c r="R4626" s="14"/>
      <c r="S4626" s="29"/>
      <c r="T4626" s="14">
        <v>121621621621621.63</v>
      </c>
      <c r="U4626" s="9"/>
      <c r="V4626" s="7"/>
      <c r="W4626" s="7"/>
      <c r="X4626" s="49"/>
    </row>
    <row r="4627" spans="1:24" x14ac:dyDescent="0.25">
      <c r="A4627" s="5" t="s">
        <v>3441</v>
      </c>
      <c r="B4627" s="1" t="s">
        <v>3442</v>
      </c>
      <c r="C4627" t="s">
        <v>3443</v>
      </c>
      <c r="D4627" s="11" t="s">
        <v>3444</v>
      </c>
      <c r="E4627" s="1" t="s">
        <v>25</v>
      </c>
      <c r="F4627" s="7">
        <v>47.39</v>
      </c>
      <c r="G4627" s="7">
        <v>4.6399999999999997</v>
      </c>
      <c r="H4627" s="7"/>
      <c r="I4627" s="7"/>
      <c r="J4627" s="49"/>
      <c r="K4627" t="s">
        <v>26</v>
      </c>
      <c r="L4627" t="s">
        <v>1333</v>
      </c>
      <c r="M4627" s="15" t="s">
        <v>28</v>
      </c>
      <c r="N4627" t="s">
        <v>3450</v>
      </c>
      <c r="O4627" s="7">
        <v>52</v>
      </c>
      <c r="P4627" s="7"/>
      <c r="Q4627" s="9"/>
      <c r="R4627" s="14"/>
      <c r="S4627" s="29"/>
      <c r="T4627" s="14">
        <v>64583333333333.336</v>
      </c>
      <c r="U4627" s="9"/>
      <c r="V4627" s="7"/>
      <c r="W4627" s="7"/>
      <c r="X4627" s="49"/>
    </row>
    <row r="4628" spans="1:24" x14ac:dyDescent="0.25">
      <c r="A4628" s="5" t="s">
        <v>3441</v>
      </c>
      <c r="B4628" s="1" t="s">
        <v>3442</v>
      </c>
      <c r="C4628" t="s">
        <v>3443</v>
      </c>
      <c r="D4628" s="11" t="s">
        <v>3444</v>
      </c>
      <c r="E4628" s="1" t="s">
        <v>25</v>
      </c>
      <c r="F4628" s="7">
        <v>47.39</v>
      </c>
      <c r="G4628" s="7">
        <v>4.6399999999999997</v>
      </c>
      <c r="H4628" s="7"/>
      <c r="I4628" s="7"/>
      <c r="J4628" s="49"/>
      <c r="K4628" t="s">
        <v>26</v>
      </c>
      <c r="L4628" t="s">
        <v>1333</v>
      </c>
      <c r="M4628" s="15" t="s">
        <v>28</v>
      </c>
      <c r="N4628" t="s">
        <v>3450</v>
      </c>
      <c r="O4628" s="7">
        <v>38</v>
      </c>
      <c r="P4628" s="7"/>
      <c r="Q4628" s="9"/>
      <c r="R4628" s="14"/>
      <c r="S4628" s="29"/>
      <c r="T4628" s="14">
        <v>35483870967741.938</v>
      </c>
      <c r="U4628" s="9"/>
      <c r="V4628" s="7"/>
      <c r="W4628" s="7"/>
      <c r="X4628" s="49"/>
    </row>
    <row r="4629" spans="1:24" x14ac:dyDescent="0.25">
      <c r="A4629" s="5" t="s">
        <v>3441</v>
      </c>
      <c r="B4629" s="1" t="s">
        <v>3442</v>
      </c>
      <c r="C4629" t="s">
        <v>3443</v>
      </c>
      <c r="D4629" s="11" t="s">
        <v>3444</v>
      </c>
      <c r="E4629" s="1" t="s">
        <v>25</v>
      </c>
      <c r="F4629" s="7">
        <v>47.39</v>
      </c>
      <c r="G4629" s="7">
        <v>4.6399999999999997</v>
      </c>
      <c r="H4629" s="7"/>
      <c r="I4629" s="7"/>
      <c r="J4629" s="49"/>
      <c r="K4629" t="s">
        <v>26</v>
      </c>
      <c r="L4629" t="s">
        <v>1333</v>
      </c>
      <c r="M4629" s="15" t="s">
        <v>28</v>
      </c>
      <c r="N4629" t="s">
        <v>3451</v>
      </c>
      <c r="O4629" s="7">
        <v>70</v>
      </c>
      <c r="P4629" s="7"/>
      <c r="Q4629" s="9"/>
      <c r="R4629" s="14"/>
      <c r="S4629" s="29"/>
      <c r="T4629" s="14">
        <v>159999999999999.97</v>
      </c>
      <c r="U4629" s="9"/>
      <c r="V4629" s="7"/>
      <c r="W4629" s="7"/>
      <c r="X4629" s="49"/>
    </row>
    <row r="4630" spans="1:24" x14ac:dyDescent="0.25">
      <c r="A4630" s="5" t="s">
        <v>3441</v>
      </c>
      <c r="B4630" s="1" t="s">
        <v>3442</v>
      </c>
      <c r="C4630" t="s">
        <v>3443</v>
      </c>
      <c r="D4630" s="11" t="s">
        <v>3444</v>
      </c>
      <c r="E4630" s="1" t="s">
        <v>25</v>
      </c>
      <c r="F4630" s="7">
        <v>47.39</v>
      </c>
      <c r="G4630" s="7">
        <v>4.6399999999999997</v>
      </c>
      <c r="H4630" s="7"/>
      <c r="I4630" s="7"/>
      <c r="J4630" s="49"/>
      <c r="K4630" t="s">
        <v>26</v>
      </c>
      <c r="L4630" t="s">
        <v>1333</v>
      </c>
      <c r="M4630" s="15" t="s">
        <v>28</v>
      </c>
      <c r="N4630" t="s">
        <v>3451</v>
      </c>
      <c r="O4630" s="7">
        <v>50</v>
      </c>
      <c r="P4630" s="7"/>
      <c r="Q4630" s="9"/>
      <c r="R4630" s="14"/>
      <c r="S4630" s="29"/>
      <c r="T4630" s="14">
        <v>72000000000000</v>
      </c>
      <c r="U4630" s="9"/>
      <c r="V4630" s="7"/>
      <c r="W4630" s="7"/>
      <c r="X4630" s="49"/>
    </row>
    <row r="4631" spans="1:24" x14ac:dyDescent="0.25">
      <c r="A4631" s="5" t="s">
        <v>3441</v>
      </c>
      <c r="B4631" s="1" t="s">
        <v>3442</v>
      </c>
      <c r="C4631" t="s">
        <v>3443</v>
      </c>
      <c r="D4631" s="11" t="s">
        <v>3444</v>
      </c>
      <c r="E4631" s="1" t="s">
        <v>25</v>
      </c>
      <c r="F4631" s="7">
        <v>47.39</v>
      </c>
      <c r="G4631" s="7">
        <v>4.6399999999999997</v>
      </c>
      <c r="H4631" s="7"/>
      <c r="I4631" s="7"/>
      <c r="J4631" s="49"/>
      <c r="K4631" t="s">
        <v>26</v>
      </c>
      <c r="L4631" t="s">
        <v>1333</v>
      </c>
      <c r="M4631" s="15" t="s">
        <v>28</v>
      </c>
      <c r="N4631" t="s">
        <v>3451</v>
      </c>
      <c r="O4631" s="7">
        <v>25</v>
      </c>
      <c r="P4631" s="7"/>
      <c r="Q4631" s="9"/>
      <c r="R4631" s="14"/>
      <c r="S4631" s="29"/>
      <c r="T4631" s="14">
        <v>60000000000000</v>
      </c>
      <c r="U4631" s="9"/>
      <c r="V4631" s="7"/>
      <c r="W4631" s="7"/>
      <c r="X4631" s="49"/>
    </row>
    <row r="4632" spans="1:24" x14ac:dyDescent="0.25">
      <c r="A4632" s="5" t="s">
        <v>3441</v>
      </c>
      <c r="B4632" s="1" t="s">
        <v>3442</v>
      </c>
      <c r="C4632" t="s">
        <v>3443</v>
      </c>
      <c r="D4632" s="11" t="s">
        <v>3444</v>
      </c>
      <c r="E4632" s="1" t="s">
        <v>25</v>
      </c>
      <c r="F4632" s="7">
        <v>47.39</v>
      </c>
      <c r="G4632" s="7">
        <v>4.6399999999999997</v>
      </c>
      <c r="H4632" s="7"/>
      <c r="I4632" s="7"/>
      <c r="J4632" s="49"/>
      <c r="K4632" t="s">
        <v>26</v>
      </c>
      <c r="L4632" t="s">
        <v>1333</v>
      </c>
      <c r="M4632" s="15" t="s">
        <v>28</v>
      </c>
      <c r="N4632" t="s">
        <v>3452</v>
      </c>
      <c r="O4632" s="7">
        <v>59</v>
      </c>
      <c r="P4632" s="7"/>
      <c r="Q4632" s="9"/>
      <c r="R4632" s="14"/>
      <c r="S4632" s="29"/>
      <c r="T4632" s="14">
        <v>70731707317073.172</v>
      </c>
      <c r="U4632" s="9"/>
      <c r="V4632" s="7"/>
      <c r="W4632" s="7"/>
      <c r="X4632" s="49"/>
    </row>
    <row r="4633" spans="1:24" x14ac:dyDescent="0.25">
      <c r="A4633" s="5" t="s">
        <v>3441</v>
      </c>
      <c r="B4633" s="1" t="s">
        <v>3442</v>
      </c>
      <c r="C4633" t="s">
        <v>3443</v>
      </c>
      <c r="D4633" s="11" t="s">
        <v>3444</v>
      </c>
      <c r="E4633" s="1" t="s">
        <v>25</v>
      </c>
      <c r="F4633" s="7">
        <v>47.39</v>
      </c>
      <c r="G4633" s="7">
        <v>4.6399999999999997</v>
      </c>
      <c r="H4633" s="7"/>
      <c r="I4633" s="7"/>
      <c r="J4633" s="49"/>
      <c r="K4633" t="s">
        <v>26</v>
      </c>
      <c r="L4633" t="s">
        <v>1333</v>
      </c>
      <c r="M4633" s="15" t="s">
        <v>28</v>
      </c>
      <c r="N4633" t="s">
        <v>3452</v>
      </c>
      <c r="O4633" s="7">
        <v>61</v>
      </c>
      <c r="P4633" s="7"/>
      <c r="Q4633" s="9"/>
      <c r="R4633" s="14"/>
      <c r="S4633" s="29"/>
      <c r="T4633" s="14">
        <v>100000000000000</v>
      </c>
      <c r="U4633" s="9"/>
      <c r="V4633" s="7"/>
      <c r="W4633" s="7"/>
      <c r="X4633" s="49"/>
    </row>
    <row r="4634" spans="1:24" x14ac:dyDescent="0.25">
      <c r="A4634" s="5" t="s">
        <v>3441</v>
      </c>
      <c r="B4634" s="1" t="s">
        <v>3442</v>
      </c>
      <c r="C4634" t="s">
        <v>3443</v>
      </c>
      <c r="D4634" s="11" t="s">
        <v>3444</v>
      </c>
      <c r="E4634" s="1" t="s">
        <v>25</v>
      </c>
      <c r="F4634" s="7">
        <v>47.39</v>
      </c>
      <c r="G4634" s="7">
        <v>4.6399999999999997</v>
      </c>
      <c r="H4634" s="7"/>
      <c r="I4634" s="7"/>
      <c r="J4634" s="49"/>
      <c r="K4634" t="s">
        <v>26</v>
      </c>
      <c r="L4634" t="s">
        <v>1333</v>
      </c>
      <c r="M4634" s="15" t="s">
        <v>28</v>
      </c>
      <c r="N4634" t="s">
        <v>3452</v>
      </c>
      <c r="O4634" s="7">
        <v>24</v>
      </c>
      <c r="P4634" s="7"/>
      <c r="Q4634" s="9"/>
      <c r="R4634" s="14"/>
      <c r="S4634" s="29"/>
      <c r="T4634" s="14">
        <v>21052631578947.367</v>
      </c>
      <c r="U4634" s="9"/>
      <c r="V4634" s="7"/>
      <c r="W4634" s="7"/>
      <c r="X4634" s="49"/>
    </row>
    <row r="4635" spans="1:24" x14ac:dyDescent="0.25">
      <c r="A4635" s="5" t="s">
        <v>3441</v>
      </c>
      <c r="B4635" s="1" t="s">
        <v>3011</v>
      </c>
      <c r="C4635" t="s">
        <v>3012</v>
      </c>
      <c r="D4635" s="11" t="s">
        <v>3444</v>
      </c>
      <c r="E4635" s="1" t="s">
        <v>25</v>
      </c>
      <c r="F4635" s="7">
        <v>50.21</v>
      </c>
      <c r="G4635" s="7">
        <v>4.8600000000000003</v>
      </c>
      <c r="H4635" s="7"/>
      <c r="I4635" s="7"/>
      <c r="J4635" s="49"/>
      <c r="K4635" t="s">
        <v>26</v>
      </c>
      <c r="L4635" t="s">
        <v>1333</v>
      </c>
      <c r="M4635" s="15" t="s">
        <v>28</v>
      </c>
      <c r="N4635" t="s">
        <v>3453</v>
      </c>
      <c r="O4635" s="7">
        <v>55</v>
      </c>
      <c r="P4635" s="7"/>
      <c r="Q4635" s="9"/>
      <c r="R4635" s="14"/>
      <c r="S4635" s="29"/>
      <c r="T4635" s="14">
        <v>4666666666666.667</v>
      </c>
      <c r="U4635" s="9"/>
      <c r="V4635" s="7"/>
      <c r="W4635" s="7"/>
      <c r="X4635" s="49"/>
    </row>
    <row r="4636" spans="1:24" x14ac:dyDescent="0.25">
      <c r="A4636" s="5" t="s">
        <v>3441</v>
      </c>
      <c r="B4636" s="1" t="s">
        <v>3011</v>
      </c>
      <c r="C4636" t="s">
        <v>3012</v>
      </c>
      <c r="D4636" s="11" t="s">
        <v>3444</v>
      </c>
      <c r="E4636" s="1" t="s">
        <v>25</v>
      </c>
      <c r="F4636" s="7">
        <v>50.21</v>
      </c>
      <c r="G4636" s="7">
        <v>4.8600000000000003</v>
      </c>
      <c r="H4636" s="7"/>
      <c r="I4636" s="7"/>
      <c r="J4636" s="49"/>
      <c r="K4636" t="s">
        <v>26</v>
      </c>
      <c r="L4636" t="s">
        <v>1333</v>
      </c>
      <c r="M4636" s="15" t="s">
        <v>28</v>
      </c>
      <c r="N4636" t="s">
        <v>3454</v>
      </c>
      <c r="O4636" s="7">
        <v>58</v>
      </c>
      <c r="P4636" s="7"/>
      <c r="Q4636" s="9"/>
      <c r="R4636" s="14"/>
      <c r="S4636" s="29"/>
      <c r="T4636" s="14">
        <v>5714285714285.7139</v>
      </c>
      <c r="U4636" s="9"/>
      <c r="V4636" s="7"/>
      <c r="W4636" s="7"/>
      <c r="X4636" s="49"/>
    </row>
    <row r="4637" spans="1:24" x14ac:dyDescent="0.25">
      <c r="A4637" s="5" t="s">
        <v>3441</v>
      </c>
      <c r="B4637" s="1" t="s">
        <v>3011</v>
      </c>
      <c r="C4637" t="s">
        <v>3012</v>
      </c>
      <c r="D4637" s="11" t="s">
        <v>3444</v>
      </c>
      <c r="E4637" s="1" t="s">
        <v>25</v>
      </c>
      <c r="F4637" s="7">
        <v>50.21</v>
      </c>
      <c r="G4637" s="7">
        <v>4.8600000000000003</v>
      </c>
      <c r="H4637" s="7"/>
      <c r="I4637" s="7"/>
      <c r="J4637" s="49"/>
      <c r="K4637" t="s">
        <v>26</v>
      </c>
      <c r="L4637" t="s">
        <v>1333</v>
      </c>
      <c r="M4637" s="15" t="s">
        <v>28</v>
      </c>
      <c r="N4637" t="s">
        <v>3455</v>
      </c>
      <c r="O4637" s="7">
        <v>33</v>
      </c>
      <c r="P4637" s="7"/>
      <c r="Q4637" s="9"/>
      <c r="R4637" s="14"/>
      <c r="S4637" s="29"/>
      <c r="T4637" s="14">
        <v>29850746268656.719</v>
      </c>
      <c r="U4637" s="9"/>
      <c r="V4637" s="7"/>
      <c r="W4637" s="7"/>
      <c r="X4637" s="49"/>
    </row>
    <row r="4638" spans="1:24" x14ac:dyDescent="0.25">
      <c r="A4638" s="5" t="s">
        <v>3441</v>
      </c>
      <c r="B4638" s="1" t="s">
        <v>3011</v>
      </c>
      <c r="C4638" t="s">
        <v>3012</v>
      </c>
      <c r="D4638" s="11" t="s">
        <v>3444</v>
      </c>
      <c r="E4638" s="1" t="s">
        <v>25</v>
      </c>
      <c r="F4638" s="7">
        <v>50.21</v>
      </c>
      <c r="G4638" s="7">
        <v>4.8600000000000003</v>
      </c>
      <c r="H4638" s="7"/>
      <c r="I4638" s="7"/>
      <c r="J4638" s="49"/>
      <c r="K4638" t="s">
        <v>26</v>
      </c>
      <c r="L4638" t="s">
        <v>1333</v>
      </c>
      <c r="M4638" s="15" t="s">
        <v>28</v>
      </c>
      <c r="N4638" t="s">
        <v>3456</v>
      </c>
      <c r="O4638" s="7">
        <v>69</v>
      </c>
      <c r="P4638" s="7"/>
      <c r="Q4638" s="9"/>
      <c r="R4638" s="14"/>
      <c r="S4638" s="29"/>
      <c r="T4638" s="14">
        <v>1741935483870.9675</v>
      </c>
      <c r="U4638" s="9"/>
      <c r="V4638" s="7"/>
      <c r="W4638" s="7"/>
      <c r="X4638" s="49"/>
    </row>
    <row r="4639" spans="1:24" x14ac:dyDescent="0.25">
      <c r="A4639" s="5" t="s">
        <v>3441</v>
      </c>
      <c r="B4639" s="1" t="s">
        <v>3011</v>
      </c>
      <c r="C4639" t="s">
        <v>3012</v>
      </c>
      <c r="D4639" s="11" t="s">
        <v>3444</v>
      </c>
      <c r="E4639" s="1" t="s">
        <v>25</v>
      </c>
      <c r="F4639" s="7">
        <v>50.21</v>
      </c>
      <c r="G4639" s="7">
        <v>4.8600000000000003</v>
      </c>
      <c r="H4639" s="7"/>
      <c r="I4639" s="7"/>
      <c r="J4639" s="49"/>
      <c r="K4639" t="s">
        <v>26</v>
      </c>
      <c r="L4639" t="s">
        <v>1333</v>
      </c>
      <c r="M4639" s="15" t="s">
        <v>28</v>
      </c>
      <c r="N4639" t="s">
        <v>3456</v>
      </c>
      <c r="O4639" s="7">
        <v>54</v>
      </c>
      <c r="P4639" s="7"/>
      <c r="Q4639" s="9"/>
      <c r="R4639" s="14"/>
      <c r="S4639" s="29"/>
      <c r="T4639" s="14">
        <v>9565217391304.3477</v>
      </c>
      <c r="U4639" s="9"/>
      <c r="V4639" s="7"/>
      <c r="W4639" s="7"/>
      <c r="X4639" s="49"/>
    </row>
    <row r="4640" spans="1:24" x14ac:dyDescent="0.25">
      <c r="A4640" s="5" t="s">
        <v>3441</v>
      </c>
      <c r="B4640" s="1" t="s">
        <v>3011</v>
      </c>
      <c r="C4640" t="s">
        <v>3012</v>
      </c>
      <c r="D4640" s="11" t="s">
        <v>3444</v>
      </c>
      <c r="E4640" s="1" t="s">
        <v>25</v>
      </c>
      <c r="F4640" s="7">
        <v>50.21</v>
      </c>
      <c r="G4640" s="7">
        <v>4.8600000000000003</v>
      </c>
      <c r="H4640" s="7"/>
      <c r="I4640" s="7"/>
      <c r="J4640" s="49"/>
      <c r="K4640" t="s">
        <v>26</v>
      </c>
      <c r="L4640" t="s">
        <v>1333</v>
      </c>
      <c r="M4640" s="15" t="s">
        <v>28</v>
      </c>
      <c r="N4640" t="s">
        <v>3456</v>
      </c>
      <c r="O4640" s="7">
        <v>22</v>
      </c>
      <c r="P4640" s="7"/>
      <c r="Q4640" s="9"/>
      <c r="R4640" s="14"/>
      <c r="S4640" s="29"/>
      <c r="T4640" s="14">
        <v>2564102564102.564</v>
      </c>
      <c r="U4640" s="9"/>
      <c r="V4640" s="7"/>
      <c r="W4640" s="7"/>
      <c r="X4640" s="49"/>
    </row>
    <row r="4641" spans="1:24" x14ac:dyDescent="0.25">
      <c r="A4641" s="5" t="s">
        <v>3441</v>
      </c>
      <c r="B4641" s="1" t="s">
        <v>3011</v>
      </c>
      <c r="C4641" t="s">
        <v>3012</v>
      </c>
      <c r="D4641" s="11" t="s">
        <v>3444</v>
      </c>
      <c r="E4641" s="1" t="s">
        <v>25</v>
      </c>
      <c r="F4641" s="7">
        <v>50.21</v>
      </c>
      <c r="G4641" s="7">
        <v>4.8600000000000003</v>
      </c>
      <c r="H4641" s="7"/>
      <c r="I4641" s="7"/>
      <c r="J4641" s="49"/>
      <c r="K4641" t="s">
        <v>26</v>
      </c>
      <c r="L4641" t="s">
        <v>1333</v>
      </c>
      <c r="M4641" s="15" t="s">
        <v>28</v>
      </c>
      <c r="N4641" t="s">
        <v>3457</v>
      </c>
      <c r="O4641" s="7">
        <v>85</v>
      </c>
      <c r="P4641" s="7"/>
      <c r="Q4641" s="9"/>
      <c r="R4641" s="14"/>
      <c r="S4641" s="29"/>
      <c r="T4641" s="14">
        <v>226666666666666.63</v>
      </c>
      <c r="U4641" s="9"/>
      <c r="V4641" s="7"/>
      <c r="W4641" s="7"/>
      <c r="X4641" s="49"/>
    </row>
    <row r="4642" spans="1:24" x14ac:dyDescent="0.25">
      <c r="A4642" s="5" t="s">
        <v>3441</v>
      </c>
      <c r="B4642" s="1" t="s">
        <v>3011</v>
      </c>
      <c r="C4642" t="s">
        <v>3012</v>
      </c>
      <c r="D4642" s="11" t="s">
        <v>3444</v>
      </c>
      <c r="E4642" s="1" t="s">
        <v>25</v>
      </c>
      <c r="F4642" s="7">
        <v>50.21</v>
      </c>
      <c r="G4642" s="7">
        <v>4.8600000000000003</v>
      </c>
      <c r="H4642" s="7"/>
      <c r="I4642" s="7"/>
      <c r="J4642" s="49"/>
      <c r="K4642" t="s">
        <v>26</v>
      </c>
      <c r="L4642" t="s">
        <v>1333</v>
      </c>
      <c r="M4642" s="15" t="s">
        <v>28</v>
      </c>
      <c r="N4642" t="s">
        <v>3457</v>
      </c>
      <c r="O4642" s="7">
        <v>56</v>
      </c>
      <c r="P4642" s="7"/>
      <c r="Q4642" s="9"/>
      <c r="R4642" s="14"/>
      <c r="S4642" s="29"/>
      <c r="T4642" s="14">
        <v>13863636363636.365</v>
      </c>
      <c r="U4642" s="9"/>
      <c r="V4642" s="7"/>
      <c r="W4642" s="7"/>
      <c r="X4642" s="49"/>
    </row>
    <row r="4643" spans="1:24" x14ac:dyDescent="0.25">
      <c r="A4643" s="5" t="s">
        <v>3441</v>
      </c>
      <c r="B4643" s="1" t="s">
        <v>3011</v>
      </c>
      <c r="C4643" t="s">
        <v>3012</v>
      </c>
      <c r="D4643" s="11" t="s">
        <v>3444</v>
      </c>
      <c r="E4643" s="1" t="s">
        <v>25</v>
      </c>
      <c r="F4643" s="7">
        <v>50.21</v>
      </c>
      <c r="G4643" s="7">
        <v>4.8600000000000003</v>
      </c>
      <c r="H4643" s="7"/>
      <c r="I4643" s="7"/>
      <c r="J4643" s="49"/>
      <c r="K4643" t="s">
        <v>26</v>
      </c>
      <c r="L4643" t="s">
        <v>1333</v>
      </c>
      <c r="M4643" s="15" t="s">
        <v>28</v>
      </c>
      <c r="N4643" t="s">
        <v>3458</v>
      </c>
      <c r="O4643" s="7">
        <v>47</v>
      </c>
      <c r="P4643" s="7"/>
      <c r="Q4643" s="9"/>
      <c r="R4643" s="14"/>
      <c r="S4643" s="29"/>
      <c r="T4643" s="14">
        <v>2264150943396.2266</v>
      </c>
      <c r="U4643" s="9"/>
      <c r="V4643" s="7"/>
      <c r="W4643" s="7"/>
      <c r="X4643" s="49"/>
    </row>
    <row r="4644" spans="1:24" x14ac:dyDescent="0.25">
      <c r="A4644" s="5" t="s">
        <v>3441</v>
      </c>
      <c r="B4644" s="1" t="s">
        <v>3011</v>
      </c>
      <c r="C4644" t="s">
        <v>3012</v>
      </c>
      <c r="D4644" s="11" t="s">
        <v>3444</v>
      </c>
      <c r="E4644" s="1" t="s">
        <v>25</v>
      </c>
      <c r="F4644" s="7">
        <v>50.21</v>
      </c>
      <c r="G4644" s="7">
        <v>4.8600000000000003</v>
      </c>
      <c r="H4644" s="7"/>
      <c r="I4644" s="7"/>
      <c r="J4644" s="49"/>
      <c r="K4644" t="s">
        <v>26</v>
      </c>
      <c r="L4644" t="s">
        <v>1333</v>
      </c>
      <c r="M4644" s="15" t="s">
        <v>28</v>
      </c>
      <c r="N4644" t="s">
        <v>3459</v>
      </c>
      <c r="O4644" s="7">
        <v>47</v>
      </c>
      <c r="P4644" s="7"/>
      <c r="Q4644" s="9"/>
      <c r="R4644" s="14"/>
      <c r="S4644" s="29"/>
      <c r="T4644" s="14">
        <v>90566037735849.047</v>
      </c>
      <c r="U4644" s="9"/>
      <c r="V4644" s="7"/>
      <c r="W4644" s="7"/>
      <c r="X4644" s="49"/>
    </row>
    <row r="4645" spans="1:24" x14ac:dyDescent="0.25">
      <c r="A4645" s="5" t="s">
        <v>3441</v>
      </c>
      <c r="B4645" s="1" t="s">
        <v>3011</v>
      </c>
      <c r="C4645" t="s">
        <v>3012</v>
      </c>
      <c r="D4645" s="11" t="s">
        <v>3444</v>
      </c>
      <c r="E4645" s="1" t="s">
        <v>25</v>
      </c>
      <c r="F4645" s="7">
        <v>50.21</v>
      </c>
      <c r="G4645" s="7">
        <v>4.8600000000000003</v>
      </c>
      <c r="H4645" s="7"/>
      <c r="I4645" s="7"/>
      <c r="J4645" s="49"/>
      <c r="K4645" t="s">
        <v>26</v>
      </c>
      <c r="L4645" t="s">
        <v>1333</v>
      </c>
      <c r="M4645" s="15" t="s">
        <v>28</v>
      </c>
      <c r="N4645" t="s">
        <v>3459</v>
      </c>
      <c r="O4645" s="7">
        <v>56</v>
      </c>
      <c r="P4645" s="7"/>
      <c r="Q4645" s="9"/>
      <c r="R4645" s="14"/>
      <c r="S4645" s="29"/>
      <c r="T4645" s="14">
        <v>68181818181818.188</v>
      </c>
      <c r="U4645" s="9"/>
      <c r="V4645" s="7"/>
      <c r="W4645" s="7"/>
      <c r="X4645" s="49"/>
    </row>
    <row r="4646" spans="1:24" x14ac:dyDescent="0.25">
      <c r="A4646" s="5" t="s">
        <v>3441</v>
      </c>
      <c r="B4646" s="1" t="s">
        <v>3011</v>
      </c>
      <c r="C4646" t="s">
        <v>3012</v>
      </c>
      <c r="D4646" s="11" t="s">
        <v>3444</v>
      </c>
      <c r="E4646" s="1" t="s">
        <v>25</v>
      </c>
      <c r="F4646" s="7">
        <v>50.21</v>
      </c>
      <c r="G4646" s="7">
        <v>4.8600000000000003</v>
      </c>
      <c r="H4646" s="7"/>
      <c r="I4646" s="7"/>
      <c r="J4646" s="49"/>
      <c r="K4646" t="s">
        <v>26</v>
      </c>
      <c r="L4646" t="s">
        <v>1333</v>
      </c>
      <c r="M4646" s="15" t="s">
        <v>28</v>
      </c>
      <c r="N4646" t="s">
        <v>3460</v>
      </c>
      <c r="O4646" s="7">
        <v>35</v>
      </c>
      <c r="P4646" s="7"/>
      <c r="Q4646" s="9"/>
      <c r="R4646" s="14"/>
      <c r="S4646" s="29"/>
      <c r="T4646" s="14">
        <v>36923076923076.922</v>
      </c>
      <c r="U4646" s="9"/>
      <c r="V4646" s="7"/>
      <c r="W4646" s="7"/>
      <c r="X4646" s="49"/>
    </row>
    <row r="4647" spans="1:24" x14ac:dyDescent="0.25">
      <c r="A4647" s="5" t="s">
        <v>3441</v>
      </c>
      <c r="B4647" s="1" t="s">
        <v>3011</v>
      </c>
      <c r="C4647" t="s">
        <v>3012</v>
      </c>
      <c r="D4647" s="11" t="s">
        <v>3444</v>
      </c>
      <c r="E4647" s="1" t="s">
        <v>25</v>
      </c>
      <c r="F4647" s="7">
        <v>50.21</v>
      </c>
      <c r="G4647" s="7">
        <v>4.8600000000000003</v>
      </c>
      <c r="H4647" s="7"/>
      <c r="I4647" s="7"/>
      <c r="J4647" s="49"/>
      <c r="K4647" t="s">
        <v>26</v>
      </c>
      <c r="L4647" t="s">
        <v>1333</v>
      </c>
      <c r="M4647" s="15" t="s">
        <v>28</v>
      </c>
      <c r="N4647" t="s">
        <v>3461</v>
      </c>
      <c r="O4647" s="7">
        <v>59</v>
      </c>
      <c r="P4647" s="7"/>
      <c r="Q4647" s="9"/>
      <c r="R4647" s="14"/>
      <c r="S4647" s="29"/>
      <c r="T4647" s="14">
        <v>18048780487804.879</v>
      </c>
      <c r="U4647" s="9"/>
      <c r="V4647" s="7"/>
      <c r="W4647" s="7"/>
      <c r="X4647" s="49"/>
    </row>
    <row r="4648" spans="1:24" x14ac:dyDescent="0.25">
      <c r="A4648" s="5" t="s">
        <v>3441</v>
      </c>
      <c r="B4648" s="1" t="s">
        <v>3011</v>
      </c>
      <c r="C4648" t="s">
        <v>3012</v>
      </c>
      <c r="D4648" s="11" t="s">
        <v>3444</v>
      </c>
      <c r="E4648" s="1" t="s">
        <v>25</v>
      </c>
      <c r="F4648" s="7">
        <v>50.21</v>
      </c>
      <c r="G4648" s="7">
        <v>4.8600000000000003</v>
      </c>
      <c r="H4648" s="7"/>
      <c r="I4648" s="7"/>
      <c r="J4648" s="49"/>
      <c r="K4648" t="s">
        <v>26</v>
      </c>
      <c r="L4648" t="s">
        <v>1333</v>
      </c>
      <c r="M4648" s="15" t="s">
        <v>28</v>
      </c>
      <c r="N4648" t="s">
        <v>3461</v>
      </c>
      <c r="O4648" s="7">
        <v>48</v>
      </c>
      <c r="P4648" s="7"/>
      <c r="Q4648" s="9"/>
      <c r="R4648" s="14"/>
      <c r="S4648" s="29"/>
      <c r="T4648" s="14">
        <v>9615384615384.6152</v>
      </c>
      <c r="U4648" s="9"/>
      <c r="V4648" s="7"/>
      <c r="W4648" s="7"/>
      <c r="X4648" s="49"/>
    </row>
    <row r="4649" spans="1:24" x14ac:dyDescent="0.25">
      <c r="A4649" s="5" t="s">
        <v>3441</v>
      </c>
      <c r="B4649" s="1" t="s">
        <v>3011</v>
      </c>
      <c r="C4649" t="s">
        <v>3012</v>
      </c>
      <c r="D4649" s="11" t="s">
        <v>3444</v>
      </c>
      <c r="E4649" s="1" t="s">
        <v>25</v>
      </c>
      <c r="F4649" s="7">
        <v>50.21</v>
      </c>
      <c r="G4649" s="7">
        <v>4.8600000000000003</v>
      </c>
      <c r="H4649" s="7"/>
      <c r="I4649" s="7"/>
      <c r="J4649" s="49"/>
      <c r="K4649" t="s">
        <v>26</v>
      </c>
      <c r="L4649" t="s">
        <v>1333</v>
      </c>
      <c r="M4649" s="15" t="s">
        <v>28</v>
      </c>
      <c r="N4649" t="s">
        <v>3462</v>
      </c>
      <c r="O4649" s="7">
        <v>32</v>
      </c>
      <c r="P4649" s="7"/>
      <c r="Q4649" s="9"/>
      <c r="R4649" s="14"/>
      <c r="S4649" s="29"/>
      <c r="T4649" s="14">
        <v>51470588235294.125</v>
      </c>
      <c r="U4649" s="9"/>
      <c r="V4649" s="7"/>
      <c r="W4649" s="7"/>
      <c r="X4649" s="49"/>
    </row>
    <row r="4650" spans="1:24" x14ac:dyDescent="0.25">
      <c r="A4650" s="5" t="s">
        <v>3441</v>
      </c>
      <c r="B4650" s="1" t="s">
        <v>3011</v>
      </c>
      <c r="C4650" t="s">
        <v>3012</v>
      </c>
      <c r="D4650" s="11" t="s">
        <v>3444</v>
      </c>
      <c r="E4650" s="1" t="s">
        <v>25</v>
      </c>
      <c r="F4650" s="7">
        <v>50.21</v>
      </c>
      <c r="G4650" s="7">
        <v>4.8600000000000003</v>
      </c>
      <c r="H4650" s="7"/>
      <c r="I4650" s="7"/>
      <c r="J4650" s="49"/>
      <c r="K4650" t="s">
        <v>26</v>
      </c>
      <c r="L4650" t="s">
        <v>1333</v>
      </c>
      <c r="M4650" s="15" t="s">
        <v>28</v>
      </c>
      <c r="N4650" t="s">
        <v>3463</v>
      </c>
      <c r="O4650" s="7">
        <v>55</v>
      </c>
      <c r="P4650" s="7"/>
      <c r="Q4650" s="9"/>
      <c r="R4650" s="14"/>
      <c r="S4650" s="29"/>
      <c r="T4650" s="14">
        <v>5333333333333.334</v>
      </c>
      <c r="U4650" s="9"/>
      <c r="V4650" s="7"/>
      <c r="W4650" s="7"/>
      <c r="X4650" s="49"/>
    </row>
    <row r="4651" spans="1:24" x14ac:dyDescent="0.25">
      <c r="A4651" s="5" t="s">
        <v>3441</v>
      </c>
      <c r="B4651" s="1" t="s">
        <v>3011</v>
      </c>
      <c r="C4651" t="s">
        <v>3012</v>
      </c>
      <c r="D4651" s="11" t="s">
        <v>3444</v>
      </c>
      <c r="E4651" s="1" t="s">
        <v>25</v>
      </c>
      <c r="F4651" s="7">
        <v>50.21</v>
      </c>
      <c r="G4651" s="7">
        <v>4.8600000000000003</v>
      </c>
      <c r="H4651" s="7"/>
      <c r="I4651" s="7"/>
      <c r="J4651" s="49"/>
      <c r="K4651" t="s">
        <v>26</v>
      </c>
      <c r="L4651" t="s">
        <v>1333</v>
      </c>
      <c r="M4651" s="15" t="s">
        <v>28</v>
      </c>
      <c r="N4651" t="s">
        <v>3463</v>
      </c>
      <c r="O4651" s="7">
        <v>53</v>
      </c>
      <c r="P4651" s="7"/>
      <c r="Q4651" s="9"/>
      <c r="R4651" s="14"/>
      <c r="S4651" s="29"/>
      <c r="T4651" s="14">
        <v>15319148936170.213</v>
      </c>
      <c r="U4651" s="9"/>
      <c r="V4651" s="7"/>
      <c r="W4651" s="7"/>
      <c r="X4651" s="49"/>
    </row>
    <row r="4652" spans="1:24" x14ac:dyDescent="0.25">
      <c r="A4652" s="18" t="s">
        <v>3441</v>
      </c>
      <c r="B4652" s="19" t="s">
        <v>3011</v>
      </c>
      <c r="C4652" s="16" t="s">
        <v>3012</v>
      </c>
      <c r="D4652" s="20" t="s">
        <v>3444</v>
      </c>
      <c r="E4652" s="19" t="s">
        <v>25</v>
      </c>
      <c r="F4652" s="17">
        <v>50.21</v>
      </c>
      <c r="G4652" s="17">
        <v>4.8600000000000003</v>
      </c>
      <c r="H4652" s="17"/>
      <c r="I4652" s="17"/>
      <c r="J4652" s="50"/>
      <c r="K4652" s="16" t="s">
        <v>26</v>
      </c>
      <c r="L4652" s="16" t="s">
        <v>1333</v>
      </c>
      <c r="M4652" s="21" t="s">
        <v>28</v>
      </c>
      <c r="N4652" s="16" t="s">
        <v>3464</v>
      </c>
      <c r="O4652" s="17">
        <v>32</v>
      </c>
      <c r="P4652" s="17"/>
      <c r="Q4652" s="22"/>
      <c r="R4652" s="23"/>
      <c r="S4652" s="31"/>
      <c r="T4652" s="23">
        <v>13382352941176.473</v>
      </c>
      <c r="U4652" s="22"/>
      <c r="V4652" s="17"/>
      <c r="W4652" s="17"/>
      <c r="X4652" s="50"/>
    </row>
    <row r="4653" spans="1:24" x14ac:dyDescent="0.25">
      <c r="A4653" s="5" t="s">
        <v>3465</v>
      </c>
      <c r="B4653" s="1" t="s">
        <v>3466</v>
      </c>
      <c r="C4653" t="s">
        <v>3467</v>
      </c>
      <c r="D4653" s="11" t="s">
        <v>3468</v>
      </c>
      <c r="E4653" s="1" t="s">
        <v>338</v>
      </c>
      <c r="F4653" s="7">
        <v>53.14</v>
      </c>
      <c r="G4653" s="7">
        <v>1.61</v>
      </c>
      <c r="H4653" s="7"/>
      <c r="I4653" s="7"/>
      <c r="J4653" s="49"/>
      <c r="K4653" t="s">
        <v>26</v>
      </c>
      <c r="L4653" t="s">
        <v>27</v>
      </c>
      <c r="M4653" s="15" t="s">
        <v>28</v>
      </c>
      <c r="N4653" t="s">
        <v>3469</v>
      </c>
      <c r="O4653" s="7">
        <v>25</v>
      </c>
      <c r="P4653" s="7"/>
      <c r="Q4653" s="9"/>
      <c r="R4653" s="14"/>
      <c r="S4653" s="29"/>
      <c r="T4653" s="14">
        <v>6000000000000</v>
      </c>
      <c r="U4653" s="9"/>
      <c r="V4653" s="7"/>
      <c r="W4653" s="7"/>
      <c r="X4653" s="49"/>
    </row>
    <row r="4654" spans="1:24" x14ac:dyDescent="0.25">
      <c r="A4654" s="5" t="s">
        <v>3465</v>
      </c>
      <c r="B4654" s="1" t="s">
        <v>3466</v>
      </c>
      <c r="C4654" t="s">
        <v>3467</v>
      </c>
      <c r="D4654" s="11" t="s">
        <v>3468</v>
      </c>
      <c r="E4654" s="1" t="s">
        <v>338</v>
      </c>
      <c r="F4654" s="7">
        <v>53.14</v>
      </c>
      <c r="G4654" s="7">
        <v>1.61</v>
      </c>
      <c r="H4654" s="7"/>
      <c r="I4654" s="7"/>
      <c r="J4654" s="49"/>
      <c r="K4654" t="s">
        <v>26</v>
      </c>
      <c r="L4654" t="s">
        <v>27</v>
      </c>
      <c r="M4654" s="15" t="s">
        <v>28</v>
      </c>
      <c r="N4654" t="s">
        <v>3469</v>
      </c>
      <c r="O4654" s="7">
        <v>25</v>
      </c>
      <c r="P4654" s="7"/>
      <c r="Q4654" s="9"/>
      <c r="R4654" s="14"/>
      <c r="S4654" s="29"/>
      <c r="T4654" s="14">
        <v>11000000000000</v>
      </c>
      <c r="U4654" s="9"/>
      <c r="V4654" s="7"/>
      <c r="W4654" s="7"/>
      <c r="X4654" s="49"/>
    </row>
    <row r="4655" spans="1:24" x14ac:dyDescent="0.25">
      <c r="A4655" s="5" t="s">
        <v>3465</v>
      </c>
      <c r="B4655" s="1" t="s">
        <v>3466</v>
      </c>
      <c r="C4655" t="s">
        <v>3470</v>
      </c>
      <c r="D4655" s="11" t="s">
        <v>3468</v>
      </c>
      <c r="E4655" s="1" t="s">
        <v>338</v>
      </c>
      <c r="F4655" s="7">
        <v>53.14</v>
      </c>
      <c r="G4655" s="7">
        <v>1.61</v>
      </c>
      <c r="H4655" s="7"/>
      <c r="I4655" s="7"/>
      <c r="J4655" s="49"/>
      <c r="K4655" t="s">
        <v>26</v>
      </c>
      <c r="L4655" t="s">
        <v>27</v>
      </c>
      <c r="M4655" s="15" t="s">
        <v>28</v>
      </c>
      <c r="N4655" t="s">
        <v>3471</v>
      </c>
      <c r="O4655" s="7">
        <v>15</v>
      </c>
      <c r="P4655" s="7"/>
      <c r="Q4655" s="9"/>
      <c r="R4655" s="14"/>
      <c r="S4655" s="29"/>
      <c r="T4655" s="14">
        <v>1000000000000</v>
      </c>
      <c r="U4655" s="9"/>
      <c r="V4655" s="7"/>
      <c r="W4655" s="7"/>
      <c r="X4655" s="49"/>
    </row>
    <row r="4656" spans="1:24" x14ac:dyDescent="0.25">
      <c r="A4656" s="5" t="s">
        <v>3465</v>
      </c>
      <c r="B4656" s="1" t="s">
        <v>3466</v>
      </c>
      <c r="C4656" t="s">
        <v>3470</v>
      </c>
      <c r="D4656" s="11" t="s">
        <v>3468</v>
      </c>
      <c r="E4656" s="1" t="s">
        <v>338</v>
      </c>
      <c r="F4656" s="7">
        <v>53.14</v>
      </c>
      <c r="G4656" s="7">
        <v>1.61</v>
      </c>
      <c r="H4656" s="7"/>
      <c r="I4656" s="7"/>
      <c r="J4656" s="49"/>
      <c r="K4656" t="s">
        <v>26</v>
      </c>
      <c r="L4656" t="s">
        <v>27</v>
      </c>
      <c r="M4656" s="15" t="s">
        <v>28</v>
      </c>
      <c r="N4656" t="s">
        <v>3471</v>
      </c>
      <c r="O4656" s="7">
        <v>15</v>
      </c>
      <c r="P4656" s="7"/>
      <c r="Q4656" s="9"/>
      <c r="R4656" s="14"/>
      <c r="S4656" s="29"/>
      <c r="T4656" s="14">
        <v>2000000000000</v>
      </c>
      <c r="U4656" s="9"/>
      <c r="V4656" s="7"/>
      <c r="W4656" s="7"/>
      <c r="X4656" s="49"/>
    </row>
    <row r="4657" spans="1:24" x14ac:dyDescent="0.25">
      <c r="A4657" s="5" t="s">
        <v>3465</v>
      </c>
      <c r="B4657" s="1" t="s">
        <v>3466</v>
      </c>
      <c r="C4657" t="s">
        <v>3470</v>
      </c>
      <c r="D4657" s="11" t="s">
        <v>3468</v>
      </c>
      <c r="E4657" s="1" t="s">
        <v>338</v>
      </c>
      <c r="F4657" s="7">
        <v>53.14</v>
      </c>
      <c r="G4657" s="7">
        <v>1.61</v>
      </c>
      <c r="H4657" s="7"/>
      <c r="I4657" s="7"/>
      <c r="J4657" s="49"/>
      <c r="K4657" t="s">
        <v>26</v>
      </c>
      <c r="L4657" t="s">
        <v>27</v>
      </c>
      <c r="M4657" s="15" t="s">
        <v>28</v>
      </c>
      <c r="N4657" t="s">
        <v>3472</v>
      </c>
      <c r="O4657" s="7">
        <v>45</v>
      </c>
      <c r="P4657" s="7"/>
      <c r="Q4657" s="9"/>
      <c r="R4657" s="14"/>
      <c r="S4657" s="29"/>
      <c r="T4657" s="14">
        <v>800000000000</v>
      </c>
      <c r="U4657" s="9"/>
      <c r="V4657" s="7"/>
      <c r="W4657" s="7"/>
      <c r="X4657" s="49"/>
    </row>
    <row r="4658" spans="1:24" x14ac:dyDescent="0.25">
      <c r="A4658" s="5" t="s">
        <v>3465</v>
      </c>
      <c r="B4658" s="1" t="s">
        <v>3466</v>
      </c>
      <c r="C4658" t="s">
        <v>3473</v>
      </c>
      <c r="D4658" s="11" t="s">
        <v>3468</v>
      </c>
      <c r="E4658" s="1" t="s">
        <v>338</v>
      </c>
      <c r="F4658" s="7">
        <v>53.66</v>
      </c>
      <c r="G4658" s="7">
        <v>3.37</v>
      </c>
      <c r="H4658" s="7"/>
      <c r="I4658" s="7"/>
      <c r="J4658" s="49"/>
      <c r="K4658" t="s">
        <v>331</v>
      </c>
      <c r="L4658" t="s">
        <v>1333</v>
      </c>
      <c r="M4658" s="15" t="s">
        <v>332</v>
      </c>
      <c r="N4658" t="s">
        <v>3474</v>
      </c>
      <c r="O4658" s="7">
        <v>25</v>
      </c>
      <c r="P4658" s="7"/>
      <c r="Q4658" s="9"/>
      <c r="R4658" s="14"/>
      <c r="S4658" s="29"/>
      <c r="T4658" s="14">
        <v>6000000000000</v>
      </c>
      <c r="U4658" s="9"/>
      <c r="V4658" s="7"/>
      <c r="W4658" s="7"/>
      <c r="X4658" s="49"/>
    </row>
    <row r="4659" spans="1:24" x14ac:dyDescent="0.25">
      <c r="A4659" s="18" t="s">
        <v>3465</v>
      </c>
      <c r="B4659" s="19" t="s">
        <v>3466</v>
      </c>
      <c r="C4659" s="16" t="s">
        <v>3473</v>
      </c>
      <c r="D4659" s="20" t="s">
        <v>3468</v>
      </c>
      <c r="E4659" s="19" t="s">
        <v>338</v>
      </c>
      <c r="F4659" s="17">
        <v>53.66</v>
      </c>
      <c r="G4659" s="17">
        <v>3.37</v>
      </c>
      <c r="H4659" s="17"/>
      <c r="I4659" s="17"/>
      <c r="J4659" s="50"/>
      <c r="K4659" s="16" t="s">
        <v>331</v>
      </c>
      <c r="L4659" s="16" t="s">
        <v>1333</v>
      </c>
      <c r="M4659" s="21" t="s">
        <v>332</v>
      </c>
      <c r="N4659" s="16" t="s">
        <v>3474</v>
      </c>
      <c r="O4659" s="17">
        <v>25</v>
      </c>
      <c r="P4659" s="17"/>
      <c r="Q4659" s="22"/>
      <c r="R4659" s="23"/>
      <c r="S4659" s="31"/>
      <c r="T4659" s="23">
        <v>12000000000000</v>
      </c>
      <c r="U4659" s="22"/>
      <c r="V4659" s="17"/>
      <c r="W4659" s="17"/>
      <c r="X4659" s="50"/>
    </row>
    <row r="4660" spans="1:24" x14ac:dyDescent="0.25">
      <c r="A4660" s="5" t="s">
        <v>3475</v>
      </c>
      <c r="B4660" s="1" t="s">
        <v>328</v>
      </c>
      <c r="C4660" t="s">
        <v>3476</v>
      </c>
      <c r="D4660" s="11" t="s">
        <v>3477</v>
      </c>
      <c r="E4660" s="1" t="s">
        <v>25</v>
      </c>
      <c r="F4660" s="7"/>
      <c r="G4660" s="7"/>
      <c r="H4660" s="7"/>
      <c r="I4660" s="7"/>
      <c r="J4660" s="49"/>
      <c r="K4660" t="s">
        <v>26</v>
      </c>
      <c r="L4660" t="s">
        <v>27</v>
      </c>
      <c r="M4660" s="15" t="s">
        <v>28</v>
      </c>
      <c r="N4660" t="s">
        <v>3478</v>
      </c>
      <c r="O4660" s="7">
        <v>35</v>
      </c>
      <c r="P4660" s="7"/>
      <c r="Q4660" s="9"/>
      <c r="R4660" s="14"/>
      <c r="S4660" s="29"/>
      <c r="T4660" s="14">
        <v>935483870967.74194</v>
      </c>
      <c r="U4660" s="9"/>
      <c r="V4660" s="7"/>
      <c r="W4660" s="7"/>
      <c r="X4660" s="49"/>
    </row>
    <row r="4661" spans="1:24" x14ac:dyDescent="0.25">
      <c r="A4661" s="5" t="s">
        <v>3475</v>
      </c>
      <c r="B4661" s="1" t="s">
        <v>328</v>
      </c>
      <c r="C4661" t="s">
        <v>3476</v>
      </c>
      <c r="D4661" s="11" t="s">
        <v>3477</v>
      </c>
      <c r="E4661" s="1" t="s">
        <v>25</v>
      </c>
      <c r="F4661" s="7"/>
      <c r="G4661" s="7"/>
      <c r="H4661" s="7"/>
      <c r="I4661" s="7"/>
      <c r="J4661" s="49"/>
      <c r="K4661" t="s">
        <v>26</v>
      </c>
      <c r="L4661" t="s">
        <v>27</v>
      </c>
      <c r="M4661" s="15" t="s">
        <v>28</v>
      </c>
      <c r="O4661" s="7">
        <v>35</v>
      </c>
      <c r="P4661" s="7"/>
      <c r="Q4661" s="9"/>
      <c r="R4661" s="14"/>
      <c r="S4661" s="29"/>
      <c r="T4661" s="14">
        <v>1532258064516.1289</v>
      </c>
      <c r="U4661" s="9"/>
      <c r="V4661" s="7"/>
      <c r="W4661" s="7"/>
      <c r="X4661" s="49"/>
    </row>
    <row r="4662" spans="1:24" x14ac:dyDescent="0.25">
      <c r="A4662" s="5" t="s">
        <v>3475</v>
      </c>
      <c r="B4662" s="1" t="s">
        <v>328</v>
      </c>
      <c r="C4662" t="s">
        <v>3476</v>
      </c>
      <c r="D4662" s="11" t="s">
        <v>3477</v>
      </c>
      <c r="E4662" s="1" t="s">
        <v>25</v>
      </c>
      <c r="F4662" s="7"/>
      <c r="G4662" s="7"/>
      <c r="H4662" s="7"/>
      <c r="I4662" s="7"/>
      <c r="J4662" s="49"/>
      <c r="K4662" t="s">
        <v>26</v>
      </c>
      <c r="L4662" t="s">
        <v>27</v>
      </c>
      <c r="M4662" s="15" t="s">
        <v>28</v>
      </c>
      <c r="O4662" s="7">
        <v>43</v>
      </c>
      <c r="P4662" s="7"/>
      <c r="Q4662" s="9"/>
      <c r="R4662" s="14"/>
      <c r="S4662" s="29"/>
      <c r="T4662" s="14">
        <v>18518518518518.52</v>
      </c>
      <c r="U4662" s="9"/>
      <c r="V4662" s="7"/>
      <c r="W4662" s="7"/>
      <c r="X4662" s="49"/>
    </row>
    <row r="4663" spans="1:24" x14ac:dyDescent="0.25">
      <c r="A4663" s="5" t="s">
        <v>3475</v>
      </c>
      <c r="B4663" s="1" t="s">
        <v>328</v>
      </c>
      <c r="C4663" t="s">
        <v>3476</v>
      </c>
      <c r="D4663" s="11" t="s">
        <v>3477</v>
      </c>
      <c r="E4663" s="1" t="s">
        <v>25</v>
      </c>
      <c r="F4663" s="7"/>
      <c r="G4663" s="7"/>
      <c r="H4663" s="7"/>
      <c r="I4663" s="7"/>
      <c r="J4663" s="49"/>
      <c r="K4663" t="s">
        <v>26</v>
      </c>
      <c r="L4663" t="s">
        <v>27</v>
      </c>
      <c r="M4663" s="15" t="s">
        <v>28</v>
      </c>
      <c r="O4663" s="7">
        <v>49</v>
      </c>
      <c r="P4663" s="7"/>
      <c r="Q4663" s="9"/>
      <c r="R4663" s="14"/>
      <c r="S4663" s="29"/>
      <c r="T4663" s="14">
        <v>16458333333333.334</v>
      </c>
      <c r="U4663" s="9"/>
      <c r="V4663" s="7"/>
      <c r="W4663" s="7"/>
      <c r="X4663" s="49"/>
    </row>
    <row r="4664" spans="1:24" x14ac:dyDescent="0.25">
      <c r="A4664" s="5" t="s">
        <v>3475</v>
      </c>
      <c r="B4664" s="1" t="s">
        <v>328</v>
      </c>
      <c r="C4664" t="s">
        <v>3476</v>
      </c>
      <c r="D4664" s="11" t="s">
        <v>3477</v>
      </c>
      <c r="E4664" s="1" t="s">
        <v>25</v>
      </c>
      <c r="F4664" s="7"/>
      <c r="G4664" s="7"/>
      <c r="H4664" s="7"/>
      <c r="I4664" s="7"/>
      <c r="J4664" s="49"/>
      <c r="K4664" t="s">
        <v>26</v>
      </c>
      <c r="L4664" t="s">
        <v>27</v>
      </c>
      <c r="M4664" s="15" t="s">
        <v>28</v>
      </c>
      <c r="O4664" s="7">
        <v>46</v>
      </c>
      <c r="P4664" s="7"/>
      <c r="Q4664" s="9"/>
      <c r="R4664" s="14"/>
      <c r="S4664" s="29"/>
      <c r="T4664" s="14">
        <v>16862745098039.213</v>
      </c>
      <c r="U4664" s="9"/>
      <c r="V4664" s="7"/>
      <c r="W4664" s="7"/>
      <c r="X4664" s="49"/>
    </row>
    <row r="4665" spans="1:24" x14ac:dyDescent="0.25">
      <c r="A4665" s="5" t="s">
        <v>3475</v>
      </c>
      <c r="B4665" s="1" t="s">
        <v>328</v>
      </c>
      <c r="C4665" t="s">
        <v>3476</v>
      </c>
      <c r="D4665" s="11" t="s">
        <v>3477</v>
      </c>
      <c r="E4665" s="1" t="s">
        <v>25</v>
      </c>
      <c r="F4665" s="7"/>
      <c r="G4665" s="7"/>
      <c r="H4665" s="7"/>
      <c r="I4665" s="7"/>
      <c r="J4665" s="49"/>
      <c r="K4665" t="s">
        <v>26</v>
      </c>
      <c r="L4665" t="s">
        <v>27</v>
      </c>
      <c r="M4665" s="15" t="s">
        <v>28</v>
      </c>
      <c r="N4665" t="s">
        <v>3479</v>
      </c>
      <c r="O4665" s="7">
        <v>39</v>
      </c>
      <c r="P4665" s="7"/>
      <c r="Q4665" s="9"/>
      <c r="R4665" s="14"/>
      <c r="S4665" s="29"/>
      <c r="T4665" s="14">
        <v>3620689655172.4141</v>
      </c>
      <c r="U4665" s="9"/>
      <c r="V4665" s="7"/>
      <c r="W4665" s="7"/>
      <c r="X4665" s="49"/>
    </row>
    <row r="4666" spans="1:24" x14ac:dyDescent="0.25">
      <c r="A4666" s="5" t="s">
        <v>3475</v>
      </c>
      <c r="B4666" s="1" t="s">
        <v>328</v>
      </c>
      <c r="C4666" t="s">
        <v>3476</v>
      </c>
      <c r="D4666" s="11" t="s">
        <v>3477</v>
      </c>
      <c r="E4666" s="1" t="s">
        <v>25</v>
      </c>
      <c r="F4666" s="7"/>
      <c r="G4666" s="7"/>
      <c r="H4666" s="7"/>
      <c r="I4666" s="7"/>
      <c r="J4666" s="49"/>
      <c r="K4666" t="s">
        <v>26</v>
      </c>
      <c r="L4666" t="s">
        <v>27</v>
      </c>
      <c r="M4666" s="15" t="s">
        <v>28</v>
      </c>
      <c r="O4666" s="7">
        <v>42</v>
      </c>
      <c r="P4666" s="7"/>
      <c r="Q4666" s="9"/>
      <c r="R4666" s="14"/>
      <c r="S4666" s="29"/>
      <c r="T4666" s="14">
        <v>1818181818181.8181</v>
      </c>
      <c r="U4666" s="9"/>
      <c r="V4666" s="7"/>
      <c r="W4666" s="7"/>
      <c r="X4666" s="49"/>
    </row>
    <row r="4667" spans="1:24" x14ac:dyDescent="0.25">
      <c r="A4667" s="5" t="s">
        <v>3475</v>
      </c>
      <c r="B4667" s="1" t="s">
        <v>328</v>
      </c>
      <c r="C4667" t="s">
        <v>3476</v>
      </c>
      <c r="D4667" s="11" t="s">
        <v>3477</v>
      </c>
      <c r="E4667" s="1" t="s">
        <v>25</v>
      </c>
      <c r="F4667" s="7"/>
      <c r="G4667" s="7"/>
      <c r="H4667" s="7"/>
      <c r="I4667" s="7"/>
      <c r="J4667" s="49"/>
      <c r="K4667" t="s">
        <v>26</v>
      </c>
      <c r="L4667" t="s">
        <v>27</v>
      </c>
      <c r="M4667" s="15" t="s">
        <v>28</v>
      </c>
      <c r="O4667" s="7">
        <v>44</v>
      </c>
      <c r="P4667" s="7"/>
      <c r="Q4667" s="9"/>
      <c r="R4667" s="14"/>
      <c r="S4667" s="29"/>
      <c r="T4667" s="14">
        <v>2075471698113.2075</v>
      </c>
      <c r="U4667" s="9"/>
      <c r="V4667" s="7"/>
      <c r="W4667" s="7"/>
      <c r="X4667" s="49"/>
    </row>
    <row r="4668" spans="1:24" x14ac:dyDescent="0.25">
      <c r="A4668" s="5" t="s">
        <v>3475</v>
      </c>
      <c r="B4668" s="1" t="s">
        <v>328</v>
      </c>
      <c r="C4668" t="s">
        <v>3476</v>
      </c>
      <c r="D4668" s="11" t="s">
        <v>3477</v>
      </c>
      <c r="E4668" s="1" t="s">
        <v>25</v>
      </c>
      <c r="F4668" s="7"/>
      <c r="G4668" s="7"/>
      <c r="H4668" s="7"/>
      <c r="I4668" s="7"/>
      <c r="J4668" s="49"/>
      <c r="K4668" t="s">
        <v>26</v>
      </c>
      <c r="L4668" t="s">
        <v>27</v>
      </c>
      <c r="M4668" s="15" t="s">
        <v>28</v>
      </c>
      <c r="O4668" s="7">
        <v>43</v>
      </c>
      <c r="P4668" s="7"/>
      <c r="Q4668" s="9"/>
      <c r="R4668" s="14"/>
      <c r="S4668" s="29"/>
      <c r="T4668" s="14">
        <v>1851851851851.8516</v>
      </c>
      <c r="U4668" s="9"/>
      <c r="V4668" s="7"/>
      <c r="W4668" s="7"/>
      <c r="X4668" s="49"/>
    </row>
    <row r="4669" spans="1:24" x14ac:dyDescent="0.25">
      <c r="A4669" s="5" t="s">
        <v>3475</v>
      </c>
      <c r="B4669" s="1" t="s">
        <v>328</v>
      </c>
      <c r="C4669" t="s">
        <v>3476</v>
      </c>
      <c r="D4669" s="11" t="s">
        <v>3477</v>
      </c>
      <c r="E4669" s="1" t="s">
        <v>25</v>
      </c>
      <c r="F4669" s="7"/>
      <c r="G4669" s="7"/>
      <c r="H4669" s="7"/>
      <c r="I4669" s="7"/>
      <c r="J4669" s="49"/>
      <c r="K4669" t="s">
        <v>26</v>
      </c>
      <c r="L4669" t="s">
        <v>27</v>
      </c>
      <c r="M4669" s="15" t="s">
        <v>28</v>
      </c>
      <c r="O4669" s="7">
        <v>42</v>
      </c>
      <c r="P4669" s="7"/>
      <c r="Q4669" s="9"/>
      <c r="R4669" s="14"/>
      <c r="S4669" s="29"/>
      <c r="T4669" s="14">
        <v>3454545454545.4541</v>
      </c>
      <c r="U4669" s="9"/>
      <c r="V4669" s="7"/>
      <c r="W4669" s="7"/>
      <c r="X4669" s="49"/>
    </row>
    <row r="4670" spans="1:24" x14ac:dyDescent="0.25">
      <c r="A4670" s="5" t="s">
        <v>3475</v>
      </c>
      <c r="B4670" s="1" t="s">
        <v>328</v>
      </c>
      <c r="C4670" t="s">
        <v>3476</v>
      </c>
      <c r="D4670" s="11" t="s">
        <v>3477</v>
      </c>
      <c r="E4670" s="1" t="s">
        <v>25</v>
      </c>
      <c r="F4670" s="7"/>
      <c r="G4670" s="7"/>
      <c r="H4670" s="7"/>
      <c r="I4670" s="7"/>
      <c r="J4670" s="49"/>
      <c r="K4670" t="s">
        <v>26</v>
      </c>
      <c r="L4670" t="s">
        <v>27</v>
      </c>
      <c r="M4670" s="15" t="s">
        <v>28</v>
      </c>
      <c r="O4670" s="7">
        <v>42</v>
      </c>
      <c r="P4670" s="7"/>
      <c r="Q4670" s="9"/>
      <c r="R4670" s="14"/>
      <c r="S4670" s="29"/>
      <c r="T4670" s="14">
        <v>1509090909090.9089</v>
      </c>
      <c r="U4670" s="9"/>
      <c r="V4670" s="7"/>
      <c r="W4670" s="7"/>
      <c r="X4670" s="49"/>
    </row>
    <row r="4671" spans="1:24" x14ac:dyDescent="0.25">
      <c r="A4671" s="5" t="s">
        <v>3475</v>
      </c>
      <c r="B4671" s="1" t="s">
        <v>328</v>
      </c>
      <c r="C4671" t="s">
        <v>3476</v>
      </c>
      <c r="D4671" s="11" t="s">
        <v>3477</v>
      </c>
      <c r="E4671" s="1" t="s">
        <v>25</v>
      </c>
      <c r="F4671" s="7"/>
      <c r="G4671" s="7"/>
      <c r="H4671" s="7"/>
      <c r="I4671" s="7"/>
      <c r="J4671" s="49"/>
      <c r="K4671" t="s">
        <v>26</v>
      </c>
      <c r="L4671" t="s">
        <v>27</v>
      </c>
      <c r="M4671" s="15" t="s">
        <v>28</v>
      </c>
      <c r="O4671" s="7">
        <v>44</v>
      </c>
      <c r="P4671" s="7"/>
      <c r="Q4671" s="9"/>
      <c r="R4671" s="14"/>
      <c r="S4671" s="29"/>
      <c r="T4671" s="14"/>
      <c r="U4671" s="9"/>
      <c r="V4671" s="7"/>
      <c r="W4671" s="7"/>
      <c r="X4671" s="49"/>
    </row>
    <row r="4672" spans="1:24" x14ac:dyDescent="0.25">
      <c r="A4672" s="5" t="s">
        <v>3475</v>
      </c>
      <c r="B4672" s="1" t="s">
        <v>328</v>
      </c>
      <c r="C4672" t="s">
        <v>3476</v>
      </c>
      <c r="D4672" s="11" t="s">
        <v>3477</v>
      </c>
      <c r="E4672" s="1" t="s">
        <v>25</v>
      </c>
      <c r="F4672" s="7"/>
      <c r="G4672" s="7"/>
      <c r="H4672" s="7"/>
      <c r="I4672" s="7"/>
      <c r="J4672" s="49"/>
      <c r="K4672" t="s">
        <v>26</v>
      </c>
      <c r="L4672" t="s">
        <v>27</v>
      </c>
      <c r="M4672" s="15" t="s">
        <v>28</v>
      </c>
      <c r="N4672" t="s">
        <v>3480</v>
      </c>
      <c r="O4672" s="7">
        <v>0</v>
      </c>
      <c r="P4672" s="7"/>
      <c r="Q4672" s="9"/>
      <c r="R4672" s="14"/>
      <c r="S4672" s="29"/>
      <c r="T4672" s="14">
        <v>402061855670.10309</v>
      </c>
      <c r="U4672" s="9"/>
      <c r="V4672" s="7"/>
      <c r="W4672" s="7"/>
      <c r="X4672" s="49"/>
    </row>
    <row r="4673" spans="1:24" x14ac:dyDescent="0.25">
      <c r="A4673" s="5" t="s">
        <v>3475</v>
      </c>
      <c r="B4673" s="1" t="s">
        <v>328</v>
      </c>
      <c r="C4673" t="s">
        <v>3476</v>
      </c>
      <c r="D4673" s="11" t="s">
        <v>3477</v>
      </c>
      <c r="E4673" s="1" t="s">
        <v>25</v>
      </c>
      <c r="F4673" s="7"/>
      <c r="G4673" s="7"/>
      <c r="H4673" s="7"/>
      <c r="I4673" s="7"/>
      <c r="J4673" s="49"/>
      <c r="K4673" t="s">
        <v>26</v>
      </c>
      <c r="L4673" t="s">
        <v>27</v>
      </c>
      <c r="M4673" s="15" t="s">
        <v>28</v>
      </c>
      <c r="O4673" s="7">
        <v>21</v>
      </c>
      <c r="P4673" s="7"/>
      <c r="Q4673" s="9"/>
      <c r="R4673" s="14"/>
      <c r="S4673" s="29"/>
      <c r="T4673" s="14">
        <v>125000000000</v>
      </c>
      <c r="U4673" s="9"/>
      <c r="V4673" s="7"/>
      <c r="W4673" s="7"/>
      <c r="X4673" s="49"/>
    </row>
    <row r="4674" spans="1:24" x14ac:dyDescent="0.25">
      <c r="A4674" s="5" t="s">
        <v>3475</v>
      </c>
      <c r="B4674" s="1" t="s">
        <v>328</v>
      </c>
      <c r="C4674" t="s">
        <v>3476</v>
      </c>
      <c r="D4674" s="11" t="s">
        <v>3477</v>
      </c>
      <c r="E4674" s="1" t="s">
        <v>25</v>
      </c>
      <c r="F4674" s="7"/>
      <c r="G4674" s="7"/>
      <c r="H4674" s="7"/>
      <c r="I4674" s="7"/>
      <c r="J4674" s="49"/>
      <c r="K4674" t="s">
        <v>26</v>
      </c>
      <c r="L4674" t="s">
        <v>27</v>
      </c>
      <c r="M4674" s="15" t="s">
        <v>28</v>
      </c>
      <c r="O4674" s="7">
        <v>66</v>
      </c>
      <c r="P4674" s="7"/>
      <c r="Q4674" s="9"/>
      <c r="R4674" s="14"/>
      <c r="S4674" s="29"/>
      <c r="T4674" s="14">
        <v>10967741935483.873</v>
      </c>
      <c r="U4674" s="9"/>
      <c r="V4674" s="7"/>
      <c r="W4674" s="7"/>
      <c r="X4674" s="49"/>
    </row>
    <row r="4675" spans="1:24" x14ac:dyDescent="0.25">
      <c r="A4675" s="5" t="s">
        <v>3475</v>
      </c>
      <c r="B4675" s="1" t="s">
        <v>328</v>
      </c>
      <c r="C4675" t="s">
        <v>3476</v>
      </c>
      <c r="D4675" s="11" t="s">
        <v>3477</v>
      </c>
      <c r="E4675" s="1" t="s">
        <v>25</v>
      </c>
      <c r="F4675" s="7"/>
      <c r="G4675" s="7"/>
      <c r="H4675" s="7"/>
      <c r="I4675" s="7"/>
      <c r="J4675" s="49"/>
      <c r="K4675" t="s">
        <v>26</v>
      </c>
      <c r="L4675" t="s">
        <v>27</v>
      </c>
      <c r="M4675" s="15" t="s">
        <v>28</v>
      </c>
      <c r="O4675" s="7">
        <v>50</v>
      </c>
      <c r="P4675" s="7"/>
      <c r="Q4675" s="9"/>
      <c r="R4675" s="14"/>
      <c r="S4675" s="29"/>
      <c r="T4675" s="14">
        <v>680851063829.78735</v>
      </c>
      <c r="U4675" s="9"/>
      <c r="V4675" s="7"/>
      <c r="W4675" s="7"/>
      <c r="X4675" s="49"/>
    </row>
    <row r="4676" spans="1:24" x14ac:dyDescent="0.25">
      <c r="A4676" s="5" t="s">
        <v>3475</v>
      </c>
      <c r="B4676" s="1" t="s">
        <v>328</v>
      </c>
      <c r="C4676" t="s">
        <v>3476</v>
      </c>
      <c r="D4676" s="11" t="s">
        <v>3477</v>
      </c>
      <c r="E4676" s="1" t="s">
        <v>25</v>
      </c>
      <c r="F4676" s="7"/>
      <c r="G4676" s="7"/>
      <c r="H4676" s="7"/>
      <c r="I4676" s="7"/>
      <c r="J4676" s="49"/>
      <c r="K4676" t="s">
        <v>26</v>
      </c>
      <c r="L4676" t="s">
        <v>27</v>
      </c>
      <c r="M4676" s="15" t="s">
        <v>28</v>
      </c>
      <c r="O4676" s="7">
        <v>32</v>
      </c>
      <c r="P4676" s="7"/>
      <c r="Q4676" s="9"/>
      <c r="R4676" s="14"/>
      <c r="S4676" s="29"/>
      <c r="T4676" s="14">
        <v>1692307692307.6924</v>
      </c>
      <c r="U4676" s="9"/>
      <c r="V4676" s="7"/>
      <c r="W4676" s="7"/>
      <c r="X4676" s="49"/>
    </row>
    <row r="4677" spans="1:24" x14ac:dyDescent="0.25">
      <c r="A4677" s="5" t="s">
        <v>3475</v>
      </c>
      <c r="B4677" s="1" t="s">
        <v>328</v>
      </c>
      <c r="C4677" t="s">
        <v>3476</v>
      </c>
      <c r="D4677" s="11" t="s">
        <v>3477</v>
      </c>
      <c r="E4677" s="1" t="s">
        <v>25</v>
      </c>
      <c r="F4677" s="7"/>
      <c r="G4677" s="7"/>
      <c r="H4677" s="7"/>
      <c r="I4677" s="7"/>
      <c r="J4677" s="49"/>
      <c r="K4677" t="s">
        <v>26</v>
      </c>
      <c r="L4677" t="s">
        <v>27</v>
      </c>
      <c r="M4677" s="15" t="s">
        <v>28</v>
      </c>
      <c r="O4677" s="7">
        <v>21</v>
      </c>
      <c r="P4677" s="7"/>
      <c r="Q4677" s="9"/>
      <c r="R4677" s="14"/>
      <c r="S4677" s="29"/>
      <c r="T4677" s="14"/>
      <c r="U4677" s="9"/>
      <c r="V4677" s="7"/>
      <c r="W4677" s="7"/>
      <c r="X4677" s="49"/>
    </row>
    <row r="4678" spans="1:24" x14ac:dyDescent="0.25">
      <c r="A4678" s="5" t="s">
        <v>3475</v>
      </c>
      <c r="B4678" s="1" t="s">
        <v>328</v>
      </c>
      <c r="C4678" t="s">
        <v>3476</v>
      </c>
      <c r="D4678" s="11" t="s">
        <v>3477</v>
      </c>
      <c r="E4678" s="1" t="s">
        <v>25</v>
      </c>
      <c r="F4678" s="7"/>
      <c r="G4678" s="7"/>
      <c r="H4678" s="7"/>
      <c r="I4678" s="7"/>
      <c r="J4678" s="49"/>
      <c r="K4678" t="s">
        <v>26</v>
      </c>
      <c r="L4678" t="s">
        <v>27</v>
      </c>
      <c r="M4678" s="15" t="s">
        <v>28</v>
      </c>
      <c r="O4678" s="7">
        <v>39</v>
      </c>
      <c r="P4678" s="7"/>
      <c r="Q4678" s="9"/>
      <c r="R4678" s="14"/>
      <c r="S4678" s="29"/>
      <c r="T4678" s="14">
        <v>1241379310344.8276</v>
      </c>
      <c r="U4678" s="9"/>
      <c r="V4678" s="7"/>
      <c r="W4678" s="7"/>
      <c r="X4678" s="49"/>
    </row>
    <row r="4679" spans="1:24" x14ac:dyDescent="0.25">
      <c r="A4679" s="5" t="s">
        <v>3475</v>
      </c>
      <c r="B4679" s="1" t="s">
        <v>328</v>
      </c>
      <c r="C4679" t="s">
        <v>3476</v>
      </c>
      <c r="D4679" s="11" t="s">
        <v>3477</v>
      </c>
      <c r="E4679" s="1" t="s">
        <v>25</v>
      </c>
      <c r="F4679" s="7"/>
      <c r="G4679" s="7"/>
      <c r="H4679" s="7"/>
      <c r="I4679" s="7"/>
      <c r="J4679" s="49"/>
      <c r="K4679" t="s">
        <v>26</v>
      </c>
      <c r="L4679" t="s">
        <v>27</v>
      </c>
      <c r="M4679" s="15" t="s">
        <v>28</v>
      </c>
      <c r="O4679" s="7">
        <v>52</v>
      </c>
      <c r="P4679" s="7"/>
      <c r="Q4679" s="9"/>
      <c r="R4679" s="14"/>
      <c r="S4679" s="29"/>
      <c r="T4679" s="14"/>
      <c r="U4679" s="9"/>
      <c r="V4679" s="7"/>
      <c r="W4679" s="7"/>
      <c r="X4679" s="49"/>
    </row>
    <row r="4680" spans="1:24" x14ac:dyDescent="0.25">
      <c r="A4680" s="5" t="s">
        <v>3475</v>
      </c>
      <c r="B4680" s="1" t="s">
        <v>328</v>
      </c>
      <c r="C4680" t="s">
        <v>3476</v>
      </c>
      <c r="D4680" s="11" t="s">
        <v>3477</v>
      </c>
      <c r="E4680" s="1" t="s">
        <v>25</v>
      </c>
      <c r="F4680" s="7"/>
      <c r="G4680" s="7"/>
      <c r="H4680" s="7"/>
      <c r="I4680" s="7"/>
      <c r="J4680" s="49"/>
      <c r="K4680" t="s">
        <v>26</v>
      </c>
      <c r="L4680" t="s">
        <v>27</v>
      </c>
      <c r="M4680" s="15" t="s">
        <v>28</v>
      </c>
      <c r="N4680" t="s">
        <v>3481</v>
      </c>
      <c r="O4680" s="7">
        <v>0</v>
      </c>
      <c r="P4680" s="7"/>
      <c r="Q4680" s="9"/>
      <c r="R4680" s="14"/>
      <c r="S4680" s="29"/>
      <c r="T4680" s="14">
        <v>5670103092783.5049</v>
      </c>
      <c r="U4680" s="9"/>
      <c r="V4680" s="7"/>
      <c r="W4680" s="7"/>
      <c r="X4680" s="49"/>
    </row>
    <row r="4681" spans="1:24" x14ac:dyDescent="0.25">
      <c r="A4681" s="5" t="s">
        <v>3475</v>
      </c>
      <c r="B4681" s="1" t="s">
        <v>328</v>
      </c>
      <c r="C4681" t="s">
        <v>3476</v>
      </c>
      <c r="D4681" s="11" t="s">
        <v>3477</v>
      </c>
      <c r="E4681" s="1" t="s">
        <v>25</v>
      </c>
      <c r="F4681" s="7"/>
      <c r="G4681" s="7"/>
      <c r="H4681" s="7"/>
      <c r="I4681" s="7"/>
      <c r="J4681" s="49"/>
      <c r="K4681" t="s">
        <v>26</v>
      </c>
      <c r="L4681" t="s">
        <v>27</v>
      </c>
      <c r="M4681" s="15" t="s">
        <v>28</v>
      </c>
      <c r="O4681" s="7">
        <v>44</v>
      </c>
      <c r="P4681" s="7"/>
      <c r="Q4681" s="9"/>
      <c r="R4681" s="14"/>
      <c r="S4681" s="29"/>
      <c r="T4681" s="14">
        <v>3018867924528.3018</v>
      </c>
      <c r="U4681" s="9"/>
      <c r="V4681" s="7"/>
      <c r="W4681" s="7"/>
      <c r="X4681" s="49"/>
    </row>
    <row r="4682" spans="1:24" x14ac:dyDescent="0.25">
      <c r="A4682" s="5" t="s">
        <v>3475</v>
      </c>
      <c r="B4682" s="1" t="s">
        <v>328</v>
      </c>
      <c r="C4682" t="s">
        <v>3476</v>
      </c>
      <c r="D4682" s="11" t="s">
        <v>3477</v>
      </c>
      <c r="E4682" s="1" t="s">
        <v>25</v>
      </c>
      <c r="F4682" s="7"/>
      <c r="G4682" s="7"/>
      <c r="H4682" s="7"/>
      <c r="I4682" s="7"/>
      <c r="J4682" s="49"/>
      <c r="K4682" t="s">
        <v>26</v>
      </c>
      <c r="L4682" t="s">
        <v>27</v>
      </c>
      <c r="M4682" s="15" t="s">
        <v>28</v>
      </c>
      <c r="O4682" s="7">
        <v>14.000000000000002</v>
      </c>
      <c r="P4682" s="7"/>
      <c r="Q4682" s="9"/>
      <c r="R4682" s="14"/>
      <c r="S4682" s="29"/>
      <c r="T4682" s="14">
        <v>1325301204819.2771</v>
      </c>
      <c r="U4682" s="9"/>
      <c r="V4682" s="7"/>
      <c r="W4682" s="7"/>
      <c r="X4682" s="49"/>
    </row>
    <row r="4683" spans="1:24" x14ac:dyDescent="0.25">
      <c r="A4683" s="5" t="s">
        <v>3475</v>
      </c>
      <c r="B4683" s="1" t="s">
        <v>328</v>
      </c>
      <c r="C4683" t="s">
        <v>3476</v>
      </c>
      <c r="D4683" s="11" t="s">
        <v>3477</v>
      </c>
      <c r="E4683" s="1" t="s">
        <v>25</v>
      </c>
      <c r="F4683" s="7"/>
      <c r="G4683" s="7"/>
      <c r="H4683" s="7"/>
      <c r="I4683" s="7"/>
      <c r="J4683" s="49"/>
      <c r="K4683" t="s">
        <v>26</v>
      </c>
      <c r="L4683" t="s">
        <v>27</v>
      </c>
      <c r="M4683" s="15" t="s">
        <v>28</v>
      </c>
      <c r="O4683" s="7">
        <v>24</v>
      </c>
      <c r="P4683" s="7"/>
      <c r="Q4683" s="9"/>
      <c r="R4683" s="14"/>
      <c r="S4683" s="29"/>
      <c r="T4683" s="14">
        <v>287671232876.71234</v>
      </c>
      <c r="U4683" s="9"/>
      <c r="V4683" s="7"/>
      <c r="W4683" s="7"/>
      <c r="X4683" s="49"/>
    </row>
    <row r="4684" spans="1:24" x14ac:dyDescent="0.25">
      <c r="A4684" s="5" t="s">
        <v>3475</v>
      </c>
      <c r="B4684" s="1" t="s">
        <v>328</v>
      </c>
      <c r="C4684" t="s">
        <v>3476</v>
      </c>
      <c r="D4684" s="11" t="s">
        <v>3477</v>
      </c>
      <c r="E4684" s="1" t="s">
        <v>25</v>
      </c>
      <c r="F4684" s="7"/>
      <c r="G4684" s="7"/>
      <c r="H4684" s="7"/>
      <c r="I4684" s="7"/>
      <c r="J4684" s="49"/>
      <c r="K4684" t="s">
        <v>26</v>
      </c>
      <c r="L4684" t="s">
        <v>27</v>
      </c>
      <c r="M4684" s="15" t="s">
        <v>28</v>
      </c>
      <c r="O4684" s="7">
        <v>26</v>
      </c>
      <c r="P4684" s="7"/>
      <c r="Q4684" s="9"/>
      <c r="R4684" s="14"/>
      <c r="S4684" s="29"/>
      <c r="T4684" s="14">
        <v>197183098591.54929</v>
      </c>
      <c r="U4684" s="9"/>
      <c r="V4684" s="7"/>
      <c r="W4684" s="7"/>
      <c r="X4684" s="49"/>
    </row>
    <row r="4685" spans="1:24" x14ac:dyDescent="0.25">
      <c r="A4685" s="5" t="s">
        <v>3475</v>
      </c>
      <c r="B4685" s="1" t="s">
        <v>328</v>
      </c>
      <c r="C4685" t="s">
        <v>3476</v>
      </c>
      <c r="D4685" s="11" t="s">
        <v>3477</v>
      </c>
      <c r="E4685" s="1" t="s">
        <v>25</v>
      </c>
      <c r="F4685" s="7"/>
      <c r="G4685" s="7"/>
      <c r="H4685" s="7"/>
      <c r="I4685" s="7"/>
      <c r="J4685" s="49"/>
      <c r="K4685" t="s">
        <v>26</v>
      </c>
      <c r="L4685" t="s">
        <v>27</v>
      </c>
      <c r="M4685" s="15" t="s">
        <v>28</v>
      </c>
      <c r="N4685" t="s">
        <v>3482</v>
      </c>
      <c r="O4685" s="7">
        <v>0</v>
      </c>
      <c r="P4685" s="7"/>
      <c r="Q4685" s="9"/>
      <c r="R4685" s="14"/>
      <c r="S4685" s="29"/>
      <c r="T4685" s="14">
        <v>948453608247.42273</v>
      </c>
      <c r="U4685" s="9"/>
      <c r="V4685" s="7"/>
      <c r="W4685" s="7"/>
      <c r="X4685" s="49"/>
    </row>
    <row r="4686" spans="1:24" x14ac:dyDescent="0.25">
      <c r="A4686" s="5" t="s">
        <v>3475</v>
      </c>
      <c r="B4686" s="1" t="s">
        <v>328</v>
      </c>
      <c r="C4686" t="s">
        <v>3476</v>
      </c>
      <c r="D4686" s="11" t="s">
        <v>3477</v>
      </c>
      <c r="E4686" s="1" t="s">
        <v>25</v>
      </c>
      <c r="F4686" s="7"/>
      <c r="G4686" s="7"/>
      <c r="H4686" s="7"/>
      <c r="I4686" s="7"/>
      <c r="J4686" s="49"/>
      <c r="K4686" t="s">
        <v>26</v>
      </c>
      <c r="L4686" t="s">
        <v>27</v>
      </c>
      <c r="M4686" s="15" t="s">
        <v>28</v>
      </c>
      <c r="O4686" s="7">
        <v>31</v>
      </c>
      <c r="P4686" s="7"/>
      <c r="Q4686" s="9"/>
      <c r="R4686" s="14"/>
      <c r="S4686" s="29"/>
      <c r="T4686" s="14">
        <v>1818181818181.8184</v>
      </c>
      <c r="U4686" s="9"/>
      <c r="V4686" s="7"/>
      <c r="W4686" s="7"/>
      <c r="X4686" s="49"/>
    </row>
    <row r="4687" spans="1:24" x14ac:dyDescent="0.25">
      <c r="A4687" s="5" t="s">
        <v>3475</v>
      </c>
      <c r="B4687" s="1" t="s">
        <v>328</v>
      </c>
      <c r="C4687" t="s">
        <v>3476</v>
      </c>
      <c r="D4687" s="11" t="s">
        <v>3477</v>
      </c>
      <c r="E4687" s="1" t="s">
        <v>25</v>
      </c>
      <c r="F4687" s="7"/>
      <c r="G4687" s="7"/>
      <c r="H4687" s="7"/>
      <c r="I4687" s="7"/>
      <c r="J4687" s="49"/>
      <c r="K4687" t="s">
        <v>26</v>
      </c>
      <c r="L4687" t="s">
        <v>27</v>
      </c>
      <c r="M4687" s="15" t="s">
        <v>28</v>
      </c>
      <c r="O4687" s="7">
        <v>33</v>
      </c>
      <c r="P4687" s="7"/>
      <c r="Q4687" s="9"/>
      <c r="R4687" s="14"/>
      <c r="S4687" s="29"/>
      <c r="T4687" s="14">
        <v>7031250000000.001</v>
      </c>
      <c r="U4687" s="9"/>
      <c r="V4687" s="7"/>
      <c r="W4687" s="7"/>
      <c r="X4687" s="49"/>
    </row>
    <row r="4688" spans="1:24" x14ac:dyDescent="0.25">
      <c r="A4688" s="5" t="s">
        <v>3475</v>
      </c>
      <c r="B4688" s="1" t="s">
        <v>328</v>
      </c>
      <c r="C4688" t="s">
        <v>3476</v>
      </c>
      <c r="D4688" s="11" t="s">
        <v>3477</v>
      </c>
      <c r="E4688" s="1" t="s">
        <v>25</v>
      </c>
      <c r="F4688" s="7"/>
      <c r="G4688" s="7"/>
      <c r="H4688" s="7"/>
      <c r="I4688" s="7"/>
      <c r="J4688" s="49"/>
      <c r="K4688" t="s">
        <v>26</v>
      </c>
      <c r="L4688" t="s">
        <v>27</v>
      </c>
      <c r="M4688" s="15" t="s">
        <v>28</v>
      </c>
      <c r="O4688" s="7">
        <v>46</v>
      </c>
      <c r="P4688" s="7"/>
      <c r="Q4688" s="9"/>
      <c r="R4688" s="14"/>
      <c r="S4688" s="29"/>
      <c r="T4688" s="14">
        <v>607843137254.90198</v>
      </c>
      <c r="U4688" s="9"/>
      <c r="V4688" s="7"/>
      <c r="W4688" s="7"/>
      <c r="X4688" s="49"/>
    </row>
    <row r="4689" spans="1:24" x14ac:dyDescent="0.25">
      <c r="A4689" s="18" t="s">
        <v>3475</v>
      </c>
      <c r="B4689" s="19" t="s">
        <v>328</v>
      </c>
      <c r="C4689" s="16" t="s">
        <v>3476</v>
      </c>
      <c r="D4689" s="20" t="s">
        <v>3477</v>
      </c>
      <c r="E4689" s="19" t="s">
        <v>25</v>
      </c>
      <c r="F4689" s="17"/>
      <c r="G4689" s="17"/>
      <c r="H4689" s="17"/>
      <c r="I4689" s="17"/>
      <c r="J4689" s="50"/>
      <c r="K4689" s="16" t="s">
        <v>26</v>
      </c>
      <c r="L4689" s="16" t="s">
        <v>27</v>
      </c>
      <c r="M4689" s="21" t="s">
        <v>28</v>
      </c>
      <c r="N4689" s="16"/>
      <c r="O4689" s="17">
        <v>27</v>
      </c>
      <c r="P4689" s="17"/>
      <c r="Q4689" s="22"/>
      <c r="R4689" s="23"/>
      <c r="S4689" s="31"/>
      <c r="T4689" s="23">
        <v>400000000000</v>
      </c>
      <c r="U4689" s="22"/>
      <c r="V4689" s="17"/>
      <c r="W4689" s="17"/>
      <c r="X4689" s="50"/>
    </row>
    <row r="4690" spans="1:24" x14ac:dyDescent="0.25">
      <c r="A4690" s="5" t="s">
        <v>3483</v>
      </c>
      <c r="B4690" s="1" t="s">
        <v>1916</v>
      </c>
      <c r="C4690" t="s">
        <v>3484</v>
      </c>
      <c r="D4690" s="11" t="s">
        <v>3485</v>
      </c>
      <c r="E4690" s="1" t="s">
        <v>25</v>
      </c>
      <c r="F4690" s="7">
        <v>50.88</v>
      </c>
      <c r="G4690" s="7">
        <v>3.125</v>
      </c>
      <c r="H4690" s="7"/>
      <c r="I4690" s="7"/>
      <c r="J4690" s="49"/>
      <c r="K4690" t="s">
        <v>26</v>
      </c>
      <c r="L4690" t="s">
        <v>27</v>
      </c>
      <c r="M4690" s="15" t="s">
        <v>28</v>
      </c>
      <c r="N4690" t="s">
        <v>3486</v>
      </c>
      <c r="O4690" s="7">
        <v>59.310344827586214</v>
      </c>
      <c r="P4690" s="7"/>
      <c r="Q4690" s="9"/>
      <c r="R4690" s="14"/>
      <c r="S4690" s="29"/>
      <c r="T4690" s="14">
        <v>9952809952809.9531</v>
      </c>
      <c r="U4690" s="9"/>
      <c r="V4690" s="7"/>
      <c r="W4690" s="7"/>
      <c r="X4690" s="49"/>
    </row>
    <row r="4691" spans="1:24" x14ac:dyDescent="0.25">
      <c r="A4691" s="5" t="s">
        <v>3483</v>
      </c>
      <c r="B4691" s="1" t="s">
        <v>1916</v>
      </c>
      <c r="C4691" t="s">
        <v>3484</v>
      </c>
      <c r="D4691" s="11" t="s">
        <v>3485</v>
      </c>
      <c r="E4691" s="1" t="s">
        <v>25</v>
      </c>
      <c r="F4691" s="7">
        <v>50.88</v>
      </c>
      <c r="G4691" s="7">
        <v>3.125</v>
      </c>
      <c r="H4691" s="7"/>
      <c r="I4691" s="7"/>
      <c r="J4691" s="49"/>
      <c r="K4691" t="s">
        <v>26</v>
      </c>
      <c r="L4691" t="s">
        <v>27</v>
      </c>
      <c r="M4691" s="15" t="s">
        <v>28</v>
      </c>
      <c r="N4691" t="s">
        <v>3487</v>
      </c>
      <c r="O4691" s="7">
        <v>74.137931034482762</v>
      </c>
      <c r="P4691" s="7"/>
      <c r="Q4691" s="9"/>
      <c r="R4691" s="14"/>
      <c r="S4691" s="29"/>
      <c r="T4691" s="14">
        <v>13405846363018.355</v>
      </c>
      <c r="U4691" s="9"/>
      <c r="V4691" s="7"/>
      <c r="W4691" s="7"/>
      <c r="X4691" s="49"/>
    </row>
    <row r="4692" spans="1:24" x14ac:dyDescent="0.25">
      <c r="A4692" s="5" t="s">
        <v>3483</v>
      </c>
      <c r="B4692" s="1" t="s">
        <v>1916</v>
      </c>
      <c r="C4692" t="s">
        <v>3484</v>
      </c>
      <c r="D4692" s="11" t="s">
        <v>3485</v>
      </c>
      <c r="E4692" s="1" t="s">
        <v>25</v>
      </c>
      <c r="F4692" s="7">
        <v>50.88</v>
      </c>
      <c r="G4692" s="7">
        <v>3.125</v>
      </c>
      <c r="H4692" s="7"/>
      <c r="I4692" s="7"/>
      <c r="J4692" s="49"/>
      <c r="K4692" t="s">
        <v>26</v>
      </c>
      <c r="L4692" t="s">
        <v>27</v>
      </c>
      <c r="M4692" s="15" t="s">
        <v>28</v>
      </c>
      <c r="N4692" t="s">
        <v>3488</v>
      </c>
      <c r="O4692" s="7">
        <v>57.586206896551715</v>
      </c>
      <c r="P4692" s="7"/>
      <c r="Q4692" s="9"/>
      <c r="R4692" s="14"/>
      <c r="S4692" s="29"/>
      <c r="T4692" s="14">
        <v>8589058000822.7061</v>
      </c>
      <c r="U4692" s="9"/>
      <c r="V4692" s="7"/>
      <c r="W4692" s="7"/>
      <c r="X4692" s="49"/>
    </row>
    <row r="4693" spans="1:24" x14ac:dyDescent="0.25">
      <c r="A4693" s="18" t="s">
        <v>3483</v>
      </c>
      <c r="B4693" s="19" t="s">
        <v>1916</v>
      </c>
      <c r="C4693" s="16" t="s">
        <v>3484</v>
      </c>
      <c r="D4693" s="20" t="s">
        <v>3485</v>
      </c>
      <c r="E4693" s="19" t="s">
        <v>25</v>
      </c>
      <c r="F4693" s="17">
        <v>50.88</v>
      </c>
      <c r="G4693" s="17">
        <v>3.125</v>
      </c>
      <c r="H4693" s="17"/>
      <c r="I4693" s="17"/>
      <c r="J4693" s="50"/>
      <c r="K4693" s="16" t="s">
        <v>26</v>
      </c>
      <c r="L4693" s="16" t="s">
        <v>27</v>
      </c>
      <c r="M4693" s="21" t="s">
        <v>28</v>
      </c>
      <c r="N4693" s="16" t="s">
        <v>3489</v>
      </c>
      <c r="O4693" s="17">
        <v>31.379310344827584</v>
      </c>
      <c r="P4693" s="17"/>
      <c r="Q4693" s="22"/>
      <c r="R4693" s="23"/>
      <c r="S4693" s="31"/>
      <c r="T4693" s="23">
        <v>5578334598835.7373</v>
      </c>
      <c r="U4693" s="22"/>
      <c r="V4693" s="17"/>
      <c r="W4693" s="17"/>
      <c r="X4693" s="50"/>
    </row>
    <row r="4694" spans="1:24" x14ac:dyDescent="0.25">
      <c r="A4694" s="5" t="s">
        <v>3490</v>
      </c>
      <c r="B4694" s="1" t="s">
        <v>1440</v>
      </c>
      <c r="C4694" t="s">
        <v>1441</v>
      </c>
      <c r="D4694" s="11" t="s">
        <v>3491</v>
      </c>
      <c r="E4694" s="1" t="s">
        <v>1443</v>
      </c>
      <c r="F4694" s="7">
        <v>70.930000000000007</v>
      </c>
      <c r="G4694" s="7">
        <v>7.95</v>
      </c>
      <c r="H4694" s="7"/>
      <c r="I4694" s="7"/>
      <c r="J4694" s="49"/>
      <c r="K4694" t="s">
        <v>415</v>
      </c>
      <c r="L4694" t="s">
        <v>27</v>
      </c>
      <c r="M4694" s="15" t="s">
        <v>28</v>
      </c>
      <c r="N4694" t="s">
        <v>3492</v>
      </c>
      <c r="O4694" s="7">
        <v>78.2</v>
      </c>
      <c r="P4694" s="7"/>
      <c r="Q4694" s="9"/>
      <c r="R4694" s="14"/>
      <c r="S4694" s="29"/>
      <c r="T4694" s="14">
        <v>7760000000000000</v>
      </c>
      <c r="U4694" s="9"/>
      <c r="V4694" s="7"/>
      <c r="W4694" s="7"/>
      <c r="X4694" s="49"/>
    </row>
    <row r="4695" spans="1:24" x14ac:dyDescent="0.25">
      <c r="A4695" s="5" t="s">
        <v>3490</v>
      </c>
      <c r="B4695" s="1" t="s">
        <v>1440</v>
      </c>
      <c r="C4695" t="s">
        <v>1441</v>
      </c>
      <c r="D4695" s="11" t="s">
        <v>3491</v>
      </c>
      <c r="E4695" s="1" t="s">
        <v>1443</v>
      </c>
      <c r="F4695" s="7">
        <v>70.930000000000007</v>
      </c>
      <c r="G4695" s="7">
        <v>7.95</v>
      </c>
      <c r="H4695" s="7"/>
      <c r="I4695" s="7"/>
      <c r="J4695" s="49"/>
      <c r="K4695" t="s">
        <v>415</v>
      </c>
      <c r="L4695" t="s">
        <v>27</v>
      </c>
      <c r="M4695" s="15" t="s">
        <v>28</v>
      </c>
      <c r="N4695" t="s">
        <v>3493</v>
      </c>
      <c r="O4695" s="7">
        <v>79.5</v>
      </c>
      <c r="P4695" s="7"/>
      <c r="Q4695" s="9"/>
      <c r="R4695" s="14"/>
      <c r="S4695" s="29"/>
      <c r="T4695" s="14">
        <v>1E+16</v>
      </c>
      <c r="U4695" s="9"/>
      <c r="V4695" s="7"/>
      <c r="W4695" s="7"/>
      <c r="X4695" s="49"/>
    </row>
    <row r="4696" spans="1:24" x14ac:dyDescent="0.25">
      <c r="A4696" s="5" t="s">
        <v>3490</v>
      </c>
      <c r="B4696" s="1" t="s">
        <v>1440</v>
      </c>
      <c r="C4696" t="s">
        <v>1441</v>
      </c>
      <c r="D4696" s="11" t="s">
        <v>3491</v>
      </c>
      <c r="E4696" s="1" t="s">
        <v>1443</v>
      </c>
      <c r="F4696" s="7">
        <v>70.930000000000007</v>
      </c>
      <c r="G4696" s="7">
        <v>7.95</v>
      </c>
      <c r="H4696" s="7"/>
      <c r="I4696" s="7"/>
      <c r="J4696" s="49"/>
      <c r="K4696" t="s">
        <v>415</v>
      </c>
      <c r="L4696" t="s">
        <v>27</v>
      </c>
      <c r="M4696" s="15" t="s">
        <v>28</v>
      </c>
      <c r="N4696" t="s">
        <v>3494</v>
      </c>
      <c r="O4696" s="7">
        <v>78.5</v>
      </c>
      <c r="P4696" s="7"/>
      <c r="Q4696" s="9"/>
      <c r="R4696" s="14"/>
      <c r="S4696" s="29"/>
      <c r="T4696" s="14">
        <v>2290000000000000</v>
      </c>
      <c r="U4696" s="9"/>
      <c r="V4696" s="7"/>
      <c r="W4696" s="7"/>
      <c r="X4696" s="49"/>
    </row>
    <row r="4697" spans="1:24" x14ac:dyDescent="0.25">
      <c r="A4697" s="5" t="s">
        <v>3490</v>
      </c>
      <c r="B4697" s="1" t="s">
        <v>1440</v>
      </c>
      <c r="C4697" t="s">
        <v>1441</v>
      </c>
      <c r="D4697" s="11" t="s">
        <v>3491</v>
      </c>
      <c r="E4697" s="1" t="s">
        <v>1443</v>
      </c>
      <c r="F4697" s="7">
        <v>70.930000000000007</v>
      </c>
      <c r="G4697" s="7">
        <v>7.95</v>
      </c>
      <c r="H4697" s="7"/>
      <c r="I4697" s="7"/>
      <c r="J4697" s="49"/>
      <c r="K4697" t="s">
        <v>415</v>
      </c>
      <c r="L4697" t="s">
        <v>27</v>
      </c>
      <c r="M4697" s="15" t="s">
        <v>28</v>
      </c>
      <c r="N4697" t="s">
        <v>3495</v>
      </c>
      <c r="O4697" s="7">
        <v>81.400000000000006</v>
      </c>
      <c r="P4697" s="7"/>
      <c r="Q4697" s="9"/>
      <c r="R4697" s="14"/>
      <c r="S4697" s="29"/>
      <c r="T4697" s="14">
        <v>1290000000000000</v>
      </c>
      <c r="U4697" s="9"/>
      <c r="V4697" s="7"/>
      <c r="W4697" s="7"/>
      <c r="X4697" s="49"/>
    </row>
    <row r="4698" spans="1:24" x14ac:dyDescent="0.25">
      <c r="A4698" s="5" t="s">
        <v>3490</v>
      </c>
      <c r="B4698" s="1" t="s">
        <v>1440</v>
      </c>
      <c r="C4698" t="s">
        <v>1441</v>
      </c>
      <c r="D4698" s="11" t="s">
        <v>3491</v>
      </c>
      <c r="E4698" s="1" t="s">
        <v>1443</v>
      </c>
      <c r="F4698" s="7">
        <v>70.930000000000007</v>
      </c>
      <c r="G4698" s="7">
        <v>7.95</v>
      </c>
      <c r="H4698" s="7"/>
      <c r="I4698" s="7"/>
      <c r="J4698" s="49"/>
      <c r="K4698" t="s">
        <v>415</v>
      </c>
      <c r="L4698" t="s">
        <v>27</v>
      </c>
      <c r="M4698" s="15" t="s">
        <v>28</v>
      </c>
      <c r="N4698" t="s">
        <v>3496</v>
      </c>
      <c r="O4698" s="7">
        <v>85</v>
      </c>
      <c r="P4698" s="7"/>
      <c r="Q4698" s="9"/>
      <c r="R4698" s="14"/>
      <c r="S4698" s="29"/>
      <c r="T4698" s="14">
        <v>77600000000000</v>
      </c>
      <c r="U4698" s="9"/>
      <c r="V4698" s="7"/>
      <c r="W4698" s="7"/>
      <c r="X4698" s="49"/>
    </row>
    <row r="4699" spans="1:24" x14ac:dyDescent="0.25">
      <c r="A4699" s="5" t="s">
        <v>3490</v>
      </c>
      <c r="B4699" s="1" t="s">
        <v>2108</v>
      </c>
      <c r="C4699" t="s">
        <v>3497</v>
      </c>
      <c r="D4699" s="11" t="s">
        <v>3491</v>
      </c>
      <c r="E4699" s="1" t="s">
        <v>933</v>
      </c>
      <c r="F4699" s="7">
        <v>64.5</v>
      </c>
      <c r="G4699" s="7">
        <v>6</v>
      </c>
      <c r="H4699" s="7"/>
      <c r="I4699" s="7"/>
      <c r="J4699" s="49"/>
      <c r="K4699" t="s">
        <v>415</v>
      </c>
      <c r="L4699" t="s">
        <v>27</v>
      </c>
      <c r="M4699" s="15" t="s">
        <v>28</v>
      </c>
      <c r="N4699" t="s">
        <v>3498</v>
      </c>
      <c r="O4699" s="7">
        <v>61</v>
      </c>
      <c r="P4699" s="7"/>
      <c r="Q4699" s="9"/>
      <c r="R4699" s="14"/>
      <c r="S4699" s="29"/>
      <c r="T4699" s="14">
        <v>7194244604316547</v>
      </c>
      <c r="U4699" s="9"/>
      <c r="V4699" s="7"/>
      <c r="W4699" s="7"/>
      <c r="X4699" s="49"/>
    </row>
    <row r="4700" spans="1:24" x14ac:dyDescent="0.25">
      <c r="A4700" s="5" t="s">
        <v>3490</v>
      </c>
      <c r="B4700" s="1" t="s">
        <v>2108</v>
      </c>
      <c r="C4700" t="s">
        <v>3497</v>
      </c>
      <c r="D4700" s="11" t="s">
        <v>3491</v>
      </c>
      <c r="E4700" s="1" t="s">
        <v>933</v>
      </c>
      <c r="F4700" s="7">
        <v>64.5</v>
      </c>
      <c r="G4700" s="7">
        <v>6</v>
      </c>
      <c r="H4700" s="7"/>
      <c r="I4700" s="7"/>
      <c r="J4700" s="49"/>
      <c r="K4700" t="s">
        <v>415</v>
      </c>
      <c r="L4700" t="s">
        <v>27</v>
      </c>
      <c r="M4700" s="15" t="s">
        <v>28</v>
      </c>
      <c r="N4700" t="s">
        <v>3499</v>
      </c>
      <c r="O4700" s="7">
        <v>80</v>
      </c>
      <c r="P4700" s="7"/>
      <c r="Q4700" s="9"/>
      <c r="R4700" s="14"/>
      <c r="S4700" s="29"/>
      <c r="T4700" s="14">
        <v>5734265734265736</v>
      </c>
      <c r="U4700" s="9"/>
      <c r="V4700" s="7"/>
      <c r="W4700" s="7"/>
      <c r="X4700" s="49"/>
    </row>
    <row r="4701" spans="1:24" x14ac:dyDescent="0.25">
      <c r="A4701" s="5" t="s">
        <v>3490</v>
      </c>
      <c r="B4701" s="1" t="s">
        <v>3500</v>
      </c>
      <c r="C4701" t="s">
        <v>3501</v>
      </c>
      <c r="D4701" s="11" t="s">
        <v>3491</v>
      </c>
      <c r="E4701" s="1" t="s">
        <v>1537</v>
      </c>
      <c r="F4701" s="7">
        <v>60.63</v>
      </c>
      <c r="G4701" s="7">
        <v>12.97</v>
      </c>
      <c r="H4701" s="7"/>
      <c r="I4701" s="7"/>
      <c r="J4701" s="49"/>
      <c r="K4701" t="s">
        <v>415</v>
      </c>
      <c r="L4701" t="s">
        <v>27</v>
      </c>
      <c r="M4701" s="15" t="s">
        <v>28</v>
      </c>
      <c r="N4701" t="s">
        <v>3502</v>
      </c>
      <c r="O4701" s="7">
        <v>88</v>
      </c>
      <c r="P4701" s="7"/>
      <c r="Q4701" s="9"/>
      <c r="R4701" s="14"/>
      <c r="S4701" s="29"/>
      <c r="T4701" s="14">
        <v>140000000000000</v>
      </c>
      <c r="U4701" s="9"/>
      <c r="V4701" s="7"/>
      <c r="W4701" s="7"/>
      <c r="X4701" s="49"/>
    </row>
    <row r="4702" spans="1:24" x14ac:dyDescent="0.25">
      <c r="A4702" s="5" t="s">
        <v>3490</v>
      </c>
      <c r="B4702" s="1" t="s">
        <v>3500</v>
      </c>
      <c r="C4702" t="s">
        <v>3501</v>
      </c>
      <c r="D4702" s="11" t="s">
        <v>3491</v>
      </c>
      <c r="E4702" s="1" t="s">
        <v>1537</v>
      </c>
      <c r="F4702" s="7">
        <v>60.63</v>
      </c>
      <c r="G4702" s="7">
        <v>12.97</v>
      </c>
      <c r="H4702" s="7"/>
      <c r="I4702" s="7"/>
      <c r="J4702" s="49"/>
      <c r="K4702" t="s">
        <v>415</v>
      </c>
      <c r="L4702" t="s">
        <v>27</v>
      </c>
      <c r="M4702" s="15" t="s">
        <v>28</v>
      </c>
      <c r="N4702" t="s">
        <v>3503</v>
      </c>
      <c r="O4702" s="7">
        <v>90</v>
      </c>
      <c r="P4702" s="7"/>
      <c r="Q4702" s="9"/>
      <c r="R4702" s="14"/>
      <c r="S4702" s="29"/>
      <c r="T4702" s="14">
        <v>82000000000000</v>
      </c>
      <c r="U4702" s="9"/>
      <c r="V4702" s="7"/>
      <c r="W4702" s="7"/>
      <c r="X4702" s="49"/>
    </row>
    <row r="4703" spans="1:24" x14ac:dyDescent="0.25">
      <c r="A4703" s="5" t="s">
        <v>3490</v>
      </c>
      <c r="B4703" s="1" t="s">
        <v>3500</v>
      </c>
      <c r="C4703" t="s">
        <v>3501</v>
      </c>
      <c r="D4703" s="11" t="s">
        <v>3491</v>
      </c>
      <c r="E4703" s="1" t="s">
        <v>1537</v>
      </c>
      <c r="F4703" s="7">
        <v>60.63</v>
      </c>
      <c r="G4703" s="7">
        <v>12.97</v>
      </c>
      <c r="H4703" s="7"/>
      <c r="I4703" s="7"/>
      <c r="J4703" s="49"/>
      <c r="K4703" t="s">
        <v>415</v>
      </c>
      <c r="L4703" t="s">
        <v>27</v>
      </c>
      <c r="M4703" s="15" t="s">
        <v>28</v>
      </c>
      <c r="N4703" t="s">
        <v>3504</v>
      </c>
      <c r="O4703" s="7">
        <v>87</v>
      </c>
      <c r="P4703" s="7"/>
      <c r="Q4703" s="9"/>
      <c r="R4703" s="14"/>
      <c r="S4703" s="29"/>
      <c r="T4703" s="14">
        <v>130000000000000</v>
      </c>
      <c r="U4703" s="9"/>
      <c r="V4703" s="7"/>
      <c r="W4703" s="7"/>
      <c r="X4703" s="49"/>
    </row>
    <row r="4704" spans="1:24" x14ac:dyDescent="0.25">
      <c r="A4704" s="18" t="s">
        <v>3490</v>
      </c>
      <c r="B4704" s="19" t="s">
        <v>3500</v>
      </c>
      <c r="C4704" s="16" t="s">
        <v>3501</v>
      </c>
      <c r="D4704" s="20" t="s">
        <v>3491</v>
      </c>
      <c r="E4704" s="19" t="s">
        <v>1537</v>
      </c>
      <c r="F4704" s="17">
        <v>60.63</v>
      </c>
      <c r="G4704" s="17">
        <v>12.97</v>
      </c>
      <c r="H4704" s="17"/>
      <c r="I4704" s="17"/>
      <c r="J4704" s="50"/>
      <c r="K4704" s="16" t="s">
        <v>415</v>
      </c>
      <c r="L4704" s="16" t="s">
        <v>27</v>
      </c>
      <c r="M4704" s="21" t="s">
        <v>28</v>
      </c>
      <c r="N4704" s="16" t="s">
        <v>3505</v>
      </c>
      <c r="O4704" s="17">
        <v>89</v>
      </c>
      <c r="P4704" s="17"/>
      <c r="Q4704" s="22"/>
      <c r="R4704" s="23"/>
      <c r="S4704" s="31"/>
      <c r="T4704" s="23">
        <v>130000000000000</v>
      </c>
      <c r="U4704" s="22"/>
      <c r="V4704" s="17"/>
      <c r="W4704" s="17"/>
      <c r="X4704" s="50"/>
    </row>
    <row r="4705" spans="1:24" x14ac:dyDescent="0.25">
      <c r="A4705" s="5" t="s">
        <v>3506</v>
      </c>
      <c r="B4705" s="1" t="s">
        <v>1737</v>
      </c>
      <c r="C4705" t="s">
        <v>3507</v>
      </c>
      <c r="D4705" s="11" t="s">
        <v>3508</v>
      </c>
      <c r="E4705" s="1" t="s">
        <v>1332</v>
      </c>
      <c r="F4705" s="7">
        <v>72.069999999999993</v>
      </c>
      <c r="G4705" s="7">
        <v>6.6800000000000006</v>
      </c>
      <c r="H4705" s="7"/>
      <c r="I4705" s="7"/>
      <c r="J4705" s="49"/>
      <c r="K4705" t="s">
        <v>1768</v>
      </c>
      <c r="L4705" t="s">
        <v>1333</v>
      </c>
      <c r="M4705" s="15" t="s">
        <v>1741</v>
      </c>
      <c r="N4705" t="s">
        <v>3509</v>
      </c>
      <c r="O4705" s="7">
        <v>78.099999999999994</v>
      </c>
      <c r="P4705" s="7"/>
      <c r="Q4705" s="9"/>
      <c r="R4705" s="14"/>
      <c r="S4705" s="29"/>
      <c r="T4705" s="14">
        <v>514453780062197.81</v>
      </c>
      <c r="U4705" s="9"/>
      <c r="V4705" s="7"/>
      <c r="W4705" s="7"/>
      <c r="X4705" s="49"/>
    </row>
    <row r="4706" spans="1:24" x14ac:dyDescent="0.25">
      <c r="A4706" s="5" t="s">
        <v>3506</v>
      </c>
      <c r="B4706" s="1" t="s">
        <v>1737</v>
      </c>
      <c r="C4706" t="s">
        <v>3507</v>
      </c>
      <c r="D4706" s="11" t="s">
        <v>3508</v>
      </c>
      <c r="E4706" s="1" t="s">
        <v>1332</v>
      </c>
      <c r="F4706" s="7">
        <v>72.02</v>
      </c>
      <c r="G4706" s="7">
        <v>6.66</v>
      </c>
      <c r="H4706" s="7"/>
      <c r="I4706" s="7"/>
      <c r="J4706" s="49"/>
      <c r="K4706" t="s">
        <v>1768</v>
      </c>
      <c r="L4706" t="s">
        <v>1333</v>
      </c>
      <c r="M4706" s="15" t="s">
        <v>1741</v>
      </c>
      <c r="N4706" t="s">
        <v>3510</v>
      </c>
      <c r="O4706" s="7">
        <v>79.400000000000006</v>
      </c>
      <c r="P4706" s="7"/>
      <c r="Q4706" s="9"/>
      <c r="R4706" s="14"/>
      <c r="S4706" s="29"/>
      <c r="T4706" s="14">
        <v>528117776762957.56</v>
      </c>
      <c r="U4706" s="9"/>
      <c r="V4706" s="7"/>
      <c r="W4706" s="7"/>
      <c r="X4706" s="49"/>
    </row>
    <row r="4707" spans="1:24" x14ac:dyDescent="0.25">
      <c r="A4707" s="5" t="s">
        <v>3506</v>
      </c>
      <c r="B4707" s="1" t="s">
        <v>1737</v>
      </c>
      <c r="C4707" t="s">
        <v>3507</v>
      </c>
      <c r="D4707" s="11" t="s">
        <v>3508</v>
      </c>
      <c r="E4707" s="1" t="s">
        <v>1332</v>
      </c>
      <c r="F4707" s="7">
        <v>71.849999999999994</v>
      </c>
      <c r="G4707" s="7">
        <v>6.6</v>
      </c>
      <c r="H4707" s="7"/>
      <c r="I4707" s="7"/>
      <c r="J4707" s="49"/>
      <c r="K4707" t="s">
        <v>1768</v>
      </c>
      <c r="L4707" t="s">
        <v>1333</v>
      </c>
      <c r="M4707" s="15" t="s">
        <v>1741</v>
      </c>
      <c r="N4707" t="s">
        <v>3511</v>
      </c>
      <c r="O4707" s="7">
        <v>85.2</v>
      </c>
      <c r="P4707" s="7"/>
      <c r="Q4707" s="9"/>
      <c r="R4707" s="14"/>
      <c r="S4707" s="29"/>
      <c r="T4707" s="14">
        <v>458049769086923.38</v>
      </c>
      <c r="U4707" s="9"/>
      <c r="V4707" s="7"/>
      <c r="W4707" s="7"/>
      <c r="X4707" s="49"/>
    </row>
    <row r="4708" spans="1:24" x14ac:dyDescent="0.25">
      <c r="A4708" s="5" t="s">
        <v>3506</v>
      </c>
      <c r="B4708" s="1" t="s">
        <v>1737</v>
      </c>
      <c r="C4708" t="s">
        <v>3507</v>
      </c>
      <c r="D4708" s="11" t="s">
        <v>3508</v>
      </c>
      <c r="E4708" s="1" t="s">
        <v>1332</v>
      </c>
      <c r="F4708" s="7">
        <v>72.150000000000006</v>
      </c>
      <c r="G4708" s="7">
        <v>6.71</v>
      </c>
      <c r="H4708" s="7"/>
      <c r="I4708" s="7"/>
      <c r="J4708" s="49"/>
      <c r="K4708" t="s">
        <v>1768</v>
      </c>
      <c r="L4708" t="s">
        <v>1333</v>
      </c>
      <c r="M4708" s="15" t="s">
        <v>1741</v>
      </c>
      <c r="N4708" t="s">
        <v>3512</v>
      </c>
      <c r="O4708" s="7">
        <v>68.5</v>
      </c>
      <c r="P4708" s="7"/>
      <c r="Q4708" s="9"/>
      <c r="R4708" s="14"/>
      <c r="S4708" s="29"/>
      <c r="T4708" s="14">
        <v>457672432913392.44</v>
      </c>
      <c r="U4708" s="9"/>
      <c r="V4708" s="7"/>
      <c r="W4708" s="7"/>
      <c r="X4708" s="49"/>
    </row>
    <row r="4709" spans="1:24" x14ac:dyDescent="0.25">
      <c r="A4709" s="5" t="s">
        <v>3506</v>
      </c>
      <c r="B4709" s="1" t="s">
        <v>1737</v>
      </c>
      <c r="C4709" t="s">
        <v>3507</v>
      </c>
      <c r="D4709" s="11" t="s">
        <v>3508</v>
      </c>
      <c r="E4709" s="1" t="s">
        <v>1332</v>
      </c>
      <c r="F4709" s="7">
        <v>72.209999999999994</v>
      </c>
      <c r="G4709" s="7">
        <v>6.6899999999999995</v>
      </c>
      <c r="H4709" s="7"/>
      <c r="I4709" s="7"/>
      <c r="J4709" s="49"/>
      <c r="K4709" t="s">
        <v>1768</v>
      </c>
      <c r="L4709" t="s">
        <v>1333</v>
      </c>
      <c r="M4709" s="15" t="s">
        <v>1741</v>
      </c>
      <c r="N4709" t="s">
        <v>3513</v>
      </c>
      <c r="O4709" s="7">
        <v>81</v>
      </c>
      <c r="P4709" s="7"/>
      <c r="Q4709" s="9"/>
      <c r="R4709" s="14"/>
      <c r="S4709" s="29"/>
      <c r="T4709" s="14">
        <v>598183235946976</v>
      </c>
      <c r="U4709" s="9"/>
      <c r="V4709" s="7"/>
      <c r="W4709" s="7"/>
      <c r="X4709" s="49"/>
    </row>
    <row r="4710" spans="1:24" x14ac:dyDescent="0.25">
      <c r="A4710" s="5" t="s">
        <v>3506</v>
      </c>
      <c r="B4710" s="1" t="s">
        <v>1737</v>
      </c>
      <c r="C4710" t="s">
        <v>3507</v>
      </c>
      <c r="D4710" s="11" t="s">
        <v>3508</v>
      </c>
      <c r="E4710" s="1" t="s">
        <v>1332</v>
      </c>
      <c r="F4710" s="7">
        <v>71.95</v>
      </c>
      <c r="G4710" s="7">
        <v>6.63</v>
      </c>
      <c r="H4710" s="7"/>
      <c r="I4710" s="7"/>
      <c r="J4710" s="49"/>
      <c r="K4710" t="s">
        <v>1768</v>
      </c>
      <c r="L4710" t="s">
        <v>1333</v>
      </c>
      <c r="M4710" s="15" t="s">
        <v>1741</v>
      </c>
      <c r="N4710" t="s">
        <v>3514</v>
      </c>
      <c r="O4710" s="7">
        <v>75</v>
      </c>
      <c r="P4710" s="7"/>
      <c r="Q4710" s="9"/>
      <c r="R4710" s="14"/>
      <c r="S4710" s="29"/>
      <c r="T4710" s="14">
        <v>228699764590680.78</v>
      </c>
      <c r="U4710" s="9"/>
      <c r="V4710" s="7"/>
      <c r="W4710" s="7"/>
      <c r="X4710" s="49"/>
    </row>
    <row r="4711" spans="1:24" x14ac:dyDescent="0.25">
      <c r="A4711" s="5" t="s">
        <v>3506</v>
      </c>
      <c r="B4711" s="1" t="s">
        <v>1737</v>
      </c>
      <c r="C4711" t="s">
        <v>3507</v>
      </c>
      <c r="D4711" s="11" t="s">
        <v>3508</v>
      </c>
      <c r="E4711" s="1" t="s">
        <v>1332</v>
      </c>
      <c r="F4711" s="7">
        <v>72.180000000000007</v>
      </c>
      <c r="G4711" s="7">
        <v>6.78</v>
      </c>
      <c r="H4711" s="7"/>
      <c r="I4711" s="7"/>
      <c r="J4711" s="49"/>
      <c r="K4711" t="s">
        <v>1768</v>
      </c>
      <c r="L4711" t="s">
        <v>1333</v>
      </c>
      <c r="M4711" s="15" t="s">
        <v>1741</v>
      </c>
      <c r="N4711" t="s">
        <v>3515</v>
      </c>
      <c r="O4711" s="7">
        <v>63.7</v>
      </c>
      <c r="P4711" s="7"/>
      <c r="Q4711" s="9"/>
      <c r="R4711" s="14"/>
      <c r="S4711" s="29"/>
      <c r="T4711" s="14">
        <v>262368964488355.59</v>
      </c>
      <c r="U4711" s="9"/>
      <c r="V4711" s="7"/>
      <c r="W4711" s="7"/>
      <c r="X4711" s="49"/>
    </row>
    <row r="4712" spans="1:24" x14ac:dyDescent="0.25">
      <c r="A4712" s="5" t="s">
        <v>3506</v>
      </c>
      <c r="B4712" s="1" t="s">
        <v>1737</v>
      </c>
      <c r="C4712" t="s">
        <v>3507</v>
      </c>
      <c r="D4712" s="11" t="s">
        <v>3508</v>
      </c>
      <c r="E4712" s="1" t="s">
        <v>1332</v>
      </c>
      <c r="F4712" s="7">
        <v>72.09</v>
      </c>
      <c r="G4712" s="7">
        <v>6.63</v>
      </c>
      <c r="H4712" s="7"/>
      <c r="I4712" s="7"/>
      <c r="J4712" s="49"/>
      <c r="K4712" t="s">
        <v>1768</v>
      </c>
      <c r="L4712" t="s">
        <v>1333</v>
      </c>
      <c r="M4712" s="15" t="s">
        <v>1741</v>
      </c>
      <c r="N4712" t="s">
        <v>3516</v>
      </c>
      <c r="O4712" s="7">
        <v>75.7</v>
      </c>
      <c r="P4712" s="7"/>
      <c r="Q4712" s="9"/>
      <c r="R4712" s="14"/>
      <c r="S4712" s="29"/>
      <c r="T4712" s="14">
        <v>185550417363604.84</v>
      </c>
      <c r="U4712" s="9"/>
      <c r="V4712" s="7"/>
      <c r="W4712" s="7"/>
      <c r="X4712" s="49"/>
    </row>
    <row r="4713" spans="1:24" x14ac:dyDescent="0.25">
      <c r="A4713" s="5" t="s">
        <v>3506</v>
      </c>
      <c r="B4713" s="1" t="s">
        <v>1737</v>
      </c>
      <c r="C4713" t="s">
        <v>3507</v>
      </c>
      <c r="D4713" s="11" t="s">
        <v>3508</v>
      </c>
      <c r="E4713" s="1" t="s">
        <v>1332</v>
      </c>
      <c r="F4713" s="7">
        <v>72.11</v>
      </c>
      <c r="G4713" s="7">
        <v>6.6400000000000006</v>
      </c>
      <c r="H4713" s="7"/>
      <c r="I4713" s="7"/>
      <c r="J4713" s="49"/>
      <c r="K4713" t="s">
        <v>1768</v>
      </c>
      <c r="L4713" t="s">
        <v>1333</v>
      </c>
      <c r="M4713" s="15" t="s">
        <v>1741</v>
      </c>
      <c r="N4713" t="s">
        <v>3517</v>
      </c>
      <c r="O4713" s="7">
        <v>67.2</v>
      </c>
      <c r="P4713" s="7"/>
      <c r="Q4713" s="9"/>
      <c r="R4713" s="14"/>
      <c r="S4713" s="29"/>
      <c r="T4713" s="14">
        <v>221994696000466.22</v>
      </c>
      <c r="U4713" s="9"/>
      <c r="V4713" s="7"/>
      <c r="W4713" s="7"/>
      <c r="X4713" s="49"/>
    </row>
    <row r="4714" spans="1:24" x14ac:dyDescent="0.25">
      <c r="A4714" s="5" t="s">
        <v>3506</v>
      </c>
      <c r="B4714" s="1" t="s">
        <v>1737</v>
      </c>
      <c r="C4714" t="s">
        <v>3507</v>
      </c>
      <c r="D4714" s="11" t="s">
        <v>3508</v>
      </c>
      <c r="E4714" s="1" t="s">
        <v>1332</v>
      </c>
      <c r="F4714" s="7">
        <v>72.34</v>
      </c>
      <c r="G4714" s="7">
        <v>6.74</v>
      </c>
      <c r="H4714" s="7"/>
      <c r="I4714" s="7"/>
      <c r="J4714" s="49"/>
      <c r="K4714" t="s">
        <v>1768</v>
      </c>
      <c r="L4714" t="s">
        <v>1333</v>
      </c>
      <c r="M4714" s="15" t="s">
        <v>1741</v>
      </c>
      <c r="N4714" t="s">
        <v>3518</v>
      </c>
      <c r="O4714" s="7">
        <v>73.599999999999994</v>
      </c>
      <c r="P4714" s="7"/>
      <c r="Q4714" s="9"/>
      <c r="R4714" s="14"/>
      <c r="S4714" s="29"/>
      <c r="T4714" s="14">
        <v>254547811576832.63</v>
      </c>
      <c r="U4714" s="9"/>
      <c r="V4714" s="7"/>
      <c r="W4714" s="7"/>
      <c r="X4714" s="49"/>
    </row>
    <row r="4715" spans="1:24" x14ac:dyDescent="0.25">
      <c r="A4715" s="5" t="s">
        <v>3506</v>
      </c>
      <c r="B4715" s="1" t="s">
        <v>1737</v>
      </c>
      <c r="C4715" t="s">
        <v>3507</v>
      </c>
      <c r="D4715" s="11" t="s">
        <v>3508</v>
      </c>
      <c r="E4715" s="1" t="s">
        <v>1332</v>
      </c>
      <c r="F4715" s="7">
        <v>72.34</v>
      </c>
      <c r="G4715" s="7">
        <v>6.74</v>
      </c>
      <c r="H4715" s="7"/>
      <c r="I4715" s="7"/>
      <c r="J4715" s="49"/>
      <c r="K4715" t="s">
        <v>1768</v>
      </c>
      <c r="L4715" t="s">
        <v>1333</v>
      </c>
      <c r="M4715" s="15" t="s">
        <v>1741</v>
      </c>
      <c r="N4715" t="s">
        <v>3518</v>
      </c>
      <c r="O4715" s="7">
        <v>79.099999999999994</v>
      </c>
      <c r="P4715" s="7"/>
      <c r="Q4715" s="9"/>
      <c r="R4715" s="14"/>
      <c r="S4715" s="29"/>
      <c r="T4715" s="14">
        <v>280407450294246.38</v>
      </c>
      <c r="U4715" s="9"/>
      <c r="V4715" s="7"/>
      <c r="W4715" s="7"/>
      <c r="X4715" s="49"/>
    </row>
    <row r="4716" spans="1:24" x14ac:dyDescent="0.25">
      <c r="A4716" s="5" t="s">
        <v>3506</v>
      </c>
      <c r="B4716" s="1" t="s">
        <v>1737</v>
      </c>
      <c r="C4716" t="s">
        <v>3507</v>
      </c>
      <c r="D4716" s="11" t="s">
        <v>3508</v>
      </c>
      <c r="E4716" s="1" t="s">
        <v>1332</v>
      </c>
      <c r="F4716" s="7">
        <v>72.34</v>
      </c>
      <c r="G4716" s="7">
        <v>6.74</v>
      </c>
      <c r="H4716" s="7"/>
      <c r="I4716" s="7"/>
      <c r="J4716" s="49"/>
      <c r="K4716" t="s">
        <v>1768</v>
      </c>
      <c r="L4716" t="s">
        <v>1333</v>
      </c>
      <c r="M4716" s="15" t="s">
        <v>1741</v>
      </c>
      <c r="N4716" t="s">
        <v>3518</v>
      </c>
      <c r="O4716" s="7">
        <v>79.099999999999994</v>
      </c>
      <c r="P4716" s="7"/>
      <c r="Q4716" s="9"/>
      <c r="R4716" s="14"/>
      <c r="S4716" s="29"/>
      <c r="T4716" s="14">
        <v>362426310667244.56</v>
      </c>
      <c r="U4716" s="9"/>
      <c r="V4716" s="7"/>
      <c r="W4716" s="7"/>
      <c r="X4716" s="49"/>
    </row>
    <row r="4717" spans="1:24" x14ac:dyDescent="0.25">
      <c r="A4717" s="5" t="s">
        <v>3506</v>
      </c>
      <c r="B4717" s="1" t="s">
        <v>1737</v>
      </c>
      <c r="C4717" t="s">
        <v>3519</v>
      </c>
      <c r="D4717" s="11" t="s">
        <v>3508</v>
      </c>
      <c r="E4717" s="1" t="s">
        <v>1332</v>
      </c>
      <c r="F4717" s="7">
        <v>72.209999999999994</v>
      </c>
      <c r="G4717" s="7">
        <v>6.51</v>
      </c>
      <c r="H4717" s="7"/>
      <c r="I4717" s="7"/>
      <c r="J4717" s="49"/>
      <c r="K4717" t="s">
        <v>727</v>
      </c>
      <c r="L4717" t="s">
        <v>1333</v>
      </c>
      <c r="M4717" s="15" t="s">
        <v>332</v>
      </c>
      <c r="N4717" t="s">
        <v>3520</v>
      </c>
      <c r="O4717" s="7">
        <v>41.9</v>
      </c>
      <c r="P4717" s="7"/>
      <c r="Q4717" s="9"/>
      <c r="R4717" s="14"/>
      <c r="S4717" s="29"/>
      <c r="T4717" s="14">
        <v>189856077078249.94</v>
      </c>
      <c r="U4717" s="9"/>
      <c r="V4717" s="7"/>
      <c r="W4717" s="7"/>
      <c r="X4717" s="49"/>
    </row>
    <row r="4718" spans="1:24" x14ac:dyDescent="0.25">
      <c r="A4718" s="5" t="s">
        <v>3506</v>
      </c>
      <c r="B4718" s="1" t="s">
        <v>1737</v>
      </c>
      <c r="C4718" t="s">
        <v>3519</v>
      </c>
      <c r="D4718" s="11" t="s">
        <v>3508</v>
      </c>
      <c r="E4718" s="1" t="s">
        <v>1332</v>
      </c>
      <c r="F4718" s="7">
        <v>72.209999999999994</v>
      </c>
      <c r="G4718" s="7">
        <v>6.51</v>
      </c>
      <c r="H4718" s="7"/>
      <c r="I4718" s="7"/>
      <c r="J4718" s="49"/>
      <c r="K4718" t="s">
        <v>727</v>
      </c>
      <c r="L4718" t="s">
        <v>1333</v>
      </c>
      <c r="M4718" s="15" t="s">
        <v>332</v>
      </c>
      <c r="N4718" t="s">
        <v>3521</v>
      </c>
      <c r="O4718" s="7">
        <v>53.8</v>
      </c>
      <c r="P4718" s="7"/>
      <c r="Q4718" s="9"/>
      <c r="R4718" s="14"/>
      <c r="S4718" s="29"/>
      <c r="T4718" s="14">
        <v>283750410521934.94</v>
      </c>
      <c r="U4718" s="9"/>
      <c r="V4718" s="7"/>
      <c r="W4718" s="7"/>
      <c r="X4718" s="49"/>
    </row>
    <row r="4719" spans="1:24" x14ac:dyDescent="0.25">
      <c r="A4719" s="5" t="s">
        <v>3506</v>
      </c>
      <c r="B4719" s="1" t="s">
        <v>1737</v>
      </c>
      <c r="C4719" t="s">
        <v>3519</v>
      </c>
      <c r="D4719" s="11" t="s">
        <v>3508</v>
      </c>
      <c r="E4719" s="1" t="s">
        <v>1332</v>
      </c>
      <c r="F4719" s="7">
        <v>72.209999999999994</v>
      </c>
      <c r="G4719" s="7">
        <v>6.51</v>
      </c>
      <c r="H4719" s="7"/>
      <c r="I4719" s="7"/>
      <c r="J4719" s="49"/>
      <c r="K4719" t="s">
        <v>727</v>
      </c>
      <c r="L4719" t="s">
        <v>1333</v>
      </c>
      <c r="M4719" s="15" t="s">
        <v>332</v>
      </c>
      <c r="N4719" t="s">
        <v>3522</v>
      </c>
      <c r="O4719" s="7">
        <v>25.6</v>
      </c>
      <c r="P4719" s="7"/>
      <c r="Q4719" s="9"/>
      <c r="R4719" s="14"/>
      <c r="S4719" s="29"/>
      <c r="T4719" s="14">
        <v>85460125107510.125</v>
      </c>
      <c r="U4719" s="9"/>
      <c r="V4719" s="7"/>
      <c r="W4719" s="7"/>
      <c r="X4719" s="49"/>
    </row>
    <row r="4720" spans="1:24" x14ac:dyDescent="0.25">
      <c r="A4720" s="5" t="s">
        <v>3506</v>
      </c>
      <c r="B4720" s="1" t="s">
        <v>1737</v>
      </c>
      <c r="C4720" t="s">
        <v>3523</v>
      </c>
      <c r="D4720" s="11" t="s">
        <v>3508</v>
      </c>
      <c r="E4720" s="1" t="s">
        <v>1332</v>
      </c>
      <c r="F4720" s="7">
        <v>72.61</v>
      </c>
      <c r="G4720" s="7">
        <v>6.44</v>
      </c>
      <c r="H4720" s="7"/>
      <c r="I4720" s="7"/>
      <c r="J4720" s="49"/>
      <c r="K4720" t="s">
        <v>415</v>
      </c>
      <c r="L4720" t="s">
        <v>1333</v>
      </c>
      <c r="M4720" s="15" t="s">
        <v>1741</v>
      </c>
      <c r="N4720" t="s">
        <v>3524</v>
      </c>
      <c r="O4720" s="7">
        <v>28.4</v>
      </c>
      <c r="P4720" s="7"/>
      <c r="Q4720" s="9"/>
      <c r="R4720" s="14"/>
      <c r="S4720" s="29"/>
      <c r="T4720" s="14">
        <v>168542315939852.81</v>
      </c>
      <c r="U4720" s="9"/>
      <c r="V4720" s="7"/>
      <c r="W4720" s="7"/>
      <c r="X4720" s="49"/>
    </row>
    <row r="4721" spans="1:24" x14ac:dyDescent="0.25">
      <c r="A4721" s="5" t="s">
        <v>3506</v>
      </c>
      <c r="B4721" s="1" t="s">
        <v>1737</v>
      </c>
      <c r="C4721" t="s">
        <v>3523</v>
      </c>
      <c r="D4721" s="11" t="s">
        <v>3508</v>
      </c>
      <c r="E4721" s="1" t="s">
        <v>1332</v>
      </c>
      <c r="F4721" s="7">
        <v>72.61</v>
      </c>
      <c r="G4721" s="7">
        <v>6.44</v>
      </c>
      <c r="H4721" s="7"/>
      <c r="I4721" s="7"/>
      <c r="J4721" s="49"/>
      <c r="K4721" t="s">
        <v>415</v>
      </c>
      <c r="L4721" t="s">
        <v>1333</v>
      </c>
      <c r="M4721" s="15" t="s">
        <v>1741</v>
      </c>
      <c r="N4721" t="s">
        <v>3525</v>
      </c>
      <c r="O4721" s="7">
        <v>85.4</v>
      </c>
      <c r="P4721" s="7"/>
      <c r="Q4721" s="9"/>
      <c r="R4721" s="14"/>
      <c r="S4721" s="29"/>
      <c r="T4721" s="14">
        <v>599386535519330.13</v>
      </c>
      <c r="U4721" s="9"/>
      <c r="V4721" s="7"/>
      <c r="W4721" s="7"/>
      <c r="X4721" s="49"/>
    </row>
    <row r="4722" spans="1:24" x14ac:dyDescent="0.25">
      <c r="A4722" s="5" t="s">
        <v>3506</v>
      </c>
      <c r="B4722" s="1" t="s">
        <v>1737</v>
      </c>
      <c r="C4722" t="s">
        <v>3523</v>
      </c>
      <c r="D4722" s="11" t="s">
        <v>3508</v>
      </c>
      <c r="E4722" s="1" t="s">
        <v>1332</v>
      </c>
      <c r="F4722" s="7">
        <v>72.61</v>
      </c>
      <c r="G4722" s="7">
        <v>6.44</v>
      </c>
      <c r="H4722" s="7"/>
      <c r="I4722" s="7"/>
      <c r="J4722" s="49"/>
      <c r="K4722" t="s">
        <v>415</v>
      </c>
      <c r="L4722" t="s">
        <v>1333</v>
      </c>
      <c r="M4722" s="15" t="s">
        <v>1741</v>
      </c>
      <c r="N4722" t="s">
        <v>3526</v>
      </c>
      <c r="O4722" s="7">
        <v>74.7</v>
      </c>
      <c r="P4722" s="7"/>
      <c r="Q4722" s="9"/>
      <c r="R4722" s="14"/>
      <c r="S4722" s="29"/>
      <c r="T4722" s="14">
        <v>747508244798845.38</v>
      </c>
      <c r="U4722" s="9"/>
      <c r="V4722" s="7"/>
      <c r="W4722" s="7"/>
      <c r="X4722" s="49"/>
    </row>
    <row r="4723" spans="1:24" x14ac:dyDescent="0.25">
      <c r="A4723" s="5" t="s">
        <v>3506</v>
      </c>
      <c r="B4723" s="1" t="s">
        <v>1737</v>
      </c>
      <c r="C4723" t="s">
        <v>3523</v>
      </c>
      <c r="D4723" s="11" t="s">
        <v>3508</v>
      </c>
      <c r="E4723" s="1" t="s">
        <v>1332</v>
      </c>
      <c r="F4723" s="7">
        <v>72.61</v>
      </c>
      <c r="G4723" s="7">
        <v>6.44</v>
      </c>
      <c r="H4723" s="7"/>
      <c r="I4723" s="7"/>
      <c r="J4723" s="49"/>
      <c r="K4723" t="s">
        <v>415</v>
      </c>
      <c r="L4723" t="s">
        <v>1333</v>
      </c>
      <c r="M4723" s="15" t="s">
        <v>1741</v>
      </c>
      <c r="N4723" t="s">
        <v>3526</v>
      </c>
      <c r="O4723" s="7">
        <v>82.4</v>
      </c>
      <c r="P4723" s="7"/>
      <c r="Q4723" s="9"/>
      <c r="R4723" s="14"/>
      <c r="S4723" s="29"/>
      <c r="T4723" s="14">
        <v>378210923959524.44</v>
      </c>
      <c r="U4723" s="9"/>
      <c r="V4723" s="7"/>
      <c r="W4723" s="7"/>
      <c r="X4723" s="49"/>
    </row>
    <row r="4724" spans="1:24" x14ac:dyDescent="0.25">
      <c r="A4724" s="5" t="s">
        <v>3506</v>
      </c>
      <c r="B4724" s="1" t="s">
        <v>1737</v>
      </c>
      <c r="C4724" t="s">
        <v>3523</v>
      </c>
      <c r="D4724" s="11" t="s">
        <v>3508</v>
      </c>
      <c r="E4724" s="1" t="s">
        <v>1332</v>
      </c>
      <c r="F4724" s="7">
        <v>72.61</v>
      </c>
      <c r="G4724" s="7">
        <v>6.44</v>
      </c>
      <c r="H4724" s="7"/>
      <c r="I4724" s="7"/>
      <c r="J4724" s="49"/>
      <c r="K4724" t="s">
        <v>415</v>
      </c>
      <c r="L4724" t="s">
        <v>1333</v>
      </c>
      <c r="M4724" s="15" t="s">
        <v>1741</v>
      </c>
      <c r="N4724" t="s">
        <v>3527</v>
      </c>
      <c r="O4724" s="7">
        <v>82</v>
      </c>
      <c r="P4724" s="7"/>
      <c r="Q4724" s="9"/>
      <c r="R4724" s="14"/>
      <c r="S4724" s="29"/>
      <c r="T4724" s="14">
        <v>314419147421424.06</v>
      </c>
      <c r="U4724" s="9"/>
      <c r="V4724" s="7"/>
      <c r="W4724" s="7"/>
      <c r="X4724" s="49"/>
    </row>
    <row r="4725" spans="1:24" x14ac:dyDescent="0.25">
      <c r="A4725" s="5" t="s">
        <v>3506</v>
      </c>
      <c r="B4725" s="1" t="s">
        <v>1737</v>
      </c>
      <c r="C4725" t="s">
        <v>3523</v>
      </c>
      <c r="D4725" s="11" t="s">
        <v>3508</v>
      </c>
      <c r="E4725" s="1" t="s">
        <v>1332</v>
      </c>
      <c r="F4725" s="7">
        <v>72.61</v>
      </c>
      <c r="G4725" s="7">
        <v>6.44</v>
      </c>
      <c r="H4725" s="7"/>
      <c r="I4725" s="7"/>
      <c r="J4725" s="49"/>
      <c r="K4725" t="s">
        <v>415</v>
      </c>
      <c r="L4725" t="s">
        <v>1333</v>
      </c>
      <c r="M4725" s="15" t="s">
        <v>1741</v>
      </c>
      <c r="N4725" t="s">
        <v>3525</v>
      </c>
      <c r="O4725" s="7">
        <v>61.2</v>
      </c>
      <c r="P4725" s="7"/>
      <c r="Q4725" s="9"/>
      <c r="R4725" s="14"/>
      <c r="S4725" s="29"/>
      <c r="T4725" s="14">
        <v>603602406101963.25</v>
      </c>
      <c r="U4725" s="9"/>
      <c r="V4725" s="7"/>
      <c r="W4725" s="7"/>
      <c r="X4725" s="49"/>
    </row>
    <row r="4726" spans="1:24" x14ac:dyDescent="0.25">
      <c r="A4726" s="5" t="s">
        <v>3506</v>
      </c>
      <c r="B4726" s="1" t="s">
        <v>1737</v>
      </c>
      <c r="C4726" t="s">
        <v>3528</v>
      </c>
      <c r="D4726" s="11" t="s">
        <v>3508</v>
      </c>
      <c r="E4726" s="1" t="s">
        <v>1332</v>
      </c>
      <c r="F4726" s="7">
        <v>72.11</v>
      </c>
      <c r="G4726" s="7">
        <v>6.58</v>
      </c>
      <c r="H4726" s="7"/>
      <c r="I4726" s="7"/>
      <c r="J4726" s="49"/>
      <c r="K4726" t="s">
        <v>1833</v>
      </c>
      <c r="L4726" t="s">
        <v>1333</v>
      </c>
      <c r="M4726" s="15" t="s">
        <v>1741</v>
      </c>
      <c r="N4726" t="s">
        <v>3529</v>
      </c>
      <c r="O4726" s="7">
        <v>84.2</v>
      </c>
      <c r="P4726" s="7"/>
      <c r="Q4726" s="9"/>
      <c r="R4726" s="14"/>
      <c r="S4726" s="29"/>
      <c r="T4726" s="14">
        <v>1372600953132539</v>
      </c>
      <c r="U4726" s="9"/>
      <c r="V4726" s="7"/>
      <c r="W4726" s="7"/>
      <c r="X4726" s="49"/>
    </row>
    <row r="4727" spans="1:24" x14ac:dyDescent="0.25">
      <c r="A4727" s="5" t="s">
        <v>3506</v>
      </c>
      <c r="B4727" s="1" t="s">
        <v>1737</v>
      </c>
      <c r="C4727" t="s">
        <v>3528</v>
      </c>
      <c r="D4727" s="11" t="s">
        <v>3508</v>
      </c>
      <c r="E4727" s="1" t="s">
        <v>1332</v>
      </c>
      <c r="F4727" s="7">
        <v>72.11</v>
      </c>
      <c r="G4727" s="7">
        <v>6.58</v>
      </c>
      <c r="H4727" s="7"/>
      <c r="I4727" s="7"/>
      <c r="J4727" s="49"/>
      <c r="K4727" t="s">
        <v>1833</v>
      </c>
      <c r="L4727" t="s">
        <v>1333</v>
      </c>
      <c r="M4727" s="15" t="s">
        <v>1741</v>
      </c>
      <c r="N4727" t="s">
        <v>3529</v>
      </c>
      <c r="O4727" s="7">
        <v>80.099999999999994</v>
      </c>
      <c r="P4727" s="7"/>
      <c r="Q4727" s="9"/>
      <c r="R4727" s="14"/>
      <c r="S4727" s="29"/>
      <c r="T4727" s="14">
        <v>1072296000466626.6</v>
      </c>
      <c r="U4727" s="9"/>
      <c r="V4727" s="7"/>
      <c r="W4727" s="7"/>
      <c r="X4727" s="49"/>
    </row>
    <row r="4728" spans="1:24" x14ac:dyDescent="0.25">
      <c r="A4728" s="5" t="s">
        <v>3506</v>
      </c>
      <c r="B4728" s="1" t="s">
        <v>1737</v>
      </c>
      <c r="C4728" t="s">
        <v>3528</v>
      </c>
      <c r="D4728" s="11" t="s">
        <v>3508</v>
      </c>
      <c r="E4728" s="1" t="s">
        <v>1332</v>
      </c>
      <c r="F4728" s="7">
        <v>72.11</v>
      </c>
      <c r="G4728" s="7">
        <v>6.58</v>
      </c>
      <c r="H4728" s="7"/>
      <c r="I4728" s="7"/>
      <c r="J4728" s="49"/>
      <c r="K4728" t="s">
        <v>1833</v>
      </c>
      <c r="L4728" t="s">
        <v>1333</v>
      </c>
      <c r="M4728" s="15" t="s">
        <v>1741</v>
      </c>
      <c r="N4728" t="s">
        <v>3529</v>
      </c>
      <c r="O4728" s="7">
        <v>79.7</v>
      </c>
      <c r="P4728" s="7"/>
      <c r="Q4728" s="9"/>
      <c r="R4728" s="14"/>
      <c r="S4728" s="29"/>
      <c r="T4728" s="14">
        <v>1189331621645375</v>
      </c>
      <c r="U4728" s="9"/>
      <c r="V4728" s="7"/>
      <c r="W4728" s="7"/>
      <c r="X4728" s="49"/>
    </row>
    <row r="4729" spans="1:24" x14ac:dyDescent="0.25">
      <c r="A4729" s="5" t="s">
        <v>3506</v>
      </c>
      <c r="B4729" s="1" t="s">
        <v>1737</v>
      </c>
      <c r="C4729" t="s">
        <v>3528</v>
      </c>
      <c r="D4729" s="11" t="s">
        <v>3508</v>
      </c>
      <c r="E4729" s="1" t="s">
        <v>1332</v>
      </c>
      <c r="F4729" s="7">
        <v>72.11</v>
      </c>
      <c r="G4729" s="7">
        <v>6.58</v>
      </c>
      <c r="H4729" s="7"/>
      <c r="I4729" s="7"/>
      <c r="J4729" s="49"/>
      <c r="K4729" t="s">
        <v>1833</v>
      </c>
      <c r="L4729" t="s">
        <v>1333</v>
      </c>
      <c r="M4729" s="15" t="s">
        <v>1741</v>
      </c>
      <c r="N4729" t="s">
        <v>3529</v>
      </c>
      <c r="O4729" s="7">
        <v>71</v>
      </c>
      <c r="P4729" s="7"/>
      <c r="Q4729" s="9"/>
      <c r="R4729" s="14"/>
      <c r="S4729" s="29"/>
      <c r="T4729" s="14">
        <v>970680609291103.13</v>
      </c>
      <c r="U4729" s="9"/>
      <c r="V4729" s="7"/>
      <c r="W4729" s="7"/>
      <c r="X4729" s="49"/>
    </row>
    <row r="4730" spans="1:24" x14ac:dyDescent="0.25">
      <c r="A4730" s="5" t="s">
        <v>3506</v>
      </c>
      <c r="B4730" s="1" t="s">
        <v>1737</v>
      </c>
      <c r="C4730" t="s">
        <v>3528</v>
      </c>
      <c r="D4730" s="11" t="s">
        <v>3508</v>
      </c>
      <c r="E4730" s="1" t="s">
        <v>1332</v>
      </c>
      <c r="F4730" s="7">
        <v>72.11</v>
      </c>
      <c r="G4730" s="7">
        <v>6.58</v>
      </c>
      <c r="H4730" s="7"/>
      <c r="I4730" s="7"/>
      <c r="J4730" s="49"/>
      <c r="K4730" t="s">
        <v>1833</v>
      </c>
      <c r="L4730" t="s">
        <v>1333</v>
      </c>
      <c r="M4730" s="15" t="s">
        <v>1741</v>
      </c>
      <c r="N4730" t="s">
        <v>3529</v>
      </c>
      <c r="O4730" s="7">
        <v>80.2</v>
      </c>
      <c r="P4730" s="7"/>
      <c r="Q4730" s="9"/>
      <c r="R4730" s="14"/>
      <c r="S4730" s="29"/>
      <c r="T4730" s="14">
        <v>1458992938209513</v>
      </c>
      <c r="U4730" s="9"/>
      <c r="V4730" s="7"/>
      <c r="W4730" s="7"/>
      <c r="X4730" s="49"/>
    </row>
    <row r="4731" spans="1:24" x14ac:dyDescent="0.25">
      <c r="A4731" s="5" t="s">
        <v>3506</v>
      </c>
      <c r="B4731" s="1" t="s">
        <v>1737</v>
      </c>
      <c r="C4731" t="s">
        <v>3530</v>
      </c>
      <c r="D4731" s="11" t="s">
        <v>3508</v>
      </c>
      <c r="E4731" s="1" t="s">
        <v>1332</v>
      </c>
      <c r="F4731" s="7">
        <v>71.72</v>
      </c>
      <c r="G4731" s="7">
        <v>6.64</v>
      </c>
      <c r="H4731" s="7"/>
      <c r="I4731" s="7"/>
      <c r="J4731" s="49"/>
      <c r="K4731" t="s">
        <v>1374</v>
      </c>
      <c r="L4731" t="s">
        <v>1333</v>
      </c>
      <c r="M4731" s="15" t="s">
        <v>1741</v>
      </c>
      <c r="N4731" t="s">
        <v>3531</v>
      </c>
      <c r="O4731" s="7">
        <v>64.7</v>
      </c>
      <c r="P4731" s="7"/>
      <c r="Q4731" s="9"/>
      <c r="R4731" s="14"/>
      <c r="S4731" s="29"/>
      <c r="T4731" s="14">
        <v>191769814246690.75</v>
      </c>
      <c r="U4731" s="9"/>
      <c r="V4731" s="7"/>
      <c r="W4731" s="7"/>
      <c r="X4731" s="49"/>
    </row>
    <row r="4732" spans="1:24" x14ac:dyDescent="0.25">
      <c r="A4732" s="5" t="s">
        <v>3506</v>
      </c>
      <c r="B4732" s="1" t="s">
        <v>1737</v>
      </c>
      <c r="C4732" t="s">
        <v>3530</v>
      </c>
      <c r="D4732" s="11" t="s">
        <v>3508</v>
      </c>
      <c r="E4732" s="1" t="s">
        <v>1332</v>
      </c>
      <c r="F4732" s="7">
        <v>71.72</v>
      </c>
      <c r="G4732" s="7">
        <v>6.64</v>
      </c>
      <c r="H4732" s="7"/>
      <c r="I4732" s="7"/>
      <c r="J4732" s="49"/>
      <c r="K4732" t="s">
        <v>1374</v>
      </c>
      <c r="L4732" t="s">
        <v>1333</v>
      </c>
      <c r="M4732" s="15" t="s">
        <v>1741</v>
      </c>
      <c r="N4732" t="s">
        <v>3531</v>
      </c>
      <c r="O4732" s="7">
        <v>58.1</v>
      </c>
      <c r="P4732" s="7"/>
      <c r="Q4732" s="9"/>
      <c r="R4732" s="14"/>
      <c r="S4732" s="29"/>
      <c r="T4732" s="14">
        <v>171682643112230.19</v>
      </c>
      <c r="U4732" s="9"/>
      <c r="V4732" s="7"/>
      <c r="W4732" s="7"/>
      <c r="X4732" s="49"/>
    </row>
    <row r="4733" spans="1:24" x14ac:dyDescent="0.25">
      <c r="A4733" s="18" t="s">
        <v>3506</v>
      </c>
      <c r="B4733" s="19" t="s">
        <v>1737</v>
      </c>
      <c r="C4733" s="16" t="s">
        <v>3530</v>
      </c>
      <c r="D4733" s="20" t="s">
        <v>3508</v>
      </c>
      <c r="E4733" s="19" t="s">
        <v>1332</v>
      </c>
      <c r="F4733" s="17">
        <v>71.72</v>
      </c>
      <c r="G4733" s="17">
        <v>6.64</v>
      </c>
      <c r="H4733" s="17"/>
      <c r="I4733" s="17"/>
      <c r="J4733" s="50"/>
      <c r="K4733" s="16" t="s">
        <v>1374</v>
      </c>
      <c r="L4733" s="16" t="s">
        <v>1333</v>
      </c>
      <c r="M4733" s="21" t="s">
        <v>1741</v>
      </c>
      <c r="N4733" s="34" t="s">
        <v>3531</v>
      </c>
      <c r="O4733" s="17">
        <v>46.1</v>
      </c>
      <c r="P4733" s="17"/>
      <c r="Q4733" s="22"/>
      <c r="R4733" s="23"/>
      <c r="S4733" s="31"/>
      <c r="T4733" s="23">
        <v>914952096363230</v>
      </c>
      <c r="U4733" s="22"/>
      <c r="V4733" s="17"/>
      <c r="W4733" s="17"/>
      <c r="X4733" s="50"/>
    </row>
    <row r="4734" spans="1:24" x14ac:dyDescent="0.25">
      <c r="A4734" s="5" t="s">
        <v>3532</v>
      </c>
      <c r="B4734" s="1" t="s">
        <v>1612</v>
      </c>
      <c r="C4734" t="s">
        <v>3533</v>
      </c>
      <c r="D4734" s="11" t="s">
        <v>3534</v>
      </c>
      <c r="E4734" s="1" t="s">
        <v>1332</v>
      </c>
      <c r="F4734" s="7">
        <v>76.319999999999993</v>
      </c>
      <c r="G4734" s="7">
        <v>8.66</v>
      </c>
      <c r="H4734" s="7"/>
      <c r="I4734" s="7"/>
      <c r="J4734" s="49"/>
      <c r="K4734" t="s">
        <v>3535</v>
      </c>
      <c r="M4734" s="15" t="s">
        <v>3536</v>
      </c>
      <c r="N4734" t="s">
        <v>3537</v>
      </c>
      <c r="O4734" s="7">
        <v>1.3</v>
      </c>
      <c r="P4734" s="7"/>
      <c r="Q4734" s="9"/>
      <c r="R4734" s="14"/>
      <c r="S4734" s="29"/>
      <c r="T4734" s="14"/>
      <c r="U4734" s="9"/>
      <c r="V4734" s="7"/>
      <c r="W4734" s="7"/>
      <c r="X4734" s="49"/>
    </row>
    <row r="4735" spans="1:24" x14ac:dyDescent="0.25">
      <c r="A4735" s="5" t="s">
        <v>3532</v>
      </c>
      <c r="B4735" s="1" t="s">
        <v>1612</v>
      </c>
      <c r="C4735" t="s">
        <v>3533</v>
      </c>
      <c r="D4735" s="11" t="s">
        <v>3538</v>
      </c>
      <c r="E4735" s="1" t="s">
        <v>1332</v>
      </c>
      <c r="F4735" s="7">
        <v>76.319999999999993</v>
      </c>
      <c r="G4735" s="7">
        <v>8.66</v>
      </c>
      <c r="H4735" s="7"/>
      <c r="I4735" s="7"/>
      <c r="J4735" s="49"/>
      <c r="K4735" t="s">
        <v>3535</v>
      </c>
      <c r="M4735" s="15" t="s">
        <v>3536</v>
      </c>
      <c r="N4735" t="s">
        <v>3539</v>
      </c>
      <c r="O4735" s="7">
        <v>3.1</v>
      </c>
      <c r="P4735" s="7"/>
      <c r="Q4735" s="9"/>
      <c r="R4735" s="14"/>
      <c r="S4735" s="29"/>
      <c r="T4735" s="14"/>
      <c r="U4735" s="9"/>
      <c r="V4735" s="7"/>
      <c r="W4735" s="7"/>
      <c r="X4735" s="49"/>
    </row>
    <row r="4736" spans="1:24" x14ac:dyDescent="0.25">
      <c r="A4736" s="5" t="s">
        <v>3532</v>
      </c>
      <c r="B4736" s="1" t="s">
        <v>1612</v>
      </c>
      <c r="C4736" t="s">
        <v>3533</v>
      </c>
      <c r="D4736" s="11" t="s">
        <v>3540</v>
      </c>
      <c r="E4736" s="1" t="s">
        <v>1332</v>
      </c>
      <c r="F4736" s="7">
        <v>76.319999999999993</v>
      </c>
      <c r="G4736" s="7">
        <v>8.66</v>
      </c>
      <c r="H4736" s="7"/>
      <c r="I4736" s="7"/>
      <c r="J4736" s="49"/>
      <c r="K4736" t="s">
        <v>3535</v>
      </c>
      <c r="M4736" s="15" t="s">
        <v>3536</v>
      </c>
      <c r="N4736" t="s">
        <v>3541</v>
      </c>
      <c r="O4736" s="7">
        <v>20.399999999999999</v>
      </c>
      <c r="P4736" s="7"/>
      <c r="Q4736" s="9"/>
      <c r="R4736" s="14"/>
      <c r="S4736" s="29"/>
      <c r="T4736" s="14"/>
      <c r="U4736" s="9"/>
      <c r="V4736" s="7"/>
      <c r="W4736" s="7"/>
      <c r="X4736" s="49"/>
    </row>
    <row r="4737" spans="1:24" x14ac:dyDescent="0.25">
      <c r="A4737" s="5" t="s">
        <v>3532</v>
      </c>
      <c r="B4737" s="1" t="s">
        <v>1612</v>
      </c>
      <c r="C4737" t="s">
        <v>3533</v>
      </c>
      <c r="D4737" s="11" t="s">
        <v>3542</v>
      </c>
      <c r="E4737" s="1" t="s">
        <v>1332</v>
      </c>
      <c r="F4737" s="7">
        <v>76.319999999999993</v>
      </c>
      <c r="G4737" s="7">
        <v>8.66</v>
      </c>
      <c r="H4737" s="7"/>
      <c r="I4737" s="7"/>
      <c r="J4737" s="49"/>
      <c r="K4737" t="s">
        <v>3535</v>
      </c>
      <c r="M4737" s="15" t="s">
        <v>3536</v>
      </c>
      <c r="N4737" t="s">
        <v>3543</v>
      </c>
      <c r="O4737" s="7">
        <v>34.5</v>
      </c>
      <c r="P4737" s="7"/>
      <c r="Q4737" s="9"/>
      <c r="R4737" s="14"/>
      <c r="S4737" s="29"/>
      <c r="T4737" s="14"/>
      <c r="U4737" s="9"/>
      <c r="V4737" s="7"/>
      <c r="W4737" s="7"/>
      <c r="X4737" s="49"/>
    </row>
    <row r="4738" spans="1:24" x14ac:dyDescent="0.25">
      <c r="A4738" s="5" t="s">
        <v>3532</v>
      </c>
      <c r="B4738" s="1" t="s">
        <v>1612</v>
      </c>
      <c r="C4738" t="s">
        <v>3533</v>
      </c>
      <c r="D4738" s="11" t="s">
        <v>3544</v>
      </c>
      <c r="E4738" s="1" t="s">
        <v>1332</v>
      </c>
      <c r="F4738" s="7">
        <v>76.319999999999993</v>
      </c>
      <c r="G4738" s="7">
        <v>8.66</v>
      </c>
      <c r="H4738" s="7"/>
      <c r="I4738" s="7"/>
      <c r="J4738" s="49"/>
      <c r="K4738" t="s">
        <v>3535</v>
      </c>
      <c r="M4738" s="15" t="s">
        <v>3536</v>
      </c>
      <c r="N4738" t="s">
        <v>3545</v>
      </c>
      <c r="O4738" s="7">
        <v>59.5</v>
      </c>
      <c r="P4738" s="7"/>
      <c r="Q4738" s="9"/>
      <c r="R4738" s="14"/>
      <c r="S4738" s="29"/>
      <c r="T4738" s="14"/>
      <c r="U4738" s="9"/>
      <c r="V4738" s="7"/>
      <c r="W4738" s="7"/>
      <c r="X4738" s="49"/>
    </row>
    <row r="4739" spans="1:24" x14ac:dyDescent="0.25">
      <c r="A4739" s="5" t="s">
        <v>3532</v>
      </c>
      <c r="B4739" s="1" t="s">
        <v>1612</v>
      </c>
      <c r="C4739" t="s">
        <v>3533</v>
      </c>
      <c r="D4739" s="11" t="s">
        <v>3546</v>
      </c>
      <c r="E4739" s="1" t="s">
        <v>1332</v>
      </c>
      <c r="F4739" s="7">
        <v>76.319999999999993</v>
      </c>
      <c r="G4739" s="7">
        <v>8.66</v>
      </c>
      <c r="H4739" s="7"/>
      <c r="I4739" s="7"/>
      <c r="J4739" s="49"/>
      <c r="K4739" t="s">
        <v>3535</v>
      </c>
      <c r="M4739" s="15" t="s">
        <v>3536</v>
      </c>
      <c r="N4739" t="s">
        <v>3547</v>
      </c>
      <c r="O4739" s="7">
        <v>73.2</v>
      </c>
      <c r="P4739" s="7"/>
      <c r="Q4739" s="9"/>
      <c r="R4739" s="14">
        <v>8.7096358995607795E-14</v>
      </c>
      <c r="S4739" s="29">
        <v>1.1748975549395284E-10</v>
      </c>
      <c r="T4739" s="14"/>
      <c r="U4739" s="9"/>
      <c r="V4739" s="7"/>
      <c r="W4739" s="7"/>
      <c r="X4739" s="49"/>
    </row>
    <row r="4740" spans="1:24" x14ac:dyDescent="0.25">
      <c r="A4740" s="5" t="s">
        <v>3532</v>
      </c>
      <c r="B4740" s="1" t="s">
        <v>1612</v>
      </c>
      <c r="C4740" t="s">
        <v>3533</v>
      </c>
      <c r="D4740" s="11" t="s">
        <v>3548</v>
      </c>
      <c r="E4740" s="1" t="s">
        <v>1332</v>
      </c>
      <c r="F4740" s="7">
        <v>76.319999999999993</v>
      </c>
      <c r="G4740" s="7">
        <v>8.66</v>
      </c>
      <c r="H4740" s="7"/>
      <c r="I4740" s="7"/>
      <c r="J4740" s="49"/>
      <c r="K4740" t="s">
        <v>3549</v>
      </c>
      <c r="M4740" s="15" t="s">
        <v>3536</v>
      </c>
      <c r="N4740" t="s">
        <v>3550</v>
      </c>
      <c r="O4740" s="7">
        <v>0</v>
      </c>
      <c r="P4740" s="7"/>
      <c r="Q4740" s="9"/>
      <c r="R4740" s="14"/>
      <c r="S4740" s="29"/>
      <c r="T4740" s="14"/>
      <c r="U4740" s="9"/>
      <c r="V4740" s="7"/>
      <c r="W4740" s="7"/>
      <c r="X4740" s="49"/>
    </row>
    <row r="4741" spans="1:24" x14ac:dyDescent="0.25">
      <c r="A4741" s="5" t="s">
        <v>3532</v>
      </c>
      <c r="B4741" s="1" t="s">
        <v>1612</v>
      </c>
      <c r="C4741" t="s">
        <v>3533</v>
      </c>
      <c r="D4741" s="11" t="s">
        <v>3551</v>
      </c>
      <c r="E4741" s="1" t="s">
        <v>1332</v>
      </c>
      <c r="F4741" s="7">
        <v>76.319999999999993</v>
      </c>
      <c r="G4741" s="7">
        <v>8.66</v>
      </c>
      <c r="H4741" s="7"/>
      <c r="I4741" s="7"/>
      <c r="J4741" s="49"/>
      <c r="K4741" t="s">
        <v>3549</v>
      </c>
      <c r="M4741" s="15" t="s">
        <v>3536</v>
      </c>
      <c r="N4741" t="s">
        <v>3552</v>
      </c>
      <c r="O4741" s="7">
        <v>6.5</v>
      </c>
      <c r="P4741" s="7"/>
      <c r="Q4741" s="9"/>
      <c r="R4741" s="14"/>
      <c r="S4741" s="29"/>
      <c r="T4741" s="14"/>
      <c r="U4741" s="9"/>
      <c r="V4741" s="7"/>
      <c r="W4741" s="7"/>
      <c r="X4741" s="49"/>
    </row>
    <row r="4742" spans="1:24" x14ac:dyDescent="0.25">
      <c r="A4742" s="5" t="s">
        <v>3532</v>
      </c>
      <c r="B4742" s="1" t="s">
        <v>1612</v>
      </c>
      <c r="C4742" t="s">
        <v>3533</v>
      </c>
      <c r="D4742" s="11" t="s">
        <v>3553</v>
      </c>
      <c r="E4742" s="1" t="s">
        <v>1332</v>
      </c>
      <c r="F4742" s="7">
        <v>76.319999999999993</v>
      </c>
      <c r="G4742" s="7">
        <v>8.66</v>
      </c>
      <c r="H4742" s="7"/>
      <c r="I4742" s="7"/>
      <c r="J4742" s="49"/>
      <c r="K4742" t="s">
        <v>3549</v>
      </c>
      <c r="M4742" s="15" t="s">
        <v>3536</v>
      </c>
      <c r="N4742" t="s">
        <v>3554</v>
      </c>
      <c r="O4742" s="7">
        <v>16</v>
      </c>
      <c r="P4742" s="7"/>
      <c r="Q4742" s="9"/>
      <c r="R4742" s="14"/>
      <c r="S4742" s="29"/>
      <c r="T4742" s="14"/>
      <c r="U4742" s="9"/>
      <c r="V4742" s="7"/>
      <c r="W4742" s="7"/>
      <c r="X4742" s="49"/>
    </row>
    <row r="4743" spans="1:24" x14ac:dyDescent="0.25">
      <c r="A4743" s="5" t="s">
        <v>3532</v>
      </c>
      <c r="B4743" s="1" t="s">
        <v>1612</v>
      </c>
      <c r="C4743" t="s">
        <v>3533</v>
      </c>
      <c r="D4743" s="11" t="s">
        <v>3555</v>
      </c>
      <c r="E4743" s="1" t="s">
        <v>1332</v>
      </c>
      <c r="F4743" s="7">
        <v>76.319999999999993</v>
      </c>
      <c r="G4743" s="7">
        <v>8.66</v>
      </c>
      <c r="H4743" s="7"/>
      <c r="I4743" s="7"/>
      <c r="J4743" s="49"/>
      <c r="K4743" t="s">
        <v>3549</v>
      </c>
      <c r="M4743" s="15" t="s">
        <v>3536</v>
      </c>
      <c r="N4743" t="s">
        <v>3556</v>
      </c>
      <c r="O4743" s="7">
        <v>17.399999999999999</v>
      </c>
      <c r="P4743" s="7"/>
      <c r="Q4743" s="9"/>
      <c r="R4743" s="14"/>
      <c r="S4743" s="29"/>
      <c r="T4743" s="14"/>
      <c r="U4743" s="9"/>
      <c r="V4743" s="7"/>
      <c r="W4743" s="7"/>
      <c r="X4743" s="49"/>
    </row>
    <row r="4744" spans="1:24" x14ac:dyDescent="0.25">
      <c r="A4744" s="5" t="s">
        <v>3532</v>
      </c>
      <c r="B4744" s="1" t="s">
        <v>1612</v>
      </c>
      <c r="C4744" t="s">
        <v>3533</v>
      </c>
      <c r="D4744" s="11" t="s">
        <v>3557</v>
      </c>
      <c r="E4744" s="1" t="s">
        <v>1332</v>
      </c>
      <c r="F4744" s="7">
        <v>76.319999999999993</v>
      </c>
      <c r="G4744" s="7">
        <v>8.66</v>
      </c>
      <c r="H4744" s="7"/>
      <c r="I4744" s="7"/>
      <c r="J4744" s="49"/>
      <c r="K4744" t="s">
        <v>3549</v>
      </c>
      <c r="M4744" s="15" t="s">
        <v>3536</v>
      </c>
      <c r="N4744" t="s">
        <v>3558</v>
      </c>
      <c r="O4744" s="7">
        <v>31</v>
      </c>
      <c r="P4744" s="7"/>
      <c r="Q4744" s="9"/>
      <c r="R4744" s="14"/>
      <c r="S4744" s="29"/>
      <c r="T4744" s="14"/>
      <c r="U4744" s="9"/>
      <c r="V4744" s="7"/>
      <c r="W4744" s="7"/>
      <c r="X4744" s="49"/>
    </row>
    <row r="4745" spans="1:24" x14ac:dyDescent="0.25">
      <c r="A4745" s="5" t="s">
        <v>3532</v>
      </c>
      <c r="B4745" s="1" t="s">
        <v>1612</v>
      </c>
      <c r="C4745" t="s">
        <v>3533</v>
      </c>
      <c r="D4745" s="11" t="s">
        <v>3559</v>
      </c>
      <c r="E4745" s="1" t="s">
        <v>1332</v>
      </c>
      <c r="F4745" s="7">
        <v>76.319999999999993</v>
      </c>
      <c r="G4745" s="7">
        <v>8.66</v>
      </c>
      <c r="H4745" s="7"/>
      <c r="I4745" s="7"/>
      <c r="J4745" s="49"/>
      <c r="K4745" t="s">
        <v>3549</v>
      </c>
      <c r="M4745" s="15" t="s">
        <v>3536</v>
      </c>
      <c r="N4745" t="s">
        <v>3560</v>
      </c>
      <c r="O4745" s="7">
        <v>49</v>
      </c>
      <c r="P4745" s="7"/>
      <c r="Q4745" s="9"/>
      <c r="R4745" s="14"/>
      <c r="S4745" s="29"/>
      <c r="T4745" s="14"/>
      <c r="U4745" s="9"/>
      <c r="V4745" s="7"/>
      <c r="W4745" s="7"/>
      <c r="X4745" s="49"/>
    </row>
    <row r="4746" spans="1:24" x14ac:dyDescent="0.25">
      <c r="A4746" s="5" t="s">
        <v>3532</v>
      </c>
      <c r="B4746" s="1" t="s">
        <v>1612</v>
      </c>
      <c r="C4746" t="s">
        <v>3533</v>
      </c>
      <c r="D4746" s="11" t="s">
        <v>3561</v>
      </c>
      <c r="E4746" s="1" t="s">
        <v>1332</v>
      </c>
      <c r="F4746" s="7">
        <v>76.319999999999993</v>
      </c>
      <c r="G4746" s="7">
        <v>8.66</v>
      </c>
      <c r="H4746" s="7"/>
      <c r="I4746" s="7"/>
      <c r="J4746" s="49"/>
      <c r="K4746" t="s">
        <v>3549</v>
      </c>
      <c r="M4746" s="15" t="s">
        <v>3536</v>
      </c>
      <c r="N4746" t="s">
        <v>3562</v>
      </c>
      <c r="O4746" s="7">
        <v>61</v>
      </c>
      <c r="P4746" s="7"/>
      <c r="Q4746" s="9"/>
      <c r="R4746" s="14"/>
      <c r="S4746" s="29"/>
      <c r="T4746" s="14"/>
      <c r="U4746" s="9"/>
      <c r="V4746" s="7"/>
      <c r="W4746" s="7"/>
      <c r="X4746" s="49"/>
    </row>
    <row r="4747" spans="1:24" x14ac:dyDescent="0.25">
      <c r="A4747" s="5" t="s">
        <v>3532</v>
      </c>
      <c r="B4747" s="1" t="s">
        <v>1612</v>
      </c>
      <c r="C4747" t="s">
        <v>3533</v>
      </c>
      <c r="D4747" s="11" t="s">
        <v>3563</v>
      </c>
      <c r="E4747" s="1" t="s">
        <v>1332</v>
      </c>
      <c r="F4747" s="7">
        <v>76.319999999999993</v>
      </c>
      <c r="G4747" s="7">
        <v>8.66</v>
      </c>
      <c r="H4747" s="7"/>
      <c r="I4747" s="7"/>
      <c r="J4747" s="49"/>
      <c r="K4747" t="s">
        <v>3549</v>
      </c>
      <c r="M4747" s="15" t="s">
        <v>3536</v>
      </c>
      <c r="N4747" t="s">
        <v>3564</v>
      </c>
      <c r="O4747" s="7">
        <v>78</v>
      </c>
      <c r="P4747" s="7"/>
      <c r="Q4747" s="9"/>
      <c r="R4747" s="14">
        <v>1.1220184543019616E-14</v>
      </c>
      <c r="S4747" s="29">
        <v>8.1283051616409864E-12</v>
      </c>
      <c r="T4747" s="14"/>
      <c r="U4747" s="9"/>
      <c r="V4747" s="7"/>
      <c r="W4747" s="7"/>
      <c r="X4747" s="49"/>
    </row>
    <row r="4748" spans="1:24" x14ac:dyDescent="0.25">
      <c r="A4748" s="5" t="s">
        <v>3532</v>
      </c>
      <c r="B4748" s="1" t="s">
        <v>1612</v>
      </c>
      <c r="C4748" t="s">
        <v>3533</v>
      </c>
      <c r="D4748" s="11" t="s">
        <v>3565</v>
      </c>
      <c r="E4748" s="1" t="s">
        <v>1332</v>
      </c>
      <c r="F4748" s="7">
        <v>76.319999999999993</v>
      </c>
      <c r="G4748" s="7">
        <v>8.66</v>
      </c>
      <c r="H4748" s="7"/>
      <c r="I4748" s="7"/>
      <c r="J4748" s="49"/>
      <c r="K4748" t="s">
        <v>3549</v>
      </c>
      <c r="M4748" s="15" t="s">
        <v>3536</v>
      </c>
      <c r="N4748" t="s">
        <v>3566</v>
      </c>
      <c r="O4748" s="7">
        <v>74</v>
      </c>
      <c r="P4748" s="7"/>
      <c r="Q4748" s="9"/>
      <c r="R4748" s="14">
        <v>9.1201083935590996E-14</v>
      </c>
      <c r="S4748" s="29">
        <v>1.8620871366628641E-9</v>
      </c>
      <c r="T4748" s="14"/>
      <c r="U4748" s="9"/>
      <c r="V4748" s="7"/>
      <c r="W4748" s="7"/>
      <c r="X4748" s="49"/>
    </row>
    <row r="4749" spans="1:24" x14ac:dyDescent="0.25">
      <c r="A4749" s="5" t="s">
        <v>3532</v>
      </c>
      <c r="B4749" s="1" t="s">
        <v>1612</v>
      </c>
      <c r="C4749" t="s">
        <v>3533</v>
      </c>
      <c r="D4749" s="11" t="s">
        <v>3567</v>
      </c>
      <c r="E4749" s="1" t="s">
        <v>1332</v>
      </c>
      <c r="F4749" s="7">
        <v>76.319999999999993</v>
      </c>
      <c r="G4749" s="7">
        <v>8.66</v>
      </c>
      <c r="H4749" s="7"/>
      <c r="I4749" s="7"/>
      <c r="J4749" s="49"/>
      <c r="K4749" t="s">
        <v>3535</v>
      </c>
      <c r="M4749" s="15" t="s">
        <v>3536</v>
      </c>
      <c r="N4749" t="s">
        <v>3568</v>
      </c>
      <c r="O4749" s="7">
        <v>23.5</v>
      </c>
      <c r="P4749" s="7"/>
      <c r="Q4749" s="9"/>
      <c r="R4749" s="14"/>
      <c r="S4749" s="29"/>
      <c r="T4749" s="14"/>
      <c r="U4749" s="9"/>
      <c r="V4749" s="7"/>
      <c r="W4749" s="7"/>
      <c r="X4749" s="49"/>
    </row>
    <row r="4750" spans="1:24" x14ac:dyDescent="0.25">
      <c r="A4750" s="5" t="s">
        <v>3532</v>
      </c>
      <c r="B4750" s="1" t="s">
        <v>1612</v>
      </c>
      <c r="C4750" t="s">
        <v>3533</v>
      </c>
      <c r="D4750" s="11" t="s">
        <v>3569</v>
      </c>
      <c r="E4750" s="1" t="s">
        <v>1332</v>
      </c>
      <c r="F4750" s="7">
        <v>76.319999999999993</v>
      </c>
      <c r="G4750" s="7">
        <v>8.66</v>
      </c>
      <c r="H4750" s="7"/>
      <c r="I4750" s="7"/>
      <c r="J4750" s="49"/>
      <c r="K4750" t="s">
        <v>3535</v>
      </c>
      <c r="M4750" s="15" t="s">
        <v>3536</v>
      </c>
      <c r="N4750" t="s">
        <v>3570</v>
      </c>
      <c r="O4750" s="7">
        <v>11</v>
      </c>
      <c r="P4750" s="7"/>
      <c r="Q4750" s="9"/>
      <c r="R4750" s="14"/>
      <c r="S4750" s="29"/>
      <c r="T4750" s="14"/>
      <c r="U4750" s="9"/>
      <c r="V4750" s="7"/>
      <c r="W4750" s="7"/>
      <c r="X4750" s="49"/>
    </row>
    <row r="4751" spans="1:24" x14ac:dyDescent="0.25">
      <c r="A4751" s="5" t="s">
        <v>3532</v>
      </c>
      <c r="B4751" s="1" t="s">
        <v>1612</v>
      </c>
      <c r="C4751" t="s">
        <v>3533</v>
      </c>
      <c r="D4751" s="11" t="s">
        <v>3571</v>
      </c>
      <c r="E4751" s="1" t="s">
        <v>1332</v>
      </c>
      <c r="F4751" s="7">
        <v>76.319999999999993</v>
      </c>
      <c r="G4751" s="7">
        <v>8.66</v>
      </c>
      <c r="H4751" s="7"/>
      <c r="I4751" s="7"/>
      <c r="J4751" s="49"/>
      <c r="K4751" t="s">
        <v>3535</v>
      </c>
      <c r="M4751" s="15" t="s">
        <v>3536</v>
      </c>
      <c r="N4751" t="s">
        <v>3572</v>
      </c>
      <c r="O4751" s="7">
        <v>68.3</v>
      </c>
      <c r="P4751" s="7"/>
      <c r="Q4751" s="9"/>
      <c r="R4751" s="14">
        <v>8.7096358995607795E-14</v>
      </c>
      <c r="S4751" s="29">
        <v>6.1659500186147947E-10</v>
      </c>
      <c r="T4751" s="14"/>
      <c r="U4751" s="9"/>
      <c r="V4751" s="7"/>
      <c r="W4751" s="7"/>
      <c r="X4751" s="49"/>
    </row>
    <row r="4752" spans="1:24" x14ac:dyDescent="0.25">
      <c r="A4752" s="5" t="s">
        <v>3532</v>
      </c>
      <c r="B4752" s="1" t="s">
        <v>1612</v>
      </c>
      <c r="C4752" t="s">
        <v>3533</v>
      </c>
      <c r="D4752" s="11" t="s">
        <v>3573</v>
      </c>
      <c r="E4752" s="1" t="s">
        <v>1332</v>
      </c>
      <c r="F4752" s="7">
        <v>76.319999999999993</v>
      </c>
      <c r="G4752" s="7">
        <v>8.66</v>
      </c>
      <c r="H4752" s="7"/>
      <c r="I4752" s="7"/>
      <c r="J4752" s="49"/>
      <c r="K4752" t="s">
        <v>3535</v>
      </c>
      <c r="M4752" s="15" t="s">
        <v>3536</v>
      </c>
      <c r="N4752" t="s">
        <v>3574</v>
      </c>
      <c r="O4752" s="7">
        <v>66</v>
      </c>
      <c r="P4752" s="7"/>
      <c r="Q4752" s="9"/>
      <c r="R4752" s="14">
        <v>3.7153522909717097E-15</v>
      </c>
      <c r="S4752" s="29">
        <v>5.128613839913655E-12</v>
      </c>
      <c r="T4752" s="14"/>
      <c r="U4752" s="9"/>
      <c r="V4752" s="7"/>
      <c r="W4752" s="7"/>
      <c r="X4752" s="49"/>
    </row>
    <row r="4753" spans="1:24" x14ac:dyDescent="0.25">
      <c r="A4753" s="5" t="s">
        <v>3532</v>
      </c>
      <c r="B4753" s="1" t="s">
        <v>1612</v>
      </c>
      <c r="C4753" t="s">
        <v>3533</v>
      </c>
      <c r="D4753" s="11" t="s">
        <v>3575</v>
      </c>
      <c r="E4753" s="1" t="s">
        <v>1332</v>
      </c>
      <c r="F4753" s="7">
        <v>76.319999999999993</v>
      </c>
      <c r="G4753" s="7">
        <v>8.66</v>
      </c>
      <c r="H4753" s="7"/>
      <c r="I4753" s="7"/>
      <c r="J4753" s="49"/>
      <c r="K4753" t="s">
        <v>3535</v>
      </c>
      <c r="M4753" s="15" t="s">
        <v>3536</v>
      </c>
      <c r="N4753" t="s">
        <v>3576</v>
      </c>
      <c r="O4753" s="7">
        <v>63.5</v>
      </c>
      <c r="P4753" s="7"/>
      <c r="Q4753" s="9"/>
      <c r="R4753" s="14"/>
      <c r="S4753" s="29"/>
      <c r="T4753" s="14"/>
      <c r="U4753" s="9"/>
      <c r="V4753" s="7"/>
      <c r="W4753" s="7"/>
      <c r="X4753" s="49"/>
    </row>
    <row r="4754" spans="1:24" x14ac:dyDescent="0.25">
      <c r="A4754" s="5" t="s">
        <v>3532</v>
      </c>
      <c r="B4754" s="1" t="s">
        <v>1612</v>
      </c>
      <c r="C4754" t="s">
        <v>3533</v>
      </c>
      <c r="D4754" s="11" t="s">
        <v>3577</v>
      </c>
      <c r="E4754" s="1" t="s">
        <v>1332</v>
      </c>
      <c r="F4754" s="7">
        <v>76.319999999999993</v>
      </c>
      <c r="G4754" s="7">
        <v>8.66</v>
      </c>
      <c r="H4754" s="7"/>
      <c r="I4754" s="7"/>
      <c r="J4754" s="49"/>
      <c r="K4754" t="s">
        <v>3535</v>
      </c>
      <c r="M4754" s="15" t="s">
        <v>3536</v>
      </c>
      <c r="N4754" t="s">
        <v>3578</v>
      </c>
      <c r="O4754" s="7">
        <v>67</v>
      </c>
      <c r="P4754" s="7"/>
      <c r="Q4754" s="9"/>
      <c r="R4754" s="14"/>
      <c r="S4754" s="29"/>
      <c r="T4754" s="14"/>
      <c r="U4754" s="9"/>
      <c r="V4754" s="7"/>
      <c r="W4754" s="7"/>
      <c r="X4754" s="49"/>
    </row>
    <row r="4755" spans="1:24" x14ac:dyDescent="0.25">
      <c r="A4755" s="5" t="s">
        <v>3532</v>
      </c>
      <c r="B4755" s="1" t="s">
        <v>1612</v>
      </c>
      <c r="C4755" t="s">
        <v>3533</v>
      </c>
      <c r="D4755" s="11" t="s">
        <v>3579</v>
      </c>
      <c r="E4755" s="1" t="s">
        <v>1332</v>
      </c>
      <c r="F4755" s="7">
        <v>76.319999999999993</v>
      </c>
      <c r="G4755" s="7">
        <v>8.66</v>
      </c>
      <c r="H4755" s="7"/>
      <c r="I4755" s="7"/>
      <c r="J4755" s="49"/>
      <c r="K4755" t="s">
        <v>3535</v>
      </c>
      <c r="M4755" s="15" t="s">
        <v>3536</v>
      </c>
      <c r="N4755" t="s">
        <v>3580</v>
      </c>
      <c r="O4755" s="7">
        <v>73.3</v>
      </c>
      <c r="P4755" s="7"/>
      <c r="Q4755" s="9"/>
      <c r="R4755" s="14">
        <v>3.8904514499427883E-15</v>
      </c>
      <c r="S4755" s="29">
        <v>2.2387211385683343E-12</v>
      </c>
      <c r="T4755" s="14"/>
      <c r="U4755" s="9"/>
      <c r="V4755" s="7"/>
      <c r="W4755" s="7"/>
      <c r="X4755" s="49"/>
    </row>
    <row r="4756" spans="1:24" x14ac:dyDescent="0.25">
      <c r="A4756" s="5" t="s">
        <v>3532</v>
      </c>
      <c r="B4756" s="1" t="s">
        <v>1612</v>
      </c>
      <c r="C4756" t="s">
        <v>3533</v>
      </c>
      <c r="D4756" s="11" t="s">
        <v>3581</v>
      </c>
      <c r="E4756" s="1" t="s">
        <v>1332</v>
      </c>
      <c r="F4756" s="7">
        <v>76.319999999999993</v>
      </c>
      <c r="G4756" s="7">
        <v>8.66</v>
      </c>
      <c r="H4756" s="7"/>
      <c r="I4756" s="7"/>
      <c r="J4756" s="49"/>
      <c r="K4756" t="s">
        <v>3535</v>
      </c>
      <c r="M4756" s="15" t="s">
        <v>3536</v>
      </c>
      <c r="N4756" t="s">
        <v>3582</v>
      </c>
      <c r="O4756" s="7">
        <v>83.2</v>
      </c>
      <c r="P4756" s="7"/>
      <c r="Q4756" s="9"/>
      <c r="R4756" s="14">
        <v>1.9054607179632396E-14</v>
      </c>
      <c r="S4756" s="29">
        <v>7.585775750291834E-12</v>
      </c>
      <c r="T4756" s="14"/>
      <c r="U4756" s="9"/>
      <c r="V4756" s="7"/>
      <c r="W4756" s="7"/>
      <c r="X4756" s="49"/>
    </row>
    <row r="4757" spans="1:24" x14ac:dyDescent="0.25">
      <c r="A4757" s="5" t="s">
        <v>3532</v>
      </c>
      <c r="B4757" s="1" t="s">
        <v>1612</v>
      </c>
      <c r="C4757" t="s">
        <v>3583</v>
      </c>
      <c r="D4757" s="11" t="s">
        <v>3581</v>
      </c>
      <c r="E4757" s="1" t="s">
        <v>1443</v>
      </c>
      <c r="F4757" s="7">
        <v>70.569999999999993</v>
      </c>
      <c r="G4757" s="7">
        <v>8.35</v>
      </c>
      <c r="H4757" s="7"/>
      <c r="I4757" s="7"/>
      <c r="J4757" s="49"/>
      <c r="K4757" t="s">
        <v>3535</v>
      </c>
      <c r="M4757" s="15" t="s">
        <v>3536</v>
      </c>
      <c r="N4757" t="s">
        <v>3584</v>
      </c>
      <c r="O4757" s="7">
        <v>36.700000000000003</v>
      </c>
      <c r="P4757" s="7"/>
      <c r="Q4757" s="9"/>
      <c r="R4757" s="14"/>
      <c r="S4757" s="29"/>
      <c r="T4757" s="14"/>
      <c r="U4757" s="9"/>
      <c r="V4757" s="7"/>
      <c r="W4757" s="7"/>
      <c r="X4757" s="49"/>
    </row>
    <row r="4758" spans="1:24" x14ac:dyDescent="0.25">
      <c r="A4758" s="5" t="s">
        <v>3532</v>
      </c>
      <c r="B4758" s="1" t="s">
        <v>1612</v>
      </c>
      <c r="C4758" t="s">
        <v>3583</v>
      </c>
      <c r="D4758" s="11" t="s">
        <v>3581</v>
      </c>
      <c r="E4758" s="1" t="s">
        <v>1443</v>
      </c>
      <c r="F4758" s="7">
        <v>70.569999999999993</v>
      </c>
      <c r="G4758" s="7">
        <v>8.35</v>
      </c>
      <c r="H4758" s="7"/>
      <c r="I4758" s="7"/>
      <c r="J4758" s="49"/>
      <c r="K4758" t="s">
        <v>3535</v>
      </c>
      <c r="M4758" s="15" t="s">
        <v>3536</v>
      </c>
      <c r="N4758" t="s">
        <v>3585</v>
      </c>
      <c r="O4758" s="7">
        <v>25.6</v>
      </c>
      <c r="P4758" s="7"/>
      <c r="Q4758" s="9"/>
      <c r="R4758" s="14"/>
      <c r="S4758" s="29"/>
      <c r="T4758" s="14"/>
      <c r="U4758" s="9"/>
      <c r="V4758" s="7"/>
      <c r="W4758" s="7"/>
      <c r="X4758" s="49"/>
    </row>
    <row r="4759" spans="1:24" x14ac:dyDescent="0.25">
      <c r="A4759" s="5" t="s">
        <v>3532</v>
      </c>
      <c r="B4759" s="1" t="s">
        <v>1612</v>
      </c>
      <c r="C4759" t="s">
        <v>3583</v>
      </c>
      <c r="D4759" s="11" t="s">
        <v>3581</v>
      </c>
      <c r="E4759" s="1" t="s">
        <v>1443</v>
      </c>
      <c r="F4759" s="7">
        <v>70.569999999999993</v>
      </c>
      <c r="G4759" s="7">
        <v>8.35</v>
      </c>
      <c r="H4759" s="7"/>
      <c r="I4759" s="7"/>
      <c r="J4759" s="49"/>
      <c r="K4759" t="s">
        <v>3535</v>
      </c>
      <c r="M4759" s="15" t="s">
        <v>3536</v>
      </c>
      <c r="N4759" t="s">
        <v>3586</v>
      </c>
      <c r="O4759" s="7">
        <v>57.8</v>
      </c>
      <c r="P4759" s="7"/>
      <c r="Q4759" s="9"/>
      <c r="R4759" s="14"/>
      <c r="S4759" s="29"/>
      <c r="T4759" s="14"/>
      <c r="U4759" s="9"/>
      <c r="V4759" s="7"/>
      <c r="W4759" s="7"/>
      <c r="X4759" s="49"/>
    </row>
    <row r="4760" spans="1:24" x14ac:dyDescent="0.25">
      <c r="A4760" s="5" t="s">
        <v>3532</v>
      </c>
      <c r="B4760" s="1" t="s">
        <v>1612</v>
      </c>
      <c r="C4760" t="s">
        <v>3583</v>
      </c>
      <c r="D4760" s="11" t="s">
        <v>3581</v>
      </c>
      <c r="E4760" s="1" t="s">
        <v>1443</v>
      </c>
      <c r="F4760" s="7">
        <v>70.569999999999993</v>
      </c>
      <c r="G4760" s="7">
        <v>8.35</v>
      </c>
      <c r="H4760" s="7"/>
      <c r="I4760" s="7"/>
      <c r="J4760" s="49"/>
      <c r="K4760" t="s">
        <v>3535</v>
      </c>
      <c r="M4760" s="15" t="s">
        <v>3536</v>
      </c>
      <c r="N4760" t="s">
        <v>3587</v>
      </c>
      <c r="O4760" s="7">
        <v>64.5</v>
      </c>
      <c r="P4760" s="7"/>
      <c r="Q4760" s="9"/>
      <c r="R4760" s="14">
        <v>6.1659500186147956E-13</v>
      </c>
      <c r="S4760" s="29">
        <v>1.6218100973589297E-8</v>
      </c>
      <c r="T4760" s="14"/>
      <c r="U4760" s="9"/>
      <c r="V4760" s="7"/>
      <c r="W4760" s="7"/>
      <c r="X4760" s="49"/>
    </row>
    <row r="4761" spans="1:24" x14ac:dyDescent="0.25">
      <c r="A4761" s="5" t="s">
        <v>3532</v>
      </c>
      <c r="B4761" s="1" t="s">
        <v>1612</v>
      </c>
      <c r="C4761" t="s">
        <v>3583</v>
      </c>
      <c r="D4761" s="11" t="s">
        <v>3581</v>
      </c>
      <c r="E4761" s="1" t="s">
        <v>1443</v>
      </c>
      <c r="F4761" s="7">
        <v>70.569999999999993</v>
      </c>
      <c r="G4761" s="7">
        <v>8.35</v>
      </c>
      <c r="H4761" s="7"/>
      <c r="I4761" s="7"/>
      <c r="J4761" s="49"/>
      <c r="K4761" t="s">
        <v>3535</v>
      </c>
      <c r="M4761" s="15" t="s">
        <v>3536</v>
      </c>
      <c r="N4761" t="s">
        <v>3588</v>
      </c>
      <c r="O4761" s="7">
        <v>75</v>
      </c>
      <c r="P4761" s="7"/>
      <c r="Q4761" s="9"/>
      <c r="R4761" s="14"/>
      <c r="S4761" s="29"/>
      <c r="T4761" s="14"/>
      <c r="U4761" s="9"/>
      <c r="V4761" s="7"/>
      <c r="W4761" s="7"/>
      <c r="X4761" s="49"/>
    </row>
    <row r="4762" spans="1:24" x14ac:dyDescent="0.25">
      <c r="A4762" s="5" t="s">
        <v>3532</v>
      </c>
      <c r="B4762" s="1" t="s">
        <v>1612</v>
      </c>
      <c r="C4762" t="s">
        <v>3583</v>
      </c>
      <c r="D4762" s="11" t="s">
        <v>3581</v>
      </c>
      <c r="E4762" s="1" t="s">
        <v>1443</v>
      </c>
      <c r="F4762" s="7">
        <v>70.569999999999993</v>
      </c>
      <c r="G4762" s="7">
        <v>8.35</v>
      </c>
      <c r="H4762" s="7"/>
      <c r="I4762" s="7"/>
      <c r="J4762" s="49"/>
      <c r="K4762" t="s">
        <v>3535</v>
      </c>
      <c r="M4762" s="15" t="s">
        <v>3536</v>
      </c>
      <c r="N4762" t="s">
        <v>3589</v>
      </c>
      <c r="O4762" s="7">
        <v>77</v>
      </c>
      <c r="P4762" s="7"/>
      <c r="Q4762" s="9"/>
      <c r="R4762" s="14">
        <v>2.6915348039269012E-14</v>
      </c>
      <c r="S4762" s="29">
        <v>1.1220184543019624E-10</v>
      </c>
      <c r="T4762" s="14"/>
      <c r="U4762" s="9"/>
      <c r="V4762" s="7"/>
      <c r="W4762" s="7"/>
      <c r="X4762" s="49"/>
    </row>
    <row r="4763" spans="1:24" x14ac:dyDescent="0.25">
      <c r="A4763" s="5" t="s">
        <v>3532</v>
      </c>
      <c r="B4763" s="1" t="s">
        <v>1612</v>
      </c>
      <c r="C4763" t="s">
        <v>3590</v>
      </c>
      <c r="D4763" s="11" t="s">
        <v>3581</v>
      </c>
      <c r="E4763" s="1" t="s">
        <v>3324</v>
      </c>
      <c r="F4763" s="7">
        <v>55.41</v>
      </c>
      <c r="G4763" s="7">
        <v>14.49</v>
      </c>
      <c r="H4763" s="7"/>
      <c r="I4763" s="7"/>
      <c r="J4763" s="49"/>
      <c r="K4763" t="s">
        <v>3535</v>
      </c>
      <c r="M4763" s="15" t="s">
        <v>3536</v>
      </c>
      <c r="N4763" t="s">
        <v>3591</v>
      </c>
      <c r="O4763" s="7">
        <v>12.5</v>
      </c>
      <c r="P4763" s="7"/>
      <c r="Q4763" s="9"/>
      <c r="R4763" s="14"/>
      <c r="S4763" s="29"/>
      <c r="T4763" s="14"/>
      <c r="U4763" s="9"/>
      <c r="V4763" s="7"/>
      <c r="W4763" s="7"/>
      <c r="X4763" s="49"/>
    </row>
    <row r="4764" spans="1:24" x14ac:dyDescent="0.25">
      <c r="A4764" s="5" t="s">
        <v>3532</v>
      </c>
      <c r="B4764" s="1" t="s">
        <v>1612</v>
      </c>
      <c r="C4764" t="s">
        <v>3590</v>
      </c>
      <c r="D4764" s="11" t="s">
        <v>3581</v>
      </c>
      <c r="E4764" s="1" t="s">
        <v>3324</v>
      </c>
      <c r="F4764" s="7">
        <v>55.41</v>
      </c>
      <c r="G4764" s="7">
        <v>14.49</v>
      </c>
      <c r="H4764" s="7"/>
      <c r="I4764" s="7"/>
      <c r="J4764" s="49"/>
      <c r="K4764" t="s">
        <v>3535</v>
      </c>
      <c r="M4764" s="15" t="s">
        <v>3536</v>
      </c>
      <c r="N4764" t="s">
        <v>3592</v>
      </c>
      <c r="O4764" s="7">
        <v>33.5</v>
      </c>
      <c r="P4764" s="7"/>
      <c r="Q4764" s="9"/>
      <c r="R4764" s="14"/>
      <c r="S4764" s="29"/>
      <c r="T4764" s="14"/>
      <c r="U4764" s="9"/>
      <c r="V4764" s="7"/>
      <c r="W4764" s="7"/>
      <c r="X4764" s="49"/>
    </row>
    <row r="4765" spans="1:24" x14ac:dyDescent="0.25">
      <c r="A4765" s="5" t="s">
        <v>3532</v>
      </c>
      <c r="B4765" s="1" t="s">
        <v>1612</v>
      </c>
      <c r="C4765" t="s">
        <v>3590</v>
      </c>
      <c r="D4765" s="11" t="s">
        <v>3581</v>
      </c>
      <c r="E4765" s="1" t="s">
        <v>3324</v>
      </c>
      <c r="F4765" s="7">
        <v>55.41</v>
      </c>
      <c r="G4765" s="7">
        <v>14.49</v>
      </c>
      <c r="H4765" s="7"/>
      <c r="I4765" s="7"/>
      <c r="J4765" s="49"/>
      <c r="K4765" t="s">
        <v>3535</v>
      </c>
      <c r="M4765" s="15" t="s">
        <v>3536</v>
      </c>
      <c r="N4765" t="s">
        <v>3593</v>
      </c>
      <c r="O4765" s="7">
        <v>9</v>
      </c>
      <c r="P4765" s="7"/>
      <c r="Q4765" s="9"/>
      <c r="R4765" s="14"/>
      <c r="S4765" s="29"/>
      <c r="T4765" s="14"/>
      <c r="U4765" s="9"/>
      <c r="V4765" s="7"/>
      <c r="W4765" s="7"/>
      <c r="X4765" s="49"/>
    </row>
    <row r="4766" spans="1:24" x14ac:dyDescent="0.25">
      <c r="A4766" s="5" t="s">
        <v>3532</v>
      </c>
      <c r="B4766" s="1" t="s">
        <v>1612</v>
      </c>
      <c r="C4766" t="s">
        <v>3590</v>
      </c>
      <c r="D4766" s="11" t="s">
        <v>3581</v>
      </c>
      <c r="E4766" s="1" t="s">
        <v>3324</v>
      </c>
      <c r="F4766" s="7">
        <v>55.41</v>
      </c>
      <c r="G4766" s="7">
        <v>14.49</v>
      </c>
      <c r="H4766" s="7"/>
      <c r="I4766" s="7"/>
      <c r="J4766" s="49"/>
      <c r="K4766" t="s">
        <v>3535</v>
      </c>
      <c r="M4766" s="15" t="s">
        <v>3536</v>
      </c>
      <c r="N4766" t="s">
        <v>3594</v>
      </c>
      <c r="O4766" s="7">
        <v>18.8</v>
      </c>
      <c r="P4766" s="7"/>
      <c r="Q4766" s="9"/>
      <c r="R4766" s="14"/>
      <c r="S4766" s="29"/>
      <c r="T4766" s="14"/>
      <c r="U4766" s="9"/>
      <c r="V4766" s="7"/>
      <c r="W4766" s="7"/>
      <c r="X4766" s="49"/>
    </row>
    <row r="4767" spans="1:24" x14ac:dyDescent="0.25">
      <c r="A4767" s="5" t="s">
        <v>3532</v>
      </c>
      <c r="B4767" s="1" t="s">
        <v>1612</v>
      </c>
      <c r="C4767" t="s">
        <v>3590</v>
      </c>
      <c r="D4767" s="11" t="s">
        <v>3581</v>
      </c>
      <c r="E4767" s="1" t="s">
        <v>3324</v>
      </c>
      <c r="F4767" s="7">
        <v>55.41</v>
      </c>
      <c r="G4767" s="7">
        <v>14.49</v>
      </c>
      <c r="H4767" s="7"/>
      <c r="I4767" s="7"/>
      <c r="J4767" s="49"/>
      <c r="K4767" t="s">
        <v>3535</v>
      </c>
      <c r="M4767" s="15" t="s">
        <v>3536</v>
      </c>
      <c r="N4767" t="s">
        <v>3595</v>
      </c>
      <c r="O4767" s="7">
        <v>51.2</v>
      </c>
      <c r="P4767" s="7"/>
      <c r="Q4767" s="9"/>
      <c r="R4767" s="14"/>
      <c r="S4767" s="29"/>
      <c r="T4767" s="14"/>
      <c r="U4767" s="9"/>
      <c r="V4767" s="7"/>
      <c r="W4767" s="7"/>
      <c r="X4767" s="49"/>
    </row>
    <row r="4768" spans="1:24" x14ac:dyDescent="0.25">
      <c r="A4768" s="5" t="s">
        <v>3532</v>
      </c>
      <c r="B4768" s="1" t="s">
        <v>1612</v>
      </c>
      <c r="C4768" t="s">
        <v>3590</v>
      </c>
      <c r="D4768" s="11" t="s">
        <v>3581</v>
      </c>
      <c r="E4768" s="1" t="s">
        <v>3324</v>
      </c>
      <c r="F4768" s="7">
        <v>55.41</v>
      </c>
      <c r="G4768" s="7">
        <v>14.49</v>
      </c>
      <c r="H4768" s="7"/>
      <c r="I4768" s="7"/>
      <c r="J4768" s="49"/>
      <c r="K4768" t="s">
        <v>3535</v>
      </c>
      <c r="M4768" s="15" t="s">
        <v>3536</v>
      </c>
      <c r="N4768" t="s">
        <v>3596</v>
      </c>
      <c r="O4768" s="7">
        <v>75.599999999999994</v>
      </c>
      <c r="P4768" s="7"/>
      <c r="Q4768" s="9"/>
      <c r="R4768" s="14">
        <v>2.4547089156850241E-15</v>
      </c>
      <c r="S4768" s="29">
        <v>8.7096358995607668E-12</v>
      </c>
      <c r="T4768" s="14"/>
      <c r="U4768" s="9"/>
      <c r="V4768" s="7"/>
      <c r="W4768" s="7"/>
      <c r="X4768" s="49"/>
    </row>
    <row r="4769" spans="1:24" x14ac:dyDescent="0.25">
      <c r="A4769" s="5" t="s">
        <v>3532</v>
      </c>
      <c r="B4769" s="1" t="s">
        <v>1612</v>
      </c>
      <c r="C4769" t="s">
        <v>3590</v>
      </c>
      <c r="D4769" s="11" t="s">
        <v>3581</v>
      </c>
      <c r="E4769" s="1" t="s">
        <v>3324</v>
      </c>
      <c r="F4769" s="7">
        <v>55.41</v>
      </c>
      <c r="G4769" s="7">
        <v>14.49</v>
      </c>
      <c r="H4769" s="7"/>
      <c r="I4769" s="7"/>
      <c r="J4769" s="49"/>
      <c r="K4769" t="s">
        <v>3535</v>
      </c>
      <c r="M4769" s="15" t="s">
        <v>3536</v>
      </c>
      <c r="N4769" t="s">
        <v>3597</v>
      </c>
      <c r="O4769" s="7">
        <v>73.900000000000006</v>
      </c>
      <c r="P4769" s="7"/>
      <c r="Q4769" s="9"/>
      <c r="R4769" s="14">
        <v>5.495408738576239E-14</v>
      </c>
      <c r="S4769" s="29">
        <v>1.1220184543019609E-8</v>
      </c>
      <c r="T4769" s="14"/>
      <c r="U4769" s="9"/>
      <c r="V4769" s="7"/>
      <c r="W4769" s="7"/>
      <c r="X4769" s="49"/>
    </row>
    <row r="4770" spans="1:24" x14ac:dyDescent="0.25">
      <c r="A4770" s="5" t="s">
        <v>3532</v>
      </c>
      <c r="B4770" s="1" t="s">
        <v>1612</v>
      </c>
      <c r="C4770" t="s">
        <v>3590</v>
      </c>
      <c r="D4770" s="11" t="s">
        <v>3581</v>
      </c>
      <c r="E4770" s="1" t="s">
        <v>3324</v>
      </c>
      <c r="F4770" s="7">
        <v>55.41</v>
      </c>
      <c r="G4770" s="7">
        <v>14.49</v>
      </c>
      <c r="H4770" s="7"/>
      <c r="I4770" s="7"/>
      <c r="J4770" s="49"/>
      <c r="K4770" t="s">
        <v>3535</v>
      </c>
      <c r="M4770" s="15" t="s">
        <v>3536</v>
      </c>
      <c r="N4770" t="s">
        <v>3598</v>
      </c>
      <c r="O4770" s="7">
        <v>76.599999999999994</v>
      </c>
      <c r="P4770" s="7"/>
      <c r="Q4770" s="9"/>
      <c r="R4770" s="14">
        <v>3.8018939632056036E-13</v>
      </c>
      <c r="S4770" s="29">
        <v>1.5488166189124741E-9</v>
      </c>
      <c r="T4770" s="14"/>
      <c r="U4770" s="9"/>
      <c r="V4770" s="7"/>
      <c r="W4770" s="7"/>
      <c r="X4770" s="49"/>
    </row>
    <row r="4771" spans="1:24" x14ac:dyDescent="0.25">
      <c r="A4771" s="5" t="s">
        <v>3532</v>
      </c>
      <c r="B4771" s="1" t="s">
        <v>1612</v>
      </c>
      <c r="C4771" t="s">
        <v>3599</v>
      </c>
      <c r="D4771" s="11" t="s">
        <v>3581</v>
      </c>
      <c r="E4771" s="1" t="s">
        <v>338</v>
      </c>
      <c r="F4771" s="7">
        <v>54.82</v>
      </c>
      <c r="G4771" s="7">
        <v>5.44</v>
      </c>
      <c r="H4771" s="7"/>
      <c r="I4771" s="7"/>
      <c r="J4771" s="49"/>
      <c r="K4771" t="s">
        <v>3549</v>
      </c>
      <c r="M4771" s="15" t="s">
        <v>3536</v>
      </c>
      <c r="N4771" t="s">
        <v>3600</v>
      </c>
      <c r="O4771" s="7">
        <v>23.8</v>
      </c>
      <c r="P4771" s="7"/>
      <c r="Q4771" s="9"/>
      <c r="R4771" s="14"/>
      <c r="S4771" s="29"/>
      <c r="T4771" s="14"/>
      <c r="U4771" s="9"/>
      <c r="V4771" s="7"/>
      <c r="W4771" s="7"/>
      <c r="X4771" s="49"/>
    </row>
    <row r="4772" spans="1:24" x14ac:dyDescent="0.25">
      <c r="A4772" s="5" t="s">
        <v>3532</v>
      </c>
      <c r="B4772" s="1" t="s">
        <v>1612</v>
      </c>
      <c r="C4772" t="s">
        <v>3599</v>
      </c>
      <c r="D4772" s="11" t="s">
        <v>3581</v>
      </c>
      <c r="E4772" s="1" t="s">
        <v>338</v>
      </c>
      <c r="F4772" s="7">
        <v>54.82</v>
      </c>
      <c r="G4772" s="7">
        <v>5.44</v>
      </c>
      <c r="H4772" s="7"/>
      <c r="I4772" s="7"/>
      <c r="J4772" s="49"/>
      <c r="K4772" t="s">
        <v>3549</v>
      </c>
      <c r="M4772" s="15" t="s">
        <v>3536</v>
      </c>
      <c r="N4772" t="s">
        <v>3601</v>
      </c>
      <c r="O4772" s="7">
        <v>6.8</v>
      </c>
      <c r="P4772" s="7"/>
      <c r="Q4772" s="9"/>
      <c r="R4772" s="14"/>
      <c r="S4772" s="29"/>
      <c r="T4772" s="14"/>
      <c r="U4772" s="9"/>
      <c r="V4772" s="7"/>
      <c r="W4772" s="7"/>
      <c r="X4772" s="49"/>
    </row>
    <row r="4773" spans="1:24" x14ac:dyDescent="0.25">
      <c r="A4773" s="5" t="s">
        <v>3532</v>
      </c>
      <c r="B4773" s="1" t="s">
        <v>1612</v>
      </c>
      <c r="C4773" t="s">
        <v>3599</v>
      </c>
      <c r="D4773" s="11" t="s">
        <v>3581</v>
      </c>
      <c r="E4773" s="1" t="s">
        <v>338</v>
      </c>
      <c r="F4773" s="7">
        <v>54.82</v>
      </c>
      <c r="G4773" s="7">
        <v>5.44</v>
      </c>
      <c r="H4773" s="7"/>
      <c r="I4773" s="7"/>
      <c r="J4773" s="49"/>
      <c r="K4773" t="s">
        <v>3549</v>
      </c>
      <c r="M4773" s="15" t="s">
        <v>3536</v>
      </c>
      <c r="N4773" t="s">
        <v>3602</v>
      </c>
      <c r="O4773" s="7">
        <v>29.7</v>
      </c>
      <c r="P4773" s="7"/>
      <c r="Q4773" s="9"/>
      <c r="R4773" s="14"/>
      <c r="S4773" s="29"/>
      <c r="T4773" s="14"/>
      <c r="U4773" s="9"/>
      <c r="V4773" s="7"/>
      <c r="W4773" s="7"/>
      <c r="X4773" s="49"/>
    </row>
    <row r="4774" spans="1:24" x14ac:dyDescent="0.25">
      <c r="A4774" s="5" t="s">
        <v>3532</v>
      </c>
      <c r="B4774" s="1" t="s">
        <v>1612</v>
      </c>
      <c r="C4774" t="s">
        <v>3599</v>
      </c>
      <c r="D4774" s="11" t="s">
        <v>3581</v>
      </c>
      <c r="E4774" s="1" t="s">
        <v>338</v>
      </c>
      <c r="F4774" s="7">
        <v>54.82</v>
      </c>
      <c r="G4774" s="7">
        <v>5.44</v>
      </c>
      <c r="H4774" s="7"/>
      <c r="I4774" s="7"/>
      <c r="J4774" s="49"/>
      <c r="K4774" t="s">
        <v>3549</v>
      </c>
      <c r="M4774" s="15" t="s">
        <v>3536</v>
      </c>
      <c r="N4774" t="s">
        <v>3603</v>
      </c>
      <c r="O4774" s="7">
        <v>37</v>
      </c>
      <c r="P4774" s="7"/>
      <c r="Q4774" s="9"/>
      <c r="R4774" s="14"/>
      <c r="S4774" s="29"/>
      <c r="T4774" s="14"/>
      <c r="U4774" s="9"/>
      <c r="V4774" s="7"/>
      <c r="W4774" s="7"/>
      <c r="X4774" s="49"/>
    </row>
    <row r="4775" spans="1:24" x14ac:dyDescent="0.25">
      <c r="A4775" s="5" t="s">
        <v>3532</v>
      </c>
      <c r="B4775" s="1" t="s">
        <v>1612</v>
      </c>
      <c r="C4775" t="s">
        <v>3599</v>
      </c>
      <c r="D4775" s="11" t="s">
        <v>3581</v>
      </c>
      <c r="E4775" s="1" t="s">
        <v>338</v>
      </c>
      <c r="F4775" s="7">
        <v>54.82</v>
      </c>
      <c r="G4775" s="7">
        <v>5.44</v>
      </c>
      <c r="H4775" s="7"/>
      <c r="I4775" s="7"/>
      <c r="J4775" s="49"/>
      <c r="K4775" t="s">
        <v>3549</v>
      </c>
      <c r="M4775" s="15" t="s">
        <v>3536</v>
      </c>
      <c r="N4775" t="s">
        <v>3604</v>
      </c>
      <c r="O4775" s="7">
        <v>38</v>
      </c>
      <c r="P4775" s="7"/>
      <c r="Q4775" s="9"/>
      <c r="R4775" s="14"/>
      <c r="S4775" s="29"/>
      <c r="T4775" s="14"/>
      <c r="U4775" s="9"/>
      <c r="V4775" s="7"/>
      <c r="W4775" s="7"/>
      <c r="X4775" s="49"/>
    </row>
    <row r="4776" spans="1:24" x14ac:dyDescent="0.25">
      <c r="A4776" s="5" t="s">
        <v>3532</v>
      </c>
      <c r="B4776" s="1" t="s">
        <v>1612</v>
      </c>
      <c r="C4776" t="s">
        <v>3599</v>
      </c>
      <c r="D4776" s="11" t="s">
        <v>3581</v>
      </c>
      <c r="E4776" s="1" t="s">
        <v>338</v>
      </c>
      <c r="F4776" s="7">
        <v>54.82</v>
      </c>
      <c r="G4776" s="7">
        <v>5.44</v>
      </c>
      <c r="H4776" s="7"/>
      <c r="I4776" s="7"/>
      <c r="J4776" s="49"/>
      <c r="K4776" t="s">
        <v>3549</v>
      </c>
      <c r="M4776" s="15" t="s">
        <v>3536</v>
      </c>
      <c r="N4776" t="s">
        <v>3605</v>
      </c>
      <c r="O4776" s="7">
        <v>39</v>
      </c>
      <c r="P4776" s="7"/>
      <c r="Q4776" s="9"/>
      <c r="R4776" s="14"/>
      <c r="S4776" s="29"/>
      <c r="T4776" s="14"/>
      <c r="U4776" s="9"/>
      <c r="V4776" s="7"/>
      <c r="W4776" s="7"/>
      <c r="X4776" s="49"/>
    </row>
    <row r="4777" spans="1:24" x14ac:dyDescent="0.25">
      <c r="A4777" s="5" t="s">
        <v>3532</v>
      </c>
      <c r="B4777" s="1" t="s">
        <v>1612</v>
      </c>
      <c r="C4777" t="s">
        <v>3599</v>
      </c>
      <c r="D4777" s="11" t="s">
        <v>3581</v>
      </c>
      <c r="E4777" s="1" t="s">
        <v>338</v>
      </c>
      <c r="F4777" s="7">
        <v>54.82</v>
      </c>
      <c r="G4777" s="7">
        <v>5.44</v>
      </c>
      <c r="H4777" s="7"/>
      <c r="I4777" s="7"/>
      <c r="J4777" s="49"/>
      <c r="K4777" t="s">
        <v>3549</v>
      </c>
      <c r="M4777" s="15" t="s">
        <v>3536</v>
      </c>
      <c r="N4777" t="s">
        <v>3606</v>
      </c>
      <c r="O4777" s="7">
        <v>45</v>
      </c>
      <c r="P4777" s="7"/>
      <c r="Q4777" s="9"/>
      <c r="R4777" s="14"/>
      <c r="S4777" s="29"/>
      <c r="T4777" s="14"/>
      <c r="U4777" s="9"/>
      <c r="V4777" s="7"/>
      <c r="W4777" s="7"/>
      <c r="X4777" s="49"/>
    </row>
    <row r="4778" spans="1:24" x14ac:dyDescent="0.25">
      <c r="A4778" s="5" t="s">
        <v>3532</v>
      </c>
      <c r="B4778" s="1" t="s">
        <v>1612</v>
      </c>
      <c r="C4778" t="s">
        <v>3599</v>
      </c>
      <c r="D4778" s="11" t="s">
        <v>3581</v>
      </c>
      <c r="E4778" s="1" t="s">
        <v>338</v>
      </c>
      <c r="F4778" s="7">
        <v>54.82</v>
      </c>
      <c r="G4778" s="7">
        <v>5.44</v>
      </c>
      <c r="H4778" s="7"/>
      <c r="I4778" s="7"/>
      <c r="J4778" s="49"/>
      <c r="K4778" t="s">
        <v>3549</v>
      </c>
      <c r="M4778" s="15" t="s">
        <v>3536</v>
      </c>
      <c r="N4778" t="s">
        <v>3607</v>
      </c>
      <c r="O4778" s="7">
        <v>56</v>
      </c>
      <c r="P4778" s="7"/>
      <c r="Q4778" s="9"/>
      <c r="R4778" s="14"/>
      <c r="S4778" s="29"/>
      <c r="T4778" s="14"/>
      <c r="U4778" s="9"/>
      <c r="V4778" s="7"/>
      <c r="W4778" s="7"/>
      <c r="X4778" s="49"/>
    </row>
    <row r="4779" spans="1:24" x14ac:dyDescent="0.25">
      <c r="A4779" s="5" t="s">
        <v>3532</v>
      </c>
      <c r="B4779" s="1" t="s">
        <v>1612</v>
      </c>
      <c r="C4779" t="s">
        <v>3599</v>
      </c>
      <c r="D4779" s="11" t="s">
        <v>3581</v>
      </c>
      <c r="E4779" s="1" t="s">
        <v>338</v>
      </c>
      <c r="F4779" s="7">
        <v>54.82</v>
      </c>
      <c r="G4779" s="7">
        <v>5.44</v>
      </c>
      <c r="H4779" s="7"/>
      <c r="I4779" s="7"/>
      <c r="J4779" s="49"/>
      <c r="K4779" t="s">
        <v>3549</v>
      </c>
      <c r="M4779" s="15" t="s">
        <v>3536</v>
      </c>
      <c r="N4779" t="s">
        <v>3608</v>
      </c>
      <c r="O4779" s="7">
        <v>49</v>
      </c>
      <c r="P4779" s="7"/>
      <c r="Q4779" s="9"/>
      <c r="R4779" s="14"/>
      <c r="S4779" s="29"/>
      <c r="T4779" s="14"/>
      <c r="U4779" s="9"/>
      <c r="V4779" s="7"/>
      <c r="W4779" s="7"/>
      <c r="X4779" s="49"/>
    </row>
    <row r="4780" spans="1:24" x14ac:dyDescent="0.25">
      <c r="A4780" s="5" t="s">
        <v>3532</v>
      </c>
      <c r="B4780" s="1" t="s">
        <v>1612</v>
      </c>
      <c r="C4780" t="s">
        <v>3599</v>
      </c>
      <c r="D4780" s="11" t="s">
        <v>3581</v>
      </c>
      <c r="E4780" s="1" t="s">
        <v>338</v>
      </c>
      <c r="F4780" s="7">
        <v>54.82</v>
      </c>
      <c r="G4780" s="7">
        <v>5.44</v>
      </c>
      <c r="H4780" s="7"/>
      <c r="I4780" s="7"/>
      <c r="J4780" s="49"/>
      <c r="K4780" t="s">
        <v>3549</v>
      </c>
      <c r="M4780" s="15" t="s">
        <v>3536</v>
      </c>
      <c r="N4780" t="s">
        <v>3609</v>
      </c>
      <c r="O4780" s="7">
        <v>62</v>
      </c>
      <c r="P4780" s="7"/>
      <c r="Q4780" s="9"/>
      <c r="R4780" s="14"/>
      <c r="S4780" s="29"/>
      <c r="T4780" s="14"/>
      <c r="U4780" s="9"/>
      <c r="V4780" s="7"/>
      <c r="W4780" s="7"/>
      <c r="X4780" s="49"/>
    </row>
    <row r="4781" spans="1:24" x14ac:dyDescent="0.25">
      <c r="A4781" s="18" t="s">
        <v>3532</v>
      </c>
      <c r="B4781" s="19" t="s">
        <v>1612</v>
      </c>
      <c r="C4781" s="16" t="s">
        <v>3599</v>
      </c>
      <c r="D4781" s="20" t="s">
        <v>3581</v>
      </c>
      <c r="E4781" s="19" t="s">
        <v>338</v>
      </c>
      <c r="F4781" s="17">
        <v>54.82</v>
      </c>
      <c r="G4781" s="17">
        <v>5.44</v>
      </c>
      <c r="H4781" s="17"/>
      <c r="I4781" s="17"/>
      <c r="J4781" s="50"/>
      <c r="K4781" s="16" t="s">
        <v>3549</v>
      </c>
      <c r="L4781" s="16"/>
      <c r="M4781" s="21" t="s">
        <v>3536</v>
      </c>
      <c r="N4781" s="16" t="s">
        <v>3610</v>
      </c>
      <c r="O4781" s="17">
        <v>63</v>
      </c>
      <c r="P4781" s="17"/>
      <c r="Q4781" s="22"/>
      <c r="R4781" s="23"/>
      <c r="S4781" s="31"/>
      <c r="T4781" s="23"/>
      <c r="U4781" s="22"/>
      <c r="V4781" s="17"/>
      <c r="W4781" s="17"/>
      <c r="X4781" s="50"/>
    </row>
    <row r="4782" spans="1:24" x14ac:dyDescent="0.25">
      <c r="A4782" s="5" t="s">
        <v>3611</v>
      </c>
      <c r="B4782" s="1" t="s">
        <v>1612</v>
      </c>
      <c r="C4782" t="s">
        <v>3612</v>
      </c>
      <c r="D4782" s="11" t="s">
        <v>3613</v>
      </c>
      <c r="E4782" s="1" t="s">
        <v>338</v>
      </c>
      <c r="F4782" s="7">
        <v>54.63</v>
      </c>
      <c r="G4782" s="7">
        <v>5.75</v>
      </c>
      <c r="H4782" s="7"/>
      <c r="I4782" s="7"/>
      <c r="J4782" s="49"/>
      <c r="K4782" t="s">
        <v>3549</v>
      </c>
      <c r="M4782" s="15" t="s">
        <v>3536</v>
      </c>
      <c r="N4782" t="s">
        <v>3614</v>
      </c>
      <c r="O4782" s="7">
        <v>1.9</v>
      </c>
      <c r="P4782" s="7"/>
      <c r="Q4782" s="9"/>
      <c r="R4782" s="14"/>
      <c r="S4782" s="29"/>
      <c r="T4782" s="14"/>
      <c r="U4782" s="9"/>
      <c r="V4782" s="7">
        <v>17.2</v>
      </c>
      <c r="W4782" s="7"/>
      <c r="X4782" s="49">
        <v>17.2</v>
      </c>
    </row>
    <row r="4783" spans="1:24" x14ac:dyDescent="0.25">
      <c r="A4783" s="5" t="s">
        <v>3611</v>
      </c>
      <c r="B4783" s="1" t="s">
        <v>1612</v>
      </c>
      <c r="C4783" t="s">
        <v>3612</v>
      </c>
      <c r="D4783" s="11" t="s">
        <v>3613</v>
      </c>
      <c r="E4783" s="1" t="s">
        <v>338</v>
      </c>
      <c r="F4783" s="7">
        <v>54.63</v>
      </c>
      <c r="G4783" s="7">
        <v>5.75</v>
      </c>
      <c r="H4783" s="7"/>
      <c r="I4783" s="7"/>
      <c r="J4783" s="49"/>
      <c r="K4783" t="s">
        <v>3549</v>
      </c>
      <c r="M4783" s="15" t="s">
        <v>3536</v>
      </c>
      <c r="N4783" t="s">
        <v>3615</v>
      </c>
      <c r="O4783" s="7">
        <v>3.5</v>
      </c>
      <c r="P4783" s="7"/>
      <c r="Q4783" s="9"/>
      <c r="R4783" s="14"/>
      <c r="S4783" s="29"/>
      <c r="T4783" s="14"/>
      <c r="U4783" s="9"/>
      <c r="V4783" s="7">
        <v>25.9</v>
      </c>
      <c r="W4783" s="7"/>
      <c r="X4783" s="49">
        <v>25.9</v>
      </c>
    </row>
    <row r="4784" spans="1:24" x14ac:dyDescent="0.25">
      <c r="A4784" s="5" t="s">
        <v>3611</v>
      </c>
      <c r="B4784" s="1" t="s">
        <v>1612</v>
      </c>
      <c r="C4784" t="s">
        <v>3612</v>
      </c>
      <c r="D4784" s="11" t="s">
        <v>3613</v>
      </c>
      <c r="E4784" s="1" t="s">
        <v>338</v>
      </c>
      <c r="F4784" s="7">
        <v>54.63</v>
      </c>
      <c r="G4784" s="7">
        <v>5.75</v>
      </c>
      <c r="H4784" s="7"/>
      <c r="I4784" s="7"/>
      <c r="J4784" s="49"/>
      <c r="K4784" t="s">
        <v>3549</v>
      </c>
      <c r="M4784" s="15" t="s">
        <v>3536</v>
      </c>
      <c r="N4784" t="s">
        <v>3616</v>
      </c>
      <c r="O4784" s="7">
        <v>24.1</v>
      </c>
      <c r="P4784" s="7"/>
      <c r="Q4784" s="9"/>
      <c r="R4784" s="14"/>
      <c r="S4784" s="29"/>
      <c r="T4784" s="14"/>
      <c r="U4784" s="9"/>
      <c r="V4784" s="7">
        <v>13.5</v>
      </c>
      <c r="W4784" s="7"/>
      <c r="X4784" s="49">
        <v>13.5</v>
      </c>
    </row>
    <row r="4785" spans="1:24" x14ac:dyDescent="0.25">
      <c r="A4785" s="5" t="s">
        <v>3611</v>
      </c>
      <c r="B4785" s="1" t="s">
        <v>1612</v>
      </c>
      <c r="C4785" t="s">
        <v>3612</v>
      </c>
      <c r="D4785" s="11" t="s">
        <v>3613</v>
      </c>
      <c r="E4785" s="1" t="s">
        <v>338</v>
      </c>
      <c r="F4785" s="7">
        <v>54.63</v>
      </c>
      <c r="G4785" s="7">
        <v>5.75</v>
      </c>
      <c r="H4785" s="7"/>
      <c r="I4785" s="7"/>
      <c r="J4785" s="49"/>
      <c r="K4785" t="s">
        <v>3549</v>
      </c>
      <c r="M4785" s="15" t="s">
        <v>3536</v>
      </c>
      <c r="N4785" t="s">
        <v>3617</v>
      </c>
      <c r="O4785" s="7">
        <v>45.7</v>
      </c>
      <c r="P4785" s="7"/>
      <c r="Q4785" s="9"/>
      <c r="R4785" s="14">
        <v>5.6234132519034822E-11</v>
      </c>
      <c r="S4785" s="29">
        <v>1.174897554939528E-7</v>
      </c>
      <c r="T4785" s="14"/>
      <c r="U4785" s="9"/>
      <c r="V4785" s="7">
        <v>26.3</v>
      </c>
      <c r="W4785" s="7"/>
      <c r="X4785" s="49">
        <v>26.3</v>
      </c>
    </row>
    <row r="4786" spans="1:24" x14ac:dyDescent="0.25">
      <c r="A4786" s="5" t="s">
        <v>3611</v>
      </c>
      <c r="B4786" s="1" t="s">
        <v>1612</v>
      </c>
      <c r="C4786" t="s">
        <v>3612</v>
      </c>
      <c r="D4786" s="11" t="s">
        <v>3613</v>
      </c>
      <c r="E4786" s="1" t="s">
        <v>338</v>
      </c>
      <c r="F4786" s="7">
        <v>54.63</v>
      </c>
      <c r="G4786" s="7">
        <v>5.75</v>
      </c>
      <c r="H4786" s="7"/>
      <c r="I4786" s="7"/>
      <c r="J4786" s="49"/>
      <c r="K4786" t="s">
        <v>3549</v>
      </c>
      <c r="M4786" s="15" t="s">
        <v>3536</v>
      </c>
      <c r="N4786" t="s">
        <v>3618</v>
      </c>
      <c r="O4786" s="7">
        <v>48</v>
      </c>
      <c r="P4786" s="7"/>
      <c r="Q4786" s="9"/>
      <c r="R4786" s="14">
        <v>8.7096358995607888E-13</v>
      </c>
      <c r="S4786" s="29">
        <v>5.3703179637025321E-9</v>
      </c>
      <c r="T4786" s="14"/>
      <c r="U4786" s="9"/>
      <c r="V4786" s="7">
        <v>26.4</v>
      </c>
      <c r="W4786" s="7"/>
      <c r="X4786" s="49">
        <v>26.4</v>
      </c>
    </row>
    <row r="4787" spans="1:24" x14ac:dyDescent="0.25">
      <c r="A4787" s="5" t="s">
        <v>3611</v>
      </c>
      <c r="B4787" s="1" t="s">
        <v>1612</v>
      </c>
      <c r="C4787" t="s">
        <v>3612</v>
      </c>
      <c r="D4787" s="11" t="s">
        <v>3613</v>
      </c>
      <c r="E4787" s="1" t="s">
        <v>338</v>
      </c>
      <c r="F4787" s="7">
        <v>54.63</v>
      </c>
      <c r="G4787" s="7">
        <v>5.75</v>
      </c>
      <c r="H4787" s="7"/>
      <c r="I4787" s="7"/>
      <c r="J4787" s="49"/>
      <c r="K4787" t="s">
        <v>3549</v>
      </c>
      <c r="M4787" s="15" t="s">
        <v>3536</v>
      </c>
      <c r="N4787" t="s">
        <v>3619</v>
      </c>
      <c r="O4787" s="7">
        <v>37.4</v>
      </c>
      <c r="P4787" s="7"/>
      <c r="Q4787" s="9"/>
      <c r="R4787" s="14">
        <v>1.5848931924611084E-14</v>
      </c>
      <c r="S4787" s="29">
        <v>3.0199517204020087E-11</v>
      </c>
      <c r="T4787" s="14"/>
      <c r="U4787" s="9"/>
      <c r="V4787" s="7">
        <v>26.8</v>
      </c>
      <c r="W4787" s="7"/>
      <c r="X4787" s="49">
        <v>26.8</v>
      </c>
    </row>
    <row r="4788" spans="1:24" x14ac:dyDescent="0.25">
      <c r="A4788" s="5" t="s">
        <v>3611</v>
      </c>
      <c r="B4788" s="1" t="s">
        <v>1612</v>
      </c>
      <c r="C4788" t="s">
        <v>3612</v>
      </c>
      <c r="D4788" s="11" t="s">
        <v>3613</v>
      </c>
      <c r="E4788" s="1" t="s">
        <v>338</v>
      </c>
      <c r="F4788" s="7">
        <v>54.63</v>
      </c>
      <c r="G4788" s="7">
        <v>5.75</v>
      </c>
      <c r="H4788" s="7"/>
      <c r="I4788" s="7"/>
      <c r="J4788" s="49"/>
      <c r="K4788" t="s">
        <v>3549</v>
      </c>
      <c r="M4788" s="15" t="s">
        <v>3536</v>
      </c>
      <c r="N4788" t="s">
        <v>3620</v>
      </c>
      <c r="O4788" s="7">
        <v>37.6</v>
      </c>
      <c r="P4788" s="7"/>
      <c r="Q4788" s="9"/>
      <c r="R4788" s="14">
        <v>3.9810717055349592E-14</v>
      </c>
      <c r="S4788" s="29">
        <v>9.3325430079699086E-11</v>
      </c>
      <c r="T4788" s="14"/>
      <c r="U4788" s="9"/>
      <c r="V4788" s="7">
        <v>31.5</v>
      </c>
      <c r="W4788" s="7"/>
      <c r="X4788" s="49">
        <v>31.5</v>
      </c>
    </row>
    <row r="4789" spans="1:24" x14ac:dyDescent="0.25">
      <c r="A4789" s="5" t="s">
        <v>3611</v>
      </c>
      <c r="B4789" s="1" t="s">
        <v>1612</v>
      </c>
      <c r="C4789" t="s">
        <v>3612</v>
      </c>
      <c r="D4789" s="11" t="s">
        <v>3613</v>
      </c>
      <c r="E4789" s="1" t="s">
        <v>338</v>
      </c>
      <c r="F4789" s="7">
        <v>54.63</v>
      </c>
      <c r="G4789" s="7">
        <v>5.75</v>
      </c>
      <c r="H4789" s="7"/>
      <c r="I4789" s="7"/>
      <c r="J4789" s="49"/>
      <c r="K4789" t="s">
        <v>3549</v>
      </c>
      <c r="M4789" s="15" t="s">
        <v>3536</v>
      </c>
      <c r="N4789" t="s">
        <v>3621</v>
      </c>
      <c r="O4789" s="7">
        <v>55.7</v>
      </c>
      <c r="P4789" s="7"/>
      <c r="Q4789" s="9"/>
      <c r="R4789" s="14">
        <v>1.8197008586099787E-13</v>
      </c>
      <c r="S4789" s="29">
        <v>1.0715193052376043E-8</v>
      </c>
      <c r="T4789" s="14"/>
      <c r="U4789" s="9"/>
      <c r="V4789" s="7">
        <v>30.6</v>
      </c>
      <c r="W4789" s="7"/>
      <c r="X4789" s="49">
        <v>30.6</v>
      </c>
    </row>
    <row r="4790" spans="1:24" x14ac:dyDescent="0.25">
      <c r="A4790" s="5" t="s">
        <v>3611</v>
      </c>
      <c r="B4790" s="1" t="s">
        <v>1612</v>
      </c>
      <c r="C4790" t="s">
        <v>3612</v>
      </c>
      <c r="D4790" s="11" t="s">
        <v>3613</v>
      </c>
      <c r="E4790" s="1" t="s">
        <v>338</v>
      </c>
      <c r="F4790" s="7">
        <v>54.63</v>
      </c>
      <c r="G4790" s="7">
        <v>5.75</v>
      </c>
      <c r="H4790" s="7"/>
      <c r="I4790" s="7"/>
      <c r="J4790" s="49"/>
      <c r="K4790" t="s">
        <v>3549</v>
      </c>
      <c r="M4790" s="15" t="s">
        <v>3536</v>
      </c>
      <c r="N4790" t="s">
        <v>3622</v>
      </c>
      <c r="O4790" s="7">
        <v>33.6</v>
      </c>
      <c r="P4790" s="7"/>
      <c r="Q4790" s="9"/>
      <c r="R4790" s="14"/>
      <c r="S4790" s="29"/>
      <c r="T4790" s="14"/>
      <c r="U4790" s="9"/>
      <c r="V4790" s="7">
        <v>17.899999999999999</v>
      </c>
      <c r="W4790" s="7"/>
      <c r="X4790" s="49">
        <v>17.899999999999999</v>
      </c>
    </row>
    <row r="4791" spans="1:24" x14ac:dyDescent="0.25">
      <c r="A4791" s="5" t="s">
        <v>3611</v>
      </c>
      <c r="B4791" s="1" t="s">
        <v>1612</v>
      </c>
      <c r="C4791" t="s">
        <v>3612</v>
      </c>
      <c r="D4791" s="11" t="s">
        <v>3613</v>
      </c>
      <c r="E4791" s="1" t="s">
        <v>338</v>
      </c>
      <c r="F4791" s="7">
        <v>54.63</v>
      </c>
      <c r="G4791" s="7">
        <v>5.75</v>
      </c>
      <c r="H4791" s="7"/>
      <c r="I4791" s="7"/>
      <c r="J4791" s="49"/>
      <c r="K4791" t="s">
        <v>3549</v>
      </c>
      <c r="M4791" s="15" t="s">
        <v>3536</v>
      </c>
      <c r="N4791" t="s">
        <v>3623</v>
      </c>
      <c r="O4791" s="7">
        <v>57.1</v>
      </c>
      <c r="P4791" s="7"/>
      <c r="Q4791" s="9"/>
      <c r="R4791" s="14"/>
      <c r="S4791" s="29"/>
      <c r="T4791" s="14"/>
      <c r="U4791" s="9"/>
      <c r="V4791" s="7">
        <v>14.3</v>
      </c>
      <c r="W4791" s="7"/>
      <c r="X4791" s="49">
        <v>14.3</v>
      </c>
    </row>
    <row r="4792" spans="1:24" x14ac:dyDescent="0.25">
      <c r="A4792" s="5" t="s">
        <v>3611</v>
      </c>
      <c r="B4792" s="1" t="s">
        <v>1612</v>
      </c>
      <c r="C4792" t="s">
        <v>3612</v>
      </c>
      <c r="D4792" s="11" t="s">
        <v>3613</v>
      </c>
      <c r="E4792" s="1" t="s">
        <v>338</v>
      </c>
      <c r="F4792" s="7">
        <v>54.63</v>
      </c>
      <c r="G4792" s="7">
        <v>5.75</v>
      </c>
      <c r="H4792" s="7"/>
      <c r="I4792" s="7"/>
      <c r="J4792" s="49"/>
      <c r="K4792" t="s">
        <v>3549</v>
      </c>
      <c r="M4792" s="15" t="s">
        <v>3536</v>
      </c>
      <c r="N4792" t="s">
        <v>3624</v>
      </c>
      <c r="O4792" s="7">
        <v>36.4</v>
      </c>
      <c r="P4792" s="7"/>
      <c r="Q4792" s="9"/>
      <c r="R4792" s="14">
        <v>6.1659500186147823E-15</v>
      </c>
      <c r="S4792" s="29">
        <v>4.5708818961487472E-11</v>
      </c>
      <c r="T4792" s="14"/>
      <c r="U4792" s="9"/>
      <c r="V4792" s="7">
        <v>35.299999999999997</v>
      </c>
      <c r="W4792" s="7"/>
      <c r="X4792" s="49">
        <v>35.299999999999997</v>
      </c>
    </row>
    <row r="4793" spans="1:24" x14ac:dyDescent="0.25">
      <c r="A4793" s="5" t="s">
        <v>3611</v>
      </c>
      <c r="B4793" s="1" t="s">
        <v>1612</v>
      </c>
      <c r="C4793" t="s">
        <v>3612</v>
      </c>
      <c r="D4793" s="11" t="s">
        <v>3613</v>
      </c>
      <c r="E4793" s="1" t="s">
        <v>338</v>
      </c>
      <c r="F4793" s="7">
        <v>54.63</v>
      </c>
      <c r="G4793" s="7">
        <v>5.75</v>
      </c>
      <c r="H4793" s="7"/>
      <c r="I4793" s="7"/>
      <c r="J4793" s="49"/>
      <c r="K4793" t="s">
        <v>3549</v>
      </c>
      <c r="M4793" s="15" t="s">
        <v>3536</v>
      </c>
      <c r="N4793" t="s">
        <v>3625</v>
      </c>
      <c r="O4793" s="7">
        <v>63.2</v>
      </c>
      <c r="P4793" s="7"/>
      <c r="Q4793" s="9"/>
      <c r="R4793" s="14">
        <v>9.5499258602143585E-11</v>
      </c>
      <c r="S4793" s="29">
        <v>9.3325430079699072E-8</v>
      </c>
      <c r="T4793" s="14"/>
      <c r="U4793" s="9"/>
      <c r="V4793" s="7">
        <v>27.3</v>
      </c>
      <c r="W4793" s="7"/>
      <c r="X4793" s="49">
        <v>27.3</v>
      </c>
    </row>
    <row r="4794" spans="1:24" x14ac:dyDescent="0.25">
      <c r="A4794" s="5" t="s">
        <v>3611</v>
      </c>
      <c r="B4794" s="1" t="s">
        <v>1612</v>
      </c>
      <c r="C4794" t="s">
        <v>3612</v>
      </c>
      <c r="D4794" s="11" t="s">
        <v>3613</v>
      </c>
      <c r="E4794" s="1" t="s">
        <v>338</v>
      </c>
      <c r="F4794" s="7">
        <v>54.63</v>
      </c>
      <c r="G4794" s="7">
        <v>5.75</v>
      </c>
      <c r="H4794" s="7"/>
      <c r="I4794" s="7"/>
      <c r="J4794" s="49"/>
      <c r="K4794" t="s">
        <v>3549</v>
      </c>
      <c r="M4794" s="15" t="s">
        <v>3536</v>
      </c>
      <c r="N4794" t="s">
        <v>3626</v>
      </c>
      <c r="O4794" s="7">
        <v>9.5</v>
      </c>
      <c r="P4794" s="7"/>
      <c r="Q4794" s="9"/>
      <c r="R4794" s="14"/>
      <c r="S4794" s="29"/>
      <c r="T4794" s="14"/>
      <c r="U4794" s="9"/>
      <c r="V4794" s="7">
        <v>16.2</v>
      </c>
      <c r="W4794" s="7"/>
      <c r="X4794" s="49">
        <v>16.2</v>
      </c>
    </row>
    <row r="4795" spans="1:24" x14ac:dyDescent="0.25">
      <c r="A4795" s="5" t="s">
        <v>3611</v>
      </c>
      <c r="B4795" s="1" t="s">
        <v>1612</v>
      </c>
      <c r="C4795" t="s">
        <v>3612</v>
      </c>
      <c r="D4795" s="11" t="s">
        <v>3613</v>
      </c>
      <c r="E4795" s="1" t="s">
        <v>338</v>
      </c>
      <c r="F4795" s="7">
        <v>54.63</v>
      </c>
      <c r="G4795" s="7">
        <v>5.75</v>
      </c>
      <c r="H4795" s="7"/>
      <c r="I4795" s="7"/>
      <c r="J4795" s="49"/>
      <c r="K4795" t="s">
        <v>3549</v>
      </c>
      <c r="M4795" s="15" t="s">
        <v>3536</v>
      </c>
      <c r="N4795" t="s">
        <v>3627</v>
      </c>
      <c r="O4795" s="7">
        <v>23</v>
      </c>
      <c r="P4795" s="7"/>
      <c r="Q4795" s="9"/>
      <c r="R4795" s="14"/>
      <c r="S4795" s="29"/>
      <c r="T4795" s="14"/>
      <c r="U4795" s="9"/>
      <c r="V4795" s="7">
        <v>23.4</v>
      </c>
      <c r="W4795" s="7"/>
      <c r="X4795" s="49">
        <v>23.4</v>
      </c>
    </row>
    <row r="4796" spans="1:24" x14ac:dyDescent="0.25">
      <c r="A4796" s="5" t="s">
        <v>3611</v>
      </c>
      <c r="B4796" s="1" t="s">
        <v>1612</v>
      </c>
      <c r="C4796" t="s">
        <v>3612</v>
      </c>
      <c r="D4796" s="11" t="s">
        <v>3613</v>
      </c>
      <c r="E4796" s="1" t="s">
        <v>338</v>
      </c>
      <c r="F4796" s="7">
        <v>54.63</v>
      </c>
      <c r="G4796" s="7">
        <v>5.75</v>
      </c>
      <c r="H4796" s="7"/>
      <c r="I4796" s="7"/>
      <c r="J4796" s="49"/>
      <c r="K4796" t="s">
        <v>3549</v>
      </c>
      <c r="M4796" s="15" t="s">
        <v>3536</v>
      </c>
      <c r="N4796" t="s">
        <v>3628</v>
      </c>
      <c r="O4796" s="7">
        <v>63</v>
      </c>
      <c r="P4796" s="7"/>
      <c r="Q4796" s="9"/>
      <c r="R4796" s="14">
        <v>1.9498445997580369E-11</v>
      </c>
      <c r="S4796" s="29">
        <v>9.9999999999999995E-8</v>
      </c>
      <c r="T4796" s="14"/>
      <c r="U4796" s="9"/>
      <c r="V4796" s="7">
        <v>23.4</v>
      </c>
      <c r="W4796" s="7"/>
      <c r="X4796" s="49">
        <v>23.4</v>
      </c>
    </row>
    <row r="4797" spans="1:24" x14ac:dyDescent="0.25">
      <c r="A4797" s="5" t="s">
        <v>3611</v>
      </c>
      <c r="B4797" s="1" t="s">
        <v>1612</v>
      </c>
      <c r="C4797" t="s">
        <v>3612</v>
      </c>
      <c r="D4797" s="11" t="s">
        <v>3613</v>
      </c>
      <c r="E4797" s="1" t="s">
        <v>338</v>
      </c>
      <c r="F4797" s="7">
        <v>54.63</v>
      </c>
      <c r="G4797" s="7">
        <v>5.75</v>
      </c>
      <c r="H4797" s="7"/>
      <c r="I4797" s="7"/>
      <c r="J4797" s="49"/>
      <c r="K4797" t="s">
        <v>3549</v>
      </c>
      <c r="M4797" s="15" t="s">
        <v>3536</v>
      </c>
      <c r="N4797" t="s">
        <v>3629</v>
      </c>
      <c r="O4797" s="7">
        <v>14.9</v>
      </c>
      <c r="P4797" s="7"/>
      <c r="Q4797" s="9"/>
      <c r="R4797" s="14"/>
      <c r="S4797" s="29"/>
      <c r="T4797" s="14"/>
      <c r="U4797" s="9"/>
      <c r="V4797" s="7">
        <v>15</v>
      </c>
      <c r="W4797" s="7"/>
      <c r="X4797" s="49">
        <v>15</v>
      </c>
    </row>
    <row r="4798" spans="1:24" x14ac:dyDescent="0.25">
      <c r="A4798" s="5" t="s">
        <v>3611</v>
      </c>
      <c r="B4798" s="1" t="s">
        <v>1612</v>
      </c>
      <c r="C4798" t="s">
        <v>3612</v>
      </c>
      <c r="D4798" s="11" t="s">
        <v>3613</v>
      </c>
      <c r="E4798" s="1" t="s">
        <v>338</v>
      </c>
      <c r="F4798" s="7">
        <v>54.63</v>
      </c>
      <c r="G4798" s="7">
        <v>5.75</v>
      </c>
      <c r="H4798" s="7"/>
      <c r="I4798" s="7"/>
      <c r="J4798" s="49"/>
      <c r="K4798" t="s">
        <v>3549</v>
      </c>
      <c r="M4798" s="15" t="s">
        <v>3536</v>
      </c>
      <c r="N4798" t="s">
        <v>3630</v>
      </c>
      <c r="O4798" s="7">
        <v>43.9</v>
      </c>
      <c r="P4798" s="7"/>
      <c r="Q4798" s="9"/>
      <c r="R4798" s="14">
        <v>3.6307805477010062E-13</v>
      </c>
      <c r="S4798" s="29">
        <v>1.9498445997580341E-9</v>
      </c>
      <c r="T4798" s="14"/>
      <c r="U4798" s="9"/>
      <c r="V4798" s="7">
        <v>21</v>
      </c>
      <c r="W4798" s="7"/>
      <c r="X4798" s="49">
        <v>21</v>
      </c>
    </row>
    <row r="4799" spans="1:24" x14ac:dyDescent="0.25">
      <c r="A4799" s="5" t="s">
        <v>3611</v>
      </c>
      <c r="B4799" s="1" t="s">
        <v>1612</v>
      </c>
      <c r="C4799" t="s">
        <v>3612</v>
      </c>
      <c r="D4799" s="11" t="s">
        <v>3613</v>
      </c>
      <c r="E4799" s="1" t="s">
        <v>338</v>
      </c>
      <c r="F4799" s="7">
        <v>54.63</v>
      </c>
      <c r="G4799" s="7">
        <v>5.75</v>
      </c>
      <c r="H4799" s="7"/>
      <c r="I4799" s="7"/>
      <c r="J4799" s="49"/>
      <c r="K4799" t="s">
        <v>3549</v>
      </c>
      <c r="M4799" s="15" t="s">
        <v>3536</v>
      </c>
      <c r="N4799" t="s">
        <v>3631</v>
      </c>
      <c r="O4799" s="7">
        <v>55.5</v>
      </c>
      <c r="P4799" s="7"/>
      <c r="Q4799" s="9"/>
      <c r="R4799" s="14">
        <v>2.3988329190194925E-12</v>
      </c>
      <c r="S4799" s="29">
        <v>2.2908676527677671E-9</v>
      </c>
      <c r="T4799" s="14"/>
      <c r="U4799" s="9"/>
      <c r="V4799" s="7">
        <v>18.600000000000001</v>
      </c>
      <c r="W4799" s="7"/>
      <c r="X4799" s="49">
        <v>18.600000000000001</v>
      </c>
    </row>
    <row r="4800" spans="1:24" x14ac:dyDescent="0.25">
      <c r="A4800" s="5" t="s">
        <v>3611</v>
      </c>
      <c r="B4800" s="1" t="s">
        <v>1612</v>
      </c>
      <c r="C4800" t="s">
        <v>3612</v>
      </c>
      <c r="D4800" s="11" t="s">
        <v>3613</v>
      </c>
      <c r="E4800" s="1" t="s">
        <v>338</v>
      </c>
      <c r="F4800" s="7">
        <v>54.63</v>
      </c>
      <c r="G4800" s="7">
        <v>5.75</v>
      </c>
      <c r="H4800" s="7"/>
      <c r="I4800" s="7"/>
      <c r="J4800" s="49"/>
      <c r="K4800" t="s">
        <v>3549</v>
      </c>
      <c r="M4800" s="15" t="s">
        <v>3536</v>
      </c>
      <c r="N4800" t="s">
        <v>3632</v>
      </c>
      <c r="O4800" s="7">
        <v>39.799999999999997</v>
      </c>
      <c r="P4800" s="7"/>
      <c r="Q4800" s="9"/>
      <c r="R4800" s="14">
        <v>1.9498445997580372E-14</v>
      </c>
      <c r="S4800" s="29">
        <v>1.1481536214968803E-11</v>
      </c>
      <c r="T4800" s="14"/>
      <c r="U4800" s="9"/>
      <c r="V4800" s="7">
        <v>24.1</v>
      </c>
      <c r="W4800" s="7"/>
      <c r="X4800" s="49">
        <v>24.1</v>
      </c>
    </row>
    <row r="4801" spans="1:24" x14ac:dyDescent="0.25">
      <c r="A4801" s="5" t="s">
        <v>3611</v>
      </c>
      <c r="B4801" s="1" t="s">
        <v>1612</v>
      </c>
      <c r="C4801" t="s">
        <v>3612</v>
      </c>
      <c r="D4801" s="11" t="s">
        <v>3613</v>
      </c>
      <c r="E4801" s="1" t="s">
        <v>338</v>
      </c>
      <c r="F4801" s="7">
        <v>54.63</v>
      </c>
      <c r="G4801" s="7">
        <v>5.75</v>
      </c>
      <c r="H4801" s="7"/>
      <c r="I4801" s="7"/>
      <c r="J4801" s="49"/>
      <c r="K4801" t="s">
        <v>3549</v>
      </c>
      <c r="M4801" s="15" t="s">
        <v>3536</v>
      </c>
      <c r="N4801" t="s">
        <v>3633</v>
      </c>
      <c r="O4801" s="7">
        <v>30.9</v>
      </c>
      <c r="P4801" s="7"/>
      <c r="Q4801" s="9"/>
      <c r="R4801" s="14">
        <v>1.3182567385564006E-13</v>
      </c>
      <c r="S4801" s="29">
        <v>4.1686938347033427E-10</v>
      </c>
      <c r="T4801" s="14"/>
      <c r="U4801" s="9"/>
      <c r="V4801" s="7">
        <v>33.1</v>
      </c>
      <c r="W4801" s="7"/>
      <c r="X4801" s="49">
        <v>33.1</v>
      </c>
    </row>
    <row r="4802" spans="1:24" x14ac:dyDescent="0.25">
      <c r="A4802" s="5" t="s">
        <v>3611</v>
      </c>
      <c r="B4802" s="1" t="s">
        <v>1612</v>
      </c>
      <c r="C4802" t="s">
        <v>3612</v>
      </c>
      <c r="D4802" s="11" t="s">
        <v>3613</v>
      </c>
      <c r="E4802" s="1" t="s">
        <v>338</v>
      </c>
      <c r="F4802" s="7">
        <v>54.63</v>
      </c>
      <c r="G4802" s="7">
        <v>5.75</v>
      </c>
      <c r="H4802" s="7"/>
      <c r="I4802" s="7"/>
      <c r="J4802" s="49"/>
      <c r="K4802" t="s">
        <v>3549</v>
      </c>
      <c r="M4802" s="15" t="s">
        <v>3536</v>
      </c>
      <c r="N4802" t="s">
        <v>3634</v>
      </c>
      <c r="O4802" s="7">
        <v>51.5</v>
      </c>
      <c r="P4802" s="7"/>
      <c r="Q4802" s="9"/>
      <c r="R4802" s="14">
        <v>2.238721138568332E-13</v>
      </c>
      <c r="S4802" s="29">
        <v>1E-8</v>
      </c>
      <c r="T4802" s="14"/>
      <c r="U4802" s="9"/>
      <c r="V4802" s="7">
        <v>29.4</v>
      </c>
      <c r="W4802" s="7"/>
      <c r="X4802" s="49">
        <v>29.4</v>
      </c>
    </row>
    <row r="4803" spans="1:24" x14ac:dyDescent="0.25">
      <c r="A4803" s="5" t="s">
        <v>3611</v>
      </c>
      <c r="B4803" s="1" t="s">
        <v>1612</v>
      </c>
      <c r="C4803" t="s">
        <v>3612</v>
      </c>
      <c r="D4803" s="11" t="s">
        <v>3613</v>
      </c>
      <c r="E4803" s="1" t="s">
        <v>338</v>
      </c>
      <c r="F4803" s="7">
        <v>54.63</v>
      </c>
      <c r="G4803" s="7">
        <v>5.75</v>
      </c>
      <c r="H4803" s="7"/>
      <c r="I4803" s="7"/>
      <c r="J4803" s="49"/>
      <c r="K4803" t="s">
        <v>3549</v>
      </c>
      <c r="M4803" s="15" t="s">
        <v>3536</v>
      </c>
      <c r="N4803" t="s">
        <v>3635</v>
      </c>
      <c r="O4803" s="7">
        <v>34.6</v>
      </c>
      <c r="P4803" s="7"/>
      <c r="Q4803" s="9"/>
      <c r="R4803" s="14"/>
      <c r="S4803" s="29"/>
      <c r="T4803" s="14"/>
      <c r="U4803" s="9"/>
      <c r="V4803" s="7">
        <v>10.9</v>
      </c>
      <c r="W4803" s="7"/>
      <c r="X4803" s="49">
        <v>10.9</v>
      </c>
    </row>
    <row r="4804" spans="1:24" x14ac:dyDescent="0.25">
      <c r="A4804" s="5" t="s">
        <v>3611</v>
      </c>
      <c r="B4804" s="1" t="s">
        <v>1612</v>
      </c>
      <c r="C4804" t="s">
        <v>3612</v>
      </c>
      <c r="D4804" s="11" t="s">
        <v>3613</v>
      </c>
      <c r="E4804" s="1" t="s">
        <v>338</v>
      </c>
      <c r="F4804" s="7">
        <v>54.63</v>
      </c>
      <c r="G4804" s="7">
        <v>5.75</v>
      </c>
      <c r="H4804" s="7"/>
      <c r="I4804" s="7"/>
      <c r="J4804" s="49"/>
      <c r="K4804" t="s">
        <v>3549</v>
      </c>
      <c r="M4804" s="15" t="s">
        <v>3536</v>
      </c>
      <c r="N4804" t="s">
        <v>3636</v>
      </c>
      <c r="O4804" s="7">
        <v>39.700000000000003</v>
      </c>
      <c r="P4804" s="7"/>
      <c r="Q4804" s="9"/>
      <c r="R4804" s="14"/>
      <c r="S4804" s="29"/>
      <c r="T4804" s="14"/>
      <c r="U4804" s="9"/>
      <c r="V4804" s="7">
        <v>21</v>
      </c>
      <c r="W4804" s="7"/>
      <c r="X4804" s="49">
        <v>21</v>
      </c>
    </row>
    <row r="4805" spans="1:24" x14ac:dyDescent="0.25">
      <c r="A4805" s="5" t="s">
        <v>3611</v>
      </c>
      <c r="B4805" s="1" t="s">
        <v>1612</v>
      </c>
      <c r="C4805" t="s">
        <v>3612</v>
      </c>
      <c r="D4805" s="11" t="s">
        <v>3613</v>
      </c>
      <c r="E4805" s="1" t="s">
        <v>338</v>
      </c>
      <c r="F4805" s="7">
        <v>54.63</v>
      </c>
      <c r="G4805" s="7">
        <v>5.75</v>
      </c>
      <c r="H4805" s="7"/>
      <c r="I4805" s="7"/>
      <c r="J4805" s="49"/>
      <c r="K4805" t="s">
        <v>3549</v>
      </c>
      <c r="M4805" s="15" t="s">
        <v>3536</v>
      </c>
      <c r="N4805" t="s">
        <v>3637</v>
      </c>
      <c r="O4805" s="7">
        <v>39.700000000000003</v>
      </c>
      <c r="P4805" s="7"/>
      <c r="Q4805" s="9"/>
      <c r="R4805" s="14"/>
      <c r="S4805" s="29"/>
      <c r="T4805" s="14"/>
      <c r="U4805" s="9"/>
      <c r="V4805" s="7">
        <v>33.5</v>
      </c>
      <c r="W4805" s="7"/>
      <c r="X4805" s="49">
        <v>33.5</v>
      </c>
    </row>
    <row r="4806" spans="1:24" x14ac:dyDescent="0.25">
      <c r="A4806" s="5" t="s">
        <v>3611</v>
      </c>
      <c r="B4806" s="1" t="s">
        <v>1612</v>
      </c>
      <c r="C4806" t="s">
        <v>3599</v>
      </c>
      <c r="D4806" s="11" t="s">
        <v>3613</v>
      </c>
      <c r="E4806" s="1" t="s">
        <v>338</v>
      </c>
      <c r="F4806" s="7">
        <v>54.82</v>
      </c>
      <c r="G4806" s="7">
        <v>5.44</v>
      </c>
      <c r="H4806" s="7"/>
      <c r="I4806" s="7"/>
      <c r="J4806" s="49"/>
      <c r="K4806" t="s">
        <v>3549</v>
      </c>
      <c r="M4806" s="15" t="s">
        <v>3536</v>
      </c>
      <c r="N4806" t="s">
        <v>3638</v>
      </c>
      <c r="O4806" s="7">
        <v>2.9</v>
      </c>
      <c r="P4806" s="7"/>
      <c r="Q4806" s="9"/>
      <c r="R4806" s="14"/>
      <c r="S4806" s="29"/>
      <c r="T4806" s="14"/>
      <c r="U4806" s="9"/>
      <c r="V4806" s="7"/>
      <c r="W4806" s="7"/>
      <c r="X4806" s="49"/>
    </row>
    <row r="4807" spans="1:24" x14ac:dyDescent="0.25">
      <c r="A4807" s="18" t="s">
        <v>3611</v>
      </c>
      <c r="B4807" s="19" t="s">
        <v>1612</v>
      </c>
      <c r="C4807" s="16" t="s">
        <v>3599</v>
      </c>
      <c r="D4807" s="20" t="s">
        <v>3613</v>
      </c>
      <c r="E4807" s="19" t="s">
        <v>338</v>
      </c>
      <c r="F4807" s="17">
        <v>54.82</v>
      </c>
      <c r="G4807" s="17">
        <v>5.44</v>
      </c>
      <c r="H4807" s="17"/>
      <c r="I4807" s="17"/>
      <c r="J4807" s="50"/>
      <c r="K4807" s="16" t="s">
        <v>3549</v>
      </c>
      <c r="L4807" s="16"/>
      <c r="M4807" s="21" t="s">
        <v>3536</v>
      </c>
      <c r="N4807" s="16" t="s">
        <v>3639</v>
      </c>
      <c r="O4807" s="17">
        <v>21.2</v>
      </c>
      <c r="P4807" s="17"/>
      <c r="Q4807" s="22"/>
      <c r="R4807" s="23"/>
      <c r="S4807" s="31"/>
      <c r="T4807" s="23"/>
      <c r="U4807" s="22"/>
      <c r="V4807" s="17"/>
      <c r="W4807" s="17"/>
      <c r="X4807" s="50"/>
    </row>
    <row r="4808" spans="1:24" x14ac:dyDescent="0.25">
      <c r="A4808" s="5" t="s">
        <v>3640</v>
      </c>
      <c r="B4808" s="1" t="s">
        <v>1612</v>
      </c>
      <c r="C4808" t="s">
        <v>3533</v>
      </c>
      <c r="D4808" s="11" t="s">
        <v>3641</v>
      </c>
      <c r="E4808" s="1" t="s">
        <v>1332</v>
      </c>
      <c r="F4808" s="7">
        <v>76.319999999999993</v>
      </c>
      <c r="G4808" s="7">
        <v>8.66</v>
      </c>
      <c r="H4808" s="7"/>
      <c r="I4808" s="7"/>
      <c r="J4808" s="49"/>
      <c r="K4808" t="s">
        <v>3549</v>
      </c>
      <c r="M4808" s="15" t="s">
        <v>3536</v>
      </c>
      <c r="N4808" t="s">
        <v>3642</v>
      </c>
      <c r="O4808" s="7">
        <v>13.9</v>
      </c>
      <c r="P4808" s="7"/>
      <c r="Q4808" s="9"/>
      <c r="R4808" s="14"/>
      <c r="S4808" s="29"/>
      <c r="T4808" s="14">
        <v>13782810685.24971</v>
      </c>
      <c r="U4808" s="9"/>
      <c r="V4808" s="7"/>
      <c r="W4808" s="7"/>
      <c r="X4808" s="49"/>
    </row>
    <row r="4809" spans="1:24" x14ac:dyDescent="0.25">
      <c r="A4809" s="5" t="s">
        <v>3640</v>
      </c>
      <c r="B4809" s="1" t="s">
        <v>1612</v>
      </c>
      <c r="C4809" t="s">
        <v>3533</v>
      </c>
      <c r="D4809" s="11" t="s">
        <v>3641</v>
      </c>
      <c r="E4809" s="1" t="s">
        <v>1332</v>
      </c>
      <c r="F4809" s="7">
        <v>76.319999999999993</v>
      </c>
      <c r="G4809" s="7">
        <v>8.66</v>
      </c>
      <c r="H4809" s="7"/>
      <c r="I4809" s="7"/>
      <c r="J4809" s="49"/>
      <c r="K4809" t="s">
        <v>3549</v>
      </c>
      <c r="M4809" s="15" t="s">
        <v>3536</v>
      </c>
      <c r="N4809" t="s">
        <v>3643</v>
      </c>
      <c r="O4809" s="7">
        <v>21.1</v>
      </c>
      <c r="P4809" s="7"/>
      <c r="Q4809" s="9"/>
      <c r="R4809" s="14"/>
      <c r="S4809" s="29"/>
      <c r="T4809" s="14">
        <v>36833967.046894804</v>
      </c>
      <c r="U4809" s="9"/>
      <c r="V4809" s="7"/>
      <c r="W4809" s="7"/>
      <c r="X4809" s="49"/>
    </row>
    <row r="4810" spans="1:24" x14ac:dyDescent="0.25">
      <c r="A4810" s="5" t="s">
        <v>3640</v>
      </c>
      <c r="B4810" s="1" t="s">
        <v>1612</v>
      </c>
      <c r="C4810" t="s">
        <v>3533</v>
      </c>
      <c r="D4810" s="11" t="s">
        <v>3641</v>
      </c>
      <c r="E4810" s="1" t="s">
        <v>1332</v>
      </c>
      <c r="F4810" s="7">
        <v>76.319999999999993</v>
      </c>
      <c r="G4810" s="7">
        <v>8.66</v>
      </c>
      <c r="H4810" s="7"/>
      <c r="I4810" s="7"/>
      <c r="J4810" s="49"/>
      <c r="K4810" t="s">
        <v>3549</v>
      </c>
      <c r="M4810" s="15" t="s">
        <v>3536</v>
      </c>
      <c r="N4810" t="s">
        <v>3644</v>
      </c>
      <c r="O4810" s="7">
        <v>40.200000000000003</v>
      </c>
      <c r="P4810" s="7"/>
      <c r="Q4810" s="9"/>
      <c r="R4810" s="14"/>
      <c r="S4810" s="29"/>
      <c r="T4810" s="14">
        <v>29474916387.959866</v>
      </c>
      <c r="U4810" s="9"/>
      <c r="V4810" s="7"/>
      <c r="W4810" s="7"/>
      <c r="X4810" s="49"/>
    </row>
    <row r="4811" spans="1:24" x14ac:dyDescent="0.25">
      <c r="A4811" s="5" t="s">
        <v>3640</v>
      </c>
      <c r="B4811" s="1" t="s">
        <v>1612</v>
      </c>
      <c r="C4811" t="s">
        <v>3533</v>
      </c>
      <c r="D4811" s="11" t="s">
        <v>3641</v>
      </c>
      <c r="E4811" s="1" t="s">
        <v>1332</v>
      </c>
      <c r="F4811" s="7">
        <v>76.319999999999993</v>
      </c>
      <c r="G4811" s="7">
        <v>8.66</v>
      </c>
      <c r="H4811" s="7"/>
      <c r="I4811" s="7"/>
      <c r="J4811" s="49"/>
      <c r="K4811" t="s">
        <v>3549</v>
      </c>
      <c r="M4811" s="15" t="s">
        <v>3536</v>
      </c>
      <c r="N4811" t="s">
        <v>3645</v>
      </c>
      <c r="O4811" s="7">
        <v>62.9</v>
      </c>
      <c r="P4811" s="7"/>
      <c r="Q4811" s="9"/>
      <c r="R4811" s="14"/>
      <c r="S4811" s="29"/>
      <c r="T4811" s="14">
        <v>17231805929.919136</v>
      </c>
      <c r="U4811" s="9"/>
      <c r="V4811" s="7"/>
      <c r="W4811" s="7"/>
      <c r="X4811" s="49"/>
    </row>
    <row r="4812" spans="1:24" x14ac:dyDescent="0.25">
      <c r="A4812" s="5" t="s">
        <v>3640</v>
      </c>
      <c r="B4812" s="1" t="s">
        <v>1612</v>
      </c>
      <c r="C4812" t="s">
        <v>3533</v>
      </c>
      <c r="D4812" s="11" t="s">
        <v>3641</v>
      </c>
      <c r="E4812" s="1" t="s">
        <v>1332</v>
      </c>
      <c r="F4812" s="7">
        <v>76.319999999999993</v>
      </c>
      <c r="G4812" s="7">
        <v>8.66</v>
      </c>
      <c r="H4812" s="7"/>
      <c r="I4812" s="7"/>
      <c r="J4812" s="49"/>
      <c r="K4812" t="s">
        <v>3549</v>
      </c>
      <c r="M4812" s="15" t="s">
        <v>3536</v>
      </c>
      <c r="N4812" t="s">
        <v>3646</v>
      </c>
      <c r="O4812" s="7">
        <v>69.7</v>
      </c>
      <c r="P4812" s="7"/>
      <c r="Q4812" s="9"/>
      <c r="R4812" s="14"/>
      <c r="S4812" s="29"/>
      <c r="T4812" s="14">
        <v>7422442244.2244244</v>
      </c>
      <c r="U4812" s="9"/>
      <c r="V4812" s="7"/>
      <c r="W4812" s="7"/>
      <c r="X4812" s="49"/>
    </row>
    <row r="4813" spans="1:24" x14ac:dyDescent="0.25">
      <c r="A4813" s="5" t="s">
        <v>3640</v>
      </c>
      <c r="B4813" s="1" t="s">
        <v>1612</v>
      </c>
      <c r="C4813" t="s">
        <v>3533</v>
      </c>
      <c r="D4813" s="11" t="s">
        <v>3641</v>
      </c>
      <c r="E4813" s="1" t="s">
        <v>1332</v>
      </c>
      <c r="F4813" s="7">
        <v>76.319999999999993</v>
      </c>
      <c r="G4813" s="7">
        <v>8.66</v>
      </c>
      <c r="H4813" s="7"/>
      <c r="I4813" s="7"/>
      <c r="J4813" s="49"/>
      <c r="K4813" t="s">
        <v>3549</v>
      </c>
      <c r="M4813" s="15" t="s">
        <v>3536</v>
      </c>
      <c r="N4813" t="s">
        <v>3647</v>
      </c>
      <c r="O4813" s="7">
        <v>9.1</v>
      </c>
      <c r="P4813" s="7"/>
      <c r="Q4813" s="9"/>
      <c r="R4813" s="14"/>
      <c r="S4813" s="29"/>
      <c r="T4813" s="14"/>
      <c r="U4813" s="9"/>
      <c r="V4813" s="7"/>
      <c r="W4813" s="7"/>
      <c r="X4813" s="49"/>
    </row>
    <row r="4814" spans="1:24" x14ac:dyDescent="0.25">
      <c r="A4814" s="5" t="s">
        <v>3640</v>
      </c>
      <c r="B4814" s="1" t="s">
        <v>1612</v>
      </c>
      <c r="C4814" t="s">
        <v>3533</v>
      </c>
      <c r="D4814" s="11" t="s">
        <v>3641</v>
      </c>
      <c r="E4814" s="1" t="s">
        <v>1332</v>
      </c>
      <c r="F4814" s="7">
        <v>76.319999999999993</v>
      </c>
      <c r="G4814" s="7">
        <v>8.66</v>
      </c>
      <c r="H4814" s="7"/>
      <c r="I4814" s="7"/>
      <c r="J4814" s="49"/>
      <c r="K4814" t="s">
        <v>3549</v>
      </c>
      <c r="M4814" s="15" t="s">
        <v>3536</v>
      </c>
      <c r="N4814" t="s">
        <v>3648</v>
      </c>
      <c r="O4814" s="7">
        <v>30.1</v>
      </c>
      <c r="P4814" s="7"/>
      <c r="Q4814" s="9"/>
      <c r="R4814" s="14"/>
      <c r="S4814" s="29"/>
      <c r="T4814" s="14">
        <v>17324749642.346207</v>
      </c>
      <c r="U4814" s="9"/>
      <c r="V4814" s="7"/>
      <c r="W4814" s="7"/>
      <c r="X4814" s="49"/>
    </row>
    <row r="4815" spans="1:24" x14ac:dyDescent="0.25">
      <c r="A4815" s="5" t="s">
        <v>3640</v>
      </c>
      <c r="B4815" s="1" t="s">
        <v>1612</v>
      </c>
      <c r="C4815" t="s">
        <v>3533</v>
      </c>
      <c r="D4815" s="11" t="s">
        <v>3641</v>
      </c>
      <c r="E4815" s="1" t="s">
        <v>1332</v>
      </c>
      <c r="F4815" s="7">
        <v>76.319999999999993</v>
      </c>
      <c r="G4815" s="7">
        <v>8.66</v>
      </c>
      <c r="H4815" s="7"/>
      <c r="I4815" s="7"/>
      <c r="J4815" s="49"/>
      <c r="K4815" t="s">
        <v>3549</v>
      </c>
      <c r="M4815" s="15" t="s">
        <v>3536</v>
      </c>
      <c r="N4815" t="s">
        <v>3649</v>
      </c>
      <c r="O4815" s="7">
        <v>34.700000000000003</v>
      </c>
      <c r="P4815" s="7"/>
      <c r="Q4815" s="9"/>
      <c r="R4815" s="14"/>
      <c r="S4815" s="29"/>
      <c r="T4815" s="14"/>
      <c r="U4815" s="9"/>
      <c r="V4815" s="7"/>
      <c r="W4815" s="7"/>
      <c r="X4815" s="49"/>
    </row>
    <row r="4816" spans="1:24" x14ac:dyDescent="0.25">
      <c r="A4816" s="5" t="s">
        <v>3640</v>
      </c>
      <c r="B4816" s="1" t="s">
        <v>1612</v>
      </c>
      <c r="C4816" t="s">
        <v>3533</v>
      </c>
      <c r="D4816" s="11" t="s">
        <v>3641</v>
      </c>
      <c r="E4816" s="1" t="s">
        <v>1332</v>
      </c>
      <c r="F4816" s="7">
        <v>76.319999999999993</v>
      </c>
      <c r="G4816" s="7">
        <v>8.66</v>
      </c>
      <c r="H4816" s="7"/>
      <c r="I4816" s="7"/>
      <c r="J4816" s="49"/>
      <c r="K4816" t="s">
        <v>3549</v>
      </c>
      <c r="M4816" s="15" t="s">
        <v>3536</v>
      </c>
      <c r="N4816" t="s">
        <v>3650</v>
      </c>
      <c r="O4816" s="7">
        <v>40.9</v>
      </c>
      <c r="P4816" s="7"/>
      <c r="Q4816" s="9"/>
      <c r="R4816" s="14"/>
      <c r="S4816" s="29"/>
      <c r="T4816" s="14">
        <v>28813874788.49408</v>
      </c>
      <c r="U4816" s="9"/>
      <c r="V4816" s="7"/>
      <c r="W4816" s="7"/>
      <c r="X4816" s="49"/>
    </row>
    <row r="4817" spans="1:24" x14ac:dyDescent="0.25">
      <c r="A4817" s="5" t="s">
        <v>3640</v>
      </c>
      <c r="B4817" s="1" t="s">
        <v>1612</v>
      </c>
      <c r="C4817" t="s">
        <v>3533</v>
      </c>
      <c r="D4817" s="11" t="s">
        <v>3641</v>
      </c>
      <c r="E4817" s="1" t="s">
        <v>1332</v>
      </c>
      <c r="F4817" s="7">
        <v>76.319999999999993</v>
      </c>
      <c r="G4817" s="7">
        <v>8.66</v>
      </c>
      <c r="H4817" s="7"/>
      <c r="I4817" s="7"/>
      <c r="J4817" s="49"/>
      <c r="K4817" t="s">
        <v>3549</v>
      </c>
      <c r="M4817" s="15" t="s">
        <v>3536</v>
      </c>
      <c r="N4817" t="s">
        <v>3651</v>
      </c>
      <c r="O4817" s="7">
        <v>51.9</v>
      </c>
      <c r="P4817" s="7"/>
      <c r="Q4817" s="9"/>
      <c r="R4817" s="14"/>
      <c r="S4817" s="29"/>
      <c r="T4817" s="14">
        <v>3303534303.5343037</v>
      </c>
      <c r="U4817" s="9"/>
      <c r="V4817" s="7"/>
      <c r="W4817" s="7"/>
      <c r="X4817" s="49"/>
    </row>
    <row r="4818" spans="1:24" x14ac:dyDescent="0.25">
      <c r="A4818" s="5" t="s">
        <v>3640</v>
      </c>
      <c r="B4818" s="1" t="s">
        <v>1612</v>
      </c>
      <c r="C4818" t="s">
        <v>3533</v>
      </c>
      <c r="D4818" s="11" t="s">
        <v>3641</v>
      </c>
      <c r="E4818" s="1" t="s">
        <v>1332</v>
      </c>
      <c r="F4818" s="7">
        <v>76.319999999999993</v>
      </c>
      <c r="G4818" s="7">
        <v>8.66</v>
      </c>
      <c r="H4818" s="7"/>
      <c r="I4818" s="7"/>
      <c r="J4818" s="49"/>
      <c r="K4818" t="s">
        <v>3549</v>
      </c>
      <c r="M4818" s="15" t="s">
        <v>3536</v>
      </c>
      <c r="N4818" t="s">
        <v>3652</v>
      </c>
      <c r="O4818" s="7">
        <v>62.2</v>
      </c>
      <c r="P4818" s="7"/>
      <c r="Q4818" s="9"/>
      <c r="R4818" s="14">
        <v>3.3113112148259022E-14</v>
      </c>
      <c r="S4818" s="29">
        <v>1.9952623149688759E-12</v>
      </c>
      <c r="T4818" s="14">
        <v>7645502645.5026455</v>
      </c>
      <c r="U4818" s="9"/>
      <c r="V4818" s="7"/>
      <c r="W4818" s="7"/>
      <c r="X4818" s="49"/>
    </row>
    <row r="4819" spans="1:24" x14ac:dyDescent="0.25">
      <c r="A4819" s="5" t="s">
        <v>3640</v>
      </c>
      <c r="B4819" s="1" t="s">
        <v>1612</v>
      </c>
      <c r="C4819" t="s">
        <v>3533</v>
      </c>
      <c r="D4819" s="11" t="s">
        <v>3641</v>
      </c>
      <c r="E4819" s="1" t="s">
        <v>1332</v>
      </c>
      <c r="F4819" s="7">
        <v>76.319999999999993</v>
      </c>
      <c r="G4819" s="7">
        <v>8.66</v>
      </c>
      <c r="H4819" s="7"/>
      <c r="I4819" s="7"/>
      <c r="J4819" s="49"/>
      <c r="K4819" t="s">
        <v>3549</v>
      </c>
      <c r="M4819" s="15" t="s">
        <v>3536</v>
      </c>
      <c r="N4819" t="s">
        <v>3653</v>
      </c>
      <c r="O4819" s="7">
        <v>54.9</v>
      </c>
      <c r="P4819" s="7"/>
      <c r="Q4819" s="9"/>
      <c r="R4819" s="14"/>
      <c r="S4819" s="29"/>
      <c r="T4819" s="14"/>
      <c r="U4819" s="9"/>
      <c r="V4819" s="7"/>
      <c r="W4819" s="7"/>
      <c r="X4819" s="49"/>
    </row>
    <row r="4820" spans="1:24" x14ac:dyDescent="0.25">
      <c r="A4820" s="5" t="s">
        <v>3640</v>
      </c>
      <c r="B4820" s="1" t="s">
        <v>1612</v>
      </c>
      <c r="C4820" t="s">
        <v>3533</v>
      </c>
      <c r="D4820" s="11" t="s">
        <v>3641</v>
      </c>
      <c r="E4820" s="1" t="s">
        <v>1332</v>
      </c>
      <c r="F4820" s="7">
        <v>76.319999999999993</v>
      </c>
      <c r="G4820" s="7">
        <v>8.66</v>
      </c>
      <c r="H4820" s="7"/>
      <c r="I4820" s="7"/>
      <c r="J4820" s="49"/>
      <c r="K4820" t="s">
        <v>3549</v>
      </c>
      <c r="M4820" s="15" t="s">
        <v>3536</v>
      </c>
      <c r="N4820" t="s">
        <v>3654</v>
      </c>
      <c r="O4820" s="7">
        <v>56.3</v>
      </c>
      <c r="P4820" s="7"/>
      <c r="Q4820" s="9"/>
      <c r="R4820" s="14">
        <v>3.0199517204020097E-14</v>
      </c>
      <c r="S4820" s="29">
        <v>6.6069344800759527E-10</v>
      </c>
      <c r="T4820" s="14"/>
      <c r="U4820" s="9"/>
      <c r="V4820" s="7"/>
      <c r="W4820" s="7"/>
      <c r="X4820" s="49"/>
    </row>
    <row r="4821" spans="1:24" x14ac:dyDescent="0.25">
      <c r="A4821" s="5" t="s">
        <v>3640</v>
      </c>
      <c r="B4821" s="1" t="s">
        <v>1612</v>
      </c>
      <c r="C4821" t="s">
        <v>3533</v>
      </c>
      <c r="D4821" s="11" t="s">
        <v>3641</v>
      </c>
      <c r="E4821" s="1" t="s">
        <v>1332</v>
      </c>
      <c r="F4821" s="7">
        <v>76.319999999999993</v>
      </c>
      <c r="G4821" s="7">
        <v>8.66</v>
      </c>
      <c r="H4821" s="7"/>
      <c r="I4821" s="7"/>
      <c r="J4821" s="49"/>
      <c r="K4821" t="s">
        <v>3549</v>
      </c>
      <c r="M4821" s="15" t="s">
        <v>3536</v>
      </c>
      <c r="N4821" t="s">
        <v>3655</v>
      </c>
      <c r="O4821" s="7">
        <v>77.400000000000006</v>
      </c>
      <c r="P4821" s="7"/>
      <c r="Q4821" s="9"/>
      <c r="R4821" s="14">
        <v>1.4791083881682031E-14</v>
      </c>
      <c r="S4821" s="29">
        <v>5.8884365535558786E-11</v>
      </c>
      <c r="T4821" s="14"/>
      <c r="U4821" s="9"/>
      <c r="V4821" s="7"/>
      <c r="W4821" s="7"/>
      <c r="X4821" s="49"/>
    </row>
    <row r="4822" spans="1:24" x14ac:dyDescent="0.25">
      <c r="A4822" s="5" t="s">
        <v>3640</v>
      </c>
      <c r="B4822" s="1" t="s">
        <v>1612</v>
      </c>
      <c r="C4822" t="s">
        <v>3533</v>
      </c>
      <c r="D4822" s="11" t="s">
        <v>3641</v>
      </c>
      <c r="E4822" s="1" t="s">
        <v>1332</v>
      </c>
      <c r="F4822" s="7">
        <v>76.319999999999993</v>
      </c>
      <c r="G4822" s="7">
        <v>8.66</v>
      </c>
      <c r="H4822" s="7"/>
      <c r="I4822" s="7"/>
      <c r="J4822" s="49"/>
      <c r="K4822" t="s">
        <v>3549</v>
      </c>
      <c r="M4822" s="15" t="s">
        <v>3536</v>
      </c>
      <c r="N4822" t="s">
        <v>3656</v>
      </c>
      <c r="O4822" s="7">
        <v>69.400000000000006</v>
      </c>
      <c r="P4822" s="7"/>
      <c r="Q4822" s="9"/>
      <c r="R4822" s="14">
        <v>1.5135612484362054E-13</v>
      </c>
      <c r="S4822" s="29">
        <v>1.8197008586099781E-10</v>
      </c>
      <c r="T4822" s="14"/>
      <c r="U4822" s="9"/>
      <c r="V4822" s="7"/>
      <c r="W4822" s="7"/>
      <c r="X4822" s="49"/>
    </row>
    <row r="4823" spans="1:24" x14ac:dyDescent="0.25">
      <c r="A4823" s="5" t="s">
        <v>3640</v>
      </c>
      <c r="B4823" s="1" t="s">
        <v>1612</v>
      </c>
      <c r="C4823" t="s">
        <v>3533</v>
      </c>
      <c r="D4823" s="11" t="s">
        <v>3641</v>
      </c>
      <c r="E4823" s="1" t="s">
        <v>1332</v>
      </c>
      <c r="F4823" s="7">
        <v>76.319999999999993</v>
      </c>
      <c r="G4823" s="7">
        <v>8.66</v>
      </c>
      <c r="H4823" s="7"/>
      <c r="I4823" s="7"/>
      <c r="J4823" s="49"/>
      <c r="K4823" t="s">
        <v>3549</v>
      </c>
      <c r="M4823" s="15" t="s">
        <v>3536</v>
      </c>
      <c r="N4823" t="s">
        <v>3657</v>
      </c>
      <c r="O4823" s="7">
        <v>22.8</v>
      </c>
      <c r="P4823" s="7"/>
      <c r="Q4823" s="9"/>
      <c r="R4823" s="14"/>
      <c r="S4823" s="29"/>
      <c r="T4823" s="14">
        <v>14808290155.440414</v>
      </c>
      <c r="U4823" s="9"/>
      <c r="V4823" s="7"/>
      <c r="W4823" s="7"/>
      <c r="X4823" s="49"/>
    </row>
    <row r="4824" spans="1:24" x14ac:dyDescent="0.25">
      <c r="A4824" s="5" t="s">
        <v>3640</v>
      </c>
      <c r="B4824" s="1" t="s">
        <v>1612</v>
      </c>
      <c r="C4824" t="s">
        <v>3533</v>
      </c>
      <c r="D4824" s="11" t="s">
        <v>3641</v>
      </c>
      <c r="E4824" s="1" t="s">
        <v>1332</v>
      </c>
      <c r="F4824" s="7">
        <v>76.319999999999993</v>
      </c>
      <c r="G4824" s="7">
        <v>8.66</v>
      </c>
      <c r="H4824" s="7"/>
      <c r="I4824" s="7"/>
      <c r="J4824" s="49"/>
      <c r="K4824" t="s">
        <v>3549</v>
      </c>
      <c r="M4824" s="15" t="s">
        <v>3536</v>
      </c>
      <c r="N4824" t="s">
        <v>3658</v>
      </c>
      <c r="O4824" s="7">
        <v>29.2</v>
      </c>
      <c r="P4824" s="7"/>
      <c r="Q4824" s="9"/>
      <c r="R4824" s="14"/>
      <c r="S4824" s="29"/>
      <c r="T4824" s="14"/>
      <c r="U4824" s="9"/>
      <c r="V4824" s="7"/>
      <c r="W4824" s="7"/>
      <c r="X4824" s="49"/>
    </row>
    <row r="4825" spans="1:24" x14ac:dyDescent="0.25">
      <c r="A4825" s="5" t="s">
        <v>3640</v>
      </c>
      <c r="B4825" s="1" t="s">
        <v>1612</v>
      </c>
      <c r="C4825" t="s">
        <v>3533</v>
      </c>
      <c r="D4825" s="11" t="s">
        <v>3641</v>
      </c>
      <c r="E4825" s="1" t="s">
        <v>1332</v>
      </c>
      <c r="F4825" s="7">
        <v>76.319999999999993</v>
      </c>
      <c r="G4825" s="7">
        <v>8.66</v>
      </c>
      <c r="H4825" s="7"/>
      <c r="I4825" s="7"/>
      <c r="J4825" s="49"/>
      <c r="K4825" t="s">
        <v>3549</v>
      </c>
      <c r="M4825" s="15" t="s">
        <v>3536</v>
      </c>
      <c r="N4825" t="s">
        <v>3659</v>
      </c>
      <c r="O4825" s="7">
        <v>41.2</v>
      </c>
      <c r="P4825" s="7"/>
      <c r="Q4825" s="9"/>
      <c r="R4825" s="14"/>
      <c r="S4825" s="29"/>
      <c r="T4825" s="14">
        <v>33792517006.802723</v>
      </c>
      <c r="U4825" s="9"/>
      <c r="V4825" s="7"/>
      <c r="W4825" s="7"/>
      <c r="X4825" s="49"/>
    </row>
    <row r="4826" spans="1:24" x14ac:dyDescent="0.25">
      <c r="A4826" s="5" t="s">
        <v>3640</v>
      </c>
      <c r="B4826" s="1" t="s">
        <v>1612</v>
      </c>
      <c r="C4826" t="s">
        <v>3533</v>
      </c>
      <c r="D4826" s="11" t="s">
        <v>3641</v>
      </c>
      <c r="E4826" s="1" t="s">
        <v>1332</v>
      </c>
      <c r="F4826" s="7">
        <v>76.319999999999993</v>
      </c>
      <c r="G4826" s="7">
        <v>8.66</v>
      </c>
      <c r="H4826" s="7"/>
      <c r="I4826" s="7"/>
      <c r="J4826" s="49"/>
      <c r="K4826" t="s">
        <v>3549</v>
      </c>
      <c r="M4826" s="15" t="s">
        <v>3536</v>
      </c>
      <c r="N4826" t="s">
        <v>3660</v>
      </c>
      <c r="O4826" s="7">
        <v>51.9</v>
      </c>
      <c r="P4826" s="7"/>
      <c r="Q4826" s="9"/>
      <c r="R4826" s="14"/>
      <c r="S4826" s="29"/>
      <c r="T4826" s="14">
        <v>6844074844.0748444</v>
      </c>
      <c r="U4826" s="9"/>
      <c r="V4826" s="7"/>
      <c r="W4826" s="7"/>
      <c r="X4826" s="49"/>
    </row>
    <row r="4827" spans="1:24" x14ac:dyDescent="0.25">
      <c r="A4827" s="5" t="s">
        <v>3640</v>
      </c>
      <c r="B4827" s="1" t="s">
        <v>1612</v>
      </c>
      <c r="C4827" t="s">
        <v>3533</v>
      </c>
      <c r="D4827" s="11" t="s">
        <v>3641</v>
      </c>
      <c r="E4827" s="1" t="s">
        <v>1332</v>
      </c>
      <c r="F4827" s="7">
        <v>76.319999999999993</v>
      </c>
      <c r="G4827" s="7">
        <v>8.66</v>
      </c>
      <c r="H4827" s="7"/>
      <c r="I4827" s="7"/>
      <c r="J4827" s="49"/>
      <c r="K4827" t="s">
        <v>3549</v>
      </c>
      <c r="M4827" s="15" t="s">
        <v>3536</v>
      </c>
      <c r="N4827" t="s">
        <v>3661</v>
      </c>
      <c r="O4827" s="7">
        <v>57.1</v>
      </c>
      <c r="P4827" s="7"/>
      <c r="Q4827" s="9"/>
      <c r="R4827" s="14">
        <v>1.1748975549395272E-14</v>
      </c>
      <c r="S4827" s="29">
        <v>7.4131024130091464E-12</v>
      </c>
      <c r="T4827" s="14">
        <v>6065268065.2680664</v>
      </c>
      <c r="U4827" s="9"/>
      <c r="V4827" s="7"/>
      <c r="W4827" s="7"/>
      <c r="X4827" s="49"/>
    </row>
    <row r="4828" spans="1:24" x14ac:dyDescent="0.25">
      <c r="A4828" s="5" t="s">
        <v>3640</v>
      </c>
      <c r="B4828" s="1" t="s">
        <v>1612</v>
      </c>
      <c r="C4828" t="s">
        <v>3533</v>
      </c>
      <c r="D4828" s="11" t="s">
        <v>3641</v>
      </c>
      <c r="E4828" s="1" t="s">
        <v>1332</v>
      </c>
      <c r="F4828" s="7">
        <v>76.319999999999993</v>
      </c>
      <c r="G4828" s="7">
        <v>8.66</v>
      </c>
      <c r="H4828" s="7"/>
      <c r="I4828" s="7"/>
      <c r="J4828" s="49"/>
      <c r="K4828" t="s">
        <v>3549</v>
      </c>
      <c r="M4828" s="15" t="s">
        <v>3536</v>
      </c>
      <c r="N4828" t="s">
        <v>3662</v>
      </c>
      <c r="O4828" s="7">
        <v>60.5</v>
      </c>
      <c r="P4828" s="7"/>
      <c r="Q4828" s="9"/>
      <c r="R4828" s="14">
        <v>1E-14</v>
      </c>
      <c r="S4828" s="29">
        <v>3.3113112148258976E-12</v>
      </c>
      <c r="T4828" s="14"/>
      <c r="U4828" s="9"/>
      <c r="V4828" s="7"/>
      <c r="W4828" s="7"/>
      <c r="X4828" s="49"/>
    </row>
    <row r="4829" spans="1:24" x14ac:dyDescent="0.25">
      <c r="A4829" s="5" t="s">
        <v>3640</v>
      </c>
      <c r="B4829" s="1" t="s">
        <v>1612</v>
      </c>
      <c r="C4829" t="s">
        <v>3533</v>
      </c>
      <c r="D4829" s="11" t="s">
        <v>3641</v>
      </c>
      <c r="E4829" s="1" t="s">
        <v>1332</v>
      </c>
      <c r="F4829" s="7">
        <v>76.319999999999993</v>
      </c>
      <c r="G4829" s="7">
        <v>8.66</v>
      </c>
      <c r="H4829" s="7"/>
      <c r="I4829" s="7"/>
      <c r="J4829" s="49"/>
      <c r="K4829" t="s">
        <v>3549</v>
      </c>
      <c r="M4829" s="15" t="s">
        <v>3536</v>
      </c>
      <c r="N4829" t="s">
        <v>3663</v>
      </c>
      <c r="O4829" s="7">
        <v>69.3</v>
      </c>
      <c r="P4829" s="7"/>
      <c r="Q4829" s="9"/>
      <c r="R4829" s="14">
        <v>6.6069344800759628E-15</v>
      </c>
      <c r="S4829" s="29">
        <v>9.7723722095580929E-12</v>
      </c>
      <c r="T4829" s="14"/>
      <c r="U4829" s="9"/>
      <c r="V4829" s="7"/>
      <c r="W4829" s="7"/>
      <c r="X4829" s="49"/>
    </row>
    <row r="4830" spans="1:24" x14ac:dyDescent="0.25">
      <c r="A4830" s="18" t="s">
        <v>3640</v>
      </c>
      <c r="B4830" s="19" t="s">
        <v>1612</v>
      </c>
      <c r="C4830" s="16" t="s">
        <v>3533</v>
      </c>
      <c r="D4830" s="20" t="s">
        <v>3641</v>
      </c>
      <c r="E4830" s="19" t="s">
        <v>1332</v>
      </c>
      <c r="F4830" s="17">
        <v>76.319999999999993</v>
      </c>
      <c r="G4830" s="17">
        <v>8.66</v>
      </c>
      <c r="H4830" s="17"/>
      <c r="I4830" s="17"/>
      <c r="J4830" s="50"/>
      <c r="K4830" s="16" t="s">
        <v>3549</v>
      </c>
      <c r="L4830" s="16"/>
      <c r="M4830" s="21" t="s">
        <v>3536</v>
      </c>
      <c r="N4830" s="16" t="s">
        <v>3664</v>
      </c>
      <c r="O4830" s="17">
        <v>69.3</v>
      </c>
      <c r="P4830" s="17"/>
      <c r="Q4830" s="22"/>
      <c r="R4830" s="23">
        <v>2.1379620895022253E-13</v>
      </c>
      <c r="S4830" s="31">
        <v>3.3113112148259015E-11</v>
      </c>
      <c r="T4830" s="23"/>
      <c r="U4830" s="22"/>
      <c r="V4830" s="17"/>
      <c r="W4830" s="17"/>
      <c r="X4830" s="50"/>
    </row>
    <row r="4831" spans="1:24" x14ac:dyDescent="0.25">
      <c r="A4831" s="5" t="s">
        <v>3665</v>
      </c>
      <c r="B4831" s="1" t="s">
        <v>1612</v>
      </c>
      <c r="C4831" t="s">
        <v>3666</v>
      </c>
      <c r="D4831" s="11" t="s">
        <v>3667</v>
      </c>
      <c r="E4831" s="1" t="s">
        <v>2847</v>
      </c>
      <c r="F4831" s="7"/>
      <c r="G4831" s="7"/>
      <c r="H4831" s="7"/>
      <c r="I4831" s="7"/>
      <c r="J4831" s="49"/>
      <c r="K4831" t="s">
        <v>3549</v>
      </c>
      <c r="M4831" s="15" t="s">
        <v>3536</v>
      </c>
      <c r="N4831" t="s">
        <v>3668</v>
      </c>
      <c r="O4831" s="7">
        <v>4</v>
      </c>
      <c r="P4831" s="7">
        <v>3.44</v>
      </c>
      <c r="Q4831" s="9">
        <v>0.86</v>
      </c>
      <c r="R4831" s="14"/>
      <c r="S4831" s="29"/>
      <c r="T4831" s="14"/>
      <c r="U4831" s="9"/>
      <c r="V4831" s="7"/>
      <c r="W4831" s="7"/>
      <c r="X4831" s="49"/>
    </row>
    <row r="4832" spans="1:24" x14ac:dyDescent="0.25">
      <c r="A4832" s="5" t="s">
        <v>3665</v>
      </c>
      <c r="B4832" s="1" t="s">
        <v>1612</v>
      </c>
      <c r="C4832" t="s">
        <v>3666</v>
      </c>
      <c r="D4832" s="11" t="s">
        <v>3667</v>
      </c>
      <c r="E4832" s="1" t="s">
        <v>2847</v>
      </c>
      <c r="F4832" s="7"/>
      <c r="G4832" s="7"/>
      <c r="H4832" s="7"/>
      <c r="I4832" s="7"/>
      <c r="J4832" s="49"/>
      <c r="K4832" t="s">
        <v>3549</v>
      </c>
      <c r="M4832" s="15" t="s">
        <v>3536</v>
      </c>
      <c r="N4832" t="s">
        <v>3668</v>
      </c>
      <c r="O4832" s="7">
        <v>5</v>
      </c>
      <c r="P4832" s="7">
        <v>0.95</v>
      </c>
      <c r="Q4832" s="9">
        <v>0.19</v>
      </c>
      <c r="R4832" s="14"/>
      <c r="S4832" s="29"/>
      <c r="T4832" s="14"/>
      <c r="U4832" s="9"/>
      <c r="V4832" s="7"/>
      <c r="W4832" s="7"/>
      <c r="X4832" s="49"/>
    </row>
    <row r="4833" spans="1:24" x14ac:dyDescent="0.25">
      <c r="A4833" s="5" t="s">
        <v>3665</v>
      </c>
      <c r="B4833" s="1" t="s">
        <v>1612</v>
      </c>
      <c r="C4833" t="s">
        <v>3666</v>
      </c>
      <c r="D4833" s="11" t="s">
        <v>3667</v>
      </c>
      <c r="E4833" s="1" t="s">
        <v>2847</v>
      </c>
      <c r="F4833" s="7"/>
      <c r="G4833" s="7"/>
      <c r="H4833" s="7"/>
      <c r="I4833" s="7"/>
      <c r="J4833" s="49"/>
      <c r="K4833" t="s">
        <v>3549</v>
      </c>
      <c r="M4833" s="15" t="s">
        <v>3536</v>
      </c>
      <c r="N4833" t="s">
        <v>3668</v>
      </c>
      <c r="O4833" s="7">
        <v>9</v>
      </c>
      <c r="P4833" s="7">
        <v>4.41</v>
      </c>
      <c r="Q4833" s="9">
        <v>0.49</v>
      </c>
      <c r="R4833" s="14"/>
      <c r="S4833" s="29"/>
      <c r="T4833" s="14"/>
      <c r="U4833" s="9"/>
      <c r="V4833" s="7"/>
      <c r="W4833" s="7"/>
      <c r="X4833" s="49"/>
    </row>
    <row r="4834" spans="1:24" x14ac:dyDescent="0.25">
      <c r="A4834" s="5" t="s">
        <v>3665</v>
      </c>
      <c r="B4834" s="1" t="s">
        <v>1612</v>
      </c>
      <c r="C4834" t="s">
        <v>3666</v>
      </c>
      <c r="D4834" s="11" t="s">
        <v>3667</v>
      </c>
      <c r="E4834" s="1" t="s">
        <v>2847</v>
      </c>
      <c r="F4834" s="7"/>
      <c r="G4834" s="7"/>
      <c r="H4834" s="7"/>
      <c r="I4834" s="7"/>
      <c r="J4834" s="49"/>
      <c r="K4834" t="s">
        <v>3549</v>
      </c>
      <c r="M4834" s="15" t="s">
        <v>3536</v>
      </c>
      <c r="N4834" t="s">
        <v>3668</v>
      </c>
      <c r="O4834" s="7">
        <v>11</v>
      </c>
      <c r="P4834" s="7">
        <v>5.94</v>
      </c>
      <c r="Q4834" s="9">
        <v>0.54</v>
      </c>
      <c r="R4834" s="14"/>
      <c r="S4834" s="29"/>
      <c r="T4834" s="14"/>
      <c r="U4834" s="9"/>
      <c r="V4834" s="7"/>
      <c r="W4834" s="7"/>
      <c r="X4834" s="49"/>
    </row>
    <row r="4835" spans="1:24" x14ac:dyDescent="0.25">
      <c r="A4835" s="5" t="s">
        <v>3665</v>
      </c>
      <c r="B4835" s="1" t="s">
        <v>1612</v>
      </c>
      <c r="C4835" t="s">
        <v>3666</v>
      </c>
      <c r="D4835" s="11" t="s">
        <v>3667</v>
      </c>
      <c r="E4835" s="1" t="s">
        <v>2847</v>
      </c>
      <c r="F4835" s="7"/>
      <c r="G4835" s="7"/>
      <c r="H4835" s="7"/>
      <c r="I4835" s="7"/>
      <c r="J4835" s="49"/>
      <c r="K4835" t="s">
        <v>3549</v>
      </c>
      <c r="M4835" s="15" t="s">
        <v>3536</v>
      </c>
      <c r="N4835" t="s">
        <v>3668</v>
      </c>
      <c r="O4835" s="7">
        <v>15</v>
      </c>
      <c r="P4835" s="7">
        <v>11.1</v>
      </c>
      <c r="Q4835" s="9">
        <v>0.74</v>
      </c>
      <c r="R4835" s="14"/>
      <c r="S4835" s="29"/>
      <c r="T4835" s="14"/>
      <c r="U4835" s="9"/>
      <c r="V4835" s="7"/>
      <c r="W4835" s="7"/>
      <c r="X4835" s="49"/>
    </row>
    <row r="4836" spans="1:24" x14ac:dyDescent="0.25">
      <c r="A4836" s="5" t="s">
        <v>3665</v>
      </c>
      <c r="B4836" s="1" t="s">
        <v>1612</v>
      </c>
      <c r="C4836" t="s">
        <v>3666</v>
      </c>
      <c r="D4836" s="11" t="s">
        <v>3667</v>
      </c>
      <c r="E4836" s="1" t="s">
        <v>2847</v>
      </c>
      <c r="F4836" s="7"/>
      <c r="G4836" s="7"/>
      <c r="H4836" s="7"/>
      <c r="I4836" s="7"/>
      <c r="J4836" s="49"/>
      <c r="K4836" t="s">
        <v>3549</v>
      </c>
      <c r="M4836" s="15" t="s">
        <v>3536</v>
      </c>
      <c r="N4836" t="s">
        <v>3668</v>
      </c>
      <c r="O4836" s="7">
        <v>16</v>
      </c>
      <c r="P4836" s="7">
        <v>14.24</v>
      </c>
      <c r="Q4836" s="9">
        <v>0.89</v>
      </c>
      <c r="R4836" s="14"/>
      <c r="S4836" s="29"/>
      <c r="T4836" s="14"/>
      <c r="U4836" s="9"/>
      <c r="V4836" s="7"/>
      <c r="W4836" s="7"/>
      <c r="X4836" s="49"/>
    </row>
    <row r="4837" spans="1:24" x14ac:dyDescent="0.25">
      <c r="A4837" s="5" t="s">
        <v>3665</v>
      </c>
      <c r="B4837" s="1" t="s">
        <v>1612</v>
      </c>
      <c r="C4837" t="s">
        <v>3666</v>
      </c>
      <c r="D4837" s="11" t="s">
        <v>3667</v>
      </c>
      <c r="E4837" s="1" t="s">
        <v>2847</v>
      </c>
      <c r="F4837" s="7"/>
      <c r="G4837" s="7"/>
      <c r="H4837" s="7"/>
      <c r="I4837" s="7"/>
      <c r="J4837" s="49"/>
      <c r="K4837" t="s">
        <v>3549</v>
      </c>
      <c r="M4837" s="15" t="s">
        <v>3536</v>
      </c>
      <c r="N4837" t="s">
        <v>3668</v>
      </c>
      <c r="O4837" s="7">
        <v>18</v>
      </c>
      <c r="P4837" s="7">
        <v>16.02</v>
      </c>
      <c r="Q4837" s="9">
        <v>0.89</v>
      </c>
      <c r="R4837" s="14"/>
      <c r="S4837" s="29"/>
      <c r="T4837" s="14"/>
      <c r="U4837" s="9"/>
      <c r="V4837" s="7"/>
      <c r="W4837" s="7"/>
      <c r="X4837" s="49"/>
    </row>
    <row r="4838" spans="1:24" x14ac:dyDescent="0.25">
      <c r="A4838" s="5" t="s">
        <v>3665</v>
      </c>
      <c r="B4838" s="1" t="s">
        <v>1612</v>
      </c>
      <c r="C4838" t="s">
        <v>3666</v>
      </c>
      <c r="D4838" s="11" t="s">
        <v>3667</v>
      </c>
      <c r="E4838" s="1" t="s">
        <v>2847</v>
      </c>
      <c r="F4838" s="7"/>
      <c r="G4838" s="7"/>
      <c r="H4838" s="7"/>
      <c r="I4838" s="7"/>
      <c r="J4838" s="49"/>
      <c r="K4838" t="s">
        <v>3549</v>
      </c>
      <c r="M4838" s="15" t="s">
        <v>3536</v>
      </c>
      <c r="N4838" t="s">
        <v>3668</v>
      </c>
      <c r="O4838" s="7">
        <v>15</v>
      </c>
      <c r="P4838" s="7">
        <v>12.299999999999999</v>
      </c>
      <c r="Q4838" s="9">
        <v>0.82</v>
      </c>
      <c r="R4838" s="14"/>
      <c r="S4838" s="29"/>
      <c r="T4838" s="14"/>
      <c r="U4838" s="9"/>
      <c r="V4838" s="7"/>
      <c r="W4838" s="7"/>
      <c r="X4838" s="49"/>
    </row>
    <row r="4839" spans="1:24" x14ac:dyDescent="0.25">
      <c r="A4839" s="5" t="s">
        <v>3665</v>
      </c>
      <c r="B4839" s="1" t="s">
        <v>1612</v>
      </c>
      <c r="C4839" t="s">
        <v>3666</v>
      </c>
      <c r="D4839" s="11" t="s">
        <v>3667</v>
      </c>
      <c r="E4839" s="1" t="s">
        <v>2847</v>
      </c>
      <c r="F4839" s="7"/>
      <c r="G4839" s="7"/>
      <c r="H4839" s="7"/>
      <c r="I4839" s="7"/>
      <c r="J4839" s="49"/>
      <c r="K4839" t="s">
        <v>3549</v>
      </c>
      <c r="M4839" s="15" t="s">
        <v>3536</v>
      </c>
      <c r="N4839" t="s">
        <v>3668</v>
      </c>
      <c r="O4839" s="7">
        <v>13</v>
      </c>
      <c r="P4839" s="7">
        <v>6.37</v>
      </c>
      <c r="Q4839" s="9">
        <v>0.49</v>
      </c>
      <c r="R4839" s="14"/>
      <c r="S4839" s="29"/>
      <c r="T4839" s="14"/>
      <c r="U4839" s="9"/>
      <c r="V4839" s="7"/>
      <c r="W4839" s="7"/>
      <c r="X4839" s="49"/>
    </row>
    <row r="4840" spans="1:24" x14ac:dyDescent="0.25">
      <c r="A4840" s="5" t="s">
        <v>3665</v>
      </c>
      <c r="B4840" s="1" t="s">
        <v>1612</v>
      </c>
      <c r="C4840" t="s">
        <v>3666</v>
      </c>
      <c r="D4840" s="11" t="s">
        <v>3667</v>
      </c>
      <c r="E4840" s="1" t="s">
        <v>2847</v>
      </c>
      <c r="F4840" s="7"/>
      <c r="G4840" s="7"/>
      <c r="H4840" s="7"/>
      <c r="I4840" s="7"/>
      <c r="J4840" s="49"/>
      <c r="K4840" t="s">
        <v>3549</v>
      </c>
      <c r="M4840" s="15" t="s">
        <v>3536</v>
      </c>
      <c r="N4840" t="s">
        <v>3669</v>
      </c>
      <c r="O4840" s="7">
        <v>4</v>
      </c>
      <c r="P4840" s="7">
        <v>1.04</v>
      </c>
      <c r="Q4840" s="9">
        <v>0.26</v>
      </c>
      <c r="R4840" s="14"/>
      <c r="S4840" s="29"/>
      <c r="T4840" s="14"/>
      <c r="U4840" s="9"/>
      <c r="V4840" s="7"/>
      <c r="W4840" s="7"/>
      <c r="X4840" s="49"/>
    </row>
    <row r="4841" spans="1:24" x14ac:dyDescent="0.25">
      <c r="A4841" s="5" t="s">
        <v>3665</v>
      </c>
      <c r="B4841" s="1" t="s">
        <v>1612</v>
      </c>
      <c r="C4841" t="s">
        <v>3666</v>
      </c>
      <c r="D4841" s="11" t="s">
        <v>3667</v>
      </c>
      <c r="E4841" s="1" t="s">
        <v>2847</v>
      </c>
      <c r="F4841" s="7"/>
      <c r="G4841" s="7"/>
      <c r="H4841" s="7"/>
      <c r="I4841" s="7"/>
      <c r="J4841" s="49"/>
      <c r="K4841" t="s">
        <v>3549</v>
      </c>
      <c r="M4841" s="15" t="s">
        <v>3536</v>
      </c>
      <c r="N4841" t="s">
        <v>3669</v>
      </c>
      <c r="O4841" s="7">
        <v>9</v>
      </c>
      <c r="P4841" s="7">
        <v>5.8500000000000005</v>
      </c>
      <c r="Q4841" s="9">
        <v>0.65</v>
      </c>
      <c r="R4841" s="14"/>
      <c r="S4841" s="29"/>
      <c r="T4841" s="14"/>
      <c r="U4841" s="9"/>
      <c r="V4841" s="7"/>
      <c r="W4841" s="7"/>
      <c r="X4841" s="49"/>
    </row>
    <row r="4842" spans="1:24" x14ac:dyDescent="0.25">
      <c r="A4842" s="5" t="s">
        <v>3665</v>
      </c>
      <c r="B4842" s="1" t="s">
        <v>1612</v>
      </c>
      <c r="C4842" t="s">
        <v>3666</v>
      </c>
      <c r="D4842" s="11" t="s">
        <v>3667</v>
      </c>
      <c r="E4842" s="1" t="s">
        <v>2847</v>
      </c>
      <c r="F4842" s="7"/>
      <c r="G4842" s="7"/>
      <c r="H4842" s="7"/>
      <c r="I4842" s="7"/>
      <c r="J4842" s="49"/>
      <c r="K4842" t="s">
        <v>3549</v>
      </c>
      <c r="M4842" s="15" t="s">
        <v>3536</v>
      </c>
      <c r="N4842" t="s">
        <v>3669</v>
      </c>
      <c r="O4842" s="7">
        <v>15</v>
      </c>
      <c r="P4842" s="7">
        <v>12.45</v>
      </c>
      <c r="Q4842" s="9">
        <v>0.83</v>
      </c>
      <c r="R4842" s="14"/>
      <c r="S4842" s="29"/>
      <c r="T4842" s="14"/>
      <c r="U4842" s="9"/>
      <c r="V4842" s="7"/>
      <c r="W4842" s="7"/>
      <c r="X4842" s="49"/>
    </row>
    <row r="4843" spans="1:24" x14ac:dyDescent="0.25">
      <c r="A4843" s="5" t="s">
        <v>3665</v>
      </c>
      <c r="B4843" s="1" t="s">
        <v>1612</v>
      </c>
      <c r="C4843" t="s">
        <v>3666</v>
      </c>
      <c r="D4843" s="11" t="s">
        <v>3667</v>
      </c>
      <c r="E4843" s="1" t="s">
        <v>2847</v>
      </c>
      <c r="F4843" s="7"/>
      <c r="G4843" s="7"/>
      <c r="H4843" s="7"/>
      <c r="I4843" s="7"/>
      <c r="J4843" s="49"/>
      <c r="K4843" t="s">
        <v>3549</v>
      </c>
      <c r="M4843" s="15" t="s">
        <v>3536</v>
      </c>
      <c r="N4843" t="s">
        <v>3669</v>
      </c>
      <c r="O4843" s="7">
        <v>19</v>
      </c>
      <c r="P4843" s="7">
        <v>16.91</v>
      </c>
      <c r="Q4843" s="9">
        <v>0.89</v>
      </c>
      <c r="R4843" s="14"/>
      <c r="S4843" s="29"/>
      <c r="T4843" s="14"/>
      <c r="U4843" s="9"/>
      <c r="V4843" s="7"/>
      <c r="W4843" s="7"/>
      <c r="X4843" s="49"/>
    </row>
    <row r="4844" spans="1:24" x14ac:dyDescent="0.25">
      <c r="A4844" s="5" t="s">
        <v>3665</v>
      </c>
      <c r="B4844" s="1" t="s">
        <v>1612</v>
      </c>
      <c r="C4844" t="s">
        <v>3666</v>
      </c>
      <c r="D4844" s="11" t="s">
        <v>3667</v>
      </c>
      <c r="E4844" s="1" t="s">
        <v>2847</v>
      </c>
      <c r="F4844" s="7"/>
      <c r="G4844" s="7"/>
      <c r="H4844" s="7"/>
      <c r="I4844" s="7"/>
      <c r="J4844" s="49"/>
      <c r="K4844" t="s">
        <v>3549</v>
      </c>
      <c r="M4844" s="15" t="s">
        <v>3536</v>
      </c>
      <c r="N4844" t="s">
        <v>3669</v>
      </c>
      <c r="O4844" s="7">
        <v>23</v>
      </c>
      <c r="P4844" s="7">
        <v>21.619999999999997</v>
      </c>
      <c r="Q4844" s="9">
        <v>0.94</v>
      </c>
      <c r="R4844" s="14"/>
      <c r="S4844" s="29"/>
      <c r="T4844" s="14"/>
      <c r="U4844" s="9"/>
      <c r="V4844" s="7"/>
      <c r="W4844" s="7"/>
      <c r="X4844" s="49"/>
    </row>
    <row r="4845" spans="1:24" x14ac:dyDescent="0.25">
      <c r="A4845" s="5" t="s">
        <v>3665</v>
      </c>
      <c r="B4845" s="1" t="s">
        <v>1612</v>
      </c>
      <c r="C4845" t="s">
        <v>3666</v>
      </c>
      <c r="D4845" s="11" t="s">
        <v>3667</v>
      </c>
      <c r="E4845" s="1" t="s">
        <v>2847</v>
      </c>
      <c r="F4845" s="7"/>
      <c r="G4845" s="7"/>
      <c r="H4845" s="7"/>
      <c r="I4845" s="7"/>
      <c r="J4845" s="49"/>
      <c r="K4845" t="s">
        <v>3549</v>
      </c>
      <c r="M4845" s="15" t="s">
        <v>3536</v>
      </c>
      <c r="N4845" t="s">
        <v>3669</v>
      </c>
      <c r="O4845" s="7">
        <v>14</v>
      </c>
      <c r="P4845" s="7">
        <v>7.7000000000000011</v>
      </c>
      <c r="Q4845" s="9">
        <v>0.55000000000000004</v>
      </c>
      <c r="R4845" s="14"/>
      <c r="S4845" s="29"/>
      <c r="T4845" s="14"/>
      <c r="U4845" s="9"/>
      <c r="V4845" s="7"/>
      <c r="W4845" s="7"/>
      <c r="X4845" s="49"/>
    </row>
    <row r="4846" spans="1:24" x14ac:dyDescent="0.25">
      <c r="A4846" s="5" t="s">
        <v>3665</v>
      </c>
      <c r="B4846" s="1" t="s">
        <v>1612</v>
      </c>
      <c r="C4846" t="s">
        <v>3666</v>
      </c>
      <c r="D4846" s="11" t="s">
        <v>3667</v>
      </c>
      <c r="E4846" s="1" t="s">
        <v>2847</v>
      </c>
      <c r="F4846" s="7"/>
      <c r="G4846" s="7"/>
      <c r="H4846" s="7"/>
      <c r="I4846" s="7"/>
      <c r="J4846" s="49"/>
      <c r="K4846" t="s">
        <v>3549</v>
      </c>
      <c r="M4846" s="15" t="s">
        <v>3536</v>
      </c>
      <c r="N4846" t="s">
        <v>3669</v>
      </c>
      <c r="O4846" s="7">
        <v>15</v>
      </c>
      <c r="P4846" s="7">
        <v>3.5999999999999996</v>
      </c>
      <c r="Q4846" s="9">
        <v>0.24</v>
      </c>
      <c r="R4846" s="14"/>
      <c r="S4846" s="29"/>
      <c r="T4846" s="14"/>
      <c r="U4846" s="9"/>
      <c r="V4846" s="7"/>
      <c r="W4846" s="7"/>
      <c r="X4846" s="49"/>
    </row>
    <row r="4847" spans="1:24" x14ac:dyDescent="0.25">
      <c r="A4847" s="5" t="s">
        <v>3665</v>
      </c>
      <c r="B4847" s="1" t="s">
        <v>1612</v>
      </c>
      <c r="C4847" t="s">
        <v>3666</v>
      </c>
      <c r="D4847" s="11" t="s">
        <v>3667</v>
      </c>
      <c r="E4847" s="1" t="s">
        <v>2847</v>
      </c>
      <c r="F4847" s="7"/>
      <c r="G4847" s="7"/>
      <c r="H4847" s="7"/>
      <c r="I4847" s="7"/>
      <c r="J4847" s="49"/>
      <c r="K4847" t="s">
        <v>3549</v>
      </c>
      <c r="M4847" s="15" t="s">
        <v>3536</v>
      </c>
      <c r="N4847" t="s">
        <v>3669</v>
      </c>
      <c r="O4847" s="7">
        <v>18</v>
      </c>
      <c r="P4847" s="7">
        <v>3.6</v>
      </c>
      <c r="Q4847" s="9">
        <v>0.2</v>
      </c>
      <c r="R4847" s="14"/>
      <c r="S4847" s="29"/>
      <c r="T4847" s="14"/>
      <c r="U4847" s="9"/>
      <c r="V4847" s="7"/>
      <c r="W4847" s="7"/>
      <c r="X4847" s="49"/>
    </row>
    <row r="4848" spans="1:24" x14ac:dyDescent="0.25">
      <c r="A4848" s="5" t="s">
        <v>3665</v>
      </c>
      <c r="B4848" s="1" t="s">
        <v>1612</v>
      </c>
      <c r="C4848" t="s">
        <v>3666</v>
      </c>
      <c r="D4848" s="11" t="s">
        <v>3667</v>
      </c>
      <c r="E4848" s="1" t="s">
        <v>2847</v>
      </c>
      <c r="F4848" s="7"/>
      <c r="G4848" s="7"/>
      <c r="H4848" s="7"/>
      <c r="I4848" s="7"/>
      <c r="J4848" s="49"/>
      <c r="K4848" t="s">
        <v>3549</v>
      </c>
      <c r="M4848" s="15" t="s">
        <v>3536</v>
      </c>
      <c r="N4848" t="s">
        <v>3670</v>
      </c>
      <c r="O4848" s="7">
        <v>10</v>
      </c>
      <c r="P4848" s="7">
        <v>6.2</v>
      </c>
      <c r="Q4848" s="9">
        <v>0.62</v>
      </c>
      <c r="R4848" s="14"/>
      <c r="S4848" s="29"/>
      <c r="T4848" s="14"/>
      <c r="U4848" s="9"/>
      <c r="V4848" s="7"/>
      <c r="W4848" s="7"/>
      <c r="X4848" s="49"/>
    </row>
    <row r="4849" spans="1:24" x14ac:dyDescent="0.25">
      <c r="A4849" s="5" t="s">
        <v>3665</v>
      </c>
      <c r="B4849" s="1" t="s">
        <v>1612</v>
      </c>
      <c r="C4849" t="s">
        <v>3666</v>
      </c>
      <c r="D4849" s="11" t="s">
        <v>3667</v>
      </c>
      <c r="E4849" s="1" t="s">
        <v>2847</v>
      </c>
      <c r="F4849" s="7"/>
      <c r="G4849" s="7"/>
      <c r="H4849" s="7"/>
      <c r="I4849" s="7"/>
      <c r="J4849" s="49"/>
      <c r="K4849" t="s">
        <v>3549</v>
      </c>
      <c r="M4849" s="15" t="s">
        <v>3536</v>
      </c>
      <c r="N4849" t="s">
        <v>3670</v>
      </c>
      <c r="O4849" s="7">
        <v>11</v>
      </c>
      <c r="P4849" s="7">
        <v>7.2600000000000007</v>
      </c>
      <c r="Q4849" s="9">
        <v>0.66</v>
      </c>
      <c r="R4849" s="14"/>
      <c r="S4849" s="29"/>
      <c r="T4849" s="14"/>
      <c r="U4849" s="9"/>
      <c r="V4849" s="7"/>
      <c r="W4849" s="7"/>
      <c r="X4849" s="49"/>
    </row>
    <row r="4850" spans="1:24" x14ac:dyDescent="0.25">
      <c r="A4850" s="5" t="s">
        <v>3665</v>
      </c>
      <c r="B4850" s="1" t="s">
        <v>1612</v>
      </c>
      <c r="C4850" t="s">
        <v>3666</v>
      </c>
      <c r="D4850" s="11" t="s">
        <v>3667</v>
      </c>
      <c r="E4850" s="1" t="s">
        <v>2847</v>
      </c>
      <c r="F4850" s="7"/>
      <c r="G4850" s="7"/>
      <c r="H4850" s="7"/>
      <c r="I4850" s="7"/>
      <c r="J4850" s="49"/>
      <c r="K4850" t="s">
        <v>3549</v>
      </c>
      <c r="M4850" s="15" t="s">
        <v>3536</v>
      </c>
      <c r="N4850" t="s">
        <v>3670</v>
      </c>
      <c r="O4850" s="7">
        <v>13</v>
      </c>
      <c r="P4850" s="7">
        <v>9.6199999999999992</v>
      </c>
      <c r="Q4850" s="9">
        <v>0.74</v>
      </c>
      <c r="R4850" s="14"/>
      <c r="S4850" s="29"/>
      <c r="T4850" s="14"/>
      <c r="U4850" s="9"/>
      <c r="V4850" s="7"/>
      <c r="W4850" s="7"/>
      <c r="X4850" s="49"/>
    </row>
    <row r="4851" spans="1:24" x14ac:dyDescent="0.25">
      <c r="A4851" s="5" t="s">
        <v>3665</v>
      </c>
      <c r="B4851" s="1" t="s">
        <v>1612</v>
      </c>
      <c r="C4851" t="s">
        <v>3666</v>
      </c>
      <c r="D4851" s="11" t="s">
        <v>3667</v>
      </c>
      <c r="E4851" s="1" t="s">
        <v>2847</v>
      </c>
      <c r="F4851" s="7"/>
      <c r="G4851" s="7"/>
      <c r="H4851" s="7"/>
      <c r="I4851" s="7"/>
      <c r="J4851" s="49"/>
      <c r="K4851" t="s">
        <v>3549</v>
      </c>
      <c r="M4851" s="15" t="s">
        <v>3536</v>
      </c>
      <c r="N4851" t="s">
        <v>3670</v>
      </c>
      <c r="O4851" s="7">
        <v>15</v>
      </c>
      <c r="P4851" s="7">
        <v>12.299999999999999</v>
      </c>
      <c r="Q4851" s="9">
        <v>0.82</v>
      </c>
      <c r="R4851" s="14"/>
      <c r="S4851" s="29"/>
      <c r="T4851" s="14"/>
      <c r="U4851" s="9"/>
      <c r="V4851" s="7"/>
      <c r="W4851" s="7"/>
      <c r="X4851" s="49"/>
    </row>
    <row r="4852" spans="1:24" x14ac:dyDescent="0.25">
      <c r="A4852" s="5" t="s">
        <v>3665</v>
      </c>
      <c r="B4852" s="1" t="s">
        <v>1612</v>
      </c>
      <c r="C4852" t="s">
        <v>3666</v>
      </c>
      <c r="D4852" s="11" t="s">
        <v>3667</v>
      </c>
      <c r="E4852" s="1" t="s">
        <v>2847</v>
      </c>
      <c r="F4852" s="7"/>
      <c r="G4852" s="7"/>
      <c r="H4852" s="7"/>
      <c r="I4852" s="7"/>
      <c r="J4852" s="49"/>
      <c r="K4852" t="s">
        <v>3549</v>
      </c>
      <c r="M4852" s="15" t="s">
        <v>3536</v>
      </c>
      <c r="N4852" t="s">
        <v>3670</v>
      </c>
      <c r="O4852" s="7">
        <v>16</v>
      </c>
      <c r="P4852" s="7">
        <v>13.92</v>
      </c>
      <c r="Q4852" s="9">
        <v>0.87</v>
      </c>
      <c r="R4852" s="14"/>
      <c r="S4852" s="29"/>
      <c r="T4852" s="14"/>
      <c r="U4852" s="9"/>
      <c r="V4852" s="7"/>
      <c r="W4852" s="7"/>
      <c r="X4852" s="49"/>
    </row>
    <row r="4853" spans="1:24" x14ac:dyDescent="0.25">
      <c r="A4853" s="5" t="s">
        <v>3665</v>
      </c>
      <c r="B4853" s="1" t="s">
        <v>1612</v>
      </c>
      <c r="C4853" t="s">
        <v>3666</v>
      </c>
      <c r="D4853" s="11" t="s">
        <v>3667</v>
      </c>
      <c r="E4853" s="1" t="s">
        <v>2847</v>
      </c>
      <c r="F4853" s="7"/>
      <c r="G4853" s="7"/>
      <c r="H4853" s="7"/>
      <c r="I4853" s="7"/>
      <c r="J4853" s="49"/>
      <c r="K4853" t="s">
        <v>3549</v>
      </c>
      <c r="M4853" s="15" t="s">
        <v>3536</v>
      </c>
      <c r="N4853" t="s">
        <v>3670</v>
      </c>
      <c r="O4853" s="7">
        <v>16</v>
      </c>
      <c r="P4853" s="7">
        <v>13.76</v>
      </c>
      <c r="Q4853" s="9">
        <v>0.86</v>
      </c>
      <c r="R4853" s="14"/>
      <c r="S4853" s="29"/>
      <c r="T4853" s="14"/>
      <c r="U4853" s="9"/>
      <c r="V4853" s="7"/>
      <c r="W4853" s="7"/>
      <c r="X4853" s="49"/>
    </row>
    <row r="4854" spans="1:24" x14ac:dyDescent="0.25">
      <c r="A4854" s="5" t="s">
        <v>3665</v>
      </c>
      <c r="B4854" s="1" t="s">
        <v>1612</v>
      </c>
      <c r="C4854" t="s">
        <v>3666</v>
      </c>
      <c r="D4854" s="11" t="s">
        <v>3667</v>
      </c>
      <c r="E4854" s="1" t="s">
        <v>2847</v>
      </c>
      <c r="F4854" s="7"/>
      <c r="G4854" s="7"/>
      <c r="H4854" s="7"/>
      <c r="I4854" s="7"/>
      <c r="J4854" s="49"/>
      <c r="K4854" t="s">
        <v>3549</v>
      </c>
      <c r="M4854" s="15" t="s">
        <v>3536</v>
      </c>
      <c r="N4854" t="s">
        <v>3670</v>
      </c>
      <c r="O4854" s="7">
        <v>15</v>
      </c>
      <c r="P4854" s="7">
        <v>11.1</v>
      </c>
      <c r="Q4854" s="9">
        <v>0.74</v>
      </c>
      <c r="R4854" s="14"/>
      <c r="S4854" s="29"/>
      <c r="T4854" s="14"/>
      <c r="U4854" s="9"/>
      <c r="V4854" s="7"/>
      <c r="W4854" s="7"/>
      <c r="X4854" s="49"/>
    </row>
    <row r="4855" spans="1:24" x14ac:dyDescent="0.25">
      <c r="A4855" s="5" t="s">
        <v>3665</v>
      </c>
      <c r="B4855" s="1" t="s">
        <v>1612</v>
      </c>
      <c r="C4855" t="s">
        <v>3666</v>
      </c>
      <c r="D4855" s="11" t="s">
        <v>3667</v>
      </c>
      <c r="E4855" s="1" t="s">
        <v>2847</v>
      </c>
      <c r="F4855" s="7"/>
      <c r="G4855" s="7"/>
      <c r="H4855" s="7"/>
      <c r="I4855" s="7"/>
      <c r="J4855" s="49"/>
      <c r="K4855" t="s">
        <v>3549</v>
      </c>
      <c r="M4855" s="15" t="s">
        <v>3536</v>
      </c>
      <c r="N4855" t="s">
        <v>3670</v>
      </c>
      <c r="O4855" s="7">
        <v>13</v>
      </c>
      <c r="P4855" s="7">
        <v>6.1099999999999994</v>
      </c>
      <c r="Q4855" s="9">
        <v>0.47</v>
      </c>
      <c r="R4855" s="14"/>
      <c r="S4855" s="29"/>
      <c r="T4855" s="14"/>
      <c r="U4855" s="9"/>
      <c r="V4855" s="7"/>
      <c r="W4855" s="7"/>
      <c r="X4855" s="49"/>
    </row>
    <row r="4856" spans="1:24" x14ac:dyDescent="0.25">
      <c r="A4856" s="5" t="s">
        <v>3665</v>
      </c>
      <c r="B4856" s="1" t="s">
        <v>1612</v>
      </c>
      <c r="C4856" t="s">
        <v>3666</v>
      </c>
      <c r="D4856" s="11" t="s">
        <v>3667</v>
      </c>
      <c r="E4856" s="1" t="s">
        <v>2847</v>
      </c>
      <c r="F4856" s="7"/>
      <c r="G4856" s="7"/>
      <c r="H4856" s="7"/>
      <c r="I4856" s="7"/>
      <c r="J4856" s="49"/>
      <c r="K4856" t="s">
        <v>3549</v>
      </c>
      <c r="M4856" s="15" t="s">
        <v>3536</v>
      </c>
      <c r="N4856" t="s">
        <v>3670</v>
      </c>
      <c r="O4856" s="7">
        <v>19</v>
      </c>
      <c r="P4856" s="7">
        <v>4.18</v>
      </c>
      <c r="Q4856" s="9">
        <v>0.22</v>
      </c>
      <c r="R4856" s="14"/>
      <c r="S4856" s="29"/>
      <c r="T4856" s="14"/>
      <c r="U4856" s="9"/>
      <c r="V4856" s="7"/>
      <c r="W4856" s="7"/>
      <c r="X4856" s="49"/>
    </row>
    <row r="4857" spans="1:24" x14ac:dyDescent="0.25">
      <c r="A4857" s="5" t="s">
        <v>3665</v>
      </c>
      <c r="B4857" s="1" t="s">
        <v>1612</v>
      </c>
      <c r="C4857" t="s">
        <v>3666</v>
      </c>
      <c r="D4857" s="11" t="s">
        <v>3667</v>
      </c>
      <c r="E4857" s="1" t="s">
        <v>2847</v>
      </c>
      <c r="F4857" s="7"/>
      <c r="G4857" s="7"/>
      <c r="H4857" s="7"/>
      <c r="I4857" s="7"/>
      <c r="J4857" s="49"/>
      <c r="K4857" t="s">
        <v>3549</v>
      </c>
      <c r="M4857" s="15" t="s">
        <v>3536</v>
      </c>
      <c r="N4857" t="s">
        <v>3671</v>
      </c>
      <c r="O4857" s="7">
        <v>5</v>
      </c>
      <c r="P4857" s="7">
        <v>2.1</v>
      </c>
      <c r="Q4857" s="9">
        <v>0.42</v>
      </c>
      <c r="R4857" s="14"/>
      <c r="S4857" s="29"/>
      <c r="T4857" s="14"/>
      <c r="U4857" s="9"/>
      <c r="V4857" s="7"/>
      <c r="W4857" s="7"/>
      <c r="X4857" s="49"/>
    </row>
    <row r="4858" spans="1:24" x14ac:dyDescent="0.25">
      <c r="A4858" s="5" t="s">
        <v>3665</v>
      </c>
      <c r="B4858" s="1" t="s">
        <v>1612</v>
      </c>
      <c r="C4858" t="s">
        <v>3666</v>
      </c>
      <c r="D4858" s="11" t="s">
        <v>3667</v>
      </c>
      <c r="E4858" s="1" t="s">
        <v>2847</v>
      </c>
      <c r="F4858" s="7"/>
      <c r="G4858" s="7"/>
      <c r="H4858" s="7"/>
      <c r="I4858" s="7"/>
      <c r="J4858" s="49"/>
      <c r="K4858" t="s">
        <v>3549</v>
      </c>
      <c r="M4858" s="15" t="s">
        <v>3536</v>
      </c>
      <c r="N4858" t="s">
        <v>3671</v>
      </c>
      <c r="O4858" s="7">
        <v>5</v>
      </c>
      <c r="P4858" s="7">
        <v>2.0499999999999998</v>
      </c>
      <c r="Q4858" s="9">
        <v>0.41</v>
      </c>
      <c r="R4858" s="14"/>
      <c r="S4858" s="29"/>
      <c r="T4858" s="14"/>
      <c r="U4858" s="9"/>
      <c r="V4858" s="7"/>
      <c r="W4858" s="7"/>
      <c r="X4858" s="49"/>
    </row>
    <row r="4859" spans="1:24" x14ac:dyDescent="0.25">
      <c r="A4859" s="5" t="s">
        <v>3665</v>
      </c>
      <c r="B4859" s="1" t="s">
        <v>1612</v>
      </c>
      <c r="C4859" t="s">
        <v>3666</v>
      </c>
      <c r="D4859" s="11" t="s">
        <v>3667</v>
      </c>
      <c r="E4859" s="1" t="s">
        <v>2847</v>
      </c>
      <c r="F4859" s="7"/>
      <c r="G4859" s="7"/>
      <c r="H4859" s="7"/>
      <c r="I4859" s="7"/>
      <c r="J4859" s="49"/>
      <c r="K4859" t="s">
        <v>3549</v>
      </c>
      <c r="M4859" s="15" t="s">
        <v>3536</v>
      </c>
      <c r="N4859" t="s">
        <v>3671</v>
      </c>
      <c r="O4859" s="7">
        <v>11</v>
      </c>
      <c r="P4859" s="7">
        <v>8.4700000000000006</v>
      </c>
      <c r="Q4859" s="9">
        <v>0.77</v>
      </c>
      <c r="R4859" s="14"/>
      <c r="S4859" s="29"/>
      <c r="T4859" s="14"/>
      <c r="U4859" s="9"/>
      <c r="V4859" s="7"/>
      <c r="W4859" s="7"/>
      <c r="X4859" s="49"/>
    </row>
    <row r="4860" spans="1:24" x14ac:dyDescent="0.25">
      <c r="A4860" s="5" t="s">
        <v>3665</v>
      </c>
      <c r="B4860" s="1" t="s">
        <v>1612</v>
      </c>
      <c r="C4860" t="s">
        <v>3666</v>
      </c>
      <c r="D4860" s="11" t="s">
        <v>3667</v>
      </c>
      <c r="E4860" s="1" t="s">
        <v>2847</v>
      </c>
      <c r="F4860" s="7"/>
      <c r="G4860" s="7"/>
      <c r="H4860" s="7"/>
      <c r="I4860" s="7"/>
      <c r="J4860" s="49"/>
      <c r="K4860" t="s">
        <v>3549</v>
      </c>
      <c r="M4860" s="15" t="s">
        <v>3536</v>
      </c>
      <c r="N4860" t="s">
        <v>3671</v>
      </c>
      <c r="O4860" s="7">
        <v>15</v>
      </c>
      <c r="P4860" s="7">
        <v>13.35</v>
      </c>
      <c r="Q4860" s="9">
        <v>0.89</v>
      </c>
      <c r="R4860" s="14"/>
      <c r="S4860" s="29"/>
      <c r="T4860" s="14"/>
      <c r="U4860" s="9"/>
      <c r="V4860" s="7"/>
      <c r="W4860" s="7"/>
      <c r="X4860" s="49"/>
    </row>
    <row r="4861" spans="1:24" x14ac:dyDescent="0.25">
      <c r="A4861" s="5" t="s">
        <v>3665</v>
      </c>
      <c r="B4861" s="1" t="s">
        <v>1612</v>
      </c>
      <c r="C4861" t="s">
        <v>3666</v>
      </c>
      <c r="D4861" s="11" t="s">
        <v>3667</v>
      </c>
      <c r="E4861" s="1" t="s">
        <v>2847</v>
      </c>
      <c r="F4861" s="7"/>
      <c r="G4861" s="7"/>
      <c r="H4861" s="7"/>
      <c r="I4861" s="7"/>
      <c r="J4861" s="49"/>
      <c r="K4861" t="s">
        <v>3549</v>
      </c>
      <c r="M4861" s="15" t="s">
        <v>3536</v>
      </c>
      <c r="N4861" t="s">
        <v>3671</v>
      </c>
      <c r="O4861" s="7">
        <v>15</v>
      </c>
      <c r="P4861" s="7">
        <v>13.2</v>
      </c>
      <c r="Q4861" s="9">
        <v>0.88</v>
      </c>
      <c r="R4861" s="14"/>
      <c r="S4861" s="29"/>
      <c r="T4861" s="14"/>
      <c r="U4861" s="9"/>
      <c r="V4861" s="7"/>
      <c r="W4861" s="7"/>
      <c r="X4861" s="49"/>
    </row>
    <row r="4862" spans="1:24" x14ac:dyDescent="0.25">
      <c r="A4862" s="5" t="s">
        <v>3665</v>
      </c>
      <c r="B4862" s="1" t="s">
        <v>1612</v>
      </c>
      <c r="C4862" t="s">
        <v>3666</v>
      </c>
      <c r="D4862" s="11" t="s">
        <v>3667</v>
      </c>
      <c r="E4862" s="1" t="s">
        <v>2847</v>
      </c>
      <c r="F4862" s="7"/>
      <c r="G4862" s="7"/>
      <c r="H4862" s="7"/>
      <c r="I4862" s="7"/>
      <c r="J4862" s="49"/>
      <c r="K4862" t="s">
        <v>3549</v>
      </c>
      <c r="M4862" s="15" t="s">
        <v>3536</v>
      </c>
      <c r="N4862" t="s">
        <v>3671</v>
      </c>
      <c r="O4862" s="7">
        <v>15</v>
      </c>
      <c r="P4862" s="7">
        <v>12</v>
      </c>
      <c r="Q4862" s="9">
        <v>0.8</v>
      </c>
      <c r="R4862" s="14"/>
      <c r="S4862" s="29"/>
      <c r="T4862" s="14"/>
      <c r="U4862" s="9"/>
      <c r="V4862" s="7"/>
      <c r="W4862" s="7"/>
      <c r="X4862" s="49"/>
    </row>
    <row r="4863" spans="1:24" x14ac:dyDescent="0.25">
      <c r="A4863" s="5" t="s">
        <v>3665</v>
      </c>
      <c r="B4863" s="1" t="s">
        <v>1612</v>
      </c>
      <c r="C4863" t="s">
        <v>3666</v>
      </c>
      <c r="D4863" s="11" t="s">
        <v>3667</v>
      </c>
      <c r="E4863" s="1" t="s">
        <v>2847</v>
      </c>
      <c r="F4863" s="7"/>
      <c r="G4863" s="7"/>
      <c r="H4863" s="7"/>
      <c r="I4863" s="7"/>
      <c r="J4863" s="49"/>
      <c r="K4863" t="s">
        <v>3549</v>
      </c>
      <c r="M4863" s="15" t="s">
        <v>3536</v>
      </c>
      <c r="N4863" t="s">
        <v>3671</v>
      </c>
      <c r="O4863" s="7">
        <v>15</v>
      </c>
      <c r="P4863" s="7">
        <v>10.799999999999999</v>
      </c>
      <c r="Q4863" s="9">
        <v>0.72</v>
      </c>
      <c r="R4863" s="14"/>
      <c r="S4863" s="29"/>
      <c r="T4863" s="14"/>
      <c r="U4863" s="9"/>
      <c r="V4863" s="7"/>
      <c r="W4863" s="7"/>
      <c r="X4863" s="49"/>
    </row>
    <row r="4864" spans="1:24" x14ac:dyDescent="0.25">
      <c r="A4864" s="5" t="s">
        <v>3665</v>
      </c>
      <c r="B4864" s="1" t="s">
        <v>1612</v>
      </c>
      <c r="C4864" t="s">
        <v>3666</v>
      </c>
      <c r="D4864" s="11" t="s">
        <v>3667</v>
      </c>
      <c r="E4864" s="1" t="s">
        <v>2847</v>
      </c>
      <c r="F4864" s="7"/>
      <c r="G4864" s="7"/>
      <c r="H4864" s="7"/>
      <c r="I4864" s="7"/>
      <c r="J4864" s="49"/>
      <c r="K4864" t="s">
        <v>3549</v>
      </c>
      <c r="M4864" s="15" t="s">
        <v>3536</v>
      </c>
      <c r="N4864" t="s">
        <v>3671</v>
      </c>
      <c r="O4864" s="7">
        <v>16</v>
      </c>
      <c r="P4864" s="7">
        <v>10.56</v>
      </c>
      <c r="Q4864" s="9">
        <v>0.66</v>
      </c>
      <c r="R4864" s="14"/>
      <c r="S4864" s="29"/>
      <c r="T4864" s="14"/>
      <c r="U4864" s="9"/>
      <c r="V4864" s="7"/>
      <c r="W4864" s="7"/>
      <c r="X4864" s="49"/>
    </row>
    <row r="4865" spans="1:24" x14ac:dyDescent="0.25">
      <c r="A4865" s="5" t="s">
        <v>3665</v>
      </c>
      <c r="B4865" s="1" t="s">
        <v>1612</v>
      </c>
      <c r="C4865" t="s">
        <v>3666</v>
      </c>
      <c r="D4865" s="11" t="s">
        <v>3667</v>
      </c>
      <c r="E4865" s="1" t="s">
        <v>2847</v>
      </c>
      <c r="F4865" s="7"/>
      <c r="G4865" s="7"/>
      <c r="H4865" s="7"/>
      <c r="I4865" s="7"/>
      <c r="J4865" s="49"/>
      <c r="K4865" t="s">
        <v>3549</v>
      </c>
      <c r="M4865" s="15" t="s">
        <v>3536</v>
      </c>
      <c r="N4865" t="s">
        <v>3671</v>
      </c>
      <c r="O4865" s="7">
        <v>26</v>
      </c>
      <c r="P4865" s="7">
        <v>14.3</v>
      </c>
      <c r="Q4865" s="9">
        <v>0.55000000000000004</v>
      </c>
      <c r="R4865" s="14"/>
      <c r="S4865" s="29"/>
      <c r="T4865" s="14"/>
      <c r="U4865" s="9"/>
      <c r="V4865" s="7"/>
      <c r="W4865" s="7"/>
      <c r="X4865" s="49"/>
    </row>
    <row r="4866" spans="1:24" x14ac:dyDescent="0.25">
      <c r="A4866" s="5" t="s">
        <v>3665</v>
      </c>
      <c r="B4866" s="1" t="s">
        <v>1612</v>
      </c>
      <c r="C4866" t="s">
        <v>3666</v>
      </c>
      <c r="D4866" s="11" t="s">
        <v>3667</v>
      </c>
      <c r="E4866" s="1" t="s">
        <v>2847</v>
      </c>
      <c r="F4866" s="7"/>
      <c r="G4866" s="7"/>
      <c r="H4866" s="7"/>
      <c r="I4866" s="7"/>
      <c r="J4866" s="49"/>
      <c r="K4866" t="s">
        <v>3549</v>
      </c>
      <c r="M4866" s="15" t="s">
        <v>3536</v>
      </c>
      <c r="N4866" t="s">
        <v>3671</v>
      </c>
      <c r="O4866" s="7">
        <v>37</v>
      </c>
      <c r="P4866" s="7">
        <v>14.06</v>
      </c>
      <c r="Q4866" s="9">
        <v>0.38</v>
      </c>
      <c r="R4866" s="14"/>
      <c r="S4866" s="29"/>
      <c r="T4866" s="14"/>
      <c r="U4866" s="9"/>
      <c r="V4866" s="7"/>
      <c r="W4866" s="7"/>
      <c r="X4866" s="49"/>
    </row>
    <row r="4867" spans="1:24" x14ac:dyDescent="0.25">
      <c r="A4867" s="5" t="s">
        <v>3665</v>
      </c>
      <c r="B4867" s="1" t="s">
        <v>1612</v>
      </c>
      <c r="C4867" t="s">
        <v>3666</v>
      </c>
      <c r="D4867" s="11" t="s">
        <v>3667</v>
      </c>
      <c r="E4867" s="1" t="s">
        <v>2847</v>
      </c>
      <c r="F4867" s="7"/>
      <c r="G4867" s="7"/>
      <c r="H4867" s="7"/>
      <c r="I4867" s="7"/>
      <c r="J4867" s="49"/>
      <c r="K4867" t="s">
        <v>3549</v>
      </c>
      <c r="M4867" s="15" t="s">
        <v>3536</v>
      </c>
      <c r="N4867" t="s">
        <v>3672</v>
      </c>
      <c r="O4867" s="7">
        <v>5</v>
      </c>
      <c r="P4867" s="7">
        <v>1.9500000000000002</v>
      </c>
      <c r="Q4867" s="9">
        <v>0.39</v>
      </c>
      <c r="R4867" s="14"/>
      <c r="S4867" s="29"/>
      <c r="T4867" s="14"/>
      <c r="U4867" s="9"/>
      <c r="V4867" s="7"/>
      <c r="W4867" s="7"/>
      <c r="X4867" s="49"/>
    </row>
    <row r="4868" spans="1:24" x14ac:dyDescent="0.25">
      <c r="A4868" s="5" t="s">
        <v>3665</v>
      </c>
      <c r="B4868" s="1" t="s">
        <v>1612</v>
      </c>
      <c r="C4868" t="s">
        <v>3666</v>
      </c>
      <c r="D4868" s="11" t="s">
        <v>3667</v>
      </c>
      <c r="E4868" s="1" t="s">
        <v>2847</v>
      </c>
      <c r="F4868" s="7"/>
      <c r="G4868" s="7"/>
      <c r="H4868" s="7"/>
      <c r="I4868" s="7"/>
      <c r="J4868" s="49"/>
      <c r="K4868" t="s">
        <v>3549</v>
      </c>
      <c r="M4868" s="15" t="s">
        <v>3536</v>
      </c>
      <c r="N4868" t="s">
        <v>3672</v>
      </c>
      <c r="O4868" s="7">
        <v>5</v>
      </c>
      <c r="P4868" s="7">
        <v>1.6500000000000001</v>
      </c>
      <c r="Q4868" s="9">
        <v>0.33</v>
      </c>
      <c r="R4868" s="14"/>
      <c r="S4868" s="29"/>
      <c r="T4868" s="14"/>
      <c r="U4868" s="9"/>
      <c r="V4868" s="7"/>
      <c r="W4868" s="7"/>
      <c r="X4868" s="49"/>
    </row>
    <row r="4869" spans="1:24" x14ac:dyDescent="0.25">
      <c r="A4869" s="5" t="s">
        <v>3665</v>
      </c>
      <c r="B4869" s="1" t="s">
        <v>1612</v>
      </c>
      <c r="C4869" t="s">
        <v>3666</v>
      </c>
      <c r="D4869" s="11" t="s">
        <v>3667</v>
      </c>
      <c r="E4869" s="1" t="s">
        <v>2847</v>
      </c>
      <c r="F4869" s="7"/>
      <c r="G4869" s="7"/>
      <c r="H4869" s="7"/>
      <c r="I4869" s="7"/>
      <c r="J4869" s="49"/>
      <c r="K4869" t="s">
        <v>3549</v>
      </c>
      <c r="M4869" s="15" t="s">
        <v>3536</v>
      </c>
      <c r="N4869" t="s">
        <v>3672</v>
      </c>
      <c r="O4869" s="7">
        <v>13</v>
      </c>
      <c r="P4869" s="7">
        <v>11.18</v>
      </c>
      <c r="Q4869" s="9">
        <v>0.86</v>
      </c>
      <c r="R4869" s="14"/>
      <c r="S4869" s="29"/>
      <c r="T4869" s="14"/>
      <c r="U4869" s="9"/>
      <c r="V4869" s="7"/>
      <c r="W4869" s="7"/>
      <c r="X4869" s="49"/>
    </row>
    <row r="4870" spans="1:24" x14ac:dyDescent="0.25">
      <c r="A4870" s="5" t="s">
        <v>3665</v>
      </c>
      <c r="B4870" s="1" t="s">
        <v>1612</v>
      </c>
      <c r="C4870" t="s">
        <v>3666</v>
      </c>
      <c r="D4870" s="11" t="s">
        <v>3667</v>
      </c>
      <c r="E4870" s="1" t="s">
        <v>2847</v>
      </c>
      <c r="F4870" s="7"/>
      <c r="G4870" s="7"/>
      <c r="H4870" s="7"/>
      <c r="I4870" s="7"/>
      <c r="J4870" s="49"/>
      <c r="K4870" t="s">
        <v>3549</v>
      </c>
      <c r="M4870" s="15" t="s">
        <v>3536</v>
      </c>
      <c r="N4870" t="s">
        <v>3672</v>
      </c>
      <c r="O4870" s="7">
        <v>16</v>
      </c>
      <c r="P4870" s="7">
        <v>13.28</v>
      </c>
      <c r="Q4870" s="9">
        <v>0.83</v>
      </c>
      <c r="R4870" s="14"/>
      <c r="S4870" s="29"/>
      <c r="T4870" s="14"/>
      <c r="U4870" s="9"/>
      <c r="V4870" s="7"/>
      <c r="W4870" s="7"/>
      <c r="X4870" s="49"/>
    </row>
    <row r="4871" spans="1:24" x14ac:dyDescent="0.25">
      <c r="A4871" s="5" t="s">
        <v>3665</v>
      </c>
      <c r="B4871" s="1" t="s">
        <v>1612</v>
      </c>
      <c r="C4871" t="s">
        <v>3666</v>
      </c>
      <c r="D4871" s="11" t="s">
        <v>3667</v>
      </c>
      <c r="E4871" s="1" t="s">
        <v>2847</v>
      </c>
      <c r="F4871" s="7"/>
      <c r="G4871" s="7"/>
      <c r="H4871" s="7"/>
      <c r="I4871" s="7"/>
      <c r="J4871" s="49"/>
      <c r="K4871" t="s">
        <v>3549</v>
      </c>
      <c r="M4871" s="15" t="s">
        <v>3536</v>
      </c>
      <c r="N4871" t="s">
        <v>3672</v>
      </c>
      <c r="O4871" s="7">
        <v>16</v>
      </c>
      <c r="P4871" s="7">
        <v>13.76</v>
      </c>
      <c r="Q4871" s="9">
        <v>0.86</v>
      </c>
      <c r="R4871" s="14"/>
      <c r="S4871" s="29"/>
      <c r="T4871" s="14"/>
      <c r="U4871" s="9"/>
      <c r="V4871" s="7"/>
      <c r="W4871" s="7"/>
      <c r="X4871" s="49"/>
    </row>
    <row r="4872" spans="1:24" x14ac:dyDescent="0.25">
      <c r="A4872" s="5" t="s">
        <v>3665</v>
      </c>
      <c r="B4872" s="1" t="s">
        <v>1612</v>
      </c>
      <c r="C4872" t="s">
        <v>3666</v>
      </c>
      <c r="D4872" s="11" t="s">
        <v>3667</v>
      </c>
      <c r="E4872" s="1" t="s">
        <v>2847</v>
      </c>
      <c r="F4872" s="7"/>
      <c r="G4872" s="7"/>
      <c r="H4872" s="7"/>
      <c r="I4872" s="7"/>
      <c r="J4872" s="49"/>
      <c r="K4872" t="s">
        <v>3549</v>
      </c>
      <c r="M4872" s="15" t="s">
        <v>3536</v>
      </c>
      <c r="N4872" t="s">
        <v>3672</v>
      </c>
      <c r="O4872" s="7">
        <v>16</v>
      </c>
      <c r="P4872" s="7">
        <v>13.44</v>
      </c>
      <c r="Q4872" s="9">
        <v>0.84</v>
      </c>
      <c r="R4872" s="14"/>
      <c r="S4872" s="29"/>
      <c r="T4872" s="14"/>
      <c r="U4872" s="9"/>
      <c r="V4872" s="7"/>
      <c r="W4872" s="7"/>
      <c r="X4872" s="49"/>
    </row>
    <row r="4873" spans="1:24" x14ac:dyDescent="0.25">
      <c r="A4873" s="5" t="s">
        <v>3665</v>
      </c>
      <c r="B4873" s="1" t="s">
        <v>1612</v>
      </c>
      <c r="C4873" t="s">
        <v>3666</v>
      </c>
      <c r="D4873" s="11" t="s">
        <v>3667</v>
      </c>
      <c r="E4873" s="1" t="s">
        <v>2847</v>
      </c>
      <c r="F4873" s="7"/>
      <c r="G4873" s="7"/>
      <c r="H4873" s="7"/>
      <c r="I4873" s="7"/>
      <c r="J4873" s="49"/>
      <c r="K4873" t="s">
        <v>3549</v>
      </c>
      <c r="M4873" s="15" t="s">
        <v>3536</v>
      </c>
      <c r="N4873" t="s">
        <v>3672</v>
      </c>
      <c r="O4873" s="7">
        <v>16</v>
      </c>
      <c r="P4873" s="7">
        <v>13.12</v>
      </c>
      <c r="Q4873" s="9">
        <v>0.82</v>
      </c>
      <c r="R4873" s="14"/>
      <c r="S4873" s="29"/>
      <c r="T4873" s="14"/>
      <c r="U4873" s="9"/>
      <c r="V4873" s="7"/>
      <c r="W4873" s="7"/>
      <c r="X4873" s="49"/>
    </row>
    <row r="4874" spans="1:24" x14ac:dyDescent="0.25">
      <c r="A4874" s="5" t="s">
        <v>3665</v>
      </c>
      <c r="B4874" s="1" t="s">
        <v>1612</v>
      </c>
      <c r="C4874" t="s">
        <v>3666</v>
      </c>
      <c r="D4874" s="11" t="s">
        <v>3667</v>
      </c>
      <c r="E4874" s="1" t="s">
        <v>2847</v>
      </c>
      <c r="F4874" s="7"/>
      <c r="G4874" s="7"/>
      <c r="H4874" s="7"/>
      <c r="I4874" s="7"/>
      <c r="J4874" s="49"/>
      <c r="K4874" t="s">
        <v>3549</v>
      </c>
      <c r="M4874" s="15" t="s">
        <v>3536</v>
      </c>
      <c r="N4874" t="s">
        <v>3672</v>
      </c>
      <c r="O4874" s="7">
        <v>16</v>
      </c>
      <c r="P4874" s="7">
        <v>8.64</v>
      </c>
      <c r="Q4874" s="9">
        <v>0.54</v>
      </c>
      <c r="R4874" s="14"/>
      <c r="S4874" s="29"/>
      <c r="T4874" s="14"/>
      <c r="U4874" s="9"/>
      <c r="V4874" s="7"/>
      <c r="W4874" s="7"/>
      <c r="X4874" s="49"/>
    </row>
    <row r="4875" spans="1:24" x14ac:dyDescent="0.25">
      <c r="A4875" s="5" t="s">
        <v>3665</v>
      </c>
      <c r="B4875" s="1" t="s">
        <v>1612</v>
      </c>
      <c r="C4875" t="s">
        <v>3666</v>
      </c>
      <c r="D4875" s="11" t="s">
        <v>3667</v>
      </c>
      <c r="E4875" s="1" t="s">
        <v>2847</v>
      </c>
      <c r="F4875" s="7"/>
      <c r="G4875" s="7"/>
      <c r="H4875" s="7"/>
      <c r="I4875" s="7"/>
      <c r="J4875" s="49"/>
      <c r="K4875" t="s">
        <v>3549</v>
      </c>
      <c r="M4875" s="15" t="s">
        <v>3536</v>
      </c>
      <c r="N4875" t="s">
        <v>3672</v>
      </c>
      <c r="O4875" s="7">
        <v>26</v>
      </c>
      <c r="P4875" s="7">
        <v>14.040000000000001</v>
      </c>
      <c r="Q4875" s="9">
        <v>0.54</v>
      </c>
      <c r="R4875" s="14"/>
      <c r="S4875" s="29"/>
      <c r="T4875" s="14"/>
      <c r="U4875" s="9"/>
      <c r="V4875" s="7"/>
      <c r="W4875" s="7"/>
      <c r="X4875" s="49"/>
    </row>
    <row r="4876" spans="1:24" x14ac:dyDescent="0.25">
      <c r="A4876" s="5" t="s">
        <v>3665</v>
      </c>
      <c r="B4876" s="1" t="s">
        <v>1612</v>
      </c>
      <c r="C4876" t="s">
        <v>3666</v>
      </c>
      <c r="D4876" s="11" t="s">
        <v>3667</v>
      </c>
      <c r="E4876" s="1" t="s">
        <v>2847</v>
      </c>
      <c r="F4876" s="7"/>
      <c r="G4876" s="7"/>
      <c r="H4876" s="7"/>
      <c r="I4876" s="7"/>
      <c r="J4876" s="49"/>
      <c r="K4876" t="s">
        <v>3549</v>
      </c>
      <c r="M4876" s="15" t="s">
        <v>3536</v>
      </c>
      <c r="N4876" t="s">
        <v>3673</v>
      </c>
      <c r="O4876" s="7">
        <v>6</v>
      </c>
      <c r="P4876" s="7">
        <v>3.4799999999999995</v>
      </c>
      <c r="Q4876" s="9">
        <v>0.57999999999999996</v>
      </c>
      <c r="R4876" s="14"/>
      <c r="S4876" s="29"/>
      <c r="T4876" s="14"/>
      <c r="U4876" s="9"/>
      <c r="V4876" s="7"/>
      <c r="W4876" s="7"/>
      <c r="X4876" s="49"/>
    </row>
    <row r="4877" spans="1:24" x14ac:dyDescent="0.25">
      <c r="A4877" s="5" t="s">
        <v>3665</v>
      </c>
      <c r="B4877" s="1" t="s">
        <v>1612</v>
      </c>
      <c r="C4877" t="s">
        <v>3666</v>
      </c>
      <c r="D4877" s="11" t="s">
        <v>3667</v>
      </c>
      <c r="E4877" s="1" t="s">
        <v>2847</v>
      </c>
      <c r="F4877" s="7"/>
      <c r="G4877" s="7"/>
      <c r="H4877" s="7"/>
      <c r="I4877" s="7"/>
      <c r="J4877" s="49"/>
      <c r="K4877" t="s">
        <v>3549</v>
      </c>
      <c r="M4877" s="15" t="s">
        <v>3536</v>
      </c>
      <c r="N4877" t="s">
        <v>3673</v>
      </c>
      <c r="O4877" s="7">
        <v>16</v>
      </c>
      <c r="P4877" s="7">
        <v>9.44</v>
      </c>
      <c r="Q4877" s="9">
        <v>0.59</v>
      </c>
      <c r="R4877" s="14"/>
      <c r="S4877" s="29"/>
      <c r="T4877" s="14"/>
      <c r="U4877" s="9"/>
      <c r="V4877" s="7"/>
      <c r="W4877" s="7"/>
      <c r="X4877" s="49"/>
    </row>
    <row r="4878" spans="1:24" x14ac:dyDescent="0.25">
      <c r="A4878" s="5" t="s">
        <v>3665</v>
      </c>
      <c r="B4878" s="1" t="s">
        <v>1612</v>
      </c>
      <c r="C4878" t="s">
        <v>3666</v>
      </c>
      <c r="D4878" s="11" t="s">
        <v>3667</v>
      </c>
      <c r="E4878" s="1" t="s">
        <v>2847</v>
      </c>
      <c r="F4878" s="7"/>
      <c r="G4878" s="7"/>
      <c r="H4878" s="7"/>
      <c r="I4878" s="7"/>
      <c r="J4878" s="49"/>
      <c r="K4878" t="s">
        <v>3549</v>
      </c>
      <c r="M4878" s="15" t="s">
        <v>3536</v>
      </c>
      <c r="N4878" t="s">
        <v>3673</v>
      </c>
      <c r="O4878" s="7">
        <v>22</v>
      </c>
      <c r="P4878" s="7">
        <v>12.32</v>
      </c>
      <c r="Q4878" s="9">
        <v>0.56000000000000005</v>
      </c>
      <c r="R4878" s="14"/>
      <c r="S4878" s="29"/>
      <c r="T4878" s="14"/>
      <c r="U4878" s="9"/>
      <c r="V4878" s="7"/>
      <c r="W4878" s="7"/>
      <c r="X4878" s="49"/>
    </row>
    <row r="4879" spans="1:24" x14ac:dyDescent="0.25">
      <c r="A4879" s="5" t="s">
        <v>3665</v>
      </c>
      <c r="B4879" s="1" t="s">
        <v>1612</v>
      </c>
      <c r="C4879" t="s">
        <v>3666</v>
      </c>
      <c r="D4879" s="11" t="s">
        <v>3667</v>
      </c>
      <c r="E4879" s="1" t="s">
        <v>2847</v>
      </c>
      <c r="F4879" s="7"/>
      <c r="G4879" s="7"/>
      <c r="H4879" s="7"/>
      <c r="I4879" s="7"/>
      <c r="J4879" s="49"/>
      <c r="K4879" t="s">
        <v>3549</v>
      </c>
      <c r="M4879" s="15" t="s">
        <v>3536</v>
      </c>
      <c r="N4879" t="s">
        <v>3673</v>
      </c>
      <c r="O4879" s="7">
        <v>26</v>
      </c>
      <c r="P4879" s="7">
        <v>9.6199999999999992</v>
      </c>
      <c r="Q4879" s="9">
        <v>0.37</v>
      </c>
      <c r="R4879" s="14"/>
      <c r="S4879" s="29"/>
      <c r="T4879" s="14"/>
      <c r="U4879" s="9"/>
      <c r="V4879" s="7"/>
      <c r="W4879" s="7"/>
      <c r="X4879" s="49"/>
    </row>
    <row r="4880" spans="1:24" x14ac:dyDescent="0.25">
      <c r="A4880" s="5" t="s">
        <v>3665</v>
      </c>
      <c r="B4880" s="1" t="s">
        <v>1612</v>
      </c>
      <c r="C4880" t="s">
        <v>3666</v>
      </c>
      <c r="D4880" s="11" t="s">
        <v>3667</v>
      </c>
      <c r="E4880" s="1" t="s">
        <v>2847</v>
      </c>
      <c r="F4880" s="7"/>
      <c r="G4880" s="7"/>
      <c r="H4880" s="7"/>
      <c r="I4880" s="7"/>
      <c r="J4880" s="49"/>
      <c r="K4880" t="s">
        <v>3549</v>
      </c>
      <c r="M4880" s="15" t="s">
        <v>3536</v>
      </c>
      <c r="N4880" t="s">
        <v>3673</v>
      </c>
      <c r="O4880" s="7">
        <v>28</v>
      </c>
      <c r="P4880" s="7">
        <v>6.44</v>
      </c>
      <c r="Q4880" s="9">
        <v>0.23</v>
      </c>
      <c r="R4880" s="14"/>
      <c r="S4880" s="29"/>
      <c r="T4880" s="14"/>
      <c r="U4880" s="9"/>
      <c r="V4880" s="7"/>
      <c r="W4880" s="7"/>
      <c r="X4880" s="49"/>
    </row>
    <row r="4881" spans="1:25" x14ac:dyDescent="0.25">
      <c r="A4881" s="5" t="s">
        <v>3665</v>
      </c>
      <c r="B4881" s="1" t="s">
        <v>1612</v>
      </c>
      <c r="C4881" t="s">
        <v>3666</v>
      </c>
      <c r="D4881" s="11" t="s">
        <v>3667</v>
      </c>
      <c r="E4881" s="1" t="s">
        <v>2847</v>
      </c>
      <c r="F4881" s="7"/>
      <c r="G4881" s="7"/>
      <c r="H4881" s="7"/>
      <c r="I4881" s="7"/>
      <c r="J4881" s="49"/>
      <c r="K4881" t="s">
        <v>3674</v>
      </c>
      <c r="M4881" s="15" t="s">
        <v>1623</v>
      </c>
      <c r="N4881" t="s">
        <v>3675</v>
      </c>
      <c r="O4881" s="7">
        <v>34</v>
      </c>
      <c r="P4881" s="7">
        <v>34</v>
      </c>
      <c r="Q4881" s="9">
        <v>1</v>
      </c>
      <c r="R4881" s="14"/>
      <c r="S4881" s="29"/>
      <c r="T4881" s="14"/>
      <c r="U4881" s="9"/>
      <c r="V4881" s="7"/>
      <c r="W4881" s="7"/>
      <c r="X4881" s="49"/>
    </row>
    <row r="4882" spans="1:25" x14ac:dyDescent="0.25">
      <c r="A4882" s="5" t="s">
        <v>3665</v>
      </c>
      <c r="B4882" s="1" t="s">
        <v>1612</v>
      </c>
      <c r="C4882" t="s">
        <v>3666</v>
      </c>
      <c r="D4882" s="11" t="s">
        <v>3667</v>
      </c>
      <c r="E4882" s="1" t="s">
        <v>2847</v>
      </c>
      <c r="F4882" s="7"/>
      <c r="G4882" s="7"/>
      <c r="H4882" s="7"/>
      <c r="I4882" s="7"/>
      <c r="J4882" s="49"/>
      <c r="K4882" t="s">
        <v>3674</v>
      </c>
      <c r="M4882" s="15" t="s">
        <v>1623</v>
      </c>
      <c r="N4882" t="s">
        <v>3675</v>
      </c>
      <c r="O4882" s="7">
        <v>33</v>
      </c>
      <c r="P4882" s="7">
        <v>33</v>
      </c>
      <c r="Q4882" s="9">
        <v>1</v>
      </c>
      <c r="R4882" s="14"/>
      <c r="S4882" s="29"/>
      <c r="T4882" s="14"/>
      <c r="U4882" s="9"/>
      <c r="V4882" s="7"/>
      <c r="W4882" s="7"/>
      <c r="X4882" s="49"/>
    </row>
    <row r="4883" spans="1:25" x14ac:dyDescent="0.25">
      <c r="A4883" s="5" t="s">
        <v>3665</v>
      </c>
      <c r="B4883" s="1" t="s">
        <v>1612</v>
      </c>
      <c r="C4883" t="s">
        <v>3666</v>
      </c>
      <c r="D4883" s="11" t="s">
        <v>3667</v>
      </c>
      <c r="E4883" s="1" t="s">
        <v>2847</v>
      </c>
      <c r="F4883" s="7"/>
      <c r="G4883" s="7"/>
      <c r="H4883" s="7"/>
      <c r="I4883" s="7"/>
      <c r="J4883" s="49"/>
      <c r="K4883" t="s">
        <v>3674</v>
      </c>
      <c r="M4883" s="15" t="s">
        <v>1623</v>
      </c>
      <c r="N4883" t="s">
        <v>3675</v>
      </c>
      <c r="O4883" s="7">
        <v>25</v>
      </c>
      <c r="P4883" s="7">
        <v>25</v>
      </c>
      <c r="Q4883" s="9">
        <v>1</v>
      </c>
      <c r="R4883" s="14"/>
      <c r="S4883" s="29"/>
      <c r="T4883" s="14"/>
      <c r="U4883" s="9"/>
      <c r="V4883" s="7"/>
      <c r="W4883" s="7"/>
      <c r="X4883" s="49"/>
    </row>
    <row r="4884" spans="1:25" x14ac:dyDescent="0.25">
      <c r="A4884" s="5" t="s">
        <v>3665</v>
      </c>
      <c r="B4884" s="1" t="s">
        <v>1612</v>
      </c>
      <c r="C4884" t="s">
        <v>3666</v>
      </c>
      <c r="D4884" s="11" t="s">
        <v>3667</v>
      </c>
      <c r="E4884" s="1" t="s">
        <v>2847</v>
      </c>
      <c r="F4884" s="7"/>
      <c r="G4884" s="7"/>
      <c r="H4884" s="7"/>
      <c r="I4884" s="7"/>
      <c r="J4884" s="49"/>
      <c r="K4884" t="s">
        <v>3674</v>
      </c>
      <c r="M4884" s="15" t="s">
        <v>1623</v>
      </c>
      <c r="N4884" t="s">
        <v>3675</v>
      </c>
      <c r="O4884" s="7">
        <v>18</v>
      </c>
      <c r="P4884" s="7">
        <v>17.82</v>
      </c>
      <c r="Q4884" s="9">
        <v>0.99</v>
      </c>
      <c r="R4884" s="14"/>
      <c r="S4884" s="29"/>
      <c r="T4884" s="14"/>
      <c r="U4884" s="9"/>
      <c r="V4884" s="7"/>
      <c r="W4884" s="7"/>
      <c r="X4884" s="49"/>
    </row>
    <row r="4885" spans="1:25" x14ac:dyDescent="0.25">
      <c r="A4885" s="5" t="s">
        <v>3665</v>
      </c>
      <c r="B4885" s="1" t="s">
        <v>1612</v>
      </c>
      <c r="C4885" t="s">
        <v>3666</v>
      </c>
      <c r="D4885" s="11" t="s">
        <v>3667</v>
      </c>
      <c r="E4885" s="1" t="s">
        <v>2847</v>
      </c>
      <c r="F4885" s="7"/>
      <c r="G4885" s="7"/>
      <c r="H4885" s="7"/>
      <c r="I4885" s="7"/>
      <c r="J4885" s="49"/>
      <c r="K4885" t="s">
        <v>3674</v>
      </c>
      <c r="M4885" s="15" t="s">
        <v>1623</v>
      </c>
      <c r="N4885" t="s">
        <v>3675</v>
      </c>
      <c r="O4885" s="7">
        <v>9</v>
      </c>
      <c r="P4885" s="7">
        <v>8.19</v>
      </c>
      <c r="Q4885" s="9">
        <v>0.91</v>
      </c>
      <c r="R4885" s="14"/>
      <c r="S4885" s="29"/>
      <c r="T4885" s="14"/>
      <c r="U4885" s="9"/>
      <c r="V4885" s="7"/>
      <c r="W4885" s="7"/>
      <c r="X4885" s="49"/>
    </row>
    <row r="4886" spans="1:25" x14ac:dyDescent="0.25">
      <c r="A4886" s="5" t="s">
        <v>3665</v>
      </c>
      <c r="B4886" s="1" t="s">
        <v>1612</v>
      </c>
      <c r="C4886" t="s">
        <v>3666</v>
      </c>
      <c r="D4886" s="11" t="s">
        <v>3667</v>
      </c>
      <c r="E4886" s="1" t="s">
        <v>2847</v>
      </c>
      <c r="F4886" s="7"/>
      <c r="G4886" s="7"/>
      <c r="H4886" s="7"/>
      <c r="I4886" s="7"/>
      <c r="J4886" s="49"/>
      <c r="K4886" t="s">
        <v>3674</v>
      </c>
      <c r="M4886" s="15" t="s">
        <v>1623</v>
      </c>
      <c r="N4886" t="s">
        <v>3675</v>
      </c>
      <c r="O4886" s="7">
        <v>4</v>
      </c>
      <c r="P4886" s="7">
        <v>2.76</v>
      </c>
      <c r="Q4886" s="9">
        <v>0.69</v>
      </c>
      <c r="R4886" s="14"/>
      <c r="S4886" s="29"/>
      <c r="T4886" s="14"/>
      <c r="U4886" s="9"/>
      <c r="V4886" s="7"/>
      <c r="W4886" s="7"/>
      <c r="X4886" s="49"/>
    </row>
    <row r="4887" spans="1:25" x14ac:dyDescent="0.25">
      <c r="A4887" s="5" t="s">
        <v>3665</v>
      </c>
      <c r="B4887" s="1" t="s">
        <v>1612</v>
      </c>
      <c r="C4887" t="s">
        <v>3666</v>
      </c>
      <c r="D4887" s="11" t="s">
        <v>3667</v>
      </c>
      <c r="E4887" s="1" t="s">
        <v>2847</v>
      </c>
      <c r="F4887" s="7"/>
      <c r="G4887" s="7"/>
      <c r="H4887" s="7"/>
      <c r="I4887" s="7"/>
      <c r="J4887" s="49"/>
      <c r="K4887" t="s">
        <v>3674</v>
      </c>
      <c r="M4887" s="15" t="s">
        <v>1623</v>
      </c>
      <c r="N4887" t="s">
        <v>3675</v>
      </c>
      <c r="O4887" s="7">
        <v>2</v>
      </c>
      <c r="P4887" s="7">
        <v>0.56000000000000005</v>
      </c>
      <c r="Q4887" s="9">
        <v>0.28000000000000003</v>
      </c>
      <c r="R4887" s="14"/>
      <c r="S4887" s="29"/>
      <c r="T4887" s="14"/>
      <c r="U4887" s="9"/>
      <c r="V4887" s="7"/>
      <c r="W4887" s="7"/>
      <c r="X4887" s="49"/>
    </row>
    <row r="4888" spans="1:25" x14ac:dyDescent="0.25">
      <c r="A4888" s="5" t="s">
        <v>3665</v>
      </c>
      <c r="B4888" s="1" t="s">
        <v>1612</v>
      </c>
      <c r="C4888" t="s">
        <v>3666</v>
      </c>
      <c r="D4888" s="11" t="s">
        <v>3667</v>
      </c>
      <c r="E4888" s="1" t="s">
        <v>2847</v>
      </c>
      <c r="F4888" s="7"/>
      <c r="G4888" s="7"/>
      <c r="H4888" s="7"/>
      <c r="I4888" s="7"/>
      <c r="J4888" s="49"/>
      <c r="K4888" t="s">
        <v>3674</v>
      </c>
      <c r="M4888" s="15" t="s">
        <v>1623</v>
      </c>
      <c r="N4888" t="s">
        <v>3676</v>
      </c>
      <c r="O4888" s="7">
        <v>38</v>
      </c>
      <c r="P4888" s="7">
        <v>38</v>
      </c>
      <c r="Q4888" s="9">
        <v>1</v>
      </c>
      <c r="R4888" s="14"/>
      <c r="S4888" s="29"/>
      <c r="T4888" s="14"/>
      <c r="U4888" s="9"/>
      <c r="V4888" s="7"/>
      <c r="W4888" s="7"/>
      <c r="X4888" s="49"/>
    </row>
    <row r="4889" spans="1:25" x14ac:dyDescent="0.25">
      <c r="A4889" s="5" t="s">
        <v>3665</v>
      </c>
      <c r="B4889" s="1" t="s">
        <v>1612</v>
      </c>
      <c r="C4889" t="s">
        <v>3666</v>
      </c>
      <c r="D4889" s="11" t="s">
        <v>3667</v>
      </c>
      <c r="E4889" s="1" t="s">
        <v>2847</v>
      </c>
      <c r="F4889" s="7"/>
      <c r="G4889" s="7"/>
      <c r="H4889" s="7"/>
      <c r="I4889" s="7"/>
      <c r="J4889" s="49"/>
      <c r="K4889" t="s">
        <v>3674</v>
      </c>
      <c r="M4889" s="15" t="s">
        <v>1623</v>
      </c>
      <c r="N4889" t="s">
        <v>3676</v>
      </c>
      <c r="O4889" s="7">
        <v>25</v>
      </c>
      <c r="P4889" s="7">
        <v>24.75</v>
      </c>
      <c r="Q4889" s="9">
        <v>0.99</v>
      </c>
      <c r="R4889" s="14"/>
      <c r="S4889" s="29"/>
      <c r="T4889" s="14"/>
      <c r="U4889" s="9"/>
      <c r="V4889" s="7"/>
      <c r="W4889" s="7"/>
      <c r="X4889" s="49"/>
    </row>
    <row r="4890" spans="1:25" x14ac:dyDescent="0.25">
      <c r="A4890" s="5" t="s">
        <v>3665</v>
      </c>
      <c r="B4890" s="1" t="s">
        <v>1612</v>
      </c>
      <c r="C4890" t="s">
        <v>3666</v>
      </c>
      <c r="D4890" s="11" t="s">
        <v>3667</v>
      </c>
      <c r="E4890" s="1" t="s">
        <v>2847</v>
      </c>
      <c r="F4890" s="7"/>
      <c r="G4890" s="7"/>
      <c r="H4890" s="7"/>
      <c r="I4890" s="7"/>
      <c r="J4890" s="49"/>
      <c r="K4890" t="s">
        <v>3674</v>
      </c>
      <c r="M4890" s="15" t="s">
        <v>1623</v>
      </c>
      <c r="N4890" t="s">
        <v>3676</v>
      </c>
      <c r="O4890" s="7">
        <v>18</v>
      </c>
      <c r="P4890" s="7">
        <v>17.099999999999998</v>
      </c>
      <c r="Q4890" s="9">
        <v>0.95</v>
      </c>
      <c r="R4890" s="14"/>
      <c r="S4890" s="29"/>
      <c r="T4890" s="14"/>
      <c r="U4890" s="9"/>
      <c r="V4890" s="7"/>
      <c r="W4890" s="7"/>
      <c r="X4890" s="49"/>
    </row>
    <row r="4891" spans="1:25" x14ac:dyDescent="0.25">
      <c r="A4891" s="5" t="s">
        <v>3665</v>
      </c>
      <c r="B4891" s="1" t="s">
        <v>1612</v>
      </c>
      <c r="C4891" t="s">
        <v>3666</v>
      </c>
      <c r="D4891" s="11" t="s">
        <v>3667</v>
      </c>
      <c r="E4891" s="1" t="s">
        <v>2847</v>
      </c>
      <c r="F4891" s="7"/>
      <c r="G4891" s="7"/>
      <c r="H4891" s="7"/>
      <c r="I4891" s="7"/>
      <c r="J4891" s="49"/>
      <c r="K4891" t="s">
        <v>3674</v>
      </c>
      <c r="M4891" s="15" t="s">
        <v>1623</v>
      </c>
      <c r="N4891" t="s">
        <v>3676</v>
      </c>
      <c r="O4891" s="7">
        <v>14</v>
      </c>
      <c r="P4891" s="7">
        <v>12.46</v>
      </c>
      <c r="Q4891" s="9">
        <v>0.89</v>
      </c>
      <c r="R4891" s="14"/>
      <c r="S4891" s="29"/>
      <c r="T4891" s="14"/>
      <c r="U4891" s="9"/>
      <c r="V4891" s="7"/>
      <c r="W4891" s="7"/>
      <c r="X4891" s="49"/>
    </row>
    <row r="4892" spans="1:25" x14ac:dyDescent="0.25">
      <c r="A4892" s="5" t="s">
        <v>3665</v>
      </c>
      <c r="B4892" s="1" t="s">
        <v>1612</v>
      </c>
      <c r="C4892" t="s">
        <v>3666</v>
      </c>
      <c r="D4892" s="11" t="s">
        <v>3667</v>
      </c>
      <c r="E4892" s="1" t="s">
        <v>2847</v>
      </c>
      <c r="F4892" s="7"/>
      <c r="G4892" s="7"/>
      <c r="H4892" s="7"/>
      <c r="I4892" s="7"/>
      <c r="J4892" s="49"/>
      <c r="K4892" t="s">
        <v>3674</v>
      </c>
      <c r="M4892" s="15" t="s">
        <v>1623</v>
      </c>
      <c r="N4892" t="s">
        <v>3676</v>
      </c>
      <c r="O4892" s="7">
        <v>10</v>
      </c>
      <c r="P4892" s="7">
        <v>7.5</v>
      </c>
      <c r="Q4892" s="9">
        <v>0.75</v>
      </c>
      <c r="R4892" s="14"/>
      <c r="S4892" s="29"/>
      <c r="T4892" s="14"/>
      <c r="U4892" s="9"/>
      <c r="V4892" s="7"/>
      <c r="W4892" s="7"/>
      <c r="X4892" s="49"/>
    </row>
    <row r="4893" spans="1:25" x14ac:dyDescent="0.25">
      <c r="A4893" s="18" t="s">
        <v>3665</v>
      </c>
      <c r="B4893" s="19" t="s">
        <v>1612</v>
      </c>
      <c r="C4893" s="16" t="s">
        <v>3666</v>
      </c>
      <c r="D4893" s="20" t="s">
        <v>3667</v>
      </c>
      <c r="E4893" s="19" t="s">
        <v>2847</v>
      </c>
      <c r="F4893" s="17"/>
      <c r="G4893" s="17"/>
      <c r="H4893" s="17"/>
      <c r="I4893" s="17"/>
      <c r="J4893" s="50"/>
      <c r="K4893" s="16" t="s">
        <v>3674</v>
      </c>
      <c r="L4893" s="16"/>
      <c r="M4893" s="21" t="s">
        <v>1623</v>
      </c>
      <c r="N4893" s="16" t="s">
        <v>3676</v>
      </c>
      <c r="O4893" s="17">
        <v>8</v>
      </c>
      <c r="P4893" s="17">
        <v>3.36</v>
      </c>
      <c r="Q4893" s="22">
        <v>0.42</v>
      </c>
      <c r="R4893" s="23"/>
      <c r="S4893" s="31"/>
      <c r="T4893" s="23"/>
      <c r="U4893" s="22"/>
      <c r="V4893" s="17"/>
      <c r="W4893" s="17"/>
      <c r="X4893" s="50"/>
    </row>
    <row r="4894" spans="1:25" x14ac:dyDescent="0.25">
      <c r="A4894" s="5" t="s">
        <v>3688</v>
      </c>
      <c r="B4894" s="1" t="s">
        <v>1612</v>
      </c>
      <c r="D4894" s="74" t="s">
        <v>3689</v>
      </c>
      <c r="E4894" s="1" t="s">
        <v>3690</v>
      </c>
      <c r="F4894" s="7">
        <v>76.3</v>
      </c>
      <c r="G4894" s="7"/>
      <c r="H4894" s="7"/>
      <c r="I4894" s="7"/>
      <c r="J4894" s="49"/>
      <c r="K4894" t="s">
        <v>1614</v>
      </c>
      <c r="M4894" s="15"/>
      <c r="N4894" t="s">
        <v>3691</v>
      </c>
      <c r="O4894" s="7">
        <v>40.6</v>
      </c>
      <c r="P4894" s="7">
        <v>7.3</v>
      </c>
      <c r="Q4894" s="9">
        <f>P4894/O4894</f>
        <v>0.17980295566502463</v>
      </c>
      <c r="R4894" s="14">
        <v>2.754228703338145E-16</v>
      </c>
      <c r="S4894" s="29">
        <v>1.9498445997580372E-14</v>
      </c>
      <c r="T4894" s="14"/>
      <c r="U4894" s="9"/>
      <c r="V4894" s="7">
        <v>20</v>
      </c>
      <c r="W4894" s="7"/>
      <c r="X4894" s="49"/>
      <c r="Y4894" s="84"/>
    </row>
    <row r="4895" spans="1:25" x14ac:dyDescent="0.25">
      <c r="A4895" s="5" t="s">
        <v>3688</v>
      </c>
      <c r="B4895" s="1" t="s">
        <v>1612</v>
      </c>
      <c r="D4895" s="74" t="s">
        <v>3689</v>
      </c>
      <c r="E4895" s="1" t="s">
        <v>3690</v>
      </c>
      <c r="F4895" s="7">
        <v>76.3</v>
      </c>
      <c r="G4895" s="7"/>
      <c r="H4895" s="7"/>
      <c r="I4895" s="7"/>
      <c r="J4895" s="49"/>
      <c r="K4895" t="s">
        <v>1614</v>
      </c>
      <c r="M4895" s="15"/>
      <c r="N4895" t="s">
        <v>3692</v>
      </c>
      <c r="O4895" s="7">
        <v>43.6</v>
      </c>
      <c r="P4895" s="7">
        <v>7.5</v>
      </c>
      <c r="Q4895" s="9">
        <f t="shared" ref="Q4895:Q4911" si="0">P4895/O4895</f>
        <v>0.17201834862385321</v>
      </c>
      <c r="R4895" s="14">
        <v>4.073802778041108E-15</v>
      </c>
      <c r="S4895" s="29">
        <v>4.2657951880159247E-11</v>
      </c>
      <c r="T4895" s="14"/>
      <c r="U4895" s="9"/>
      <c r="V4895" s="7">
        <v>20</v>
      </c>
      <c r="W4895" s="7"/>
      <c r="X4895" s="49"/>
      <c r="Y4895" s="84"/>
    </row>
    <row r="4896" spans="1:25" x14ac:dyDescent="0.25">
      <c r="A4896" s="5" t="s">
        <v>3688</v>
      </c>
      <c r="B4896" s="1" t="s">
        <v>1612</v>
      </c>
      <c r="D4896" s="74" t="s">
        <v>3689</v>
      </c>
      <c r="E4896" s="1" t="s">
        <v>3690</v>
      </c>
      <c r="F4896" s="7">
        <v>76.3</v>
      </c>
      <c r="G4896" s="7"/>
      <c r="H4896" s="7"/>
      <c r="I4896" s="7"/>
      <c r="J4896" s="49"/>
      <c r="K4896" t="s">
        <v>1614</v>
      </c>
      <c r="M4896" s="15"/>
      <c r="N4896" t="s">
        <v>3693</v>
      </c>
      <c r="O4896" s="7">
        <v>47.6</v>
      </c>
      <c r="P4896" s="7">
        <v>8.9</v>
      </c>
      <c r="Q4896" s="9">
        <f t="shared" si="0"/>
        <v>0.18697478991596639</v>
      </c>
      <c r="R4896" s="14">
        <v>1.4791083881682047E-13</v>
      </c>
      <c r="S4896" s="29">
        <v>3.6307805477010094E-9</v>
      </c>
      <c r="T4896" s="14"/>
      <c r="U4896" s="9"/>
      <c r="V4896" s="7">
        <v>20</v>
      </c>
      <c r="W4896" s="7"/>
      <c r="X4896" s="49"/>
      <c r="Y4896" s="84"/>
    </row>
    <row r="4897" spans="1:25" x14ac:dyDescent="0.25">
      <c r="A4897" s="5" t="s">
        <v>3688</v>
      </c>
      <c r="B4897" s="1" t="s">
        <v>1612</v>
      </c>
      <c r="D4897" s="74" t="s">
        <v>3689</v>
      </c>
      <c r="E4897" s="1" t="s">
        <v>3690</v>
      </c>
      <c r="F4897" s="7">
        <v>76.3</v>
      </c>
      <c r="G4897" s="7"/>
      <c r="H4897" s="7"/>
      <c r="I4897" s="7"/>
      <c r="J4897" s="49"/>
      <c r="K4897" t="s">
        <v>1614</v>
      </c>
      <c r="M4897" s="15"/>
      <c r="N4897" t="s">
        <v>3694</v>
      </c>
      <c r="O4897" s="7">
        <v>53.1</v>
      </c>
      <c r="P4897" s="7">
        <v>9.3000000000000007</v>
      </c>
      <c r="Q4897" s="9">
        <f t="shared" si="0"/>
        <v>0.1751412429378531</v>
      </c>
      <c r="R4897" s="14">
        <v>4.073802778041108E-15</v>
      </c>
      <c r="S4897" s="29">
        <v>2.238721138568329E-11</v>
      </c>
      <c r="T4897" s="14"/>
      <c r="U4897" s="9"/>
      <c r="V4897" s="7">
        <v>20</v>
      </c>
      <c r="W4897" s="7"/>
      <c r="X4897" s="49"/>
      <c r="Y4897" s="84"/>
    </row>
    <row r="4898" spans="1:25" x14ac:dyDescent="0.25">
      <c r="A4898" s="5" t="s">
        <v>3688</v>
      </c>
      <c r="B4898" s="1" t="s">
        <v>1612</v>
      </c>
      <c r="D4898" s="74" t="s">
        <v>3689</v>
      </c>
      <c r="E4898" s="1" t="s">
        <v>3690</v>
      </c>
      <c r="F4898" s="7">
        <v>76.3</v>
      </c>
      <c r="G4898" s="7"/>
      <c r="H4898" s="7"/>
      <c r="I4898" s="7"/>
      <c r="J4898" s="49"/>
      <c r="K4898" t="s">
        <v>1614</v>
      </c>
      <c r="M4898" s="15"/>
      <c r="N4898" t="s">
        <v>3695</v>
      </c>
      <c r="O4898" s="7">
        <v>61.6</v>
      </c>
      <c r="P4898" s="7">
        <v>15.9</v>
      </c>
      <c r="Q4898" s="9">
        <f t="shared" si="0"/>
        <v>0.25811688311688313</v>
      </c>
      <c r="R4898" s="14">
        <v>7.2443596007498585E-14</v>
      </c>
      <c r="S4898" s="29">
        <v>1.071519305237603E-9</v>
      </c>
      <c r="T4898" s="14"/>
      <c r="U4898" s="9"/>
      <c r="V4898" s="7">
        <v>20</v>
      </c>
      <c r="W4898" s="7"/>
      <c r="X4898" s="49"/>
      <c r="Y4898" s="84"/>
    </row>
    <row r="4899" spans="1:25" x14ac:dyDescent="0.25">
      <c r="A4899" s="5" t="s">
        <v>3688</v>
      </c>
      <c r="B4899" s="1" t="s">
        <v>1612</v>
      </c>
      <c r="D4899" s="74" t="s">
        <v>3689</v>
      </c>
      <c r="E4899" s="1" t="s">
        <v>3690</v>
      </c>
      <c r="F4899" s="7">
        <v>76.3</v>
      </c>
      <c r="G4899" s="7"/>
      <c r="H4899" s="7"/>
      <c r="I4899" s="7"/>
      <c r="J4899" s="49"/>
      <c r="K4899" t="s">
        <v>1614</v>
      </c>
      <c r="M4899" s="15"/>
      <c r="N4899" t="s">
        <v>3696</v>
      </c>
      <c r="O4899" s="7">
        <v>70.7</v>
      </c>
      <c r="P4899" s="7">
        <v>41.3</v>
      </c>
      <c r="Q4899" s="9">
        <f t="shared" si="0"/>
        <v>0.58415841584158412</v>
      </c>
      <c r="R4899" s="14"/>
      <c r="S4899" s="29"/>
      <c r="T4899" s="14"/>
      <c r="U4899" s="9"/>
      <c r="V4899" s="7">
        <v>20</v>
      </c>
      <c r="W4899" s="7"/>
      <c r="X4899" s="49"/>
      <c r="Y4899" s="84"/>
    </row>
    <row r="4900" spans="1:25" x14ac:dyDescent="0.25">
      <c r="A4900" s="5" t="s">
        <v>3688</v>
      </c>
      <c r="B4900" s="1" t="s">
        <v>1612</v>
      </c>
      <c r="D4900" s="74" t="s">
        <v>3689</v>
      </c>
      <c r="E4900" s="1" t="s">
        <v>3690</v>
      </c>
      <c r="F4900" s="7">
        <v>76.3</v>
      </c>
      <c r="G4900" s="7"/>
      <c r="H4900" s="7"/>
      <c r="I4900" s="7"/>
      <c r="J4900" s="49"/>
      <c r="K4900" t="s">
        <v>1614</v>
      </c>
      <c r="M4900" s="15"/>
      <c r="N4900" t="s">
        <v>3697</v>
      </c>
      <c r="O4900" s="7">
        <v>73.7</v>
      </c>
      <c r="P4900" s="7">
        <v>44.8</v>
      </c>
      <c r="Q4900" s="9">
        <f t="shared" si="0"/>
        <v>0.6078697421981003</v>
      </c>
      <c r="R4900" s="14">
        <v>2.5118864315095726E-12</v>
      </c>
      <c r="S4900" s="29">
        <v>1.288249551693135E-8</v>
      </c>
      <c r="T4900" s="14"/>
      <c r="U4900" s="9"/>
      <c r="V4900" s="7">
        <v>20</v>
      </c>
      <c r="W4900" s="7"/>
      <c r="X4900" s="49"/>
      <c r="Y4900" s="84"/>
    </row>
    <row r="4901" spans="1:25" x14ac:dyDescent="0.25">
      <c r="A4901" s="5" t="s">
        <v>3688</v>
      </c>
      <c r="B4901" s="1" t="s">
        <v>1612</v>
      </c>
      <c r="D4901" s="74" t="s">
        <v>3689</v>
      </c>
      <c r="E4901" s="1" t="s">
        <v>3690</v>
      </c>
      <c r="F4901" s="7">
        <v>76.3</v>
      </c>
      <c r="G4901" s="7"/>
      <c r="H4901" s="7"/>
      <c r="I4901" s="7"/>
      <c r="J4901" s="49"/>
      <c r="K4901" t="s">
        <v>1614</v>
      </c>
      <c r="M4901" s="15"/>
      <c r="N4901" t="s">
        <v>3698</v>
      </c>
      <c r="O4901" s="7">
        <v>12</v>
      </c>
      <c r="P4901" s="7">
        <v>3.1</v>
      </c>
      <c r="Q4901" s="9">
        <f t="shared" si="0"/>
        <v>0.25833333333333336</v>
      </c>
      <c r="R4901" s="14"/>
      <c r="S4901" s="14"/>
      <c r="T4901" s="14"/>
      <c r="U4901" s="9"/>
      <c r="V4901" s="7">
        <v>40</v>
      </c>
      <c r="W4901" s="7"/>
      <c r="X4901" s="49"/>
      <c r="Y4901" s="84"/>
    </row>
    <row r="4902" spans="1:25" x14ac:dyDescent="0.25">
      <c r="A4902" s="5" t="s">
        <v>3688</v>
      </c>
      <c r="B4902" s="1" t="s">
        <v>1612</v>
      </c>
      <c r="D4902" s="74" t="s">
        <v>3689</v>
      </c>
      <c r="E4902" s="1" t="s">
        <v>3690</v>
      </c>
      <c r="F4902" s="7">
        <v>76.3</v>
      </c>
      <c r="G4902" s="7"/>
      <c r="H4902" s="7"/>
      <c r="I4902" s="7"/>
      <c r="J4902" s="49"/>
      <c r="K4902" t="s">
        <v>1614</v>
      </c>
      <c r="M4902" s="15"/>
      <c r="N4902" t="s">
        <v>3699</v>
      </c>
      <c r="O4902" s="7">
        <v>30.1</v>
      </c>
      <c r="P4902" s="7">
        <v>7.7</v>
      </c>
      <c r="Q4902" s="9">
        <f t="shared" si="0"/>
        <v>0.2558139534883721</v>
      </c>
      <c r="R4902" s="14"/>
      <c r="S4902" s="14"/>
      <c r="T4902" s="14"/>
      <c r="U4902" s="9"/>
      <c r="V4902" s="7">
        <v>40</v>
      </c>
      <c r="W4902" s="7"/>
      <c r="X4902" s="49"/>
      <c r="Y4902" s="84"/>
    </row>
    <row r="4903" spans="1:25" x14ac:dyDescent="0.25">
      <c r="A4903" s="5" t="s">
        <v>3688</v>
      </c>
      <c r="B4903" s="1" t="s">
        <v>1612</v>
      </c>
      <c r="D4903" s="74" t="s">
        <v>3689</v>
      </c>
      <c r="E4903" s="1" t="s">
        <v>3690</v>
      </c>
      <c r="F4903" s="7">
        <v>76.3</v>
      </c>
      <c r="G4903" s="7"/>
      <c r="H4903" s="7"/>
      <c r="I4903" s="7"/>
      <c r="J4903" s="49"/>
      <c r="K4903" t="s">
        <v>1614</v>
      </c>
      <c r="M4903" s="15"/>
      <c r="N4903" t="s">
        <v>3700</v>
      </c>
      <c r="O4903" s="7">
        <v>34.700000000000003</v>
      </c>
      <c r="P4903" s="7">
        <v>0.6</v>
      </c>
      <c r="Q4903" s="9">
        <f t="shared" si="0"/>
        <v>1.7291066282420747E-2</v>
      </c>
      <c r="R4903" s="14">
        <v>3.0902954325135829E-14</v>
      </c>
      <c r="S4903" s="29">
        <v>1.949844599758039E-10</v>
      </c>
      <c r="T4903" s="14"/>
      <c r="U4903" s="9"/>
      <c r="V4903" s="7">
        <v>40</v>
      </c>
      <c r="W4903" s="7"/>
      <c r="X4903" s="49"/>
      <c r="Y4903" s="84"/>
    </row>
    <row r="4904" spans="1:25" x14ac:dyDescent="0.25">
      <c r="A4904" s="5" t="s">
        <v>3688</v>
      </c>
      <c r="B4904" s="1" t="s">
        <v>1612</v>
      </c>
      <c r="D4904" s="74" t="s">
        <v>3689</v>
      </c>
      <c r="E4904" s="1" t="s">
        <v>3690</v>
      </c>
      <c r="F4904" s="7">
        <v>76.3</v>
      </c>
      <c r="G4904" s="7"/>
      <c r="H4904" s="7"/>
      <c r="I4904" s="7"/>
      <c r="J4904" s="49"/>
      <c r="K4904" t="s">
        <v>1614</v>
      </c>
      <c r="M4904" s="15"/>
      <c r="N4904" t="s">
        <v>3701</v>
      </c>
      <c r="O4904" s="7">
        <v>41.6</v>
      </c>
      <c r="P4904" s="7">
        <v>10.1</v>
      </c>
      <c r="Q4904" s="9">
        <f t="shared" si="0"/>
        <v>0.24278846153846151</v>
      </c>
      <c r="R4904" s="14"/>
      <c r="S4904" s="14"/>
      <c r="T4904" s="14"/>
      <c r="U4904" s="9"/>
      <c r="V4904" s="7">
        <v>40</v>
      </c>
      <c r="W4904" s="7"/>
      <c r="X4904" s="49"/>
      <c r="Y4904" s="84"/>
    </row>
    <row r="4905" spans="1:25" x14ac:dyDescent="0.25">
      <c r="A4905" s="5" t="s">
        <v>3688</v>
      </c>
      <c r="B4905" s="1" t="s">
        <v>1612</v>
      </c>
      <c r="D4905" s="74" t="s">
        <v>3689</v>
      </c>
      <c r="E4905" s="1" t="s">
        <v>3690</v>
      </c>
      <c r="F4905" s="7">
        <v>76.3</v>
      </c>
      <c r="G4905" s="7"/>
      <c r="H4905" s="7"/>
      <c r="I4905" s="7"/>
      <c r="J4905" s="49"/>
      <c r="K4905" t="s">
        <v>1614</v>
      </c>
      <c r="M4905" s="15"/>
      <c r="N4905" t="s">
        <v>3702</v>
      </c>
      <c r="O4905" s="7">
        <v>48.6</v>
      </c>
      <c r="P4905" s="7">
        <v>18.399999999999999</v>
      </c>
      <c r="Q4905" s="9">
        <f t="shared" si="0"/>
        <v>0.37860082304526743</v>
      </c>
      <c r="R4905" s="14">
        <v>9.1201083935590693E-17</v>
      </c>
      <c r="S4905" s="29">
        <v>6.1659500186147823E-15</v>
      </c>
      <c r="T4905" s="14"/>
      <c r="U4905" s="9"/>
      <c r="V4905" s="7">
        <v>40</v>
      </c>
      <c r="W4905" s="7"/>
      <c r="X4905" s="49"/>
      <c r="Y4905" s="84"/>
    </row>
    <row r="4906" spans="1:25" x14ac:dyDescent="0.25">
      <c r="A4906" s="5" t="s">
        <v>3688</v>
      </c>
      <c r="B4906" s="1" t="s">
        <v>1612</v>
      </c>
      <c r="D4906" s="74" t="s">
        <v>3689</v>
      </c>
      <c r="E4906" s="1" t="s">
        <v>3690</v>
      </c>
      <c r="F4906" s="7">
        <v>76.3</v>
      </c>
      <c r="G4906" s="7"/>
      <c r="H4906" s="7"/>
      <c r="I4906" s="7"/>
      <c r="J4906" s="49"/>
      <c r="K4906" t="s">
        <v>1614</v>
      </c>
      <c r="M4906" s="15"/>
      <c r="N4906" t="s">
        <v>3703</v>
      </c>
      <c r="O4906" s="7">
        <v>43.5</v>
      </c>
      <c r="P4906" s="7">
        <v>13</v>
      </c>
      <c r="Q4906" s="9">
        <f t="shared" si="0"/>
        <v>0.2988505747126437</v>
      </c>
      <c r="R4906" s="14">
        <v>3.2359365692962786E-16</v>
      </c>
      <c r="S4906" s="29">
        <v>1.0964781961431805E-13</v>
      </c>
      <c r="T4906" s="14"/>
      <c r="U4906" s="9"/>
      <c r="V4906" s="7">
        <v>40</v>
      </c>
      <c r="W4906" s="7"/>
      <c r="X4906" s="49"/>
      <c r="Y4906" s="84"/>
    </row>
    <row r="4907" spans="1:25" x14ac:dyDescent="0.25">
      <c r="A4907" s="5" t="s">
        <v>3688</v>
      </c>
      <c r="B4907" s="1" t="s">
        <v>1612</v>
      </c>
      <c r="D4907" s="74" t="s">
        <v>3689</v>
      </c>
      <c r="E4907" s="1" t="s">
        <v>3690</v>
      </c>
      <c r="F4907" s="7">
        <v>76.3</v>
      </c>
      <c r="G4907" s="7"/>
      <c r="H4907" s="7"/>
      <c r="I4907" s="7"/>
      <c r="J4907" s="49"/>
      <c r="K4907" t="s">
        <v>1614</v>
      </c>
      <c r="M4907" s="15"/>
      <c r="N4907" t="s">
        <v>3704</v>
      </c>
      <c r="O4907" s="7">
        <v>49.9</v>
      </c>
      <c r="P4907" s="7">
        <v>26.2</v>
      </c>
      <c r="Q4907" s="9">
        <f t="shared" si="0"/>
        <v>0.52505010020040077</v>
      </c>
      <c r="R4907" s="14">
        <v>1.3182567385564006E-13</v>
      </c>
      <c r="S4907" s="29">
        <v>1.7378008287493709E-10</v>
      </c>
      <c r="T4907" s="14"/>
      <c r="U4907" s="9"/>
      <c r="V4907" s="7">
        <v>40</v>
      </c>
      <c r="W4907" s="7"/>
      <c r="X4907" s="49"/>
      <c r="Y4907" s="84"/>
    </row>
    <row r="4908" spans="1:25" x14ac:dyDescent="0.25">
      <c r="A4908" s="5" t="s">
        <v>3688</v>
      </c>
      <c r="B4908" s="1" t="s">
        <v>1612</v>
      </c>
      <c r="D4908" s="74" t="s">
        <v>3689</v>
      </c>
      <c r="E4908" s="1" t="s">
        <v>3690</v>
      </c>
      <c r="F4908" s="7">
        <v>76.3</v>
      </c>
      <c r="G4908" s="7"/>
      <c r="H4908" s="7"/>
      <c r="I4908" s="7"/>
      <c r="J4908" s="49"/>
      <c r="K4908" t="s">
        <v>1614</v>
      </c>
      <c r="M4908" s="15"/>
      <c r="N4908" t="s">
        <v>3705</v>
      </c>
      <c r="O4908" s="7">
        <v>65.8</v>
      </c>
      <c r="P4908" s="7">
        <v>37.700000000000003</v>
      </c>
      <c r="Q4908" s="9">
        <f t="shared" si="0"/>
        <v>0.57294832826747732</v>
      </c>
      <c r="R4908" s="14"/>
      <c r="S4908" s="14"/>
      <c r="T4908" s="14"/>
      <c r="U4908" s="9"/>
      <c r="V4908" s="7">
        <v>40</v>
      </c>
      <c r="W4908" s="7"/>
      <c r="X4908" s="49"/>
      <c r="Y4908" s="84"/>
    </row>
    <row r="4909" spans="1:25" x14ac:dyDescent="0.25">
      <c r="A4909" s="5" t="s">
        <v>3688</v>
      </c>
      <c r="B4909" s="1" t="s">
        <v>1612</v>
      </c>
      <c r="D4909" s="74" t="s">
        <v>3689</v>
      </c>
      <c r="E4909" s="1" t="s">
        <v>3690</v>
      </c>
      <c r="F4909" s="7">
        <v>76.3</v>
      </c>
      <c r="G4909" s="7"/>
      <c r="H4909" s="7"/>
      <c r="I4909" s="7"/>
      <c r="J4909" s="49"/>
      <c r="K4909" t="s">
        <v>1614</v>
      </c>
      <c r="M4909" s="15"/>
      <c r="N4909" t="s">
        <v>3706</v>
      </c>
      <c r="O4909" s="7">
        <v>58.1</v>
      </c>
      <c r="P4909" s="7">
        <v>35.799999999999997</v>
      </c>
      <c r="Q4909" s="9">
        <f t="shared" si="0"/>
        <v>0.61617900172117035</v>
      </c>
      <c r="R4909" s="14">
        <v>7.5857757502918367E-15</v>
      </c>
      <c r="S4909" s="29">
        <v>2.5703957827688561E-12</v>
      </c>
      <c r="T4909" s="14"/>
      <c r="U4909" s="9"/>
      <c r="V4909" s="7">
        <v>40</v>
      </c>
      <c r="W4909" s="7"/>
      <c r="X4909" s="49"/>
      <c r="Y4909" s="84"/>
    </row>
    <row r="4910" spans="1:25" x14ac:dyDescent="0.25">
      <c r="A4910" s="5" t="s">
        <v>3688</v>
      </c>
      <c r="B4910" s="1" t="s">
        <v>1612</v>
      </c>
      <c r="D4910" s="74" t="s">
        <v>3689</v>
      </c>
      <c r="E4910" s="1" t="s">
        <v>3690</v>
      </c>
      <c r="F4910" s="7">
        <v>76.3</v>
      </c>
      <c r="G4910" s="7"/>
      <c r="H4910" s="7"/>
      <c r="I4910" s="7"/>
      <c r="J4910" s="49"/>
      <c r="K4910" t="s">
        <v>1614</v>
      </c>
      <c r="M4910" s="15"/>
      <c r="N4910" t="s">
        <v>3707</v>
      </c>
      <c r="O4910" s="7">
        <v>65.5</v>
      </c>
      <c r="P4910" s="7">
        <v>39.9</v>
      </c>
      <c r="Q4910" s="9">
        <f t="shared" si="0"/>
        <v>0.6091603053435114</v>
      </c>
      <c r="R4910" s="14">
        <v>2.5118864315095726E-12</v>
      </c>
      <c r="S4910" s="29">
        <v>1.288249551693135E-8</v>
      </c>
      <c r="T4910" s="14"/>
      <c r="U4910" s="9"/>
      <c r="V4910" s="7">
        <v>40</v>
      </c>
      <c r="W4910" s="7"/>
      <c r="X4910" s="49"/>
      <c r="Y4910" s="84"/>
    </row>
    <row r="4911" spans="1:25" x14ac:dyDescent="0.25">
      <c r="A4911" s="5" t="s">
        <v>3688</v>
      </c>
      <c r="B4911" s="1" t="s">
        <v>1612</v>
      </c>
      <c r="D4911" s="74" t="s">
        <v>3689</v>
      </c>
      <c r="E4911" s="1" t="s">
        <v>3690</v>
      </c>
      <c r="F4911" s="7">
        <v>76.3</v>
      </c>
      <c r="G4911" s="7"/>
      <c r="H4911" s="7"/>
      <c r="I4911" s="7"/>
      <c r="J4911" s="49"/>
      <c r="K4911" t="s">
        <v>1614</v>
      </c>
      <c r="M4911" s="15"/>
      <c r="N4911" t="s">
        <v>3708</v>
      </c>
      <c r="O4911" s="7">
        <v>70.900000000000006</v>
      </c>
      <c r="P4911" s="7">
        <v>53.5</v>
      </c>
      <c r="Q4911" s="9">
        <f t="shared" si="0"/>
        <v>0.75458392101551475</v>
      </c>
      <c r="R4911" s="14">
        <v>2.3988329190194874E-14</v>
      </c>
      <c r="S4911" s="29">
        <v>1.6595869074375605E-11</v>
      </c>
      <c r="T4911" s="14"/>
      <c r="U4911" s="9"/>
      <c r="V4911" s="7">
        <v>40</v>
      </c>
      <c r="W4911" s="7"/>
      <c r="X4911" s="49"/>
      <c r="Y4911" s="84"/>
    </row>
    <row r="4912" spans="1:25" x14ac:dyDescent="0.25">
      <c r="A4912" s="5" t="s">
        <v>3688</v>
      </c>
      <c r="B4912" s="1" t="s">
        <v>1612</v>
      </c>
      <c r="D4912" s="74" t="s">
        <v>3689</v>
      </c>
      <c r="E4912" s="1" t="s">
        <v>3690</v>
      </c>
      <c r="F4912" s="7">
        <v>76.3</v>
      </c>
      <c r="G4912" s="7"/>
      <c r="H4912" s="7"/>
      <c r="I4912" s="7"/>
      <c r="J4912" s="49"/>
      <c r="K4912" t="s">
        <v>1614</v>
      </c>
      <c r="M4912" s="15"/>
      <c r="N4912" t="s">
        <v>3709</v>
      </c>
      <c r="O4912" s="7">
        <v>36.799999999999997</v>
      </c>
      <c r="P4912" s="7">
        <v>3</v>
      </c>
      <c r="Q4912" s="9">
        <f>P4912/O4912</f>
        <v>8.1521739130434784E-2</v>
      </c>
      <c r="R4912" s="14"/>
      <c r="S4912" s="29"/>
      <c r="T4912" s="14"/>
      <c r="U4912" s="9"/>
      <c r="V4912" s="7">
        <v>20</v>
      </c>
      <c r="W4912" s="7"/>
      <c r="X4912" s="49"/>
      <c r="Y4912" s="84"/>
    </row>
    <row r="4913" spans="1:25" x14ac:dyDescent="0.25">
      <c r="A4913" s="5" t="s">
        <v>3688</v>
      </c>
      <c r="B4913" s="1" t="s">
        <v>1612</v>
      </c>
      <c r="D4913" s="74" t="s">
        <v>3689</v>
      </c>
      <c r="E4913" s="1" t="s">
        <v>3690</v>
      </c>
      <c r="F4913" s="7">
        <v>76.3</v>
      </c>
      <c r="G4913" s="7"/>
      <c r="H4913" s="7"/>
      <c r="I4913" s="7"/>
      <c r="J4913" s="49"/>
      <c r="K4913" t="s">
        <v>1614</v>
      </c>
      <c r="M4913" s="15"/>
      <c r="N4913" t="s">
        <v>3710</v>
      </c>
      <c r="O4913" s="7">
        <v>33.4</v>
      </c>
      <c r="P4913" s="7">
        <v>2.7</v>
      </c>
      <c r="Q4913" s="9">
        <f t="shared" ref="Q4913:Q4976" si="1">P4913/O4913</f>
        <v>8.0838323353293426E-2</v>
      </c>
      <c r="R4913" s="14">
        <v>1.6982436524617425E-15</v>
      </c>
      <c r="S4913" s="29">
        <v>4.5708818961487419E-12</v>
      </c>
      <c r="T4913" s="14"/>
      <c r="U4913" s="9"/>
      <c r="V4913" s="7">
        <v>20</v>
      </c>
      <c r="W4913" s="7"/>
      <c r="X4913" s="49"/>
      <c r="Y4913" s="84"/>
    </row>
    <row r="4914" spans="1:25" x14ac:dyDescent="0.25">
      <c r="A4914" s="5" t="s">
        <v>3688</v>
      </c>
      <c r="B4914" s="1" t="s">
        <v>1612</v>
      </c>
      <c r="D4914" s="74" t="s">
        <v>3689</v>
      </c>
      <c r="E4914" s="1" t="s">
        <v>3690</v>
      </c>
      <c r="F4914" s="7">
        <v>76.3</v>
      </c>
      <c r="G4914" s="7"/>
      <c r="H4914" s="7"/>
      <c r="I4914" s="7"/>
      <c r="J4914" s="49"/>
      <c r="K4914" t="s">
        <v>1614</v>
      </c>
      <c r="M4914" s="15"/>
      <c r="N4914" t="s">
        <v>3711</v>
      </c>
      <c r="O4914" s="7">
        <v>44.1</v>
      </c>
      <c r="P4914" s="7">
        <v>1.8</v>
      </c>
      <c r="Q4914" s="9">
        <f t="shared" si="1"/>
        <v>4.0816326530612242E-2</v>
      </c>
      <c r="R4914" s="14"/>
      <c r="S4914" s="14"/>
      <c r="T4914" s="14"/>
      <c r="U4914" s="9"/>
      <c r="V4914" s="7">
        <v>20</v>
      </c>
      <c r="W4914" s="7"/>
      <c r="X4914" s="49"/>
      <c r="Y4914" s="84"/>
    </row>
    <row r="4915" spans="1:25" x14ac:dyDescent="0.25">
      <c r="A4915" s="5" t="s">
        <v>3688</v>
      </c>
      <c r="B4915" s="1" t="s">
        <v>1612</v>
      </c>
      <c r="D4915" s="74" t="s">
        <v>3689</v>
      </c>
      <c r="E4915" s="1" t="s">
        <v>3690</v>
      </c>
      <c r="F4915" s="7">
        <v>76.3</v>
      </c>
      <c r="G4915" s="7"/>
      <c r="H4915" s="7"/>
      <c r="I4915" s="7"/>
      <c r="J4915" s="49"/>
      <c r="K4915" t="s">
        <v>1614</v>
      </c>
      <c r="M4915" s="15"/>
      <c r="N4915" t="s">
        <v>3712</v>
      </c>
      <c r="O4915" s="7">
        <v>51.8</v>
      </c>
      <c r="P4915" s="7">
        <v>10.5</v>
      </c>
      <c r="Q4915" s="9">
        <f t="shared" si="1"/>
        <v>0.20270270270270271</v>
      </c>
      <c r="R4915" s="14"/>
      <c r="S4915" s="14"/>
      <c r="T4915" s="14"/>
      <c r="U4915" s="9"/>
      <c r="V4915" s="7">
        <v>20</v>
      </c>
      <c r="W4915" s="7"/>
      <c r="X4915" s="49"/>
      <c r="Y4915" s="84"/>
    </row>
    <row r="4916" spans="1:25" x14ac:dyDescent="0.25">
      <c r="A4916" s="5" t="s">
        <v>3688</v>
      </c>
      <c r="B4916" s="1" t="s">
        <v>1612</v>
      </c>
      <c r="D4916" s="74" t="s">
        <v>3689</v>
      </c>
      <c r="E4916" s="1" t="s">
        <v>3690</v>
      </c>
      <c r="F4916" s="7">
        <v>76.3</v>
      </c>
      <c r="G4916" s="7"/>
      <c r="H4916" s="7"/>
      <c r="I4916" s="7"/>
      <c r="J4916" s="49"/>
      <c r="K4916" t="s">
        <v>1614</v>
      </c>
      <c r="M4916" s="15"/>
      <c r="N4916" t="s">
        <v>3713</v>
      </c>
      <c r="O4916" s="7">
        <v>55</v>
      </c>
      <c r="P4916" s="7">
        <v>5</v>
      </c>
      <c r="Q4916" s="9">
        <f t="shared" si="1"/>
        <v>9.0909090909090912E-2</v>
      </c>
      <c r="R4916" s="14"/>
      <c r="S4916" s="14"/>
      <c r="T4916" s="14"/>
      <c r="U4916" s="9"/>
      <c r="V4916" s="7">
        <v>20</v>
      </c>
      <c r="W4916" s="7"/>
      <c r="X4916" s="49"/>
      <c r="Y4916" s="84"/>
    </row>
    <row r="4917" spans="1:25" x14ac:dyDescent="0.25">
      <c r="A4917" s="5" t="s">
        <v>3688</v>
      </c>
      <c r="B4917" s="1" t="s">
        <v>1612</v>
      </c>
      <c r="D4917" s="74" t="s">
        <v>3689</v>
      </c>
      <c r="E4917" s="1" t="s">
        <v>3690</v>
      </c>
      <c r="F4917" s="7">
        <v>76.3</v>
      </c>
      <c r="G4917" s="7"/>
      <c r="H4917" s="7"/>
      <c r="I4917" s="7"/>
      <c r="J4917" s="49"/>
      <c r="K4917" t="s">
        <v>1614</v>
      </c>
      <c r="M4917" s="15"/>
      <c r="N4917" t="s">
        <v>3714</v>
      </c>
      <c r="O4917" s="7">
        <v>54.8</v>
      </c>
      <c r="P4917" s="7">
        <v>5.8</v>
      </c>
      <c r="Q4917" s="9">
        <f t="shared" si="1"/>
        <v>0.10583941605839416</v>
      </c>
      <c r="R4917" s="14">
        <v>2.2908676527677622E-14</v>
      </c>
      <c r="S4917" s="29">
        <v>1.6982436524617399E-10</v>
      </c>
      <c r="T4917" s="14"/>
      <c r="U4917" s="9"/>
      <c r="V4917" s="7">
        <v>20</v>
      </c>
      <c r="W4917" s="7"/>
      <c r="X4917" s="49"/>
      <c r="Y4917" s="84"/>
    </row>
    <row r="4918" spans="1:25" x14ac:dyDescent="0.25">
      <c r="A4918" s="5" t="s">
        <v>3688</v>
      </c>
      <c r="B4918" s="1" t="s">
        <v>1612</v>
      </c>
      <c r="D4918" s="74" t="s">
        <v>3689</v>
      </c>
      <c r="E4918" s="1" t="s">
        <v>3690</v>
      </c>
      <c r="F4918" s="7">
        <v>76.3</v>
      </c>
      <c r="G4918" s="7"/>
      <c r="H4918" s="7"/>
      <c r="I4918" s="7"/>
      <c r="J4918" s="49"/>
      <c r="K4918" t="s">
        <v>1614</v>
      </c>
      <c r="M4918" s="15"/>
      <c r="N4918" t="s">
        <v>3715</v>
      </c>
      <c r="O4918" s="7">
        <v>60</v>
      </c>
      <c r="P4918" s="7">
        <v>34</v>
      </c>
      <c r="Q4918" s="9">
        <f t="shared" si="1"/>
        <v>0.56666666666666665</v>
      </c>
      <c r="R4918" s="14">
        <v>4.1686938347033385E-14</v>
      </c>
      <c r="S4918" s="29">
        <v>2.6915348039269103E-11</v>
      </c>
      <c r="T4918" s="14"/>
      <c r="U4918" s="9"/>
      <c r="V4918" s="7">
        <v>20</v>
      </c>
      <c r="W4918" s="7"/>
      <c r="X4918" s="49"/>
      <c r="Y4918" s="84"/>
    </row>
    <row r="4919" spans="1:25" x14ac:dyDescent="0.25">
      <c r="A4919" s="5" t="s">
        <v>3688</v>
      </c>
      <c r="B4919" s="1" t="s">
        <v>1612</v>
      </c>
      <c r="D4919" s="74" t="s">
        <v>3689</v>
      </c>
      <c r="E4919" s="1" t="s">
        <v>3690</v>
      </c>
      <c r="F4919" s="7">
        <v>76.3</v>
      </c>
      <c r="G4919" s="7"/>
      <c r="H4919" s="7"/>
      <c r="I4919" s="7"/>
      <c r="J4919" s="49"/>
      <c r="K4919" t="s">
        <v>1614</v>
      </c>
      <c r="M4919" s="15"/>
      <c r="N4919" t="s">
        <v>3716</v>
      </c>
      <c r="O4919" s="7">
        <v>31.4</v>
      </c>
      <c r="P4919" s="7">
        <v>6.9</v>
      </c>
      <c r="Q4919" s="9">
        <f t="shared" si="1"/>
        <v>0.21974522292993634</v>
      </c>
      <c r="R4919" s="14"/>
      <c r="S4919" s="14"/>
      <c r="T4919" s="14"/>
      <c r="U4919" s="9"/>
      <c r="V4919" s="7">
        <v>40</v>
      </c>
      <c r="W4919" s="7"/>
      <c r="X4919" s="49"/>
      <c r="Y4919" s="84"/>
    </row>
    <row r="4920" spans="1:25" x14ac:dyDescent="0.25">
      <c r="A4920" s="5" t="s">
        <v>3688</v>
      </c>
      <c r="B4920" s="1" t="s">
        <v>1612</v>
      </c>
      <c r="D4920" s="74" t="s">
        <v>3689</v>
      </c>
      <c r="E4920" s="1" t="s">
        <v>3690</v>
      </c>
      <c r="F4920" s="7">
        <v>76.3</v>
      </c>
      <c r="G4920" s="7"/>
      <c r="H4920" s="7"/>
      <c r="I4920" s="7"/>
      <c r="J4920" s="49"/>
      <c r="K4920" t="s">
        <v>1614</v>
      </c>
      <c r="M4920" s="15"/>
      <c r="N4920" t="s">
        <v>3717</v>
      </c>
      <c r="O4920" s="7">
        <v>32.700000000000003</v>
      </c>
      <c r="P4920" s="7">
        <v>10.3</v>
      </c>
      <c r="Q4920" s="9">
        <f t="shared" si="1"/>
        <v>0.3149847094801223</v>
      </c>
      <c r="R4920" s="14"/>
      <c r="S4920" s="14"/>
      <c r="T4920" s="14"/>
      <c r="U4920" s="9"/>
      <c r="V4920" s="7">
        <v>40</v>
      </c>
      <c r="W4920" s="7"/>
      <c r="X4920" s="49"/>
      <c r="Y4920" s="84"/>
    </row>
    <row r="4921" spans="1:25" x14ac:dyDescent="0.25">
      <c r="A4921" s="5" t="s">
        <v>3688</v>
      </c>
      <c r="B4921" s="1" t="s">
        <v>1612</v>
      </c>
      <c r="D4921" s="74" t="s">
        <v>3689</v>
      </c>
      <c r="E4921" s="1" t="s">
        <v>3690</v>
      </c>
      <c r="F4921" s="7">
        <v>76.3</v>
      </c>
      <c r="G4921" s="7"/>
      <c r="H4921" s="7"/>
      <c r="I4921" s="7"/>
      <c r="J4921" s="49"/>
      <c r="K4921" t="s">
        <v>1614</v>
      </c>
      <c r="M4921" s="15"/>
      <c r="N4921" t="s">
        <v>3718</v>
      </c>
      <c r="O4921" s="7">
        <v>33.1</v>
      </c>
      <c r="P4921" s="7">
        <v>6.9</v>
      </c>
      <c r="Q4921" s="9">
        <f t="shared" si="1"/>
        <v>0.20845921450151059</v>
      </c>
      <c r="R4921" s="14"/>
      <c r="S4921" s="14"/>
      <c r="T4921" s="14"/>
      <c r="U4921" s="9"/>
      <c r="V4921" s="7">
        <v>40</v>
      </c>
      <c r="W4921" s="7"/>
      <c r="X4921" s="49"/>
      <c r="Y4921" s="84"/>
    </row>
    <row r="4922" spans="1:25" x14ac:dyDescent="0.25">
      <c r="A4922" s="5" t="s">
        <v>3688</v>
      </c>
      <c r="B4922" s="1" t="s">
        <v>1612</v>
      </c>
      <c r="D4922" s="74" t="s">
        <v>3689</v>
      </c>
      <c r="E4922" s="1" t="s">
        <v>3690</v>
      </c>
      <c r="F4922" s="7">
        <v>76.3</v>
      </c>
      <c r="G4922" s="7"/>
      <c r="H4922" s="7"/>
      <c r="I4922" s="7"/>
      <c r="J4922" s="49"/>
      <c r="K4922" t="s">
        <v>1614</v>
      </c>
      <c r="M4922" s="15"/>
      <c r="N4922" t="s">
        <v>3719</v>
      </c>
      <c r="O4922" s="7">
        <v>44.6</v>
      </c>
      <c r="P4922" s="7">
        <v>13.8</v>
      </c>
      <c r="Q4922" s="9">
        <f t="shared" si="1"/>
        <v>0.3094170403587444</v>
      </c>
      <c r="R4922" s="14">
        <v>7.2443596007498503E-15</v>
      </c>
      <c r="S4922" s="29">
        <v>2.6302679918953798E-10</v>
      </c>
      <c r="T4922" s="14"/>
      <c r="U4922" s="9"/>
      <c r="V4922" s="7">
        <v>40</v>
      </c>
      <c r="W4922" s="7"/>
      <c r="X4922" s="49"/>
      <c r="Y4922" s="84"/>
    </row>
    <row r="4923" spans="1:25" x14ac:dyDescent="0.25">
      <c r="A4923" s="5" t="s">
        <v>3688</v>
      </c>
      <c r="B4923" s="1" t="s">
        <v>1612</v>
      </c>
      <c r="D4923" s="74" t="s">
        <v>3689</v>
      </c>
      <c r="E4923" s="1" t="s">
        <v>3690</v>
      </c>
      <c r="F4923" s="7">
        <v>76.3</v>
      </c>
      <c r="G4923" s="7"/>
      <c r="H4923" s="7"/>
      <c r="I4923" s="7"/>
      <c r="J4923" s="49"/>
      <c r="K4923" t="s">
        <v>1614</v>
      </c>
      <c r="M4923" s="15"/>
      <c r="N4923" t="s">
        <v>3720</v>
      </c>
      <c r="O4923" s="7">
        <v>60.5</v>
      </c>
      <c r="P4923" s="7">
        <v>34.299999999999997</v>
      </c>
      <c r="Q4923" s="9">
        <f t="shared" si="1"/>
        <v>0.56694214876033056</v>
      </c>
      <c r="R4923" s="14">
        <v>2.3988329190194898E-13</v>
      </c>
      <c r="S4923" s="29">
        <v>1.7378008287493727E-9</v>
      </c>
      <c r="T4923" s="14"/>
      <c r="U4923" s="9"/>
      <c r="V4923" s="7">
        <v>40</v>
      </c>
      <c r="W4923" s="7"/>
      <c r="X4923" s="49"/>
      <c r="Y4923" s="84"/>
    </row>
    <row r="4924" spans="1:25" x14ac:dyDescent="0.25">
      <c r="A4924" s="5" t="s">
        <v>3688</v>
      </c>
      <c r="B4924" s="1" t="s">
        <v>1612</v>
      </c>
      <c r="D4924" s="74" t="s">
        <v>3689</v>
      </c>
      <c r="E4924" s="1" t="s">
        <v>3690</v>
      </c>
      <c r="F4924" s="7">
        <v>76.3</v>
      </c>
      <c r="G4924" s="7"/>
      <c r="H4924" s="7"/>
      <c r="I4924" s="7"/>
      <c r="J4924" s="49"/>
      <c r="K4924" t="s">
        <v>1614</v>
      </c>
      <c r="M4924" s="15"/>
      <c r="N4924" t="s">
        <v>3721</v>
      </c>
      <c r="O4924" s="7">
        <v>36.01</v>
      </c>
      <c r="P4924" s="7">
        <v>2.6</v>
      </c>
      <c r="Q4924" s="9">
        <f t="shared" si="1"/>
        <v>7.2202166064981962E-2</v>
      </c>
      <c r="R4924" s="14"/>
      <c r="S4924" s="14"/>
      <c r="T4924" s="14"/>
      <c r="U4924" s="9"/>
      <c r="V4924" s="7">
        <v>20</v>
      </c>
      <c r="W4924" s="7"/>
      <c r="X4924" s="49"/>
      <c r="Y4924" s="84"/>
    </row>
    <row r="4925" spans="1:25" x14ac:dyDescent="0.25">
      <c r="A4925" s="5" t="s">
        <v>3688</v>
      </c>
      <c r="B4925" s="1" t="s">
        <v>1612</v>
      </c>
      <c r="D4925" s="74" t="s">
        <v>3689</v>
      </c>
      <c r="E4925" s="1" t="s">
        <v>3690</v>
      </c>
      <c r="F4925" s="7">
        <v>76.3</v>
      </c>
      <c r="G4925" s="7"/>
      <c r="H4925" s="7"/>
      <c r="I4925" s="7"/>
      <c r="J4925" s="49"/>
      <c r="K4925" t="s">
        <v>1614</v>
      </c>
      <c r="M4925" s="15"/>
      <c r="N4925" t="s">
        <v>3722</v>
      </c>
      <c r="O4925" s="7">
        <v>45.13</v>
      </c>
      <c r="P4925" s="7">
        <v>3.3</v>
      </c>
      <c r="Q4925" s="9">
        <f t="shared" si="1"/>
        <v>7.3122091734987807E-2</v>
      </c>
      <c r="R4925" s="14"/>
      <c r="S4925" s="14"/>
      <c r="T4925" s="14"/>
      <c r="U4925" s="9"/>
      <c r="V4925" s="7">
        <v>20</v>
      </c>
      <c r="W4925" s="7"/>
      <c r="X4925" s="49"/>
      <c r="Y4925" s="84"/>
    </row>
    <row r="4926" spans="1:25" x14ac:dyDescent="0.25">
      <c r="A4926" s="5" t="s">
        <v>3688</v>
      </c>
      <c r="B4926" s="1" t="s">
        <v>1612</v>
      </c>
      <c r="D4926" s="74" t="s">
        <v>3689</v>
      </c>
      <c r="E4926" s="1" t="s">
        <v>3690</v>
      </c>
      <c r="F4926" s="7">
        <v>76.3</v>
      </c>
      <c r="G4926" s="7"/>
      <c r="H4926" s="7"/>
      <c r="I4926" s="7"/>
      <c r="J4926" s="49"/>
      <c r="K4926" t="s">
        <v>1614</v>
      </c>
      <c r="M4926" s="15"/>
      <c r="N4926" t="s">
        <v>3723</v>
      </c>
      <c r="O4926" s="7">
        <v>57.58</v>
      </c>
      <c r="P4926" s="7">
        <v>17.8</v>
      </c>
      <c r="Q4926" s="9">
        <f t="shared" si="1"/>
        <v>0.3091351163598472</v>
      </c>
      <c r="R4926" s="14"/>
      <c r="S4926" s="29"/>
      <c r="T4926" s="14"/>
      <c r="U4926" s="9"/>
      <c r="V4926" s="7">
        <v>20</v>
      </c>
      <c r="W4926" s="7"/>
      <c r="X4926" s="49"/>
      <c r="Y4926" s="84"/>
    </row>
    <row r="4927" spans="1:25" s="16" customFormat="1" x14ac:dyDescent="0.25">
      <c r="A4927" s="18" t="s">
        <v>3688</v>
      </c>
      <c r="B4927" s="19" t="s">
        <v>1612</v>
      </c>
      <c r="D4927" s="76" t="s">
        <v>3689</v>
      </c>
      <c r="E4927" s="19" t="s">
        <v>3690</v>
      </c>
      <c r="F4927" s="17">
        <v>76.3</v>
      </c>
      <c r="G4927" s="17"/>
      <c r="H4927" s="17"/>
      <c r="I4927" s="17"/>
      <c r="J4927" s="50"/>
      <c r="K4927" s="16" t="s">
        <v>1614</v>
      </c>
      <c r="M4927" s="21"/>
      <c r="N4927" s="16" t="s">
        <v>3724</v>
      </c>
      <c r="O4927" s="17">
        <v>66.180000000000007</v>
      </c>
      <c r="P4927" s="17">
        <v>38.299999999999997</v>
      </c>
      <c r="Q4927" s="22">
        <f t="shared" si="1"/>
        <v>0.57872469023874273</v>
      </c>
      <c r="R4927" s="23"/>
      <c r="S4927" s="31"/>
      <c r="T4927" s="23"/>
      <c r="U4927" s="22"/>
      <c r="V4927" s="17">
        <v>20</v>
      </c>
      <c r="W4927" s="17"/>
      <c r="X4927" s="50"/>
      <c r="Y4927" s="85"/>
    </row>
    <row r="4928" spans="1:25" x14ac:dyDescent="0.25">
      <c r="A4928" s="5" t="s">
        <v>3725</v>
      </c>
      <c r="B4928" s="1" t="s">
        <v>959</v>
      </c>
      <c r="C4928" s="75" t="s">
        <v>3726</v>
      </c>
      <c r="D4928" s="74" t="s">
        <v>3727</v>
      </c>
      <c r="E4928" s="1" t="s">
        <v>933</v>
      </c>
      <c r="F4928" s="7"/>
      <c r="G4928" s="7"/>
      <c r="H4928" s="7"/>
      <c r="I4928" s="7"/>
      <c r="J4928" s="49"/>
      <c r="K4928" t="s">
        <v>415</v>
      </c>
      <c r="L4928" t="s">
        <v>27</v>
      </c>
      <c r="M4928" s="15" t="s">
        <v>28</v>
      </c>
      <c r="N4928" t="s">
        <v>3728</v>
      </c>
      <c r="O4928" s="7">
        <v>76.440654914446668</v>
      </c>
      <c r="P4928" s="7">
        <v>72.502036890051841</v>
      </c>
      <c r="Q4928" s="9">
        <f t="shared" si="1"/>
        <v>0.94847482627140001</v>
      </c>
      <c r="R4928" s="14"/>
      <c r="S4928" s="29"/>
      <c r="T4928" s="14"/>
      <c r="U4928" s="9"/>
      <c r="V4928" s="7"/>
      <c r="W4928" s="7"/>
      <c r="X4928" s="49"/>
      <c r="Y4928" s="84"/>
    </row>
    <row r="4929" spans="1:25" x14ac:dyDescent="0.25">
      <c r="A4929" s="5" t="s">
        <v>3725</v>
      </c>
      <c r="B4929" s="1" t="s">
        <v>959</v>
      </c>
      <c r="C4929" s="75" t="s">
        <v>3726</v>
      </c>
      <c r="D4929" s="74" t="s">
        <v>3727</v>
      </c>
      <c r="E4929" s="1" t="s">
        <v>933</v>
      </c>
      <c r="F4929" s="7"/>
      <c r="G4929" s="7"/>
      <c r="H4929" s="7"/>
      <c r="I4929" s="7"/>
      <c r="J4929" s="49"/>
      <c r="K4929" t="s">
        <v>415</v>
      </c>
      <c r="L4929" t="s">
        <v>27</v>
      </c>
      <c r="M4929" s="15" t="s">
        <v>28</v>
      </c>
      <c r="N4929" t="s">
        <v>3729</v>
      </c>
      <c r="O4929" s="7">
        <v>85.271618816971255</v>
      </c>
      <c r="P4929" s="7">
        <v>81.983185855993909</v>
      </c>
      <c r="Q4929" s="9">
        <f t="shared" si="1"/>
        <v>0.96143578594378853</v>
      </c>
      <c r="R4929" s="14"/>
      <c r="S4929" s="29"/>
      <c r="T4929" s="14"/>
      <c r="U4929" s="9"/>
      <c r="V4929" s="7"/>
      <c r="W4929" s="7"/>
      <c r="X4929" s="49"/>
      <c r="Y4929" s="84"/>
    </row>
    <row r="4930" spans="1:25" x14ac:dyDescent="0.25">
      <c r="A4930" s="5" t="s">
        <v>3725</v>
      </c>
      <c r="B4930" s="1" t="s">
        <v>959</v>
      </c>
      <c r="C4930" s="75" t="s">
        <v>3730</v>
      </c>
      <c r="D4930" s="74" t="s">
        <v>3727</v>
      </c>
      <c r="E4930" s="1" t="s">
        <v>933</v>
      </c>
      <c r="F4930" s="7"/>
      <c r="G4930" s="7"/>
      <c r="H4930" s="7"/>
      <c r="I4930" s="7"/>
      <c r="J4930" s="49"/>
      <c r="K4930" t="s">
        <v>415</v>
      </c>
      <c r="L4930" t="s">
        <v>27</v>
      </c>
      <c r="M4930" s="15" t="s">
        <v>28</v>
      </c>
      <c r="N4930" t="s">
        <v>3731</v>
      </c>
      <c r="O4930" s="7">
        <v>76.757922155457578</v>
      </c>
      <c r="P4930" s="7">
        <v>72.647910867370328</v>
      </c>
      <c r="Q4930" s="9">
        <f t="shared" si="1"/>
        <v>0.94645489126499205</v>
      </c>
      <c r="R4930" s="14"/>
      <c r="S4930" s="29"/>
      <c r="T4930" s="14"/>
      <c r="U4930" s="9"/>
      <c r="V4930" s="7"/>
      <c r="W4930" s="7"/>
      <c r="X4930" s="49"/>
      <c r="Y4930" s="84"/>
    </row>
    <row r="4931" spans="1:25" x14ac:dyDescent="0.25">
      <c r="A4931" s="5" t="s">
        <v>3725</v>
      </c>
      <c r="B4931" s="1" t="s">
        <v>959</v>
      </c>
      <c r="C4931" s="75" t="s">
        <v>3730</v>
      </c>
      <c r="D4931" s="74" t="s">
        <v>3727</v>
      </c>
      <c r="E4931" s="1" t="s">
        <v>933</v>
      </c>
      <c r="F4931" s="7"/>
      <c r="G4931" s="7"/>
      <c r="H4931" s="7"/>
      <c r="I4931" s="7"/>
      <c r="J4931" s="49"/>
      <c r="K4931" t="s">
        <v>415</v>
      </c>
      <c r="L4931" t="s">
        <v>27</v>
      </c>
      <c r="M4931" s="15" t="s">
        <v>28</v>
      </c>
      <c r="N4931" t="s">
        <v>3732</v>
      </c>
      <c r="O4931" s="7">
        <v>79.251897323711461</v>
      </c>
      <c r="P4931" s="7">
        <v>74.544553701892212</v>
      </c>
      <c r="Q4931" s="9">
        <f t="shared" si="1"/>
        <v>0.94060276434024437</v>
      </c>
      <c r="R4931" s="14"/>
      <c r="S4931" s="29"/>
      <c r="T4931" s="14"/>
      <c r="U4931" s="9"/>
      <c r="V4931" s="7"/>
      <c r="W4931" s="7"/>
      <c r="X4931" s="49"/>
      <c r="Y4931" s="84"/>
    </row>
    <row r="4932" spans="1:25" x14ac:dyDescent="0.25">
      <c r="A4932" s="5" t="s">
        <v>3725</v>
      </c>
      <c r="B4932" s="1" t="s">
        <v>959</v>
      </c>
      <c r="C4932" s="75" t="s">
        <v>3733</v>
      </c>
      <c r="D4932" s="74" t="s">
        <v>3727</v>
      </c>
      <c r="E4932" s="1" t="s">
        <v>933</v>
      </c>
      <c r="F4932" s="7">
        <v>63.28</v>
      </c>
      <c r="G4932" s="7">
        <v>5.82</v>
      </c>
      <c r="H4932" s="7"/>
      <c r="I4932" s="7"/>
      <c r="J4932" s="49"/>
      <c r="K4932" t="s">
        <v>415</v>
      </c>
      <c r="L4932" t="s">
        <v>27</v>
      </c>
      <c r="M4932" s="15" t="s">
        <v>28</v>
      </c>
      <c r="N4932" t="s">
        <v>3734</v>
      </c>
      <c r="O4932" s="7">
        <v>80.18554476690035</v>
      </c>
      <c r="P4932" s="7">
        <v>75.221451309273164</v>
      </c>
      <c r="Q4932" s="9">
        <f t="shared" si="1"/>
        <v>0.93809241463585713</v>
      </c>
      <c r="R4932" s="14"/>
      <c r="S4932" s="29"/>
      <c r="T4932" s="14"/>
      <c r="U4932" s="9"/>
      <c r="V4932" s="7"/>
      <c r="W4932" s="7"/>
      <c r="X4932" s="49"/>
      <c r="Y4932" s="84"/>
    </row>
    <row r="4933" spans="1:25" x14ac:dyDescent="0.25">
      <c r="A4933" s="5" t="s">
        <v>3725</v>
      </c>
      <c r="B4933" s="1" t="s">
        <v>959</v>
      </c>
      <c r="C4933" s="75" t="s">
        <v>3733</v>
      </c>
      <c r="D4933" s="74" t="s">
        <v>3727</v>
      </c>
      <c r="E4933" s="1" t="s">
        <v>933</v>
      </c>
      <c r="F4933" s="7">
        <v>63.28</v>
      </c>
      <c r="G4933" s="7">
        <v>5.82</v>
      </c>
      <c r="H4933" s="7"/>
      <c r="I4933" s="7"/>
      <c r="J4933" s="49"/>
      <c r="K4933" t="s">
        <v>415</v>
      </c>
      <c r="L4933" t="s">
        <v>27</v>
      </c>
      <c r="M4933" s="15" t="s">
        <v>28</v>
      </c>
      <c r="N4933" t="s">
        <v>3735</v>
      </c>
      <c r="O4933" s="7">
        <v>73.910400226837808</v>
      </c>
      <c r="P4933" s="7">
        <v>66.548570617655727</v>
      </c>
      <c r="Q4933" s="9">
        <f t="shared" si="1"/>
        <v>0.90039521384557586</v>
      </c>
      <c r="R4933" s="14"/>
      <c r="S4933" s="29"/>
      <c r="T4933" s="14"/>
      <c r="U4933" s="9"/>
      <c r="V4933" s="7"/>
      <c r="W4933" s="7"/>
      <c r="X4933" s="49"/>
      <c r="Y4933" s="84"/>
    </row>
    <row r="4934" spans="1:25" x14ac:dyDescent="0.25">
      <c r="A4934" s="5" t="s">
        <v>3725</v>
      </c>
      <c r="B4934" s="1" t="s">
        <v>959</v>
      </c>
      <c r="C4934" s="75" t="s">
        <v>3733</v>
      </c>
      <c r="D4934" s="74" t="s">
        <v>3727</v>
      </c>
      <c r="E4934" s="1" t="s">
        <v>933</v>
      </c>
      <c r="F4934" s="7">
        <v>63.28</v>
      </c>
      <c r="G4934" s="7">
        <v>5.82</v>
      </c>
      <c r="H4934" s="7"/>
      <c r="I4934" s="7"/>
      <c r="J4934" s="49"/>
      <c r="K4934" t="s">
        <v>415</v>
      </c>
      <c r="L4934" t="s">
        <v>27</v>
      </c>
      <c r="M4934" s="15" t="s">
        <v>28</v>
      </c>
      <c r="N4934" t="s">
        <v>3736</v>
      </c>
      <c r="O4934" s="7">
        <v>80.82545657197366</v>
      </c>
      <c r="P4934" s="7">
        <v>75.621697008627265</v>
      </c>
      <c r="Q4934" s="9">
        <f t="shared" si="1"/>
        <v>0.93561731929454006</v>
      </c>
      <c r="R4934" s="14"/>
      <c r="S4934" s="29"/>
      <c r="T4934" s="14"/>
      <c r="U4934" s="9"/>
      <c r="V4934" s="7"/>
      <c r="W4934" s="7"/>
      <c r="X4934" s="49"/>
      <c r="Y4934" s="84"/>
    </row>
    <row r="4935" spans="1:25" ht="15.75" x14ac:dyDescent="0.25">
      <c r="A4935" s="5" t="s">
        <v>3725</v>
      </c>
      <c r="B4935" s="1" t="s">
        <v>959</v>
      </c>
      <c r="C4935" s="75" t="s">
        <v>3733</v>
      </c>
      <c r="D4935" s="74" t="s">
        <v>3727</v>
      </c>
      <c r="E4935" s="1" t="s">
        <v>933</v>
      </c>
      <c r="F4935" s="7">
        <v>63.28</v>
      </c>
      <c r="G4935" s="7">
        <v>5.82</v>
      </c>
      <c r="H4935" s="7"/>
      <c r="I4935" s="7"/>
      <c r="J4935" s="49"/>
      <c r="K4935" t="s">
        <v>415</v>
      </c>
      <c r="L4935" t="s">
        <v>27</v>
      </c>
      <c r="M4935" s="15" t="s">
        <v>28</v>
      </c>
      <c r="N4935" t="s">
        <v>3737</v>
      </c>
      <c r="O4935" s="7">
        <v>73.824539523635352</v>
      </c>
      <c r="P4935" s="7">
        <v>66.834940998794906</v>
      </c>
      <c r="Q4935" s="9">
        <f t="shared" si="1"/>
        <v>0.90532147481119496</v>
      </c>
      <c r="R4935" s="56">
        <v>3.19E-13</v>
      </c>
      <c r="S4935" s="57"/>
      <c r="T4935" s="58"/>
      <c r="U4935" s="58"/>
      <c r="V4935" s="7"/>
      <c r="W4935" s="7"/>
      <c r="X4935" s="49"/>
      <c r="Y4935" s="84"/>
    </row>
    <row r="4936" spans="1:25" ht="15.75" x14ac:dyDescent="0.25">
      <c r="A4936" s="5" t="s">
        <v>3725</v>
      </c>
      <c r="B4936" s="1" t="s">
        <v>959</v>
      </c>
      <c r="C4936" s="75" t="s">
        <v>3733</v>
      </c>
      <c r="D4936" s="74" t="s">
        <v>3727</v>
      </c>
      <c r="E4936" s="1" t="s">
        <v>933</v>
      </c>
      <c r="F4936" s="7">
        <v>63.28</v>
      </c>
      <c r="G4936" s="7">
        <v>5.82</v>
      </c>
      <c r="H4936" s="7"/>
      <c r="I4936" s="7"/>
      <c r="J4936" s="49"/>
      <c r="K4936" t="s">
        <v>415</v>
      </c>
      <c r="L4936" t="s">
        <v>27</v>
      </c>
      <c r="M4936" s="15" t="s">
        <v>28</v>
      </c>
      <c r="N4936" t="s">
        <v>3738</v>
      </c>
      <c r="O4936" s="7">
        <v>74.55896223151997</v>
      </c>
      <c r="P4936" s="7">
        <v>68.084719645275953</v>
      </c>
      <c r="Q4936" s="9">
        <f t="shared" si="1"/>
        <v>0.91316613868443819</v>
      </c>
      <c r="R4936" s="56">
        <v>2.4300000000000002E-13</v>
      </c>
      <c r="S4936" s="57"/>
      <c r="T4936" s="58"/>
      <c r="U4936" s="58"/>
      <c r="V4936" s="7"/>
      <c r="W4936" s="7"/>
      <c r="X4936" s="49"/>
      <c r="Y4936" s="84"/>
    </row>
    <row r="4937" spans="1:25" ht="15.75" x14ac:dyDescent="0.25">
      <c r="A4937" s="5" t="s">
        <v>3725</v>
      </c>
      <c r="B4937" s="1" t="s">
        <v>959</v>
      </c>
      <c r="C4937" s="75" t="s">
        <v>3733</v>
      </c>
      <c r="D4937" s="74" t="s">
        <v>3727</v>
      </c>
      <c r="E4937" s="1" t="s">
        <v>933</v>
      </c>
      <c r="F4937" s="7">
        <v>63.28</v>
      </c>
      <c r="G4937" s="7">
        <v>5.82</v>
      </c>
      <c r="H4937" s="7"/>
      <c r="I4937" s="7"/>
      <c r="J4937" s="49"/>
      <c r="K4937" t="s">
        <v>415</v>
      </c>
      <c r="L4937" t="s">
        <v>27</v>
      </c>
      <c r="M4937" s="15" t="s">
        <v>28</v>
      </c>
      <c r="N4937" t="s">
        <v>3739</v>
      </c>
      <c r="O4937" s="7">
        <v>74.590166331346126</v>
      </c>
      <c r="P4937" s="7">
        <v>68.679259704068897</v>
      </c>
      <c r="Q4937" s="9">
        <f t="shared" si="1"/>
        <v>0.92075488073026057</v>
      </c>
      <c r="R4937" s="56">
        <v>3.6999999999999999E-13</v>
      </c>
      <c r="S4937" s="57"/>
      <c r="T4937" s="58"/>
      <c r="U4937" s="58"/>
      <c r="V4937" s="7"/>
      <c r="W4937" s="7"/>
      <c r="X4937" s="49"/>
      <c r="Y4937" s="84"/>
    </row>
    <row r="4938" spans="1:25" ht="15.75" x14ac:dyDescent="0.25">
      <c r="A4938" s="5" t="s">
        <v>3725</v>
      </c>
      <c r="B4938" s="1" t="s">
        <v>959</v>
      </c>
      <c r="C4938" s="75" t="s">
        <v>3733</v>
      </c>
      <c r="D4938" s="74" t="s">
        <v>3727</v>
      </c>
      <c r="E4938" s="1" t="s">
        <v>933</v>
      </c>
      <c r="F4938" s="7">
        <v>63.28</v>
      </c>
      <c r="G4938" s="7">
        <v>5.82</v>
      </c>
      <c r="H4938" s="7"/>
      <c r="I4938" s="7"/>
      <c r="J4938" s="49"/>
      <c r="K4938" t="s">
        <v>3740</v>
      </c>
      <c r="L4938" t="s">
        <v>27</v>
      </c>
      <c r="M4938" s="15" t="s">
        <v>28</v>
      </c>
      <c r="N4938" t="s">
        <v>3741</v>
      </c>
      <c r="O4938" s="7">
        <v>36.445733247552759</v>
      </c>
      <c r="P4938" s="7">
        <v>29.428365868708141</v>
      </c>
      <c r="Q4938" s="9">
        <f t="shared" si="1"/>
        <v>0.80745709432761059</v>
      </c>
      <c r="R4938" s="56">
        <v>2.2899999999999999E-14</v>
      </c>
      <c r="S4938" s="57"/>
      <c r="T4938" s="58"/>
      <c r="U4938" s="58"/>
      <c r="V4938" s="7"/>
      <c r="W4938" s="7"/>
      <c r="X4938" s="49"/>
      <c r="Y4938" s="84"/>
    </row>
    <row r="4939" spans="1:25" ht="15.75" x14ac:dyDescent="0.25">
      <c r="A4939" s="5" t="s">
        <v>3725</v>
      </c>
      <c r="B4939" s="1" t="s">
        <v>959</v>
      </c>
      <c r="C4939" s="75" t="s">
        <v>3733</v>
      </c>
      <c r="D4939" s="74" t="s">
        <v>3727</v>
      </c>
      <c r="E4939" s="1" t="s">
        <v>933</v>
      </c>
      <c r="F4939" s="7">
        <v>63.28</v>
      </c>
      <c r="G4939" s="7">
        <v>5.82</v>
      </c>
      <c r="H4939" s="7"/>
      <c r="I4939" s="7"/>
      <c r="J4939" s="49"/>
      <c r="K4939" t="s">
        <v>415</v>
      </c>
      <c r="L4939" t="s">
        <v>27</v>
      </c>
      <c r="M4939" s="15" t="s">
        <v>28</v>
      </c>
      <c r="N4939" t="s">
        <v>3742</v>
      </c>
      <c r="O4939" s="7">
        <v>74.864397292268279</v>
      </c>
      <c r="P4939" s="7">
        <v>64.279996152064129</v>
      </c>
      <c r="Q4939" s="9">
        <f t="shared" si="1"/>
        <v>0.85861902956510849</v>
      </c>
      <c r="R4939" s="56">
        <v>4.97E-13</v>
      </c>
      <c r="S4939" s="57"/>
      <c r="T4939" s="58"/>
      <c r="U4939" s="58"/>
      <c r="V4939" s="7"/>
      <c r="W4939" s="7"/>
      <c r="X4939" s="49"/>
      <c r="Y4939" s="84"/>
    </row>
    <row r="4940" spans="1:25" x14ac:dyDescent="0.25">
      <c r="A4940" s="5" t="s">
        <v>3725</v>
      </c>
      <c r="B4940" s="1" t="s">
        <v>959</v>
      </c>
      <c r="C4940" s="75" t="s">
        <v>3743</v>
      </c>
      <c r="D4940" s="74" t="s">
        <v>3727</v>
      </c>
      <c r="E4940" s="1" t="s">
        <v>933</v>
      </c>
      <c r="F4940" s="7">
        <v>63.28</v>
      </c>
      <c r="G4940" s="7">
        <v>5.82</v>
      </c>
      <c r="H4940" s="7"/>
      <c r="I4940" s="7"/>
      <c r="J4940" s="49"/>
      <c r="K4940" t="s">
        <v>3744</v>
      </c>
      <c r="L4940" t="s">
        <v>27</v>
      </c>
      <c r="M4940" s="15" t="s">
        <v>332</v>
      </c>
      <c r="N4940" t="s">
        <v>3745</v>
      </c>
      <c r="O4940" s="7">
        <v>16.238676558766628</v>
      </c>
      <c r="P4940" s="7">
        <v>16.257565829632124</v>
      </c>
      <c r="Q4940" s="9">
        <f t="shared" si="1"/>
        <v>1.0011632272369695</v>
      </c>
      <c r="R4940" s="7"/>
      <c r="S4940" s="29"/>
      <c r="T4940" s="14"/>
      <c r="U4940" s="9"/>
      <c r="V4940" s="7"/>
      <c r="W4940" s="7"/>
      <c r="X4940" s="49"/>
      <c r="Y4940" s="84"/>
    </row>
    <row r="4941" spans="1:25" x14ac:dyDescent="0.25">
      <c r="A4941" s="5" t="s">
        <v>3725</v>
      </c>
      <c r="B4941" s="1" t="s">
        <v>959</v>
      </c>
      <c r="C4941" s="75" t="s">
        <v>3743</v>
      </c>
      <c r="D4941" s="74" t="s">
        <v>3727</v>
      </c>
      <c r="E4941" s="1" t="s">
        <v>933</v>
      </c>
      <c r="F4941" s="7">
        <v>63.28</v>
      </c>
      <c r="G4941" s="7">
        <v>5.82</v>
      </c>
      <c r="H4941" s="7"/>
      <c r="I4941" s="7"/>
      <c r="J4941" s="49"/>
      <c r="K4941" t="s">
        <v>415</v>
      </c>
      <c r="L4941" t="s">
        <v>27</v>
      </c>
      <c r="M4941" s="15" t="s">
        <v>28</v>
      </c>
      <c r="N4941" t="s">
        <v>3746</v>
      </c>
      <c r="O4941" s="7">
        <v>74.547471197587285</v>
      </c>
      <c r="P4941" s="7">
        <v>67.836709446832387</v>
      </c>
      <c r="Q4941" s="9">
        <f t="shared" si="1"/>
        <v>0.90998002154938162</v>
      </c>
      <c r="R4941" s="7"/>
      <c r="S4941" s="29"/>
      <c r="T4941" s="14"/>
      <c r="U4941" s="9"/>
      <c r="V4941" s="7"/>
      <c r="W4941" s="7"/>
      <c r="X4941" s="49"/>
      <c r="Y4941" s="84"/>
    </row>
    <row r="4942" spans="1:25" ht="15.75" x14ac:dyDescent="0.25">
      <c r="A4942" s="5" t="s">
        <v>3725</v>
      </c>
      <c r="B4942" s="1" t="s">
        <v>959</v>
      </c>
      <c r="C4942" s="75" t="s">
        <v>3743</v>
      </c>
      <c r="D4942" s="74" t="s">
        <v>3727</v>
      </c>
      <c r="E4942" s="1" t="s">
        <v>933</v>
      </c>
      <c r="F4942" s="7">
        <v>63.28</v>
      </c>
      <c r="G4942" s="7">
        <v>5.82</v>
      </c>
      <c r="H4942" s="7"/>
      <c r="I4942" s="7"/>
      <c r="J4942" s="49"/>
      <c r="K4942" t="s">
        <v>415</v>
      </c>
      <c r="L4942" t="s">
        <v>27</v>
      </c>
      <c r="M4942" s="15" t="s">
        <v>28</v>
      </c>
      <c r="N4942" t="s">
        <v>3747</v>
      </c>
      <c r="O4942" s="7">
        <v>77.400522804614695</v>
      </c>
      <c r="P4942" s="7">
        <v>71.401232473965322</v>
      </c>
      <c r="Q4942" s="9">
        <f t="shared" si="1"/>
        <v>0.92249031255520553</v>
      </c>
      <c r="R4942" s="56"/>
      <c r="S4942" s="57"/>
      <c r="T4942" s="58"/>
      <c r="U4942" s="58"/>
      <c r="V4942" s="7"/>
      <c r="W4942" s="7"/>
      <c r="X4942" s="49"/>
      <c r="Y4942" s="84"/>
    </row>
    <row r="4943" spans="1:25" x14ac:dyDescent="0.25">
      <c r="A4943" s="5" t="s">
        <v>3725</v>
      </c>
      <c r="B4943" s="1" t="s">
        <v>959</v>
      </c>
      <c r="C4943" s="75" t="s">
        <v>3743</v>
      </c>
      <c r="D4943" s="74" t="s">
        <v>3727</v>
      </c>
      <c r="E4943" s="1" t="s">
        <v>933</v>
      </c>
      <c r="F4943" s="7">
        <v>63.28</v>
      </c>
      <c r="G4943" s="7">
        <v>5.82</v>
      </c>
      <c r="H4943" s="7"/>
      <c r="I4943" s="7"/>
      <c r="J4943" s="49"/>
      <c r="K4943" t="s">
        <v>415</v>
      </c>
      <c r="L4943" t="s">
        <v>27</v>
      </c>
      <c r="M4943" s="15" t="s">
        <v>28</v>
      </c>
      <c r="N4943" t="s">
        <v>3748</v>
      </c>
      <c r="O4943" s="7">
        <v>74.289012002246039</v>
      </c>
      <c r="P4943" s="7">
        <v>66.47981763758979</v>
      </c>
      <c r="Q4943" s="9">
        <f t="shared" si="1"/>
        <v>0.89488089618932942</v>
      </c>
      <c r="R4943" s="7"/>
      <c r="S4943" s="29"/>
      <c r="T4943" s="14"/>
      <c r="U4943" s="9"/>
      <c r="V4943" s="7"/>
      <c r="W4943" s="7"/>
      <c r="X4943" s="49"/>
      <c r="Y4943" s="84"/>
    </row>
    <row r="4944" spans="1:25" x14ac:dyDescent="0.25">
      <c r="A4944" s="5" t="s">
        <v>3725</v>
      </c>
      <c r="B4944" s="1" t="s">
        <v>959</v>
      </c>
      <c r="C4944" s="75" t="s">
        <v>3743</v>
      </c>
      <c r="D4944" s="74" t="s">
        <v>3727</v>
      </c>
      <c r="E4944" s="1" t="s">
        <v>933</v>
      </c>
      <c r="F4944" s="7">
        <v>63.28</v>
      </c>
      <c r="G4944" s="7">
        <v>5.82</v>
      </c>
      <c r="H4944" s="7"/>
      <c r="I4944" s="7"/>
      <c r="J4944" s="49"/>
      <c r="K4944" t="s">
        <v>415</v>
      </c>
      <c r="L4944" t="s">
        <v>27</v>
      </c>
      <c r="M4944" s="15" t="s">
        <v>28</v>
      </c>
      <c r="N4944" t="s">
        <v>3749</v>
      </c>
      <c r="O4944" s="7">
        <v>72.032887791133192</v>
      </c>
      <c r="P4944" s="7">
        <v>65.954638929300387</v>
      </c>
      <c r="Q4944" s="9">
        <f t="shared" si="1"/>
        <v>0.91561842030466256</v>
      </c>
      <c r="R4944" s="7"/>
      <c r="S4944" s="29"/>
      <c r="T4944" s="14"/>
      <c r="U4944" s="9"/>
      <c r="V4944" s="7"/>
      <c r="W4944" s="7"/>
      <c r="X4944" s="49"/>
      <c r="Y4944" s="84"/>
    </row>
    <row r="4945" spans="1:25" x14ac:dyDescent="0.25">
      <c r="A4945" s="5" t="s">
        <v>3725</v>
      </c>
      <c r="B4945" s="1" t="s">
        <v>959</v>
      </c>
      <c r="C4945" s="75" t="s">
        <v>3743</v>
      </c>
      <c r="D4945" s="74" t="s">
        <v>3727</v>
      </c>
      <c r="E4945" s="1" t="s">
        <v>933</v>
      </c>
      <c r="F4945" s="7">
        <v>63.28</v>
      </c>
      <c r="G4945" s="7">
        <v>5.82</v>
      </c>
      <c r="H4945" s="7"/>
      <c r="I4945" s="7"/>
      <c r="J4945" s="49"/>
      <c r="K4945" t="s">
        <v>415</v>
      </c>
      <c r="L4945" t="s">
        <v>27</v>
      </c>
      <c r="M4945" s="15" t="s">
        <v>28</v>
      </c>
      <c r="N4945" t="s">
        <v>3750</v>
      </c>
      <c r="O4945" s="7">
        <v>67.771296021040399</v>
      </c>
      <c r="P4945" s="7">
        <v>59.999835487106893</v>
      </c>
      <c r="Q4945" s="9">
        <f t="shared" si="1"/>
        <v>0.88532814052248954</v>
      </c>
      <c r="R4945" s="7"/>
      <c r="S4945" s="29"/>
      <c r="T4945" s="14"/>
      <c r="U4945" s="9"/>
      <c r="V4945" s="7"/>
      <c r="W4945" s="7"/>
      <c r="X4945" s="49"/>
      <c r="Y4945" s="84"/>
    </row>
    <row r="4946" spans="1:25" x14ac:dyDescent="0.25">
      <c r="A4946" s="5" t="s">
        <v>3725</v>
      </c>
      <c r="B4946" s="1" t="s">
        <v>959</v>
      </c>
      <c r="C4946" s="75" t="s">
        <v>3743</v>
      </c>
      <c r="D4946" s="74" t="s">
        <v>3727</v>
      </c>
      <c r="E4946" s="1" t="s">
        <v>933</v>
      </c>
      <c r="F4946" s="7">
        <v>63.28</v>
      </c>
      <c r="G4946" s="7">
        <v>5.82</v>
      </c>
      <c r="H4946" s="7"/>
      <c r="I4946" s="7"/>
      <c r="J4946" s="49"/>
      <c r="K4946" t="s">
        <v>415</v>
      </c>
      <c r="L4946" t="s">
        <v>27</v>
      </c>
      <c r="M4946" s="15" t="s">
        <v>28</v>
      </c>
      <c r="N4946" t="s">
        <v>3751</v>
      </c>
      <c r="O4946" s="7">
        <v>73.833976444487206</v>
      </c>
      <c r="P4946" s="7">
        <v>66.297877853155114</v>
      </c>
      <c r="Q4946" s="9">
        <f t="shared" si="1"/>
        <v>0.89793183363220075</v>
      </c>
      <c r="S4946"/>
      <c r="T4946" s="7"/>
      <c r="U4946" s="7"/>
      <c r="V4946" s="7"/>
      <c r="W4946" s="7"/>
      <c r="X4946" s="49"/>
      <c r="Y4946" s="84"/>
    </row>
    <row r="4947" spans="1:25" x14ac:dyDescent="0.25">
      <c r="A4947" s="5" t="s">
        <v>3725</v>
      </c>
      <c r="B4947" s="1" t="s">
        <v>959</v>
      </c>
      <c r="C4947" s="75" t="s">
        <v>3743</v>
      </c>
      <c r="D4947" s="74" t="s">
        <v>3727</v>
      </c>
      <c r="E4947" s="1" t="s">
        <v>933</v>
      </c>
      <c r="F4947" s="7">
        <v>63.28</v>
      </c>
      <c r="G4947" s="7">
        <v>5.82</v>
      </c>
      <c r="H4947" s="7"/>
      <c r="I4947" s="7"/>
      <c r="J4947" s="49"/>
      <c r="K4947" t="s">
        <v>415</v>
      </c>
      <c r="L4947" t="s">
        <v>27</v>
      </c>
      <c r="M4947" s="15" t="s">
        <v>28</v>
      </c>
      <c r="N4947" t="s">
        <v>3752</v>
      </c>
      <c r="O4947" s="7">
        <v>75.993857189023089</v>
      </c>
      <c r="P4947" s="7">
        <v>69.345523557583149</v>
      </c>
      <c r="Q4947" s="9">
        <f t="shared" si="1"/>
        <v>0.9125148547874965</v>
      </c>
      <c r="R4947" s="7"/>
      <c r="S4947" s="29"/>
      <c r="T4947" s="14"/>
      <c r="U4947" s="9"/>
      <c r="V4947" s="7"/>
      <c r="W4947" s="7"/>
      <c r="X4947" s="49"/>
      <c r="Y4947" s="84"/>
    </row>
    <row r="4948" spans="1:25" ht="15.75" x14ac:dyDescent="0.25">
      <c r="A4948" s="5" t="s">
        <v>3725</v>
      </c>
      <c r="B4948" s="1" t="s">
        <v>959</v>
      </c>
      <c r="C4948" s="75" t="s">
        <v>3743</v>
      </c>
      <c r="D4948" s="74" t="s">
        <v>3727</v>
      </c>
      <c r="E4948" s="1" t="s">
        <v>933</v>
      </c>
      <c r="F4948" s="7">
        <v>63.28</v>
      </c>
      <c r="G4948" s="7">
        <v>5.82</v>
      </c>
      <c r="H4948" s="7"/>
      <c r="I4948" s="7"/>
      <c r="J4948" s="49"/>
      <c r="K4948" t="s">
        <v>3740</v>
      </c>
      <c r="L4948" t="s">
        <v>27</v>
      </c>
      <c r="M4948" s="15" t="s">
        <v>28</v>
      </c>
      <c r="N4948" t="s">
        <v>3753</v>
      </c>
      <c r="O4948" s="7">
        <v>42.214120298931959</v>
      </c>
      <c r="P4948" s="7">
        <v>35.413067773922855</v>
      </c>
      <c r="Q4948" s="9">
        <f t="shared" si="1"/>
        <v>0.83889152546947243</v>
      </c>
      <c r="R4948" s="56">
        <v>7.4299999999999996E-14</v>
      </c>
      <c r="S4948" s="57"/>
      <c r="T4948" s="58"/>
      <c r="U4948" s="58"/>
      <c r="V4948" s="7"/>
      <c r="W4948" s="7"/>
      <c r="X4948" s="49"/>
      <c r="Y4948" s="84"/>
    </row>
    <row r="4949" spans="1:25" ht="15.75" x14ac:dyDescent="0.25">
      <c r="A4949" s="5" t="s">
        <v>3725</v>
      </c>
      <c r="B4949" s="1" t="s">
        <v>959</v>
      </c>
      <c r="C4949" s="75" t="s">
        <v>3743</v>
      </c>
      <c r="D4949" s="74" t="s">
        <v>3727</v>
      </c>
      <c r="E4949" s="1" t="s">
        <v>933</v>
      </c>
      <c r="F4949" s="7">
        <v>63.28</v>
      </c>
      <c r="G4949" s="7">
        <v>5.82</v>
      </c>
      <c r="H4949" s="7"/>
      <c r="I4949" s="7"/>
      <c r="J4949" s="49"/>
      <c r="K4949" t="s">
        <v>3754</v>
      </c>
      <c r="L4949" t="s">
        <v>27</v>
      </c>
      <c r="M4949" s="15" t="s">
        <v>28</v>
      </c>
      <c r="N4949" t="s">
        <v>3755</v>
      </c>
      <c r="O4949" s="7">
        <v>75.471780279152625</v>
      </c>
      <c r="P4949" s="7">
        <v>66.536916936739757</v>
      </c>
      <c r="Q4949" s="9">
        <f t="shared" si="1"/>
        <v>0.88161318960060464</v>
      </c>
      <c r="R4949" s="56">
        <v>2.7799999999999999E-14</v>
      </c>
      <c r="S4949" s="57"/>
      <c r="T4949" s="58"/>
      <c r="U4949" s="58"/>
      <c r="V4949" s="7"/>
      <c r="W4949" s="7"/>
      <c r="X4949" s="49"/>
      <c r="Y4949" s="84"/>
    </row>
    <row r="4950" spans="1:25" ht="15.75" x14ac:dyDescent="0.25">
      <c r="A4950" s="5" t="s">
        <v>3725</v>
      </c>
      <c r="B4950" s="1" t="s">
        <v>959</v>
      </c>
      <c r="C4950" s="75" t="s">
        <v>3743</v>
      </c>
      <c r="D4950" s="74" t="s">
        <v>3727</v>
      </c>
      <c r="E4950" s="1" t="s">
        <v>933</v>
      </c>
      <c r="F4950" s="7">
        <v>63.28</v>
      </c>
      <c r="G4950" s="7">
        <v>5.82</v>
      </c>
      <c r="H4950" s="7"/>
      <c r="I4950" s="7"/>
      <c r="J4950" s="49"/>
      <c r="K4950" t="s">
        <v>415</v>
      </c>
      <c r="L4950" t="s">
        <v>27</v>
      </c>
      <c r="M4950" s="15" t="s">
        <v>28</v>
      </c>
      <c r="N4950" t="s">
        <v>3756</v>
      </c>
      <c r="O4950" s="7">
        <v>76.524887818876095</v>
      </c>
      <c r="P4950" s="7">
        <v>69.333170414600943</v>
      </c>
      <c r="Q4950" s="9">
        <f t="shared" si="1"/>
        <v>0.90602119638127454</v>
      </c>
      <c r="R4950" s="56">
        <v>9.7200000000000005E-14</v>
      </c>
      <c r="S4950" s="57"/>
      <c r="T4950" s="58"/>
      <c r="U4950" s="58"/>
      <c r="V4950" s="7"/>
      <c r="W4950" s="7"/>
      <c r="X4950" s="49"/>
      <c r="Y4950" s="84"/>
    </row>
    <row r="4951" spans="1:25" ht="15.75" x14ac:dyDescent="0.25">
      <c r="A4951" s="5" t="s">
        <v>3725</v>
      </c>
      <c r="B4951" s="1" t="s">
        <v>959</v>
      </c>
      <c r="C4951" s="75" t="s">
        <v>3743</v>
      </c>
      <c r="D4951" s="74" t="s">
        <v>3727</v>
      </c>
      <c r="E4951" s="1" t="s">
        <v>933</v>
      </c>
      <c r="F4951" s="7">
        <v>63.28</v>
      </c>
      <c r="G4951" s="7">
        <v>5.82</v>
      </c>
      <c r="H4951" s="7"/>
      <c r="I4951" s="7"/>
      <c r="J4951" s="49"/>
      <c r="K4951" t="s">
        <v>3744</v>
      </c>
      <c r="L4951" t="s">
        <v>27</v>
      </c>
      <c r="M4951" s="15" t="s">
        <v>332</v>
      </c>
      <c r="N4951" t="s">
        <v>3757</v>
      </c>
      <c r="O4951" s="7">
        <v>32.103113130244452</v>
      </c>
      <c r="P4951" s="7">
        <v>32.103113130244452</v>
      </c>
      <c r="Q4951" s="9">
        <f t="shared" si="1"/>
        <v>1</v>
      </c>
      <c r="R4951" s="56">
        <v>1.7800000000000001E-12</v>
      </c>
      <c r="S4951" s="57"/>
      <c r="T4951" s="58"/>
      <c r="U4951" s="58"/>
      <c r="V4951" s="7"/>
      <c r="W4951" s="7"/>
      <c r="X4951" s="49"/>
      <c r="Y4951" s="84"/>
    </row>
    <row r="4952" spans="1:25" ht="15.75" x14ac:dyDescent="0.25">
      <c r="A4952" s="5" t="s">
        <v>3725</v>
      </c>
      <c r="B4952" s="1" t="s">
        <v>959</v>
      </c>
      <c r="C4952" s="75" t="s">
        <v>3743</v>
      </c>
      <c r="D4952" s="74" t="s">
        <v>3727</v>
      </c>
      <c r="E4952" s="1" t="s">
        <v>933</v>
      </c>
      <c r="F4952" s="7">
        <v>63.28</v>
      </c>
      <c r="G4952" s="7">
        <v>5.82</v>
      </c>
      <c r="H4952" s="7"/>
      <c r="I4952" s="7"/>
      <c r="J4952" s="49"/>
      <c r="K4952" t="s">
        <v>415</v>
      </c>
      <c r="L4952" t="s">
        <v>27</v>
      </c>
      <c r="M4952" s="15" t="s">
        <v>28</v>
      </c>
      <c r="N4952" t="s">
        <v>3758</v>
      </c>
      <c r="O4952" s="7">
        <v>72.467521770332709</v>
      </c>
      <c r="P4952" s="7">
        <v>63.20888571741434</v>
      </c>
      <c r="Q4952" s="9">
        <f t="shared" si="1"/>
        <v>0.87223744062531561</v>
      </c>
      <c r="R4952" s="56">
        <v>8.46E-14</v>
      </c>
      <c r="S4952" s="57"/>
      <c r="T4952" s="58"/>
      <c r="U4952" s="58"/>
      <c r="V4952" s="7"/>
      <c r="W4952" s="7"/>
      <c r="X4952" s="49"/>
      <c r="Y4952" s="84"/>
    </row>
    <row r="4953" spans="1:25" x14ac:dyDescent="0.25">
      <c r="A4953" s="5" t="s">
        <v>3725</v>
      </c>
      <c r="B4953" s="1" t="s">
        <v>959</v>
      </c>
      <c r="C4953" s="75" t="s">
        <v>3759</v>
      </c>
      <c r="D4953" s="74" t="s">
        <v>3727</v>
      </c>
      <c r="E4953" s="1" t="s">
        <v>933</v>
      </c>
      <c r="F4953" s="7">
        <v>64.150000000000006</v>
      </c>
      <c r="G4953" s="7">
        <v>5.93</v>
      </c>
      <c r="H4953" s="7"/>
      <c r="I4953" s="7"/>
      <c r="J4953" s="49"/>
      <c r="K4953" t="s">
        <v>415</v>
      </c>
      <c r="L4953" t="s">
        <v>27</v>
      </c>
      <c r="M4953" s="15" t="s">
        <v>28</v>
      </c>
      <c r="N4953" t="s">
        <v>3760</v>
      </c>
      <c r="O4953" s="7">
        <v>81.610822938495147</v>
      </c>
      <c r="P4953" s="7">
        <v>69.654441077569615</v>
      </c>
      <c r="Q4953" s="9">
        <f t="shared" si="1"/>
        <v>0.85349514402107807</v>
      </c>
      <c r="S4953"/>
      <c r="T4953" s="7"/>
      <c r="U4953" s="7"/>
      <c r="V4953" s="7"/>
      <c r="W4953" s="7"/>
      <c r="X4953" s="49"/>
      <c r="Y4953" s="84"/>
    </row>
    <row r="4954" spans="1:25" x14ac:dyDescent="0.25">
      <c r="A4954" s="5" t="s">
        <v>3725</v>
      </c>
      <c r="B4954" s="1" t="s">
        <v>959</v>
      </c>
      <c r="C4954" s="75" t="s">
        <v>3759</v>
      </c>
      <c r="D4954" s="74" t="s">
        <v>3727</v>
      </c>
      <c r="E4954" s="1" t="s">
        <v>933</v>
      </c>
      <c r="F4954" s="7">
        <v>64.150000000000006</v>
      </c>
      <c r="G4954" s="7">
        <v>5.93</v>
      </c>
      <c r="H4954" s="7"/>
      <c r="I4954" s="7"/>
      <c r="J4954" s="49"/>
      <c r="K4954" t="s">
        <v>415</v>
      </c>
      <c r="L4954" t="s">
        <v>27</v>
      </c>
      <c r="M4954" s="15" t="s">
        <v>28</v>
      </c>
      <c r="N4954" t="s">
        <v>3761</v>
      </c>
      <c r="O4954" s="7">
        <v>76.330167839005881</v>
      </c>
      <c r="P4954" s="7">
        <v>59.533468018398317</v>
      </c>
      <c r="Q4954" s="9">
        <f t="shared" si="1"/>
        <v>0.77994677208053775</v>
      </c>
      <c r="R4954" s="7"/>
      <c r="S4954" s="29"/>
      <c r="T4954" s="14"/>
      <c r="U4954" s="9"/>
      <c r="V4954" s="7"/>
      <c r="W4954" s="7"/>
      <c r="X4954" s="49"/>
      <c r="Y4954" s="84"/>
    </row>
    <row r="4955" spans="1:25" x14ac:dyDescent="0.25">
      <c r="A4955" s="5" t="s">
        <v>3725</v>
      </c>
      <c r="B4955" s="1" t="s">
        <v>959</v>
      </c>
      <c r="C4955" s="75" t="s">
        <v>3759</v>
      </c>
      <c r="D4955" s="74" t="s">
        <v>3727</v>
      </c>
      <c r="E4955" s="1" t="s">
        <v>933</v>
      </c>
      <c r="F4955" s="7">
        <v>64.150000000000006</v>
      </c>
      <c r="G4955" s="7">
        <v>5.93</v>
      </c>
      <c r="H4955" s="7"/>
      <c r="I4955" s="7"/>
      <c r="J4955" s="49"/>
      <c r="K4955" t="s">
        <v>415</v>
      </c>
      <c r="L4955" t="s">
        <v>27</v>
      </c>
      <c r="M4955" s="15" t="s">
        <v>28</v>
      </c>
      <c r="N4955" t="s">
        <v>3762</v>
      </c>
      <c r="O4955" s="7">
        <v>77.240998868983965</v>
      </c>
      <c r="P4955" s="7">
        <v>63.28063121912556</v>
      </c>
      <c r="Q4955" s="9">
        <f t="shared" si="1"/>
        <v>0.81926220719209042</v>
      </c>
      <c r="R4955" s="7"/>
      <c r="S4955" s="29"/>
      <c r="T4955" s="14"/>
      <c r="U4955" s="9"/>
      <c r="V4955" s="7"/>
      <c r="W4955" s="7"/>
      <c r="X4955" s="49"/>
      <c r="Y4955" s="84"/>
    </row>
    <row r="4956" spans="1:25" x14ac:dyDescent="0.25">
      <c r="A4956" s="5" t="s">
        <v>3725</v>
      </c>
      <c r="B4956" s="1" t="s">
        <v>959</v>
      </c>
      <c r="C4956" s="75" t="s">
        <v>3759</v>
      </c>
      <c r="D4956" s="74" t="s">
        <v>3727</v>
      </c>
      <c r="E4956" s="1" t="s">
        <v>933</v>
      </c>
      <c r="F4956" s="7">
        <v>64.150000000000006</v>
      </c>
      <c r="G4956" s="7">
        <v>5.93</v>
      </c>
      <c r="H4956" s="7"/>
      <c r="I4956" s="7"/>
      <c r="J4956" s="49"/>
      <c r="K4956" t="s">
        <v>415</v>
      </c>
      <c r="L4956" t="s">
        <v>27</v>
      </c>
      <c r="M4956" s="15" t="s">
        <v>28</v>
      </c>
      <c r="N4956" t="s">
        <v>3763</v>
      </c>
      <c r="O4956" s="7">
        <v>81.271299372313706</v>
      </c>
      <c r="P4956" s="7">
        <v>68.83901972151007</v>
      </c>
      <c r="Q4956" s="9">
        <f t="shared" si="1"/>
        <v>0.84702742854091884</v>
      </c>
      <c r="R4956" s="7"/>
      <c r="S4956" s="29"/>
      <c r="T4956" s="14"/>
      <c r="U4956" s="9"/>
      <c r="V4956" s="7"/>
      <c r="W4956" s="7"/>
      <c r="X4956" s="49"/>
      <c r="Y4956" s="84"/>
    </row>
    <row r="4957" spans="1:25" x14ac:dyDescent="0.25">
      <c r="A4957" s="5" t="s">
        <v>3725</v>
      </c>
      <c r="B4957" s="1" t="s">
        <v>959</v>
      </c>
      <c r="C4957" s="75" t="s">
        <v>3759</v>
      </c>
      <c r="D4957" s="74" t="s">
        <v>3727</v>
      </c>
      <c r="E4957" s="1" t="s">
        <v>933</v>
      </c>
      <c r="F4957" s="7">
        <v>64.150000000000006</v>
      </c>
      <c r="G4957" s="7">
        <v>5.93</v>
      </c>
      <c r="H4957" s="7"/>
      <c r="I4957" s="7"/>
      <c r="J4957" s="49"/>
      <c r="K4957" t="s">
        <v>415</v>
      </c>
      <c r="L4957" t="s">
        <v>27</v>
      </c>
      <c r="M4957" s="15" t="s">
        <v>28</v>
      </c>
      <c r="N4957" t="s">
        <v>3764</v>
      </c>
      <c r="O4957" s="7">
        <v>80.404722916024269</v>
      </c>
      <c r="P4957" s="7">
        <v>64.057948781842327</v>
      </c>
      <c r="Q4957" s="9">
        <f t="shared" si="1"/>
        <v>0.79669385651319602</v>
      </c>
      <c r="R4957" s="7"/>
      <c r="S4957" s="29"/>
      <c r="T4957" s="14"/>
      <c r="U4957" s="9"/>
      <c r="V4957" s="7"/>
      <c r="W4957" s="7"/>
      <c r="X4957" s="49"/>
      <c r="Y4957" s="84"/>
    </row>
    <row r="4958" spans="1:25" x14ac:dyDescent="0.25">
      <c r="A4958" s="5" t="s">
        <v>3725</v>
      </c>
      <c r="B4958" s="1" t="s">
        <v>959</v>
      </c>
      <c r="C4958" s="75" t="s">
        <v>3759</v>
      </c>
      <c r="D4958" s="74" t="s">
        <v>3727</v>
      </c>
      <c r="E4958" s="1" t="s">
        <v>933</v>
      </c>
      <c r="F4958" s="7">
        <v>64.150000000000006</v>
      </c>
      <c r="G4958" s="7">
        <v>5.93</v>
      </c>
      <c r="H4958" s="7"/>
      <c r="I4958" s="7"/>
      <c r="J4958" s="49"/>
      <c r="K4958" t="s">
        <v>415</v>
      </c>
      <c r="L4958" t="s">
        <v>27</v>
      </c>
      <c r="M4958" s="15" t="s">
        <v>28</v>
      </c>
      <c r="N4958" t="s">
        <v>3765</v>
      </c>
      <c r="O4958" s="7">
        <v>84.511473363483844</v>
      </c>
      <c r="P4958" s="7">
        <v>70.545155122543136</v>
      </c>
      <c r="Q4958" s="9">
        <f t="shared" si="1"/>
        <v>0.83474056616109893</v>
      </c>
      <c r="R4958" s="7"/>
      <c r="S4958" s="29"/>
      <c r="T4958" s="14"/>
      <c r="U4958" s="9"/>
      <c r="V4958" s="7"/>
      <c r="W4958" s="7"/>
      <c r="X4958" s="49"/>
      <c r="Y4958" s="84"/>
    </row>
    <row r="4959" spans="1:25" ht="15.75" x14ac:dyDescent="0.25">
      <c r="A4959" s="5" t="s">
        <v>3725</v>
      </c>
      <c r="B4959" s="1" t="s">
        <v>959</v>
      </c>
      <c r="C4959" s="75" t="s">
        <v>3766</v>
      </c>
      <c r="D4959" s="74" t="s">
        <v>3727</v>
      </c>
      <c r="E4959" s="1" t="s">
        <v>933</v>
      </c>
      <c r="F4959" s="7">
        <v>64.150000000000006</v>
      </c>
      <c r="G4959" s="7">
        <v>5.93</v>
      </c>
      <c r="H4959" s="7"/>
      <c r="I4959" s="7"/>
      <c r="J4959" s="49"/>
      <c r="K4959" t="s">
        <v>3744</v>
      </c>
      <c r="L4959" t="s">
        <v>27</v>
      </c>
      <c r="M4959" s="15" t="s">
        <v>332</v>
      </c>
      <c r="N4959" t="s">
        <v>3767</v>
      </c>
      <c r="O4959" s="7">
        <v>21.332292440137568</v>
      </c>
      <c r="P4959" s="7">
        <v>19.386073199943777</v>
      </c>
      <c r="Q4959" s="9">
        <f t="shared" si="1"/>
        <v>0.9087665216640336</v>
      </c>
      <c r="R4959" s="56">
        <v>5.7899999999999998E-15</v>
      </c>
      <c r="S4959" s="29"/>
      <c r="T4959" s="14"/>
      <c r="U4959" s="9"/>
      <c r="V4959" s="7"/>
      <c r="W4959" s="7"/>
      <c r="X4959" s="49"/>
      <c r="Y4959" s="84"/>
    </row>
    <row r="4960" spans="1:25" ht="15.75" x14ac:dyDescent="0.25">
      <c r="A4960" s="5" t="s">
        <v>3725</v>
      </c>
      <c r="B4960" s="1" t="s">
        <v>959</v>
      </c>
      <c r="C4960" s="75" t="s">
        <v>3768</v>
      </c>
      <c r="D4960" s="74" t="s">
        <v>3727</v>
      </c>
      <c r="E4960" s="1" t="s">
        <v>933</v>
      </c>
      <c r="F4960" s="7">
        <v>64.150000000000006</v>
      </c>
      <c r="G4960" s="7">
        <v>5.93</v>
      </c>
      <c r="H4960" s="7"/>
      <c r="I4960" s="7"/>
      <c r="J4960" s="49"/>
      <c r="K4960" t="s">
        <v>3744</v>
      </c>
      <c r="L4960" t="s">
        <v>27</v>
      </c>
      <c r="M4960" s="15" t="s">
        <v>332</v>
      </c>
      <c r="N4960" t="s">
        <v>3769</v>
      </c>
      <c r="O4960" s="7">
        <v>12.266002636335138</v>
      </c>
      <c r="P4960" s="7">
        <v>12.025867598862312</v>
      </c>
      <c r="Q4960" s="9">
        <f t="shared" si="1"/>
        <v>0.98042271434367034</v>
      </c>
      <c r="R4960" s="56">
        <v>2.2299999999999999E-15</v>
      </c>
      <c r="S4960" s="29"/>
      <c r="T4960" s="14"/>
      <c r="U4960" s="9"/>
      <c r="V4960" s="7"/>
      <c r="W4960" s="7"/>
      <c r="X4960" s="49"/>
      <c r="Y4960" s="84"/>
    </row>
    <row r="4961" spans="1:25" s="16" customFormat="1" ht="15.75" x14ac:dyDescent="0.25">
      <c r="A4961" s="18" t="s">
        <v>3725</v>
      </c>
      <c r="B4961" s="19" t="s">
        <v>959</v>
      </c>
      <c r="C4961" s="77" t="s">
        <v>3768</v>
      </c>
      <c r="D4961" s="76" t="s">
        <v>3727</v>
      </c>
      <c r="E4961" s="19" t="s">
        <v>933</v>
      </c>
      <c r="F4961" s="17">
        <v>64.150000000000006</v>
      </c>
      <c r="G4961" s="17">
        <v>5.93</v>
      </c>
      <c r="H4961" s="17"/>
      <c r="I4961" s="17"/>
      <c r="J4961" s="50"/>
      <c r="K4961" s="16" t="s">
        <v>3744</v>
      </c>
      <c r="L4961" s="16" t="s">
        <v>27</v>
      </c>
      <c r="M4961" s="21" t="s">
        <v>332</v>
      </c>
      <c r="N4961" s="16" t="s">
        <v>3770</v>
      </c>
      <c r="O4961" s="17">
        <v>4.7017155122352499</v>
      </c>
      <c r="P4961" s="17">
        <v>2.7150265697373777</v>
      </c>
      <c r="Q4961" s="22">
        <f t="shared" si="1"/>
        <v>0.57745445522428529</v>
      </c>
      <c r="R4961" s="78">
        <v>1.5399999999999999E-16</v>
      </c>
      <c r="S4961" s="31"/>
      <c r="T4961" s="23"/>
      <c r="U4961" s="22"/>
      <c r="V4961" s="17"/>
      <c r="W4961" s="17"/>
      <c r="X4961" s="50"/>
      <c r="Y4961" s="85"/>
    </row>
    <row r="4962" spans="1:25" x14ac:dyDescent="0.25">
      <c r="A4962" s="5" t="s">
        <v>3771</v>
      </c>
      <c r="B4962" s="1" t="s">
        <v>3772</v>
      </c>
      <c r="C4962" t="s">
        <v>3773</v>
      </c>
      <c r="D4962" s="74" t="s">
        <v>3774</v>
      </c>
      <c r="E4962" s="1" t="s">
        <v>3775</v>
      </c>
      <c r="F4962" s="7">
        <v>57.44</v>
      </c>
      <c r="G4962" s="7">
        <v>2.63</v>
      </c>
      <c r="H4962" s="7"/>
      <c r="I4962" s="7"/>
      <c r="J4962" s="49"/>
      <c r="K4962" t="s">
        <v>3776</v>
      </c>
      <c r="L4962" t="s">
        <v>1333</v>
      </c>
      <c r="M4962" s="15" t="s">
        <v>28</v>
      </c>
      <c r="N4962" t="s">
        <v>3777</v>
      </c>
      <c r="O4962" s="7">
        <v>46.83986640723635</v>
      </c>
      <c r="P4962" s="7">
        <v>22.100683459624459</v>
      </c>
      <c r="Q4962" s="9">
        <f t="shared" si="1"/>
        <v>0.47183489524662897</v>
      </c>
      <c r="R4962" s="9"/>
      <c r="S4962" s="29"/>
      <c r="T4962" s="14"/>
      <c r="U4962" s="9"/>
      <c r="V4962" s="7"/>
      <c r="W4962" s="7"/>
      <c r="X4962" s="49"/>
      <c r="Y4962" s="84"/>
    </row>
    <row r="4963" spans="1:25" x14ac:dyDescent="0.25">
      <c r="A4963" s="5" t="s">
        <v>3771</v>
      </c>
      <c r="B4963" s="1" t="s">
        <v>3772</v>
      </c>
      <c r="C4963" t="s">
        <v>3773</v>
      </c>
      <c r="D4963" s="74" t="s">
        <v>3774</v>
      </c>
      <c r="E4963" s="1" t="s">
        <v>3775</v>
      </c>
      <c r="F4963" s="7">
        <v>57.44</v>
      </c>
      <c r="G4963" s="7">
        <v>2.63</v>
      </c>
      <c r="H4963" s="7"/>
      <c r="I4963" s="7"/>
      <c r="J4963" s="49"/>
      <c r="K4963" t="s">
        <v>3776</v>
      </c>
      <c r="L4963" t="s">
        <v>1333</v>
      </c>
      <c r="M4963" s="15" t="s">
        <v>28</v>
      </c>
      <c r="N4963" t="s">
        <v>3778</v>
      </c>
      <c r="O4963" s="7">
        <v>56.417692831899082</v>
      </c>
      <c r="P4963" s="7">
        <v>51.594085959046133</v>
      </c>
      <c r="Q4963" s="9">
        <f t="shared" si="1"/>
        <v>0.9145018764374987</v>
      </c>
      <c r="R4963" s="9"/>
      <c r="S4963" s="29"/>
      <c r="T4963" s="14"/>
      <c r="U4963" s="9"/>
      <c r="V4963" s="7"/>
      <c r="W4963" s="7"/>
      <c r="X4963" s="49"/>
      <c r="Y4963" s="84"/>
    </row>
    <row r="4964" spans="1:25" x14ac:dyDescent="0.25">
      <c r="A4964" s="5" t="s">
        <v>3771</v>
      </c>
      <c r="B4964" s="1" t="s">
        <v>3772</v>
      </c>
      <c r="C4964" t="s">
        <v>3773</v>
      </c>
      <c r="D4964" s="74" t="s">
        <v>3774</v>
      </c>
      <c r="E4964" s="1" t="s">
        <v>3775</v>
      </c>
      <c r="F4964" s="7">
        <v>57.44</v>
      </c>
      <c r="G4964" s="7">
        <v>2.63</v>
      </c>
      <c r="H4964" s="7"/>
      <c r="I4964" s="7"/>
      <c r="J4964" s="49"/>
      <c r="K4964" t="s">
        <v>3776</v>
      </c>
      <c r="L4964" t="s">
        <v>1333</v>
      </c>
      <c r="M4964" s="15" t="s">
        <v>28</v>
      </c>
      <c r="N4964" t="s">
        <v>3779</v>
      </c>
      <c r="O4964" s="7">
        <v>40.467789142534649</v>
      </c>
      <c r="P4964" s="7">
        <v>17.52537383639109</v>
      </c>
      <c r="Q4964" s="9">
        <f t="shared" si="1"/>
        <v>0.43306971316529425</v>
      </c>
      <c r="R4964" s="9"/>
      <c r="S4964" s="29"/>
      <c r="T4964" s="14">
        <f>6700*1000000000</f>
        <v>6700000000000</v>
      </c>
      <c r="U4964" s="9"/>
      <c r="V4964" s="7"/>
      <c r="W4964" s="7"/>
      <c r="X4964" s="49"/>
      <c r="Y4964" s="84"/>
    </row>
    <row r="4965" spans="1:25" x14ac:dyDescent="0.25">
      <c r="A4965" s="5" t="s">
        <v>3771</v>
      </c>
      <c r="B4965" s="1" t="s">
        <v>3772</v>
      </c>
      <c r="C4965" t="s">
        <v>3773</v>
      </c>
      <c r="D4965" s="74" t="s">
        <v>3774</v>
      </c>
      <c r="E4965" s="1" t="s">
        <v>3775</v>
      </c>
      <c r="F4965" s="7">
        <v>57.44</v>
      </c>
      <c r="G4965" s="7">
        <v>2.63</v>
      </c>
      <c r="H4965" s="7"/>
      <c r="I4965" s="7"/>
      <c r="J4965" s="49"/>
      <c r="K4965" t="s">
        <v>3776</v>
      </c>
      <c r="L4965" t="s">
        <v>1333</v>
      </c>
      <c r="M4965" s="15" t="s">
        <v>28</v>
      </c>
      <c r="N4965" t="s">
        <v>3780</v>
      </c>
      <c r="O4965" s="7">
        <v>48.224939453009632</v>
      </c>
      <c r="P4965" s="7">
        <v>31.972282255809979</v>
      </c>
      <c r="Q4965" s="9">
        <f t="shared" si="1"/>
        <v>0.662982320319215</v>
      </c>
      <c r="R4965" s="9"/>
      <c r="S4965" s="29"/>
      <c r="T4965" s="14"/>
      <c r="U4965" s="9"/>
      <c r="V4965" s="7"/>
      <c r="W4965" s="7"/>
      <c r="X4965" s="49"/>
      <c r="Y4965" s="84"/>
    </row>
    <row r="4966" spans="1:25" x14ac:dyDescent="0.25">
      <c r="A4966" s="5" t="s">
        <v>3771</v>
      </c>
      <c r="B4966" s="1" t="s">
        <v>3772</v>
      </c>
      <c r="C4966" t="s">
        <v>3773</v>
      </c>
      <c r="D4966" s="74" t="s">
        <v>3774</v>
      </c>
      <c r="E4966" s="1" t="s">
        <v>3775</v>
      </c>
      <c r="F4966" s="7">
        <v>57.44</v>
      </c>
      <c r="G4966" s="7">
        <v>2.63</v>
      </c>
      <c r="H4966" s="7"/>
      <c r="I4966" s="7"/>
      <c r="J4966" s="49"/>
      <c r="K4966" t="s">
        <v>3776</v>
      </c>
      <c r="L4966" t="s">
        <v>1333</v>
      </c>
      <c r="M4966" s="15" t="s">
        <v>28</v>
      </c>
      <c r="N4966" t="s">
        <v>3781</v>
      </c>
      <c r="O4966" s="7">
        <v>41.137643382209809</v>
      </c>
      <c r="P4966" s="7">
        <v>19.187958783803627</v>
      </c>
      <c r="Q4966" s="9">
        <f t="shared" si="1"/>
        <v>0.4664331061827805</v>
      </c>
      <c r="R4966" s="9"/>
      <c r="S4966" s="29"/>
      <c r="T4966" s="14"/>
      <c r="U4966" s="9"/>
      <c r="V4966" s="7"/>
      <c r="W4966" s="7"/>
      <c r="X4966" s="49"/>
      <c r="Y4966" s="84"/>
    </row>
    <row r="4967" spans="1:25" x14ac:dyDescent="0.25">
      <c r="A4967" s="5" t="s">
        <v>3771</v>
      </c>
      <c r="B4967" s="1" t="s">
        <v>3772</v>
      </c>
      <c r="C4967" t="s">
        <v>3773</v>
      </c>
      <c r="D4967" s="74" t="s">
        <v>3774</v>
      </c>
      <c r="E4967" s="1" t="s">
        <v>3775</v>
      </c>
      <c r="F4967" s="7">
        <v>57.44</v>
      </c>
      <c r="G4967" s="7">
        <v>2.63</v>
      </c>
      <c r="H4967" s="7"/>
      <c r="I4967" s="7"/>
      <c r="J4967" s="49"/>
      <c r="K4967" t="s">
        <v>3776</v>
      </c>
      <c r="L4967" t="s">
        <v>1333</v>
      </c>
      <c r="M4967" s="15" t="s">
        <v>28</v>
      </c>
      <c r="N4967" t="s">
        <v>3782</v>
      </c>
      <c r="O4967" s="7">
        <v>55.12734625269492</v>
      </c>
      <c r="P4967" s="7">
        <v>51.43836598449991</v>
      </c>
      <c r="Q4967" s="9">
        <f t="shared" si="1"/>
        <v>0.93308257119279214</v>
      </c>
      <c r="R4967" s="9"/>
      <c r="S4967" s="29"/>
      <c r="T4967" s="14"/>
      <c r="U4967" s="9"/>
      <c r="V4967" s="7"/>
      <c r="W4967" s="7"/>
      <c r="X4967" s="49"/>
      <c r="Y4967" s="84"/>
    </row>
    <row r="4968" spans="1:25" x14ac:dyDescent="0.25">
      <c r="A4968" s="5" t="s">
        <v>3771</v>
      </c>
      <c r="B4968" s="1" t="s">
        <v>3772</v>
      </c>
      <c r="C4968" t="s">
        <v>3773</v>
      </c>
      <c r="D4968" s="74" t="s">
        <v>3774</v>
      </c>
      <c r="E4968" s="1" t="s">
        <v>3775</v>
      </c>
      <c r="F4968" s="7">
        <v>57.44</v>
      </c>
      <c r="G4968" s="7">
        <v>2.63</v>
      </c>
      <c r="H4968" s="7"/>
      <c r="I4968" s="7"/>
      <c r="J4968" s="49"/>
      <c r="K4968" t="s">
        <v>3776</v>
      </c>
      <c r="L4968" t="s">
        <v>1333</v>
      </c>
      <c r="M4968" s="15" t="s">
        <v>28</v>
      </c>
      <c r="N4968" t="s">
        <v>3783</v>
      </c>
      <c r="O4968" s="7">
        <v>50.715076256014925</v>
      </c>
      <c r="P4968" s="7">
        <v>37.961206364401988</v>
      </c>
      <c r="Q4968" s="9">
        <f t="shared" si="1"/>
        <v>0.74851916169404753</v>
      </c>
      <c r="R4968" s="9"/>
      <c r="S4968" s="29"/>
      <c r="T4968" s="14"/>
      <c r="U4968" s="9"/>
      <c r="V4968" s="7"/>
      <c r="W4968" s="7"/>
      <c r="X4968" s="49"/>
      <c r="Y4968" s="84"/>
    </row>
    <row r="4969" spans="1:25" x14ac:dyDescent="0.25">
      <c r="A4969" s="5" t="s">
        <v>3771</v>
      </c>
      <c r="B4969" s="1" t="s">
        <v>3772</v>
      </c>
      <c r="C4969" t="s">
        <v>3773</v>
      </c>
      <c r="D4969" s="74" t="s">
        <v>3774</v>
      </c>
      <c r="E4969" s="1" t="s">
        <v>3775</v>
      </c>
      <c r="F4969" s="7">
        <v>57.44</v>
      </c>
      <c r="G4969" s="7">
        <v>2.63</v>
      </c>
      <c r="H4969" s="7"/>
      <c r="I4969" s="7"/>
      <c r="J4969" s="49"/>
      <c r="K4969" t="s">
        <v>3776</v>
      </c>
      <c r="L4969" t="s">
        <v>1333</v>
      </c>
      <c r="M4969" s="15" t="s">
        <v>28</v>
      </c>
      <c r="N4969" t="s">
        <v>3784</v>
      </c>
      <c r="O4969" s="7">
        <v>44.290668066009452</v>
      </c>
      <c r="P4969" s="7">
        <v>23.472503970755742</v>
      </c>
      <c r="Q4969" s="9">
        <f t="shared" si="1"/>
        <v>0.52996500156134563</v>
      </c>
      <c r="R4969" s="9"/>
      <c r="S4969" s="29"/>
      <c r="T4969" s="14"/>
      <c r="U4969" s="9"/>
      <c r="V4969" s="7"/>
      <c r="W4969" s="7"/>
      <c r="X4969" s="49"/>
      <c r="Y4969" s="84"/>
    </row>
    <row r="4970" spans="1:25" x14ac:dyDescent="0.25">
      <c r="A4970" s="5" t="s">
        <v>3771</v>
      </c>
      <c r="B4970" s="1" t="s">
        <v>3772</v>
      </c>
      <c r="C4970" t="s">
        <v>3773</v>
      </c>
      <c r="D4970" s="74" t="s">
        <v>3774</v>
      </c>
      <c r="E4970" s="1" t="s">
        <v>3775</v>
      </c>
      <c r="F4970" s="7">
        <v>57.44</v>
      </c>
      <c r="G4970" s="7">
        <v>2.63</v>
      </c>
      <c r="H4970" s="7"/>
      <c r="I4970" s="7"/>
      <c r="J4970" s="49"/>
      <c r="K4970" t="s">
        <v>3776</v>
      </c>
      <c r="L4970" t="s">
        <v>1333</v>
      </c>
      <c r="M4970" s="15" t="s">
        <v>28</v>
      </c>
      <c r="N4970" t="s">
        <v>3785</v>
      </c>
      <c r="O4970" s="7">
        <v>48.471947623377062</v>
      </c>
      <c r="P4970" s="7">
        <v>33.985907905522183</v>
      </c>
      <c r="Q4970" s="9">
        <f t="shared" si="1"/>
        <v>0.7011459116433657</v>
      </c>
      <c r="R4970" s="9"/>
      <c r="S4970" s="29"/>
      <c r="T4970" s="14"/>
      <c r="U4970" s="9"/>
      <c r="V4970" s="7"/>
      <c r="W4970" s="7"/>
      <c r="X4970" s="49"/>
      <c r="Y4970" s="84"/>
    </row>
    <row r="4971" spans="1:25" x14ac:dyDescent="0.25">
      <c r="A4971" s="5" t="s">
        <v>3771</v>
      </c>
      <c r="B4971" s="1" t="s">
        <v>3772</v>
      </c>
      <c r="C4971" t="s">
        <v>3773</v>
      </c>
      <c r="D4971" s="74" t="s">
        <v>3774</v>
      </c>
      <c r="E4971" s="1" t="s">
        <v>3775</v>
      </c>
      <c r="F4971" s="7">
        <v>57.44</v>
      </c>
      <c r="G4971" s="7">
        <v>2.63</v>
      </c>
      <c r="H4971" s="7"/>
      <c r="I4971" s="7"/>
      <c r="J4971" s="49"/>
      <c r="K4971" t="s">
        <v>3776</v>
      </c>
      <c r="L4971" t="s">
        <v>1333</v>
      </c>
      <c r="M4971" s="15" t="s">
        <v>28</v>
      </c>
      <c r="N4971" t="s">
        <v>3786</v>
      </c>
      <c r="O4971" s="7">
        <v>36.820171831124114</v>
      </c>
      <c r="P4971" s="7">
        <v>12.77309001535809</v>
      </c>
      <c r="Q4971" s="9">
        <f t="shared" si="1"/>
        <v>0.34690468241000955</v>
      </c>
      <c r="R4971" s="9"/>
      <c r="S4971" s="29"/>
      <c r="T4971" s="14"/>
      <c r="U4971" s="9"/>
      <c r="V4971" s="7"/>
      <c r="W4971" s="7"/>
      <c r="X4971" s="49"/>
      <c r="Y4971" s="84"/>
    </row>
    <row r="4972" spans="1:25" x14ac:dyDescent="0.25">
      <c r="A4972" s="5" t="s">
        <v>3771</v>
      </c>
      <c r="B4972" s="1" t="s">
        <v>3772</v>
      </c>
      <c r="C4972" t="s">
        <v>3773</v>
      </c>
      <c r="D4972" s="74" t="s">
        <v>3774</v>
      </c>
      <c r="E4972" s="1" t="s">
        <v>3775</v>
      </c>
      <c r="F4972" s="7">
        <v>57.44</v>
      </c>
      <c r="G4972" s="7">
        <v>2.63</v>
      </c>
      <c r="H4972" s="7"/>
      <c r="I4972" s="7"/>
      <c r="J4972" s="49"/>
      <c r="K4972" t="s">
        <v>3776</v>
      </c>
      <c r="L4972" t="s">
        <v>1333</v>
      </c>
      <c r="M4972" s="15" t="s">
        <v>28</v>
      </c>
      <c r="N4972" t="s">
        <v>3787</v>
      </c>
      <c r="O4972" s="7">
        <v>51.445821570826396</v>
      </c>
      <c r="P4972" s="7">
        <v>50.280465463083956</v>
      </c>
      <c r="Q4972" s="9">
        <f t="shared" si="1"/>
        <v>0.97734789586092874</v>
      </c>
      <c r="R4972" s="9"/>
      <c r="S4972" s="29"/>
      <c r="T4972" s="14"/>
      <c r="U4972" s="9"/>
      <c r="V4972" s="7"/>
      <c r="W4972" s="7"/>
      <c r="X4972" s="49"/>
      <c r="Y4972" s="84"/>
    </row>
    <row r="4973" spans="1:25" x14ac:dyDescent="0.25">
      <c r="A4973" s="5" t="s">
        <v>3771</v>
      </c>
      <c r="B4973" s="1" t="s">
        <v>3772</v>
      </c>
      <c r="C4973" t="s">
        <v>3773</v>
      </c>
      <c r="D4973" s="74" t="s">
        <v>3774</v>
      </c>
      <c r="E4973" s="1" t="s">
        <v>3775</v>
      </c>
      <c r="F4973" s="7">
        <v>57.44</v>
      </c>
      <c r="G4973" s="7">
        <v>2.63</v>
      </c>
      <c r="H4973" s="7"/>
      <c r="I4973" s="7"/>
      <c r="J4973" s="49"/>
      <c r="K4973" t="s">
        <v>3776</v>
      </c>
      <c r="L4973" t="s">
        <v>1333</v>
      </c>
      <c r="M4973" s="15" t="s">
        <v>28</v>
      </c>
      <c r="N4973" t="s">
        <v>3788</v>
      </c>
      <c r="O4973" s="7">
        <v>49.298198660808623</v>
      </c>
      <c r="P4973" s="7">
        <v>44.495608121419906</v>
      </c>
      <c r="Q4973" s="9">
        <f t="shared" si="1"/>
        <v>0.90258081086425757</v>
      </c>
      <c r="R4973" s="9"/>
      <c r="S4973" s="29"/>
      <c r="T4973" s="14"/>
      <c r="U4973" s="9"/>
      <c r="V4973" s="7"/>
      <c r="W4973" s="7"/>
      <c r="X4973" s="49"/>
      <c r="Y4973" s="84"/>
    </row>
    <row r="4974" spans="1:25" x14ac:dyDescent="0.25">
      <c r="A4974" s="5" t="s">
        <v>3771</v>
      </c>
      <c r="B4974" s="1" t="s">
        <v>3772</v>
      </c>
      <c r="C4974" t="s">
        <v>3773</v>
      </c>
      <c r="D4974" s="74" t="s">
        <v>3774</v>
      </c>
      <c r="E4974" s="1" t="s">
        <v>3775</v>
      </c>
      <c r="F4974" s="7">
        <v>57.44</v>
      </c>
      <c r="G4974" s="7">
        <v>2.63</v>
      </c>
      <c r="H4974" s="7"/>
      <c r="I4974" s="7"/>
      <c r="J4974" s="49"/>
      <c r="K4974" t="s">
        <v>3776</v>
      </c>
      <c r="L4974" t="s">
        <v>1333</v>
      </c>
      <c r="M4974" s="15" t="s">
        <v>28</v>
      </c>
      <c r="N4974" t="s">
        <v>3789</v>
      </c>
      <c r="O4974" s="7">
        <v>54.757270990982285</v>
      </c>
      <c r="P4974" s="7">
        <v>54.070749563403673</v>
      </c>
      <c r="Q4974" s="9">
        <f t="shared" si="1"/>
        <v>0.98746246087224343</v>
      </c>
      <c r="R4974" s="9"/>
      <c r="S4974" s="29"/>
      <c r="T4974" s="14"/>
      <c r="U4974" s="9"/>
      <c r="V4974" s="7"/>
      <c r="W4974" s="7"/>
      <c r="X4974" s="49"/>
      <c r="Y4974" s="84"/>
    </row>
    <row r="4975" spans="1:25" x14ac:dyDescent="0.25">
      <c r="A4975" s="5" t="s">
        <v>3771</v>
      </c>
      <c r="B4975" s="1" t="s">
        <v>3772</v>
      </c>
      <c r="C4975" t="s">
        <v>3773</v>
      </c>
      <c r="D4975" s="74" t="s">
        <v>3774</v>
      </c>
      <c r="E4975" s="1" t="s">
        <v>3775</v>
      </c>
      <c r="F4975" s="7">
        <v>57.44</v>
      </c>
      <c r="G4975" s="7">
        <v>2.63</v>
      </c>
      <c r="H4975" s="7"/>
      <c r="I4975" s="7"/>
      <c r="J4975" s="49"/>
      <c r="K4975" t="s">
        <v>3776</v>
      </c>
      <c r="L4975" t="s">
        <v>1333</v>
      </c>
      <c r="M4975" s="15" t="s">
        <v>28</v>
      </c>
      <c r="N4975" t="s">
        <v>3790</v>
      </c>
      <c r="O4975" s="7">
        <v>38.473323542281854</v>
      </c>
      <c r="P4975" s="7">
        <v>15.712830270862954</v>
      </c>
      <c r="Q4975" s="9">
        <f t="shared" si="1"/>
        <v>0.40840844575319019</v>
      </c>
      <c r="R4975" s="9"/>
      <c r="S4975" s="29"/>
      <c r="T4975" s="14"/>
      <c r="U4975" s="9"/>
      <c r="V4975" s="7"/>
      <c r="W4975" s="7"/>
      <c r="X4975" s="49"/>
      <c r="Y4975" s="84"/>
    </row>
    <row r="4976" spans="1:25" x14ac:dyDescent="0.25">
      <c r="A4976" s="5" t="s">
        <v>3771</v>
      </c>
      <c r="B4976" s="1" t="s">
        <v>3772</v>
      </c>
      <c r="C4976" t="s">
        <v>3773</v>
      </c>
      <c r="D4976" s="74" t="s">
        <v>3774</v>
      </c>
      <c r="E4976" s="1" t="s">
        <v>3775</v>
      </c>
      <c r="F4976" s="7">
        <v>57.44</v>
      </c>
      <c r="G4976" s="7">
        <v>2.63</v>
      </c>
      <c r="H4976" s="7"/>
      <c r="I4976" s="7"/>
      <c r="J4976" s="49"/>
      <c r="K4976" t="s">
        <v>3776</v>
      </c>
      <c r="L4976" t="s">
        <v>1333</v>
      </c>
      <c r="M4976" s="15" t="s">
        <v>28</v>
      </c>
      <c r="N4976" t="s">
        <v>3791</v>
      </c>
      <c r="O4976" s="7">
        <v>54.980218958092777</v>
      </c>
      <c r="P4976" s="7">
        <v>53.614700853390829</v>
      </c>
      <c r="Q4976" s="9">
        <f t="shared" si="1"/>
        <v>0.97516346550487953</v>
      </c>
      <c r="R4976" s="9"/>
      <c r="S4976" s="29"/>
      <c r="T4976" s="14"/>
      <c r="U4976" s="9"/>
      <c r="V4976" s="7"/>
      <c r="W4976" s="7"/>
      <c r="X4976" s="49"/>
      <c r="Y4976" s="84"/>
    </row>
    <row r="4977" spans="1:25" x14ac:dyDescent="0.25">
      <c r="A4977" s="5" t="s">
        <v>3771</v>
      </c>
      <c r="B4977" s="1" t="s">
        <v>3772</v>
      </c>
      <c r="C4977" t="s">
        <v>3773</v>
      </c>
      <c r="D4977" s="74" t="s">
        <v>3774</v>
      </c>
      <c r="E4977" s="1" t="s">
        <v>3775</v>
      </c>
      <c r="F4977" s="7">
        <v>57.44</v>
      </c>
      <c r="G4977" s="7">
        <v>2.63</v>
      </c>
      <c r="H4977" s="7"/>
      <c r="I4977" s="7"/>
      <c r="J4977" s="49"/>
      <c r="K4977" t="s">
        <v>3776</v>
      </c>
      <c r="L4977" t="s">
        <v>1333</v>
      </c>
      <c r="M4977" s="15" t="s">
        <v>28</v>
      </c>
      <c r="N4977" t="s">
        <v>3792</v>
      </c>
      <c r="O4977" s="7">
        <v>49.768104806605542</v>
      </c>
      <c r="P4977" s="7">
        <v>45.991284829979165</v>
      </c>
      <c r="Q4977" s="9">
        <f t="shared" ref="Q4977:Q4994" si="2">P4977/O4977</f>
        <v>0.92411163753768066</v>
      </c>
      <c r="R4977" s="9"/>
      <c r="S4977" s="29"/>
      <c r="T4977" s="14"/>
      <c r="U4977" s="9"/>
      <c r="V4977" s="7"/>
      <c r="W4977" s="7"/>
      <c r="X4977" s="49"/>
      <c r="Y4977" s="84"/>
    </row>
    <row r="4978" spans="1:25" x14ac:dyDescent="0.25">
      <c r="A4978" s="5" t="s">
        <v>3771</v>
      </c>
      <c r="B4978" s="1" t="s">
        <v>3772</v>
      </c>
      <c r="C4978" t="s">
        <v>3773</v>
      </c>
      <c r="D4978" s="74" t="s">
        <v>3774</v>
      </c>
      <c r="E4978" s="1" t="s">
        <v>3775</v>
      </c>
      <c r="F4978" s="7">
        <v>57.44</v>
      </c>
      <c r="G4978" s="7">
        <v>2.63</v>
      </c>
      <c r="H4978" s="7"/>
      <c r="I4978" s="7"/>
      <c r="J4978" s="49"/>
      <c r="K4978" t="s">
        <v>3776</v>
      </c>
      <c r="L4978" t="s">
        <v>1333</v>
      </c>
      <c r="M4978" s="15" t="s">
        <v>28</v>
      </c>
      <c r="N4978" t="s">
        <v>3793</v>
      </c>
      <c r="O4978" s="7">
        <v>46.133674396904681</v>
      </c>
      <c r="P4978" s="7">
        <v>42.986954369658079</v>
      </c>
      <c r="Q4978" s="9">
        <f t="shared" si="2"/>
        <v>0.93179125512149252</v>
      </c>
      <c r="R4978" s="9"/>
      <c r="S4978" s="29"/>
      <c r="T4978" s="14"/>
      <c r="U4978" s="9"/>
      <c r="V4978" s="7"/>
      <c r="W4978" s="7"/>
      <c r="X4978" s="49"/>
      <c r="Y4978" s="84"/>
    </row>
    <row r="4979" spans="1:25" x14ac:dyDescent="0.25">
      <c r="A4979" s="5" t="s">
        <v>3771</v>
      </c>
      <c r="B4979" s="1" t="s">
        <v>3772</v>
      </c>
      <c r="C4979" t="s">
        <v>3773</v>
      </c>
      <c r="D4979" s="74" t="s">
        <v>3774</v>
      </c>
      <c r="E4979" s="1" t="s">
        <v>3775</v>
      </c>
      <c r="F4979" s="7">
        <v>57.44</v>
      </c>
      <c r="G4979" s="7">
        <v>2.63</v>
      </c>
      <c r="H4979" s="7"/>
      <c r="I4979" s="7"/>
      <c r="J4979" s="49"/>
      <c r="K4979" t="s">
        <v>3776</v>
      </c>
      <c r="L4979" t="s">
        <v>1333</v>
      </c>
      <c r="M4979" s="15" t="s">
        <v>28</v>
      </c>
      <c r="N4979" t="s">
        <v>3794</v>
      </c>
      <c r="O4979" s="7">
        <v>48.662606315458703</v>
      </c>
      <c r="P4979" s="7">
        <v>38.265159493273117</v>
      </c>
      <c r="Q4979" s="9">
        <f t="shared" si="2"/>
        <v>0.78633600603339204</v>
      </c>
      <c r="R4979" s="9"/>
      <c r="S4979" s="29"/>
      <c r="T4979" s="14"/>
      <c r="U4979" s="9"/>
      <c r="V4979" s="7"/>
      <c r="W4979" s="7"/>
      <c r="X4979" s="49"/>
      <c r="Y4979" s="84"/>
    </row>
    <row r="4980" spans="1:25" x14ac:dyDescent="0.25">
      <c r="A4980" s="5" t="s">
        <v>3771</v>
      </c>
      <c r="B4980" s="1" t="s">
        <v>3772</v>
      </c>
      <c r="C4980" t="s">
        <v>3773</v>
      </c>
      <c r="D4980" s="74" t="s">
        <v>3774</v>
      </c>
      <c r="E4980" s="1" t="s">
        <v>3775</v>
      </c>
      <c r="F4980" s="7">
        <v>57.44</v>
      </c>
      <c r="G4980" s="7">
        <v>2.63</v>
      </c>
      <c r="H4980" s="7"/>
      <c r="I4980" s="7"/>
      <c r="J4980" s="49"/>
      <c r="K4980" t="s">
        <v>3776</v>
      </c>
      <c r="L4980" t="s">
        <v>1333</v>
      </c>
      <c r="M4980" s="15" t="s">
        <v>28</v>
      </c>
      <c r="N4980" t="s">
        <v>3795</v>
      </c>
      <c r="O4980" s="7">
        <v>54.118912503245433</v>
      </c>
      <c r="P4980" s="7">
        <v>52.247343473779161</v>
      </c>
      <c r="Q4980" s="9">
        <f t="shared" si="2"/>
        <v>0.96541746788880811</v>
      </c>
      <c r="R4980" s="9"/>
      <c r="S4980" s="29"/>
      <c r="T4980" s="14"/>
      <c r="U4980" s="9"/>
      <c r="V4980" s="7"/>
      <c r="W4980" s="7"/>
      <c r="X4980" s="49"/>
      <c r="Y4980" s="84"/>
    </row>
    <row r="4981" spans="1:25" x14ac:dyDescent="0.25">
      <c r="A4981" s="5" t="s">
        <v>3771</v>
      </c>
      <c r="B4981" s="1" t="s">
        <v>3772</v>
      </c>
      <c r="C4981" t="s">
        <v>3773</v>
      </c>
      <c r="D4981" s="74" t="s">
        <v>3774</v>
      </c>
      <c r="E4981" s="1" t="s">
        <v>3775</v>
      </c>
      <c r="F4981" s="7">
        <v>57.44</v>
      </c>
      <c r="G4981" s="7">
        <v>2.63</v>
      </c>
      <c r="H4981" s="7"/>
      <c r="I4981" s="7"/>
      <c r="J4981" s="49"/>
      <c r="K4981" t="s">
        <v>3776</v>
      </c>
      <c r="L4981" t="s">
        <v>1333</v>
      </c>
      <c r="M4981" s="15" t="s">
        <v>28</v>
      </c>
      <c r="N4981" t="s">
        <v>3796</v>
      </c>
      <c r="O4981" s="7">
        <v>44.382908131723198</v>
      </c>
      <c r="P4981" s="7">
        <v>27.737081456763658</v>
      </c>
      <c r="Q4981" s="9">
        <f t="shared" si="2"/>
        <v>0.62494961741676092</v>
      </c>
      <c r="R4981" s="9"/>
      <c r="S4981" s="29"/>
      <c r="T4981" s="14"/>
      <c r="U4981" s="9"/>
      <c r="V4981" s="7"/>
      <c r="W4981" s="7"/>
      <c r="X4981" s="49"/>
      <c r="Y4981" s="84"/>
    </row>
    <row r="4982" spans="1:25" x14ac:dyDescent="0.25">
      <c r="A4982" s="5" t="s">
        <v>3771</v>
      </c>
      <c r="B4982" s="1" t="s">
        <v>3772</v>
      </c>
      <c r="C4982" t="s">
        <v>3773</v>
      </c>
      <c r="D4982" s="74" t="s">
        <v>3774</v>
      </c>
      <c r="E4982" s="1" t="s">
        <v>3775</v>
      </c>
      <c r="F4982" s="7">
        <v>57.44</v>
      </c>
      <c r="G4982" s="7">
        <v>2.63</v>
      </c>
      <c r="H4982" s="7"/>
      <c r="I4982" s="7"/>
      <c r="J4982" s="49"/>
      <c r="K4982" t="s">
        <v>3776</v>
      </c>
      <c r="L4982" t="s">
        <v>1333</v>
      </c>
      <c r="M4982" s="15" t="s">
        <v>28</v>
      </c>
      <c r="N4982" t="s">
        <v>3797</v>
      </c>
      <c r="O4982" s="7">
        <v>89.296770081289125</v>
      </c>
      <c r="P4982" s="7">
        <v>88.00841054000864</v>
      </c>
      <c r="Q4982" s="9">
        <f t="shared" si="2"/>
        <v>0.98557215966369605</v>
      </c>
      <c r="R4982" s="9"/>
      <c r="S4982" s="29"/>
      <c r="T4982" s="14"/>
      <c r="U4982" s="9"/>
      <c r="V4982" s="7"/>
      <c r="W4982" s="7"/>
      <c r="X4982" s="49"/>
      <c r="Y4982" s="84"/>
    </row>
    <row r="4983" spans="1:25" x14ac:dyDescent="0.25">
      <c r="A4983" s="5" t="s">
        <v>3771</v>
      </c>
      <c r="B4983" s="1" t="s">
        <v>3772</v>
      </c>
      <c r="C4983" t="s">
        <v>3773</v>
      </c>
      <c r="D4983" s="74" t="s">
        <v>3774</v>
      </c>
      <c r="E4983" s="1" t="s">
        <v>3775</v>
      </c>
      <c r="F4983" s="7">
        <v>57.44</v>
      </c>
      <c r="G4983" s="7">
        <v>2.63</v>
      </c>
      <c r="H4983" s="7"/>
      <c r="I4983" s="7"/>
      <c r="J4983" s="49"/>
      <c r="K4983" t="s">
        <v>3798</v>
      </c>
      <c r="L4983" t="s">
        <v>1333</v>
      </c>
      <c r="M4983" s="15" t="s">
        <v>28</v>
      </c>
      <c r="N4983" t="s">
        <v>3799</v>
      </c>
      <c r="O4983" s="7">
        <v>84.976742552348071</v>
      </c>
      <c r="P4983" s="7">
        <v>82.408363644435696</v>
      </c>
      <c r="Q4983" s="9">
        <f t="shared" si="2"/>
        <v>0.96977550761809705</v>
      </c>
      <c r="R4983" s="9"/>
      <c r="S4983" s="29"/>
      <c r="T4983" s="14"/>
      <c r="U4983" s="9"/>
      <c r="V4983" s="7"/>
      <c r="W4983" s="7"/>
      <c r="X4983" s="49"/>
      <c r="Y4983" s="84"/>
    </row>
    <row r="4984" spans="1:25" x14ac:dyDescent="0.25">
      <c r="A4984" s="5" t="s">
        <v>3771</v>
      </c>
      <c r="B4984" s="1" t="s">
        <v>3772</v>
      </c>
      <c r="C4984" t="s">
        <v>3773</v>
      </c>
      <c r="D4984" s="74" t="s">
        <v>3774</v>
      </c>
      <c r="E4984" s="1" t="s">
        <v>3775</v>
      </c>
      <c r="F4984" s="7">
        <v>57.44</v>
      </c>
      <c r="G4984" s="7">
        <v>2.63</v>
      </c>
      <c r="H4984" s="7"/>
      <c r="I4984" s="7"/>
      <c r="J4984" s="49"/>
      <c r="K4984" t="s">
        <v>3798</v>
      </c>
      <c r="L4984" t="s">
        <v>1333</v>
      </c>
      <c r="M4984" s="15" t="s">
        <v>28</v>
      </c>
      <c r="N4984" t="s">
        <v>3799</v>
      </c>
      <c r="O4984" s="7">
        <v>45.964912280701753</v>
      </c>
      <c r="P4984" s="7">
        <v>41.910904907396926</v>
      </c>
      <c r="Q4984" s="9">
        <f t="shared" si="2"/>
        <v>0.91180212966474228</v>
      </c>
      <c r="R4984" s="9"/>
      <c r="S4984" s="29"/>
      <c r="T4984" s="14"/>
      <c r="U4984" s="9"/>
      <c r="V4984" s="7"/>
      <c r="W4984" s="7"/>
      <c r="X4984" s="49"/>
      <c r="Y4984" s="84"/>
    </row>
    <row r="4985" spans="1:25" x14ac:dyDescent="0.25">
      <c r="A4985" s="5" t="s">
        <v>3771</v>
      </c>
      <c r="B4985" s="1" t="s">
        <v>3772</v>
      </c>
      <c r="C4985" t="s">
        <v>3773</v>
      </c>
      <c r="D4985" s="74" t="s">
        <v>3774</v>
      </c>
      <c r="E4985" s="1" t="s">
        <v>3775</v>
      </c>
      <c r="F4985" s="7">
        <v>57.44</v>
      </c>
      <c r="G4985" s="7">
        <v>2.63</v>
      </c>
      <c r="H4985" s="7"/>
      <c r="I4985" s="7"/>
      <c r="J4985" s="49"/>
      <c r="K4985" t="s">
        <v>3798</v>
      </c>
      <c r="L4985" t="s">
        <v>1333</v>
      </c>
      <c r="M4985" s="15" t="s">
        <v>28</v>
      </c>
      <c r="N4985" t="s">
        <v>3800</v>
      </c>
      <c r="O4985" s="7">
        <v>46.401095649527413</v>
      </c>
      <c r="P4985" s="7">
        <v>42.379813134605683</v>
      </c>
      <c r="Q4985" s="9">
        <f t="shared" si="2"/>
        <v>0.91333647495535619</v>
      </c>
      <c r="R4985" s="9"/>
      <c r="S4985" s="29"/>
      <c r="T4985" s="14"/>
      <c r="U4985" s="9"/>
      <c r="V4985" s="7"/>
      <c r="W4985" s="7"/>
      <c r="X4985" s="49"/>
      <c r="Y4985" s="84"/>
    </row>
    <row r="4986" spans="1:25" x14ac:dyDescent="0.25">
      <c r="A4986" s="5" t="s">
        <v>3771</v>
      </c>
      <c r="B4986" s="1" t="s">
        <v>3772</v>
      </c>
      <c r="C4986" t="s">
        <v>3773</v>
      </c>
      <c r="D4986" s="74" t="s">
        <v>3774</v>
      </c>
      <c r="E4986" s="1" t="s">
        <v>3775</v>
      </c>
      <c r="F4986" s="7">
        <v>57.44</v>
      </c>
      <c r="G4986" s="7">
        <v>2.63</v>
      </c>
      <c r="H4986" s="7"/>
      <c r="I4986" s="7"/>
      <c r="J4986" s="49"/>
      <c r="K4986" t="s">
        <v>3798</v>
      </c>
      <c r="L4986" t="s">
        <v>1333</v>
      </c>
      <c r="M4986" s="15" t="s">
        <v>28</v>
      </c>
      <c r="N4986" t="s">
        <v>3801</v>
      </c>
      <c r="O4986" s="7">
        <v>70.584544336520835</v>
      </c>
      <c r="P4986" s="7">
        <v>69.724070552215395</v>
      </c>
      <c r="Q4986" s="9">
        <f t="shared" si="2"/>
        <v>0.98780931728902266</v>
      </c>
      <c r="R4986" s="9"/>
      <c r="S4986" s="29"/>
      <c r="T4986" s="14"/>
      <c r="U4986" s="9"/>
      <c r="V4986" s="7"/>
      <c r="W4986" s="7"/>
      <c r="X4986" s="49"/>
      <c r="Y4986" s="84"/>
    </row>
    <row r="4987" spans="1:25" x14ac:dyDescent="0.25">
      <c r="A4987" s="5" t="s">
        <v>3771</v>
      </c>
      <c r="B4987" s="1" t="s">
        <v>3772</v>
      </c>
      <c r="C4987" t="s">
        <v>3773</v>
      </c>
      <c r="D4987" s="74" t="s">
        <v>3774</v>
      </c>
      <c r="E4987" s="1" t="s">
        <v>3775</v>
      </c>
      <c r="F4987" s="7">
        <v>57.44</v>
      </c>
      <c r="G4987" s="7">
        <v>2.63</v>
      </c>
      <c r="H4987" s="7"/>
      <c r="I4987" s="7"/>
      <c r="J4987" s="49"/>
      <c r="K4987" t="s">
        <v>3798</v>
      </c>
      <c r="L4987" t="s">
        <v>1333</v>
      </c>
      <c r="M4987" s="15" t="s">
        <v>28</v>
      </c>
      <c r="N4987" t="s">
        <v>3802</v>
      </c>
      <c r="O4987" s="7">
        <v>33.303253470668679</v>
      </c>
      <c r="P4987" s="7">
        <v>26.562460358293059</v>
      </c>
      <c r="Q4987" s="9">
        <f t="shared" si="2"/>
        <v>0.79759355588749103</v>
      </c>
      <c r="R4987" s="9"/>
      <c r="S4987" s="29"/>
      <c r="T4987" s="14"/>
      <c r="U4987" s="9"/>
      <c r="V4987" s="7"/>
      <c r="W4987" s="7"/>
      <c r="X4987" s="49"/>
      <c r="Y4987" s="84"/>
    </row>
    <row r="4988" spans="1:25" x14ac:dyDescent="0.25">
      <c r="A4988" s="5" t="s">
        <v>3771</v>
      </c>
      <c r="B4988" s="1" t="s">
        <v>3772</v>
      </c>
      <c r="C4988" t="s">
        <v>3773</v>
      </c>
      <c r="D4988" s="74" t="s">
        <v>3774</v>
      </c>
      <c r="E4988" s="1" t="s">
        <v>3775</v>
      </c>
      <c r="F4988" s="7">
        <v>57.44</v>
      </c>
      <c r="G4988" s="7">
        <v>2.63</v>
      </c>
      <c r="H4988" s="7"/>
      <c r="I4988" s="7"/>
      <c r="J4988" s="49"/>
      <c r="K4988" t="s">
        <v>3798</v>
      </c>
      <c r="L4988" t="s">
        <v>1333</v>
      </c>
      <c r="M4988" s="15" t="s">
        <v>28</v>
      </c>
      <c r="N4988" t="s">
        <v>3803</v>
      </c>
      <c r="O4988" s="7">
        <v>40.471914549874199</v>
      </c>
      <c r="P4988" s="7">
        <v>38.721720894004719</v>
      </c>
      <c r="Q4988" s="9">
        <f t="shared" si="2"/>
        <v>0.95675535305569281</v>
      </c>
      <c r="R4988" s="9"/>
      <c r="S4988" s="29"/>
      <c r="T4988" s="14"/>
      <c r="U4988" s="9"/>
      <c r="V4988" s="7"/>
      <c r="W4988" s="7"/>
      <c r="X4988" s="49"/>
      <c r="Y4988" s="84"/>
    </row>
    <row r="4989" spans="1:25" x14ac:dyDescent="0.25">
      <c r="A4989" s="5" t="s">
        <v>3771</v>
      </c>
      <c r="B4989" s="1" t="s">
        <v>3772</v>
      </c>
      <c r="C4989" t="s">
        <v>3773</v>
      </c>
      <c r="D4989" s="74" t="s">
        <v>3774</v>
      </c>
      <c r="E4989" s="1" t="s">
        <v>3775</v>
      </c>
      <c r="F4989" s="7">
        <v>57.44</v>
      </c>
      <c r="G4989" s="7">
        <v>2.63</v>
      </c>
      <c r="H4989" s="7"/>
      <c r="I4989" s="7"/>
      <c r="J4989" s="49"/>
      <c r="K4989" t="s">
        <v>3798</v>
      </c>
      <c r="L4989" t="s">
        <v>1333</v>
      </c>
      <c r="M4989" s="15" t="s">
        <v>28</v>
      </c>
      <c r="N4989" t="s">
        <v>3804</v>
      </c>
      <c r="O4989" s="7">
        <v>49.311225480422863</v>
      </c>
      <c r="P4989" s="7">
        <v>47.364640610364049</v>
      </c>
      <c r="Q4989" s="9">
        <f t="shared" si="2"/>
        <v>0.96052450834279857</v>
      </c>
      <c r="R4989" s="9"/>
      <c r="S4989" s="29"/>
      <c r="T4989" s="14"/>
      <c r="U4989" s="9"/>
      <c r="V4989" s="7"/>
      <c r="W4989" s="7"/>
      <c r="X4989" s="49"/>
      <c r="Y4989" s="84"/>
    </row>
    <row r="4990" spans="1:25" x14ac:dyDescent="0.25">
      <c r="A4990" s="5" t="s">
        <v>3771</v>
      </c>
      <c r="B4990" s="1" t="s">
        <v>3772</v>
      </c>
      <c r="C4990" t="s">
        <v>3773</v>
      </c>
      <c r="D4990" s="74" t="s">
        <v>3774</v>
      </c>
      <c r="E4990" s="1" t="s">
        <v>3775</v>
      </c>
      <c r="F4990" s="7">
        <v>57.44</v>
      </c>
      <c r="G4990" s="7">
        <v>2.63</v>
      </c>
      <c r="H4990" s="7"/>
      <c r="I4990" s="7"/>
      <c r="J4990" s="49"/>
      <c r="K4990" t="s">
        <v>3798</v>
      </c>
      <c r="L4990" t="s">
        <v>1333</v>
      </c>
      <c r="M4990" s="15" t="s">
        <v>28</v>
      </c>
      <c r="N4990" t="s">
        <v>3805</v>
      </c>
      <c r="O4990" s="7">
        <v>27.40985407633627</v>
      </c>
      <c r="P4990" s="7">
        <v>12.464282016399409</v>
      </c>
      <c r="Q4990" s="9">
        <f t="shared" si="2"/>
        <v>0.45473726279922771</v>
      </c>
      <c r="R4990" s="9"/>
      <c r="S4990" s="29"/>
      <c r="T4990" s="14"/>
      <c r="U4990" s="9"/>
      <c r="V4990" s="7"/>
      <c r="W4990" s="7"/>
      <c r="X4990" s="49"/>
      <c r="Y4990" s="84"/>
    </row>
    <row r="4991" spans="1:25" x14ac:dyDescent="0.25">
      <c r="A4991" s="5" t="s">
        <v>3771</v>
      </c>
      <c r="B4991" s="1" t="s">
        <v>3772</v>
      </c>
      <c r="C4991" t="s">
        <v>3773</v>
      </c>
      <c r="D4991" s="74" t="s">
        <v>3774</v>
      </c>
      <c r="E4991" s="1" t="s">
        <v>3775</v>
      </c>
      <c r="F4991" s="7">
        <v>57.44</v>
      </c>
      <c r="G4991" s="7">
        <v>2.63</v>
      </c>
      <c r="H4991" s="7"/>
      <c r="I4991" s="7"/>
      <c r="J4991" s="49"/>
      <c r="K4991" t="s">
        <v>3798</v>
      </c>
      <c r="L4991" t="s">
        <v>1333</v>
      </c>
      <c r="M4991" s="15" t="s">
        <v>28</v>
      </c>
      <c r="N4991" t="s">
        <v>3806</v>
      </c>
      <c r="O4991" s="7">
        <v>57.124067648648044</v>
      </c>
      <c r="P4991" s="7">
        <v>50.503723589860215</v>
      </c>
      <c r="Q4991" s="9">
        <f t="shared" si="2"/>
        <v>0.8841058711100992</v>
      </c>
      <c r="R4991" s="9"/>
      <c r="S4991" s="29"/>
      <c r="T4991" s="14"/>
      <c r="U4991" s="9"/>
      <c r="V4991" s="7"/>
      <c r="W4991" s="7"/>
      <c r="X4991" s="49"/>
      <c r="Y4991" s="84"/>
    </row>
    <row r="4992" spans="1:25" x14ac:dyDescent="0.25">
      <c r="A4992" s="5" t="s">
        <v>3771</v>
      </c>
      <c r="B4992" s="1" t="s">
        <v>3772</v>
      </c>
      <c r="C4992" t="s">
        <v>3773</v>
      </c>
      <c r="D4992" s="74" t="s">
        <v>3774</v>
      </c>
      <c r="E4992" s="1" t="s">
        <v>3775</v>
      </c>
      <c r="F4992" s="7">
        <v>57.44</v>
      </c>
      <c r="G4992" s="7">
        <v>2.63</v>
      </c>
      <c r="H4992" s="7"/>
      <c r="I4992" s="7"/>
      <c r="J4992" s="49"/>
      <c r="K4992" t="s">
        <v>3798</v>
      </c>
      <c r="L4992" t="s">
        <v>1333</v>
      </c>
      <c r="M4992" s="15" t="s">
        <v>28</v>
      </c>
      <c r="N4992" t="s">
        <v>3807</v>
      </c>
      <c r="O4992" s="7">
        <v>60.602243441375634</v>
      </c>
      <c r="P4992" s="7">
        <v>59.874350072515647</v>
      </c>
      <c r="Q4992" s="9">
        <f t="shared" si="2"/>
        <v>0.9879890029225713</v>
      </c>
      <c r="R4992" s="9"/>
      <c r="S4992" s="29"/>
      <c r="T4992" s="14"/>
      <c r="U4992" s="9"/>
      <c r="V4992" s="7"/>
      <c r="W4992" s="7"/>
      <c r="X4992" s="49"/>
      <c r="Y4992" s="84"/>
    </row>
    <row r="4993" spans="1:25" x14ac:dyDescent="0.25">
      <c r="A4993" s="5" t="s">
        <v>3771</v>
      </c>
      <c r="B4993" s="1" t="s">
        <v>3772</v>
      </c>
      <c r="C4993" t="s">
        <v>3773</v>
      </c>
      <c r="D4993" s="74" t="s">
        <v>3774</v>
      </c>
      <c r="E4993" s="1" t="s">
        <v>3775</v>
      </c>
      <c r="F4993" s="7">
        <v>57.44</v>
      </c>
      <c r="G4993" s="7">
        <v>2.63</v>
      </c>
      <c r="H4993" s="7"/>
      <c r="I4993" s="7"/>
      <c r="J4993" s="49"/>
      <c r="K4993" t="s">
        <v>3798</v>
      </c>
      <c r="L4993" t="s">
        <v>1333</v>
      </c>
      <c r="M4993" s="15" t="s">
        <v>28</v>
      </c>
      <c r="N4993" t="s">
        <v>3808</v>
      </c>
      <c r="O4993" s="7">
        <v>54.708856654733204</v>
      </c>
      <c r="P4993" s="7">
        <v>48.966212575016655</v>
      </c>
      <c r="Q4993" s="9">
        <f t="shared" si="2"/>
        <v>0.89503264314298703</v>
      </c>
      <c r="R4993" s="9"/>
      <c r="S4993" s="29"/>
      <c r="T4993" s="14"/>
      <c r="U4993" s="9"/>
      <c r="V4993" s="7"/>
      <c r="W4993" s="7"/>
      <c r="X4993" s="49"/>
      <c r="Y4993" s="84"/>
    </row>
    <row r="4994" spans="1:25" s="16" customFormat="1" x14ac:dyDescent="0.25">
      <c r="A4994" s="18" t="s">
        <v>3771</v>
      </c>
      <c r="B4994" s="19" t="s">
        <v>3772</v>
      </c>
      <c r="C4994" s="16" t="s">
        <v>3773</v>
      </c>
      <c r="D4994" s="76" t="s">
        <v>3774</v>
      </c>
      <c r="E4994" s="19" t="s">
        <v>3775</v>
      </c>
      <c r="F4994" s="17">
        <v>57.44</v>
      </c>
      <c r="G4994" s="17">
        <v>2.63</v>
      </c>
      <c r="H4994" s="17"/>
      <c r="I4994" s="17"/>
      <c r="J4994" s="50"/>
      <c r="K4994" s="16" t="s">
        <v>3798</v>
      </c>
      <c r="L4994" s="16" t="s">
        <v>1333</v>
      </c>
      <c r="M4994" s="21" t="s">
        <v>28</v>
      </c>
      <c r="N4994" s="16" t="s">
        <v>3809</v>
      </c>
      <c r="O4994" s="17">
        <v>38.666855909570764</v>
      </c>
      <c r="P4994" s="17">
        <v>37.390500856863319</v>
      </c>
      <c r="Q4994" s="22">
        <f t="shared" si="2"/>
        <v>0.96699097915557386</v>
      </c>
      <c r="R4994" s="22"/>
      <c r="S4994" s="31"/>
      <c r="T4994" s="23">
        <f>14200*1000000000</f>
        <v>14200000000000</v>
      </c>
      <c r="U4994" s="22"/>
      <c r="V4994" s="17"/>
      <c r="W4994" s="17"/>
      <c r="X4994" s="50"/>
      <c r="Y4994" s="85"/>
    </row>
    <row r="4995" spans="1:25" x14ac:dyDescent="0.25">
      <c r="A4995" s="5" t="s">
        <v>3810</v>
      </c>
      <c r="B4995" s="1" t="s">
        <v>3811</v>
      </c>
      <c r="C4995" t="s">
        <v>3812</v>
      </c>
      <c r="D4995" s="74" t="s">
        <v>3813</v>
      </c>
      <c r="E4995" s="1" t="s">
        <v>3324</v>
      </c>
      <c r="F4995" s="7"/>
      <c r="G4995" s="7"/>
      <c r="H4995" s="7"/>
      <c r="I4995" s="7"/>
      <c r="J4995" s="49"/>
      <c r="K4995" t="s">
        <v>415</v>
      </c>
      <c r="L4995" t="s">
        <v>27</v>
      </c>
      <c r="M4995" s="15" t="s">
        <v>28</v>
      </c>
      <c r="N4995" t="s">
        <v>3814</v>
      </c>
      <c r="O4995" s="7">
        <v>72.417392303717676</v>
      </c>
      <c r="P4995" s="7">
        <v>62.767986572060721</v>
      </c>
      <c r="Q4995" s="9">
        <f>P4995/O4995</f>
        <v>0.86675292461253695</v>
      </c>
      <c r="R4995" s="14"/>
      <c r="S4995" s="29"/>
      <c r="T4995" s="14">
        <f>334000*1000000000</f>
        <v>334000000000000</v>
      </c>
      <c r="U4995" s="9"/>
      <c r="V4995" s="7"/>
      <c r="W4995" s="7"/>
      <c r="X4995" s="49"/>
      <c r="Y4995" s="84"/>
    </row>
    <row r="4996" spans="1:25" x14ac:dyDescent="0.25">
      <c r="A4996" s="5" t="s">
        <v>3810</v>
      </c>
      <c r="B4996" s="1" t="s">
        <v>3811</v>
      </c>
      <c r="C4996" t="s">
        <v>3812</v>
      </c>
      <c r="D4996" s="74" t="s">
        <v>3813</v>
      </c>
      <c r="E4996" s="1" t="s">
        <v>3324</v>
      </c>
      <c r="F4996" s="7"/>
      <c r="G4996" s="7"/>
      <c r="H4996" s="7"/>
      <c r="I4996" s="7"/>
      <c r="J4996" s="49"/>
      <c r="K4996" t="s">
        <v>415</v>
      </c>
      <c r="L4996" t="s">
        <v>27</v>
      </c>
      <c r="M4996" s="15" t="s">
        <v>28</v>
      </c>
      <c r="N4996" t="s">
        <v>3815</v>
      </c>
      <c r="O4996" s="7">
        <v>71.016775441569905</v>
      </c>
      <c r="P4996" s="7">
        <v>64.022239295480261</v>
      </c>
      <c r="Q4996" s="9">
        <f t="shared" ref="Q4996:Q5059" si="3">P4996/O4996</f>
        <v>0.90150867731463669</v>
      </c>
      <c r="R4996" s="14"/>
      <c r="S4996" s="29"/>
      <c r="T4996" s="14"/>
      <c r="U4996" s="9"/>
      <c r="V4996" s="7"/>
      <c r="W4996" s="7"/>
      <c r="X4996" s="49"/>
      <c r="Y4996" s="84"/>
    </row>
    <row r="4997" spans="1:25" x14ac:dyDescent="0.25">
      <c r="A4997" s="5" t="s">
        <v>3810</v>
      </c>
      <c r="B4997" s="1" t="s">
        <v>3811</v>
      </c>
      <c r="C4997" t="s">
        <v>3812</v>
      </c>
      <c r="D4997" s="74" t="s">
        <v>3813</v>
      </c>
      <c r="E4997" s="1" t="s">
        <v>3324</v>
      </c>
      <c r="F4997" s="7"/>
      <c r="G4997" s="7"/>
      <c r="H4997" s="7"/>
      <c r="I4997" s="7"/>
      <c r="J4997" s="49"/>
      <c r="K4997" t="s">
        <v>415</v>
      </c>
      <c r="L4997" t="s">
        <v>27</v>
      </c>
      <c r="M4997" s="15" t="s">
        <v>28</v>
      </c>
      <c r="N4997" t="s">
        <v>3816</v>
      </c>
      <c r="O4997" s="7">
        <v>70.912267411409275</v>
      </c>
      <c r="P4997" s="7">
        <v>65.304798962386513</v>
      </c>
      <c r="Q4997" s="9">
        <f t="shared" si="3"/>
        <v>0.92092385910479913</v>
      </c>
      <c r="R4997" s="14"/>
      <c r="S4997" s="29"/>
      <c r="T4997" s="14"/>
      <c r="U4997" s="9"/>
      <c r="V4997" s="7"/>
      <c r="W4997" s="7"/>
      <c r="X4997" s="49"/>
      <c r="Y4997" s="84"/>
    </row>
    <row r="4998" spans="1:25" x14ac:dyDescent="0.25">
      <c r="A4998" s="5" t="s">
        <v>3810</v>
      </c>
      <c r="B4998" s="1" t="s">
        <v>3811</v>
      </c>
      <c r="C4998" t="s">
        <v>3812</v>
      </c>
      <c r="D4998" s="74" t="s">
        <v>3813</v>
      </c>
      <c r="E4998" s="1" t="s">
        <v>3324</v>
      </c>
      <c r="F4998" s="7"/>
      <c r="G4998" s="7"/>
      <c r="H4998" s="7"/>
      <c r="I4998" s="7"/>
      <c r="J4998" s="49"/>
      <c r="K4998" t="s">
        <v>415</v>
      </c>
      <c r="L4998" t="s">
        <v>27</v>
      </c>
      <c r="M4998" s="15" t="s">
        <v>28</v>
      </c>
      <c r="N4998" t="s">
        <v>3817</v>
      </c>
      <c r="O4998" s="7">
        <v>70.178271762353489</v>
      </c>
      <c r="P4998" s="7">
        <v>64.762645914396884</v>
      </c>
      <c r="Q4998" s="9">
        <f t="shared" si="3"/>
        <v>0.92283044720315033</v>
      </c>
      <c r="R4998" s="14"/>
      <c r="S4998" s="29"/>
      <c r="T4998" s="14"/>
      <c r="U4998" s="9"/>
      <c r="V4998" s="7"/>
      <c r="W4998" s="7"/>
      <c r="X4998" s="49"/>
      <c r="Y4998" s="84"/>
    </row>
    <row r="4999" spans="1:25" x14ac:dyDescent="0.25">
      <c r="A4999" s="5" t="s">
        <v>3810</v>
      </c>
      <c r="B4999" s="1" t="s">
        <v>3811</v>
      </c>
      <c r="C4999" t="s">
        <v>3812</v>
      </c>
      <c r="D4999" s="74" t="s">
        <v>3813</v>
      </c>
      <c r="E4999" s="1" t="s">
        <v>3324</v>
      </c>
      <c r="F4999" s="7"/>
      <c r="G4999" s="7"/>
      <c r="H4999" s="7"/>
      <c r="I4999" s="7"/>
      <c r="J4999" s="49"/>
      <c r="K4999" t="s">
        <v>415</v>
      </c>
      <c r="L4999" t="s">
        <v>27</v>
      </c>
      <c r="M4999" s="15" t="s">
        <v>28</v>
      </c>
      <c r="N4999" t="s">
        <v>3818</v>
      </c>
      <c r="O4999" s="7">
        <v>69.410478099962759</v>
      </c>
      <c r="P4999" s="7">
        <v>62.215206910897393</v>
      </c>
      <c r="Q4999" s="9">
        <f t="shared" si="3"/>
        <v>0.89633739190352546</v>
      </c>
      <c r="R4999" s="14"/>
      <c r="S4999" s="29"/>
      <c r="T4999" s="14"/>
      <c r="U4999" s="9"/>
      <c r="V4999" s="7"/>
      <c r="W4999" s="7"/>
      <c r="X4999" s="49"/>
      <c r="Y4999" s="84"/>
    </row>
    <row r="5000" spans="1:25" x14ac:dyDescent="0.25">
      <c r="A5000" s="5" t="s">
        <v>3810</v>
      </c>
      <c r="B5000" s="1" t="s">
        <v>3811</v>
      </c>
      <c r="C5000" t="s">
        <v>3812</v>
      </c>
      <c r="D5000" s="74" t="s">
        <v>3813</v>
      </c>
      <c r="E5000" s="1" t="s">
        <v>3324</v>
      </c>
      <c r="F5000" s="7"/>
      <c r="G5000" s="7"/>
      <c r="H5000" s="7"/>
      <c r="I5000" s="7"/>
      <c r="J5000" s="49"/>
      <c r="K5000" t="s">
        <v>415</v>
      </c>
      <c r="L5000" t="s">
        <v>27</v>
      </c>
      <c r="M5000" s="15" t="s">
        <v>28</v>
      </c>
      <c r="N5000" t="s">
        <v>3819</v>
      </c>
      <c r="O5000" s="7">
        <v>68.987322580528499</v>
      </c>
      <c r="P5000" s="7">
        <v>48.286323430359097</v>
      </c>
      <c r="Q5000" s="9">
        <f t="shared" si="3"/>
        <v>0.69993038755772485</v>
      </c>
      <c r="R5000" s="14"/>
      <c r="S5000" s="29"/>
      <c r="T5000" s="14"/>
      <c r="U5000" s="9"/>
      <c r="V5000" s="7"/>
      <c r="W5000" s="7"/>
      <c r="X5000" s="49"/>
      <c r="Y5000" s="84"/>
    </row>
    <row r="5001" spans="1:25" x14ac:dyDescent="0.25">
      <c r="A5001" s="5" t="s">
        <v>3810</v>
      </c>
      <c r="B5001" s="1" t="s">
        <v>3811</v>
      </c>
      <c r="C5001" t="s">
        <v>3812</v>
      </c>
      <c r="D5001" s="74" t="s">
        <v>3813</v>
      </c>
      <c r="E5001" s="1" t="s">
        <v>3324</v>
      </c>
      <c r="F5001" s="7"/>
      <c r="G5001" s="7"/>
      <c r="H5001" s="7"/>
      <c r="I5001" s="7"/>
      <c r="J5001" s="49"/>
      <c r="K5001" t="s">
        <v>415</v>
      </c>
      <c r="L5001" t="s">
        <v>27</v>
      </c>
      <c r="M5001" s="15" t="s">
        <v>28</v>
      </c>
      <c r="N5001" t="s">
        <v>3820</v>
      </c>
      <c r="O5001" s="7">
        <v>67.736914773440432</v>
      </c>
      <c r="P5001" s="7">
        <v>59.06370161986959</v>
      </c>
      <c r="Q5001" s="9">
        <f t="shared" si="3"/>
        <v>0.87195736353537612</v>
      </c>
      <c r="R5001" s="14"/>
      <c r="S5001" s="29"/>
      <c r="T5001" s="14"/>
      <c r="U5001" s="9"/>
      <c r="V5001" s="7"/>
      <c r="W5001" s="7"/>
      <c r="X5001" s="49"/>
      <c r="Y5001" s="84"/>
    </row>
    <row r="5002" spans="1:25" x14ac:dyDescent="0.25">
      <c r="A5002" s="5" t="s">
        <v>3810</v>
      </c>
      <c r="B5002" s="1" t="s">
        <v>3811</v>
      </c>
      <c r="C5002" t="s">
        <v>3812</v>
      </c>
      <c r="D5002" s="74" t="s">
        <v>3813</v>
      </c>
      <c r="E5002" s="1" t="s">
        <v>3324</v>
      </c>
      <c r="F5002" s="7"/>
      <c r="G5002" s="7"/>
      <c r="H5002" s="7"/>
      <c r="I5002" s="7"/>
      <c r="J5002" s="49"/>
      <c r="K5002" t="s">
        <v>415</v>
      </c>
      <c r="L5002" t="s">
        <v>27</v>
      </c>
      <c r="M5002" s="15" t="s">
        <v>28</v>
      </c>
      <c r="N5002" t="s">
        <v>3821</v>
      </c>
      <c r="O5002" s="7">
        <v>67.659753729617577</v>
      </c>
      <c r="P5002" s="7">
        <v>56.45946328134621</v>
      </c>
      <c r="Q5002" s="9">
        <f t="shared" si="3"/>
        <v>0.83446155460408478</v>
      </c>
      <c r="R5002" s="14"/>
      <c r="S5002" s="29"/>
      <c r="T5002" s="14"/>
      <c r="U5002" s="9"/>
      <c r="V5002" s="7"/>
      <c r="W5002" s="7"/>
      <c r="X5002" s="49"/>
      <c r="Y5002" s="84"/>
    </row>
    <row r="5003" spans="1:25" x14ac:dyDescent="0.25">
      <c r="A5003" s="5" t="s">
        <v>3810</v>
      </c>
      <c r="B5003" s="1" t="s">
        <v>3811</v>
      </c>
      <c r="C5003" t="s">
        <v>3812</v>
      </c>
      <c r="D5003" s="74" t="s">
        <v>3813</v>
      </c>
      <c r="E5003" s="1" t="s">
        <v>3324</v>
      </c>
      <c r="F5003" s="7"/>
      <c r="G5003" s="7"/>
      <c r="H5003" s="7"/>
      <c r="I5003" s="7"/>
      <c r="J5003" s="49"/>
      <c r="K5003" t="s">
        <v>415</v>
      </c>
      <c r="L5003" t="s">
        <v>27</v>
      </c>
      <c r="M5003" s="15" t="s">
        <v>28</v>
      </c>
      <c r="N5003" t="s">
        <v>3822</v>
      </c>
      <c r="O5003" s="7">
        <v>67.48477898785832</v>
      </c>
      <c r="P5003" s="7">
        <v>62.940680168457916</v>
      </c>
      <c r="Q5003" s="9">
        <f t="shared" si="3"/>
        <v>0.93266483364762942</v>
      </c>
      <c r="R5003" s="14"/>
      <c r="S5003" s="29"/>
      <c r="T5003" s="14"/>
      <c r="U5003" s="9"/>
      <c r="V5003" s="7"/>
      <c r="W5003" s="7"/>
      <c r="X5003" s="49"/>
      <c r="Y5003" s="84"/>
    </row>
    <row r="5004" spans="1:25" x14ac:dyDescent="0.25">
      <c r="A5004" s="5" t="s">
        <v>3810</v>
      </c>
      <c r="B5004" s="1" t="s">
        <v>3811</v>
      </c>
      <c r="C5004" t="s">
        <v>3812</v>
      </c>
      <c r="D5004" s="74" t="s">
        <v>3813</v>
      </c>
      <c r="E5004" s="1" t="s">
        <v>3324</v>
      </c>
      <c r="F5004" s="7"/>
      <c r="G5004" s="7"/>
      <c r="H5004" s="7"/>
      <c r="I5004" s="7"/>
      <c r="J5004" s="49"/>
      <c r="K5004" t="s">
        <v>415</v>
      </c>
      <c r="L5004" t="s">
        <v>27</v>
      </c>
      <c r="M5004" s="15" t="s">
        <v>28</v>
      </c>
      <c r="N5004" t="s">
        <v>3823</v>
      </c>
      <c r="O5004" s="7">
        <v>67.307035770082095</v>
      </c>
      <c r="P5004" s="7">
        <v>63.080976745611075</v>
      </c>
      <c r="Q5004" s="9">
        <f t="shared" si="3"/>
        <v>0.93721222490161271</v>
      </c>
      <c r="R5004" s="14"/>
      <c r="S5004" s="29"/>
      <c r="T5004" s="14"/>
      <c r="U5004" s="9"/>
      <c r="V5004" s="7"/>
      <c r="W5004" s="7"/>
      <c r="X5004" s="49"/>
      <c r="Y5004" s="84"/>
    </row>
    <row r="5005" spans="1:25" x14ac:dyDescent="0.25">
      <c r="A5005" s="5" t="s">
        <v>3810</v>
      </c>
      <c r="B5005" s="1" t="s">
        <v>3811</v>
      </c>
      <c r="C5005" t="s">
        <v>3812</v>
      </c>
      <c r="D5005" s="74" t="s">
        <v>3813</v>
      </c>
      <c r="E5005" s="1" t="s">
        <v>3324</v>
      </c>
      <c r="F5005" s="7"/>
      <c r="G5005" s="7"/>
      <c r="H5005" s="7"/>
      <c r="I5005" s="7"/>
      <c r="J5005" s="49"/>
      <c r="K5005" t="s">
        <v>415</v>
      </c>
      <c r="L5005" t="s">
        <v>27</v>
      </c>
      <c r="M5005" s="15" t="s">
        <v>28</v>
      </c>
      <c r="N5005" t="s">
        <v>3824</v>
      </c>
      <c r="O5005" s="7">
        <v>65.970369275620712</v>
      </c>
      <c r="P5005" s="7">
        <v>58.653298471716106</v>
      </c>
      <c r="Q5005" s="9">
        <f t="shared" si="3"/>
        <v>0.8890854957422738</v>
      </c>
      <c r="R5005" s="14"/>
      <c r="S5005" s="29"/>
      <c r="T5005" s="14"/>
      <c r="U5005" s="9"/>
      <c r="V5005" s="7"/>
      <c r="W5005" s="7"/>
      <c r="X5005" s="49"/>
      <c r="Y5005" s="84"/>
    </row>
    <row r="5006" spans="1:25" x14ac:dyDescent="0.25">
      <c r="A5006" s="5" t="s">
        <v>3810</v>
      </c>
      <c r="B5006" s="1" t="s">
        <v>3811</v>
      </c>
      <c r="C5006" t="s">
        <v>3812</v>
      </c>
      <c r="D5006" s="74" t="s">
        <v>3813</v>
      </c>
      <c r="E5006" s="1" t="s">
        <v>3324</v>
      </c>
      <c r="F5006" s="7"/>
      <c r="G5006" s="7"/>
      <c r="H5006" s="7"/>
      <c r="I5006" s="7"/>
      <c r="J5006" s="49"/>
      <c r="K5006" t="s">
        <v>415</v>
      </c>
      <c r="L5006" t="s">
        <v>27</v>
      </c>
      <c r="M5006" s="15" t="s">
        <v>28</v>
      </c>
      <c r="N5006" t="s">
        <v>3825</v>
      </c>
      <c r="O5006" s="7">
        <v>65.693766735224216</v>
      </c>
      <c r="P5006" s="7">
        <v>57.775283962788549</v>
      </c>
      <c r="Q5006" s="9">
        <f t="shared" si="3"/>
        <v>0.87946371222172792</v>
      </c>
      <c r="R5006" s="14"/>
      <c r="S5006" s="29"/>
      <c r="T5006" s="14"/>
      <c r="U5006" s="9"/>
      <c r="V5006" s="7"/>
      <c r="W5006" s="7"/>
      <c r="X5006" s="49"/>
      <c r="Y5006" s="84"/>
    </row>
    <row r="5007" spans="1:25" x14ac:dyDescent="0.25">
      <c r="A5007" s="5" t="s">
        <v>3810</v>
      </c>
      <c r="B5007" s="1" t="s">
        <v>3811</v>
      </c>
      <c r="C5007" t="s">
        <v>3812</v>
      </c>
      <c r="D5007" s="74" t="s">
        <v>3813</v>
      </c>
      <c r="E5007" s="1" t="s">
        <v>3324</v>
      </c>
      <c r="F5007" s="7"/>
      <c r="G5007" s="7"/>
      <c r="H5007" s="7"/>
      <c r="I5007" s="7"/>
      <c r="J5007" s="49"/>
      <c r="K5007" t="s">
        <v>415</v>
      </c>
      <c r="L5007" t="s">
        <v>27</v>
      </c>
      <c r="M5007" s="15" t="s">
        <v>28</v>
      </c>
      <c r="N5007" t="s">
        <v>3826</v>
      </c>
      <c r="O5007" s="7">
        <v>65.395055290357945</v>
      </c>
      <c r="P5007" s="7">
        <v>52.61901390916325</v>
      </c>
      <c r="Q5007" s="9">
        <f t="shared" si="3"/>
        <v>0.80463291414819804</v>
      </c>
      <c r="R5007" s="14"/>
      <c r="S5007" s="29"/>
      <c r="T5007" s="14"/>
      <c r="U5007" s="9"/>
      <c r="V5007" s="7"/>
      <c r="W5007" s="7"/>
      <c r="X5007" s="49"/>
      <c r="Y5007" s="84"/>
    </row>
    <row r="5008" spans="1:25" x14ac:dyDescent="0.25">
      <c r="A5008" s="5" t="s">
        <v>3810</v>
      </c>
      <c r="B5008" s="1" t="s">
        <v>3811</v>
      </c>
      <c r="C5008" t="s">
        <v>3812</v>
      </c>
      <c r="D5008" s="74" t="s">
        <v>3813</v>
      </c>
      <c r="E5008" s="1" t="s">
        <v>3324</v>
      </c>
      <c r="F5008" s="7"/>
      <c r="G5008" s="7"/>
      <c r="H5008" s="7"/>
      <c r="I5008" s="7"/>
      <c r="J5008" s="49"/>
      <c r="K5008" t="s">
        <v>415</v>
      </c>
      <c r="L5008" t="s">
        <v>27</v>
      </c>
      <c r="M5008" s="15" t="s">
        <v>28</v>
      </c>
      <c r="N5008" t="s">
        <v>3827</v>
      </c>
      <c r="O5008" s="7">
        <v>65.194992178045766</v>
      </c>
      <c r="P5008" s="7">
        <v>60.420483802395921</v>
      </c>
      <c r="Q5008" s="9">
        <f t="shared" si="3"/>
        <v>0.92676571902009297</v>
      </c>
      <c r="R5008" s="14"/>
      <c r="S5008" s="29"/>
      <c r="T5008" s="14"/>
      <c r="U5008" s="9"/>
      <c r="V5008" s="7"/>
      <c r="W5008" s="7"/>
      <c r="X5008" s="49"/>
      <c r="Y5008" s="84"/>
    </row>
    <row r="5009" spans="1:25" x14ac:dyDescent="0.25">
      <c r="A5009" s="5" t="s">
        <v>3810</v>
      </c>
      <c r="B5009" s="1" t="s">
        <v>3811</v>
      </c>
      <c r="C5009" t="s">
        <v>3812</v>
      </c>
      <c r="D5009" s="74" t="s">
        <v>3813</v>
      </c>
      <c r="E5009" s="1" t="s">
        <v>3324</v>
      </c>
      <c r="F5009" s="7"/>
      <c r="G5009" s="7"/>
      <c r="H5009" s="7"/>
      <c r="I5009" s="7"/>
      <c r="J5009" s="49"/>
      <c r="K5009" t="s">
        <v>415</v>
      </c>
      <c r="L5009" t="s">
        <v>27</v>
      </c>
      <c r="M5009" s="15" t="s">
        <v>28</v>
      </c>
      <c r="N5009" t="s">
        <v>3828</v>
      </c>
      <c r="O5009" s="7">
        <v>64.535247405082742</v>
      </c>
      <c r="P5009" s="7">
        <v>48.595718000258174</v>
      </c>
      <c r="Q5009" s="9">
        <f t="shared" si="3"/>
        <v>0.75301048580826879</v>
      </c>
      <c r="R5009" s="14"/>
      <c r="S5009" s="29"/>
      <c r="T5009" s="14"/>
      <c r="U5009" s="9"/>
      <c r="V5009" s="7"/>
      <c r="W5009" s="7"/>
      <c r="X5009" s="49"/>
      <c r="Y5009" s="84"/>
    </row>
    <row r="5010" spans="1:25" x14ac:dyDescent="0.25">
      <c r="A5010" s="5" t="s">
        <v>3810</v>
      </c>
      <c r="B5010" s="1" t="s">
        <v>3811</v>
      </c>
      <c r="C5010" t="s">
        <v>3812</v>
      </c>
      <c r="D5010" s="74" t="s">
        <v>3813</v>
      </c>
      <c r="E5010" s="1" t="s">
        <v>3324</v>
      </c>
      <c r="F5010" s="7"/>
      <c r="G5010" s="7"/>
      <c r="H5010" s="7"/>
      <c r="I5010" s="7"/>
      <c r="J5010" s="49"/>
      <c r="K5010" t="s">
        <v>415</v>
      </c>
      <c r="L5010" t="s">
        <v>27</v>
      </c>
      <c r="M5010" s="15" t="s">
        <v>28</v>
      </c>
      <c r="N5010" t="s">
        <v>3829</v>
      </c>
      <c r="O5010" s="7">
        <v>64.350800327438037</v>
      </c>
      <c r="P5010" s="7">
        <v>61.528452327575664</v>
      </c>
      <c r="Q5010" s="9">
        <f t="shared" si="3"/>
        <v>0.95614121369895422</v>
      </c>
      <c r="R5010" s="14"/>
      <c r="S5010" s="29"/>
      <c r="T5010" s="14"/>
      <c r="U5010" s="9"/>
      <c r="V5010" s="7"/>
      <c r="W5010" s="7"/>
      <c r="X5010" s="49"/>
      <c r="Y5010" s="84"/>
    </row>
    <row r="5011" spans="1:25" x14ac:dyDescent="0.25">
      <c r="A5011" s="5" t="s">
        <v>3810</v>
      </c>
      <c r="B5011" s="1" t="s">
        <v>3811</v>
      </c>
      <c r="C5011" t="s">
        <v>3812</v>
      </c>
      <c r="D5011" s="74" t="s">
        <v>3813</v>
      </c>
      <c r="E5011" s="1" t="s">
        <v>3324</v>
      </c>
      <c r="F5011" s="7"/>
      <c r="G5011" s="7"/>
      <c r="H5011" s="7"/>
      <c r="I5011" s="7"/>
      <c r="J5011" s="49"/>
      <c r="K5011" t="s">
        <v>415</v>
      </c>
      <c r="L5011" t="s">
        <v>27</v>
      </c>
      <c r="M5011" s="15" t="s">
        <v>28</v>
      </c>
      <c r="N5011" t="s">
        <v>3830</v>
      </c>
      <c r="O5011" s="7">
        <v>63.748625752076514</v>
      </c>
      <c r="P5011" s="7">
        <v>57.867217898832678</v>
      </c>
      <c r="Q5011" s="9">
        <f t="shared" si="3"/>
        <v>0.90774063309039632</v>
      </c>
      <c r="R5011" s="14"/>
      <c r="S5011" s="29"/>
      <c r="T5011" s="14"/>
      <c r="U5011" s="9"/>
      <c r="V5011" s="7"/>
      <c r="W5011" s="7"/>
      <c r="X5011" s="49"/>
      <c r="Y5011" s="84"/>
    </row>
    <row r="5012" spans="1:25" x14ac:dyDescent="0.25">
      <c r="A5012" s="5" t="s">
        <v>3810</v>
      </c>
      <c r="B5012" s="1" t="s">
        <v>3811</v>
      </c>
      <c r="C5012" t="s">
        <v>3812</v>
      </c>
      <c r="D5012" s="74" t="s">
        <v>3813</v>
      </c>
      <c r="E5012" s="1" t="s">
        <v>3324</v>
      </c>
      <c r="F5012" s="7"/>
      <c r="G5012" s="7"/>
      <c r="H5012" s="7"/>
      <c r="I5012" s="7"/>
      <c r="J5012" s="49"/>
      <c r="K5012" t="s">
        <v>415</v>
      </c>
      <c r="L5012" t="s">
        <v>27</v>
      </c>
      <c r="M5012" s="15" t="s">
        <v>28</v>
      </c>
      <c r="N5012" t="s">
        <v>3831</v>
      </c>
      <c r="O5012" s="7">
        <v>63.212899468112873</v>
      </c>
      <c r="P5012" s="7">
        <v>51.393450907069585</v>
      </c>
      <c r="Q5012" s="9">
        <f t="shared" si="3"/>
        <v>0.81302157217127036</v>
      </c>
      <c r="R5012" s="14"/>
      <c r="S5012" s="29"/>
      <c r="T5012" s="14"/>
      <c r="U5012" s="9"/>
      <c r="V5012" s="7"/>
      <c r="W5012" s="7"/>
      <c r="X5012" s="49"/>
      <c r="Y5012" s="84"/>
    </row>
    <row r="5013" spans="1:25" x14ac:dyDescent="0.25">
      <c r="A5013" s="5" t="s">
        <v>3810</v>
      </c>
      <c r="B5013" s="1" t="s">
        <v>3811</v>
      </c>
      <c r="C5013" t="s">
        <v>3812</v>
      </c>
      <c r="D5013" s="74" t="s">
        <v>3813</v>
      </c>
      <c r="E5013" s="1" t="s">
        <v>3324</v>
      </c>
      <c r="F5013" s="7"/>
      <c r="G5013" s="7"/>
      <c r="H5013" s="7"/>
      <c r="I5013" s="7"/>
      <c r="J5013" s="49"/>
      <c r="K5013" t="s">
        <v>415</v>
      </c>
      <c r="L5013" t="s">
        <v>27</v>
      </c>
      <c r="M5013" s="15" t="s">
        <v>28</v>
      </c>
      <c r="N5013" t="s">
        <v>3832</v>
      </c>
      <c r="O5013" s="7">
        <v>63.168508051918536</v>
      </c>
      <c r="P5013" s="7">
        <v>54.12805093738946</v>
      </c>
      <c r="Q5013" s="9">
        <f t="shared" si="3"/>
        <v>0.8568834789148625</v>
      </c>
      <c r="R5013" s="14"/>
      <c r="S5013" s="29"/>
      <c r="T5013" s="14"/>
      <c r="U5013" s="9"/>
      <c r="V5013" s="7"/>
      <c r="W5013" s="7"/>
      <c r="X5013" s="49"/>
      <c r="Y5013" s="84"/>
    </row>
    <row r="5014" spans="1:25" x14ac:dyDescent="0.25">
      <c r="A5014" s="5" t="s">
        <v>3810</v>
      </c>
      <c r="B5014" s="1" t="s">
        <v>3811</v>
      </c>
      <c r="C5014" t="s">
        <v>3812</v>
      </c>
      <c r="D5014" s="74" t="s">
        <v>3813</v>
      </c>
      <c r="E5014" s="1" t="s">
        <v>3324</v>
      </c>
      <c r="F5014" s="7"/>
      <c r="G5014" s="7"/>
      <c r="H5014" s="7"/>
      <c r="I5014" s="7"/>
      <c r="J5014" s="49"/>
      <c r="K5014" t="s">
        <v>415</v>
      </c>
      <c r="L5014" t="s">
        <v>27</v>
      </c>
      <c r="M5014" s="15" t="s">
        <v>28</v>
      </c>
      <c r="N5014" t="s">
        <v>3833</v>
      </c>
      <c r="O5014" s="7">
        <v>63.090178509658436</v>
      </c>
      <c r="P5014" s="7">
        <v>55.278405518835058</v>
      </c>
      <c r="Q5014" s="9">
        <f t="shared" si="3"/>
        <v>0.87618083867638008</v>
      </c>
      <c r="R5014" s="14"/>
      <c r="S5014" s="29"/>
      <c r="T5014" s="14"/>
      <c r="U5014" s="9"/>
      <c r="V5014" s="7"/>
      <c r="W5014" s="7"/>
      <c r="X5014" s="49"/>
      <c r="Y5014" s="84"/>
    </row>
    <row r="5015" spans="1:25" x14ac:dyDescent="0.25">
      <c r="A5015" s="5" t="s">
        <v>3810</v>
      </c>
      <c r="B5015" s="1" t="s">
        <v>3811</v>
      </c>
      <c r="C5015" t="s">
        <v>3812</v>
      </c>
      <c r="D5015" s="74" t="s">
        <v>3813</v>
      </c>
      <c r="E5015" s="1" t="s">
        <v>3324</v>
      </c>
      <c r="F5015" s="7"/>
      <c r="G5015" s="7"/>
      <c r="H5015" s="7"/>
      <c r="I5015" s="7"/>
      <c r="J5015" s="49"/>
      <c r="K5015" t="s">
        <v>415</v>
      </c>
      <c r="L5015" t="s">
        <v>27</v>
      </c>
      <c r="M5015" s="15" t="s">
        <v>28</v>
      </c>
      <c r="N5015" t="s">
        <v>3834</v>
      </c>
      <c r="O5015" s="7">
        <v>62.355680701388202</v>
      </c>
      <c r="P5015" s="7">
        <v>56.493630098107985</v>
      </c>
      <c r="Q5015" s="9">
        <f t="shared" si="3"/>
        <v>0.90599011128829343</v>
      </c>
      <c r="R5015" s="14"/>
      <c r="S5015" s="29"/>
      <c r="T5015" s="14"/>
      <c r="U5015" s="9"/>
      <c r="V5015" s="7"/>
      <c r="W5015" s="7"/>
      <c r="X5015" s="49"/>
      <c r="Y5015" s="84"/>
    </row>
    <row r="5016" spans="1:25" x14ac:dyDescent="0.25">
      <c r="A5016" s="5" t="s">
        <v>3810</v>
      </c>
      <c r="B5016" s="1" t="s">
        <v>3811</v>
      </c>
      <c r="C5016" t="s">
        <v>3812</v>
      </c>
      <c r="D5016" s="74" t="s">
        <v>3813</v>
      </c>
      <c r="E5016" s="1" t="s">
        <v>3324</v>
      </c>
      <c r="F5016" s="7"/>
      <c r="G5016" s="7"/>
      <c r="H5016" s="7"/>
      <c r="I5016" s="7"/>
      <c r="J5016" s="49"/>
      <c r="K5016" t="s">
        <v>415</v>
      </c>
      <c r="L5016" t="s">
        <v>27</v>
      </c>
      <c r="M5016" s="15" t="s">
        <v>28</v>
      </c>
      <c r="N5016" t="s">
        <v>3835</v>
      </c>
      <c r="O5016" s="7">
        <v>61.796957905907327</v>
      </c>
      <c r="P5016" s="7">
        <v>52.106391184841982</v>
      </c>
      <c r="Q5016" s="9">
        <f t="shared" si="3"/>
        <v>0.8431869941588338</v>
      </c>
      <c r="R5016" s="14"/>
      <c r="S5016" s="29"/>
      <c r="T5016" s="14"/>
      <c r="U5016" s="9"/>
      <c r="V5016" s="7"/>
      <c r="W5016" s="7"/>
      <c r="X5016" s="49"/>
      <c r="Y5016" s="84"/>
    </row>
    <row r="5017" spans="1:25" x14ac:dyDescent="0.25">
      <c r="A5017" s="5" t="s">
        <v>3810</v>
      </c>
      <c r="B5017" s="1" t="s">
        <v>3811</v>
      </c>
      <c r="C5017" t="s">
        <v>3812</v>
      </c>
      <c r="D5017" s="74" t="s">
        <v>3813</v>
      </c>
      <c r="E5017" s="1" t="s">
        <v>3324</v>
      </c>
      <c r="F5017" s="7"/>
      <c r="G5017" s="7"/>
      <c r="H5017" s="7"/>
      <c r="I5017" s="7"/>
      <c r="J5017" s="49"/>
      <c r="K5017" t="s">
        <v>415</v>
      </c>
      <c r="L5017" t="s">
        <v>27</v>
      </c>
      <c r="M5017" s="15" t="s">
        <v>28</v>
      </c>
      <c r="N5017" t="s">
        <v>3836</v>
      </c>
      <c r="O5017" s="7">
        <v>61.397588527290814</v>
      </c>
      <c r="P5017" s="7">
        <v>44.376256757109651</v>
      </c>
      <c r="Q5017" s="9">
        <f t="shared" si="3"/>
        <v>0.72276872466065512</v>
      </c>
      <c r="R5017" s="14"/>
      <c r="S5017" s="29"/>
      <c r="T5017" s="14"/>
      <c r="U5017" s="9"/>
      <c r="V5017" s="7"/>
      <c r="W5017" s="7"/>
      <c r="X5017" s="49"/>
      <c r="Y5017" s="84"/>
    </row>
    <row r="5018" spans="1:25" x14ac:dyDescent="0.25">
      <c r="A5018" s="5" t="s">
        <v>3810</v>
      </c>
      <c r="B5018" s="1" t="s">
        <v>3811</v>
      </c>
      <c r="C5018" t="s">
        <v>3812</v>
      </c>
      <c r="D5018" s="74" t="s">
        <v>3813</v>
      </c>
      <c r="E5018" s="1" t="s">
        <v>3324</v>
      </c>
      <c r="F5018" s="7"/>
      <c r="G5018" s="7"/>
      <c r="H5018" s="7"/>
      <c r="I5018" s="7"/>
      <c r="J5018" s="49"/>
      <c r="K5018" t="s">
        <v>415</v>
      </c>
      <c r="L5018" t="s">
        <v>27</v>
      </c>
      <c r="M5018" s="15" t="s">
        <v>28</v>
      </c>
      <c r="N5018" t="s">
        <v>3837</v>
      </c>
      <c r="O5018" s="7">
        <v>61.261313652512264</v>
      </c>
      <c r="P5018" s="7">
        <v>53.240388435012754</v>
      </c>
      <c r="Q5018" s="9">
        <f t="shared" si="3"/>
        <v>0.86907030327498402</v>
      </c>
      <c r="R5018" s="14"/>
      <c r="S5018" s="29"/>
      <c r="T5018" s="14"/>
      <c r="U5018" s="9"/>
      <c r="V5018" s="7"/>
      <c r="W5018" s="7"/>
      <c r="X5018" s="49"/>
      <c r="Y5018" s="84"/>
    </row>
    <row r="5019" spans="1:25" x14ac:dyDescent="0.25">
      <c r="A5019" s="5" t="s">
        <v>3810</v>
      </c>
      <c r="B5019" s="1" t="s">
        <v>3811</v>
      </c>
      <c r="C5019" t="s">
        <v>3812</v>
      </c>
      <c r="D5019" s="74" t="s">
        <v>3813</v>
      </c>
      <c r="E5019" s="1" t="s">
        <v>3324</v>
      </c>
      <c r="F5019" s="7"/>
      <c r="G5019" s="7"/>
      <c r="H5019" s="7"/>
      <c r="I5019" s="7"/>
      <c r="J5019" s="49"/>
      <c r="K5019" t="s">
        <v>415</v>
      </c>
      <c r="L5019" t="s">
        <v>27</v>
      </c>
      <c r="M5019" s="15" t="s">
        <v>28</v>
      </c>
      <c r="N5019" t="s">
        <v>3838</v>
      </c>
      <c r="O5019" s="7">
        <v>61.189649905603204</v>
      </c>
      <c r="P5019" s="7">
        <v>56.858881225541765</v>
      </c>
      <c r="Q5019" s="9">
        <f t="shared" si="3"/>
        <v>0.92922383627390448</v>
      </c>
      <c r="R5019" s="14"/>
      <c r="S5019" s="29"/>
      <c r="T5019" s="14"/>
      <c r="U5019" s="9"/>
      <c r="V5019" s="7"/>
      <c r="W5019" s="7"/>
      <c r="X5019" s="49"/>
      <c r="Y5019" s="84"/>
    </row>
    <row r="5020" spans="1:25" x14ac:dyDescent="0.25">
      <c r="A5020" s="5" t="s">
        <v>3810</v>
      </c>
      <c r="B5020" s="1" t="s">
        <v>3811</v>
      </c>
      <c r="C5020" t="s">
        <v>3812</v>
      </c>
      <c r="D5020" s="74" t="s">
        <v>3813</v>
      </c>
      <c r="E5020" s="1" t="s">
        <v>3324</v>
      </c>
      <c r="F5020" s="7"/>
      <c r="G5020" s="7"/>
      <c r="H5020" s="7"/>
      <c r="I5020" s="7"/>
      <c r="J5020" s="49"/>
      <c r="K5020" t="s">
        <v>415</v>
      </c>
      <c r="L5020" t="s">
        <v>27</v>
      </c>
      <c r="M5020" s="15" t="s">
        <v>28</v>
      </c>
      <c r="N5020" t="s">
        <v>3839</v>
      </c>
      <c r="O5020" s="7">
        <v>60.738462535474447</v>
      </c>
      <c r="P5020" s="7">
        <v>55.834601493847515</v>
      </c>
      <c r="Q5020" s="9">
        <f t="shared" si="3"/>
        <v>0.91926267414551666</v>
      </c>
      <c r="R5020" s="14"/>
      <c r="S5020" s="29"/>
      <c r="T5020" s="14"/>
      <c r="U5020" s="9"/>
      <c r="V5020" s="7"/>
      <c r="W5020" s="7"/>
      <c r="X5020" s="49"/>
      <c r="Y5020" s="84"/>
    </row>
    <row r="5021" spans="1:25" x14ac:dyDescent="0.25">
      <c r="A5021" s="5" t="s">
        <v>3810</v>
      </c>
      <c r="B5021" s="1" t="s">
        <v>3811</v>
      </c>
      <c r="C5021" t="s">
        <v>3812</v>
      </c>
      <c r="D5021" s="74" t="s">
        <v>3813</v>
      </c>
      <c r="E5021" s="1" t="s">
        <v>3324</v>
      </c>
      <c r="F5021" s="7"/>
      <c r="G5021" s="7"/>
      <c r="H5021" s="7"/>
      <c r="I5021" s="7"/>
      <c r="J5021" s="49"/>
      <c r="K5021" t="s">
        <v>415</v>
      </c>
      <c r="L5021" t="s">
        <v>27</v>
      </c>
      <c r="M5021" s="15" t="s">
        <v>28</v>
      </c>
      <c r="N5021" t="s">
        <v>3840</v>
      </c>
      <c r="O5021" s="7">
        <v>60.663914585395418</v>
      </c>
      <c r="P5021" s="7">
        <v>56.008878813308407</v>
      </c>
      <c r="Q5021" s="9">
        <f t="shared" si="3"/>
        <v>0.9232651601219336</v>
      </c>
      <c r="R5021" s="14"/>
      <c r="S5021" s="29"/>
      <c r="T5021" s="14"/>
      <c r="U5021" s="9"/>
      <c r="V5021" s="7"/>
      <c r="W5021" s="7"/>
      <c r="X5021" s="49"/>
      <c r="Y5021" s="84"/>
    </row>
    <row r="5022" spans="1:25" x14ac:dyDescent="0.25">
      <c r="A5022" s="5" t="s">
        <v>3810</v>
      </c>
      <c r="B5022" s="1" t="s">
        <v>3811</v>
      </c>
      <c r="C5022" t="s">
        <v>3812</v>
      </c>
      <c r="D5022" s="74" t="s">
        <v>3813</v>
      </c>
      <c r="E5022" s="1" t="s">
        <v>3324</v>
      </c>
      <c r="F5022" s="7"/>
      <c r="G5022" s="7"/>
      <c r="H5022" s="7"/>
      <c r="I5022" s="7"/>
      <c r="J5022" s="49"/>
      <c r="K5022" t="s">
        <v>415</v>
      </c>
      <c r="L5022" t="s">
        <v>27</v>
      </c>
      <c r="M5022" s="15" t="s">
        <v>28</v>
      </c>
      <c r="N5022" t="s">
        <v>3841</v>
      </c>
      <c r="O5022" s="7">
        <v>60.024594551047585</v>
      </c>
      <c r="P5022" s="7">
        <v>52.589146571691202</v>
      </c>
      <c r="Q5022" s="9">
        <f t="shared" si="3"/>
        <v>0.87612664383708672</v>
      </c>
      <c r="R5022" s="14"/>
      <c r="S5022" s="29"/>
      <c r="T5022" s="14"/>
      <c r="U5022" s="9"/>
      <c r="V5022" s="7"/>
      <c r="W5022" s="7"/>
      <c r="X5022" s="49"/>
      <c r="Y5022" s="84"/>
    </row>
    <row r="5023" spans="1:25" x14ac:dyDescent="0.25">
      <c r="A5023" s="5" t="s">
        <v>3810</v>
      </c>
      <c r="B5023" s="1" t="s">
        <v>3811</v>
      </c>
      <c r="C5023" t="s">
        <v>3812</v>
      </c>
      <c r="D5023" s="74" t="s">
        <v>3813</v>
      </c>
      <c r="E5023" s="1" t="s">
        <v>3324</v>
      </c>
      <c r="F5023" s="7"/>
      <c r="G5023" s="7"/>
      <c r="H5023" s="7"/>
      <c r="I5023" s="7"/>
      <c r="J5023" s="49"/>
      <c r="K5023" t="s">
        <v>415</v>
      </c>
      <c r="L5023" t="s">
        <v>27</v>
      </c>
      <c r="M5023" s="15" t="s">
        <v>28</v>
      </c>
      <c r="N5023" t="s">
        <v>3842</v>
      </c>
      <c r="O5023" s="7">
        <v>59.9497739337166</v>
      </c>
      <c r="P5023" s="7">
        <v>51.504223213438358</v>
      </c>
      <c r="Q5023" s="9">
        <f t="shared" si="3"/>
        <v>0.85912289294675148</v>
      </c>
      <c r="R5023" s="14"/>
      <c r="S5023" s="29"/>
      <c r="T5023" s="14"/>
      <c r="U5023" s="9"/>
      <c r="V5023" s="7"/>
      <c r="W5023" s="7"/>
      <c r="X5023" s="49"/>
      <c r="Y5023" s="84"/>
    </row>
    <row r="5024" spans="1:25" x14ac:dyDescent="0.25">
      <c r="A5024" s="5" t="s">
        <v>3810</v>
      </c>
      <c r="B5024" s="1" t="s">
        <v>3811</v>
      </c>
      <c r="C5024" t="s">
        <v>3812</v>
      </c>
      <c r="D5024" s="74" t="s">
        <v>3813</v>
      </c>
      <c r="E5024" s="1" t="s">
        <v>3324</v>
      </c>
      <c r="F5024" s="7"/>
      <c r="G5024" s="7"/>
      <c r="H5024" s="7"/>
      <c r="I5024" s="7"/>
      <c r="J5024" s="49"/>
      <c r="K5024" t="s">
        <v>415</v>
      </c>
      <c r="L5024" t="s">
        <v>27</v>
      </c>
      <c r="M5024" s="15" t="s">
        <v>28</v>
      </c>
      <c r="N5024" t="s">
        <v>3843</v>
      </c>
      <c r="O5024" s="7">
        <v>59.69702450977897</v>
      </c>
      <c r="P5024" s="7">
        <v>55.337506344104206</v>
      </c>
      <c r="Q5024" s="9">
        <f t="shared" si="3"/>
        <v>0.92697260539408244</v>
      </c>
      <c r="R5024" s="14"/>
      <c r="S5024" s="29"/>
      <c r="T5024" s="14"/>
      <c r="U5024" s="9"/>
      <c r="V5024" s="7"/>
      <c r="W5024" s="7"/>
      <c r="X5024" s="49"/>
      <c r="Y5024" s="84"/>
    </row>
    <row r="5025" spans="1:25" x14ac:dyDescent="0.25">
      <c r="A5025" s="5" t="s">
        <v>3810</v>
      </c>
      <c r="B5025" s="1" t="s">
        <v>3811</v>
      </c>
      <c r="C5025" t="s">
        <v>3812</v>
      </c>
      <c r="D5025" s="74" t="s">
        <v>3813</v>
      </c>
      <c r="E5025" s="1" t="s">
        <v>3324</v>
      </c>
      <c r="F5025" s="7"/>
      <c r="G5025" s="7"/>
      <c r="H5025" s="7"/>
      <c r="I5025" s="7"/>
      <c r="J5025" s="49"/>
      <c r="K5025" t="s">
        <v>415</v>
      </c>
      <c r="L5025" t="s">
        <v>27</v>
      </c>
      <c r="M5025" s="15" t="s">
        <v>28</v>
      </c>
      <c r="N5025" t="s">
        <v>3844</v>
      </c>
      <c r="O5025" s="7">
        <v>59.514989468692711</v>
      </c>
      <c r="P5025" s="7">
        <v>52.572047254278118</v>
      </c>
      <c r="Q5025" s="9">
        <f t="shared" si="3"/>
        <v>0.88334128466801021</v>
      </c>
      <c r="R5025" s="14"/>
      <c r="S5025" s="29"/>
      <c r="T5025" s="14"/>
      <c r="U5025" s="9"/>
      <c r="V5025" s="7"/>
      <c r="W5025" s="7"/>
      <c r="X5025" s="49"/>
      <c r="Y5025" s="84"/>
    </row>
    <row r="5026" spans="1:25" x14ac:dyDescent="0.25">
      <c r="A5026" s="5" t="s">
        <v>3810</v>
      </c>
      <c r="B5026" s="1" t="s">
        <v>3811</v>
      </c>
      <c r="C5026" t="s">
        <v>3812</v>
      </c>
      <c r="D5026" s="74" t="s">
        <v>3813</v>
      </c>
      <c r="E5026" s="1" t="s">
        <v>3324</v>
      </c>
      <c r="F5026" s="7"/>
      <c r="G5026" s="7"/>
      <c r="H5026" s="7"/>
      <c r="I5026" s="7"/>
      <c r="J5026" s="49"/>
      <c r="K5026" t="s">
        <v>415</v>
      </c>
      <c r="L5026" t="s">
        <v>27</v>
      </c>
      <c r="M5026" s="15" t="s">
        <v>28</v>
      </c>
      <c r="N5026" t="s">
        <v>3845</v>
      </c>
      <c r="O5026" s="7">
        <v>59.511230277702431</v>
      </c>
      <c r="P5026" s="7">
        <v>52.440365420402635</v>
      </c>
      <c r="Q5026" s="9">
        <f t="shared" si="3"/>
        <v>0.88118436092978747</v>
      </c>
      <c r="R5026" s="14"/>
      <c r="S5026" s="29"/>
      <c r="T5026" s="14"/>
      <c r="U5026" s="9"/>
      <c r="V5026" s="7"/>
      <c r="W5026" s="7"/>
      <c r="X5026" s="49"/>
      <c r="Y5026" s="84"/>
    </row>
    <row r="5027" spans="1:25" x14ac:dyDescent="0.25">
      <c r="A5027" s="5" t="s">
        <v>3810</v>
      </c>
      <c r="B5027" s="1" t="s">
        <v>3811</v>
      </c>
      <c r="C5027" t="s">
        <v>3812</v>
      </c>
      <c r="D5027" s="74" t="s">
        <v>3813</v>
      </c>
      <c r="E5027" s="1" t="s">
        <v>3324</v>
      </c>
      <c r="F5027" s="7"/>
      <c r="G5027" s="7"/>
      <c r="H5027" s="7"/>
      <c r="I5027" s="7"/>
      <c r="J5027" s="49"/>
      <c r="K5027" t="s">
        <v>415</v>
      </c>
      <c r="L5027" t="s">
        <v>27</v>
      </c>
      <c r="M5027" s="15" t="s">
        <v>28</v>
      </c>
      <c r="N5027" t="s">
        <v>3846</v>
      </c>
      <c r="O5027" s="7">
        <v>58.920245491173752</v>
      </c>
      <c r="P5027" s="7">
        <v>53.040528907406767</v>
      </c>
      <c r="Q5027" s="9">
        <f t="shared" si="3"/>
        <v>0.900208891956369</v>
      </c>
      <c r="R5027" s="14"/>
      <c r="S5027" s="29"/>
      <c r="T5027" s="14"/>
      <c r="U5027" s="9"/>
      <c r="V5027" s="7"/>
      <c r="W5027" s="7"/>
      <c r="X5027" s="49"/>
      <c r="Y5027" s="84"/>
    </row>
    <row r="5028" spans="1:25" x14ac:dyDescent="0.25">
      <c r="A5028" s="5" t="s">
        <v>3810</v>
      </c>
      <c r="B5028" s="1" t="s">
        <v>3811</v>
      </c>
      <c r="C5028" t="s">
        <v>3812</v>
      </c>
      <c r="D5028" s="74" t="s">
        <v>3813</v>
      </c>
      <c r="E5028" s="1" t="s">
        <v>3324</v>
      </c>
      <c r="F5028" s="7"/>
      <c r="G5028" s="7"/>
      <c r="H5028" s="7"/>
      <c r="I5028" s="7"/>
      <c r="J5028" s="49"/>
      <c r="K5028" t="s">
        <v>415</v>
      </c>
      <c r="L5028" t="s">
        <v>27</v>
      </c>
      <c r="M5028" s="15" t="s">
        <v>28</v>
      </c>
      <c r="N5028" t="s">
        <v>3847</v>
      </c>
      <c r="O5028" s="7">
        <v>58.792637229102887</v>
      </c>
      <c r="P5028" s="7">
        <v>40.951845115575615</v>
      </c>
      <c r="Q5028" s="9">
        <f t="shared" si="3"/>
        <v>0.69654717062605387</v>
      </c>
      <c r="R5028" s="14"/>
      <c r="S5028" s="29"/>
      <c r="T5028" s="14"/>
      <c r="U5028" s="9"/>
      <c r="V5028" s="7"/>
      <c r="W5028" s="7"/>
      <c r="X5028" s="49"/>
      <c r="Y5028" s="84"/>
    </row>
    <row r="5029" spans="1:25" x14ac:dyDescent="0.25">
      <c r="A5029" s="5" t="s">
        <v>3810</v>
      </c>
      <c r="B5029" s="1" t="s">
        <v>3811</v>
      </c>
      <c r="C5029" t="s">
        <v>3812</v>
      </c>
      <c r="D5029" s="74" t="s">
        <v>3813</v>
      </c>
      <c r="E5029" s="1" t="s">
        <v>3324</v>
      </c>
      <c r="F5029" s="7"/>
      <c r="G5029" s="7"/>
      <c r="H5029" s="7"/>
      <c r="I5029" s="7"/>
      <c r="J5029" s="49"/>
      <c r="K5029" t="s">
        <v>415</v>
      </c>
      <c r="L5029" t="s">
        <v>27</v>
      </c>
      <c r="M5029" s="15" t="s">
        <v>28</v>
      </c>
      <c r="N5029" t="s">
        <v>3848</v>
      </c>
      <c r="O5029" s="7">
        <v>58.425239782894245</v>
      </c>
      <c r="P5029" s="7">
        <v>46.77074532855778</v>
      </c>
      <c r="Q5029" s="9">
        <f t="shared" si="3"/>
        <v>0.80052295039534149</v>
      </c>
      <c r="R5029" s="14"/>
      <c r="S5029" s="29"/>
      <c r="T5029" s="14"/>
      <c r="U5029" s="9"/>
      <c r="V5029" s="7"/>
      <c r="W5029" s="7"/>
      <c r="X5029" s="49"/>
      <c r="Y5029" s="84"/>
    </row>
    <row r="5030" spans="1:25" x14ac:dyDescent="0.25">
      <c r="A5030" s="5" t="s">
        <v>3810</v>
      </c>
      <c r="B5030" s="1" t="s">
        <v>3811</v>
      </c>
      <c r="C5030" t="s">
        <v>3812</v>
      </c>
      <c r="D5030" s="74" t="s">
        <v>3813</v>
      </c>
      <c r="E5030" s="1" t="s">
        <v>3324</v>
      </c>
      <c r="F5030" s="7"/>
      <c r="G5030" s="7"/>
      <c r="H5030" s="7"/>
      <c r="I5030" s="7"/>
      <c r="J5030" s="49"/>
      <c r="K5030" t="s">
        <v>415</v>
      </c>
      <c r="L5030" t="s">
        <v>27</v>
      </c>
      <c r="M5030" s="15" t="s">
        <v>28</v>
      </c>
      <c r="N5030" t="s">
        <v>3849</v>
      </c>
      <c r="O5030" s="7">
        <v>58.027673839360574</v>
      </c>
      <c r="P5030" s="7">
        <v>47.250547215027247</v>
      </c>
      <c r="Q5030" s="9">
        <f t="shared" si="3"/>
        <v>0.81427608740326363</v>
      </c>
      <c r="R5030" s="14"/>
      <c r="S5030" s="29"/>
      <c r="T5030" s="14"/>
      <c r="U5030" s="9"/>
      <c r="V5030" s="7"/>
      <c r="W5030" s="7"/>
      <c r="X5030" s="49"/>
      <c r="Y5030" s="84"/>
    </row>
    <row r="5031" spans="1:25" x14ac:dyDescent="0.25">
      <c r="A5031" s="5" t="s">
        <v>3810</v>
      </c>
      <c r="B5031" s="1" t="s">
        <v>3811</v>
      </c>
      <c r="C5031" t="s">
        <v>3812</v>
      </c>
      <c r="D5031" s="74" t="s">
        <v>3813</v>
      </c>
      <c r="E5031" s="1" t="s">
        <v>3324</v>
      </c>
      <c r="F5031" s="7"/>
      <c r="G5031" s="7"/>
      <c r="H5031" s="7"/>
      <c r="I5031" s="7"/>
      <c r="J5031" s="49"/>
      <c r="K5031" t="s">
        <v>415</v>
      </c>
      <c r="L5031" t="s">
        <v>27</v>
      </c>
      <c r="M5031" s="15" t="s">
        <v>28</v>
      </c>
      <c r="N5031" t="s">
        <v>3850</v>
      </c>
      <c r="O5031" s="7">
        <v>57.863554234869888</v>
      </c>
      <c r="P5031" s="7">
        <v>49.595083251983333</v>
      </c>
      <c r="Q5031" s="9">
        <f t="shared" si="3"/>
        <v>0.85710399072057364</v>
      </c>
      <c r="R5031" s="14"/>
      <c r="S5031" s="29"/>
      <c r="T5031" s="14"/>
      <c r="U5031" s="9"/>
      <c r="V5031" s="7"/>
      <c r="W5031" s="7"/>
      <c r="X5031" s="49"/>
      <c r="Y5031" s="84"/>
    </row>
    <row r="5032" spans="1:25" x14ac:dyDescent="0.25">
      <c r="A5032" s="5" t="s">
        <v>3810</v>
      </c>
      <c r="B5032" s="1" t="s">
        <v>3811</v>
      </c>
      <c r="C5032" t="s">
        <v>3812</v>
      </c>
      <c r="D5032" s="74" t="s">
        <v>3813</v>
      </c>
      <c r="E5032" s="1" t="s">
        <v>3324</v>
      </c>
      <c r="F5032" s="7"/>
      <c r="G5032" s="7"/>
      <c r="H5032" s="7"/>
      <c r="I5032" s="7"/>
      <c r="J5032" s="49"/>
      <c r="K5032" t="s">
        <v>415</v>
      </c>
      <c r="L5032" t="s">
        <v>27</v>
      </c>
      <c r="M5032" s="15" t="s">
        <v>28</v>
      </c>
      <c r="N5032" t="s">
        <v>3851</v>
      </c>
      <c r="O5032" s="7">
        <v>57.693504885491599</v>
      </c>
      <c r="P5032" s="7">
        <v>50.977566412067056</v>
      </c>
      <c r="Q5032" s="9">
        <f t="shared" si="3"/>
        <v>0.88359281540003254</v>
      </c>
      <c r="R5032" s="14"/>
      <c r="S5032" s="29"/>
      <c r="T5032" s="14"/>
      <c r="U5032" s="9"/>
      <c r="V5032" s="7"/>
      <c r="W5032" s="7"/>
      <c r="X5032" s="49"/>
      <c r="Y5032" s="84"/>
    </row>
    <row r="5033" spans="1:25" x14ac:dyDescent="0.25">
      <c r="A5033" s="5" t="s">
        <v>3810</v>
      </c>
      <c r="B5033" s="1" t="s">
        <v>3811</v>
      </c>
      <c r="C5033" t="s">
        <v>3812</v>
      </c>
      <c r="D5033" s="74" t="s">
        <v>3813</v>
      </c>
      <c r="E5033" s="1" t="s">
        <v>3324</v>
      </c>
      <c r="F5033" s="7"/>
      <c r="G5033" s="7"/>
      <c r="H5033" s="7"/>
      <c r="I5033" s="7"/>
      <c r="J5033" s="49"/>
      <c r="K5033" t="s">
        <v>415</v>
      </c>
      <c r="L5033" t="s">
        <v>27</v>
      </c>
      <c r="M5033" s="15" t="s">
        <v>28</v>
      </c>
      <c r="N5033" t="s">
        <v>3852</v>
      </c>
      <c r="O5033" s="7">
        <v>57.60758674863753</v>
      </c>
      <c r="P5033" s="7">
        <v>55.250505482697776</v>
      </c>
      <c r="Q5033" s="9">
        <f t="shared" si="3"/>
        <v>0.95908383949106324</v>
      </c>
      <c r="R5033" s="14"/>
      <c r="S5033" s="29"/>
      <c r="T5033" s="14"/>
      <c r="U5033" s="9"/>
      <c r="V5033" s="7"/>
      <c r="W5033" s="7"/>
      <c r="X5033" s="49"/>
      <c r="Y5033" s="84"/>
    </row>
    <row r="5034" spans="1:25" x14ac:dyDescent="0.25">
      <c r="A5034" s="5" t="s">
        <v>3810</v>
      </c>
      <c r="B5034" s="1" t="s">
        <v>3811</v>
      </c>
      <c r="C5034" t="s">
        <v>3812</v>
      </c>
      <c r="D5034" s="74" t="s">
        <v>3813</v>
      </c>
      <c r="E5034" s="1" t="s">
        <v>3324</v>
      </c>
      <c r="F5034" s="7"/>
      <c r="G5034" s="7"/>
      <c r="H5034" s="7"/>
      <c r="I5034" s="7"/>
      <c r="J5034" s="49"/>
      <c r="K5034" t="s">
        <v>415</v>
      </c>
      <c r="L5034" t="s">
        <v>27</v>
      </c>
      <c r="M5034" s="15" t="s">
        <v>28</v>
      </c>
      <c r="N5034" t="s">
        <v>3853</v>
      </c>
      <c r="O5034" s="7">
        <v>57.361319006075931</v>
      </c>
      <c r="P5034" s="7">
        <v>50.167627848804898</v>
      </c>
      <c r="Q5034" s="9">
        <f t="shared" si="3"/>
        <v>0.87458985807998857</v>
      </c>
      <c r="R5034" s="14"/>
      <c r="S5034" s="29"/>
      <c r="T5034" s="14"/>
      <c r="U5034" s="9"/>
      <c r="V5034" s="7"/>
      <c r="W5034" s="7"/>
      <c r="X5034" s="49"/>
      <c r="Y5034" s="84"/>
    </row>
    <row r="5035" spans="1:25" x14ac:dyDescent="0.25">
      <c r="A5035" s="5" t="s">
        <v>3810</v>
      </c>
      <c r="B5035" s="1" t="s">
        <v>3811</v>
      </c>
      <c r="C5035" t="s">
        <v>3812</v>
      </c>
      <c r="D5035" s="74" t="s">
        <v>3813</v>
      </c>
      <c r="E5035" s="1" t="s">
        <v>3324</v>
      </c>
      <c r="F5035" s="7"/>
      <c r="G5035" s="7"/>
      <c r="H5035" s="7"/>
      <c r="I5035" s="7"/>
      <c r="J5035" s="49"/>
      <c r="K5035" t="s">
        <v>415</v>
      </c>
      <c r="L5035" t="s">
        <v>27</v>
      </c>
      <c r="M5035" s="15" t="s">
        <v>28</v>
      </c>
      <c r="N5035" t="s">
        <v>3854</v>
      </c>
      <c r="O5035" s="7">
        <v>57.227650798492903</v>
      </c>
      <c r="P5035" s="7">
        <v>49.647475019531655</v>
      </c>
      <c r="Q5035" s="9">
        <f t="shared" si="3"/>
        <v>0.8675434746456363</v>
      </c>
      <c r="R5035" s="14"/>
      <c r="S5035" s="29"/>
      <c r="T5035" s="14"/>
      <c r="U5035" s="9"/>
      <c r="V5035" s="7"/>
      <c r="W5035" s="7"/>
      <c r="X5035" s="49"/>
      <c r="Y5035" s="84"/>
    </row>
    <row r="5036" spans="1:25" x14ac:dyDescent="0.25">
      <c r="A5036" s="5" t="s">
        <v>3810</v>
      </c>
      <c r="B5036" s="1" t="s">
        <v>3811</v>
      </c>
      <c r="C5036" t="s">
        <v>3812</v>
      </c>
      <c r="D5036" s="74" t="s">
        <v>3813</v>
      </c>
      <c r="E5036" s="1" t="s">
        <v>3324</v>
      </c>
      <c r="F5036" s="7"/>
      <c r="G5036" s="7"/>
      <c r="H5036" s="7"/>
      <c r="I5036" s="7"/>
      <c r="J5036" s="49"/>
      <c r="K5036" t="s">
        <v>415</v>
      </c>
      <c r="L5036" t="s">
        <v>27</v>
      </c>
      <c r="M5036" s="15" t="s">
        <v>28</v>
      </c>
      <c r="N5036" t="s">
        <v>3855</v>
      </c>
      <c r="O5036" s="7">
        <v>57.043965338684885</v>
      </c>
      <c r="P5036" s="7">
        <v>50.106690096648677</v>
      </c>
      <c r="Q5036" s="9">
        <f t="shared" si="3"/>
        <v>0.8783872193868747</v>
      </c>
      <c r="R5036" s="14"/>
      <c r="S5036" s="29"/>
      <c r="T5036" s="14"/>
      <c r="U5036" s="9"/>
      <c r="V5036" s="7"/>
      <c r="W5036" s="7"/>
      <c r="X5036" s="49"/>
      <c r="Y5036" s="84"/>
    </row>
    <row r="5037" spans="1:25" x14ac:dyDescent="0.25">
      <c r="A5037" s="5" t="s">
        <v>3810</v>
      </c>
      <c r="B5037" s="1" t="s">
        <v>3811</v>
      </c>
      <c r="C5037" t="s">
        <v>3812</v>
      </c>
      <c r="D5037" s="74" t="s">
        <v>3813</v>
      </c>
      <c r="E5037" s="1" t="s">
        <v>3324</v>
      </c>
      <c r="F5037" s="7"/>
      <c r="G5037" s="7"/>
      <c r="H5037" s="7"/>
      <c r="I5037" s="7"/>
      <c r="J5037" s="49"/>
      <c r="K5037" t="s">
        <v>415</v>
      </c>
      <c r="L5037" t="s">
        <v>27</v>
      </c>
      <c r="M5037" s="15" t="s">
        <v>28</v>
      </c>
      <c r="N5037" t="s">
        <v>3856</v>
      </c>
      <c r="O5037" s="7">
        <v>56.820123219454914</v>
      </c>
      <c r="P5037" s="7">
        <v>48.785295386047281</v>
      </c>
      <c r="Q5037" s="9">
        <f t="shared" si="3"/>
        <v>0.8585918618589593</v>
      </c>
      <c r="R5037" s="14"/>
      <c r="S5037" s="29"/>
      <c r="T5037" s="14"/>
      <c r="U5037" s="9"/>
      <c r="V5037" s="7"/>
      <c r="W5037" s="7"/>
      <c r="X5037" s="49"/>
      <c r="Y5037" s="84"/>
    </row>
    <row r="5038" spans="1:25" x14ac:dyDescent="0.25">
      <c r="A5038" s="5" t="s">
        <v>3810</v>
      </c>
      <c r="B5038" s="1" t="s">
        <v>3811</v>
      </c>
      <c r="C5038" t="s">
        <v>3812</v>
      </c>
      <c r="D5038" s="74" t="s">
        <v>3813</v>
      </c>
      <c r="E5038" s="1" t="s">
        <v>3324</v>
      </c>
      <c r="F5038" s="7"/>
      <c r="G5038" s="7"/>
      <c r="H5038" s="7"/>
      <c r="I5038" s="7"/>
      <c r="J5038" s="49"/>
      <c r="K5038" t="s">
        <v>415</v>
      </c>
      <c r="L5038" t="s">
        <v>27</v>
      </c>
      <c r="M5038" s="15" t="s">
        <v>28</v>
      </c>
      <c r="N5038" t="s">
        <v>3857</v>
      </c>
      <c r="O5038" s="7">
        <v>56.774246054976096</v>
      </c>
      <c r="P5038" s="7">
        <v>47.43835987826624</v>
      </c>
      <c r="Q5038" s="9">
        <f t="shared" si="3"/>
        <v>0.8355612478293476</v>
      </c>
      <c r="R5038" s="14"/>
      <c r="S5038" s="29"/>
      <c r="T5038" s="14"/>
      <c r="U5038" s="9"/>
      <c r="V5038" s="7"/>
      <c r="W5038" s="7"/>
      <c r="X5038" s="49"/>
      <c r="Y5038" s="84"/>
    </row>
    <row r="5039" spans="1:25" x14ac:dyDescent="0.25">
      <c r="A5039" s="5" t="s">
        <v>3810</v>
      </c>
      <c r="B5039" s="1" t="s">
        <v>3811</v>
      </c>
      <c r="C5039" t="s">
        <v>3812</v>
      </c>
      <c r="D5039" s="74" t="s">
        <v>3813</v>
      </c>
      <c r="E5039" s="1" t="s">
        <v>3324</v>
      </c>
      <c r="F5039" s="7"/>
      <c r="G5039" s="7"/>
      <c r="H5039" s="7"/>
      <c r="I5039" s="7"/>
      <c r="J5039" s="49"/>
      <c r="K5039" t="s">
        <v>415</v>
      </c>
      <c r="L5039" t="s">
        <v>27</v>
      </c>
      <c r="M5039" s="15" t="s">
        <v>28</v>
      </c>
      <c r="N5039" t="s">
        <v>3858</v>
      </c>
      <c r="O5039" s="7">
        <v>56.753637591315467</v>
      </c>
      <c r="P5039" s="7">
        <v>49.112678261230386</v>
      </c>
      <c r="Q5039" s="9">
        <f t="shared" si="3"/>
        <v>0.8653661746739858</v>
      </c>
      <c r="R5039" s="14"/>
      <c r="S5039" s="29"/>
      <c r="T5039" s="14">
        <f>205000*1000000000</f>
        <v>205000000000000</v>
      </c>
      <c r="U5039" s="9"/>
      <c r="V5039" s="7">
        <v>25.3</v>
      </c>
      <c r="W5039" s="7"/>
      <c r="X5039" s="49"/>
      <c r="Y5039" s="84"/>
    </row>
    <row r="5040" spans="1:25" x14ac:dyDescent="0.25">
      <c r="A5040" s="5" t="s">
        <v>3810</v>
      </c>
      <c r="B5040" s="1" t="s">
        <v>3811</v>
      </c>
      <c r="C5040" t="s">
        <v>3812</v>
      </c>
      <c r="D5040" s="74" t="s">
        <v>3813</v>
      </c>
      <c r="E5040" s="1" t="s">
        <v>3324</v>
      </c>
      <c r="F5040" s="7"/>
      <c r="G5040" s="7"/>
      <c r="H5040" s="7"/>
      <c r="I5040" s="7"/>
      <c r="J5040" s="49"/>
      <c r="K5040" t="s">
        <v>415</v>
      </c>
      <c r="L5040" t="s">
        <v>27</v>
      </c>
      <c r="M5040" s="15" t="s">
        <v>28</v>
      </c>
      <c r="N5040" t="s">
        <v>3859</v>
      </c>
      <c r="O5040" s="7">
        <v>56.644441402863855</v>
      </c>
      <c r="P5040" s="7">
        <v>46.076523994811922</v>
      </c>
      <c r="Q5040" s="9">
        <f t="shared" si="3"/>
        <v>0.81343416677214098</v>
      </c>
      <c r="R5040" s="14"/>
      <c r="S5040" s="29"/>
      <c r="T5040" s="14"/>
      <c r="U5040" s="9"/>
      <c r="V5040" s="7"/>
      <c r="W5040" s="7"/>
      <c r="X5040" s="49"/>
      <c r="Y5040" s="84"/>
    </row>
    <row r="5041" spans="1:25" x14ac:dyDescent="0.25">
      <c r="A5041" s="5" t="s">
        <v>3810</v>
      </c>
      <c r="B5041" s="1" t="s">
        <v>3811</v>
      </c>
      <c r="C5041" t="s">
        <v>3812</v>
      </c>
      <c r="D5041" s="74" t="s">
        <v>3813</v>
      </c>
      <c r="E5041" s="1" t="s">
        <v>3324</v>
      </c>
      <c r="F5041" s="7"/>
      <c r="G5041" s="7"/>
      <c r="H5041" s="7"/>
      <c r="I5041" s="7"/>
      <c r="J5041" s="49"/>
      <c r="K5041" t="s">
        <v>415</v>
      </c>
      <c r="L5041" t="s">
        <v>27</v>
      </c>
      <c r="M5041" s="15" t="s">
        <v>28</v>
      </c>
      <c r="N5041" t="s">
        <v>3860</v>
      </c>
      <c r="O5041" s="7">
        <v>56.536137097441838</v>
      </c>
      <c r="P5041" s="7">
        <v>48.608765876220531</v>
      </c>
      <c r="Q5041" s="9">
        <f t="shared" si="3"/>
        <v>0.85978222729370013</v>
      </c>
      <c r="R5041" s="14"/>
      <c r="S5041" s="29"/>
      <c r="T5041" s="14"/>
      <c r="U5041" s="9"/>
      <c r="V5041" s="7"/>
      <c r="W5041" s="7"/>
      <c r="X5041" s="49"/>
      <c r="Y5041" s="84"/>
    </row>
    <row r="5042" spans="1:25" x14ac:dyDescent="0.25">
      <c r="A5042" s="5" t="s">
        <v>3810</v>
      </c>
      <c r="B5042" s="1" t="s">
        <v>3811</v>
      </c>
      <c r="C5042" t="s">
        <v>3812</v>
      </c>
      <c r="D5042" s="74" t="s">
        <v>3813</v>
      </c>
      <c r="E5042" s="1" t="s">
        <v>3324</v>
      </c>
      <c r="F5042" s="7"/>
      <c r="G5042" s="7"/>
      <c r="H5042" s="7"/>
      <c r="I5042" s="7"/>
      <c r="J5042" s="49"/>
      <c r="K5042" t="s">
        <v>415</v>
      </c>
      <c r="L5042" t="s">
        <v>27</v>
      </c>
      <c r="M5042" s="15" t="s">
        <v>28</v>
      </c>
      <c r="N5042" t="s">
        <v>3861</v>
      </c>
      <c r="O5042" s="7">
        <v>56.052052384334281</v>
      </c>
      <c r="P5042" s="7">
        <v>51.654113992752293</v>
      </c>
      <c r="Q5042" s="9">
        <f t="shared" si="3"/>
        <v>0.92153831653787677</v>
      </c>
      <c r="R5042" s="14"/>
      <c r="S5042" s="29"/>
      <c r="T5042" s="14"/>
      <c r="U5042" s="9"/>
      <c r="V5042" s="7"/>
      <c r="W5042" s="7"/>
      <c r="X5042" s="49"/>
      <c r="Y5042" s="84"/>
    </row>
    <row r="5043" spans="1:25" x14ac:dyDescent="0.25">
      <c r="A5043" s="5" t="s">
        <v>3810</v>
      </c>
      <c r="B5043" s="1" t="s">
        <v>3811</v>
      </c>
      <c r="C5043" t="s">
        <v>3812</v>
      </c>
      <c r="D5043" s="74" t="s">
        <v>3813</v>
      </c>
      <c r="E5043" s="1" t="s">
        <v>3324</v>
      </c>
      <c r="F5043" s="7"/>
      <c r="G5043" s="7"/>
      <c r="H5043" s="7"/>
      <c r="I5043" s="7"/>
      <c r="J5043" s="49"/>
      <c r="K5043" t="s">
        <v>415</v>
      </c>
      <c r="L5043" t="s">
        <v>27</v>
      </c>
      <c r="M5043" s="15" t="s">
        <v>28</v>
      </c>
      <c r="N5043" t="s">
        <v>3862</v>
      </c>
      <c r="O5043" s="7">
        <v>55.792607197443559</v>
      </c>
      <c r="P5043" s="7">
        <v>51.329903980975189</v>
      </c>
      <c r="Q5043" s="9">
        <f t="shared" si="3"/>
        <v>0.92001264252313253</v>
      </c>
      <c r="R5043" s="14"/>
      <c r="S5043" s="29"/>
      <c r="T5043" s="14"/>
      <c r="U5043" s="9"/>
      <c r="V5043" s="7"/>
      <c r="W5043" s="7"/>
      <c r="X5043" s="49"/>
      <c r="Y5043" s="84"/>
    </row>
    <row r="5044" spans="1:25" x14ac:dyDescent="0.25">
      <c r="A5044" s="5" t="s">
        <v>3810</v>
      </c>
      <c r="B5044" s="1" t="s">
        <v>3811</v>
      </c>
      <c r="C5044" t="s">
        <v>3812</v>
      </c>
      <c r="D5044" s="74" t="s">
        <v>3813</v>
      </c>
      <c r="E5044" s="1" t="s">
        <v>3324</v>
      </c>
      <c r="F5044" s="7"/>
      <c r="G5044" s="7"/>
      <c r="H5044" s="7"/>
      <c r="I5044" s="7"/>
      <c r="J5044" s="49"/>
      <c r="K5044" t="s">
        <v>415</v>
      </c>
      <c r="L5044" t="s">
        <v>27</v>
      </c>
      <c r="M5044" s="15" t="s">
        <v>28</v>
      </c>
      <c r="N5044" t="s">
        <v>3863</v>
      </c>
      <c r="O5044" s="7">
        <v>55.805750669563892</v>
      </c>
      <c r="P5044" s="7">
        <v>48.775331189132046</v>
      </c>
      <c r="Q5044" s="9">
        <f t="shared" si="3"/>
        <v>0.87401980268914847</v>
      </c>
      <c r="R5044" s="14"/>
      <c r="S5044" s="29"/>
      <c r="T5044" s="14"/>
      <c r="U5044" s="9"/>
      <c r="V5044" s="7"/>
      <c r="W5044" s="7"/>
      <c r="X5044" s="49"/>
      <c r="Y5044" s="84"/>
    </row>
    <row r="5045" spans="1:25" x14ac:dyDescent="0.25">
      <c r="A5045" s="5" t="s">
        <v>3810</v>
      </c>
      <c r="B5045" s="1" t="s">
        <v>3811</v>
      </c>
      <c r="C5045" t="s">
        <v>3812</v>
      </c>
      <c r="D5045" s="74" t="s">
        <v>3813</v>
      </c>
      <c r="E5045" s="1" t="s">
        <v>3324</v>
      </c>
      <c r="F5045" s="7"/>
      <c r="G5045" s="7"/>
      <c r="H5045" s="7"/>
      <c r="I5045" s="7"/>
      <c r="J5045" s="49"/>
      <c r="K5045" t="s">
        <v>415</v>
      </c>
      <c r="L5045" t="s">
        <v>27</v>
      </c>
      <c r="M5045" s="15" t="s">
        <v>28</v>
      </c>
      <c r="N5045" t="s">
        <v>3864</v>
      </c>
      <c r="O5045" s="7">
        <v>55.647606844073536</v>
      </c>
      <c r="P5045" s="7">
        <v>48.128789373641638</v>
      </c>
      <c r="Q5045" s="9">
        <f t="shared" si="3"/>
        <v>0.86488516044364894</v>
      </c>
      <c r="R5045" s="14"/>
      <c r="S5045" s="29"/>
      <c r="T5045" s="14"/>
      <c r="U5045" s="9"/>
      <c r="V5045" s="7"/>
      <c r="W5045" s="7"/>
      <c r="X5045" s="49"/>
      <c r="Y5045" s="84"/>
    </row>
    <row r="5046" spans="1:25" x14ac:dyDescent="0.25">
      <c r="A5046" s="5" t="s">
        <v>3810</v>
      </c>
      <c r="B5046" s="1" t="s">
        <v>3811</v>
      </c>
      <c r="C5046" t="s">
        <v>3812</v>
      </c>
      <c r="D5046" s="74" t="s">
        <v>3813</v>
      </c>
      <c r="E5046" s="1" t="s">
        <v>3324</v>
      </c>
      <c r="F5046" s="7"/>
      <c r="G5046" s="7"/>
      <c r="H5046" s="7"/>
      <c r="I5046" s="7"/>
      <c r="J5046" s="49"/>
      <c r="K5046" t="s">
        <v>415</v>
      </c>
      <c r="L5046" t="s">
        <v>27</v>
      </c>
      <c r="M5046" s="15" t="s">
        <v>28</v>
      </c>
      <c r="N5046" t="s">
        <v>3865</v>
      </c>
      <c r="O5046" s="7">
        <v>55.49907045023933</v>
      </c>
      <c r="P5046" s="7">
        <v>51.702298414317205</v>
      </c>
      <c r="Q5046" s="9">
        <f t="shared" si="3"/>
        <v>0.93158854724735751</v>
      </c>
      <c r="R5046" s="14"/>
      <c r="S5046" s="29"/>
      <c r="T5046" s="14"/>
      <c r="U5046" s="9"/>
      <c r="V5046" s="7"/>
      <c r="W5046" s="7"/>
      <c r="X5046" s="49"/>
      <c r="Y5046" s="84"/>
    </row>
    <row r="5047" spans="1:25" x14ac:dyDescent="0.25">
      <c r="A5047" s="5" t="s">
        <v>3810</v>
      </c>
      <c r="B5047" s="1" t="s">
        <v>3811</v>
      </c>
      <c r="C5047" t="s">
        <v>3812</v>
      </c>
      <c r="D5047" s="74" t="s">
        <v>3813</v>
      </c>
      <c r="E5047" s="1" t="s">
        <v>3324</v>
      </c>
      <c r="F5047" s="7"/>
      <c r="G5047" s="7"/>
      <c r="H5047" s="7"/>
      <c r="I5047" s="7"/>
      <c r="J5047" s="49"/>
      <c r="K5047" t="s">
        <v>415</v>
      </c>
      <c r="L5047" t="s">
        <v>27</v>
      </c>
      <c r="M5047" s="15" t="s">
        <v>28</v>
      </c>
      <c r="N5047" t="s">
        <v>3866</v>
      </c>
      <c r="O5047" s="7">
        <v>55.411341873915731</v>
      </c>
      <c r="P5047" s="7">
        <v>46.719846857045752</v>
      </c>
      <c r="Q5047" s="9">
        <f t="shared" si="3"/>
        <v>0.84314592061952209</v>
      </c>
      <c r="R5047" s="14"/>
      <c r="S5047" s="29"/>
      <c r="T5047" s="14"/>
      <c r="U5047" s="9"/>
      <c r="V5047" s="7"/>
      <c r="W5047" s="7"/>
      <c r="X5047" s="49"/>
      <c r="Y5047" s="84"/>
    </row>
    <row r="5048" spans="1:25" x14ac:dyDescent="0.25">
      <c r="A5048" s="5" t="s">
        <v>3810</v>
      </c>
      <c r="B5048" s="1" t="s">
        <v>3811</v>
      </c>
      <c r="C5048" t="s">
        <v>3812</v>
      </c>
      <c r="D5048" s="74" t="s">
        <v>3813</v>
      </c>
      <c r="E5048" s="1" t="s">
        <v>3324</v>
      </c>
      <c r="F5048" s="7"/>
      <c r="G5048" s="7"/>
      <c r="H5048" s="7"/>
      <c r="I5048" s="7"/>
      <c r="J5048" s="49"/>
      <c r="K5048" t="s">
        <v>415</v>
      </c>
      <c r="L5048" t="s">
        <v>27</v>
      </c>
      <c r="M5048" s="15" t="s">
        <v>28</v>
      </c>
      <c r="N5048" t="s">
        <v>3867</v>
      </c>
      <c r="O5048" s="7">
        <v>55.409147659641675</v>
      </c>
      <c r="P5048" s="7">
        <v>47.147190089486635</v>
      </c>
      <c r="Q5048" s="9">
        <f t="shared" si="3"/>
        <v>0.85089181264968639</v>
      </c>
      <c r="R5048" s="14"/>
      <c r="S5048" s="29"/>
      <c r="T5048" s="14"/>
      <c r="U5048" s="9"/>
      <c r="V5048" s="7"/>
      <c r="W5048" s="7"/>
      <c r="X5048" s="49"/>
      <c r="Y5048" s="84"/>
    </row>
    <row r="5049" spans="1:25" x14ac:dyDescent="0.25">
      <c r="A5049" s="5" t="s">
        <v>3810</v>
      </c>
      <c r="B5049" s="1" t="s">
        <v>3811</v>
      </c>
      <c r="C5049" t="s">
        <v>3812</v>
      </c>
      <c r="D5049" s="74" t="s">
        <v>3813</v>
      </c>
      <c r="E5049" s="1" t="s">
        <v>3324</v>
      </c>
      <c r="F5049" s="7"/>
      <c r="G5049" s="7"/>
      <c r="H5049" s="7"/>
      <c r="I5049" s="7"/>
      <c r="J5049" s="49"/>
      <c r="K5049" t="s">
        <v>415</v>
      </c>
      <c r="L5049" t="s">
        <v>27</v>
      </c>
      <c r="M5049" s="15" t="s">
        <v>28</v>
      </c>
      <c r="N5049" t="s">
        <v>3868</v>
      </c>
      <c r="O5049" s="7">
        <v>55.272412529338823</v>
      </c>
      <c r="P5049" s="7">
        <v>49.979681425683722</v>
      </c>
      <c r="Q5049" s="9">
        <f t="shared" si="3"/>
        <v>0.90424280646614263</v>
      </c>
      <c r="R5049" s="14"/>
      <c r="S5049" s="29"/>
      <c r="T5049" s="14"/>
      <c r="U5049" s="9"/>
      <c r="V5049" s="7"/>
      <c r="W5049" s="7"/>
      <c r="X5049" s="49"/>
      <c r="Y5049" s="84"/>
    </row>
    <row r="5050" spans="1:25" x14ac:dyDescent="0.25">
      <c r="A5050" s="5" t="s">
        <v>3810</v>
      </c>
      <c r="B5050" s="1" t="s">
        <v>3811</v>
      </c>
      <c r="C5050" t="s">
        <v>3812</v>
      </c>
      <c r="D5050" s="74" t="s">
        <v>3813</v>
      </c>
      <c r="E5050" s="1" t="s">
        <v>3324</v>
      </c>
      <c r="F5050" s="7"/>
      <c r="G5050" s="7"/>
      <c r="H5050" s="7"/>
      <c r="I5050" s="7"/>
      <c r="J5050" s="49"/>
      <c r="K5050" t="s">
        <v>415</v>
      </c>
      <c r="L5050" t="s">
        <v>27</v>
      </c>
      <c r="M5050" s="15" t="s">
        <v>28</v>
      </c>
      <c r="N5050" t="s">
        <v>3869</v>
      </c>
      <c r="O5050" s="7">
        <v>55.080529970940248</v>
      </c>
      <c r="P5050" s="7">
        <v>50.585246950950804</v>
      </c>
      <c r="Q5050" s="9">
        <f t="shared" si="3"/>
        <v>0.91838707756876892</v>
      </c>
      <c r="R5050" s="14"/>
      <c r="S5050" s="29"/>
      <c r="T5050" s="14">
        <f>165000*1000000000</f>
        <v>165000000000000</v>
      </c>
      <c r="U5050" s="9"/>
      <c r="V5050" s="7">
        <v>20.6</v>
      </c>
      <c r="W5050" s="7"/>
      <c r="X5050" s="49"/>
      <c r="Y5050" s="84"/>
    </row>
    <row r="5051" spans="1:25" x14ac:dyDescent="0.25">
      <c r="A5051" s="5" t="s">
        <v>3810</v>
      </c>
      <c r="B5051" s="1" t="s">
        <v>3811</v>
      </c>
      <c r="C5051" t="s">
        <v>3812</v>
      </c>
      <c r="D5051" s="74" t="s">
        <v>3813</v>
      </c>
      <c r="E5051" s="1" t="s">
        <v>3324</v>
      </c>
      <c r="F5051" s="7"/>
      <c r="G5051" s="7"/>
      <c r="H5051" s="7"/>
      <c r="I5051" s="7"/>
      <c r="J5051" s="49"/>
      <c r="K5051" t="s">
        <v>415</v>
      </c>
      <c r="L5051" t="s">
        <v>27</v>
      </c>
      <c r="M5051" s="15" t="s">
        <v>28</v>
      </c>
      <c r="N5051" t="s">
        <v>3870</v>
      </c>
      <c r="O5051" s="7">
        <v>55.019129612370946</v>
      </c>
      <c r="P5051" s="7">
        <v>46.380968534894137</v>
      </c>
      <c r="Q5051" s="9">
        <f t="shared" si="3"/>
        <v>0.84299713320920044</v>
      </c>
      <c r="R5051" s="14"/>
      <c r="S5051" s="29"/>
      <c r="T5051" s="14"/>
      <c r="U5051" s="9"/>
      <c r="V5051" s="7"/>
      <c r="W5051" s="7"/>
      <c r="X5051" s="49"/>
      <c r="Y5051" s="84"/>
    </row>
    <row r="5052" spans="1:25" x14ac:dyDescent="0.25">
      <c r="A5052" s="5" t="s">
        <v>3810</v>
      </c>
      <c r="B5052" s="1" t="s">
        <v>3811</v>
      </c>
      <c r="C5052" t="s">
        <v>3812</v>
      </c>
      <c r="D5052" s="74" t="s">
        <v>3813</v>
      </c>
      <c r="E5052" s="1" t="s">
        <v>3324</v>
      </c>
      <c r="F5052" s="7"/>
      <c r="G5052" s="7"/>
      <c r="H5052" s="7"/>
      <c r="I5052" s="7"/>
      <c r="J5052" s="49"/>
      <c r="K5052" t="s">
        <v>415</v>
      </c>
      <c r="L5052" t="s">
        <v>27</v>
      </c>
      <c r="M5052" s="15" t="s">
        <v>28</v>
      </c>
      <c r="N5052" t="s">
        <v>3871</v>
      </c>
      <c r="O5052" s="7">
        <v>54.18294953420579</v>
      </c>
      <c r="P5052" s="7">
        <v>48.435157579126454</v>
      </c>
      <c r="Q5052" s="9">
        <f t="shared" si="3"/>
        <v>0.89391880647895061</v>
      </c>
      <c r="R5052" s="14"/>
      <c r="S5052" s="29"/>
      <c r="T5052" s="14"/>
      <c r="U5052" s="9"/>
      <c r="V5052" s="7"/>
      <c r="W5052" s="7"/>
      <c r="X5052" s="49"/>
      <c r="Y5052" s="84"/>
    </row>
    <row r="5053" spans="1:25" x14ac:dyDescent="0.25">
      <c r="A5053" s="5" t="s">
        <v>3810</v>
      </c>
      <c r="B5053" s="1" t="s">
        <v>3811</v>
      </c>
      <c r="C5053" t="s">
        <v>3812</v>
      </c>
      <c r="D5053" s="74" t="s">
        <v>3813</v>
      </c>
      <c r="E5053" s="1" t="s">
        <v>3324</v>
      </c>
      <c r="F5053" s="7"/>
      <c r="G5053" s="7"/>
      <c r="H5053" s="7"/>
      <c r="I5053" s="7"/>
      <c r="J5053" s="49"/>
      <c r="K5053" t="s">
        <v>415</v>
      </c>
      <c r="L5053" t="s">
        <v>27</v>
      </c>
      <c r="M5053" s="15" t="s">
        <v>28</v>
      </c>
      <c r="N5053" t="s">
        <v>3872</v>
      </c>
      <c r="O5053" s="7">
        <v>54.062737249390771</v>
      </c>
      <c r="P5053" s="7">
        <v>45.765525073434937</v>
      </c>
      <c r="Q5053" s="9">
        <f t="shared" si="3"/>
        <v>0.8465262286354297</v>
      </c>
      <c r="R5053" s="14"/>
      <c r="S5053" s="29"/>
      <c r="T5053" s="14"/>
      <c r="U5053" s="9"/>
      <c r="V5053" s="7"/>
      <c r="W5053" s="7"/>
      <c r="X5053" s="49"/>
      <c r="Y5053" s="84"/>
    </row>
    <row r="5054" spans="1:25" x14ac:dyDescent="0.25">
      <c r="A5054" s="5" t="s">
        <v>3810</v>
      </c>
      <c r="B5054" s="1" t="s">
        <v>3811</v>
      </c>
      <c r="C5054" t="s">
        <v>3812</v>
      </c>
      <c r="D5054" s="74" t="s">
        <v>3813</v>
      </c>
      <c r="E5054" s="1" t="s">
        <v>3324</v>
      </c>
      <c r="F5054" s="7"/>
      <c r="G5054" s="7"/>
      <c r="H5054" s="7"/>
      <c r="I5054" s="7"/>
      <c r="J5054" s="49"/>
      <c r="K5054" t="s">
        <v>415</v>
      </c>
      <c r="L5054" t="s">
        <v>27</v>
      </c>
      <c r="M5054" s="15" t="s">
        <v>28</v>
      </c>
      <c r="N5054" t="s">
        <v>3873</v>
      </c>
      <c r="O5054" s="7">
        <v>54.035615984995097</v>
      </c>
      <c r="P5054" s="7">
        <v>51.603946778174546</v>
      </c>
      <c r="Q5054" s="9">
        <f t="shared" si="3"/>
        <v>0.95499876956162044</v>
      </c>
      <c r="R5054" s="14"/>
      <c r="S5054" s="29"/>
      <c r="T5054" s="14"/>
      <c r="U5054" s="9"/>
      <c r="V5054" s="7"/>
      <c r="W5054" s="7"/>
      <c r="X5054" s="49"/>
      <c r="Y5054" s="84"/>
    </row>
    <row r="5055" spans="1:25" x14ac:dyDescent="0.25">
      <c r="A5055" s="5" t="s">
        <v>3810</v>
      </c>
      <c r="B5055" s="1" t="s">
        <v>3811</v>
      </c>
      <c r="C5055" t="s">
        <v>3812</v>
      </c>
      <c r="D5055" s="74" t="s">
        <v>3813</v>
      </c>
      <c r="E5055" s="1" t="s">
        <v>3324</v>
      </c>
      <c r="F5055" s="7"/>
      <c r="G5055" s="7"/>
      <c r="H5055" s="7"/>
      <c r="I5055" s="7"/>
      <c r="J5055" s="49"/>
      <c r="K5055" t="s">
        <v>415</v>
      </c>
      <c r="L5055" t="s">
        <v>27</v>
      </c>
      <c r="M5055" s="15" t="s">
        <v>28</v>
      </c>
      <c r="N5055" t="s">
        <v>3874</v>
      </c>
      <c r="O5055" s="7">
        <v>52.148754846799449</v>
      </c>
      <c r="P5055" s="7">
        <v>43.444032214279247</v>
      </c>
      <c r="Q5055" s="9">
        <f t="shared" si="3"/>
        <v>0.8330789937728601</v>
      </c>
      <c r="R5055" s="14"/>
      <c r="S5055" s="29"/>
      <c r="T5055" s="14"/>
      <c r="U5055" s="9"/>
      <c r="V5055" s="7"/>
      <c r="W5055" s="7"/>
      <c r="X5055" s="49"/>
      <c r="Y5055" s="84"/>
    </row>
    <row r="5056" spans="1:25" x14ac:dyDescent="0.25">
      <c r="A5056" s="5" t="s">
        <v>3810</v>
      </c>
      <c r="B5056" s="1" t="s">
        <v>3811</v>
      </c>
      <c r="C5056" t="s">
        <v>3812</v>
      </c>
      <c r="D5056" s="74" t="s">
        <v>3813</v>
      </c>
      <c r="E5056" s="1" t="s">
        <v>3324</v>
      </c>
      <c r="F5056" s="7"/>
      <c r="G5056" s="7"/>
      <c r="H5056" s="7"/>
      <c r="I5056" s="7"/>
      <c r="J5056" s="49"/>
      <c r="K5056" t="s">
        <v>415</v>
      </c>
      <c r="L5056" t="s">
        <v>27</v>
      </c>
      <c r="M5056" s="15" t="s">
        <v>28</v>
      </c>
      <c r="N5056" t="s">
        <v>3875</v>
      </c>
      <c r="O5056" s="7">
        <v>52.046647580381901</v>
      </c>
      <c r="P5056" s="7">
        <v>47.780770294928324</v>
      </c>
      <c r="Q5056" s="9">
        <f t="shared" si="3"/>
        <v>0.91803742443035796</v>
      </c>
      <c r="R5056" s="14"/>
      <c r="S5056" s="29"/>
      <c r="T5056" s="14"/>
      <c r="U5056" s="9"/>
      <c r="V5056" s="7"/>
      <c r="W5056" s="7"/>
      <c r="X5056" s="49"/>
      <c r="Y5056" s="84"/>
    </row>
    <row r="5057" spans="1:25" x14ac:dyDescent="0.25">
      <c r="A5057" s="5" t="s">
        <v>3810</v>
      </c>
      <c r="B5057" s="1" t="s">
        <v>3811</v>
      </c>
      <c r="C5057" t="s">
        <v>3812</v>
      </c>
      <c r="D5057" s="74" t="s">
        <v>3813</v>
      </c>
      <c r="E5057" s="1" t="s">
        <v>3324</v>
      </c>
      <c r="F5057" s="7"/>
      <c r="G5057" s="7"/>
      <c r="H5057" s="7"/>
      <c r="I5057" s="7"/>
      <c r="J5057" s="49"/>
      <c r="K5057" t="s">
        <v>415</v>
      </c>
      <c r="L5057" t="s">
        <v>27</v>
      </c>
      <c r="M5057" s="15" t="s">
        <v>28</v>
      </c>
      <c r="N5057" t="s">
        <v>3876</v>
      </c>
      <c r="O5057" s="7">
        <v>51.930901571854704</v>
      </c>
      <c r="P5057" s="7">
        <v>43.333389971624207</v>
      </c>
      <c r="Q5057" s="9">
        <f t="shared" si="3"/>
        <v>0.83444324400310155</v>
      </c>
      <c r="R5057" s="14"/>
      <c r="S5057" s="29"/>
      <c r="T5057" s="14"/>
      <c r="U5057" s="9"/>
      <c r="V5057" s="7"/>
      <c r="W5057" s="7"/>
      <c r="X5057" s="49"/>
      <c r="Y5057" s="84"/>
    </row>
    <row r="5058" spans="1:25" x14ac:dyDescent="0.25">
      <c r="A5058" s="5" t="s">
        <v>3810</v>
      </c>
      <c r="B5058" s="1" t="s">
        <v>3811</v>
      </c>
      <c r="C5058" t="s">
        <v>3812</v>
      </c>
      <c r="D5058" s="74" t="s">
        <v>3813</v>
      </c>
      <c r="E5058" s="1" t="s">
        <v>3324</v>
      </c>
      <c r="F5058" s="7"/>
      <c r="G5058" s="7"/>
      <c r="H5058" s="7"/>
      <c r="I5058" s="7"/>
      <c r="J5058" s="49"/>
      <c r="K5058" t="s">
        <v>415</v>
      </c>
      <c r="L5058" t="s">
        <v>27</v>
      </c>
      <c r="M5058" s="15" t="s">
        <v>28</v>
      </c>
      <c r="N5058" t="s">
        <v>3877</v>
      </c>
      <c r="O5058" s="7">
        <v>51.29601915594133</v>
      </c>
      <c r="P5058" s="7">
        <v>47.02545590924008</v>
      </c>
      <c r="Q5058" s="9">
        <f t="shared" si="3"/>
        <v>0.91674669268742626</v>
      </c>
      <c r="R5058" s="14"/>
      <c r="S5058" s="29"/>
      <c r="T5058" s="14"/>
      <c r="U5058" s="9"/>
      <c r="V5058" s="7"/>
      <c r="W5058" s="7"/>
      <c r="X5058" s="49"/>
      <c r="Y5058" s="84"/>
    </row>
    <row r="5059" spans="1:25" x14ac:dyDescent="0.25">
      <c r="A5059" s="5" t="s">
        <v>3810</v>
      </c>
      <c r="B5059" s="1" t="s">
        <v>3811</v>
      </c>
      <c r="C5059" t="s">
        <v>3812</v>
      </c>
      <c r="D5059" s="74" t="s">
        <v>3813</v>
      </c>
      <c r="E5059" s="1" t="s">
        <v>3324</v>
      </c>
      <c r="F5059" s="7"/>
      <c r="G5059" s="7"/>
      <c r="H5059" s="7"/>
      <c r="I5059" s="7"/>
      <c r="J5059" s="49"/>
      <c r="K5059" t="s">
        <v>415</v>
      </c>
      <c r="L5059" t="s">
        <v>27</v>
      </c>
      <c r="M5059" s="15" t="s">
        <v>28</v>
      </c>
      <c r="N5059" t="s">
        <v>3878</v>
      </c>
      <c r="O5059" s="7">
        <v>51.018740048872267</v>
      </c>
      <c r="P5059" s="7">
        <v>46.335740799613134</v>
      </c>
      <c r="Q5059" s="9">
        <f t="shared" si="3"/>
        <v>0.90821021364359145</v>
      </c>
      <c r="R5059" s="14"/>
      <c r="S5059" s="29"/>
      <c r="T5059" s="14"/>
      <c r="U5059" s="9"/>
      <c r="V5059" s="7"/>
      <c r="W5059" s="7"/>
      <c r="X5059" s="49"/>
      <c r="Y5059" s="84"/>
    </row>
    <row r="5060" spans="1:25" x14ac:dyDescent="0.25">
      <c r="A5060" s="5" t="s">
        <v>3810</v>
      </c>
      <c r="B5060" s="1" t="s">
        <v>3811</v>
      </c>
      <c r="C5060" t="s">
        <v>3812</v>
      </c>
      <c r="D5060" s="74" t="s">
        <v>3813</v>
      </c>
      <c r="E5060" s="1" t="s">
        <v>3324</v>
      </c>
      <c r="F5060" s="7"/>
      <c r="G5060" s="7"/>
      <c r="H5060" s="7"/>
      <c r="I5060" s="7"/>
      <c r="J5060" s="49"/>
      <c r="K5060" t="s">
        <v>415</v>
      </c>
      <c r="L5060" t="s">
        <v>27</v>
      </c>
      <c r="M5060" s="15" t="s">
        <v>28</v>
      </c>
      <c r="N5060" t="s">
        <v>3879</v>
      </c>
      <c r="O5060" s="7">
        <v>50.65423830528529</v>
      </c>
      <c r="P5060" s="7">
        <v>48.948813078756068</v>
      </c>
      <c r="Q5060" s="9">
        <f t="shared" ref="Q5060:Q5123" si="4">P5060/O5060</f>
        <v>0.96633203294360315</v>
      </c>
      <c r="R5060" s="14"/>
      <c r="S5060" s="29"/>
      <c r="T5060" s="14"/>
      <c r="U5060" s="9"/>
      <c r="V5060" s="7"/>
      <c r="W5060" s="7"/>
      <c r="X5060" s="49"/>
      <c r="Y5060" s="84"/>
    </row>
    <row r="5061" spans="1:25" x14ac:dyDescent="0.25">
      <c r="A5061" s="5" t="s">
        <v>3810</v>
      </c>
      <c r="B5061" s="1" t="s">
        <v>3811</v>
      </c>
      <c r="C5061" t="s">
        <v>3812</v>
      </c>
      <c r="D5061" s="74" t="s">
        <v>3813</v>
      </c>
      <c r="E5061" s="1" t="s">
        <v>3324</v>
      </c>
      <c r="F5061" s="7"/>
      <c r="G5061" s="7"/>
      <c r="H5061" s="7"/>
      <c r="I5061" s="7"/>
      <c r="J5061" s="49"/>
      <c r="K5061" t="s">
        <v>415</v>
      </c>
      <c r="L5061" t="s">
        <v>27</v>
      </c>
      <c r="M5061" s="15" t="s">
        <v>28</v>
      </c>
      <c r="N5061" t="s">
        <v>3880</v>
      </c>
      <c r="O5061" s="7">
        <v>50.615602955732101</v>
      </c>
      <c r="P5061" s="7">
        <v>47.204882008789845</v>
      </c>
      <c r="Q5061" s="9">
        <f t="shared" si="4"/>
        <v>0.93261522637742278</v>
      </c>
      <c r="R5061" s="14"/>
      <c r="S5061" s="29"/>
      <c r="T5061" s="14"/>
      <c r="U5061" s="9"/>
      <c r="V5061" s="7"/>
      <c r="W5061" s="7"/>
      <c r="X5061" s="49"/>
      <c r="Y5061" s="84"/>
    </row>
    <row r="5062" spans="1:25" x14ac:dyDescent="0.25">
      <c r="A5062" s="5" t="s">
        <v>3810</v>
      </c>
      <c r="B5062" s="1" t="s">
        <v>3811</v>
      </c>
      <c r="C5062" t="s">
        <v>3812</v>
      </c>
      <c r="D5062" s="74" t="s">
        <v>3813</v>
      </c>
      <c r="E5062" s="1" t="s">
        <v>3324</v>
      </c>
      <c r="F5062" s="7"/>
      <c r="G5062" s="7"/>
      <c r="H5062" s="7"/>
      <c r="I5062" s="7"/>
      <c r="J5062" s="49"/>
      <c r="K5062" t="s">
        <v>415</v>
      </c>
      <c r="L5062" t="s">
        <v>27</v>
      </c>
      <c r="M5062" s="15" t="s">
        <v>28</v>
      </c>
      <c r="N5062" t="s">
        <v>3881</v>
      </c>
      <c r="O5062" s="7">
        <v>50.540640476568797</v>
      </c>
      <c r="P5062" s="7">
        <v>41.865772646747914</v>
      </c>
      <c r="Q5062" s="9">
        <f t="shared" si="4"/>
        <v>0.82835856949927955</v>
      </c>
      <c r="R5062" s="14"/>
      <c r="S5062" s="29"/>
      <c r="T5062" s="14"/>
      <c r="U5062" s="9"/>
      <c r="V5062" s="7"/>
      <c r="W5062" s="7"/>
      <c r="X5062" s="49"/>
      <c r="Y5062" s="84"/>
    </row>
    <row r="5063" spans="1:25" x14ac:dyDescent="0.25">
      <c r="A5063" s="5" t="s">
        <v>3810</v>
      </c>
      <c r="B5063" s="1" t="s">
        <v>3811</v>
      </c>
      <c r="C5063" t="s">
        <v>3812</v>
      </c>
      <c r="D5063" s="74" t="s">
        <v>3813</v>
      </c>
      <c r="E5063" s="1" t="s">
        <v>3324</v>
      </c>
      <c r="F5063" s="7"/>
      <c r="G5063" s="7"/>
      <c r="H5063" s="7"/>
      <c r="I5063" s="7"/>
      <c r="J5063" s="49"/>
      <c r="K5063" t="s">
        <v>415</v>
      </c>
      <c r="L5063" t="s">
        <v>27</v>
      </c>
      <c r="M5063" s="15" t="s">
        <v>28</v>
      </c>
      <c r="N5063" t="s">
        <v>3882</v>
      </c>
      <c r="O5063" s="7">
        <v>48.881167383061992</v>
      </c>
      <c r="P5063" s="7">
        <v>45.841754353157796</v>
      </c>
      <c r="Q5063" s="9">
        <f t="shared" si="4"/>
        <v>0.93782036738023167</v>
      </c>
      <c r="R5063" s="14"/>
      <c r="S5063" s="29"/>
      <c r="T5063" s="14"/>
      <c r="U5063" s="9"/>
      <c r="V5063" s="7"/>
      <c r="W5063" s="7"/>
      <c r="X5063" s="49"/>
      <c r="Y5063" s="84"/>
    </row>
    <row r="5064" spans="1:25" x14ac:dyDescent="0.25">
      <c r="A5064" s="5" t="s">
        <v>3810</v>
      </c>
      <c r="B5064" s="1" t="s">
        <v>3811</v>
      </c>
      <c r="C5064" t="s">
        <v>3812</v>
      </c>
      <c r="D5064" s="74" t="s">
        <v>3813</v>
      </c>
      <c r="E5064" s="1" t="s">
        <v>3324</v>
      </c>
      <c r="F5064" s="7"/>
      <c r="G5064" s="7"/>
      <c r="H5064" s="7"/>
      <c r="I5064" s="7"/>
      <c r="J5064" s="49"/>
      <c r="K5064" t="s">
        <v>415</v>
      </c>
      <c r="L5064" t="s">
        <v>27</v>
      </c>
      <c r="M5064" s="15" t="s">
        <v>28</v>
      </c>
      <c r="N5064" t="s">
        <v>3883</v>
      </c>
      <c r="O5064" s="7">
        <v>48.727622072390197</v>
      </c>
      <c r="P5064" s="7">
        <v>41.961971386179314</v>
      </c>
      <c r="Q5064" s="9">
        <f t="shared" si="4"/>
        <v>0.86115368658540792</v>
      </c>
      <c r="R5064" s="14"/>
      <c r="S5064" s="29"/>
      <c r="T5064" s="14"/>
      <c r="U5064" s="9"/>
      <c r="V5064" s="7"/>
      <c r="W5064" s="7"/>
      <c r="X5064" s="49"/>
      <c r="Y5064" s="84"/>
    </row>
    <row r="5065" spans="1:25" x14ac:dyDescent="0.25">
      <c r="A5065" s="5" t="s">
        <v>3810</v>
      </c>
      <c r="B5065" s="1" t="s">
        <v>3811</v>
      </c>
      <c r="C5065" t="s">
        <v>3812</v>
      </c>
      <c r="D5065" s="74" t="s">
        <v>3813</v>
      </c>
      <c r="E5065" s="1" t="s">
        <v>3324</v>
      </c>
      <c r="F5065" s="7"/>
      <c r="G5065" s="7"/>
      <c r="H5065" s="7"/>
      <c r="I5065" s="7"/>
      <c r="J5065" s="49"/>
      <c r="K5065" t="s">
        <v>415</v>
      </c>
      <c r="L5065" t="s">
        <v>27</v>
      </c>
      <c r="M5065" s="15" t="s">
        <v>28</v>
      </c>
      <c r="N5065" t="s">
        <v>3884</v>
      </c>
      <c r="O5065" s="7">
        <v>48.570256913037021</v>
      </c>
      <c r="P5065" s="7">
        <v>41.521690195195674</v>
      </c>
      <c r="Q5065" s="9">
        <f t="shared" si="4"/>
        <v>0.85487894926185992</v>
      </c>
      <c r="R5065" s="14"/>
      <c r="S5065" s="29"/>
      <c r="T5065" s="14"/>
      <c r="U5065" s="9"/>
      <c r="V5065" s="7"/>
      <c r="W5065" s="7"/>
      <c r="X5065" s="49"/>
      <c r="Y5065" s="84"/>
    </row>
    <row r="5066" spans="1:25" x14ac:dyDescent="0.25">
      <c r="A5066" s="5" t="s">
        <v>3810</v>
      </c>
      <c r="B5066" s="1" t="s">
        <v>3811</v>
      </c>
      <c r="C5066" t="s">
        <v>3812</v>
      </c>
      <c r="D5066" s="74" t="s">
        <v>3813</v>
      </c>
      <c r="E5066" s="1" t="s">
        <v>3324</v>
      </c>
      <c r="F5066" s="7"/>
      <c r="G5066" s="7"/>
      <c r="H5066" s="7"/>
      <c r="I5066" s="7"/>
      <c r="J5066" s="49"/>
      <c r="K5066" t="s">
        <v>415</v>
      </c>
      <c r="L5066" t="s">
        <v>27</v>
      </c>
      <c r="M5066" s="15" t="s">
        <v>28</v>
      </c>
      <c r="N5066" t="s">
        <v>3885</v>
      </c>
      <c r="O5066" s="7">
        <v>48.188393879061181</v>
      </c>
      <c r="P5066" s="7">
        <v>38.459380237597735</v>
      </c>
      <c r="Q5066" s="9">
        <f t="shared" si="4"/>
        <v>0.79810462938689275</v>
      </c>
      <c r="R5066" s="14"/>
      <c r="S5066" s="29"/>
      <c r="T5066" s="14"/>
      <c r="U5066" s="9"/>
      <c r="V5066" s="7"/>
      <c r="W5066" s="7"/>
      <c r="X5066" s="49"/>
      <c r="Y5066" s="84"/>
    </row>
    <row r="5067" spans="1:25" x14ac:dyDescent="0.25">
      <c r="A5067" s="5" t="s">
        <v>3810</v>
      </c>
      <c r="B5067" s="1" t="s">
        <v>3811</v>
      </c>
      <c r="C5067" t="s">
        <v>3812</v>
      </c>
      <c r="D5067" s="74" t="s">
        <v>3813</v>
      </c>
      <c r="E5067" s="1" t="s">
        <v>3324</v>
      </c>
      <c r="F5067" s="7"/>
      <c r="G5067" s="7"/>
      <c r="H5067" s="7"/>
      <c r="I5067" s="7"/>
      <c r="J5067" s="49"/>
      <c r="K5067" t="s">
        <v>415</v>
      </c>
      <c r="L5067" t="s">
        <v>27</v>
      </c>
      <c r="M5067" s="15" t="s">
        <v>28</v>
      </c>
      <c r="N5067" t="s">
        <v>3886</v>
      </c>
      <c r="O5067" s="7">
        <v>45.786436163267439</v>
      </c>
      <c r="P5067" s="7">
        <v>39.515963178980087</v>
      </c>
      <c r="Q5067" s="9">
        <f t="shared" si="4"/>
        <v>0.86304955113938542</v>
      </c>
      <c r="R5067" s="14"/>
      <c r="S5067" s="29"/>
      <c r="T5067" s="14"/>
      <c r="U5067" s="9"/>
      <c r="V5067" s="7"/>
      <c r="W5067" s="7"/>
      <c r="X5067" s="49"/>
      <c r="Y5067" s="84"/>
    </row>
    <row r="5068" spans="1:25" x14ac:dyDescent="0.25">
      <c r="A5068" s="5" t="s">
        <v>3810</v>
      </c>
      <c r="B5068" s="1" t="s">
        <v>3811</v>
      </c>
      <c r="C5068" t="s">
        <v>3812</v>
      </c>
      <c r="D5068" s="74" t="s">
        <v>3813</v>
      </c>
      <c r="E5068" s="1" t="s">
        <v>3324</v>
      </c>
      <c r="F5068" s="7"/>
      <c r="G5068" s="7"/>
      <c r="H5068" s="7"/>
      <c r="I5068" s="7"/>
      <c r="J5068" s="49"/>
      <c r="K5068" t="s">
        <v>415</v>
      </c>
      <c r="L5068" t="s">
        <v>27</v>
      </c>
      <c r="M5068" s="15" t="s">
        <v>28</v>
      </c>
      <c r="N5068" t="s">
        <v>3887</v>
      </c>
      <c r="O5068" s="7">
        <v>44.898638063280984</v>
      </c>
      <c r="P5068" s="7">
        <v>42.299131017975142</v>
      </c>
      <c r="Q5068" s="9">
        <f t="shared" si="4"/>
        <v>0.94210276397154746</v>
      </c>
      <c r="R5068" s="14"/>
      <c r="S5068" s="29"/>
      <c r="T5068" s="14"/>
      <c r="U5068" s="9"/>
      <c r="V5068" s="7"/>
      <c r="W5068" s="7"/>
      <c r="X5068" s="49"/>
      <c r="Y5068" s="84"/>
    </row>
    <row r="5069" spans="1:25" x14ac:dyDescent="0.25">
      <c r="A5069" s="5" t="s">
        <v>3810</v>
      </c>
      <c r="B5069" s="1" t="s">
        <v>3811</v>
      </c>
      <c r="C5069" t="s">
        <v>3812</v>
      </c>
      <c r="D5069" s="74" t="s">
        <v>3813</v>
      </c>
      <c r="E5069" s="1" t="s">
        <v>3324</v>
      </c>
      <c r="F5069" s="7"/>
      <c r="G5069" s="7"/>
      <c r="H5069" s="7"/>
      <c r="I5069" s="7"/>
      <c r="J5069" s="49"/>
      <c r="K5069" t="s">
        <v>415</v>
      </c>
      <c r="L5069" t="s">
        <v>27</v>
      </c>
      <c r="M5069" s="15" t="s">
        <v>28</v>
      </c>
      <c r="N5069" t="s">
        <v>3888</v>
      </c>
      <c r="O5069" s="7">
        <v>43.566263158004077</v>
      </c>
      <c r="P5069" s="7">
        <v>41.179527487446649</v>
      </c>
      <c r="Q5069" s="9">
        <f t="shared" si="4"/>
        <v>0.94521596534682517</v>
      </c>
      <c r="R5069" s="14"/>
      <c r="S5069" s="29"/>
      <c r="T5069" s="14"/>
      <c r="U5069" s="9"/>
      <c r="V5069" s="7"/>
      <c r="W5069" s="7"/>
      <c r="X5069" s="49"/>
      <c r="Y5069" s="84"/>
    </row>
    <row r="5070" spans="1:25" x14ac:dyDescent="0.25">
      <c r="A5070" s="5" t="s">
        <v>3810</v>
      </c>
      <c r="B5070" s="1" t="s">
        <v>3811</v>
      </c>
      <c r="C5070" t="s">
        <v>3812</v>
      </c>
      <c r="D5070" s="74" t="s">
        <v>3813</v>
      </c>
      <c r="E5070" s="1" t="s">
        <v>3324</v>
      </c>
      <c r="F5070" s="7"/>
      <c r="G5070" s="7"/>
      <c r="H5070" s="7"/>
      <c r="I5070" s="7"/>
      <c r="J5070" s="49"/>
      <c r="K5070" t="s">
        <v>415</v>
      </c>
      <c r="L5070" t="s">
        <v>27</v>
      </c>
      <c r="M5070" s="15" t="s">
        <v>28</v>
      </c>
      <c r="N5070" t="s">
        <v>3889</v>
      </c>
      <c r="O5070" s="7">
        <v>43.422737357592453</v>
      </c>
      <c r="P5070" s="7">
        <v>38.070750329159075</v>
      </c>
      <c r="Q5070" s="9">
        <f t="shared" si="4"/>
        <v>0.87674689911050518</v>
      </c>
      <c r="R5070" s="14"/>
      <c r="S5070" s="29"/>
      <c r="T5070" s="14"/>
      <c r="U5070" s="9"/>
      <c r="V5070" s="7"/>
      <c r="W5070" s="7"/>
      <c r="X5070" s="49"/>
      <c r="Y5070" s="84"/>
    </row>
    <row r="5071" spans="1:25" x14ac:dyDescent="0.25">
      <c r="A5071" s="5" t="s">
        <v>3810</v>
      </c>
      <c r="B5071" s="1" t="s">
        <v>3811</v>
      </c>
      <c r="C5071" t="s">
        <v>3812</v>
      </c>
      <c r="D5071" s="74" t="s">
        <v>3813</v>
      </c>
      <c r="E5071" s="1" t="s">
        <v>3324</v>
      </c>
      <c r="F5071" s="7"/>
      <c r="G5071" s="7"/>
      <c r="H5071" s="7"/>
      <c r="I5071" s="7"/>
      <c r="J5071" s="49"/>
      <c r="K5071" t="s">
        <v>415</v>
      </c>
      <c r="L5071" t="s">
        <v>27</v>
      </c>
      <c r="M5071" s="15" t="s">
        <v>28</v>
      </c>
      <c r="N5071" t="s">
        <v>3890</v>
      </c>
      <c r="O5071" s="7">
        <v>42.976840168570753</v>
      </c>
      <c r="P5071" s="7">
        <v>36.403887307189187</v>
      </c>
      <c r="Q5071" s="9">
        <f t="shared" si="4"/>
        <v>0.84705825659587675</v>
      </c>
      <c r="R5071" s="14"/>
      <c r="S5071" s="29"/>
      <c r="T5071" s="14"/>
      <c r="U5071" s="9"/>
      <c r="V5071" s="7"/>
      <c r="W5071" s="7"/>
      <c r="X5071" s="49"/>
      <c r="Y5071" s="84"/>
    </row>
    <row r="5072" spans="1:25" x14ac:dyDescent="0.25">
      <c r="A5072" s="5" t="s">
        <v>3810</v>
      </c>
      <c r="B5072" s="1" t="s">
        <v>3811</v>
      </c>
      <c r="C5072" t="s">
        <v>3812</v>
      </c>
      <c r="D5072" s="74" t="s">
        <v>3813</v>
      </c>
      <c r="E5072" s="1" t="s">
        <v>3324</v>
      </c>
      <c r="F5072" s="7"/>
      <c r="G5072" s="7"/>
      <c r="H5072" s="7"/>
      <c r="I5072" s="7"/>
      <c r="J5072" s="49"/>
      <c r="K5072" t="s">
        <v>415</v>
      </c>
      <c r="L5072" t="s">
        <v>27</v>
      </c>
      <c r="M5072" s="15" t="s">
        <v>28</v>
      </c>
      <c r="N5072" t="s">
        <v>3891</v>
      </c>
      <c r="O5072" s="7">
        <v>39.392407209262373</v>
      </c>
      <c r="P5072" s="7">
        <v>37.994226183004884</v>
      </c>
      <c r="Q5072" s="9">
        <f t="shared" si="4"/>
        <v>0.96450633192254531</v>
      </c>
      <c r="R5072" s="14"/>
      <c r="S5072" s="29"/>
      <c r="T5072" s="14">
        <f>374000*1000000000</f>
        <v>374000000000000</v>
      </c>
      <c r="U5072" s="9"/>
      <c r="V5072" s="7"/>
      <c r="W5072" s="7"/>
      <c r="X5072" s="49"/>
      <c r="Y5072" s="84"/>
    </row>
    <row r="5073" spans="1:25" x14ac:dyDescent="0.25">
      <c r="A5073" s="5" t="s">
        <v>3810</v>
      </c>
      <c r="B5073" s="1" t="s">
        <v>3811</v>
      </c>
      <c r="C5073" t="s">
        <v>3812</v>
      </c>
      <c r="D5073" s="74" t="s">
        <v>3813</v>
      </c>
      <c r="E5073" s="1" t="s">
        <v>3324</v>
      </c>
      <c r="F5073" s="7"/>
      <c r="G5073" s="7"/>
      <c r="H5073" s="7"/>
      <c r="I5073" s="7"/>
      <c r="J5073" s="49"/>
      <c r="K5073" t="s">
        <v>415</v>
      </c>
      <c r="L5073" t="s">
        <v>27</v>
      </c>
      <c r="M5073" s="15" t="s">
        <v>28</v>
      </c>
      <c r="N5073" t="s">
        <v>3892</v>
      </c>
      <c r="O5073" s="7">
        <v>39.329651552910583</v>
      </c>
      <c r="P5073" s="7">
        <v>36.130962531198165</v>
      </c>
      <c r="Q5073" s="9">
        <f t="shared" si="4"/>
        <v>0.91866978487187489</v>
      </c>
      <c r="R5073" s="14"/>
      <c r="S5073" s="29"/>
      <c r="T5073" s="14"/>
      <c r="U5073" s="9"/>
      <c r="V5073" s="7"/>
      <c r="W5073" s="7"/>
      <c r="X5073" s="49"/>
      <c r="Y5073" s="84"/>
    </row>
    <row r="5074" spans="1:25" x14ac:dyDescent="0.25">
      <c r="A5074" s="5" t="s">
        <v>3810</v>
      </c>
      <c r="B5074" s="1" t="s">
        <v>3811</v>
      </c>
      <c r="C5074" t="s">
        <v>3812</v>
      </c>
      <c r="D5074" s="74" t="s">
        <v>3813</v>
      </c>
      <c r="E5074" s="1" t="s">
        <v>3324</v>
      </c>
      <c r="F5074" s="7"/>
      <c r="G5074" s="7"/>
      <c r="H5074" s="7"/>
      <c r="I5074" s="7"/>
      <c r="J5074" s="49"/>
      <c r="K5074" t="s">
        <v>415</v>
      </c>
      <c r="L5074" t="s">
        <v>27</v>
      </c>
      <c r="M5074" s="15" t="s">
        <v>28</v>
      </c>
      <c r="N5074" t="s">
        <v>3893</v>
      </c>
      <c r="O5074" s="7">
        <v>37.335362586964713</v>
      </c>
      <c r="P5074" s="7">
        <v>24.769461261747249</v>
      </c>
      <c r="Q5074" s="9">
        <f t="shared" si="4"/>
        <v>0.6634316515355142</v>
      </c>
      <c r="R5074" s="14"/>
      <c r="S5074" s="29"/>
      <c r="T5074" s="14"/>
      <c r="U5074" s="9"/>
      <c r="V5074" s="7"/>
      <c r="W5074" s="7"/>
      <c r="X5074" s="49"/>
      <c r="Y5074" s="84"/>
    </row>
    <row r="5075" spans="1:25" x14ac:dyDescent="0.25">
      <c r="A5075" s="5" t="s">
        <v>3810</v>
      </c>
      <c r="B5075" s="1" t="s">
        <v>3811</v>
      </c>
      <c r="C5075" t="s">
        <v>3812</v>
      </c>
      <c r="D5075" s="74" t="s">
        <v>3813</v>
      </c>
      <c r="E5075" s="1" t="s">
        <v>3324</v>
      </c>
      <c r="F5075" s="7"/>
      <c r="G5075" s="7"/>
      <c r="H5075" s="7"/>
      <c r="I5075" s="7"/>
      <c r="J5075" s="49"/>
      <c r="K5075" t="s">
        <v>26</v>
      </c>
      <c r="L5075" t="s">
        <v>27</v>
      </c>
      <c r="M5075" s="15" t="s">
        <v>28</v>
      </c>
      <c r="N5075" t="s">
        <v>3894</v>
      </c>
      <c r="O5075" s="7">
        <v>70.115986744593712</v>
      </c>
      <c r="P5075" s="7">
        <v>60.190366936921578</v>
      </c>
      <c r="Q5075" s="9">
        <f t="shared" si="4"/>
        <v>0.85843998967271973</v>
      </c>
      <c r="R5075" s="14"/>
      <c r="S5075" s="29"/>
      <c r="T5075" s="14"/>
      <c r="U5075" s="9"/>
      <c r="V5075" s="7"/>
      <c r="W5075" s="7"/>
      <c r="X5075" s="49"/>
      <c r="Y5075" s="84"/>
    </row>
    <row r="5076" spans="1:25" x14ac:dyDescent="0.25">
      <c r="A5076" s="5" t="s">
        <v>3810</v>
      </c>
      <c r="B5076" s="1" t="s">
        <v>3811</v>
      </c>
      <c r="C5076" t="s">
        <v>3812</v>
      </c>
      <c r="D5076" s="74" t="s">
        <v>3813</v>
      </c>
      <c r="E5076" s="1" t="s">
        <v>3324</v>
      </c>
      <c r="F5076" s="7"/>
      <c r="G5076" s="7"/>
      <c r="H5076" s="7"/>
      <c r="I5076" s="7"/>
      <c r="J5076" s="49"/>
      <c r="K5076" t="s">
        <v>26</v>
      </c>
      <c r="L5076" t="s">
        <v>27</v>
      </c>
      <c r="M5076" s="15" t="s">
        <v>28</v>
      </c>
      <c r="N5076" t="s">
        <v>3895</v>
      </c>
      <c r="O5076" s="7">
        <v>69.214346403643063</v>
      </c>
      <c r="P5076" s="7">
        <v>64.966446737720645</v>
      </c>
      <c r="Q5076" s="9">
        <f t="shared" si="4"/>
        <v>0.93862689042601677</v>
      </c>
      <c r="R5076" s="14"/>
      <c r="S5076" s="29"/>
      <c r="T5076" s="14"/>
      <c r="U5076" s="9"/>
      <c r="V5076" s="7"/>
      <c r="W5076" s="7"/>
      <c r="X5076" s="49"/>
      <c r="Y5076" s="84"/>
    </row>
    <row r="5077" spans="1:25" x14ac:dyDescent="0.25">
      <c r="A5077" s="5" t="s">
        <v>3810</v>
      </c>
      <c r="B5077" s="1" t="s">
        <v>3811</v>
      </c>
      <c r="C5077" t="s">
        <v>3812</v>
      </c>
      <c r="D5077" s="74" t="s">
        <v>3813</v>
      </c>
      <c r="E5077" s="1" t="s">
        <v>3324</v>
      </c>
      <c r="F5077" s="7"/>
      <c r="G5077" s="7"/>
      <c r="H5077" s="7"/>
      <c r="I5077" s="7"/>
      <c r="J5077" s="49"/>
      <c r="K5077" t="s">
        <v>26</v>
      </c>
      <c r="L5077" t="s">
        <v>27</v>
      </c>
      <c r="M5077" s="15" t="s">
        <v>28</v>
      </c>
      <c r="N5077" t="s">
        <v>3896</v>
      </c>
      <c r="O5077" s="7">
        <v>68.944422480700794</v>
      </c>
      <c r="P5077" s="7">
        <v>59.827804609708949</v>
      </c>
      <c r="Q5077" s="9">
        <f t="shared" si="4"/>
        <v>0.86776859471781342</v>
      </c>
      <c r="R5077" s="14"/>
      <c r="S5077" s="29"/>
      <c r="T5077" s="14"/>
      <c r="U5077" s="9"/>
      <c r="V5077" s="7"/>
      <c r="W5077" s="7"/>
      <c r="X5077" s="49"/>
      <c r="Y5077" s="84"/>
    </row>
    <row r="5078" spans="1:25" x14ac:dyDescent="0.25">
      <c r="A5078" s="5" t="s">
        <v>3810</v>
      </c>
      <c r="B5078" s="1" t="s">
        <v>3811</v>
      </c>
      <c r="C5078" t="s">
        <v>3812</v>
      </c>
      <c r="D5078" s="74" t="s">
        <v>3813</v>
      </c>
      <c r="E5078" s="1" t="s">
        <v>3324</v>
      </c>
      <c r="F5078" s="7"/>
      <c r="G5078" s="7"/>
      <c r="H5078" s="7"/>
      <c r="I5078" s="7"/>
      <c r="J5078" s="49"/>
      <c r="K5078" t="s">
        <v>26</v>
      </c>
      <c r="L5078" t="s">
        <v>27</v>
      </c>
      <c r="M5078" s="15" t="s">
        <v>28</v>
      </c>
      <c r="N5078" t="s">
        <v>3897</v>
      </c>
      <c r="O5078" s="7">
        <v>65.539415222195871</v>
      </c>
      <c r="P5078" s="7">
        <v>58.303753560805525</v>
      </c>
      <c r="Q5078" s="9">
        <f t="shared" si="4"/>
        <v>0.88959831825078772</v>
      </c>
      <c r="R5078" s="14"/>
      <c r="S5078" s="29"/>
      <c r="T5078" s="14"/>
      <c r="U5078" s="9"/>
      <c r="V5078" s="7"/>
      <c r="W5078" s="7"/>
      <c r="X5078" s="49"/>
      <c r="Y5078" s="84"/>
    </row>
    <row r="5079" spans="1:25" x14ac:dyDescent="0.25">
      <c r="A5079" s="5" t="s">
        <v>3810</v>
      </c>
      <c r="B5079" s="1" t="s">
        <v>3811</v>
      </c>
      <c r="C5079" t="s">
        <v>3812</v>
      </c>
      <c r="D5079" s="74" t="s">
        <v>3813</v>
      </c>
      <c r="E5079" s="1" t="s">
        <v>3324</v>
      </c>
      <c r="F5079" s="7"/>
      <c r="G5079" s="7"/>
      <c r="H5079" s="7"/>
      <c r="I5079" s="7"/>
      <c r="J5079" s="49"/>
      <c r="K5079" t="s">
        <v>26</v>
      </c>
      <c r="L5079" t="s">
        <v>27</v>
      </c>
      <c r="M5079" s="15" t="s">
        <v>28</v>
      </c>
      <c r="N5079" t="s">
        <v>3898</v>
      </c>
      <c r="O5079" s="7">
        <v>65.304798962386513</v>
      </c>
      <c r="P5079" s="7">
        <v>55.895930884389635</v>
      </c>
      <c r="Q5079" s="9">
        <f t="shared" si="4"/>
        <v>0.85592378772322553</v>
      </c>
      <c r="R5079" s="14"/>
      <c r="S5079" s="29"/>
      <c r="T5079" s="14"/>
      <c r="U5079" s="9"/>
      <c r="V5079" s="7"/>
      <c r="W5079" s="7"/>
      <c r="X5079" s="49"/>
      <c r="Y5079" s="84"/>
    </row>
    <row r="5080" spans="1:25" x14ac:dyDescent="0.25">
      <c r="A5080" s="5" t="s">
        <v>3810</v>
      </c>
      <c r="B5080" s="1" t="s">
        <v>3811</v>
      </c>
      <c r="C5080" t="s">
        <v>3812</v>
      </c>
      <c r="D5080" s="74" t="s">
        <v>3813</v>
      </c>
      <c r="E5080" s="1" t="s">
        <v>3324</v>
      </c>
      <c r="F5080" s="7"/>
      <c r="G5080" s="7"/>
      <c r="H5080" s="7"/>
      <c r="I5080" s="7"/>
      <c r="J5080" s="49"/>
      <c r="K5080" t="s">
        <v>26</v>
      </c>
      <c r="L5080" t="s">
        <v>27</v>
      </c>
      <c r="M5080" s="15" t="s">
        <v>28</v>
      </c>
      <c r="N5080" t="s">
        <v>3899</v>
      </c>
      <c r="O5080" s="7">
        <v>64.376472872875098</v>
      </c>
      <c r="P5080" s="7">
        <v>58.680089175678852</v>
      </c>
      <c r="Q5080" s="9">
        <f t="shared" si="4"/>
        <v>0.91151451076785528</v>
      </c>
      <c r="R5080" s="14"/>
      <c r="S5080" s="29"/>
      <c r="T5080" s="14"/>
      <c r="U5080" s="9"/>
      <c r="V5080" s="7"/>
      <c r="W5080" s="7"/>
      <c r="X5080" s="49"/>
      <c r="Y5080" s="84"/>
    </row>
    <row r="5081" spans="1:25" x14ac:dyDescent="0.25">
      <c r="A5081" s="5" t="s">
        <v>3810</v>
      </c>
      <c r="B5081" s="1" t="s">
        <v>3811</v>
      </c>
      <c r="C5081" t="s">
        <v>3812</v>
      </c>
      <c r="D5081" s="74" t="s">
        <v>3813</v>
      </c>
      <c r="E5081" s="1" t="s">
        <v>3324</v>
      </c>
      <c r="F5081" s="7"/>
      <c r="G5081" s="7"/>
      <c r="H5081" s="7"/>
      <c r="I5081" s="7"/>
      <c r="J5081" s="49"/>
      <c r="K5081" t="s">
        <v>26</v>
      </c>
      <c r="L5081" t="s">
        <v>27</v>
      </c>
      <c r="M5081" s="15" t="s">
        <v>28</v>
      </c>
      <c r="N5081" t="s">
        <v>3900</v>
      </c>
      <c r="O5081" s="7">
        <v>63.630075850370375</v>
      </c>
      <c r="P5081" s="7">
        <v>56.55455086752427</v>
      </c>
      <c r="Q5081" s="9">
        <f t="shared" si="4"/>
        <v>0.888802191600642</v>
      </c>
      <c r="R5081" s="14"/>
      <c r="S5081" s="29"/>
      <c r="T5081" s="14"/>
      <c r="U5081" s="9"/>
      <c r="V5081" s="7"/>
      <c r="W5081" s="7"/>
      <c r="X5081" s="49"/>
      <c r="Y5081" s="84"/>
    </row>
    <row r="5082" spans="1:25" x14ac:dyDescent="0.25">
      <c r="A5082" s="5" t="s">
        <v>3810</v>
      </c>
      <c r="B5082" s="1" t="s">
        <v>3811</v>
      </c>
      <c r="C5082" t="s">
        <v>3812</v>
      </c>
      <c r="D5082" s="74" t="s">
        <v>3813</v>
      </c>
      <c r="E5082" s="1" t="s">
        <v>3324</v>
      </c>
      <c r="F5082" s="7"/>
      <c r="G5082" s="7"/>
      <c r="H5082" s="7"/>
      <c r="I5082" s="7"/>
      <c r="J5082" s="49"/>
      <c r="K5082" t="s">
        <v>26</v>
      </c>
      <c r="L5082" t="s">
        <v>27</v>
      </c>
      <c r="M5082" s="15" t="s">
        <v>28</v>
      </c>
      <c r="N5082" t="s">
        <v>3901</v>
      </c>
      <c r="O5082" s="7">
        <v>62.346677203057851</v>
      </c>
      <c r="P5082" s="7">
        <v>55.281221312423547</v>
      </c>
      <c r="Q5082" s="9">
        <f t="shared" si="4"/>
        <v>0.88667470011877758</v>
      </c>
      <c r="R5082" s="14"/>
      <c r="S5082" s="29"/>
      <c r="T5082" s="14"/>
      <c r="U5082" s="9"/>
      <c r="V5082" s="7"/>
      <c r="W5082" s="7"/>
      <c r="X5082" s="49"/>
      <c r="Y5082" s="84"/>
    </row>
    <row r="5083" spans="1:25" x14ac:dyDescent="0.25">
      <c r="A5083" s="5" t="s">
        <v>3810</v>
      </c>
      <c r="B5083" s="1" t="s">
        <v>3811</v>
      </c>
      <c r="C5083" t="s">
        <v>3812</v>
      </c>
      <c r="D5083" s="74" t="s">
        <v>3813</v>
      </c>
      <c r="E5083" s="1" t="s">
        <v>3324</v>
      </c>
      <c r="F5083" s="7"/>
      <c r="G5083" s="7"/>
      <c r="H5083" s="7"/>
      <c r="I5083" s="7"/>
      <c r="J5083" s="49"/>
      <c r="K5083" t="s">
        <v>26</v>
      </c>
      <c r="L5083" t="s">
        <v>27</v>
      </c>
      <c r="M5083" s="15" t="s">
        <v>28</v>
      </c>
      <c r="N5083" t="s">
        <v>3902</v>
      </c>
      <c r="O5083" s="7">
        <v>62.09086747539483</v>
      </c>
      <c r="P5083" s="7">
        <v>52.262573857904592</v>
      </c>
      <c r="Q5083" s="9">
        <f t="shared" si="4"/>
        <v>0.84171112408141235</v>
      </c>
      <c r="R5083" s="14"/>
      <c r="S5083" s="29"/>
      <c r="T5083" s="14"/>
      <c r="U5083" s="9"/>
      <c r="V5083" s="7"/>
      <c r="W5083" s="7"/>
      <c r="X5083" s="49"/>
      <c r="Y5083" s="84"/>
    </row>
    <row r="5084" spans="1:25" x14ac:dyDescent="0.25">
      <c r="A5084" s="5" t="s">
        <v>3810</v>
      </c>
      <c r="B5084" s="1" t="s">
        <v>3811</v>
      </c>
      <c r="C5084" t="s">
        <v>3812</v>
      </c>
      <c r="D5084" s="74" t="s">
        <v>3813</v>
      </c>
      <c r="E5084" s="1" t="s">
        <v>3324</v>
      </c>
      <c r="F5084" s="7"/>
      <c r="G5084" s="7"/>
      <c r="H5084" s="7"/>
      <c r="I5084" s="7"/>
      <c r="J5084" s="49"/>
      <c r="K5084" t="s">
        <v>26</v>
      </c>
      <c r="L5084" t="s">
        <v>27</v>
      </c>
      <c r="M5084" s="15" t="s">
        <v>28</v>
      </c>
      <c r="N5084" t="s">
        <v>3903</v>
      </c>
      <c r="O5084" s="7">
        <v>61.945715563250971</v>
      </c>
      <c r="P5084" s="7">
        <v>52.605961222197472</v>
      </c>
      <c r="Q5084" s="9">
        <f t="shared" si="4"/>
        <v>0.84922679064838713</v>
      </c>
      <c r="R5084" s="14"/>
      <c r="S5084" s="29"/>
      <c r="T5084" s="14"/>
      <c r="U5084" s="9"/>
      <c r="V5084" s="7"/>
      <c r="W5084" s="7"/>
      <c r="X5084" s="49"/>
      <c r="Y5084" s="84"/>
    </row>
    <row r="5085" spans="1:25" x14ac:dyDescent="0.25">
      <c r="A5085" s="5" t="s">
        <v>3810</v>
      </c>
      <c r="B5085" s="1" t="s">
        <v>3811</v>
      </c>
      <c r="C5085" t="s">
        <v>3812</v>
      </c>
      <c r="D5085" s="74" t="s">
        <v>3813</v>
      </c>
      <c r="E5085" s="1" t="s">
        <v>3324</v>
      </c>
      <c r="F5085" s="7"/>
      <c r="G5085" s="7"/>
      <c r="H5085" s="7"/>
      <c r="I5085" s="7"/>
      <c r="J5085" s="49"/>
      <c r="K5085" t="s">
        <v>26</v>
      </c>
      <c r="L5085" t="s">
        <v>27</v>
      </c>
      <c r="M5085" s="15" t="s">
        <v>28</v>
      </c>
      <c r="N5085" t="s">
        <v>3904</v>
      </c>
      <c r="O5085" s="7">
        <v>61.108282432780271</v>
      </c>
      <c r="P5085" s="7">
        <v>49.342926363703107</v>
      </c>
      <c r="Q5085" s="9">
        <f t="shared" si="4"/>
        <v>0.80746707973638143</v>
      </c>
      <c r="R5085" s="14"/>
      <c r="S5085" s="29"/>
      <c r="T5085" s="14"/>
      <c r="U5085" s="9"/>
      <c r="V5085" s="7"/>
      <c r="W5085" s="7"/>
      <c r="X5085" s="49"/>
      <c r="Y5085" s="84"/>
    </row>
    <row r="5086" spans="1:25" x14ac:dyDescent="0.25">
      <c r="A5086" s="5" t="s">
        <v>3810</v>
      </c>
      <c r="B5086" s="1" t="s">
        <v>3811</v>
      </c>
      <c r="C5086" t="s">
        <v>3812</v>
      </c>
      <c r="D5086" s="74" t="s">
        <v>3813</v>
      </c>
      <c r="E5086" s="1" t="s">
        <v>3324</v>
      </c>
      <c r="F5086" s="7"/>
      <c r="G5086" s="7"/>
      <c r="H5086" s="7"/>
      <c r="I5086" s="7"/>
      <c r="J5086" s="49"/>
      <c r="K5086" t="s">
        <v>26</v>
      </c>
      <c r="L5086" t="s">
        <v>27</v>
      </c>
      <c r="M5086" s="15" t="s">
        <v>28</v>
      </c>
      <c r="N5086" t="s">
        <v>3905</v>
      </c>
      <c r="O5086" s="7">
        <v>60.281203350621212</v>
      </c>
      <c r="P5086" s="7">
        <v>55.44230570572639</v>
      </c>
      <c r="Q5086" s="9">
        <f t="shared" si="4"/>
        <v>0.9197279188879206</v>
      </c>
      <c r="R5086" s="14"/>
      <c r="S5086" s="29"/>
      <c r="T5086" s="14"/>
      <c r="U5086" s="9"/>
      <c r="V5086" s="7"/>
      <c r="W5086" s="7"/>
      <c r="X5086" s="49"/>
      <c r="Y5086" s="84"/>
    </row>
    <row r="5087" spans="1:25" x14ac:dyDescent="0.25">
      <c r="A5087" s="5" t="s">
        <v>3810</v>
      </c>
      <c r="B5087" s="1" t="s">
        <v>3811</v>
      </c>
      <c r="C5087" t="s">
        <v>3812</v>
      </c>
      <c r="D5087" s="74" t="s">
        <v>3813</v>
      </c>
      <c r="E5087" s="1" t="s">
        <v>3324</v>
      </c>
      <c r="F5087" s="7"/>
      <c r="G5087" s="7"/>
      <c r="H5087" s="7"/>
      <c r="I5087" s="7"/>
      <c r="J5087" s="49"/>
      <c r="K5087" t="s">
        <v>26</v>
      </c>
      <c r="L5087" t="s">
        <v>27</v>
      </c>
      <c r="M5087" s="15" t="s">
        <v>28</v>
      </c>
      <c r="N5087" t="s">
        <v>3906</v>
      </c>
      <c r="O5087" s="7">
        <v>60.034797898252243</v>
      </c>
      <c r="P5087" s="7">
        <v>52.448329880236486</v>
      </c>
      <c r="Q5087" s="9">
        <f t="shared" si="4"/>
        <v>0.87363215528978044</v>
      </c>
      <c r="R5087" s="14"/>
      <c r="S5087" s="29"/>
      <c r="T5087" s="14"/>
      <c r="U5087" s="9"/>
      <c r="V5087" s="7"/>
      <c r="W5087" s="7"/>
      <c r="X5087" s="49"/>
      <c r="Y5087" s="84"/>
    </row>
    <row r="5088" spans="1:25" x14ac:dyDescent="0.25">
      <c r="A5088" s="5" t="s">
        <v>3810</v>
      </c>
      <c r="B5088" s="1" t="s">
        <v>3811</v>
      </c>
      <c r="C5088" t="s">
        <v>3812</v>
      </c>
      <c r="D5088" s="74" t="s">
        <v>3813</v>
      </c>
      <c r="E5088" s="1" t="s">
        <v>3324</v>
      </c>
      <c r="F5088" s="7"/>
      <c r="G5088" s="7"/>
      <c r="H5088" s="7"/>
      <c r="I5088" s="7"/>
      <c r="J5088" s="49"/>
      <c r="K5088" t="s">
        <v>26</v>
      </c>
      <c r="L5088" t="s">
        <v>27</v>
      </c>
      <c r="M5088" s="15" t="s">
        <v>28</v>
      </c>
      <c r="N5088" t="s">
        <v>3907</v>
      </c>
      <c r="O5088" s="7">
        <v>59.752309318227645</v>
      </c>
      <c r="P5088" s="7">
        <v>54.816340717004472</v>
      </c>
      <c r="Q5088" s="9">
        <f t="shared" si="4"/>
        <v>0.91739283958155837</v>
      </c>
      <c r="R5088" s="14"/>
      <c r="S5088" s="29"/>
      <c r="T5088" s="14"/>
      <c r="U5088" s="9"/>
      <c r="V5088" s="7"/>
      <c r="W5088" s="7"/>
      <c r="X5088" s="49"/>
      <c r="Y5088" s="84"/>
    </row>
    <row r="5089" spans="1:25" x14ac:dyDescent="0.25">
      <c r="A5089" s="5" t="s">
        <v>3810</v>
      </c>
      <c r="B5089" s="1" t="s">
        <v>3811</v>
      </c>
      <c r="C5089" t="s">
        <v>3812</v>
      </c>
      <c r="D5089" s="74" t="s">
        <v>3813</v>
      </c>
      <c r="E5089" s="1" t="s">
        <v>3324</v>
      </c>
      <c r="F5089" s="7"/>
      <c r="G5089" s="7"/>
      <c r="H5089" s="7"/>
      <c r="I5089" s="7"/>
      <c r="J5089" s="49"/>
      <c r="K5089" t="s">
        <v>26</v>
      </c>
      <c r="L5089" t="s">
        <v>27</v>
      </c>
      <c r="M5089" s="15" t="s">
        <v>28</v>
      </c>
      <c r="N5089" t="s">
        <v>3908</v>
      </c>
      <c r="O5089" s="7">
        <v>59.153844634498007</v>
      </c>
      <c r="P5089" s="7">
        <v>54.793861758405093</v>
      </c>
      <c r="Q5089" s="9">
        <f t="shared" si="4"/>
        <v>0.9262941757542128</v>
      </c>
      <c r="R5089" s="14"/>
      <c r="S5089" s="29"/>
      <c r="T5089" s="14"/>
      <c r="U5089" s="9"/>
      <c r="V5089" s="7"/>
      <c r="W5089" s="7"/>
      <c r="X5089" s="49"/>
      <c r="Y5089" s="84"/>
    </row>
    <row r="5090" spans="1:25" x14ac:dyDescent="0.25">
      <c r="A5090" s="5" t="s">
        <v>3810</v>
      </c>
      <c r="B5090" s="1" t="s">
        <v>3811</v>
      </c>
      <c r="C5090" t="s">
        <v>3812</v>
      </c>
      <c r="D5090" s="74" t="s">
        <v>3813</v>
      </c>
      <c r="E5090" s="1" t="s">
        <v>3324</v>
      </c>
      <c r="F5090" s="7"/>
      <c r="G5090" s="7"/>
      <c r="H5090" s="7"/>
      <c r="I5090" s="7"/>
      <c r="J5090" s="49"/>
      <c r="K5090" t="s">
        <v>26</v>
      </c>
      <c r="L5090" t="s">
        <v>27</v>
      </c>
      <c r="M5090" s="15" t="s">
        <v>28</v>
      </c>
      <c r="N5090" t="s">
        <v>3909</v>
      </c>
      <c r="O5090" s="7">
        <v>59.029258594659375</v>
      </c>
      <c r="P5090" s="7">
        <v>56.72338941535385</v>
      </c>
      <c r="Q5090" s="9">
        <f t="shared" si="4"/>
        <v>0.96093684328411766</v>
      </c>
      <c r="R5090" s="14"/>
      <c r="S5090" s="29"/>
      <c r="T5090" s="14"/>
      <c r="U5090" s="9"/>
      <c r="V5090" s="7"/>
      <c r="W5090" s="7"/>
      <c r="X5090" s="49"/>
      <c r="Y5090" s="84"/>
    </row>
    <row r="5091" spans="1:25" x14ac:dyDescent="0.25">
      <c r="A5091" s="5" t="s">
        <v>3810</v>
      </c>
      <c r="B5091" s="1" t="s">
        <v>3811</v>
      </c>
      <c r="C5091" t="s">
        <v>3812</v>
      </c>
      <c r="D5091" s="74" t="s">
        <v>3813</v>
      </c>
      <c r="E5091" s="1" t="s">
        <v>3324</v>
      </c>
      <c r="F5091" s="7"/>
      <c r="G5091" s="7"/>
      <c r="H5091" s="7"/>
      <c r="I5091" s="7"/>
      <c r="J5091" s="49"/>
      <c r="K5091" t="s">
        <v>26</v>
      </c>
      <c r="L5091" t="s">
        <v>27</v>
      </c>
      <c r="M5091" s="15" t="s">
        <v>28</v>
      </c>
      <c r="N5091" t="s">
        <v>3910</v>
      </c>
      <c r="O5091" s="7">
        <v>58.38896052276246</v>
      </c>
      <c r="P5091" s="7">
        <v>53.730333276941302</v>
      </c>
      <c r="Q5091" s="9">
        <f t="shared" si="4"/>
        <v>0.92021390337981734</v>
      </c>
      <c r="R5091" s="14"/>
      <c r="S5091" s="29"/>
      <c r="T5091" s="14"/>
      <c r="U5091" s="9"/>
      <c r="V5091" s="7"/>
      <c r="W5091" s="7"/>
      <c r="X5091" s="49"/>
      <c r="Y5091" s="84"/>
    </row>
    <row r="5092" spans="1:25" x14ac:dyDescent="0.25">
      <c r="A5092" s="5" t="s">
        <v>3810</v>
      </c>
      <c r="B5092" s="1" t="s">
        <v>3811</v>
      </c>
      <c r="C5092" t="s">
        <v>3812</v>
      </c>
      <c r="D5092" s="74" t="s">
        <v>3813</v>
      </c>
      <c r="E5092" s="1" t="s">
        <v>3324</v>
      </c>
      <c r="F5092" s="7"/>
      <c r="G5092" s="7"/>
      <c r="H5092" s="7"/>
      <c r="I5092" s="7"/>
      <c r="J5092" s="49"/>
      <c r="K5092" t="s">
        <v>26</v>
      </c>
      <c r="L5092" t="s">
        <v>27</v>
      </c>
      <c r="M5092" s="15" t="s">
        <v>28</v>
      </c>
      <c r="N5092" t="s">
        <v>3911</v>
      </c>
      <c r="O5092" s="7">
        <v>58.204031313954864</v>
      </c>
      <c r="P5092" s="7">
        <v>57.121009737305684</v>
      </c>
      <c r="Q5092" s="9">
        <f t="shared" si="4"/>
        <v>0.9813926707102586</v>
      </c>
      <c r="R5092" s="14"/>
      <c r="S5092" s="29"/>
      <c r="T5092" s="14"/>
      <c r="U5092" s="9"/>
      <c r="V5092" s="7"/>
      <c r="W5092" s="7"/>
      <c r="X5092" s="49"/>
      <c r="Y5092" s="84"/>
    </row>
    <row r="5093" spans="1:25" x14ac:dyDescent="0.25">
      <c r="A5093" s="5" t="s">
        <v>3810</v>
      </c>
      <c r="B5093" s="1" t="s">
        <v>3811</v>
      </c>
      <c r="C5093" t="s">
        <v>3812</v>
      </c>
      <c r="D5093" s="74" t="s">
        <v>3813</v>
      </c>
      <c r="E5093" s="1" t="s">
        <v>3324</v>
      </c>
      <c r="F5093" s="7"/>
      <c r="G5093" s="7"/>
      <c r="H5093" s="7"/>
      <c r="I5093" s="7"/>
      <c r="J5093" s="49"/>
      <c r="K5093" t="s">
        <v>26</v>
      </c>
      <c r="L5093" t="s">
        <v>27</v>
      </c>
      <c r="M5093" s="15" t="s">
        <v>28</v>
      </c>
      <c r="N5093" t="s">
        <v>3912</v>
      </c>
      <c r="O5093" s="7">
        <v>58.067041247424477</v>
      </c>
      <c r="P5093" s="7">
        <v>48.840536720699347</v>
      </c>
      <c r="Q5093" s="9">
        <f t="shared" si="4"/>
        <v>0.84110599871257663</v>
      </c>
      <c r="R5093" s="14"/>
      <c r="S5093" s="29"/>
      <c r="T5093" s="14"/>
      <c r="U5093" s="9"/>
      <c r="V5093" s="7"/>
      <c r="W5093" s="7"/>
      <c r="X5093" s="49"/>
      <c r="Y5093" s="84"/>
    </row>
    <row r="5094" spans="1:25" x14ac:dyDescent="0.25">
      <c r="A5094" s="5" t="s">
        <v>3810</v>
      </c>
      <c r="B5094" s="1" t="s">
        <v>3811</v>
      </c>
      <c r="C5094" t="s">
        <v>3812</v>
      </c>
      <c r="D5094" s="74" t="s">
        <v>3813</v>
      </c>
      <c r="E5094" s="1" t="s">
        <v>3324</v>
      </c>
      <c r="F5094" s="7"/>
      <c r="G5094" s="7"/>
      <c r="H5094" s="7"/>
      <c r="I5094" s="7"/>
      <c r="J5094" s="49"/>
      <c r="K5094" t="s">
        <v>26</v>
      </c>
      <c r="L5094" t="s">
        <v>27</v>
      </c>
      <c r="M5094" s="15" t="s">
        <v>28</v>
      </c>
      <c r="N5094" t="s">
        <v>3913</v>
      </c>
      <c r="O5094" s="7">
        <v>57.94398207927037</v>
      </c>
      <c r="P5094" s="7">
        <v>51.661486589058711</v>
      </c>
      <c r="Q5094" s="9">
        <f t="shared" si="4"/>
        <v>0.89157639387612542</v>
      </c>
      <c r="R5094" s="14"/>
      <c r="S5094" s="29"/>
      <c r="T5094" s="14"/>
      <c r="U5094" s="9"/>
      <c r="V5094" s="7"/>
      <c r="W5094" s="7"/>
      <c r="X5094" s="49"/>
      <c r="Y5094" s="84"/>
    </row>
    <row r="5095" spans="1:25" x14ac:dyDescent="0.25">
      <c r="A5095" s="5" t="s">
        <v>3810</v>
      </c>
      <c r="B5095" s="1" t="s">
        <v>3811</v>
      </c>
      <c r="C5095" t="s">
        <v>3812</v>
      </c>
      <c r="D5095" s="74" t="s">
        <v>3813</v>
      </c>
      <c r="E5095" s="1" t="s">
        <v>3324</v>
      </c>
      <c r="F5095" s="7"/>
      <c r="G5095" s="7"/>
      <c r="H5095" s="7"/>
      <c r="I5095" s="7"/>
      <c r="J5095" s="49"/>
      <c r="K5095" t="s">
        <v>26</v>
      </c>
      <c r="L5095" t="s">
        <v>27</v>
      </c>
      <c r="M5095" s="15" t="s">
        <v>28</v>
      </c>
      <c r="N5095" t="s">
        <v>3914</v>
      </c>
      <c r="O5095" s="7">
        <v>57.865289475220017</v>
      </c>
      <c r="P5095" s="7">
        <v>54.156803717421042</v>
      </c>
      <c r="Q5095" s="9">
        <f t="shared" si="4"/>
        <v>0.9359117392925671</v>
      </c>
      <c r="R5095" s="14"/>
      <c r="S5095" s="29"/>
      <c r="T5095" s="14"/>
      <c r="U5095" s="9"/>
      <c r="V5095" s="7"/>
      <c r="W5095" s="7"/>
      <c r="X5095" s="49"/>
      <c r="Y5095" s="84"/>
    </row>
    <row r="5096" spans="1:25" x14ac:dyDescent="0.25">
      <c r="A5096" s="5" t="s">
        <v>3810</v>
      </c>
      <c r="B5096" s="1" t="s">
        <v>3811</v>
      </c>
      <c r="C5096" t="s">
        <v>3812</v>
      </c>
      <c r="D5096" s="74" t="s">
        <v>3813</v>
      </c>
      <c r="E5096" s="1" t="s">
        <v>3324</v>
      </c>
      <c r="F5096" s="7"/>
      <c r="G5096" s="7"/>
      <c r="H5096" s="7"/>
      <c r="I5096" s="7"/>
      <c r="J5096" s="49"/>
      <c r="K5096" t="s">
        <v>26</v>
      </c>
      <c r="L5096" t="s">
        <v>27</v>
      </c>
      <c r="M5096" s="15" t="s">
        <v>28</v>
      </c>
      <c r="N5096" t="s">
        <v>3915</v>
      </c>
      <c r="O5096" s="7">
        <v>57.770049240728625</v>
      </c>
      <c r="P5096" s="7">
        <v>56.775503298934197</v>
      </c>
      <c r="Q5096" s="9">
        <f t="shared" si="4"/>
        <v>0.98278440204109674</v>
      </c>
      <c r="R5096" s="14"/>
      <c r="S5096" s="29"/>
      <c r="T5096" s="14"/>
      <c r="U5096" s="9"/>
      <c r="V5096" s="7"/>
      <c r="W5096" s="7"/>
      <c r="X5096" s="49"/>
      <c r="Y5096" s="84"/>
    </row>
    <row r="5097" spans="1:25" x14ac:dyDescent="0.25">
      <c r="A5097" s="5" t="s">
        <v>3810</v>
      </c>
      <c r="B5097" s="1" t="s">
        <v>3811</v>
      </c>
      <c r="C5097" t="s">
        <v>3812</v>
      </c>
      <c r="D5097" s="74" t="s">
        <v>3813</v>
      </c>
      <c r="E5097" s="1" t="s">
        <v>3324</v>
      </c>
      <c r="F5097" s="7"/>
      <c r="G5097" s="7"/>
      <c r="H5097" s="7"/>
      <c r="I5097" s="7"/>
      <c r="J5097" s="49"/>
      <c r="K5097" t="s">
        <v>26</v>
      </c>
      <c r="L5097" t="s">
        <v>27</v>
      </c>
      <c r="M5097" s="15" t="s">
        <v>28</v>
      </c>
      <c r="N5097" t="s">
        <v>3916</v>
      </c>
      <c r="O5097" s="7">
        <v>56.955554518942932</v>
      </c>
      <c r="P5097" s="7">
        <v>55.349693988560446</v>
      </c>
      <c r="Q5097" s="9">
        <f t="shared" si="4"/>
        <v>0.97180502333888452</v>
      </c>
      <c r="R5097" s="14"/>
      <c r="S5097" s="29"/>
      <c r="T5097" s="14">
        <f>189000*1000000000</f>
        <v>189000000000000</v>
      </c>
      <c r="U5097" s="9"/>
      <c r="V5097" s="7">
        <v>33.200000000000003</v>
      </c>
      <c r="W5097" s="7"/>
      <c r="X5097" s="49"/>
      <c r="Y5097" s="84"/>
    </row>
    <row r="5098" spans="1:25" x14ac:dyDescent="0.25">
      <c r="A5098" s="5" t="s">
        <v>3810</v>
      </c>
      <c r="B5098" s="1" t="s">
        <v>3811</v>
      </c>
      <c r="C5098" t="s">
        <v>3812</v>
      </c>
      <c r="D5098" s="74" t="s">
        <v>3813</v>
      </c>
      <c r="E5098" s="1" t="s">
        <v>3324</v>
      </c>
      <c r="F5098" s="7"/>
      <c r="G5098" s="7"/>
      <c r="H5098" s="7"/>
      <c r="I5098" s="7"/>
      <c r="J5098" s="49"/>
      <c r="K5098" t="s">
        <v>26</v>
      </c>
      <c r="L5098" t="s">
        <v>27</v>
      </c>
      <c r="M5098" s="15" t="s">
        <v>28</v>
      </c>
      <c r="N5098" t="s">
        <v>3917</v>
      </c>
      <c r="O5098" s="7">
        <v>56.823071641107802</v>
      </c>
      <c r="P5098" s="7">
        <v>51.673678755566478</v>
      </c>
      <c r="Q5098" s="9">
        <f t="shared" si="4"/>
        <v>0.90937848418218781</v>
      </c>
      <c r="R5098" s="14"/>
      <c r="S5098" s="29"/>
      <c r="T5098" s="14"/>
      <c r="U5098" s="9"/>
      <c r="V5098" s="7"/>
      <c r="W5098" s="7"/>
      <c r="X5098" s="49"/>
      <c r="Y5098" s="84"/>
    </row>
    <row r="5099" spans="1:25" x14ac:dyDescent="0.25">
      <c r="A5099" s="5" t="s">
        <v>3810</v>
      </c>
      <c r="B5099" s="1" t="s">
        <v>3811</v>
      </c>
      <c r="C5099" t="s">
        <v>3812</v>
      </c>
      <c r="D5099" s="74" t="s">
        <v>3813</v>
      </c>
      <c r="E5099" s="1" t="s">
        <v>3324</v>
      </c>
      <c r="F5099" s="7"/>
      <c r="G5099" s="7"/>
      <c r="H5099" s="7"/>
      <c r="I5099" s="7"/>
      <c r="J5099" s="49"/>
      <c r="K5099" t="s">
        <v>26</v>
      </c>
      <c r="L5099" t="s">
        <v>27</v>
      </c>
      <c r="M5099" s="15" t="s">
        <v>28</v>
      </c>
      <c r="N5099" t="s">
        <v>3918</v>
      </c>
      <c r="O5099" s="7">
        <v>56.810168563004304</v>
      </c>
      <c r="P5099" s="7">
        <v>48.3509357050213</v>
      </c>
      <c r="Q5099" s="9">
        <f t="shared" si="4"/>
        <v>0.85109650134902448</v>
      </c>
      <c r="R5099" s="14"/>
      <c r="S5099" s="29"/>
      <c r="T5099" s="14"/>
      <c r="U5099" s="9"/>
      <c r="V5099" s="7"/>
      <c r="W5099" s="7"/>
      <c r="X5099" s="49"/>
      <c r="Y5099" s="84"/>
    </row>
    <row r="5100" spans="1:25" x14ac:dyDescent="0.25">
      <c r="A5100" s="5" t="s">
        <v>3810</v>
      </c>
      <c r="B5100" s="1" t="s">
        <v>3811</v>
      </c>
      <c r="C5100" t="s">
        <v>3812</v>
      </c>
      <c r="D5100" s="74" t="s">
        <v>3813</v>
      </c>
      <c r="E5100" s="1" t="s">
        <v>3324</v>
      </c>
      <c r="F5100" s="7"/>
      <c r="G5100" s="7"/>
      <c r="H5100" s="7"/>
      <c r="I5100" s="7"/>
      <c r="J5100" s="49"/>
      <c r="K5100" t="s">
        <v>26</v>
      </c>
      <c r="L5100" t="s">
        <v>27</v>
      </c>
      <c r="M5100" s="15" t="s">
        <v>28</v>
      </c>
      <c r="N5100" t="s">
        <v>3919</v>
      </c>
      <c r="O5100" s="7">
        <v>56.077794720790827</v>
      </c>
      <c r="P5100" s="7">
        <v>46.415362132319764</v>
      </c>
      <c r="Q5100" s="9">
        <f t="shared" si="4"/>
        <v>0.82769592426770811</v>
      </c>
      <c r="R5100" s="14"/>
      <c r="S5100" s="29"/>
      <c r="T5100" s="14"/>
      <c r="U5100" s="9"/>
      <c r="V5100" s="7"/>
      <c r="W5100" s="7"/>
      <c r="X5100" s="49"/>
      <c r="Y5100" s="84"/>
    </row>
    <row r="5101" spans="1:25" x14ac:dyDescent="0.25">
      <c r="A5101" s="5" t="s">
        <v>3810</v>
      </c>
      <c r="B5101" s="1" t="s">
        <v>3811</v>
      </c>
      <c r="C5101" t="s">
        <v>3812</v>
      </c>
      <c r="D5101" s="74" t="s">
        <v>3813</v>
      </c>
      <c r="E5101" s="1" t="s">
        <v>3324</v>
      </c>
      <c r="F5101" s="7"/>
      <c r="G5101" s="7"/>
      <c r="H5101" s="7"/>
      <c r="I5101" s="7"/>
      <c r="J5101" s="49"/>
      <c r="K5101" t="s">
        <v>26</v>
      </c>
      <c r="L5101" t="s">
        <v>27</v>
      </c>
      <c r="M5101" s="15" t="s">
        <v>28</v>
      </c>
      <c r="N5101" t="s">
        <v>3920</v>
      </c>
      <c r="O5101" s="7">
        <v>55.853460377614141</v>
      </c>
      <c r="P5101" s="7">
        <v>46.659864308177291</v>
      </c>
      <c r="Q5101" s="9">
        <f t="shared" si="4"/>
        <v>0.83539791434083444</v>
      </c>
      <c r="R5101" s="14"/>
      <c r="S5101" s="29"/>
      <c r="T5101" s="14"/>
      <c r="U5101" s="9"/>
      <c r="V5101" s="7"/>
      <c r="W5101" s="7"/>
      <c r="X5101" s="49"/>
      <c r="Y5101" s="84"/>
    </row>
    <row r="5102" spans="1:25" x14ac:dyDescent="0.25">
      <c r="A5102" s="5" t="s">
        <v>3810</v>
      </c>
      <c r="B5102" s="1" t="s">
        <v>3811</v>
      </c>
      <c r="C5102" t="s">
        <v>3812</v>
      </c>
      <c r="D5102" s="74" t="s">
        <v>3813</v>
      </c>
      <c r="E5102" s="1" t="s">
        <v>3324</v>
      </c>
      <c r="F5102" s="7"/>
      <c r="G5102" s="7"/>
      <c r="H5102" s="7"/>
      <c r="I5102" s="7"/>
      <c r="J5102" s="49"/>
      <c r="K5102" t="s">
        <v>26</v>
      </c>
      <c r="L5102" t="s">
        <v>27</v>
      </c>
      <c r="M5102" s="15" t="s">
        <v>28</v>
      </c>
      <c r="N5102" t="s">
        <v>3906</v>
      </c>
      <c r="O5102" s="7">
        <v>55.84080114646661</v>
      </c>
      <c r="P5102" s="7">
        <v>50.386148332998239</v>
      </c>
      <c r="Q5102" s="9">
        <f t="shared" si="4"/>
        <v>0.90231779090774167</v>
      </c>
      <c r="R5102" s="14"/>
      <c r="S5102" s="29"/>
      <c r="T5102" s="14"/>
      <c r="U5102" s="9"/>
      <c r="V5102" s="7"/>
      <c r="W5102" s="7"/>
      <c r="X5102" s="49"/>
      <c r="Y5102" s="84"/>
    </row>
    <row r="5103" spans="1:25" x14ac:dyDescent="0.25">
      <c r="A5103" s="5" t="s">
        <v>3810</v>
      </c>
      <c r="B5103" s="1" t="s">
        <v>3811</v>
      </c>
      <c r="C5103" t="s">
        <v>3812</v>
      </c>
      <c r="D5103" s="74" t="s">
        <v>3813</v>
      </c>
      <c r="E5103" s="1" t="s">
        <v>3324</v>
      </c>
      <c r="F5103" s="7"/>
      <c r="G5103" s="7"/>
      <c r="H5103" s="7"/>
      <c r="I5103" s="7"/>
      <c r="J5103" s="49"/>
      <c r="K5103" t="s">
        <v>26</v>
      </c>
      <c r="L5103" t="s">
        <v>27</v>
      </c>
      <c r="M5103" s="15" t="s">
        <v>28</v>
      </c>
      <c r="N5103" t="s">
        <v>3921</v>
      </c>
      <c r="O5103" s="7">
        <v>55.785966610014839</v>
      </c>
      <c r="P5103" s="7">
        <v>51.400755988240178</v>
      </c>
      <c r="Q5103" s="9">
        <f t="shared" si="4"/>
        <v>0.92139222660726616</v>
      </c>
      <c r="R5103" s="14"/>
      <c r="S5103" s="29"/>
      <c r="T5103" s="14"/>
      <c r="U5103" s="9"/>
      <c r="V5103" s="7"/>
      <c r="W5103" s="7"/>
      <c r="X5103" s="49"/>
      <c r="Y5103" s="84"/>
    </row>
    <row r="5104" spans="1:25" x14ac:dyDescent="0.25">
      <c r="A5104" s="5" t="s">
        <v>3810</v>
      </c>
      <c r="B5104" s="1" t="s">
        <v>3811</v>
      </c>
      <c r="C5104" t="s">
        <v>3812</v>
      </c>
      <c r="D5104" s="74" t="s">
        <v>3813</v>
      </c>
      <c r="E5104" s="1" t="s">
        <v>3324</v>
      </c>
      <c r="F5104" s="7"/>
      <c r="G5104" s="7"/>
      <c r="H5104" s="7"/>
      <c r="I5104" s="7"/>
      <c r="J5104" s="49"/>
      <c r="K5104" t="s">
        <v>26</v>
      </c>
      <c r="L5104" t="s">
        <v>27</v>
      </c>
      <c r="M5104" s="15" t="s">
        <v>28</v>
      </c>
      <c r="N5104" t="s">
        <v>3922</v>
      </c>
      <c r="O5104" s="7">
        <v>55.39578908783993</v>
      </c>
      <c r="P5104" s="7">
        <v>38.2912259549515</v>
      </c>
      <c r="Q5104" s="9">
        <f t="shared" si="4"/>
        <v>0.6912299036707269</v>
      </c>
      <c r="R5104" s="14"/>
      <c r="S5104" s="29"/>
      <c r="T5104" s="14"/>
      <c r="U5104" s="9"/>
      <c r="V5104" s="7"/>
      <c r="W5104" s="7"/>
      <c r="X5104" s="49"/>
      <c r="Y5104" s="84"/>
    </row>
    <row r="5105" spans="1:25" x14ac:dyDescent="0.25">
      <c r="A5105" s="5" t="s">
        <v>3810</v>
      </c>
      <c r="B5105" s="1" t="s">
        <v>3811</v>
      </c>
      <c r="C5105" t="s">
        <v>3812</v>
      </c>
      <c r="D5105" s="74" t="s">
        <v>3813</v>
      </c>
      <c r="E5105" s="1" t="s">
        <v>3324</v>
      </c>
      <c r="F5105" s="7"/>
      <c r="G5105" s="7"/>
      <c r="H5105" s="7"/>
      <c r="I5105" s="7"/>
      <c r="J5105" s="49"/>
      <c r="K5105" t="s">
        <v>26</v>
      </c>
      <c r="L5105" t="s">
        <v>27</v>
      </c>
      <c r="M5105" s="15" t="s">
        <v>28</v>
      </c>
      <c r="N5105" t="s">
        <v>3923</v>
      </c>
      <c r="O5105" s="7">
        <v>55.361271416996672</v>
      </c>
      <c r="P5105" s="7">
        <v>52.817181898955234</v>
      </c>
      <c r="Q5105" s="9">
        <f t="shared" si="4"/>
        <v>0.95404568116077682</v>
      </c>
      <c r="R5105" s="14"/>
      <c r="S5105" s="29"/>
      <c r="T5105" s="14"/>
      <c r="U5105" s="9"/>
      <c r="V5105" s="7"/>
      <c r="W5105" s="7"/>
      <c r="X5105" s="49"/>
      <c r="Y5105" s="84"/>
    </row>
    <row r="5106" spans="1:25" x14ac:dyDescent="0.25">
      <c r="A5106" s="5" t="s">
        <v>3810</v>
      </c>
      <c r="B5106" s="1" t="s">
        <v>3811</v>
      </c>
      <c r="C5106" t="s">
        <v>3812</v>
      </c>
      <c r="D5106" s="74" t="s">
        <v>3813</v>
      </c>
      <c r="E5106" s="1" t="s">
        <v>3324</v>
      </c>
      <c r="F5106" s="7"/>
      <c r="G5106" s="7"/>
      <c r="H5106" s="7"/>
      <c r="I5106" s="7"/>
      <c r="J5106" s="49"/>
      <c r="K5106" t="s">
        <v>26</v>
      </c>
      <c r="L5106" t="s">
        <v>27</v>
      </c>
      <c r="M5106" s="15" t="s">
        <v>28</v>
      </c>
      <c r="N5106" t="s">
        <v>3924</v>
      </c>
      <c r="O5106" s="7">
        <v>54.91204419876874</v>
      </c>
      <c r="P5106" s="7">
        <v>47.628131857628176</v>
      </c>
      <c r="Q5106" s="9">
        <f t="shared" si="4"/>
        <v>0.86735310172073532</v>
      </c>
      <c r="R5106" s="14"/>
      <c r="S5106" s="29"/>
      <c r="T5106" s="14"/>
      <c r="U5106" s="9"/>
      <c r="V5106" s="7"/>
      <c r="W5106" s="7"/>
      <c r="X5106" s="49"/>
      <c r="Y5106" s="84"/>
    </row>
    <row r="5107" spans="1:25" x14ac:dyDescent="0.25">
      <c r="A5107" s="5" t="s">
        <v>3810</v>
      </c>
      <c r="B5107" s="1" t="s">
        <v>3811</v>
      </c>
      <c r="C5107" t="s">
        <v>3812</v>
      </c>
      <c r="D5107" s="74" t="s">
        <v>3813</v>
      </c>
      <c r="E5107" s="1" t="s">
        <v>3324</v>
      </c>
      <c r="F5107" s="7"/>
      <c r="G5107" s="7"/>
      <c r="H5107" s="7"/>
      <c r="I5107" s="7"/>
      <c r="J5107" s="49"/>
      <c r="K5107" t="s">
        <v>26</v>
      </c>
      <c r="L5107" t="s">
        <v>27</v>
      </c>
      <c r="M5107" s="15" t="s">
        <v>28</v>
      </c>
      <c r="N5107" t="s">
        <v>3925</v>
      </c>
      <c r="O5107" s="7">
        <v>54.271169382014904</v>
      </c>
      <c r="P5107" s="7">
        <v>48.335071995857668</v>
      </c>
      <c r="Q5107" s="9">
        <f t="shared" si="4"/>
        <v>0.89062153158386859</v>
      </c>
      <c r="R5107" s="14"/>
      <c r="S5107" s="29"/>
      <c r="T5107" s="14"/>
      <c r="U5107" s="9"/>
      <c r="V5107" s="7"/>
      <c r="W5107" s="7"/>
      <c r="X5107" s="49"/>
      <c r="Y5107" s="84"/>
    </row>
    <row r="5108" spans="1:25" x14ac:dyDescent="0.25">
      <c r="A5108" s="5" t="s">
        <v>3810</v>
      </c>
      <c r="B5108" s="1" t="s">
        <v>3811</v>
      </c>
      <c r="C5108" t="s">
        <v>3812</v>
      </c>
      <c r="D5108" s="74" t="s">
        <v>3813</v>
      </c>
      <c r="E5108" s="1" t="s">
        <v>3324</v>
      </c>
      <c r="F5108" s="7"/>
      <c r="G5108" s="7"/>
      <c r="H5108" s="7"/>
      <c r="I5108" s="7"/>
      <c r="J5108" s="49"/>
      <c r="K5108" t="s">
        <v>26</v>
      </c>
      <c r="L5108" t="s">
        <v>27</v>
      </c>
      <c r="M5108" s="15" t="s">
        <v>28</v>
      </c>
      <c r="N5108" t="s">
        <v>3926</v>
      </c>
      <c r="O5108" s="7">
        <v>54.257370810002435</v>
      </c>
      <c r="P5108" s="7">
        <v>53.839089349155323</v>
      </c>
      <c r="Q5108" s="9">
        <f t="shared" si="4"/>
        <v>0.99229079008800769</v>
      </c>
      <c r="R5108" s="14"/>
      <c r="S5108" s="29"/>
      <c r="T5108" s="14"/>
      <c r="U5108" s="9"/>
      <c r="V5108" s="7"/>
      <c r="W5108" s="7"/>
      <c r="X5108" s="49"/>
      <c r="Y5108" s="84"/>
    </row>
    <row r="5109" spans="1:25" x14ac:dyDescent="0.25">
      <c r="A5109" s="5" t="s">
        <v>3810</v>
      </c>
      <c r="B5109" s="1" t="s">
        <v>3811</v>
      </c>
      <c r="C5109" t="s">
        <v>3812</v>
      </c>
      <c r="D5109" s="74" t="s">
        <v>3813</v>
      </c>
      <c r="E5109" s="1" t="s">
        <v>3324</v>
      </c>
      <c r="F5109" s="7"/>
      <c r="G5109" s="7"/>
      <c r="H5109" s="7"/>
      <c r="I5109" s="7"/>
      <c r="J5109" s="49"/>
      <c r="K5109" t="s">
        <v>26</v>
      </c>
      <c r="L5109" t="s">
        <v>27</v>
      </c>
      <c r="M5109" s="15" t="s">
        <v>28</v>
      </c>
      <c r="N5109" t="s">
        <v>3927</v>
      </c>
      <c r="O5109" s="7">
        <v>54.051591264011243</v>
      </c>
      <c r="P5109" s="7">
        <v>48.621895422941527</v>
      </c>
      <c r="Q5109" s="9">
        <f t="shared" si="4"/>
        <v>0.89954605009593991</v>
      </c>
      <c r="R5109" s="14"/>
      <c r="S5109" s="29"/>
      <c r="T5109" s="14"/>
      <c r="U5109" s="9"/>
      <c r="V5109" s="7"/>
      <c r="W5109" s="7"/>
      <c r="X5109" s="49"/>
      <c r="Y5109" s="84"/>
    </row>
    <row r="5110" spans="1:25" x14ac:dyDescent="0.25">
      <c r="A5110" s="5" t="s">
        <v>3810</v>
      </c>
      <c r="B5110" s="1" t="s">
        <v>3811</v>
      </c>
      <c r="C5110" t="s">
        <v>3812</v>
      </c>
      <c r="D5110" s="74" t="s">
        <v>3813</v>
      </c>
      <c r="E5110" s="1" t="s">
        <v>3324</v>
      </c>
      <c r="F5110" s="7"/>
      <c r="G5110" s="7"/>
      <c r="H5110" s="7"/>
      <c r="I5110" s="7"/>
      <c r="J5110" s="49"/>
      <c r="K5110" t="s">
        <v>26</v>
      </c>
      <c r="L5110" t="s">
        <v>27</v>
      </c>
      <c r="M5110" s="15" t="s">
        <v>28</v>
      </c>
      <c r="N5110" t="s">
        <v>3928</v>
      </c>
      <c r="O5110" s="7">
        <v>53.029460811561982</v>
      </c>
      <c r="P5110" s="7">
        <v>51.44395737904086</v>
      </c>
      <c r="Q5110" s="9">
        <f t="shared" si="4"/>
        <v>0.97010146042866352</v>
      </c>
      <c r="R5110" s="14"/>
      <c r="S5110" s="29"/>
      <c r="T5110" s="14"/>
      <c r="U5110" s="9"/>
      <c r="V5110" s="7"/>
      <c r="W5110" s="7"/>
      <c r="X5110" s="49"/>
      <c r="Y5110" s="84"/>
    </row>
    <row r="5111" spans="1:25" x14ac:dyDescent="0.25">
      <c r="A5111" s="5" t="s">
        <v>3810</v>
      </c>
      <c r="B5111" s="1" t="s">
        <v>3811</v>
      </c>
      <c r="C5111" t="s">
        <v>3812</v>
      </c>
      <c r="D5111" s="74" t="s">
        <v>3813</v>
      </c>
      <c r="E5111" s="1" t="s">
        <v>3324</v>
      </c>
      <c r="F5111" s="7"/>
      <c r="G5111" s="7"/>
      <c r="H5111" s="7"/>
      <c r="I5111" s="7"/>
      <c r="J5111" s="49"/>
      <c r="K5111" t="s">
        <v>26</v>
      </c>
      <c r="L5111" t="s">
        <v>27</v>
      </c>
      <c r="M5111" s="15" t="s">
        <v>28</v>
      </c>
      <c r="N5111" t="s">
        <v>3929</v>
      </c>
      <c r="O5111" s="7">
        <v>52.923227990615551</v>
      </c>
      <c r="P5111" s="7">
        <v>51.353312184087407</v>
      </c>
      <c r="Q5111" s="9">
        <f t="shared" si="4"/>
        <v>0.97033597786577708</v>
      </c>
      <c r="R5111" s="14"/>
      <c r="S5111" s="29"/>
      <c r="T5111" s="14"/>
      <c r="U5111" s="9"/>
      <c r="V5111" s="7"/>
      <c r="W5111" s="7"/>
      <c r="X5111" s="49"/>
      <c r="Y5111" s="84"/>
    </row>
    <row r="5112" spans="1:25" x14ac:dyDescent="0.25">
      <c r="A5112" s="5" t="s">
        <v>3810</v>
      </c>
      <c r="B5112" s="1" t="s">
        <v>3811</v>
      </c>
      <c r="C5112" t="s">
        <v>3812</v>
      </c>
      <c r="D5112" s="74" t="s">
        <v>3813</v>
      </c>
      <c r="E5112" s="1" t="s">
        <v>3324</v>
      </c>
      <c r="F5112" s="7"/>
      <c r="G5112" s="7"/>
      <c r="H5112" s="7"/>
      <c r="I5112" s="7"/>
      <c r="J5112" s="49"/>
      <c r="K5112" t="s">
        <v>26</v>
      </c>
      <c r="L5112" t="s">
        <v>27</v>
      </c>
      <c r="M5112" s="15" t="s">
        <v>28</v>
      </c>
      <c r="N5112" t="s">
        <v>3930</v>
      </c>
      <c r="O5112" s="7">
        <v>52.55465433898712</v>
      </c>
      <c r="P5112" s="7">
        <v>51.244667385495276</v>
      </c>
      <c r="Q5112" s="9">
        <f t="shared" si="4"/>
        <v>0.97507381658259629</v>
      </c>
      <c r="R5112" s="14"/>
      <c r="S5112" s="29"/>
      <c r="T5112" s="14"/>
      <c r="U5112" s="9"/>
      <c r="V5112" s="7"/>
      <c r="W5112" s="7"/>
      <c r="X5112" s="49"/>
      <c r="Y5112" s="84"/>
    </row>
    <row r="5113" spans="1:25" x14ac:dyDescent="0.25">
      <c r="A5113" s="5" t="s">
        <v>3810</v>
      </c>
      <c r="B5113" s="1" t="s">
        <v>3811</v>
      </c>
      <c r="C5113" t="s">
        <v>3812</v>
      </c>
      <c r="D5113" s="74" t="s">
        <v>3813</v>
      </c>
      <c r="E5113" s="1" t="s">
        <v>3324</v>
      </c>
      <c r="F5113" s="7"/>
      <c r="G5113" s="7"/>
      <c r="H5113" s="7"/>
      <c r="I5113" s="7"/>
      <c r="J5113" s="49"/>
      <c r="K5113" t="s">
        <v>26</v>
      </c>
      <c r="L5113" t="s">
        <v>27</v>
      </c>
      <c r="M5113" s="15" t="s">
        <v>28</v>
      </c>
      <c r="N5113" t="s">
        <v>3914</v>
      </c>
      <c r="O5113" s="7">
        <v>51.510536212011985</v>
      </c>
      <c r="P5113" s="7">
        <v>47.648186947797846</v>
      </c>
      <c r="Q5113" s="9">
        <f t="shared" si="4"/>
        <v>0.92501826716932023</v>
      </c>
      <c r="R5113" s="14"/>
      <c r="S5113" s="29"/>
      <c r="T5113" s="14"/>
      <c r="U5113" s="9"/>
      <c r="V5113" s="7"/>
      <c r="W5113" s="7"/>
      <c r="X5113" s="49"/>
      <c r="Y5113" s="84"/>
    </row>
    <row r="5114" spans="1:25" x14ac:dyDescent="0.25">
      <c r="A5114" s="5" t="s">
        <v>3810</v>
      </c>
      <c r="B5114" s="1" t="s">
        <v>3811</v>
      </c>
      <c r="C5114" t="s">
        <v>3812</v>
      </c>
      <c r="D5114" s="74" t="s">
        <v>3813</v>
      </c>
      <c r="E5114" s="1" t="s">
        <v>3324</v>
      </c>
      <c r="F5114" s="7"/>
      <c r="G5114" s="7"/>
      <c r="H5114" s="7"/>
      <c r="I5114" s="7"/>
      <c r="J5114" s="49"/>
      <c r="K5114" t="s">
        <v>26</v>
      </c>
      <c r="L5114" t="s">
        <v>27</v>
      </c>
      <c r="M5114" s="15" t="s">
        <v>28</v>
      </c>
      <c r="N5114" t="s">
        <v>3931</v>
      </c>
      <c r="O5114" s="7">
        <v>50.262362042025899</v>
      </c>
      <c r="P5114" s="7">
        <v>49.325094995079162</v>
      </c>
      <c r="Q5114" s="9">
        <f t="shared" si="4"/>
        <v>0.9813525069481801</v>
      </c>
      <c r="R5114" s="14"/>
      <c r="S5114" s="29"/>
      <c r="T5114" s="14"/>
      <c r="U5114" s="9"/>
      <c r="V5114" s="7"/>
      <c r="W5114" s="7"/>
      <c r="X5114" s="49"/>
      <c r="Y5114" s="84"/>
    </row>
    <row r="5115" spans="1:25" x14ac:dyDescent="0.25">
      <c r="A5115" s="5" t="s">
        <v>3810</v>
      </c>
      <c r="B5115" s="1" t="s">
        <v>3811</v>
      </c>
      <c r="C5115" t="s">
        <v>3812</v>
      </c>
      <c r="D5115" s="74" t="s">
        <v>3813</v>
      </c>
      <c r="E5115" s="1" t="s">
        <v>3324</v>
      </c>
      <c r="F5115" s="7"/>
      <c r="G5115" s="7"/>
      <c r="H5115" s="7"/>
      <c r="I5115" s="7"/>
      <c r="J5115" s="49"/>
      <c r="K5115" t="s">
        <v>26</v>
      </c>
      <c r="L5115" t="s">
        <v>27</v>
      </c>
      <c r="M5115" s="15" t="s">
        <v>28</v>
      </c>
      <c r="N5115" t="s">
        <v>3932</v>
      </c>
      <c r="O5115" s="7">
        <v>50.229925716307037</v>
      </c>
      <c r="P5115" s="7">
        <v>41.83576976142124</v>
      </c>
      <c r="Q5115" s="9">
        <f t="shared" si="4"/>
        <v>0.83288535996857638</v>
      </c>
      <c r="R5115" s="14"/>
      <c r="S5115" s="29"/>
      <c r="T5115" s="14"/>
      <c r="U5115" s="9"/>
      <c r="V5115" s="7"/>
      <c r="W5115" s="7"/>
      <c r="X5115" s="49"/>
      <c r="Y5115" s="84"/>
    </row>
    <row r="5116" spans="1:25" x14ac:dyDescent="0.25">
      <c r="A5116" s="5" t="s">
        <v>3810</v>
      </c>
      <c r="B5116" s="1" t="s">
        <v>3811</v>
      </c>
      <c r="C5116" t="s">
        <v>3812</v>
      </c>
      <c r="D5116" s="74" t="s">
        <v>3813</v>
      </c>
      <c r="E5116" s="1" t="s">
        <v>3324</v>
      </c>
      <c r="F5116" s="7"/>
      <c r="G5116" s="7"/>
      <c r="H5116" s="7"/>
      <c r="I5116" s="7"/>
      <c r="J5116" s="49"/>
      <c r="K5116" t="s">
        <v>26</v>
      </c>
      <c r="L5116" t="s">
        <v>27</v>
      </c>
      <c r="M5116" s="15" t="s">
        <v>28</v>
      </c>
      <c r="N5116" t="s">
        <v>3933</v>
      </c>
      <c r="O5116" s="7">
        <v>49.477140077821005</v>
      </c>
      <c r="P5116" s="7">
        <v>47.320576164557579</v>
      </c>
      <c r="Q5116" s="9">
        <f t="shared" si="4"/>
        <v>0.95641292302118841</v>
      </c>
      <c r="R5116" s="14"/>
      <c r="S5116" s="29"/>
      <c r="T5116" s="14"/>
      <c r="U5116" s="9"/>
      <c r="V5116" s="7"/>
      <c r="W5116" s="7"/>
      <c r="X5116" s="49"/>
      <c r="Y5116" s="84"/>
    </row>
    <row r="5117" spans="1:25" x14ac:dyDescent="0.25">
      <c r="A5117" s="5" t="s">
        <v>3810</v>
      </c>
      <c r="B5117" s="1" t="s">
        <v>3811</v>
      </c>
      <c r="C5117" t="s">
        <v>3812</v>
      </c>
      <c r="D5117" s="74" t="s">
        <v>3813</v>
      </c>
      <c r="E5117" s="1" t="s">
        <v>3324</v>
      </c>
      <c r="F5117" s="7"/>
      <c r="G5117" s="7"/>
      <c r="H5117" s="7"/>
      <c r="I5117" s="7"/>
      <c r="J5117" s="49"/>
      <c r="K5117" t="s">
        <v>26</v>
      </c>
      <c r="L5117" t="s">
        <v>27</v>
      </c>
      <c r="M5117" s="15" t="s">
        <v>28</v>
      </c>
      <c r="N5117" t="s">
        <v>3934</v>
      </c>
      <c r="O5117" s="7">
        <v>49.132592246752971</v>
      </c>
      <c r="P5117" s="7">
        <v>49.312899349900128</v>
      </c>
      <c r="Q5117" s="9">
        <f t="shared" si="4"/>
        <v>1.0036698064340188</v>
      </c>
      <c r="R5117" s="14"/>
      <c r="S5117" s="29"/>
      <c r="T5117" s="14"/>
      <c r="U5117" s="9"/>
      <c r="V5117" s="7"/>
      <c r="W5117" s="7"/>
      <c r="X5117" s="49"/>
      <c r="Y5117" s="84"/>
    </row>
    <row r="5118" spans="1:25" x14ac:dyDescent="0.25">
      <c r="A5118" s="5" t="s">
        <v>3810</v>
      </c>
      <c r="B5118" s="1" t="s">
        <v>3811</v>
      </c>
      <c r="C5118" t="s">
        <v>3812</v>
      </c>
      <c r="D5118" s="74" t="s">
        <v>3813</v>
      </c>
      <c r="E5118" s="1" t="s">
        <v>3324</v>
      </c>
      <c r="F5118" s="7"/>
      <c r="G5118" s="7"/>
      <c r="H5118" s="7"/>
      <c r="I5118" s="7"/>
      <c r="J5118" s="49"/>
      <c r="K5118" t="s">
        <v>26</v>
      </c>
      <c r="L5118" t="s">
        <v>27</v>
      </c>
      <c r="M5118" s="15" t="s">
        <v>28</v>
      </c>
      <c r="N5118" t="s">
        <v>3913</v>
      </c>
      <c r="O5118" s="7">
        <v>48.91106725341924</v>
      </c>
      <c r="P5118" s="7">
        <v>47.362917776250121</v>
      </c>
      <c r="Q5118" s="9">
        <f t="shared" si="4"/>
        <v>0.96834766517876603</v>
      </c>
      <c r="R5118" s="14"/>
      <c r="S5118" s="29"/>
      <c r="T5118" s="14"/>
      <c r="U5118" s="9"/>
      <c r="V5118" s="7"/>
      <c r="W5118" s="7"/>
      <c r="X5118" s="49"/>
      <c r="Y5118" s="84"/>
    </row>
    <row r="5119" spans="1:25" x14ac:dyDescent="0.25">
      <c r="A5119" s="5" t="s">
        <v>3810</v>
      </c>
      <c r="B5119" s="1" t="s">
        <v>3811</v>
      </c>
      <c r="C5119" t="s">
        <v>3812</v>
      </c>
      <c r="D5119" s="74" t="s">
        <v>3813</v>
      </c>
      <c r="E5119" s="1" t="s">
        <v>3324</v>
      </c>
      <c r="F5119" s="7"/>
      <c r="G5119" s="7"/>
      <c r="H5119" s="7"/>
      <c r="I5119" s="7"/>
      <c r="J5119" s="49"/>
      <c r="K5119" t="s">
        <v>26</v>
      </c>
      <c r="L5119" t="s">
        <v>27</v>
      </c>
      <c r="M5119" s="15" t="s">
        <v>28</v>
      </c>
      <c r="N5119" t="s">
        <v>3935</v>
      </c>
      <c r="O5119" s="7">
        <v>47.787652329655252</v>
      </c>
      <c r="P5119" s="7">
        <v>49.683820597838981</v>
      </c>
      <c r="Q5119" s="9">
        <f t="shared" si="4"/>
        <v>1.0396790420902731</v>
      </c>
      <c r="R5119" s="14"/>
      <c r="S5119" s="29"/>
      <c r="T5119" s="14"/>
      <c r="U5119" s="9"/>
      <c r="V5119" s="7"/>
      <c r="W5119" s="7"/>
      <c r="X5119" s="49"/>
      <c r="Y5119" s="84"/>
    </row>
    <row r="5120" spans="1:25" x14ac:dyDescent="0.25">
      <c r="A5120" s="5" t="s">
        <v>3810</v>
      </c>
      <c r="B5120" s="1" t="s">
        <v>3811</v>
      </c>
      <c r="C5120" t="s">
        <v>3812</v>
      </c>
      <c r="D5120" s="74" t="s">
        <v>3813</v>
      </c>
      <c r="E5120" s="1" t="s">
        <v>3324</v>
      </c>
      <c r="F5120" s="7"/>
      <c r="G5120" s="7"/>
      <c r="H5120" s="7"/>
      <c r="I5120" s="7"/>
      <c r="J5120" s="49"/>
      <c r="K5120" t="s">
        <v>26</v>
      </c>
      <c r="L5120" t="s">
        <v>27</v>
      </c>
      <c r="M5120" s="15" t="s">
        <v>28</v>
      </c>
      <c r="N5120" t="s">
        <v>3936</v>
      </c>
      <c r="O5120" s="7">
        <v>47.223266679030012</v>
      </c>
      <c r="P5120" s="7">
        <v>45.693358803483179</v>
      </c>
      <c r="Q5120" s="9">
        <f t="shared" si="4"/>
        <v>0.96760266743202239</v>
      </c>
      <c r="R5120" s="14"/>
      <c r="S5120" s="29"/>
      <c r="T5120" s="14"/>
      <c r="U5120" s="9"/>
      <c r="V5120" s="7"/>
      <c r="W5120" s="7"/>
      <c r="X5120" s="49"/>
      <c r="Y5120" s="84"/>
    </row>
    <row r="5121" spans="1:25" x14ac:dyDescent="0.25">
      <c r="A5121" s="5" t="s">
        <v>3810</v>
      </c>
      <c r="B5121" s="1" t="s">
        <v>3811</v>
      </c>
      <c r="C5121" t="s">
        <v>3812</v>
      </c>
      <c r="D5121" s="74" t="s">
        <v>3813</v>
      </c>
      <c r="E5121" s="1" t="s">
        <v>3324</v>
      </c>
      <c r="F5121" s="7"/>
      <c r="G5121" s="7"/>
      <c r="H5121" s="7"/>
      <c r="I5121" s="7"/>
      <c r="J5121" s="49"/>
      <c r="K5121" t="s">
        <v>26</v>
      </c>
      <c r="L5121" t="s">
        <v>27</v>
      </c>
      <c r="M5121" s="15" t="s">
        <v>28</v>
      </c>
      <c r="N5121" t="s">
        <v>3937</v>
      </c>
      <c r="O5121" s="7">
        <v>47.055815196988512</v>
      </c>
      <c r="P5121" s="7">
        <v>45.677263590719974</v>
      </c>
      <c r="Q5121" s="9">
        <f t="shared" si="4"/>
        <v>0.97070390555348907</v>
      </c>
      <c r="R5121" s="14"/>
      <c r="S5121" s="29"/>
      <c r="T5121" s="14"/>
      <c r="U5121" s="9"/>
      <c r="V5121" s="7"/>
      <c r="W5121" s="7"/>
      <c r="X5121" s="49"/>
      <c r="Y5121" s="84"/>
    </row>
    <row r="5122" spans="1:25" x14ac:dyDescent="0.25">
      <c r="A5122" s="5" t="s">
        <v>3810</v>
      </c>
      <c r="B5122" s="1" t="s">
        <v>3811</v>
      </c>
      <c r="C5122" t="s">
        <v>3812</v>
      </c>
      <c r="D5122" s="74" t="s">
        <v>3813</v>
      </c>
      <c r="E5122" s="1" t="s">
        <v>3324</v>
      </c>
      <c r="F5122" s="7"/>
      <c r="G5122" s="7"/>
      <c r="H5122" s="7"/>
      <c r="I5122" s="7"/>
      <c r="J5122" s="49"/>
      <c r="K5122" t="s">
        <v>26</v>
      </c>
      <c r="L5122" t="s">
        <v>27</v>
      </c>
      <c r="M5122" s="15" t="s">
        <v>28</v>
      </c>
      <c r="N5122" t="s">
        <v>3904</v>
      </c>
      <c r="O5122" s="7">
        <v>46.846492517651008</v>
      </c>
      <c r="P5122" s="7">
        <v>47.919784495659975</v>
      </c>
      <c r="Q5122" s="9">
        <f t="shared" si="4"/>
        <v>1.0229108289719784</v>
      </c>
      <c r="R5122" s="14"/>
      <c r="S5122" s="29"/>
      <c r="T5122" s="14"/>
      <c r="U5122" s="9"/>
      <c r="V5122" s="7"/>
      <c r="W5122" s="7"/>
      <c r="X5122" s="49"/>
      <c r="Y5122" s="84"/>
    </row>
    <row r="5123" spans="1:25" x14ac:dyDescent="0.25">
      <c r="A5123" s="5" t="s">
        <v>3810</v>
      </c>
      <c r="B5123" s="1" t="s">
        <v>3811</v>
      </c>
      <c r="C5123" t="s">
        <v>3812</v>
      </c>
      <c r="D5123" s="74" t="s">
        <v>3813</v>
      </c>
      <c r="E5123" s="1" t="s">
        <v>3324</v>
      </c>
      <c r="F5123" s="7"/>
      <c r="G5123" s="7"/>
      <c r="H5123" s="7"/>
      <c r="I5123" s="7"/>
      <c r="J5123" s="49"/>
      <c r="K5123" t="s">
        <v>26</v>
      </c>
      <c r="L5123" t="s">
        <v>27</v>
      </c>
      <c r="M5123" s="15" t="s">
        <v>28</v>
      </c>
      <c r="N5123" t="s">
        <v>3938</v>
      </c>
      <c r="O5123" s="7">
        <v>46.80874375099782</v>
      </c>
      <c r="P5123" s="7">
        <v>45.122234796223658</v>
      </c>
      <c r="Q5123" s="9">
        <f t="shared" si="4"/>
        <v>0.96397021539937799</v>
      </c>
      <c r="R5123" s="14"/>
      <c r="S5123" s="29"/>
      <c r="T5123" s="14"/>
      <c r="U5123" s="9"/>
      <c r="V5123" s="7"/>
      <c r="W5123" s="7"/>
      <c r="X5123" s="49"/>
      <c r="Y5123" s="84"/>
    </row>
    <row r="5124" spans="1:25" x14ac:dyDescent="0.25">
      <c r="A5124" s="5" t="s">
        <v>3810</v>
      </c>
      <c r="B5124" s="1" t="s">
        <v>3811</v>
      </c>
      <c r="C5124" t="s">
        <v>3812</v>
      </c>
      <c r="D5124" s="74" t="s">
        <v>3813</v>
      </c>
      <c r="E5124" s="1" t="s">
        <v>3324</v>
      </c>
      <c r="F5124" s="7"/>
      <c r="G5124" s="7"/>
      <c r="H5124" s="7"/>
      <c r="I5124" s="7"/>
      <c r="J5124" s="49"/>
      <c r="K5124" t="s">
        <v>26</v>
      </c>
      <c r="L5124" t="s">
        <v>27</v>
      </c>
      <c r="M5124" s="15" t="s">
        <v>28</v>
      </c>
      <c r="N5124" t="s">
        <v>3939</v>
      </c>
      <c r="O5124" s="7">
        <v>46.631920893870706</v>
      </c>
      <c r="P5124" s="7">
        <v>43.074048953462068</v>
      </c>
      <c r="Q5124" s="9">
        <f t="shared" ref="Q5124:Q5187" si="5">P5124/O5124</f>
        <v>0.92370307994590284</v>
      </c>
      <c r="R5124" s="14"/>
      <c r="S5124" s="29"/>
      <c r="T5124" s="14"/>
      <c r="U5124" s="9"/>
      <c r="V5124" s="7"/>
      <c r="W5124" s="7"/>
      <c r="X5124" s="49"/>
      <c r="Y5124" s="84"/>
    </row>
    <row r="5125" spans="1:25" x14ac:dyDescent="0.25">
      <c r="A5125" s="5" t="s">
        <v>3810</v>
      </c>
      <c r="B5125" s="1" t="s">
        <v>3811</v>
      </c>
      <c r="C5125" t="s">
        <v>3812</v>
      </c>
      <c r="D5125" s="74" t="s">
        <v>3813</v>
      </c>
      <c r="E5125" s="1" t="s">
        <v>3324</v>
      </c>
      <c r="F5125" s="7"/>
      <c r="G5125" s="7"/>
      <c r="H5125" s="7"/>
      <c r="I5125" s="7"/>
      <c r="J5125" s="49"/>
      <c r="K5125" t="s">
        <v>26</v>
      </c>
      <c r="L5125" t="s">
        <v>27</v>
      </c>
      <c r="M5125" s="15" t="s">
        <v>28</v>
      </c>
      <c r="N5125" t="s">
        <v>3940</v>
      </c>
      <c r="O5125" s="7">
        <v>46.227647529814995</v>
      </c>
      <c r="P5125" s="7">
        <v>40.238558681426554</v>
      </c>
      <c r="Q5125" s="9">
        <f t="shared" si="5"/>
        <v>0.87044357287431262</v>
      </c>
      <c r="R5125" s="14"/>
      <c r="S5125" s="29"/>
      <c r="T5125" s="14"/>
      <c r="U5125" s="9"/>
      <c r="V5125" s="7"/>
      <c r="W5125" s="7"/>
      <c r="X5125" s="49"/>
      <c r="Y5125" s="84"/>
    </row>
    <row r="5126" spans="1:25" x14ac:dyDescent="0.25">
      <c r="A5126" s="5" t="s">
        <v>3810</v>
      </c>
      <c r="B5126" s="1" t="s">
        <v>3811</v>
      </c>
      <c r="C5126" t="s">
        <v>3812</v>
      </c>
      <c r="D5126" s="74" t="s">
        <v>3813</v>
      </c>
      <c r="E5126" s="1" t="s">
        <v>3324</v>
      </c>
      <c r="F5126" s="7"/>
      <c r="G5126" s="7"/>
      <c r="H5126" s="7"/>
      <c r="I5126" s="7"/>
      <c r="J5126" s="49"/>
      <c r="K5126" t="s">
        <v>26</v>
      </c>
      <c r="L5126" t="s">
        <v>27</v>
      </c>
      <c r="M5126" s="15" t="s">
        <v>28</v>
      </c>
      <c r="N5126" t="s">
        <v>3941</v>
      </c>
      <c r="O5126" s="7">
        <v>45.241725650206106</v>
      </c>
      <c r="P5126" s="7">
        <v>43.419264450437851</v>
      </c>
      <c r="Q5126" s="9">
        <f t="shared" si="5"/>
        <v>0.95971724832383898</v>
      </c>
      <c r="R5126" s="14"/>
      <c r="S5126" s="29"/>
      <c r="T5126" s="14"/>
      <c r="U5126" s="9"/>
      <c r="V5126" s="7"/>
      <c r="W5126" s="7"/>
      <c r="X5126" s="49"/>
      <c r="Y5126" s="84"/>
    </row>
    <row r="5127" spans="1:25" x14ac:dyDescent="0.25">
      <c r="A5127" s="5" t="s">
        <v>3810</v>
      </c>
      <c r="B5127" s="1" t="s">
        <v>3811</v>
      </c>
      <c r="C5127" t="s">
        <v>3812</v>
      </c>
      <c r="D5127" s="74" t="s">
        <v>3813</v>
      </c>
      <c r="E5127" s="1" t="s">
        <v>3324</v>
      </c>
      <c r="F5127" s="7"/>
      <c r="G5127" s="7"/>
      <c r="H5127" s="7"/>
      <c r="I5127" s="7"/>
      <c r="J5127" s="49"/>
      <c r="K5127" t="s">
        <v>26</v>
      </c>
      <c r="L5127" t="s">
        <v>27</v>
      </c>
      <c r="M5127" s="15" t="s">
        <v>28</v>
      </c>
      <c r="N5127" t="s">
        <v>3942</v>
      </c>
      <c r="O5127" s="7">
        <v>45.221695965123608</v>
      </c>
      <c r="P5127" s="7">
        <v>41.599312604349308</v>
      </c>
      <c r="Q5127" s="9">
        <f t="shared" si="5"/>
        <v>0.91989722447455313</v>
      </c>
      <c r="R5127" s="14"/>
      <c r="S5127" s="29"/>
      <c r="T5127" s="14"/>
      <c r="U5127" s="9"/>
      <c r="V5127" s="7"/>
      <c r="W5127" s="7"/>
      <c r="X5127" s="49"/>
      <c r="Y5127" s="84"/>
    </row>
    <row r="5128" spans="1:25" x14ac:dyDescent="0.25">
      <c r="A5128" s="5" t="s">
        <v>3810</v>
      </c>
      <c r="B5128" s="1" t="s">
        <v>3811</v>
      </c>
      <c r="C5128" t="s">
        <v>3812</v>
      </c>
      <c r="D5128" s="74" t="s">
        <v>3813</v>
      </c>
      <c r="E5128" s="1" t="s">
        <v>3324</v>
      </c>
      <c r="F5128" s="7"/>
      <c r="G5128" s="7"/>
      <c r="H5128" s="7"/>
      <c r="I5128" s="7"/>
      <c r="J5128" s="49"/>
      <c r="K5128" t="s">
        <v>26</v>
      </c>
      <c r="L5128" t="s">
        <v>27</v>
      </c>
      <c r="M5128" s="15" t="s">
        <v>28</v>
      </c>
      <c r="N5128" t="s">
        <v>3910</v>
      </c>
      <c r="O5128" s="7">
        <v>44.784557420432854</v>
      </c>
      <c r="P5128" s="7">
        <v>38.791254049335812</v>
      </c>
      <c r="Q5128" s="9">
        <f t="shared" si="5"/>
        <v>0.86617477728243419</v>
      </c>
      <c r="R5128" s="14"/>
      <c r="S5128" s="29"/>
      <c r="T5128" s="14"/>
      <c r="U5128" s="9"/>
      <c r="V5128" s="7"/>
      <c r="W5128" s="7"/>
      <c r="X5128" s="49"/>
      <c r="Y5128" s="84"/>
    </row>
    <row r="5129" spans="1:25" x14ac:dyDescent="0.25">
      <c r="A5129" s="5" t="s">
        <v>3810</v>
      </c>
      <c r="B5129" s="1" t="s">
        <v>3811</v>
      </c>
      <c r="C5129" t="s">
        <v>3812</v>
      </c>
      <c r="D5129" s="74" t="s">
        <v>3813</v>
      </c>
      <c r="E5129" s="1" t="s">
        <v>3324</v>
      </c>
      <c r="F5129" s="7"/>
      <c r="G5129" s="7"/>
      <c r="H5129" s="7"/>
      <c r="I5129" s="7"/>
      <c r="J5129" s="49"/>
      <c r="K5129" t="s">
        <v>26</v>
      </c>
      <c r="L5129" t="s">
        <v>27</v>
      </c>
      <c r="M5129" s="15" t="s">
        <v>28</v>
      </c>
      <c r="N5129" t="s">
        <v>3943</v>
      </c>
      <c r="O5129" s="7">
        <v>43.721312277274535</v>
      </c>
      <c r="P5129" s="7">
        <v>43.658927190466621</v>
      </c>
      <c r="Q5129" s="9">
        <f t="shared" si="5"/>
        <v>0.9985731195255011</v>
      </c>
      <c r="R5129" s="14"/>
      <c r="S5129" s="29"/>
      <c r="T5129" s="14"/>
      <c r="U5129" s="9"/>
      <c r="V5129" s="7"/>
      <c r="W5129" s="7"/>
      <c r="X5129" s="49"/>
      <c r="Y5129" s="84"/>
    </row>
    <row r="5130" spans="1:25" x14ac:dyDescent="0.25">
      <c r="A5130" s="5" t="s">
        <v>3810</v>
      </c>
      <c r="B5130" s="1" t="s">
        <v>3811</v>
      </c>
      <c r="C5130" t="s">
        <v>3812</v>
      </c>
      <c r="D5130" s="74" t="s">
        <v>3813</v>
      </c>
      <c r="E5130" s="1" t="s">
        <v>3324</v>
      </c>
      <c r="F5130" s="7"/>
      <c r="G5130" s="7"/>
      <c r="H5130" s="7"/>
      <c r="I5130" s="7"/>
      <c r="J5130" s="49"/>
      <c r="K5130" t="s">
        <v>26</v>
      </c>
      <c r="L5130" t="s">
        <v>27</v>
      </c>
      <c r="M5130" s="15" t="s">
        <v>28</v>
      </c>
      <c r="N5130" t="s">
        <v>3944</v>
      </c>
      <c r="O5130" s="7">
        <v>43.715500859650696</v>
      </c>
      <c r="P5130" s="7">
        <v>44.413563090605891</v>
      </c>
      <c r="Q5130" s="9">
        <f t="shared" si="5"/>
        <v>1.0159682999674722</v>
      </c>
      <c r="R5130" s="14"/>
      <c r="S5130" s="29"/>
      <c r="T5130" s="14"/>
      <c r="U5130" s="9"/>
      <c r="V5130" s="7"/>
      <c r="W5130" s="7"/>
      <c r="X5130" s="49"/>
      <c r="Y5130" s="84"/>
    </row>
    <row r="5131" spans="1:25" x14ac:dyDescent="0.25">
      <c r="A5131" s="5" t="s">
        <v>3810</v>
      </c>
      <c r="B5131" s="1" t="s">
        <v>3811</v>
      </c>
      <c r="C5131" t="s">
        <v>3812</v>
      </c>
      <c r="D5131" s="74" t="s">
        <v>3813</v>
      </c>
      <c r="E5131" s="1" t="s">
        <v>3324</v>
      </c>
      <c r="F5131" s="7"/>
      <c r="G5131" s="7"/>
      <c r="H5131" s="7"/>
      <c r="I5131" s="7"/>
      <c r="J5131" s="49"/>
      <c r="K5131" t="s">
        <v>26</v>
      </c>
      <c r="L5131" t="s">
        <v>27</v>
      </c>
      <c r="M5131" s="15" t="s">
        <v>28</v>
      </c>
      <c r="N5131" t="s">
        <v>3931</v>
      </c>
      <c r="O5131" s="7">
        <v>43.534444404712509</v>
      </c>
      <c r="P5131" s="7">
        <v>41.548156055232262</v>
      </c>
      <c r="Q5131" s="9">
        <f t="shared" si="5"/>
        <v>0.95437432642955156</v>
      </c>
      <c r="R5131" s="14"/>
      <c r="S5131" s="29"/>
      <c r="T5131" s="14">
        <f>286000*1000000000</f>
        <v>286000000000000</v>
      </c>
      <c r="U5131" s="9"/>
      <c r="V5131" s="7">
        <v>28</v>
      </c>
      <c r="W5131" s="7"/>
      <c r="X5131" s="49"/>
      <c r="Y5131" s="84"/>
    </row>
    <row r="5132" spans="1:25" x14ac:dyDescent="0.25">
      <c r="A5132" s="5" t="s">
        <v>3810</v>
      </c>
      <c r="B5132" s="1" t="s">
        <v>3811</v>
      </c>
      <c r="C5132" t="s">
        <v>3812</v>
      </c>
      <c r="D5132" s="74" t="s">
        <v>3813</v>
      </c>
      <c r="E5132" s="1" t="s">
        <v>3324</v>
      </c>
      <c r="F5132" s="7"/>
      <c r="G5132" s="7"/>
      <c r="H5132" s="7"/>
      <c r="I5132" s="7"/>
      <c r="J5132" s="49"/>
      <c r="K5132" t="s">
        <v>26</v>
      </c>
      <c r="L5132" t="s">
        <v>27</v>
      </c>
      <c r="M5132" s="15" t="s">
        <v>28</v>
      </c>
      <c r="N5132" t="s">
        <v>3945</v>
      </c>
      <c r="O5132" s="7">
        <v>43.188598823992209</v>
      </c>
      <c r="P5132" s="7">
        <v>42.203809512389597</v>
      </c>
      <c r="Q5132" s="9">
        <f t="shared" si="5"/>
        <v>0.97719793328753379</v>
      </c>
      <c r="R5132" s="14"/>
      <c r="S5132" s="29"/>
      <c r="T5132" s="14"/>
      <c r="U5132" s="9"/>
      <c r="V5132" s="7"/>
      <c r="W5132" s="7"/>
      <c r="X5132" s="49"/>
      <c r="Y5132" s="84"/>
    </row>
    <row r="5133" spans="1:25" x14ac:dyDescent="0.25">
      <c r="A5133" s="5" t="s">
        <v>3810</v>
      </c>
      <c r="B5133" s="1" t="s">
        <v>3811</v>
      </c>
      <c r="C5133" t="s">
        <v>3812</v>
      </c>
      <c r="D5133" s="74" t="s">
        <v>3813</v>
      </c>
      <c r="E5133" s="1" t="s">
        <v>3324</v>
      </c>
      <c r="F5133" s="7"/>
      <c r="G5133" s="7"/>
      <c r="H5133" s="7"/>
      <c r="I5133" s="7"/>
      <c r="J5133" s="49"/>
      <c r="K5133" t="s">
        <v>26</v>
      </c>
      <c r="L5133" t="s">
        <v>27</v>
      </c>
      <c r="M5133" s="15" t="s">
        <v>28</v>
      </c>
      <c r="N5133" t="s">
        <v>3946</v>
      </c>
      <c r="O5133" s="7">
        <v>42.882203638197097</v>
      </c>
      <c r="P5133" s="7">
        <v>37.562211564564294</v>
      </c>
      <c r="Q5133" s="9">
        <f t="shared" si="5"/>
        <v>0.87593939624655737</v>
      </c>
      <c r="R5133" s="14"/>
      <c r="S5133" s="29"/>
      <c r="T5133" s="14"/>
      <c r="U5133" s="9"/>
      <c r="V5133" s="7"/>
      <c r="W5133" s="7"/>
      <c r="X5133" s="49"/>
      <c r="Y5133" s="84"/>
    </row>
    <row r="5134" spans="1:25" x14ac:dyDescent="0.25">
      <c r="A5134" s="5" t="s">
        <v>3810</v>
      </c>
      <c r="B5134" s="1" t="s">
        <v>3811</v>
      </c>
      <c r="C5134" t="s">
        <v>3812</v>
      </c>
      <c r="D5134" s="74" t="s">
        <v>3813</v>
      </c>
      <c r="E5134" s="1" t="s">
        <v>3324</v>
      </c>
      <c r="F5134" s="7"/>
      <c r="G5134" s="7"/>
      <c r="H5134" s="7"/>
      <c r="I5134" s="7"/>
      <c r="J5134" s="49"/>
      <c r="K5134" t="s">
        <v>26</v>
      </c>
      <c r="L5134" t="s">
        <v>27</v>
      </c>
      <c r="M5134" s="15" t="s">
        <v>28</v>
      </c>
      <c r="N5134" t="s">
        <v>3902</v>
      </c>
      <c r="O5134" s="7">
        <v>42.137091901609665</v>
      </c>
      <c r="P5134" s="7">
        <v>38.606765663463818</v>
      </c>
      <c r="Q5134" s="9">
        <f t="shared" si="5"/>
        <v>0.91621808532992322</v>
      </c>
      <c r="R5134" s="14"/>
      <c r="S5134" s="29"/>
      <c r="T5134" s="14"/>
      <c r="U5134" s="9"/>
      <c r="V5134" s="7"/>
      <c r="W5134" s="7"/>
      <c r="X5134" s="49"/>
      <c r="Y5134" s="84"/>
    </row>
    <row r="5135" spans="1:25" x14ac:dyDescent="0.25">
      <c r="A5135" s="5" t="s">
        <v>3810</v>
      </c>
      <c r="B5135" s="1" t="s">
        <v>3811</v>
      </c>
      <c r="C5135" t="s">
        <v>3812</v>
      </c>
      <c r="D5135" s="74" t="s">
        <v>3813</v>
      </c>
      <c r="E5135" s="1" t="s">
        <v>3324</v>
      </c>
      <c r="F5135" s="7"/>
      <c r="G5135" s="7"/>
      <c r="H5135" s="7"/>
      <c r="I5135" s="7"/>
      <c r="J5135" s="49"/>
      <c r="K5135" t="s">
        <v>26</v>
      </c>
      <c r="L5135" t="s">
        <v>27</v>
      </c>
      <c r="M5135" s="15" t="s">
        <v>28</v>
      </c>
      <c r="N5135" t="s">
        <v>3947</v>
      </c>
      <c r="O5135" s="7">
        <v>42.102718135225032</v>
      </c>
      <c r="P5135" s="7">
        <v>37.964745143110349</v>
      </c>
      <c r="Q5135" s="9">
        <f t="shared" si="5"/>
        <v>0.90171720080341633</v>
      </c>
      <c r="R5135" s="14"/>
      <c r="S5135" s="29"/>
      <c r="T5135" s="14"/>
      <c r="U5135" s="9"/>
      <c r="V5135" s="7"/>
      <c r="W5135" s="7"/>
      <c r="X5135" s="49"/>
      <c r="Y5135" s="84"/>
    </row>
    <row r="5136" spans="1:25" x14ac:dyDescent="0.25">
      <c r="A5136" s="5" t="s">
        <v>3810</v>
      </c>
      <c r="B5136" s="1" t="s">
        <v>3811</v>
      </c>
      <c r="C5136" t="s">
        <v>3812</v>
      </c>
      <c r="D5136" s="74" t="s">
        <v>3813</v>
      </c>
      <c r="E5136" s="1" t="s">
        <v>3324</v>
      </c>
      <c r="F5136" s="7"/>
      <c r="G5136" s="7"/>
      <c r="H5136" s="7"/>
      <c r="I5136" s="7"/>
      <c r="J5136" s="49"/>
      <c r="K5136" t="s">
        <v>26</v>
      </c>
      <c r="L5136" t="s">
        <v>27</v>
      </c>
      <c r="M5136" s="15" t="s">
        <v>28</v>
      </c>
      <c r="N5136" t="s">
        <v>3948</v>
      </c>
      <c r="O5136" s="7">
        <v>41.773132664603501</v>
      </c>
      <c r="P5136" s="7">
        <v>41.417871425841049</v>
      </c>
      <c r="Q5136" s="9">
        <f t="shared" si="5"/>
        <v>0.99149546093143537</v>
      </c>
      <c r="R5136" s="14"/>
      <c r="S5136" s="29"/>
      <c r="T5136" s="14"/>
      <c r="U5136" s="9"/>
      <c r="V5136" s="7"/>
      <c r="W5136" s="7"/>
      <c r="X5136" s="49"/>
      <c r="Y5136" s="84"/>
    </row>
    <row r="5137" spans="1:25" x14ac:dyDescent="0.25">
      <c r="A5137" s="5" t="s">
        <v>3810</v>
      </c>
      <c r="B5137" s="1" t="s">
        <v>3811</v>
      </c>
      <c r="C5137" t="s">
        <v>3812</v>
      </c>
      <c r="D5137" s="74" t="s">
        <v>3813</v>
      </c>
      <c r="E5137" s="1" t="s">
        <v>3324</v>
      </c>
      <c r="F5137" s="7"/>
      <c r="G5137" s="7"/>
      <c r="H5137" s="7"/>
      <c r="I5137" s="7"/>
      <c r="J5137" s="49"/>
      <c r="K5137" t="s">
        <v>26</v>
      </c>
      <c r="L5137" t="s">
        <v>27</v>
      </c>
      <c r="M5137" s="15" t="s">
        <v>28</v>
      </c>
      <c r="N5137" t="s">
        <v>3949</v>
      </c>
      <c r="O5137" s="7">
        <v>41.694743187869079</v>
      </c>
      <c r="P5137" s="7">
        <v>17.934205871949047</v>
      </c>
      <c r="Q5137" s="9">
        <f t="shared" si="5"/>
        <v>0.43013110288605716</v>
      </c>
      <c r="R5137" s="14"/>
      <c r="S5137" s="29"/>
      <c r="T5137" s="14"/>
      <c r="U5137" s="9"/>
      <c r="V5137" s="7"/>
      <c r="W5137" s="7"/>
      <c r="X5137" s="49"/>
      <c r="Y5137" s="84"/>
    </row>
    <row r="5138" spans="1:25" x14ac:dyDescent="0.25">
      <c r="A5138" s="5" t="s">
        <v>3810</v>
      </c>
      <c r="B5138" s="1" t="s">
        <v>3811</v>
      </c>
      <c r="C5138" t="s">
        <v>3812</v>
      </c>
      <c r="D5138" s="74" t="s">
        <v>3813</v>
      </c>
      <c r="E5138" s="1" t="s">
        <v>3324</v>
      </c>
      <c r="F5138" s="7"/>
      <c r="G5138" s="7"/>
      <c r="H5138" s="7"/>
      <c r="I5138" s="7"/>
      <c r="J5138" s="49"/>
      <c r="K5138" t="s">
        <v>26</v>
      </c>
      <c r="L5138" t="s">
        <v>27</v>
      </c>
      <c r="M5138" s="15" t="s">
        <v>28</v>
      </c>
      <c r="N5138" t="s">
        <v>3934</v>
      </c>
      <c r="O5138" s="7">
        <v>41.332687337851951</v>
      </c>
      <c r="P5138" s="7">
        <v>39.776937863915386</v>
      </c>
      <c r="Q5138" s="9">
        <f t="shared" si="5"/>
        <v>0.96236031155632529</v>
      </c>
      <c r="R5138" s="14"/>
      <c r="S5138" s="29"/>
      <c r="T5138" s="14"/>
      <c r="U5138" s="9"/>
      <c r="V5138" s="7"/>
      <c r="W5138" s="7"/>
      <c r="X5138" s="49"/>
      <c r="Y5138" s="84"/>
    </row>
    <row r="5139" spans="1:25" x14ac:dyDescent="0.25">
      <c r="A5139" s="5" t="s">
        <v>3810</v>
      </c>
      <c r="B5139" s="1" t="s">
        <v>3811</v>
      </c>
      <c r="C5139" t="s">
        <v>3812</v>
      </c>
      <c r="D5139" s="74" t="s">
        <v>3813</v>
      </c>
      <c r="E5139" s="1" t="s">
        <v>3324</v>
      </c>
      <c r="F5139" s="7"/>
      <c r="G5139" s="7"/>
      <c r="H5139" s="7"/>
      <c r="I5139" s="7"/>
      <c r="J5139" s="49"/>
      <c r="K5139" t="s">
        <v>26</v>
      </c>
      <c r="L5139" t="s">
        <v>27</v>
      </c>
      <c r="M5139" s="15" t="s">
        <v>28</v>
      </c>
      <c r="N5139" t="s">
        <v>3917</v>
      </c>
      <c r="O5139" s="7">
        <v>41.039630298035696</v>
      </c>
      <c r="P5139" s="7">
        <v>41.541153910598915</v>
      </c>
      <c r="Q5139" s="9">
        <f t="shared" si="5"/>
        <v>1.0122204710159688</v>
      </c>
      <c r="R5139" s="14"/>
      <c r="S5139" s="29"/>
      <c r="T5139" s="14"/>
      <c r="U5139" s="9"/>
      <c r="V5139" s="7"/>
      <c r="W5139" s="7"/>
      <c r="X5139" s="49"/>
      <c r="Y5139" s="84"/>
    </row>
    <row r="5140" spans="1:25" x14ac:dyDescent="0.25">
      <c r="A5140" s="5" t="s">
        <v>3810</v>
      </c>
      <c r="B5140" s="1" t="s">
        <v>3811</v>
      </c>
      <c r="C5140" t="s">
        <v>3812</v>
      </c>
      <c r="D5140" s="74" t="s">
        <v>3813</v>
      </c>
      <c r="E5140" s="1" t="s">
        <v>3324</v>
      </c>
      <c r="F5140" s="7"/>
      <c r="G5140" s="7"/>
      <c r="H5140" s="7"/>
      <c r="I5140" s="7"/>
      <c r="J5140" s="49"/>
      <c r="K5140" t="s">
        <v>26</v>
      </c>
      <c r="L5140" t="s">
        <v>27</v>
      </c>
      <c r="M5140" s="15" t="s">
        <v>28</v>
      </c>
      <c r="N5140" t="s">
        <v>3940</v>
      </c>
      <c r="O5140" s="7">
        <v>40.167621788744142</v>
      </c>
      <c r="P5140" s="7">
        <v>37.784647821426248</v>
      </c>
      <c r="Q5140" s="9">
        <f t="shared" si="5"/>
        <v>0.94067425799190185</v>
      </c>
      <c r="R5140" s="14"/>
      <c r="S5140" s="29"/>
      <c r="T5140" s="14"/>
      <c r="U5140" s="9"/>
      <c r="V5140" s="7"/>
      <c r="W5140" s="7"/>
      <c r="X5140" s="49"/>
      <c r="Y5140" s="84"/>
    </row>
    <row r="5141" spans="1:25" x14ac:dyDescent="0.25">
      <c r="A5141" s="5" t="s">
        <v>3810</v>
      </c>
      <c r="B5141" s="1" t="s">
        <v>3811</v>
      </c>
      <c r="C5141" t="s">
        <v>3812</v>
      </c>
      <c r="D5141" s="74" t="s">
        <v>3813</v>
      </c>
      <c r="E5141" s="1" t="s">
        <v>3324</v>
      </c>
      <c r="F5141" s="7"/>
      <c r="G5141" s="7"/>
      <c r="H5141" s="7"/>
      <c r="I5141" s="7"/>
      <c r="J5141" s="49"/>
      <c r="K5141" t="s">
        <v>26</v>
      </c>
      <c r="L5141" t="s">
        <v>27</v>
      </c>
      <c r="M5141" s="15" t="s">
        <v>28</v>
      </c>
      <c r="N5141" t="s">
        <v>3912</v>
      </c>
      <c r="O5141" s="7">
        <v>39.954404429284004</v>
      </c>
      <c r="P5141" s="7">
        <v>35.584356358447401</v>
      </c>
      <c r="Q5141" s="9">
        <f t="shared" si="5"/>
        <v>0.89062412183940254</v>
      </c>
      <c r="R5141" s="14"/>
      <c r="S5141" s="29"/>
      <c r="T5141" s="14"/>
      <c r="U5141" s="9"/>
      <c r="V5141" s="7"/>
      <c r="W5141" s="7"/>
      <c r="X5141" s="49"/>
      <c r="Y5141" s="84"/>
    </row>
    <row r="5142" spans="1:25" x14ac:dyDescent="0.25">
      <c r="A5142" s="5" t="s">
        <v>3810</v>
      </c>
      <c r="B5142" s="1" t="s">
        <v>3811</v>
      </c>
      <c r="C5142" t="s">
        <v>3812</v>
      </c>
      <c r="D5142" s="74" t="s">
        <v>3813</v>
      </c>
      <c r="E5142" s="1" t="s">
        <v>3324</v>
      </c>
      <c r="F5142" s="7"/>
      <c r="G5142" s="7"/>
      <c r="H5142" s="7"/>
      <c r="I5142" s="7"/>
      <c r="J5142" s="49"/>
      <c r="K5142" t="s">
        <v>26</v>
      </c>
      <c r="L5142" t="s">
        <v>27</v>
      </c>
      <c r="M5142" s="15" t="s">
        <v>28</v>
      </c>
      <c r="N5142" t="s">
        <v>3950</v>
      </c>
      <c r="O5142" s="7">
        <v>39.700629202856966</v>
      </c>
      <c r="P5142" s="7">
        <v>33.186031209637463</v>
      </c>
      <c r="Q5142" s="9">
        <f t="shared" si="5"/>
        <v>0.83590693336541133</v>
      </c>
      <c r="R5142" s="14"/>
      <c r="S5142" s="29"/>
      <c r="T5142" s="14"/>
      <c r="U5142" s="9"/>
      <c r="V5142" s="7"/>
      <c r="W5142" s="7"/>
      <c r="X5142" s="49"/>
      <c r="Y5142" s="84"/>
    </row>
    <row r="5143" spans="1:25" x14ac:dyDescent="0.25">
      <c r="A5143" s="5" t="s">
        <v>3810</v>
      </c>
      <c r="B5143" s="1" t="s">
        <v>3811</v>
      </c>
      <c r="C5143" t="s">
        <v>3812</v>
      </c>
      <c r="D5143" s="74" t="s">
        <v>3813</v>
      </c>
      <c r="E5143" s="1" t="s">
        <v>3324</v>
      </c>
      <c r="F5143" s="7"/>
      <c r="G5143" s="7"/>
      <c r="H5143" s="7"/>
      <c r="I5143" s="7"/>
      <c r="J5143" s="49"/>
      <c r="K5143" t="s">
        <v>26</v>
      </c>
      <c r="L5143" t="s">
        <v>27</v>
      </c>
      <c r="M5143" s="15" t="s">
        <v>28</v>
      </c>
      <c r="N5143" t="s">
        <v>3899</v>
      </c>
      <c r="O5143" s="7">
        <v>39.718126092854042</v>
      </c>
      <c r="P5143" s="7">
        <v>37.514087968043874</v>
      </c>
      <c r="Q5143" s="9">
        <f t="shared" si="5"/>
        <v>0.94450800323113149</v>
      </c>
      <c r="R5143" s="14"/>
      <c r="S5143" s="29"/>
      <c r="T5143" s="14"/>
      <c r="U5143" s="9"/>
      <c r="V5143" s="7"/>
      <c r="W5143" s="7"/>
      <c r="X5143" s="49"/>
      <c r="Y5143" s="84"/>
    </row>
    <row r="5144" spans="1:25" x14ac:dyDescent="0.25">
      <c r="A5144" s="5" t="s">
        <v>3810</v>
      </c>
      <c r="B5144" s="1" t="s">
        <v>3811</v>
      </c>
      <c r="C5144" t="s">
        <v>3812</v>
      </c>
      <c r="D5144" s="74" t="s">
        <v>3813</v>
      </c>
      <c r="E5144" s="1" t="s">
        <v>3324</v>
      </c>
      <c r="F5144" s="7"/>
      <c r="G5144" s="7"/>
      <c r="H5144" s="7"/>
      <c r="I5144" s="7"/>
      <c r="J5144" s="49"/>
      <c r="K5144" t="s">
        <v>26</v>
      </c>
      <c r="L5144" t="s">
        <v>27</v>
      </c>
      <c r="M5144" s="15" t="s">
        <v>28</v>
      </c>
      <c r="N5144" t="s">
        <v>3951</v>
      </c>
      <c r="O5144" s="7">
        <v>39.594202778790624</v>
      </c>
      <c r="P5144" s="7">
        <v>39.255569105099916</v>
      </c>
      <c r="Q5144" s="9">
        <f t="shared" si="5"/>
        <v>0.99144739254929248</v>
      </c>
      <c r="R5144" s="14"/>
      <c r="S5144" s="29"/>
      <c r="T5144" s="14"/>
      <c r="U5144" s="9"/>
      <c r="V5144" s="7"/>
      <c r="W5144" s="7"/>
      <c r="X5144" s="49"/>
      <c r="Y5144" s="84"/>
    </row>
    <row r="5145" spans="1:25" x14ac:dyDescent="0.25">
      <c r="A5145" s="5" t="s">
        <v>3810</v>
      </c>
      <c r="B5145" s="1" t="s">
        <v>3811</v>
      </c>
      <c r="C5145" t="s">
        <v>3812</v>
      </c>
      <c r="D5145" s="74" t="s">
        <v>3813</v>
      </c>
      <c r="E5145" s="1" t="s">
        <v>3324</v>
      </c>
      <c r="F5145" s="7"/>
      <c r="G5145" s="7"/>
      <c r="H5145" s="7"/>
      <c r="I5145" s="7"/>
      <c r="J5145" s="49"/>
      <c r="K5145" t="s">
        <v>26</v>
      </c>
      <c r="L5145" t="s">
        <v>27</v>
      </c>
      <c r="M5145" s="15" t="s">
        <v>28</v>
      </c>
      <c r="N5145" t="s">
        <v>3903</v>
      </c>
      <c r="O5145" s="7">
        <v>39.599363970410792</v>
      </c>
      <c r="P5145" s="7">
        <v>36.747376768030669</v>
      </c>
      <c r="Q5145" s="9">
        <f t="shared" si="5"/>
        <v>0.92797896439672189</v>
      </c>
      <c r="R5145" s="14"/>
      <c r="S5145" s="29"/>
      <c r="T5145" s="14"/>
      <c r="U5145" s="9"/>
      <c r="V5145" s="7"/>
      <c r="W5145" s="7"/>
      <c r="X5145" s="49"/>
      <c r="Y5145" s="84"/>
    </row>
    <row r="5146" spans="1:25" x14ac:dyDescent="0.25">
      <c r="A5146" s="5" t="s">
        <v>3810</v>
      </c>
      <c r="B5146" s="1" t="s">
        <v>3811</v>
      </c>
      <c r="C5146" t="s">
        <v>3812</v>
      </c>
      <c r="D5146" s="74" t="s">
        <v>3813</v>
      </c>
      <c r="E5146" s="1" t="s">
        <v>3324</v>
      </c>
      <c r="F5146" s="7"/>
      <c r="G5146" s="7"/>
      <c r="H5146" s="7"/>
      <c r="I5146" s="7"/>
      <c r="J5146" s="49"/>
      <c r="K5146" t="s">
        <v>26</v>
      </c>
      <c r="L5146" t="s">
        <v>27</v>
      </c>
      <c r="M5146" s="15" t="s">
        <v>28</v>
      </c>
      <c r="N5146" t="s">
        <v>3952</v>
      </c>
      <c r="O5146" s="7">
        <v>39.390570518975174</v>
      </c>
      <c r="P5146" s="7">
        <v>29.417331064142303</v>
      </c>
      <c r="Q5146" s="9">
        <f t="shared" si="5"/>
        <v>0.74681150022875209</v>
      </c>
      <c r="R5146" s="14"/>
      <c r="S5146" s="29"/>
      <c r="T5146" s="14"/>
      <c r="U5146" s="9"/>
      <c r="V5146" s="7"/>
      <c r="W5146" s="7"/>
      <c r="X5146" s="49"/>
      <c r="Y5146" s="84"/>
    </row>
    <row r="5147" spans="1:25" x14ac:dyDescent="0.25">
      <c r="A5147" s="5" t="s">
        <v>3810</v>
      </c>
      <c r="B5147" s="1" t="s">
        <v>3811</v>
      </c>
      <c r="C5147" t="s">
        <v>3812</v>
      </c>
      <c r="D5147" s="74" t="s">
        <v>3813</v>
      </c>
      <c r="E5147" s="1" t="s">
        <v>3324</v>
      </c>
      <c r="F5147" s="7"/>
      <c r="G5147" s="7"/>
      <c r="H5147" s="7"/>
      <c r="I5147" s="7"/>
      <c r="J5147" s="49"/>
      <c r="K5147" t="s">
        <v>26</v>
      </c>
      <c r="L5147" t="s">
        <v>27</v>
      </c>
      <c r="M5147" s="15" t="s">
        <v>28</v>
      </c>
      <c r="N5147" t="s">
        <v>3953</v>
      </c>
      <c r="O5147" s="7">
        <v>38.790115954808599</v>
      </c>
      <c r="P5147" s="7">
        <v>38.03655565708803</v>
      </c>
      <c r="Q5147" s="9">
        <f t="shared" si="5"/>
        <v>0.98057339404196464</v>
      </c>
      <c r="R5147" s="14"/>
      <c r="S5147" s="29"/>
      <c r="T5147" s="14"/>
      <c r="U5147" s="9"/>
      <c r="V5147" s="7"/>
      <c r="W5147" s="7"/>
      <c r="X5147" s="49"/>
      <c r="Y5147" s="84"/>
    </row>
    <row r="5148" spans="1:25" x14ac:dyDescent="0.25">
      <c r="A5148" s="5" t="s">
        <v>3810</v>
      </c>
      <c r="B5148" s="1" t="s">
        <v>3811</v>
      </c>
      <c r="C5148" t="s">
        <v>3812</v>
      </c>
      <c r="D5148" s="74" t="s">
        <v>3813</v>
      </c>
      <c r="E5148" s="1" t="s">
        <v>3324</v>
      </c>
      <c r="F5148" s="7"/>
      <c r="G5148" s="7"/>
      <c r="H5148" s="7"/>
      <c r="I5148" s="7"/>
      <c r="J5148" s="49"/>
      <c r="K5148" t="s">
        <v>26</v>
      </c>
      <c r="L5148" t="s">
        <v>27</v>
      </c>
      <c r="M5148" s="15" t="s">
        <v>28</v>
      </c>
      <c r="N5148" t="s">
        <v>3950</v>
      </c>
      <c r="O5148" s="7">
        <v>38.7225707403584</v>
      </c>
      <c r="P5148" s="7">
        <v>28.367537962884171</v>
      </c>
      <c r="Q5148" s="9">
        <f t="shared" si="5"/>
        <v>0.73258405680484051</v>
      </c>
      <c r="R5148" s="14"/>
      <c r="S5148" s="29"/>
      <c r="T5148" s="14"/>
      <c r="U5148" s="9"/>
      <c r="V5148" s="7"/>
      <c r="W5148" s="7"/>
      <c r="X5148" s="49"/>
      <c r="Y5148" s="84"/>
    </row>
    <row r="5149" spans="1:25" x14ac:dyDescent="0.25">
      <c r="A5149" s="5" t="s">
        <v>3810</v>
      </c>
      <c r="B5149" s="1" t="s">
        <v>3811</v>
      </c>
      <c r="C5149" t="s">
        <v>3812</v>
      </c>
      <c r="D5149" s="74" t="s">
        <v>3813</v>
      </c>
      <c r="E5149" s="1" t="s">
        <v>3324</v>
      </c>
      <c r="F5149" s="7"/>
      <c r="G5149" s="7"/>
      <c r="H5149" s="7"/>
      <c r="I5149" s="7"/>
      <c r="J5149" s="49"/>
      <c r="K5149" t="s">
        <v>26</v>
      </c>
      <c r="L5149" t="s">
        <v>27</v>
      </c>
      <c r="M5149" s="15" t="s">
        <v>28</v>
      </c>
      <c r="N5149" t="s">
        <v>3954</v>
      </c>
      <c r="O5149" s="7">
        <v>37.784763423005245</v>
      </c>
      <c r="P5149" s="7">
        <v>30.197889253058207</v>
      </c>
      <c r="Q5149" s="9">
        <f t="shared" si="5"/>
        <v>0.79920810711420864</v>
      </c>
      <c r="R5149" s="14"/>
      <c r="S5149" s="29"/>
      <c r="T5149" s="14"/>
      <c r="U5149" s="9"/>
      <c r="V5149" s="7"/>
      <c r="W5149" s="7"/>
      <c r="X5149" s="49"/>
      <c r="Y5149" s="84"/>
    </row>
    <row r="5150" spans="1:25" x14ac:dyDescent="0.25">
      <c r="A5150" s="5" t="s">
        <v>3810</v>
      </c>
      <c r="B5150" s="1" t="s">
        <v>3811</v>
      </c>
      <c r="C5150" t="s">
        <v>3812</v>
      </c>
      <c r="D5150" s="74" t="s">
        <v>3813</v>
      </c>
      <c r="E5150" s="1" t="s">
        <v>3324</v>
      </c>
      <c r="F5150" s="7"/>
      <c r="G5150" s="7"/>
      <c r="H5150" s="7"/>
      <c r="I5150" s="7"/>
      <c r="J5150" s="49"/>
      <c r="K5150" t="s">
        <v>26</v>
      </c>
      <c r="L5150" t="s">
        <v>27</v>
      </c>
      <c r="M5150" s="15" t="s">
        <v>28</v>
      </c>
      <c r="N5150" t="s">
        <v>3955</v>
      </c>
      <c r="O5150" s="7">
        <v>37.672508543700978</v>
      </c>
      <c r="P5150" s="7">
        <v>36.484109502605314</v>
      </c>
      <c r="Q5150" s="9">
        <f t="shared" si="5"/>
        <v>0.96845447550387853</v>
      </c>
      <c r="R5150" s="14"/>
      <c r="S5150" s="29"/>
      <c r="T5150" s="14"/>
      <c r="U5150" s="9"/>
      <c r="V5150" s="7"/>
      <c r="W5150" s="7"/>
      <c r="X5150" s="49"/>
      <c r="Y5150" s="84"/>
    </row>
    <row r="5151" spans="1:25" x14ac:dyDescent="0.25">
      <c r="A5151" s="5" t="s">
        <v>3810</v>
      </c>
      <c r="B5151" s="1" t="s">
        <v>3811</v>
      </c>
      <c r="C5151" t="s">
        <v>3812</v>
      </c>
      <c r="D5151" s="74" t="s">
        <v>3813</v>
      </c>
      <c r="E5151" s="1" t="s">
        <v>3324</v>
      </c>
      <c r="F5151" s="7"/>
      <c r="G5151" s="7"/>
      <c r="H5151" s="7"/>
      <c r="I5151" s="7"/>
      <c r="J5151" s="49"/>
      <c r="K5151" t="s">
        <v>26</v>
      </c>
      <c r="L5151" t="s">
        <v>27</v>
      </c>
      <c r="M5151" s="15" t="s">
        <v>28</v>
      </c>
      <c r="N5151" t="s">
        <v>3956</v>
      </c>
      <c r="O5151" s="7">
        <v>37.602452988426059</v>
      </c>
      <c r="P5151" s="7">
        <v>36.453222804939934</v>
      </c>
      <c r="Q5151" s="9">
        <f t="shared" si="5"/>
        <v>0.96943736133810587</v>
      </c>
      <c r="R5151" s="14"/>
      <c r="S5151" s="29"/>
      <c r="T5151" s="14"/>
      <c r="U5151" s="9"/>
      <c r="V5151" s="7"/>
      <c r="W5151" s="7"/>
      <c r="X5151" s="49"/>
      <c r="Y5151" s="84"/>
    </row>
    <row r="5152" spans="1:25" x14ac:dyDescent="0.25">
      <c r="A5152" s="5" t="s">
        <v>3810</v>
      </c>
      <c r="B5152" s="1" t="s">
        <v>3811</v>
      </c>
      <c r="C5152" t="s">
        <v>3812</v>
      </c>
      <c r="D5152" s="74" t="s">
        <v>3813</v>
      </c>
      <c r="E5152" s="1" t="s">
        <v>3324</v>
      </c>
      <c r="F5152" s="7"/>
      <c r="G5152" s="7"/>
      <c r="H5152" s="7"/>
      <c r="I5152" s="7"/>
      <c r="J5152" s="49"/>
      <c r="K5152" t="s">
        <v>26</v>
      </c>
      <c r="L5152" t="s">
        <v>27</v>
      </c>
      <c r="M5152" s="15" t="s">
        <v>28</v>
      </c>
      <c r="N5152" t="s">
        <v>3938</v>
      </c>
      <c r="O5152" s="7">
        <v>36.728373783529626</v>
      </c>
      <c r="P5152" s="7">
        <v>21.106164199858888</v>
      </c>
      <c r="Q5152" s="9">
        <f t="shared" si="5"/>
        <v>0.57465555987462968</v>
      </c>
      <c r="R5152" s="14"/>
      <c r="S5152" s="29"/>
      <c r="T5152" s="14"/>
      <c r="U5152" s="9"/>
      <c r="V5152" s="7"/>
      <c r="W5152" s="7"/>
      <c r="X5152" s="49"/>
      <c r="Y5152" s="84"/>
    </row>
    <row r="5153" spans="1:25" x14ac:dyDescent="0.25">
      <c r="A5153" s="5" t="s">
        <v>3810</v>
      </c>
      <c r="B5153" s="1" t="s">
        <v>3811</v>
      </c>
      <c r="C5153" t="s">
        <v>3812</v>
      </c>
      <c r="D5153" s="74" t="s">
        <v>3813</v>
      </c>
      <c r="E5153" s="1" t="s">
        <v>3324</v>
      </c>
      <c r="F5153" s="7"/>
      <c r="G5153" s="7"/>
      <c r="H5153" s="7"/>
      <c r="I5153" s="7"/>
      <c r="J5153" s="49"/>
      <c r="K5153" t="s">
        <v>26</v>
      </c>
      <c r="L5153" t="s">
        <v>27</v>
      </c>
      <c r="M5153" s="15" t="s">
        <v>28</v>
      </c>
      <c r="N5153" t="s">
        <v>3957</v>
      </c>
      <c r="O5153" s="7">
        <v>36.473479418390333</v>
      </c>
      <c r="P5153" s="7">
        <v>36.238568882694992</v>
      </c>
      <c r="Q5153" s="9">
        <f t="shared" si="5"/>
        <v>0.993559415239751</v>
      </c>
      <c r="R5153" s="14"/>
      <c r="S5153" s="29"/>
      <c r="T5153" s="14"/>
      <c r="U5153" s="9"/>
      <c r="V5153" s="7"/>
      <c r="W5153" s="7"/>
      <c r="X5153" s="49"/>
      <c r="Y5153" s="84"/>
    </row>
    <row r="5154" spans="1:25" x14ac:dyDescent="0.25">
      <c r="A5154" s="5" t="s">
        <v>3810</v>
      </c>
      <c r="B5154" s="1" t="s">
        <v>3811</v>
      </c>
      <c r="C5154" t="s">
        <v>3812</v>
      </c>
      <c r="D5154" s="74" t="s">
        <v>3813</v>
      </c>
      <c r="E5154" s="1" t="s">
        <v>3324</v>
      </c>
      <c r="F5154" s="7"/>
      <c r="G5154" s="7"/>
      <c r="H5154" s="7"/>
      <c r="I5154" s="7"/>
      <c r="J5154" s="49"/>
      <c r="K5154" t="s">
        <v>26</v>
      </c>
      <c r="L5154" t="s">
        <v>27</v>
      </c>
      <c r="M5154" s="15" t="s">
        <v>28</v>
      </c>
      <c r="N5154" t="s">
        <v>3958</v>
      </c>
      <c r="O5154" s="7">
        <v>35.638765225704965</v>
      </c>
      <c r="P5154" s="7">
        <v>29.173475025568081</v>
      </c>
      <c r="Q5154" s="9">
        <f t="shared" si="5"/>
        <v>0.81858826591798695</v>
      </c>
      <c r="R5154" s="14"/>
      <c r="S5154" s="29"/>
      <c r="T5154" s="14"/>
      <c r="U5154" s="9"/>
      <c r="V5154" s="7"/>
      <c r="W5154" s="7"/>
      <c r="X5154" s="49"/>
      <c r="Y5154" s="84"/>
    </row>
    <row r="5155" spans="1:25" x14ac:dyDescent="0.25">
      <c r="A5155" s="5" t="s">
        <v>3810</v>
      </c>
      <c r="B5155" s="1" t="s">
        <v>3811</v>
      </c>
      <c r="C5155" t="s">
        <v>3812</v>
      </c>
      <c r="D5155" s="74" t="s">
        <v>3813</v>
      </c>
      <c r="E5155" s="1" t="s">
        <v>3324</v>
      </c>
      <c r="F5155" s="7"/>
      <c r="G5155" s="7"/>
      <c r="H5155" s="7"/>
      <c r="I5155" s="7"/>
      <c r="J5155" s="49"/>
      <c r="K5155" t="s">
        <v>26</v>
      </c>
      <c r="L5155" t="s">
        <v>27</v>
      </c>
      <c r="M5155" s="15" t="s">
        <v>28</v>
      </c>
      <c r="N5155" t="s">
        <v>3959</v>
      </c>
      <c r="O5155" s="7">
        <v>35.65543266015446</v>
      </c>
      <c r="P5155" s="7">
        <v>33.206680377241135</v>
      </c>
      <c r="Q5155" s="9">
        <f t="shared" si="5"/>
        <v>0.93132176220512264</v>
      </c>
      <c r="R5155" s="14"/>
      <c r="S5155" s="29"/>
      <c r="T5155" s="14"/>
      <c r="U5155" s="9"/>
      <c r="V5155" s="7"/>
      <c r="W5155" s="7"/>
      <c r="X5155" s="49"/>
      <c r="Y5155" s="84"/>
    </row>
    <row r="5156" spans="1:25" x14ac:dyDescent="0.25">
      <c r="A5156" s="5" t="s">
        <v>3810</v>
      </c>
      <c r="B5156" s="1" t="s">
        <v>3811</v>
      </c>
      <c r="C5156" t="s">
        <v>3812</v>
      </c>
      <c r="D5156" s="74" t="s">
        <v>3813</v>
      </c>
      <c r="E5156" s="1" t="s">
        <v>3324</v>
      </c>
      <c r="F5156" s="7"/>
      <c r="G5156" s="7"/>
      <c r="H5156" s="7"/>
      <c r="I5156" s="7"/>
      <c r="J5156" s="49"/>
      <c r="K5156" t="s">
        <v>26</v>
      </c>
      <c r="L5156" t="s">
        <v>27</v>
      </c>
      <c r="M5156" s="15" t="s">
        <v>28</v>
      </c>
      <c r="N5156" t="s">
        <v>3960</v>
      </c>
      <c r="O5156" s="7">
        <v>35.473177035778001</v>
      </c>
      <c r="P5156" s="7">
        <v>33.62325474937056</v>
      </c>
      <c r="Q5156" s="9">
        <f t="shared" si="5"/>
        <v>0.94785010982969975</v>
      </c>
      <c r="R5156" s="14"/>
      <c r="S5156" s="29"/>
      <c r="T5156" s="14"/>
      <c r="U5156" s="9"/>
      <c r="V5156" s="7"/>
      <c r="W5156" s="7"/>
      <c r="X5156" s="49"/>
      <c r="Y5156" s="84"/>
    </row>
    <row r="5157" spans="1:25" x14ac:dyDescent="0.25">
      <c r="A5157" s="5" t="s">
        <v>3810</v>
      </c>
      <c r="B5157" s="1" t="s">
        <v>3811</v>
      </c>
      <c r="C5157" t="s">
        <v>3812</v>
      </c>
      <c r="D5157" s="74" t="s">
        <v>3813</v>
      </c>
      <c r="E5157" s="1" t="s">
        <v>3324</v>
      </c>
      <c r="F5157" s="7"/>
      <c r="G5157" s="7"/>
      <c r="H5157" s="7"/>
      <c r="I5157" s="7"/>
      <c r="J5157" s="49"/>
      <c r="K5157" t="s">
        <v>26</v>
      </c>
      <c r="L5157" t="s">
        <v>27</v>
      </c>
      <c r="M5157" s="15" t="s">
        <v>28</v>
      </c>
      <c r="N5157" t="s">
        <v>3961</v>
      </c>
      <c r="O5157" s="7">
        <v>34.568706341045477</v>
      </c>
      <c r="P5157" s="7">
        <v>16.262184604276143</v>
      </c>
      <c r="Q5157" s="9">
        <f t="shared" si="5"/>
        <v>0.47043081230283373</v>
      </c>
      <c r="R5157" s="14"/>
      <c r="S5157" s="29"/>
      <c r="T5157" s="14"/>
      <c r="U5157" s="9"/>
      <c r="V5157" s="7"/>
      <c r="W5157" s="7"/>
      <c r="X5157" s="49"/>
      <c r="Y5157" s="84"/>
    </row>
    <row r="5158" spans="1:25" x14ac:dyDescent="0.25">
      <c r="A5158" s="5" t="s">
        <v>3810</v>
      </c>
      <c r="B5158" s="1" t="s">
        <v>3811</v>
      </c>
      <c r="C5158" t="s">
        <v>3812</v>
      </c>
      <c r="D5158" s="74" t="s">
        <v>3813</v>
      </c>
      <c r="E5158" s="1" t="s">
        <v>3324</v>
      </c>
      <c r="F5158" s="7"/>
      <c r="G5158" s="7"/>
      <c r="H5158" s="7"/>
      <c r="I5158" s="7"/>
      <c r="J5158" s="49"/>
      <c r="K5158" t="s">
        <v>26</v>
      </c>
      <c r="L5158" t="s">
        <v>27</v>
      </c>
      <c r="M5158" s="15" t="s">
        <v>28</v>
      </c>
      <c r="N5158" t="s">
        <v>3962</v>
      </c>
      <c r="O5158" s="7">
        <v>33.817778535763267</v>
      </c>
      <c r="P5158" s="7">
        <v>33.553997109722303</v>
      </c>
      <c r="Q5158" s="9">
        <f t="shared" si="5"/>
        <v>0.99219991857945344</v>
      </c>
      <c r="R5158" s="14"/>
      <c r="S5158" s="29"/>
      <c r="T5158" s="14"/>
      <c r="U5158" s="9"/>
      <c r="V5158" s="7"/>
      <c r="W5158" s="7"/>
      <c r="X5158" s="49"/>
      <c r="Y5158" s="84"/>
    </row>
    <row r="5159" spans="1:25" x14ac:dyDescent="0.25">
      <c r="A5159" s="5" t="s">
        <v>3810</v>
      </c>
      <c r="B5159" s="1" t="s">
        <v>3811</v>
      </c>
      <c r="C5159" t="s">
        <v>3812</v>
      </c>
      <c r="D5159" s="74" t="s">
        <v>3813</v>
      </c>
      <c r="E5159" s="1" t="s">
        <v>3324</v>
      </c>
      <c r="F5159" s="7"/>
      <c r="G5159" s="7"/>
      <c r="H5159" s="7"/>
      <c r="I5159" s="7"/>
      <c r="J5159" s="49"/>
      <c r="K5159" t="s">
        <v>26</v>
      </c>
      <c r="L5159" t="s">
        <v>27</v>
      </c>
      <c r="M5159" s="15" t="s">
        <v>28</v>
      </c>
      <c r="N5159" t="s">
        <v>3923</v>
      </c>
      <c r="O5159" s="7">
        <v>33.776634568435675</v>
      </c>
      <c r="P5159" s="7">
        <v>36.011673151750969</v>
      </c>
      <c r="Q5159" s="9">
        <f t="shared" si="5"/>
        <v>1.0661711449903877</v>
      </c>
      <c r="R5159" s="14"/>
      <c r="S5159" s="29"/>
      <c r="T5159" s="14"/>
      <c r="U5159" s="9"/>
      <c r="V5159" s="7"/>
      <c r="W5159" s="7"/>
      <c r="X5159" s="49"/>
      <c r="Y5159" s="84"/>
    </row>
    <row r="5160" spans="1:25" x14ac:dyDescent="0.25">
      <c r="A5160" s="5" t="s">
        <v>3810</v>
      </c>
      <c r="B5160" s="1" t="s">
        <v>3811</v>
      </c>
      <c r="C5160" t="s">
        <v>3812</v>
      </c>
      <c r="D5160" s="74" t="s">
        <v>3813</v>
      </c>
      <c r="E5160" s="1" t="s">
        <v>3324</v>
      </c>
      <c r="F5160" s="7"/>
      <c r="G5160" s="7"/>
      <c r="H5160" s="7"/>
      <c r="I5160" s="7"/>
      <c r="J5160" s="49"/>
      <c r="K5160" t="s">
        <v>26</v>
      </c>
      <c r="L5160" t="s">
        <v>27</v>
      </c>
      <c r="M5160" s="15" t="s">
        <v>28</v>
      </c>
      <c r="N5160" t="s">
        <v>3963</v>
      </c>
      <c r="O5160" s="7">
        <v>33.291304496602208</v>
      </c>
      <c r="P5160" s="7">
        <v>33.519215963711268</v>
      </c>
      <c r="Q5160" s="9">
        <f t="shared" si="5"/>
        <v>1.006845975865329</v>
      </c>
      <c r="R5160" s="14"/>
      <c r="S5160" s="29"/>
      <c r="T5160" s="14"/>
      <c r="U5160" s="9"/>
      <c r="V5160" s="7"/>
      <c r="W5160" s="7"/>
      <c r="X5160" s="49"/>
      <c r="Y5160" s="84"/>
    </row>
    <row r="5161" spans="1:25" x14ac:dyDescent="0.25">
      <c r="A5161" s="5" t="s">
        <v>3810</v>
      </c>
      <c r="B5161" s="1" t="s">
        <v>3811</v>
      </c>
      <c r="C5161" t="s">
        <v>3812</v>
      </c>
      <c r="D5161" s="74" t="s">
        <v>3813</v>
      </c>
      <c r="E5161" s="1" t="s">
        <v>3324</v>
      </c>
      <c r="F5161" s="7"/>
      <c r="G5161" s="7"/>
      <c r="H5161" s="7"/>
      <c r="I5161" s="7"/>
      <c r="J5161" s="49"/>
      <c r="K5161" t="s">
        <v>26</v>
      </c>
      <c r="L5161" t="s">
        <v>27</v>
      </c>
      <c r="M5161" s="15" t="s">
        <v>28</v>
      </c>
      <c r="N5161" t="s">
        <v>3964</v>
      </c>
      <c r="O5161" s="7">
        <v>32.659809701880889</v>
      </c>
      <c r="P5161" s="7">
        <v>24.631331131674454</v>
      </c>
      <c r="Q5161" s="9">
        <f t="shared" si="5"/>
        <v>0.75417864820736935</v>
      </c>
      <c r="R5161" s="14"/>
      <c r="S5161" s="29"/>
      <c r="T5161" s="14"/>
      <c r="U5161" s="9"/>
      <c r="V5161" s="7"/>
      <c r="W5161" s="7"/>
      <c r="X5161" s="49"/>
      <c r="Y5161" s="84"/>
    </row>
    <row r="5162" spans="1:25" x14ac:dyDescent="0.25">
      <c r="A5162" s="5" t="s">
        <v>3810</v>
      </c>
      <c r="B5162" s="1" t="s">
        <v>3811</v>
      </c>
      <c r="C5162" t="s">
        <v>3812</v>
      </c>
      <c r="D5162" s="74" t="s">
        <v>3813</v>
      </c>
      <c r="E5162" s="1" t="s">
        <v>3324</v>
      </c>
      <c r="F5162" s="7"/>
      <c r="G5162" s="7"/>
      <c r="H5162" s="7"/>
      <c r="I5162" s="7"/>
      <c r="J5162" s="49"/>
      <c r="K5162" t="s">
        <v>26</v>
      </c>
      <c r="L5162" t="s">
        <v>27</v>
      </c>
      <c r="M5162" s="15" t="s">
        <v>28</v>
      </c>
      <c r="N5162" t="s">
        <v>3965</v>
      </c>
      <c r="O5162" s="7">
        <v>32.59748457457107</v>
      </c>
      <c r="P5162" s="7">
        <v>29.274211505583718</v>
      </c>
      <c r="Q5162" s="9">
        <f t="shared" si="5"/>
        <v>0.8980512419176111</v>
      </c>
      <c r="R5162" s="14"/>
      <c r="S5162" s="29"/>
      <c r="T5162" s="14"/>
      <c r="U5162" s="9"/>
      <c r="V5162" s="7"/>
      <c r="W5162" s="7"/>
      <c r="X5162" s="49"/>
      <c r="Y5162" s="84"/>
    </row>
    <row r="5163" spans="1:25" x14ac:dyDescent="0.25">
      <c r="A5163" s="5" t="s">
        <v>3810</v>
      </c>
      <c r="B5163" s="1" t="s">
        <v>3811</v>
      </c>
      <c r="C5163" t="s">
        <v>3812</v>
      </c>
      <c r="D5163" s="74" t="s">
        <v>3813</v>
      </c>
      <c r="E5163" s="1" t="s">
        <v>3324</v>
      </c>
      <c r="F5163" s="7"/>
      <c r="G5163" s="7"/>
      <c r="H5163" s="7"/>
      <c r="I5163" s="7"/>
      <c r="J5163" s="49"/>
      <c r="K5163" t="s">
        <v>26</v>
      </c>
      <c r="L5163" t="s">
        <v>27</v>
      </c>
      <c r="M5163" s="15" t="s">
        <v>28</v>
      </c>
      <c r="N5163" t="s">
        <v>3939</v>
      </c>
      <c r="O5163" s="7">
        <v>31.268392718377143</v>
      </c>
      <c r="P5163" s="7">
        <v>16.81436361290498</v>
      </c>
      <c r="Q5163" s="9">
        <f t="shared" si="5"/>
        <v>0.53774313775401694</v>
      </c>
      <c r="R5163" s="14"/>
      <c r="S5163" s="29"/>
      <c r="T5163" s="14"/>
      <c r="U5163" s="9"/>
      <c r="V5163" s="7"/>
      <c r="W5163" s="7"/>
      <c r="X5163" s="49"/>
      <c r="Y5163" s="84"/>
    </row>
    <row r="5164" spans="1:25" x14ac:dyDescent="0.25">
      <c r="A5164" s="5" t="s">
        <v>3810</v>
      </c>
      <c r="B5164" s="1" t="s">
        <v>3811</v>
      </c>
      <c r="C5164" t="s">
        <v>3812</v>
      </c>
      <c r="D5164" s="74" t="s">
        <v>3813</v>
      </c>
      <c r="E5164" s="1" t="s">
        <v>3324</v>
      </c>
      <c r="F5164" s="7"/>
      <c r="G5164" s="7"/>
      <c r="H5164" s="7"/>
      <c r="I5164" s="7"/>
      <c r="J5164" s="49"/>
      <c r="K5164" t="s">
        <v>26</v>
      </c>
      <c r="L5164" t="s">
        <v>27</v>
      </c>
      <c r="M5164" s="15" t="s">
        <v>28</v>
      </c>
      <c r="N5164" t="s">
        <v>3966</v>
      </c>
      <c r="O5164" s="7">
        <v>31.025563235942482</v>
      </c>
      <c r="P5164" s="7">
        <v>29.99622313374498</v>
      </c>
      <c r="Q5164" s="9">
        <f t="shared" si="5"/>
        <v>0.96682283914172329</v>
      </c>
      <c r="R5164" s="14"/>
      <c r="S5164" s="29"/>
      <c r="T5164" s="14"/>
      <c r="U5164" s="9"/>
      <c r="V5164" s="7"/>
      <c r="W5164" s="7"/>
      <c r="X5164" s="49"/>
      <c r="Y5164" s="84"/>
    </row>
    <row r="5165" spans="1:25" x14ac:dyDescent="0.25">
      <c r="A5165" s="5" t="s">
        <v>3810</v>
      </c>
      <c r="B5165" s="1" t="s">
        <v>3811</v>
      </c>
      <c r="C5165" t="s">
        <v>3812</v>
      </c>
      <c r="D5165" s="74" t="s">
        <v>3813</v>
      </c>
      <c r="E5165" s="1" t="s">
        <v>3324</v>
      </c>
      <c r="F5165" s="7"/>
      <c r="G5165" s="7"/>
      <c r="H5165" s="7"/>
      <c r="I5165" s="7"/>
      <c r="J5165" s="49"/>
      <c r="K5165" t="s">
        <v>26</v>
      </c>
      <c r="L5165" t="s">
        <v>27</v>
      </c>
      <c r="M5165" s="15" t="s">
        <v>28</v>
      </c>
      <c r="N5165" t="s">
        <v>3967</v>
      </c>
      <c r="O5165" s="7">
        <v>30.879175549109188</v>
      </c>
      <c r="P5165" s="7">
        <v>18.672518324133559</v>
      </c>
      <c r="Q5165" s="9">
        <f t="shared" si="5"/>
        <v>0.60469614204684397</v>
      </c>
      <c r="R5165" s="14"/>
      <c r="S5165" s="29"/>
      <c r="T5165" s="14"/>
      <c r="U5165" s="9"/>
      <c r="V5165" s="7"/>
      <c r="W5165" s="7"/>
      <c r="X5165" s="49"/>
      <c r="Y5165" s="84"/>
    </row>
    <row r="5166" spans="1:25" x14ac:dyDescent="0.25">
      <c r="A5166" s="5" t="s">
        <v>3810</v>
      </c>
      <c r="B5166" s="1" t="s">
        <v>3811</v>
      </c>
      <c r="C5166" t="s">
        <v>3812</v>
      </c>
      <c r="D5166" s="74" t="s">
        <v>3813</v>
      </c>
      <c r="E5166" s="1" t="s">
        <v>3324</v>
      </c>
      <c r="F5166" s="7"/>
      <c r="G5166" s="7"/>
      <c r="H5166" s="7"/>
      <c r="I5166" s="7"/>
      <c r="J5166" s="49"/>
      <c r="K5166" t="s">
        <v>26</v>
      </c>
      <c r="L5166" t="s">
        <v>27</v>
      </c>
      <c r="M5166" s="15" t="s">
        <v>28</v>
      </c>
      <c r="N5166" t="s">
        <v>3962</v>
      </c>
      <c r="O5166" s="7">
        <v>30.324130098858742</v>
      </c>
      <c r="P5166" s="7">
        <v>15.58111994586365</v>
      </c>
      <c r="Q5166" s="9">
        <f t="shared" si="5"/>
        <v>0.51381918937387916</v>
      </c>
      <c r="R5166" s="14"/>
      <c r="S5166" s="29"/>
      <c r="T5166" s="14"/>
      <c r="U5166" s="9"/>
      <c r="V5166" s="7"/>
      <c r="W5166" s="7"/>
      <c r="X5166" s="49"/>
      <c r="Y5166" s="84"/>
    </row>
    <row r="5167" spans="1:25" x14ac:dyDescent="0.25">
      <c r="A5167" s="5" t="s">
        <v>3810</v>
      </c>
      <c r="B5167" s="1" t="s">
        <v>3811</v>
      </c>
      <c r="C5167" t="s">
        <v>3812</v>
      </c>
      <c r="D5167" s="74" t="s">
        <v>3813</v>
      </c>
      <c r="E5167" s="1" t="s">
        <v>3324</v>
      </c>
      <c r="F5167" s="7"/>
      <c r="G5167" s="7"/>
      <c r="H5167" s="7"/>
      <c r="I5167" s="7"/>
      <c r="J5167" s="49"/>
      <c r="K5167" t="s">
        <v>26</v>
      </c>
      <c r="L5167" t="s">
        <v>27</v>
      </c>
      <c r="M5167" s="15" t="s">
        <v>28</v>
      </c>
      <c r="N5167" t="s">
        <v>3929</v>
      </c>
      <c r="O5167" s="7">
        <v>29.600468284932564</v>
      </c>
      <c r="P5167" s="7">
        <v>25.218546300170917</v>
      </c>
      <c r="Q5167" s="9">
        <f t="shared" si="5"/>
        <v>0.85196443709668734</v>
      </c>
      <c r="R5167" s="14"/>
      <c r="S5167" s="29"/>
      <c r="T5167" s="14"/>
      <c r="U5167" s="9"/>
      <c r="V5167" s="7"/>
      <c r="W5167" s="7"/>
      <c r="X5167" s="49"/>
      <c r="Y5167" s="84"/>
    </row>
    <row r="5168" spans="1:25" x14ac:dyDescent="0.25">
      <c r="A5168" s="5" t="s">
        <v>3810</v>
      </c>
      <c r="B5168" s="1" t="s">
        <v>3811</v>
      </c>
      <c r="C5168" t="s">
        <v>3812</v>
      </c>
      <c r="D5168" s="74" t="s">
        <v>3813</v>
      </c>
      <c r="E5168" s="1" t="s">
        <v>3324</v>
      </c>
      <c r="F5168" s="7"/>
      <c r="G5168" s="7"/>
      <c r="H5168" s="7"/>
      <c r="I5168" s="7"/>
      <c r="J5168" s="49"/>
      <c r="K5168" t="s">
        <v>26</v>
      </c>
      <c r="L5168" t="s">
        <v>27</v>
      </c>
      <c r="M5168" s="15" t="s">
        <v>28</v>
      </c>
      <c r="N5168" t="s">
        <v>3968</v>
      </c>
      <c r="O5168" s="7">
        <v>29.599820437299474</v>
      </c>
      <c r="P5168" s="7">
        <v>28.622522068144189</v>
      </c>
      <c r="Q5168" s="9">
        <f t="shared" si="5"/>
        <v>0.96698296291271524</v>
      </c>
      <c r="R5168" s="14"/>
      <c r="S5168" s="29"/>
      <c r="T5168" s="14"/>
      <c r="U5168" s="9"/>
      <c r="V5168" s="7"/>
      <c r="W5168" s="7"/>
      <c r="X5168" s="49"/>
      <c r="Y5168" s="84"/>
    </row>
    <row r="5169" spans="1:25" x14ac:dyDescent="0.25">
      <c r="A5169" s="5" t="s">
        <v>3810</v>
      </c>
      <c r="B5169" s="1" t="s">
        <v>3811</v>
      </c>
      <c r="C5169" t="s">
        <v>3812</v>
      </c>
      <c r="D5169" s="74" t="s">
        <v>3813</v>
      </c>
      <c r="E5169" s="1" t="s">
        <v>3324</v>
      </c>
      <c r="F5169" s="7"/>
      <c r="G5169" s="7"/>
      <c r="H5169" s="7"/>
      <c r="I5169" s="7"/>
      <c r="J5169" s="49"/>
      <c r="K5169" t="s">
        <v>26</v>
      </c>
      <c r="L5169" t="s">
        <v>27</v>
      </c>
      <c r="M5169" s="15" t="s">
        <v>28</v>
      </c>
      <c r="N5169" t="s">
        <v>3969</v>
      </c>
      <c r="O5169" s="7">
        <v>29.508321795261455</v>
      </c>
      <c r="P5169" s="7">
        <v>20.254686947293933</v>
      </c>
      <c r="Q5169" s="9">
        <f t="shared" si="5"/>
        <v>0.68640592602411221</v>
      </c>
      <c r="R5169" s="14"/>
      <c r="S5169" s="29"/>
      <c r="T5169" s="14"/>
      <c r="U5169" s="9"/>
      <c r="V5169" s="7"/>
      <c r="W5169" s="7"/>
      <c r="X5169" s="49"/>
      <c r="Y5169" s="84"/>
    </row>
    <row r="5170" spans="1:25" x14ac:dyDescent="0.25">
      <c r="A5170" s="5" t="s">
        <v>3810</v>
      </c>
      <c r="B5170" s="1" t="s">
        <v>3811</v>
      </c>
      <c r="C5170" t="s">
        <v>3812</v>
      </c>
      <c r="D5170" s="74" t="s">
        <v>3813</v>
      </c>
      <c r="E5170" s="1" t="s">
        <v>3324</v>
      </c>
      <c r="F5170" s="7"/>
      <c r="G5170" s="7"/>
      <c r="H5170" s="7"/>
      <c r="I5170" s="7"/>
      <c r="J5170" s="49"/>
      <c r="K5170" t="s">
        <v>26</v>
      </c>
      <c r="L5170" t="s">
        <v>27</v>
      </c>
      <c r="M5170" s="15" t="s">
        <v>28</v>
      </c>
      <c r="N5170" t="s">
        <v>3970</v>
      </c>
      <c r="O5170" s="7">
        <v>29.297478104441971</v>
      </c>
      <c r="P5170" s="7">
        <v>21.859113352266888</v>
      </c>
      <c r="Q5170" s="9">
        <f t="shared" si="5"/>
        <v>0.74610904304943204</v>
      </c>
      <c r="R5170" s="14"/>
      <c r="S5170" s="29"/>
      <c r="T5170" s="14"/>
      <c r="U5170" s="9"/>
      <c r="V5170" s="7"/>
      <c r="W5170" s="7"/>
      <c r="X5170" s="49"/>
      <c r="Y5170" s="84"/>
    </row>
    <row r="5171" spans="1:25" x14ac:dyDescent="0.25">
      <c r="A5171" s="5" t="s">
        <v>3810</v>
      </c>
      <c r="B5171" s="1" t="s">
        <v>3811</v>
      </c>
      <c r="C5171" t="s">
        <v>3812</v>
      </c>
      <c r="D5171" s="74" t="s">
        <v>3813</v>
      </c>
      <c r="E5171" s="1" t="s">
        <v>3324</v>
      </c>
      <c r="F5171" s="7"/>
      <c r="G5171" s="7"/>
      <c r="H5171" s="7"/>
      <c r="I5171" s="7"/>
      <c r="J5171" s="49"/>
      <c r="K5171" t="s">
        <v>26</v>
      </c>
      <c r="L5171" t="s">
        <v>27</v>
      </c>
      <c r="M5171" s="15" t="s">
        <v>28</v>
      </c>
      <c r="N5171" t="s">
        <v>3971</v>
      </c>
      <c r="O5171" s="7">
        <v>28.623517813520099</v>
      </c>
      <c r="P5171" s="7">
        <v>24.184038547090481</v>
      </c>
      <c r="Q5171" s="9">
        <f t="shared" si="5"/>
        <v>0.84490099032018129</v>
      </c>
      <c r="R5171" s="14"/>
      <c r="S5171" s="29"/>
      <c r="T5171" s="14"/>
      <c r="U5171" s="9"/>
      <c r="V5171" s="7"/>
      <c r="W5171" s="7"/>
      <c r="X5171" s="49"/>
      <c r="Y5171" s="84"/>
    </row>
    <row r="5172" spans="1:25" x14ac:dyDescent="0.25">
      <c r="A5172" s="5" t="s">
        <v>3810</v>
      </c>
      <c r="B5172" s="1" t="s">
        <v>3811</v>
      </c>
      <c r="C5172" t="s">
        <v>3812</v>
      </c>
      <c r="D5172" s="74" t="s">
        <v>3813</v>
      </c>
      <c r="E5172" s="1" t="s">
        <v>3324</v>
      </c>
      <c r="F5172" s="7"/>
      <c r="G5172" s="7"/>
      <c r="H5172" s="7"/>
      <c r="I5172" s="7"/>
      <c r="J5172" s="49"/>
      <c r="K5172" t="s">
        <v>26</v>
      </c>
      <c r="L5172" t="s">
        <v>27</v>
      </c>
      <c r="M5172" s="15" t="s">
        <v>28</v>
      </c>
      <c r="N5172" t="s">
        <v>3972</v>
      </c>
      <c r="O5172" s="7">
        <v>28.210795618422747</v>
      </c>
      <c r="P5172" s="7">
        <v>23.23490436040526</v>
      </c>
      <c r="Q5172" s="9">
        <f t="shared" si="5"/>
        <v>0.82361747873682667</v>
      </c>
      <c r="R5172" s="14"/>
      <c r="S5172" s="29"/>
      <c r="T5172" s="14"/>
      <c r="U5172" s="9"/>
      <c r="V5172" s="7"/>
      <c r="W5172" s="7"/>
      <c r="X5172" s="49"/>
      <c r="Y5172" s="84"/>
    </row>
    <row r="5173" spans="1:25" x14ac:dyDescent="0.25">
      <c r="A5173" s="5" t="s">
        <v>3810</v>
      </c>
      <c r="B5173" s="1" t="s">
        <v>3811</v>
      </c>
      <c r="C5173" t="s">
        <v>3812</v>
      </c>
      <c r="D5173" s="74" t="s">
        <v>3813</v>
      </c>
      <c r="E5173" s="1" t="s">
        <v>3324</v>
      </c>
      <c r="F5173" s="7"/>
      <c r="G5173" s="7"/>
      <c r="H5173" s="7"/>
      <c r="I5173" s="7"/>
      <c r="J5173" s="49"/>
      <c r="K5173" t="s">
        <v>26</v>
      </c>
      <c r="L5173" t="s">
        <v>27</v>
      </c>
      <c r="M5173" s="15" t="s">
        <v>28</v>
      </c>
      <c r="N5173" t="s">
        <v>3909</v>
      </c>
      <c r="O5173" s="7">
        <v>27.146286944283471</v>
      </c>
      <c r="P5173" s="7">
        <v>28.256438762275334</v>
      </c>
      <c r="Q5173" s="9">
        <f t="shared" si="5"/>
        <v>1.0408951625786023</v>
      </c>
      <c r="R5173" s="14"/>
      <c r="S5173" s="29"/>
      <c r="T5173" s="14"/>
      <c r="U5173" s="9"/>
      <c r="V5173" s="7"/>
      <c r="W5173" s="7"/>
      <c r="X5173" s="49"/>
      <c r="Y5173" s="84"/>
    </row>
    <row r="5174" spans="1:25" x14ac:dyDescent="0.25">
      <c r="A5174" s="5" t="s">
        <v>3810</v>
      </c>
      <c r="B5174" s="1" t="s">
        <v>3811</v>
      </c>
      <c r="C5174" t="s">
        <v>3812</v>
      </c>
      <c r="D5174" s="74" t="s">
        <v>3813</v>
      </c>
      <c r="E5174" s="1" t="s">
        <v>3324</v>
      </c>
      <c r="F5174" s="7"/>
      <c r="G5174" s="7"/>
      <c r="H5174" s="7"/>
      <c r="I5174" s="7"/>
      <c r="J5174" s="49"/>
      <c r="K5174" t="s">
        <v>26</v>
      </c>
      <c r="L5174" t="s">
        <v>27</v>
      </c>
      <c r="M5174" s="15" t="s">
        <v>28</v>
      </c>
      <c r="N5174" t="s">
        <v>3953</v>
      </c>
      <c r="O5174" s="7">
        <v>26.876433699473086</v>
      </c>
      <c r="P5174" s="7">
        <v>24.444048957667629</v>
      </c>
      <c r="Q5174" s="9">
        <f t="shared" si="5"/>
        <v>0.90949748880361514</v>
      </c>
      <c r="R5174" s="14"/>
      <c r="S5174" s="29"/>
      <c r="T5174" s="14"/>
      <c r="U5174" s="9"/>
      <c r="V5174" s="7"/>
      <c r="W5174" s="7"/>
      <c r="X5174" s="49"/>
      <c r="Y5174" s="84"/>
    </row>
    <row r="5175" spans="1:25" x14ac:dyDescent="0.25">
      <c r="A5175" s="5" t="s">
        <v>3810</v>
      </c>
      <c r="B5175" s="1" t="s">
        <v>3811</v>
      </c>
      <c r="C5175" t="s">
        <v>3812</v>
      </c>
      <c r="D5175" s="74" t="s">
        <v>3813</v>
      </c>
      <c r="E5175" s="1" t="s">
        <v>3324</v>
      </c>
      <c r="F5175" s="7"/>
      <c r="G5175" s="7"/>
      <c r="H5175" s="7"/>
      <c r="I5175" s="7"/>
      <c r="J5175" s="49"/>
      <c r="K5175" t="s">
        <v>26</v>
      </c>
      <c r="L5175" t="s">
        <v>27</v>
      </c>
      <c r="M5175" s="15" t="s">
        <v>28</v>
      </c>
      <c r="N5175" t="s">
        <v>3973</v>
      </c>
      <c r="O5175" s="7">
        <v>69.083535768072366</v>
      </c>
      <c r="P5175" s="7">
        <v>58.578538958864968</v>
      </c>
      <c r="Q5175" s="9">
        <f t="shared" si="5"/>
        <v>0.84793776559910261</v>
      </c>
      <c r="R5175" s="14"/>
      <c r="S5175" s="29"/>
      <c r="T5175" s="14"/>
      <c r="U5175" s="9"/>
      <c r="V5175" s="7"/>
      <c r="W5175" s="7"/>
      <c r="X5175" s="49"/>
      <c r="Y5175" s="84"/>
    </row>
    <row r="5176" spans="1:25" x14ac:dyDescent="0.25">
      <c r="A5176" s="5" t="s">
        <v>3810</v>
      </c>
      <c r="B5176" s="1" t="s">
        <v>3811</v>
      </c>
      <c r="C5176" t="s">
        <v>3812</v>
      </c>
      <c r="D5176" s="74" t="s">
        <v>3813</v>
      </c>
      <c r="E5176" s="1" t="s">
        <v>3324</v>
      </c>
      <c r="F5176" s="7"/>
      <c r="G5176" s="7"/>
      <c r="H5176" s="7"/>
      <c r="I5176" s="7"/>
      <c r="J5176" s="49"/>
      <c r="K5176" t="s">
        <v>26</v>
      </c>
      <c r="L5176" t="s">
        <v>27</v>
      </c>
      <c r="M5176" s="15" t="s">
        <v>28</v>
      </c>
      <c r="N5176" t="s">
        <v>3974</v>
      </c>
      <c r="O5176" s="7">
        <v>68.449037801292306</v>
      </c>
      <c r="P5176" s="7">
        <v>55.302803551830792</v>
      </c>
      <c r="Q5176" s="9">
        <f t="shared" si="5"/>
        <v>0.80794128490710038</v>
      </c>
      <c r="R5176" s="14"/>
      <c r="S5176" s="29"/>
      <c r="T5176" s="14"/>
      <c r="U5176" s="9"/>
      <c r="V5176" s="7"/>
      <c r="W5176" s="7"/>
      <c r="X5176" s="49"/>
      <c r="Y5176" s="84"/>
    </row>
    <row r="5177" spans="1:25" x14ac:dyDescent="0.25">
      <c r="A5177" s="5" t="s">
        <v>3810</v>
      </c>
      <c r="B5177" s="1" t="s">
        <v>3811</v>
      </c>
      <c r="C5177" t="s">
        <v>3812</v>
      </c>
      <c r="D5177" s="74" t="s">
        <v>3813</v>
      </c>
      <c r="E5177" s="1" t="s">
        <v>3324</v>
      </c>
      <c r="F5177" s="7"/>
      <c r="G5177" s="7"/>
      <c r="H5177" s="7"/>
      <c r="I5177" s="7"/>
      <c r="J5177" s="49"/>
      <c r="K5177" t="s">
        <v>26</v>
      </c>
      <c r="L5177" t="s">
        <v>27</v>
      </c>
      <c r="M5177" s="15" t="s">
        <v>28</v>
      </c>
      <c r="N5177" t="s">
        <v>3975</v>
      </c>
      <c r="O5177" s="7">
        <v>66.126149123778461</v>
      </c>
      <c r="P5177" s="7">
        <v>53.943708220546171</v>
      </c>
      <c r="Q5177" s="9">
        <f t="shared" si="5"/>
        <v>0.8157696907402161</v>
      </c>
      <c r="R5177" s="14"/>
      <c r="S5177" s="29"/>
      <c r="T5177" s="14"/>
      <c r="U5177" s="9"/>
      <c r="V5177" s="7"/>
      <c r="W5177" s="7"/>
      <c r="X5177" s="49"/>
      <c r="Y5177" s="84"/>
    </row>
    <row r="5178" spans="1:25" x14ac:dyDescent="0.25">
      <c r="A5178" s="5" t="s">
        <v>3810</v>
      </c>
      <c r="B5178" s="1" t="s">
        <v>3811</v>
      </c>
      <c r="C5178" t="s">
        <v>3812</v>
      </c>
      <c r="D5178" s="74" t="s">
        <v>3813</v>
      </c>
      <c r="E5178" s="1" t="s">
        <v>3324</v>
      </c>
      <c r="F5178" s="7"/>
      <c r="G5178" s="7"/>
      <c r="H5178" s="7"/>
      <c r="I5178" s="7"/>
      <c r="J5178" s="49"/>
      <c r="K5178" t="s">
        <v>26</v>
      </c>
      <c r="L5178" t="s">
        <v>27</v>
      </c>
      <c r="M5178" s="15" t="s">
        <v>28</v>
      </c>
      <c r="N5178" t="s">
        <v>3976</v>
      </c>
      <c r="O5178" s="7">
        <v>65.944877907329598</v>
      </c>
      <c r="P5178" s="7">
        <v>57.55981544822717</v>
      </c>
      <c r="Q5178" s="9">
        <f t="shared" si="5"/>
        <v>0.87284740338915012</v>
      </c>
      <c r="R5178" s="14"/>
      <c r="S5178" s="29"/>
      <c r="T5178" s="14"/>
      <c r="U5178" s="9"/>
      <c r="V5178" s="7"/>
      <c r="W5178" s="7"/>
      <c r="X5178" s="49"/>
      <c r="Y5178" s="84"/>
    </row>
    <row r="5179" spans="1:25" x14ac:dyDescent="0.25">
      <c r="A5179" s="5" t="s">
        <v>3810</v>
      </c>
      <c r="B5179" s="1" t="s">
        <v>3811</v>
      </c>
      <c r="C5179" t="s">
        <v>3812</v>
      </c>
      <c r="D5179" s="74" t="s">
        <v>3813</v>
      </c>
      <c r="E5179" s="1" t="s">
        <v>3324</v>
      </c>
      <c r="F5179" s="7"/>
      <c r="G5179" s="7"/>
      <c r="H5179" s="7"/>
      <c r="I5179" s="7"/>
      <c r="J5179" s="49"/>
      <c r="K5179" t="s">
        <v>26</v>
      </c>
      <c r="L5179" t="s">
        <v>27</v>
      </c>
      <c r="M5179" s="15" t="s">
        <v>28</v>
      </c>
      <c r="N5179" t="s">
        <v>3977</v>
      </c>
      <c r="O5179" s="7">
        <v>63.745609737256203</v>
      </c>
      <c r="P5179" s="7">
        <v>53.274660709390474</v>
      </c>
      <c r="Q5179" s="9">
        <f t="shared" si="5"/>
        <v>0.8357385069964125</v>
      </c>
      <c r="R5179" s="14"/>
      <c r="S5179" s="29"/>
      <c r="T5179" s="14"/>
      <c r="U5179" s="9"/>
      <c r="V5179" s="7"/>
      <c r="W5179" s="7"/>
      <c r="X5179" s="49"/>
      <c r="Y5179" s="84"/>
    </row>
    <row r="5180" spans="1:25" x14ac:dyDescent="0.25">
      <c r="A5180" s="5" t="s">
        <v>3810</v>
      </c>
      <c r="B5180" s="1" t="s">
        <v>3811</v>
      </c>
      <c r="C5180" t="s">
        <v>3812</v>
      </c>
      <c r="D5180" s="74" t="s">
        <v>3813</v>
      </c>
      <c r="E5180" s="1" t="s">
        <v>3324</v>
      </c>
      <c r="F5180" s="7"/>
      <c r="G5180" s="7"/>
      <c r="H5180" s="7"/>
      <c r="I5180" s="7"/>
      <c r="J5180" s="49"/>
      <c r="K5180" t="s">
        <v>26</v>
      </c>
      <c r="L5180" t="s">
        <v>27</v>
      </c>
      <c r="M5180" s="15" t="s">
        <v>28</v>
      </c>
      <c r="N5180" t="s">
        <v>3978</v>
      </c>
      <c r="O5180" s="7">
        <v>63.398028043668099</v>
      </c>
      <c r="P5180" s="7">
        <v>60.730541157551656</v>
      </c>
      <c r="Q5180" s="9">
        <f t="shared" si="5"/>
        <v>0.9579247656681199</v>
      </c>
      <c r="R5180" s="14"/>
      <c r="S5180" s="29"/>
      <c r="T5180" s="14"/>
      <c r="U5180" s="9"/>
      <c r="V5180" s="7"/>
      <c r="W5180" s="7"/>
      <c r="X5180" s="49"/>
      <c r="Y5180" s="84"/>
    </row>
    <row r="5181" spans="1:25" x14ac:dyDescent="0.25">
      <c r="A5181" s="5" t="s">
        <v>3810</v>
      </c>
      <c r="B5181" s="1" t="s">
        <v>3811</v>
      </c>
      <c r="C5181" t="s">
        <v>3812</v>
      </c>
      <c r="D5181" s="74" t="s">
        <v>3813</v>
      </c>
      <c r="E5181" s="1" t="s">
        <v>3324</v>
      </c>
      <c r="F5181" s="7"/>
      <c r="G5181" s="7"/>
      <c r="H5181" s="7"/>
      <c r="I5181" s="7"/>
      <c r="J5181" s="49"/>
      <c r="K5181" t="s">
        <v>26</v>
      </c>
      <c r="L5181" t="s">
        <v>27</v>
      </c>
      <c r="M5181" s="15" t="s">
        <v>28</v>
      </c>
      <c r="N5181" t="s">
        <v>3979</v>
      </c>
      <c r="O5181" s="7">
        <v>63.287770593139548</v>
      </c>
      <c r="P5181" s="7">
        <v>55.933852140077811</v>
      </c>
      <c r="Q5181" s="9">
        <f t="shared" si="5"/>
        <v>0.88380190384113622</v>
      </c>
      <c r="R5181" s="14"/>
      <c r="S5181" s="29"/>
      <c r="T5181" s="14"/>
      <c r="U5181" s="9"/>
      <c r="V5181" s="7"/>
      <c r="W5181" s="7"/>
      <c r="X5181" s="49"/>
      <c r="Y5181" s="84"/>
    </row>
    <row r="5182" spans="1:25" x14ac:dyDescent="0.25">
      <c r="A5182" s="5" t="s">
        <v>3810</v>
      </c>
      <c r="B5182" s="1" t="s">
        <v>3811</v>
      </c>
      <c r="C5182" t="s">
        <v>3812</v>
      </c>
      <c r="D5182" s="74" t="s">
        <v>3813</v>
      </c>
      <c r="E5182" s="1" t="s">
        <v>3324</v>
      </c>
      <c r="F5182" s="7"/>
      <c r="G5182" s="7"/>
      <c r="H5182" s="7"/>
      <c r="I5182" s="7"/>
      <c r="J5182" s="49"/>
      <c r="K5182" t="s">
        <v>26</v>
      </c>
      <c r="L5182" t="s">
        <v>27</v>
      </c>
      <c r="M5182" s="15" t="s">
        <v>28</v>
      </c>
      <c r="N5182" t="s">
        <v>3980</v>
      </c>
      <c r="O5182" s="7">
        <v>62.781651901716195</v>
      </c>
      <c r="P5182" s="7">
        <v>54.163457827853456</v>
      </c>
      <c r="Q5182" s="9">
        <f t="shared" si="5"/>
        <v>0.8627275037720511</v>
      </c>
      <c r="R5182" s="14"/>
      <c r="S5182" s="29"/>
      <c r="T5182" s="14"/>
      <c r="U5182" s="9"/>
      <c r="V5182" s="7"/>
      <c r="W5182" s="7"/>
      <c r="X5182" s="49"/>
      <c r="Y5182" s="84"/>
    </row>
    <row r="5183" spans="1:25" x14ac:dyDescent="0.25">
      <c r="A5183" s="5" t="s">
        <v>3810</v>
      </c>
      <c r="B5183" s="1" t="s">
        <v>3811</v>
      </c>
      <c r="C5183" t="s">
        <v>3812</v>
      </c>
      <c r="D5183" s="74" t="s">
        <v>3813</v>
      </c>
      <c r="E5183" s="1" t="s">
        <v>3324</v>
      </c>
      <c r="F5183" s="7"/>
      <c r="G5183" s="7"/>
      <c r="H5183" s="7"/>
      <c r="I5183" s="7"/>
      <c r="J5183" s="49"/>
      <c r="K5183" t="s">
        <v>26</v>
      </c>
      <c r="L5183" t="s">
        <v>27</v>
      </c>
      <c r="M5183" s="15" t="s">
        <v>28</v>
      </c>
      <c r="N5183" t="s">
        <v>3981</v>
      </c>
      <c r="O5183" s="7">
        <v>62.719624644737848</v>
      </c>
      <c r="P5183" s="7">
        <v>56.041825450947357</v>
      </c>
      <c r="Q5183" s="9">
        <f t="shared" si="5"/>
        <v>0.89352935015769808</v>
      </c>
      <c r="R5183" s="14"/>
      <c r="S5183" s="29"/>
      <c r="T5183" s="14"/>
      <c r="U5183" s="9"/>
      <c r="V5183" s="7"/>
      <c r="W5183" s="7"/>
      <c r="X5183" s="49"/>
      <c r="Y5183" s="84"/>
    </row>
    <row r="5184" spans="1:25" x14ac:dyDescent="0.25">
      <c r="A5184" s="5" t="s">
        <v>3810</v>
      </c>
      <c r="B5184" s="1" t="s">
        <v>3811</v>
      </c>
      <c r="C5184" t="s">
        <v>3812</v>
      </c>
      <c r="D5184" s="74" t="s">
        <v>3813</v>
      </c>
      <c r="E5184" s="1" t="s">
        <v>3324</v>
      </c>
      <c r="F5184" s="7"/>
      <c r="G5184" s="7"/>
      <c r="H5184" s="7"/>
      <c r="I5184" s="7"/>
      <c r="J5184" s="49"/>
      <c r="K5184" t="s">
        <v>26</v>
      </c>
      <c r="L5184" t="s">
        <v>27</v>
      </c>
      <c r="M5184" s="15" t="s">
        <v>28</v>
      </c>
      <c r="N5184" t="s">
        <v>3982</v>
      </c>
      <c r="O5184" s="7">
        <v>62.584871430444565</v>
      </c>
      <c r="P5184" s="7">
        <v>57.827180411881926</v>
      </c>
      <c r="Q5184" s="9">
        <f t="shared" si="5"/>
        <v>0.92398017428460755</v>
      </c>
      <c r="R5184" s="14"/>
      <c r="S5184" s="29"/>
      <c r="T5184" s="14"/>
      <c r="U5184" s="9"/>
      <c r="V5184" s="7"/>
      <c r="W5184" s="7"/>
      <c r="X5184" s="49"/>
      <c r="Y5184" s="84"/>
    </row>
    <row r="5185" spans="1:25" x14ac:dyDescent="0.25">
      <c r="A5185" s="5" t="s">
        <v>3810</v>
      </c>
      <c r="B5185" s="1" t="s">
        <v>3811</v>
      </c>
      <c r="C5185" t="s">
        <v>3812</v>
      </c>
      <c r="D5185" s="74" t="s">
        <v>3813</v>
      </c>
      <c r="E5185" s="1" t="s">
        <v>3324</v>
      </c>
      <c r="F5185" s="7"/>
      <c r="G5185" s="7"/>
      <c r="H5185" s="7"/>
      <c r="I5185" s="7"/>
      <c r="J5185" s="49"/>
      <c r="K5185" t="s">
        <v>26</v>
      </c>
      <c r="L5185" t="s">
        <v>27</v>
      </c>
      <c r="M5185" s="15" t="s">
        <v>28</v>
      </c>
      <c r="N5185" t="s">
        <v>3983</v>
      </c>
      <c r="O5185" s="7">
        <v>61.680021750124979</v>
      </c>
      <c r="P5185" s="7">
        <v>57.848023925137468</v>
      </c>
      <c r="Q5185" s="9">
        <f t="shared" si="5"/>
        <v>0.93787294951821665</v>
      </c>
      <c r="R5185" s="14"/>
      <c r="S5185" s="29"/>
      <c r="T5185" s="14"/>
      <c r="U5185" s="9"/>
      <c r="V5185" s="7"/>
      <c r="W5185" s="7"/>
      <c r="X5185" s="49"/>
      <c r="Y5185" s="84"/>
    </row>
    <row r="5186" spans="1:25" x14ac:dyDescent="0.25">
      <c r="A5186" s="5" t="s">
        <v>3810</v>
      </c>
      <c r="B5186" s="1" t="s">
        <v>3811</v>
      </c>
      <c r="C5186" t="s">
        <v>3812</v>
      </c>
      <c r="D5186" s="74" t="s">
        <v>3813</v>
      </c>
      <c r="E5186" s="1" t="s">
        <v>3324</v>
      </c>
      <c r="F5186" s="7"/>
      <c r="G5186" s="7"/>
      <c r="H5186" s="7"/>
      <c r="I5186" s="7"/>
      <c r="J5186" s="49"/>
      <c r="K5186" t="s">
        <v>26</v>
      </c>
      <c r="L5186" t="s">
        <v>27</v>
      </c>
      <c r="M5186" s="15" t="s">
        <v>28</v>
      </c>
      <c r="N5186" t="s">
        <v>3984</v>
      </c>
      <c r="O5186" s="7">
        <v>60.35123679822123</v>
      </c>
      <c r="P5186" s="7">
        <v>51.067091144912148</v>
      </c>
      <c r="Q5186" s="9">
        <f t="shared" si="5"/>
        <v>0.84616478226701863</v>
      </c>
      <c r="R5186" s="14"/>
      <c r="S5186" s="29"/>
      <c r="T5186" s="14"/>
      <c r="U5186" s="9"/>
      <c r="V5186" s="7"/>
      <c r="W5186" s="7"/>
      <c r="X5186" s="49"/>
      <c r="Y5186" s="84"/>
    </row>
    <row r="5187" spans="1:25" x14ac:dyDescent="0.25">
      <c r="A5187" s="5" t="s">
        <v>3810</v>
      </c>
      <c r="B5187" s="1" t="s">
        <v>3811</v>
      </c>
      <c r="C5187" t="s">
        <v>3812</v>
      </c>
      <c r="D5187" s="74" t="s">
        <v>3813</v>
      </c>
      <c r="E5187" s="1" t="s">
        <v>3324</v>
      </c>
      <c r="F5187" s="7"/>
      <c r="G5187" s="7"/>
      <c r="H5187" s="7"/>
      <c r="I5187" s="7"/>
      <c r="J5187" s="49"/>
      <c r="K5187" t="s">
        <v>26</v>
      </c>
      <c r="L5187" t="s">
        <v>27</v>
      </c>
      <c r="M5187" s="15" t="s">
        <v>28</v>
      </c>
      <c r="N5187" t="s">
        <v>3985</v>
      </c>
      <c r="O5187" s="7">
        <v>59.144583054050926</v>
      </c>
      <c r="P5187" s="7">
        <v>54.398751792652789</v>
      </c>
      <c r="Q5187" s="9">
        <f t="shared" si="5"/>
        <v>0.91975881786061409</v>
      </c>
      <c r="R5187" s="14"/>
      <c r="S5187" s="29"/>
      <c r="T5187" s="14"/>
      <c r="U5187" s="9"/>
      <c r="V5187" s="7"/>
      <c r="W5187" s="7"/>
      <c r="X5187" s="49"/>
      <c r="Y5187" s="84"/>
    </row>
    <row r="5188" spans="1:25" x14ac:dyDescent="0.25">
      <c r="A5188" s="5" t="s">
        <v>3810</v>
      </c>
      <c r="B5188" s="1" t="s">
        <v>3811</v>
      </c>
      <c r="C5188" t="s">
        <v>3812</v>
      </c>
      <c r="D5188" s="74" t="s">
        <v>3813</v>
      </c>
      <c r="E5188" s="1" t="s">
        <v>3324</v>
      </c>
      <c r="F5188" s="7"/>
      <c r="G5188" s="7"/>
      <c r="H5188" s="7"/>
      <c r="I5188" s="7"/>
      <c r="J5188" s="49"/>
      <c r="K5188" t="s">
        <v>26</v>
      </c>
      <c r="L5188" t="s">
        <v>27</v>
      </c>
      <c r="M5188" s="15" t="s">
        <v>28</v>
      </c>
      <c r="N5188" t="s">
        <v>3986</v>
      </c>
      <c r="O5188" s="7">
        <v>58.919739907015931</v>
      </c>
      <c r="P5188" s="7">
        <v>50.074049544204357</v>
      </c>
      <c r="Q5188" s="9">
        <f t="shared" ref="Q5188:Q5251" si="6">P5188/O5188</f>
        <v>0.84986881515819002</v>
      </c>
      <c r="R5188" s="14"/>
      <c r="S5188" s="29"/>
      <c r="T5188" s="14"/>
      <c r="U5188" s="9"/>
      <c r="V5188" s="7"/>
      <c r="W5188" s="7"/>
      <c r="X5188" s="49"/>
      <c r="Y5188" s="84"/>
    </row>
    <row r="5189" spans="1:25" x14ac:dyDescent="0.25">
      <c r="A5189" s="5" t="s">
        <v>3810</v>
      </c>
      <c r="B5189" s="1" t="s">
        <v>3811</v>
      </c>
      <c r="C5189" t="s">
        <v>3812</v>
      </c>
      <c r="D5189" s="74" t="s">
        <v>3813</v>
      </c>
      <c r="E5189" s="1" t="s">
        <v>3324</v>
      </c>
      <c r="F5189" s="7"/>
      <c r="G5189" s="7"/>
      <c r="H5189" s="7"/>
      <c r="I5189" s="7"/>
      <c r="J5189" s="49"/>
      <c r="K5189" t="s">
        <v>26</v>
      </c>
      <c r="L5189" t="s">
        <v>27</v>
      </c>
      <c r="M5189" s="15" t="s">
        <v>28</v>
      </c>
      <c r="N5189" t="s">
        <v>3987</v>
      </c>
      <c r="O5189" s="7">
        <v>58.431280138399558</v>
      </c>
      <c r="P5189" s="7">
        <v>52.402497511537419</v>
      </c>
      <c r="Q5189" s="9">
        <f t="shared" si="6"/>
        <v>0.89682268448367986</v>
      </c>
      <c r="R5189" s="14"/>
      <c r="S5189" s="29"/>
      <c r="T5189" s="14"/>
      <c r="U5189" s="9"/>
      <c r="V5189" s="7"/>
      <c r="W5189" s="7"/>
      <c r="X5189" s="49"/>
      <c r="Y5189" s="84"/>
    </row>
    <row r="5190" spans="1:25" x14ac:dyDescent="0.25">
      <c r="A5190" s="5" t="s">
        <v>3810</v>
      </c>
      <c r="B5190" s="1" t="s">
        <v>3811</v>
      </c>
      <c r="C5190" t="s">
        <v>3812</v>
      </c>
      <c r="D5190" s="74" t="s">
        <v>3813</v>
      </c>
      <c r="E5190" s="1" t="s">
        <v>3324</v>
      </c>
      <c r="F5190" s="7"/>
      <c r="G5190" s="7"/>
      <c r="H5190" s="7"/>
      <c r="I5190" s="7"/>
      <c r="J5190" s="49"/>
      <c r="K5190" t="s">
        <v>26</v>
      </c>
      <c r="L5190" t="s">
        <v>27</v>
      </c>
      <c r="M5190" s="15" t="s">
        <v>28</v>
      </c>
      <c r="N5190" t="s">
        <v>3988</v>
      </c>
      <c r="O5190" s="7">
        <v>57.934588284782826</v>
      </c>
      <c r="P5190" s="7">
        <v>50.484256580235822</v>
      </c>
      <c r="Q5190" s="9">
        <f t="shared" si="6"/>
        <v>0.87140097262926575</v>
      </c>
      <c r="R5190" s="14"/>
      <c r="S5190" s="29"/>
      <c r="T5190" s="14"/>
      <c r="U5190" s="9"/>
      <c r="V5190" s="7"/>
      <c r="W5190" s="7"/>
      <c r="X5190" s="49"/>
      <c r="Y5190" s="84"/>
    </row>
    <row r="5191" spans="1:25" x14ac:dyDescent="0.25">
      <c r="A5191" s="5" t="s">
        <v>3810</v>
      </c>
      <c r="B5191" s="1" t="s">
        <v>3811</v>
      </c>
      <c r="C5191" t="s">
        <v>3812</v>
      </c>
      <c r="D5191" s="74" t="s">
        <v>3813</v>
      </c>
      <c r="E5191" s="1" t="s">
        <v>3324</v>
      </c>
      <c r="F5191" s="7"/>
      <c r="G5191" s="7"/>
      <c r="H5191" s="7"/>
      <c r="I5191" s="7"/>
      <c r="J5191" s="49"/>
      <c r="K5191" t="s">
        <v>26</v>
      </c>
      <c r="L5191" t="s">
        <v>27</v>
      </c>
      <c r="M5191" s="15" t="s">
        <v>28</v>
      </c>
      <c r="N5191" t="s">
        <v>3989</v>
      </c>
      <c r="O5191" s="7">
        <v>57.840655812020699</v>
      </c>
      <c r="P5191" s="7">
        <v>53.367563881423244</v>
      </c>
      <c r="Q5191" s="9">
        <f t="shared" si="6"/>
        <v>0.92266526255969872</v>
      </c>
      <c r="R5191" s="14"/>
      <c r="S5191" s="29"/>
      <c r="T5191" s="14"/>
      <c r="U5191" s="9"/>
      <c r="V5191" s="7"/>
      <c r="W5191" s="7"/>
      <c r="X5191" s="49"/>
      <c r="Y5191" s="84"/>
    </row>
    <row r="5192" spans="1:25" x14ac:dyDescent="0.25">
      <c r="A5192" s="5" t="s">
        <v>3810</v>
      </c>
      <c r="B5192" s="1" t="s">
        <v>3811</v>
      </c>
      <c r="C5192" t="s">
        <v>3812</v>
      </c>
      <c r="D5192" s="74" t="s">
        <v>3813</v>
      </c>
      <c r="E5192" s="1" t="s">
        <v>3324</v>
      </c>
      <c r="F5192" s="7"/>
      <c r="G5192" s="7"/>
      <c r="H5192" s="7"/>
      <c r="I5192" s="7"/>
      <c r="J5192" s="49"/>
      <c r="K5192" t="s">
        <v>26</v>
      </c>
      <c r="L5192" t="s">
        <v>27</v>
      </c>
      <c r="M5192" s="15" t="s">
        <v>28</v>
      </c>
      <c r="N5192" t="s">
        <v>3990</v>
      </c>
      <c r="O5192" s="7">
        <v>53.537135572980553</v>
      </c>
      <c r="P5192" s="7">
        <v>48.762161896442855</v>
      </c>
      <c r="Q5192" s="9">
        <f t="shared" si="6"/>
        <v>0.91081006435190082</v>
      </c>
      <c r="R5192" s="14"/>
      <c r="S5192" s="29"/>
      <c r="T5192" s="14"/>
      <c r="U5192" s="9"/>
      <c r="V5192" s="7"/>
      <c r="W5192" s="7"/>
      <c r="X5192" s="49"/>
      <c r="Y5192" s="84"/>
    </row>
    <row r="5193" spans="1:25" x14ac:dyDescent="0.25">
      <c r="A5193" s="5" t="s">
        <v>3810</v>
      </c>
      <c r="B5193" s="1" t="s">
        <v>3811</v>
      </c>
      <c r="C5193" t="s">
        <v>3812</v>
      </c>
      <c r="D5193" s="74" t="s">
        <v>3813</v>
      </c>
      <c r="E5193" s="1" t="s">
        <v>3324</v>
      </c>
      <c r="F5193" s="7"/>
      <c r="G5193" s="7"/>
      <c r="H5193" s="7"/>
      <c r="I5193" s="7"/>
      <c r="J5193" s="49"/>
      <c r="K5193" t="s">
        <v>26</v>
      </c>
      <c r="L5193" t="s">
        <v>27</v>
      </c>
      <c r="M5193" s="15" t="s">
        <v>28</v>
      </c>
      <c r="N5193" t="s">
        <v>3991</v>
      </c>
      <c r="O5193" s="7">
        <v>53.112261953418091</v>
      </c>
      <c r="P5193" s="7">
        <v>47.096107679214846</v>
      </c>
      <c r="Q5193" s="9">
        <f t="shared" si="6"/>
        <v>0.88672758318070333</v>
      </c>
      <c r="R5193" s="14"/>
      <c r="S5193" s="29"/>
      <c r="T5193" s="14"/>
      <c r="U5193" s="9"/>
      <c r="V5193" s="7"/>
      <c r="W5193" s="7"/>
      <c r="X5193" s="49"/>
      <c r="Y5193" s="84"/>
    </row>
    <row r="5194" spans="1:25" x14ac:dyDescent="0.25">
      <c r="A5194" s="5" t="s">
        <v>3810</v>
      </c>
      <c r="B5194" s="1" t="s">
        <v>3811</v>
      </c>
      <c r="C5194" t="s">
        <v>3812</v>
      </c>
      <c r="D5194" s="74" t="s">
        <v>3813</v>
      </c>
      <c r="E5194" s="1" t="s">
        <v>3324</v>
      </c>
      <c r="F5194" s="7"/>
      <c r="G5194" s="7"/>
      <c r="H5194" s="7"/>
      <c r="I5194" s="7"/>
      <c r="J5194" s="49"/>
      <c r="K5194" t="s">
        <v>26</v>
      </c>
      <c r="L5194" t="s">
        <v>27</v>
      </c>
      <c r="M5194" s="15" t="s">
        <v>28</v>
      </c>
      <c r="N5194" t="s">
        <v>3992</v>
      </c>
      <c r="O5194" s="7">
        <v>52.625282325428955</v>
      </c>
      <c r="P5194" s="7">
        <v>44.742109123456942</v>
      </c>
      <c r="Q5194" s="9">
        <f t="shared" si="6"/>
        <v>0.85020178793106826</v>
      </c>
      <c r="R5194" s="14"/>
      <c r="S5194" s="29"/>
      <c r="T5194" s="14"/>
      <c r="U5194" s="9"/>
      <c r="V5194" s="7"/>
      <c r="W5194" s="7"/>
      <c r="X5194" s="49"/>
      <c r="Y5194" s="84"/>
    </row>
    <row r="5195" spans="1:25" x14ac:dyDescent="0.25">
      <c r="A5195" s="5" t="s">
        <v>3810</v>
      </c>
      <c r="B5195" s="1" t="s">
        <v>3811</v>
      </c>
      <c r="C5195" t="s">
        <v>3812</v>
      </c>
      <c r="D5195" s="74" t="s">
        <v>3813</v>
      </c>
      <c r="E5195" s="1" t="s">
        <v>3324</v>
      </c>
      <c r="F5195" s="7"/>
      <c r="G5195" s="7"/>
      <c r="H5195" s="7"/>
      <c r="I5195" s="7"/>
      <c r="J5195" s="49"/>
      <c r="K5195" t="s">
        <v>26</v>
      </c>
      <c r="L5195" t="s">
        <v>27</v>
      </c>
      <c r="M5195" s="15" t="s">
        <v>28</v>
      </c>
      <c r="N5195" t="s">
        <v>3993</v>
      </c>
      <c r="O5195" s="7">
        <v>52.169474060189593</v>
      </c>
      <c r="P5195" s="7">
        <v>47.012799287341053</v>
      </c>
      <c r="Q5195" s="9">
        <f t="shared" si="6"/>
        <v>0.90115532376463836</v>
      </c>
      <c r="R5195" s="14"/>
      <c r="S5195" s="29"/>
      <c r="T5195" s="14"/>
      <c r="U5195" s="9"/>
      <c r="V5195" s="7"/>
      <c r="W5195" s="7"/>
      <c r="X5195" s="49"/>
      <c r="Y5195" s="84"/>
    </row>
    <row r="5196" spans="1:25" x14ac:dyDescent="0.25">
      <c r="A5196" s="5" t="s">
        <v>3810</v>
      </c>
      <c r="B5196" s="1" t="s">
        <v>3811</v>
      </c>
      <c r="C5196" t="s">
        <v>3812</v>
      </c>
      <c r="D5196" s="74" t="s">
        <v>3813</v>
      </c>
      <c r="E5196" s="1" t="s">
        <v>3324</v>
      </c>
      <c r="F5196" s="7"/>
      <c r="G5196" s="7"/>
      <c r="H5196" s="7"/>
      <c r="I5196" s="7"/>
      <c r="J5196" s="49"/>
      <c r="K5196" t="s">
        <v>26</v>
      </c>
      <c r="L5196" t="s">
        <v>27</v>
      </c>
      <c r="M5196" s="15" t="s">
        <v>28</v>
      </c>
      <c r="N5196" t="s">
        <v>3994</v>
      </c>
      <c r="O5196" s="7">
        <v>51.814124217596223</v>
      </c>
      <c r="P5196" s="7">
        <v>46.775078384142248</v>
      </c>
      <c r="Q5196" s="9">
        <f t="shared" si="6"/>
        <v>0.90274764054117307</v>
      </c>
      <c r="R5196" s="14"/>
      <c r="S5196" s="29"/>
      <c r="T5196" s="14"/>
      <c r="U5196" s="9"/>
      <c r="V5196" s="7"/>
      <c r="W5196" s="7"/>
      <c r="X5196" s="49"/>
      <c r="Y5196" s="84"/>
    </row>
    <row r="5197" spans="1:25" x14ac:dyDescent="0.25">
      <c r="A5197" s="5" t="s">
        <v>3810</v>
      </c>
      <c r="B5197" s="1" t="s">
        <v>3811</v>
      </c>
      <c r="C5197" t="s">
        <v>3812</v>
      </c>
      <c r="D5197" s="74" t="s">
        <v>3813</v>
      </c>
      <c r="E5197" s="1" t="s">
        <v>3324</v>
      </c>
      <c r="F5197" s="7"/>
      <c r="G5197" s="7"/>
      <c r="H5197" s="7"/>
      <c r="I5197" s="7"/>
      <c r="J5197" s="49"/>
      <c r="K5197" t="s">
        <v>26</v>
      </c>
      <c r="L5197" t="s">
        <v>27</v>
      </c>
      <c r="M5197" s="15" t="s">
        <v>28</v>
      </c>
      <c r="N5197" t="s">
        <v>3995</v>
      </c>
      <c r="O5197" s="7">
        <v>51.437798873518915</v>
      </c>
      <c r="P5197" s="7">
        <v>49.097983728333922</v>
      </c>
      <c r="Q5197" s="9">
        <f t="shared" si="6"/>
        <v>0.95451175601548588</v>
      </c>
      <c r="R5197" s="14"/>
      <c r="S5197" s="29"/>
      <c r="T5197" s="14"/>
      <c r="U5197" s="9"/>
      <c r="V5197" s="7"/>
      <c r="W5197" s="7"/>
      <c r="X5197" s="49"/>
      <c r="Y5197" s="84"/>
    </row>
    <row r="5198" spans="1:25" x14ac:dyDescent="0.25">
      <c r="A5198" s="5" t="s">
        <v>3810</v>
      </c>
      <c r="B5198" s="1" t="s">
        <v>3811</v>
      </c>
      <c r="C5198" t="s">
        <v>3812</v>
      </c>
      <c r="D5198" s="74" t="s">
        <v>3813</v>
      </c>
      <c r="E5198" s="1" t="s">
        <v>3324</v>
      </c>
      <c r="F5198" s="7"/>
      <c r="G5198" s="7"/>
      <c r="H5198" s="7"/>
      <c r="I5198" s="7"/>
      <c r="J5198" s="49"/>
      <c r="K5198" t="s">
        <v>26</v>
      </c>
      <c r="L5198" t="s">
        <v>27</v>
      </c>
      <c r="M5198" s="15" t="s">
        <v>28</v>
      </c>
      <c r="N5198" t="s">
        <v>3996</v>
      </c>
      <c r="O5198" s="7">
        <v>51.172421973069049</v>
      </c>
      <c r="P5198" s="7">
        <v>49.094836114225416</v>
      </c>
      <c r="Q5198" s="9">
        <f t="shared" si="6"/>
        <v>0.95940028283326084</v>
      </c>
      <c r="R5198" s="14"/>
      <c r="S5198" s="29"/>
      <c r="T5198" s="14"/>
      <c r="U5198" s="9"/>
      <c r="V5198" s="7"/>
      <c r="W5198" s="7"/>
      <c r="X5198" s="49"/>
      <c r="Y5198" s="84"/>
    </row>
    <row r="5199" spans="1:25" x14ac:dyDescent="0.25">
      <c r="A5199" s="5" t="s">
        <v>3810</v>
      </c>
      <c r="B5199" s="1" t="s">
        <v>3811</v>
      </c>
      <c r="C5199" t="s">
        <v>3812</v>
      </c>
      <c r="D5199" s="74" t="s">
        <v>3813</v>
      </c>
      <c r="E5199" s="1" t="s">
        <v>3324</v>
      </c>
      <c r="F5199" s="7"/>
      <c r="G5199" s="7"/>
      <c r="H5199" s="7"/>
      <c r="I5199" s="7"/>
      <c r="J5199" s="49"/>
      <c r="K5199" t="s">
        <v>26</v>
      </c>
      <c r="L5199" t="s">
        <v>27</v>
      </c>
      <c r="M5199" s="15" t="s">
        <v>28</v>
      </c>
      <c r="N5199" t="s">
        <v>3997</v>
      </c>
      <c r="O5199" s="7">
        <v>51.140198039406606</v>
      </c>
      <c r="P5199" s="7">
        <v>51.092336492565835</v>
      </c>
      <c r="Q5199" s="9">
        <f t="shared" si="6"/>
        <v>0.99906411103836767</v>
      </c>
      <c r="R5199" s="14"/>
      <c r="S5199" s="29"/>
      <c r="T5199" s="14"/>
      <c r="U5199" s="9"/>
      <c r="V5199" s="7"/>
      <c r="W5199" s="7"/>
      <c r="X5199" s="49"/>
      <c r="Y5199" s="84"/>
    </row>
    <row r="5200" spans="1:25" x14ac:dyDescent="0.25">
      <c r="A5200" s="5" t="s">
        <v>3810</v>
      </c>
      <c r="B5200" s="1" t="s">
        <v>3811</v>
      </c>
      <c r="C5200" t="s">
        <v>3812</v>
      </c>
      <c r="D5200" s="74" t="s">
        <v>3813</v>
      </c>
      <c r="E5200" s="1" t="s">
        <v>3324</v>
      </c>
      <c r="F5200" s="7"/>
      <c r="G5200" s="7"/>
      <c r="H5200" s="7"/>
      <c r="I5200" s="7"/>
      <c r="J5200" s="49"/>
      <c r="K5200" t="s">
        <v>26</v>
      </c>
      <c r="L5200" t="s">
        <v>27</v>
      </c>
      <c r="M5200" s="15" t="s">
        <v>28</v>
      </c>
      <c r="N5200" t="s">
        <v>3998</v>
      </c>
      <c r="O5200" s="7">
        <v>50.162363655454477</v>
      </c>
      <c r="P5200" s="7">
        <v>46.129414519320314</v>
      </c>
      <c r="Q5200" s="9">
        <f t="shared" si="6"/>
        <v>0.9196020912444457</v>
      </c>
      <c r="R5200" s="14"/>
      <c r="S5200" s="29"/>
      <c r="T5200" s="14">
        <f>308000*1000000000</f>
        <v>308000000000000</v>
      </c>
      <c r="U5200" s="9"/>
      <c r="V5200" s="7">
        <v>43.5</v>
      </c>
      <c r="W5200" s="7"/>
      <c r="X5200" s="49"/>
      <c r="Y5200" s="84"/>
    </row>
    <row r="5201" spans="1:25" x14ac:dyDescent="0.25">
      <c r="A5201" s="5" t="s">
        <v>3810</v>
      </c>
      <c r="B5201" s="1" t="s">
        <v>3811</v>
      </c>
      <c r="C5201" t="s">
        <v>3812</v>
      </c>
      <c r="D5201" s="74" t="s">
        <v>3813</v>
      </c>
      <c r="E5201" s="1" t="s">
        <v>3324</v>
      </c>
      <c r="F5201" s="7"/>
      <c r="G5201" s="7"/>
      <c r="H5201" s="7"/>
      <c r="I5201" s="7"/>
      <c r="J5201" s="49"/>
      <c r="K5201" t="s">
        <v>26</v>
      </c>
      <c r="L5201" t="s">
        <v>27</v>
      </c>
      <c r="M5201" s="15" t="s">
        <v>28</v>
      </c>
      <c r="N5201" t="s">
        <v>3999</v>
      </c>
      <c r="O5201" s="7">
        <v>49.153756176744409</v>
      </c>
      <c r="P5201" s="7">
        <v>48.623660087293729</v>
      </c>
      <c r="Q5201" s="9">
        <f t="shared" si="6"/>
        <v>0.9892155527739408</v>
      </c>
      <c r="R5201" s="14"/>
      <c r="S5201" s="29"/>
      <c r="T5201" s="14"/>
      <c r="U5201" s="9"/>
      <c r="V5201" s="7"/>
      <c r="W5201" s="7"/>
      <c r="X5201" s="49"/>
      <c r="Y5201" s="84"/>
    </row>
    <row r="5202" spans="1:25" x14ac:dyDescent="0.25">
      <c r="A5202" s="5" t="s">
        <v>3810</v>
      </c>
      <c r="B5202" s="1" t="s">
        <v>3811</v>
      </c>
      <c r="C5202" t="s">
        <v>3812</v>
      </c>
      <c r="D5202" s="74" t="s">
        <v>3813</v>
      </c>
      <c r="E5202" s="1" t="s">
        <v>3324</v>
      </c>
      <c r="F5202" s="7"/>
      <c r="G5202" s="7"/>
      <c r="H5202" s="7"/>
      <c r="I5202" s="7"/>
      <c r="J5202" s="49"/>
      <c r="K5202" t="s">
        <v>26</v>
      </c>
      <c r="L5202" t="s">
        <v>27</v>
      </c>
      <c r="M5202" s="15" t="s">
        <v>28</v>
      </c>
      <c r="N5202" t="s">
        <v>4000</v>
      </c>
      <c r="O5202" s="7">
        <v>48.701028978828717</v>
      </c>
      <c r="P5202" s="7">
        <v>42.359345159676046</v>
      </c>
      <c r="Q5202" s="9">
        <f t="shared" si="6"/>
        <v>0.86978337106779569</v>
      </c>
      <c r="R5202" s="14"/>
      <c r="S5202" s="29"/>
      <c r="T5202" s="14"/>
      <c r="U5202" s="9"/>
      <c r="V5202" s="7"/>
      <c r="W5202" s="7"/>
      <c r="X5202" s="49"/>
      <c r="Y5202" s="84"/>
    </row>
    <row r="5203" spans="1:25" x14ac:dyDescent="0.25">
      <c r="A5203" s="5" t="s">
        <v>3810</v>
      </c>
      <c r="B5203" s="1" t="s">
        <v>3811</v>
      </c>
      <c r="C5203" t="s">
        <v>3812</v>
      </c>
      <c r="D5203" s="74" t="s">
        <v>3813</v>
      </c>
      <c r="E5203" s="1" t="s">
        <v>3324</v>
      </c>
      <c r="F5203" s="7"/>
      <c r="G5203" s="7"/>
      <c r="H5203" s="7"/>
      <c r="I5203" s="7"/>
      <c r="J5203" s="49"/>
      <c r="K5203" t="s">
        <v>26</v>
      </c>
      <c r="L5203" t="s">
        <v>27</v>
      </c>
      <c r="M5203" s="15" t="s">
        <v>28</v>
      </c>
      <c r="N5203" t="s">
        <v>4001</v>
      </c>
      <c r="O5203" s="7">
        <v>48.322109508139498</v>
      </c>
      <c r="P5203" s="7">
        <v>42.568306885931896</v>
      </c>
      <c r="Q5203" s="9">
        <f t="shared" si="6"/>
        <v>0.88092815730160923</v>
      </c>
      <c r="R5203" s="14"/>
      <c r="S5203" s="29"/>
      <c r="T5203" s="14"/>
      <c r="U5203" s="9"/>
      <c r="V5203" s="7"/>
      <c r="W5203" s="7"/>
      <c r="X5203" s="49"/>
      <c r="Y5203" s="84"/>
    </row>
    <row r="5204" spans="1:25" x14ac:dyDescent="0.25">
      <c r="A5204" s="5" t="s">
        <v>3810</v>
      </c>
      <c r="B5204" s="1" t="s">
        <v>3811</v>
      </c>
      <c r="C5204" t="s">
        <v>3812</v>
      </c>
      <c r="D5204" s="74" t="s">
        <v>3813</v>
      </c>
      <c r="E5204" s="1" t="s">
        <v>3324</v>
      </c>
      <c r="F5204" s="7"/>
      <c r="G5204" s="7"/>
      <c r="H5204" s="7"/>
      <c r="I5204" s="7"/>
      <c r="J5204" s="49"/>
      <c r="K5204" t="s">
        <v>26</v>
      </c>
      <c r="L5204" t="s">
        <v>27</v>
      </c>
      <c r="M5204" s="15" t="s">
        <v>28</v>
      </c>
      <c r="N5204" t="s">
        <v>4002</v>
      </c>
      <c r="O5204" s="7">
        <v>48.013307033901121</v>
      </c>
      <c r="P5204" s="7">
        <v>48.455024032959479</v>
      </c>
      <c r="Q5204" s="9">
        <f t="shared" si="6"/>
        <v>1.0091998869968792</v>
      </c>
      <c r="R5204" s="14"/>
      <c r="S5204" s="29"/>
      <c r="T5204" s="14"/>
      <c r="U5204" s="9"/>
      <c r="V5204" s="7"/>
      <c r="W5204" s="7"/>
      <c r="X5204" s="49"/>
      <c r="Y5204" s="84"/>
    </row>
    <row r="5205" spans="1:25" x14ac:dyDescent="0.25">
      <c r="A5205" s="5" t="s">
        <v>3810</v>
      </c>
      <c r="B5205" s="1" t="s">
        <v>3811</v>
      </c>
      <c r="C5205" t="s">
        <v>3812</v>
      </c>
      <c r="D5205" s="74" t="s">
        <v>3813</v>
      </c>
      <c r="E5205" s="1" t="s">
        <v>3324</v>
      </c>
      <c r="F5205" s="7"/>
      <c r="G5205" s="7"/>
      <c r="H5205" s="7"/>
      <c r="I5205" s="7"/>
      <c r="J5205" s="49"/>
      <c r="K5205" t="s">
        <v>26</v>
      </c>
      <c r="L5205" t="s">
        <v>27</v>
      </c>
      <c r="M5205" s="15" t="s">
        <v>28</v>
      </c>
      <c r="N5205" t="s">
        <v>4003</v>
      </c>
      <c r="O5205" s="7">
        <v>47.258705392309032</v>
      </c>
      <c r="P5205" s="7">
        <v>40.77592126344701</v>
      </c>
      <c r="Q5205" s="9">
        <f t="shared" si="6"/>
        <v>0.86282349304648864</v>
      </c>
      <c r="R5205" s="14"/>
      <c r="S5205" s="29"/>
      <c r="T5205" s="14"/>
      <c r="U5205" s="9"/>
      <c r="V5205" s="7"/>
      <c r="W5205" s="7"/>
      <c r="X5205" s="49"/>
      <c r="Y5205" s="84"/>
    </row>
    <row r="5206" spans="1:25" x14ac:dyDescent="0.25">
      <c r="A5206" s="5" t="s">
        <v>3810</v>
      </c>
      <c r="B5206" s="1" t="s">
        <v>3811</v>
      </c>
      <c r="C5206" t="s">
        <v>3812</v>
      </c>
      <c r="D5206" s="74" t="s">
        <v>3813</v>
      </c>
      <c r="E5206" s="1" t="s">
        <v>3324</v>
      </c>
      <c r="F5206" s="7"/>
      <c r="G5206" s="7"/>
      <c r="H5206" s="7"/>
      <c r="I5206" s="7"/>
      <c r="J5206" s="49"/>
      <c r="K5206" t="s">
        <v>26</v>
      </c>
      <c r="L5206" t="s">
        <v>27</v>
      </c>
      <c r="M5206" s="15" t="s">
        <v>28</v>
      </c>
      <c r="N5206" t="s">
        <v>4004</v>
      </c>
      <c r="O5206" s="7">
        <v>45.766468354417214</v>
      </c>
      <c r="P5206" s="7">
        <v>39.367948342468232</v>
      </c>
      <c r="Q5206" s="9">
        <f t="shared" si="6"/>
        <v>0.86019196494694306</v>
      </c>
      <c r="R5206" s="14"/>
      <c r="S5206" s="29"/>
      <c r="T5206" s="14"/>
      <c r="U5206" s="9"/>
      <c r="V5206" s="7"/>
      <c r="W5206" s="7"/>
      <c r="X5206" s="49"/>
      <c r="Y5206" s="84"/>
    </row>
    <row r="5207" spans="1:25" x14ac:dyDescent="0.25">
      <c r="A5207" s="5" t="s">
        <v>3810</v>
      </c>
      <c r="B5207" s="1" t="s">
        <v>3811</v>
      </c>
      <c r="C5207" t="s">
        <v>3812</v>
      </c>
      <c r="D5207" s="74" t="s">
        <v>3813</v>
      </c>
      <c r="E5207" s="1" t="s">
        <v>3324</v>
      </c>
      <c r="F5207" s="7"/>
      <c r="G5207" s="7"/>
      <c r="H5207" s="7"/>
      <c r="I5207" s="7"/>
      <c r="J5207" s="49"/>
      <c r="K5207" t="s">
        <v>26</v>
      </c>
      <c r="L5207" t="s">
        <v>27</v>
      </c>
      <c r="M5207" s="15" t="s">
        <v>28</v>
      </c>
      <c r="N5207" t="s">
        <v>4005</v>
      </c>
      <c r="O5207" s="7">
        <v>45.526370728165375</v>
      </c>
      <c r="P5207" s="7">
        <v>35.860547186133985</v>
      </c>
      <c r="Q5207" s="9">
        <f t="shared" si="6"/>
        <v>0.78768736915698123</v>
      </c>
      <c r="R5207" s="14"/>
      <c r="S5207" s="29"/>
      <c r="T5207" s="14"/>
      <c r="U5207" s="9"/>
      <c r="V5207" s="7"/>
      <c r="W5207" s="7"/>
      <c r="X5207" s="49"/>
      <c r="Y5207" s="84"/>
    </row>
    <row r="5208" spans="1:25" x14ac:dyDescent="0.25">
      <c r="A5208" s="5" t="s">
        <v>3810</v>
      </c>
      <c r="B5208" s="1" t="s">
        <v>3811</v>
      </c>
      <c r="C5208" t="s">
        <v>3812</v>
      </c>
      <c r="D5208" s="74" t="s">
        <v>3813</v>
      </c>
      <c r="E5208" s="1" t="s">
        <v>3324</v>
      </c>
      <c r="F5208" s="7"/>
      <c r="G5208" s="7"/>
      <c r="H5208" s="7"/>
      <c r="I5208" s="7"/>
      <c r="J5208" s="49"/>
      <c r="K5208" t="s">
        <v>26</v>
      </c>
      <c r="L5208" t="s">
        <v>27</v>
      </c>
      <c r="M5208" s="15" t="s">
        <v>28</v>
      </c>
      <c r="N5208" t="s">
        <v>4006</v>
      </c>
      <c r="O5208" s="7">
        <v>44.955583290507292</v>
      </c>
      <c r="P5208" s="7">
        <v>44.08628324127735</v>
      </c>
      <c r="Q5208" s="9">
        <f t="shared" si="6"/>
        <v>0.98066313490779466</v>
      </c>
      <c r="R5208" s="14"/>
      <c r="S5208" s="29"/>
      <c r="T5208" s="14"/>
      <c r="U5208" s="9"/>
      <c r="V5208" s="7"/>
      <c r="W5208" s="7"/>
      <c r="X5208" s="49"/>
      <c r="Y5208" s="84"/>
    </row>
    <row r="5209" spans="1:25" x14ac:dyDescent="0.25">
      <c r="A5209" s="5" t="s">
        <v>3810</v>
      </c>
      <c r="B5209" s="1" t="s">
        <v>3811</v>
      </c>
      <c r="C5209" t="s">
        <v>3812</v>
      </c>
      <c r="D5209" s="74" t="s">
        <v>3813</v>
      </c>
      <c r="E5209" s="1" t="s">
        <v>3324</v>
      </c>
      <c r="F5209" s="7"/>
      <c r="G5209" s="7"/>
      <c r="H5209" s="7"/>
      <c r="I5209" s="7"/>
      <c r="J5209" s="49"/>
      <c r="K5209" t="s">
        <v>26</v>
      </c>
      <c r="L5209" t="s">
        <v>27</v>
      </c>
      <c r="M5209" s="15" t="s">
        <v>28</v>
      </c>
      <c r="N5209" t="s">
        <v>4007</v>
      </c>
      <c r="O5209" s="7">
        <v>44.323954676453717</v>
      </c>
      <c r="P5209" s="7">
        <v>35.653464831616319</v>
      </c>
      <c r="Q5209" s="9">
        <f t="shared" si="6"/>
        <v>0.80438365872069995</v>
      </c>
      <c r="R5209" s="14"/>
      <c r="S5209" s="29"/>
      <c r="T5209" s="14"/>
      <c r="U5209" s="9"/>
      <c r="V5209" s="7"/>
      <c r="W5209" s="7"/>
      <c r="X5209" s="49"/>
      <c r="Y5209" s="84"/>
    </row>
    <row r="5210" spans="1:25" x14ac:dyDescent="0.25">
      <c r="A5210" s="5" t="s">
        <v>3810</v>
      </c>
      <c r="B5210" s="1" t="s">
        <v>3811</v>
      </c>
      <c r="C5210" t="s">
        <v>3812</v>
      </c>
      <c r="D5210" s="74" t="s">
        <v>3813</v>
      </c>
      <c r="E5210" s="1" t="s">
        <v>3324</v>
      </c>
      <c r="F5210" s="7"/>
      <c r="G5210" s="7"/>
      <c r="H5210" s="7"/>
      <c r="I5210" s="7"/>
      <c r="J5210" s="49"/>
      <c r="K5210" t="s">
        <v>26</v>
      </c>
      <c r="L5210" t="s">
        <v>27</v>
      </c>
      <c r="M5210" s="15" t="s">
        <v>28</v>
      </c>
      <c r="N5210" t="s">
        <v>4008</v>
      </c>
      <c r="O5210" s="7">
        <v>43.974873215768248</v>
      </c>
      <c r="P5210" s="7">
        <v>42.663050989039334</v>
      </c>
      <c r="Q5210" s="9">
        <f t="shared" si="6"/>
        <v>0.9701688229937061</v>
      </c>
      <c r="R5210" s="14"/>
      <c r="S5210" s="29"/>
      <c r="T5210" s="14"/>
      <c r="U5210" s="9"/>
      <c r="V5210" s="7"/>
      <c r="W5210" s="7"/>
      <c r="X5210" s="49"/>
      <c r="Y5210" s="84"/>
    </row>
    <row r="5211" spans="1:25" x14ac:dyDescent="0.25">
      <c r="A5211" s="5" t="s">
        <v>3810</v>
      </c>
      <c r="B5211" s="1" t="s">
        <v>3811</v>
      </c>
      <c r="C5211" t="s">
        <v>3812</v>
      </c>
      <c r="D5211" s="74" t="s">
        <v>3813</v>
      </c>
      <c r="E5211" s="1" t="s">
        <v>3324</v>
      </c>
      <c r="F5211" s="7"/>
      <c r="G5211" s="7"/>
      <c r="H5211" s="7"/>
      <c r="I5211" s="7"/>
      <c r="J5211" s="49"/>
      <c r="K5211" t="s">
        <v>26</v>
      </c>
      <c r="L5211" t="s">
        <v>27</v>
      </c>
      <c r="M5211" s="15" t="s">
        <v>28</v>
      </c>
      <c r="N5211" t="s">
        <v>4009</v>
      </c>
      <c r="O5211" s="7">
        <v>43.786497969532299</v>
      </c>
      <c r="P5211" s="7">
        <v>42.214783726686264</v>
      </c>
      <c r="Q5211" s="9">
        <f t="shared" si="6"/>
        <v>0.96410504800042074</v>
      </c>
      <c r="R5211" s="14"/>
      <c r="S5211" s="29"/>
      <c r="T5211" s="14"/>
      <c r="U5211" s="9"/>
      <c r="V5211" s="7"/>
      <c r="W5211" s="7"/>
      <c r="X5211" s="49"/>
      <c r="Y5211" s="84"/>
    </row>
    <row r="5212" spans="1:25" x14ac:dyDescent="0.25">
      <c r="A5212" s="5" t="s">
        <v>3810</v>
      </c>
      <c r="B5212" s="1" t="s">
        <v>3811</v>
      </c>
      <c r="C5212" t="s">
        <v>3812</v>
      </c>
      <c r="D5212" s="74" t="s">
        <v>3813</v>
      </c>
      <c r="E5212" s="1" t="s">
        <v>3324</v>
      </c>
      <c r="F5212" s="7"/>
      <c r="G5212" s="7"/>
      <c r="H5212" s="7"/>
      <c r="I5212" s="7"/>
      <c r="J5212" s="49"/>
      <c r="K5212" t="s">
        <v>26</v>
      </c>
      <c r="L5212" t="s">
        <v>27</v>
      </c>
      <c r="M5212" s="15" t="s">
        <v>28</v>
      </c>
      <c r="N5212" t="s">
        <v>4010</v>
      </c>
      <c r="O5212" s="7">
        <v>43.517748611487562</v>
      </c>
      <c r="P5212" s="7">
        <v>39.172960043140442</v>
      </c>
      <c r="Q5212" s="9">
        <f t="shared" si="6"/>
        <v>0.9001605389300813</v>
      </c>
      <c r="R5212" s="14"/>
      <c r="S5212" s="29"/>
      <c r="T5212" s="14"/>
      <c r="U5212" s="9"/>
      <c r="V5212" s="7"/>
      <c r="W5212" s="7"/>
      <c r="X5212" s="49"/>
      <c r="Y5212" s="84"/>
    </row>
    <row r="5213" spans="1:25" x14ac:dyDescent="0.25">
      <c r="A5213" s="5" t="s">
        <v>3810</v>
      </c>
      <c r="B5213" s="1" t="s">
        <v>3811</v>
      </c>
      <c r="C5213" t="s">
        <v>3812</v>
      </c>
      <c r="D5213" s="74" t="s">
        <v>3813</v>
      </c>
      <c r="E5213" s="1" t="s">
        <v>3324</v>
      </c>
      <c r="F5213" s="7"/>
      <c r="G5213" s="7"/>
      <c r="H5213" s="7"/>
      <c r="I5213" s="7"/>
      <c r="J5213" s="49"/>
      <c r="K5213" t="s">
        <v>26</v>
      </c>
      <c r="L5213" t="s">
        <v>27</v>
      </c>
      <c r="M5213" s="15" t="s">
        <v>28</v>
      </c>
      <c r="N5213" t="s">
        <v>4011</v>
      </c>
      <c r="O5213" s="7">
        <v>43.484791220755923</v>
      </c>
      <c r="P5213" s="7">
        <v>35.904269495229464</v>
      </c>
      <c r="Q5213" s="9">
        <f t="shared" si="6"/>
        <v>0.82567418371533619</v>
      </c>
      <c r="R5213" s="14"/>
      <c r="S5213" s="29"/>
      <c r="T5213" s="14"/>
      <c r="U5213" s="9"/>
      <c r="V5213" s="7"/>
      <c r="W5213" s="7"/>
      <c r="X5213" s="49"/>
      <c r="Y5213" s="84"/>
    </row>
    <row r="5214" spans="1:25" x14ac:dyDescent="0.25">
      <c r="A5214" s="5" t="s">
        <v>3810</v>
      </c>
      <c r="B5214" s="1" t="s">
        <v>3811</v>
      </c>
      <c r="C5214" t="s">
        <v>3812</v>
      </c>
      <c r="D5214" s="74" t="s">
        <v>3813</v>
      </c>
      <c r="E5214" s="1" t="s">
        <v>3324</v>
      </c>
      <c r="F5214" s="7"/>
      <c r="G5214" s="7"/>
      <c r="H5214" s="7"/>
      <c r="I5214" s="7"/>
      <c r="J5214" s="49"/>
      <c r="K5214" t="s">
        <v>26</v>
      </c>
      <c r="L5214" t="s">
        <v>27</v>
      </c>
      <c r="M5214" s="15" t="s">
        <v>28</v>
      </c>
      <c r="N5214" t="s">
        <v>4012</v>
      </c>
      <c r="O5214" s="7">
        <v>42.808069272514402</v>
      </c>
      <c r="P5214" s="7">
        <v>40.898604167775332</v>
      </c>
      <c r="Q5214" s="9">
        <f t="shared" si="6"/>
        <v>0.95539473895485705</v>
      </c>
      <c r="R5214" s="14"/>
      <c r="S5214" s="29"/>
      <c r="T5214" s="14"/>
      <c r="U5214" s="9"/>
      <c r="V5214" s="7"/>
      <c r="W5214" s="7"/>
      <c r="X5214" s="49"/>
      <c r="Y5214" s="84"/>
    </row>
    <row r="5215" spans="1:25" x14ac:dyDescent="0.25">
      <c r="A5215" s="5" t="s">
        <v>3810</v>
      </c>
      <c r="B5215" s="1" t="s">
        <v>3811</v>
      </c>
      <c r="C5215" t="s">
        <v>3812</v>
      </c>
      <c r="D5215" s="74" t="s">
        <v>3813</v>
      </c>
      <c r="E5215" s="1" t="s">
        <v>3324</v>
      </c>
      <c r="F5215" s="7"/>
      <c r="G5215" s="7"/>
      <c r="H5215" s="7"/>
      <c r="I5215" s="7"/>
      <c r="J5215" s="49"/>
      <c r="K5215" t="s">
        <v>26</v>
      </c>
      <c r="L5215" t="s">
        <v>27</v>
      </c>
      <c r="M5215" s="15" t="s">
        <v>28</v>
      </c>
      <c r="N5215" t="s">
        <v>4013</v>
      </c>
      <c r="O5215" s="7">
        <v>42.629371497643639</v>
      </c>
      <c r="P5215" s="7">
        <v>36.390838013256285</v>
      </c>
      <c r="Q5215" s="9">
        <f t="shared" si="6"/>
        <v>0.85365645175575267</v>
      </c>
      <c r="R5215" s="14"/>
      <c r="S5215" s="29"/>
      <c r="T5215" s="14"/>
      <c r="U5215" s="9"/>
      <c r="V5215" s="7"/>
      <c r="W5215" s="7"/>
      <c r="X5215" s="49"/>
      <c r="Y5215" s="84"/>
    </row>
    <row r="5216" spans="1:25" x14ac:dyDescent="0.25">
      <c r="A5216" s="5" t="s">
        <v>3810</v>
      </c>
      <c r="B5216" s="1" t="s">
        <v>3811</v>
      </c>
      <c r="C5216" t="s">
        <v>3812</v>
      </c>
      <c r="D5216" s="74" t="s">
        <v>3813</v>
      </c>
      <c r="E5216" s="1" t="s">
        <v>3324</v>
      </c>
      <c r="F5216" s="7"/>
      <c r="G5216" s="7"/>
      <c r="H5216" s="7"/>
      <c r="I5216" s="7"/>
      <c r="J5216" s="49"/>
      <c r="K5216" t="s">
        <v>26</v>
      </c>
      <c r="L5216" t="s">
        <v>27</v>
      </c>
      <c r="M5216" s="15" t="s">
        <v>28</v>
      </c>
      <c r="N5216" t="s">
        <v>4014</v>
      </c>
      <c r="O5216" s="7">
        <v>42.204082142435247</v>
      </c>
      <c r="P5216" s="7">
        <v>40.770274421462219</v>
      </c>
      <c r="Q5216" s="9">
        <f t="shared" si="6"/>
        <v>0.96602680005848607</v>
      </c>
      <c r="R5216" s="14"/>
      <c r="S5216" s="29"/>
      <c r="T5216" s="14"/>
      <c r="U5216" s="9"/>
      <c r="V5216" s="7"/>
      <c r="W5216" s="7"/>
      <c r="X5216" s="49"/>
      <c r="Y5216" s="84"/>
    </row>
    <row r="5217" spans="1:25" x14ac:dyDescent="0.25">
      <c r="A5217" s="5" t="s">
        <v>3810</v>
      </c>
      <c r="B5217" s="1" t="s">
        <v>3811</v>
      </c>
      <c r="C5217" t="s">
        <v>3812</v>
      </c>
      <c r="D5217" s="74" t="s">
        <v>3813</v>
      </c>
      <c r="E5217" s="1" t="s">
        <v>3324</v>
      </c>
      <c r="F5217" s="7"/>
      <c r="G5217" s="7"/>
      <c r="H5217" s="7"/>
      <c r="I5217" s="7"/>
      <c r="J5217" s="49"/>
      <c r="K5217" t="s">
        <v>26</v>
      </c>
      <c r="L5217" t="s">
        <v>27</v>
      </c>
      <c r="M5217" s="15" t="s">
        <v>28</v>
      </c>
      <c r="N5217" t="s">
        <v>4015</v>
      </c>
      <c r="O5217" s="7">
        <v>41.048766667519068</v>
      </c>
      <c r="P5217" s="7">
        <v>34.776878850286117</v>
      </c>
      <c r="Q5217" s="9">
        <f t="shared" si="6"/>
        <v>0.84720886091333536</v>
      </c>
      <c r="R5217" s="14"/>
      <c r="S5217" s="29"/>
      <c r="T5217" s="14"/>
      <c r="U5217" s="9"/>
      <c r="V5217" s="7"/>
      <c r="W5217" s="7"/>
      <c r="X5217" s="49"/>
      <c r="Y5217" s="84"/>
    </row>
    <row r="5218" spans="1:25" x14ac:dyDescent="0.25">
      <c r="A5218" s="5" t="s">
        <v>3810</v>
      </c>
      <c r="B5218" s="1" t="s">
        <v>3811</v>
      </c>
      <c r="C5218" t="s">
        <v>3812</v>
      </c>
      <c r="D5218" s="74" t="s">
        <v>3813</v>
      </c>
      <c r="E5218" s="1" t="s">
        <v>3324</v>
      </c>
      <c r="F5218" s="7"/>
      <c r="G5218" s="7"/>
      <c r="H5218" s="7"/>
      <c r="I5218" s="7"/>
      <c r="J5218" s="49"/>
      <c r="K5218" t="s">
        <v>26</v>
      </c>
      <c r="L5218" t="s">
        <v>27</v>
      </c>
      <c r="M5218" s="15" t="s">
        <v>28</v>
      </c>
      <c r="N5218" t="s">
        <v>4016</v>
      </c>
      <c r="O5218" s="7">
        <v>39.983474486284365</v>
      </c>
      <c r="P5218" s="7">
        <v>40.492937185809609</v>
      </c>
      <c r="Q5218" s="9">
        <f t="shared" si="6"/>
        <v>1.0127418316209615</v>
      </c>
      <c r="R5218" s="14"/>
      <c r="S5218" s="29"/>
      <c r="T5218" s="14"/>
      <c r="U5218" s="9"/>
      <c r="V5218" s="7"/>
      <c r="W5218" s="7"/>
      <c r="X5218" s="49"/>
      <c r="Y5218" s="84"/>
    </row>
    <row r="5219" spans="1:25" x14ac:dyDescent="0.25">
      <c r="A5219" s="5" t="s">
        <v>3810</v>
      </c>
      <c r="B5219" s="1" t="s">
        <v>3811</v>
      </c>
      <c r="C5219" t="s">
        <v>3812</v>
      </c>
      <c r="D5219" s="74" t="s">
        <v>3813</v>
      </c>
      <c r="E5219" s="1" t="s">
        <v>3324</v>
      </c>
      <c r="F5219" s="7"/>
      <c r="G5219" s="7"/>
      <c r="H5219" s="7"/>
      <c r="I5219" s="7"/>
      <c r="J5219" s="49"/>
      <c r="K5219" t="s">
        <v>26</v>
      </c>
      <c r="L5219" t="s">
        <v>27</v>
      </c>
      <c r="M5219" s="15" t="s">
        <v>28</v>
      </c>
      <c r="N5219" t="s">
        <v>4017</v>
      </c>
      <c r="O5219" s="7">
        <v>39.433018343524175</v>
      </c>
      <c r="P5219" s="7">
        <v>30.940697225154622</v>
      </c>
      <c r="Q5219" s="9">
        <f t="shared" si="6"/>
        <v>0.78463933335287805</v>
      </c>
      <c r="R5219" s="14"/>
      <c r="S5219" s="29"/>
      <c r="T5219" s="14"/>
      <c r="U5219" s="9"/>
      <c r="V5219" s="7"/>
      <c r="W5219" s="7"/>
      <c r="X5219" s="49"/>
      <c r="Y5219" s="84"/>
    </row>
    <row r="5220" spans="1:25" x14ac:dyDescent="0.25">
      <c r="A5220" s="5" t="s">
        <v>3810</v>
      </c>
      <c r="B5220" s="1" t="s">
        <v>3811</v>
      </c>
      <c r="C5220" t="s">
        <v>3812</v>
      </c>
      <c r="D5220" s="74" t="s">
        <v>3813</v>
      </c>
      <c r="E5220" s="1" t="s">
        <v>3324</v>
      </c>
      <c r="F5220" s="7"/>
      <c r="G5220" s="7"/>
      <c r="H5220" s="7"/>
      <c r="I5220" s="7"/>
      <c r="J5220" s="49"/>
      <c r="K5220" t="s">
        <v>26</v>
      </c>
      <c r="L5220" t="s">
        <v>27</v>
      </c>
      <c r="M5220" s="15" t="s">
        <v>28</v>
      </c>
      <c r="N5220" t="s">
        <v>4018</v>
      </c>
      <c r="O5220" s="7">
        <v>39.09383825254146</v>
      </c>
      <c r="P5220" s="7">
        <v>38.185794979663832</v>
      </c>
      <c r="Q5220" s="9">
        <f t="shared" si="6"/>
        <v>0.97677272650969249</v>
      </c>
      <c r="R5220" s="14"/>
      <c r="S5220" s="29"/>
      <c r="T5220" s="14"/>
      <c r="U5220" s="9"/>
      <c r="V5220" s="7"/>
      <c r="W5220" s="7"/>
      <c r="X5220" s="49"/>
      <c r="Y5220" s="84"/>
    </row>
    <row r="5221" spans="1:25" x14ac:dyDescent="0.25">
      <c r="A5221" s="5" t="s">
        <v>3810</v>
      </c>
      <c r="B5221" s="1" t="s">
        <v>3811</v>
      </c>
      <c r="C5221" t="s">
        <v>3812</v>
      </c>
      <c r="D5221" s="74" t="s">
        <v>3813</v>
      </c>
      <c r="E5221" s="1" t="s">
        <v>3324</v>
      </c>
      <c r="F5221" s="7"/>
      <c r="G5221" s="7"/>
      <c r="H5221" s="7"/>
      <c r="I5221" s="7"/>
      <c r="J5221" s="49"/>
      <c r="K5221" t="s">
        <v>26</v>
      </c>
      <c r="L5221" t="s">
        <v>27</v>
      </c>
      <c r="M5221" s="15" t="s">
        <v>28</v>
      </c>
      <c r="N5221" t="s">
        <v>4019</v>
      </c>
      <c r="O5221" s="7">
        <v>38.270133226759455</v>
      </c>
      <c r="P5221" s="7">
        <v>14.228443411322786</v>
      </c>
      <c r="Q5221" s="9">
        <f t="shared" si="6"/>
        <v>0.37178975382750679</v>
      </c>
      <c r="R5221" s="14"/>
      <c r="S5221" s="29"/>
      <c r="T5221" s="14"/>
      <c r="U5221" s="9"/>
      <c r="V5221" s="7"/>
      <c r="W5221" s="7"/>
      <c r="X5221" s="49"/>
      <c r="Y5221" s="84"/>
    </row>
    <row r="5222" spans="1:25" x14ac:dyDescent="0.25">
      <c r="A5222" s="5" t="s">
        <v>3810</v>
      </c>
      <c r="B5222" s="1" t="s">
        <v>3811</v>
      </c>
      <c r="C5222" t="s">
        <v>3812</v>
      </c>
      <c r="D5222" s="74" t="s">
        <v>3813</v>
      </c>
      <c r="E5222" s="1" t="s">
        <v>3324</v>
      </c>
      <c r="F5222" s="7"/>
      <c r="G5222" s="7"/>
      <c r="H5222" s="7"/>
      <c r="I5222" s="7"/>
      <c r="J5222" s="49"/>
      <c r="K5222" t="s">
        <v>26</v>
      </c>
      <c r="L5222" t="s">
        <v>27</v>
      </c>
      <c r="M5222" s="15" t="s">
        <v>28</v>
      </c>
      <c r="N5222" t="s">
        <v>4020</v>
      </c>
      <c r="O5222" s="7">
        <v>37.135952834543872</v>
      </c>
      <c r="P5222" s="7">
        <v>32.863430503285059</v>
      </c>
      <c r="Q5222" s="9">
        <f t="shared" si="6"/>
        <v>0.88494916636999521</v>
      </c>
      <c r="R5222" s="14"/>
      <c r="S5222" s="29"/>
      <c r="T5222" s="14"/>
      <c r="U5222" s="9"/>
      <c r="V5222" s="7"/>
      <c r="W5222" s="7"/>
      <c r="X5222" s="49"/>
      <c r="Y5222" s="84"/>
    </row>
    <row r="5223" spans="1:25" x14ac:dyDescent="0.25">
      <c r="A5223" s="5" t="s">
        <v>3810</v>
      </c>
      <c r="B5223" s="1" t="s">
        <v>3811</v>
      </c>
      <c r="C5223" t="s">
        <v>3812</v>
      </c>
      <c r="D5223" s="74" t="s">
        <v>3813</v>
      </c>
      <c r="E5223" s="1" t="s">
        <v>3324</v>
      </c>
      <c r="F5223" s="7"/>
      <c r="G5223" s="7"/>
      <c r="H5223" s="7"/>
      <c r="I5223" s="7"/>
      <c r="J5223" s="49"/>
      <c r="K5223" t="s">
        <v>26</v>
      </c>
      <c r="L5223" t="s">
        <v>27</v>
      </c>
      <c r="M5223" s="15" t="s">
        <v>28</v>
      </c>
      <c r="N5223" t="s">
        <v>4021</v>
      </c>
      <c r="O5223" s="7">
        <v>35.848366335354079</v>
      </c>
      <c r="P5223" s="7">
        <v>25.536923439079441</v>
      </c>
      <c r="Q5223" s="9">
        <f t="shared" si="6"/>
        <v>0.71235947546916878</v>
      </c>
      <c r="R5223" s="14"/>
      <c r="S5223" s="29"/>
      <c r="T5223" s="14"/>
      <c r="U5223" s="9"/>
      <c r="V5223" s="7"/>
      <c r="W5223" s="7"/>
      <c r="X5223" s="49"/>
      <c r="Y5223" s="84"/>
    </row>
    <row r="5224" spans="1:25" x14ac:dyDescent="0.25">
      <c r="A5224" s="5" t="s">
        <v>3810</v>
      </c>
      <c r="B5224" s="1" t="s">
        <v>3811</v>
      </c>
      <c r="C5224" t="s">
        <v>3812</v>
      </c>
      <c r="D5224" s="74" t="s">
        <v>3813</v>
      </c>
      <c r="E5224" s="1" t="s">
        <v>3324</v>
      </c>
      <c r="F5224" s="7"/>
      <c r="G5224" s="7"/>
      <c r="H5224" s="7"/>
      <c r="I5224" s="7"/>
      <c r="J5224" s="49"/>
      <c r="K5224" t="s">
        <v>26</v>
      </c>
      <c r="L5224" t="s">
        <v>27</v>
      </c>
      <c r="M5224" s="15" t="s">
        <v>28</v>
      </c>
      <c r="N5224" t="s">
        <v>4022</v>
      </c>
      <c r="O5224" s="7">
        <v>35.642429570823793</v>
      </c>
      <c r="P5224" s="7">
        <v>35.78608486196034</v>
      </c>
      <c r="Q5224" s="9">
        <f t="shared" si="6"/>
        <v>1.004030457319165</v>
      </c>
      <c r="R5224" s="14"/>
      <c r="S5224" s="29"/>
      <c r="T5224" s="14">
        <f>620000*1000000000</f>
        <v>620000000000000</v>
      </c>
      <c r="U5224" s="9"/>
      <c r="V5224" s="7"/>
      <c r="W5224" s="7"/>
      <c r="X5224" s="49"/>
      <c r="Y5224" s="84"/>
    </row>
    <row r="5225" spans="1:25" x14ac:dyDescent="0.25">
      <c r="A5225" s="5" t="s">
        <v>3810</v>
      </c>
      <c r="B5225" s="1" t="s">
        <v>3811</v>
      </c>
      <c r="C5225" t="s">
        <v>3812</v>
      </c>
      <c r="D5225" s="74" t="s">
        <v>3813</v>
      </c>
      <c r="E5225" s="1" t="s">
        <v>3324</v>
      </c>
      <c r="F5225" s="7"/>
      <c r="G5225" s="7"/>
      <c r="H5225" s="7"/>
      <c r="I5225" s="7"/>
      <c r="J5225" s="49"/>
      <c r="K5225" t="s">
        <v>26</v>
      </c>
      <c r="L5225" t="s">
        <v>27</v>
      </c>
      <c r="M5225" s="15" t="s">
        <v>28</v>
      </c>
      <c r="N5225" t="s">
        <v>4023</v>
      </c>
      <c r="O5225" s="7">
        <v>35.194092956279306</v>
      </c>
      <c r="P5225" s="7">
        <v>27.854574030921025</v>
      </c>
      <c r="Q5225" s="9">
        <f t="shared" si="6"/>
        <v>0.79145594306192313</v>
      </c>
      <c r="R5225" s="14"/>
      <c r="S5225" s="29"/>
      <c r="T5225" s="14"/>
      <c r="U5225" s="9"/>
      <c r="V5225" s="7"/>
      <c r="W5225" s="7"/>
      <c r="X5225" s="49"/>
      <c r="Y5225" s="84"/>
    </row>
    <row r="5226" spans="1:25" x14ac:dyDescent="0.25">
      <c r="A5226" s="5" t="s">
        <v>3810</v>
      </c>
      <c r="B5226" s="1" t="s">
        <v>3811</v>
      </c>
      <c r="C5226" t="s">
        <v>3812</v>
      </c>
      <c r="D5226" s="74" t="s">
        <v>3813</v>
      </c>
      <c r="E5226" s="1" t="s">
        <v>3324</v>
      </c>
      <c r="F5226" s="7"/>
      <c r="G5226" s="7"/>
      <c r="H5226" s="7"/>
      <c r="I5226" s="7"/>
      <c r="J5226" s="49"/>
      <c r="K5226" t="s">
        <v>26</v>
      </c>
      <c r="L5226" t="s">
        <v>27</v>
      </c>
      <c r="M5226" s="15" t="s">
        <v>28</v>
      </c>
      <c r="N5226" t="s">
        <v>4024</v>
      </c>
      <c r="O5226" s="7">
        <v>34.632631778085575</v>
      </c>
      <c r="P5226" s="7">
        <v>31.186049863092656</v>
      </c>
      <c r="Q5226" s="9">
        <f t="shared" si="6"/>
        <v>0.90048166315868017</v>
      </c>
      <c r="R5226" s="14"/>
      <c r="S5226" s="29"/>
      <c r="T5226" s="14"/>
      <c r="U5226" s="9"/>
      <c r="V5226" s="7"/>
      <c r="W5226" s="7"/>
      <c r="X5226" s="49"/>
      <c r="Y5226" s="84"/>
    </row>
    <row r="5227" spans="1:25" x14ac:dyDescent="0.25">
      <c r="A5227" s="5" t="s">
        <v>3810</v>
      </c>
      <c r="B5227" s="1" t="s">
        <v>3811</v>
      </c>
      <c r="C5227" t="s">
        <v>3812</v>
      </c>
      <c r="D5227" s="74" t="s">
        <v>3813</v>
      </c>
      <c r="E5227" s="1" t="s">
        <v>3324</v>
      </c>
      <c r="F5227" s="7"/>
      <c r="G5227" s="7"/>
      <c r="H5227" s="7"/>
      <c r="I5227" s="7"/>
      <c r="J5227" s="49"/>
      <c r="K5227" t="s">
        <v>26</v>
      </c>
      <c r="L5227" t="s">
        <v>27</v>
      </c>
      <c r="M5227" s="15" t="s">
        <v>28</v>
      </c>
      <c r="N5227" t="s">
        <v>4025</v>
      </c>
      <c r="O5227" s="7">
        <v>33.482997249648264</v>
      </c>
      <c r="P5227" s="7">
        <v>27.969242171576784</v>
      </c>
      <c r="Q5227" s="9">
        <f t="shared" si="6"/>
        <v>0.83532671711074491</v>
      </c>
      <c r="R5227" s="14"/>
      <c r="S5227" s="29"/>
      <c r="T5227" s="14"/>
      <c r="U5227" s="9"/>
      <c r="V5227" s="7"/>
      <c r="W5227" s="7"/>
      <c r="X5227" s="49"/>
      <c r="Y5227" s="84"/>
    </row>
    <row r="5228" spans="1:25" x14ac:dyDescent="0.25">
      <c r="A5228" s="5" t="s">
        <v>3810</v>
      </c>
      <c r="B5228" s="1" t="s">
        <v>3811</v>
      </c>
      <c r="C5228" t="s">
        <v>3812</v>
      </c>
      <c r="D5228" s="74" t="s">
        <v>3813</v>
      </c>
      <c r="E5228" s="1" t="s">
        <v>3324</v>
      </c>
      <c r="F5228" s="7"/>
      <c r="G5228" s="7"/>
      <c r="H5228" s="7"/>
      <c r="I5228" s="7"/>
      <c r="J5228" s="49"/>
      <c r="K5228" t="s">
        <v>26</v>
      </c>
      <c r="L5228" t="s">
        <v>27</v>
      </c>
      <c r="M5228" s="15" t="s">
        <v>28</v>
      </c>
      <c r="N5228" t="s">
        <v>4026</v>
      </c>
      <c r="O5228" s="7">
        <v>33.330380142034358</v>
      </c>
      <c r="P5228" s="7">
        <v>32.757380796445403</v>
      </c>
      <c r="Q5228" s="9">
        <f t="shared" si="6"/>
        <v>0.98280849653837821</v>
      </c>
      <c r="R5228" s="14"/>
      <c r="S5228" s="29"/>
      <c r="T5228" s="14"/>
      <c r="U5228" s="9"/>
      <c r="V5228" s="7"/>
      <c r="W5228" s="7"/>
      <c r="X5228" s="49"/>
      <c r="Y5228" s="84"/>
    </row>
    <row r="5229" spans="1:25" x14ac:dyDescent="0.25">
      <c r="A5229" s="5" t="s">
        <v>3810</v>
      </c>
      <c r="B5229" s="1" t="s">
        <v>3811</v>
      </c>
      <c r="C5229" t="s">
        <v>3812</v>
      </c>
      <c r="D5229" s="74" t="s">
        <v>3813</v>
      </c>
      <c r="E5229" s="1" t="s">
        <v>3324</v>
      </c>
      <c r="F5229" s="7"/>
      <c r="G5229" s="7"/>
      <c r="H5229" s="7"/>
      <c r="I5229" s="7"/>
      <c r="J5229" s="49"/>
      <c r="K5229" t="s">
        <v>26</v>
      </c>
      <c r="L5229" t="s">
        <v>27</v>
      </c>
      <c r="M5229" s="15" t="s">
        <v>28</v>
      </c>
      <c r="N5229" t="s">
        <v>4027</v>
      </c>
      <c r="O5229" s="7">
        <v>32.701566645055969</v>
      </c>
      <c r="P5229" s="7">
        <v>33.68772948977913</v>
      </c>
      <c r="Q5229" s="9">
        <f t="shared" si="6"/>
        <v>1.0301564403756862</v>
      </c>
      <c r="R5229" s="14"/>
      <c r="S5229" s="29"/>
      <c r="T5229" s="14"/>
      <c r="U5229" s="9"/>
      <c r="V5229" s="7"/>
      <c r="W5229" s="7"/>
      <c r="X5229" s="49"/>
      <c r="Y5229" s="84"/>
    </row>
    <row r="5230" spans="1:25" x14ac:dyDescent="0.25">
      <c r="A5230" s="5" t="s">
        <v>3810</v>
      </c>
      <c r="B5230" s="1" t="s">
        <v>3811</v>
      </c>
      <c r="C5230" t="s">
        <v>3812</v>
      </c>
      <c r="D5230" s="74" t="s">
        <v>3813</v>
      </c>
      <c r="E5230" s="1" t="s">
        <v>3324</v>
      </c>
      <c r="F5230" s="7"/>
      <c r="G5230" s="7"/>
      <c r="H5230" s="7"/>
      <c r="I5230" s="7"/>
      <c r="J5230" s="49"/>
      <c r="K5230" t="s">
        <v>26</v>
      </c>
      <c r="L5230" t="s">
        <v>27</v>
      </c>
      <c r="M5230" s="15" t="s">
        <v>28</v>
      </c>
      <c r="N5230" t="s">
        <v>4028</v>
      </c>
      <c r="O5230" s="7">
        <v>32.631214372682287</v>
      </c>
      <c r="P5230" s="7">
        <v>31.143748200583055</v>
      </c>
      <c r="Q5230" s="9">
        <f t="shared" si="6"/>
        <v>0.95441584995548046</v>
      </c>
      <c r="R5230" s="14"/>
      <c r="S5230" s="29"/>
      <c r="T5230" s="14"/>
      <c r="U5230" s="9"/>
      <c r="V5230" s="7"/>
      <c r="W5230" s="7"/>
      <c r="X5230" s="49"/>
      <c r="Y5230" s="84"/>
    </row>
    <row r="5231" spans="1:25" x14ac:dyDescent="0.25">
      <c r="A5231" s="5" t="s">
        <v>3810</v>
      </c>
      <c r="B5231" s="1" t="s">
        <v>3811</v>
      </c>
      <c r="C5231" t="s">
        <v>3812</v>
      </c>
      <c r="D5231" s="74" t="s">
        <v>3813</v>
      </c>
      <c r="E5231" s="1" t="s">
        <v>4029</v>
      </c>
      <c r="F5231" s="7"/>
      <c r="G5231" s="7"/>
      <c r="H5231" s="7"/>
      <c r="I5231" s="7"/>
      <c r="J5231" s="49"/>
      <c r="K5231" t="s">
        <v>26</v>
      </c>
      <c r="L5231" t="s">
        <v>27</v>
      </c>
      <c r="M5231" s="15" t="s">
        <v>28</v>
      </c>
      <c r="N5231" t="s">
        <v>4030</v>
      </c>
      <c r="O5231" s="7">
        <v>73.266228641434964</v>
      </c>
      <c r="P5231" s="7">
        <v>52.433891844675607</v>
      </c>
      <c r="Q5231" s="9">
        <f t="shared" si="6"/>
        <v>0.71566249303327945</v>
      </c>
      <c r="R5231" s="14"/>
      <c r="S5231" s="29"/>
      <c r="T5231" s="14"/>
      <c r="U5231" s="9"/>
      <c r="V5231" s="7"/>
      <c r="W5231" s="7"/>
      <c r="X5231" s="49"/>
      <c r="Y5231" s="84"/>
    </row>
    <row r="5232" spans="1:25" x14ac:dyDescent="0.25">
      <c r="A5232" s="5" t="s">
        <v>3810</v>
      </c>
      <c r="B5232" s="1" t="s">
        <v>3811</v>
      </c>
      <c r="C5232" t="s">
        <v>3812</v>
      </c>
      <c r="D5232" s="74" t="s">
        <v>3813</v>
      </c>
      <c r="E5232" s="1" t="s">
        <v>4029</v>
      </c>
      <c r="F5232" s="7"/>
      <c r="G5232" s="7"/>
      <c r="H5232" s="7"/>
      <c r="I5232" s="7"/>
      <c r="J5232" s="49"/>
      <c r="K5232" t="s">
        <v>26</v>
      </c>
      <c r="L5232" t="s">
        <v>27</v>
      </c>
      <c r="M5232" s="15" t="s">
        <v>28</v>
      </c>
      <c r="N5232" t="s">
        <v>4031</v>
      </c>
      <c r="O5232" s="7">
        <v>70.727265708302994</v>
      </c>
      <c r="P5232" s="7">
        <v>69.8611474693095</v>
      </c>
      <c r="Q5232" s="9">
        <f t="shared" si="6"/>
        <v>0.98775411108686739</v>
      </c>
      <c r="R5232" s="14"/>
      <c r="S5232" s="29"/>
      <c r="T5232" s="14"/>
      <c r="U5232" s="9"/>
      <c r="V5232" s="7"/>
      <c r="W5232" s="7"/>
      <c r="X5232" s="49"/>
      <c r="Y5232" s="84"/>
    </row>
    <row r="5233" spans="1:25" x14ac:dyDescent="0.25">
      <c r="A5233" s="5" t="s">
        <v>3810</v>
      </c>
      <c r="B5233" s="1" t="s">
        <v>3811</v>
      </c>
      <c r="C5233" t="s">
        <v>3812</v>
      </c>
      <c r="D5233" s="74" t="s">
        <v>3813</v>
      </c>
      <c r="E5233" s="1" t="s">
        <v>4029</v>
      </c>
      <c r="F5233" s="7"/>
      <c r="G5233" s="7"/>
      <c r="H5233" s="7"/>
      <c r="I5233" s="7"/>
      <c r="J5233" s="49"/>
      <c r="K5233" t="s">
        <v>26</v>
      </c>
      <c r="L5233" t="s">
        <v>27</v>
      </c>
      <c r="M5233" s="15" t="s">
        <v>28</v>
      </c>
      <c r="N5233" t="s">
        <v>4032</v>
      </c>
      <c r="O5233" s="7">
        <v>69.752052032150871</v>
      </c>
      <c r="P5233" s="7">
        <v>70.093143010588506</v>
      </c>
      <c r="Q5233" s="9">
        <f t="shared" si="6"/>
        <v>1.0048900493748976</v>
      </c>
      <c r="R5233" s="14"/>
      <c r="S5233" s="29"/>
      <c r="T5233" s="14"/>
      <c r="U5233" s="9"/>
      <c r="V5233" s="7"/>
      <c r="W5233" s="7"/>
      <c r="X5233" s="49"/>
      <c r="Y5233" s="84"/>
    </row>
    <row r="5234" spans="1:25" x14ac:dyDescent="0.25">
      <c r="A5234" s="5" t="s">
        <v>3810</v>
      </c>
      <c r="B5234" s="1" t="s">
        <v>3811</v>
      </c>
      <c r="C5234" t="s">
        <v>3812</v>
      </c>
      <c r="D5234" s="74" t="s">
        <v>3813</v>
      </c>
      <c r="E5234" s="1" t="s">
        <v>4029</v>
      </c>
      <c r="F5234" s="7"/>
      <c r="G5234" s="7"/>
      <c r="H5234" s="7"/>
      <c r="I5234" s="7"/>
      <c r="J5234" s="49"/>
      <c r="K5234" t="s">
        <v>26</v>
      </c>
      <c r="L5234" t="s">
        <v>27</v>
      </c>
      <c r="M5234" s="15" t="s">
        <v>28</v>
      </c>
      <c r="N5234" t="s">
        <v>4033</v>
      </c>
      <c r="O5234" s="7">
        <v>64.747377797078144</v>
      </c>
      <c r="P5234" s="7">
        <v>58.121743718261556</v>
      </c>
      <c r="Q5234" s="9">
        <f t="shared" si="6"/>
        <v>0.89766946084547716</v>
      </c>
      <c r="R5234" s="14"/>
      <c r="S5234" s="29"/>
      <c r="T5234" s="14"/>
      <c r="U5234" s="9"/>
      <c r="V5234" s="7"/>
      <c r="W5234" s="7"/>
      <c r="X5234" s="49"/>
      <c r="Y5234" s="84"/>
    </row>
    <row r="5235" spans="1:25" x14ac:dyDescent="0.25">
      <c r="A5235" s="5" t="s">
        <v>3810</v>
      </c>
      <c r="B5235" s="1" t="s">
        <v>3811</v>
      </c>
      <c r="C5235" t="s">
        <v>3812</v>
      </c>
      <c r="D5235" s="74" t="s">
        <v>3813</v>
      </c>
      <c r="E5235" s="1" t="s">
        <v>4029</v>
      </c>
      <c r="F5235" s="7"/>
      <c r="G5235" s="7"/>
      <c r="H5235" s="7"/>
      <c r="I5235" s="7"/>
      <c r="J5235" s="49"/>
      <c r="K5235" t="s">
        <v>26</v>
      </c>
      <c r="L5235" t="s">
        <v>27</v>
      </c>
      <c r="M5235" s="15" t="s">
        <v>28</v>
      </c>
      <c r="N5235" t="s">
        <v>4034</v>
      </c>
      <c r="O5235" s="7">
        <v>64.496194243844585</v>
      </c>
      <c r="P5235" s="7">
        <v>54.740324797875061</v>
      </c>
      <c r="Q5235" s="9">
        <f t="shared" si="6"/>
        <v>0.84873728503909973</v>
      </c>
      <c r="R5235" s="14"/>
      <c r="S5235" s="29"/>
      <c r="T5235" s="14"/>
      <c r="U5235" s="9"/>
      <c r="V5235" s="7"/>
      <c r="W5235" s="7"/>
      <c r="X5235" s="49"/>
      <c r="Y5235" s="84"/>
    </row>
    <row r="5236" spans="1:25" x14ac:dyDescent="0.25">
      <c r="A5236" s="5" t="s">
        <v>3810</v>
      </c>
      <c r="B5236" s="1" t="s">
        <v>3811</v>
      </c>
      <c r="C5236" t="s">
        <v>3812</v>
      </c>
      <c r="D5236" s="74" t="s">
        <v>3813</v>
      </c>
      <c r="E5236" s="1" t="s">
        <v>4029</v>
      </c>
      <c r="F5236" s="7"/>
      <c r="G5236" s="7"/>
      <c r="H5236" s="7"/>
      <c r="I5236" s="7"/>
      <c r="J5236" s="49"/>
      <c r="K5236" t="s">
        <v>26</v>
      </c>
      <c r="L5236" t="s">
        <v>27</v>
      </c>
      <c r="M5236" s="15" t="s">
        <v>28</v>
      </c>
      <c r="N5236" t="s">
        <v>4035</v>
      </c>
      <c r="O5236" s="7">
        <v>64.019480449360557</v>
      </c>
      <c r="P5236" s="7">
        <v>64.264110957146968</v>
      </c>
      <c r="Q5236" s="9">
        <f t="shared" si="6"/>
        <v>1.0038211885830581</v>
      </c>
      <c r="R5236" s="14"/>
      <c r="S5236" s="29"/>
      <c r="T5236" s="14"/>
      <c r="U5236" s="9"/>
      <c r="V5236" s="7"/>
      <c r="W5236" s="7"/>
      <c r="X5236" s="49"/>
      <c r="Y5236" s="84"/>
    </row>
    <row r="5237" spans="1:25" x14ac:dyDescent="0.25">
      <c r="A5237" s="5" t="s">
        <v>3810</v>
      </c>
      <c r="B5237" s="1" t="s">
        <v>3811</v>
      </c>
      <c r="C5237" t="s">
        <v>3812</v>
      </c>
      <c r="D5237" s="74" t="s">
        <v>3813</v>
      </c>
      <c r="E5237" s="1" t="s">
        <v>4029</v>
      </c>
      <c r="F5237" s="7"/>
      <c r="G5237" s="7"/>
      <c r="H5237" s="7"/>
      <c r="I5237" s="7"/>
      <c r="J5237" s="49"/>
      <c r="K5237" t="s">
        <v>26</v>
      </c>
      <c r="L5237" t="s">
        <v>27</v>
      </c>
      <c r="M5237" s="15" t="s">
        <v>28</v>
      </c>
      <c r="N5237" t="s">
        <v>4036</v>
      </c>
      <c r="O5237" s="7">
        <v>63.646227437360025</v>
      </c>
      <c r="P5237" s="7">
        <v>53.926729767210155</v>
      </c>
      <c r="Q5237" s="9">
        <f t="shared" si="6"/>
        <v>0.84728870725738303</v>
      </c>
      <c r="R5237" s="14"/>
      <c r="S5237" s="29"/>
      <c r="T5237" s="14">
        <f>320000*1000000000</f>
        <v>320000000000000</v>
      </c>
      <c r="U5237" s="9"/>
      <c r="V5237" s="7"/>
      <c r="W5237" s="7"/>
      <c r="X5237" s="49"/>
      <c r="Y5237" s="84"/>
    </row>
    <row r="5238" spans="1:25" x14ac:dyDescent="0.25">
      <c r="A5238" s="5" t="s">
        <v>3810</v>
      </c>
      <c r="B5238" s="1" t="s">
        <v>3811</v>
      </c>
      <c r="C5238" t="s">
        <v>3812</v>
      </c>
      <c r="D5238" s="74" t="s">
        <v>3813</v>
      </c>
      <c r="E5238" s="1" t="s">
        <v>4029</v>
      </c>
      <c r="F5238" s="7"/>
      <c r="G5238" s="7"/>
      <c r="H5238" s="7"/>
      <c r="I5238" s="7"/>
      <c r="J5238" s="49"/>
      <c r="K5238" t="s">
        <v>26</v>
      </c>
      <c r="L5238" t="s">
        <v>27</v>
      </c>
      <c r="M5238" s="15" t="s">
        <v>28</v>
      </c>
      <c r="N5238" t="s">
        <v>4037</v>
      </c>
      <c r="O5238" s="7">
        <v>62.390880186350984</v>
      </c>
      <c r="P5238" s="7">
        <v>58.99160384480512</v>
      </c>
      <c r="Q5238" s="9">
        <f t="shared" si="6"/>
        <v>0.94551645478645596</v>
      </c>
      <c r="R5238" s="14"/>
      <c r="S5238" s="29"/>
      <c r="T5238" s="14"/>
      <c r="U5238" s="9"/>
      <c r="V5238" s="7"/>
      <c r="W5238" s="7"/>
      <c r="X5238" s="49"/>
      <c r="Y5238" s="84"/>
    </row>
    <row r="5239" spans="1:25" x14ac:dyDescent="0.25">
      <c r="A5239" s="5" t="s">
        <v>3810</v>
      </c>
      <c r="B5239" s="1" t="s">
        <v>3811</v>
      </c>
      <c r="C5239" t="s">
        <v>3812</v>
      </c>
      <c r="D5239" s="74" t="s">
        <v>3813</v>
      </c>
      <c r="E5239" s="1" t="s">
        <v>4029</v>
      </c>
      <c r="F5239" s="7"/>
      <c r="G5239" s="7"/>
      <c r="H5239" s="7"/>
      <c r="I5239" s="7"/>
      <c r="J5239" s="49"/>
      <c r="K5239" t="s">
        <v>26</v>
      </c>
      <c r="L5239" t="s">
        <v>27</v>
      </c>
      <c r="M5239" s="15" t="s">
        <v>28</v>
      </c>
      <c r="N5239" t="s">
        <v>4038</v>
      </c>
      <c r="O5239" s="7">
        <v>61.895929517550051</v>
      </c>
      <c r="P5239" s="7">
        <v>54.869404321564666</v>
      </c>
      <c r="Q5239" s="9">
        <f t="shared" si="6"/>
        <v>0.88647839606329726</v>
      </c>
      <c r="R5239" s="14"/>
      <c r="S5239" s="29"/>
      <c r="T5239" s="14"/>
      <c r="U5239" s="9"/>
      <c r="V5239" s="7"/>
      <c r="W5239" s="7"/>
      <c r="X5239" s="49"/>
      <c r="Y5239" s="84"/>
    </row>
    <row r="5240" spans="1:25" x14ac:dyDescent="0.25">
      <c r="A5240" s="5" t="s">
        <v>3810</v>
      </c>
      <c r="B5240" s="1" t="s">
        <v>3811</v>
      </c>
      <c r="C5240" t="s">
        <v>3812</v>
      </c>
      <c r="D5240" s="74" t="s">
        <v>3813</v>
      </c>
      <c r="E5240" s="1" t="s">
        <v>4029</v>
      </c>
      <c r="F5240" s="7"/>
      <c r="G5240" s="7"/>
      <c r="H5240" s="7"/>
      <c r="I5240" s="7"/>
      <c r="J5240" s="49"/>
      <c r="K5240" t="s">
        <v>26</v>
      </c>
      <c r="L5240" t="s">
        <v>27</v>
      </c>
      <c r="M5240" s="15" t="s">
        <v>28</v>
      </c>
      <c r="N5240" t="s">
        <v>4039</v>
      </c>
      <c r="O5240" s="7">
        <v>59.996141106859177</v>
      </c>
      <c r="P5240" s="7">
        <v>54.804230382165841</v>
      </c>
      <c r="Q5240" s="9">
        <f t="shared" si="6"/>
        <v>0.9134625889447453</v>
      </c>
      <c r="R5240" s="14"/>
      <c r="S5240" s="29"/>
      <c r="T5240" s="14"/>
      <c r="U5240" s="9"/>
      <c r="V5240" s="7"/>
      <c r="W5240" s="7"/>
      <c r="X5240" s="49"/>
      <c r="Y5240" s="84"/>
    </row>
    <row r="5241" spans="1:25" x14ac:dyDescent="0.25">
      <c r="A5241" s="5" t="s">
        <v>3810</v>
      </c>
      <c r="B5241" s="1" t="s">
        <v>3811</v>
      </c>
      <c r="C5241" t="s">
        <v>3812</v>
      </c>
      <c r="D5241" s="74" t="s">
        <v>3813</v>
      </c>
      <c r="E5241" s="1" t="s">
        <v>4029</v>
      </c>
      <c r="F5241" s="7"/>
      <c r="G5241" s="7"/>
      <c r="H5241" s="7"/>
      <c r="I5241" s="7"/>
      <c r="J5241" s="49"/>
      <c r="K5241" t="s">
        <v>26</v>
      </c>
      <c r="L5241" t="s">
        <v>27</v>
      </c>
      <c r="M5241" s="15" t="s">
        <v>28</v>
      </c>
      <c r="N5241" t="s">
        <v>4040</v>
      </c>
      <c r="O5241" s="7">
        <v>57.866833983859635</v>
      </c>
      <c r="P5241" s="7">
        <v>47.978632196794827</v>
      </c>
      <c r="Q5241" s="9">
        <f t="shared" si="6"/>
        <v>0.82912143094224144</v>
      </c>
      <c r="R5241" s="14"/>
      <c r="S5241" s="29"/>
      <c r="T5241" s="14"/>
      <c r="U5241" s="9"/>
      <c r="V5241" s="7"/>
      <c r="W5241" s="7"/>
      <c r="X5241" s="49"/>
      <c r="Y5241" s="84"/>
    </row>
    <row r="5242" spans="1:25" x14ac:dyDescent="0.25">
      <c r="A5242" s="5" t="s">
        <v>3810</v>
      </c>
      <c r="B5242" s="1" t="s">
        <v>3811</v>
      </c>
      <c r="C5242" t="s">
        <v>3812</v>
      </c>
      <c r="D5242" s="74" t="s">
        <v>3813</v>
      </c>
      <c r="E5242" s="1" t="s">
        <v>4029</v>
      </c>
      <c r="F5242" s="7"/>
      <c r="G5242" s="7"/>
      <c r="H5242" s="7"/>
      <c r="I5242" s="7"/>
      <c r="J5242" s="49"/>
      <c r="K5242" t="s">
        <v>26</v>
      </c>
      <c r="L5242" t="s">
        <v>27</v>
      </c>
      <c r="M5242" s="15" t="s">
        <v>28</v>
      </c>
      <c r="N5242" t="s">
        <v>4041</v>
      </c>
      <c r="O5242" s="7">
        <v>57.390098992249094</v>
      </c>
      <c r="P5242" s="7">
        <v>52.431657826385504</v>
      </c>
      <c r="Q5242" s="9">
        <f t="shared" si="6"/>
        <v>0.91360110449481435</v>
      </c>
      <c r="R5242" s="14"/>
      <c r="S5242" s="29"/>
      <c r="T5242" s="14"/>
      <c r="U5242" s="9"/>
      <c r="V5242" s="7"/>
      <c r="W5242" s="7"/>
      <c r="X5242" s="49"/>
      <c r="Y5242" s="84"/>
    </row>
    <row r="5243" spans="1:25" x14ac:dyDescent="0.25">
      <c r="A5243" s="5" t="s">
        <v>3810</v>
      </c>
      <c r="B5243" s="1" t="s">
        <v>3811</v>
      </c>
      <c r="C5243" t="s">
        <v>3812</v>
      </c>
      <c r="D5243" s="74" t="s">
        <v>3813</v>
      </c>
      <c r="E5243" s="1" t="s">
        <v>4029</v>
      </c>
      <c r="F5243" s="7"/>
      <c r="G5243" s="7"/>
      <c r="H5243" s="7"/>
      <c r="I5243" s="7"/>
      <c r="J5243" s="49"/>
      <c r="K5243" t="s">
        <v>26</v>
      </c>
      <c r="L5243" t="s">
        <v>27</v>
      </c>
      <c r="M5243" s="15" t="s">
        <v>28</v>
      </c>
      <c r="N5243" t="s">
        <v>4042</v>
      </c>
      <c r="O5243" s="7">
        <v>56.767637606981459</v>
      </c>
      <c r="P5243" s="7">
        <v>48.974233086875699</v>
      </c>
      <c r="Q5243" s="9">
        <f t="shared" si="6"/>
        <v>0.8627139537836378</v>
      </c>
      <c r="R5243" s="14"/>
      <c r="S5243" s="29"/>
      <c r="T5243" s="14"/>
      <c r="U5243" s="9"/>
      <c r="V5243" s="7"/>
      <c r="W5243" s="7"/>
      <c r="X5243" s="49"/>
      <c r="Y5243" s="84"/>
    </row>
    <row r="5244" spans="1:25" x14ac:dyDescent="0.25">
      <c r="A5244" s="5" t="s">
        <v>3810</v>
      </c>
      <c r="B5244" s="1" t="s">
        <v>3811</v>
      </c>
      <c r="C5244" t="s">
        <v>3812</v>
      </c>
      <c r="D5244" s="74" t="s">
        <v>3813</v>
      </c>
      <c r="E5244" s="1" t="s">
        <v>4029</v>
      </c>
      <c r="F5244" s="7"/>
      <c r="G5244" s="7"/>
      <c r="H5244" s="7"/>
      <c r="I5244" s="7"/>
      <c r="J5244" s="49"/>
      <c r="K5244" t="s">
        <v>26</v>
      </c>
      <c r="L5244" t="s">
        <v>27</v>
      </c>
      <c r="M5244" s="15" t="s">
        <v>28</v>
      </c>
      <c r="N5244" t="s">
        <v>4043</v>
      </c>
      <c r="O5244" s="7">
        <v>56.586146279800111</v>
      </c>
      <c r="P5244" s="7">
        <v>52.800611573513365</v>
      </c>
      <c r="Q5244" s="9">
        <f t="shared" si="6"/>
        <v>0.93310138690893518</v>
      </c>
      <c r="R5244" s="14"/>
      <c r="S5244" s="29"/>
      <c r="T5244" s="14"/>
      <c r="U5244" s="9"/>
      <c r="V5244" s="7"/>
      <c r="W5244" s="7"/>
      <c r="X5244" s="49"/>
      <c r="Y5244" s="84"/>
    </row>
    <row r="5245" spans="1:25" x14ac:dyDescent="0.25">
      <c r="A5245" s="5" t="s">
        <v>3810</v>
      </c>
      <c r="B5245" s="1" t="s">
        <v>3811</v>
      </c>
      <c r="C5245" t="s">
        <v>3812</v>
      </c>
      <c r="D5245" s="74" t="s">
        <v>3813</v>
      </c>
      <c r="E5245" s="1" t="s">
        <v>4029</v>
      </c>
      <c r="F5245" s="7"/>
      <c r="G5245" s="7"/>
      <c r="H5245" s="7"/>
      <c r="I5245" s="7"/>
      <c r="J5245" s="49"/>
      <c r="K5245" t="s">
        <v>26</v>
      </c>
      <c r="L5245" t="s">
        <v>27</v>
      </c>
      <c r="M5245" s="15" t="s">
        <v>28</v>
      </c>
      <c r="N5245" t="s">
        <v>4044</v>
      </c>
      <c r="O5245" s="7">
        <v>55.614997349373375</v>
      </c>
      <c r="P5245" s="7">
        <v>55.231294059365709</v>
      </c>
      <c r="Q5245" s="9">
        <f t="shared" si="6"/>
        <v>0.99310072267742378</v>
      </c>
      <c r="R5245" s="14"/>
      <c r="S5245" s="29"/>
      <c r="T5245" s="14"/>
      <c r="U5245" s="9"/>
      <c r="V5245" s="7"/>
      <c r="W5245" s="7"/>
      <c r="X5245" s="49"/>
      <c r="Y5245" s="84"/>
    </row>
    <row r="5246" spans="1:25" x14ac:dyDescent="0.25">
      <c r="A5246" s="5" t="s">
        <v>3810</v>
      </c>
      <c r="B5246" s="1" t="s">
        <v>3811</v>
      </c>
      <c r="C5246" t="s">
        <v>3812</v>
      </c>
      <c r="D5246" s="74" t="s">
        <v>3813</v>
      </c>
      <c r="E5246" s="1" t="s">
        <v>4029</v>
      </c>
      <c r="F5246" s="7"/>
      <c r="G5246" s="7"/>
      <c r="H5246" s="7"/>
      <c r="I5246" s="7"/>
      <c r="J5246" s="49"/>
      <c r="K5246" t="s">
        <v>26</v>
      </c>
      <c r="L5246" t="s">
        <v>27</v>
      </c>
      <c r="M5246" s="15" t="s">
        <v>28</v>
      </c>
      <c r="N5246" t="s">
        <v>4045</v>
      </c>
      <c r="O5246" s="7">
        <v>53.497373239581393</v>
      </c>
      <c r="P5246" s="7">
        <v>46.954921386546602</v>
      </c>
      <c r="Q5246" s="9">
        <f t="shared" si="6"/>
        <v>0.87770517584601349</v>
      </c>
      <c r="R5246" s="14"/>
      <c r="S5246" s="29"/>
      <c r="T5246" s="14"/>
      <c r="U5246" s="9"/>
      <c r="V5246" s="7"/>
      <c r="W5246" s="7"/>
      <c r="X5246" s="49"/>
      <c r="Y5246" s="84"/>
    </row>
    <row r="5247" spans="1:25" x14ac:dyDescent="0.25">
      <c r="A5247" s="5" t="s">
        <v>3810</v>
      </c>
      <c r="B5247" s="1" t="s">
        <v>3811</v>
      </c>
      <c r="C5247" t="s">
        <v>3812</v>
      </c>
      <c r="D5247" s="74" t="s">
        <v>3813</v>
      </c>
      <c r="E5247" s="1" t="s">
        <v>4029</v>
      </c>
      <c r="F5247" s="7"/>
      <c r="G5247" s="7"/>
      <c r="H5247" s="7"/>
      <c r="I5247" s="7"/>
      <c r="J5247" s="49"/>
      <c r="K5247" t="s">
        <v>26</v>
      </c>
      <c r="L5247" t="s">
        <v>27</v>
      </c>
      <c r="M5247" s="15" t="s">
        <v>28</v>
      </c>
      <c r="N5247" t="s">
        <v>4046</v>
      </c>
      <c r="O5247" s="7">
        <v>53.349130252491427</v>
      </c>
      <c r="P5247" s="7">
        <v>46.576809686130609</v>
      </c>
      <c r="Q5247" s="9">
        <f t="shared" si="6"/>
        <v>0.87305658903324768</v>
      </c>
      <c r="R5247" s="14"/>
      <c r="S5247" s="29"/>
      <c r="T5247" s="14"/>
      <c r="U5247" s="9"/>
      <c r="V5247" s="7"/>
      <c r="W5247" s="7"/>
      <c r="X5247" s="49"/>
      <c r="Y5247" s="84"/>
    </row>
    <row r="5248" spans="1:25" x14ac:dyDescent="0.25">
      <c r="A5248" s="5" t="s">
        <v>3810</v>
      </c>
      <c r="B5248" s="1" t="s">
        <v>3811</v>
      </c>
      <c r="C5248" t="s">
        <v>3812</v>
      </c>
      <c r="D5248" s="74" t="s">
        <v>3813</v>
      </c>
      <c r="E5248" s="1" t="s">
        <v>4029</v>
      </c>
      <c r="F5248" s="7"/>
      <c r="G5248" s="7"/>
      <c r="H5248" s="7"/>
      <c r="I5248" s="7"/>
      <c r="J5248" s="49"/>
      <c r="K5248" t="s">
        <v>26</v>
      </c>
      <c r="L5248" t="s">
        <v>27</v>
      </c>
      <c r="M5248" s="15" t="s">
        <v>28</v>
      </c>
      <c r="N5248" t="s">
        <v>4047</v>
      </c>
      <c r="O5248" s="7">
        <v>53.201406333373136</v>
      </c>
      <c r="P5248" s="7">
        <v>55.9850682652514</v>
      </c>
      <c r="Q5248" s="9">
        <f t="shared" si="6"/>
        <v>1.0523230892513471</v>
      </c>
      <c r="R5248" s="14"/>
      <c r="S5248" s="29"/>
      <c r="T5248" s="14"/>
      <c r="U5248" s="9"/>
      <c r="V5248" s="7"/>
      <c r="W5248" s="7"/>
      <c r="X5248" s="49"/>
      <c r="Y5248" s="84"/>
    </row>
    <row r="5249" spans="1:25" x14ac:dyDescent="0.25">
      <c r="A5249" s="5" t="s">
        <v>3810</v>
      </c>
      <c r="B5249" s="1" t="s">
        <v>3811</v>
      </c>
      <c r="C5249" t="s">
        <v>3812</v>
      </c>
      <c r="D5249" s="74" t="s">
        <v>3813</v>
      </c>
      <c r="E5249" s="1" t="s">
        <v>4029</v>
      </c>
      <c r="F5249" s="7"/>
      <c r="G5249" s="7"/>
      <c r="H5249" s="7"/>
      <c r="I5249" s="7"/>
      <c r="J5249" s="49"/>
      <c r="K5249" t="s">
        <v>26</v>
      </c>
      <c r="L5249" t="s">
        <v>27</v>
      </c>
      <c r="M5249" s="15" t="s">
        <v>28</v>
      </c>
      <c r="N5249" t="s">
        <v>4048</v>
      </c>
      <c r="O5249" s="7">
        <v>52.894222171851077</v>
      </c>
      <c r="P5249" s="7">
        <v>50.737364212686757</v>
      </c>
      <c r="Q5249" s="9">
        <f t="shared" si="6"/>
        <v>0.95922318410965979</v>
      </c>
      <c r="R5249" s="14"/>
      <c r="S5249" s="29"/>
      <c r="T5249" s="14"/>
      <c r="U5249" s="9"/>
      <c r="V5249" s="7"/>
      <c r="W5249" s="7"/>
      <c r="X5249" s="49"/>
      <c r="Y5249" s="84"/>
    </row>
    <row r="5250" spans="1:25" x14ac:dyDescent="0.25">
      <c r="A5250" s="5" t="s">
        <v>3810</v>
      </c>
      <c r="B5250" s="1" t="s">
        <v>3811</v>
      </c>
      <c r="C5250" t="s">
        <v>3812</v>
      </c>
      <c r="D5250" s="74" t="s">
        <v>3813</v>
      </c>
      <c r="E5250" s="1" t="s">
        <v>4029</v>
      </c>
      <c r="F5250" s="7"/>
      <c r="G5250" s="7"/>
      <c r="H5250" s="7"/>
      <c r="I5250" s="7"/>
      <c r="J5250" s="49"/>
      <c r="K5250" t="s">
        <v>26</v>
      </c>
      <c r="L5250" t="s">
        <v>27</v>
      </c>
      <c r="M5250" s="15" t="s">
        <v>28</v>
      </c>
      <c r="N5250" t="s">
        <v>4049</v>
      </c>
      <c r="O5250" s="7">
        <v>52.222779592998812</v>
      </c>
      <c r="P5250" s="7">
        <v>32.252656833945956</v>
      </c>
      <c r="Q5250" s="9">
        <f t="shared" si="6"/>
        <v>0.61759747537968801</v>
      </c>
      <c r="R5250" s="14"/>
      <c r="S5250" s="29"/>
      <c r="T5250" s="14"/>
      <c r="U5250" s="9"/>
      <c r="V5250" s="7"/>
      <c r="W5250" s="7"/>
      <c r="X5250" s="49"/>
      <c r="Y5250" s="84"/>
    </row>
    <row r="5251" spans="1:25" x14ac:dyDescent="0.25">
      <c r="A5251" s="5" t="s">
        <v>3810</v>
      </c>
      <c r="B5251" s="1" t="s">
        <v>3811</v>
      </c>
      <c r="C5251" t="s">
        <v>3812</v>
      </c>
      <c r="D5251" s="74" t="s">
        <v>3813</v>
      </c>
      <c r="E5251" s="1" t="s">
        <v>4029</v>
      </c>
      <c r="F5251" s="7"/>
      <c r="G5251" s="7"/>
      <c r="H5251" s="7"/>
      <c r="I5251" s="7"/>
      <c r="J5251" s="49"/>
      <c r="K5251" t="s">
        <v>26</v>
      </c>
      <c r="L5251" t="s">
        <v>27</v>
      </c>
      <c r="M5251" s="15" t="s">
        <v>28</v>
      </c>
      <c r="N5251" t="s">
        <v>4050</v>
      </c>
      <c r="O5251" s="7">
        <v>51.863173395132968</v>
      </c>
      <c r="P5251" s="7">
        <v>50.454979965756863</v>
      </c>
      <c r="Q5251" s="9">
        <f t="shared" si="6"/>
        <v>0.97284791235878643</v>
      </c>
      <c r="R5251" s="14"/>
      <c r="S5251" s="29"/>
      <c r="T5251" s="14"/>
      <c r="U5251" s="9"/>
      <c r="V5251" s="7"/>
      <c r="W5251" s="7"/>
      <c r="X5251" s="49"/>
      <c r="Y5251" s="84"/>
    </row>
    <row r="5252" spans="1:25" x14ac:dyDescent="0.25">
      <c r="A5252" s="5" t="s">
        <v>3810</v>
      </c>
      <c r="B5252" s="1" t="s">
        <v>3811</v>
      </c>
      <c r="C5252" t="s">
        <v>3812</v>
      </c>
      <c r="D5252" s="74" t="s">
        <v>3813</v>
      </c>
      <c r="E5252" s="1" t="s">
        <v>4029</v>
      </c>
      <c r="F5252" s="7"/>
      <c r="G5252" s="7"/>
      <c r="H5252" s="7"/>
      <c r="I5252" s="7"/>
      <c r="J5252" s="49"/>
      <c r="K5252" t="s">
        <v>26</v>
      </c>
      <c r="L5252" t="s">
        <v>27</v>
      </c>
      <c r="M5252" s="15" t="s">
        <v>28</v>
      </c>
      <c r="N5252" t="s">
        <v>4051</v>
      </c>
      <c r="O5252" s="7">
        <v>51.701228020622992</v>
      </c>
      <c r="P5252" s="7">
        <v>43.861268685348222</v>
      </c>
      <c r="Q5252" s="9">
        <f t="shared" ref="Q5252:Q5315" si="7">P5252/O5252</f>
        <v>0.84836028784176065</v>
      </c>
      <c r="R5252" s="14"/>
      <c r="S5252" s="29"/>
      <c r="T5252" s="14">
        <f>172000*1000000000</f>
        <v>172000000000000</v>
      </c>
      <c r="U5252" s="9"/>
      <c r="V5252" s="7">
        <v>26.8</v>
      </c>
      <c r="W5252" s="7"/>
      <c r="X5252" s="49"/>
      <c r="Y5252" s="84"/>
    </row>
    <row r="5253" spans="1:25" x14ac:dyDescent="0.25">
      <c r="A5253" s="5" t="s">
        <v>3810</v>
      </c>
      <c r="B5253" s="1" t="s">
        <v>3811</v>
      </c>
      <c r="C5253" t="s">
        <v>3812</v>
      </c>
      <c r="D5253" s="74" t="s">
        <v>3813</v>
      </c>
      <c r="E5253" s="1" t="s">
        <v>4029</v>
      </c>
      <c r="F5253" s="7"/>
      <c r="G5253" s="7"/>
      <c r="H5253" s="7"/>
      <c r="I5253" s="7"/>
      <c r="J5253" s="49"/>
      <c r="K5253" t="s">
        <v>26</v>
      </c>
      <c r="L5253" t="s">
        <v>27</v>
      </c>
      <c r="M5253" s="15" t="s">
        <v>28</v>
      </c>
      <c r="N5253" t="s">
        <v>4052</v>
      </c>
      <c r="O5253" s="7">
        <v>51.588463552191158</v>
      </c>
      <c r="P5253" s="7">
        <v>52.422920415282938</v>
      </c>
      <c r="Q5253" s="9">
        <f t="shared" si="7"/>
        <v>1.0161752610105856</v>
      </c>
      <c r="R5253" s="14"/>
      <c r="S5253" s="29"/>
      <c r="T5253" s="14"/>
      <c r="U5253" s="9"/>
      <c r="V5253" s="7"/>
      <c r="W5253" s="7"/>
      <c r="X5253" s="49"/>
      <c r="Y5253" s="84"/>
    </row>
    <row r="5254" spans="1:25" x14ac:dyDescent="0.25">
      <c r="A5254" s="5" t="s">
        <v>3810</v>
      </c>
      <c r="B5254" s="1" t="s">
        <v>3811</v>
      </c>
      <c r="C5254" t="s">
        <v>3812</v>
      </c>
      <c r="D5254" s="74" t="s">
        <v>3813</v>
      </c>
      <c r="E5254" s="1" t="s">
        <v>4029</v>
      </c>
      <c r="F5254" s="7"/>
      <c r="G5254" s="7"/>
      <c r="H5254" s="7"/>
      <c r="I5254" s="7"/>
      <c r="J5254" s="49"/>
      <c r="K5254" t="s">
        <v>26</v>
      </c>
      <c r="L5254" t="s">
        <v>27</v>
      </c>
      <c r="M5254" s="15" t="s">
        <v>28</v>
      </c>
      <c r="N5254" t="s">
        <v>4053</v>
      </c>
      <c r="O5254" s="7">
        <v>51.414567343233095</v>
      </c>
      <c r="P5254" s="7">
        <v>44.165345424715937</v>
      </c>
      <c r="Q5254" s="9">
        <f t="shared" si="7"/>
        <v>0.85900451383509968</v>
      </c>
      <c r="R5254" s="14"/>
      <c r="S5254" s="29"/>
      <c r="T5254" s="14">
        <f>154000*1000000000</f>
        <v>154000000000000</v>
      </c>
      <c r="U5254" s="9"/>
      <c r="V5254" s="7">
        <v>33.6</v>
      </c>
      <c r="W5254" s="7"/>
      <c r="X5254" s="49"/>
      <c r="Y5254" s="84"/>
    </row>
    <row r="5255" spans="1:25" x14ac:dyDescent="0.25">
      <c r="A5255" s="5" t="s">
        <v>3810</v>
      </c>
      <c r="B5255" s="1" t="s">
        <v>3811</v>
      </c>
      <c r="C5255" t="s">
        <v>3812</v>
      </c>
      <c r="D5255" s="74" t="s">
        <v>3813</v>
      </c>
      <c r="E5255" s="1" t="s">
        <v>4029</v>
      </c>
      <c r="F5255" s="7"/>
      <c r="G5255" s="7"/>
      <c r="H5255" s="7"/>
      <c r="I5255" s="7"/>
      <c r="J5255" s="49"/>
      <c r="K5255" t="s">
        <v>26</v>
      </c>
      <c r="L5255" t="s">
        <v>27</v>
      </c>
      <c r="M5255" s="15" t="s">
        <v>28</v>
      </c>
      <c r="N5255" t="s">
        <v>4054</v>
      </c>
      <c r="O5255" s="7">
        <v>50.98934734751208</v>
      </c>
      <c r="P5255" s="7">
        <v>46.388579578865709</v>
      </c>
      <c r="Q5255" s="9">
        <f t="shared" si="7"/>
        <v>0.90977002044583233</v>
      </c>
      <c r="R5255" s="14"/>
      <c r="S5255" s="29"/>
      <c r="T5255" s="14"/>
      <c r="U5255" s="9"/>
      <c r="V5255" s="7"/>
      <c r="W5255" s="7"/>
      <c r="X5255" s="49"/>
      <c r="Y5255" s="84"/>
    </row>
    <row r="5256" spans="1:25" x14ac:dyDescent="0.25">
      <c r="A5256" s="5" t="s">
        <v>3810</v>
      </c>
      <c r="B5256" s="1" t="s">
        <v>3811</v>
      </c>
      <c r="C5256" t="s">
        <v>3812</v>
      </c>
      <c r="D5256" s="74" t="s">
        <v>3813</v>
      </c>
      <c r="E5256" s="1" t="s">
        <v>4029</v>
      </c>
      <c r="F5256" s="7"/>
      <c r="G5256" s="7"/>
      <c r="H5256" s="7"/>
      <c r="I5256" s="7"/>
      <c r="J5256" s="49"/>
      <c r="K5256" t="s">
        <v>26</v>
      </c>
      <c r="L5256" t="s">
        <v>27</v>
      </c>
      <c r="M5256" s="15" t="s">
        <v>28</v>
      </c>
      <c r="N5256" t="s">
        <v>4055</v>
      </c>
      <c r="O5256" s="7">
        <v>49.860962136988093</v>
      </c>
      <c r="P5256" s="7">
        <v>37.417107453823171</v>
      </c>
      <c r="Q5256" s="9">
        <f t="shared" si="7"/>
        <v>0.75042890971544729</v>
      </c>
      <c r="R5256" s="14"/>
      <c r="S5256" s="29"/>
      <c r="T5256" s="14"/>
      <c r="U5256" s="9"/>
      <c r="V5256" s="7"/>
      <c r="W5256" s="7"/>
      <c r="X5256" s="49"/>
      <c r="Y5256" s="84"/>
    </row>
    <row r="5257" spans="1:25" x14ac:dyDescent="0.25">
      <c r="A5257" s="5" t="s">
        <v>3810</v>
      </c>
      <c r="B5257" s="1" t="s">
        <v>3811</v>
      </c>
      <c r="C5257" t="s">
        <v>3812</v>
      </c>
      <c r="D5257" s="74" t="s">
        <v>3813</v>
      </c>
      <c r="E5257" s="1" t="s">
        <v>4029</v>
      </c>
      <c r="F5257" s="7"/>
      <c r="G5257" s="7"/>
      <c r="H5257" s="7"/>
      <c r="I5257" s="7"/>
      <c r="J5257" s="49"/>
      <c r="K5257" t="s">
        <v>26</v>
      </c>
      <c r="L5257" t="s">
        <v>27</v>
      </c>
      <c r="M5257" s="15" t="s">
        <v>28</v>
      </c>
      <c r="N5257" t="s">
        <v>4056</v>
      </c>
      <c r="O5257" s="7">
        <v>49.86039954040087</v>
      </c>
      <c r="P5257" s="7">
        <v>44.103276205186084</v>
      </c>
      <c r="Q5257" s="9">
        <f t="shared" si="7"/>
        <v>0.88453515438539743</v>
      </c>
      <c r="R5257" s="14"/>
      <c r="S5257" s="29"/>
      <c r="T5257" s="14"/>
      <c r="U5257" s="9"/>
      <c r="V5257" s="7"/>
      <c r="W5257" s="7"/>
      <c r="X5257" s="49"/>
      <c r="Y5257" s="84"/>
    </row>
    <row r="5258" spans="1:25" x14ac:dyDescent="0.25">
      <c r="A5258" s="5" t="s">
        <v>3810</v>
      </c>
      <c r="B5258" s="1" t="s">
        <v>3811</v>
      </c>
      <c r="C5258" t="s">
        <v>3812</v>
      </c>
      <c r="D5258" s="74" t="s">
        <v>3813</v>
      </c>
      <c r="E5258" s="1" t="s">
        <v>4029</v>
      </c>
      <c r="F5258" s="7"/>
      <c r="G5258" s="7"/>
      <c r="H5258" s="7"/>
      <c r="I5258" s="7"/>
      <c r="J5258" s="49"/>
      <c r="K5258" t="s">
        <v>26</v>
      </c>
      <c r="L5258" t="s">
        <v>27</v>
      </c>
      <c r="M5258" s="15" t="s">
        <v>28</v>
      </c>
      <c r="N5258" t="s">
        <v>4057</v>
      </c>
      <c r="O5258" s="7">
        <v>49.749020804346515</v>
      </c>
      <c r="P5258" s="7">
        <v>49.390426756803777</v>
      </c>
      <c r="Q5258" s="9">
        <f t="shared" si="7"/>
        <v>0.9927919375749521</v>
      </c>
      <c r="R5258" s="14"/>
      <c r="S5258" s="29"/>
      <c r="T5258" s="14"/>
      <c r="U5258" s="9"/>
      <c r="V5258" s="7"/>
      <c r="W5258" s="7"/>
      <c r="X5258" s="49"/>
      <c r="Y5258" s="84"/>
    </row>
    <row r="5259" spans="1:25" x14ac:dyDescent="0.25">
      <c r="A5259" s="5" t="s">
        <v>3810</v>
      </c>
      <c r="B5259" s="1" t="s">
        <v>3811</v>
      </c>
      <c r="C5259" t="s">
        <v>3812</v>
      </c>
      <c r="D5259" s="74" t="s">
        <v>3813</v>
      </c>
      <c r="E5259" s="1" t="s">
        <v>4029</v>
      </c>
      <c r="F5259" s="7"/>
      <c r="G5259" s="7"/>
      <c r="H5259" s="7"/>
      <c r="I5259" s="7"/>
      <c r="J5259" s="49"/>
      <c r="K5259" t="s">
        <v>26</v>
      </c>
      <c r="L5259" t="s">
        <v>27</v>
      </c>
      <c r="M5259" s="15" t="s">
        <v>28</v>
      </c>
      <c r="N5259" t="s">
        <v>4058</v>
      </c>
      <c r="O5259" s="7">
        <v>49.607292583525577</v>
      </c>
      <c r="P5259" s="7">
        <v>47.732624311384377</v>
      </c>
      <c r="Q5259" s="9">
        <f t="shared" si="7"/>
        <v>0.96220982491667417</v>
      </c>
      <c r="R5259" s="14"/>
      <c r="S5259" s="29"/>
      <c r="T5259" s="14"/>
      <c r="U5259" s="9"/>
      <c r="V5259" s="7"/>
      <c r="W5259" s="7"/>
      <c r="X5259" s="49"/>
      <c r="Y5259" s="84"/>
    </row>
    <row r="5260" spans="1:25" x14ac:dyDescent="0.25">
      <c r="A5260" s="5" t="s">
        <v>3810</v>
      </c>
      <c r="B5260" s="1" t="s">
        <v>3811</v>
      </c>
      <c r="C5260" t="s">
        <v>3812</v>
      </c>
      <c r="D5260" s="74" t="s">
        <v>3813</v>
      </c>
      <c r="E5260" s="1" t="s">
        <v>4029</v>
      </c>
      <c r="F5260" s="7"/>
      <c r="G5260" s="7"/>
      <c r="H5260" s="7"/>
      <c r="I5260" s="7"/>
      <c r="J5260" s="49"/>
      <c r="K5260" t="s">
        <v>26</v>
      </c>
      <c r="L5260" t="s">
        <v>27</v>
      </c>
      <c r="M5260" s="15" t="s">
        <v>28</v>
      </c>
      <c r="N5260" t="s">
        <v>4059</v>
      </c>
      <c r="O5260" s="7">
        <v>48.870801446497801</v>
      </c>
      <c r="P5260" s="7">
        <v>50.072304962953027</v>
      </c>
      <c r="Q5260" s="9">
        <f t="shared" si="7"/>
        <v>1.0245853041262398</v>
      </c>
      <c r="R5260" s="14"/>
      <c r="S5260" s="29"/>
      <c r="T5260" s="14"/>
      <c r="U5260" s="9"/>
      <c r="V5260" s="7"/>
      <c r="W5260" s="7"/>
      <c r="X5260" s="49"/>
      <c r="Y5260" s="84"/>
    </row>
    <row r="5261" spans="1:25" x14ac:dyDescent="0.25">
      <c r="A5261" s="5" t="s">
        <v>3810</v>
      </c>
      <c r="B5261" s="1" t="s">
        <v>3811</v>
      </c>
      <c r="C5261" t="s">
        <v>3812</v>
      </c>
      <c r="D5261" s="74" t="s">
        <v>3813</v>
      </c>
      <c r="E5261" s="1" t="s">
        <v>4029</v>
      </c>
      <c r="F5261" s="7"/>
      <c r="G5261" s="7"/>
      <c r="H5261" s="7"/>
      <c r="I5261" s="7"/>
      <c r="J5261" s="49"/>
      <c r="K5261" t="s">
        <v>26</v>
      </c>
      <c r="L5261" t="s">
        <v>27</v>
      </c>
      <c r="M5261" s="15" t="s">
        <v>28</v>
      </c>
      <c r="N5261" t="s">
        <v>4060</v>
      </c>
      <c r="O5261" s="7">
        <v>48.678971310592054</v>
      </c>
      <c r="P5261" s="7">
        <v>52.139443065614657</v>
      </c>
      <c r="Q5261" s="9">
        <f t="shared" si="7"/>
        <v>1.0710876105606948</v>
      </c>
      <c r="R5261" s="14"/>
      <c r="S5261" s="29"/>
      <c r="T5261" s="14"/>
      <c r="U5261" s="9"/>
      <c r="V5261" s="7"/>
      <c r="W5261" s="7"/>
      <c r="X5261" s="49"/>
      <c r="Y5261" s="84"/>
    </row>
    <row r="5262" spans="1:25" x14ac:dyDescent="0.25">
      <c r="A5262" s="5" t="s">
        <v>3810</v>
      </c>
      <c r="B5262" s="1" t="s">
        <v>3811</v>
      </c>
      <c r="C5262" t="s">
        <v>3812</v>
      </c>
      <c r="D5262" s="74" t="s">
        <v>3813</v>
      </c>
      <c r="E5262" s="1" t="s">
        <v>4029</v>
      </c>
      <c r="F5262" s="7"/>
      <c r="G5262" s="7"/>
      <c r="H5262" s="7"/>
      <c r="I5262" s="7"/>
      <c r="J5262" s="49"/>
      <c r="K5262" t="s">
        <v>26</v>
      </c>
      <c r="L5262" t="s">
        <v>27</v>
      </c>
      <c r="M5262" s="15" t="s">
        <v>28</v>
      </c>
      <c r="N5262" t="s">
        <v>4061</v>
      </c>
      <c r="O5262" s="7">
        <v>46.922192208204251</v>
      </c>
      <c r="P5262" s="7">
        <v>42.120772732132565</v>
      </c>
      <c r="Q5262" s="9">
        <f t="shared" si="7"/>
        <v>0.89767273756591093</v>
      </c>
      <c r="R5262" s="14"/>
      <c r="S5262" s="29"/>
      <c r="T5262" s="14"/>
      <c r="U5262" s="9"/>
      <c r="V5262" s="7"/>
      <c r="W5262" s="7"/>
      <c r="X5262" s="49"/>
      <c r="Y5262" s="84"/>
    </row>
    <row r="5263" spans="1:25" x14ac:dyDescent="0.25">
      <c r="A5263" s="5" t="s">
        <v>3810</v>
      </c>
      <c r="B5263" s="1" t="s">
        <v>3811</v>
      </c>
      <c r="C5263" t="s">
        <v>3812</v>
      </c>
      <c r="D5263" s="74" t="s">
        <v>3813</v>
      </c>
      <c r="E5263" s="1" t="s">
        <v>4029</v>
      </c>
      <c r="F5263" s="7"/>
      <c r="G5263" s="7"/>
      <c r="H5263" s="7"/>
      <c r="I5263" s="7"/>
      <c r="J5263" s="49"/>
      <c r="K5263" t="s">
        <v>26</v>
      </c>
      <c r="L5263" t="s">
        <v>27</v>
      </c>
      <c r="M5263" s="15" t="s">
        <v>28</v>
      </c>
      <c r="N5263" t="s">
        <v>4062</v>
      </c>
      <c r="O5263" s="7">
        <v>46.555342537237244</v>
      </c>
      <c r="P5263" s="7">
        <v>46.399071608983547</v>
      </c>
      <c r="Q5263" s="9">
        <f t="shared" si="7"/>
        <v>0.99664332985782023</v>
      </c>
      <c r="R5263" s="14"/>
      <c r="S5263" s="29"/>
      <c r="T5263" s="14"/>
      <c r="U5263" s="9"/>
      <c r="V5263" s="7"/>
      <c r="W5263" s="7"/>
      <c r="X5263" s="49"/>
      <c r="Y5263" s="84"/>
    </row>
    <row r="5264" spans="1:25" x14ac:dyDescent="0.25">
      <c r="A5264" s="5" t="s">
        <v>3810</v>
      </c>
      <c r="B5264" s="1" t="s">
        <v>3811</v>
      </c>
      <c r="C5264" t="s">
        <v>3812</v>
      </c>
      <c r="D5264" s="74" t="s">
        <v>3813</v>
      </c>
      <c r="E5264" s="1" t="s">
        <v>4029</v>
      </c>
      <c r="F5264" s="7"/>
      <c r="G5264" s="7"/>
      <c r="H5264" s="7"/>
      <c r="I5264" s="7"/>
      <c r="J5264" s="49"/>
      <c r="K5264" t="s">
        <v>26</v>
      </c>
      <c r="L5264" t="s">
        <v>27</v>
      </c>
      <c r="M5264" s="15" t="s">
        <v>28</v>
      </c>
      <c r="N5264" t="s">
        <v>4063</v>
      </c>
      <c r="O5264" s="7">
        <v>46.048458293823366</v>
      </c>
      <c r="P5264" s="7">
        <v>42.583277972857545</v>
      </c>
      <c r="Q5264" s="9">
        <f t="shared" si="7"/>
        <v>0.92474926524455181</v>
      </c>
      <c r="R5264" s="14"/>
      <c r="S5264" s="29"/>
      <c r="T5264" s="14"/>
      <c r="U5264" s="9"/>
      <c r="V5264" s="7"/>
      <c r="W5264" s="7"/>
      <c r="X5264" s="49"/>
      <c r="Y5264" s="84"/>
    </row>
    <row r="5265" spans="1:25" x14ac:dyDescent="0.25">
      <c r="A5265" s="5" t="s">
        <v>3810</v>
      </c>
      <c r="B5265" s="1" t="s">
        <v>3811</v>
      </c>
      <c r="C5265" t="s">
        <v>3812</v>
      </c>
      <c r="D5265" s="74" t="s">
        <v>3813</v>
      </c>
      <c r="E5265" s="1" t="s">
        <v>4029</v>
      </c>
      <c r="F5265" s="7"/>
      <c r="G5265" s="7"/>
      <c r="H5265" s="7"/>
      <c r="I5265" s="7"/>
      <c r="J5265" s="49"/>
      <c r="K5265" t="s">
        <v>26</v>
      </c>
      <c r="L5265" t="s">
        <v>27</v>
      </c>
      <c r="M5265" s="15" t="s">
        <v>28</v>
      </c>
      <c r="N5265" t="s">
        <v>4064</v>
      </c>
      <c r="O5265" s="7">
        <v>45.948071803771107</v>
      </c>
      <c r="P5265" s="7">
        <v>42.69523379808529</v>
      </c>
      <c r="Q5265" s="9">
        <f t="shared" si="7"/>
        <v>0.92920621305769691</v>
      </c>
      <c r="R5265" s="14"/>
      <c r="S5265" s="29"/>
      <c r="T5265" s="14"/>
      <c r="U5265" s="9"/>
      <c r="V5265" s="7"/>
      <c r="W5265" s="7"/>
      <c r="X5265" s="49"/>
      <c r="Y5265" s="84"/>
    </row>
    <row r="5266" spans="1:25" x14ac:dyDescent="0.25">
      <c r="A5266" s="5" t="s">
        <v>3810</v>
      </c>
      <c r="B5266" s="1" t="s">
        <v>3811</v>
      </c>
      <c r="C5266" t="s">
        <v>3812</v>
      </c>
      <c r="D5266" s="74" t="s">
        <v>3813</v>
      </c>
      <c r="E5266" s="1" t="s">
        <v>4029</v>
      </c>
      <c r="F5266" s="7"/>
      <c r="G5266" s="7"/>
      <c r="H5266" s="7"/>
      <c r="I5266" s="7"/>
      <c r="J5266" s="49"/>
      <c r="K5266" t="s">
        <v>26</v>
      </c>
      <c r="L5266" t="s">
        <v>27</v>
      </c>
      <c r="M5266" s="15" t="s">
        <v>28</v>
      </c>
      <c r="N5266" t="s">
        <v>4065</v>
      </c>
      <c r="O5266" s="7">
        <v>45.6435239852119</v>
      </c>
      <c r="P5266" s="7">
        <v>39.830498520930959</v>
      </c>
      <c r="Q5266" s="9">
        <f t="shared" si="7"/>
        <v>0.87264293032754636</v>
      </c>
      <c r="R5266" s="14"/>
      <c r="S5266" s="29"/>
      <c r="T5266" s="14"/>
      <c r="U5266" s="9"/>
      <c r="V5266" s="7"/>
      <c r="W5266" s="7"/>
      <c r="X5266" s="49"/>
      <c r="Y5266" s="84"/>
    </row>
    <row r="5267" spans="1:25" x14ac:dyDescent="0.25">
      <c r="A5267" s="5" t="s">
        <v>3810</v>
      </c>
      <c r="B5267" s="1" t="s">
        <v>3811</v>
      </c>
      <c r="C5267" t="s">
        <v>3812</v>
      </c>
      <c r="D5267" s="74" t="s">
        <v>3813</v>
      </c>
      <c r="E5267" s="1" t="s">
        <v>4029</v>
      </c>
      <c r="F5267" s="7"/>
      <c r="G5267" s="7"/>
      <c r="H5267" s="7"/>
      <c r="I5267" s="7"/>
      <c r="J5267" s="49"/>
      <c r="K5267" t="s">
        <v>26</v>
      </c>
      <c r="L5267" t="s">
        <v>27</v>
      </c>
      <c r="M5267" s="15" t="s">
        <v>28</v>
      </c>
      <c r="N5267" t="s">
        <v>4066</v>
      </c>
      <c r="O5267" s="7">
        <v>44.732567032697112</v>
      </c>
      <c r="P5267" s="7">
        <v>40.67281251514445</v>
      </c>
      <c r="Q5267" s="9">
        <f t="shared" si="7"/>
        <v>0.9092438733823347</v>
      </c>
      <c r="R5267" s="14"/>
      <c r="S5267" s="29"/>
      <c r="T5267" s="14"/>
      <c r="U5267" s="9"/>
      <c r="V5267" s="7"/>
      <c r="W5267" s="7"/>
      <c r="X5267" s="49"/>
      <c r="Y5267" s="84"/>
    </row>
    <row r="5268" spans="1:25" x14ac:dyDescent="0.25">
      <c r="A5268" s="5" t="s">
        <v>3810</v>
      </c>
      <c r="B5268" s="1" t="s">
        <v>3811</v>
      </c>
      <c r="C5268" t="s">
        <v>3812</v>
      </c>
      <c r="D5268" s="74" t="s">
        <v>3813</v>
      </c>
      <c r="E5268" s="1" t="s">
        <v>4029</v>
      </c>
      <c r="F5268" s="7"/>
      <c r="G5268" s="7"/>
      <c r="H5268" s="7"/>
      <c r="I5268" s="7"/>
      <c r="J5268" s="49"/>
      <c r="K5268" t="s">
        <v>26</v>
      </c>
      <c r="L5268" t="s">
        <v>27</v>
      </c>
      <c r="M5268" s="15" t="s">
        <v>28</v>
      </c>
      <c r="N5268" t="s">
        <v>4067</v>
      </c>
      <c r="O5268" s="7">
        <v>44.599106410760392</v>
      </c>
      <c r="P5268" s="7">
        <v>41.644202972180871</v>
      </c>
      <c r="Q5268" s="9">
        <f t="shared" si="7"/>
        <v>0.93374523221688155</v>
      </c>
      <c r="R5268" s="14"/>
      <c r="S5268" s="29"/>
      <c r="T5268" s="14"/>
      <c r="U5268" s="9"/>
      <c r="V5268" s="7"/>
      <c r="W5268" s="7"/>
      <c r="X5268" s="49"/>
      <c r="Y5268" s="84"/>
    </row>
    <row r="5269" spans="1:25" x14ac:dyDescent="0.25">
      <c r="A5269" s="5" t="s">
        <v>3810</v>
      </c>
      <c r="B5269" s="1" t="s">
        <v>3811</v>
      </c>
      <c r="C5269" t="s">
        <v>3812</v>
      </c>
      <c r="D5269" s="74" t="s">
        <v>3813</v>
      </c>
      <c r="E5269" s="1" t="s">
        <v>4029</v>
      </c>
      <c r="F5269" s="7"/>
      <c r="G5269" s="7"/>
      <c r="H5269" s="7"/>
      <c r="I5269" s="7"/>
      <c r="J5269" s="49"/>
      <c r="K5269" t="s">
        <v>26</v>
      </c>
      <c r="L5269" t="s">
        <v>27</v>
      </c>
      <c r="M5269" s="15" t="s">
        <v>28</v>
      </c>
      <c r="N5269" t="s">
        <v>4068</v>
      </c>
      <c r="O5269" s="7">
        <v>44.141391591169686</v>
      </c>
      <c r="P5269" s="7">
        <v>44.258600901380056</v>
      </c>
      <c r="Q5269" s="9">
        <f t="shared" si="7"/>
        <v>1.0026553152491418</v>
      </c>
      <c r="R5269" s="14"/>
      <c r="S5269" s="29"/>
      <c r="T5269" s="14"/>
      <c r="U5269" s="9"/>
      <c r="V5269" s="7"/>
      <c r="W5269" s="7"/>
      <c r="X5269" s="49"/>
      <c r="Y5269" s="84"/>
    </row>
    <row r="5270" spans="1:25" x14ac:dyDescent="0.25">
      <c r="A5270" s="5" t="s">
        <v>3810</v>
      </c>
      <c r="B5270" s="1" t="s">
        <v>3811</v>
      </c>
      <c r="C5270" t="s">
        <v>3812</v>
      </c>
      <c r="D5270" s="74" t="s">
        <v>3813</v>
      </c>
      <c r="E5270" s="1" t="s">
        <v>4029</v>
      </c>
      <c r="F5270" s="7"/>
      <c r="G5270" s="7"/>
      <c r="H5270" s="7"/>
      <c r="I5270" s="7"/>
      <c r="J5270" s="49"/>
      <c r="K5270" t="s">
        <v>26</v>
      </c>
      <c r="L5270" t="s">
        <v>27</v>
      </c>
      <c r="M5270" s="15" t="s">
        <v>28</v>
      </c>
      <c r="N5270" t="s">
        <v>4069</v>
      </c>
      <c r="O5270" s="7">
        <v>42.922476678723562</v>
      </c>
      <c r="P5270" s="7">
        <v>34.526637196702943</v>
      </c>
      <c r="Q5270" s="9">
        <f t="shared" si="7"/>
        <v>0.80439526952594531</v>
      </c>
      <c r="R5270" s="14"/>
      <c r="S5270" s="29"/>
      <c r="T5270" s="14"/>
      <c r="U5270" s="9"/>
      <c r="V5270" s="7"/>
      <c r="W5270" s="7"/>
      <c r="X5270" s="49"/>
      <c r="Y5270" s="84"/>
    </row>
    <row r="5271" spans="1:25" x14ac:dyDescent="0.25">
      <c r="A5271" s="5" t="s">
        <v>3810</v>
      </c>
      <c r="B5271" s="1" t="s">
        <v>3811</v>
      </c>
      <c r="C5271" t="s">
        <v>3812</v>
      </c>
      <c r="D5271" s="74" t="s">
        <v>3813</v>
      </c>
      <c r="E5271" s="1" t="s">
        <v>4029</v>
      </c>
      <c r="F5271" s="7"/>
      <c r="G5271" s="7"/>
      <c r="H5271" s="7"/>
      <c r="I5271" s="7"/>
      <c r="J5271" s="49"/>
      <c r="K5271" t="s">
        <v>26</v>
      </c>
      <c r="L5271" t="s">
        <v>27</v>
      </c>
      <c r="M5271" s="15" t="s">
        <v>28</v>
      </c>
      <c r="N5271" t="s">
        <v>4070</v>
      </c>
      <c r="O5271" s="7">
        <v>42.60548632062013</v>
      </c>
      <c r="P5271" s="7">
        <v>42.560681860292746</v>
      </c>
      <c r="Q5271" s="9">
        <f t="shared" si="7"/>
        <v>0.99894838753886728</v>
      </c>
      <c r="R5271" s="14"/>
      <c r="S5271" s="29"/>
      <c r="T5271" s="14"/>
      <c r="U5271" s="9"/>
      <c r="V5271" s="7"/>
      <c r="W5271" s="7"/>
      <c r="X5271" s="49"/>
      <c r="Y5271" s="84"/>
    </row>
    <row r="5272" spans="1:25" x14ac:dyDescent="0.25">
      <c r="A5272" s="5" t="s">
        <v>3810</v>
      </c>
      <c r="B5272" s="1" t="s">
        <v>3811</v>
      </c>
      <c r="C5272" t="s">
        <v>3812</v>
      </c>
      <c r="D5272" s="74" t="s">
        <v>3813</v>
      </c>
      <c r="E5272" s="1" t="s">
        <v>4029</v>
      </c>
      <c r="F5272" s="7"/>
      <c r="G5272" s="7"/>
      <c r="H5272" s="7"/>
      <c r="I5272" s="7"/>
      <c r="J5272" s="49"/>
      <c r="K5272" t="s">
        <v>26</v>
      </c>
      <c r="L5272" t="s">
        <v>27</v>
      </c>
      <c r="M5272" s="15" t="s">
        <v>28</v>
      </c>
      <c r="N5272" t="s">
        <v>4071</v>
      </c>
      <c r="O5272" s="7">
        <v>42.61558393643903</v>
      </c>
      <c r="P5272" s="7">
        <v>42.289490927623227</v>
      </c>
      <c r="Q5272" s="9">
        <f t="shared" si="7"/>
        <v>0.99234803377792102</v>
      </c>
      <c r="R5272" s="14"/>
      <c r="S5272" s="29"/>
      <c r="T5272" s="14"/>
      <c r="U5272" s="9"/>
      <c r="V5272" s="7"/>
      <c r="W5272" s="7"/>
      <c r="X5272" s="49"/>
      <c r="Y5272" s="84"/>
    </row>
    <row r="5273" spans="1:25" x14ac:dyDescent="0.25">
      <c r="A5273" s="5" t="s">
        <v>3810</v>
      </c>
      <c r="B5273" s="1" t="s">
        <v>3811</v>
      </c>
      <c r="C5273" t="s">
        <v>3812</v>
      </c>
      <c r="D5273" s="74" t="s">
        <v>3813</v>
      </c>
      <c r="E5273" s="1" t="s">
        <v>4029</v>
      </c>
      <c r="F5273" s="7"/>
      <c r="G5273" s="7"/>
      <c r="H5273" s="7"/>
      <c r="I5273" s="7"/>
      <c r="J5273" s="49"/>
      <c r="K5273" t="s">
        <v>26</v>
      </c>
      <c r="L5273" t="s">
        <v>27</v>
      </c>
      <c r="M5273" s="15" t="s">
        <v>28</v>
      </c>
      <c r="N5273" t="s">
        <v>4072</v>
      </c>
      <c r="O5273" s="7">
        <v>42.559495066870625</v>
      </c>
      <c r="P5273" s="7">
        <v>38.775225583308931</v>
      </c>
      <c r="Q5273" s="9">
        <f t="shared" si="7"/>
        <v>0.91108283879741181</v>
      </c>
      <c r="R5273" s="14"/>
      <c r="S5273" s="29"/>
      <c r="T5273" s="14"/>
      <c r="U5273" s="9"/>
      <c r="V5273" s="7"/>
      <c r="W5273" s="7"/>
      <c r="X5273" s="49"/>
      <c r="Y5273" s="84"/>
    </row>
    <row r="5274" spans="1:25" x14ac:dyDescent="0.25">
      <c r="A5274" s="5" t="s">
        <v>3810</v>
      </c>
      <c r="B5274" s="1" t="s">
        <v>3811</v>
      </c>
      <c r="C5274" t="s">
        <v>3812</v>
      </c>
      <c r="D5274" s="74" t="s">
        <v>3813</v>
      </c>
      <c r="E5274" s="1" t="s">
        <v>4029</v>
      </c>
      <c r="F5274" s="7"/>
      <c r="G5274" s="7"/>
      <c r="H5274" s="7"/>
      <c r="I5274" s="7"/>
      <c r="J5274" s="49"/>
      <c r="K5274" t="s">
        <v>26</v>
      </c>
      <c r="L5274" t="s">
        <v>27</v>
      </c>
      <c r="M5274" s="15" t="s">
        <v>28</v>
      </c>
      <c r="N5274" t="s">
        <v>4073</v>
      </c>
      <c r="O5274" s="7">
        <v>41.658293729581445</v>
      </c>
      <c r="P5274" s="7">
        <v>42.951327999759165</v>
      </c>
      <c r="Q5274" s="9">
        <f t="shared" si="7"/>
        <v>1.0310390597985424</v>
      </c>
      <c r="R5274" s="14"/>
      <c r="S5274" s="29"/>
      <c r="T5274" s="14"/>
      <c r="U5274" s="9"/>
      <c r="V5274" s="7"/>
      <c r="W5274" s="7"/>
      <c r="X5274" s="49"/>
      <c r="Y5274" s="84"/>
    </row>
    <row r="5275" spans="1:25" x14ac:dyDescent="0.25">
      <c r="A5275" s="5" t="s">
        <v>3810</v>
      </c>
      <c r="B5275" s="1" t="s">
        <v>3811</v>
      </c>
      <c r="C5275" t="s">
        <v>3812</v>
      </c>
      <c r="D5275" s="74" t="s">
        <v>3813</v>
      </c>
      <c r="E5275" s="1" t="s">
        <v>4029</v>
      </c>
      <c r="F5275" s="7"/>
      <c r="G5275" s="7"/>
      <c r="H5275" s="7"/>
      <c r="I5275" s="7"/>
      <c r="J5275" s="49"/>
      <c r="K5275" t="s">
        <v>26</v>
      </c>
      <c r="L5275" t="s">
        <v>27</v>
      </c>
      <c r="M5275" s="15" t="s">
        <v>28</v>
      </c>
      <c r="N5275" t="s">
        <v>4074</v>
      </c>
      <c r="O5275" s="7">
        <v>41.036639619659773</v>
      </c>
      <c r="P5275" s="7">
        <v>34.929323572731867</v>
      </c>
      <c r="Q5275" s="9">
        <f t="shared" si="7"/>
        <v>0.85117407020817504</v>
      </c>
      <c r="R5275" s="14"/>
      <c r="S5275" s="29"/>
      <c r="T5275" s="14"/>
      <c r="U5275" s="9"/>
      <c r="V5275" s="7"/>
      <c r="W5275" s="7"/>
      <c r="X5275" s="49"/>
      <c r="Y5275" s="84"/>
    </row>
    <row r="5276" spans="1:25" x14ac:dyDescent="0.25">
      <c r="A5276" s="5" t="s">
        <v>3810</v>
      </c>
      <c r="B5276" s="1" t="s">
        <v>3811</v>
      </c>
      <c r="C5276" t="s">
        <v>3812</v>
      </c>
      <c r="D5276" s="74" t="s">
        <v>3813</v>
      </c>
      <c r="E5276" s="1" t="s">
        <v>4029</v>
      </c>
      <c r="F5276" s="7"/>
      <c r="G5276" s="7"/>
      <c r="H5276" s="7"/>
      <c r="I5276" s="7"/>
      <c r="J5276" s="49"/>
      <c r="K5276" t="s">
        <v>26</v>
      </c>
      <c r="L5276" t="s">
        <v>27</v>
      </c>
      <c r="M5276" s="15" t="s">
        <v>28</v>
      </c>
      <c r="N5276" t="s">
        <v>4075</v>
      </c>
      <c r="O5276" s="7">
        <v>40.930301836975787</v>
      </c>
      <c r="P5276" s="7">
        <v>36.626771084732965</v>
      </c>
      <c r="Q5276" s="9">
        <f t="shared" si="7"/>
        <v>0.89485709708705152</v>
      </c>
      <c r="R5276" s="14"/>
      <c r="S5276" s="29"/>
      <c r="T5276" s="14"/>
      <c r="U5276" s="9"/>
      <c r="V5276" s="7"/>
      <c r="W5276" s="7"/>
      <c r="X5276" s="49"/>
      <c r="Y5276" s="84"/>
    </row>
    <row r="5277" spans="1:25" x14ac:dyDescent="0.25">
      <c r="A5277" s="5" t="s">
        <v>3810</v>
      </c>
      <c r="B5277" s="1" t="s">
        <v>3811</v>
      </c>
      <c r="C5277" t="s">
        <v>3812</v>
      </c>
      <c r="D5277" s="74" t="s">
        <v>3813</v>
      </c>
      <c r="E5277" s="1" t="s">
        <v>4029</v>
      </c>
      <c r="F5277" s="7"/>
      <c r="G5277" s="7"/>
      <c r="H5277" s="7"/>
      <c r="I5277" s="7"/>
      <c r="J5277" s="49"/>
      <c r="K5277" t="s">
        <v>26</v>
      </c>
      <c r="L5277" t="s">
        <v>27</v>
      </c>
      <c r="M5277" s="15" t="s">
        <v>28</v>
      </c>
      <c r="N5277" t="s">
        <v>4076</v>
      </c>
      <c r="O5277" s="7">
        <v>40.543652215863055</v>
      </c>
      <c r="P5277" s="7">
        <v>40.056089080221859</v>
      </c>
      <c r="Q5277" s="9">
        <f t="shared" si="7"/>
        <v>0.98797436567763297</v>
      </c>
      <c r="R5277" s="14"/>
      <c r="S5277" s="29"/>
      <c r="T5277" s="14"/>
      <c r="U5277" s="9"/>
      <c r="V5277" s="7"/>
      <c r="W5277" s="7"/>
      <c r="X5277" s="49"/>
      <c r="Y5277" s="84"/>
    </row>
    <row r="5278" spans="1:25" x14ac:dyDescent="0.25">
      <c r="A5278" s="5" t="s">
        <v>3810</v>
      </c>
      <c r="B5278" s="1" t="s">
        <v>3811</v>
      </c>
      <c r="C5278" t="s">
        <v>3812</v>
      </c>
      <c r="D5278" s="74" t="s">
        <v>3813</v>
      </c>
      <c r="E5278" s="1" t="s">
        <v>4029</v>
      </c>
      <c r="F5278" s="7"/>
      <c r="G5278" s="7"/>
      <c r="H5278" s="7"/>
      <c r="I5278" s="7"/>
      <c r="J5278" s="49"/>
      <c r="K5278" t="s">
        <v>26</v>
      </c>
      <c r="L5278" t="s">
        <v>27</v>
      </c>
      <c r="M5278" s="15" t="s">
        <v>28</v>
      </c>
      <c r="N5278" t="s">
        <v>4077</v>
      </c>
      <c r="O5278" s="7">
        <v>40.476937349413667</v>
      </c>
      <c r="P5278" s="7">
        <v>39.828780820342921</v>
      </c>
      <c r="Q5278" s="9">
        <f t="shared" si="7"/>
        <v>0.98398701652065246</v>
      </c>
      <c r="R5278" s="14"/>
      <c r="S5278" s="29"/>
      <c r="T5278" s="14"/>
      <c r="U5278" s="9"/>
      <c r="V5278" s="7"/>
      <c r="W5278" s="7"/>
      <c r="X5278" s="49"/>
      <c r="Y5278" s="84"/>
    </row>
    <row r="5279" spans="1:25" x14ac:dyDescent="0.25">
      <c r="A5279" s="5" t="s">
        <v>3810</v>
      </c>
      <c r="B5279" s="1" t="s">
        <v>3811</v>
      </c>
      <c r="C5279" t="s">
        <v>3812</v>
      </c>
      <c r="D5279" s="74" t="s">
        <v>3813</v>
      </c>
      <c r="E5279" s="1" t="s">
        <v>4029</v>
      </c>
      <c r="F5279" s="7"/>
      <c r="G5279" s="7"/>
      <c r="H5279" s="7"/>
      <c r="I5279" s="7"/>
      <c r="J5279" s="49"/>
      <c r="K5279" t="s">
        <v>26</v>
      </c>
      <c r="L5279" t="s">
        <v>27</v>
      </c>
      <c r="M5279" s="15" t="s">
        <v>28</v>
      </c>
      <c r="N5279" t="s">
        <v>4078</v>
      </c>
      <c r="O5279" s="7">
        <v>40.380798414125927</v>
      </c>
      <c r="P5279" s="7">
        <v>41.341191410383729</v>
      </c>
      <c r="Q5279" s="9">
        <f t="shared" si="7"/>
        <v>1.0237834078070591</v>
      </c>
      <c r="R5279" s="14"/>
      <c r="S5279" s="29"/>
      <c r="T5279" s="14"/>
      <c r="U5279" s="9"/>
      <c r="V5279" s="7"/>
      <c r="W5279" s="7"/>
      <c r="X5279" s="49"/>
      <c r="Y5279" s="84"/>
    </row>
    <row r="5280" spans="1:25" x14ac:dyDescent="0.25">
      <c r="A5280" s="5" t="s">
        <v>3810</v>
      </c>
      <c r="B5280" s="1" t="s">
        <v>3811</v>
      </c>
      <c r="C5280" t="s">
        <v>3812</v>
      </c>
      <c r="D5280" s="74" t="s">
        <v>3813</v>
      </c>
      <c r="E5280" s="1" t="s">
        <v>4029</v>
      </c>
      <c r="F5280" s="7"/>
      <c r="G5280" s="7"/>
      <c r="H5280" s="7"/>
      <c r="I5280" s="7"/>
      <c r="J5280" s="49"/>
      <c r="K5280" t="s">
        <v>26</v>
      </c>
      <c r="L5280" t="s">
        <v>27</v>
      </c>
      <c r="M5280" s="15" t="s">
        <v>28</v>
      </c>
      <c r="N5280" t="s">
        <v>4079</v>
      </c>
      <c r="O5280" s="7">
        <v>39.809075200231455</v>
      </c>
      <c r="P5280" s="7">
        <v>34.790008154309895</v>
      </c>
      <c r="Q5280" s="9">
        <f t="shared" si="7"/>
        <v>0.87392153621563207</v>
      </c>
      <c r="R5280" s="14"/>
      <c r="S5280" s="29"/>
      <c r="T5280" s="14"/>
      <c r="U5280" s="9"/>
      <c r="V5280" s="7"/>
      <c r="W5280" s="7"/>
      <c r="X5280" s="49"/>
      <c r="Y5280" s="84"/>
    </row>
    <row r="5281" spans="1:25" x14ac:dyDescent="0.25">
      <c r="A5281" s="5" t="s">
        <v>3810</v>
      </c>
      <c r="B5281" s="1" t="s">
        <v>3811</v>
      </c>
      <c r="C5281" t="s">
        <v>3812</v>
      </c>
      <c r="D5281" s="74" t="s">
        <v>3813</v>
      </c>
      <c r="E5281" s="1" t="s">
        <v>4029</v>
      </c>
      <c r="F5281" s="7"/>
      <c r="G5281" s="7"/>
      <c r="H5281" s="7"/>
      <c r="I5281" s="7"/>
      <c r="J5281" s="49"/>
      <c r="K5281" t="s">
        <v>26</v>
      </c>
      <c r="L5281" t="s">
        <v>27</v>
      </c>
      <c r="M5281" s="15" t="s">
        <v>28</v>
      </c>
      <c r="N5281" t="s">
        <v>4080</v>
      </c>
      <c r="O5281" s="7">
        <v>39.545118801429631</v>
      </c>
      <c r="P5281" s="7">
        <v>39.380513926879061</v>
      </c>
      <c r="Q5281" s="9">
        <f t="shared" si="7"/>
        <v>0.99583754254533641</v>
      </c>
      <c r="R5281" s="14"/>
      <c r="S5281" s="29"/>
      <c r="T5281" s="14"/>
      <c r="U5281" s="9"/>
      <c r="V5281" s="7"/>
      <c r="W5281" s="7"/>
      <c r="X5281" s="49"/>
      <c r="Y5281" s="84"/>
    </row>
    <row r="5282" spans="1:25" x14ac:dyDescent="0.25">
      <c r="A5282" s="5" t="s">
        <v>3810</v>
      </c>
      <c r="B5282" s="1" t="s">
        <v>3811</v>
      </c>
      <c r="C5282" t="s">
        <v>3812</v>
      </c>
      <c r="D5282" s="74" t="s">
        <v>3813</v>
      </c>
      <c r="E5282" s="1" t="s">
        <v>4029</v>
      </c>
      <c r="F5282" s="7"/>
      <c r="G5282" s="7"/>
      <c r="H5282" s="7"/>
      <c r="I5282" s="7"/>
      <c r="J5282" s="49"/>
      <c r="K5282" t="s">
        <v>26</v>
      </c>
      <c r="L5282" t="s">
        <v>27</v>
      </c>
      <c r="M5282" s="15" t="s">
        <v>28</v>
      </c>
      <c r="N5282" t="s">
        <v>4081</v>
      </c>
      <c r="O5282" s="7">
        <v>39.262156932104283</v>
      </c>
      <c r="P5282" s="7">
        <v>28.521229366290125</v>
      </c>
      <c r="Q5282" s="9">
        <f t="shared" si="7"/>
        <v>0.72643052738064406</v>
      </c>
      <c r="R5282" s="14"/>
      <c r="S5282" s="29"/>
      <c r="T5282" s="14"/>
      <c r="U5282" s="9"/>
      <c r="V5282" s="7"/>
      <c r="W5282" s="7"/>
      <c r="X5282" s="49"/>
      <c r="Y5282" s="84"/>
    </row>
    <row r="5283" spans="1:25" x14ac:dyDescent="0.25">
      <c r="A5283" s="5" t="s">
        <v>3810</v>
      </c>
      <c r="B5283" s="1" t="s">
        <v>3811</v>
      </c>
      <c r="C5283" t="s">
        <v>3812</v>
      </c>
      <c r="D5283" s="74" t="s">
        <v>3813</v>
      </c>
      <c r="E5283" s="1" t="s">
        <v>4029</v>
      </c>
      <c r="F5283" s="7"/>
      <c r="G5283" s="7"/>
      <c r="H5283" s="7"/>
      <c r="I5283" s="7"/>
      <c r="J5283" s="49"/>
      <c r="K5283" t="s">
        <v>26</v>
      </c>
      <c r="L5283" t="s">
        <v>27</v>
      </c>
      <c r="M5283" s="15" t="s">
        <v>28</v>
      </c>
      <c r="N5283" t="s">
        <v>4082</v>
      </c>
      <c r="O5283" s="7">
        <v>39.094965972876409</v>
      </c>
      <c r="P5283" s="7">
        <v>27.082161894694224</v>
      </c>
      <c r="Q5283" s="9">
        <f t="shared" si="7"/>
        <v>0.69272759857326605</v>
      </c>
      <c r="R5283" s="14"/>
      <c r="S5283" s="29"/>
      <c r="T5283" s="14"/>
      <c r="U5283" s="9"/>
      <c r="V5283" s="7"/>
      <c r="W5283" s="7"/>
      <c r="X5283" s="49"/>
      <c r="Y5283" s="84"/>
    </row>
    <row r="5284" spans="1:25" x14ac:dyDescent="0.25">
      <c r="A5284" s="5" t="s">
        <v>3810</v>
      </c>
      <c r="B5284" s="1" t="s">
        <v>3811</v>
      </c>
      <c r="C5284" t="s">
        <v>3812</v>
      </c>
      <c r="D5284" s="74" t="s">
        <v>3813</v>
      </c>
      <c r="E5284" s="1" t="s">
        <v>4029</v>
      </c>
      <c r="F5284" s="7"/>
      <c r="G5284" s="7"/>
      <c r="H5284" s="7"/>
      <c r="I5284" s="7"/>
      <c r="J5284" s="49"/>
      <c r="K5284" t="s">
        <v>26</v>
      </c>
      <c r="L5284" t="s">
        <v>27</v>
      </c>
      <c r="M5284" s="15" t="s">
        <v>28</v>
      </c>
      <c r="N5284" t="s">
        <v>4083</v>
      </c>
      <c r="O5284" s="7">
        <v>37.598115592482166</v>
      </c>
      <c r="P5284" s="7">
        <v>30.991982126858325</v>
      </c>
      <c r="Q5284" s="9">
        <f t="shared" si="7"/>
        <v>0.82429615523218525</v>
      </c>
      <c r="R5284" s="14"/>
      <c r="S5284" s="29"/>
      <c r="T5284" s="14"/>
      <c r="U5284" s="9"/>
      <c r="V5284" s="7"/>
      <c r="W5284" s="7"/>
      <c r="X5284" s="49"/>
      <c r="Y5284" s="84"/>
    </row>
    <row r="5285" spans="1:25" x14ac:dyDescent="0.25">
      <c r="A5285" s="5" t="s">
        <v>3810</v>
      </c>
      <c r="B5285" s="1" t="s">
        <v>3811</v>
      </c>
      <c r="C5285" t="s">
        <v>3812</v>
      </c>
      <c r="D5285" s="74" t="s">
        <v>3813</v>
      </c>
      <c r="E5285" s="1" t="s">
        <v>4029</v>
      </c>
      <c r="F5285" s="7"/>
      <c r="G5285" s="7"/>
      <c r="H5285" s="7"/>
      <c r="I5285" s="7"/>
      <c r="J5285" s="49"/>
      <c r="K5285" t="s">
        <v>26</v>
      </c>
      <c r="L5285" t="s">
        <v>27</v>
      </c>
      <c r="M5285" s="15" t="s">
        <v>28</v>
      </c>
      <c r="N5285" t="s">
        <v>4084</v>
      </c>
      <c r="O5285" s="7">
        <v>37.024910037535065</v>
      </c>
      <c r="P5285" s="7">
        <v>38.263281581076399</v>
      </c>
      <c r="Q5285" s="9">
        <f t="shared" si="7"/>
        <v>1.0334469831874242</v>
      </c>
      <c r="R5285" s="14"/>
      <c r="S5285" s="29"/>
      <c r="T5285" s="14"/>
      <c r="U5285" s="9"/>
      <c r="V5285" s="7"/>
      <c r="W5285" s="7"/>
      <c r="X5285" s="49"/>
      <c r="Y5285" s="84"/>
    </row>
    <row r="5286" spans="1:25" x14ac:dyDescent="0.25">
      <c r="A5286" s="5" t="s">
        <v>3810</v>
      </c>
      <c r="B5286" s="1" t="s">
        <v>3811</v>
      </c>
      <c r="C5286" t="s">
        <v>3812</v>
      </c>
      <c r="D5286" s="74" t="s">
        <v>3813</v>
      </c>
      <c r="E5286" s="1" t="s">
        <v>4029</v>
      </c>
      <c r="F5286" s="7"/>
      <c r="G5286" s="7"/>
      <c r="H5286" s="7"/>
      <c r="I5286" s="7"/>
      <c r="J5286" s="49"/>
      <c r="K5286" t="s">
        <v>26</v>
      </c>
      <c r="L5286" t="s">
        <v>27</v>
      </c>
      <c r="M5286" s="15" t="s">
        <v>28</v>
      </c>
      <c r="N5286" t="s">
        <v>4085</v>
      </c>
      <c r="O5286" s="7">
        <v>36.146862216901134</v>
      </c>
      <c r="P5286" s="7">
        <v>27.389466430234222</v>
      </c>
      <c r="Q5286" s="9">
        <f t="shared" si="7"/>
        <v>0.75772735862610419</v>
      </c>
      <c r="R5286" s="14"/>
      <c r="S5286" s="29"/>
      <c r="T5286" s="14"/>
      <c r="U5286" s="9"/>
      <c r="V5286" s="7"/>
      <c r="W5286" s="7"/>
      <c r="X5286" s="49"/>
      <c r="Y5286" s="84"/>
    </row>
    <row r="5287" spans="1:25" x14ac:dyDescent="0.25">
      <c r="A5287" s="5" t="s">
        <v>3810</v>
      </c>
      <c r="B5287" s="1" t="s">
        <v>3811</v>
      </c>
      <c r="C5287" t="s">
        <v>3812</v>
      </c>
      <c r="D5287" s="74" t="s">
        <v>3813</v>
      </c>
      <c r="E5287" s="1" t="s">
        <v>4029</v>
      </c>
      <c r="F5287" s="7"/>
      <c r="G5287" s="7"/>
      <c r="H5287" s="7"/>
      <c r="I5287" s="7"/>
      <c r="J5287" s="49"/>
      <c r="K5287" t="s">
        <v>26</v>
      </c>
      <c r="L5287" t="s">
        <v>27</v>
      </c>
      <c r="M5287" s="15" t="s">
        <v>28</v>
      </c>
      <c r="N5287" t="s">
        <v>4086</v>
      </c>
      <c r="O5287" s="7">
        <v>35.317600687250476</v>
      </c>
      <c r="P5287" s="7">
        <v>36.658168548654622</v>
      </c>
      <c r="Q5287" s="9">
        <f t="shared" si="7"/>
        <v>1.0379575009433777</v>
      </c>
      <c r="R5287" s="14"/>
      <c r="S5287" s="29"/>
      <c r="T5287" s="14"/>
      <c r="U5287" s="9"/>
      <c r="V5287" s="7"/>
      <c r="W5287" s="7"/>
      <c r="X5287" s="49"/>
      <c r="Y5287" s="84"/>
    </row>
    <row r="5288" spans="1:25" x14ac:dyDescent="0.25">
      <c r="A5288" s="5" t="s">
        <v>3810</v>
      </c>
      <c r="B5288" s="1" t="s">
        <v>3811</v>
      </c>
      <c r="C5288" t="s">
        <v>3812</v>
      </c>
      <c r="D5288" s="74" t="s">
        <v>3813</v>
      </c>
      <c r="E5288" s="1" t="s">
        <v>4029</v>
      </c>
      <c r="F5288" s="7"/>
      <c r="G5288" s="7"/>
      <c r="H5288" s="7"/>
      <c r="I5288" s="7"/>
      <c r="J5288" s="49"/>
      <c r="K5288" t="s">
        <v>26</v>
      </c>
      <c r="L5288" t="s">
        <v>27</v>
      </c>
      <c r="M5288" s="15" t="s">
        <v>28</v>
      </c>
      <c r="N5288" t="s">
        <v>4087</v>
      </c>
      <c r="O5288" s="7">
        <v>33.179502361958804</v>
      </c>
      <c r="P5288" s="7">
        <v>37.171922032156218</v>
      </c>
      <c r="Q5288" s="9">
        <f t="shared" si="7"/>
        <v>1.1203278948142041</v>
      </c>
      <c r="R5288" s="14"/>
      <c r="S5288" s="29"/>
      <c r="T5288" s="14">
        <f>421000*1000000000</f>
        <v>421000000000000</v>
      </c>
      <c r="U5288" s="9"/>
      <c r="V5288" s="7"/>
      <c r="W5288" s="7"/>
      <c r="X5288" s="49"/>
      <c r="Y5288" s="84"/>
    </row>
    <row r="5289" spans="1:25" x14ac:dyDescent="0.25">
      <c r="A5289" s="5" t="s">
        <v>3810</v>
      </c>
      <c r="B5289" s="1" t="s">
        <v>3811</v>
      </c>
      <c r="C5289" t="s">
        <v>3812</v>
      </c>
      <c r="D5289" s="74" t="s">
        <v>3813</v>
      </c>
      <c r="E5289" s="1" t="s">
        <v>4029</v>
      </c>
      <c r="F5289" s="7"/>
      <c r="G5289" s="7"/>
      <c r="H5289" s="7"/>
      <c r="I5289" s="7"/>
      <c r="J5289" s="49"/>
      <c r="K5289" t="s">
        <v>26</v>
      </c>
      <c r="L5289" t="s">
        <v>27</v>
      </c>
      <c r="M5289" s="15" t="s">
        <v>28</v>
      </c>
      <c r="N5289" t="s">
        <v>4088</v>
      </c>
      <c r="O5289" s="7">
        <v>32.634651752727066</v>
      </c>
      <c r="P5289" s="7">
        <v>25.192084906983624</v>
      </c>
      <c r="Q5289" s="9">
        <f t="shared" si="7"/>
        <v>0.77194281397160869</v>
      </c>
      <c r="R5289" s="14"/>
      <c r="S5289" s="29"/>
      <c r="T5289" s="14"/>
      <c r="U5289" s="9"/>
      <c r="V5289" s="7"/>
      <c r="W5289" s="7"/>
      <c r="X5289" s="49"/>
      <c r="Y5289" s="84"/>
    </row>
    <row r="5290" spans="1:25" x14ac:dyDescent="0.25">
      <c r="A5290" s="5" t="s">
        <v>3810</v>
      </c>
      <c r="B5290" s="1" t="s">
        <v>3811</v>
      </c>
      <c r="C5290" t="s">
        <v>3812</v>
      </c>
      <c r="D5290" s="74" t="s">
        <v>3813</v>
      </c>
      <c r="E5290" s="1" t="s">
        <v>4029</v>
      </c>
      <c r="F5290" s="7"/>
      <c r="G5290" s="7"/>
      <c r="H5290" s="7"/>
      <c r="I5290" s="7"/>
      <c r="J5290" s="49"/>
      <c r="K5290" t="s">
        <v>26</v>
      </c>
      <c r="L5290" t="s">
        <v>27</v>
      </c>
      <c r="M5290" s="15" t="s">
        <v>28</v>
      </c>
      <c r="N5290" t="s">
        <v>4089</v>
      </c>
      <c r="O5290" s="7">
        <v>32.017039086910366</v>
      </c>
      <c r="P5290" s="7">
        <v>32.336678271554369</v>
      </c>
      <c r="Q5290" s="9">
        <f t="shared" si="7"/>
        <v>1.0099834086398916</v>
      </c>
      <c r="R5290" s="14"/>
      <c r="S5290" s="29"/>
      <c r="T5290" s="14"/>
      <c r="U5290" s="9"/>
      <c r="V5290" s="7"/>
      <c r="W5290" s="7"/>
      <c r="X5290" s="49"/>
      <c r="Y5290" s="84"/>
    </row>
    <row r="5291" spans="1:25" x14ac:dyDescent="0.25">
      <c r="A5291" s="5" t="s">
        <v>3810</v>
      </c>
      <c r="B5291" s="1" t="s">
        <v>3811</v>
      </c>
      <c r="C5291" t="s">
        <v>3812</v>
      </c>
      <c r="D5291" s="74" t="s">
        <v>3813</v>
      </c>
      <c r="E5291" s="1" t="s">
        <v>4029</v>
      </c>
      <c r="F5291" s="7"/>
      <c r="G5291" s="7"/>
      <c r="H5291" s="7"/>
      <c r="I5291" s="7"/>
      <c r="J5291" s="49"/>
      <c r="K5291" t="s">
        <v>26</v>
      </c>
      <c r="L5291" t="s">
        <v>27</v>
      </c>
      <c r="M5291" s="15" t="s">
        <v>28</v>
      </c>
      <c r="N5291" t="s">
        <v>4090</v>
      </c>
      <c r="O5291" s="7">
        <v>71.147514908676683</v>
      </c>
      <c r="P5291" s="7">
        <v>58.336710981409425</v>
      </c>
      <c r="Q5291" s="9">
        <f t="shared" si="7"/>
        <v>0.81994024747440708</v>
      </c>
      <c r="R5291" s="14"/>
      <c r="S5291" s="29"/>
      <c r="T5291" s="14"/>
      <c r="U5291" s="9"/>
      <c r="V5291" s="7"/>
      <c r="W5291" s="7"/>
      <c r="X5291" s="49"/>
      <c r="Y5291" s="84"/>
    </row>
    <row r="5292" spans="1:25" x14ac:dyDescent="0.25">
      <c r="A5292" s="5" t="s">
        <v>3810</v>
      </c>
      <c r="B5292" s="1" t="s">
        <v>3811</v>
      </c>
      <c r="C5292" t="s">
        <v>3812</v>
      </c>
      <c r="D5292" s="74" t="s">
        <v>3813</v>
      </c>
      <c r="E5292" s="1" t="s">
        <v>4029</v>
      </c>
      <c r="F5292" s="7"/>
      <c r="G5292" s="7"/>
      <c r="H5292" s="7"/>
      <c r="I5292" s="7"/>
      <c r="J5292" s="49"/>
      <c r="K5292" t="s">
        <v>26</v>
      </c>
      <c r="L5292" t="s">
        <v>27</v>
      </c>
      <c r="M5292" s="15" t="s">
        <v>28</v>
      </c>
      <c r="N5292" t="s">
        <v>4091</v>
      </c>
      <c r="O5292" s="7">
        <v>70.650133440205138</v>
      </c>
      <c r="P5292" s="7">
        <v>63.425118396270953</v>
      </c>
      <c r="Q5292" s="9">
        <f t="shared" si="7"/>
        <v>0.89773529514917205</v>
      </c>
      <c r="R5292" s="14"/>
      <c r="S5292" s="29"/>
      <c r="T5292" s="14"/>
      <c r="U5292" s="9"/>
      <c r="V5292" s="7"/>
      <c r="W5292" s="7"/>
      <c r="X5292" s="49"/>
      <c r="Y5292" s="84"/>
    </row>
    <row r="5293" spans="1:25" x14ac:dyDescent="0.25">
      <c r="A5293" s="5" t="s">
        <v>3810</v>
      </c>
      <c r="B5293" s="1" t="s">
        <v>3811</v>
      </c>
      <c r="C5293" t="s">
        <v>3812</v>
      </c>
      <c r="D5293" s="74" t="s">
        <v>3813</v>
      </c>
      <c r="E5293" s="1" t="s">
        <v>4029</v>
      </c>
      <c r="F5293" s="7"/>
      <c r="G5293" s="7"/>
      <c r="H5293" s="7"/>
      <c r="I5293" s="7"/>
      <c r="J5293" s="49"/>
      <c r="K5293" t="s">
        <v>26</v>
      </c>
      <c r="L5293" t="s">
        <v>27</v>
      </c>
      <c r="M5293" s="15" t="s">
        <v>28</v>
      </c>
      <c r="N5293" t="s">
        <v>4092</v>
      </c>
      <c r="O5293" s="7">
        <v>68.866128452504441</v>
      </c>
      <c r="P5293" s="7">
        <v>55.703082310984584</v>
      </c>
      <c r="Q5293" s="9">
        <f t="shared" si="7"/>
        <v>0.80886037247471898</v>
      </c>
      <c r="R5293" s="14"/>
      <c r="S5293" s="29"/>
      <c r="T5293" s="14"/>
      <c r="U5293" s="9"/>
      <c r="V5293" s="7"/>
      <c r="W5293" s="7"/>
      <c r="X5293" s="49"/>
      <c r="Y5293" s="84"/>
    </row>
    <row r="5294" spans="1:25" x14ac:dyDescent="0.25">
      <c r="A5294" s="5" t="s">
        <v>3810</v>
      </c>
      <c r="B5294" s="1" t="s">
        <v>3811</v>
      </c>
      <c r="C5294" t="s">
        <v>3812</v>
      </c>
      <c r="D5294" s="74" t="s">
        <v>3813</v>
      </c>
      <c r="E5294" s="1" t="s">
        <v>4029</v>
      </c>
      <c r="F5294" s="7"/>
      <c r="G5294" s="7"/>
      <c r="H5294" s="7"/>
      <c r="I5294" s="7"/>
      <c r="J5294" s="49"/>
      <c r="K5294" t="s">
        <v>26</v>
      </c>
      <c r="L5294" t="s">
        <v>27</v>
      </c>
      <c r="M5294" s="15" t="s">
        <v>28</v>
      </c>
      <c r="N5294" t="s">
        <v>4093</v>
      </c>
      <c r="O5294" s="7">
        <v>67.235761049311606</v>
      </c>
      <c r="P5294" s="7">
        <v>60.718917917361495</v>
      </c>
      <c r="Q5294" s="9">
        <f t="shared" si="7"/>
        <v>0.90307474727369308</v>
      </c>
      <c r="R5294" s="14"/>
      <c r="S5294" s="29"/>
      <c r="T5294" s="14">
        <f>666000*1000000000</f>
        <v>666000000000000</v>
      </c>
      <c r="U5294" s="9"/>
      <c r="V5294" s="7"/>
      <c r="W5294" s="7"/>
      <c r="X5294" s="49"/>
      <c r="Y5294" s="84"/>
    </row>
    <row r="5295" spans="1:25" x14ac:dyDescent="0.25">
      <c r="A5295" s="5" t="s">
        <v>3810</v>
      </c>
      <c r="B5295" s="1" t="s">
        <v>3811</v>
      </c>
      <c r="C5295" t="s">
        <v>3812</v>
      </c>
      <c r="D5295" s="74" t="s">
        <v>3813</v>
      </c>
      <c r="E5295" s="1" t="s">
        <v>4029</v>
      </c>
      <c r="F5295" s="7"/>
      <c r="G5295" s="7"/>
      <c r="H5295" s="7"/>
      <c r="I5295" s="7"/>
      <c r="J5295" s="49"/>
      <c r="K5295" t="s">
        <v>26</v>
      </c>
      <c r="L5295" t="s">
        <v>27</v>
      </c>
      <c r="M5295" s="15" t="s">
        <v>28</v>
      </c>
      <c r="N5295" t="s">
        <v>4094</v>
      </c>
      <c r="O5295" s="7">
        <v>66.667753712117189</v>
      </c>
      <c r="P5295" s="7">
        <v>55.810407991444244</v>
      </c>
      <c r="Q5295" s="9">
        <f t="shared" si="7"/>
        <v>0.83714246969296691</v>
      </c>
      <c r="R5295" s="14"/>
      <c r="S5295" s="29"/>
      <c r="T5295" s="14"/>
      <c r="U5295" s="9"/>
      <c r="V5295" s="7"/>
      <c r="W5295" s="7"/>
      <c r="X5295" s="49"/>
      <c r="Y5295" s="84"/>
    </row>
    <row r="5296" spans="1:25" x14ac:dyDescent="0.25">
      <c r="A5296" s="5" t="s">
        <v>3810</v>
      </c>
      <c r="B5296" s="1" t="s">
        <v>3811</v>
      </c>
      <c r="C5296" t="s">
        <v>3812</v>
      </c>
      <c r="D5296" s="74" t="s">
        <v>3813</v>
      </c>
      <c r="E5296" s="1" t="s">
        <v>4029</v>
      </c>
      <c r="F5296" s="7"/>
      <c r="G5296" s="7"/>
      <c r="H5296" s="7"/>
      <c r="I5296" s="7"/>
      <c r="J5296" s="49"/>
      <c r="K5296" t="s">
        <v>26</v>
      </c>
      <c r="L5296" t="s">
        <v>27</v>
      </c>
      <c r="M5296" s="15" t="s">
        <v>28</v>
      </c>
      <c r="N5296" t="s">
        <v>4095</v>
      </c>
      <c r="O5296" s="7">
        <v>65.957418815844434</v>
      </c>
      <c r="P5296" s="7">
        <v>65.71104849650402</v>
      </c>
      <c r="Q5296" s="9">
        <f t="shared" si="7"/>
        <v>0.99626470647633603</v>
      </c>
      <c r="R5296" s="14"/>
      <c r="S5296" s="29"/>
      <c r="T5296" s="14"/>
      <c r="U5296" s="9"/>
      <c r="V5296" s="7"/>
      <c r="W5296" s="7"/>
      <c r="X5296" s="49"/>
      <c r="Y5296" s="84"/>
    </row>
    <row r="5297" spans="1:25" x14ac:dyDescent="0.25">
      <c r="A5297" s="5" t="s">
        <v>3810</v>
      </c>
      <c r="B5297" s="1" t="s">
        <v>3811</v>
      </c>
      <c r="C5297" t="s">
        <v>3812</v>
      </c>
      <c r="D5297" s="74" t="s">
        <v>3813</v>
      </c>
      <c r="E5297" s="1" t="s">
        <v>4029</v>
      </c>
      <c r="F5297" s="7"/>
      <c r="G5297" s="7"/>
      <c r="H5297" s="7"/>
      <c r="I5297" s="7"/>
      <c r="J5297" s="49"/>
      <c r="K5297" t="s">
        <v>26</v>
      </c>
      <c r="L5297" t="s">
        <v>27</v>
      </c>
      <c r="M5297" s="15" t="s">
        <v>28</v>
      </c>
      <c r="N5297" t="s">
        <v>4096</v>
      </c>
      <c r="O5297" s="7">
        <v>65.50449858217641</v>
      </c>
      <c r="P5297" s="7">
        <v>56.495104990300725</v>
      </c>
      <c r="Q5297" s="9">
        <f t="shared" si="7"/>
        <v>0.86246145246691319</v>
      </c>
      <c r="R5297" s="14"/>
      <c r="S5297" s="29"/>
      <c r="T5297" s="14"/>
      <c r="U5297" s="9"/>
      <c r="V5297" s="7"/>
      <c r="W5297" s="7"/>
      <c r="X5297" s="49"/>
      <c r="Y5297" s="84"/>
    </row>
    <row r="5298" spans="1:25" x14ac:dyDescent="0.25">
      <c r="A5298" s="5" t="s">
        <v>3810</v>
      </c>
      <c r="B5298" s="1" t="s">
        <v>3811</v>
      </c>
      <c r="C5298" t="s">
        <v>3812</v>
      </c>
      <c r="D5298" s="74" t="s">
        <v>3813</v>
      </c>
      <c r="E5298" s="1" t="s">
        <v>4029</v>
      </c>
      <c r="F5298" s="7"/>
      <c r="G5298" s="7"/>
      <c r="H5298" s="7"/>
      <c r="I5298" s="7"/>
      <c r="J5298" s="49"/>
      <c r="K5298" t="s">
        <v>26</v>
      </c>
      <c r="L5298" t="s">
        <v>27</v>
      </c>
      <c r="M5298" s="15" t="s">
        <v>28</v>
      </c>
      <c r="N5298" t="s">
        <v>4097</v>
      </c>
      <c r="O5298" s="7">
        <v>64.741728018363503</v>
      </c>
      <c r="P5298" s="7">
        <v>60.441721837730086</v>
      </c>
      <c r="Q5298" s="9">
        <f t="shared" si="7"/>
        <v>0.9335821530834989</v>
      </c>
      <c r="R5298" s="14"/>
      <c r="S5298" s="29"/>
      <c r="T5298" s="14"/>
      <c r="U5298" s="9"/>
      <c r="V5298" s="7"/>
      <c r="W5298" s="7"/>
      <c r="X5298" s="49"/>
      <c r="Y5298" s="84"/>
    </row>
    <row r="5299" spans="1:25" x14ac:dyDescent="0.25">
      <c r="A5299" s="5" t="s">
        <v>3810</v>
      </c>
      <c r="B5299" s="1" t="s">
        <v>3811</v>
      </c>
      <c r="C5299" t="s">
        <v>3812</v>
      </c>
      <c r="D5299" s="74" t="s">
        <v>3813</v>
      </c>
      <c r="E5299" s="1" t="s">
        <v>4029</v>
      </c>
      <c r="F5299" s="7"/>
      <c r="G5299" s="7"/>
      <c r="H5299" s="7"/>
      <c r="I5299" s="7"/>
      <c r="J5299" s="49"/>
      <c r="K5299" t="s">
        <v>26</v>
      </c>
      <c r="L5299" t="s">
        <v>27</v>
      </c>
      <c r="M5299" s="15" t="s">
        <v>28</v>
      </c>
      <c r="N5299" t="s">
        <v>4098</v>
      </c>
      <c r="O5299" s="7">
        <v>64.514387596054803</v>
      </c>
      <c r="P5299" s="7">
        <v>51.630441902815441</v>
      </c>
      <c r="Q5299" s="9">
        <f t="shared" si="7"/>
        <v>0.80029345122347184</v>
      </c>
      <c r="R5299" s="14"/>
      <c r="S5299" s="29"/>
      <c r="T5299" s="14"/>
      <c r="U5299" s="9"/>
      <c r="V5299" s="7"/>
      <c r="W5299" s="7"/>
      <c r="X5299" s="49"/>
      <c r="Y5299" s="84"/>
    </row>
    <row r="5300" spans="1:25" x14ac:dyDescent="0.25">
      <c r="A5300" s="5" t="s">
        <v>3810</v>
      </c>
      <c r="B5300" s="1" t="s">
        <v>3811</v>
      </c>
      <c r="C5300" t="s">
        <v>3812</v>
      </c>
      <c r="D5300" s="74" t="s">
        <v>3813</v>
      </c>
      <c r="E5300" s="1" t="s">
        <v>4029</v>
      </c>
      <c r="F5300" s="7"/>
      <c r="G5300" s="7"/>
      <c r="H5300" s="7"/>
      <c r="I5300" s="7"/>
      <c r="J5300" s="49"/>
      <c r="K5300" t="s">
        <v>26</v>
      </c>
      <c r="L5300" t="s">
        <v>27</v>
      </c>
      <c r="M5300" s="15" t="s">
        <v>28</v>
      </c>
      <c r="N5300" t="s">
        <v>4099</v>
      </c>
      <c r="O5300" s="7">
        <v>63.351146296103224</v>
      </c>
      <c r="P5300" s="7">
        <v>37.389850519884007</v>
      </c>
      <c r="Q5300" s="9">
        <f t="shared" si="7"/>
        <v>0.59020006276009385</v>
      </c>
      <c r="R5300" s="14"/>
      <c r="S5300" s="29"/>
      <c r="T5300" s="14"/>
      <c r="U5300" s="9"/>
      <c r="V5300" s="7"/>
      <c r="W5300" s="7"/>
      <c r="X5300" s="49"/>
      <c r="Y5300" s="84"/>
    </row>
    <row r="5301" spans="1:25" x14ac:dyDescent="0.25">
      <c r="A5301" s="5" t="s">
        <v>3810</v>
      </c>
      <c r="B5301" s="1" t="s">
        <v>3811</v>
      </c>
      <c r="C5301" t="s">
        <v>3812</v>
      </c>
      <c r="D5301" s="74" t="s">
        <v>3813</v>
      </c>
      <c r="E5301" s="1" t="s">
        <v>4029</v>
      </c>
      <c r="F5301" s="7"/>
      <c r="G5301" s="7"/>
      <c r="H5301" s="7"/>
      <c r="I5301" s="7"/>
      <c r="J5301" s="49"/>
      <c r="K5301" t="s">
        <v>26</v>
      </c>
      <c r="L5301" t="s">
        <v>27</v>
      </c>
      <c r="M5301" s="15" t="s">
        <v>28</v>
      </c>
      <c r="N5301" t="s">
        <v>4100</v>
      </c>
      <c r="O5301" s="7">
        <v>62.423907944824656</v>
      </c>
      <c r="P5301" s="7">
        <v>48.564212601254575</v>
      </c>
      <c r="Q5301" s="9">
        <f t="shared" si="7"/>
        <v>0.7779745645559325</v>
      </c>
      <c r="R5301" s="14"/>
      <c r="S5301" s="29"/>
      <c r="T5301" s="14"/>
      <c r="U5301" s="9"/>
      <c r="V5301" s="7"/>
      <c r="W5301" s="7"/>
      <c r="X5301" s="49"/>
      <c r="Y5301" s="84"/>
    </row>
    <row r="5302" spans="1:25" x14ac:dyDescent="0.25">
      <c r="A5302" s="5" t="s">
        <v>3810</v>
      </c>
      <c r="B5302" s="1" t="s">
        <v>3811</v>
      </c>
      <c r="C5302" t="s">
        <v>3812</v>
      </c>
      <c r="D5302" s="74" t="s">
        <v>3813</v>
      </c>
      <c r="E5302" s="1" t="s">
        <v>4029</v>
      </c>
      <c r="F5302" s="7"/>
      <c r="G5302" s="7"/>
      <c r="H5302" s="7"/>
      <c r="I5302" s="7"/>
      <c r="J5302" s="49"/>
      <c r="K5302" t="s">
        <v>26</v>
      </c>
      <c r="L5302" t="s">
        <v>27</v>
      </c>
      <c r="M5302" s="15" t="s">
        <v>28</v>
      </c>
      <c r="N5302" t="s">
        <v>4101</v>
      </c>
      <c r="O5302" s="7">
        <v>62.284310362215621</v>
      </c>
      <c r="P5302" s="7">
        <v>51.881191188553174</v>
      </c>
      <c r="Q5302" s="9">
        <f t="shared" si="7"/>
        <v>0.83297367967690572</v>
      </c>
      <c r="R5302" s="14"/>
      <c r="S5302" s="29"/>
      <c r="T5302" s="14"/>
      <c r="U5302" s="9"/>
      <c r="V5302" s="7"/>
      <c r="W5302" s="7"/>
      <c r="X5302" s="49"/>
      <c r="Y5302" s="84"/>
    </row>
    <row r="5303" spans="1:25" x14ac:dyDescent="0.25">
      <c r="A5303" s="5" t="s">
        <v>3810</v>
      </c>
      <c r="B5303" s="1" t="s">
        <v>3811</v>
      </c>
      <c r="C5303" t="s">
        <v>3812</v>
      </c>
      <c r="D5303" s="74" t="s">
        <v>3813</v>
      </c>
      <c r="E5303" s="1" t="s">
        <v>4029</v>
      </c>
      <c r="F5303" s="7"/>
      <c r="G5303" s="7"/>
      <c r="H5303" s="7"/>
      <c r="I5303" s="7"/>
      <c r="J5303" s="49"/>
      <c r="K5303" t="s">
        <v>26</v>
      </c>
      <c r="L5303" t="s">
        <v>27</v>
      </c>
      <c r="M5303" s="15" t="s">
        <v>28</v>
      </c>
      <c r="N5303" t="s">
        <v>4102</v>
      </c>
      <c r="O5303" s="7">
        <v>62.147822187920731</v>
      </c>
      <c r="P5303" s="7">
        <v>45.824019199562535</v>
      </c>
      <c r="Q5303" s="9">
        <f t="shared" si="7"/>
        <v>0.73733909872177394</v>
      </c>
      <c r="R5303" s="14"/>
      <c r="S5303" s="29"/>
      <c r="T5303" s="14"/>
      <c r="U5303" s="9"/>
      <c r="V5303" s="7"/>
      <c r="W5303" s="7"/>
      <c r="X5303" s="49"/>
      <c r="Y5303" s="84"/>
    </row>
    <row r="5304" spans="1:25" x14ac:dyDescent="0.25">
      <c r="A5304" s="5" t="s">
        <v>3810</v>
      </c>
      <c r="B5304" s="1" t="s">
        <v>3811</v>
      </c>
      <c r="C5304" t="s">
        <v>3812</v>
      </c>
      <c r="D5304" s="74" t="s">
        <v>3813</v>
      </c>
      <c r="E5304" s="1" t="s">
        <v>4029</v>
      </c>
      <c r="F5304" s="7"/>
      <c r="G5304" s="7"/>
      <c r="H5304" s="7"/>
      <c r="I5304" s="7"/>
      <c r="J5304" s="49"/>
      <c r="K5304" t="s">
        <v>26</v>
      </c>
      <c r="L5304" t="s">
        <v>27</v>
      </c>
      <c r="M5304" s="15" t="s">
        <v>28</v>
      </c>
      <c r="N5304" t="s">
        <v>4103</v>
      </c>
      <c r="O5304" s="7">
        <v>61.13859021077689</v>
      </c>
      <c r="P5304" s="7">
        <v>41.20571144517389</v>
      </c>
      <c r="Q5304" s="9">
        <f t="shared" si="7"/>
        <v>0.67397222119640188</v>
      </c>
      <c r="R5304" s="14"/>
      <c r="S5304" s="29"/>
      <c r="T5304" s="14"/>
      <c r="U5304" s="9"/>
      <c r="V5304" s="7"/>
      <c r="W5304" s="7"/>
      <c r="X5304" s="49"/>
      <c r="Y5304" s="84"/>
    </row>
    <row r="5305" spans="1:25" x14ac:dyDescent="0.25">
      <c r="A5305" s="5" t="s">
        <v>3810</v>
      </c>
      <c r="B5305" s="1" t="s">
        <v>3811</v>
      </c>
      <c r="C5305" t="s">
        <v>3812</v>
      </c>
      <c r="D5305" s="74" t="s">
        <v>3813</v>
      </c>
      <c r="E5305" s="1" t="s">
        <v>4029</v>
      </c>
      <c r="F5305" s="7"/>
      <c r="G5305" s="7"/>
      <c r="H5305" s="7"/>
      <c r="I5305" s="7"/>
      <c r="J5305" s="49"/>
      <c r="K5305" t="s">
        <v>26</v>
      </c>
      <c r="L5305" t="s">
        <v>27</v>
      </c>
      <c r="M5305" s="15" t="s">
        <v>28</v>
      </c>
      <c r="N5305" t="s">
        <v>4104</v>
      </c>
      <c r="O5305" s="7">
        <v>60.725982304832208</v>
      </c>
      <c r="P5305" s="7">
        <v>41.546506169969163</v>
      </c>
      <c r="Q5305" s="9">
        <f t="shared" si="7"/>
        <v>0.68416359181172348</v>
      </c>
      <c r="R5305" s="14"/>
      <c r="S5305" s="29"/>
      <c r="T5305" s="14"/>
      <c r="U5305" s="9"/>
      <c r="V5305" s="7"/>
      <c r="W5305" s="7"/>
      <c r="X5305" s="49"/>
      <c r="Y5305" s="84"/>
    </row>
    <row r="5306" spans="1:25" x14ac:dyDescent="0.25">
      <c r="A5306" s="5" t="s">
        <v>3810</v>
      </c>
      <c r="B5306" s="1" t="s">
        <v>3811</v>
      </c>
      <c r="C5306" t="s">
        <v>3812</v>
      </c>
      <c r="D5306" s="74" t="s">
        <v>3813</v>
      </c>
      <c r="E5306" s="1" t="s">
        <v>4029</v>
      </c>
      <c r="F5306" s="7"/>
      <c r="G5306" s="7"/>
      <c r="H5306" s="7"/>
      <c r="I5306" s="7"/>
      <c r="J5306" s="49"/>
      <c r="K5306" t="s">
        <v>26</v>
      </c>
      <c r="L5306" t="s">
        <v>27</v>
      </c>
      <c r="M5306" s="15" t="s">
        <v>28</v>
      </c>
      <c r="N5306" t="s">
        <v>4105</v>
      </c>
      <c r="O5306" s="7">
        <v>60.314516573538114</v>
      </c>
      <c r="P5306" s="7">
        <v>49.243018132263906</v>
      </c>
      <c r="Q5306" s="9">
        <f t="shared" si="7"/>
        <v>0.81643725142395285</v>
      </c>
      <c r="R5306" s="14"/>
      <c r="S5306" s="29"/>
      <c r="T5306" s="14">
        <f>261000*1000000000</f>
        <v>261000000000000</v>
      </c>
      <c r="U5306" s="9"/>
      <c r="V5306" s="7">
        <v>30.7</v>
      </c>
      <c r="W5306" s="7"/>
      <c r="X5306" s="49"/>
      <c r="Y5306" s="84"/>
    </row>
    <row r="5307" spans="1:25" x14ac:dyDescent="0.25">
      <c r="A5307" s="5" t="s">
        <v>3810</v>
      </c>
      <c r="B5307" s="1" t="s">
        <v>3811</v>
      </c>
      <c r="C5307" t="s">
        <v>3812</v>
      </c>
      <c r="D5307" s="74" t="s">
        <v>3813</v>
      </c>
      <c r="E5307" s="1" t="s">
        <v>4029</v>
      </c>
      <c r="F5307" s="7"/>
      <c r="G5307" s="7"/>
      <c r="H5307" s="7"/>
      <c r="I5307" s="7"/>
      <c r="J5307" s="49"/>
      <c r="K5307" t="s">
        <v>26</v>
      </c>
      <c r="L5307" t="s">
        <v>27</v>
      </c>
      <c r="M5307" s="15" t="s">
        <v>28</v>
      </c>
      <c r="N5307" t="s">
        <v>4106</v>
      </c>
      <c r="O5307" s="7">
        <v>59.880258830105113</v>
      </c>
      <c r="P5307" s="7">
        <v>51.426935439792821</v>
      </c>
      <c r="Q5307" s="9">
        <f t="shared" si="7"/>
        <v>0.85882954490399865</v>
      </c>
      <c r="R5307" s="14"/>
      <c r="S5307" s="29"/>
      <c r="T5307" s="14"/>
      <c r="U5307" s="9"/>
      <c r="V5307" s="7"/>
      <c r="W5307" s="7"/>
      <c r="X5307" s="49"/>
      <c r="Y5307" s="84"/>
    </row>
    <row r="5308" spans="1:25" x14ac:dyDescent="0.25">
      <c r="A5308" s="5" t="s">
        <v>3810</v>
      </c>
      <c r="B5308" s="1" t="s">
        <v>3811</v>
      </c>
      <c r="C5308" t="s">
        <v>3812</v>
      </c>
      <c r="D5308" s="74" t="s">
        <v>3813</v>
      </c>
      <c r="E5308" s="1" t="s">
        <v>4029</v>
      </c>
      <c r="F5308" s="7"/>
      <c r="G5308" s="7"/>
      <c r="H5308" s="7"/>
      <c r="I5308" s="7"/>
      <c r="J5308" s="49"/>
      <c r="K5308" t="s">
        <v>26</v>
      </c>
      <c r="L5308" t="s">
        <v>27</v>
      </c>
      <c r="M5308" s="15" t="s">
        <v>28</v>
      </c>
      <c r="N5308" t="s">
        <v>4107</v>
      </c>
      <c r="O5308" s="7">
        <v>59.733621641749124</v>
      </c>
      <c r="P5308" s="7">
        <v>50.489413916337732</v>
      </c>
      <c r="Q5308" s="9">
        <f t="shared" si="7"/>
        <v>0.84524280511814109</v>
      </c>
      <c r="R5308" s="14"/>
      <c r="S5308" s="29"/>
      <c r="T5308" s="14"/>
      <c r="U5308" s="9"/>
      <c r="V5308" s="7"/>
      <c r="W5308" s="7"/>
      <c r="X5308" s="49"/>
      <c r="Y5308" s="84"/>
    </row>
    <row r="5309" spans="1:25" x14ac:dyDescent="0.25">
      <c r="A5309" s="5" t="s">
        <v>3810</v>
      </c>
      <c r="B5309" s="1" t="s">
        <v>3811</v>
      </c>
      <c r="C5309" t="s">
        <v>3812</v>
      </c>
      <c r="D5309" s="74" t="s">
        <v>3813</v>
      </c>
      <c r="E5309" s="1" t="s">
        <v>4029</v>
      </c>
      <c r="F5309" s="7"/>
      <c r="G5309" s="7"/>
      <c r="H5309" s="7"/>
      <c r="I5309" s="7"/>
      <c r="J5309" s="49"/>
      <c r="K5309" t="s">
        <v>26</v>
      </c>
      <c r="L5309" t="s">
        <v>27</v>
      </c>
      <c r="M5309" s="15" t="s">
        <v>28</v>
      </c>
      <c r="N5309" t="s">
        <v>4108</v>
      </c>
      <c r="O5309" s="7">
        <v>59.522170810987618</v>
      </c>
      <c r="P5309" s="7">
        <v>55.958764354180502</v>
      </c>
      <c r="Q5309" s="9">
        <f t="shared" si="7"/>
        <v>0.94013312336805233</v>
      </c>
      <c r="R5309" s="14"/>
      <c r="S5309" s="29"/>
      <c r="T5309" s="14"/>
      <c r="U5309" s="9"/>
      <c r="V5309" s="7"/>
      <c r="W5309" s="7"/>
      <c r="X5309" s="49"/>
      <c r="Y5309" s="84"/>
    </row>
    <row r="5310" spans="1:25" x14ac:dyDescent="0.25">
      <c r="A5310" s="5" t="s">
        <v>3810</v>
      </c>
      <c r="B5310" s="1" t="s">
        <v>3811</v>
      </c>
      <c r="C5310" t="s">
        <v>3812</v>
      </c>
      <c r="D5310" s="74" t="s">
        <v>3813</v>
      </c>
      <c r="E5310" s="1" t="s">
        <v>4029</v>
      </c>
      <c r="F5310" s="7"/>
      <c r="G5310" s="7"/>
      <c r="H5310" s="7"/>
      <c r="I5310" s="7"/>
      <c r="J5310" s="49"/>
      <c r="K5310" t="s">
        <v>26</v>
      </c>
      <c r="L5310" t="s">
        <v>27</v>
      </c>
      <c r="M5310" s="15" t="s">
        <v>28</v>
      </c>
      <c r="N5310" t="s">
        <v>4109</v>
      </c>
      <c r="O5310" s="7">
        <v>59.215705951668809</v>
      </c>
      <c r="P5310" s="7">
        <v>53.691958050361997</v>
      </c>
      <c r="Q5310" s="9">
        <f t="shared" si="7"/>
        <v>0.90671819557778754</v>
      </c>
      <c r="R5310" s="14"/>
      <c r="S5310" s="29"/>
      <c r="T5310" s="14"/>
      <c r="U5310" s="9"/>
      <c r="V5310" s="7"/>
      <c r="W5310" s="7"/>
      <c r="X5310" s="49"/>
      <c r="Y5310" s="84"/>
    </row>
    <row r="5311" spans="1:25" x14ac:dyDescent="0.25">
      <c r="A5311" s="5" t="s">
        <v>3810</v>
      </c>
      <c r="B5311" s="1" t="s">
        <v>3811</v>
      </c>
      <c r="C5311" t="s">
        <v>3812</v>
      </c>
      <c r="D5311" s="74" t="s">
        <v>3813</v>
      </c>
      <c r="E5311" s="1" t="s">
        <v>4029</v>
      </c>
      <c r="F5311" s="7"/>
      <c r="G5311" s="7"/>
      <c r="H5311" s="7"/>
      <c r="I5311" s="7"/>
      <c r="J5311" s="49"/>
      <c r="K5311" t="s">
        <v>26</v>
      </c>
      <c r="L5311" t="s">
        <v>27</v>
      </c>
      <c r="M5311" s="15" t="s">
        <v>28</v>
      </c>
      <c r="N5311" t="s">
        <v>4110</v>
      </c>
      <c r="O5311" s="7">
        <v>59.015797588849473</v>
      </c>
      <c r="P5311" s="7">
        <v>47.846679364189079</v>
      </c>
      <c r="Q5311" s="9">
        <f t="shared" si="7"/>
        <v>0.81074358593823859</v>
      </c>
      <c r="R5311" s="14"/>
      <c r="S5311" s="29"/>
      <c r="T5311" s="14"/>
      <c r="U5311" s="9"/>
      <c r="V5311" s="7"/>
      <c r="W5311" s="7"/>
      <c r="X5311" s="49"/>
      <c r="Y5311" s="84"/>
    </row>
    <row r="5312" spans="1:25" x14ac:dyDescent="0.25">
      <c r="A5312" s="5" t="s">
        <v>3810</v>
      </c>
      <c r="B5312" s="1" t="s">
        <v>3811</v>
      </c>
      <c r="C5312" t="s">
        <v>3812</v>
      </c>
      <c r="D5312" s="74" t="s">
        <v>3813</v>
      </c>
      <c r="E5312" s="1" t="s">
        <v>4029</v>
      </c>
      <c r="F5312" s="7"/>
      <c r="G5312" s="7"/>
      <c r="H5312" s="7"/>
      <c r="I5312" s="7"/>
      <c r="J5312" s="49"/>
      <c r="K5312" t="s">
        <v>26</v>
      </c>
      <c r="L5312" t="s">
        <v>27</v>
      </c>
      <c r="M5312" s="15" t="s">
        <v>28</v>
      </c>
      <c r="N5312" t="s">
        <v>4111</v>
      </c>
      <c r="O5312" s="7">
        <v>59.008529837501364</v>
      </c>
      <c r="P5312" s="7">
        <v>53.704146311150204</v>
      </c>
      <c r="Q5312" s="9">
        <f t="shared" si="7"/>
        <v>0.91010819044367897</v>
      </c>
      <c r="R5312" s="14"/>
      <c r="S5312" s="29"/>
      <c r="T5312" s="14"/>
      <c r="U5312" s="9"/>
      <c r="V5312" s="7"/>
      <c r="W5312" s="7"/>
      <c r="X5312" s="49"/>
      <c r="Y5312" s="84"/>
    </row>
    <row r="5313" spans="1:25" x14ac:dyDescent="0.25">
      <c r="A5313" s="5" t="s">
        <v>3810</v>
      </c>
      <c r="B5313" s="1" t="s">
        <v>3811</v>
      </c>
      <c r="C5313" t="s">
        <v>3812</v>
      </c>
      <c r="D5313" s="74" t="s">
        <v>3813</v>
      </c>
      <c r="E5313" s="1" t="s">
        <v>4029</v>
      </c>
      <c r="F5313" s="7"/>
      <c r="G5313" s="7"/>
      <c r="H5313" s="7"/>
      <c r="I5313" s="7"/>
      <c r="J5313" s="49"/>
      <c r="K5313" t="s">
        <v>26</v>
      </c>
      <c r="L5313" t="s">
        <v>27</v>
      </c>
      <c r="M5313" s="15" t="s">
        <v>28</v>
      </c>
      <c r="N5313" t="s">
        <v>4112</v>
      </c>
      <c r="O5313" s="7">
        <v>58.912180991144744</v>
      </c>
      <c r="P5313" s="7">
        <v>37.897918384642573</v>
      </c>
      <c r="Q5313" s="9">
        <f t="shared" si="7"/>
        <v>0.64329511736017908</v>
      </c>
      <c r="R5313" s="14"/>
      <c r="S5313" s="29"/>
      <c r="T5313" s="14"/>
      <c r="U5313" s="9"/>
      <c r="V5313" s="7"/>
      <c r="W5313" s="7"/>
      <c r="X5313" s="49"/>
      <c r="Y5313" s="84"/>
    </row>
    <row r="5314" spans="1:25" x14ac:dyDescent="0.25">
      <c r="A5314" s="5" t="s">
        <v>3810</v>
      </c>
      <c r="B5314" s="1" t="s">
        <v>3811</v>
      </c>
      <c r="C5314" t="s">
        <v>3812</v>
      </c>
      <c r="D5314" s="74" t="s">
        <v>3813</v>
      </c>
      <c r="E5314" s="1" t="s">
        <v>4029</v>
      </c>
      <c r="F5314" s="7"/>
      <c r="G5314" s="7"/>
      <c r="H5314" s="7"/>
      <c r="I5314" s="7"/>
      <c r="J5314" s="49"/>
      <c r="K5314" t="s">
        <v>26</v>
      </c>
      <c r="L5314" t="s">
        <v>27</v>
      </c>
      <c r="M5314" s="15" t="s">
        <v>28</v>
      </c>
      <c r="N5314" t="s">
        <v>4113</v>
      </c>
      <c r="O5314" s="7">
        <v>58.143142147490344</v>
      </c>
      <c r="P5314" s="7">
        <v>50.524107224803686</v>
      </c>
      <c r="Q5314" s="9">
        <f t="shared" si="7"/>
        <v>0.86896072965304094</v>
      </c>
      <c r="R5314" s="14"/>
      <c r="S5314" s="29"/>
      <c r="T5314" s="14"/>
      <c r="U5314" s="9"/>
      <c r="V5314" s="7"/>
      <c r="W5314" s="7"/>
      <c r="X5314" s="49"/>
      <c r="Y5314" s="84"/>
    </row>
    <row r="5315" spans="1:25" x14ac:dyDescent="0.25">
      <c r="A5315" s="5" t="s">
        <v>3810</v>
      </c>
      <c r="B5315" s="1" t="s">
        <v>3811</v>
      </c>
      <c r="C5315" t="s">
        <v>3812</v>
      </c>
      <c r="D5315" s="74" t="s">
        <v>3813</v>
      </c>
      <c r="E5315" s="1" t="s">
        <v>4029</v>
      </c>
      <c r="F5315" s="7"/>
      <c r="G5315" s="7"/>
      <c r="H5315" s="7"/>
      <c r="I5315" s="7"/>
      <c r="J5315" s="49"/>
      <c r="K5315" t="s">
        <v>26</v>
      </c>
      <c r="L5315" t="s">
        <v>27</v>
      </c>
      <c r="M5315" s="15" t="s">
        <v>28</v>
      </c>
      <c r="N5315" t="s">
        <v>4114</v>
      </c>
      <c r="O5315" s="7">
        <v>58.080400074778225</v>
      </c>
      <c r="P5315" s="7">
        <v>47.706129034969024</v>
      </c>
      <c r="Q5315" s="9">
        <f t="shared" si="7"/>
        <v>0.82138086124661025</v>
      </c>
      <c r="R5315" s="14"/>
      <c r="S5315" s="29"/>
      <c r="T5315" s="14"/>
      <c r="U5315" s="9"/>
      <c r="V5315" s="7"/>
      <c r="W5315" s="7"/>
      <c r="X5315" s="49"/>
      <c r="Y5315" s="84"/>
    </row>
    <row r="5316" spans="1:25" x14ac:dyDescent="0.25">
      <c r="A5316" s="5" t="s">
        <v>3810</v>
      </c>
      <c r="B5316" s="1" t="s">
        <v>3811</v>
      </c>
      <c r="C5316" t="s">
        <v>3812</v>
      </c>
      <c r="D5316" s="74" t="s">
        <v>3813</v>
      </c>
      <c r="E5316" s="1" t="s">
        <v>4029</v>
      </c>
      <c r="F5316" s="7"/>
      <c r="G5316" s="7"/>
      <c r="H5316" s="7"/>
      <c r="I5316" s="7"/>
      <c r="J5316" s="49"/>
      <c r="K5316" t="s">
        <v>26</v>
      </c>
      <c r="L5316" t="s">
        <v>27</v>
      </c>
      <c r="M5316" s="15" t="s">
        <v>28</v>
      </c>
      <c r="N5316" t="s">
        <v>4115</v>
      </c>
      <c r="O5316" s="7">
        <v>57.862956660687324</v>
      </c>
      <c r="P5316" s="7">
        <v>42.820060411622592</v>
      </c>
      <c r="Q5316" s="9">
        <f t="shared" ref="Q5316:Q5379" si="8">P5316/O5316</f>
        <v>0.74002544776138224</v>
      </c>
      <c r="R5316" s="14"/>
      <c r="S5316" s="29"/>
      <c r="T5316" s="14">
        <f>213000*1000000000</f>
        <v>213000000000000</v>
      </c>
      <c r="U5316" s="9"/>
      <c r="V5316" s="7">
        <v>39</v>
      </c>
      <c r="W5316" s="7"/>
      <c r="X5316" s="49"/>
      <c r="Y5316" s="84"/>
    </row>
    <row r="5317" spans="1:25" x14ac:dyDescent="0.25">
      <c r="A5317" s="5" t="s">
        <v>3810</v>
      </c>
      <c r="B5317" s="1" t="s">
        <v>3811</v>
      </c>
      <c r="C5317" t="s">
        <v>3812</v>
      </c>
      <c r="D5317" s="74" t="s">
        <v>3813</v>
      </c>
      <c r="E5317" s="1" t="s">
        <v>4029</v>
      </c>
      <c r="F5317" s="7"/>
      <c r="G5317" s="7"/>
      <c r="H5317" s="7"/>
      <c r="I5317" s="7"/>
      <c r="J5317" s="49"/>
      <c r="K5317" t="s">
        <v>26</v>
      </c>
      <c r="L5317" t="s">
        <v>27</v>
      </c>
      <c r="M5317" s="15" t="s">
        <v>28</v>
      </c>
      <c r="N5317" t="s">
        <v>4116</v>
      </c>
      <c r="O5317" s="7">
        <v>57.681645939828584</v>
      </c>
      <c r="P5317" s="7">
        <v>53.459544485291651</v>
      </c>
      <c r="Q5317" s="9">
        <f t="shared" si="8"/>
        <v>0.92680338111465688</v>
      </c>
      <c r="R5317" s="14"/>
      <c r="S5317" s="29"/>
      <c r="T5317" s="14"/>
      <c r="U5317" s="9"/>
      <c r="V5317" s="7"/>
      <c r="W5317" s="7"/>
      <c r="X5317" s="49"/>
      <c r="Y5317" s="84"/>
    </row>
    <row r="5318" spans="1:25" x14ac:dyDescent="0.25">
      <c r="A5318" s="5" t="s">
        <v>3810</v>
      </c>
      <c r="B5318" s="1" t="s">
        <v>3811</v>
      </c>
      <c r="C5318" t="s">
        <v>3812</v>
      </c>
      <c r="D5318" s="74" t="s">
        <v>3813</v>
      </c>
      <c r="E5318" s="1" t="s">
        <v>4029</v>
      </c>
      <c r="F5318" s="7"/>
      <c r="G5318" s="7"/>
      <c r="H5318" s="7"/>
      <c r="I5318" s="7"/>
      <c r="J5318" s="49"/>
      <c r="K5318" t="s">
        <v>26</v>
      </c>
      <c r="L5318" t="s">
        <v>27</v>
      </c>
      <c r="M5318" s="15" t="s">
        <v>28</v>
      </c>
      <c r="N5318" t="s">
        <v>4117</v>
      </c>
      <c r="O5318" s="7">
        <v>57.628776320263853</v>
      </c>
      <c r="P5318" s="7">
        <v>52.068248278303727</v>
      </c>
      <c r="Q5318" s="9">
        <f t="shared" si="8"/>
        <v>0.90351125953016476</v>
      </c>
      <c r="R5318" s="14"/>
      <c r="S5318" s="29"/>
      <c r="T5318" s="14"/>
      <c r="U5318" s="9"/>
      <c r="V5318" s="7"/>
      <c r="W5318" s="7"/>
      <c r="X5318" s="49"/>
      <c r="Y5318" s="84"/>
    </row>
    <row r="5319" spans="1:25" x14ac:dyDescent="0.25">
      <c r="A5319" s="5" t="s">
        <v>3810</v>
      </c>
      <c r="B5319" s="1" t="s">
        <v>3811</v>
      </c>
      <c r="C5319" t="s">
        <v>3812</v>
      </c>
      <c r="D5319" s="74" t="s">
        <v>3813</v>
      </c>
      <c r="E5319" s="1" t="s">
        <v>4029</v>
      </c>
      <c r="F5319" s="7"/>
      <c r="G5319" s="7"/>
      <c r="H5319" s="7"/>
      <c r="I5319" s="7"/>
      <c r="J5319" s="49"/>
      <c r="K5319" t="s">
        <v>26</v>
      </c>
      <c r="L5319" t="s">
        <v>27</v>
      </c>
      <c r="M5319" s="15" t="s">
        <v>28</v>
      </c>
      <c r="N5319" t="s">
        <v>4118</v>
      </c>
      <c r="O5319" s="7">
        <v>57.144745429461274</v>
      </c>
      <c r="P5319" s="7">
        <v>55.491014547466953</v>
      </c>
      <c r="Q5319" s="9">
        <f t="shared" si="8"/>
        <v>0.9710606658658465</v>
      </c>
      <c r="R5319" s="14"/>
      <c r="S5319" s="29"/>
      <c r="T5319" s="14"/>
      <c r="U5319" s="9"/>
      <c r="V5319" s="7"/>
      <c r="W5319" s="7"/>
      <c r="X5319" s="49"/>
      <c r="Y5319" s="84"/>
    </row>
    <row r="5320" spans="1:25" x14ac:dyDescent="0.25">
      <c r="A5320" s="5" t="s">
        <v>3810</v>
      </c>
      <c r="B5320" s="1" t="s">
        <v>3811</v>
      </c>
      <c r="C5320" t="s">
        <v>3812</v>
      </c>
      <c r="D5320" s="74" t="s">
        <v>3813</v>
      </c>
      <c r="E5320" s="1" t="s">
        <v>4029</v>
      </c>
      <c r="F5320" s="7"/>
      <c r="G5320" s="7"/>
      <c r="H5320" s="7"/>
      <c r="I5320" s="7"/>
      <c r="J5320" s="49"/>
      <c r="K5320" t="s">
        <v>26</v>
      </c>
      <c r="L5320" t="s">
        <v>27</v>
      </c>
      <c r="M5320" s="15" t="s">
        <v>28</v>
      </c>
      <c r="N5320" t="s">
        <v>4119</v>
      </c>
      <c r="O5320" s="7">
        <v>57.059056345399753</v>
      </c>
      <c r="P5320" s="7">
        <v>45.630951998125674</v>
      </c>
      <c r="Q5320" s="9">
        <f t="shared" si="8"/>
        <v>0.79971445237202132</v>
      </c>
      <c r="R5320" s="14"/>
      <c r="S5320" s="29"/>
      <c r="T5320" s="14"/>
      <c r="U5320" s="9"/>
      <c r="V5320" s="7"/>
      <c r="W5320" s="7"/>
      <c r="X5320" s="49"/>
      <c r="Y5320" s="84"/>
    </row>
    <row r="5321" spans="1:25" x14ac:dyDescent="0.25">
      <c r="A5321" s="5" t="s">
        <v>3810</v>
      </c>
      <c r="B5321" s="1" t="s">
        <v>3811</v>
      </c>
      <c r="C5321" t="s">
        <v>3812</v>
      </c>
      <c r="D5321" s="74" t="s">
        <v>3813</v>
      </c>
      <c r="E5321" s="1" t="s">
        <v>4029</v>
      </c>
      <c r="F5321" s="7"/>
      <c r="G5321" s="7"/>
      <c r="H5321" s="7"/>
      <c r="I5321" s="7"/>
      <c r="J5321" s="49"/>
      <c r="K5321" t="s">
        <v>26</v>
      </c>
      <c r="L5321" t="s">
        <v>27</v>
      </c>
      <c r="M5321" s="15" t="s">
        <v>28</v>
      </c>
      <c r="N5321" t="s">
        <v>4120</v>
      </c>
      <c r="O5321" s="7">
        <v>56.272485872709289</v>
      </c>
      <c r="P5321" s="7">
        <v>40.45513500766419</v>
      </c>
      <c r="Q5321" s="9">
        <f t="shared" si="8"/>
        <v>0.71891501468720242</v>
      </c>
      <c r="R5321" s="14"/>
      <c r="S5321" s="29"/>
      <c r="T5321" s="14"/>
      <c r="U5321" s="9"/>
      <c r="V5321" s="7"/>
      <c r="W5321" s="7"/>
      <c r="X5321" s="49"/>
      <c r="Y5321" s="84"/>
    </row>
    <row r="5322" spans="1:25" x14ac:dyDescent="0.25">
      <c r="A5322" s="5" t="s">
        <v>3810</v>
      </c>
      <c r="B5322" s="1" t="s">
        <v>3811</v>
      </c>
      <c r="C5322" t="s">
        <v>3812</v>
      </c>
      <c r="D5322" s="74" t="s">
        <v>3813</v>
      </c>
      <c r="E5322" s="1" t="s">
        <v>4029</v>
      </c>
      <c r="F5322" s="7"/>
      <c r="G5322" s="7"/>
      <c r="H5322" s="7"/>
      <c r="I5322" s="7"/>
      <c r="J5322" s="49"/>
      <c r="K5322" t="s">
        <v>26</v>
      </c>
      <c r="L5322" t="s">
        <v>27</v>
      </c>
      <c r="M5322" s="15" t="s">
        <v>28</v>
      </c>
      <c r="N5322" t="s">
        <v>4121</v>
      </c>
      <c r="O5322" s="7">
        <v>55.627842819604354</v>
      </c>
      <c r="P5322" s="7">
        <v>54.476559792829995</v>
      </c>
      <c r="Q5322" s="9">
        <f t="shared" si="8"/>
        <v>0.97930383476296468</v>
      </c>
      <c r="R5322" s="14"/>
      <c r="S5322" s="29"/>
      <c r="T5322" s="14"/>
      <c r="U5322" s="9"/>
      <c r="V5322" s="7"/>
      <c r="W5322" s="7"/>
      <c r="X5322" s="49"/>
      <c r="Y5322" s="84"/>
    </row>
    <row r="5323" spans="1:25" x14ac:dyDescent="0.25">
      <c r="A5323" s="5" t="s">
        <v>3810</v>
      </c>
      <c r="B5323" s="1" t="s">
        <v>3811</v>
      </c>
      <c r="C5323" t="s">
        <v>3812</v>
      </c>
      <c r="D5323" s="74" t="s">
        <v>3813</v>
      </c>
      <c r="E5323" s="1" t="s">
        <v>4029</v>
      </c>
      <c r="F5323" s="7"/>
      <c r="G5323" s="7"/>
      <c r="H5323" s="7"/>
      <c r="I5323" s="7"/>
      <c r="J5323" s="49"/>
      <c r="K5323" t="s">
        <v>26</v>
      </c>
      <c r="L5323" t="s">
        <v>27</v>
      </c>
      <c r="M5323" s="15" t="s">
        <v>28</v>
      </c>
      <c r="N5323" t="s">
        <v>4122</v>
      </c>
      <c r="O5323" s="7">
        <v>55.569505852811133</v>
      </c>
      <c r="P5323" s="7">
        <v>49.902469484847686</v>
      </c>
      <c r="Q5323" s="9">
        <f t="shared" si="8"/>
        <v>0.89801895336312831</v>
      </c>
      <c r="R5323" s="14"/>
      <c r="S5323" s="29"/>
      <c r="T5323" s="14"/>
      <c r="U5323" s="9"/>
      <c r="V5323" s="7"/>
      <c r="W5323" s="7"/>
      <c r="X5323" s="49"/>
      <c r="Y5323" s="84"/>
    </row>
    <row r="5324" spans="1:25" x14ac:dyDescent="0.25">
      <c r="A5324" s="5" t="s">
        <v>3810</v>
      </c>
      <c r="B5324" s="1" t="s">
        <v>3811</v>
      </c>
      <c r="C5324" t="s">
        <v>3812</v>
      </c>
      <c r="D5324" s="74" t="s">
        <v>3813</v>
      </c>
      <c r="E5324" s="1" t="s">
        <v>4029</v>
      </c>
      <c r="F5324" s="7"/>
      <c r="G5324" s="7"/>
      <c r="H5324" s="7"/>
      <c r="I5324" s="7"/>
      <c r="J5324" s="49"/>
      <c r="K5324" t="s">
        <v>26</v>
      </c>
      <c r="L5324" t="s">
        <v>27</v>
      </c>
      <c r="M5324" s="15" t="s">
        <v>28</v>
      </c>
      <c r="N5324" t="s">
        <v>4123</v>
      </c>
      <c r="O5324" s="7">
        <v>54.564518641287997</v>
      </c>
      <c r="P5324" s="7">
        <v>47.802051367959365</v>
      </c>
      <c r="Q5324" s="9">
        <f t="shared" si="8"/>
        <v>0.87606474973625825</v>
      </c>
      <c r="R5324" s="14"/>
      <c r="S5324" s="29"/>
      <c r="T5324" s="14"/>
      <c r="U5324" s="9"/>
      <c r="V5324" s="7"/>
      <c r="W5324" s="7"/>
      <c r="X5324" s="49"/>
      <c r="Y5324" s="84"/>
    </row>
    <row r="5325" spans="1:25" x14ac:dyDescent="0.25">
      <c r="A5325" s="5" t="s">
        <v>3810</v>
      </c>
      <c r="B5325" s="1" t="s">
        <v>3811</v>
      </c>
      <c r="C5325" t="s">
        <v>3812</v>
      </c>
      <c r="D5325" s="74" t="s">
        <v>3813</v>
      </c>
      <c r="E5325" s="1" t="s">
        <v>4029</v>
      </c>
      <c r="F5325" s="7"/>
      <c r="G5325" s="7"/>
      <c r="H5325" s="7"/>
      <c r="I5325" s="7"/>
      <c r="J5325" s="49"/>
      <c r="K5325" t="s">
        <v>26</v>
      </c>
      <c r="L5325" t="s">
        <v>27</v>
      </c>
      <c r="M5325" s="15" t="s">
        <v>28</v>
      </c>
      <c r="N5325" t="s">
        <v>4124</v>
      </c>
      <c r="O5325" s="7">
        <v>54.234629762763845</v>
      </c>
      <c r="P5325" s="7">
        <v>50.090475796246139</v>
      </c>
      <c r="Q5325" s="9">
        <f t="shared" si="8"/>
        <v>0.92358841602412889</v>
      </c>
      <c r="R5325" s="14"/>
      <c r="S5325" s="29"/>
      <c r="T5325" s="14"/>
      <c r="U5325" s="9"/>
      <c r="V5325" s="7"/>
      <c r="W5325" s="7"/>
      <c r="X5325" s="49"/>
      <c r="Y5325" s="84"/>
    </row>
    <row r="5326" spans="1:25" x14ac:dyDescent="0.25">
      <c r="A5326" s="5" t="s">
        <v>3810</v>
      </c>
      <c r="B5326" s="1" t="s">
        <v>3811</v>
      </c>
      <c r="C5326" t="s">
        <v>3812</v>
      </c>
      <c r="D5326" s="74" t="s">
        <v>3813</v>
      </c>
      <c r="E5326" s="1" t="s">
        <v>4029</v>
      </c>
      <c r="F5326" s="7"/>
      <c r="G5326" s="7"/>
      <c r="H5326" s="7"/>
      <c r="I5326" s="7"/>
      <c r="J5326" s="49"/>
      <c r="K5326" t="s">
        <v>26</v>
      </c>
      <c r="L5326" t="s">
        <v>27</v>
      </c>
      <c r="M5326" s="15" t="s">
        <v>28</v>
      </c>
      <c r="N5326" t="s">
        <v>4125</v>
      </c>
      <c r="O5326" s="7">
        <v>53.910327082079235</v>
      </c>
      <c r="P5326" s="7">
        <v>45.022774632563113</v>
      </c>
      <c r="Q5326" s="9">
        <f t="shared" si="8"/>
        <v>0.83514193048792495</v>
      </c>
      <c r="R5326" s="14"/>
      <c r="S5326" s="29"/>
      <c r="T5326" s="14"/>
      <c r="U5326" s="9"/>
      <c r="V5326" s="7"/>
      <c r="W5326" s="7"/>
      <c r="X5326" s="49"/>
      <c r="Y5326" s="84"/>
    </row>
    <row r="5327" spans="1:25" x14ac:dyDescent="0.25">
      <c r="A5327" s="5" t="s">
        <v>3810</v>
      </c>
      <c r="B5327" s="1" t="s">
        <v>3811</v>
      </c>
      <c r="C5327" t="s">
        <v>3812</v>
      </c>
      <c r="D5327" s="74" t="s">
        <v>3813</v>
      </c>
      <c r="E5327" s="1" t="s">
        <v>4029</v>
      </c>
      <c r="F5327" s="7"/>
      <c r="G5327" s="7"/>
      <c r="H5327" s="7"/>
      <c r="I5327" s="7"/>
      <c r="J5327" s="49"/>
      <c r="K5327" t="s">
        <v>26</v>
      </c>
      <c r="L5327" t="s">
        <v>27</v>
      </c>
      <c r="M5327" s="15" t="s">
        <v>28</v>
      </c>
      <c r="N5327" t="s">
        <v>4126</v>
      </c>
      <c r="O5327" s="7">
        <v>53.856527772356714</v>
      </c>
      <c r="P5327" s="7">
        <v>46.347820861439537</v>
      </c>
      <c r="Q5327" s="9">
        <f t="shared" si="8"/>
        <v>0.860579446512866</v>
      </c>
      <c r="R5327" s="14"/>
      <c r="S5327" s="29"/>
      <c r="T5327" s="14"/>
      <c r="U5327" s="9"/>
      <c r="V5327" s="7"/>
      <c r="W5327" s="7"/>
      <c r="X5327" s="49"/>
      <c r="Y5327" s="84"/>
    </row>
    <row r="5328" spans="1:25" x14ac:dyDescent="0.25">
      <c r="A5328" s="5" t="s">
        <v>3810</v>
      </c>
      <c r="B5328" s="1" t="s">
        <v>3811</v>
      </c>
      <c r="C5328" t="s">
        <v>3812</v>
      </c>
      <c r="D5328" s="74" t="s">
        <v>3813</v>
      </c>
      <c r="E5328" s="1" t="s">
        <v>4029</v>
      </c>
      <c r="F5328" s="7"/>
      <c r="G5328" s="7"/>
      <c r="H5328" s="7"/>
      <c r="I5328" s="7"/>
      <c r="J5328" s="49"/>
      <c r="K5328" t="s">
        <v>26</v>
      </c>
      <c r="L5328" t="s">
        <v>27</v>
      </c>
      <c r="M5328" s="15" t="s">
        <v>28</v>
      </c>
      <c r="N5328" t="s">
        <v>4127</v>
      </c>
      <c r="O5328" s="7">
        <v>53.618131043132365</v>
      </c>
      <c r="P5328" s="7">
        <v>40.679193200057917</v>
      </c>
      <c r="Q5328" s="9">
        <f t="shared" si="8"/>
        <v>0.75868353500300301</v>
      </c>
      <c r="R5328" s="14"/>
      <c r="S5328" s="29"/>
      <c r="T5328" s="14"/>
      <c r="U5328" s="9"/>
      <c r="V5328" s="7"/>
      <c r="W5328" s="7"/>
      <c r="X5328" s="49"/>
      <c r="Y5328" s="84"/>
    </row>
    <row r="5329" spans="1:25" x14ac:dyDescent="0.25">
      <c r="A5329" s="5" t="s">
        <v>3810</v>
      </c>
      <c r="B5329" s="1" t="s">
        <v>3811</v>
      </c>
      <c r="C5329" t="s">
        <v>3812</v>
      </c>
      <c r="D5329" s="74" t="s">
        <v>3813</v>
      </c>
      <c r="E5329" s="1" t="s">
        <v>4029</v>
      </c>
      <c r="F5329" s="7"/>
      <c r="G5329" s="7"/>
      <c r="H5329" s="7"/>
      <c r="I5329" s="7"/>
      <c r="J5329" s="49"/>
      <c r="K5329" t="s">
        <v>26</v>
      </c>
      <c r="L5329" t="s">
        <v>27</v>
      </c>
      <c r="M5329" s="15" t="s">
        <v>28</v>
      </c>
      <c r="N5329" t="s">
        <v>4128</v>
      </c>
      <c r="O5329" s="7">
        <v>53.455741231228536</v>
      </c>
      <c r="P5329" s="7">
        <v>46.6309455465544</v>
      </c>
      <c r="Q5329" s="9">
        <f t="shared" si="8"/>
        <v>0.87232810681358341</v>
      </c>
      <c r="R5329" s="14"/>
      <c r="S5329" s="29"/>
      <c r="T5329" s="14"/>
      <c r="U5329" s="9"/>
      <c r="V5329" s="7"/>
      <c r="W5329" s="7"/>
      <c r="X5329" s="49"/>
      <c r="Y5329" s="84"/>
    </row>
    <row r="5330" spans="1:25" x14ac:dyDescent="0.25">
      <c r="A5330" s="5" t="s">
        <v>3810</v>
      </c>
      <c r="B5330" s="1" t="s">
        <v>3811</v>
      </c>
      <c r="C5330" t="s">
        <v>3812</v>
      </c>
      <c r="D5330" s="74" t="s">
        <v>3813</v>
      </c>
      <c r="E5330" s="1" t="s">
        <v>4029</v>
      </c>
      <c r="F5330" s="7"/>
      <c r="G5330" s="7"/>
      <c r="H5330" s="7"/>
      <c r="I5330" s="7"/>
      <c r="J5330" s="49"/>
      <c r="K5330" t="s">
        <v>26</v>
      </c>
      <c r="L5330" t="s">
        <v>27</v>
      </c>
      <c r="M5330" s="15" t="s">
        <v>28</v>
      </c>
      <c r="N5330" t="s">
        <v>4129</v>
      </c>
      <c r="O5330" s="7">
        <v>52.726137773894052</v>
      </c>
      <c r="P5330" s="7">
        <v>46.318406106447647</v>
      </c>
      <c r="Q5330" s="9">
        <f t="shared" si="8"/>
        <v>0.87847143868331989</v>
      </c>
      <c r="R5330" s="14"/>
      <c r="S5330" s="29"/>
      <c r="T5330" s="14"/>
      <c r="U5330" s="9"/>
      <c r="V5330" s="7"/>
      <c r="W5330" s="7"/>
      <c r="X5330" s="49"/>
      <c r="Y5330" s="84"/>
    </row>
    <row r="5331" spans="1:25" x14ac:dyDescent="0.25">
      <c r="A5331" s="5" t="s">
        <v>3810</v>
      </c>
      <c r="B5331" s="1" t="s">
        <v>3811</v>
      </c>
      <c r="C5331" t="s">
        <v>3812</v>
      </c>
      <c r="D5331" s="74" t="s">
        <v>3813</v>
      </c>
      <c r="E5331" s="1" t="s">
        <v>4029</v>
      </c>
      <c r="F5331" s="7"/>
      <c r="G5331" s="7"/>
      <c r="H5331" s="7"/>
      <c r="I5331" s="7"/>
      <c r="J5331" s="49"/>
      <c r="K5331" t="s">
        <v>26</v>
      </c>
      <c r="L5331" t="s">
        <v>27</v>
      </c>
      <c r="M5331" s="15" t="s">
        <v>28</v>
      </c>
      <c r="N5331" t="s">
        <v>4130</v>
      </c>
      <c r="O5331" s="7">
        <v>52.208922908123277</v>
      </c>
      <c r="P5331" s="7">
        <v>41.294564944937292</v>
      </c>
      <c r="Q5331" s="9">
        <f t="shared" si="8"/>
        <v>0.79094841733484988</v>
      </c>
      <c r="R5331" s="14"/>
      <c r="S5331" s="29"/>
      <c r="T5331" s="14"/>
      <c r="U5331" s="9"/>
      <c r="V5331" s="7"/>
      <c r="W5331" s="7"/>
      <c r="X5331" s="49"/>
      <c r="Y5331" s="84"/>
    </row>
    <row r="5332" spans="1:25" x14ac:dyDescent="0.25">
      <c r="A5332" s="5" t="s">
        <v>3810</v>
      </c>
      <c r="B5332" s="1" t="s">
        <v>3811</v>
      </c>
      <c r="C5332" t="s">
        <v>3812</v>
      </c>
      <c r="D5332" s="74" t="s">
        <v>3813</v>
      </c>
      <c r="E5332" s="1" t="s">
        <v>4029</v>
      </c>
      <c r="F5332" s="7"/>
      <c r="G5332" s="7"/>
      <c r="H5332" s="7"/>
      <c r="I5332" s="7"/>
      <c r="J5332" s="49"/>
      <c r="K5332" t="s">
        <v>26</v>
      </c>
      <c r="L5332" t="s">
        <v>27</v>
      </c>
      <c r="M5332" s="15" t="s">
        <v>28</v>
      </c>
      <c r="N5332" t="s">
        <v>4131</v>
      </c>
      <c r="O5332" s="7">
        <v>51.575863258063961</v>
      </c>
      <c r="P5332" s="7">
        <v>46.470174357185869</v>
      </c>
      <c r="Q5332" s="9">
        <f t="shared" si="8"/>
        <v>0.90100623473171215</v>
      </c>
      <c r="R5332" s="14"/>
      <c r="S5332" s="29"/>
      <c r="T5332" s="14"/>
      <c r="U5332" s="9"/>
      <c r="V5332" s="7"/>
      <c r="W5332" s="7"/>
      <c r="X5332" s="49"/>
      <c r="Y5332" s="84"/>
    </row>
    <row r="5333" spans="1:25" x14ac:dyDescent="0.25">
      <c r="A5333" s="5" t="s">
        <v>3810</v>
      </c>
      <c r="B5333" s="1" t="s">
        <v>3811</v>
      </c>
      <c r="C5333" t="s">
        <v>3812</v>
      </c>
      <c r="D5333" s="74" t="s">
        <v>3813</v>
      </c>
      <c r="E5333" s="1" t="s">
        <v>4029</v>
      </c>
      <c r="F5333" s="7"/>
      <c r="G5333" s="7"/>
      <c r="H5333" s="7"/>
      <c r="I5333" s="7"/>
      <c r="J5333" s="49"/>
      <c r="K5333" t="s">
        <v>26</v>
      </c>
      <c r="L5333" t="s">
        <v>27</v>
      </c>
      <c r="M5333" s="15" t="s">
        <v>28</v>
      </c>
      <c r="N5333" t="s">
        <v>4132</v>
      </c>
      <c r="O5333" s="7">
        <v>50.276397246453918</v>
      </c>
      <c r="P5333" s="7">
        <v>46.333615982628942</v>
      </c>
      <c r="Q5333" s="9">
        <f t="shared" si="8"/>
        <v>0.92157788784073891</v>
      </c>
      <c r="R5333" s="14"/>
      <c r="S5333" s="29"/>
      <c r="T5333" s="14"/>
      <c r="U5333" s="9"/>
      <c r="V5333" s="7"/>
      <c r="W5333" s="7"/>
      <c r="X5333" s="49"/>
      <c r="Y5333" s="84"/>
    </row>
    <row r="5334" spans="1:25" x14ac:dyDescent="0.25">
      <c r="A5334" s="5" t="s">
        <v>3810</v>
      </c>
      <c r="B5334" s="1" t="s">
        <v>3811</v>
      </c>
      <c r="C5334" t="s">
        <v>3812</v>
      </c>
      <c r="D5334" s="74" t="s">
        <v>3813</v>
      </c>
      <c r="E5334" s="1" t="s">
        <v>4029</v>
      </c>
      <c r="F5334" s="7"/>
      <c r="G5334" s="7"/>
      <c r="H5334" s="7"/>
      <c r="I5334" s="7"/>
      <c r="J5334" s="49"/>
      <c r="K5334" t="s">
        <v>26</v>
      </c>
      <c r="L5334" t="s">
        <v>27</v>
      </c>
      <c r="M5334" s="15" t="s">
        <v>28</v>
      </c>
      <c r="N5334" t="s">
        <v>4133</v>
      </c>
      <c r="O5334" s="7">
        <v>50.208736119169593</v>
      </c>
      <c r="P5334" s="7">
        <v>47.747205951992974</v>
      </c>
      <c r="Q5334" s="9">
        <f t="shared" si="8"/>
        <v>0.9509740663191717</v>
      </c>
      <c r="R5334" s="14"/>
      <c r="S5334" s="29"/>
      <c r="T5334" s="14"/>
      <c r="U5334" s="9"/>
      <c r="V5334" s="7"/>
      <c r="W5334" s="7"/>
      <c r="X5334" s="49"/>
      <c r="Y5334" s="84"/>
    </row>
    <row r="5335" spans="1:25" x14ac:dyDescent="0.25">
      <c r="A5335" s="5" t="s">
        <v>3810</v>
      </c>
      <c r="B5335" s="1" t="s">
        <v>3811</v>
      </c>
      <c r="C5335" t="s">
        <v>3812</v>
      </c>
      <c r="D5335" s="74" t="s">
        <v>3813</v>
      </c>
      <c r="E5335" s="1" t="s">
        <v>4029</v>
      </c>
      <c r="F5335" s="7"/>
      <c r="G5335" s="7"/>
      <c r="H5335" s="7"/>
      <c r="I5335" s="7"/>
      <c r="J5335" s="49"/>
      <c r="K5335" t="s">
        <v>26</v>
      </c>
      <c r="L5335" t="s">
        <v>27</v>
      </c>
      <c r="M5335" s="15" t="s">
        <v>28</v>
      </c>
      <c r="N5335" t="s">
        <v>4134</v>
      </c>
      <c r="O5335" s="7">
        <v>49.830827357709019</v>
      </c>
      <c r="P5335" s="7">
        <v>49.043450064850838</v>
      </c>
      <c r="Q5335" s="9">
        <f t="shared" si="8"/>
        <v>0.98419899217795404</v>
      </c>
      <c r="R5335" s="14"/>
      <c r="S5335" s="29"/>
      <c r="T5335" s="14"/>
      <c r="U5335" s="9"/>
      <c r="V5335" s="7"/>
      <c r="W5335" s="7"/>
      <c r="X5335" s="49"/>
      <c r="Y5335" s="84"/>
    </row>
    <row r="5336" spans="1:25" x14ac:dyDescent="0.25">
      <c r="A5336" s="5" t="s">
        <v>3810</v>
      </c>
      <c r="B5336" s="1" t="s">
        <v>3811</v>
      </c>
      <c r="C5336" t="s">
        <v>3812</v>
      </c>
      <c r="D5336" s="74" t="s">
        <v>3813</v>
      </c>
      <c r="E5336" s="1" t="s">
        <v>4029</v>
      </c>
      <c r="F5336" s="7"/>
      <c r="G5336" s="7"/>
      <c r="H5336" s="7"/>
      <c r="I5336" s="7"/>
      <c r="J5336" s="49"/>
      <c r="K5336" t="s">
        <v>26</v>
      </c>
      <c r="L5336" t="s">
        <v>27</v>
      </c>
      <c r="M5336" s="15" t="s">
        <v>28</v>
      </c>
      <c r="N5336" t="s">
        <v>4135</v>
      </c>
      <c r="O5336" s="7">
        <v>49.735702433585416</v>
      </c>
      <c r="P5336" s="7">
        <v>46.786645418865106</v>
      </c>
      <c r="Q5336" s="9">
        <f t="shared" si="8"/>
        <v>0.94070543150248387</v>
      </c>
      <c r="R5336" s="14"/>
      <c r="S5336" s="29"/>
      <c r="T5336" s="14"/>
      <c r="U5336" s="9"/>
      <c r="V5336" s="7"/>
      <c r="W5336" s="7"/>
      <c r="X5336" s="49"/>
      <c r="Y5336" s="84"/>
    </row>
    <row r="5337" spans="1:25" x14ac:dyDescent="0.25">
      <c r="A5337" s="5" t="s">
        <v>3810</v>
      </c>
      <c r="B5337" s="1" t="s">
        <v>3811</v>
      </c>
      <c r="C5337" t="s">
        <v>3812</v>
      </c>
      <c r="D5337" s="74" t="s">
        <v>3813</v>
      </c>
      <c r="E5337" s="1" t="s">
        <v>4029</v>
      </c>
      <c r="F5337" s="7"/>
      <c r="G5337" s="7"/>
      <c r="H5337" s="7"/>
      <c r="I5337" s="7"/>
      <c r="J5337" s="49"/>
      <c r="K5337" t="s">
        <v>26</v>
      </c>
      <c r="L5337" t="s">
        <v>27</v>
      </c>
      <c r="M5337" s="15" t="s">
        <v>28</v>
      </c>
      <c r="N5337" t="s">
        <v>4136</v>
      </c>
      <c r="O5337" s="7">
        <v>49.332208423510586</v>
      </c>
      <c r="P5337" s="7">
        <v>49.587646526197283</v>
      </c>
      <c r="Q5337" s="9">
        <f t="shared" si="8"/>
        <v>1.0051779174468289</v>
      </c>
      <c r="R5337" s="14"/>
      <c r="S5337" s="29"/>
      <c r="T5337" s="14"/>
      <c r="U5337" s="9"/>
      <c r="V5337" s="7"/>
      <c r="W5337" s="7"/>
      <c r="X5337" s="49"/>
      <c r="Y5337" s="84"/>
    </row>
    <row r="5338" spans="1:25" x14ac:dyDescent="0.25">
      <c r="A5338" s="5" t="s">
        <v>3810</v>
      </c>
      <c r="B5338" s="1" t="s">
        <v>3811</v>
      </c>
      <c r="C5338" t="s">
        <v>3812</v>
      </c>
      <c r="D5338" s="74" t="s">
        <v>3813</v>
      </c>
      <c r="E5338" s="1" t="s">
        <v>4029</v>
      </c>
      <c r="F5338" s="7"/>
      <c r="G5338" s="7"/>
      <c r="H5338" s="7"/>
      <c r="I5338" s="7"/>
      <c r="J5338" s="49"/>
      <c r="K5338" t="s">
        <v>26</v>
      </c>
      <c r="L5338" t="s">
        <v>27</v>
      </c>
      <c r="M5338" s="15" t="s">
        <v>28</v>
      </c>
      <c r="N5338" t="s">
        <v>4137</v>
      </c>
      <c r="O5338" s="7">
        <v>49.307916844350217</v>
      </c>
      <c r="P5338" s="7">
        <v>42.140129267251204</v>
      </c>
      <c r="Q5338" s="9">
        <f t="shared" si="8"/>
        <v>0.85463211516873661</v>
      </c>
      <c r="R5338" s="14"/>
      <c r="S5338" s="29"/>
      <c r="T5338" s="14"/>
      <c r="U5338" s="9"/>
      <c r="V5338" s="7"/>
      <c r="W5338" s="7"/>
      <c r="X5338" s="49"/>
      <c r="Y5338" s="84"/>
    </row>
    <row r="5339" spans="1:25" x14ac:dyDescent="0.25">
      <c r="A5339" s="5" t="s">
        <v>3810</v>
      </c>
      <c r="B5339" s="1" t="s">
        <v>3811</v>
      </c>
      <c r="C5339" t="s">
        <v>3812</v>
      </c>
      <c r="D5339" s="74" t="s">
        <v>3813</v>
      </c>
      <c r="E5339" s="1" t="s">
        <v>4029</v>
      </c>
      <c r="F5339" s="7"/>
      <c r="G5339" s="7"/>
      <c r="H5339" s="7"/>
      <c r="I5339" s="7"/>
      <c r="J5339" s="49"/>
      <c r="K5339" t="s">
        <v>26</v>
      </c>
      <c r="L5339" t="s">
        <v>27</v>
      </c>
      <c r="M5339" s="15" t="s">
        <v>28</v>
      </c>
      <c r="N5339" t="s">
        <v>4138</v>
      </c>
      <c r="O5339" s="7">
        <v>48.774487975210292</v>
      </c>
      <c r="P5339" s="7">
        <v>45.490433592881949</v>
      </c>
      <c r="Q5339" s="9">
        <f t="shared" si="8"/>
        <v>0.93266860363562465</v>
      </c>
      <c r="R5339" s="14"/>
      <c r="S5339" s="29"/>
      <c r="T5339" s="14"/>
      <c r="U5339" s="9"/>
      <c r="V5339" s="7"/>
      <c r="W5339" s="7"/>
      <c r="X5339" s="49"/>
      <c r="Y5339" s="84"/>
    </row>
    <row r="5340" spans="1:25" x14ac:dyDescent="0.25">
      <c r="A5340" s="5" t="s">
        <v>3810</v>
      </c>
      <c r="B5340" s="1" t="s">
        <v>3811</v>
      </c>
      <c r="C5340" t="s">
        <v>3812</v>
      </c>
      <c r="D5340" s="74" t="s">
        <v>3813</v>
      </c>
      <c r="E5340" s="1" t="s">
        <v>4029</v>
      </c>
      <c r="F5340" s="7"/>
      <c r="G5340" s="7"/>
      <c r="H5340" s="7"/>
      <c r="I5340" s="7"/>
      <c r="J5340" s="49"/>
      <c r="K5340" t="s">
        <v>26</v>
      </c>
      <c r="L5340" t="s">
        <v>27</v>
      </c>
      <c r="M5340" s="15" t="s">
        <v>28</v>
      </c>
      <c r="N5340" t="s">
        <v>4139</v>
      </c>
      <c r="O5340" s="7">
        <v>48.532524965025615</v>
      </c>
      <c r="P5340" s="7">
        <v>28.135824864510056</v>
      </c>
      <c r="Q5340" s="9">
        <f t="shared" si="8"/>
        <v>0.57973132213470868</v>
      </c>
      <c r="R5340" s="14"/>
      <c r="S5340" s="29"/>
      <c r="T5340" s="14">
        <f>290000*1000000000</f>
        <v>290000000000000</v>
      </c>
      <c r="U5340" s="9"/>
      <c r="V5340" s="7"/>
      <c r="W5340" s="7"/>
      <c r="X5340" s="49"/>
      <c r="Y5340" s="84"/>
    </row>
    <row r="5341" spans="1:25" x14ac:dyDescent="0.25">
      <c r="A5341" s="5" t="s">
        <v>3810</v>
      </c>
      <c r="B5341" s="1" t="s">
        <v>3811</v>
      </c>
      <c r="C5341" t="s">
        <v>3812</v>
      </c>
      <c r="D5341" s="74" t="s">
        <v>3813</v>
      </c>
      <c r="E5341" s="1" t="s">
        <v>4029</v>
      </c>
      <c r="F5341" s="7"/>
      <c r="G5341" s="7"/>
      <c r="H5341" s="7"/>
      <c r="I5341" s="7"/>
      <c r="J5341" s="49"/>
      <c r="K5341" t="s">
        <v>26</v>
      </c>
      <c r="L5341" t="s">
        <v>27</v>
      </c>
      <c r="M5341" s="15" t="s">
        <v>28</v>
      </c>
      <c r="N5341" t="s">
        <v>4140</v>
      </c>
      <c r="O5341" s="7">
        <v>47.763101859391668</v>
      </c>
      <c r="P5341" s="7">
        <v>44.654737908351827</v>
      </c>
      <c r="Q5341" s="9">
        <f t="shared" si="8"/>
        <v>0.93492122935837674</v>
      </c>
      <c r="R5341" s="14"/>
      <c r="S5341" s="29"/>
      <c r="T5341" s="14"/>
      <c r="U5341" s="9"/>
      <c r="V5341" s="7"/>
      <c r="W5341" s="7"/>
      <c r="X5341" s="49"/>
      <c r="Y5341" s="84"/>
    </row>
    <row r="5342" spans="1:25" x14ac:dyDescent="0.25">
      <c r="A5342" s="5" t="s">
        <v>3810</v>
      </c>
      <c r="B5342" s="1" t="s">
        <v>3811</v>
      </c>
      <c r="C5342" t="s">
        <v>3812</v>
      </c>
      <c r="D5342" s="74" t="s">
        <v>3813</v>
      </c>
      <c r="E5342" s="1" t="s">
        <v>4029</v>
      </c>
      <c r="F5342" s="7"/>
      <c r="G5342" s="7"/>
      <c r="H5342" s="7"/>
      <c r="I5342" s="7"/>
      <c r="J5342" s="49"/>
      <c r="K5342" t="s">
        <v>26</v>
      </c>
      <c r="L5342" t="s">
        <v>27</v>
      </c>
      <c r="M5342" s="15" t="s">
        <v>28</v>
      </c>
      <c r="N5342" t="s">
        <v>4141</v>
      </c>
      <c r="O5342" s="7">
        <v>47.098757554963036</v>
      </c>
      <c r="P5342" s="7">
        <v>39.290042737768701</v>
      </c>
      <c r="Q5342" s="9">
        <f t="shared" si="8"/>
        <v>0.83420550302029162</v>
      </c>
      <c r="R5342" s="14"/>
      <c r="S5342" s="29"/>
      <c r="T5342" s="14"/>
      <c r="U5342" s="9"/>
      <c r="V5342" s="7"/>
      <c r="W5342" s="7"/>
      <c r="X5342" s="49"/>
      <c r="Y5342" s="84"/>
    </row>
    <row r="5343" spans="1:25" x14ac:dyDescent="0.25">
      <c r="A5343" s="5" t="s">
        <v>3810</v>
      </c>
      <c r="B5343" s="1" t="s">
        <v>3811</v>
      </c>
      <c r="C5343" t="s">
        <v>3812</v>
      </c>
      <c r="D5343" s="74" t="s">
        <v>3813</v>
      </c>
      <c r="E5343" s="1" t="s">
        <v>4029</v>
      </c>
      <c r="F5343" s="7"/>
      <c r="G5343" s="7"/>
      <c r="H5343" s="7"/>
      <c r="I5343" s="7"/>
      <c r="J5343" s="49"/>
      <c r="K5343" t="s">
        <v>26</v>
      </c>
      <c r="L5343" t="s">
        <v>27</v>
      </c>
      <c r="M5343" s="15" t="s">
        <v>28</v>
      </c>
      <c r="N5343" t="s">
        <v>4142</v>
      </c>
      <c r="O5343" s="7">
        <v>45.56033198959625</v>
      </c>
      <c r="P5343" s="7">
        <v>42.074865440149679</v>
      </c>
      <c r="Q5343" s="9">
        <f t="shared" si="8"/>
        <v>0.92349777981770453</v>
      </c>
      <c r="R5343" s="14"/>
      <c r="S5343" s="29"/>
      <c r="T5343" s="14"/>
      <c r="U5343" s="9"/>
      <c r="V5343" s="7"/>
      <c r="W5343" s="7"/>
      <c r="X5343" s="49"/>
      <c r="Y5343" s="84"/>
    </row>
    <row r="5344" spans="1:25" x14ac:dyDescent="0.25">
      <c r="A5344" s="5" t="s">
        <v>3810</v>
      </c>
      <c r="B5344" s="1" t="s">
        <v>3811</v>
      </c>
      <c r="C5344" t="s">
        <v>3812</v>
      </c>
      <c r="D5344" s="74" t="s">
        <v>3813</v>
      </c>
      <c r="E5344" s="1" t="s">
        <v>4029</v>
      </c>
      <c r="F5344" s="7"/>
      <c r="G5344" s="7"/>
      <c r="H5344" s="7"/>
      <c r="I5344" s="7"/>
      <c r="J5344" s="49"/>
      <c r="K5344" t="s">
        <v>26</v>
      </c>
      <c r="L5344" t="s">
        <v>27</v>
      </c>
      <c r="M5344" s="15" t="s">
        <v>28</v>
      </c>
      <c r="N5344" t="s">
        <v>4143</v>
      </c>
      <c r="O5344" s="7">
        <v>45.416457062815518</v>
      </c>
      <c r="P5344" s="7">
        <v>45.688968908794664</v>
      </c>
      <c r="Q5344" s="9">
        <f t="shared" si="8"/>
        <v>1.0060002885210142</v>
      </c>
      <c r="R5344" s="14"/>
      <c r="S5344" s="29"/>
      <c r="T5344" s="14"/>
      <c r="U5344" s="9"/>
      <c r="V5344" s="7"/>
      <c r="W5344" s="7"/>
      <c r="X5344" s="49"/>
      <c r="Y5344" s="84"/>
    </row>
    <row r="5345" spans="1:25" x14ac:dyDescent="0.25">
      <c r="A5345" s="5" t="s">
        <v>3810</v>
      </c>
      <c r="B5345" s="1" t="s">
        <v>3811</v>
      </c>
      <c r="C5345" t="s">
        <v>3812</v>
      </c>
      <c r="D5345" s="74" t="s">
        <v>3813</v>
      </c>
      <c r="E5345" s="1" t="s">
        <v>4029</v>
      </c>
      <c r="F5345" s="7"/>
      <c r="G5345" s="7"/>
      <c r="H5345" s="7"/>
      <c r="I5345" s="7"/>
      <c r="J5345" s="49"/>
      <c r="K5345" t="s">
        <v>26</v>
      </c>
      <c r="L5345" t="s">
        <v>27</v>
      </c>
      <c r="M5345" s="15" t="s">
        <v>28</v>
      </c>
      <c r="N5345" t="s">
        <v>4144</v>
      </c>
      <c r="O5345" s="7">
        <v>44.818856314362385</v>
      </c>
      <c r="P5345" s="7">
        <v>43.773526738187471</v>
      </c>
      <c r="Q5345" s="9">
        <f t="shared" si="8"/>
        <v>0.97667656736167241</v>
      </c>
      <c r="R5345" s="14"/>
      <c r="S5345" s="29"/>
      <c r="T5345" s="14"/>
      <c r="U5345" s="9"/>
      <c r="V5345" s="7"/>
      <c r="W5345" s="7"/>
      <c r="X5345" s="49"/>
      <c r="Y5345" s="84"/>
    </row>
    <row r="5346" spans="1:25" x14ac:dyDescent="0.25">
      <c r="A5346" s="5" t="s">
        <v>3810</v>
      </c>
      <c r="B5346" s="1" t="s">
        <v>3811</v>
      </c>
      <c r="C5346" t="s">
        <v>3812</v>
      </c>
      <c r="D5346" s="74" t="s">
        <v>3813</v>
      </c>
      <c r="E5346" s="1" t="s">
        <v>4029</v>
      </c>
      <c r="F5346" s="7"/>
      <c r="G5346" s="7"/>
      <c r="H5346" s="7"/>
      <c r="I5346" s="7"/>
      <c r="J5346" s="49"/>
      <c r="K5346" t="s">
        <v>26</v>
      </c>
      <c r="L5346" t="s">
        <v>27</v>
      </c>
      <c r="M5346" s="15" t="s">
        <v>28</v>
      </c>
      <c r="N5346" t="s">
        <v>4145</v>
      </c>
      <c r="O5346" s="7">
        <v>41.660463618554672</v>
      </c>
      <c r="P5346" s="7">
        <v>40.412931315243661</v>
      </c>
      <c r="Q5346" s="9">
        <f t="shared" si="8"/>
        <v>0.97005476667918344</v>
      </c>
      <c r="R5346" s="14"/>
      <c r="S5346" s="29"/>
      <c r="T5346" s="14"/>
      <c r="U5346" s="9"/>
      <c r="V5346" s="7"/>
      <c r="W5346" s="7"/>
      <c r="X5346" s="49"/>
      <c r="Y5346" s="84"/>
    </row>
    <row r="5347" spans="1:25" x14ac:dyDescent="0.25">
      <c r="A5347" s="5" t="s">
        <v>3810</v>
      </c>
      <c r="B5347" s="1" t="s">
        <v>3811</v>
      </c>
      <c r="C5347" t="s">
        <v>3812</v>
      </c>
      <c r="D5347" s="74" t="s">
        <v>3813</v>
      </c>
      <c r="E5347" s="1" t="s">
        <v>4029</v>
      </c>
      <c r="F5347" s="7"/>
      <c r="G5347" s="7"/>
      <c r="H5347" s="7"/>
      <c r="I5347" s="7"/>
      <c r="J5347" s="49"/>
      <c r="K5347" t="s">
        <v>26</v>
      </c>
      <c r="L5347" t="s">
        <v>27</v>
      </c>
      <c r="M5347" s="15" t="s">
        <v>28</v>
      </c>
      <c r="N5347" t="s">
        <v>4146</v>
      </c>
      <c r="O5347" s="7">
        <v>41.143772684170933</v>
      </c>
      <c r="P5347" s="7">
        <v>38.261997405966277</v>
      </c>
      <c r="Q5347" s="9">
        <f t="shared" si="8"/>
        <v>0.92995840949429143</v>
      </c>
      <c r="R5347" s="14"/>
      <c r="S5347" s="29"/>
      <c r="T5347" s="14"/>
      <c r="U5347" s="9"/>
      <c r="V5347" s="7"/>
      <c r="W5347" s="7"/>
      <c r="X5347" s="49"/>
      <c r="Y5347" s="84"/>
    </row>
    <row r="5348" spans="1:25" x14ac:dyDescent="0.25">
      <c r="A5348" s="5" t="s">
        <v>3810</v>
      </c>
      <c r="B5348" s="1" t="s">
        <v>3811</v>
      </c>
      <c r="C5348" t="s">
        <v>3812</v>
      </c>
      <c r="D5348" s="74" t="s">
        <v>3813</v>
      </c>
      <c r="E5348" s="1" t="s">
        <v>4029</v>
      </c>
      <c r="F5348" s="7"/>
      <c r="G5348" s="7"/>
      <c r="H5348" s="7"/>
      <c r="I5348" s="7"/>
      <c r="J5348" s="49"/>
      <c r="K5348" t="s">
        <v>26</v>
      </c>
      <c r="L5348" t="s">
        <v>27</v>
      </c>
      <c r="M5348" s="15" t="s">
        <v>28</v>
      </c>
      <c r="N5348" t="s">
        <v>4147</v>
      </c>
      <c r="O5348" s="7">
        <v>40.940954105894448</v>
      </c>
      <c r="P5348" s="7">
        <v>33.009484036207354</v>
      </c>
      <c r="Q5348" s="9">
        <f t="shared" si="8"/>
        <v>0.80627051218268586</v>
      </c>
      <c r="R5348" s="14"/>
      <c r="S5348" s="29"/>
      <c r="T5348" s="14"/>
      <c r="U5348" s="9"/>
      <c r="V5348" s="7"/>
      <c r="W5348" s="7"/>
      <c r="X5348" s="49"/>
      <c r="Y5348" s="84"/>
    </row>
    <row r="5349" spans="1:25" x14ac:dyDescent="0.25">
      <c r="A5349" s="5" t="s">
        <v>3810</v>
      </c>
      <c r="B5349" s="1" t="s">
        <v>3811</v>
      </c>
      <c r="C5349" t="s">
        <v>3812</v>
      </c>
      <c r="D5349" s="74" t="s">
        <v>3813</v>
      </c>
      <c r="E5349" s="1" t="s">
        <v>4029</v>
      </c>
      <c r="F5349" s="7"/>
      <c r="G5349" s="7"/>
      <c r="H5349" s="7"/>
      <c r="I5349" s="7"/>
      <c r="J5349" s="49"/>
      <c r="K5349" t="s">
        <v>26</v>
      </c>
      <c r="L5349" t="s">
        <v>27</v>
      </c>
      <c r="M5349" s="15" t="s">
        <v>28</v>
      </c>
      <c r="N5349" t="s">
        <v>4148</v>
      </c>
      <c r="O5349" s="7">
        <v>40.12617871911899</v>
      </c>
      <c r="P5349" s="7">
        <v>36.635230495284567</v>
      </c>
      <c r="Q5349" s="9">
        <f t="shared" si="8"/>
        <v>0.91300073081289734</v>
      </c>
      <c r="R5349" s="14"/>
      <c r="S5349" s="29"/>
      <c r="T5349" s="14"/>
      <c r="U5349" s="9"/>
      <c r="V5349" s="7"/>
      <c r="W5349" s="7"/>
      <c r="X5349" s="49"/>
      <c r="Y5349" s="84"/>
    </row>
    <row r="5350" spans="1:25" x14ac:dyDescent="0.25">
      <c r="A5350" s="5" t="s">
        <v>3810</v>
      </c>
      <c r="B5350" s="1" t="s">
        <v>3811</v>
      </c>
      <c r="C5350" t="s">
        <v>3812</v>
      </c>
      <c r="D5350" s="74" t="s">
        <v>3813</v>
      </c>
      <c r="E5350" s="1" t="s">
        <v>4029</v>
      </c>
      <c r="F5350" s="7"/>
      <c r="G5350" s="7"/>
      <c r="H5350" s="7"/>
      <c r="I5350" s="7"/>
      <c r="J5350" s="49"/>
      <c r="K5350" t="s">
        <v>26</v>
      </c>
      <c r="L5350" t="s">
        <v>27</v>
      </c>
      <c r="M5350" s="15" t="s">
        <v>28</v>
      </c>
      <c r="N5350" t="s">
        <v>4149</v>
      </c>
      <c r="O5350" s="7">
        <v>39.71523875199312</v>
      </c>
      <c r="P5350" s="7">
        <v>37.074416342412448</v>
      </c>
      <c r="Q5350" s="9">
        <f t="shared" si="8"/>
        <v>0.93350606737953601</v>
      </c>
      <c r="R5350" s="14"/>
      <c r="S5350" s="29"/>
      <c r="T5350" s="14"/>
      <c r="U5350" s="9"/>
      <c r="V5350" s="7"/>
      <c r="W5350" s="7"/>
      <c r="X5350" s="49"/>
      <c r="Y5350" s="84"/>
    </row>
    <row r="5351" spans="1:25" x14ac:dyDescent="0.25">
      <c r="A5351" s="5" t="s">
        <v>3810</v>
      </c>
      <c r="B5351" s="1" t="s">
        <v>3811</v>
      </c>
      <c r="C5351" t="s">
        <v>3812</v>
      </c>
      <c r="D5351" s="74" t="s">
        <v>3813</v>
      </c>
      <c r="E5351" s="1" t="s">
        <v>4029</v>
      </c>
      <c r="F5351" s="7"/>
      <c r="G5351" s="7"/>
      <c r="H5351" s="7"/>
      <c r="I5351" s="7"/>
      <c r="J5351" s="49"/>
      <c r="K5351" t="s">
        <v>26</v>
      </c>
      <c r="L5351" t="s">
        <v>27</v>
      </c>
      <c r="M5351" s="15" t="s">
        <v>28</v>
      </c>
      <c r="N5351" t="s">
        <v>4150</v>
      </c>
      <c r="O5351" s="7">
        <v>38.915162546144877</v>
      </c>
      <c r="P5351" s="7">
        <v>33.486538009557869</v>
      </c>
      <c r="Q5351" s="9">
        <f t="shared" si="8"/>
        <v>0.86050104428704755</v>
      </c>
      <c r="R5351" s="14"/>
      <c r="S5351" s="29"/>
      <c r="T5351" s="14"/>
      <c r="U5351" s="9"/>
      <c r="V5351" s="7"/>
      <c r="W5351" s="7"/>
      <c r="X5351" s="49"/>
      <c r="Y5351" s="84"/>
    </row>
    <row r="5352" spans="1:25" x14ac:dyDescent="0.25">
      <c r="A5352" s="5" t="s">
        <v>3810</v>
      </c>
      <c r="B5352" s="1" t="s">
        <v>3811</v>
      </c>
      <c r="C5352" t="s">
        <v>3812</v>
      </c>
      <c r="D5352" s="74" t="s">
        <v>3813</v>
      </c>
      <c r="E5352" s="1" t="s">
        <v>4029</v>
      </c>
      <c r="F5352" s="7"/>
      <c r="G5352" s="7"/>
      <c r="H5352" s="7"/>
      <c r="I5352" s="7"/>
      <c r="J5352" s="49"/>
      <c r="K5352" t="s">
        <v>26</v>
      </c>
      <c r="L5352" t="s">
        <v>27</v>
      </c>
      <c r="M5352" s="15" t="s">
        <v>28</v>
      </c>
      <c r="N5352" t="s">
        <v>4151</v>
      </c>
      <c r="O5352" s="7">
        <v>37.766630725235572</v>
      </c>
      <c r="P5352" s="7">
        <v>32.111615751480642</v>
      </c>
      <c r="Q5352" s="9">
        <f t="shared" si="8"/>
        <v>0.85026424478008145</v>
      </c>
      <c r="R5352" s="14"/>
      <c r="S5352" s="29"/>
      <c r="T5352" s="14"/>
      <c r="U5352" s="9"/>
      <c r="V5352" s="7"/>
      <c r="W5352" s="7"/>
      <c r="X5352" s="49"/>
      <c r="Y5352" s="84"/>
    </row>
    <row r="5353" spans="1:25" x14ac:dyDescent="0.25">
      <c r="A5353" s="5" t="s">
        <v>3810</v>
      </c>
      <c r="B5353" s="1" t="s">
        <v>3811</v>
      </c>
      <c r="C5353" t="s">
        <v>3812</v>
      </c>
      <c r="D5353" s="74" t="s">
        <v>3813</v>
      </c>
      <c r="E5353" s="1" t="s">
        <v>4029</v>
      </c>
      <c r="F5353" s="7"/>
      <c r="G5353" s="7"/>
      <c r="H5353" s="7"/>
      <c r="I5353" s="7"/>
      <c r="J5353" s="49"/>
      <c r="K5353" t="s">
        <v>26</v>
      </c>
      <c r="L5353" t="s">
        <v>27</v>
      </c>
      <c r="M5353" s="15" t="s">
        <v>28</v>
      </c>
      <c r="N5353" t="s">
        <v>4152</v>
      </c>
      <c r="O5353" s="7">
        <v>37.758343348727934</v>
      </c>
      <c r="P5353" s="7">
        <v>36.694383405971138</v>
      </c>
      <c r="Q5353" s="9">
        <f t="shared" si="8"/>
        <v>0.97182185847164182</v>
      </c>
      <c r="R5353" s="14"/>
      <c r="S5353" s="29"/>
      <c r="T5353" s="14"/>
      <c r="U5353" s="9"/>
      <c r="V5353" s="7"/>
      <c r="W5353" s="7"/>
      <c r="X5353" s="49"/>
      <c r="Y5353" s="84"/>
    </row>
    <row r="5354" spans="1:25" x14ac:dyDescent="0.25">
      <c r="A5354" s="5" t="s">
        <v>3810</v>
      </c>
      <c r="B5354" s="1" t="s">
        <v>3811</v>
      </c>
      <c r="C5354" t="s">
        <v>3812</v>
      </c>
      <c r="D5354" s="74" t="s">
        <v>3813</v>
      </c>
      <c r="E5354" s="1" t="s">
        <v>4029</v>
      </c>
      <c r="F5354" s="7"/>
      <c r="G5354" s="7"/>
      <c r="H5354" s="7"/>
      <c r="I5354" s="7"/>
      <c r="J5354" s="49"/>
      <c r="K5354" t="s">
        <v>26</v>
      </c>
      <c r="L5354" t="s">
        <v>27</v>
      </c>
      <c r="M5354" s="15" t="s">
        <v>28</v>
      </c>
      <c r="N5354" t="s">
        <v>4153</v>
      </c>
      <c r="O5354" s="7">
        <v>37.064021651530119</v>
      </c>
      <c r="P5354" s="7">
        <v>31.787152706669396</v>
      </c>
      <c r="Q5354" s="9">
        <f t="shared" si="8"/>
        <v>0.85762826833868744</v>
      </c>
      <c r="R5354" s="14"/>
      <c r="S5354" s="29"/>
      <c r="T5354" s="14"/>
      <c r="U5354" s="9"/>
      <c r="V5354" s="7"/>
      <c r="W5354" s="7"/>
      <c r="X5354" s="49"/>
      <c r="Y5354" s="84"/>
    </row>
    <row r="5355" spans="1:25" x14ac:dyDescent="0.25">
      <c r="A5355" s="5" t="s">
        <v>3810</v>
      </c>
      <c r="B5355" s="1" t="s">
        <v>3811</v>
      </c>
      <c r="C5355" t="s">
        <v>3812</v>
      </c>
      <c r="D5355" s="74" t="s">
        <v>3813</v>
      </c>
      <c r="E5355" s="1" t="s">
        <v>4029</v>
      </c>
      <c r="F5355" s="7"/>
      <c r="G5355" s="7"/>
      <c r="H5355" s="7"/>
      <c r="I5355" s="7"/>
      <c r="J5355" s="49"/>
      <c r="K5355" t="s">
        <v>26</v>
      </c>
      <c r="L5355" t="s">
        <v>27</v>
      </c>
      <c r="M5355" s="15" t="s">
        <v>28</v>
      </c>
      <c r="N5355" t="s">
        <v>4154</v>
      </c>
      <c r="O5355" s="7">
        <v>36.879515860620323</v>
      </c>
      <c r="P5355" s="7">
        <v>37.074181964365529</v>
      </c>
      <c r="Q5355" s="9">
        <f t="shared" si="8"/>
        <v>1.0052784343612566</v>
      </c>
      <c r="R5355" s="14"/>
      <c r="S5355" s="29"/>
      <c r="T5355" s="14"/>
      <c r="U5355" s="9"/>
      <c r="V5355" s="7"/>
      <c r="W5355" s="7"/>
      <c r="X5355" s="49"/>
      <c r="Y5355" s="84"/>
    </row>
    <row r="5356" spans="1:25" x14ac:dyDescent="0.25">
      <c r="A5356" s="5" t="s">
        <v>3810</v>
      </c>
      <c r="B5356" s="1" t="s">
        <v>3811</v>
      </c>
      <c r="C5356" t="s">
        <v>3812</v>
      </c>
      <c r="D5356" s="74" t="s">
        <v>3813</v>
      </c>
      <c r="E5356" s="1" t="s">
        <v>4029</v>
      </c>
      <c r="F5356" s="7"/>
      <c r="G5356" s="7"/>
      <c r="H5356" s="7"/>
      <c r="I5356" s="7"/>
      <c r="J5356" s="49"/>
      <c r="K5356" t="s">
        <v>26</v>
      </c>
      <c r="L5356" t="s">
        <v>27</v>
      </c>
      <c r="M5356" s="15" t="s">
        <v>28</v>
      </c>
      <c r="N5356" t="s">
        <v>4155</v>
      </c>
      <c r="O5356" s="7">
        <v>36.792166726502714</v>
      </c>
      <c r="P5356" s="7">
        <v>32.445128853812896</v>
      </c>
      <c r="Q5356" s="9">
        <f t="shared" si="8"/>
        <v>0.88184882110901908</v>
      </c>
      <c r="R5356" s="14"/>
      <c r="S5356" s="29"/>
      <c r="T5356" s="14"/>
      <c r="U5356" s="9"/>
      <c r="V5356" s="7"/>
      <c r="W5356" s="7"/>
      <c r="X5356" s="49"/>
      <c r="Y5356" s="84"/>
    </row>
    <row r="5357" spans="1:25" x14ac:dyDescent="0.25">
      <c r="A5357" s="5" t="s">
        <v>3810</v>
      </c>
      <c r="B5357" s="1" t="s">
        <v>3811</v>
      </c>
      <c r="C5357" t="s">
        <v>3812</v>
      </c>
      <c r="D5357" s="74" t="s">
        <v>3813</v>
      </c>
      <c r="E5357" s="1" t="s">
        <v>4029</v>
      </c>
      <c r="F5357" s="7"/>
      <c r="G5357" s="7"/>
      <c r="H5357" s="7"/>
      <c r="I5357" s="7"/>
      <c r="J5357" s="49"/>
      <c r="K5357" t="s">
        <v>26</v>
      </c>
      <c r="L5357" t="s">
        <v>27</v>
      </c>
      <c r="M5357" s="15" t="s">
        <v>28</v>
      </c>
      <c r="N5357" t="s">
        <v>4156</v>
      </c>
      <c r="O5357" s="7">
        <v>35.902791443727452</v>
      </c>
      <c r="P5357" s="7">
        <v>33.9745001590681</v>
      </c>
      <c r="Q5357" s="9">
        <f t="shared" si="8"/>
        <v>0.9462913270216976</v>
      </c>
      <c r="R5357" s="14"/>
      <c r="S5357" s="29"/>
      <c r="T5357" s="14"/>
      <c r="U5357" s="9"/>
      <c r="V5357" s="7"/>
      <c r="W5357" s="7"/>
      <c r="X5357" s="49"/>
      <c r="Y5357" s="84"/>
    </row>
    <row r="5358" spans="1:25" x14ac:dyDescent="0.25">
      <c r="A5358" s="5" t="s">
        <v>3810</v>
      </c>
      <c r="B5358" s="1" t="s">
        <v>3811</v>
      </c>
      <c r="C5358" t="s">
        <v>3812</v>
      </c>
      <c r="D5358" s="74" t="s">
        <v>3813</v>
      </c>
      <c r="E5358" s="1" t="s">
        <v>4029</v>
      </c>
      <c r="F5358" s="7"/>
      <c r="G5358" s="7"/>
      <c r="H5358" s="7"/>
      <c r="I5358" s="7"/>
      <c r="J5358" s="49"/>
      <c r="K5358" t="s">
        <v>26</v>
      </c>
      <c r="L5358" t="s">
        <v>27</v>
      </c>
      <c r="M5358" s="15" t="s">
        <v>28</v>
      </c>
      <c r="N5358" t="s">
        <v>4157</v>
      </c>
      <c r="O5358" s="7">
        <v>34.883918317113988</v>
      </c>
      <c r="P5358" s="7">
        <v>32.010468449257104</v>
      </c>
      <c r="Q5358" s="9">
        <f t="shared" si="8"/>
        <v>0.91762823654912717</v>
      </c>
      <c r="R5358" s="14"/>
      <c r="S5358" s="29"/>
      <c r="T5358" s="14"/>
      <c r="U5358" s="9"/>
      <c r="V5358" s="7"/>
      <c r="W5358" s="7"/>
      <c r="X5358" s="49"/>
      <c r="Y5358" s="84"/>
    </row>
    <row r="5359" spans="1:25" x14ac:dyDescent="0.25">
      <c r="A5359" s="5" t="s">
        <v>3810</v>
      </c>
      <c r="B5359" s="1" t="s">
        <v>3811</v>
      </c>
      <c r="C5359" t="s">
        <v>3812</v>
      </c>
      <c r="D5359" s="74" t="s">
        <v>3813</v>
      </c>
      <c r="E5359" s="1" t="s">
        <v>4029</v>
      </c>
      <c r="F5359" s="7"/>
      <c r="G5359" s="7"/>
      <c r="H5359" s="7"/>
      <c r="I5359" s="7"/>
      <c r="J5359" s="49"/>
      <c r="K5359" t="s">
        <v>26</v>
      </c>
      <c r="L5359" t="s">
        <v>27</v>
      </c>
      <c r="M5359" s="15" t="s">
        <v>28</v>
      </c>
      <c r="N5359" t="s">
        <v>4158</v>
      </c>
      <c r="O5359" s="7">
        <v>34.709240742258004</v>
      </c>
      <c r="P5359" s="7">
        <v>30.679918116043936</v>
      </c>
      <c r="Q5359" s="9">
        <f t="shared" si="8"/>
        <v>0.88391210697650247</v>
      </c>
      <c r="R5359" s="14"/>
      <c r="S5359" s="29"/>
      <c r="T5359" s="14"/>
      <c r="U5359" s="9"/>
      <c r="V5359" s="7"/>
      <c r="W5359" s="7"/>
      <c r="X5359" s="49"/>
      <c r="Y5359" s="84"/>
    </row>
    <row r="5360" spans="1:25" x14ac:dyDescent="0.25">
      <c r="A5360" s="5" t="s">
        <v>3810</v>
      </c>
      <c r="B5360" s="1" t="s">
        <v>3811</v>
      </c>
      <c r="C5360" t="s">
        <v>3812</v>
      </c>
      <c r="D5360" s="74" t="s">
        <v>3813</v>
      </c>
      <c r="E5360" s="1" t="s">
        <v>4029</v>
      </c>
      <c r="F5360" s="7"/>
      <c r="G5360" s="7"/>
      <c r="H5360" s="7"/>
      <c r="I5360" s="7"/>
      <c r="J5360" s="49"/>
      <c r="K5360" t="s">
        <v>26</v>
      </c>
      <c r="L5360" t="s">
        <v>27</v>
      </c>
      <c r="M5360" s="15" t="s">
        <v>28</v>
      </c>
      <c r="N5360" t="s">
        <v>4159</v>
      </c>
      <c r="O5360" s="7">
        <v>33.926676222244353</v>
      </c>
      <c r="P5360" s="7">
        <v>29.313286731051758</v>
      </c>
      <c r="Q5360" s="9">
        <f t="shared" si="8"/>
        <v>0.86401881926270807</v>
      </c>
      <c r="R5360" s="14"/>
      <c r="S5360" s="29"/>
      <c r="T5360" s="14"/>
      <c r="U5360" s="9"/>
      <c r="V5360" s="7"/>
      <c r="W5360" s="7"/>
      <c r="X5360" s="49"/>
      <c r="Y5360" s="84"/>
    </row>
    <row r="5361" spans="1:25" x14ac:dyDescent="0.25">
      <c r="A5361" s="5" t="s">
        <v>3810</v>
      </c>
      <c r="B5361" s="1" t="s">
        <v>3811</v>
      </c>
      <c r="C5361" t="s">
        <v>3812</v>
      </c>
      <c r="D5361" s="74" t="s">
        <v>3813</v>
      </c>
      <c r="E5361" s="1" t="s">
        <v>4029</v>
      </c>
      <c r="F5361" s="7"/>
      <c r="G5361" s="7"/>
      <c r="H5361" s="7"/>
      <c r="I5361" s="7"/>
      <c r="J5361" s="49"/>
      <c r="K5361" t="s">
        <v>26</v>
      </c>
      <c r="L5361" t="s">
        <v>27</v>
      </c>
      <c r="M5361" s="15" t="s">
        <v>28</v>
      </c>
      <c r="N5361" t="s">
        <v>4160</v>
      </c>
      <c r="O5361" s="7">
        <v>32.815468628163785</v>
      </c>
      <c r="P5361" s="7">
        <v>30.569107633813775</v>
      </c>
      <c r="Q5361" s="9">
        <f t="shared" si="8"/>
        <v>0.93154566769093539</v>
      </c>
      <c r="R5361" s="14"/>
      <c r="S5361" s="29"/>
      <c r="T5361" s="14"/>
      <c r="U5361" s="9"/>
      <c r="V5361" s="7"/>
      <c r="W5361" s="7"/>
      <c r="X5361" s="49"/>
      <c r="Y5361" s="84"/>
    </row>
    <row r="5362" spans="1:25" x14ac:dyDescent="0.25">
      <c r="A5362" s="5" t="s">
        <v>3810</v>
      </c>
      <c r="B5362" s="1" t="s">
        <v>3811</v>
      </c>
      <c r="C5362" t="s">
        <v>3812</v>
      </c>
      <c r="D5362" s="74" t="s">
        <v>3813</v>
      </c>
      <c r="E5362" s="1" t="s">
        <v>4029</v>
      </c>
      <c r="F5362" s="7"/>
      <c r="G5362" s="7"/>
      <c r="H5362" s="7"/>
      <c r="I5362" s="7"/>
      <c r="J5362" s="49"/>
      <c r="K5362" t="s">
        <v>26</v>
      </c>
      <c r="L5362" t="s">
        <v>27</v>
      </c>
      <c r="M5362" s="15" t="s">
        <v>28</v>
      </c>
      <c r="N5362" t="s">
        <v>4161</v>
      </c>
      <c r="O5362" s="7">
        <v>28.78095730968554</v>
      </c>
      <c r="P5362" s="7">
        <v>24.907313441208412</v>
      </c>
      <c r="Q5362" s="9">
        <f t="shared" si="8"/>
        <v>0.86540948493142911</v>
      </c>
      <c r="R5362" s="14"/>
      <c r="S5362" s="29"/>
      <c r="T5362" s="14"/>
      <c r="U5362" s="9"/>
      <c r="V5362" s="7"/>
      <c r="W5362" s="7"/>
      <c r="X5362" s="49"/>
      <c r="Y5362" s="84"/>
    </row>
    <row r="5363" spans="1:25" x14ac:dyDescent="0.25">
      <c r="A5363" s="5" t="s">
        <v>3810</v>
      </c>
      <c r="B5363" s="1" t="s">
        <v>3811</v>
      </c>
      <c r="C5363" t="s">
        <v>3812</v>
      </c>
      <c r="D5363" s="74" t="s">
        <v>3813</v>
      </c>
      <c r="E5363" s="1" t="s">
        <v>4029</v>
      </c>
      <c r="F5363" s="7"/>
      <c r="G5363" s="7"/>
      <c r="H5363" s="7"/>
      <c r="I5363" s="7"/>
      <c r="J5363" s="49"/>
      <c r="K5363" t="s">
        <v>26</v>
      </c>
      <c r="L5363" t="s">
        <v>27</v>
      </c>
      <c r="M5363" s="15" t="s">
        <v>28</v>
      </c>
      <c r="N5363" t="s">
        <v>4162</v>
      </c>
      <c r="O5363" s="7">
        <v>28.092273407411994</v>
      </c>
      <c r="P5363" s="7">
        <v>23.363902969430942</v>
      </c>
      <c r="Q5363" s="9">
        <f t="shared" si="8"/>
        <v>0.83168430801568738</v>
      </c>
      <c r="R5363" s="14"/>
      <c r="S5363" s="29"/>
      <c r="T5363" s="14"/>
      <c r="U5363" s="9"/>
      <c r="V5363" s="7"/>
      <c r="W5363" s="7"/>
      <c r="X5363" s="49"/>
      <c r="Y5363" s="84"/>
    </row>
    <row r="5364" spans="1:25" x14ac:dyDescent="0.25">
      <c r="A5364" s="5" t="s">
        <v>3810</v>
      </c>
      <c r="B5364" s="1" t="s">
        <v>3811</v>
      </c>
      <c r="C5364" t="s">
        <v>3812</v>
      </c>
      <c r="D5364" s="74" t="s">
        <v>3813</v>
      </c>
      <c r="E5364" s="1" t="s">
        <v>4029</v>
      </c>
      <c r="F5364" s="7"/>
      <c r="G5364" s="7"/>
      <c r="H5364" s="7"/>
      <c r="I5364" s="7"/>
      <c r="J5364" s="49"/>
      <c r="K5364" t="s">
        <v>26</v>
      </c>
      <c r="L5364" t="s">
        <v>27</v>
      </c>
      <c r="M5364" s="15" t="s">
        <v>28</v>
      </c>
      <c r="N5364" t="s">
        <v>4163</v>
      </c>
      <c r="O5364" s="7">
        <v>27.729475534015187</v>
      </c>
      <c r="P5364" s="7">
        <v>19.578601127832847</v>
      </c>
      <c r="Q5364" s="9">
        <f t="shared" si="8"/>
        <v>0.7060573902242101</v>
      </c>
      <c r="R5364" s="14"/>
      <c r="S5364" s="29"/>
      <c r="T5364" s="14"/>
      <c r="U5364" s="9"/>
      <c r="V5364" s="7"/>
      <c r="W5364" s="7"/>
      <c r="X5364" s="49"/>
      <c r="Y5364" s="84"/>
    </row>
    <row r="5365" spans="1:25" x14ac:dyDescent="0.25">
      <c r="A5365" s="5" t="s">
        <v>3810</v>
      </c>
      <c r="B5365" s="1" t="s">
        <v>3811</v>
      </c>
      <c r="C5365" t="s">
        <v>3812</v>
      </c>
      <c r="D5365" s="74" t="s">
        <v>3813</v>
      </c>
      <c r="E5365" s="1" t="s">
        <v>4029</v>
      </c>
      <c r="F5365" s="7"/>
      <c r="G5365" s="7"/>
      <c r="H5365" s="7"/>
      <c r="I5365" s="7"/>
      <c r="J5365" s="49"/>
      <c r="K5365" t="s">
        <v>26</v>
      </c>
      <c r="L5365" t="s">
        <v>27</v>
      </c>
      <c r="M5365" s="15" t="s">
        <v>28</v>
      </c>
      <c r="N5365" t="s">
        <v>4164</v>
      </c>
      <c r="O5365" s="7">
        <v>26.488598136636327</v>
      </c>
      <c r="P5365" s="7">
        <v>15.360725377503313</v>
      </c>
      <c r="Q5365" s="9">
        <f t="shared" si="8"/>
        <v>0.5798995212305299</v>
      </c>
      <c r="R5365" s="14"/>
      <c r="S5365" s="29"/>
      <c r="T5365" s="14"/>
      <c r="U5365" s="9"/>
      <c r="V5365" s="7"/>
      <c r="W5365" s="7"/>
      <c r="X5365" s="49"/>
      <c r="Y5365" s="84"/>
    </row>
    <row r="5366" spans="1:25" x14ac:dyDescent="0.25">
      <c r="A5366" s="5" t="s">
        <v>3810</v>
      </c>
      <c r="B5366" s="1" t="s">
        <v>3811</v>
      </c>
      <c r="C5366" t="s">
        <v>3812</v>
      </c>
      <c r="D5366" s="74" t="s">
        <v>3813</v>
      </c>
      <c r="E5366" s="1" t="s">
        <v>4029</v>
      </c>
      <c r="F5366" s="7"/>
      <c r="G5366" s="7"/>
      <c r="H5366" s="7"/>
      <c r="I5366" s="7"/>
      <c r="J5366" s="49"/>
      <c r="K5366" t="s">
        <v>26</v>
      </c>
      <c r="L5366" t="s">
        <v>27</v>
      </c>
      <c r="M5366" s="15" t="s">
        <v>28</v>
      </c>
      <c r="N5366" t="s">
        <v>4165</v>
      </c>
      <c r="O5366" s="7">
        <v>23.814845799167088</v>
      </c>
      <c r="P5366" s="7">
        <v>8.5332082666559774</v>
      </c>
      <c r="Q5366" s="9">
        <f t="shared" si="8"/>
        <v>0.35831465543037117</v>
      </c>
      <c r="R5366" s="14"/>
      <c r="S5366" s="29"/>
      <c r="T5366" s="14"/>
      <c r="U5366" s="9"/>
      <c r="V5366" s="7"/>
      <c r="W5366" s="7"/>
      <c r="X5366" s="49"/>
      <c r="Y5366" s="84"/>
    </row>
    <row r="5367" spans="1:25" x14ac:dyDescent="0.25">
      <c r="A5367" s="5" t="s">
        <v>3810</v>
      </c>
      <c r="B5367" s="1" t="s">
        <v>3811</v>
      </c>
      <c r="C5367" t="s">
        <v>3812</v>
      </c>
      <c r="D5367" s="74" t="s">
        <v>3813</v>
      </c>
      <c r="E5367" s="1" t="s">
        <v>4029</v>
      </c>
      <c r="F5367" s="7"/>
      <c r="G5367" s="7"/>
      <c r="H5367" s="7"/>
      <c r="I5367" s="7"/>
      <c r="J5367" s="49"/>
      <c r="K5367" t="s">
        <v>26</v>
      </c>
      <c r="L5367" t="s">
        <v>27</v>
      </c>
      <c r="M5367" s="15" t="s">
        <v>28</v>
      </c>
      <c r="N5367" t="s">
        <v>4166</v>
      </c>
      <c r="O5367" s="7">
        <v>22.257957427757681</v>
      </c>
      <c r="P5367" s="7">
        <v>16.165546515741056</v>
      </c>
      <c r="Q5367" s="9">
        <f t="shared" si="8"/>
        <v>0.72628167109265651</v>
      </c>
      <c r="R5367" s="14"/>
      <c r="S5367" s="29"/>
      <c r="T5367" s="14"/>
      <c r="U5367" s="9"/>
      <c r="V5367" s="7"/>
      <c r="W5367" s="7"/>
      <c r="X5367" s="49"/>
      <c r="Y5367" s="84"/>
    </row>
    <row r="5368" spans="1:25" x14ac:dyDescent="0.25">
      <c r="A5368" s="5" t="s">
        <v>3810</v>
      </c>
      <c r="B5368" s="1" t="s">
        <v>3811</v>
      </c>
      <c r="C5368" t="s">
        <v>3812</v>
      </c>
      <c r="D5368" s="74" t="s">
        <v>3813</v>
      </c>
      <c r="E5368" s="1" t="s">
        <v>4029</v>
      </c>
      <c r="F5368" s="7"/>
      <c r="G5368" s="7"/>
      <c r="H5368" s="7"/>
      <c r="I5368" s="7"/>
      <c r="J5368" s="49"/>
      <c r="K5368" t="s">
        <v>26</v>
      </c>
      <c r="L5368" t="s">
        <v>27</v>
      </c>
      <c r="M5368" s="15" t="s">
        <v>28</v>
      </c>
      <c r="N5368" t="s">
        <v>4167</v>
      </c>
      <c r="O5368" s="7">
        <v>68.448199247761778</v>
      </c>
      <c r="P5368" s="7">
        <v>68.020170942983356</v>
      </c>
      <c r="Q5368" s="9">
        <f t="shared" si="8"/>
        <v>0.99374668275451494</v>
      </c>
      <c r="R5368" s="14"/>
      <c r="S5368" s="29"/>
      <c r="T5368" s="14"/>
      <c r="U5368" s="9"/>
      <c r="V5368" s="7"/>
      <c r="W5368" s="7"/>
      <c r="X5368" s="49"/>
      <c r="Y5368" s="84"/>
    </row>
    <row r="5369" spans="1:25" x14ac:dyDescent="0.25">
      <c r="A5369" s="5" t="s">
        <v>3810</v>
      </c>
      <c r="B5369" s="1" t="s">
        <v>3811</v>
      </c>
      <c r="C5369" t="s">
        <v>3812</v>
      </c>
      <c r="D5369" s="74" t="s">
        <v>3813</v>
      </c>
      <c r="E5369" s="1" t="s">
        <v>4029</v>
      </c>
      <c r="F5369" s="7"/>
      <c r="G5369" s="7"/>
      <c r="H5369" s="7"/>
      <c r="I5369" s="7"/>
      <c r="J5369" s="49"/>
      <c r="K5369" t="s">
        <v>26</v>
      </c>
      <c r="L5369" t="s">
        <v>27</v>
      </c>
      <c r="M5369" s="15" t="s">
        <v>28</v>
      </c>
      <c r="N5369" t="s">
        <v>4168</v>
      </c>
      <c r="O5369" s="7">
        <v>67.578000677597188</v>
      </c>
      <c r="P5369" s="7">
        <v>55.251501299378504</v>
      </c>
      <c r="Q5369" s="9">
        <f t="shared" si="8"/>
        <v>0.81759597421317254</v>
      </c>
      <c r="R5369" s="14"/>
      <c r="S5369" s="29"/>
      <c r="T5369" s="14"/>
      <c r="U5369" s="9"/>
      <c r="V5369" s="7"/>
      <c r="W5369" s="7"/>
      <c r="X5369" s="49"/>
      <c r="Y5369" s="84"/>
    </row>
    <row r="5370" spans="1:25" x14ac:dyDescent="0.25">
      <c r="A5370" s="5" t="s">
        <v>3810</v>
      </c>
      <c r="B5370" s="1" t="s">
        <v>3811</v>
      </c>
      <c r="C5370" t="s">
        <v>3812</v>
      </c>
      <c r="D5370" s="74" t="s">
        <v>3813</v>
      </c>
      <c r="E5370" s="1" t="s">
        <v>4029</v>
      </c>
      <c r="F5370" s="7"/>
      <c r="G5370" s="7"/>
      <c r="H5370" s="7"/>
      <c r="I5370" s="7"/>
      <c r="J5370" s="49"/>
      <c r="K5370" t="s">
        <v>26</v>
      </c>
      <c r="L5370" t="s">
        <v>27</v>
      </c>
      <c r="M5370" s="15" t="s">
        <v>28</v>
      </c>
      <c r="N5370" t="s">
        <v>4169</v>
      </c>
      <c r="O5370" s="7">
        <v>65.804647154048396</v>
      </c>
      <c r="P5370" s="7">
        <v>56.054863093996552</v>
      </c>
      <c r="Q5370" s="9">
        <f t="shared" si="8"/>
        <v>0.85183745401403577</v>
      </c>
      <c r="R5370" s="14"/>
      <c r="S5370" s="29"/>
      <c r="T5370" s="14"/>
      <c r="U5370" s="9"/>
      <c r="V5370" s="7"/>
      <c r="W5370" s="7"/>
      <c r="X5370" s="49"/>
      <c r="Y5370" s="84"/>
    </row>
    <row r="5371" spans="1:25" x14ac:dyDescent="0.25">
      <c r="A5371" s="5" t="s">
        <v>3810</v>
      </c>
      <c r="B5371" s="1" t="s">
        <v>3811</v>
      </c>
      <c r="C5371" t="s">
        <v>3812</v>
      </c>
      <c r="D5371" s="74" t="s">
        <v>3813</v>
      </c>
      <c r="E5371" s="1" t="s">
        <v>4029</v>
      </c>
      <c r="F5371" s="7"/>
      <c r="G5371" s="7"/>
      <c r="H5371" s="7"/>
      <c r="I5371" s="7"/>
      <c r="J5371" s="49"/>
      <c r="K5371" t="s">
        <v>26</v>
      </c>
      <c r="L5371" t="s">
        <v>27</v>
      </c>
      <c r="M5371" s="15" t="s">
        <v>28</v>
      </c>
      <c r="N5371" t="s">
        <v>4170</v>
      </c>
      <c r="O5371" s="7">
        <v>65.342602968371395</v>
      </c>
      <c r="P5371" s="7">
        <v>51.668833065885359</v>
      </c>
      <c r="Q5371" s="9">
        <f t="shared" si="8"/>
        <v>0.79073729417995908</v>
      </c>
      <c r="R5371" s="14"/>
      <c r="S5371" s="29"/>
      <c r="T5371" s="14"/>
      <c r="U5371" s="9"/>
      <c r="V5371" s="7"/>
      <c r="W5371" s="7"/>
      <c r="X5371" s="49"/>
      <c r="Y5371" s="84"/>
    </row>
    <row r="5372" spans="1:25" x14ac:dyDescent="0.25">
      <c r="A5372" s="5" t="s">
        <v>3810</v>
      </c>
      <c r="B5372" s="1" t="s">
        <v>3811</v>
      </c>
      <c r="C5372" t="s">
        <v>3812</v>
      </c>
      <c r="D5372" s="74" t="s">
        <v>3813</v>
      </c>
      <c r="E5372" s="1" t="s">
        <v>4029</v>
      </c>
      <c r="F5372" s="7"/>
      <c r="G5372" s="7"/>
      <c r="H5372" s="7"/>
      <c r="I5372" s="7"/>
      <c r="J5372" s="49"/>
      <c r="K5372" t="s">
        <v>26</v>
      </c>
      <c r="L5372" t="s">
        <v>27</v>
      </c>
      <c r="M5372" s="15" t="s">
        <v>28</v>
      </c>
      <c r="N5372" t="s">
        <v>4171</v>
      </c>
      <c r="O5372" s="7">
        <v>65.028116794089755</v>
      </c>
      <c r="P5372" s="7">
        <v>46.654951675662112</v>
      </c>
      <c r="Q5372" s="9">
        <f t="shared" si="8"/>
        <v>0.71745813927526292</v>
      </c>
      <c r="R5372" s="14"/>
      <c r="S5372" s="29"/>
      <c r="T5372" s="14"/>
      <c r="U5372" s="9"/>
      <c r="V5372" s="7"/>
      <c r="W5372" s="7"/>
      <c r="X5372" s="49"/>
      <c r="Y5372" s="84"/>
    </row>
    <row r="5373" spans="1:25" x14ac:dyDescent="0.25">
      <c r="A5373" s="5" t="s">
        <v>3810</v>
      </c>
      <c r="B5373" s="1" t="s">
        <v>3811</v>
      </c>
      <c r="C5373" t="s">
        <v>3812</v>
      </c>
      <c r="D5373" s="74" t="s">
        <v>3813</v>
      </c>
      <c r="E5373" s="1" t="s">
        <v>4029</v>
      </c>
      <c r="F5373" s="7"/>
      <c r="G5373" s="7"/>
      <c r="H5373" s="7"/>
      <c r="I5373" s="7"/>
      <c r="J5373" s="49"/>
      <c r="K5373" t="s">
        <v>26</v>
      </c>
      <c r="L5373" t="s">
        <v>27</v>
      </c>
      <c r="M5373" s="15" t="s">
        <v>28</v>
      </c>
      <c r="N5373" t="s">
        <v>4172</v>
      </c>
      <c r="O5373" s="7">
        <v>64.508461786875088</v>
      </c>
      <c r="P5373" s="7">
        <v>55.854262469048457</v>
      </c>
      <c r="Q5373" s="9">
        <f t="shared" si="8"/>
        <v>0.86584396716172485</v>
      </c>
      <c r="R5373" s="14"/>
      <c r="S5373" s="29"/>
      <c r="T5373" s="14"/>
      <c r="U5373" s="9"/>
      <c r="V5373" s="7"/>
      <c r="W5373" s="7"/>
      <c r="X5373" s="49"/>
      <c r="Y5373" s="84"/>
    </row>
    <row r="5374" spans="1:25" x14ac:dyDescent="0.25">
      <c r="A5374" s="5" t="s">
        <v>3810</v>
      </c>
      <c r="B5374" s="1" t="s">
        <v>3811</v>
      </c>
      <c r="C5374" t="s">
        <v>3812</v>
      </c>
      <c r="D5374" s="74" t="s">
        <v>3813</v>
      </c>
      <c r="E5374" s="1" t="s">
        <v>4029</v>
      </c>
      <c r="F5374" s="7"/>
      <c r="G5374" s="7"/>
      <c r="H5374" s="7"/>
      <c r="I5374" s="7"/>
      <c r="J5374" s="49"/>
      <c r="K5374" t="s">
        <v>26</v>
      </c>
      <c r="L5374" t="s">
        <v>27</v>
      </c>
      <c r="M5374" s="15" t="s">
        <v>28</v>
      </c>
      <c r="N5374" t="s">
        <v>4173</v>
      </c>
      <c r="O5374" s="7">
        <v>63.922667849668791</v>
      </c>
      <c r="P5374" s="7">
        <v>57.519894444506733</v>
      </c>
      <c r="Q5374" s="9">
        <f t="shared" si="8"/>
        <v>0.89983563545533041</v>
      </c>
      <c r="R5374" s="14"/>
      <c r="S5374" s="29"/>
      <c r="T5374" s="14">
        <f>997000*1000000000</f>
        <v>997000000000000</v>
      </c>
      <c r="U5374" s="9"/>
      <c r="V5374" s="7"/>
      <c r="W5374" s="7"/>
      <c r="X5374" s="49"/>
      <c r="Y5374" s="84"/>
    </row>
    <row r="5375" spans="1:25" x14ac:dyDescent="0.25">
      <c r="A5375" s="5" t="s">
        <v>3810</v>
      </c>
      <c r="B5375" s="1" t="s">
        <v>3811</v>
      </c>
      <c r="C5375" t="s">
        <v>3812</v>
      </c>
      <c r="D5375" s="74" t="s">
        <v>3813</v>
      </c>
      <c r="E5375" s="1" t="s">
        <v>4029</v>
      </c>
      <c r="F5375" s="7"/>
      <c r="G5375" s="7"/>
      <c r="H5375" s="7"/>
      <c r="I5375" s="7"/>
      <c r="J5375" s="49"/>
      <c r="K5375" t="s">
        <v>26</v>
      </c>
      <c r="L5375" t="s">
        <v>27</v>
      </c>
      <c r="M5375" s="15" t="s">
        <v>28</v>
      </c>
      <c r="N5375" t="s">
        <v>4174</v>
      </c>
      <c r="O5375" s="7">
        <v>63.879468733551604</v>
      </c>
      <c r="P5375" s="7">
        <v>56.89632720245443</v>
      </c>
      <c r="Q5375" s="9">
        <f t="shared" si="8"/>
        <v>0.89068253588293544</v>
      </c>
      <c r="R5375" s="14"/>
      <c r="S5375" s="29"/>
      <c r="T5375" s="14"/>
      <c r="U5375" s="9"/>
      <c r="V5375" s="7"/>
      <c r="W5375" s="7"/>
      <c r="X5375" s="49"/>
      <c r="Y5375" s="84"/>
    </row>
    <row r="5376" spans="1:25" x14ac:dyDescent="0.25">
      <c r="A5376" s="5" t="s">
        <v>3810</v>
      </c>
      <c r="B5376" s="1" t="s">
        <v>3811</v>
      </c>
      <c r="C5376" t="s">
        <v>3812</v>
      </c>
      <c r="D5376" s="74" t="s">
        <v>3813</v>
      </c>
      <c r="E5376" s="1" t="s">
        <v>4029</v>
      </c>
      <c r="F5376" s="7"/>
      <c r="G5376" s="7"/>
      <c r="H5376" s="7"/>
      <c r="I5376" s="7"/>
      <c r="J5376" s="49"/>
      <c r="K5376" t="s">
        <v>26</v>
      </c>
      <c r="L5376" t="s">
        <v>27</v>
      </c>
      <c r="M5376" s="15" t="s">
        <v>28</v>
      </c>
      <c r="N5376" t="s">
        <v>4175</v>
      </c>
      <c r="O5376" s="7">
        <v>63.227608410127587</v>
      </c>
      <c r="P5376" s="7">
        <v>52.514430080955975</v>
      </c>
      <c r="Q5376" s="9">
        <f t="shared" si="8"/>
        <v>0.83056170241834404</v>
      </c>
      <c r="R5376" s="14"/>
      <c r="S5376" s="29"/>
      <c r="T5376" s="14"/>
      <c r="U5376" s="9"/>
      <c r="V5376" s="7"/>
      <c r="W5376" s="7"/>
      <c r="X5376" s="49"/>
      <c r="Y5376" s="84"/>
    </row>
    <row r="5377" spans="1:25" x14ac:dyDescent="0.25">
      <c r="A5377" s="5" t="s">
        <v>3810</v>
      </c>
      <c r="B5377" s="1" t="s">
        <v>3811</v>
      </c>
      <c r="C5377" t="s">
        <v>3812</v>
      </c>
      <c r="D5377" s="74" t="s">
        <v>3813</v>
      </c>
      <c r="E5377" s="1" t="s">
        <v>4029</v>
      </c>
      <c r="F5377" s="7"/>
      <c r="G5377" s="7"/>
      <c r="H5377" s="7"/>
      <c r="I5377" s="7"/>
      <c r="J5377" s="49"/>
      <c r="K5377" t="s">
        <v>26</v>
      </c>
      <c r="L5377" t="s">
        <v>27</v>
      </c>
      <c r="M5377" s="15" t="s">
        <v>28</v>
      </c>
      <c r="N5377" t="s">
        <v>4176</v>
      </c>
      <c r="O5377" s="7">
        <v>62.989847130622792</v>
      </c>
      <c r="P5377" s="7">
        <v>62.141129456304547</v>
      </c>
      <c r="Q5377" s="9">
        <f t="shared" si="8"/>
        <v>0.9865261194782986</v>
      </c>
      <c r="R5377" s="14"/>
      <c r="S5377" s="29"/>
      <c r="T5377" s="14"/>
      <c r="U5377" s="9"/>
      <c r="V5377" s="7"/>
      <c r="W5377" s="7"/>
      <c r="X5377" s="49"/>
      <c r="Y5377" s="84"/>
    </row>
    <row r="5378" spans="1:25" x14ac:dyDescent="0.25">
      <c r="A5378" s="5" t="s">
        <v>3810</v>
      </c>
      <c r="B5378" s="1" t="s">
        <v>3811</v>
      </c>
      <c r="C5378" t="s">
        <v>3812</v>
      </c>
      <c r="D5378" s="74" t="s">
        <v>3813</v>
      </c>
      <c r="E5378" s="1" t="s">
        <v>4029</v>
      </c>
      <c r="F5378" s="7"/>
      <c r="G5378" s="7"/>
      <c r="H5378" s="7"/>
      <c r="I5378" s="7"/>
      <c r="J5378" s="49"/>
      <c r="K5378" t="s">
        <v>26</v>
      </c>
      <c r="L5378" t="s">
        <v>27</v>
      </c>
      <c r="M5378" s="15" t="s">
        <v>28</v>
      </c>
      <c r="N5378" t="s">
        <v>4177</v>
      </c>
      <c r="O5378" s="7">
        <v>62.640670982288185</v>
      </c>
      <c r="P5378" s="7">
        <v>47.773182903811026</v>
      </c>
      <c r="Q5378" s="9">
        <f t="shared" si="8"/>
        <v>0.76265439297926774</v>
      </c>
      <c r="R5378" s="14"/>
      <c r="S5378" s="29"/>
      <c r="T5378" s="14"/>
      <c r="U5378" s="9"/>
      <c r="V5378" s="7"/>
      <c r="W5378" s="7"/>
      <c r="X5378" s="49"/>
      <c r="Y5378" s="84"/>
    </row>
    <row r="5379" spans="1:25" x14ac:dyDescent="0.25">
      <c r="A5379" s="5" t="s">
        <v>3810</v>
      </c>
      <c r="B5379" s="1" t="s">
        <v>3811</v>
      </c>
      <c r="C5379" t="s">
        <v>3812</v>
      </c>
      <c r="D5379" s="74" t="s">
        <v>3813</v>
      </c>
      <c r="E5379" s="1" t="s">
        <v>4029</v>
      </c>
      <c r="F5379" s="7"/>
      <c r="G5379" s="7"/>
      <c r="H5379" s="7"/>
      <c r="I5379" s="7"/>
      <c r="J5379" s="49"/>
      <c r="K5379" t="s">
        <v>26</v>
      </c>
      <c r="L5379" t="s">
        <v>27</v>
      </c>
      <c r="M5379" s="15" t="s">
        <v>28</v>
      </c>
      <c r="N5379" t="s">
        <v>4178</v>
      </c>
      <c r="O5379" s="7">
        <v>61.781294502014703</v>
      </c>
      <c r="P5379" s="7">
        <v>53.573772987166194</v>
      </c>
      <c r="Q5379" s="9">
        <f t="shared" si="8"/>
        <v>0.86715199833533985</v>
      </c>
      <c r="R5379" s="14"/>
      <c r="S5379" s="29"/>
      <c r="T5379" s="14"/>
      <c r="U5379" s="9"/>
      <c r="V5379" s="7"/>
      <c r="W5379" s="7"/>
      <c r="X5379" s="49"/>
      <c r="Y5379" s="84"/>
    </row>
    <row r="5380" spans="1:25" x14ac:dyDescent="0.25">
      <c r="A5380" s="5" t="s">
        <v>3810</v>
      </c>
      <c r="B5380" s="1" t="s">
        <v>3811</v>
      </c>
      <c r="C5380" t="s">
        <v>3812</v>
      </c>
      <c r="D5380" s="74" t="s">
        <v>3813</v>
      </c>
      <c r="E5380" s="1" t="s">
        <v>4029</v>
      </c>
      <c r="F5380" s="7"/>
      <c r="G5380" s="7"/>
      <c r="H5380" s="7"/>
      <c r="I5380" s="7"/>
      <c r="J5380" s="49"/>
      <c r="K5380" t="s">
        <v>26</v>
      </c>
      <c r="L5380" t="s">
        <v>27</v>
      </c>
      <c r="M5380" s="15" t="s">
        <v>28</v>
      </c>
      <c r="N5380" t="s">
        <v>4179</v>
      </c>
      <c r="O5380" s="7">
        <v>61.78362301207391</v>
      </c>
      <c r="P5380" s="7">
        <v>52.13286002060353</v>
      </c>
      <c r="Q5380" s="9">
        <f t="shared" ref="Q5380:Q5443" si="9">P5380/O5380</f>
        <v>0.84379739288541877</v>
      </c>
      <c r="R5380" s="14"/>
      <c r="S5380" s="29"/>
      <c r="T5380" s="14"/>
      <c r="U5380" s="9"/>
      <c r="V5380" s="7"/>
      <c r="W5380" s="7"/>
      <c r="X5380" s="49"/>
      <c r="Y5380" s="84"/>
    </row>
    <row r="5381" spans="1:25" x14ac:dyDescent="0.25">
      <c r="A5381" s="5" t="s">
        <v>3810</v>
      </c>
      <c r="B5381" s="1" t="s">
        <v>3811</v>
      </c>
      <c r="C5381" t="s">
        <v>3812</v>
      </c>
      <c r="D5381" s="74" t="s">
        <v>3813</v>
      </c>
      <c r="E5381" s="1" t="s">
        <v>4029</v>
      </c>
      <c r="F5381" s="7"/>
      <c r="G5381" s="7"/>
      <c r="H5381" s="7"/>
      <c r="I5381" s="7"/>
      <c r="J5381" s="49"/>
      <c r="K5381" t="s">
        <v>26</v>
      </c>
      <c r="L5381" t="s">
        <v>27</v>
      </c>
      <c r="M5381" s="15" t="s">
        <v>28</v>
      </c>
      <c r="N5381" t="s">
        <v>4180</v>
      </c>
      <c r="O5381" s="7">
        <v>60.824796844807963</v>
      </c>
      <c r="P5381" s="7">
        <v>58.931225218447651</v>
      </c>
      <c r="Q5381" s="9">
        <f t="shared" si="9"/>
        <v>0.9688684266189711</v>
      </c>
      <c r="R5381" s="14"/>
      <c r="S5381" s="29"/>
      <c r="T5381" s="14"/>
      <c r="U5381" s="9"/>
      <c r="V5381" s="7"/>
      <c r="W5381" s="7"/>
      <c r="X5381" s="49"/>
      <c r="Y5381" s="84"/>
    </row>
    <row r="5382" spans="1:25" x14ac:dyDescent="0.25">
      <c r="A5382" s="5" t="s">
        <v>3810</v>
      </c>
      <c r="B5382" s="1" t="s">
        <v>3811</v>
      </c>
      <c r="C5382" t="s">
        <v>3812</v>
      </c>
      <c r="D5382" s="74" t="s">
        <v>3813</v>
      </c>
      <c r="E5382" s="1" t="s">
        <v>4029</v>
      </c>
      <c r="F5382" s="7"/>
      <c r="G5382" s="7"/>
      <c r="H5382" s="7"/>
      <c r="I5382" s="7"/>
      <c r="J5382" s="49"/>
      <c r="K5382" t="s">
        <v>26</v>
      </c>
      <c r="L5382" t="s">
        <v>27</v>
      </c>
      <c r="M5382" s="15" t="s">
        <v>28</v>
      </c>
      <c r="N5382" t="s">
        <v>4181</v>
      </c>
      <c r="O5382" s="7">
        <v>60.830165958775837</v>
      </c>
      <c r="P5382" s="7">
        <v>48.327562203262772</v>
      </c>
      <c r="Q5382" s="9">
        <f t="shared" si="9"/>
        <v>0.79446704511728627</v>
      </c>
      <c r="R5382" s="14"/>
      <c r="S5382" s="29"/>
      <c r="T5382" s="14"/>
      <c r="U5382" s="9"/>
      <c r="V5382" s="7"/>
      <c r="W5382" s="7"/>
      <c r="X5382" s="49"/>
      <c r="Y5382" s="84"/>
    </row>
    <row r="5383" spans="1:25" x14ac:dyDescent="0.25">
      <c r="A5383" s="5" t="s">
        <v>3810</v>
      </c>
      <c r="B5383" s="1" t="s">
        <v>3811</v>
      </c>
      <c r="C5383" t="s">
        <v>3812</v>
      </c>
      <c r="D5383" s="74" t="s">
        <v>3813</v>
      </c>
      <c r="E5383" s="1" t="s">
        <v>4029</v>
      </c>
      <c r="F5383" s="7"/>
      <c r="G5383" s="7"/>
      <c r="H5383" s="7"/>
      <c r="I5383" s="7"/>
      <c r="J5383" s="49"/>
      <c r="K5383" t="s">
        <v>26</v>
      </c>
      <c r="L5383" t="s">
        <v>27</v>
      </c>
      <c r="M5383" s="15" t="s">
        <v>28</v>
      </c>
      <c r="N5383" t="s">
        <v>4182</v>
      </c>
      <c r="O5383" s="7">
        <v>60.482308116559466</v>
      </c>
      <c r="P5383" s="7">
        <v>56.802977884341487</v>
      </c>
      <c r="Q5383" s="9">
        <f t="shared" si="9"/>
        <v>0.93916683495068842</v>
      </c>
      <c r="R5383" s="14"/>
      <c r="S5383" s="29"/>
      <c r="T5383" s="14"/>
      <c r="U5383" s="9"/>
      <c r="V5383" s="7"/>
      <c r="W5383" s="7"/>
      <c r="X5383" s="49"/>
      <c r="Y5383" s="84"/>
    </row>
    <row r="5384" spans="1:25" x14ac:dyDescent="0.25">
      <c r="A5384" s="5" t="s">
        <v>3810</v>
      </c>
      <c r="B5384" s="1" t="s">
        <v>3811</v>
      </c>
      <c r="C5384" t="s">
        <v>3812</v>
      </c>
      <c r="D5384" s="74" t="s">
        <v>3813</v>
      </c>
      <c r="E5384" s="1" t="s">
        <v>4029</v>
      </c>
      <c r="F5384" s="7"/>
      <c r="G5384" s="7"/>
      <c r="H5384" s="7"/>
      <c r="I5384" s="7"/>
      <c r="J5384" s="49"/>
      <c r="K5384" t="s">
        <v>26</v>
      </c>
      <c r="L5384" t="s">
        <v>27</v>
      </c>
      <c r="M5384" s="15" t="s">
        <v>28</v>
      </c>
      <c r="N5384" t="s">
        <v>4183</v>
      </c>
      <c r="O5384" s="7">
        <v>59.470253108871177</v>
      </c>
      <c r="P5384" s="7">
        <v>50.612782845013818</v>
      </c>
      <c r="Q5384" s="9">
        <f t="shared" si="9"/>
        <v>0.85106049157648378</v>
      </c>
      <c r="R5384" s="14"/>
      <c r="S5384" s="29"/>
      <c r="T5384" s="14"/>
      <c r="U5384" s="9"/>
      <c r="V5384" s="7"/>
      <c r="W5384" s="7"/>
      <c r="X5384" s="49"/>
      <c r="Y5384" s="84"/>
    </row>
    <row r="5385" spans="1:25" x14ac:dyDescent="0.25">
      <c r="A5385" s="5" t="s">
        <v>3810</v>
      </c>
      <c r="B5385" s="1" t="s">
        <v>3811</v>
      </c>
      <c r="C5385" t="s">
        <v>3812</v>
      </c>
      <c r="D5385" s="74" t="s">
        <v>3813</v>
      </c>
      <c r="E5385" s="1" t="s">
        <v>4029</v>
      </c>
      <c r="F5385" s="7"/>
      <c r="G5385" s="7"/>
      <c r="H5385" s="7"/>
      <c r="I5385" s="7"/>
      <c r="J5385" s="49"/>
      <c r="K5385" t="s">
        <v>26</v>
      </c>
      <c r="L5385" t="s">
        <v>27</v>
      </c>
      <c r="M5385" s="15" t="s">
        <v>28</v>
      </c>
      <c r="N5385" t="s">
        <v>4184</v>
      </c>
      <c r="O5385" s="7">
        <v>59.046591745573927</v>
      </c>
      <c r="P5385" s="7">
        <v>51.270221156212848</v>
      </c>
      <c r="Q5385" s="9">
        <f t="shared" si="9"/>
        <v>0.86830111003072441</v>
      </c>
      <c r="R5385" s="14"/>
      <c r="S5385" s="29"/>
      <c r="T5385" s="14"/>
      <c r="U5385" s="9"/>
      <c r="V5385" s="7"/>
      <c r="W5385" s="7"/>
      <c r="X5385" s="49"/>
      <c r="Y5385" s="84"/>
    </row>
    <row r="5386" spans="1:25" x14ac:dyDescent="0.25">
      <c r="A5386" s="5" t="s">
        <v>3810</v>
      </c>
      <c r="B5386" s="1" t="s">
        <v>3811</v>
      </c>
      <c r="C5386" t="s">
        <v>3812</v>
      </c>
      <c r="D5386" s="74" t="s">
        <v>3813</v>
      </c>
      <c r="E5386" s="1" t="s">
        <v>4029</v>
      </c>
      <c r="F5386" s="7"/>
      <c r="G5386" s="7"/>
      <c r="H5386" s="7"/>
      <c r="I5386" s="7"/>
      <c r="J5386" s="49"/>
      <c r="K5386" t="s">
        <v>26</v>
      </c>
      <c r="L5386" t="s">
        <v>27</v>
      </c>
      <c r="M5386" s="15" t="s">
        <v>28</v>
      </c>
      <c r="N5386" t="s">
        <v>4185</v>
      </c>
      <c r="O5386" s="7">
        <v>58.172379143262354</v>
      </c>
      <c r="P5386" s="7">
        <v>54.810143566349126</v>
      </c>
      <c r="Q5386" s="9">
        <f t="shared" si="9"/>
        <v>0.94220219928373605</v>
      </c>
      <c r="R5386" s="14"/>
      <c r="S5386" s="29"/>
      <c r="T5386" s="14"/>
      <c r="U5386" s="9"/>
      <c r="V5386" s="7"/>
      <c r="W5386" s="7"/>
      <c r="X5386" s="49"/>
      <c r="Y5386" s="84"/>
    </row>
    <row r="5387" spans="1:25" x14ac:dyDescent="0.25">
      <c r="A5387" s="5" t="s">
        <v>3810</v>
      </c>
      <c r="B5387" s="1" t="s">
        <v>3811</v>
      </c>
      <c r="C5387" t="s">
        <v>3812</v>
      </c>
      <c r="D5387" s="74" t="s">
        <v>3813</v>
      </c>
      <c r="E5387" s="1" t="s">
        <v>4029</v>
      </c>
      <c r="F5387" s="7"/>
      <c r="G5387" s="7"/>
      <c r="H5387" s="7"/>
      <c r="I5387" s="7"/>
      <c r="J5387" s="49"/>
      <c r="K5387" t="s">
        <v>26</v>
      </c>
      <c r="L5387" t="s">
        <v>27</v>
      </c>
      <c r="M5387" s="15" t="s">
        <v>28</v>
      </c>
      <c r="N5387" t="s">
        <v>4186</v>
      </c>
      <c r="O5387" s="7">
        <v>57.311596727432438</v>
      </c>
      <c r="P5387" s="7">
        <v>48.562209357502127</v>
      </c>
      <c r="Q5387" s="9">
        <f t="shared" si="9"/>
        <v>0.84733652751743382</v>
      </c>
      <c r="R5387" s="14"/>
      <c r="S5387" s="29"/>
      <c r="T5387" s="14"/>
      <c r="U5387" s="9"/>
      <c r="V5387" s="7"/>
      <c r="W5387" s="7"/>
      <c r="X5387" s="49"/>
      <c r="Y5387" s="84"/>
    </row>
    <row r="5388" spans="1:25" x14ac:dyDescent="0.25">
      <c r="A5388" s="5" t="s">
        <v>3810</v>
      </c>
      <c r="B5388" s="1" t="s">
        <v>3811</v>
      </c>
      <c r="C5388" t="s">
        <v>3812</v>
      </c>
      <c r="D5388" s="74" t="s">
        <v>3813</v>
      </c>
      <c r="E5388" s="1" t="s">
        <v>4029</v>
      </c>
      <c r="F5388" s="7"/>
      <c r="G5388" s="7"/>
      <c r="H5388" s="7"/>
      <c r="I5388" s="7"/>
      <c r="J5388" s="49"/>
      <c r="K5388" t="s">
        <v>26</v>
      </c>
      <c r="L5388" t="s">
        <v>27</v>
      </c>
      <c r="M5388" s="15" t="s">
        <v>28</v>
      </c>
      <c r="N5388" t="s">
        <v>4187</v>
      </c>
      <c r="O5388" s="7">
        <v>57.13129177957692</v>
      </c>
      <c r="P5388" s="7">
        <v>52.116597343351678</v>
      </c>
      <c r="Q5388" s="9">
        <f t="shared" si="9"/>
        <v>0.91222508226187393</v>
      </c>
      <c r="R5388" s="14"/>
      <c r="S5388" s="29"/>
      <c r="T5388" s="14"/>
      <c r="U5388" s="9"/>
      <c r="V5388" s="7"/>
      <c r="W5388" s="7"/>
      <c r="X5388" s="49"/>
      <c r="Y5388" s="84"/>
    </row>
    <row r="5389" spans="1:25" x14ac:dyDescent="0.25">
      <c r="A5389" s="5" t="s">
        <v>3810</v>
      </c>
      <c r="B5389" s="1" t="s">
        <v>3811</v>
      </c>
      <c r="C5389" t="s">
        <v>3812</v>
      </c>
      <c r="D5389" s="74" t="s">
        <v>3813</v>
      </c>
      <c r="E5389" s="1" t="s">
        <v>4029</v>
      </c>
      <c r="F5389" s="7"/>
      <c r="G5389" s="7"/>
      <c r="H5389" s="7"/>
      <c r="I5389" s="7"/>
      <c r="J5389" s="49"/>
      <c r="K5389" t="s">
        <v>26</v>
      </c>
      <c r="L5389" t="s">
        <v>27</v>
      </c>
      <c r="M5389" s="15" t="s">
        <v>28</v>
      </c>
      <c r="N5389" t="s">
        <v>4188</v>
      </c>
      <c r="O5389" s="7">
        <v>56.761020677840776</v>
      </c>
      <c r="P5389" s="7">
        <v>51.858565049012562</v>
      </c>
      <c r="Q5389" s="9">
        <f t="shared" si="9"/>
        <v>0.91362988948607637</v>
      </c>
      <c r="R5389" s="14"/>
      <c r="S5389" s="29"/>
      <c r="T5389" s="14"/>
      <c r="U5389" s="9"/>
      <c r="V5389" s="7"/>
      <c r="W5389" s="7"/>
      <c r="X5389" s="49"/>
      <c r="Y5389" s="84"/>
    </row>
    <row r="5390" spans="1:25" x14ac:dyDescent="0.25">
      <c r="A5390" s="5" t="s">
        <v>3810</v>
      </c>
      <c r="B5390" s="1" t="s">
        <v>3811</v>
      </c>
      <c r="C5390" t="s">
        <v>3812</v>
      </c>
      <c r="D5390" s="74" t="s">
        <v>3813</v>
      </c>
      <c r="E5390" s="1" t="s">
        <v>4029</v>
      </c>
      <c r="F5390" s="7"/>
      <c r="G5390" s="7"/>
      <c r="H5390" s="7"/>
      <c r="I5390" s="7"/>
      <c r="J5390" s="49"/>
      <c r="K5390" t="s">
        <v>26</v>
      </c>
      <c r="L5390" t="s">
        <v>27</v>
      </c>
      <c r="M5390" s="15" t="s">
        <v>28</v>
      </c>
      <c r="N5390" t="s">
        <v>4189</v>
      </c>
      <c r="O5390" s="7">
        <v>56.221508374604582</v>
      </c>
      <c r="P5390" s="7">
        <v>52.15084068948029</v>
      </c>
      <c r="Q5390" s="9">
        <f t="shared" si="9"/>
        <v>0.92759590052260099</v>
      </c>
      <c r="R5390" s="14"/>
      <c r="S5390" s="29"/>
      <c r="T5390" s="14"/>
      <c r="U5390" s="9"/>
      <c r="V5390" s="7"/>
      <c r="W5390" s="7"/>
      <c r="X5390" s="49"/>
      <c r="Y5390" s="84"/>
    </row>
    <row r="5391" spans="1:25" x14ac:dyDescent="0.25">
      <c r="A5391" s="5" t="s">
        <v>3810</v>
      </c>
      <c r="B5391" s="1" t="s">
        <v>3811</v>
      </c>
      <c r="C5391" t="s">
        <v>3812</v>
      </c>
      <c r="D5391" s="74" t="s">
        <v>3813</v>
      </c>
      <c r="E5391" s="1" t="s">
        <v>4029</v>
      </c>
      <c r="F5391" s="7"/>
      <c r="G5391" s="7"/>
      <c r="H5391" s="7"/>
      <c r="I5391" s="7"/>
      <c r="J5391" s="49"/>
      <c r="K5391" t="s">
        <v>26</v>
      </c>
      <c r="L5391" t="s">
        <v>27</v>
      </c>
      <c r="M5391" s="15" t="s">
        <v>28</v>
      </c>
      <c r="N5391" t="s">
        <v>4190</v>
      </c>
      <c r="O5391" s="7">
        <v>55.997649352941039</v>
      </c>
      <c r="P5391" s="7">
        <v>52.022385550271409</v>
      </c>
      <c r="Q5391" s="9">
        <f t="shared" si="9"/>
        <v>0.92901016652298374</v>
      </c>
      <c r="R5391" s="14"/>
      <c r="S5391" s="29"/>
      <c r="T5391" s="14"/>
      <c r="U5391" s="9"/>
      <c r="V5391" s="7"/>
      <c r="W5391" s="7"/>
      <c r="X5391" s="49"/>
      <c r="Y5391" s="84"/>
    </row>
    <row r="5392" spans="1:25" x14ac:dyDescent="0.25">
      <c r="A5392" s="5" t="s">
        <v>3810</v>
      </c>
      <c r="B5392" s="1" t="s">
        <v>3811</v>
      </c>
      <c r="C5392" t="s">
        <v>3812</v>
      </c>
      <c r="D5392" s="74" t="s">
        <v>3813</v>
      </c>
      <c r="E5392" s="1" t="s">
        <v>4029</v>
      </c>
      <c r="F5392" s="7"/>
      <c r="G5392" s="7"/>
      <c r="H5392" s="7"/>
      <c r="I5392" s="7"/>
      <c r="J5392" s="49"/>
      <c r="K5392" t="s">
        <v>26</v>
      </c>
      <c r="L5392" t="s">
        <v>27</v>
      </c>
      <c r="M5392" s="15" t="s">
        <v>28</v>
      </c>
      <c r="N5392" t="s">
        <v>4191</v>
      </c>
      <c r="O5392" s="7">
        <v>55.519421752482771</v>
      </c>
      <c r="P5392" s="7">
        <v>53.748281677955781</v>
      </c>
      <c r="Q5392" s="9">
        <f t="shared" si="9"/>
        <v>0.96809872980264267</v>
      </c>
      <c r="R5392" s="14"/>
      <c r="S5392" s="29"/>
      <c r="T5392" s="14"/>
      <c r="U5392" s="9"/>
      <c r="V5392" s="7"/>
      <c r="W5392" s="7"/>
      <c r="X5392" s="49"/>
      <c r="Y5392" s="84"/>
    </row>
    <row r="5393" spans="1:25" x14ac:dyDescent="0.25">
      <c r="A5393" s="5" t="s">
        <v>3810</v>
      </c>
      <c r="B5393" s="1" t="s">
        <v>3811</v>
      </c>
      <c r="C5393" t="s">
        <v>3812</v>
      </c>
      <c r="D5393" s="74" t="s">
        <v>3813</v>
      </c>
      <c r="E5393" s="1" t="s">
        <v>4029</v>
      </c>
      <c r="F5393" s="7"/>
      <c r="G5393" s="7"/>
      <c r="H5393" s="7"/>
      <c r="I5393" s="7"/>
      <c r="J5393" s="49"/>
      <c r="K5393" t="s">
        <v>26</v>
      </c>
      <c r="L5393" t="s">
        <v>27</v>
      </c>
      <c r="M5393" s="15" t="s">
        <v>28</v>
      </c>
      <c r="N5393" t="s">
        <v>4192</v>
      </c>
      <c r="O5393" s="7">
        <v>55.379904152724215</v>
      </c>
      <c r="P5393" s="7">
        <v>48.651610332380095</v>
      </c>
      <c r="Q5393" s="9">
        <f t="shared" si="9"/>
        <v>0.87850658242764135</v>
      </c>
      <c r="R5393" s="14"/>
      <c r="S5393" s="29"/>
      <c r="T5393" s="14"/>
      <c r="U5393" s="9"/>
      <c r="V5393" s="7"/>
      <c r="W5393" s="7"/>
      <c r="X5393" s="49"/>
      <c r="Y5393" s="84"/>
    </row>
    <row r="5394" spans="1:25" x14ac:dyDescent="0.25">
      <c r="A5394" s="5" t="s">
        <v>3810</v>
      </c>
      <c r="B5394" s="1" t="s">
        <v>3811</v>
      </c>
      <c r="C5394" t="s">
        <v>3812</v>
      </c>
      <c r="D5394" s="74" t="s">
        <v>3813</v>
      </c>
      <c r="E5394" s="1" t="s">
        <v>4029</v>
      </c>
      <c r="F5394" s="7"/>
      <c r="G5394" s="7"/>
      <c r="H5394" s="7"/>
      <c r="I5394" s="7"/>
      <c r="J5394" s="49"/>
      <c r="K5394" t="s">
        <v>26</v>
      </c>
      <c r="L5394" t="s">
        <v>27</v>
      </c>
      <c r="M5394" s="15" t="s">
        <v>28</v>
      </c>
      <c r="N5394" t="s">
        <v>4193</v>
      </c>
      <c r="O5394" s="7">
        <v>54.995077586611039</v>
      </c>
      <c r="P5394" s="7">
        <v>45.600846209058965</v>
      </c>
      <c r="Q5394" s="9">
        <f t="shared" si="9"/>
        <v>0.82918050505961705</v>
      </c>
      <c r="R5394" s="14"/>
      <c r="S5394" s="29"/>
      <c r="T5394" s="14"/>
      <c r="U5394" s="9"/>
      <c r="V5394" s="7"/>
      <c r="W5394" s="7"/>
      <c r="X5394" s="49"/>
      <c r="Y5394" s="84"/>
    </row>
    <row r="5395" spans="1:25" x14ac:dyDescent="0.25">
      <c r="A5395" s="5" t="s">
        <v>3810</v>
      </c>
      <c r="B5395" s="1" t="s">
        <v>3811</v>
      </c>
      <c r="C5395" t="s">
        <v>3812</v>
      </c>
      <c r="D5395" s="74" t="s">
        <v>3813</v>
      </c>
      <c r="E5395" s="1" t="s">
        <v>4029</v>
      </c>
      <c r="F5395" s="7"/>
      <c r="G5395" s="7"/>
      <c r="H5395" s="7"/>
      <c r="I5395" s="7"/>
      <c r="J5395" s="49"/>
      <c r="K5395" t="s">
        <v>26</v>
      </c>
      <c r="L5395" t="s">
        <v>27</v>
      </c>
      <c r="M5395" s="15" t="s">
        <v>28</v>
      </c>
      <c r="N5395" t="s">
        <v>4194</v>
      </c>
      <c r="O5395" s="7">
        <v>54.879317452067767</v>
      </c>
      <c r="P5395" s="7">
        <v>49.102300928337264</v>
      </c>
      <c r="Q5395" s="9">
        <f t="shared" si="9"/>
        <v>0.89473235470218415</v>
      </c>
      <c r="R5395" s="14"/>
      <c r="S5395" s="29"/>
      <c r="T5395" s="14"/>
      <c r="U5395" s="9"/>
      <c r="V5395" s="7"/>
      <c r="W5395" s="7"/>
      <c r="X5395" s="49"/>
      <c r="Y5395" s="84"/>
    </row>
    <row r="5396" spans="1:25" x14ac:dyDescent="0.25">
      <c r="A5396" s="5" t="s">
        <v>3810</v>
      </c>
      <c r="B5396" s="1" t="s">
        <v>3811</v>
      </c>
      <c r="C5396" t="s">
        <v>3812</v>
      </c>
      <c r="D5396" s="74" t="s">
        <v>3813</v>
      </c>
      <c r="E5396" s="1" t="s">
        <v>4029</v>
      </c>
      <c r="F5396" s="7"/>
      <c r="G5396" s="7"/>
      <c r="H5396" s="7"/>
      <c r="I5396" s="7"/>
      <c r="J5396" s="49"/>
      <c r="K5396" t="s">
        <v>26</v>
      </c>
      <c r="L5396" t="s">
        <v>27</v>
      </c>
      <c r="M5396" s="15" t="s">
        <v>28</v>
      </c>
      <c r="N5396" t="s">
        <v>4195</v>
      </c>
      <c r="O5396" s="7">
        <v>54.500814261384122</v>
      </c>
      <c r="P5396" s="7">
        <v>43.942137592394175</v>
      </c>
      <c r="Q5396" s="9">
        <f t="shared" si="9"/>
        <v>0.80626570791491525</v>
      </c>
      <c r="R5396" s="14"/>
      <c r="S5396" s="29"/>
      <c r="T5396" s="14"/>
      <c r="U5396" s="9"/>
      <c r="V5396" s="7"/>
      <c r="W5396" s="7"/>
      <c r="X5396" s="49"/>
      <c r="Y5396" s="84"/>
    </row>
    <row r="5397" spans="1:25" x14ac:dyDescent="0.25">
      <c r="A5397" s="5" t="s">
        <v>3810</v>
      </c>
      <c r="B5397" s="1" t="s">
        <v>3811</v>
      </c>
      <c r="C5397" t="s">
        <v>3812</v>
      </c>
      <c r="D5397" s="74" t="s">
        <v>3813</v>
      </c>
      <c r="E5397" s="1" t="s">
        <v>4029</v>
      </c>
      <c r="F5397" s="7"/>
      <c r="G5397" s="7"/>
      <c r="H5397" s="7"/>
      <c r="I5397" s="7"/>
      <c r="J5397" s="49"/>
      <c r="K5397" t="s">
        <v>26</v>
      </c>
      <c r="L5397" t="s">
        <v>27</v>
      </c>
      <c r="M5397" s="15" t="s">
        <v>28</v>
      </c>
      <c r="N5397" t="s">
        <v>4196</v>
      </c>
      <c r="O5397" s="7">
        <v>54.44206914347329</v>
      </c>
      <c r="P5397" s="7">
        <v>47.288918414475965</v>
      </c>
      <c r="Q5397" s="9">
        <f t="shared" si="9"/>
        <v>0.86860986656942907</v>
      </c>
      <c r="R5397" s="14"/>
      <c r="S5397" s="29"/>
      <c r="T5397" s="14"/>
      <c r="U5397" s="9"/>
      <c r="V5397" s="7"/>
      <c r="W5397" s="7"/>
      <c r="X5397" s="49"/>
      <c r="Y5397" s="84"/>
    </row>
    <row r="5398" spans="1:25" x14ac:dyDescent="0.25">
      <c r="A5398" s="5" t="s">
        <v>3810</v>
      </c>
      <c r="B5398" s="1" t="s">
        <v>3811</v>
      </c>
      <c r="C5398" t="s">
        <v>3812</v>
      </c>
      <c r="D5398" s="74" t="s">
        <v>3813</v>
      </c>
      <c r="E5398" s="1" t="s">
        <v>4029</v>
      </c>
      <c r="F5398" s="7"/>
      <c r="G5398" s="7"/>
      <c r="H5398" s="7"/>
      <c r="I5398" s="7"/>
      <c r="J5398" s="49"/>
      <c r="K5398" t="s">
        <v>26</v>
      </c>
      <c r="L5398" t="s">
        <v>27</v>
      </c>
      <c r="M5398" s="15" t="s">
        <v>28</v>
      </c>
      <c r="N5398" t="s">
        <v>4197</v>
      </c>
      <c r="O5398" s="7">
        <v>53.591286570191045</v>
      </c>
      <c r="P5398" s="7">
        <v>45.705198139122935</v>
      </c>
      <c r="Q5398" s="9">
        <f t="shared" si="9"/>
        <v>0.85284756280782092</v>
      </c>
      <c r="R5398" s="14"/>
      <c r="S5398" s="29"/>
      <c r="T5398" s="14"/>
      <c r="U5398" s="9"/>
      <c r="V5398" s="7"/>
      <c r="W5398" s="7"/>
      <c r="X5398" s="49"/>
      <c r="Y5398" s="84"/>
    </row>
    <row r="5399" spans="1:25" x14ac:dyDescent="0.25">
      <c r="A5399" s="5" t="s">
        <v>3810</v>
      </c>
      <c r="B5399" s="1" t="s">
        <v>3811</v>
      </c>
      <c r="C5399" t="s">
        <v>3812</v>
      </c>
      <c r="D5399" s="74" t="s">
        <v>3813</v>
      </c>
      <c r="E5399" s="1" t="s">
        <v>4029</v>
      </c>
      <c r="F5399" s="7"/>
      <c r="G5399" s="7"/>
      <c r="H5399" s="7"/>
      <c r="I5399" s="7"/>
      <c r="J5399" s="49"/>
      <c r="K5399" t="s">
        <v>26</v>
      </c>
      <c r="L5399" t="s">
        <v>27</v>
      </c>
      <c r="M5399" s="15" t="s">
        <v>28</v>
      </c>
      <c r="N5399" t="s">
        <v>4198</v>
      </c>
      <c r="O5399" s="7">
        <v>53.452171053591449</v>
      </c>
      <c r="P5399" s="7">
        <v>48.986463424309015</v>
      </c>
      <c r="Q5399" s="9">
        <f t="shared" si="9"/>
        <v>0.91645413944355802</v>
      </c>
      <c r="R5399" s="14"/>
      <c r="S5399" s="29"/>
      <c r="T5399" s="14"/>
      <c r="U5399" s="9"/>
      <c r="V5399" s="7"/>
      <c r="W5399" s="7"/>
      <c r="X5399" s="49"/>
      <c r="Y5399" s="84"/>
    </row>
    <row r="5400" spans="1:25" x14ac:dyDescent="0.25">
      <c r="A5400" s="5" t="s">
        <v>3810</v>
      </c>
      <c r="B5400" s="1" t="s">
        <v>3811</v>
      </c>
      <c r="C5400" t="s">
        <v>3812</v>
      </c>
      <c r="D5400" s="74" t="s">
        <v>3813</v>
      </c>
      <c r="E5400" s="1" t="s">
        <v>4029</v>
      </c>
      <c r="F5400" s="7"/>
      <c r="G5400" s="7"/>
      <c r="H5400" s="7"/>
      <c r="I5400" s="7"/>
      <c r="J5400" s="49"/>
      <c r="K5400" t="s">
        <v>26</v>
      </c>
      <c r="L5400" t="s">
        <v>27</v>
      </c>
      <c r="M5400" s="15" t="s">
        <v>28</v>
      </c>
      <c r="N5400" t="s">
        <v>4199</v>
      </c>
      <c r="O5400" s="7">
        <v>52.897530019550551</v>
      </c>
      <c r="P5400" s="7">
        <v>38.172749300403282</v>
      </c>
      <c r="Q5400" s="9">
        <f t="shared" si="9"/>
        <v>0.72163576042765898</v>
      </c>
      <c r="R5400" s="14"/>
      <c r="S5400" s="29"/>
      <c r="T5400" s="14"/>
      <c r="U5400" s="9"/>
      <c r="V5400" s="7"/>
      <c r="W5400" s="7"/>
      <c r="X5400" s="49"/>
      <c r="Y5400" s="84"/>
    </row>
    <row r="5401" spans="1:25" x14ac:dyDescent="0.25">
      <c r="A5401" s="5" t="s">
        <v>3810</v>
      </c>
      <c r="B5401" s="1" t="s">
        <v>3811</v>
      </c>
      <c r="C5401" t="s">
        <v>3812</v>
      </c>
      <c r="D5401" s="74" t="s">
        <v>3813</v>
      </c>
      <c r="E5401" s="1" t="s">
        <v>4029</v>
      </c>
      <c r="F5401" s="7"/>
      <c r="G5401" s="7"/>
      <c r="H5401" s="7"/>
      <c r="I5401" s="7"/>
      <c r="J5401" s="49"/>
      <c r="K5401" t="s">
        <v>26</v>
      </c>
      <c r="L5401" t="s">
        <v>27</v>
      </c>
      <c r="M5401" s="15" t="s">
        <v>28</v>
      </c>
      <c r="N5401" t="s">
        <v>4200</v>
      </c>
      <c r="O5401" s="7">
        <v>52.029893488478542</v>
      </c>
      <c r="P5401" s="7">
        <v>52.906059817456111</v>
      </c>
      <c r="Q5401" s="9">
        <f t="shared" si="9"/>
        <v>1.0168396717777557</v>
      </c>
      <c r="R5401" s="14"/>
      <c r="S5401" s="29"/>
      <c r="T5401" s="14"/>
      <c r="U5401" s="9"/>
      <c r="V5401" s="7"/>
      <c r="W5401" s="7"/>
      <c r="X5401" s="49"/>
      <c r="Y5401" s="84"/>
    </row>
    <row r="5402" spans="1:25" x14ac:dyDescent="0.25">
      <c r="A5402" s="5" t="s">
        <v>3810</v>
      </c>
      <c r="B5402" s="1" t="s">
        <v>3811</v>
      </c>
      <c r="C5402" t="s">
        <v>3812</v>
      </c>
      <c r="D5402" s="74" t="s">
        <v>3813</v>
      </c>
      <c r="E5402" s="1" t="s">
        <v>4029</v>
      </c>
      <c r="F5402" s="7"/>
      <c r="G5402" s="7"/>
      <c r="H5402" s="7"/>
      <c r="I5402" s="7"/>
      <c r="J5402" s="49"/>
      <c r="K5402" t="s">
        <v>26</v>
      </c>
      <c r="L5402" t="s">
        <v>27</v>
      </c>
      <c r="M5402" s="15" t="s">
        <v>28</v>
      </c>
      <c r="N5402" t="s">
        <v>4201</v>
      </c>
      <c r="O5402" s="7">
        <v>51.781317983604133</v>
      </c>
      <c r="P5402" s="7">
        <v>51.280764393929267</v>
      </c>
      <c r="Q5402" s="9">
        <f t="shared" si="9"/>
        <v>0.99033331693423954</v>
      </c>
      <c r="R5402" s="14"/>
      <c r="S5402" s="29"/>
      <c r="T5402" s="14"/>
      <c r="U5402" s="9"/>
      <c r="V5402" s="7"/>
      <c r="W5402" s="7"/>
      <c r="X5402" s="49"/>
      <c r="Y5402" s="84"/>
    </row>
    <row r="5403" spans="1:25" x14ac:dyDescent="0.25">
      <c r="A5403" s="5" t="s">
        <v>3810</v>
      </c>
      <c r="B5403" s="1" t="s">
        <v>3811</v>
      </c>
      <c r="C5403" t="s">
        <v>3812</v>
      </c>
      <c r="D5403" s="74" t="s">
        <v>3813</v>
      </c>
      <c r="E5403" s="1" t="s">
        <v>4029</v>
      </c>
      <c r="F5403" s="7"/>
      <c r="G5403" s="7"/>
      <c r="H5403" s="7"/>
      <c r="I5403" s="7"/>
      <c r="J5403" s="49"/>
      <c r="K5403" t="s">
        <v>26</v>
      </c>
      <c r="L5403" t="s">
        <v>27</v>
      </c>
      <c r="M5403" s="15" t="s">
        <v>28</v>
      </c>
      <c r="N5403" t="s">
        <v>4202</v>
      </c>
      <c r="O5403" s="7">
        <v>51.386797551689533</v>
      </c>
      <c r="P5403" s="7">
        <v>46.999520549508965</v>
      </c>
      <c r="Q5403" s="9">
        <f t="shared" si="9"/>
        <v>0.91462248649047562</v>
      </c>
      <c r="R5403" s="14"/>
      <c r="S5403" s="29"/>
      <c r="T5403" s="14"/>
      <c r="U5403" s="9"/>
      <c r="V5403" s="7"/>
      <c r="W5403" s="7"/>
      <c r="X5403" s="49"/>
      <c r="Y5403" s="84"/>
    </row>
    <row r="5404" spans="1:25" x14ac:dyDescent="0.25">
      <c r="A5404" s="5" t="s">
        <v>3810</v>
      </c>
      <c r="B5404" s="1" t="s">
        <v>3811</v>
      </c>
      <c r="C5404" t="s">
        <v>3812</v>
      </c>
      <c r="D5404" s="74" t="s">
        <v>3813</v>
      </c>
      <c r="E5404" s="1" t="s">
        <v>4029</v>
      </c>
      <c r="F5404" s="7"/>
      <c r="G5404" s="7"/>
      <c r="H5404" s="7"/>
      <c r="I5404" s="7"/>
      <c r="J5404" s="49"/>
      <c r="K5404" t="s">
        <v>26</v>
      </c>
      <c r="L5404" t="s">
        <v>27</v>
      </c>
      <c r="M5404" s="15" t="s">
        <v>28</v>
      </c>
      <c r="N5404" t="s">
        <v>4203</v>
      </c>
      <c r="O5404" s="7">
        <v>51.199423176285698</v>
      </c>
      <c r="P5404" s="7">
        <v>46.740144725953833</v>
      </c>
      <c r="Q5404" s="9">
        <f t="shared" si="9"/>
        <v>0.91290373653277224</v>
      </c>
      <c r="R5404" s="14"/>
      <c r="S5404" s="29"/>
      <c r="T5404" s="14"/>
      <c r="U5404" s="9"/>
      <c r="V5404" s="7"/>
      <c r="W5404" s="7"/>
      <c r="X5404" s="49"/>
      <c r="Y5404" s="84"/>
    </row>
    <row r="5405" spans="1:25" x14ac:dyDescent="0.25">
      <c r="A5405" s="5" t="s">
        <v>3810</v>
      </c>
      <c r="B5405" s="1" t="s">
        <v>3811</v>
      </c>
      <c r="C5405" t="s">
        <v>3812</v>
      </c>
      <c r="D5405" s="74" t="s">
        <v>3813</v>
      </c>
      <c r="E5405" s="1" t="s">
        <v>4029</v>
      </c>
      <c r="F5405" s="7"/>
      <c r="G5405" s="7"/>
      <c r="H5405" s="7"/>
      <c r="I5405" s="7"/>
      <c r="J5405" s="49"/>
      <c r="K5405" t="s">
        <v>26</v>
      </c>
      <c r="L5405" t="s">
        <v>27</v>
      </c>
      <c r="M5405" s="15" t="s">
        <v>28</v>
      </c>
      <c r="N5405" t="s">
        <v>4204</v>
      </c>
      <c r="O5405" s="7">
        <v>50.9431330313692</v>
      </c>
      <c r="P5405" s="7">
        <v>42.405278918395517</v>
      </c>
      <c r="Q5405" s="9">
        <f t="shared" si="9"/>
        <v>0.83240422006011416</v>
      </c>
      <c r="R5405" s="14"/>
      <c r="S5405" s="29"/>
      <c r="T5405" s="14"/>
      <c r="U5405" s="9"/>
      <c r="V5405" s="7"/>
      <c r="W5405" s="7"/>
      <c r="X5405" s="49"/>
      <c r="Y5405" s="84"/>
    </row>
    <row r="5406" spans="1:25" x14ac:dyDescent="0.25">
      <c r="A5406" s="5" t="s">
        <v>3810</v>
      </c>
      <c r="B5406" s="1" t="s">
        <v>3811</v>
      </c>
      <c r="C5406" t="s">
        <v>3812</v>
      </c>
      <c r="D5406" s="74" t="s">
        <v>3813</v>
      </c>
      <c r="E5406" s="1" t="s">
        <v>4029</v>
      </c>
      <c r="F5406" s="7"/>
      <c r="G5406" s="7"/>
      <c r="H5406" s="7"/>
      <c r="I5406" s="7"/>
      <c r="J5406" s="49"/>
      <c r="K5406" t="s">
        <v>26</v>
      </c>
      <c r="L5406" t="s">
        <v>27</v>
      </c>
      <c r="M5406" s="15" t="s">
        <v>28</v>
      </c>
      <c r="N5406" t="s">
        <v>4205</v>
      </c>
      <c r="O5406" s="7">
        <v>50.902700441069349</v>
      </c>
      <c r="P5406" s="7">
        <v>47.840124269952106</v>
      </c>
      <c r="Q5406" s="9">
        <f t="shared" si="9"/>
        <v>0.93983470140915559</v>
      </c>
      <c r="R5406" s="14"/>
      <c r="S5406" s="29"/>
      <c r="T5406" s="14"/>
      <c r="U5406" s="9"/>
      <c r="V5406" s="7"/>
      <c r="W5406" s="7"/>
      <c r="X5406" s="49"/>
      <c r="Y5406" s="84"/>
    </row>
    <row r="5407" spans="1:25" x14ac:dyDescent="0.25">
      <c r="A5407" s="5" t="s">
        <v>3810</v>
      </c>
      <c r="B5407" s="1" t="s">
        <v>3811</v>
      </c>
      <c r="C5407" t="s">
        <v>3812</v>
      </c>
      <c r="D5407" s="74" t="s">
        <v>3813</v>
      </c>
      <c r="E5407" s="1" t="s">
        <v>4029</v>
      </c>
      <c r="F5407" s="7"/>
      <c r="G5407" s="7"/>
      <c r="H5407" s="7"/>
      <c r="I5407" s="7"/>
      <c r="J5407" s="49"/>
      <c r="K5407" t="s">
        <v>26</v>
      </c>
      <c r="L5407" t="s">
        <v>27</v>
      </c>
      <c r="M5407" s="15" t="s">
        <v>28</v>
      </c>
      <c r="N5407" t="s">
        <v>4206</v>
      </c>
      <c r="O5407" s="7">
        <v>50.446753238376431</v>
      </c>
      <c r="P5407" s="7">
        <v>41.898938563752345</v>
      </c>
      <c r="Q5407" s="9">
        <f t="shared" si="9"/>
        <v>0.83055768457024315</v>
      </c>
      <c r="R5407" s="14"/>
      <c r="S5407" s="29"/>
      <c r="T5407" s="14">
        <f>295000*1000000000</f>
        <v>295000000000000</v>
      </c>
      <c r="U5407" s="9"/>
      <c r="V5407" s="7">
        <v>46.2</v>
      </c>
      <c r="W5407" s="7"/>
      <c r="X5407" s="49"/>
      <c r="Y5407" s="84"/>
    </row>
    <row r="5408" spans="1:25" x14ac:dyDescent="0.25">
      <c r="A5408" s="5" t="s">
        <v>3810</v>
      </c>
      <c r="B5408" s="1" t="s">
        <v>3811</v>
      </c>
      <c r="C5408" t="s">
        <v>3812</v>
      </c>
      <c r="D5408" s="74" t="s">
        <v>3813</v>
      </c>
      <c r="E5408" s="1" t="s">
        <v>4029</v>
      </c>
      <c r="F5408" s="7"/>
      <c r="G5408" s="7"/>
      <c r="H5408" s="7"/>
      <c r="I5408" s="7"/>
      <c r="J5408" s="49"/>
      <c r="K5408" t="s">
        <v>26</v>
      </c>
      <c r="L5408" t="s">
        <v>27</v>
      </c>
      <c r="M5408" s="15" t="s">
        <v>28</v>
      </c>
      <c r="N5408" t="s">
        <v>4207</v>
      </c>
      <c r="O5408" s="7">
        <v>50.386119677930871</v>
      </c>
      <c r="P5408" s="7">
        <v>47.956703986118271</v>
      </c>
      <c r="Q5408" s="9">
        <f t="shared" si="9"/>
        <v>0.95178402886863533</v>
      </c>
      <c r="R5408" s="14"/>
      <c r="S5408" s="29"/>
      <c r="T5408" s="14"/>
      <c r="U5408" s="9"/>
      <c r="V5408" s="7"/>
      <c r="W5408" s="7"/>
      <c r="X5408" s="49"/>
      <c r="Y5408" s="84"/>
    </row>
    <row r="5409" spans="1:25" x14ac:dyDescent="0.25">
      <c r="A5409" s="5" t="s">
        <v>3810</v>
      </c>
      <c r="B5409" s="1" t="s">
        <v>3811</v>
      </c>
      <c r="C5409" t="s">
        <v>3812</v>
      </c>
      <c r="D5409" s="74" t="s">
        <v>3813</v>
      </c>
      <c r="E5409" s="1" t="s">
        <v>4029</v>
      </c>
      <c r="F5409" s="7"/>
      <c r="G5409" s="7"/>
      <c r="H5409" s="7"/>
      <c r="I5409" s="7"/>
      <c r="J5409" s="49"/>
      <c r="K5409" t="s">
        <v>26</v>
      </c>
      <c r="L5409" t="s">
        <v>27</v>
      </c>
      <c r="M5409" s="15" t="s">
        <v>28</v>
      </c>
      <c r="N5409" t="s">
        <v>4208</v>
      </c>
      <c r="O5409" s="7">
        <v>50.270979269246752</v>
      </c>
      <c r="P5409" s="7">
        <v>51.188688075611068</v>
      </c>
      <c r="Q5409" s="9">
        <f t="shared" si="9"/>
        <v>1.0182552402937917</v>
      </c>
      <c r="R5409" s="14"/>
      <c r="S5409" s="29"/>
      <c r="T5409" s="14">
        <f>705000*1000000000</f>
        <v>705000000000000</v>
      </c>
      <c r="U5409" s="9"/>
      <c r="V5409" s="7">
        <v>26.5</v>
      </c>
      <c r="W5409" s="7"/>
      <c r="X5409" s="49"/>
      <c r="Y5409" s="84"/>
    </row>
    <row r="5410" spans="1:25" x14ac:dyDescent="0.25">
      <c r="A5410" s="5" t="s">
        <v>3810</v>
      </c>
      <c r="B5410" s="1" t="s">
        <v>3811</v>
      </c>
      <c r="C5410" t="s">
        <v>3812</v>
      </c>
      <c r="D5410" s="74" t="s">
        <v>3813</v>
      </c>
      <c r="E5410" s="1" t="s">
        <v>4029</v>
      </c>
      <c r="F5410" s="7"/>
      <c r="G5410" s="7"/>
      <c r="H5410" s="7"/>
      <c r="I5410" s="7"/>
      <c r="J5410" s="49"/>
      <c r="K5410" t="s">
        <v>26</v>
      </c>
      <c r="L5410" t="s">
        <v>27</v>
      </c>
      <c r="M5410" s="15" t="s">
        <v>28</v>
      </c>
      <c r="N5410" t="s">
        <v>4209</v>
      </c>
      <c r="O5410" s="7">
        <v>49.936617432498728</v>
      </c>
      <c r="P5410" s="7">
        <v>48.379920213360009</v>
      </c>
      <c r="Q5410" s="9">
        <f t="shared" si="9"/>
        <v>0.96882653853671674</v>
      </c>
      <c r="R5410" s="14"/>
      <c r="S5410" s="29"/>
      <c r="T5410" s="14"/>
      <c r="U5410" s="9"/>
      <c r="V5410" s="7"/>
      <c r="W5410" s="7"/>
      <c r="X5410" s="49"/>
      <c r="Y5410" s="84"/>
    </row>
    <row r="5411" spans="1:25" x14ac:dyDescent="0.25">
      <c r="A5411" s="5" t="s">
        <v>3810</v>
      </c>
      <c r="B5411" s="1" t="s">
        <v>3811</v>
      </c>
      <c r="C5411" t="s">
        <v>3812</v>
      </c>
      <c r="D5411" s="74" t="s">
        <v>3813</v>
      </c>
      <c r="E5411" s="1" t="s">
        <v>4029</v>
      </c>
      <c r="F5411" s="7"/>
      <c r="G5411" s="7"/>
      <c r="H5411" s="7"/>
      <c r="I5411" s="7"/>
      <c r="J5411" s="49"/>
      <c r="K5411" t="s">
        <v>26</v>
      </c>
      <c r="L5411" t="s">
        <v>27</v>
      </c>
      <c r="M5411" s="15" t="s">
        <v>28</v>
      </c>
      <c r="N5411" t="s">
        <v>4210</v>
      </c>
      <c r="O5411" s="7">
        <v>49.746535349648184</v>
      </c>
      <c r="P5411" s="7">
        <v>43.773787501860461</v>
      </c>
      <c r="Q5411" s="9">
        <f t="shared" si="9"/>
        <v>0.87993640550426866</v>
      </c>
      <c r="R5411" s="14"/>
      <c r="S5411" s="29"/>
      <c r="T5411" s="14"/>
      <c r="U5411" s="9"/>
      <c r="V5411" s="7"/>
      <c r="W5411" s="7"/>
      <c r="X5411" s="49"/>
      <c r="Y5411" s="84"/>
    </row>
    <row r="5412" spans="1:25" x14ac:dyDescent="0.25">
      <c r="A5412" s="5" t="s">
        <v>3810</v>
      </c>
      <c r="B5412" s="1" t="s">
        <v>3811</v>
      </c>
      <c r="C5412" t="s">
        <v>3812</v>
      </c>
      <c r="D5412" s="74" t="s">
        <v>3813</v>
      </c>
      <c r="E5412" s="1" t="s">
        <v>4029</v>
      </c>
      <c r="F5412" s="7"/>
      <c r="G5412" s="7"/>
      <c r="H5412" s="7"/>
      <c r="I5412" s="7"/>
      <c r="J5412" s="49"/>
      <c r="K5412" t="s">
        <v>26</v>
      </c>
      <c r="L5412" t="s">
        <v>27</v>
      </c>
      <c r="M5412" s="15" t="s">
        <v>28</v>
      </c>
      <c r="N5412" t="s">
        <v>4211</v>
      </c>
      <c r="O5412" s="7">
        <v>49.557746506343676</v>
      </c>
      <c r="P5412" s="7">
        <v>42.123769535675414</v>
      </c>
      <c r="Q5412" s="9">
        <f t="shared" si="9"/>
        <v>0.8499936438853879</v>
      </c>
      <c r="R5412" s="14"/>
      <c r="S5412" s="29"/>
      <c r="T5412" s="14"/>
      <c r="U5412" s="9"/>
      <c r="V5412" s="7"/>
      <c r="W5412" s="7"/>
      <c r="X5412" s="49"/>
      <c r="Y5412" s="84"/>
    </row>
    <row r="5413" spans="1:25" x14ac:dyDescent="0.25">
      <c r="A5413" s="5" t="s">
        <v>3810</v>
      </c>
      <c r="B5413" s="1" t="s">
        <v>3811</v>
      </c>
      <c r="C5413" t="s">
        <v>3812</v>
      </c>
      <c r="D5413" s="74" t="s">
        <v>3813</v>
      </c>
      <c r="E5413" s="1" t="s">
        <v>4029</v>
      </c>
      <c r="F5413" s="7"/>
      <c r="G5413" s="7"/>
      <c r="H5413" s="7"/>
      <c r="I5413" s="7"/>
      <c r="J5413" s="49"/>
      <c r="K5413" t="s">
        <v>26</v>
      </c>
      <c r="L5413" t="s">
        <v>27</v>
      </c>
      <c r="M5413" s="15" t="s">
        <v>28</v>
      </c>
      <c r="N5413" t="s">
        <v>4212</v>
      </c>
      <c r="O5413" s="7">
        <v>49.275440859282703</v>
      </c>
      <c r="P5413" s="7">
        <v>42.839852300825946</v>
      </c>
      <c r="Q5413" s="9">
        <f t="shared" si="9"/>
        <v>0.86939561683811106</v>
      </c>
      <c r="R5413" s="14"/>
      <c r="S5413" s="29"/>
      <c r="T5413" s="14"/>
      <c r="U5413" s="9"/>
      <c r="V5413" s="7"/>
      <c r="W5413" s="7"/>
      <c r="X5413" s="49"/>
      <c r="Y5413" s="84"/>
    </row>
    <row r="5414" spans="1:25" x14ac:dyDescent="0.25">
      <c r="A5414" s="5" t="s">
        <v>3810</v>
      </c>
      <c r="B5414" s="1" t="s">
        <v>3811</v>
      </c>
      <c r="C5414" t="s">
        <v>3812</v>
      </c>
      <c r="D5414" s="74" t="s">
        <v>3813</v>
      </c>
      <c r="E5414" s="1" t="s">
        <v>4029</v>
      </c>
      <c r="F5414" s="7"/>
      <c r="G5414" s="7"/>
      <c r="H5414" s="7"/>
      <c r="I5414" s="7"/>
      <c r="J5414" s="49"/>
      <c r="K5414" t="s">
        <v>26</v>
      </c>
      <c r="L5414" t="s">
        <v>27</v>
      </c>
      <c r="M5414" s="15" t="s">
        <v>28</v>
      </c>
      <c r="N5414" t="s">
        <v>4213</v>
      </c>
      <c r="O5414" s="7">
        <v>48.979769810588678</v>
      </c>
      <c r="P5414" s="7">
        <v>44.828906936864001</v>
      </c>
      <c r="Q5414" s="9">
        <f t="shared" si="9"/>
        <v>0.9152535242656995</v>
      </c>
      <c r="R5414" s="14"/>
      <c r="S5414" s="29"/>
      <c r="T5414" s="14"/>
      <c r="U5414" s="9"/>
      <c r="V5414" s="7"/>
      <c r="W5414" s="7"/>
      <c r="X5414" s="49"/>
      <c r="Y5414" s="84"/>
    </row>
    <row r="5415" spans="1:25" x14ac:dyDescent="0.25">
      <c r="A5415" s="5" t="s">
        <v>3810</v>
      </c>
      <c r="B5415" s="1" t="s">
        <v>3811</v>
      </c>
      <c r="C5415" t="s">
        <v>3812</v>
      </c>
      <c r="D5415" s="74" t="s">
        <v>3813</v>
      </c>
      <c r="E5415" s="1" t="s">
        <v>4029</v>
      </c>
      <c r="F5415" s="7"/>
      <c r="G5415" s="7"/>
      <c r="H5415" s="7"/>
      <c r="I5415" s="7"/>
      <c r="J5415" s="49"/>
      <c r="K5415" t="s">
        <v>26</v>
      </c>
      <c r="L5415" t="s">
        <v>27</v>
      </c>
      <c r="M5415" s="15" t="s">
        <v>28</v>
      </c>
      <c r="N5415" t="s">
        <v>4214</v>
      </c>
      <c r="O5415" s="7">
        <v>48.862351217305502</v>
      </c>
      <c r="P5415" s="7">
        <v>46.028106901252194</v>
      </c>
      <c r="Q5415" s="9">
        <f t="shared" si="9"/>
        <v>0.94199533494717491</v>
      </c>
      <c r="R5415" s="14"/>
      <c r="S5415" s="29"/>
      <c r="T5415" s="14"/>
      <c r="U5415" s="9"/>
      <c r="V5415" s="7"/>
      <c r="W5415" s="7"/>
      <c r="X5415" s="49"/>
      <c r="Y5415" s="84"/>
    </row>
    <row r="5416" spans="1:25" x14ac:dyDescent="0.25">
      <c r="A5416" s="5" t="s">
        <v>3810</v>
      </c>
      <c r="B5416" s="1" t="s">
        <v>3811</v>
      </c>
      <c r="C5416" t="s">
        <v>3812</v>
      </c>
      <c r="D5416" s="74" t="s">
        <v>3813</v>
      </c>
      <c r="E5416" s="1" t="s">
        <v>4029</v>
      </c>
      <c r="F5416" s="7"/>
      <c r="G5416" s="7"/>
      <c r="H5416" s="7"/>
      <c r="I5416" s="7"/>
      <c r="J5416" s="49"/>
      <c r="K5416" t="s">
        <v>26</v>
      </c>
      <c r="L5416" t="s">
        <v>27</v>
      </c>
      <c r="M5416" s="15" t="s">
        <v>28</v>
      </c>
      <c r="N5416" t="s">
        <v>4215</v>
      </c>
      <c r="O5416" s="7">
        <v>48.274982686921739</v>
      </c>
      <c r="P5416" s="7">
        <v>50.226487152203816</v>
      </c>
      <c r="Q5416" s="9">
        <f t="shared" si="9"/>
        <v>1.0404247574346777</v>
      </c>
      <c r="R5416" s="14"/>
      <c r="S5416" s="29"/>
      <c r="T5416" s="14"/>
      <c r="U5416" s="9"/>
      <c r="V5416" s="7"/>
      <c r="W5416" s="7"/>
      <c r="X5416" s="49"/>
      <c r="Y5416" s="84"/>
    </row>
    <row r="5417" spans="1:25" x14ac:dyDescent="0.25">
      <c r="A5417" s="5" t="s">
        <v>3810</v>
      </c>
      <c r="B5417" s="1" t="s">
        <v>3811</v>
      </c>
      <c r="C5417" t="s">
        <v>3812</v>
      </c>
      <c r="D5417" s="74" t="s">
        <v>3813</v>
      </c>
      <c r="E5417" s="1" t="s">
        <v>4029</v>
      </c>
      <c r="F5417" s="7"/>
      <c r="G5417" s="7"/>
      <c r="H5417" s="7"/>
      <c r="I5417" s="7"/>
      <c r="J5417" s="49"/>
      <c r="K5417" t="s">
        <v>26</v>
      </c>
      <c r="L5417" t="s">
        <v>27</v>
      </c>
      <c r="M5417" s="15" t="s">
        <v>28</v>
      </c>
      <c r="N5417" t="s">
        <v>4216</v>
      </c>
      <c r="O5417" s="7">
        <v>47.587043306887658</v>
      </c>
      <c r="P5417" s="7">
        <v>46.531562461981309</v>
      </c>
      <c r="Q5417" s="9">
        <f t="shared" si="9"/>
        <v>0.97781999528528007</v>
      </c>
      <c r="R5417" s="14"/>
      <c r="S5417" s="29"/>
      <c r="T5417" s="14"/>
      <c r="U5417" s="9"/>
      <c r="V5417" s="7"/>
      <c r="W5417" s="7"/>
      <c r="X5417" s="49"/>
      <c r="Y5417" s="84"/>
    </row>
    <row r="5418" spans="1:25" x14ac:dyDescent="0.25">
      <c r="A5418" s="5" t="s">
        <v>3810</v>
      </c>
      <c r="B5418" s="1" t="s">
        <v>3811</v>
      </c>
      <c r="C5418" t="s">
        <v>3812</v>
      </c>
      <c r="D5418" s="74" t="s">
        <v>3813</v>
      </c>
      <c r="E5418" s="1" t="s">
        <v>4029</v>
      </c>
      <c r="F5418" s="7"/>
      <c r="G5418" s="7"/>
      <c r="H5418" s="7"/>
      <c r="I5418" s="7"/>
      <c r="J5418" s="49"/>
      <c r="K5418" t="s">
        <v>26</v>
      </c>
      <c r="L5418" t="s">
        <v>27</v>
      </c>
      <c r="M5418" s="15" t="s">
        <v>28</v>
      </c>
      <c r="N5418" t="s">
        <v>4217</v>
      </c>
      <c r="O5418" s="7">
        <v>47.573163484800432</v>
      </c>
      <c r="P5418" s="7">
        <v>43.856615165236903</v>
      </c>
      <c r="Q5418" s="9">
        <f t="shared" si="9"/>
        <v>0.92187720875970414</v>
      </c>
      <c r="R5418" s="14"/>
      <c r="S5418" s="29"/>
      <c r="T5418" s="14"/>
      <c r="U5418" s="9"/>
      <c r="V5418" s="7"/>
      <c r="W5418" s="7"/>
      <c r="X5418" s="49"/>
      <c r="Y5418" s="84"/>
    </row>
    <row r="5419" spans="1:25" x14ac:dyDescent="0.25">
      <c r="A5419" s="5" t="s">
        <v>3810</v>
      </c>
      <c r="B5419" s="1" t="s">
        <v>3811</v>
      </c>
      <c r="C5419" t="s">
        <v>3812</v>
      </c>
      <c r="D5419" s="74" t="s">
        <v>3813</v>
      </c>
      <c r="E5419" s="1" t="s">
        <v>4029</v>
      </c>
      <c r="F5419" s="7"/>
      <c r="G5419" s="7"/>
      <c r="H5419" s="7"/>
      <c r="I5419" s="7"/>
      <c r="J5419" s="49"/>
      <c r="K5419" t="s">
        <v>26</v>
      </c>
      <c r="L5419" t="s">
        <v>27</v>
      </c>
      <c r="M5419" s="15" t="s">
        <v>28</v>
      </c>
      <c r="N5419" t="s">
        <v>4218</v>
      </c>
      <c r="O5419" s="7">
        <v>46.441592297913793</v>
      </c>
      <c r="P5419" s="7">
        <v>40.850329955388318</v>
      </c>
      <c r="Q5419" s="9">
        <f t="shared" si="9"/>
        <v>0.87960657535903131</v>
      </c>
      <c r="R5419" s="14"/>
      <c r="S5419" s="29"/>
      <c r="T5419" s="14"/>
      <c r="U5419" s="9"/>
      <c r="V5419" s="7"/>
      <c r="W5419" s="7"/>
      <c r="X5419" s="49"/>
      <c r="Y5419" s="84"/>
    </row>
    <row r="5420" spans="1:25" x14ac:dyDescent="0.25">
      <c r="A5420" s="5" t="s">
        <v>3810</v>
      </c>
      <c r="B5420" s="1" t="s">
        <v>3811</v>
      </c>
      <c r="C5420" t="s">
        <v>3812</v>
      </c>
      <c r="D5420" s="74" t="s">
        <v>3813</v>
      </c>
      <c r="E5420" s="1" t="s">
        <v>4029</v>
      </c>
      <c r="F5420" s="7"/>
      <c r="G5420" s="7"/>
      <c r="H5420" s="7"/>
      <c r="I5420" s="7"/>
      <c r="J5420" s="49"/>
      <c r="K5420" t="s">
        <v>26</v>
      </c>
      <c r="L5420" t="s">
        <v>27</v>
      </c>
      <c r="M5420" s="15" t="s">
        <v>28</v>
      </c>
      <c r="N5420" t="s">
        <v>4219</v>
      </c>
      <c r="O5420" s="7">
        <v>46.242279694019693</v>
      </c>
      <c r="P5420" s="7">
        <v>46.037964034072978</v>
      </c>
      <c r="Q5420" s="9">
        <f t="shared" si="9"/>
        <v>0.99558162656991289</v>
      </c>
      <c r="R5420" s="14"/>
      <c r="S5420" s="29"/>
      <c r="T5420" s="14"/>
      <c r="U5420" s="9"/>
      <c r="V5420" s="7"/>
      <c r="W5420" s="7"/>
      <c r="X5420" s="49"/>
      <c r="Y5420" s="84"/>
    </row>
    <row r="5421" spans="1:25" x14ac:dyDescent="0.25">
      <c r="A5421" s="5" t="s">
        <v>3810</v>
      </c>
      <c r="B5421" s="1" t="s">
        <v>3811</v>
      </c>
      <c r="C5421" t="s">
        <v>3812</v>
      </c>
      <c r="D5421" s="74" t="s">
        <v>3813</v>
      </c>
      <c r="E5421" s="1" t="s">
        <v>4029</v>
      </c>
      <c r="F5421" s="7"/>
      <c r="G5421" s="7"/>
      <c r="H5421" s="7"/>
      <c r="I5421" s="7"/>
      <c r="J5421" s="49"/>
      <c r="K5421" t="s">
        <v>26</v>
      </c>
      <c r="L5421" t="s">
        <v>27</v>
      </c>
      <c r="M5421" s="15" t="s">
        <v>28</v>
      </c>
      <c r="N5421" t="s">
        <v>4220</v>
      </c>
      <c r="O5421" s="7">
        <v>44.928019955907267</v>
      </c>
      <c r="P5421" s="7">
        <v>46.725871471704174</v>
      </c>
      <c r="Q5421" s="9">
        <f t="shared" si="9"/>
        <v>1.0400162641834947</v>
      </c>
      <c r="R5421" s="14"/>
      <c r="S5421" s="29"/>
      <c r="T5421" s="14"/>
      <c r="U5421" s="9"/>
      <c r="V5421" s="7"/>
      <c r="W5421" s="7"/>
      <c r="X5421" s="49"/>
      <c r="Y5421" s="84"/>
    </row>
    <row r="5422" spans="1:25" x14ac:dyDescent="0.25">
      <c r="A5422" s="5" t="s">
        <v>3810</v>
      </c>
      <c r="B5422" s="1" t="s">
        <v>3811</v>
      </c>
      <c r="C5422" t="s">
        <v>3812</v>
      </c>
      <c r="D5422" s="74" t="s">
        <v>3813</v>
      </c>
      <c r="E5422" s="1" t="s">
        <v>4029</v>
      </c>
      <c r="F5422" s="7"/>
      <c r="G5422" s="7"/>
      <c r="H5422" s="7"/>
      <c r="I5422" s="7"/>
      <c r="J5422" s="49"/>
      <c r="K5422" t="s">
        <v>26</v>
      </c>
      <c r="L5422" t="s">
        <v>27</v>
      </c>
      <c r="M5422" s="15" t="s">
        <v>28</v>
      </c>
      <c r="N5422" t="s">
        <v>4221</v>
      </c>
      <c r="O5422" s="7">
        <v>44.735803304573388</v>
      </c>
      <c r="P5422" s="7">
        <v>44.735803304573395</v>
      </c>
      <c r="Q5422" s="9">
        <f t="shared" si="9"/>
        <v>1.0000000000000002</v>
      </c>
      <c r="R5422" s="14"/>
      <c r="S5422" s="29"/>
      <c r="T5422" s="14"/>
      <c r="U5422" s="9"/>
      <c r="V5422" s="7"/>
      <c r="W5422" s="7"/>
      <c r="X5422" s="49"/>
      <c r="Y5422" s="84"/>
    </row>
    <row r="5423" spans="1:25" x14ac:dyDescent="0.25">
      <c r="A5423" s="5" t="s">
        <v>3810</v>
      </c>
      <c r="B5423" s="1" t="s">
        <v>3811</v>
      </c>
      <c r="C5423" t="s">
        <v>3812</v>
      </c>
      <c r="D5423" s="74" t="s">
        <v>3813</v>
      </c>
      <c r="E5423" s="1" t="s">
        <v>4029</v>
      </c>
      <c r="F5423" s="7"/>
      <c r="G5423" s="7"/>
      <c r="H5423" s="7"/>
      <c r="I5423" s="7"/>
      <c r="J5423" s="49"/>
      <c r="K5423" t="s">
        <v>26</v>
      </c>
      <c r="L5423" t="s">
        <v>27</v>
      </c>
      <c r="M5423" s="15" t="s">
        <v>28</v>
      </c>
      <c r="N5423" t="s">
        <v>4222</v>
      </c>
      <c r="O5423" s="7">
        <v>44.70986915617987</v>
      </c>
      <c r="P5423" s="7">
        <v>36.9501398273839</v>
      </c>
      <c r="Q5423" s="9">
        <f t="shared" si="9"/>
        <v>0.82644258470786847</v>
      </c>
      <c r="R5423" s="14"/>
      <c r="S5423" s="29"/>
      <c r="T5423" s="14"/>
      <c r="U5423" s="9"/>
      <c r="V5423" s="7"/>
      <c r="W5423" s="7"/>
      <c r="X5423" s="49"/>
      <c r="Y5423" s="84"/>
    </row>
    <row r="5424" spans="1:25" x14ac:dyDescent="0.25">
      <c r="A5424" s="5" t="s">
        <v>3810</v>
      </c>
      <c r="B5424" s="1" t="s">
        <v>3811</v>
      </c>
      <c r="C5424" t="s">
        <v>3812</v>
      </c>
      <c r="D5424" s="74" t="s">
        <v>3813</v>
      </c>
      <c r="E5424" s="1" t="s">
        <v>4029</v>
      </c>
      <c r="F5424" s="7"/>
      <c r="G5424" s="7"/>
      <c r="H5424" s="7"/>
      <c r="I5424" s="7"/>
      <c r="J5424" s="49"/>
      <c r="K5424" t="s">
        <v>26</v>
      </c>
      <c r="L5424" t="s">
        <v>27</v>
      </c>
      <c r="M5424" s="15" t="s">
        <v>28</v>
      </c>
      <c r="N5424" t="s">
        <v>4223</v>
      </c>
      <c r="O5424" s="7">
        <v>42.234079339257327</v>
      </c>
      <c r="P5424" s="7">
        <v>42.268980206219631</v>
      </c>
      <c r="Q5424" s="9">
        <f t="shared" si="9"/>
        <v>1.0008263674148536</v>
      </c>
      <c r="R5424" s="14"/>
      <c r="S5424" s="29"/>
      <c r="T5424" s="14"/>
      <c r="U5424" s="9"/>
      <c r="V5424" s="7"/>
      <c r="W5424" s="7"/>
      <c r="X5424" s="49"/>
      <c r="Y5424" s="84"/>
    </row>
    <row r="5425" spans="1:25" x14ac:dyDescent="0.25">
      <c r="A5425" s="5" t="s">
        <v>3810</v>
      </c>
      <c r="B5425" s="1" t="s">
        <v>3811</v>
      </c>
      <c r="C5425" t="s">
        <v>3812</v>
      </c>
      <c r="D5425" s="74" t="s">
        <v>3813</v>
      </c>
      <c r="E5425" s="1" t="s">
        <v>4029</v>
      </c>
      <c r="F5425" s="7"/>
      <c r="G5425" s="7"/>
      <c r="H5425" s="7"/>
      <c r="I5425" s="7"/>
      <c r="J5425" s="49"/>
      <c r="K5425" t="s">
        <v>26</v>
      </c>
      <c r="L5425" t="s">
        <v>27</v>
      </c>
      <c r="M5425" s="15" t="s">
        <v>28</v>
      </c>
      <c r="N5425" t="s">
        <v>4224</v>
      </c>
      <c r="O5425" s="7">
        <v>41.900943846469133</v>
      </c>
      <c r="P5425" s="7">
        <v>35.963982641118271</v>
      </c>
      <c r="Q5425" s="9">
        <f t="shared" si="9"/>
        <v>0.85830960688845792</v>
      </c>
      <c r="R5425" s="14"/>
      <c r="S5425" s="29"/>
      <c r="T5425" s="14"/>
      <c r="U5425" s="9"/>
      <c r="V5425" s="7"/>
      <c r="W5425" s="7"/>
      <c r="X5425" s="49"/>
      <c r="Y5425" s="84"/>
    </row>
    <row r="5426" spans="1:25" x14ac:dyDescent="0.25">
      <c r="A5426" s="5" t="s">
        <v>3810</v>
      </c>
      <c r="B5426" s="1" t="s">
        <v>3811</v>
      </c>
      <c r="C5426" t="s">
        <v>3812</v>
      </c>
      <c r="D5426" s="74" t="s">
        <v>3813</v>
      </c>
      <c r="E5426" s="1" t="s">
        <v>4029</v>
      </c>
      <c r="F5426" s="7"/>
      <c r="G5426" s="7"/>
      <c r="H5426" s="7"/>
      <c r="I5426" s="7"/>
      <c r="J5426" s="49"/>
      <c r="K5426" t="s">
        <v>26</v>
      </c>
      <c r="L5426" t="s">
        <v>27</v>
      </c>
      <c r="M5426" s="15" t="s">
        <v>28</v>
      </c>
      <c r="N5426" t="s">
        <v>4225</v>
      </c>
      <c r="O5426" s="7">
        <v>41.567790665908625</v>
      </c>
      <c r="P5426" s="7">
        <v>36.755443994524235</v>
      </c>
      <c r="Q5426" s="9">
        <f t="shared" si="9"/>
        <v>0.8842289524102328</v>
      </c>
      <c r="R5426" s="14"/>
      <c r="S5426" s="29"/>
      <c r="T5426" s="14"/>
      <c r="U5426" s="9"/>
      <c r="V5426" s="7"/>
      <c r="W5426" s="7"/>
      <c r="X5426" s="49"/>
      <c r="Y5426" s="84"/>
    </row>
    <row r="5427" spans="1:25" x14ac:dyDescent="0.25">
      <c r="A5427" s="5" t="s">
        <v>3810</v>
      </c>
      <c r="B5427" s="1" t="s">
        <v>3811</v>
      </c>
      <c r="C5427" t="s">
        <v>3812</v>
      </c>
      <c r="D5427" s="74" t="s">
        <v>3813</v>
      </c>
      <c r="E5427" s="1" t="s">
        <v>4029</v>
      </c>
      <c r="F5427" s="7"/>
      <c r="G5427" s="7"/>
      <c r="H5427" s="7"/>
      <c r="I5427" s="7"/>
      <c r="J5427" s="49"/>
      <c r="K5427" t="s">
        <v>26</v>
      </c>
      <c r="L5427" t="s">
        <v>27</v>
      </c>
      <c r="M5427" s="15" t="s">
        <v>28</v>
      </c>
      <c r="N5427" t="s">
        <v>4226</v>
      </c>
      <c r="O5427" s="7">
        <v>41.541861126815739</v>
      </c>
      <c r="P5427" s="7">
        <v>38.810715473694799</v>
      </c>
      <c r="Q5427" s="9">
        <f t="shared" si="9"/>
        <v>0.93425557789085301</v>
      </c>
      <c r="R5427" s="14"/>
      <c r="S5427" s="29"/>
      <c r="T5427" s="14"/>
      <c r="U5427" s="9"/>
      <c r="V5427" s="7"/>
      <c r="W5427" s="7"/>
      <c r="X5427" s="49"/>
      <c r="Y5427" s="84"/>
    </row>
    <row r="5428" spans="1:25" x14ac:dyDescent="0.25">
      <c r="A5428" s="5" t="s">
        <v>3810</v>
      </c>
      <c r="B5428" s="1" t="s">
        <v>3811</v>
      </c>
      <c r="C5428" t="s">
        <v>3812</v>
      </c>
      <c r="D5428" s="74" t="s">
        <v>3813</v>
      </c>
      <c r="E5428" s="1" t="s">
        <v>4029</v>
      </c>
      <c r="F5428" s="7"/>
      <c r="G5428" s="7"/>
      <c r="H5428" s="7"/>
      <c r="I5428" s="7"/>
      <c r="J5428" s="49"/>
      <c r="K5428" t="s">
        <v>26</v>
      </c>
      <c r="L5428" t="s">
        <v>27</v>
      </c>
      <c r="M5428" s="15" t="s">
        <v>28</v>
      </c>
      <c r="N5428" t="s">
        <v>4227</v>
      </c>
      <c r="O5428" s="7">
        <v>40.82422139360488</v>
      </c>
      <c r="P5428" s="7">
        <v>31.72061810417301</v>
      </c>
      <c r="Q5428" s="9">
        <f t="shared" si="9"/>
        <v>0.77700485205437497</v>
      </c>
      <c r="R5428" s="14"/>
      <c r="S5428" s="29"/>
      <c r="T5428" s="14">
        <f>441000*1000000000</f>
        <v>441000000000000</v>
      </c>
      <c r="U5428" s="9"/>
      <c r="V5428" s="7"/>
      <c r="W5428" s="7"/>
      <c r="X5428" s="49"/>
      <c r="Y5428" s="84"/>
    </row>
    <row r="5429" spans="1:25" x14ac:dyDescent="0.25">
      <c r="A5429" s="5" t="s">
        <v>3810</v>
      </c>
      <c r="B5429" s="1" t="s">
        <v>3811</v>
      </c>
      <c r="C5429" t="s">
        <v>3812</v>
      </c>
      <c r="D5429" s="74" t="s">
        <v>3813</v>
      </c>
      <c r="E5429" s="1" t="s">
        <v>4029</v>
      </c>
      <c r="F5429" s="7"/>
      <c r="G5429" s="7"/>
      <c r="H5429" s="7"/>
      <c r="I5429" s="7"/>
      <c r="J5429" s="49"/>
      <c r="K5429" t="s">
        <v>26</v>
      </c>
      <c r="L5429" t="s">
        <v>27</v>
      </c>
      <c r="M5429" s="15" t="s">
        <v>28</v>
      </c>
      <c r="N5429" t="s">
        <v>4228</v>
      </c>
      <c r="O5429" s="7">
        <v>39.422185392942893</v>
      </c>
      <c r="P5429" s="7">
        <v>36.81410726802207</v>
      </c>
      <c r="Q5429" s="9">
        <f t="shared" si="9"/>
        <v>0.93384237583673624</v>
      </c>
      <c r="R5429" s="14"/>
      <c r="S5429" s="29"/>
      <c r="T5429" s="14"/>
      <c r="U5429" s="9"/>
      <c r="V5429" s="7"/>
      <c r="W5429" s="7"/>
      <c r="X5429" s="49"/>
      <c r="Y5429" s="84"/>
    </row>
    <row r="5430" spans="1:25" x14ac:dyDescent="0.25">
      <c r="A5430" s="5" t="s">
        <v>3810</v>
      </c>
      <c r="B5430" s="1" t="s">
        <v>3811</v>
      </c>
      <c r="C5430" t="s">
        <v>3812</v>
      </c>
      <c r="D5430" s="74" t="s">
        <v>3813</v>
      </c>
      <c r="E5430" s="1" t="s">
        <v>4029</v>
      </c>
      <c r="F5430" s="7"/>
      <c r="G5430" s="7"/>
      <c r="H5430" s="7"/>
      <c r="I5430" s="7"/>
      <c r="J5430" s="49"/>
      <c r="K5430" t="s">
        <v>26</v>
      </c>
      <c r="L5430" t="s">
        <v>27</v>
      </c>
      <c r="M5430" s="15" t="s">
        <v>28</v>
      </c>
      <c r="N5430" t="s">
        <v>4229</v>
      </c>
      <c r="O5430" s="7">
        <v>38.724216341071198</v>
      </c>
      <c r="P5430" s="7">
        <v>28.669648801737086</v>
      </c>
      <c r="Q5430" s="9">
        <f t="shared" si="9"/>
        <v>0.74035452516904365</v>
      </c>
      <c r="R5430" s="14"/>
      <c r="S5430" s="29"/>
      <c r="T5430" s="14"/>
      <c r="U5430" s="9"/>
      <c r="V5430" s="7"/>
      <c r="W5430" s="7"/>
      <c r="X5430" s="49"/>
      <c r="Y5430" s="84"/>
    </row>
    <row r="5431" spans="1:25" x14ac:dyDescent="0.25">
      <c r="A5431" s="5" t="s">
        <v>3810</v>
      </c>
      <c r="B5431" s="1" t="s">
        <v>3811</v>
      </c>
      <c r="C5431" t="s">
        <v>3812</v>
      </c>
      <c r="D5431" s="74" t="s">
        <v>3813</v>
      </c>
      <c r="E5431" s="1" t="s">
        <v>4029</v>
      </c>
      <c r="F5431" s="7"/>
      <c r="G5431" s="7"/>
      <c r="H5431" s="7"/>
      <c r="I5431" s="7"/>
      <c r="J5431" s="49"/>
      <c r="K5431" t="s">
        <v>26</v>
      </c>
      <c r="L5431" t="s">
        <v>27</v>
      </c>
      <c r="M5431" s="15" t="s">
        <v>28</v>
      </c>
      <c r="N5431" t="s">
        <v>4230</v>
      </c>
      <c r="O5431" s="7">
        <v>38.570513381635138</v>
      </c>
      <c r="P5431" s="7">
        <v>35.366503710924441</v>
      </c>
      <c r="Q5431" s="9">
        <f t="shared" si="9"/>
        <v>0.91693111162382801</v>
      </c>
      <c r="R5431" s="14"/>
      <c r="S5431" s="29"/>
      <c r="T5431" s="14"/>
      <c r="U5431" s="9"/>
      <c r="V5431" s="7"/>
      <c r="W5431" s="7"/>
      <c r="X5431" s="49"/>
      <c r="Y5431" s="84"/>
    </row>
    <row r="5432" spans="1:25" x14ac:dyDescent="0.25">
      <c r="A5432" s="5" t="s">
        <v>3810</v>
      </c>
      <c r="B5432" s="1" t="s">
        <v>3811</v>
      </c>
      <c r="C5432" t="s">
        <v>3812</v>
      </c>
      <c r="D5432" s="74" t="s">
        <v>3813</v>
      </c>
      <c r="E5432" s="1" t="s">
        <v>4029</v>
      </c>
      <c r="F5432" s="7"/>
      <c r="G5432" s="7"/>
      <c r="H5432" s="7"/>
      <c r="I5432" s="7"/>
      <c r="J5432" s="49"/>
      <c r="K5432" t="s">
        <v>26</v>
      </c>
      <c r="L5432" t="s">
        <v>27</v>
      </c>
      <c r="M5432" s="15" t="s">
        <v>28</v>
      </c>
      <c r="N5432" t="s">
        <v>4231</v>
      </c>
      <c r="O5432" s="7">
        <v>36.075323810293938</v>
      </c>
      <c r="P5432" s="7">
        <v>35.841514694139427</v>
      </c>
      <c r="Q5432" s="9">
        <f t="shared" si="9"/>
        <v>0.99351886299388403</v>
      </c>
      <c r="R5432" s="14"/>
      <c r="S5432" s="29"/>
      <c r="T5432" s="14"/>
      <c r="U5432" s="9"/>
      <c r="V5432" s="7"/>
      <c r="W5432" s="7"/>
      <c r="X5432" s="49"/>
      <c r="Y5432" s="84"/>
    </row>
    <row r="5433" spans="1:25" x14ac:dyDescent="0.25">
      <c r="A5433" s="5" t="s">
        <v>3810</v>
      </c>
      <c r="B5433" s="1" t="s">
        <v>3811</v>
      </c>
      <c r="C5433" t="s">
        <v>3812</v>
      </c>
      <c r="D5433" s="74" t="s">
        <v>3813</v>
      </c>
      <c r="E5433" s="1" t="s">
        <v>4029</v>
      </c>
      <c r="F5433" s="7"/>
      <c r="G5433" s="7"/>
      <c r="H5433" s="7"/>
      <c r="I5433" s="7"/>
      <c r="J5433" s="49"/>
      <c r="K5433" t="s">
        <v>26</v>
      </c>
      <c r="L5433" t="s">
        <v>27</v>
      </c>
      <c r="M5433" s="15" t="s">
        <v>28</v>
      </c>
      <c r="N5433" t="s">
        <v>4232</v>
      </c>
      <c r="O5433" s="7">
        <v>35.905707795397014</v>
      </c>
      <c r="P5433" s="7">
        <v>31.610571732276764</v>
      </c>
      <c r="Q5433" s="9">
        <f t="shared" si="9"/>
        <v>0.88037734591961248</v>
      </c>
      <c r="R5433" s="14"/>
      <c r="S5433" s="29"/>
      <c r="T5433" s="14"/>
      <c r="U5433" s="9"/>
      <c r="V5433" s="7"/>
      <c r="W5433" s="7"/>
      <c r="X5433" s="49"/>
      <c r="Y5433" s="84"/>
    </row>
    <row r="5434" spans="1:25" x14ac:dyDescent="0.25">
      <c r="A5434" s="5" t="s">
        <v>3810</v>
      </c>
      <c r="B5434" s="1" t="s">
        <v>3811</v>
      </c>
      <c r="C5434" t="s">
        <v>3812</v>
      </c>
      <c r="D5434" s="74" t="s">
        <v>3813</v>
      </c>
      <c r="E5434" s="1" t="s">
        <v>4029</v>
      </c>
      <c r="F5434" s="7"/>
      <c r="G5434" s="7"/>
      <c r="H5434" s="7"/>
      <c r="I5434" s="7"/>
      <c r="J5434" s="49"/>
      <c r="K5434" t="s">
        <v>26</v>
      </c>
      <c r="L5434" t="s">
        <v>27</v>
      </c>
      <c r="M5434" s="15" t="s">
        <v>28</v>
      </c>
      <c r="N5434" t="s">
        <v>4233</v>
      </c>
      <c r="O5434" s="7">
        <v>35.620295542474516</v>
      </c>
      <c r="P5434" s="7">
        <v>35.482437502950923</v>
      </c>
      <c r="Q5434" s="9">
        <f t="shared" si="9"/>
        <v>0.9961297895645137</v>
      </c>
      <c r="R5434" s="14"/>
      <c r="S5434" s="29"/>
      <c r="T5434" s="14"/>
      <c r="U5434" s="9"/>
      <c r="V5434" s="7"/>
      <c r="W5434" s="7"/>
      <c r="X5434" s="49"/>
      <c r="Y5434" s="84"/>
    </row>
    <row r="5435" spans="1:25" x14ac:dyDescent="0.25">
      <c r="A5435" s="5" t="s">
        <v>3810</v>
      </c>
      <c r="B5435" s="1" t="s">
        <v>3811</v>
      </c>
      <c r="C5435" t="s">
        <v>3812</v>
      </c>
      <c r="D5435" s="74" t="s">
        <v>3813</v>
      </c>
      <c r="E5435" s="1" t="s">
        <v>4029</v>
      </c>
      <c r="F5435" s="7"/>
      <c r="G5435" s="7"/>
      <c r="H5435" s="7"/>
      <c r="I5435" s="7"/>
      <c r="J5435" s="49"/>
      <c r="K5435" t="s">
        <v>26</v>
      </c>
      <c r="L5435" t="s">
        <v>27</v>
      </c>
      <c r="M5435" s="15" t="s">
        <v>28</v>
      </c>
      <c r="N5435" t="s">
        <v>4234</v>
      </c>
      <c r="O5435" s="7">
        <v>35.291547617245186</v>
      </c>
      <c r="P5435" s="7">
        <v>33.298664468370788</v>
      </c>
      <c r="Q5435" s="9">
        <f t="shared" si="9"/>
        <v>0.94353086550671472</v>
      </c>
      <c r="R5435" s="14"/>
      <c r="S5435" s="29"/>
      <c r="T5435" s="14"/>
      <c r="U5435" s="9"/>
      <c r="V5435" s="7"/>
      <c r="W5435" s="7"/>
      <c r="X5435" s="49"/>
      <c r="Y5435" s="84"/>
    </row>
    <row r="5436" spans="1:25" x14ac:dyDescent="0.25">
      <c r="A5436" s="5" t="s">
        <v>3810</v>
      </c>
      <c r="B5436" s="1" t="s">
        <v>3811</v>
      </c>
      <c r="C5436" t="s">
        <v>3812</v>
      </c>
      <c r="D5436" s="74" t="s">
        <v>3813</v>
      </c>
      <c r="E5436" s="1" t="s">
        <v>4029</v>
      </c>
      <c r="F5436" s="7"/>
      <c r="G5436" s="7"/>
      <c r="H5436" s="7"/>
      <c r="I5436" s="7"/>
      <c r="J5436" s="49"/>
      <c r="K5436" t="s">
        <v>26</v>
      </c>
      <c r="L5436" t="s">
        <v>27</v>
      </c>
      <c r="M5436" s="15" t="s">
        <v>28</v>
      </c>
      <c r="N5436" t="s">
        <v>4235</v>
      </c>
      <c r="O5436" s="7">
        <v>34.942309860106505</v>
      </c>
      <c r="P5436" s="7">
        <v>30.989355113868726</v>
      </c>
      <c r="Q5436" s="9">
        <f t="shared" si="9"/>
        <v>0.88687196805066248</v>
      </c>
      <c r="R5436" s="14"/>
      <c r="S5436" s="29"/>
      <c r="T5436" s="14"/>
      <c r="U5436" s="9"/>
      <c r="V5436" s="7"/>
      <c r="W5436" s="7"/>
      <c r="X5436" s="49"/>
      <c r="Y5436" s="84"/>
    </row>
    <row r="5437" spans="1:25" x14ac:dyDescent="0.25">
      <c r="A5437" s="5" t="s">
        <v>3810</v>
      </c>
      <c r="B5437" s="1" t="s">
        <v>3811</v>
      </c>
      <c r="C5437" t="s">
        <v>3812</v>
      </c>
      <c r="D5437" s="74" t="s">
        <v>3813</v>
      </c>
      <c r="E5437" s="1" t="s">
        <v>4029</v>
      </c>
      <c r="F5437" s="7"/>
      <c r="G5437" s="7"/>
      <c r="H5437" s="7"/>
      <c r="I5437" s="7"/>
      <c r="J5437" s="49"/>
      <c r="K5437" t="s">
        <v>26</v>
      </c>
      <c r="L5437" t="s">
        <v>27</v>
      </c>
      <c r="M5437" s="15" t="s">
        <v>28</v>
      </c>
      <c r="N5437" t="s">
        <v>4236</v>
      </c>
      <c r="O5437" s="7">
        <v>34.579933238191643</v>
      </c>
      <c r="P5437" s="7">
        <v>32.24350228241277</v>
      </c>
      <c r="Q5437" s="9">
        <f t="shared" si="9"/>
        <v>0.93243390784808067</v>
      </c>
      <c r="R5437" s="14"/>
      <c r="S5437" s="29"/>
      <c r="T5437" s="14"/>
      <c r="U5437" s="9"/>
      <c r="V5437" s="7"/>
      <c r="W5437" s="7"/>
      <c r="X5437" s="49"/>
      <c r="Y5437" s="84"/>
    </row>
    <row r="5438" spans="1:25" x14ac:dyDescent="0.25">
      <c r="A5438" s="5" t="s">
        <v>3810</v>
      </c>
      <c r="B5438" s="1" t="s">
        <v>3811</v>
      </c>
      <c r="C5438" t="s">
        <v>3812</v>
      </c>
      <c r="D5438" s="74" t="s">
        <v>3813</v>
      </c>
      <c r="E5438" s="1" t="s">
        <v>4029</v>
      </c>
      <c r="F5438" s="7"/>
      <c r="G5438" s="7"/>
      <c r="H5438" s="7"/>
      <c r="I5438" s="7"/>
      <c r="J5438" s="49"/>
      <c r="K5438" t="s">
        <v>26</v>
      </c>
      <c r="L5438" t="s">
        <v>27</v>
      </c>
      <c r="M5438" s="15" t="s">
        <v>28</v>
      </c>
      <c r="N5438" t="s">
        <v>4237</v>
      </c>
      <c r="O5438" s="7">
        <v>32.526095372301889</v>
      </c>
      <c r="P5438" s="7">
        <v>33.003183586841182</v>
      </c>
      <c r="Q5438" s="9">
        <f t="shared" si="9"/>
        <v>1.0146678600390986</v>
      </c>
      <c r="R5438" s="14"/>
      <c r="S5438" s="29"/>
      <c r="T5438" s="14"/>
      <c r="U5438" s="9"/>
      <c r="V5438" s="7"/>
      <c r="W5438" s="7"/>
      <c r="X5438" s="49"/>
      <c r="Y5438" s="84"/>
    </row>
    <row r="5439" spans="1:25" x14ac:dyDescent="0.25">
      <c r="A5439" s="5" t="s">
        <v>3810</v>
      </c>
      <c r="B5439" s="1" t="s">
        <v>3811</v>
      </c>
      <c r="C5439" t="s">
        <v>3812</v>
      </c>
      <c r="D5439" s="74" t="s">
        <v>3813</v>
      </c>
      <c r="E5439" s="1" t="s">
        <v>4029</v>
      </c>
      <c r="F5439" s="7"/>
      <c r="G5439" s="7"/>
      <c r="H5439" s="7"/>
      <c r="I5439" s="7"/>
      <c r="J5439" s="49"/>
      <c r="K5439" t="s">
        <v>26</v>
      </c>
      <c r="L5439" t="s">
        <v>27</v>
      </c>
      <c r="M5439" s="15" t="s">
        <v>28</v>
      </c>
      <c r="N5439" t="s">
        <v>4238</v>
      </c>
      <c r="O5439" s="7">
        <v>32.133834628684696</v>
      </c>
      <c r="P5439" s="7">
        <v>25.199941469032865</v>
      </c>
      <c r="Q5439" s="9">
        <f t="shared" si="9"/>
        <v>0.78421830946182192</v>
      </c>
      <c r="R5439" s="14"/>
      <c r="S5439" s="29"/>
      <c r="T5439" s="14"/>
      <c r="U5439" s="9"/>
      <c r="V5439" s="7"/>
      <c r="W5439" s="7"/>
      <c r="X5439" s="49"/>
      <c r="Y5439" s="84"/>
    </row>
    <row r="5440" spans="1:25" x14ac:dyDescent="0.25">
      <c r="A5440" s="5" t="s">
        <v>3810</v>
      </c>
      <c r="B5440" s="1" t="s">
        <v>3811</v>
      </c>
      <c r="C5440" t="s">
        <v>3812</v>
      </c>
      <c r="D5440" s="74" t="s">
        <v>3813</v>
      </c>
      <c r="E5440" s="1" t="s">
        <v>4029</v>
      </c>
      <c r="F5440" s="7"/>
      <c r="G5440" s="7"/>
      <c r="H5440" s="7"/>
      <c r="I5440" s="7"/>
      <c r="J5440" s="49"/>
      <c r="K5440" t="s">
        <v>26</v>
      </c>
      <c r="L5440" t="s">
        <v>27</v>
      </c>
      <c r="M5440" s="15" t="s">
        <v>28</v>
      </c>
      <c r="N5440" t="s">
        <v>4239</v>
      </c>
      <c r="O5440" s="7">
        <v>29.147004442972634</v>
      </c>
      <c r="P5440" s="7">
        <v>22.001777174697278</v>
      </c>
      <c r="Q5440" s="9">
        <f t="shared" si="9"/>
        <v>0.75485551929512007</v>
      </c>
      <c r="R5440" s="14"/>
      <c r="S5440" s="29"/>
      <c r="T5440" s="14"/>
      <c r="U5440" s="9"/>
      <c r="V5440" s="7"/>
      <c r="W5440" s="7"/>
      <c r="X5440" s="49"/>
      <c r="Y5440" s="84"/>
    </row>
    <row r="5441" spans="1:25" x14ac:dyDescent="0.25">
      <c r="A5441" s="5" t="s">
        <v>3810</v>
      </c>
      <c r="B5441" s="1" t="s">
        <v>3811</v>
      </c>
      <c r="C5441" t="s">
        <v>3812</v>
      </c>
      <c r="D5441" s="74" t="s">
        <v>3813</v>
      </c>
      <c r="E5441" s="1" t="s">
        <v>4029</v>
      </c>
      <c r="F5441" s="7"/>
      <c r="G5441" s="7"/>
      <c r="H5441" s="7"/>
      <c r="I5441" s="7"/>
      <c r="J5441" s="49"/>
      <c r="K5441" t="s">
        <v>26</v>
      </c>
      <c r="L5441" t="s">
        <v>27</v>
      </c>
      <c r="M5441" s="15" t="s">
        <v>28</v>
      </c>
      <c r="N5441" t="s">
        <v>4240</v>
      </c>
      <c r="O5441" s="7">
        <v>27.857377655299075</v>
      </c>
      <c r="P5441" s="7">
        <v>27.720533759741091</v>
      </c>
      <c r="Q5441" s="9">
        <f t="shared" si="9"/>
        <v>0.995087696435348</v>
      </c>
      <c r="R5441" s="14"/>
      <c r="S5441" s="29"/>
      <c r="T5441" s="14"/>
      <c r="U5441" s="9"/>
      <c r="V5441" s="7"/>
      <c r="W5441" s="7"/>
      <c r="X5441" s="49"/>
      <c r="Y5441" s="84"/>
    </row>
    <row r="5442" spans="1:25" x14ac:dyDescent="0.25">
      <c r="A5442" s="5" t="s">
        <v>3810</v>
      </c>
      <c r="B5442" s="1" t="s">
        <v>3811</v>
      </c>
      <c r="C5442" t="s">
        <v>3812</v>
      </c>
      <c r="D5442" s="74" t="s">
        <v>3813</v>
      </c>
      <c r="E5442" s="1" t="s">
        <v>4029</v>
      </c>
      <c r="F5442" s="7"/>
      <c r="G5442" s="7"/>
      <c r="H5442" s="7"/>
      <c r="I5442" s="7"/>
      <c r="J5442" s="49"/>
      <c r="K5442" t="s">
        <v>26</v>
      </c>
      <c r="L5442" t="s">
        <v>27</v>
      </c>
      <c r="M5442" s="15" t="s">
        <v>28</v>
      </c>
      <c r="N5442" t="s">
        <v>4241</v>
      </c>
      <c r="O5442" s="7">
        <v>66.619583177868975</v>
      </c>
      <c r="P5442" s="7">
        <v>52.961342995907756</v>
      </c>
      <c r="Q5442" s="9">
        <f t="shared" si="9"/>
        <v>0.7949816025492864</v>
      </c>
      <c r="R5442" s="14"/>
      <c r="S5442" s="29"/>
      <c r="T5442" s="14"/>
      <c r="U5442" s="9"/>
      <c r="V5442" s="7"/>
      <c r="W5442" s="7"/>
      <c r="X5442" s="49"/>
      <c r="Y5442" s="84"/>
    </row>
    <row r="5443" spans="1:25" x14ac:dyDescent="0.25">
      <c r="A5443" s="5" t="s">
        <v>3810</v>
      </c>
      <c r="B5443" s="1" t="s">
        <v>3811</v>
      </c>
      <c r="C5443" t="s">
        <v>3812</v>
      </c>
      <c r="D5443" s="74" t="s">
        <v>3813</v>
      </c>
      <c r="E5443" s="1" t="s">
        <v>4029</v>
      </c>
      <c r="F5443" s="7"/>
      <c r="G5443" s="7"/>
      <c r="H5443" s="7"/>
      <c r="I5443" s="7"/>
      <c r="J5443" s="49"/>
      <c r="K5443" t="s">
        <v>26</v>
      </c>
      <c r="L5443" t="s">
        <v>27</v>
      </c>
      <c r="M5443" s="15" t="s">
        <v>28</v>
      </c>
      <c r="N5443" t="s">
        <v>4242</v>
      </c>
      <c r="O5443" s="7">
        <v>65.679337125012069</v>
      </c>
      <c r="P5443" s="7">
        <v>57.294436221818913</v>
      </c>
      <c r="Q5443" s="9">
        <f t="shared" si="9"/>
        <v>0.87233578671426615</v>
      </c>
      <c r="R5443" s="14"/>
      <c r="S5443" s="29"/>
      <c r="T5443" s="14"/>
      <c r="U5443" s="9"/>
      <c r="V5443" s="7"/>
      <c r="W5443" s="7"/>
      <c r="X5443" s="49"/>
      <c r="Y5443" s="84"/>
    </row>
    <row r="5444" spans="1:25" x14ac:dyDescent="0.25">
      <c r="A5444" s="5" t="s">
        <v>3810</v>
      </c>
      <c r="B5444" s="1" t="s">
        <v>3811</v>
      </c>
      <c r="C5444" t="s">
        <v>3812</v>
      </c>
      <c r="D5444" s="74" t="s">
        <v>3813</v>
      </c>
      <c r="E5444" s="1" t="s">
        <v>4029</v>
      </c>
      <c r="F5444" s="7"/>
      <c r="G5444" s="7"/>
      <c r="H5444" s="7"/>
      <c r="I5444" s="7"/>
      <c r="J5444" s="49"/>
      <c r="K5444" t="s">
        <v>26</v>
      </c>
      <c r="L5444" t="s">
        <v>27</v>
      </c>
      <c r="M5444" s="15" t="s">
        <v>28</v>
      </c>
      <c r="N5444" t="s">
        <v>4243</v>
      </c>
      <c r="O5444" s="7">
        <v>64.329228226026572</v>
      </c>
      <c r="P5444" s="7">
        <v>49.733813066766508</v>
      </c>
      <c r="Q5444" s="9">
        <f t="shared" ref="Q5444:Q5507" si="10">P5444/O5444</f>
        <v>0.77311378417322607</v>
      </c>
      <c r="R5444" s="14"/>
      <c r="S5444" s="29"/>
      <c r="T5444" s="14"/>
      <c r="U5444" s="9"/>
      <c r="V5444" s="7"/>
      <c r="W5444" s="7"/>
      <c r="X5444" s="49"/>
      <c r="Y5444" s="84"/>
    </row>
    <row r="5445" spans="1:25" x14ac:dyDescent="0.25">
      <c r="A5445" s="5" t="s">
        <v>3810</v>
      </c>
      <c r="B5445" s="1" t="s">
        <v>3811</v>
      </c>
      <c r="C5445" t="s">
        <v>3812</v>
      </c>
      <c r="D5445" s="74" t="s">
        <v>3813</v>
      </c>
      <c r="E5445" s="1" t="s">
        <v>4029</v>
      </c>
      <c r="F5445" s="7"/>
      <c r="G5445" s="7"/>
      <c r="H5445" s="7"/>
      <c r="I5445" s="7"/>
      <c r="J5445" s="49"/>
      <c r="K5445" t="s">
        <v>26</v>
      </c>
      <c r="L5445" t="s">
        <v>27</v>
      </c>
      <c r="M5445" s="15" t="s">
        <v>28</v>
      </c>
      <c r="N5445" t="s">
        <v>4244</v>
      </c>
      <c r="O5445" s="7">
        <v>63.347693162868268</v>
      </c>
      <c r="P5445" s="7">
        <v>55.524828106622373</v>
      </c>
      <c r="Q5445" s="9">
        <f t="shared" si="10"/>
        <v>0.87650907766865094</v>
      </c>
      <c r="R5445" s="14"/>
      <c r="S5445" s="29"/>
      <c r="T5445" s="14"/>
      <c r="U5445" s="9"/>
      <c r="V5445" s="7"/>
      <c r="W5445" s="7"/>
      <c r="X5445" s="49"/>
      <c r="Y5445" s="84"/>
    </row>
    <row r="5446" spans="1:25" x14ac:dyDescent="0.25">
      <c r="A5446" s="5" t="s">
        <v>3810</v>
      </c>
      <c r="B5446" s="1" t="s">
        <v>3811</v>
      </c>
      <c r="C5446" t="s">
        <v>3812</v>
      </c>
      <c r="D5446" s="74" t="s">
        <v>3813</v>
      </c>
      <c r="E5446" s="1" t="s">
        <v>4029</v>
      </c>
      <c r="F5446" s="7"/>
      <c r="G5446" s="7"/>
      <c r="H5446" s="7"/>
      <c r="I5446" s="7"/>
      <c r="J5446" s="49"/>
      <c r="K5446" t="s">
        <v>26</v>
      </c>
      <c r="L5446" t="s">
        <v>27</v>
      </c>
      <c r="M5446" s="15" t="s">
        <v>28</v>
      </c>
      <c r="N5446" t="s">
        <v>4245</v>
      </c>
      <c r="O5446" s="7">
        <v>63.263119136122867</v>
      </c>
      <c r="P5446" s="7">
        <v>48.718848564873504</v>
      </c>
      <c r="Q5446" s="9">
        <f t="shared" si="10"/>
        <v>0.77009874363047848</v>
      </c>
      <c r="R5446" s="14"/>
      <c r="S5446" s="29"/>
      <c r="T5446" s="14"/>
      <c r="U5446" s="9"/>
      <c r="V5446" s="7"/>
      <c r="W5446" s="7"/>
      <c r="X5446" s="49"/>
      <c r="Y5446" s="84"/>
    </row>
    <row r="5447" spans="1:25" x14ac:dyDescent="0.25">
      <c r="A5447" s="5" t="s">
        <v>3810</v>
      </c>
      <c r="B5447" s="1" t="s">
        <v>3811</v>
      </c>
      <c r="C5447" t="s">
        <v>3812</v>
      </c>
      <c r="D5447" s="74" t="s">
        <v>3813</v>
      </c>
      <c r="E5447" s="1" t="s">
        <v>4029</v>
      </c>
      <c r="F5447" s="7"/>
      <c r="G5447" s="7"/>
      <c r="H5447" s="7"/>
      <c r="I5447" s="7"/>
      <c r="J5447" s="49"/>
      <c r="K5447" t="s">
        <v>26</v>
      </c>
      <c r="L5447" t="s">
        <v>27</v>
      </c>
      <c r="M5447" s="15" t="s">
        <v>28</v>
      </c>
      <c r="N5447" t="s">
        <v>4246</v>
      </c>
      <c r="O5447" s="7">
        <v>61.238762764634998</v>
      </c>
      <c r="P5447" s="7">
        <v>56.639250681516337</v>
      </c>
      <c r="Q5447" s="9">
        <f t="shared" si="10"/>
        <v>0.92489214550600207</v>
      </c>
      <c r="R5447" s="14"/>
      <c r="S5447" s="29"/>
      <c r="T5447" s="14"/>
      <c r="U5447" s="9"/>
      <c r="V5447" s="7"/>
      <c r="W5447" s="7"/>
      <c r="X5447" s="49"/>
      <c r="Y5447" s="84"/>
    </row>
    <row r="5448" spans="1:25" x14ac:dyDescent="0.25">
      <c r="A5448" s="5" t="s">
        <v>3810</v>
      </c>
      <c r="B5448" s="1" t="s">
        <v>3811</v>
      </c>
      <c r="C5448" t="s">
        <v>3812</v>
      </c>
      <c r="D5448" s="74" t="s">
        <v>3813</v>
      </c>
      <c r="E5448" s="1" t="s">
        <v>4029</v>
      </c>
      <c r="F5448" s="7"/>
      <c r="G5448" s="7"/>
      <c r="H5448" s="7"/>
      <c r="I5448" s="7"/>
      <c r="J5448" s="49"/>
      <c r="K5448" t="s">
        <v>26</v>
      </c>
      <c r="L5448" t="s">
        <v>27</v>
      </c>
      <c r="M5448" s="15" t="s">
        <v>28</v>
      </c>
      <c r="N5448" t="s">
        <v>4247</v>
      </c>
      <c r="O5448" s="7">
        <v>60.825977870211723</v>
      </c>
      <c r="P5448" s="7">
        <v>50.305927658078353</v>
      </c>
      <c r="Q5448" s="9">
        <f t="shared" si="10"/>
        <v>0.8270467556710609</v>
      </c>
      <c r="R5448" s="14"/>
      <c r="S5448" s="29"/>
      <c r="T5448" s="14"/>
      <c r="U5448" s="9"/>
      <c r="V5448" s="7"/>
      <c r="W5448" s="7"/>
      <c r="X5448" s="49"/>
      <c r="Y5448" s="84"/>
    </row>
    <row r="5449" spans="1:25" x14ac:dyDescent="0.25">
      <c r="A5449" s="5" t="s">
        <v>3810</v>
      </c>
      <c r="B5449" s="1" t="s">
        <v>3811</v>
      </c>
      <c r="C5449" t="s">
        <v>3812</v>
      </c>
      <c r="D5449" s="74" t="s">
        <v>3813</v>
      </c>
      <c r="E5449" s="1" t="s">
        <v>4029</v>
      </c>
      <c r="F5449" s="7"/>
      <c r="G5449" s="7"/>
      <c r="H5449" s="7"/>
      <c r="I5449" s="7"/>
      <c r="J5449" s="49"/>
      <c r="K5449" t="s">
        <v>26</v>
      </c>
      <c r="L5449" t="s">
        <v>27</v>
      </c>
      <c r="M5449" s="15" t="s">
        <v>28</v>
      </c>
      <c r="N5449" t="s">
        <v>4248</v>
      </c>
      <c r="O5449" s="7">
        <v>60.761040541075609</v>
      </c>
      <c r="P5449" s="7">
        <v>60.574123225191322</v>
      </c>
      <c r="Q5449" s="9">
        <f t="shared" si="10"/>
        <v>0.99692373082784969</v>
      </c>
      <c r="R5449" s="14"/>
      <c r="S5449" s="29"/>
      <c r="T5449" s="14"/>
      <c r="U5449" s="9"/>
      <c r="V5449" s="7"/>
      <c r="W5449" s="7"/>
      <c r="X5449" s="49"/>
      <c r="Y5449" s="84"/>
    </row>
    <row r="5450" spans="1:25" x14ac:dyDescent="0.25">
      <c r="A5450" s="5" t="s">
        <v>3810</v>
      </c>
      <c r="B5450" s="1" t="s">
        <v>3811</v>
      </c>
      <c r="C5450" t="s">
        <v>3812</v>
      </c>
      <c r="D5450" s="74" t="s">
        <v>3813</v>
      </c>
      <c r="E5450" s="1" t="s">
        <v>4029</v>
      </c>
      <c r="F5450" s="7"/>
      <c r="G5450" s="7"/>
      <c r="H5450" s="7"/>
      <c r="I5450" s="7"/>
      <c r="J5450" s="49"/>
      <c r="K5450" t="s">
        <v>26</v>
      </c>
      <c r="L5450" t="s">
        <v>27</v>
      </c>
      <c r="M5450" s="15" t="s">
        <v>28</v>
      </c>
      <c r="N5450" t="s">
        <v>4249</v>
      </c>
      <c r="O5450" s="7">
        <v>60.144811647414734</v>
      </c>
      <c r="P5450" s="7">
        <v>59.072930845627489</v>
      </c>
      <c r="Q5450" s="9">
        <f t="shared" si="10"/>
        <v>0.98217833305271784</v>
      </c>
      <c r="R5450" s="14"/>
      <c r="S5450" s="29"/>
      <c r="T5450" s="14"/>
      <c r="U5450" s="9"/>
      <c r="V5450" s="7"/>
      <c r="W5450" s="7"/>
      <c r="X5450" s="49"/>
      <c r="Y5450" s="84"/>
    </row>
    <row r="5451" spans="1:25" x14ac:dyDescent="0.25">
      <c r="A5451" s="5" t="s">
        <v>3810</v>
      </c>
      <c r="B5451" s="1" t="s">
        <v>3811</v>
      </c>
      <c r="C5451" t="s">
        <v>3812</v>
      </c>
      <c r="D5451" s="74" t="s">
        <v>3813</v>
      </c>
      <c r="E5451" s="1" t="s">
        <v>4029</v>
      </c>
      <c r="F5451" s="7"/>
      <c r="G5451" s="7"/>
      <c r="H5451" s="7"/>
      <c r="I5451" s="7"/>
      <c r="J5451" s="49"/>
      <c r="K5451" t="s">
        <v>26</v>
      </c>
      <c r="L5451" t="s">
        <v>27</v>
      </c>
      <c r="M5451" s="15" t="s">
        <v>28</v>
      </c>
      <c r="N5451" t="s">
        <v>4250</v>
      </c>
      <c r="O5451" s="7">
        <v>60.11876929871427</v>
      </c>
      <c r="P5451" s="7">
        <v>36.192461178412131</v>
      </c>
      <c r="Q5451" s="9">
        <f t="shared" si="10"/>
        <v>0.60201600266601196</v>
      </c>
      <c r="R5451" s="14"/>
      <c r="S5451" s="29"/>
      <c r="T5451" s="14"/>
      <c r="U5451" s="9"/>
      <c r="V5451" s="7"/>
      <c r="W5451" s="7"/>
      <c r="X5451" s="49"/>
      <c r="Y5451" s="84"/>
    </row>
    <row r="5452" spans="1:25" x14ac:dyDescent="0.25">
      <c r="A5452" s="5" t="s">
        <v>3810</v>
      </c>
      <c r="B5452" s="1" t="s">
        <v>3811</v>
      </c>
      <c r="C5452" t="s">
        <v>3812</v>
      </c>
      <c r="D5452" s="74" t="s">
        <v>3813</v>
      </c>
      <c r="E5452" s="1" t="s">
        <v>4029</v>
      </c>
      <c r="F5452" s="7"/>
      <c r="G5452" s="7"/>
      <c r="H5452" s="7"/>
      <c r="I5452" s="7"/>
      <c r="J5452" s="49"/>
      <c r="K5452" t="s">
        <v>26</v>
      </c>
      <c r="L5452" t="s">
        <v>27</v>
      </c>
      <c r="M5452" s="15" t="s">
        <v>28</v>
      </c>
      <c r="N5452" t="s">
        <v>4251</v>
      </c>
      <c r="O5452" s="7">
        <v>59.893226772209687</v>
      </c>
      <c r="P5452" s="7">
        <v>50.722740950786061</v>
      </c>
      <c r="Q5452" s="9">
        <f t="shared" si="10"/>
        <v>0.84688609521237701</v>
      </c>
      <c r="R5452" s="14"/>
      <c r="S5452" s="29"/>
      <c r="T5452" s="14"/>
      <c r="U5452" s="9"/>
      <c r="V5452" s="7"/>
      <c r="W5452" s="7"/>
      <c r="X5452" s="49"/>
      <c r="Y5452" s="84"/>
    </row>
    <row r="5453" spans="1:25" x14ac:dyDescent="0.25">
      <c r="A5453" s="5" t="s">
        <v>3810</v>
      </c>
      <c r="B5453" s="1" t="s">
        <v>3811</v>
      </c>
      <c r="C5453" t="s">
        <v>3812</v>
      </c>
      <c r="D5453" s="74" t="s">
        <v>3813</v>
      </c>
      <c r="E5453" s="1" t="s">
        <v>4029</v>
      </c>
      <c r="F5453" s="7"/>
      <c r="G5453" s="7"/>
      <c r="H5453" s="7"/>
      <c r="I5453" s="7"/>
      <c r="J5453" s="49"/>
      <c r="K5453" t="s">
        <v>26</v>
      </c>
      <c r="L5453" t="s">
        <v>27</v>
      </c>
      <c r="M5453" s="15" t="s">
        <v>28</v>
      </c>
      <c r="N5453" t="s">
        <v>4252</v>
      </c>
      <c r="O5453" s="7">
        <v>59.564135773536961</v>
      </c>
      <c r="P5453" s="7">
        <v>38.602253777351045</v>
      </c>
      <c r="Q5453" s="9">
        <f t="shared" si="10"/>
        <v>0.64807880238734494</v>
      </c>
      <c r="R5453" s="14"/>
      <c r="S5453" s="29"/>
      <c r="T5453" s="14"/>
      <c r="U5453" s="9"/>
      <c r="V5453" s="7"/>
      <c r="W5453" s="7"/>
      <c r="X5453" s="49"/>
      <c r="Y5453" s="84"/>
    </row>
    <row r="5454" spans="1:25" x14ac:dyDescent="0.25">
      <c r="A5454" s="5" t="s">
        <v>3810</v>
      </c>
      <c r="B5454" s="1" t="s">
        <v>3811</v>
      </c>
      <c r="C5454" t="s">
        <v>3812</v>
      </c>
      <c r="D5454" s="74" t="s">
        <v>3813</v>
      </c>
      <c r="E5454" s="1" t="s">
        <v>4029</v>
      </c>
      <c r="F5454" s="7"/>
      <c r="G5454" s="7"/>
      <c r="H5454" s="7"/>
      <c r="I5454" s="7"/>
      <c r="J5454" s="49"/>
      <c r="K5454" t="s">
        <v>26</v>
      </c>
      <c r="L5454" t="s">
        <v>27</v>
      </c>
      <c r="M5454" s="15" t="s">
        <v>28</v>
      </c>
      <c r="N5454" t="s">
        <v>4253</v>
      </c>
      <c r="O5454" s="7">
        <v>58.941997370365385</v>
      </c>
      <c r="P5454" s="7">
        <v>51.591229215799494</v>
      </c>
      <c r="Q5454" s="9">
        <f t="shared" si="10"/>
        <v>0.87528810555270253</v>
      </c>
      <c r="R5454" s="14"/>
      <c r="S5454" s="29"/>
      <c r="T5454" s="14"/>
      <c r="U5454" s="9"/>
      <c r="V5454" s="7"/>
      <c r="W5454" s="7"/>
      <c r="X5454" s="49"/>
      <c r="Y5454" s="84"/>
    </row>
    <row r="5455" spans="1:25" x14ac:dyDescent="0.25">
      <c r="A5455" s="5" t="s">
        <v>3810</v>
      </c>
      <c r="B5455" s="1" t="s">
        <v>3811</v>
      </c>
      <c r="C5455" t="s">
        <v>3812</v>
      </c>
      <c r="D5455" s="74" t="s">
        <v>3813</v>
      </c>
      <c r="E5455" s="1" t="s">
        <v>4029</v>
      </c>
      <c r="F5455" s="7"/>
      <c r="G5455" s="7"/>
      <c r="H5455" s="7"/>
      <c r="I5455" s="7"/>
      <c r="J5455" s="49"/>
      <c r="K5455" t="s">
        <v>26</v>
      </c>
      <c r="L5455" t="s">
        <v>27</v>
      </c>
      <c r="M5455" s="15" t="s">
        <v>28</v>
      </c>
      <c r="N5455" t="s">
        <v>4254</v>
      </c>
      <c r="O5455" s="7">
        <v>58.072717335109481</v>
      </c>
      <c r="P5455" s="7">
        <v>52.151688867166932</v>
      </c>
      <c r="Q5455" s="9">
        <f t="shared" si="10"/>
        <v>0.89804113291659549</v>
      </c>
      <c r="R5455" s="14"/>
      <c r="S5455" s="29"/>
      <c r="T5455" s="14"/>
      <c r="U5455" s="9"/>
      <c r="V5455" s="7"/>
      <c r="W5455" s="7"/>
      <c r="X5455" s="49"/>
      <c r="Y5455" s="84"/>
    </row>
    <row r="5456" spans="1:25" x14ac:dyDescent="0.25">
      <c r="A5456" s="5" t="s">
        <v>3810</v>
      </c>
      <c r="B5456" s="1" t="s">
        <v>3811</v>
      </c>
      <c r="C5456" t="s">
        <v>3812</v>
      </c>
      <c r="D5456" s="74" t="s">
        <v>3813</v>
      </c>
      <c r="E5456" s="1" t="s">
        <v>4029</v>
      </c>
      <c r="F5456" s="7"/>
      <c r="G5456" s="7"/>
      <c r="H5456" s="7"/>
      <c r="I5456" s="7"/>
      <c r="J5456" s="49"/>
      <c r="K5456" t="s">
        <v>26</v>
      </c>
      <c r="L5456" t="s">
        <v>27</v>
      </c>
      <c r="M5456" s="15" t="s">
        <v>28</v>
      </c>
      <c r="N5456" t="s">
        <v>4255</v>
      </c>
      <c r="O5456" s="7">
        <v>58.036932136522935</v>
      </c>
      <c r="P5456" s="7">
        <v>46.901427607523942</v>
      </c>
      <c r="Q5456" s="9">
        <f t="shared" si="10"/>
        <v>0.80813071747478937</v>
      </c>
      <c r="R5456" s="14"/>
      <c r="S5456" s="29"/>
      <c r="T5456" s="14"/>
      <c r="U5456" s="9"/>
      <c r="V5456" s="7"/>
      <c r="W5456" s="7"/>
      <c r="X5456" s="49"/>
      <c r="Y5456" s="84"/>
    </row>
    <row r="5457" spans="1:25" x14ac:dyDescent="0.25">
      <c r="A5457" s="5" t="s">
        <v>3810</v>
      </c>
      <c r="B5457" s="1" t="s">
        <v>3811</v>
      </c>
      <c r="C5457" t="s">
        <v>3812</v>
      </c>
      <c r="D5457" s="74" t="s">
        <v>3813</v>
      </c>
      <c r="E5457" s="1" t="s">
        <v>4029</v>
      </c>
      <c r="F5457" s="7"/>
      <c r="G5457" s="7"/>
      <c r="H5457" s="7"/>
      <c r="I5457" s="7"/>
      <c r="J5457" s="49"/>
      <c r="K5457" t="s">
        <v>26</v>
      </c>
      <c r="L5457" t="s">
        <v>27</v>
      </c>
      <c r="M5457" s="15" t="s">
        <v>28</v>
      </c>
      <c r="N5457" t="s">
        <v>4256</v>
      </c>
      <c r="O5457" s="7">
        <v>57.134655865280337</v>
      </c>
      <c r="P5457" s="7">
        <v>44.861588730175519</v>
      </c>
      <c r="Q5457" s="9">
        <f t="shared" si="10"/>
        <v>0.78519049516909878</v>
      </c>
      <c r="R5457" s="14"/>
      <c r="S5457" s="29"/>
      <c r="T5457" s="14"/>
      <c r="U5457" s="9"/>
      <c r="V5457" s="7"/>
      <c r="W5457" s="7"/>
      <c r="X5457" s="49"/>
      <c r="Y5457" s="84"/>
    </row>
    <row r="5458" spans="1:25" x14ac:dyDescent="0.25">
      <c r="A5458" s="5" t="s">
        <v>3810</v>
      </c>
      <c r="B5458" s="1" t="s">
        <v>3811</v>
      </c>
      <c r="C5458" t="s">
        <v>3812</v>
      </c>
      <c r="D5458" s="74" t="s">
        <v>3813</v>
      </c>
      <c r="E5458" s="1" t="s">
        <v>4029</v>
      </c>
      <c r="F5458" s="7"/>
      <c r="G5458" s="7"/>
      <c r="H5458" s="7"/>
      <c r="I5458" s="7"/>
      <c r="J5458" s="49"/>
      <c r="K5458" t="s">
        <v>26</v>
      </c>
      <c r="L5458" t="s">
        <v>27</v>
      </c>
      <c r="M5458" s="15" t="s">
        <v>28</v>
      </c>
      <c r="N5458" t="s">
        <v>4257</v>
      </c>
      <c r="O5458" s="7">
        <v>56.071478948172896</v>
      </c>
      <c r="P5458" s="7">
        <v>41.352090865545492</v>
      </c>
      <c r="Q5458" s="9">
        <f t="shared" si="10"/>
        <v>0.73748885603262582</v>
      </c>
      <c r="R5458" s="14"/>
      <c r="S5458" s="29"/>
      <c r="T5458" s="14"/>
      <c r="U5458" s="9"/>
      <c r="V5458" s="7"/>
      <c r="W5458" s="7"/>
      <c r="X5458" s="49"/>
      <c r="Y5458" s="84"/>
    </row>
    <row r="5459" spans="1:25" x14ac:dyDescent="0.25">
      <c r="A5459" s="5" t="s">
        <v>3810</v>
      </c>
      <c r="B5459" s="1" t="s">
        <v>3811</v>
      </c>
      <c r="C5459" t="s">
        <v>3812</v>
      </c>
      <c r="D5459" s="74" t="s">
        <v>3813</v>
      </c>
      <c r="E5459" s="1" t="s">
        <v>4029</v>
      </c>
      <c r="F5459" s="7"/>
      <c r="G5459" s="7"/>
      <c r="H5459" s="7"/>
      <c r="I5459" s="7"/>
      <c r="J5459" s="49"/>
      <c r="K5459" t="s">
        <v>26</v>
      </c>
      <c r="L5459" t="s">
        <v>27</v>
      </c>
      <c r="M5459" s="15" t="s">
        <v>28</v>
      </c>
      <c r="N5459" t="s">
        <v>4258</v>
      </c>
      <c r="O5459" s="7">
        <v>55.443464154438182</v>
      </c>
      <c r="P5459" s="7">
        <v>49.343320015439019</v>
      </c>
      <c r="Q5459" s="9">
        <f t="shared" si="10"/>
        <v>0.88997541491983323</v>
      </c>
      <c r="R5459" s="14"/>
      <c r="S5459" s="29"/>
      <c r="T5459" s="14"/>
      <c r="U5459" s="9"/>
      <c r="V5459" s="7"/>
      <c r="W5459" s="7"/>
      <c r="X5459" s="49"/>
      <c r="Y5459" s="84"/>
    </row>
    <row r="5460" spans="1:25" x14ac:dyDescent="0.25">
      <c r="A5460" s="5" t="s">
        <v>3810</v>
      </c>
      <c r="B5460" s="1" t="s">
        <v>3811</v>
      </c>
      <c r="C5460" t="s">
        <v>3812</v>
      </c>
      <c r="D5460" s="74" t="s">
        <v>3813</v>
      </c>
      <c r="E5460" s="1" t="s">
        <v>4029</v>
      </c>
      <c r="F5460" s="7"/>
      <c r="G5460" s="7"/>
      <c r="H5460" s="7"/>
      <c r="I5460" s="7"/>
      <c r="J5460" s="49"/>
      <c r="K5460" t="s">
        <v>26</v>
      </c>
      <c r="L5460" t="s">
        <v>27</v>
      </c>
      <c r="M5460" s="15" t="s">
        <v>28</v>
      </c>
      <c r="N5460" t="s">
        <v>4259</v>
      </c>
      <c r="O5460" s="7">
        <v>55.378784064673425</v>
      </c>
      <c r="P5460" s="7">
        <v>39.55914416371639</v>
      </c>
      <c r="Q5460" s="9">
        <f t="shared" si="10"/>
        <v>0.71433753614954298</v>
      </c>
      <c r="R5460" s="14"/>
      <c r="S5460" s="29"/>
      <c r="T5460" s="14"/>
      <c r="U5460" s="9"/>
      <c r="V5460" s="7"/>
      <c r="W5460" s="7"/>
      <c r="X5460" s="49"/>
      <c r="Y5460" s="84"/>
    </row>
    <row r="5461" spans="1:25" x14ac:dyDescent="0.25">
      <c r="A5461" s="5" t="s">
        <v>3810</v>
      </c>
      <c r="B5461" s="1" t="s">
        <v>3811</v>
      </c>
      <c r="C5461" t="s">
        <v>3812</v>
      </c>
      <c r="D5461" s="74" t="s">
        <v>3813</v>
      </c>
      <c r="E5461" s="1" t="s">
        <v>4029</v>
      </c>
      <c r="F5461" s="7"/>
      <c r="G5461" s="7"/>
      <c r="H5461" s="7"/>
      <c r="I5461" s="7"/>
      <c r="J5461" s="49"/>
      <c r="K5461" t="s">
        <v>26</v>
      </c>
      <c r="L5461" t="s">
        <v>27</v>
      </c>
      <c r="M5461" s="15" t="s">
        <v>28</v>
      </c>
      <c r="N5461" t="s">
        <v>4260</v>
      </c>
      <c r="O5461" s="7">
        <v>55.080623107665481</v>
      </c>
      <c r="P5461" s="7">
        <v>50.094823921786613</v>
      </c>
      <c r="Q5461" s="9">
        <f t="shared" si="10"/>
        <v>0.90948179405789975</v>
      </c>
      <c r="R5461" s="14"/>
      <c r="S5461" s="29"/>
      <c r="T5461" s="14"/>
      <c r="U5461" s="9"/>
      <c r="V5461" s="7"/>
      <c r="W5461" s="7"/>
      <c r="X5461" s="49"/>
      <c r="Y5461" s="84"/>
    </row>
    <row r="5462" spans="1:25" x14ac:dyDescent="0.25">
      <c r="A5462" s="5" t="s">
        <v>3810</v>
      </c>
      <c r="B5462" s="1" t="s">
        <v>3811</v>
      </c>
      <c r="C5462" t="s">
        <v>3812</v>
      </c>
      <c r="D5462" s="74" t="s">
        <v>3813</v>
      </c>
      <c r="E5462" s="1" t="s">
        <v>4029</v>
      </c>
      <c r="F5462" s="7"/>
      <c r="G5462" s="7"/>
      <c r="H5462" s="7"/>
      <c r="I5462" s="7"/>
      <c r="J5462" s="49"/>
      <c r="K5462" t="s">
        <v>26</v>
      </c>
      <c r="L5462" t="s">
        <v>27</v>
      </c>
      <c r="M5462" s="15" t="s">
        <v>28</v>
      </c>
      <c r="N5462" t="s">
        <v>4261</v>
      </c>
      <c r="O5462" s="7">
        <v>54.877633700188412</v>
      </c>
      <c r="P5462" s="7">
        <v>37.706654975247076</v>
      </c>
      <c r="Q5462" s="9">
        <f t="shared" si="10"/>
        <v>0.68710424325598463</v>
      </c>
      <c r="R5462" s="14"/>
      <c r="S5462" s="29"/>
      <c r="T5462" s="14"/>
      <c r="U5462" s="9"/>
      <c r="V5462" s="7"/>
      <c r="W5462" s="7"/>
      <c r="X5462" s="49"/>
      <c r="Y5462" s="84"/>
    </row>
    <row r="5463" spans="1:25" x14ac:dyDescent="0.25">
      <c r="A5463" s="5" t="s">
        <v>3810</v>
      </c>
      <c r="B5463" s="1" t="s">
        <v>3811</v>
      </c>
      <c r="C5463" t="s">
        <v>3812</v>
      </c>
      <c r="D5463" s="74" t="s">
        <v>3813</v>
      </c>
      <c r="E5463" s="1" t="s">
        <v>4029</v>
      </c>
      <c r="F5463" s="7"/>
      <c r="G5463" s="7"/>
      <c r="H5463" s="7"/>
      <c r="I5463" s="7"/>
      <c r="J5463" s="49"/>
      <c r="K5463" t="s">
        <v>26</v>
      </c>
      <c r="L5463" t="s">
        <v>27</v>
      </c>
      <c r="M5463" s="15" t="s">
        <v>28</v>
      </c>
      <c r="N5463" t="s">
        <v>4262</v>
      </c>
      <c r="O5463" s="7">
        <v>54.503965014513369</v>
      </c>
      <c r="P5463" s="7">
        <v>44.252442983622132</v>
      </c>
      <c r="Q5463" s="9">
        <f t="shared" si="10"/>
        <v>0.8119123621894031</v>
      </c>
      <c r="R5463" s="14"/>
      <c r="S5463" s="29"/>
      <c r="T5463" s="14"/>
      <c r="U5463" s="9"/>
      <c r="V5463" s="7"/>
      <c r="W5463" s="7"/>
      <c r="X5463" s="49"/>
      <c r="Y5463" s="84"/>
    </row>
    <row r="5464" spans="1:25" x14ac:dyDescent="0.25">
      <c r="A5464" s="5" t="s">
        <v>3810</v>
      </c>
      <c r="B5464" s="1" t="s">
        <v>3811</v>
      </c>
      <c r="C5464" t="s">
        <v>3812</v>
      </c>
      <c r="D5464" s="74" t="s">
        <v>3813</v>
      </c>
      <c r="E5464" s="1" t="s">
        <v>4029</v>
      </c>
      <c r="F5464" s="7"/>
      <c r="G5464" s="7"/>
      <c r="H5464" s="7"/>
      <c r="I5464" s="7"/>
      <c r="J5464" s="49"/>
      <c r="K5464" t="s">
        <v>26</v>
      </c>
      <c r="L5464" t="s">
        <v>27</v>
      </c>
      <c r="M5464" s="15" t="s">
        <v>28</v>
      </c>
      <c r="N5464" t="s">
        <v>4263</v>
      </c>
      <c r="O5464" s="7">
        <v>53.799720301009387</v>
      </c>
      <c r="P5464" s="7">
        <v>41.813966445305127</v>
      </c>
      <c r="Q5464" s="9">
        <f t="shared" si="10"/>
        <v>0.77721531285582934</v>
      </c>
      <c r="R5464" s="14"/>
      <c r="S5464" s="29"/>
      <c r="T5464" s="14"/>
      <c r="U5464" s="9"/>
      <c r="V5464" s="7"/>
      <c r="W5464" s="7"/>
      <c r="X5464" s="49"/>
      <c r="Y5464" s="84"/>
    </row>
    <row r="5465" spans="1:25" x14ac:dyDescent="0.25">
      <c r="A5465" s="5" t="s">
        <v>3810</v>
      </c>
      <c r="B5465" s="1" t="s">
        <v>3811</v>
      </c>
      <c r="C5465" t="s">
        <v>3812</v>
      </c>
      <c r="D5465" s="74" t="s">
        <v>3813</v>
      </c>
      <c r="E5465" s="1" t="s">
        <v>4029</v>
      </c>
      <c r="F5465" s="7"/>
      <c r="G5465" s="7"/>
      <c r="H5465" s="7"/>
      <c r="I5465" s="7"/>
      <c r="J5465" s="49"/>
      <c r="K5465" t="s">
        <v>26</v>
      </c>
      <c r="L5465" t="s">
        <v>27</v>
      </c>
      <c r="M5465" s="15" t="s">
        <v>28</v>
      </c>
      <c r="N5465" t="s">
        <v>4264</v>
      </c>
      <c r="O5465" s="7">
        <v>52.721336346250943</v>
      </c>
      <c r="P5465" s="7">
        <v>49.693493156929314</v>
      </c>
      <c r="Q5465" s="9">
        <f t="shared" si="10"/>
        <v>0.94256892182254137</v>
      </c>
      <c r="R5465" s="14"/>
      <c r="S5465" s="29"/>
      <c r="T5465" s="14"/>
      <c r="U5465" s="9"/>
      <c r="V5465" s="7"/>
      <c r="W5465" s="7"/>
      <c r="X5465" s="49"/>
      <c r="Y5465" s="84"/>
    </row>
    <row r="5466" spans="1:25" x14ac:dyDescent="0.25">
      <c r="A5466" s="5" t="s">
        <v>3810</v>
      </c>
      <c r="B5466" s="1" t="s">
        <v>3811</v>
      </c>
      <c r="C5466" t="s">
        <v>3812</v>
      </c>
      <c r="D5466" s="74" t="s">
        <v>3813</v>
      </c>
      <c r="E5466" s="1" t="s">
        <v>4029</v>
      </c>
      <c r="F5466" s="7"/>
      <c r="G5466" s="7"/>
      <c r="H5466" s="7"/>
      <c r="I5466" s="7"/>
      <c r="J5466" s="49"/>
      <c r="K5466" t="s">
        <v>26</v>
      </c>
      <c r="L5466" t="s">
        <v>27</v>
      </c>
      <c r="M5466" s="15" t="s">
        <v>28</v>
      </c>
      <c r="N5466" t="s">
        <v>4265</v>
      </c>
      <c r="O5466" s="7">
        <v>52.393943451694682</v>
      </c>
      <c r="P5466" s="7">
        <v>42.060268681303079</v>
      </c>
      <c r="Q5466" s="9">
        <f t="shared" si="10"/>
        <v>0.80276966974400621</v>
      </c>
      <c r="R5466" s="14"/>
      <c r="S5466" s="29"/>
      <c r="T5466" s="14"/>
      <c r="U5466" s="9"/>
      <c r="V5466" s="7"/>
      <c r="W5466" s="7"/>
      <c r="X5466" s="49"/>
      <c r="Y5466" s="84"/>
    </row>
    <row r="5467" spans="1:25" x14ac:dyDescent="0.25">
      <c r="A5467" s="5" t="s">
        <v>3810</v>
      </c>
      <c r="B5467" s="1" t="s">
        <v>3811</v>
      </c>
      <c r="C5467" t="s">
        <v>3812</v>
      </c>
      <c r="D5467" s="74" t="s">
        <v>3813</v>
      </c>
      <c r="E5467" s="1" t="s">
        <v>4029</v>
      </c>
      <c r="F5467" s="7"/>
      <c r="G5467" s="7"/>
      <c r="H5467" s="7"/>
      <c r="I5467" s="7"/>
      <c r="J5467" s="49"/>
      <c r="K5467" t="s">
        <v>26</v>
      </c>
      <c r="L5467" t="s">
        <v>27</v>
      </c>
      <c r="M5467" s="15" t="s">
        <v>28</v>
      </c>
      <c r="N5467" t="s">
        <v>4266</v>
      </c>
      <c r="O5467" s="7">
        <v>52.095187316568804</v>
      </c>
      <c r="P5467" s="7">
        <v>38.688989737250381</v>
      </c>
      <c r="Q5467" s="9">
        <f t="shared" si="10"/>
        <v>0.74265957625120971</v>
      </c>
      <c r="R5467" s="14"/>
      <c r="S5467" s="29"/>
      <c r="T5467" s="14"/>
      <c r="U5467" s="9"/>
      <c r="V5467" s="7"/>
      <c r="W5467" s="7"/>
      <c r="X5467" s="49"/>
      <c r="Y5467" s="84"/>
    </row>
    <row r="5468" spans="1:25" x14ac:dyDescent="0.25">
      <c r="A5468" s="5" t="s">
        <v>3810</v>
      </c>
      <c r="B5468" s="1" t="s">
        <v>3811</v>
      </c>
      <c r="C5468" t="s">
        <v>3812</v>
      </c>
      <c r="D5468" s="74" t="s">
        <v>3813</v>
      </c>
      <c r="E5468" s="1" t="s">
        <v>4029</v>
      </c>
      <c r="F5468" s="7"/>
      <c r="G5468" s="7"/>
      <c r="H5468" s="7"/>
      <c r="I5468" s="7"/>
      <c r="J5468" s="49"/>
      <c r="K5468" t="s">
        <v>26</v>
      </c>
      <c r="L5468" t="s">
        <v>27</v>
      </c>
      <c r="M5468" s="15" t="s">
        <v>28</v>
      </c>
      <c r="N5468" t="s">
        <v>4267</v>
      </c>
      <c r="O5468" s="7">
        <v>51.632970269668341</v>
      </c>
      <c r="P5468" s="7">
        <v>49.562256809338521</v>
      </c>
      <c r="Q5468" s="9">
        <f t="shared" si="10"/>
        <v>0.95989551928709682</v>
      </c>
      <c r="R5468" s="14"/>
      <c r="S5468" s="29"/>
      <c r="T5468" s="14"/>
      <c r="U5468" s="9"/>
      <c r="V5468" s="7"/>
      <c r="W5468" s="7"/>
      <c r="X5468" s="49"/>
      <c r="Y5468" s="84"/>
    </row>
    <row r="5469" spans="1:25" x14ac:dyDescent="0.25">
      <c r="A5469" s="5" t="s">
        <v>3810</v>
      </c>
      <c r="B5469" s="1" t="s">
        <v>3811</v>
      </c>
      <c r="C5469" t="s">
        <v>3812</v>
      </c>
      <c r="D5469" s="74" t="s">
        <v>3813</v>
      </c>
      <c r="E5469" s="1" t="s">
        <v>4029</v>
      </c>
      <c r="F5469" s="7"/>
      <c r="G5469" s="7"/>
      <c r="H5469" s="7"/>
      <c r="I5469" s="7"/>
      <c r="J5469" s="49"/>
      <c r="K5469" t="s">
        <v>26</v>
      </c>
      <c r="L5469" t="s">
        <v>27</v>
      </c>
      <c r="M5469" s="15" t="s">
        <v>28</v>
      </c>
      <c r="N5469" t="s">
        <v>4268</v>
      </c>
      <c r="O5469" s="7">
        <v>50.547124623797444</v>
      </c>
      <c r="P5469" s="7">
        <v>42.510603989203197</v>
      </c>
      <c r="Q5469" s="9">
        <f t="shared" si="10"/>
        <v>0.84100934139366113</v>
      </c>
      <c r="R5469" s="14"/>
      <c r="S5469" s="29"/>
      <c r="T5469" s="14"/>
      <c r="U5469" s="9"/>
      <c r="V5469" s="7"/>
      <c r="W5469" s="7"/>
      <c r="X5469" s="49"/>
      <c r="Y5469" s="84"/>
    </row>
    <row r="5470" spans="1:25" x14ac:dyDescent="0.25">
      <c r="A5470" s="5" t="s">
        <v>3810</v>
      </c>
      <c r="B5470" s="1" t="s">
        <v>3811</v>
      </c>
      <c r="C5470" t="s">
        <v>3812</v>
      </c>
      <c r="D5470" s="74" t="s">
        <v>3813</v>
      </c>
      <c r="E5470" s="1" t="s">
        <v>4029</v>
      </c>
      <c r="F5470" s="7"/>
      <c r="G5470" s="7"/>
      <c r="H5470" s="7"/>
      <c r="I5470" s="7"/>
      <c r="J5470" s="49"/>
      <c r="K5470" t="s">
        <v>26</v>
      </c>
      <c r="L5470" t="s">
        <v>27</v>
      </c>
      <c r="M5470" s="15" t="s">
        <v>28</v>
      </c>
      <c r="N5470" t="s">
        <v>4269</v>
      </c>
      <c r="O5470" s="7">
        <v>50.331380681575219</v>
      </c>
      <c r="P5470" s="7">
        <v>44.960492474711955</v>
      </c>
      <c r="Q5470" s="9">
        <f t="shared" si="10"/>
        <v>0.89328947201264874</v>
      </c>
      <c r="R5470" s="14"/>
      <c r="S5470" s="29"/>
      <c r="T5470" s="14"/>
      <c r="U5470" s="9"/>
      <c r="V5470" s="7"/>
      <c r="W5470" s="7"/>
      <c r="X5470" s="49"/>
      <c r="Y5470" s="84"/>
    </row>
    <row r="5471" spans="1:25" x14ac:dyDescent="0.25">
      <c r="A5471" s="5" t="s">
        <v>3810</v>
      </c>
      <c r="B5471" s="1" t="s">
        <v>3811</v>
      </c>
      <c r="C5471" t="s">
        <v>3812</v>
      </c>
      <c r="D5471" s="74" t="s">
        <v>3813</v>
      </c>
      <c r="E5471" s="1" t="s">
        <v>4029</v>
      </c>
      <c r="F5471" s="7"/>
      <c r="G5471" s="7"/>
      <c r="H5471" s="7"/>
      <c r="I5471" s="7"/>
      <c r="J5471" s="49"/>
      <c r="K5471" t="s">
        <v>26</v>
      </c>
      <c r="L5471" t="s">
        <v>27</v>
      </c>
      <c r="M5471" s="15" t="s">
        <v>28</v>
      </c>
      <c r="N5471" t="s">
        <v>4270</v>
      </c>
      <c r="O5471" s="7">
        <v>49.982408623630718</v>
      </c>
      <c r="P5471" s="7">
        <v>44.29084569105121</v>
      </c>
      <c r="Q5471" s="9">
        <f t="shared" si="10"/>
        <v>0.88612867828284991</v>
      </c>
      <c r="R5471" s="14"/>
      <c r="S5471" s="29"/>
      <c r="T5471" s="14"/>
      <c r="U5471" s="9"/>
      <c r="V5471" s="7"/>
      <c r="W5471" s="7"/>
      <c r="X5471" s="49"/>
      <c r="Y5471" s="84"/>
    </row>
    <row r="5472" spans="1:25" x14ac:dyDescent="0.25">
      <c r="A5472" s="5" t="s">
        <v>3810</v>
      </c>
      <c r="B5472" s="1" t="s">
        <v>3811</v>
      </c>
      <c r="C5472" t="s">
        <v>3812</v>
      </c>
      <c r="D5472" s="74" t="s">
        <v>3813</v>
      </c>
      <c r="E5472" s="1" t="s">
        <v>4029</v>
      </c>
      <c r="F5472" s="7"/>
      <c r="G5472" s="7"/>
      <c r="H5472" s="7"/>
      <c r="I5472" s="7"/>
      <c r="J5472" s="49"/>
      <c r="K5472" t="s">
        <v>26</v>
      </c>
      <c r="L5472" t="s">
        <v>27</v>
      </c>
      <c r="M5472" s="15" t="s">
        <v>28</v>
      </c>
      <c r="N5472" t="s">
        <v>4271</v>
      </c>
      <c r="O5472" s="7">
        <v>48.935543124570181</v>
      </c>
      <c r="P5472" s="7">
        <v>39.545973608526481</v>
      </c>
      <c r="Q5472" s="9">
        <f t="shared" si="10"/>
        <v>0.80812372936902654</v>
      </c>
      <c r="R5472" s="14"/>
      <c r="S5472" s="29"/>
      <c r="T5472" s="14"/>
      <c r="U5472" s="9"/>
      <c r="V5472" s="7"/>
      <c r="W5472" s="7"/>
      <c r="X5472" s="49"/>
      <c r="Y5472" s="84"/>
    </row>
    <row r="5473" spans="1:25" x14ac:dyDescent="0.25">
      <c r="A5473" s="5" t="s">
        <v>3810</v>
      </c>
      <c r="B5473" s="1" t="s">
        <v>3811</v>
      </c>
      <c r="C5473" t="s">
        <v>3812</v>
      </c>
      <c r="D5473" s="74" t="s">
        <v>3813</v>
      </c>
      <c r="E5473" s="1" t="s">
        <v>4029</v>
      </c>
      <c r="F5473" s="7"/>
      <c r="G5473" s="7"/>
      <c r="H5473" s="7"/>
      <c r="I5473" s="7"/>
      <c r="J5473" s="49"/>
      <c r="K5473" t="s">
        <v>26</v>
      </c>
      <c r="L5473" t="s">
        <v>27</v>
      </c>
      <c r="M5473" s="15" t="s">
        <v>28</v>
      </c>
      <c r="N5473" t="s">
        <v>4272</v>
      </c>
      <c r="O5473" s="7">
        <v>48.457280648873791</v>
      </c>
      <c r="P5473" s="7">
        <v>46.789777187496014</v>
      </c>
      <c r="Q5473" s="9">
        <f t="shared" si="10"/>
        <v>0.96558817500592597</v>
      </c>
      <c r="R5473" s="14"/>
      <c r="S5473" s="29"/>
      <c r="T5473" s="14"/>
      <c r="U5473" s="9"/>
      <c r="V5473" s="7"/>
      <c r="W5473" s="7"/>
      <c r="X5473" s="49"/>
      <c r="Y5473" s="84"/>
    </row>
    <row r="5474" spans="1:25" x14ac:dyDescent="0.25">
      <c r="A5474" s="5" t="s">
        <v>3810</v>
      </c>
      <c r="B5474" s="1" t="s">
        <v>3811</v>
      </c>
      <c r="C5474" t="s">
        <v>3812</v>
      </c>
      <c r="D5474" s="74" t="s">
        <v>3813</v>
      </c>
      <c r="E5474" s="1" t="s">
        <v>4029</v>
      </c>
      <c r="F5474" s="7"/>
      <c r="G5474" s="7"/>
      <c r="H5474" s="7"/>
      <c r="I5474" s="7"/>
      <c r="J5474" s="49"/>
      <c r="K5474" t="s">
        <v>26</v>
      </c>
      <c r="L5474" t="s">
        <v>27</v>
      </c>
      <c r="M5474" s="15" t="s">
        <v>28</v>
      </c>
      <c r="N5474" t="s">
        <v>4273</v>
      </c>
      <c r="O5474" s="7">
        <v>47.973182806306056</v>
      </c>
      <c r="P5474" s="7">
        <v>44.368915350116424</v>
      </c>
      <c r="Q5474" s="9">
        <f t="shared" si="10"/>
        <v>0.92486911967583996</v>
      </c>
      <c r="R5474" s="14"/>
      <c r="S5474" s="29"/>
      <c r="T5474" s="14"/>
      <c r="U5474" s="9"/>
      <c r="V5474" s="7"/>
      <c r="W5474" s="7"/>
      <c r="X5474" s="49"/>
      <c r="Y5474" s="84"/>
    </row>
    <row r="5475" spans="1:25" x14ac:dyDescent="0.25">
      <c r="A5475" s="5" t="s">
        <v>3810</v>
      </c>
      <c r="B5475" s="1" t="s">
        <v>3811</v>
      </c>
      <c r="C5475" t="s">
        <v>3812</v>
      </c>
      <c r="D5475" s="74" t="s">
        <v>3813</v>
      </c>
      <c r="E5475" s="1" t="s">
        <v>4029</v>
      </c>
      <c r="F5475" s="7"/>
      <c r="G5475" s="7"/>
      <c r="H5475" s="7"/>
      <c r="I5475" s="7"/>
      <c r="J5475" s="49"/>
      <c r="K5475" t="s">
        <v>26</v>
      </c>
      <c r="L5475" t="s">
        <v>27</v>
      </c>
      <c r="M5475" s="15" t="s">
        <v>28</v>
      </c>
      <c r="N5475" t="s">
        <v>4274</v>
      </c>
      <c r="O5475" s="7">
        <v>47.771704458932206</v>
      </c>
      <c r="P5475" s="7">
        <v>36.342412451361859</v>
      </c>
      <c r="Q5475" s="9">
        <f t="shared" si="10"/>
        <v>0.76075184804436402</v>
      </c>
      <c r="R5475" s="14"/>
      <c r="S5475" s="29"/>
      <c r="T5475" s="14"/>
      <c r="U5475" s="9"/>
      <c r="V5475" s="7"/>
      <c r="W5475" s="7"/>
      <c r="X5475" s="49"/>
      <c r="Y5475" s="84"/>
    </row>
    <row r="5476" spans="1:25" x14ac:dyDescent="0.25">
      <c r="A5476" s="5" t="s">
        <v>3810</v>
      </c>
      <c r="B5476" s="1" t="s">
        <v>3811</v>
      </c>
      <c r="C5476" t="s">
        <v>3812</v>
      </c>
      <c r="D5476" s="74" t="s">
        <v>3813</v>
      </c>
      <c r="E5476" s="1" t="s">
        <v>4029</v>
      </c>
      <c r="F5476" s="7"/>
      <c r="G5476" s="7"/>
      <c r="H5476" s="7"/>
      <c r="I5476" s="7"/>
      <c r="J5476" s="49"/>
      <c r="K5476" t="s">
        <v>26</v>
      </c>
      <c r="L5476" t="s">
        <v>27</v>
      </c>
      <c r="M5476" s="15" t="s">
        <v>28</v>
      </c>
      <c r="N5476" t="s">
        <v>4275</v>
      </c>
      <c r="O5476" s="7">
        <v>46.045563188754151</v>
      </c>
      <c r="P5476" s="7">
        <v>41.111074780106591</v>
      </c>
      <c r="Q5476" s="9">
        <f t="shared" si="10"/>
        <v>0.89283466056393623</v>
      </c>
      <c r="R5476" s="14"/>
      <c r="S5476" s="29"/>
      <c r="T5476" s="14"/>
      <c r="U5476" s="9"/>
      <c r="V5476" s="7"/>
      <c r="W5476" s="7"/>
      <c r="X5476" s="49"/>
      <c r="Y5476" s="84"/>
    </row>
    <row r="5477" spans="1:25" x14ac:dyDescent="0.25">
      <c r="A5477" s="5" t="s">
        <v>3810</v>
      </c>
      <c r="B5477" s="1" t="s">
        <v>3811</v>
      </c>
      <c r="C5477" t="s">
        <v>3812</v>
      </c>
      <c r="D5477" s="74" t="s">
        <v>3813</v>
      </c>
      <c r="E5477" s="1" t="s">
        <v>4029</v>
      </c>
      <c r="F5477" s="7"/>
      <c r="G5477" s="7"/>
      <c r="H5477" s="7"/>
      <c r="I5477" s="7"/>
      <c r="J5477" s="49"/>
      <c r="K5477" t="s">
        <v>26</v>
      </c>
      <c r="L5477" t="s">
        <v>27</v>
      </c>
      <c r="M5477" s="15" t="s">
        <v>28</v>
      </c>
      <c r="N5477" t="s">
        <v>4276</v>
      </c>
      <c r="O5477" s="7">
        <v>45.03911173931732</v>
      </c>
      <c r="P5477" s="7">
        <v>33.178839574411441</v>
      </c>
      <c r="Q5477" s="9">
        <f t="shared" si="10"/>
        <v>0.73666727191352799</v>
      </c>
      <c r="R5477" s="14"/>
      <c r="S5477" s="29"/>
      <c r="T5477" s="14"/>
      <c r="U5477" s="9"/>
      <c r="V5477" s="7"/>
      <c r="W5477" s="7"/>
      <c r="X5477" s="49"/>
      <c r="Y5477" s="84"/>
    </row>
    <row r="5478" spans="1:25" x14ac:dyDescent="0.25">
      <c r="A5478" s="5" t="s">
        <v>3810</v>
      </c>
      <c r="B5478" s="1" t="s">
        <v>3811</v>
      </c>
      <c r="C5478" t="s">
        <v>3812</v>
      </c>
      <c r="D5478" s="74" t="s">
        <v>3813</v>
      </c>
      <c r="E5478" s="1" t="s">
        <v>4029</v>
      </c>
      <c r="F5478" s="7"/>
      <c r="G5478" s="7"/>
      <c r="H5478" s="7"/>
      <c r="I5478" s="7"/>
      <c r="J5478" s="49"/>
      <c r="K5478" t="s">
        <v>26</v>
      </c>
      <c r="L5478" t="s">
        <v>27</v>
      </c>
      <c r="M5478" s="15" t="s">
        <v>28</v>
      </c>
      <c r="N5478" t="s">
        <v>4277</v>
      </c>
      <c r="O5478" s="7">
        <v>44.834233411275584</v>
      </c>
      <c r="P5478" s="7">
        <v>33.746295437591989</v>
      </c>
      <c r="Q5478" s="9">
        <f t="shared" si="10"/>
        <v>0.75269036336651107</v>
      </c>
      <c r="R5478" s="14"/>
      <c r="S5478" s="29"/>
      <c r="T5478" s="14"/>
      <c r="U5478" s="9"/>
      <c r="V5478" s="7"/>
      <c r="W5478" s="7"/>
      <c r="X5478" s="49"/>
      <c r="Y5478" s="84"/>
    </row>
    <row r="5479" spans="1:25" x14ac:dyDescent="0.25">
      <c r="A5479" s="5" t="s">
        <v>3810</v>
      </c>
      <c r="B5479" s="1" t="s">
        <v>3811</v>
      </c>
      <c r="C5479" t="s">
        <v>3812</v>
      </c>
      <c r="D5479" s="74" t="s">
        <v>3813</v>
      </c>
      <c r="E5479" s="1" t="s">
        <v>4029</v>
      </c>
      <c r="F5479" s="7"/>
      <c r="G5479" s="7"/>
      <c r="H5479" s="7"/>
      <c r="I5479" s="7"/>
      <c r="J5479" s="49"/>
      <c r="K5479" t="s">
        <v>26</v>
      </c>
      <c r="L5479" t="s">
        <v>27</v>
      </c>
      <c r="M5479" s="15" t="s">
        <v>28</v>
      </c>
      <c r="N5479" t="s">
        <v>4278</v>
      </c>
      <c r="O5479" s="7">
        <v>43.785062535501304</v>
      </c>
      <c r="P5479" s="7">
        <v>36.154296682458956</v>
      </c>
      <c r="Q5479" s="9">
        <f t="shared" si="10"/>
        <v>0.82572216616442518</v>
      </c>
      <c r="R5479" s="14"/>
      <c r="S5479" s="29"/>
      <c r="T5479" s="14"/>
      <c r="U5479" s="9"/>
      <c r="V5479" s="7"/>
      <c r="W5479" s="7"/>
      <c r="X5479" s="49"/>
      <c r="Y5479" s="84"/>
    </row>
    <row r="5480" spans="1:25" x14ac:dyDescent="0.25">
      <c r="A5480" s="5" t="s">
        <v>3810</v>
      </c>
      <c r="B5480" s="1" t="s">
        <v>3811</v>
      </c>
      <c r="C5480" t="s">
        <v>3812</v>
      </c>
      <c r="D5480" s="74" t="s">
        <v>3813</v>
      </c>
      <c r="E5480" s="1" t="s">
        <v>4029</v>
      </c>
      <c r="F5480" s="7"/>
      <c r="G5480" s="7"/>
      <c r="H5480" s="7"/>
      <c r="I5480" s="7"/>
      <c r="J5480" s="49"/>
      <c r="K5480" t="s">
        <v>26</v>
      </c>
      <c r="L5480" t="s">
        <v>27</v>
      </c>
      <c r="M5480" s="15" t="s">
        <v>28</v>
      </c>
      <c r="N5480" t="s">
        <v>4279</v>
      </c>
      <c r="O5480" s="7">
        <v>42.314293547994787</v>
      </c>
      <c r="P5480" s="7">
        <v>35.50318139247473</v>
      </c>
      <c r="Q5480" s="9">
        <f t="shared" si="10"/>
        <v>0.83903519155307216</v>
      </c>
      <c r="R5480" s="14"/>
      <c r="S5480" s="29"/>
      <c r="T5480" s="14"/>
      <c r="U5480" s="9"/>
      <c r="V5480" s="7"/>
      <c r="W5480" s="7"/>
      <c r="X5480" s="49"/>
      <c r="Y5480" s="84"/>
    </row>
    <row r="5481" spans="1:25" x14ac:dyDescent="0.25">
      <c r="A5481" s="5" t="s">
        <v>3810</v>
      </c>
      <c r="B5481" s="1" t="s">
        <v>3811</v>
      </c>
      <c r="C5481" t="s">
        <v>3812</v>
      </c>
      <c r="D5481" s="74" t="s">
        <v>3813</v>
      </c>
      <c r="E5481" s="1" t="s">
        <v>4029</v>
      </c>
      <c r="F5481" s="7"/>
      <c r="G5481" s="7"/>
      <c r="H5481" s="7"/>
      <c r="I5481" s="7"/>
      <c r="J5481" s="49"/>
      <c r="K5481" t="s">
        <v>26</v>
      </c>
      <c r="L5481" t="s">
        <v>27</v>
      </c>
      <c r="M5481" s="15" t="s">
        <v>28</v>
      </c>
      <c r="N5481" t="s">
        <v>4280</v>
      </c>
      <c r="O5481" s="7">
        <v>41.807734764236407</v>
      </c>
      <c r="P5481" s="7">
        <v>39.221118098070022</v>
      </c>
      <c r="Q5481" s="9">
        <f t="shared" si="10"/>
        <v>0.93813066695067504</v>
      </c>
      <c r="R5481" s="14"/>
      <c r="S5481" s="29"/>
      <c r="T5481" s="14"/>
      <c r="U5481" s="9"/>
      <c r="V5481" s="7"/>
      <c r="W5481" s="7"/>
      <c r="X5481" s="49"/>
      <c r="Y5481" s="84"/>
    </row>
    <row r="5482" spans="1:25" x14ac:dyDescent="0.25">
      <c r="A5482" s="5" t="s">
        <v>3810</v>
      </c>
      <c r="B5482" s="1" t="s">
        <v>3811</v>
      </c>
      <c r="C5482" t="s">
        <v>3812</v>
      </c>
      <c r="D5482" s="74" t="s">
        <v>3813</v>
      </c>
      <c r="E5482" s="1" t="s">
        <v>4029</v>
      </c>
      <c r="F5482" s="7"/>
      <c r="G5482" s="7"/>
      <c r="H5482" s="7"/>
      <c r="I5482" s="7"/>
      <c r="J5482" s="49"/>
      <c r="K5482" t="s">
        <v>26</v>
      </c>
      <c r="L5482" t="s">
        <v>27</v>
      </c>
      <c r="M5482" s="15" t="s">
        <v>28</v>
      </c>
      <c r="N5482" t="s">
        <v>4281</v>
      </c>
      <c r="O5482" s="7">
        <v>41.689669316128452</v>
      </c>
      <c r="P5482" s="7">
        <v>39.70181713372375</v>
      </c>
      <c r="Q5482" s="9">
        <f t="shared" si="10"/>
        <v>0.95231787118935807</v>
      </c>
      <c r="R5482" s="14"/>
      <c r="S5482" s="29"/>
      <c r="T5482" s="14"/>
      <c r="U5482" s="9"/>
      <c r="V5482" s="7"/>
      <c r="W5482" s="7"/>
      <c r="X5482" s="49"/>
      <c r="Y5482" s="84"/>
    </row>
    <row r="5483" spans="1:25" x14ac:dyDescent="0.25">
      <c r="A5483" s="5" t="s">
        <v>3810</v>
      </c>
      <c r="B5483" s="1" t="s">
        <v>3811</v>
      </c>
      <c r="C5483" t="s">
        <v>3812</v>
      </c>
      <c r="D5483" s="74" t="s">
        <v>3813</v>
      </c>
      <c r="E5483" s="1" t="s">
        <v>4029</v>
      </c>
      <c r="F5483" s="7"/>
      <c r="G5483" s="7"/>
      <c r="H5483" s="7"/>
      <c r="I5483" s="7"/>
      <c r="J5483" s="49"/>
      <c r="K5483" t="s">
        <v>26</v>
      </c>
      <c r="L5483" t="s">
        <v>27</v>
      </c>
      <c r="M5483" s="15" t="s">
        <v>28</v>
      </c>
      <c r="N5483" t="s">
        <v>4282</v>
      </c>
      <c r="O5483" s="7">
        <v>41.60514565253655</v>
      </c>
      <c r="P5483" s="7">
        <v>34.512884516555317</v>
      </c>
      <c r="Q5483" s="9">
        <f t="shared" si="10"/>
        <v>0.82953403900536915</v>
      </c>
      <c r="R5483" s="14"/>
      <c r="S5483" s="29"/>
      <c r="T5483" s="14"/>
      <c r="U5483" s="9"/>
      <c r="V5483" s="7"/>
      <c r="W5483" s="7"/>
      <c r="X5483" s="49"/>
      <c r="Y5483" s="84"/>
    </row>
    <row r="5484" spans="1:25" x14ac:dyDescent="0.25">
      <c r="A5484" s="5" t="s">
        <v>3810</v>
      </c>
      <c r="B5484" s="1" t="s">
        <v>3811</v>
      </c>
      <c r="C5484" t="s">
        <v>3812</v>
      </c>
      <c r="D5484" s="74" t="s">
        <v>3813</v>
      </c>
      <c r="E5484" s="1" t="s">
        <v>4029</v>
      </c>
      <c r="F5484" s="7"/>
      <c r="G5484" s="7"/>
      <c r="H5484" s="7"/>
      <c r="I5484" s="7"/>
      <c r="J5484" s="49"/>
      <c r="K5484" t="s">
        <v>26</v>
      </c>
      <c r="L5484" t="s">
        <v>27</v>
      </c>
      <c r="M5484" s="15" t="s">
        <v>28</v>
      </c>
      <c r="N5484" t="s">
        <v>4283</v>
      </c>
      <c r="O5484" s="7">
        <v>40.86147451668058</v>
      </c>
      <c r="P5484" s="7">
        <v>35.89723327654275</v>
      </c>
      <c r="Q5484" s="9">
        <f t="shared" si="10"/>
        <v>0.87851047230047186</v>
      </c>
      <c r="R5484" s="14"/>
      <c r="S5484" s="29"/>
      <c r="T5484" s="14">
        <f>615000*1000000000</f>
        <v>615000000000000</v>
      </c>
      <c r="U5484" s="9"/>
      <c r="V5484" s="7">
        <v>35.9</v>
      </c>
      <c r="W5484" s="7"/>
      <c r="X5484" s="49"/>
      <c r="Y5484" s="84"/>
    </row>
    <row r="5485" spans="1:25" x14ac:dyDescent="0.25">
      <c r="A5485" s="5" t="s">
        <v>3810</v>
      </c>
      <c r="B5485" s="1" t="s">
        <v>3811</v>
      </c>
      <c r="C5485" t="s">
        <v>3812</v>
      </c>
      <c r="D5485" s="74" t="s">
        <v>3813</v>
      </c>
      <c r="E5485" s="1" t="s">
        <v>4029</v>
      </c>
      <c r="F5485" s="7"/>
      <c r="G5485" s="7"/>
      <c r="H5485" s="7"/>
      <c r="I5485" s="7"/>
      <c r="J5485" s="49"/>
      <c r="K5485" t="s">
        <v>26</v>
      </c>
      <c r="L5485" t="s">
        <v>27</v>
      </c>
      <c r="M5485" s="15" t="s">
        <v>28</v>
      </c>
      <c r="N5485" t="s">
        <v>4284</v>
      </c>
      <c r="O5485" s="7">
        <v>40.535878822148668</v>
      </c>
      <c r="P5485" s="7">
        <v>36.45867123964274</v>
      </c>
      <c r="Q5485" s="9">
        <f t="shared" si="10"/>
        <v>0.89941731372361033</v>
      </c>
      <c r="R5485" s="14"/>
      <c r="S5485" s="29"/>
      <c r="T5485" s="14"/>
      <c r="U5485" s="9"/>
      <c r="V5485" s="7"/>
      <c r="W5485" s="7"/>
      <c r="X5485" s="49"/>
      <c r="Y5485" s="84"/>
    </row>
    <row r="5486" spans="1:25" x14ac:dyDescent="0.25">
      <c r="A5486" s="5" t="s">
        <v>3810</v>
      </c>
      <c r="B5486" s="1" t="s">
        <v>3811</v>
      </c>
      <c r="C5486" t="s">
        <v>3812</v>
      </c>
      <c r="D5486" s="74" t="s">
        <v>3813</v>
      </c>
      <c r="E5486" s="1" t="s">
        <v>4029</v>
      </c>
      <c r="F5486" s="7"/>
      <c r="G5486" s="7"/>
      <c r="H5486" s="7"/>
      <c r="I5486" s="7"/>
      <c r="J5486" s="49"/>
      <c r="K5486" t="s">
        <v>26</v>
      </c>
      <c r="L5486" t="s">
        <v>27</v>
      </c>
      <c r="M5486" s="15" t="s">
        <v>28</v>
      </c>
      <c r="N5486" t="s">
        <v>4285</v>
      </c>
      <c r="O5486" s="7">
        <v>39.571509738392784</v>
      </c>
      <c r="P5486" s="7">
        <v>33.212826512366014</v>
      </c>
      <c r="Q5486" s="9">
        <f t="shared" si="10"/>
        <v>0.83931158381209059</v>
      </c>
      <c r="R5486" s="14"/>
      <c r="S5486" s="29"/>
      <c r="T5486" s="14"/>
      <c r="U5486" s="9"/>
      <c r="V5486" s="7"/>
      <c r="W5486" s="7"/>
      <c r="X5486" s="49"/>
      <c r="Y5486" s="84"/>
    </row>
    <row r="5487" spans="1:25" x14ac:dyDescent="0.25">
      <c r="A5487" s="5" t="s">
        <v>3810</v>
      </c>
      <c r="B5487" s="1" t="s">
        <v>3811</v>
      </c>
      <c r="C5487" t="s">
        <v>3812</v>
      </c>
      <c r="D5487" s="74" t="s">
        <v>3813</v>
      </c>
      <c r="E5487" s="1" t="s">
        <v>4029</v>
      </c>
      <c r="F5487" s="7"/>
      <c r="G5487" s="7"/>
      <c r="H5487" s="7"/>
      <c r="I5487" s="7"/>
      <c r="J5487" s="49"/>
      <c r="K5487" t="s">
        <v>26</v>
      </c>
      <c r="L5487" t="s">
        <v>27</v>
      </c>
      <c r="M5487" s="15" t="s">
        <v>28</v>
      </c>
      <c r="N5487" t="s">
        <v>4286</v>
      </c>
      <c r="O5487" s="7">
        <v>39.359348535559519</v>
      </c>
      <c r="P5487" s="7">
        <v>27.64883579269279</v>
      </c>
      <c r="Q5487" s="9">
        <f t="shared" si="10"/>
        <v>0.70247188587771536</v>
      </c>
      <c r="R5487" s="14"/>
      <c r="S5487" s="29"/>
      <c r="T5487" s="14"/>
      <c r="U5487" s="9"/>
      <c r="V5487" s="7"/>
      <c r="W5487" s="7"/>
      <c r="X5487" s="49"/>
      <c r="Y5487" s="84"/>
    </row>
    <row r="5488" spans="1:25" x14ac:dyDescent="0.25">
      <c r="A5488" s="5" t="s">
        <v>3810</v>
      </c>
      <c r="B5488" s="1" t="s">
        <v>3811</v>
      </c>
      <c r="C5488" t="s">
        <v>3812</v>
      </c>
      <c r="D5488" s="74" t="s">
        <v>3813</v>
      </c>
      <c r="E5488" s="1" t="s">
        <v>4029</v>
      </c>
      <c r="F5488" s="7"/>
      <c r="G5488" s="7"/>
      <c r="H5488" s="7"/>
      <c r="I5488" s="7"/>
      <c r="J5488" s="49"/>
      <c r="K5488" t="s">
        <v>26</v>
      </c>
      <c r="L5488" t="s">
        <v>27</v>
      </c>
      <c r="M5488" s="15" t="s">
        <v>28</v>
      </c>
      <c r="N5488" t="s">
        <v>4287</v>
      </c>
      <c r="O5488" s="7">
        <v>39.014973731623485</v>
      </c>
      <c r="P5488" s="7">
        <v>33.2204867875042</v>
      </c>
      <c r="Q5488" s="9">
        <f t="shared" si="10"/>
        <v>0.85148043456395872</v>
      </c>
      <c r="R5488" s="14"/>
      <c r="S5488" s="29"/>
      <c r="T5488" s="14"/>
      <c r="U5488" s="9"/>
      <c r="V5488" s="7"/>
      <c r="W5488" s="7"/>
      <c r="X5488" s="49"/>
      <c r="Y5488" s="84"/>
    </row>
    <row r="5489" spans="1:25" x14ac:dyDescent="0.25">
      <c r="A5489" s="5" t="s">
        <v>3810</v>
      </c>
      <c r="B5489" s="1" t="s">
        <v>3811</v>
      </c>
      <c r="C5489" t="s">
        <v>3812</v>
      </c>
      <c r="D5489" s="74" t="s">
        <v>3813</v>
      </c>
      <c r="E5489" s="1" t="s">
        <v>4029</v>
      </c>
      <c r="F5489" s="7"/>
      <c r="G5489" s="7"/>
      <c r="H5489" s="7"/>
      <c r="I5489" s="7"/>
      <c r="J5489" s="49"/>
      <c r="K5489" t="s">
        <v>26</v>
      </c>
      <c r="L5489" t="s">
        <v>27</v>
      </c>
      <c r="M5489" s="15" t="s">
        <v>28</v>
      </c>
      <c r="N5489" t="s">
        <v>4288</v>
      </c>
      <c r="O5489" s="7">
        <v>38.987861550720332</v>
      </c>
      <c r="P5489" s="7">
        <v>28.599788998423154</v>
      </c>
      <c r="Q5489" s="9">
        <f t="shared" si="10"/>
        <v>0.73355623675889325</v>
      </c>
      <c r="R5489" s="14"/>
      <c r="S5489" s="29"/>
      <c r="T5489" s="14"/>
      <c r="U5489" s="9"/>
      <c r="V5489" s="7"/>
      <c r="W5489" s="7"/>
      <c r="X5489" s="49"/>
      <c r="Y5489" s="84"/>
    </row>
    <row r="5490" spans="1:25" x14ac:dyDescent="0.25">
      <c r="A5490" s="5" t="s">
        <v>3810</v>
      </c>
      <c r="B5490" s="1" t="s">
        <v>3811</v>
      </c>
      <c r="C5490" t="s">
        <v>3812</v>
      </c>
      <c r="D5490" s="74" t="s">
        <v>3813</v>
      </c>
      <c r="E5490" s="1" t="s">
        <v>4029</v>
      </c>
      <c r="F5490" s="7"/>
      <c r="G5490" s="7"/>
      <c r="H5490" s="7"/>
      <c r="I5490" s="7"/>
      <c r="J5490" s="49"/>
      <c r="K5490" t="s">
        <v>26</v>
      </c>
      <c r="L5490" t="s">
        <v>27</v>
      </c>
      <c r="M5490" s="15" t="s">
        <v>28</v>
      </c>
      <c r="N5490" t="s">
        <v>4289</v>
      </c>
      <c r="O5490" s="7">
        <v>38.851147573091914</v>
      </c>
      <c r="P5490" s="7">
        <v>40.762277596951897</v>
      </c>
      <c r="Q5490" s="9">
        <f t="shared" si="10"/>
        <v>1.0491910829728905</v>
      </c>
      <c r="R5490" s="14"/>
      <c r="S5490" s="29"/>
      <c r="T5490" s="14">
        <f>449000*1000000000</f>
        <v>449000000000000</v>
      </c>
      <c r="U5490" s="9"/>
      <c r="V5490" s="7">
        <v>41.5</v>
      </c>
      <c r="W5490" s="7"/>
      <c r="X5490" s="49"/>
      <c r="Y5490" s="84"/>
    </row>
    <row r="5491" spans="1:25" x14ac:dyDescent="0.25">
      <c r="A5491" s="5" t="s">
        <v>3810</v>
      </c>
      <c r="B5491" s="1" t="s">
        <v>3811</v>
      </c>
      <c r="C5491" t="s">
        <v>3812</v>
      </c>
      <c r="D5491" s="74" t="s">
        <v>3813</v>
      </c>
      <c r="E5491" s="1" t="s">
        <v>4029</v>
      </c>
      <c r="F5491" s="7"/>
      <c r="G5491" s="7"/>
      <c r="H5491" s="7"/>
      <c r="I5491" s="7"/>
      <c r="J5491" s="49"/>
      <c r="K5491" t="s">
        <v>26</v>
      </c>
      <c r="L5491" t="s">
        <v>27</v>
      </c>
      <c r="M5491" s="15" t="s">
        <v>28</v>
      </c>
      <c r="N5491" t="s">
        <v>4290</v>
      </c>
      <c r="O5491" s="7">
        <v>38.647172110207116</v>
      </c>
      <c r="P5491" s="7">
        <v>29.781156519196593</v>
      </c>
      <c r="Q5491" s="9">
        <f t="shared" si="10"/>
        <v>0.77059083221592517</v>
      </c>
      <c r="R5491" s="14"/>
      <c r="S5491" s="29"/>
      <c r="T5491" s="14"/>
      <c r="U5491" s="9"/>
      <c r="V5491" s="7"/>
      <c r="W5491" s="7"/>
      <c r="X5491" s="49"/>
      <c r="Y5491" s="84"/>
    </row>
    <row r="5492" spans="1:25" x14ac:dyDescent="0.25">
      <c r="A5492" s="5" t="s">
        <v>3810</v>
      </c>
      <c r="B5492" s="1" t="s">
        <v>3811</v>
      </c>
      <c r="C5492" t="s">
        <v>3812</v>
      </c>
      <c r="D5492" s="74" t="s">
        <v>3813</v>
      </c>
      <c r="E5492" s="1" t="s">
        <v>4029</v>
      </c>
      <c r="F5492" s="7"/>
      <c r="G5492" s="7"/>
      <c r="H5492" s="7"/>
      <c r="I5492" s="7"/>
      <c r="J5492" s="49"/>
      <c r="K5492" t="s">
        <v>26</v>
      </c>
      <c r="L5492" t="s">
        <v>27</v>
      </c>
      <c r="M5492" s="15" t="s">
        <v>28</v>
      </c>
      <c r="N5492" t="s">
        <v>4291</v>
      </c>
      <c r="O5492" s="7">
        <v>37.70349987077941</v>
      </c>
      <c r="P5492" s="7">
        <v>55.392438029981236</v>
      </c>
      <c r="Q5492" s="9">
        <f t="shared" si="10"/>
        <v>1.4691590494205269</v>
      </c>
      <c r="R5492" s="14"/>
      <c r="S5492" s="29"/>
      <c r="T5492" s="14"/>
      <c r="U5492" s="9"/>
      <c r="V5492" s="7"/>
      <c r="W5492" s="7"/>
      <c r="X5492" s="49"/>
      <c r="Y5492" s="84"/>
    </row>
    <row r="5493" spans="1:25" x14ac:dyDescent="0.25">
      <c r="A5493" s="5" t="s">
        <v>3810</v>
      </c>
      <c r="B5493" s="1" t="s">
        <v>3811</v>
      </c>
      <c r="C5493" t="s">
        <v>3812</v>
      </c>
      <c r="D5493" s="74" t="s">
        <v>3813</v>
      </c>
      <c r="E5493" s="1" t="s">
        <v>4029</v>
      </c>
      <c r="F5493" s="7"/>
      <c r="G5493" s="7"/>
      <c r="H5493" s="7"/>
      <c r="I5493" s="7"/>
      <c r="J5493" s="49"/>
      <c r="K5493" t="s">
        <v>26</v>
      </c>
      <c r="L5493" t="s">
        <v>27</v>
      </c>
      <c r="M5493" s="15" t="s">
        <v>28</v>
      </c>
      <c r="N5493" t="s">
        <v>4292</v>
      </c>
      <c r="O5493" s="7">
        <v>37.393362935976157</v>
      </c>
      <c r="P5493" s="7">
        <v>34.375448399267363</v>
      </c>
      <c r="Q5493" s="9">
        <f t="shared" si="10"/>
        <v>0.91929277551537736</v>
      </c>
      <c r="R5493" s="14"/>
      <c r="S5493" s="29"/>
      <c r="T5493" s="14"/>
      <c r="U5493" s="9"/>
      <c r="V5493" s="7"/>
      <c r="W5493" s="7"/>
      <c r="X5493" s="49"/>
      <c r="Y5493" s="84"/>
    </row>
    <row r="5494" spans="1:25" x14ac:dyDescent="0.25">
      <c r="A5494" s="5" t="s">
        <v>3810</v>
      </c>
      <c r="B5494" s="1" t="s">
        <v>3811</v>
      </c>
      <c r="C5494" t="s">
        <v>3812</v>
      </c>
      <c r="D5494" s="74" t="s">
        <v>3813</v>
      </c>
      <c r="E5494" s="1" t="s">
        <v>4029</v>
      </c>
      <c r="F5494" s="7"/>
      <c r="G5494" s="7"/>
      <c r="H5494" s="7"/>
      <c r="I5494" s="7"/>
      <c r="J5494" s="49"/>
      <c r="K5494" t="s">
        <v>26</v>
      </c>
      <c r="L5494" t="s">
        <v>27</v>
      </c>
      <c r="M5494" s="15" t="s">
        <v>28</v>
      </c>
      <c r="N5494" t="s">
        <v>4293</v>
      </c>
      <c r="O5494" s="7">
        <v>36.313200073407508</v>
      </c>
      <c r="P5494" s="7">
        <v>35.179819276184865</v>
      </c>
      <c r="Q5494" s="9">
        <f t="shared" si="10"/>
        <v>0.968788738119155</v>
      </c>
      <c r="R5494" s="14"/>
      <c r="S5494" s="29"/>
      <c r="T5494" s="14"/>
      <c r="U5494" s="9"/>
      <c r="V5494" s="7"/>
      <c r="W5494" s="7"/>
      <c r="X5494" s="49"/>
      <c r="Y5494" s="84"/>
    </row>
    <row r="5495" spans="1:25" x14ac:dyDescent="0.25">
      <c r="A5495" s="5" t="s">
        <v>3810</v>
      </c>
      <c r="B5495" s="1" t="s">
        <v>3811</v>
      </c>
      <c r="C5495" t="s">
        <v>3812</v>
      </c>
      <c r="D5495" s="74" t="s">
        <v>3813</v>
      </c>
      <c r="E5495" s="1" t="s">
        <v>4029</v>
      </c>
      <c r="F5495" s="7"/>
      <c r="G5495" s="7"/>
      <c r="H5495" s="7"/>
      <c r="I5495" s="7"/>
      <c r="J5495" s="49"/>
      <c r="K5495" t="s">
        <v>26</v>
      </c>
      <c r="L5495" t="s">
        <v>27</v>
      </c>
      <c r="M5495" s="15" t="s">
        <v>28</v>
      </c>
      <c r="N5495" t="s">
        <v>4294</v>
      </c>
      <c r="O5495" s="7">
        <v>36.083408102202092</v>
      </c>
      <c r="P5495" s="7">
        <v>35.865230361975108</v>
      </c>
      <c r="Q5495" s="9">
        <f t="shared" si="10"/>
        <v>0.99395351626406736</v>
      </c>
      <c r="R5495" s="14"/>
      <c r="S5495" s="29"/>
      <c r="T5495" s="14"/>
      <c r="U5495" s="9"/>
      <c r="V5495" s="7"/>
      <c r="W5495" s="7"/>
      <c r="X5495" s="49"/>
      <c r="Y5495" s="84"/>
    </row>
    <row r="5496" spans="1:25" x14ac:dyDescent="0.25">
      <c r="A5496" s="5" t="s">
        <v>3810</v>
      </c>
      <c r="B5496" s="1" t="s">
        <v>3811</v>
      </c>
      <c r="C5496" t="s">
        <v>3812</v>
      </c>
      <c r="D5496" s="74" t="s">
        <v>3813</v>
      </c>
      <c r="E5496" s="1" t="s">
        <v>4029</v>
      </c>
      <c r="F5496" s="7"/>
      <c r="G5496" s="7"/>
      <c r="H5496" s="7"/>
      <c r="I5496" s="7"/>
      <c r="J5496" s="49"/>
      <c r="K5496" t="s">
        <v>26</v>
      </c>
      <c r="L5496" t="s">
        <v>27</v>
      </c>
      <c r="M5496" s="15" t="s">
        <v>28</v>
      </c>
      <c r="N5496" t="s">
        <v>4295</v>
      </c>
      <c r="O5496" s="7">
        <v>35.155915755409247</v>
      </c>
      <c r="P5496" s="7">
        <v>31.778619701003475</v>
      </c>
      <c r="Q5496" s="9">
        <f t="shared" si="10"/>
        <v>0.90393377666783925</v>
      </c>
      <c r="R5496" s="14"/>
      <c r="S5496" s="29"/>
      <c r="T5496" s="14"/>
      <c r="U5496" s="9"/>
      <c r="V5496" s="7"/>
      <c r="W5496" s="7"/>
      <c r="X5496" s="49"/>
      <c r="Y5496" s="84"/>
    </row>
    <row r="5497" spans="1:25" x14ac:dyDescent="0.25">
      <c r="A5497" s="5" t="s">
        <v>3810</v>
      </c>
      <c r="B5497" s="1" t="s">
        <v>3811</v>
      </c>
      <c r="C5497" t="s">
        <v>3812</v>
      </c>
      <c r="D5497" s="74" t="s">
        <v>3813</v>
      </c>
      <c r="E5497" s="1" t="s">
        <v>4029</v>
      </c>
      <c r="F5497" s="7"/>
      <c r="G5497" s="7"/>
      <c r="H5497" s="7"/>
      <c r="I5497" s="7"/>
      <c r="J5497" s="49"/>
      <c r="K5497" t="s">
        <v>26</v>
      </c>
      <c r="L5497" t="s">
        <v>27</v>
      </c>
      <c r="M5497" s="15" t="s">
        <v>28</v>
      </c>
      <c r="N5497" t="s">
        <v>4296</v>
      </c>
      <c r="O5497" s="7">
        <v>33.878148006271871</v>
      </c>
      <c r="P5497" s="7">
        <v>27.783025544588192</v>
      </c>
      <c r="Q5497" s="9">
        <f t="shared" si="10"/>
        <v>0.82008690497026915</v>
      </c>
      <c r="R5497" s="14"/>
      <c r="S5497" s="29"/>
      <c r="T5497" s="14"/>
      <c r="U5497" s="9"/>
      <c r="V5497" s="7"/>
      <c r="W5497" s="7"/>
      <c r="X5497" s="49"/>
      <c r="Y5497" s="84"/>
    </row>
    <row r="5498" spans="1:25" x14ac:dyDescent="0.25">
      <c r="A5498" s="5" t="s">
        <v>3810</v>
      </c>
      <c r="B5498" s="1" t="s">
        <v>3811</v>
      </c>
      <c r="C5498" t="s">
        <v>3812</v>
      </c>
      <c r="D5498" s="74" t="s">
        <v>3813</v>
      </c>
      <c r="E5498" s="1" t="s">
        <v>4029</v>
      </c>
      <c r="F5498" s="7"/>
      <c r="G5498" s="7"/>
      <c r="H5498" s="7"/>
      <c r="I5498" s="7"/>
      <c r="J5498" s="49"/>
      <c r="K5498" t="s">
        <v>26</v>
      </c>
      <c r="L5498" t="s">
        <v>27</v>
      </c>
      <c r="M5498" s="15" t="s">
        <v>28</v>
      </c>
      <c r="N5498" t="s">
        <v>4297</v>
      </c>
      <c r="O5498" s="7">
        <v>33.560973027343231</v>
      </c>
      <c r="P5498" s="7">
        <v>28.275126328172252</v>
      </c>
      <c r="Q5498" s="9">
        <f t="shared" si="10"/>
        <v>0.8425001952456973</v>
      </c>
      <c r="R5498" s="14"/>
      <c r="S5498" s="29"/>
      <c r="T5498" s="14"/>
      <c r="U5498" s="9"/>
      <c r="V5498" s="7"/>
      <c r="W5498" s="7"/>
      <c r="X5498" s="49"/>
      <c r="Y5498" s="84"/>
    </row>
    <row r="5499" spans="1:25" x14ac:dyDescent="0.25">
      <c r="A5499" s="5" t="s">
        <v>3810</v>
      </c>
      <c r="B5499" s="1" t="s">
        <v>3811</v>
      </c>
      <c r="C5499" t="s">
        <v>3812</v>
      </c>
      <c r="D5499" s="74" t="s">
        <v>3813</v>
      </c>
      <c r="E5499" s="1" t="s">
        <v>4029</v>
      </c>
      <c r="F5499" s="7"/>
      <c r="G5499" s="7"/>
      <c r="H5499" s="7"/>
      <c r="I5499" s="7"/>
      <c r="J5499" s="49"/>
      <c r="K5499" t="s">
        <v>26</v>
      </c>
      <c r="L5499" t="s">
        <v>27</v>
      </c>
      <c r="M5499" s="15" t="s">
        <v>28</v>
      </c>
      <c r="N5499" t="s">
        <v>4298</v>
      </c>
      <c r="O5499" s="7">
        <v>32.747547972046611</v>
      </c>
      <c r="P5499" s="7">
        <v>34.229954141189545</v>
      </c>
      <c r="Q5499" s="9">
        <f t="shared" si="10"/>
        <v>1.0452676997498658</v>
      </c>
      <c r="R5499" s="14"/>
      <c r="S5499" s="29"/>
      <c r="T5499" s="14"/>
      <c r="U5499" s="9"/>
      <c r="V5499" s="7"/>
      <c r="W5499" s="7"/>
      <c r="X5499" s="49"/>
      <c r="Y5499" s="84"/>
    </row>
    <row r="5500" spans="1:25" x14ac:dyDescent="0.25">
      <c r="A5500" s="5" t="s">
        <v>3810</v>
      </c>
      <c r="B5500" s="1" t="s">
        <v>3811</v>
      </c>
      <c r="C5500" t="s">
        <v>3812</v>
      </c>
      <c r="D5500" s="74" t="s">
        <v>3813</v>
      </c>
      <c r="E5500" s="1" t="s">
        <v>4029</v>
      </c>
      <c r="F5500" s="7"/>
      <c r="G5500" s="7"/>
      <c r="H5500" s="7"/>
      <c r="I5500" s="7"/>
      <c r="J5500" s="49"/>
      <c r="K5500" t="s">
        <v>26</v>
      </c>
      <c r="L5500" t="s">
        <v>27</v>
      </c>
      <c r="M5500" s="15" t="s">
        <v>28</v>
      </c>
      <c r="N5500" t="s">
        <v>4299</v>
      </c>
      <c r="O5500" s="7">
        <v>32.554210708037061</v>
      </c>
      <c r="P5500" s="7">
        <v>30.076033001558123</v>
      </c>
      <c r="Q5500" s="9">
        <f t="shared" si="10"/>
        <v>0.92387535582709979</v>
      </c>
      <c r="R5500" s="14"/>
      <c r="S5500" s="29"/>
      <c r="T5500" s="14"/>
      <c r="U5500" s="9"/>
      <c r="V5500" s="7"/>
      <c r="W5500" s="7"/>
      <c r="X5500" s="49"/>
      <c r="Y5500" s="84"/>
    </row>
    <row r="5501" spans="1:25" x14ac:dyDescent="0.25">
      <c r="A5501" s="5" t="s">
        <v>3810</v>
      </c>
      <c r="B5501" s="1" t="s">
        <v>3811</v>
      </c>
      <c r="C5501" t="s">
        <v>3812</v>
      </c>
      <c r="D5501" s="74" t="s">
        <v>3813</v>
      </c>
      <c r="E5501" s="1" t="s">
        <v>4029</v>
      </c>
      <c r="F5501" s="7"/>
      <c r="G5501" s="7"/>
      <c r="H5501" s="7"/>
      <c r="I5501" s="7"/>
      <c r="J5501" s="49"/>
      <c r="K5501" t="s">
        <v>26</v>
      </c>
      <c r="L5501" t="s">
        <v>27</v>
      </c>
      <c r="M5501" s="15" t="s">
        <v>28</v>
      </c>
      <c r="N5501" t="s">
        <v>4300</v>
      </c>
      <c r="O5501" s="7">
        <v>32.549188910116385</v>
      </c>
      <c r="P5501" s="7">
        <v>30.706378853900418</v>
      </c>
      <c r="Q5501" s="9">
        <f t="shared" si="10"/>
        <v>0.94338384095207928</v>
      </c>
      <c r="R5501" s="14"/>
      <c r="S5501" s="29"/>
      <c r="T5501" s="14"/>
      <c r="U5501" s="9"/>
      <c r="V5501" s="7"/>
      <c r="W5501" s="7"/>
      <c r="X5501" s="49"/>
      <c r="Y5501" s="84"/>
    </row>
    <row r="5502" spans="1:25" x14ac:dyDescent="0.25">
      <c r="A5502" s="5" t="s">
        <v>3810</v>
      </c>
      <c r="B5502" s="1" t="s">
        <v>3811</v>
      </c>
      <c r="C5502" t="s">
        <v>3812</v>
      </c>
      <c r="D5502" s="74" t="s">
        <v>3813</v>
      </c>
      <c r="E5502" s="1" t="s">
        <v>4029</v>
      </c>
      <c r="F5502" s="7"/>
      <c r="G5502" s="7"/>
      <c r="H5502" s="7"/>
      <c r="I5502" s="7"/>
      <c r="J5502" s="49"/>
      <c r="K5502" t="s">
        <v>26</v>
      </c>
      <c r="L5502" t="s">
        <v>27</v>
      </c>
      <c r="M5502" s="15" t="s">
        <v>28</v>
      </c>
      <c r="N5502" t="s">
        <v>4301</v>
      </c>
      <c r="O5502" s="7">
        <v>31.798986028703276</v>
      </c>
      <c r="P5502" s="7">
        <v>25.077882255911089</v>
      </c>
      <c r="Q5502" s="9">
        <f t="shared" si="10"/>
        <v>0.78863779597483397</v>
      </c>
      <c r="R5502" s="14"/>
      <c r="S5502" s="29"/>
      <c r="T5502" s="14"/>
      <c r="U5502" s="9"/>
      <c r="V5502" s="7"/>
      <c r="W5502" s="7"/>
      <c r="X5502" s="49"/>
      <c r="Y5502" s="84"/>
    </row>
    <row r="5503" spans="1:25" x14ac:dyDescent="0.25">
      <c r="A5503" s="5" t="s">
        <v>3810</v>
      </c>
      <c r="B5503" s="1" t="s">
        <v>3811</v>
      </c>
      <c r="C5503" t="s">
        <v>3812</v>
      </c>
      <c r="D5503" s="74" t="s">
        <v>3813</v>
      </c>
      <c r="E5503" s="1" t="s">
        <v>4029</v>
      </c>
      <c r="F5503" s="7"/>
      <c r="G5503" s="7"/>
      <c r="H5503" s="7"/>
      <c r="I5503" s="7"/>
      <c r="J5503" s="49"/>
      <c r="K5503" t="s">
        <v>26</v>
      </c>
      <c r="L5503" t="s">
        <v>27</v>
      </c>
      <c r="M5503" s="15" t="s">
        <v>28</v>
      </c>
      <c r="N5503" t="s">
        <v>4302</v>
      </c>
      <c r="O5503" s="7">
        <v>31.438345755715524</v>
      </c>
      <c r="P5503" s="7">
        <v>24.926522801633809</v>
      </c>
      <c r="Q5503" s="9">
        <f t="shared" si="10"/>
        <v>0.79287005096641072</v>
      </c>
      <c r="R5503" s="14"/>
      <c r="S5503" s="29"/>
      <c r="T5503" s="14"/>
      <c r="U5503" s="9"/>
      <c r="V5503" s="7"/>
      <c r="W5503" s="7"/>
      <c r="X5503" s="49"/>
      <c r="Y5503" s="84"/>
    </row>
    <row r="5504" spans="1:25" x14ac:dyDescent="0.25">
      <c r="A5504" s="5" t="s">
        <v>3810</v>
      </c>
      <c r="B5504" s="1" t="s">
        <v>3811</v>
      </c>
      <c r="C5504" t="s">
        <v>3812</v>
      </c>
      <c r="D5504" s="74" t="s">
        <v>3813</v>
      </c>
      <c r="E5504" s="1" t="s">
        <v>4029</v>
      </c>
      <c r="F5504" s="7"/>
      <c r="G5504" s="7"/>
      <c r="H5504" s="7"/>
      <c r="I5504" s="7"/>
      <c r="J5504" s="49"/>
      <c r="K5504" t="s">
        <v>26</v>
      </c>
      <c r="L5504" t="s">
        <v>27</v>
      </c>
      <c r="M5504" s="15" t="s">
        <v>28</v>
      </c>
      <c r="N5504" t="s">
        <v>4303</v>
      </c>
      <c r="O5504" s="7">
        <v>31.395105926228791</v>
      </c>
      <c r="P5504" s="7">
        <v>24.290595046028283</v>
      </c>
      <c r="Q5504" s="9">
        <f t="shared" si="10"/>
        <v>0.77370642109332399</v>
      </c>
      <c r="R5504" s="14"/>
      <c r="S5504" s="29"/>
      <c r="T5504" s="14"/>
      <c r="U5504" s="9"/>
      <c r="V5504" s="7"/>
      <c r="W5504" s="7"/>
      <c r="X5504" s="49"/>
      <c r="Y5504" s="84"/>
    </row>
    <row r="5505" spans="1:25" x14ac:dyDescent="0.25">
      <c r="A5505" s="5" t="s">
        <v>3810</v>
      </c>
      <c r="B5505" s="1" t="s">
        <v>3811</v>
      </c>
      <c r="C5505" t="s">
        <v>3812</v>
      </c>
      <c r="D5505" s="74" t="s">
        <v>3813</v>
      </c>
      <c r="E5505" s="1" t="s">
        <v>4029</v>
      </c>
      <c r="F5505" s="7"/>
      <c r="G5505" s="7"/>
      <c r="H5505" s="7"/>
      <c r="I5505" s="7"/>
      <c r="J5505" s="49"/>
      <c r="K5505" t="s">
        <v>26</v>
      </c>
      <c r="L5505" t="s">
        <v>27</v>
      </c>
      <c r="M5505" s="15" t="s">
        <v>28</v>
      </c>
      <c r="N5505" t="s">
        <v>4304</v>
      </c>
      <c r="O5505" s="7">
        <v>28.837790127579449</v>
      </c>
      <c r="P5505" s="7">
        <v>25.970587138399566</v>
      </c>
      <c r="Q5505" s="9">
        <f t="shared" si="10"/>
        <v>0.90057480214346275</v>
      </c>
      <c r="R5505" s="14"/>
      <c r="S5505" s="29"/>
      <c r="T5505" s="14"/>
      <c r="U5505" s="9"/>
      <c r="V5505" s="7"/>
      <c r="W5505" s="7"/>
      <c r="X5505" s="49"/>
      <c r="Y5505" s="84"/>
    </row>
    <row r="5506" spans="1:25" x14ac:dyDescent="0.25">
      <c r="A5506" s="5" t="s">
        <v>3810</v>
      </c>
      <c r="B5506" s="1" t="s">
        <v>3811</v>
      </c>
      <c r="C5506" t="s">
        <v>3812</v>
      </c>
      <c r="D5506" s="74" t="s">
        <v>3813</v>
      </c>
      <c r="E5506" s="1" t="s">
        <v>4029</v>
      </c>
      <c r="F5506" s="7"/>
      <c r="G5506" s="7"/>
      <c r="H5506" s="7"/>
      <c r="I5506" s="7"/>
      <c r="J5506" s="49"/>
      <c r="K5506" t="s">
        <v>26</v>
      </c>
      <c r="L5506" t="s">
        <v>27</v>
      </c>
      <c r="M5506" s="15" t="s">
        <v>28</v>
      </c>
      <c r="N5506" t="s">
        <v>4305</v>
      </c>
      <c r="O5506" s="7">
        <v>28.550858719560203</v>
      </c>
      <c r="P5506" s="7">
        <v>19.816871526614602</v>
      </c>
      <c r="Q5506" s="9">
        <f t="shared" si="10"/>
        <v>0.69409021007967286</v>
      </c>
      <c r="R5506" s="14"/>
      <c r="S5506" s="29"/>
      <c r="T5506" s="14"/>
      <c r="U5506" s="9"/>
      <c r="V5506" s="7"/>
      <c r="W5506" s="7"/>
      <c r="X5506" s="49"/>
      <c r="Y5506" s="84"/>
    </row>
    <row r="5507" spans="1:25" x14ac:dyDescent="0.25">
      <c r="A5507" s="5" t="s">
        <v>3810</v>
      </c>
      <c r="B5507" s="1" t="s">
        <v>3811</v>
      </c>
      <c r="C5507" t="s">
        <v>3812</v>
      </c>
      <c r="D5507" s="74" t="s">
        <v>3813</v>
      </c>
      <c r="E5507" s="1" t="s">
        <v>4029</v>
      </c>
      <c r="F5507" s="7"/>
      <c r="G5507" s="7"/>
      <c r="H5507" s="7"/>
      <c r="I5507" s="7"/>
      <c r="J5507" s="49"/>
      <c r="K5507" t="s">
        <v>26</v>
      </c>
      <c r="L5507" t="s">
        <v>27</v>
      </c>
      <c r="M5507" s="15" t="s">
        <v>28</v>
      </c>
      <c r="N5507" t="s">
        <v>4306</v>
      </c>
      <c r="O5507" s="7">
        <v>28.202415818272776</v>
      </c>
      <c r="P5507" s="7">
        <v>23.080760404914844</v>
      </c>
      <c r="Q5507" s="9">
        <f t="shared" si="10"/>
        <v>0.81839657118878684</v>
      </c>
      <c r="R5507" s="14"/>
      <c r="S5507" s="29"/>
      <c r="T5507" s="14">
        <f>714000*1000000000</f>
        <v>714000000000000</v>
      </c>
      <c r="U5507" s="9"/>
      <c r="V5507" s="7"/>
      <c r="W5507" s="7"/>
      <c r="X5507" s="49"/>
      <c r="Y5507" s="84"/>
    </row>
    <row r="5508" spans="1:25" x14ac:dyDescent="0.25">
      <c r="A5508" s="5" t="s">
        <v>3810</v>
      </c>
      <c r="B5508" s="1" t="s">
        <v>3811</v>
      </c>
      <c r="C5508" t="s">
        <v>3812</v>
      </c>
      <c r="D5508" s="74" t="s">
        <v>3813</v>
      </c>
      <c r="E5508" s="1" t="s">
        <v>4029</v>
      </c>
      <c r="F5508" s="7"/>
      <c r="G5508" s="7"/>
      <c r="H5508" s="7"/>
      <c r="I5508" s="7"/>
      <c r="J5508" s="49"/>
      <c r="K5508" t="s">
        <v>26</v>
      </c>
      <c r="L5508" t="s">
        <v>27</v>
      </c>
      <c r="M5508" s="15" t="s">
        <v>28</v>
      </c>
      <c r="N5508" t="s">
        <v>4307</v>
      </c>
      <c r="O5508" s="7">
        <v>28.103079180859801</v>
      </c>
      <c r="P5508" s="7">
        <v>23.131265931272132</v>
      </c>
      <c r="Q5508" s="9">
        <f t="shared" ref="Q5508:Q5571" si="11">P5508/O5508</f>
        <v>0.82308653021289468</v>
      </c>
      <c r="R5508" s="14"/>
      <c r="S5508" s="29"/>
      <c r="T5508" s="14"/>
      <c r="U5508" s="9"/>
      <c r="V5508" s="7"/>
      <c r="W5508" s="7"/>
      <c r="X5508" s="49"/>
      <c r="Y5508" s="84"/>
    </row>
    <row r="5509" spans="1:25" x14ac:dyDescent="0.25">
      <c r="A5509" s="5" t="s">
        <v>3810</v>
      </c>
      <c r="B5509" s="1" t="s">
        <v>3811</v>
      </c>
      <c r="C5509" t="s">
        <v>3812</v>
      </c>
      <c r="D5509" s="74" t="s">
        <v>3813</v>
      </c>
      <c r="E5509" s="1" t="s">
        <v>4029</v>
      </c>
      <c r="F5509" s="7"/>
      <c r="G5509" s="7"/>
      <c r="H5509" s="7"/>
      <c r="I5509" s="7"/>
      <c r="J5509" s="49"/>
      <c r="K5509" t="s">
        <v>26</v>
      </c>
      <c r="L5509" t="s">
        <v>27</v>
      </c>
      <c r="M5509" s="15" t="s">
        <v>28</v>
      </c>
      <c r="N5509" t="s">
        <v>4308</v>
      </c>
      <c r="O5509" s="7">
        <v>26.373658350715033</v>
      </c>
      <c r="P5509" s="7">
        <v>21.51175041087809</v>
      </c>
      <c r="Q5509" s="9">
        <f t="shared" si="11"/>
        <v>0.81565288079554088</v>
      </c>
      <c r="R5509" s="14"/>
      <c r="S5509" s="29"/>
      <c r="T5509" s="14"/>
      <c r="U5509" s="9"/>
      <c r="V5509" s="7"/>
      <c r="W5509" s="7"/>
      <c r="X5509" s="49"/>
      <c r="Y5509" s="84"/>
    </row>
    <row r="5510" spans="1:25" x14ac:dyDescent="0.25">
      <c r="A5510" s="5" t="s">
        <v>3810</v>
      </c>
      <c r="B5510" s="1" t="s">
        <v>3811</v>
      </c>
      <c r="C5510" t="s">
        <v>3812</v>
      </c>
      <c r="D5510" s="74" t="s">
        <v>3813</v>
      </c>
      <c r="E5510" s="1" t="s">
        <v>4029</v>
      </c>
      <c r="F5510" s="7"/>
      <c r="G5510" s="7"/>
      <c r="H5510" s="7"/>
      <c r="I5510" s="7"/>
      <c r="J5510" s="49"/>
      <c r="K5510" t="s">
        <v>26</v>
      </c>
      <c r="L5510" t="s">
        <v>27</v>
      </c>
      <c r="M5510" s="15" t="s">
        <v>28</v>
      </c>
      <c r="N5510" t="s">
        <v>4309</v>
      </c>
      <c r="O5510" s="7">
        <v>25.808709492298661</v>
      </c>
      <c r="P5510" s="7">
        <v>24.581860239358079</v>
      </c>
      <c r="Q5510" s="9">
        <f t="shared" si="11"/>
        <v>0.95246375052938337</v>
      </c>
      <c r="R5510" s="14"/>
      <c r="S5510" s="29"/>
      <c r="T5510" s="14"/>
      <c r="U5510" s="9"/>
      <c r="V5510" s="7"/>
      <c r="W5510" s="7"/>
      <c r="X5510" s="49"/>
      <c r="Y5510" s="84"/>
    </row>
    <row r="5511" spans="1:25" x14ac:dyDescent="0.25">
      <c r="A5511" s="5" t="s">
        <v>3810</v>
      </c>
      <c r="B5511" s="1" t="s">
        <v>3811</v>
      </c>
      <c r="C5511" t="s">
        <v>3812</v>
      </c>
      <c r="D5511" s="74" t="s">
        <v>3813</v>
      </c>
      <c r="E5511" s="1" t="s">
        <v>4029</v>
      </c>
      <c r="F5511" s="7"/>
      <c r="G5511" s="7"/>
      <c r="H5511" s="7"/>
      <c r="I5511" s="7"/>
      <c r="J5511" s="49"/>
      <c r="K5511" t="s">
        <v>26</v>
      </c>
      <c r="L5511" t="s">
        <v>27</v>
      </c>
      <c r="M5511" s="15" t="s">
        <v>28</v>
      </c>
      <c r="N5511" t="s">
        <v>4310</v>
      </c>
      <c r="O5511" s="7">
        <v>24.57555680060036</v>
      </c>
      <c r="P5511" s="7">
        <v>22.19887105849698</v>
      </c>
      <c r="Q5511" s="9">
        <f t="shared" si="11"/>
        <v>0.90329066554271031</v>
      </c>
      <c r="R5511" s="14"/>
      <c r="S5511" s="29"/>
      <c r="T5511" s="14"/>
      <c r="U5511" s="9"/>
      <c r="V5511" s="7"/>
      <c r="W5511" s="7"/>
      <c r="X5511" s="49"/>
      <c r="Y5511" s="84"/>
    </row>
    <row r="5512" spans="1:25" x14ac:dyDescent="0.25">
      <c r="A5512" s="5" t="s">
        <v>3810</v>
      </c>
      <c r="B5512" s="1" t="s">
        <v>3811</v>
      </c>
      <c r="C5512" t="s">
        <v>3812</v>
      </c>
      <c r="D5512" s="74" t="s">
        <v>3813</v>
      </c>
      <c r="E5512" s="1" t="s">
        <v>4029</v>
      </c>
      <c r="F5512" s="7"/>
      <c r="G5512" s="7"/>
      <c r="H5512" s="7"/>
      <c r="I5512" s="7"/>
      <c r="J5512" s="49"/>
      <c r="K5512" t="s">
        <v>26</v>
      </c>
      <c r="L5512" t="s">
        <v>27</v>
      </c>
      <c r="M5512" s="15" t="s">
        <v>28</v>
      </c>
      <c r="N5512" t="s">
        <v>4311</v>
      </c>
      <c r="O5512" s="7">
        <v>22.228841633493435</v>
      </c>
      <c r="P5512" s="7">
        <v>14.671742604029697</v>
      </c>
      <c r="Q5512" s="9">
        <f t="shared" si="11"/>
        <v>0.6600318111908704</v>
      </c>
      <c r="R5512" s="14"/>
      <c r="S5512" s="29"/>
      <c r="T5512" s="14"/>
      <c r="U5512" s="9"/>
      <c r="V5512" s="7"/>
      <c r="W5512" s="7"/>
      <c r="X5512" s="49"/>
      <c r="Y5512" s="84"/>
    </row>
    <row r="5513" spans="1:25" x14ac:dyDescent="0.25">
      <c r="A5513" s="5" t="s">
        <v>3810</v>
      </c>
      <c r="B5513" s="1" t="s">
        <v>3811</v>
      </c>
      <c r="C5513" t="s">
        <v>3812</v>
      </c>
      <c r="D5513" s="74" t="s">
        <v>3813</v>
      </c>
      <c r="E5513" s="1" t="s">
        <v>4029</v>
      </c>
      <c r="F5513" s="7"/>
      <c r="G5513" s="7"/>
      <c r="H5513" s="7"/>
      <c r="I5513" s="7"/>
      <c r="J5513" s="49"/>
      <c r="K5513" t="s">
        <v>26</v>
      </c>
      <c r="L5513" t="s">
        <v>27</v>
      </c>
      <c r="M5513" s="15" t="s">
        <v>28</v>
      </c>
      <c r="N5513" t="s">
        <v>4312</v>
      </c>
      <c r="O5513" s="7">
        <v>21.93296399222984</v>
      </c>
      <c r="P5513" s="7">
        <v>15.81140116481361</v>
      </c>
      <c r="Q5513" s="9">
        <f t="shared" si="11"/>
        <v>0.72089669095408593</v>
      </c>
      <c r="R5513" s="14"/>
      <c r="S5513" s="29"/>
      <c r="T5513" s="14"/>
      <c r="U5513" s="9"/>
      <c r="V5513" s="7"/>
      <c r="W5513" s="7"/>
      <c r="X5513" s="49"/>
      <c r="Y5513" s="84"/>
    </row>
    <row r="5514" spans="1:25" x14ac:dyDescent="0.25">
      <c r="A5514" s="5" t="s">
        <v>3810</v>
      </c>
      <c r="B5514" s="1" t="s">
        <v>3811</v>
      </c>
      <c r="C5514" t="s">
        <v>3812</v>
      </c>
      <c r="D5514" s="74" t="s">
        <v>3813</v>
      </c>
      <c r="E5514" s="1" t="s">
        <v>4029</v>
      </c>
      <c r="F5514" s="7"/>
      <c r="G5514" s="7"/>
      <c r="H5514" s="7"/>
      <c r="I5514" s="7"/>
      <c r="J5514" s="49"/>
      <c r="K5514" t="s">
        <v>26</v>
      </c>
      <c r="L5514" t="s">
        <v>27</v>
      </c>
      <c r="M5514" s="15" t="s">
        <v>28</v>
      </c>
      <c r="N5514" t="s">
        <v>4313</v>
      </c>
      <c r="O5514" s="7">
        <v>73.463027028797924</v>
      </c>
      <c r="P5514" s="7">
        <v>63.153182240299834</v>
      </c>
      <c r="Q5514" s="9">
        <f t="shared" si="11"/>
        <v>0.85965940684071496</v>
      </c>
      <c r="R5514" s="14"/>
      <c r="S5514" s="29"/>
      <c r="T5514" s="14"/>
      <c r="U5514" s="9"/>
      <c r="V5514" s="7"/>
      <c r="W5514" s="7"/>
      <c r="X5514" s="49"/>
      <c r="Y5514" s="84"/>
    </row>
    <row r="5515" spans="1:25" x14ac:dyDescent="0.25">
      <c r="A5515" s="5" t="s">
        <v>3810</v>
      </c>
      <c r="B5515" s="1" t="s">
        <v>3811</v>
      </c>
      <c r="C5515" t="s">
        <v>3812</v>
      </c>
      <c r="D5515" s="74" t="s">
        <v>3813</v>
      </c>
      <c r="E5515" s="1" t="s">
        <v>4029</v>
      </c>
      <c r="F5515" s="7"/>
      <c r="G5515" s="7"/>
      <c r="H5515" s="7"/>
      <c r="I5515" s="7"/>
      <c r="J5515" s="49"/>
      <c r="K5515" t="s">
        <v>26</v>
      </c>
      <c r="L5515" t="s">
        <v>27</v>
      </c>
      <c r="M5515" s="15" t="s">
        <v>28</v>
      </c>
      <c r="N5515" t="s">
        <v>4314</v>
      </c>
      <c r="O5515" s="7">
        <v>71.934440468946079</v>
      </c>
      <c r="P5515" s="7">
        <v>58.751523855647036</v>
      </c>
      <c r="Q5515" s="9">
        <f t="shared" si="11"/>
        <v>0.81673706603737228</v>
      </c>
      <c r="R5515" s="14"/>
      <c r="S5515" s="29"/>
      <c r="T5515" s="14"/>
      <c r="U5515" s="9"/>
      <c r="V5515" s="7"/>
      <c r="W5515" s="7"/>
      <c r="X5515" s="49"/>
      <c r="Y5515" s="84"/>
    </row>
    <row r="5516" spans="1:25" x14ac:dyDescent="0.25">
      <c r="A5516" s="5" t="s">
        <v>3810</v>
      </c>
      <c r="B5516" s="1" t="s">
        <v>3811</v>
      </c>
      <c r="C5516" t="s">
        <v>3812</v>
      </c>
      <c r="D5516" s="74" t="s">
        <v>3813</v>
      </c>
      <c r="E5516" s="1" t="s">
        <v>4029</v>
      </c>
      <c r="F5516" s="7"/>
      <c r="G5516" s="7"/>
      <c r="H5516" s="7"/>
      <c r="I5516" s="7"/>
      <c r="J5516" s="49"/>
      <c r="K5516" t="s">
        <v>26</v>
      </c>
      <c r="L5516" t="s">
        <v>27</v>
      </c>
      <c r="M5516" s="15" t="s">
        <v>28</v>
      </c>
      <c r="N5516" t="s">
        <v>4315</v>
      </c>
      <c r="O5516" s="7">
        <v>71.88655671940765</v>
      </c>
      <c r="P5516" s="7">
        <v>62.333864583782031</v>
      </c>
      <c r="Q5516" s="9">
        <f t="shared" si="11"/>
        <v>0.86711434555264177</v>
      </c>
      <c r="R5516" s="14"/>
      <c r="S5516" s="29"/>
      <c r="T5516" s="14">
        <f>527000*1000000000</f>
        <v>527000000000000</v>
      </c>
      <c r="U5516" s="9"/>
      <c r="V5516" s="7"/>
      <c r="W5516" s="7"/>
      <c r="X5516" s="49"/>
      <c r="Y5516" s="84"/>
    </row>
    <row r="5517" spans="1:25" x14ac:dyDescent="0.25">
      <c r="A5517" s="5" t="s">
        <v>3810</v>
      </c>
      <c r="B5517" s="1" t="s">
        <v>3811</v>
      </c>
      <c r="C5517" t="s">
        <v>3812</v>
      </c>
      <c r="D5517" s="74" t="s">
        <v>3813</v>
      </c>
      <c r="E5517" s="1" t="s">
        <v>4029</v>
      </c>
      <c r="F5517" s="7"/>
      <c r="G5517" s="7"/>
      <c r="H5517" s="7"/>
      <c r="I5517" s="7"/>
      <c r="J5517" s="49"/>
      <c r="K5517" t="s">
        <v>26</v>
      </c>
      <c r="L5517" t="s">
        <v>27</v>
      </c>
      <c r="M5517" s="15" t="s">
        <v>28</v>
      </c>
      <c r="N5517" t="s">
        <v>4316</v>
      </c>
      <c r="O5517" s="7">
        <v>70.93904467010222</v>
      </c>
      <c r="P5517" s="7">
        <v>45.856672510369009</v>
      </c>
      <c r="Q5517" s="9">
        <f t="shared" si="11"/>
        <v>0.64642359822609285</v>
      </c>
      <c r="R5517" s="14"/>
      <c r="S5517" s="29"/>
      <c r="T5517" s="14"/>
      <c r="U5517" s="9"/>
      <c r="V5517" s="7"/>
      <c r="W5517" s="7"/>
      <c r="X5517" s="49"/>
      <c r="Y5517" s="84"/>
    </row>
    <row r="5518" spans="1:25" x14ac:dyDescent="0.25">
      <c r="A5518" s="5" t="s">
        <v>3810</v>
      </c>
      <c r="B5518" s="1" t="s">
        <v>3811</v>
      </c>
      <c r="C5518" t="s">
        <v>3812</v>
      </c>
      <c r="D5518" s="74" t="s">
        <v>3813</v>
      </c>
      <c r="E5518" s="1" t="s">
        <v>4029</v>
      </c>
      <c r="F5518" s="7"/>
      <c r="G5518" s="7"/>
      <c r="H5518" s="7"/>
      <c r="I5518" s="7"/>
      <c r="J5518" s="49"/>
      <c r="K5518" t="s">
        <v>26</v>
      </c>
      <c r="L5518" t="s">
        <v>27</v>
      </c>
      <c r="M5518" s="15" t="s">
        <v>28</v>
      </c>
      <c r="N5518" t="s">
        <v>4317</v>
      </c>
      <c r="O5518" s="7">
        <v>70.461779754011545</v>
      </c>
      <c r="P5518" s="7">
        <v>59.982824486615925</v>
      </c>
      <c r="Q5518" s="9">
        <f t="shared" si="11"/>
        <v>0.85128171181626977</v>
      </c>
      <c r="R5518" s="14"/>
      <c r="S5518" s="29"/>
      <c r="T5518" s="14"/>
      <c r="U5518" s="9"/>
      <c r="V5518" s="7"/>
      <c r="W5518" s="7"/>
      <c r="X5518" s="49"/>
      <c r="Y5518" s="84"/>
    </row>
    <row r="5519" spans="1:25" x14ac:dyDescent="0.25">
      <c r="A5519" s="5" t="s">
        <v>3810</v>
      </c>
      <c r="B5519" s="1" t="s">
        <v>3811</v>
      </c>
      <c r="C5519" t="s">
        <v>3812</v>
      </c>
      <c r="D5519" s="74" t="s">
        <v>3813</v>
      </c>
      <c r="E5519" s="1" t="s">
        <v>4029</v>
      </c>
      <c r="F5519" s="7"/>
      <c r="G5519" s="7"/>
      <c r="H5519" s="7"/>
      <c r="I5519" s="7"/>
      <c r="J5519" s="49"/>
      <c r="K5519" t="s">
        <v>26</v>
      </c>
      <c r="L5519" t="s">
        <v>27</v>
      </c>
      <c r="M5519" s="15" t="s">
        <v>28</v>
      </c>
      <c r="N5519" t="s">
        <v>4318</v>
      </c>
      <c r="O5519" s="7">
        <v>68.266169628037332</v>
      </c>
      <c r="P5519" s="7">
        <v>51.465906489939449</v>
      </c>
      <c r="Q5519" s="9">
        <f t="shared" si="11"/>
        <v>0.75390060362786326</v>
      </c>
      <c r="R5519" s="14"/>
      <c r="S5519" s="29"/>
      <c r="T5519" s="14"/>
      <c r="U5519" s="9"/>
      <c r="V5519" s="7"/>
      <c r="W5519" s="7"/>
      <c r="X5519" s="49"/>
      <c r="Y5519" s="84"/>
    </row>
    <row r="5520" spans="1:25" x14ac:dyDescent="0.25">
      <c r="A5520" s="5" t="s">
        <v>3810</v>
      </c>
      <c r="B5520" s="1" t="s">
        <v>3811</v>
      </c>
      <c r="C5520" t="s">
        <v>3812</v>
      </c>
      <c r="D5520" s="74" t="s">
        <v>3813</v>
      </c>
      <c r="E5520" s="1" t="s">
        <v>4029</v>
      </c>
      <c r="F5520" s="7"/>
      <c r="G5520" s="7"/>
      <c r="H5520" s="7"/>
      <c r="I5520" s="7"/>
      <c r="J5520" s="49"/>
      <c r="K5520" t="s">
        <v>26</v>
      </c>
      <c r="L5520" t="s">
        <v>27</v>
      </c>
      <c r="M5520" s="15" t="s">
        <v>28</v>
      </c>
      <c r="N5520" t="s">
        <v>4319</v>
      </c>
      <c r="O5520" s="7">
        <v>65.178222957367396</v>
      </c>
      <c r="P5520" s="7">
        <v>53.388809922009358</v>
      </c>
      <c r="Q5520" s="9">
        <f t="shared" si="11"/>
        <v>0.81912036719581316</v>
      </c>
      <c r="R5520" s="14"/>
      <c r="S5520" s="29"/>
      <c r="T5520" s="14"/>
      <c r="U5520" s="9"/>
      <c r="V5520" s="7"/>
      <c r="W5520" s="7"/>
      <c r="X5520" s="49"/>
      <c r="Y5520" s="84"/>
    </row>
    <row r="5521" spans="1:25" x14ac:dyDescent="0.25">
      <c r="A5521" s="5" t="s">
        <v>3810</v>
      </c>
      <c r="B5521" s="1" t="s">
        <v>3811</v>
      </c>
      <c r="C5521" t="s">
        <v>3812</v>
      </c>
      <c r="D5521" s="74" t="s">
        <v>3813</v>
      </c>
      <c r="E5521" s="1" t="s">
        <v>4029</v>
      </c>
      <c r="F5521" s="7"/>
      <c r="G5521" s="7"/>
      <c r="H5521" s="7"/>
      <c r="I5521" s="7"/>
      <c r="J5521" s="49"/>
      <c r="K5521" t="s">
        <v>26</v>
      </c>
      <c r="L5521" t="s">
        <v>27</v>
      </c>
      <c r="M5521" s="15" t="s">
        <v>28</v>
      </c>
      <c r="N5521" t="s">
        <v>4320</v>
      </c>
      <c r="O5521" s="7">
        <v>64.870475326104781</v>
      </c>
      <c r="P5521" s="7">
        <v>52.884722964657314</v>
      </c>
      <c r="Q5521" s="9">
        <f t="shared" si="11"/>
        <v>0.81523563221642936</v>
      </c>
      <c r="R5521" s="14"/>
      <c r="S5521" s="29"/>
      <c r="T5521" s="14"/>
      <c r="U5521" s="9"/>
      <c r="V5521" s="7"/>
      <c r="W5521" s="7"/>
      <c r="X5521" s="49"/>
      <c r="Y5521" s="84"/>
    </row>
    <row r="5522" spans="1:25" x14ac:dyDescent="0.25">
      <c r="A5522" s="5" t="s">
        <v>3810</v>
      </c>
      <c r="B5522" s="1" t="s">
        <v>3811</v>
      </c>
      <c r="C5522" t="s">
        <v>3812</v>
      </c>
      <c r="D5522" s="74" t="s">
        <v>3813</v>
      </c>
      <c r="E5522" s="1" t="s">
        <v>4029</v>
      </c>
      <c r="F5522" s="7"/>
      <c r="G5522" s="7"/>
      <c r="H5522" s="7"/>
      <c r="I5522" s="7"/>
      <c r="J5522" s="49"/>
      <c r="K5522" t="s">
        <v>26</v>
      </c>
      <c r="L5522" t="s">
        <v>27</v>
      </c>
      <c r="M5522" s="15" t="s">
        <v>28</v>
      </c>
      <c r="N5522" t="s">
        <v>4321</v>
      </c>
      <c r="O5522" s="7">
        <v>64.372703829193384</v>
      </c>
      <c r="P5522" s="7">
        <v>56.897990674832059</v>
      </c>
      <c r="Q5522" s="9">
        <f t="shared" si="11"/>
        <v>0.88388380928980803</v>
      </c>
      <c r="R5522" s="14"/>
      <c r="S5522" s="29"/>
      <c r="T5522" s="14"/>
      <c r="U5522" s="9"/>
      <c r="V5522" s="7"/>
      <c r="W5522" s="7"/>
      <c r="X5522" s="49"/>
      <c r="Y5522" s="84"/>
    </row>
    <row r="5523" spans="1:25" x14ac:dyDescent="0.25">
      <c r="A5523" s="5" t="s">
        <v>3810</v>
      </c>
      <c r="B5523" s="1" t="s">
        <v>3811</v>
      </c>
      <c r="C5523" t="s">
        <v>3812</v>
      </c>
      <c r="D5523" s="74" t="s">
        <v>3813</v>
      </c>
      <c r="E5523" s="1" t="s">
        <v>4029</v>
      </c>
      <c r="F5523" s="7"/>
      <c r="G5523" s="7"/>
      <c r="H5523" s="7"/>
      <c r="I5523" s="7"/>
      <c r="J5523" s="49"/>
      <c r="K5523" t="s">
        <v>26</v>
      </c>
      <c r="L5523" t="s">
        <v>27</v>
      </c>
      <c r="M5523" s="15" t="s">
        <v>28</v>
      </c>
      <c r="N5523" t="s">
        <v>4322</v>
      </c>
      <c r="O5523" s="7">
        <v>64.358109794862756</v>
      </c>
      <c r="P5523" s="7">
        <v>52.760351870968883</v>
      </c>
      <c r="Q5523" s="9">
        <f t="shared" si="11"/>
        <v>0.81979337241474359</v>
      </c>
      <c r="R5523" s="14"/>
      <c r="S5523" s="29"/>
      <c r="T5523" s="14"/>
      <c r="U5523" s="9"/>
      <c r="V5523" s="7"/>
      <c r="W5523" s="7"/>
      <c r="X5523" s="49"/>
      <c r="Y5523" s="84"/>
    </row>
    <row r="5524" spans="1:25" x14ac:dyDescent="0.25">
      <c r="A5524" s="5" t="s">
        <v>3810</v>
      </c>
      <c r="B5524" s="1" t="s">
        <v>3811</v>
      </c>
      <c r="C5524" t="s">
        <v>3812</v>
      </c>
      <c r="D5524" s="74" t="s">
        <v>3813</v>
      </c>
      <c r="E5524" s="1" t="s">
        <v>4029</v>
      </c>
      <c r="F5524" s="7"/>
      <c r="G5524" s="7"/>
      <c r="H5524" s="7"/>
      <c r="I5524" s="7"/>
      <c r="J5524" s="49"/>
      <c r="K5524" t="s">
        <v>26</v>
      </c>
      <c r="L5524" t="s">
        <v>27</v>
      </c>
      <c r="M5524" s="15" t="s">
        <v>28</v>
      </c>
      <c r="N5524" t="s">
        <v>4323</v>
      </c>
      <c r="O5524" s="7">
        <v>64.321634331543208</v>
      </c>
      <c r="P5524" s="7">
        <v>54.458639535758813</v>
      </c>
      <c r="Q5524" s="9">
        <f t="shared" si="11"/>
        <v>0.84666131546120238</v>
      </c>
      <c r="R5524" s="14"/>
      <c r="S5524" s="29"/>
      <c r="T5524" s="14"/>
      <c r="U5524" s="9"/>
      <c r="V5524" s="7"/>
      <c r="W5524" s="7"/>
      <c r="X5524" s="49"/>
      <c r="Y5524" s="84"/>
    </row>
    <row r="5525" spans="1:25" x14ac:dyDescent="0.25">
      <c r="A5525" s="5" t="s">
        <v>3810</v>
      </c>
      <c r="B5525" s="1" t="s">
        <v>3811</v>
      </c>
      <c r="C5525" t="s">
        <v>3812</v>
      </c>
      <c r="D5525" s="74" t="s">
        <v>3813</v>
      </c>
      <c r="E5525" s="1" t="s">
        <v>4029</v>
      </c>
      <c r="F5525" s="7"/>
      <c r="G5525" s="7"/>
      <c r="H5525" s="7"/>
      <c r="I5525" s="7"/>
      <c r="J5525" s="49"/>
      <c r="K5525" t="s">
        <v>26</v>
      </c>
      <c r="L5525" t="s">
        <v>27</v>
      </c>
      <c r="M5525" s="15" t="s">
        <v>28</v>
      </c>
      <c r="N5525" t="s">
        <v>4324</v>
      </c>
      <c r="O5525" s="7">
        <v>64.118323310930307</v>
      </c>
      <c r="P5525" s="7">
        <v>31.819971959230614</v>
      </c>
      <c r="Q5525" s="9">
        <f t="shared" si="11"/>
        <v>0.49626955784425875</v>
      </c>
      <c r="R5525" s="14"/>
      <c r="S5525" s="29"/>
      <c r="T5525" s="14"/>
      <c r="U5525" s="9"/>
      <c r="V5525" s="7"/>
      <c r="W5525" s="7"/>
      <c r="X5525" s="49"/>
      <c r="Y5525" s="84"/>
    </row>
    <row r="5526" spans="1:25" x14ac:dyDescent="0.25">
      <c r="A5526" s="5" t="s">
        <v>3810</v>
      </c>
      <c r="B5526" s="1" t="s">
        <v>3811</v>
      </c>
      <c r="C5526" t="s">
        <v>3812</v>
      </c>
      <c r="D5526" s="74" t="s">
        <v>3813</v>
      </c>
      <c r="E5526" s="1" t="s">
        <v>4029</v>
      </c>
      <c r="F5526" s="7"/>
      <c r="G5526" s="7"/>
      <c r="H5526" s="7"/>
      <c r="I5526" s="7"/>
      <c r="J5526" s="49"/>
      <c r="K5526" t="s">
        <v>26</v>
      </c>
      <c r="L5526" t="s">
        <v>27</v>
      </c>
      <c r="M5526" s="15" t="s">
        <v>28</v>
      </c>
      <c r="N5526" t="s">
        <v>4325</v>
      </c>
      <c r="O5526" s="7">
        <v>63.168360908065793</v>
      </c>
      <c r="P5526" s="7">
        <v>52.931705353548899</v>
      </c>
      <c r="Q5526" s="9">
        <f t="shared" si="11"/>
        <v>0.83794647498586905</v>
      </c>
      <c r="R5526" s="14"/>
      <c r="S5526" s="29"/>
      <c r="T5526" s="14"/>
      <c r="U5526" s="9"/>
      <c r="V5526" s="7"/>
      <c r="W5526" s="7"/>
      <c r="X5526" s="49"/>
      <c r="Y5526" s="84"/>
    </row>
    <row r="5527" spans="1:25" x14ac:dyDescent="0.25">
      <c r="A5527" s="5" t="s">
        <v>3810</v>
      </c>
      <c r="B5527" s="1" t="s">
        <v>3811</v>
      </c>
      <c r="C5527" t="s">
        <v>3812</v>
      </c>
      <c r="D5527" s="74" t="s">
        <v>3813</v>
      </c>
      <c r="E5527" s="1" t="s">
        <v>4029</v>
      </c>
      <c r="F5527" s="7"/>
      <c r="G5527" s="7"/>
      <c r="H5527" s="7"/>
      <c r="I5527" s="7"/>
      <c r="J5527" s="49"/>
      <c r="K5527" t="s">
        <v>26</v>
      </c>
      <c r="L5527" t="s">
        <v>27</v>
      </c>
      <c r="M5527" s="15" t="s">
        <v>28</v>
      </c>
      <c r="N5527" t="s">
        <v>4326</v>
      </c>
      <c r="O5527" s="7">
        <v>62.943938347115832</v>
      </c>
      <c r="P5527" s="7">
        <v>50.47355006821401</v>
      </c>
      <c r="Q5527" s="9">
        <f t="shared" si="11"/>
        <v>0.80188102927192784</v>
      </c>
      <c r="R5527" s="14"/>
      <c r="S5527" s="29"/>
      <c r="T5527" s="14"/>
      <c r="U5527" s="9"/>
      <c r="V5527" s="7"/>
      <c r="W5527" s="7"/>
      <c r="X5527" s="49"/>
      <c r="Y5527" s="84"/>
    </row>
    <row r="5528" spans="1:25" x14ac:dyDescent="0.25">
      <c r="A5528" s="5" t="s">
        <v>3810</v>
      </c>
      <c r="B5528" s="1" t="s">
        <v>3811</v>
      </c>
      <c r="C5528" t="s">
        <v>3812</v>
      </c>
      <c r="D5528" s="74" t="s">
        <v>3813</v>
      </c>
      <c r="E5528" s="1" t="s">
        <v>4029</v>
      </c>
      <c r="F5528" s="7"/>
      <c r="G5528" s="7"/>
      <c r="H5528" s="7"/>
      <c r="I5528" s="7"/>
      <c r="J5528" s="49"/>
      <c r="K5528" t="s">
        <v>26</v>
      </c>
      <c r="L5528" t="s">
        <v>27</v>
      </c>
      <c r="M5528" s="15" t="s">
        <v>28</v>
      </c>
      <c r="N5528" t="s">
        <v>4327</v>
      </c>
      <c r="O5528" s="7">
        <v>62.16574796521612</v>
      </c>
      <c r="P5528" s="7">
        <v>49.182573511580301</v>
      </c>
      <c r="Q5528" s="9">
        <f t="shared" si="11"/>
        <v>0.79115228435922058</v>
      </c>
      <c r="R5528" s="14"/>
      <c r="S5528" s="29"/>
      <c r="T5528" s="14"/>
      <c r="U5528" s="9"/>
      <c r="V5528" s="7"/>
      <c r="W5528" s="7"/>
      <c r="X5528" s="49"/>
      <c r="Y5528" s="84"/>
    </row>
    <row r="5529" spans="1:25" x14ac:dyDescent="0.25">
      <c r="A5529" s="5" t="s">
        <v>3810</v>
      </c>
      <c r="B5529" s="1" t="s">
        <v>3811</v>
      </c>
      <c r="C5529" t="s">
        <v>3812</v>
      </c>
      <c r="D5529" s="74" t="s">
        <v>3813</v>
      </c>
      <c r="E5529" s="1" t="s">
        <v>4029</v>
      </c>
      <c r="F5529" s="7"/>
      <c r="G5529" s="7"/>
      <c r="H5529" s="7"/>
      <c r="I5529" s="7"/>
      <c r="J5529" s="49"/>
      <c r="K5529" t="s">
        <v>26</v>
      </c>
      <c r="L5529" t="s">
        <v>27</v>
      </c>
      <c r="M5529" s="15" t="s">
        <v>28</v>
      </c>
      <c r="N5529" t="s">
        <v>4328</v>
      </c>
      <c r="O5529" s="7">
        <v>61.866040252821229</v>
      </c>
      <c r="P5529" s="7">
        <v>57.402909613621155</v>
      </c>
      <c r="Q5529" s="9">
        <f t="shared" si="11"/>
        <v>0.92785814930192589</v>
      </c>
      <c r="R5529" s="14"/>
      <c r="S5529" s="29"/>
      <c r="T5529" s="14"/>
      <c r="U5529" s="9"/>
      <c r="V5529" s="7"/>
      <c r="W5529" s="7"/>
      <c r="X5529" s="49"/>
      <c r="Y5529" s="84"/>
    </row>
    <row r="5530" spans="1:25" x14ac:dyDescent="0.25">
      <c r="A5530" s="5" t="s">
        <v>3810</v>
      </c>
      <c r="B5530" s="1" t="s">
        <v>3811</v>
      </c>
      <c r="C5530" t="s">
        <v>3812</v>
      </c>
      <c r="D5530" s="74" t="s">
        <v>3813</v>
      </c>
      <c r="E5530" s="1" t="s">
        <v>4029</v>
      </c>
      <c r="F5530" s="7"/>
      <c r="G5530" s="7"/>
      <c r="H5530" s="7"/>
      <c r="I5530" s="7"/>
      <c r="J5530" s="49"/>
      <c r="K5530" t="s">
        <v>26</v>
      </c>
      <c r="L5530" t="s">
        <v>27</v>
      </c>
      <c r="M5530" s="15" t="s">
        <v>28</v>
      </c>
      <c r="N5530" t="s">
        <v>4329</v>
      </c>
      <c r="O5530" s="7">
        <v>61.751960212039137</v>
      </c>
      <c r="P5530" s="7">
        <v>55.305500052581756</v>
      </c>
      <c r="Q5530" s="9">
        <f t="shared" si="11"/>
        <v>0.89560719793635668</v>
      </c>
      <c r="R5530" s="14"/>
      <c r="S5530" s="29"/>
      <c r="T5530" s="14"/>
      <c r="U5530" s="9"/>
      <c r="V5530" s="7"/>
      <c r="W5530" s="7"/>
      <c r="X5530" s="49"/>
      <c r="Y5530" s="84"/>
    </row>
    <row r="5531" spans="1:25" x14ac:dyDescent="0.25">
      <c r="A5531" s="5" t="s">
        <v>3810</v>
      </c>
      <c r="B5531" s="1" t="s">
        <v>3811</v>
      </c>
      <c r="C5531" t="s">
        <v>3812</v>
      </c>
      <c r="D5531" s="74" t="s">
        <v>3813</v>
      </c>
      <c r="E5531" s="1" t="s">
        <v>4029</v>
      </c>
      <c r="F5531" s="7"/>
      <c r="G5531" s="7"/>
      <c r="H5531" s="7"/>
      <c r="I5531" s="7"/>
      <c r="J5531" s="49"/>
      <c r="K5531" t="s">
        <v>26</v>
      </c>
      <c r="L5531" t="s">
        <v>27</v>
      </c>
      <c r="M5531" s="15" t="s">
        <v>28</v>
      </c>
      <c r="N5531" t="s">
        <v>4330</v>
      </c>
      <c r="O5531" s="7">
        <v>61.506959962875165</v>
      </c>
      <c r="P5531" s="7">
        <v>44.098416825860227</v>
      </c>
      <c r="Q5531" s="9">
        <f t="shared" si="11"/>
        <v>0.71696628889604497</v>
      </c>
      <c r="R5531" s="14"/>
      <c r="S5531" s="29"/>
      <c r="T5531" s="14"/>
      <c r="U5531" s="9"/>
      <c r="V5531" s="7"/>
      <c r="W5531" s="7"/>
      <c r="X5531" s="49"/>
      <c r="Y5531" s="84"/>
    </row>
    <row r="5532" spans="1:25" x14ac:dyDescent="0.25">
      <c r="A5532" s="5" t="s">
        <v>3810</v>
      </c>
      <c r="B5532" s="1" t="s">
        <v>3811</v>
      </c>
      <c r="C5532" t="s">
        <v>3812</v>
      </c>
      <c r="D5532" s="74" t="s">
        <v>3813</v>
      </c>
      <c r="E5532" s="1" t="s">
        <v>4029</v>
      </c>
      <c r="F5532" s="7"/>
      <c r="G5532" s="7"/>
      <c r="H5532" s="7"/>
      <c r="I5532" s="7"/>
      <c r="J5532" s="49"/>
      <c r="K5532" t="s">
        <v>26</v>
      </c>
      <c r="L5532" t="s">
        <v>27</v>
      </c>
      <c r="M5532" s="15" t="s">
        <v>28</v>
      </c>
      <c r="N5532" t="s">
        <v>4331</v>
      </c>
      <c r="O5532" s="7">
        <v>61.415936936165224</v>
      </c>
      <c r="P5532" s="7">
        <v>46.848005582988115</v>
      </c>
      <c r="Q5532" s="9">
        <f t="shared" si="11"/>
        <v>0.76279884212596494</v>
      </c>
      <c r="R5532" s="14"/>
      <c r="S5532" s="29"/>
      <c r="T5532" s="14"/>
      <c r="U5532" s="9"/>
      <c r="V5532" s="7"/>
      <c r="W5532" s="7"/>
      <c r="X5532" s="49"/>
      <c r="Y5532" s="84"/>
    </row>
    <row r="5533" spans="1:25" x14ac:dyDescent="0.25">
      <c r="A5533" s="5" t="s">
        <v>3810</v>
      </c>
      <c r="B5533" s="1" t="s">
        <v>3811</v>
      </c>
      <c r="C5533" t="s">
        <v>3812</v>
      </c>
      <c r="D5533" s="74" t="s">
        <v>3813</v>
      </c>
      <c r="E5533" s="1" t="s">
        <v>4029</v>
      </c>
      <c r="F5533" s="7"/>
      <c r="G5533" s="7"/>
      <c r="H5533" s="7"/>
      <c r="I5533" s="7"/>
      <c r="J5533" s="49"/>
      <c r="K5533" t="s">
        <v>26</v>
      </c>
      <c r="L5533" t="s">
        <v>27</v>
      </c>
      <c r="M5533" s="15" t="s">
        <v>28</v>
      </c>
      <c r="N5533" t="s">
        <v>4332</v>
      </c>
      <c r="O5533" s="7">
        <v>61.287490100203158</v>
      </c>
      <c r="P5533" s="7">
        <v>35.657089631519874</v>
      </c>
      <c r="Q5533" s="9">
        <f t="shared" si="11"/>
        <v>0.58180045508833256</v>
      </c>
      <c r="R5533" s="14"/>
      <c r="S5533" s="29"/>
      <c r="T5533" s="14"/>
      <c r="U5533" s="9"/>
      <c r="V5533" s="7"/>
      <c r="W5533" s="7"/>
      <c r="X5533" s="49"/>
      <c r="Y5533" s="84"/>
    </row>
    <row r="5534" spans="1:25" x14ac:dyDescent="0.25">
      <c r="A5534" s="5" t="s">
        <v>3810</v>
      </c>
      <c r="B5534" s="1" t="s">
        <v>3811</v>
      </c>
      <c r="C5534" t="s">
        <v>3812</v>
      </c>
      <c r="D5534" s="74" t="s">
        <v>3813</v>
      </c>
      <c r="E5534" s="1" t="s">
        <v>4029</v>
      </c>
      <c r="F5534" s="7"/>
      <c r="G5534" s="7"/>
      <c r="H5534" s="7"/>
      <c r="I5534" s="7"/>
      <c r="J5534" s="49"/>
      <c r="K5534" t="s">
        <v>26</v>
      </c>
      <c r="L5534" t="s">
        <v>27</v>
      </c>
      <c r="M5534" s="15" t="s">
        <v>28</v>
      </c>
      <c r="N5534" t="s">
        <v>4333</v>
      </c>
      <c r="O5534" s="7">
        <v>60.795401438026062</v>
      </c>
      <c r="P5534" s="7">
        <v>49.876478130151391</v>
      </c>
      <c r="Q5534" s="9">
        <f t="shared" si="11"/>
        <v>0.820398861598023</v>
      </c>
      <c r="R5534" s="14"/>
      <c r="S5534" s="29"/>
      <c r="T5534" s="14">
        <f>154000*1000000000</f>
        <v>154000000000000</v>
      </c>
      <c r="U5534" s="9"/>
      <c r="V5534" s="7">
        <v>36.200000000000003</v>
      </c>
      <c r="W5534" s="7"/>
      <c r="X5534" s="49"/>
      <c r="Y5534" s="84"/>
    </row>
    <row r="5535" spans="1:25" x14ac:dyDescent="0.25">
      <c r="A5535" s="5" t="s">
        <v>3810</v>
      </c>
      <c r="B5535" s="1" t="s">
        <v>3811</v>
      </c>
      <c r="C5535" t="s">
        <v>3812</v>
      </c>
      <c r="D5535" s="74" t="s">
        <v>3813</v>
      </c>
      <c r="E5535" s="1" t="s">
        <v>4029</v>
      </c>
      <c r="F5535" s="7"/>
      <c r="G5535" s="7"/>
      <c r="H5535" s="7"/>
      <c r="I5535" s="7"/>
      <c r="J5535" s="49"/>
      <c r="K5535" t="s">
        <v>26</v>
      </c>
      <c r="L5535" t="s">
        <v>27</v>
      </c>
      <c r="M5535" s="15" t="s">
        <v>28</v>
      </c>
      <c r="N5535" t="s">
        <v>4334</v>
      </c>
      <c r="O5535" s="7">
        <v>60.746512464825173</v>
      </c>
      <c r="P5535" s="7">
        <v>52.998462704022707</v>
      </c>
      <c r="Q5535" s="9">
        <f t="shared" si="11"/>
        <v>0.8724527640119436</v>
      </c>
      <c r="R5535" s="14"/>
      <c r="S5535" s="29"/>
      <c r="T5535" s="14"/>
      <c r="U5535" s="9"/>
      <c r="V5535" s="7"/>
      <c r="W5535" s="7"/>
      <c r="X5535" s="49"/>
      <c r="Y5535" s="84"/>
    </row>
    <row r="5536" spans="1:25" x14ac:dyDescent="0.25">
      <c r="A5536" s="5" t="s">
        <v>3810</v>
      </c>
      <c r="B5536" s="1" t="s">
        <v>3811</v>
      </c>
      <c r="C5536" t="s">
        <v>3812</v>
      </c>
      <c r="D5536" s="74" t="s">
        <v>3813</v>
      </c>
      <c r="E5536" s="1" t="s">
        <v>4029</v>
      </c>
      <c r="F5536" s="7"/>
      <c r="G5536" s="7"/>
      <c r="H5536" s="7"/>
      <c r="I5536" s="7"/>
      <c r="J5536" s="49"/>
      <c r="K5536" t="s">
        <v>26</v>
      </c>
      <c r="L5536" t="s">
        <v>27</v>
      </c>
      <c r="M5536" s="15" t="s">
        <v>28</v>
      </c>
      <c r="N5536" t="s">
        <v>4335</v>
      </c>
      <c r="O5536" s="7">
        <v>60.451985334488526</v>
      </c>
      <c r="P5536" s="7">
        <v>49.932589255239265</v>
      </c>
      <c r="Q5536" s="9">
        <f t="shared" si="11"/>
        <v>0.82598758302073783</v>
      </c>
      <c r="R5536" s="14"/>
      <c r="S5536" s="29"/>
      <c r="T5536" s="14"/>
      <c r="U5536" s="9"/>
      <c r="V5536" s="7"/>
      <c r="W5536" s="7"/>
      <c r="X5536" s="49"/>
      <c r="Y5536" s="84"/>
    </row>
    <row r="5537" spans="1:25" x14ac:dyDescent="0.25">
      <c r="A5537" s="5" t="s">
        <v>3810</v>
      </c>
      <c r="B5537" s="1" t="s">
        <v>3811</v>
      </c>
      <c r="C5537" t="s">
        <v>3812</v>
      </c>
      <c r="D5537" s="74" t="s">
        <v>3813</v>
      </c>
      <c r="E5537" s="1" t="s">
        <v>4029</v>
      </c>
      <c r="F5537" s="7"/>
      <c r="G5537" s="7"/>
      <c r="H5537" s="7"/>
      <c r="I5537" s="7"/>
      <c r="J5537" s="49"/>
      <c r="K5537" t="s">
        <v>26</v>
      </c>
      <c r="L5537" t="s">
        <v>27</v>
      </c>
      <c r="M5537" s="15" t="s">
        <v>28</v>
      </c>
      <c r="N5537" t="s">
        <v>4336</v>
      </c>
      <c r="O5537" s="7">
        <v>60.33877781428447</v>
      </c>
      <c r="P5537" s="7">
        <v>49.038011029236742</v>
      </c>
      <c r="Q5537" s="9">
        <f t="shared" si="11"/>
        <v>0.81271137410455785</v>
      </c>
      <c r="R5537" s="14"/>
      <c r="S5537" s="29"/>
      <c r="T5537" s="14"/>
      <c r="U5537" s="9"/>
      <c r="V5537" s="7"/>
      <c r="W5537" s="7"/>
      <c r="X5537" s="49"/>
      <c r="Y5537" s="84"/>
    </row>
    <row r="5538" spans="1:25" x14ac:dyDescent="0.25">
      <c r="A5538" s="5" t="s">
        <v>3810</v>
      </c>
      <c r="B5538" s="1" t="s">
        <v>3811</v>
      </c>
      <c r="C5538" t="s">
        <v>3812</v>
      </c>
      <c r="D5538" s="74" t="s">
        <v>3813</v>
      </c>
      <c r="E5538" s="1" t="s">
        <v>4029</v>
      </c>
      <c r="F5538" s="7"/>
      <c r="G5538" s="7"/>
      <c r="H5538" s="7"/>
      <c r="I5538" s="7"/>
      <c r="J5538" s="49"/>
      <c r="K5538" t="s">
        <v>26</v>
      </c>
      <c r="L5538" t="s">
        <v>27</v>
      </c>
      <c r="M5538" s="15" t="s">
        <v>28</v>
      </c>
      <c r="N5538" t="s">
        <v>4337</v>
      </c>
      <c r="O5538" s="7">
        <v>59.802253811209091</v>
      </c>
      <c r="P5538" s="7">
        <v>51.786932245689258</v>
      </c>
      <c r="Q5538" s="9">
        <f t="shared" si="11"/>
        <v>0.8659695738086467</v>
      </c>
      <c r="R5538" s="14"/>
      <c r="S5538" s="29"/>
      <c r="T5538" s="14"/>
      <c r="U5538" s="9"/>
      <c r="V5538" s="7"/>
      <c r="W5538" s="7"/>
      <c r="X5538" s="49"/>
      <c r="Y5538" s="84"/>
    </row>
    <row r="5539" spans="1:25" x14ac:dyDescent="0.25">
      <c r="A5539" s="5" t="s">
        <v>3810</v>
      </c>
      <c r="B5539" s="1" t="s">
        <v>3811</v>
      </c>
      <c r="C5539" t="s">
        <v>3812</v>
      </c>
      <c r="D5539" s="74" t="s">
        <v>3813</v>
      </c>
      <c r="E5539" s="1" t="s">
        <v>4029</v>
      </c>
      <c r="F5539" s="7"/>
      <c r="G5539" s="7"/>
      <c r="H5539" s="7"/>
      <c r="I5539" s="7"/>
      <c r="J5539" s="49"/>
      <c r="K5539" t="s">
        <v>26</v>
      </c>
      <c r="L5539" t="s">
        <v>27</v>
      </c>
      <c r="M5539" s="15" t="s">
        <v>28</v>
      </c>
      <c r="N5539" t="s">
        <v>4338</v>
      </c>
      <c r="O5539" s="7">
        <v>59.207706829673953</v>
      </c>
      <c r="P5539" s="7">
        <v>39.11650263218128</v>
      </c>
      <c r="Q5539" s="9">
        <f t="shared" si="11"/>
        <v>0.66066572624928477</v>
      </c>
      <c r="R5539" s="14"/>
      <c r="S5539" s="29"/>
      <c r="T5539" s="14"/>
      <c r="U5539" s="9"/>
      <c r="V5539" s="7"/>
      <c r="W5539" s="7"/>
      <c r="X5539" s="49"/>
      <c r="Y5539" s="84"/>
    </row>
    <row r="5540" spans="1:25" x14ac:dyDescent="0.25">
      <c r="A5540" s="5" t="s">
        <v>3810</v>
      </c>
      <c r="B5540" s="1" t="s">
        <v>3811</v>
      </c>
      <c r="C5540" t="s">
        <v>3812</v>
      </c>
      <c r="D5540" s="74" t="s">
        <v>3813</v>
      </c>
      <c r="E5540" s="1" t="s">
        <v>4029</v>
      </c>
      <c r="F5540" s="7"/>
      <c r="G5540" s="7"/>
      <c r="H5540" s="7"/>
      <c r="I5540" s="7"/>
      <c r="J5540" s="49"/>
      <c r="K5540" t="s">
        <v>26</v>
      </c>
      <c r="L5540" t="s">
        <v>27</v>
      </c>
      <c r="M5540" s="15" t="s">
        <v>28</v>
      </c>
      <c r="N5540" t="s">
        <v>4339</v>
      </c>
      <c r="O5540" s="7">
        <v>59.086730937227706</v>
      </c>
      <c r="P5540" s="7">
        <v>52.674294149633852</v>
      </c>
      <c r="Q5540" s="9">
        <f t="shared" si="11"/>
        <v>0.89147416541953772</v>
      </c>
      <c r="R5540" s="14"/>
      <c r="S5540" s="29"/>
      <c r="T5540" s="14"/>
      <c r="U5540" s="9"/>
      <c r="V5540" s="7"/>
      <c r="W5540" s="7"/>
      <c r="X5540" s="49"/>
      <c r="Y5540" s="84"/>
    </row>
    <row r="5541" spans="1:25" x14ac:dyDescent="0.25">
      <c r="A5541" s="5" t="s">
        <v>3810</v>
      </c>
      <c r="B5541" s="1" t="s">
        <v>3811</v>
      </c>
      <c r="C5541" t="s">
        <v>3812</v>
      </c>
      <c r="D5541" s="74" t="s">
        <v>3813</v>
      </c>
      <c r="E5541" s="1" t="s">
        <v>4029</v>
      </c>
      <c r="F5541" s="7"/>
      <c r="G5541" s="7"/>
      <c r="H5541" s="7"/>
      <c r="I5541" s="7"/>
      <c r="J5541" s="49"/>
      <c r="K5541" t="s">
        <v>26</v>
      </c>
      <c r="L5541" t="s">
        <v>27</v>
      </c>
      <c r="M5541" s="15" t="s">
        <v>28</v>
      </c>
      <c r="N5541" t="s">
        <v>4340</v>
      </c>
      <c r="O5541" s="7">
        <v>58.780265330392922</v>
      </c>
      <c r="P5541" s="7">
        <v>44.826257993416235</v>
      </c>
      <c r="Q5541" s="9">
        <f t="shared" si="11"/>
        <v>0.76260727544280704</v>
      </c>
      <c r="R5541" s="14"/>
      <c r="S5541" s="29"/>
      <c r="T5541" s="14"/>
      <c r="U5541" s="9"/>
      <c r="V5541" s="7"/>
      <c r="W5541" s="7"/>
      <c r="X5541" s="49"/>
      <c r="Y5541" s="84"/>
    </row>
    <row r="5542" spans="1:25" x14ac:dyDescent="0.25">
      <c r="A5542" s="5" t="s">
        <v>3810</v>
      </c>
      <c r="B5542" s="1" t="s">
        <v>3811</v>
      </c>
      <c r="C5542" t="s">
        <v>3812</v>
      </c>
      <c r="D5542" s="74" t="s">
        <v>3813</v>
      </c>
      <c r="E5542" s="1" t="s">
        <v>4029</v>
      </c>
      <c r="F5542" s="7"/>
      <c r="G5542" s="7"/>
      <c r="H5542" s="7"/>
      <c r="I5542" s="7"/>
      <c r="J5542" s="49"/>
      <c r="K5542" t="s">
        <v>26</v>
      </c>
      <c r="L5542" t="s">
        <v>27</v>
      </c>
      <c r="M5542" s="15" t="s">
        <v>28</v>
      </c>
      <c r="N5542" t="s">
        <v>4341</v>
      </c>
      <c r="O5542" s="7">
        <v>58.73812288328827</v>
      </c>
      <c r="P5542" s="7">
        <v>46.086213046591858</v>
      </c>
      <c r="Q5542" s="9">
        <f t="shared" si="11"/>
        <v>0.7846047981166242</v>
      </c>
      <c r="R5542" s="14"/>
      <c r="S5542" s="29"/>
      <c r="T5542" s="14"/>
      <c r="U5542" s="9"/>
      <c r="V5542" s="7"/>
      <c r="W5542" s="7"/>
      <c r="X5542" s="49"/>
      <c r="Y5542" s="84"/>
    </row>
    <row r="5543" spans="1:25" x14ac:dyDescent="0.25">
      <c r="A5543" s="5" t="s">
        <v>3810</v>
      </c>
      <c r="B5543" s="1" t="s">
        <v>3811</v>
      </c>
      <c r="C5543" t="s">
        <v>3812</v>
      </c>
      <c r="D5543" s="74" t="s">
        <v>3813</v>
      </c>
      <c r="E5543" s="1" t="s">
        <v>4029</v>
      </c>
      <c r="F5543" s="7"/>
      <c r="G5543" s="7"/>
      <c r="H5543" s="7"/>
      <c r="I5543" s="7"/>
      <c r="J5543" s="49"/>
      <c r="K5543" t="s">
        <v>26</v>
      </c>
      <c r="L5543" t="s">
        <v>27</v>
      </c>
      <c r="M5543" s="15" t="s">
        <v>28</v>
      </c>
      <c r="N5543" t="s">
        <v>4342</v>
      </c>
      <c r="O5543" s="7">
        <v>58.719809303466889</v>
      </c>
      <c r="P5543" s="7">
        <v>46.520761352530634</v>
      </c>
      <c r="Q5543" s="9">
        <f t="shared" si="11"/>
        <v>0.7922498711143463</v>
      </c>
      <c r="R5543" s="14"/>
      <c r="S5543" s="29"/>
      <c r="T5543" s="14"/>
      <c r="U5543" s="9"/>
      <c r="V5543" s="7"/>
      <c r="W5543" s="7"/>
      <c r="X5543" s="49"/>
      <c r="Y5543" s="84"/>
    </row>
    <row r="5544" spans="1:25" x14ac:dyDescent="0.25">
      <c r="A5544" s="5" t="s">
        <v>3810</v>
      </c>
      <c r="B5544" s="1" t="s">
        <v>3811</v>
      </c>
      <c r="C5544" t="s">
        <v>3812</v>
      </c>
      <c r="D5544" s="74" t="s">
        <v>3813</v>
      </c>
      <c r="E5544" s="1" t="s">
        <v>4029</v>
      </c>
      <c r="F5544" s="7"/>
      <c r="G5544" s="7"/>
      <c r="H5544" s="7"/>
      <c r="I5544" s="7"/>
      <c r="J5544" s="49"/>
      <c r="K5544" t="s">
        <v>26</v>
      </c>
      <c r="L5544" t="s">
        <v>27</v>
      </c>
      <c r="M5544" s="15" t="s">
        <v>28</v>
      </c>
      <c r="N5544" t="s">
        <v>4343</v>
      </c>
      <c r="O5544" s="7">
        <v>58.565035828974302</v>
      </c>
      <c r="P5544" s="7">
        <v>47.751797921453409</v>
      </c>
      <c r="Q5544" s="9">
        <f t="shared" si="11"/>
        <v>0.81536359101532074</v>
      </c>
      <c r="R5544" s="14"/>
      <c r="S5544" s="29"/>
      <c r="T5544" s="14"/>
      <c r="U5544" s="9"/>
      <c r="V5544" s="7"/>
      <c r="W5544" s="7"/>
      <c r="X5544" s="49"/>
      <c r="Y5544" s="84"/>
    </row>
    <row r="5545" spans="1:25" x14ac:dyDescent="0.25">
      <c r="A5545" s="5" t="s">
        <v>3810</v>
      </c>
      <c r="B5545" s="1" t="s">
        <v>3811</v>
      </c>
      <c r="C5545" t="s">
        <v>3812</v>
      </c>
      <c r="D5545" s="74" t="s">
        <v>3813</v>
      </c>
      <c r="E5545" s="1" t="s">
        <v>4029</v>
      </c>
      <c r="F5545" s="7"/>
      <c r="G5545" s="7"/>
      <c r="H5545" s="7"/>
      <c r="I5545" s="7"/>
      <c r="J5545" s="49"/>
      <c r="K5545" t="s">
        <v>26</v>
      </c>
      <c r="L5545" t="s">
        <v>27</v>
      </c>
      <c r="M5545" s="15" t="s">
        <v>28</v>
      </c>
      <c r="N5545" t="s">
        <v>4344</v>
      </c>
      <c r="O5545" s="7">
        <v>58.409377573628397</v>
      </c>
      <c r="P5545" s="7">
        <v>50.062960147927981</v>
      </c>
      <c r="Q5545" s="9">
        <f t="shared" si="11"/>
        <v>0.85710483877046495</v>
      </c>
      <c r="R5545" s="14"/>
      <c r="S5545" s="29"/>
      <c r="T5545" s="14"/>
      <c r="U5545" s="9"/>
      <c r="V5545" s="7"/>
      <c r="W5545" s="7"/>
      <c r="X5545" s="49"/>
      <c r="Y5545" s="84"/>
    </row>
    <row r="5546" spans="1:25" x14ac:dyDescent="0.25">
      <c r="A5546" s="5" t="s">
        <v>3810</v>
      </c>
      <c r="B5546" s="1" t="s">
        <v>3811</v>
      </c>
      <c r="C5546" t="s">
        <v>3812</v>
      </c>
      <c r="D5546" s="74" t="s">
        <v>3813</v>
      </c>
      <c r="E5546" s="1" t="s">
        <v>4029</v>
      </c>
      <c r="F5546" s="7"/>
      <c r="G5546" s="7"/>
      <c r="H5546" s="7"/>
      <c r="I5546" s="7"/>
      <c r="J5546" s="49"/>
      <c r="K5546" t="s">
        <v>26</v>
      </c>
      <c r="L5546" t="s">
        <v>27</v>
      </c>
      <c r="M5546" s="15" t="s">
        <v>28</v>
      </c>
      <c r="N5546" t="s">
        <v>4345</v>
      </c>
      <c r="O5546" s="7">
        <v>58.368547004602533</v>
      </c>
      <c r="P5546" s="7">
        <v>48.191116152406657</v>
      </c>
      <c r="Q5546" s="9">
        <f t="shared" si="11"/>
        <v>0.82563501449859023</v>
      </c>
      <c r="R5546" s="14"/>
      <c r="S5546" s="29"/>
      <c r="T5546" s="14"/>
      <c r="U5546" s="9"/>
      <c r="V5546" s="7"/>
      <c r="W5546" s="7"/>
      <c r="X5546" s="49"/>
      <c r="Y5546" s="84"/>
    </row>
    <row r="5547" spans="1:25" x14ac:dyDescent="0.25">
      <c r="A5547" s="5" t="s">
        <v>3810</v>
      </c>
      <c r="B5547" s="1" t="s">
        <v>3811</v>
      </c>
      <c r="C5547" t="s">
        <v>3812</v>
      </c>
      <c r="D5547" s="74" t="s">
        <v>3813</v>
      </c>
      <c r="E5547" s="1" t="s">
        <v>4029</v>
      </c>
      <c r="F5547" s="7"/>
      <c r="G5547" s="7"/>
      <c r="H5547" s="7"/>
      <c r="I5547" s="7"/>
      <c r="J5547" s="49"/>
      <c r="K5547" t="s">
        <v>26</v>
      </c>
      <c r="L5547" t="s">
        <v>27</v>
      </c>
      <c r="M5547" s="15" t="s">
        <v>28</v>
      </c>
      <c r="N5547" t="s">
        <v>4346</v>
      </c>
      <c r="O5547" s="7">
        <v>58.364886104595861</v>
      </c>
      <c r="P5547" s="7">
        <v>48.046731323925115</v>
      </c>
      <c r="Q5547" s="9">
        <f t="shared" si="11"/>
        <v>0.82321297154286299</v>
      </c>
      <c r="R5547" s="14"/>
      <c r="S5547" s="29"/>
      <c r="T5547" s="14">
        <f>190000*1000000000</f>
        <v>190000000000000</v>
      </c>
      <c r="U5547" s="9"/>
      <c r="V5547" s="7">
        <v>45.9</v>
      </c>
      <c r="W5547" s="7"/>
      <c r="X5547" s="49"/>
      <c r="Y5547" s="84"/>
    </row>
    <row r="5548" spans="1:25" x14ac:dyDescent="0.25">
      <c r="A5548" s="5" t="s">
        <v>3810</v>
      </c>
      <c r="B5548" s="1" t="s">
        <v>3811</v>
      </c>
      <c r="C5548" t="s">
        <v>3812</v>
      </c>
      <c r="D5548" s="74" t="s">
        <v>3813</v>
      </c>
      <c r="E5548" s="1" t="s">
        <v>4029</v>
      </c>
      <c r="F5548" s="7"/>
      <c r="G5548" s="7"/>
      <c r="H5548" s="7"/>
      <c r="I5548" s="7"/>
      <c r="J5548" s="49"/>
      <c r="K5548" t="s">
        <v>26</v>
      </c>
      <c r="L5548" t="s">
        <v>27</v>
      </c>
      <c r="M5548" s="15" t="s">
        <v>28</v>
      </c>
      <c r="N5548" t="s">
        <v>4347</v>
      </c>
      <c r="O5548" s="7">
        <v>58.286143598829312</v>
      </c>
      <c r="P5548" s="7">
        <v>48.198897137810029</v>
      </c>
      <c r="Q5548" s="9">
        <f t="shared" si="11"/>
        <v>0.82693577172565103</v>
      </c>
      <c r="R5548" s="14"/>
      <c r="S5548" s="29"/>
      <c r="T5548" s="14"/>
      <c r="U5548" s="9"/>
      <c r="V5548" s="7"/>
      <c r="W5548" s="7"/>
      <c r="X5548" s="49"/>
      <c r="Y5548" s="84"/>
    </row>
    <row r="5549" spans="1:25" x14ac:dyDescent="0.25">
      <c r="A5549" s="5" t="s">
        <v>3810</v>
      </c>
      <c r="B5549" s="1" t="s">
        <v>3811</v>
      </c>
      <c r="C5549" t="s">
        <v>3812</v>
      </c>
      <c r="D5549" s="74" t="s">
        <v>3813</v>
      </c>
      <c r="E5549" s="1" t="s">
        <v>4029</v>
      </c>
      <c r="F5549" s="7"/>
      <c r="G5549" s="7"/>
      <c r="H5549" s="7"/>
      <c r="I5549" s="7"/>
      <c r="J5549" s="49"/>
      <c r="K5549" t="s">
        <v>26</v>
      </c>
      <c r="L5549" t="s">
        <v>27</v>
      </c>
      <c r="M5549" s="15" t="s">
        <v>28</v>
      </c>
      <c r="N5549" t="s">
        <v>4348</v>
      </c>
      <c r="O5549" s="7">
        <v>58.155893474833896</v>
      </c>
      <c r="P5549" s="7">
        <v>41.181090944244389</v>
      </c>
      <c r="Q5549" s="9">
        <f t="shared" si="11"/>
        <v>0.70811552335731709</v>
      </c>
      <c r="R5549" s="14"/>
      <c r="S5549" s="29"/>
      <c r="T5549" s="14"/>
      <c r="U5549" s="9"/>
      <c r="V5549" s="7"/>
      <c r="W5549" s="7"/>
      <c r="X5549" s="49"/>
      <c r="Y5549" s="84"/>
    </row>
    <row r="5550" spans="1:25" x14ac:dyDescent="0.25">
      <c r="A5550" s="5" t="s">
        <v>3810</v>
      </c>
      <c r="B5550" s="1" t="s">
        <v>3811</v>
      </c>
      <c r="C5550" t="s">
        <v>3812</v>
      </c>
      <c r="D5550" s="74" t="s">
        <v>3813</v>
      </c>
      <c r="E5550" s="1" t="s">
        <v>4029</v>
      </c>
      <c r="F5550" s="7"/>
      <c r="G5550" s="7"/>
      <c r="H5550" s="7"/>
      <c r="I5550" s="7"/>
      <c r="J5550" s="49"/>
      <c r="K5550" t="s">
        <v>26</v>
      </c>
      <c r="L5550" t="s">
        <v>27</v>
      </c>
      <c r="M5550" s="15" t="s">
        <v>28</v>
      </c>
      <c r="N5550" t="s">
        <v>4349</v>
      </c>
      <c r="O5550" s="7">
        <v>56.8477602824588</v>
      </c>
      <c r="P5550" s="7">
        <v>45.487435881489247</v>
      </c>
      <c r="Q5550" s="9">
        <f t="shared" si="11"/>
        <v>0.80016232223532391</v>
      </c>
      <c r="R5550" s="14"/>
      <c r="S5550" s="29"/>
      <c r="T5550" s="14"/>
      <c r="U5550" s="9"/>
      <c r="V5550" s="7"/>
      <c r="W5550" s="7"/>
      <c r="X5550" s="49"/>
      <c r="Y5550" s="84"/>
    </row>
    <row r="5551" spans="1:25" x14ac:dyDescent="0.25">
      <c r="A5551" s="5" t="s">
        <v>3810</v>
      </c>
      <c r="B5551" s="1" t="s">
        <v>3811</v>
      </c>
      <c r="C5551" t="s">
        <v>3812</v>
      </c>
      <c r="D5551" s="74" t="s">
        <v>3813</v>
      </c>
      <c r="E5551" s="1" t="s">
        <v>4029</v>
      </c>
      <c r="F5551" s="7"/>
      <c r="G5551" s="7"/>
      <c r="H5551" s="7"/>
      <c r="I5551" s="7"/>
      <c r="J5551" s="49"/>
      <c r="K5551" t="s">
        <v>26</v>
      </c>
      <c r="L5551" t="s">
        <v>27</v>
      </c>
      <c r="M5551" s="15" t="s">
        <v>28</v>
      </c>
      <c r="N5551" t="s">
        <v>4350</v>
      </c>
      <c r="O5551" s="7">
        <v>56.60807728431503</v>
      </c>
      <c r="P5551" s="7">
        <v>38.13344352237641</v>
      </c>
      <c r="Q5551" s="9">
        <f t="shared" si="11"/>
        <v>0.67363961737916911</v>
      </c>
      <c r="R5551" s="14"/>
      <c r="S5551" s="29"/>
      <c r="T5551" s="14"/>
      <c r="U5551" s="9"/>
      <c r="V5551" s="7"/>
      <c r="W5551" s="7"/>
      <c r="X5551" s="49"/>
      <c r="Y5551" s="84"/>
    </row>
    <row r="5552" spans="1:25" x14ac:dyDescent="0.25">
      <c r="A5552" s="5" t="s">
        <v>3810</v>
      </c>
      <c r="B5552" s="1" t="s">
        <v>3811</v>
      </c>
      <c r="C5552" t="s">
        <v>3812</v>
      </c>
      <c r="D5552" s="74" t="s">
        <v>3813</v>
      </c>
      <c r="E5552" s="1" t="s">
        <v>4029</v>
      </c>
      <c r="F5552" s="7"/>
      <c r="G5552" s="7"/>
      <c r="H5552" s="7"/>
      <c r="I5552" s="7"/>
      <c r="J5552" s="49"/>
      <c r="K5552" t="s">
        <v>26</v>
      </c>
      <c r="L5552" t="s">
        <v>27</v>
      </c>
      <c r="M5552" s="15" t="s">
        <v>28</v>
      </c>
      <c r="N5552" t="s">
        <v>4351</v>
      </c>
      <c r="O5552" s="7">
        <v>56.239888762176115</v>
      </c>
      <c r="P5552" s="7">
        <v>41.653185016234815</v>
      </c>
      <c r="Q5552" s="9">
        <f t="shared" si="11"/>
        <v>0.7406341999070325</v>
      </c>
      <c r="R5552" s="14"/>
      <c r="S5552" s="29"/>
      <c r="T5552" s="14"/>
      <c r="U5552" s="9"/>
      <c r="V5552" s="7"/>
      <c r="W5552" s="7"/>
      <c r="X5552" s="49"/>
      <c r="Y5552" s="84"/>
    </row>
    <row r="5553" spans="1:25" x14ac:dyDescent="0.25">
      <c r="A5553" s="5" t="s">
        <v>3810</v>
      </c>
      <c r="B5553" s="1" t="s">
        <v>3811</v>
      </c>
      <c r="C5553" t="s">
        <v>3812</v>
      </c>
      <c r="D5553" s="74" t="s">
        <v>3813</v>
      </c>
      <c r="E5553" s="1" t="s">
        <v>4029</v>
      </c>
      <c r="F5553" s="7"/>
      <c r="G5553" s="7"/>
      <c r="H5553" s="7"/>
      <c r="I5553" s="7"/>
      <c r="J5553" s="49"/>
      <c r="K5553" t="s">
        <v>26</v>
      </c>
      <c r="L5553" t="s">
        <v>27</v>
      </c>
      <c r="M5553" s="15" t="s">
        <v>28</v>
      </c>
      <c r="N5553" t="s">
        <v>4352</v>
      </c>
      <c r="O5553" s="7">
        <v>56.228105163738952</v>
      </c>
      <c r="P5553" s="7">
        <v>39.055508901352006</v>
      </c>
      <c r="Q5553" s="9">
        <f t="shared" si="11"/>
        <v>0.6945905217261098</v>
      </c>
      <c r="R5553" s="14"/>
      <c r="S5553" s="29"/>
      <c r="T5553" s="14"/>
      <c r="U5553" s="9"/>
      <c r="V5553" s="7"/>
      <c r="W5553" s="7"/>
      <c r="X5553" s="49"/>
      <c r="Y5553" s="84"/>
    </row>
    <row r="5554" spans="1:25" x14ac:dyDescent="0.25">
      <c r="A5554" s="5" t="s">
        <v>3810</v>
      </c>
      <c r="B5554" s="1" t="s">
        <v>3811</v>
      </c>
      <c r="C5554" t="s">
        <v>3812</v>
      </c>
      <c r="D5554" s="74" t="s">
        <v>3813</v>
      </c>
      <c r="E5554" s="1" t="s">
        <v>4029</v>
      </c>
      <c r="F5554" s="7"/>
      <c r="G5554" s="7"/>
      <c r="H5554" s="7"/>
      <c r="I5554" s="7"/>
      <c r="J5554" s="49"/>
      <c r="K5554" t="s">
        <v>26</v>
      </c>
      <c r="L5554" t="s">
        <v>27</v>
      </c>
      <c r="M5554" s="15" t="s">
        <v>28</v>
      </c>
      <c r="N5554" t="s">
        <v>4353</v>
      </c>
      <c r="O5554" s="7">
        <v>56.220262649526575</v>
      </c>
      <c r="P5554" s="7">
        <v>43.991053356377719</v>
      </c>
      <c r="Q5554" s="9">
        <f t="shared" si="11"/>
        <v>0.78247683812178281</v>
      </c>
      <c r="R5554" s="14"/>
      <c r="S5554" s="29"/>
      <c r="T5554" s="14"/>
      <c r="U5554" s="9"/>
      <c r="V5554" s="7"/>
      <c r="W5554" s="7"/>
      <c r="X5554" s="49"/>
      <c r="Y5554" s="84"/>
    </row>
    <row r="5555" spans="1:25" x14ac:dyDescent="0.25">
      <c r="A5555" s="5" t="s">
        <v>3810</v>
      </c>
      <c r="B5555" s="1" t="s">
        <v>3811</v>
      </c>
      <c r="C5555" t="s">
        <v>3812</v>
      </c>
      <c r="D5555" s="74" t="s">
        <v>3813</v>
      </c>
      <c r="E5555" s="1" t="s">
        <v>4029</v>
      </c>
      <c r="F5555" s="7"/>
      <c r="G5555" s="7"/>
      <c r="H5555" s="7"/>
      <c r="I5555" s="7"/>
      <c r="J5555" s="49"/>
      <c r="K5555" t="s">
        <v>26</v>
      </c>
      <c r="L5555" t="s">
        <v>27</v>
      </c>
      <c r="M5555" s="15" t="s">
        <v>28</v>
      </c>
      <c r="N5555" t="s">
        <v>4354</v>
      </c>
      <c r="O5555" s="7">
        <v>55.840495854255614</v>
      </c>
      <c r="P5555" s="7">
        <v>48.173449927079702</v>
      </c>
      <c r="Q5555" s="9">
        <f t="shared" si="11"/>
        <v>0.86269738816096841</v>
      </c>
      <c r="R5555" s="14"/>
      <c r="S5555" s="29"/>
      <c r="T5555" s="14"/>
      <c r="U5555" s="9"/>
      <c r="V5555" s="7"/>
      <c r="W5555" s="7"/>
      <c r="X5555" s="49"/>
      <c r="Y5555" s="84"/>
    </row>
    <row r="5556" spans="1:25" x14ac:dyDescent="0.25">
      <c r="A5556" s="5" t="s">
        <v>3810</v>
      </c>
      <c r="B5556" s="1" t="s">
        <v>3811</v>
      </c>
      <c r="C5556" t="s">
        <v>3812</v>
      </c>
      <c r="D5556" s="74" t="s">
        <v>3813</v>
      </c>
      <c r="E5556" s="1" t="s">
        <v>4029</v>
      </c>
      <c r="F5556" s="7"/>
      <c r="G5556" s="7"/>
      <c r="H5556" s="7"/>
      <c r="I5556" s="7"/>
      <c r="J5556" s="49"/>
      <c r="K5556" t="s">
        <v>26</v>
      </c>
      <c r="L5556" t="s">
        <v>27</v>
      </c>
      <c r="M5556" s="15" t="s">
        <v>28</v>
      </c>
      <c r="N5556" t="s">
        <v>4355</v>
      </c>
      <c r="O5556" s="7">
        <v>55.76594496863855</v>
      </c>
      <c r="P5556" s="7">
        <v>44.679951765890529</v>
      </c>
      <c r="Q5556" s="9">
        <f t="shared" si="11"/>
        <v>0.801204961038811</v>
      </c>
      <c r="R5556" s="14"/>
      <c r="S5556" s="29"/>
      <c r="T5556" s="14"/>
      <c r="U5556" s="9"/>
      <c r="V5556" s="7"/>
      <c r="W5556" s="7"/>
      <c r="X5556" s="49"/>
      <c r="Y5556" s="84"/>
    </row>
    <row r="5557" spans="1:25" x14ac:dyDescent="0.25">
      <c r="A5557" s="5" t="s">
        <v>3810</v>
      </c>
      <c r="B5557" s="1" t="s">
        <v>3811</v>
      </c>
      <c r="C5557" t="s">
        <v>3812</v>
      </c>
      <c r="D5557" s="74" t="s">
        <v>3813</v>
      </c>
      <c r="E5557" s="1" t="s">
        <v>4029</v>
      </c>
      <c r="F5557" s="7"/>
      <c r="G5557" s="7"/>
      <c r="H5557" s="7"/>
      <c r="I5557" s="7"/>
      <c r="J5557" s="49"/>
      <c r="K5557" t="s">
        <v>26</v>
      </c>
      <c r="L5557" t="s">
        <v>27</v>
      </c>
      <c r="M5557" s="15" t="s">
        <v>28</v>
      </c>
      <c r="N5557" t="s">
        <v>4356</v>
      </c>
      <c r="O5557" s="7">
        <v>55.331675876337805</v>
      </c>
      <c r="P5557" s="7">
        <v>46.762056072988109</v>
      </c>
      <c r="Q5557" s="9">
        <f t="shared" si="11"/>
        <v>0.84512271375076076</v>
      </c>
      <c r="R5557" s="14"/>
      <c r="S5557" s="29"/>
      <c r="T5557" s="14"/>
      <c r="U5557" s="9"/>
      <c r="V5557" s="7"/>
      <c r="W5557" s="7"/>
      <c r="X5557" s="49"/>
      <c r="Y5557" s="84"/>
    </row>
    <row r="5558" spans="1:25" x14ac:dyDescent="0.25">
      <c r="A5558" s="5" t="s">
        <v>3810</v>
      </c>
      <c r="B5558" s="1" t="s">
        <v>3811</v>
      </c>
      <c r="C5558" t="s">
        <v>3812</v>
      </c>
      <c r="D5558" s="74" t="s">
        <v>3813</v>
      </c>
      <c r="E5558" s="1" t="s">
        <v>4029</v>
      </c>
      <c r="F5558" s="7"/>
      <c r="G5558" s="7"/>
      <c r="H5558" s="7"/>
      <c r="I5558" s="7"/>
      <c r="J5558" s="49"/>
      <c r="K5558" t="s">
        <v>26</v>
      </c>
      <c r="L5558" t="s">
        <v>27</v>
      </c>
      <c r="M5558" s="15" t="s">
        <v>28</v>
      </c>
      <c r="N5558" t="s">
        <v>4357</v>
      </c>
      <c r="O5558" s="7">
        <v>54.631237468724557</v>
      </c>
      <c r="P5558" s="7">
        <v>48.316114316382659</v>
      </c>
      <c r="Q5558" s="9">
        <f t="shared" si="11"/>
        <v>0.88440453767943306</v>
      </c>
      <c r="R5558" s="14"/>
      <c r="S5558" s="29"/>
      <c r="T5558" s="14"/>
      <c r="U5558" s="9"/>
      <c r="V5558" s="7"/>
      <c r="W5558" s="7"/>
      <c r="X5558" s="49"/>
      <c r="Y5558" s="84"/>
    </row>
    <row r="5559" spans="1:25" x14ac:dyDescent="0.25">
      <c r="A5559" s="5" t="s">
        <v>3810</v>
      </c>
      <c r="B5559" s="1" t="s">
        <v>3811</v>
      </c>
      <c r="C5559" t="s">
        <v>3812</v>
      </c>
      <c r="D5559" s="74" t="s">
        <v>3813</v>
      </c>
      <c r="E5559" s="1" t="s">
        <v>4029</v>
      </c>
      <c r="F5559" s="7"/>
      <c r="G5559" s="7"/>
      <c r="H5559" s="7"/>
      <c r="I5559" s="7"/>
      <c r="J5559" s="49"/>
      <c r="K5559" t="s">
        <v>26</v>
      </c>
      <c r="L5559" t="s">
        <v>27</v>
      </c>
      <c r="M5559" s="15" t="s">
        <v>28</v>
      </c>
      <c r="N5559" t="s">
        <v>4358</v>
      </c>
      <c r="O5559" s="7">
        <v>54.583844800479945</v>
      </c>
      <c r="P5559" s="7">
        <v>45.623102998217995</v>
      </c>
      <c r="Q5559" s="9">
        <f t="shared" si="11"/>
        <v>0.83583527626139009</v>
      </c>
      <c r="R5559" s="14"/>
      <c r="S5559" s="29"/>
      <c r="T5559" s="14"/>
      <c r="U5559" s="9"/>
      <c r="V5559" s="7"/>
      <c r="W5559" s="7"/>
      <c r="X5559" s="49"/>
      <c r="Y5559" s="84"/>
    </row>
    <row r="5560" spans="1:25" x14ac:dyDescent="0.25">
      <c r="A5560" s="5" t="s">
        <v>3810</v>
      </c>
      <c r="B5560" s="1" t="s">
        <v>3811</v>
      </c>
      <c r="C5560" t="s">
        <v>3812</v>
      </c>
      <c r="D5560" s="74" t="s">
        <v>3813</v>
      </c>
      <c r="E5560" s="1" t="s">
        <v>4029</v>
      </c>
      <c r="F5560" s="7"/>
      <c r="G5560" s="7"/>
      <c r="H5560" s="7"/>
      <c r="I5560" s="7"/>
      <c r="J5560" s="49"/>
      <c r="K5560" t="s">
        <v>26</v>
      </c>
      <c r="L5560" t="s">
        <v>27</v>
      </c>
      <c r="M5560" s="15" t="s">
        <v>28</v>
      </c>
      <c r="N5560" t="s">
        <v>4359</v>
      </c>
      <c r="O5560" s="7">
        <v>54.54473116739473</v>
      </c>
      <c r="P5560" s="7">
        <v>44.810362609201817</v>
      </c>
      <c r="Q5560" s="9">
        <f t="shared" si="11"/>
        <v>0.82153420963211499</v>
      </c>
      <c r="R5560" s="14"/>
      <c r="S5560" s="29"/>
      <c r="T5560" s="14"/>
      <c r="U5560" s="9"/>
      <c r="V5560" s="7"/>
      <c r="W5560" s="7"/>
      <c r="X5560" s="49"/>
      <c r="Y5560" s="84"/>
    </row>
    <row r="5561" spans="1:25" x14ac:dyDescent="0.25">
      <c r="A5561" s="5" t="s">
        <v>3810</v>
      </c>
      <c r="B5561" s="1" t="s">
        <v>3811</v>
      </c>
      <c r="C5561" t="s">
        <v>3812</v>
      </c>
      <c r="D5561" s="74" t="s">
        <v>3813</v>
      </c>
      <c r="E5561" s="1" t="s">
        <v>4029</v>
      </c>
      <c r="F5561" s="7"/>
      <c r="G5561" s="7"/>
      <c r="H5561" s="7"/>
      <c r="I5561" s="7"/>
      <c r="J5561" s="49"/>
      <c r="K5561" t="s">
        <v>26</v>
      </c>
      <c r="L5561" t="s">
        <v>27</v>
      </c>
      <c r="M5561" s="15" t="s">
        <v>28</v>
      </c>
      <c r="N5561" t="s">
        <v>4360</v>
      </c>
      <c r="O5561" s="7">
        <v>54.124018905029146</v>
      </c>
      <c r="P5561" s="7">
        <v>40.861779679590121</v>
      </c>
      <c r="Q5561" s="9">
        <f t="shared" si="11"/>
        <v>0.75496573436813441</v>
      </c>
      <c r="R5561" s="14"/>
      <c r="S5561" s="29"/>
      <c r="T5561" s="14"/>
      <c r="U5561" s="9"/>
      <c r="V5561" s="7"/>
      <c r="W5561" s="7"/>
      <c r="X5561" s="49"/>
      <c r="Y5561" s="84"/>
    </row>
    <row r="5562" spans="1:25" x14ac:dyDescent="0.25">
      <c r="A5562" s="5" t="s">
        <v>3810</v>
      </c>
      <c r="B5562" s="1" t="s">
        <v>3811</v>
      </c>
      <c r="C5562" t="s">
        <v>3812</v>
      </c>
      <c r="D5562" s="74" t="s">
        <v>3813</v>
      </c>
      <c r="E5562" s="1" t="s">
        <v>4029</v>
      </c>
      <c r="F5562" s="7"/>
      <c r="G5562" s="7"/>
      <c r="H5562" s="7"/>
      <c r="I5562" s="7"/>
      <c r="J5562" s="49"/>
      <c r="K5562" t="s">
        <v>26</v>
      </c>
      <c r="L5562" t="s">
        <v>27</v>
      </c>
      <c r="M5562" s="15" t="s">
        <v>28</v>
      </c>
      <c r="N5562" t="s">
        <v>4361</v>
      </c>
      <c r="O5562" s="7">
        <v>53.467923237620184</v>
      </c>
      <c r="P5562" s="7">
        <v>43.720138220191998</v>
      </c>
      <c r="Q5562" s="9">
        <f t="shared" si="11"/>
        <v>0.81768910353769608</v>
      </c>
      <c r="R5562" s="14"/>
      <c r="S5562" s="29"/>
      <c r="T5562" s="14"/>
      <c r="U5562" s="9"/>
      <c r="V5562" s="7"/>
      <c r="W5562" s="7"/>
      <c r="X5562" s="49"/>
      <c r="Y5562" s="84"/>
    </row>
    <row r="5563" spans="1:25" x14ac:dyDescent="0.25">
      <c r="A5563" s="5" t="s">
        <v>3810</v>
      </c>
      <c r="B5563" s="1" t="s">
        <v>3811</v>
      </c>
      <c r="C5563" t="s">
        <v>3812</v>
      </c>
      <c r="D5563" s="74" t="s">
        <v>3813</v>
      </c>
      <c r="E5563" s="1" t="s">
        <v>4029</v>
      </c>
      <c r="F5563" s="7"/>
      <c r="G5563" s="7"/>
      <c r="H5563" s="7"/>
      <c r="I5563" s="7"/>
      <c r="J5563" s="49"/>
      <c r="K5563" t="s">
        <v>26</v>
      </c>
      <c r="L5563" t="s">
        <v>27</v>
      </c>
      <c r="M5563" s="15" t="s">
        <v>28</v>
      </c>
      <c r="N5563" t="s">
        <v>4362</v>
      </c>
      <c r="O5563" s="7">
        <v>53.216829548469711</v>
      </c>
      <c r="P5563" s="7">
        <v>44.328481809622119</v>
      </c>
      <c r="Q5563" s="9">
        <f t="shared" si="11"/>
        <v>0.83297863074026024</v>
      </c>
      <c r="R5563" s="14"/>
      <c r="S5563" s="29"/>
      <c r="T5563" s="14"/>
      <c r="U5563" s="9"/>
      <c r="V5563" s="7"/>
      <c r="W5563" s="7"/>
      <c r="X5563" s="49"/>
      <c r="Y5563" s="84"/>
    </row>
    <row r="5564" spans="1:25" x14ac:dyDescent="0.25">
      <c r="A5564" s="5" t="s">
        <v>3810</v>
      </c>
      <c r="B5564" s="1" t="s">
        <v>3811</v>
      </c>
      <c r="C5564" t="s">
        <v>3812</v>
      </c>
      <c r="D5564" s="74" t="s">
        <v>3813</v>
      </c>
      <c r="E5564" s="1" t="s">
        <v>4029</v>
      </c>
      <c r="F5564" s="7"/>
      <c r="G5564" s="7"/>
      <c r="H5564" s="7"/>
      <c r="I5564" s="7"/>
      <c r="J5564" s="49"/>
      <c r="K5564" t="s">
        <v>26</v>
      </c>
      <c r="L5564" t="s">
        <v>27</v>
      </c>
      <c r="M5564" s="15" t="s">
        <v>28</v>
      </c>
      <c r="N5564" t="s">
        <v>4363</v>
      </c>
      <c r="O5564" s="7">
        <v>52.454415736903904</v>
      </c>
      <c r="P5564" s="7">
        <v>40.64833315806078</v>
      </c>
      <c r="Q5564" s="9">
        <f t="shared" si="11"/>
        <v>0.77492681191877155</v>
      </c>
      <c r="R5564" s="14"/>
      <c r="S5564" s="29"/>
      <c r="T5564" s="14"/>
      <c r="U5564" s="9"/>
      <c r="V5564" s="7"/>
      <c r="W5564" s="7"/>
      <c r="X5564" s="49"/>
      <c r="Y5564" s="84"/>
    </row>
    <row r="5565" spans="1:25" x14ac:dyDescent="0.25">
      <c r="A5565" s="5" t="s">
        <v>3810</v>
      </c>
      <c r="B5565" s="1" t="s">
        <v>3811</v>
      </c>
      <c r="C5565" t="s">
        <v>3812</v>
      </c>
      <c r="D5565" s="74" t="s">
        <v>3813</v>
      </c>
      <c r="E5565" s="1" t="s">
        <v>4029</v>
      </c>
      <c r="F5565" s="7"/>
      <c r="G5565" s="7"/>
      <c r="H5565" s="7"/>
      <c r="I5565" s="7"/>
      <c r="J5565" s="49"/>
      <c r="K5565" t="s">
        <v>26</v>
      </c>
      <c r="L5565" t="s">
        <v>27</v>
      </c>
      <c r="M5565" s="15" t="s">
        <v>28</v>
      </c>
      <c r="N5565" t="s">
        <v>4364</v>
      </c>
      <c r="O5565" s="7">
        <v>52.28350359783358</v>
      </c>
      <c r="P5565" s="7">
        <v>39.330193767293267</v>
      </c>
      <c r="Q5565" s="9">
        <f t="shared" si="11"/>
        <v>0.75224862644673551</v>
      </c>
      <c r="R5565" s="14"/>
      <c r="S5565" s="29"/>
      <c r="T5565" s="14"/>
      <c r="U5565" s="9"/>
      <c r="V5565" s="7"/>
      <c r="W5565" s="7"/>
      <c r="X5565" s="49"/>
      <c r="Y5565" s="84"/>
    </row>
    <row r="5566" spans="1:25" x14ac:dyDescent="0.25">
      <c r="A5566" s="5" t="s">
        <v>3810</v>
      </c>
      <c r="B5566" s="1" t="s">
        <v>3811</v>
      </c>
      <c r="C5566" t="s">
        <v>3812</v>
      </c>
      <c r="D5566" s="74" t="s">
        <v>3813</v>
      </c>
      <c r="E5566" s="1" t="s">
        <v>4029</v>
      </c>
      <c r="F5566" s="7"/>
      <c r="G5566" s="7"/>
      <c r="H5566" s="7"/>
      <c r="I5566" s="7"/>
      <c r="J5566" s="49"/>
      <c r="K5566" t="s">
        <v>26</v>
      </c>
      <c r="L5566" t="s">
        <v>27</v>
      </c>
      <c r="M5566" s="15" t="s">
        <v>28</v>
      </c>
      <c r="N5566" t="s">
        <v>4365</v>
      </c>
      <c r="O5566" s="7">
        <v>51.453121235791819</v>
      </c>
      <c r="P5566" s="7">
        <v>42.319468610515024</v>
      </c>
      <c r="Q5566" s="9">
        <f t="shared" si="11"/>
        <v>0.82248593659808444</v>
      </c>
      <c r="R5566" s="14"/>
      <c r="S5566" s="29"/>
      <c r="T5566" s="14"/>
      <c r="U5566" s="9"/>
      <c r="V5566" s="7"/>
      <c r="W5566" s="7"/>
      <c r="X5566" s="49"/>
      <c r="Y5566" s="84"/>
    </row>
    <row r="5567" spans="1:25" x14ac:dyDescent="0.25">
      <c r="A5567" s="5" t="s">
        <v>3810</v>
      </c>
      <c r="B5567" s="1" t="s">
        <v>3811</v>
      </c>
      <c r="C5567" t="s">
        <v>3812</v>
      </c>
      <c r="D5567" s="74" t="s">
        <v>3813</v>
      </c>
      <c r="E5567" s="1" t="s">
        <v>4029</v>
      </c>
      <c r="F5567" s="7"/>
      <c r="G5567" s="7"/>
      <c r="H5567" s="7"/>
      <c r="I5567" s="7"/>
      <c r="J5567" s="49"/>
      <c r="K5567" t="s">
        <v>26</v>
      </c>
      <c r="L5567" t="s">
        <v>27</v>
      </c>
      <c r="M5567" s="15" t="s">
        <v>28</v>
      </c>
      <c r="N5567" t="s">
        <v>4366</v>
      </c>
      <c r="O5567" s="7">
        <v>51.002272640801195</v>
      </c>
      <c r="P5567" s="7">
        <v>40.75909145988448</v>
      </c>
      <c r="Q5567" s="9">
        <f t="shared" si="11"/>
        <v>0.79916225982600053</v>
      </c>
      <c r="R5567" s="14"/>
      <c r="S5567" s="29"/>
      <c r="T5567" s="14"/>
      <c r="U5567" s="9"/>
      <c r="V5567" s="7"/>
      <c r="W5567" s="7"/>
      <c r="X5567" s="49"/>
      <c r="Y5567" s="84"/>
    </row>
    <row r="5568" spans="1:25" x14ac:dyDescent="0.25">
      <c r="A5568" s="5" t="s">
        <v>3810</v>
      </c>
      <c r="B5568" s="1" t="s">
        <v>3811</v>
      </c>
      <c r="C5568" t="s">
        <v>3812</v>
      </c>
      <c r="D5568" s="74" t="s">
        <v>3813</v>
      </c>
      <c r="E5568" s="1" t="s">
        <v>4029</v>
      </c>
      <c r="F5568" s="7"/>
      <c r="G5568" s="7"/>
      <c r="H5568" s="7"/>
      <c r="I5568" s="7"/>
      <c r="J5568" s="49"/>
      <c r="K5568" t="s">
        <v>26</v>
      </c>
      <c r="L5568" t="s">
        <v>27</v>
      </c>
      <c r="M5568" s="15" t="s">
        <v>28</v>
      </c>
      <c r="N5568" t="s">
        <v>4367</v>
      </c>
      <c r="O5568" s="7">
        <v>50.044326003798489</v>
      </c>
      <c r="P5568" s="7">
        <v>36.165658473077841</v>
      </c>
      <c r="Q5568" s="9">
        <f t="shared" si="11"/>
        <v>0.72267250577683428</v>
      </c>
      <c r="R5568" s="14"/>
      <c r="S5568" s="29"/>
      <c r="T5568" s="14"/>
      <c r="U5568" s="9"/>
      <c r="V5568" s="7"/>
      <c r="W5568" s="7"/>
      <c r="X5568" s="49"/>
      <c r="Y5568" s="84"/>
    </row>
    <row r="5569" spans="1:25" x14ac:dyDescent="0.25">
      <c r="A5569" s="5" t="s">
        <v>3810</v>
      </c>
      <c r="B5569" s="1" t="s">
        <v>3811</v>
      </c>
      <c r="C5569" t="s">
        <v>3812</v>
      </c>
      <c r="D5569" s="74" t="s">
        <v>3813</v>
      </c>
      <c r="E5569" s="1" t="s">
        <v>4029</v>
      </c>
      <c r="F5569" s="7"/>
      <c r="G5569" s="7"/>
      <c r="H5569" s="7"/>
      <c r="I5569" s="7"/>
      <c r="J5569" s="49"/>
      <c r="K5569" t="s">
        <v>26</v>
      </c>
      <c r="L5569" t="s">
        <v>27</v>
      </c>
      <c r="M5569" s="15" t="s">
        <v>28</v>
      </c>
      <c r="N5569" t="s">
        <v>4368</v>
      </c>
      <c r="O5569" s="7">
        <v>49.787942349801448</v>
      </c>
      <c r="P5569" s="7">
        <v>42.491591373738714</v>
      </c>
      <c r="Q5569" s="9">
        <f t="shared" si="11"/>
        <v>0.85345144563718189</v>
      </c>
      <c r="R5569" s="14"/>
      <c r="S5569" s="29"/>
      <c r="T5569" s="14"/>
      <c r="U5569" s="9"/>
      <c r="V5569" s="7"/>
      <c r="W5569" s="7"/>
      <c r="X5569" s="49"/>
      <c r="Y5569" s="84"/>
    </row>
    <row r="5570" spans="1:25" x14ac:dyDescent="0.25">
      <c r="A5570" s="5" t="s">
        <v>3810</v>
      </c>
      <c r="B5570" s="1" t="s">
        <v>3811</v>
      </c>
      <c r="C5570" t="s">
        <v>3812</v>
      </c>
      <c r="D5570" s="74" t="s">
        <v>3813</v>
      </c>
      <c r="E5570" s="1" t="s">
        <v>4029</v>
      </c>
      <c r="F5570" s="7"/>
      <c r="G5570" s="7"/>
      <c r="H5570" s="7"/>
      <c r="I5570" s="7"/>
      <c r="J5570" s="49"/>
      <c r="K5570" t="s">
        <v>26</v>
      </c>
      <c r="L5570" t="s">
        <v>27</v>
      </c>
      <c r="M5570" s="15" t="s">
        <v>28</v>
      </c>
      <c r="N5570" t="s">
        <v>4369</v>
      </c>
      <c r="O5570" s="7">
        <v>49.479081757602792</v>
      </c>
      <c r="P5570" s="7">
        <v>40.730535369001863</v>
      </c>
      <c r="Q5570" s="9">
        <f t="shared" si="11"/>
        <v>0.82318696956706039</v>
      </c>
      <c r="R5570" s="14"/>
      <c r="S5570" s="29"/>
      <c r="T5570" s="14"/>
      <c r="U5570" s="9"/>
      <c r="V5570" s="7"/>
      <c r="W5570" s="7"/>
      <c r="X5570" s="49"/>
      <c r="Y5570" s="84"/>
    </row>
    <row r="5571" spans="1:25" x14ac:dyDescent="0.25">
      <c r="A5571" s="5" t="s">
        <v>3810</v>
      </c>
      <c r="B5571" s="1" t="s">
        <v>3811</v>
      </c>
      <c r="C5571" t="s">
        <v>3812</v>
      </c>
      <c r="D5571" s="74" t="s">
        <v>3813</v>
      </c>
      <c r="E5571" s="1" t="s">
        <v>4029</v>
      </c>
      <c r="F5571" s="7"/>
      <c r="G5571" s="7"/>
      <c r="H5571" s="7"/>
      <c r="I5571" s="7"/>
      <c r="J5571" s="49"/>
      <c r="K5571" t="s">
        <v>26</v>
      </c>
      <c r="L5571" t="s">
        <v>27</v>
      </c>
      <c r="M5571" s="15" t="s">
        <v>28</v>
      </c>
      <c r="N5571" t="s">
        <v>4370</v>
      </c>
      <c r="O5571" s="7">
        <v>49.228928808912599</v>
      </c>
      <c r="P5571" s="7">
        <v>36.454923784273845</v>
      </c>
      <c r="Q5571" s="9">
        <f t="shared" si="11"/>
        <v>0.74051832258584316</v>
      </c>
      <c r="R5571" s="14"/>
      <c r="S5571" s="29"/>
      <c r="T5571" s="14"/>
      <c r="U5571" s="9"/>
      <c r="V5571" s="7"/>
      <c r="W5571" s="7"/>
      <c r="X5571" s="49"/>
      <c r="Y5571" s="84"/>
    </row>
    <row r="5572" spans="1:25" x14ac:dyDescent="0.25">
      <c r="A5572" s="5" t="s">
        <v>3810</v>
      </c>
      <c r="B5572" s="1" t="s">
        <v>3811</v>
      </c>
      <c r="C5572" t="s">
        <v>3812</v>
      </c>
      <c r="D5572" s="74" t="s">
        <v>3813</v>
      </c>
      <c r="E5572" s="1" t="s">
        <v>4029</v>
      </c>
      <c r="F5572" s="7"/>
      <c r="G5572" s="7"/>
      <c r="H5572" s="7"/>
      <c r="I5572" s="7"/>
      <c r="J5572" s="49"/>
      <c r="K5572" t="s">
        <v>26</v>
      </c>
      <c r="L5572" t="s">
        <v>27</v>
      </c>
      <c r="M5572" s="15" t="s">
        <v>28</v>
      </c>
      <c r="N5572" t="s">
        <v>4371</v>
      </c>
      <c r="O5572" s="7">
        <v>49.219601072969887</v>
      </c>
      <c r="P5572" s="7">
        <v>40.825071593923482</v>
      </c>
      <c r="Q5572" s="9">
        <f t="shared" ref="Q5572:Q5635" si="12">P5572/O5572</f>
        <v>0.8294474295595935</v>
      </c>
      <c r="R5572" s="14"/>
      <c r="S5572" s="29"/>
      <c r="T5572" s="14"/>
      <c r="U5572" s="9"/>
      <c r="V5572" s="7"/>
      <c r="W5572" s="7"/>
      <c r="X5572" s="49"/>
      <c r="Y5572" s="84"/>
    </row>
    <row r="5573" spans="1:25" x14ac:dyDescent="0.25">
      <c r="A5573" s="5" t="s">
        <v>3810</v>
      </c>
      <c r="B5573" s="1" t="s">
        <v>3811</v>
      </c>
      <c r="C5573" t="s">
        <v>3812</v>
      </c>
      <c r="D5573" s="74" t="s">
        <v>3813</v>
      </c>
      <c r="E5573" s="1" t="s">
        <v>4029</v>
      </c>
      <c r="F5573" s="7"/>
      <c r="G5573" s="7"/>
      <c r="H5573" s="7"/>
      <c r="I5573" s="7"/>
      <c r="J5573" s="49"/>
      <c r="K5573" t="s">
        <v>26</v>
      </c>
      <c r="L5573" t="s">
        <v>27</v>
      </c>
      <c r="M5573" s="15" t="s">
        <v>28</v>
      </c>
      <c r="N5573" t="s">
        <v>4372</v>
      </c>
      <c r="O5573" s="7">
        <v>48.756868247466528</v>
      </c>
      <c r="P5573" s="7">
        <v>42.083873757025501</v>
      </c>
      <c r="Q5573" s="9">
        <f t="shared" si="12"/>
        <v>0.86313734392102259</v>
      </c>
      <c r="R5573" s="14"/>
      <c r="S5573" s="29"/>
      <c r="T5573" s="14"/>
      <c r="U5573" s="9"/>
      <c r="V5573" s="7"/>
      <c r="W5573" s="7"/>
      <c r="X5573" s="49"/>
      <c r="Y5573" s="84"/>
    </row>
    <row r="5574" spans="1:25" x14ac:dyDescent="0.25">
      <c r="A5574" s="5" t="s">
        <v>3810</v>
      </c>
      <c r="B5574" s="1" t="s">
        <v>3811</v>
      </c>
      <c r="C5574" t="s">
        <v>3812</v>
      </c>
      <c r="D5574" s="74" t="s">
        <v>3813</v>
      </c>
      <c r="E5574" s="1" t="s">
        <v>4029</v>
      </c>
      <c r="F5574" s="7"/>
      <c r="G5574" s="7"/>
      <c r="H5574" s="7"/>
      <c r="I5574" s="7"/>
      <c r="J5574" s="49"/>
      <c r="K5574" t="s">
        <v>26</v>
      </c>
      <c r="L5574" t="s">
        <v>27</v>
      </c>
      <c r="M5574" s="15" t="s">
        <v>28</v>
      </c>
      <c r="N5574" t="s">
        <v>4373</v>
      </c>
      <c r="O5574" s="7">
        <v>48.293281675322717</v>
      </c>
      <c r="P5574" s="7">
        <v>43.338434475485919</v>
      </c>
      <c r="Q5574" s="9">
        <f t="shared" si="12"/>
        <v>0.89740090074747048</v>
      </c>
      <c r="R5574" s="14"/>
      <c r="S5574" s="29"/>
      <c r="T5574" s="14"/>
      <c r="U5574" s="9"/>
      <c r="V5574" s="7"/>
      <c r="W5574" s="7"/>
      <c r="X5574" s="49"/>
      <c r="Y5574" s="84"/>
    </row>
    <row r="5575" spans="1:25" x14ac:dyDescent="0.25">
      <c r="A5575" s="5" t="s">
        <v>3810</v>
      </c>
      <c r="B5575" s="1" t="s">
        <v>3811</v>
      </c>
      <c r="C5575" t="s">
        <v>3812</v>
      </c>
      <c r="D5575" s="74" t="s">
        <v>3813</v>
      </c>
      <c r="E5575" s="1" t="s">
        <v>4029</v>
      </c>
      <c r="F5575" s="7"/>
      <c r="G5575" s="7"/>
      <c r="H5575" s="7"/>
      <c r="I5575" s="7"/>
      <c r="J5575" s="49"/>
      <c r="K5575" t="s">
        <v>26</v>
      </c>
      <c r="L5575" t="s">
        <v>27</v>
      </c>
      <c r="M5575" s="15" t="s">
        <v>28</v>
      </c>
      <c r="N5575" t="s">
        <v>4374</v>
      </c>
      <c r="O5575" s="7">
        <v>47.698275617455991</v>
      </c>
      <c r="P5575" s="7">
        <v>40.136071526603509</v>
      </c>
      <c r="Q5575" s="9">
        <f t="shared" si="12"/>
        <v>0.84145749520376867</v>
      </c>
      <c r="R5575" s="14"/>
      <c r="S5575" s="29"/>
      <c r="T5575" s="14"/>
      <c r="U5575" s="9"/>
      <c r="V5575" s="7"/>
      <c r="W5575" s="7"/>
      <c r="X5575" s="49"/>
      <c r="Y5575" s="84"/>
    </row>
    <row r="5576" spans="1:25" x14ac:dyDescent="0.25">
      <c r="A5576" s="5" t="s">
        <v>3810</v>
      </c>
      <c r="B5576" s="1" t="s">
        <v>3811</v>
      </c>
      <c r="C5576" t="s">
        <v>3812</v>
      </c>
      <c r="D5576" s="74" t="s">
        <v>3813</v>
      </c>
      <c r="E5576" s="1" t="s">
        <v>4029</v>
      </c>
      <c r="F5576" s="7"/>
      <c r="G5576" s="7"/>
      <c r="H5576" s="7"/>
      <c r="I5576" s="7"/>
      <c r="J5576" s="49"/>
      <c r="K5576" t="s">
        <v>26</v>
      </c>
      <c r="L5576" t="s">
        <v>27</v>
      </c>
      <c r="M5576" s="15" t="s">
        <v>28</v>
      </c>
      <c r="N5576" t="s">
        <v>4375</v>
      </c>
      <c r="O5576" s="7">
        <v>47.47125369597417</v>
      </c>
      <c r="P5576" s="7">
        <v>39.293152719699052</v>
      </c>
      <c r="Q5576" s="9">
        <f t="shared" si="12"/>
        <v>0.82772519494321539</v>
      </c>
      <c r="R5576" s="14"/>
      <c r="S5576" s="29"/>
      <c r="T5576" s="14"/>
      <c r="U5576" s="9"/>
      <c r="V5576" s="7"/>
      <c r="W5576" s="7"/>
      <c r="X5576" s="49"/>
      <c r="Y5576" s="84"/>
    </row>
    <row r="5577" spans="1:25" x14ac:dyDescent="0.25">
      <c r="A5577" s="5" t="s">
        <v>3810</v>
      </c>
      <c r="B5577" s="1" t="s">
        <v>3811</v>
      </c>
      <c r="C5577" t="s">
        <v>3812</v>
      </c>
      <c r="D5577" s="74" t="s">
        <v>3813</v>
      </c>
      <c r="E5577" s="1" t="s">
        <v>4029</v>
      </c>
      <c r="F5577" s="7"/>
      <c r="G5577" s="7"/>
      <c r="H5577" s="7"/>
      <c r="I5577" s="7"/>
      <c r="J5577" s="49"/>
      <c r="K5577" t="s">
        <v>26</v>
      </c>
      <c r="L5577" t="s">
        <v>27</v>
      </c>
      <c r="M5577" s="15" t="s">
        <v>28</v>
      </c>
      <c r="N5577" t="s">
        <v>4376</v>
      </c>
      <c r="O5577" s="7">
        <v>46.644604844899931</v>
      </c>
      <c r="P5577" s="7">
        <v>38.658731975280382</v>
      </c>
      <c r="Q5577" s="9">
        <f t="shared" si="12"/>
        <v>0.82879321421686958</v>
      </c>
      <c r="R5577" s="14"/>
      <c r="S5577" s="29"/>
      <c r="T5577" s="14"/>
      <c r="U5577" s="9"/>
      <c r="V5577" s="7"/>
      <c r="W5577" s="7"/>
      <c r="X5577" s="49"/>
      <c r="Y5577" s="84"/>
    </row>
    <row r="5578" spans="1:25" x14ac:dyDescent="0.25">
      <c r="A5578" s="5" t="s">
        <v>3810</v>
      </c>
      <c r="B5578" s="1" t="s">
        <v>3811</v>
      </c>
      <c r="C5578" t="s">
        <v>3812</v>
      </c>
      <c r="D5578" s="74" t="s">
        <v>3813</v>
      </c>
      <c r="E5578" s="1" t="s">
        <v>4029</v>
      </c>
      <c r="F5578" s="7"/>
      <c r="G5578" s="7"/>
      <c r="H5578" s="7"/>
      <c r="I5578" s="7"/>
      <c r="J5578" s="49"/>
      <c r="K5578" t="s">
        <v>26</v>
      </c>
      <c r="L5578" t="s">
        <v>27</v>
      </c>
      <c r="M5578" s="15" t="s">
        <v>28</v>
      </c>
      <c r="N5578" t="s">
        <v>4377</v>
      </c>
      <c r="O5578" s="7">
        <v>45.936831722688545</v>
      </c>
      <c r="P5578" s="7">
        <v>38.033567570706779</v>
      </c>
      <c r="Q5578" s="9">
        <f t="shared" si="12"/>
        <v>0.82795365166469925</v>
      </c>
      <c r="R5578" s="14"/>
      <c r="S5578" s="29"/>
      <c r="T5578" s="14"/>
      <c r="U5578" s="9"/>
      <c r="V5578" s="7"/>
      <c r="W5578" s="7"/>
      <c r="X5578" s="49"/>
      <c r="Y5578" s="84"/>
    </row>
    <row r="5579" spans="1:25" x14ac:dyDescent="0.25">
      <c r="A5579" s="5" t="s">
        <v>3810</v>
      </c>
      <c r="B5579" s="1" t="s">
        <v>3811</v>
      </c>
      <c r="C5579" t="s">
        <v>3812</v>
      </c>
      <c r="D5579" s="74" t="s">
        <v>3813</v>
      </c>
      <c r="E5579" s="1" t="s">
        <v>4029</v>
      </c>
      <c r="F5579" s="7"/>
      <c r="G5579" s="7"/>
      <c r="H5579" s="7"/>
      <c r="I5579" s="7"/>
      <c r="J5579" s="49"/>
      <c r="K5579" t="s">
        <v>26</v>
      </c>
      <c r="L5579" t="s">
        <v>27</v>
      </c>
      <c r="M5579" s="15" t="s">
        <v>28</v>
      </c>
      <c r="N5579" t="s">
        <v>4378</v>
      </c>
      <c r="O5579" s="7">
        <v>45.653674852079618</v>
      </c>
      <c r="P5579" s="7">
        <v>38.558361961373031</v>
      </c>
      <c r="Q5579" s="9">
        <f t="shared" si="12"/>
        <v>0.84458397021278597</v>
      </c>
      <c r="R5579" s="14"/>
      <c r="S5579" s="29"/>
      <c r="T5579" s="14"/>
      <c r="U5579" s="9"/>
      <c r="V5579" s="7"/>
      <c r="W5579" s="7"/>
      <c r="X5579" s="49"/>
      <c r="Y5579" s="84"/>
    </row>
    <row r="5580" spans="1:25" x14ac:dyDescent="0.25">
      <c r="A5580" s="5" t="s">
        <v>3810</v>
      </c>
      <c r="B5580" s="1" t="s">
        <v>3811</v>
      </c>
      <c r="C5580" t="s">
        <v>3812</v>
      </c>
      <c r="D5580" s="74" t="s">
        <v>3813</v>
      </c>
      <c r="E5580" s="1" t="s">
        <v>4029</v>
      </c>
      <c r="F5580" s="7"/>
      <c r="G5580" s="7"/>
      <c r="H5580" s="7"/>
      <c r="I5580" s="7"/>
      <c r="J5580" s="49"/>
      <c r="K5580" t="s">
        <v>26</v>
      </c>
      <c r="L5580" t="s">
        <v>27</v>
      </c>
      <c r="M5580" s="15" t="s">
        <v>28</v>
      </c>
      <c r="N5580" t="s">
        <v>4379</v>
      </c>
      <c r="O5580" s="7">
        <v>45.341055835403139</v>
      </c>
      <c r="P5580" s="7">
        <v>35.748517780638714</v>
      </c>
      <c r="Q5580" s="9">
        <f t="shared" si="12"/>
        <v>0.78843593564324554</v>
      </c>
      <c r="R5580" s="14"/>
      <c r="S5580" s="29"/>
      <c r="T5580" s="14"/>
      <c r="U5580" s="9"/>
      <c r="V5580" s="7"/>
      <c r="W5580" s="7"/>
      <c r="X5580" s="49"/>
      <c r="Y5580" s="84"/>
    </row>
    <row r="5581" spans="1:25" x14ac:dyDescent="0.25">
      <c r="A5581" s="5" t="s">
        <v>3810</v>
      </c>
      <c r="B5581" s="1" t="s">
        <v>3811</v>
      </c>
      <c r="C5581" t="s">
        <v>3812</v>
      </c>
      <c r="D5581" s="74" t="s">
        <v>3813</v>
      </c>
      <c r="E5581" s="1" t="s">
        <v>4029</v>
      </c>
      <c r="F5581" s="7"/>
      <c r="G5581" s="7"/>
      <c r="H5581" s="7"/>
      <c r="I5581" s="7"/>
      <c r="J5581" s="49"/>
      <c r="K5581" t="s">
        <v>26</v>
      </c>
      <c r="L5581" t="s">
        <v>27</v>
      </c>
      <c r="M5581" s="15" t="s">
        <v>28</v>
      </c>
      <c r="N5581" t="s">
        <v>4380</v>
      </c>
      <c r="O5581" s="7">
        <v>45.307286772682168</v>
      </c>
      <c r="P5581" s="7">
        <v>36.922672581234487</v>
      </c>
      <c r="Q5581" s="9">
        <f t="shared" si="12"/>
        <v>0.8149389471606332</v>
      </c>
      <c r="R5581" s="14"/>
      <c r="S5581" s="29"/>
      <c r="T5581" s="14"/>
      <c r="U5581" s="9"/>
      <c r="V5581" s="7"/>
      <c r="W5581" s="7"/>
      <c r="X5581" s="49"/>
      <c r="Y5581" s="84"/>
    </row>
    <row r="5582" spans="1:25" x14ac:dyDescent="0.25">
      <c r="A5582" s="5" t="s">
        <v>3810</v>
      </c>
      <c r="B5582" s="1" t="s">
        <v>3811</v>
      </c>
      <c r="C5582" t="s">
        <v>3812</v>
      </c>
      <c r="D5582" s="74" t="s">
        <v>3813</v>
      </c>
      <c r="E5582" s="1" t="s">
        <v>4029</v>
      </c>
      <c r="F5582" s="7"/>
      <c r="G5582" s="7"/>
      <c r="H5582" s="7"/>
      <c r="I5582" s="7"/>
      <c r="J5582" s="49"/>
      <c r="K5582" t="s">
        <v>26</v>
      </c>
      <c r="L5582" t="s">
        <v>27</v>
      </c>
      <c r="M5582" s="15" t="s">
        <v>28</v>
      </c>
      <c r="N5582" t="s">
        <v>4381</v>
      </c>
      <c r="O5582" s="7">
        <v>39.596669950797519</v>
      </c>
      <c r="P5582" s="7">
        <v>32.312164033003924</v>
      </c>
      <c r="Q5582" s="9">
        <f t="shared" si="12"/>
        <v>0.81603236012408975</v>
      </c>
      <c r="R5582" s="14"/>
      <c r="S5582" s="29"/>
      <c r="T5582" s="14"/>
      <c r="U5582" s="9"/>
      <c r="V5582" s="7"/>
      <c r="W5582" s="7"/>
      <c r="X5582" s="49"/>
      <c r="Y5582" s="84"/>
    </row>
    <row r="5583" spans="1:25" x14ac:dyDescent="0.25">
      <c r="A5583" s="5" t="s">
        <v>3810</v>
      </c>
      <c r="B5583" s="1" t="s">
        <v>3811</v>
      </c>
      <c r="C5583" t="s">
        <v>3812</v>
      </c>
      <c r="D5583" s="74" t="s">
        <v>3813</v>
      </c>
      <c r="E5583" s="1" t="s">
        <v>4029</v>
      </c>
      <c r="F5583" s="7"/>
      <c r="G5583" s="7"/>
      <c r="H5583" s="7"/>
      <c r="I5583" s="7"/>
      <c r="J5583" s="49"/>
      <c r="K5583" t="s">
        <v>26</v>
      </c>
      <c r="L5583" t="s">
        <v>27</v>
      </c>
      <c r="M5583" s="15" t="s">
        <v>28</v>
      </c>
      <c r="N5583" t="s">
        <v>4382</v>
      </c>
      <c r="O5583" s="7">
        <v>39.353766176569891</v>
      </c>
      <c r="P5583" s="7">
        <v>34.46433203631647</v>
      </c>
      <c r="Q5583" s="9">
        <f t="shared" si="12"/>
        <v>0.87575689405898716</v>
      </c>
      <c r="R5583" s="14"/>
      <c r="S5583" s="29"/>
      <c r="T5583" s="14"/>
      <c r="U5583" s="9"/>
      <c r="V5583" s="7"/>
      <c r="W5583" s="7"/>
      <c r="X5583" s="49"/>
      <c r="Y5583" s="84"/>
    </row>
    <row r="5584" spans="1:25" x14ac:dyDescent="0.25">
      <c r="A5584" s="5" t="s">
        <v>3810</v>
      </c>
      <c r="B5584" s="1" t="s">
        <v>3811</v>
      </c>
      <c r="C5584" t="s">
        <v>3812</v>
      </c>
      <c r="D5584" s="74" t="s">
        <v>3813</v>
      </c>
      <c r="E5584" s="1" t="s">
        <v>4029</v>
      </c>
      <c r="F5584" s="7"/>
      <c r="G5584" s="7"/>
      <c r="H5584" s="7"/>
      <c r="I5584" s="7"/>
      <c r="J5584" s="49"/>
      <c r="K5584" t="s">
        <v>26</v>
      </c>
      <c r="L5584" t="s">
        <v>27</v>
      </c>
      <c r="M5584" s="15" t="s">
        <v>28</v>
      </c>
      <c r="N5584" t="s">
        <v>4383</v>
      </c>
      <c r="O5584" s="7">
        <v>39.239433679181744</v>
      </c>
      <c r="P5584" s="7">
        <v>31.092714943549293</v>
      </c>
      <c r="Q5584" s="9">
        <f t="shared" si="12"/>
        <v>0.7923843957015454</v>
      </c>
      <c r="R5584" s="14"/>
      <c r="S5584" s="29"/>
      <c r="T5584" s="14"/>
      <c r="U5584" s="9"/>
      <c r="V5584" s="7"/>
      <c r="W5584" s="7"/>
      <c r="X5584" s="49"/>
      <c r="Y5584" s="84"/>
    </row>
    <row r="5585" spans="1:25" x14ac:dyDescent="0.25">
      <c r="A5585" s="5" t="s">
        <v>3810</v>
      </c>
      <c r="B5585" s="1" t="s">
        <v>3811</v>
      </c>
      <c r="C5585" t="s">
        <v>3812</v>
      </c>
      <c r="D5585" s="74" t="s">
        <v>3813</v>
      </c>
      <c r="E5585" s="1" t="s">
        <v>4029</v>
      </c>
      <c r="F5585" s="7"/>
      <c r="G5585" s="7"/>
      <c r="H5585" s="7"/>
      <c r="I5585" s="7"/>
      <c r="J5585" s="49"/>
      <c r="K5585" t="s">
        <v>26</v>
      </c>
      <c r="L5585" t="s">
        <v>27</v>
      </c>
      <c r="M5585" s="15" t="s">
        <v>28</v>
      </c>
      <c r="N5585" t="s">
        <v>4384</v>
      </c>
      <c r="O5585" s="7">
        <v>37.168432035608895</v>
      </c>
      <c r="P5585" s="7">
        <v>31.096352296758401</v>
      </c>
      <c r="Q5585" s="9">
        <f t="shared" si="12"/>
        <v>0.83663341695358062</v>
      </c>
      <c r="R5585" s="14"/>
      <c r="S5585" s="29"/>
      <c r="T5585" s="14"/>
      <c r="U5585" s="9"/>
      <c r="V5585" s="7"/>
      <c r="W5585" s="7"/>
      <c r="X5585" s="49"/>
      <c r="Y5585" s="84"/>
    </row>
    <row r="5586" spans="1:25" x14ac:dyDescent="0.25">
      <c r="A5586" s="5" t="s">
        <v>3810</v>
      </c>
      <c r="B5586" s="1" t="s">
        <v>3811</v>
      </c>
      <c r="C5586" t="s">
        <v>3812</v>
      </c>
      <c r="D5586" s="74" t="s">
        <v>3813</v>
      </c>
      <c r="E5586" s="1" t="s">
        <v>4029</v>
      </c>
      <c r="F5586" s="7"/>
      <c r="G5586" s="7"/>
      <c r="H5586" s="7"/>
      <c r="I5586" s="7"/>
      <c r="J5586" s="49"/>
      <c r="K5586" t="s">
        <v>26</v>
      </c>
      <c r="L5586" t="s">
        <v>27</v>
      </c>
      <c r="M5586" s="15" t="s">
        <v>28</v>
      </c>
      <c r="N5586" t="s">
        <v>4385</v>
      </c>
      <c r="O5586" s="7">
        <v>36.492939812142694</v>
      </c>
      <c r="P5586" s="7">
        <v>29.866951173591051</v>
      </c>
      <c r="Q5586" s="9">
        <f t="shared" si="12"/>
        <v>0.81843094383021164</v>
      </c>
      <c r="R5586" s="14"/>
      <c r="S5586" s="29"/>
      <c r="T5586" s="14"/>
      <c r="U5586" s="9"/>
      <c r="V5586" s="7"/>
      <c r="W5586" s="7"/>
      <c r="X5586" s="49"/>
      <c r="Y5586" s="84"/>
    </row>
    <row r="5587" spans="1:25" x14ac:dyDescent="0.25">
      <c r="A5587" s="5" t="s">
        <v>3810</v>
      </c>
      <c r="B5587" s="1" t="s">
        <v>3811</v>
      </c>
      <c r="C5587" t="s">
        <v>3812</v>
      </c>
      <c r="D5587" s="74" t="s">
        <v>3813</v>
      </c>
      <c r="E5587" s="1" t="s">
        <v>4029</v>
      </c>
      <c r="F5587" s="7"/>
      <c r="G5587" s="7"/>
      <c r="H5587" s="7"/>
      <c r="I5587" s="7"/>
      <c r="J5587" s="49"/>
      <c r="K5587" t="s">
        <v>26</v>
      </c>
      <c r="L5587" t="s">
        <v>27</v>
      </c>
      <c r="M5587" s="15" t="s">
        <v>28</v>
      </c>
      <c r="N5587" t="s">
        <v>4386</v>
      </c>
      <c r="O5587" s="7">
        <v>36.190456092001298</v>
      </c>
      <c r="P5587" s="7">
        <v>30.249604266899549</v>
      </c>
      <c r="Q5587" s="9">
        <f t="shared" si="12"/>
        <v>0.8358447926160627</v>
      </c>
      <c r="R5587" s="14"/>
      <c r="S5587" s="29"/>
      <c r="T5587" s="14"/>
      <c r="U5587" s="9"/>
      <c r="V5587" s="7"/>
      <c r="W5587" s="7"/>
      <c r="X5587" s="49"/>
      <c r="Y5587" s="84"/>
    </row>
    <row r="5588" spans="1:25" x14ac:dyDescent="0.25">
      <c r="A5588" s="5" t="s">
        <v>3810</v>
      </c>
      <c r="B5588" s="1" t="s">
        <v>3811</v>
      </c>
      <c r="C5588" t="s">
        <v>3812</v>
      </c>
      <c r="D5588" s="74" t="s">
        <v>3813</v>
      </c>
      <c r="E5588" s="1" t="s">
        <v>4029</v>
      </c>
      <c r="F5588" s="7"/>
      <c r="G5588" s="7"/>
      <c r="H5588" s="7"/>
      <c r="I5588" s="7"/>
      <c r="J5588" s="49"/>
      <c r="K5588" t="s">
        <v>26</v>
      </c>
      <c r="L5588" t="s">
        <v>27</v>
      </c>
      <c r="M5588" s="15" t="s">
        <v>28</v>
      </c>
      <c r="N5588" t="s">
        <v>4387</v>
      </c>
      <c r="O5588" s="7">
        <v>32.880502591116631</v>
      </c>
      <c r="P5588" s="7">
        <v>27.403835232343422</v>
      </c>
      <c r="Q5588" s="9">
        <f t="shared" si="12"/>
        <v>0.83343723704962924</v>
      </c>
      <c r="R5588" s="14"/>
      <c r="S5588" s="29"/>
      <c r="T5588" s="14"/>
      <c r="U5588" s="9"/>
      <c r="V5588" s="7"/>
      <c r="W5588" s="7"/>
      <c r="X5588" s="49"/>
      <c r="Y5588" s="84"/>
    </row>
    <row r="5589" spans="1:25" x14ac:dyDescent="0.25">
      <c r="A5589" s="5" t="s">
        <v>3810</v>
      </c>
      <c r="B5589" s="1" t="s">
        <v>3811</v>
      </c>
      <c r="C5589" t="s">
        <v>3812</v>
      </c>
      <c r="D5589" s="74" t="s">
        <v>3813</v>
      </c>
      <c r="E5589" s="1" t="s">
        <v>4029</v>
      </c>
      <c r="F5589" s="7"/>
      <c r="G5589" s="7"/>
      <c r="H5589" s="7"/>
      <c r="I5589" s="7"/>
      <c r="J5589" s="49"/>
      <c r="K5589" t="s">
        <v>26</v>
      </c>
      <c r="L5589" t="s">
        <v>27</v>
      </c>
      <c r="M5589" s="15" t="s">
        <v>28</v>
      </c>
      <c r="N5589" t="s">
        <v>4388</v>
      </c>
      <c r="O5589" s="7">
        <v>32.690537701296797</v>
      </c>
      <c r="P5589" s="7">
        <v>28.416550331184844</v>
      </c>
      <c r="Q5589" s="9">
        <f t="shared" si="12"/>
        <v>0.86925919025362475</v>
      </c>
      <c r="R5589" s="14"/>
      <c r="S5589" s="29"/>
      <c r="T5589" s="14"/>
      <c r="U5589" s="9"/>
      <c r="V5589" s="7"/>
      <c r="W5589" s="7"/>
      <c r="X5589" s="49"/>
      <c r="Y5589" s="84"/>
    </row>
    <row r="5590" spans="1:25" x14ac:dyDescent="0.25">
      <c r="A5590" s="5" t="s">
        <v>3810</v>
      </c>
      <c r="B5590" s="1" t="s">
        <v>3811</v>
      </c>
      <c r="C5590" t="s">
        <v>3812</v>
      </c>
      <c r="D5590" s="74" t="s">
        <v>3813</v>
      </c>
      <c r="E5590" s="1" t="s">
        <v>4029</v>
      </c>
      <c r="F5590" s="7"/>
      <c r="G5590" s="7"/>
      <c r="H5590" s="7"/>
      <c r="I5590" s="7"/>
      <c r="J5590" s="49"/>
      <c r="K5590" t="s">
        <v>26</v>
      </c>
      <c r="L5590" t="s">
        <v>27</v>
      </c>
      <c r="M5590" s="15" t="s">
        <v>28</v>
      </c>
      <c r="N5590" t="s">
        <v>4389</v>
      </c>
      <c r="O5590" s="7">
        <v>31.39948734025484</v>
      </c>
      <c r="P5590" s="7">
        <v>25.706030110988763</v>
      </c>
      <c r="Q5590" s="9">
        <f t="shared" si="12"/>
        <v>0.81867674565606874</v>
      </c>
      <c r="R5590" s="14"/>
      <c r="S5590" s="29"/>
      <c r="T5590" s="14">
        <f>592000*1000000000</f>
        <v>592000000000000</v>
      </c>
      <c r="U5590" s="9"/>
      <c r="V5590" s="7"/>
      <c r="W5590" s="7"/>
      <c r="X5590" s="49"/>
      <c r="Y5590" s="84"/>
    </row>
    <row r="5591" spans="1:25" x14ac:dyDescent="0.25">
      <c r="A5591" s="5" t="s">
        <v>3810</v>
      </c>
      <c r="B5591" s="1" t="s">
        <v>3811</v>
      </c>
      <c r="C5591" t="s">
        <v>3812</v>
      </c>
      <c r="D5591" s="74" t="s">
        <v>3813</v>
      </c>
      <c r="E5591" s="1" t="s">
        <v>4029</v>
      </c>
      <c r="F5591" s="7"/>
      <c r="G5591" s="7"/>
      <c r="H5591" s="7"/>
      <c r="I5591" s="7"/>
      <c r="J5591" s="49"/>
      <c r="K5591" t="s">
        <v>26</v>
      </c>
      <c r="L5591" t="s">
        <v>27</v>
      </c>
      <c r="M5591" s="15" t="s">
        <v>28</v>
      </c>
      <c r="N5591" t="s">
        <v>4390</v>
      </c>
      <c r="O5591" s="7">
        <v>30.454763731997708</v>
      </c>
      <c r="P5591" s="7">
        <v>31.074851572521752</v>
      </c>
      <c r="Q5591" s="9">
        <f t="shared" si="12"/>
        <v>1.0203609473375272</v>
      </c>
      <c r="R5591" s="14"/>
      <c r="S5591" s="29"/>
      <c r="T5591" s="14"/>
      <c r="U5591" s="9"/>
      <c r="V5591" s="7"/>
      <c r="W5591" s="7"/>
      <c r="X5591" s="49"/>
      <c r="Y5591" s="84"/>
    </row>
    <row r="5592" spans="1:25" x14ac:dyDescent="0.25">
      <c r="A5592" s="5" t="s">
        <v>3810</v>
      </c>
      <c r="B5592" s="1" t="s">
        <v>3811</v>
      </c>
      <c r="C5592" t="s">
        <v>3812</v>
      </c>
      <c r="D5592" s="74" t="s">
        <v>3813</v>
      </c>
      <c r="E5592" s="1" t="s">
        <v>4391</v>
      </c>
      <c r="F5592" s="7"/>
      <c r="G5592" s="7"/>
      <c r="H5592" s="7"/>
      <c r="I5592" s="7"/>
      <c r="J5592" s="49"/>
      <c r="K5592" t="s">
        <v>26</v>
      </c>
      <c r="L5592" t="s">
        <v>27</v>
      </c>
      <c r="M5592" s="15" t="s">
        <v>28</v>
      </c>
      <c r="N5592" t="s">
        <v>4392</v>
      </c>
      <c r="O5592" s="7">
        <v>63.149835853394428</v>
      </c>
      <c r="P5592" s="7">
        <v>47.200316277908399</v>
      </c>
      <c r="Q5592" s="9">
        <f t="shared" si="12"/>
        <v>0.74743371285218141</v>
      </c>
      <c r="R5592" s="14"/>
      <c r="S5592" s="29"/>
      <c r="T5592" s="14"/>
      <c r="U5592" s="9"/>
      <c r="V5592" s="7"/>
      <c r="W5592" s="7"/>
      <c r="X5592" s="49"/>
      <c r="Y5592" s="84"/>
    </row>
    <row r="5593" spans="1:25" x14ac:dyDescent="0.25">
      <c r="A5593" s="5" t="s">
        <v>3810</v>
      </c>
      <c r="B5593" s="1" t="s">
        <v>3811</v>
      </c>
      <c r="C5593" t="s">
        <v>3812</v>
      </c>
      <c r="D5593" s="74" t="s">
        <v>3813</v>
      </c>
      <c r="E5593" s="1" t="s">
        <v>4391</v>
      </c>
      <c r="F5593" s="7"/>
      <c r="G5593" s="7"/>
      <c r="H5593" s="7"/>
      <c r="I5593" s="7"/>
      <c r="J5593" s="49"/>
      <c r="K5593" t="s">
        <v>26</v>
      </c>
      <c r="L5593" t="s">
        <v>27</v>
      </c>
      <c r="M5593" s="15" t="s">
        <v>28</v>
      </c>
      <c r="N5593" t="s">
        <v>4393</v>
      </c>
      <c r="O5593" s="7">
        <v>63.074641820533515</v>
      </c>
      <c r="P5593" s="7">
        <v>55.450290418992829</v>
      </c>
      <c r="Q5593" s="9">
        <f t="shared" si="12"/>
        <v>0.87912176460336822</v>
      </c>
      <c r="R5593" s="14"/>
      <c r="S5593" s="29"/>
      <c r="T5593" s="14"/>
      <c r="U5593" s="9"/>
      <c r="V5593" s="7"/>
      <c r="W5593" s="7"/>
      <c r="X5593" s="49"/>
      <c r="Y5593" s="84"/>
    </row>
    <row r="5594" spans="1:25" x14ac:dyDescent="0.25">
      <c r="A5594" s="5" t="s">
        <v>3810</v>
      </c>
      <c r="B5594" s="1" t="s">
        <v>3811</v>
      </c>
      <c r="C5594" t="s">
        <v>3812</v>
      </c>
      <c r="D5594" s="74" t="s">
        <v>3813</v>
      </c>
      <c r="E5594" s="1" t="s">
        <v>4391</v>
      </c>
      <c r="F5594" s="7"/>
      <c r="G5594" s="7"/>
      <c r="H5594" s="7"/>
      <c r="I5594" s="7"/>
      <c r="J5594" s="49"/>
      <c r="K5594" t="s">
        <v>26</v>
      </c>
      <c r="L5594" t="s">
        <v>27</v>
      </c>
      <c r="M5594" s="15" t="s">
        <v>28</v>
      </c>
      <c r="N5594" t="s">
        <v>4394</v>
      </c>
      <c r="O5594" s="7">
        <v>62.757584668254154</v>
      </c>
      <c r="P5594" s="7">
        <v>48.338861242027562</v>
      </c>
      <c r="Q5594" s="9">
        <f t="shared" si="12"/>
        <v>0.77024731747650754</v>
      </c>
      <c r="R5594" s="14"/>
      <c r="S5594" s="29"/>
      <c r="T5594" s="14"/>
      <c r="U5594" s="9"/>
      <c r="V5594" s="7"/>
      <c r="W5594" s="7"/>
      <c r="X5594" s="49"/>
      <c r="Y5594" s="84"/>
    </row>
    <row r="5595" spans="1:25" x14ac:dyDescent="0.25">
      <c r="A5595" s="5" t="s">
        <v>3810</v>
      </c>
      <c r="B5595" s="1" t="s">
        <v>3811</v>
      </c>
      <c r="C5595" t="s">
        <v>3812</v>
      </c>
      <c r="D5595" s="74" t="s">
        <v>3813</v>
      </c>
      <c r="E5595" s="1" t="s">
        <v>4391</v>
      </c>
      <c r="F5595" s="7"/>
      <c r="G5595" s="7"/>
      <c r="H5595" s="7"/>
      <c r="I5595" s="7"/>
      <c r="J5595" s="49"/>
      <c r="K5595" t="s">
        <v>26</v>
      </c>
      <c r="L5595" t="s">
        <v>27</v>
      </c>
      <c r="M5595" s="15" t="s">
        <v>28</v>
      </c>
      <c r="N5595" t="s">
        <v>4395</v>
      </c>
      <c r="O5595" s="7">
        <v>62.174521498985072</v>
      </c>
      <c r="P5595" s="7">
        <v>46.444790813980866</v>
      </c>
      <c r="Q5595" s="9">
        <f t="shared" si="12"/>
        <v>0.7470068075190418</v>
      </c>
      <c r="R5595" s="14"/>
      <c r="S5595" s="29"/>
      <c r="T5595" s="14"/>
      <c r="U5595" s="9"/>
      <c r="V5595" s="7"/>
      <c r="W5595" s="7"/>
      <c r="X5595" s="49"/>
      <c r="Y5595" s="84"/>
    </row>
    <row r="5596" spans="1:25" x14ac:dyDescent="0.25">
      <c r="A5596" s="5" t="s">
        <v>3810</v>
      </c>
      <c r="B5596" s="1" t="s">
        <v>3811</v>
      </c>
      <c r="C5596" t="s">
        <v>3812</v>
      </c>
      <c r="D5596" s="74" t="s">
        <v>3813</v>
      </c>
      <c r="E5596" s="1" t="s">
        <v>4391</v>
      </c>
      <c r="F5596" s="7"/>
      <c r="G5596" s="7"/>
      <c r="H5596" s="7"/>
      <c r="I5596" s="7"/>
      <c r="J5596" s="49"/>
      <c r="K5596" t="s">
        <v>26</v>
      </c>
      <c r="L5596" t="s">
        <v>27</v>
      </c>
      <c r="M5596" s="15" t="s">
        <v>28</v>
      </c>
      <c r="N5596" t="s">
        <v>4396</v>
      </c>
      <c r="O5596" s="7">
        <v>61.00035211110665</v>
      </c>
      <c r="P5596" s="7">
        <v>53.103729191454697</v>
      </c>
      <c r="Q5596" s="9">
        <f t="shared" si="12"/>
        <v>0.87054791248960395</v>
      </c>
      <c r="R5596" s="14"/>
      <c r="S5596" s="29"/>
      <c r="T5596" s="14">
        <f>266000*1000000000</f>
        <v>266000000000000</v>
      </c>
      <c r="U5596" s="9"/>
      <c r="V5596" s="7"/>
      <c r="W5596" s="7"/>
      <c r="X5596" s="49"/>
      <c r="Y5596" s="84"/>
    </row>
    <row r="5597" spans="1:25" x14ac:dyDescent="0.25">
      <c r="A5597" s="5" t="s">
        <v>3810</v>
      </c>
      <c r="B5597" s="1" t="s">
        <v>3811</v>
      </c>
      <c r="C5597" t="s">
        <v>3812</v>
      </c>
      <c r="D5597" s="74" t="s">
        <v>3813</v>
      </c>
      <c r="E5597" s="1" t="s">
        <v>4391</v>
      </c>
      <c r="F5597" s="7"/>
      <c r="G5597" s="7"/>
      <c r="H5597" s="7"/>
      <c r="I5597" s="7"/>
      <c r="J5597" s="49"/>
      <c r="K5597" t="s">
        <v>26</v>
      </c>
      <c r="L5597" t="s">
        <v>27</v>
      </c>
      <c r="M5597" s="15" t="s">
        <v>28</v>
      </c>
      <c r="N5597" t="s">
        <v>4397</v>
      </c>
      <c r="O5597" s="7">
        <v>58.255707689803934</v>
      </c>
      <c r="P5597" s="7">
        <v>39.880482136242499</v>
      </c>
      <c r="Q5597" s="9">
        <f t="shared" si="12"/>
        <v>0.68457639118548519</v>
      </c>
      <c r="R5597" s="14"/>
      <c r="S5597" s="29"/>
      <c r="T5597" s="14"/>
      <c r="U5597" s="9"/>
      <c r="V5597" s="7"/>
      <c r="W5597" s="7"/>
      <c r="X5597" s="49"/>
      <c r="Y5597" s="84"/>
    </row>
    <row r="5598" spans="1:25" x14ac:dyDescent="0.25">
      <c r="A5598" s="5" t="s">
        <v>3810</v>
      </c>
      <c r="B5598" s="1" t="s">
        <v>3811</v>
      </c>
      <c r="C5598" t="s">
        <v>3812</v>
      </c>
      <c r="D5598" s="74" t="s">
        <v>3813</v>
      </c>
      <c r="E5598" s="1" t="s">
        <v>4391</v>
      </c>
      <c r="F5598" s="7"/>
      <c r="G5598" s="7"/>
      <c r="H5598" s="7"/>
      <c r="I5598" s="7"/>
      <c r="J5598" s="49"/>
      <c r="K5598" t="s">
        <v>26</v>
      </c>
      <c r="L5598" t="s">
        <v>27</v>
      </c>
      <c r="M5598" s="15" t="s">
        <v>28</v>
      </c>
      <c r="N5598" t="s">
        <v>4398</v>
      </c>
      <c r="O5598" s="7">
        <v>57.772798239724295</v>
      </c>
      <c r="P5598" s="7">
        <v>40.084707826865454</v>
      </c>
      <c r="Q5598" s="9">
        <f t="shared" si="12"/>
        <v>0.69383358688178276</v>
      </c>
      <c r="R5598" s="14"/>
      <c r="S5598" s="29"/>
      <c r="T5598" s="14"/>
      <c r="U5598" s="9"/>
      <c r="V5598" s="7"/>
      <c r="W5598" s="7"/>
      <c r="X5598" s="49"/>
      <c r="Y5598" s="84"/>
    </row>
    <row r="5599" spans="1:25" x14ac:dyDescent="0.25">
      <c r="A5599" s="5" t="s">
        <v>3810</v>
      </c>
      <c r="B5599" s="1" t="s">
        <v>3811</v>
      </c>
      <c r="C5599" t="s">
        <v>3812</v>
      </c>
      <c r="D5599" s="74" t="s">
        <v>3813</v>
      </c>
      <c r="E5599" s="1" t="s">
        <v>4391</v>
      </c>
      <c r="F5599" s="7"/>
      <c r="G5599" s="7"/>
      <c r="H5599" s="7"/>
      <c r="I5599" s="7"/>
      <c r="J5599" s="49"/>
      <c r="K5599" t="s">
        <v>26</v>
      </c>
      <c r="L5599" t="s">
        <v>27</v>
      </c>
      <c r="M5599" s="15" t="s">
        <v>28</v>
      </c>
      <c r="N5599" t="s">
        <v>4399</v>
      </c>
      <c r="O5599" s="7">
        <v>57.544666548735179</v>
      </c>
      <c r="P5599" s="7">
        <v>45.725915875169598</v>
      </c>
      <c r="Q5599" s="9">
        <f t="shared" si="12"/>
        <v>0.79461605423404169</v>
      </c>
      <c r="R5599" s="14"/>
      <c r="S5599" s="29"/>
      <c r="T5599" s="14"/>
      <c r="U5599" s="9"/>
      <c r="V5599" s="7"/>
      <c r="W5599" s="7"/>
      <c r="X5599" s="49"/>
      <c r="Y5599" s="84"/>
    </row>
    <row r="5600" spans="1:25" x14ac:dyDescent="0.25">
      <c r="A5600" s="5" t="s">
        <v>3810</v>
      </c>
      <c r="B5600" s="1" t="s">
        <v>3811</v>
      </c>
      <c r="C5600" t="s">
        <v>3812</v>
      </c>
      <c r="D5600" s="74" t="s">
        <v>3813</v>
      </c>
      <c r="E5600" s="1" t="s">
        <v>4391</v>
      </c>
      <c r="F5600" s="7"/>
      <c r="G5600" s="7"/>
      <c r="H5600" s="7"/>
      <c r="I5600" s="7"/>
      <c r="J5600" s="49"/>
      <c r="K5600" t="s">
        <v>26</v>
      </c>
      <c r="L5600" t="s">
        <v>27</v>
      </c>
      <c r="M5600" s="15" t="s">
        <v>28</v>
      </c>
      <c r="N5600" t="s">
        <v>4400</v>
      </c>
      <c r="O5600" s="7">
        <v>56.758124494834675</v>
      </c>
      <c r="P5600" s="7">
        <v>34.292873962701329</v>
      </c>
      <c r="Q5600" s="9">
        <f t="shared" si="12"/>
        <v>0.60419321934822179</v>
      </c>
      <c r="R5600" s="14"/>
      <c r="S5600" s="29"/>
      <c r="T5600" s="14"/>
      <c r="U5600" s="9"/>
      <c r="V5600" s="7"/>
      <c r="W5600" s="7"/>
      <c r="X5600" s="49"/>
      <c r="Y5600" s="84"/>
    </row>
    <row r="5601" spans="1:25" x14ac:dyDescent="0.25">
      <c r="A5601" s="5" t="s">
        <v>3810</v>
      </c>
      <c r="B5601" s="1" t="s">
        <v>3811</v>
      </c>
      <c r="C5601" t="s">
        <v>3812</v>
      </c>
      <c r="D5601" s="74" t="s">
        <v>3813</v>
      </c>
      <c r="E5601" s="1" t="s">
        <v>4391</v>
      </c>
      <c r="F5601" s="7"/>
      <c r="G5601" s="7"/>
      <c r="H5601" s="7"/>
      <c r="I5601" s="7"/>
      <c r="J5601" s="49"/>
      <c r="K5601" t="s">
        <v>26</v>
      </c>
      <c r="L5601" t="s">
        <v>27</v>
      </c>
      <c r="M5601" s="15" t="s">
        <v>28</v>
      </c>
      <c r="N5601" t="s">
        <v>4401</v>
      </c>
      <c r="O5601" s="7">
        <v>56.680295371418879</v>
      </c>
      <c r="P5601" s="7">
        <v>37.306519654094174</v>
      </c>
      <c r="Q5601" s="9">
        <f t="shared" si="12"/>
        <v>0.65819204733548442</v>
      </c>
      <c r="R5601" s="14"/>
      <c r="S5601" s="29"/>
      <c r="T5601" s="14"/>
      <c r="U5601" s="9"/>
      <c r="V5601" s="7"/>
      <c r="W5601" s="7"/>
      <c r="X5601" s="49"/>
      <c r="Y5601" s="84"/>
    </row>
    <row r="5602" spans="1:25" x14ac:dyDescent="0.25">
      <c r="A5602" s="5" t="s">
        <v>3810</v>
      </c>
      <c r="B5602" s="1" t="s">
        <v>3811</v>
      </c>
      <c r="C5602" t="s">
        <v>3812</v>
      </c>
      <c r="D5602" s="74" t="s">
        <v>3813</v>
      </c>
      <c r="E5602" s="1" t="s">
        <v>4391</v>
      </c>
      <c r="F5602" s="7"/>
      <c r="G5602" s="7"/>
      <c r="H5602" s="7"/>
      <c r="I5602" s="7"/>
      <c r="J5602" s="49"/>
      <c r="K5602" t="s">
        <v>26</v>
      </c>
      <c r="L5602" t="s">
        <v>27</v>
      </c>
      <c r="M5602" s="15" t="s">
        <v>28</v>
      </c>
      <c r="N5602" t="s">
        <v>4402</v>
      </c>
      <c r="O5602" s="7">
        <v>56.497470330333641</v>
      </c>
      <c r="P5602" s="7">
        <v>45.496830643751345</v>
      </c>
      <c r="Q5602" s="9">
        <f t="shared" si="12"/>
        <v>0.80528969487902857</v>
      </c>
      <c r="R5602" s="14"/>
      <c r="S5602" s="29"/>
      <c r="T5602" s="14"/>
      <c r="U5602" s="9"/>
      <c r="V5602" s="7"/>
      <c r="W5602" s="7"/>
      <c r="X5602" s="49"/>
      <c r="Y5602" s="84"/>
    </row>
    <row r="5603" spans="1:25" x14ac:dyDescent="0.25">
      <c r="A5603" s="5" t="s">
        <v>3810</v>
      </c>
      <c r="B5603" s="1" t="s">
        <v>3811</v>
      </c>
      <c r="C5603" t="s">
        <v>3812</v>
      </c>
      <c r="D5603" s="74" t="s">
        <v>3813</v>
      </c>
      <c r="E5603" s="1" t="s">
        <v>4391</v>
      </c>
      <c r="F5603" s="7"/>
      <c r="G5603" s="7"/>
      <c r="H5603" s="7"/>
      <c r="I5603" s="7"/>
      <c r="J5603" s="49"/>
      <c r="K5603" t="s">
        <v>26</v>
      </c>
      <c r="L5603" t="s">
        <v>27</v>
      </c>
      <c r="M5603" s="15" t="s">
        <v>28</v>
      </c>
      <c r="N5603" t="s">
        <v>4403</v>
      </c>
      <c r="O5603" s="7">
        <v>56.396532137578227</v>
      </c>
      <c r="P5603" s="7">
        <v>45.394343011074525</v>
      </c>
      <c r="Q5603" s="9">
        <f t="shared" si="12"/>
        <v>0.80491372945300821</v>
      </c>
      <c r="R5603" s="14"/>
      <c r="S5603" s="29"/>
      <c r="T5603" s="14"/>
      <c r="U5603" s="9"/>
      <c r="V5603" s="7"/>
      <c r="W5603" s="7"/>
      <c r="X5603" s="49"/>
      <c r="Y5603" s="84"/>
    </row>
    <row r="5604" spans="1:25" x14ac:dyDescent="0.25">
      <c r="A5604" s="5" t="s">
        <v>3810</v>
      </c>
      <c r="B5604" s="1" t="s">
        <v>3811</v>
      </c>
      <c r="C5604" t="s">
        <v>3812</v>
      </c>
      <c r="D5604" s="74" t="s">
        <v>3813</v>
      </c>
      <c r="E5604" s="1" t="s">
        <v>4391</v>
      </c>
      <c r="F5604" s="7"/>
      <c r="G5604" s="7"/>
      <c r="H5604" s="7"/>
      <c r="I5604" s="7"/>
      <c r="J5604" s="49"/>
      <c r="K5604" t="s">
        <v>26</v>
      </c>
      <c r="L5604" t="s">
        <v>27</v>
      </c>
      <c r="M5604" s="15" t="s">
        <v>28</v>
      </c>
      <c r="N5604" t="s">
        <v>4404</v>
      </c>
      <c r="O5604" s="7">
        <v>56.064639669482766</v>
      </c>
      <c r="P5604" s="7">
        <v>46.055275091057077</v>
      </c>
      <c r="Q5604" s="9">
        <f t="shared" si="12"/>
        <v>0.82146742336285794</v>
      </c>
      <c r="R5604" s="14"/>
      <c r="S5604" s="29"/>
      <c r="T5604" s="14"/>
      <c r="U5604" s="9"/>
      <c r="V5604" s="7"/>
      <c r="W5604" s="7"/>
      <c r="X5604" s="49"/>
      <c r="Y5604" s="84"/>
    </row>
    <row r="5605" spans="1:25" x14ac:dyDescent="0.25">
      <c r="A5605" s="5" t="s">
        <v>3810</v>
      </c>
      <c r="B5605" s="1" t="s">
        <v>3811</v>
      </c>
      <c r="C5605" t="s">
        <v>3812</v>
      </c>
      <c r="D5605" s="74" t="s">
        <v>3813</v>
      </c>
      <c r="E5605" s="1" t="s">
        <v>4391</v>
      </c>
      <c r="F5605" s="7"/>
      <c r="G5605" s="7"/>
      <c r="H5605" s="7"/>
      <c r="I5605" s="7"/>
      <c r="J5605" s="49"/>
      <c r="K5605" t="s">
        <v>26</v>
      </c>
      <c r="L5605" t="s">
        <v>27</v>
      </c>
      <c r="M5605" s="15" t="s">
        <v>28</v>
      </c>
      <c r="N5605" t="s">
        <v>4405</v>
      </c>
      <c r="O5605" s="7">
        <v>55.2240547026258</v>
      </c>
      <c r="P5605" s="7">
        <v>44.808577565516309</v>
      </c>
      <c r="Q5605" s="9">
        <f t="shared" si="12"/>
        <v>0.81139600861987671</v>
      </c>
      <c r="R5605" s="14"/>
      <c r="S5605" s="29"/>
      <c r="T5605" s="14"/>
      <c r="U5605" s="9"/>
      <c r="V5605" s="7"/>
      <c r="W5605" s="7"/>
      <c r="X5605" s="49"/>
      <c r="Y5605" s="84"/>
    </row>
    <row r="5606" spans="1:25" x14ac:dyDescent="0.25">
      <c r="A5606" s="5" t="s">
        <v>3810</v>
      </c>
      <c r="B5606" s="1" t="s">
        <v>3811</v>
      </c>
      <c r="C5606" t="s">
        <v>3812</v>
      </c>
      <c r="D5606" s="74" t="s">
        <v>3813</v>
      </c>
      <c r="E5606" s="1" t="s">
        <v>4391</v>
      </c>
      <c r="F5606" s="7"/>
      <c r="G5606" s="7"/>
      <c r="H5606" s="7"/>
      <c r="I5606" s="7"/>
      <c r="J5606" s="49"/>
      <c r="K5606" t="s">
        <v>26</v>
      </c>
      <c r="L5606" t="s">
        <v>27</v>
      </c>
      <c r="M5606" s="15" t="s">
        <v>28</v>
      </c>
      <c r="N5606" t="s">
        <v>4406</v>
      </c>
      <c r="O5606" s="7">
        <v>55.188923675957412</v>
      </c>
      <c r="P5606" s="7">
        <v>43.400854725859837</v>
      </c>
      <c r="Q5606" s="9">
        <f t="shared" si="12"/>
        <v>0.7864051667448454</v>
      </c>
      <c r="R5606" s="14"/>
      <c r="S5606" s="29"/>
      <c r="T5606" s="14"/>
      <c r="U5606" s="9"/>
      <c r="V5606" s="7"/>
      <c r="W5606" s="7"/>
      <c r="X5606" s="49"/>
      <c r="Y5606" s="84"/>
    </row>
    <row r="5607" spans="1:25" x14ac:dyDescent="0.25">
      <c r="A5607" s="5" t="s">
        <v>3810</v>
      </c>
      <c r="B5607" s="1" t="s">
        <v>3811</v>
      </c>
      <c r="C5607" t="s">
        <v>3812</v>
      </c>
      <c r="D5607" s="74" t="s">
        <v>3813</v>
      </c>
      <c r="E5607" s="1" t="s">
        <v>4391</v>
      </c>
      <c r="F5607" s="7"/>
      <c r="G5607" s="7"/>
      <c r="H5607" s="7"/>
      <c r="I5607" s="7"/>
      <c r="J5607" s="49"/>
      <c r="K5607" t="s">
        <v>26</v>
      </c>
      <c r="L5607" t="s">
        <v>27</v>
      </c>
      <c r="M5607" s="15" t="s">
        <v>28</v>
      </c>
      <c r="N5607" t="s">
        <v>4407</v>
      </c>
      <c r="O5607" s="7">
        <v>55.141985125634143</v>
      </c>
      <c r="P5607" s="7">
        <v>35.789659092728698</v>
      </c>
      <c r="Q5607" s="9">
        <f t="shared" si="12"/>
        <v>0.64904553238673612</v>
      </c>
      <c r="R5607" s="14"/>
      <c r="S5607" s="29"/>
      <c r="T5607" s="14"/>
      <c r="U5607" s="9"/>
      <c r="V5607" s="7"/>
      <c r="W5607" s="7"/>
      <c r="X5607" s="49"/>
      <c r="Y5607" s="84"/>
    </row>
    <row r="5608" spans="1:25" x14ac:dyDescent="0.25">
      <c r="A5608" s="5" t="s">
        <v>3810</v>
      </c>
      <c r="B5608" s="1" t="s">
        <v>3811</v>
      </c>
      <c r="C5608" t="s">
        <v>3812</v>
      </c>
      <c r="D5608" s="74" t="s">
        <v>3813</v>
      </c>
      <c r="E5608" s="1" t="s">
        <v>4391</v>
      </c>
      <c r="F5608" s="7"/>
      <c r="G5608" s="7"/>
      <c r="H5608" s="7"/>
      <c r="I5608" s="7"/>
      <c r="J5608" s="49"/>
      <c r="K5608" t="s">
        <v>26</v>
      </c>
      <c r="L5608" t="s">
        <v>27</v>
      </c>
      <c r="M5608" s="15" t="s">
        <v>28</v>
      </c>
      <c r="N5608" t="s">
        <v>4408</v>
      </c>
      <c r="O5608" s="7">
        <v>54.645769406109409</v>
      </c>
      <c r="P5608" s="7">
        <v>44.157553561166118</v>
      </c>
      <c r="Q5608" s="9">
        <f t="shared" si="12"/>
        <v>0.80806902420938909</v>
      </c>
      <c r="R5608" s="14"/>
      <c r="S5608" s="29"/>
      <c r="T5608" s="14"/>
      <c r="U5608" s="9"/>
      <c r="V5608" s="7"/>
      <c r="W5608" s="7"/>
      <c r="X5608" s="49"/>
      <c r="Y5608" s="84"/>
    </row>
    <row r="5609" spans="1:25" x14ac:dyDescent="0.25">
      <c r="A5609" s="5" t="s">
        <v>3810</v>
      </c>
      <c r="B5609" s="1" t="s">
        <v>3811</v>
      </c>
      <c r="C5609" t="s">
        <v>3812</v>
      </c>
      <c r="D5609" s="74" t="s">
        <v>3813</v>
      </c>
      <c r="E5609" s="1" t="s">
        <v>4391</v>
      </c>
      <c r="F5609" s="7"/>
      <c r="G5609" s="7"/>
      <c r="H5609" s="7"/>
      <c r="I5609" s="7"/>
      <c r="J5609" s="49"/>
      <c r="K5609" t="s">
        <v>26</v>
      </c>
      <c r="L5609" t="s">
        <v>27</v>
      </c>
      <c r="M5609" s="15" t="s">
        <v>28</v>
      </c>
      <c r="N5609" t="s">
        <v>4409</v>
      </c>
      <c r="O5609" s="7">
        <v>54.561665239964249</v>
      </c>
      <c r="P5609" s="7">
        <v>40.64820503485258</v>
      </c>
      <c r="Q5609" s="9">
        <f t="shared" si="12"/>
        <v>0.74499568251959047</v>
      </c>
      <c r="R5609" s="14"/>
      <c r="S5609" s="29"/>
      <c r="T5609" s="14"/>
      <c r="U5609" s="9"/>
      <c r="V5609" s="7"/>
      <c r="W5609" s="7"/>
      <c r="X5609" s="49"/>
      <c r="Y5609" s="84"/>
    </row>
    <row r="5610" spans="1:25" x14ac:dyDescent="0.25">
      <c r="A5610" s="5" t="s">
        <v>3810</v>
      </c>
      <c r="B5610" s="1" t="s">
        <v>3811</v>
      </c>
      <c r="C5610" t="s">
        <v>3812</v>
      </c>
      <c r="D5610" s="74" t="s">
        <v>3813</v>
      </c>
      <c r="E5610" s="1" t="s">
        <v>4391</v>
      </c>
      <c r="F5610" s="7"/>
      <c r="G5610" s="7"/>
      <c r="H5610" s="7"/>
      <c r="I5610" s="7"/>
      <c r="J5610" s="49"/>
      <c r="K5610" t="s">
        <v>26</v>
      </c>
      <c r="L5610" t="s">
        <v>27</v>
      </c>
      <c r="M5610" s="15" t="s">
        <v>28</v>
      </c>
      <c r="N5610" t="s">
        <v>4410</v>
      </c>
      <c r="O5610" s="7">
        <v>54.015070331896432</v>
      </c>
      <c r="P5610" s="7">
        <v>43.763371715148189</v>
      </c>
      <c r="Q5610" s="9">
        <f t="shared" si="12"/>
        <v>0.81020669687632507</v>
      </c>
      <c r="R5610" s="14"/>
      <c r="S5610" s="29"/>
      <c r="T5610" s="14"/>
      <c r="U5610" s="9"/>
      <c r="V5610" s="7"/>
      <c r="W5610" s="7"/>
      <c r="X5610" s="49"/>
      <c r="Y5610" s="84"/>
    </row>
    <row r="5611" spans="1:25" x14ac:dyDescent="0.25">
      <c r="A5611" s="5" t="s">
        <v>3810</v>
      </c>
      <c r="B5611" s="1" t="s">
        <v>3811</v>
      </c>
      <c r="C5611" t="s">
        <v>3812</v>
      </c>
      <c r="D5611" s="74" t="s">
        <v>3813</v>
      </c>
      <c r="E5611" s="1" t="s">
        <v>4391</v>
      </c>
      <c r="F5611" s="7"/>
      <c r="G5611" s="7"/>
      <c r="H5611" s="7"/>
      <c r="I5611" s="7"/>
      <c r="J5611" s="49"/>
      <c r="K5611" t="s">
        <v>26</v>
      </c>
      <c r="L5611" t="s">
        <v>27</v>
      </c>
      <c r="M5611" s="15" t="s">
        <v>28</v>
      </c>
      <c r="N5611" t="s">
        <v>4411</v>
      </c>
      <c r="O5611" s="7">
        <v>53.827563483447314</v>
      </c>
      <c r="P5611" s="7">
        <v>41.365189106542786</v>
      </c>
      <c r="Q5611" s="9">
        <f t="shared" si="12"/>
        <v>0.76847597085205477</v>
      </c>
      <c r="R5611" s="14"/>
      <c r="S5611" s="29"/>
      <c r="T5611" s="14"/>
      <c r="U5611" s="9"/>
      <c r="V5611" s="7"/>
      <c r="W5611" s="7"/>
      <c r="X5611" s="49"/>
      <c r="Y5611" s="84"/>
    </row>
    <row r="5612" spans="1:25" x14ac:dyDescent="0.25">
      <c r="A5612" s="5" t="s">
        <v>3810</v>
      </c>
      <c r="B5612" s="1" t="s">
        <v>3811</v>
      </c>
      <c r="C5612" t="s">
        <v>3812</v>
      </c>
      <c r="D5612" s="74" t="s">
        <v>3813</v>
      </c>
      <c r="E5612" s="1" t="s">
        <v>4391</v>
      </c>
      <c r="F5612" s="7"/>
      <c r="G5612" s="7"/>
      <c r="H5612" s="7"/>
      <c r="I5612" s="7"/>
      <c r="J5612" s="49"/>
      <c r="K5612" t="s">
        <v>26</v>
      </c>
      <c r="L5612" t="s">
        <v>27</v>
      </c>
      <c r="M5612" s="15" t="s">
        <v>28</v>
      </c>
      <c r="N5612" t="s">
        <v>4412</v>
      </c>
      <c r="O5612" s="7">
        <v>53.342824748112449</v>
      </c>
      <c r="P5612" s="7">
        <v>42.281753503041315</v>
      </c>
      <c r="Q5612" s="9">
        <f t="shared" si="12"/>
        <v>0.79264181645231424</v>
      </c>
      <c r="R5612" s="14"/>
      <c r="S5612" s="29"/>
      <c r="T5612" s="14"/>
      <c r="U5612" s="9"/>
      <c r="V5612" s="7"/>
      <c r="W5612" s="7"/>
      <c r="X5612" s="49"/>
      <c r="Y5612" s="84"/>
    </row>
    <row r="5613" spans="1:25" x14ac:dyDescent="0.25">
      <c r="A5613" s="5" t="s">
        <v>3810</v>
      </c>
      <c r="B5613" s="1" t="s">
        <v>3811</v>
      </c>
      <c r="C5613" t="s">
        <v>3812</v>
      </c>
      <c r="D5613" s="74" t="s">
        <v>3813</v>
      </c>
      <c r="E5613" s="1" t="s">
        <v>4391</v>
      </c>
      <c r="F5613" s="7"/>
      <c r="G5613" s="7"/>
      <c r="H5613" s="7"/>
      <c r="I5613" s="7"/>
      <c r="J5613" s="49"/>
      <c r="K5613" t="s">
        <v>26</v>
      </c>
      <c r="L5613" t="s">
        <v>27</v>
      </c>
      <c r="M5613" s="15" t="s">
        <v>28</v>
      </c>
      <c r="N5613" t="s">
        <v>4413</v>
      </c>
      <c r="O5613" s="7">
        <v>52.953427946310171</v>
      </c>
      <c r="P5613" s="7">
        <v>34.571278139487092</v>
      </c>
      <c r="Q5613" s="9">
        <f t="shared" si="12"/>
        <v>0.65286194832446232</v>
      </c>
      <c r="R5613" s="14"/>
      <c r="S5613" s="29"/>
      <c r="T5613" s="14"/>
      <c r="U5613" s="9"/>
      <c r="V5613" s="7"/>
      <c r="W5613" s="7"/>
      <c r="X5613" s="49"/>
      <c r="Y5613" s="84"/>
    </row>
    <row r="5614" spans="1:25" x14ac:dyDescent="0.25">
      <c r="A5614" s="5" t="s">
        <v>3810</v>
      </c>
      <c r="B5614" s="1" t="s">
        <v>3811</v>
      </c>
      <c r="C5614" t="s">
        <v>3812</v>
      </c>
      <c r="D5614" s="74" t="s">
        <v>3813</v>
      </c>
      <c r="E5614" s="1" t="s">
        <v>4391</v>
      </c>
      <c r="F5614" s="7"/>
      <c r="G5614" s="7"/>
      <c r="H5614" s="7"/>
      <c r="I5614" s="7"/>
      <c r="J5614" s="49"/>
      <c r="K5614" t="s">
        <v>26</v>
      </c>
      <c r="L5614" t="s">
        <v>27</v>
      </c>
      <c r="M5614" s="15" t="s">
        <v>28</v>
      </c>
      <c r="N5614" t="s">
        <v>4414</v>
      </c>
      <c r="O5614" s="7">
        <v>52.521692740756365</v>
      </c>
      <c r="P5614" s="7">
        <v>43.866218704874747</v>
      </c>
      <c r="Q5614" s="9">
        <f t="shared" si="12"/>
        <v>0.83520192164017881</v>
      </c>
      <c r="R5614" s="14"/>
      <c r="S5614" s="29"/>
      <c r="T5614" s="14">
        <f>348000*1000000000</f>
        <v>348000000000000</v>
      </c>
      <c r="U5614" s="9"/>
      <c r="V5614" s="7">
        <v>45.7</v>
      </c>
      <c r="W5614" s="7"/>
      <c r="X5614" s="49"/>
      <c r="Y5614" s="84"/>
    </row>
    <row r="5615" spans="1:25" x14ac:dyDescent="0.25">
      <c r="A5615" s="5" t="s">
        <v>3810</v>
      </c>
      <c r="B5615" s="1" t="s">
        <v>3811</v>
      </c>
      <c r="C5615" t="s">
        <v>3812</v>
      </c>
      <c r="D5615" s="74" t="s">
        <v>3813</v>
      </c>
      <c r="E5615" s="1" t="s">
        <v>4391</v>
      </c>
      <c r="F5615" s="7"/>
      <c r="G5615" s="7"/>
      <c r="H5615" s="7"/>
      <c r="I5615" s="7"/>
      <c r="J5615" s="49"/>
      <c r="K5615" t="s">
        <v>26</v>
      </c>
      <c r="L5615" t="s">
        <v>27</v>
      </c>
      <c r="M5615" s="15" t="s">
        <v>28</v>
      </c>
      <c r="N5615" t="s">
        <v>4415</v>
      </c>
      <c r="O5615" s="7">
        <v>52.52545938599593</v>
      </c>
      <c r="P5615" s="7">
        <v>41.862232490272369</v>
      </c>
      <c r="Q5615" s="9">
        <f t="shared" si="12"/>
        <v>0.796989364388757</v>
      </c>
      <c r="R5615" s="14"/>
      <c r="S5615" s="29"/>
      <c r="T5615" s="14"/>
      <c r="U5615" s="9"/>
      <c r="V5615" s="7"/>
      <c r="W5615" s="7"/>
      <c r="X5615" s="49"/>
      <c r="Y5615" s="84"/>
    </row>
    <row r="5616" spans="1:25" x14ac:dyDescent="0.25">
      <c r="A5616" s="5" t="s">
        <v>3810</v>
      </c>
      <c r="B5616" s="1" t="s">
        <v>3811</v>
      </c>
      <c r="C5616" t="s">
        <v>3812</v>
      </c>
      <c r="D5616" s="74" t="s">
        <v>3813</v>
      </c>
      <c r="E5616" s="1" t="s">
        <v>4391</v>
      </c>
      <c r="F5616" s="7"/>
      <c r="G5616" s="7"/>
      <c r="H5616" s="7"/>
      <c r="I5616" s="7"/>
      <c r="J5616" s="49"/>
      <c r="K5616" t="s">
        <v>26</v>
      </c>
      <c r="L5616" t="s">
        <v>27</v>
      </c>
      <c r="M5616" s="15" t="s">
        <v>28</v>
      </c>
      <c r="N5616" t="s">
        <v>4416</v>
      </c>
      <c r="O5616" s="7">
        <v>52.47793971288236</v>
      </c>
      <c r="P5616" s="7">
        <v>43.108783919147768</v>
      </c>
      <c r="Q5616" s="9">
        <f t="shared" si="12"/>
        <v>0.82146486990542733</v>
      </c>
      <c r="R5616" s="14"/>
      <c r="S5616" s="29"/>
      <c r="T5616" s="14"/>
      <c r="U5616" s="9"/>
      <c r="V5616" s="7"/>
      <c r="W5616" s="7"/>
      <c r="X5616" s="49"/>
      <c r="Y5616" s="84"/>
    </row>
    <row r="5617" spans="1:25" x14ac:dyDescent="0.25">
      <c r="A5617" s="5" t="s">
        <v>3810</v>
      </c>
      <c r="B5617" s="1" t="s">
        <v>3811</v>
      </c>
      <c r="C5617" t="s">
        <v>3812</v>
      </c>
      <c r="D5617" s="74" t="s">
        <v>3813</v>
      </c>
      <c r="E5617" s="1" t="s">
        <v>4391</v>
      </c>
      <c r="F5617" s="7"/>
      <c r="G5617" s="7"/>
      <c r="H5617" s="7"/>
      <c r="I5617" s="7"/>
      <c r="J5617" s="49"/>
      <c r="K5617" t="s">
        <v>26</v>
      </c>
      <c r="L5617" t="s">
        <v>27</v>
      </c>
      <c r="M5617" s="15" t="s">
        <v>28</v>
      </c>
      <c r="N5617" t="s">
        <v>4417</v>
      </c>
      <c r="O5617" s="7">
        <v>52.182269935774229</v>
      </c>
      <c r="P5617" s="7">
        <v>43.926383111945974</v>
      </c>
      <c r="Q5617" s="9">
        <f t="shared" si="12"/>
        <v>0.84178751070067337</v>
      </c>
      <c r="R5617" s="14"/>
      <c r="S5617" s="29"/>
      <c r="T5617" s="14"/>
      <c r="U5617" s="9"/>
      <c r="V5617" s="7"/>
      <c r="W5617" s="7"/>
      <c r="X5617" s="49"/>
      <c r="Y5617" s="84"/>
    </row>
    <row r="5618" spans="1:25" x14ac:dyDescent="0.25">
      <c r="A5618" s="5" t="s">
        <v>3810</v>
      </c>
      <c r="B5618" s="1" t="s">
        <v>3811</v>
      </c>
      <c r="C5618" t="s">
        <v>3812</v>
      </c>
      <c r="D5618" s="74" t="s">
        <v>3813</v>
      </c>
      <c r="E5618" s="1" t="s">
        <v>4391</v>
      </c>
      <c r="F5618" s="7"/>
      <c r="G5618" s="7"/>
      <c r="H5618" s="7"/>
      <c r="I5618" s="7"/>
      <c r="J5618" s="49"/>
      <c r="K5618" t="s">
        <v>26</v>
      </c>
      <c r="L5618" t="s">
        <v>27</v>
      </c>
      <c r="M5618" s="15" t="s">
        <v>28</v>
      </c>
      <c r="N5618" t="s">
        <v>4418</v>
      </c>
      <c r="O5618" s="7">
        <v>51.993189626524618</v>
      </c>
      <c r="P5618" s="7">
        <v>41.907489179381813</v>
      </c>
      <c r="Q5618" s="9">
        <f t="shared" si="12"/>
        <v>0.80601881670291819</v>
      </c>
      <c r="R5618" s="14"/>
      <c r="S5618" s="29"/>
      <c r="T5618" s="14"/>
      <c r="U5618" s="9"/>
      <c r="V5618" s="7"/>
      <c r="W5618" s="7"/>
      <c r="X5618" s="49"/>
      <c r="Y5618" s="84"/>
    </row>
    <row r="5619" spans="1:25" x14ac:dyDescent="0.25">
      <c r="A5619" s="5" t="s">
        <v>3810</v>
      </c>
      <c r="B5619" s="1" t="s">
        <v>3811</v>
      </c>
      <c r="C5619" t="s">
        <v>3812</v>
      </c>
      <c r="D5619" s="74" t="s">
        <v>3813</v>
      </c>
      <c r="E5619" s="1" t="s">
        <v>4391</v>
      </c>
      <c r="F5619" s="7"/>
      <c r="G5619" s="7"/>
      <c r="H5619" s="7"/>
      <c r="I5619" s="7"/>
      <c r="J5619" s="49"/>
      <c r="K5619" t="s">
        <v>26</v>
      </c>
      <c r="L5619" t="s">
        <v>27</v>
      </c>
      <c r="M5619" s="15" t="s">
        <v>28</v>
      </c>
      <c r="N5619" t="s">
        <v>4419</v>
      </c>
      <c r="O5619" s="7">
        <v>51.672909743201821</v>
      </c>
      <c r="P5619" s="7">
        <v>38.181350580323759</v>
      </c>
      <c r="Q5619" s="9">
        <f t="shared" si="12"/>
        <v>0.73890459759423488</v>
      </c>
      <c r="R5619" s="14"/>
      <c r="S5619" s="29"/>
      <c r="T5619" s="14"/>
      <c r="U5619" s="9"/>
      <c r="V5619" s="7"/>
      <c r="W5619" s="7"/>
      <c r="X5619" s="49"/>
      <c r="Y5619" s="84"/>
    </row>
    <row r="5620" spans="1:25" x14ac:dyDescent="0.25">
      <c r="A5620" s="5" t="s">
        <v>3810</v>
      </c>
      <c r="B5620" s="1" t="s">
        <v>3811</v>
      </c>
      <c r="C5620" t="s">
        <v>3812</v>
      </c>
      <c r="D5620" s="74" t="s">
        <v>3813</v>
      </c>
      <c r="E5620" s="1" t="s">
        <v>4391</v>
      </c>
      <c r="F5620" s="7"/>
      <c r="G5620" s="7"/>
      <c r="H5620" s="7"/>
      <c r="I5620" s="7"/>
      <c r="J5620" s="49"/>
      <c r="K5620" t="s">
        <v>26</v>
      </c>
      <c r="L5620" t="s">
        <v>27</v>
      </c>
      <c r="M5620" s="15" t="s">
        <v>28</v>
      </c>
      <c r="N5620" t="s">
        <v>4420</v>
      </c>
      <c r="O5620" s="7">
        <v>51.071933754430056</v>
      </c>
      <c r="P5620" s="7">
        <v>38.573220308670145</v>
      </c>
      <c r="Q5620" s="9">
        <f t="shared" si="12"/>
        <v>0.75527236728772285</v>
      </c>
      <c r="R5620" s="14"/>
      <c r="S5620" s="29"/>
      <c r="T5620" s="14"/>
      <c r="U5620" s="9"/>
      <c r="V5620" s="7"/>
      <c r="W5620" s="7"/>
      <c r="X5620" s="49"/>
      <c r="Y5620" s="84"/>
    </row>
    <row r="5621" spans="1:25" x14ac:dyDescent="0.25">
      <c r="A5621" s="5" t="s">
        <v>3810</v>
      </c>
      <c r="B5621" s="1" t="s">
        <v>3811</v>
      </c>
      <c r="C5621" t="s">
        <v>3812</v>
      </c>
      <c r="D5621" s="74" t="s">
        <v>3813</v>
      </c>
      <c r="E5621" s="1" t="s">
        <v>4391</v>
      </c>
      <c r="F5621" s="7"/>
      <c r="G5621" s="7"/>
      <c r="H5621" s="7"/>
      <c r="I5621" s="7"/>
      <c r="J5621" s="49"/>
      <c r="K5621" t="s">
        <v>26</v>
      </c>
      <c r="L5621" t="s">
        <v>27</v>
      </c>
      <c r="M5621" s="15" t="s">
        <v>28</v>
      </c>
      <c r="N5621" t="s">
        <v>4421</v>
      </c>
      <c r="O5621" s="7">
        <v>51.070397403389286</v>
      </c>
      <c r="P5621" s="7">
        <v>40.543292483363032</v>
      </c>
      <c r="Q5621" s="9">
        <f t="shared" si="12"/>
        <v>0.79387070680347549</v>
      </c>
      <c r="R5621" s="14"/>
      <c r="S5621" s="29"/>
      <c r="T5621" s="14"/>
      <c r="U5621" s="9"/>
      <c r="V5621" s="7"/>
      <c r="W5621" s="7"/>
      <c r="X5621" s="49"/>
      <c r="Y5621" s="84"/>
    </row>
    <row r="5622" spans="1:25" x14ac:dyDescent="0.25">
      <c r="A5622" s="5" t="s">
        <v>3810</v>
      </c>
      <c r="B5622" s="1" t="s">
        <v>3811</v>
      </c>
      <c r="C5622" t="s">
        <v>3812</v>
      </c>
      <c r="D5622" s="74" t="s">
        <v>3813</v>
      </c>
      <c r="E5622" s="1" t="s">
        <v>4391</v>
      </c>
      <c r="F5622" s="7"/>
      <c r="G5622" s="7"/>
      <c r="H5622" s="7"/>
      <c r="I5622" s="7"/>
      <c r="J5622" s="49"/>
      <c r="K5622" t="s">
        <v>26</v>
      </c>
      <c r="L5622" t="s">
        <v>27</v>
      </c>
      <c r="M5622" s="15" t="s">
        <v>28</v>
      </c>
      <c r="N5622" t="s">
        <v>4422</v>
      </c>
      <c r="O5622" s="7">
        <v>50.87445969038459</v>
      </c>
      <c r="P5622" s="7">
        <v>39.093803260764695</v>
      </c>
      <c r="Q5622" s="9">
        <f t="shared" si="12"/>
        <v>0.76843672637870841</v>
      </c>
      <c r="R5622" s="14"/>
      <c r="S5622" s="29"/>
      <c r="T5622" s="14"/>
      <c r="U5622" s="9"/>
      <c r="V5622" s="7"/>
      <c r="W5622" s="7"/>
      <c r="X5622" s="49"/>
      <c r="Y5622" s="84"/>
    </row>
    <row r="5623" spans="1:25" x14ac:dyDescent="0.25">
      <c r="A5623" s="5" t="s">
        <v>3810</v>
      </c>
      <c r="B5623" s="1" t="s">
        <v>3811</v>
      </c>
      <c r="C5623" t="s">
        <v>3812</v>
      </c>
      <c r="D5623" s="74" t="s">
        <v>3813</v>
      </c>
      <c r="E5623" s="1" t="s">
        <v>4391</v>
      </c>
      <c r="F5623" s="7"/>
      <c r="G5623" s="7"/>
      <c r="H5623" s="7"/>
      <c r="I5623" s="7"/>
      <c r="J5623" s="49"/>
      <c r="K5623" t="s">
        <v>26</v>
      </c>
      <c r="L5623" t="s">
        <v>27</v>
      </c>
      <c r="M5623" s="15" t="s">
        <v>28</v>
      </c>
      <c r="N5623" t="s">
        <v>4423</v>
      </c>
      <c r="O5623" s="7">
        <v>50.847416516113078</v>
      </c>
      <c r="P5623" s="7">
        <v>38.413757201972871</v>
      </c>
      <c r="Q5623" s="9">
        <f t="shared" si="12"/>
        <v>0.75547116911632872</v>
      </c>
      <c r="R5623" s="14"/>
      <c r="S5623" s="29"/>
      <c r="T5623" s="14"/>
      <c r="U5623" s="9"/>
      <c r="V5623" s="7"/>
      <c r="W5623" s="7"/>
      <c r="X5623" s="49"/>
      <c r="Y5623" s="84"/>
    </row>
    <row r="5624" spans="1:25" x14ac:dyDescent="0.25">
      <c r="A5624" s="5" t="s">
        <v>3810</v>
      </c>
      <c r="B5624" s="1" t="s">
        <v>3811</v>
      </c>
      <c r="C5624" t="s">
        <v>3812</v>
      </c>
      <c r="D5624" s="74" t="s">
        <v>3813</v>
      </c>
      <c r="E5624" s="1" t="s">
        <v>4391</v>
      </c>
      <c r="F5624" s="7"/>
      <c r="G5624" s="7"/>
      <c r="H5624" s="7"/>
      <c r="I5624" s="7"/>
      <c r="J5624" s="49"/>
      <c r="K5624" t="s">
        <v>26</v>
      </c>
      <c r="L5624" t="s">
        <v>27</v>
      </c>
      <c r="M5624" s="15" t="s">
        <v>28</v>
      </c>
      <c r="N5624" t="s">
        <v>4424</v>
      </c>
      <c r="O5624" s="7">
        <v>50.853832418314582</v>
      </c>
      <c r="P5624" s="7">
        <v>39.876696794544586</v>
      </c>
      <c r="Q5624" s="9">
        <f t="shared" si="12"/>
        <v>0.78414339486798101</v>
      </c>
      <c r="R5624" s="14"/>
      <c r="S5624" s="29"/>
      <c r="T5624" s="14"/>
      <c r="U5624" s="9"/>
      <c r="V5624" s="7"/>
      <c r="W5624" s="7"/>
      <c r="X5624" s="49"/>
      <c r="Y5624" s="84"/>
    </row>
    <row r="5625" spans="1:25" x14ac:dyDescent="0.25">
      <c r="A5625" s="5" t="s">
        <v>3810</v>
      </c>
      <c r="B5625" s="1" t="s">
        <v>3811</v>
      </c>
      <c r="C5625" t="s">
        <v>3812</v>
      </c>
      <c r="D5625" s="74" t="s">
        <v>3813</v>
      </c>
      <c r="E5625" s="1" t="s">
        <v>4391</v>
      </c>
      <c r="F5625" s="7"/>
      <c r="G5625" s="7"/>
      <c r="H5625" s="7"/>
      <c r="I5625" s="7"/>
      <c r="J5625" s="49"/>
      <c r="K5625" t="s">
        <v>26</v>
      </c>
      <c r="L5625" t="s">
        <v>27</v>
      </c>
      <c r="M5625" s="15" t="s">
        <v>28</v>
      </c>
      <c r="N5625" t="s">
        <v>4425</v>
      </c>
      <c r="O5625" s="7">
        <v>50.812838377131641</v>
      </c>
      <c r="P5625" s="7">
        <v>45.038603252947787</v>
      </c>
      <c r="Q5625" s="9">
        <f t="shared" si="12"/>
        <v>0.88636267312352002</v>
      </c>
      <c r="R5625" s="14"/>
      <c r="S5625" s="29"/>
      <c r="T5625" s="14">
        <f>177000*1000000000</f>
        <v>177000000000000</v>
      </c>
      <c r="U5625" s="9"/>
      <c r="V5625" s="7">
        <v>43.9</v>
      </c>
      <c r="W5625" s="7"/>
      <c r="X5625" s="49"/>
      <c r="Y5625" s="84"/>
    </row>
    <row r="5626" spans="1:25" x14ac:dyDescent="0.25">
      <c r="A5626" s="5" t="s">
        <v>3810</v>
      </c>
      <c r="B5626" s="1" t="s">
        <v>3811</v>
      </c>
      <c r="C5626" t="s">
        <v>3812</v>
      </c>
      <c r="D5626" s="74" t="s">
        <v>3813</v>
      </c>
      <c r="E5626" s="1" t="s">
        <v>4391</v>
      </c>
      <c r="F5626" s="7"/>
      <c r="G5626" s="7"/>
      <c r="H5626" s="7"/>
      <c r="I5626" s="7"/>
      <c r="J5626" s="49"/>
      <c r="K5626" t="s">
        <v>26</v>
      </c>
      <c r="L5626" t="s">
        <v>27</v>
      </c>
      <c r="M5626" s="15" t="s">
        <v>28</v>
      </c>
      <c r="N5626" t="s">
        <v>4426</v>
      </c>
      <c r="O5626" s="7">
        <v>50.723673523063951</v>
      </c>
      <c r="P5626" s="7">
        <v>41.907830739299605</v>
      </c>
      <c r="Q5626" s="9">
        <f t="shared" si="12"/>
        <v>0.82619865298683859</v>
      </c>
      <c r="R5626" s="14"/>
      <c r="S5626" s="29"/>
      <c r="T5626" s="14"/>
      <c r="U5626" s="9"/>
      <c r="V5626" s="7"/>
      <c r="W5626" s="7"/>
      <c r="X5626" s="49"/>
      <c r="Y5626" s="84"/>
    </row>
    <row r="5627" spans="1:25" x14ac:dyDescent="0.25">
      <c r="A5627" s="5" t="s">
        <v>3810</v>
      </c>
      <c r="B5627" s="1" t="s">
        <v>3811</v>
      </c>
      <c r="C5627" t="s">
        <v>3812</v>
      </c>
      <c r="D5627" s="74" t="s">
        <v>3813</v>
      </c>
      <c r="E5627" s="1" t="s">
        <v>4391</v>
      </c>
      <c r="F5627" s="7"/>
      <c r="G5627" s="7"/>
      <c r="H5627" s="7"/>
      <c r="I5627" s="7"/>
      <c r="J5627" s="49"/>
      <c r="K5627" t="s">
        <v>26</v>
      </c>
      <c r="L5627" t="s">
        <v>27</v>
      </c>
      <c r="M5627" s="15" t="s">
        <v>28</v>
      </c>
      <c r="N5627" t="s">
        <v>4427</v>
      </c>
      <c r="O5627" s="7">
        <v>50.605582908241139</v>
      </c>
      <c r="P5627" s="7">
        <v>43.178689015264887</v>
      </c>
      <c r="Q5627" s="9">
        <f t="shared" si="12"/>
        <v>0.85323963353128807</v>
      </c>
      <c r="R5627" s="14"/>
      <c r="S5627" s="29"/>
      <c r="T5627" s="14"/>
      <c r="U5627" s="9"/>
      <c r="V5627" s="7"/>
      <c r="W5627" s="7"/>
      <c r="X5627" s="49"/>
      <c r="Y5627" s="84"/>
    </row>
    <row r="5628" spans="1:25" x14ac:dyDescent="0.25">
      <c r="A5628" s="5" t="s">
        <v>3810</v>
      </c>
      <c r="B5628" s="1" t="s">
        <v>3811</v>
      </c>
      <c r="C5628" t="s">
        <v>3812</v>
      </c>
      <c r="D5628" s="74" t="s">
        <v>3813</v>
      </c>
      <c r="E5628" s="1" t="s">
        <v>4391</v>
      </c>
      <c r="F5628" s="7"/>
      <c r="G5628" s="7"/>
      <c r="H5628" s="7"/>
      <c r="I5628" s="7"/>
      <c r="J5628" s="49"/>
      <c r="K5628" t="s">
        <v>26</v>
      </c>
      <c r="L5628" t="s">
        <v>27</v>
      </c>
      <c r="M5628" s="15" t="s">
        <v>28</v>
      </c>
      <c r="N5628" t="s">
        <v>4428</v>
      </c>
      <c r="O5628" s="7">
        <v>50.452475346851813</v>
      </c>
      <c r="P5628" s="7">
        <v>41.480480529371007</v>
      </c>
      <c r="Q5628" s="9">
        <f t="shared" si="12"/>
        <v>0.82216938305207166</v>
      </c>
      <c r="R5628" s="14"/>
      <c r="S5628" s="29"/>
      <c r="T5628" s="14"/>
      <c r="U5628" s="9"/>
      <c r="V5628" s="7"/>
      <c r="W5628" s="7"/>
      <c r="X5628" s="49"/>
      <c r="Y5628" s="84"/>
    </row>
    <row r="5629" spans="1:25" x14ac:dyDescent="0.25">
      <c r="A5629" s="5" t="s">
        <v>3810</v>
      </c>
      <c r="B5629" s="1" t="s">
        <v>3811</v>
      </c>
      <c r="C5629" t="s">
        <v>3812</v>
      </c>
      <c r="D5629" s="74" t="s">
        <v>3813</v>
      </c>
      <c r="E5629" s="1" t="s">
        <v>4391</v>
      </c>
      <c r="F5629" s="7"/>
      <c r="G5629" s="7"/>
      <c r="H5629" s="7"/>
      <c r="I5629" s="7"/>
      <c r="J5629" s="49"/>
      <c r="K5629" t="s">
        <v>26</v>
      </c>
      <c r="L5629" t="s">
        <v>27</v>
      </c>
      <c r="M5629" s="15" t="s">
        <v>28</v>
      </c>
      <c r="N5629" t="s">
        <v>4429</v>
      </c>
      <c r="O5629" s="7">
        <v>50.401360170842544</v>
      </c>
      <c r="P5629" s="7">
        <v>38.361759923272416</v>
      </c>
      <c r="Q5629" s="9">
        <f t="shared" si="12"/>
        <v>0.76112548933679169</v>
      </c>
      <c r="R5629" s="14"/>
      <c r="S5629" s="29"/>
      <c r="T5629" s="14"/>
      <c r="U5629" s="9"/>
      <c r="V5629" s="7"/>
      <c r="W5629" s="7"/>
      <c r="X5629" s="49"/>
      <c r="Y5629" s="84"/>
    </row>
    <row r="5630" spans="1:25" x14ac:dyDescent="0.25">
      <c r="A5630" s="5" t="s">
        <v>3810</v>
      </c>
      <c r="B5630" s="1" t="s">
        <v>3811</v>
      </c>
      <c r="C5630" t="s">
        <v>3812</v>
      </c>
      <c r="D5630" s="74" t="s">
        <v>3813</v>
      </c>
      <c r="E5630" s="1" t="s">
        <v>4391</v>
      </c>
      <c r="F5630" s="7"/>
      <c r="G5630" s="7"/>
      <c r="H5630" s="7"/>
      <c r="I5630" s="7"/>
      <c r="J5630" s="49"/>
      <c r="K5630" t="s">
        <v>26</v>
      </c>
      <c r="L5630" t="s">
        <v>27</v>
      </c>
      <c r="M5630" s="15" t="s">
        <v>28</v>
      </c>
      <c r="N5630" t="s">
        <v>4430</v>
      </c>
      <c r="O5630" s="7">
        <v>50.248435555320661</v>
      </c>
      <c r="P5630" s="7">
        <v>40.442158526169102</v>
      </c>
      <c r="Q5630" s="9">
        <f t="shared" si="12"/>
        <v>0.80484413254308373</v>
      </c>
      <c r="R5630" s="14"/>
      <c r="S5630" s="29"/>
      <c r="T5630" s="14"/>
      <c r="U5630" s="9"/>
      <c r="V5630" s="7"/>
      <c r="W5630" s="7"/>
      <c r="X5630" s="49"/>
      <c r="Y5630" s="84"/>
    </row>
    <row r="5631" spans="1:25" x14ac:dyDescent="0.25">
      <c r="A5631" s="5" t="s">
        <v>3810</v>
      </c>
      <c r="B5631" s="1" t="s">
        <v>3811</v>
      </c>
      <c r="C5631" t="s">
        <v>3812</v>
      </c>
      <c r="D5631" s="74" t="s">
        <v>3813</v>
      </c>
      <c r="E5631" s="1" t="s">
        <v>4391</v>
      </c>
      <c r="F5631" s="7"/>
      <c r="G5631" s="7"/>
      <c r="H5631" s="7"/>
      <c r="I5631" s="7"/>
      <c r="J5631" s="49"/>
      <c r="K5631" t="s">
        <v>26</v>
      </c>
      <c r="L5631" t="s">
        <v>27</v>
      </c>
      <c r="M5631" s="15" t="s">
        <v>28</v>
      </c>
      <c r="N5631" t="s">
        <v>4431</v>
      </c>
      <c r="O5631" s="7">
        <v>50.187658087395661</v>
      </c>
      <c r="P5631" s="7">
        <v>37.440132479719445</v>
      </c>
      <c r="Q5631" s="9">
        <f t="shared" si="12"/>
        <v>0.74600278049479896</v>
      </c>
      <c r="R5631" s="14"/>
      <c r="S5631" s="29"/>
      <c r="T5631" s="14"/>
      <c r="U5631" s="9"/>
      <c r="V5631" s="7"/>
      <c r="W5631" s="7"/>
      <c r="X5631" s="49"/>
      <c r="Y5631" s="84"/>
    </row>
    <row r="5632" spans="1:25" x14ac:dyDescent="0.25">
      <c r="A5632" s="5" t="s">
        <v>3810</v>
      </c>
      <c r="B5632" s="1" t="s">
        <v>3811</v>
      </c>
      <c r="C5632" t="s">
        <v>3812</v>
      </c>
      <c r="D5632" s="74" t="s">
        <v>3813</v>
      </c>
      <c r="E5632" s="1" t="s">
        <v>4391</v>
      </c>
      <c r="F5632" s="7"/>
      <c r="G5632" s="7"/>
      <c r="H5632" s="7"/>
      <c r="I5632" s="7"/>
      <c r="J5632" s="49"/>
      <c r="K5632" t="s">
        <v>26</v>
      </c>
      <c r="L5632" t="s">
        <v>27</v>
      </c>
      <c r="M5632" s="15" t="s">
        <v>28</v>
      </c>
      <c r="N5632" t="s">
        <v>4432</v>
      </c>
      <c r="O5632" s="7">
        <v>49.39763543849147</v>
      </c>
      <c r="P5632" s="7">
        <v>41.977443060673785</v>
      </c>
      <c r="Q5632" s="9">
        <f t="shared" si="12"/>
        <v>0.84978648649980226</v>
      </c>
      <c r="R5632" s="14"/>
      <c r="S5632" s="29"/>
      <c r="T5632" s="14"/>
      <c r="U5632" s="9"/>
      <c r="V5632" s="7"/>
      <c r="W5632" s="7"/>
      <c r="X5632" s="49"/>
      <c r="Y5632" s="84"/>
    </row>
    <row r="5633" spans="1:25" x14ac:dyDescent="0.25">
      <c r="A5633" s="5" t="s">
        <v>3810</v>
      </c>
      <c r="B5633" s="1" t="s">
        <v>3811</v>
      </c>
      <c r="C5633" t="s">
        <v>3812</v>
      </c>
      <c r="D5633" s="74" t="s">
        <v>3813</v>
      </c>
      <c r="E5633" s="1" t="s">
        <v>4391</v>
      </c>
      <c r="F5633" s="7"/>
      <c r="G5633" s="7"/>
      <c r="H5633" s="7"/>
      <c r="I5633" s="7"/>
      <c r="J5633" s="49"/>
      <c r="K5633" t="s">
        <v>26</v>
      </c>
      <c r="L5633" t="s">
        <v>27</v>
      </c>
      <c r="M5633" s="15" t="s">
        <v>28</v>
      </c>
      <c r="N5633" t="s">
        <v>4433</v>
      </c>
      <c r="O5633" s="7">
        <v>49.247166300118415</v>
      </c>
      <c r="P5633" s="7">
        <v>42.377510064779329</v>
      </c>
      <c r="Q5633" s="9">
        <f t="shared" si="12"/>
        <v>0.86050656816527193</v>
      </c>
      <c r="R5633" s="14"/>
      <c r="S5633" s="29"/>
      <c r="T5633" s="14"/>
      <c r="U5633" s="9"/>
      <c r="V5633" s="7"/>
      <c r="W5633" s="7"/>
      <c r="X5633" s="49"/>
      <c r="Y5633" s="84"/>
    </row>
    <row r="5634" spans="1:25" x14ac:dyDescent="0.25">
      <c r="A5634" s="5" t="s">
        <v>3810</v>
      </c>
      <c r="B5634" s="1" t="s">
        <v>3811</v>
      </c>
      <c r="C5634" t="s">
        <v>3812</v>
      </c>
      <c r="D5634" s="74" t="s">
        <v>3813</v>
      </c>
      <c r="E5634" s="1" t="s">
        <v>4391</v>
      </c>
      <c r="F5634" s="7"/>
      <c r="G5634" s="7"/>
      <c r="H5634" s="7"/>
      <c r="I5634" s="7"/>
      <c r="J5634" s="49"/>
      <c r="K5634" t="s">
        <v>26</v>
      </c>
      <c r="L5634" t="s">
        <v>27</v>
      </c>
      <c r="M5634" s="15" t="s">
        <v>28</v>
      </c>
      <c r="N5634" t="s">
        <v>4434</v>
      </c>
      <c r="O5634" s="7">
        <v>48.771566687137593</v>
      </c>
      <c r="P5634" s="7">
        <v>38.192595626550144</v>
      </c>
      <c r="Q5634" s="9">
        <f t="shared" si="12"/>
        <v>0.78309142438564694</v>
      </c>
      <c r="R5634" s="14"/>
      <c r="S5634" s="29"/>
      <c r="T5634" s="14"/>
      <c r="U5634" s="9"/>
      <c r="V5634" s="7"/>
      <c r="W5634" s="7"/>
      <c r="X5634" s="49"/>
      <c r="Y5634" s="84"/>
    </row>
    <row r="5635" spans="1:25" x14ac:dyDescent="0.25">
      <c r="A5635" s="5" t="s">
        <v>3810</v>
      </c>
      <c r="B5635" s="1" t="s">
        <v>3811</v>
      </c>
      <c r="C5635" t="s">
        <v>3812</v>
      </c>
      <c r="D5635" s="74" t="s">
        <v>3813</v>
      </c>
      <c r="E5635" s="1" t="s">
        <v>4391</v>
      </c>
      <c r="F5635" s="7"/>
      <c r="G5635" s="7"/>
      <c r="H5635" s="7"/>
      <c r="I5635" s="7"/>
      <c r="J5635" s="49"/>
      <c r="K5635" t="s">
        <v>26</v>
      </c>
      <c r="L5635" t="s">
        <v>27</v>
      </c>
      <c r="M5635" s="15" t="s">
        <v>28</v>
      </c>
      <c r="N5635" t="s">
        <v>4435</v>
      </c>
      <c r="O5635" s="7">
        <v>48.163596115656404</v>
      </c>
      <c r="P5635" s="7">
        <v>39.008954104355162</v>
      </c>
      <c r="Q5635" s="9">
        <f t="shared" si="12"/>
        <v>0.80992611122064107</v>
      </c>
      <c r="R5635" s="14"/>
      <c r="S5635" s="29"/>
      <c r="T5635" s="14"/>
      <c r="U5635" s="9"/>
      <c r="V5635" s="7"/>
      <c r="W5635" s="7"/>
      <c r="X5635" s="49"/>
      <c r="Y5635" s="84"/>
    </row>
    <row r="5636" spans="1:25" x14ac:dyDescent="0.25">
      <c r="A5636" s="5" t="s">
        <v>3810</v>
      </c>
      <c r="B5636" s="1" t="s">
        <v>3811</v>
      </c>
      <c r="C5636" t="s">
        <v>3812</v>
      </c>
      <c r="D5636" s="74" t="s">
        <v>3813</v>
      </c>
      <c r="E5636" s="1" t="s">
        <v>4391</v>
      </c>
      <c r="F5636" s="7"/>
      <c r="G5636" s="7"/>
      <c r="H5636" s="7"/>
      <c r="I5636" s="7"/>
      <c r="J5636" s="49"/>
      <c r="K5636" t="s">
        <v>26</v>
      </c>
      <c r="L5636" t="s">
        <v>27</v>
      </c>
      <c r="M5636" s="15" t="s">
        <v>28</v>
      </c>
      <c r="N5636" t="s">
        <v>4436</v>
      </c>
      <c r="O5636" s="7">
        <v>48.072770746450431</v>
      </c>
      <c r="P5636" s="7">
        <v>38.958117847937082</v>
      </c>
      <c r="Q5636" s="9">
        <f t="shared" ref="Q5636:Q5699" si="13">P5636/O5636</f>
        <v>0.81039884414845487</v>
      </c>
      <c r="R5636" s="14"/>
      <c r="S5636" s="29"/>
      <c r="T5636" s="14"/>
      <c r="U5636" s="9"/>
      <c r="V5636" s="7"/>
      <c r="W5636" s="7"/>
      <c r="X5636" s="49"/>
      <c r="Y5636" s="84"/>
    </row>
    <row r="5637" spans="1:25" x14ac:dyDescent="0.25">
      <c r="A5637" s="5" t="s">
        <v>3810</v>
      </c>
      <c r="B5637" s="1" t="s">
        <v>3811</v>
      </c>
      <c r="C5637" t="s">
        <v>3812</v>
      </c>
      <c r="D5637" s="74" t="s">
        <v>3813</v>
      </c>
      <c r="E5637" s="1" t="s">
        <v>4391</v>
      </c>
      <c r="F5637" s="7"/>
      <c r="G5637" s="7"/>
      <c r="H5637" s="7"/>
      <c r="I5637" s="7"/>
      <c r="J5637" s="49"/>
      <c r="K5637" t="s">
        <v>26</v>
      </c>
      <c r="L5637" t="s">
        <v>27</v>
      </c>
      <c r="M5637" s="15" t="s">
        <v>28</v>
      </c>
      <c r="N5637" t="s">
        <v>4437</v>
      </c>
      <c r="O5637" s="7">
        <v>47.992204574103752</v>
      </c>
      <c r="P5637" s="7">
        <v>38.854919399666478</v>
      </c>
      <c r="Q5637" s="9">
        <f t="shared" si="13"/>
        <v>0.80960897180023095</v>
      </c>
      <c r="R5637" s="14"/>
      <c r="S5637" s="29"/>
      <c r="T5637" s="14"/>
      <c r="U5637" s="9"/>
      <c r="V5637" s="7"/>
      <c r="W5637" s="7"/>
      <c r="X5637" s="49"/>
      <c r="Y5637" s="84"/>
    </row>
    <row r="5638" spans="1:25" x14ac:dyDescent="0.25">
      <c r="A5638" s="5" t="s">
        <v>3810</v>
      </c>
      <c r="B5638" s="1" t="s">
        <v>3811</v>
      </c>
      <c r="C5638" t="s">
        <v>3812</v>
      </c>
      <c r="D5638" s="74" t="s">
        <v>3813</v>
      </c>
      <c r="E5638" s="1" t="s">
        <v>4391</v>
      </c>
      <c r="F5638" s="7"/>
      <c r="G5638" s="7"/>
      <c r="H5638" s="7"/>
      <c r="I5638" s="7"/>
      <c r="J5638" s="49"/>
      <c r="K5638" t="s">
        <v>26</v>
      </c>
      <c r="L5638" t="s">
        <v>27</v>
      </c>
      <c r="M5638" s="15" t="s">
        <v>28</v>
      </c>
      <c r="N5638" t="s">
        <v>4438</v>
      </c>
      <c r="O5638" s="7">
        <v>47.750790151284818</v>
      </c>
      <c r="P5638" s="7">
        <v>40.019209254668084</v>
      </c>
      <c r="Q5638" s="9">
        <f t="shared" si="13"/>
        <v>0.83808475478371325</v>
      </c>
      <c r="R5638" s="14"/>
      <c r="S5638" s="29"/>
      <c r="T5638" s="14"/>
      <c r="U5638" s="9"/>
      <c r="V5638" s="7"/>
      <c r="W5638" s="7"/>
      <c r="X5638" s="49"/>
      <c r="Y5638" s="84"/>
    </row>
    <row r="5639" spans="1:25" x14ac:dyDescent="0.25">
      <c r="A5639" s="5" t="s">
        <v>3810</v>
      </c>
      <c r="B5639" s="1" t="s">
        <v>3811</v>
      </c>
      <c r="C5639" t="s">
        <v>3812</v>
      </c>
      <c r="D5639" s="74" t="s">
        <v>3813</v>
      </c>
      <c r="E5639" s="1" t="s">
        <v>4391</v>
      </c>
      <c r="F5639" s="7"/>
      <c r="G5639" s="7"/>
      <c r="H5639" s="7"/>
      <c r="I5639" s="7"/>
      <c r="J5639" s="49"/>
      <c r="K5639" t="s">
        <v>26</v>
      </c>
      <c r="L5639" t="s">
        <v>27</v>
      </c>
      <c r="M5639" s="15" t="s">
        <v>28</v>
      </c>
      <c r="N5639" t="s">
        <v>4439</v>
      </c>
      <c r="O5639" s="7">
        <v>47.72071516835156</v>
      </c>
      <c r="P5639" s="7">
        <v>41.728227974210036</v>
      </c>
      <c r="Q5639" s="9">
        <f t="shared" si="13"/>
        <v>0.87442587201384292</v>
      </c>
      <c r="R5639" s="14"/>
      <c r="S5639" s="29"/>
      <c r="T5639" s="14"/>
      <c r="U5639" s="9"/>
      <c r="V5639" s="7"/>
      <c r="W5639" s="7"/>
      <c r="X5639" s="49"/>
      <c r="Y5639" s="84"/>
    </row>
    <row r="5640" spans="1:25" x14ac:dyDescent="0.25">
      <c r="A5640" s="5" t="s">
        <v>3810</v>
      </c>
      <c r="B5640" s="1" t="s">
        <v>3811</v>
      </c>
      <c r="C5640" t="s">
        <v>3812</v>
      </c>
      <c r="D5640" s="74" t="s">
        <v>3813</v>
      </c>
      <c r="E5640" s="1" t="s">
        <v>4391</v>
      </c>
      <c r="F5640" s="7"/>
      <c r="G5640" s="7"/>
      <c r="H5640" s="7"/>
      <c r="I5640" s="7"/>
      <c r="J5640" s="49"/>
      <c r="K5640" t="s">
        <v>26</v>
      </c>
      <c r="L5640" t="s">
        <v>27</v>
      </c>
      <c r="M5640" s="15" t="s">
        <v>28</v>
      </c>
      <c r="N5640" t="s">
        <v>4440</v>
      </c>
      <c r="O5640" s="7">
        <v>46.883028718383798</v>
      </c>
      <c r="P5640" s="7">
        <v>38.750039330026112</v>
      </c>
      <c r="Q5640" s="9">
        <f t="shared" si="13"/>
        <v>0.82652593890188297</v>
      </c>
      <c r="R5640" s="14"/>
      <c r="S5640" s="29"/>
      <c r="T5640" s="14"/>
      <c r="U5640" s="9"/>
      <c r="V5640" s="7"/>
      <c r="W5640" s="7"/>
      <c r="X5640" s="49"/>
      <c r="Y5640" s="84"/>
    </row>
    <row r="5641" spans="1:25" x14ac:dyDescent="0.25">
      <c r="A5641" s="5" t="s">
        <v>3810</v>
      </c>
      <c r="B5641" s="1" t="s">
        <v>3811</v>
      </c>
      <c r="C5641" t="s">
        <v>3812</v>
      </c>
      <c r="D5641" s="74" t="s">
        <v>3813</v>
      </c>
      <c r="E5641" s="1" t="s">
        <v>4391</v>
      </c>
      <c r="F5641" s="7"/>
      <c r="G5641" s="7"/>
      <c r="H5641" s="7"/>
      <c r="I5641" s="7"/>
      <c r="J5641" s="49"/>
      <c r="K5641" t="s">
        <v>26</v>
      </c>
      <c r="L5641" t="s">
        <v>27</v>
      </c>
      <c r="M5641" s="15" t="s">
        <v>28</v>
      </c>
      <c r="N5641" t="s">
        <v>4441</v>
      </c>
      <c r="O5641" s="7">
        <v>46.768154616849209</v>
      </c>
      <c r="P5641" s="7">
        <v>36.169282560223834</v>
      </c>
      <c r="Q5641" s="9">
        <f t="shared" si="13"/>
        <v>0.77337416574467732</v>
      </c>
      <c r="R5641" s="14"/>
      <c r="S5641" s="29"/>
      <c r="T5641" s="14"/>
      <c r="U5641" s="9"/>
      <c r="V5641" s="7"/>
      <c r="W5641" s="7"/>
      <c r="X5641" s="49"/>
      <c r="Y5641" s="84"/>
    </row>
    <row r="5642" spans="1:25" x14ac:dyDescent="0.25">
      <c r="A5642" s="5" t="s">
        <v>3810</v>
      </c>
      <c r="B5642" s="1" t="s">
        <v>3811</v>
      </c>
      <c r="C5642" t="s">
        <v>3812</v>
      </c>
      <c r="D5642" s="74" t="s">
        <v>3813</v>
      </c>
      <c r="E5642" s="1" t="s">
        <v>4391</v>
      </c>
      <c r="F5642" s="7"/>
      <c r="G5642" s="7"/>
      <c r="H5642" s="7"/>
      <c r="I5642" s="7"/>
      <c r="J5642" s="49"/>
      <c r="K5642" t="s">
        <v>26</v>
      </c>
      <c r="L5642" t="s">
        <v>27</v>
      </c>
      <c r="M5642" s="15" t="s">
        <v>28</v>
      </c>
      <c r="N5642" t="s">
        <v>4442</v>
      </c>
      <c r="O5642" s="7">
        <v>46.731891649206815</v>
      </c>
      <c r="P5642" s="7">
        <v>39.537426810559445</v>
      </c>
      <c r="Q5642" s="9">
        <f t="shared" si="13"/>
        <v>0.84604807156849848</v>
      </c>
      <c r="R5642" s="14"/>
      <c r="S5642" s="29"/>
      <c r="T5642" s="14"/>
      <c r="U5642" s="9"/>
      <c r="V5642" s="7"/>
      <c r="W5642" s="7"/>
      <c r="X5642" s="49"/>
      <c r="Y5642" s="84"/>
    </row>
    <row r="5643" spans="1:25" x14ac:dyDescent="0.25">
      <c r="A5643" s="5" t="s">
        <v>3810</v>
      </c>
      <c r="B5643" s="1" t="s">
        <v>3811</v>
      </c>
      <c r="C5643" t="s">
        <v>3812</v>
      </c>
      <c r="D5643" s="74" t="s">
        <v>3813</v>
      </c>
      <c r="E5643" s="1" t="s">
        <v>4391</v>
      </c>
      <c r="F5643" s="7"/>
      <c r="G5643" s="7"/>
      <c r="H5643" s="7"/>
      <c r="I5643" s="7"/>
      <c r="J5643" s="49"/>
      <c r="K5643" t="s">
        <v>26</v>
      </c>
      <c r="L5643" t="s">
        <v>27</v>
      </c>
      <c r="M5643" s="15" t="s">
        <v>28</v>
      </c>
      <c r="N5643" t="s">
        <v>4443</v>
      </c>
      <c r="O5643" s="7">
        <v>46.707117161143096</v>
      </c>
      <c r="P5643" s="7">
        <v>39.416594197705656</v>
      </c>
      <c r="Q5643" s="9">
        <f t="shared" si="13"/>
        <v>0.84390980633027335</v>
      </c>
      <c r="R5643" s="14"/>
      <c r="S5643" s="29"/>
      <c r="T5643" s="14"/>
      <c r="U5643" s="9"/>
      <c r="V5643" s="7"/>
      <c r="W5643" s="7"/>
      <c r="X5643" s="49"/>
      <c r="Y5643" s="84"/>
    </row>
    <row r="5644" spans="1:25" x14ac:dyDescent="0.25">
      <c r="A5644" s="5" t="s">
        <v>3810</v>
      </c>
      <c r="B5644" s="1" t="s">
        <v>3811</v>
      </c>
      <c r="C5644" t="s">
        <v>3812</v>
      </c>
      <c r="D5644" s="74" t="s">
        <v>3813</v>
      </c>
      <c r="E5644" s="1" t="s">
        <v>4391</v>
      </c>
      <c r="F5644" s="7"/>
      <c r="G5644" s="7"/>
      <c r="H5644" s="7"/>
      <c r="I5644" s="7"/>
      <c r="J5644" s="49"/>
      <c r="K5644" t="s">
        <v>26</v>
      </c>
      <c r="L5644" t="s">
        <v>27</v>
      </c>
      <c r="M5644" s="15" t="s">
        <v>28</v>
      </c>
      <c r="N5644" t="s">
        <v>4444</v>
      </c>
      <c r="O5644" s="7">
        <v>46.359956226740515</v>
      </c>
      <c r="P5644" s="7">
        <v>41.094334704820064</v>
      </c>
      <c r="Q5644" s="9">
        <f t="shared" si="13"/>
        <v>0.88641875552757254</v>
      </c>
      <c r="R5644" s="14"/>
      <c r="S5644" s="29"/>
      <c r="T5644" s="14"/>
      <c r="U5644" s="9"/>
      <c r="V5644" s="7"/>
      <c r="W5644" s="7"/>
      <c r="X5644" s="49"/>
      <c r="Y5644" s="84"/>
    </row>
    <row r="5645" spans="1:25" x14ac:dyDescent="0.25">
      <c r="A5645" s="5" t="s">
        <v>3810</v>
      </c>
      <c r="B5645" s="1" t="s">
        <v>3811</v>
      </c>
      <c r="C5645" t="s">
        <v>3812</v>
      </c>
      <c r="D5645" s="74" t="s">
        <v>3813</v>
      </c>
      <c r="E5645" s="1" t="s">
        <v>4391</v>
      </c>
      <c r="F5645" s="7"/>
      <c r="G5645" s="7"/>
      <c r="H5645" s="7"/>
      <c r="I5645" s="7"/>
      <c r="J5645" s="49"/>
      <c r="K5645" t="s">
        <v>26</v>
      </c>
      <c r="L5645" t="s">
        <v>27</v>
      </c>
      <c r="M5645" s="15" t="s">
        <v>28</v>
      </c>
      <c r="N5645" t="s">
        <v>4445</v>
      </c>
      <c r="O5645" s="7">
        <v>46.316522192008556</v>
      </c>
      <c r="P5645" s="7">
        <v>38.613594912716202</v>
      </c>
      <c r="Q5645" s="9">
        <f t="shared" si="13"/>
        <v>0.8336894284212597</v>
      </c>
      <c r="R5645" s="14"/>
      <c r="S5645" s="29"/>
      <c r="T5645" s="14"/>
      <c r="U5645" s="9"/>
      <c r="V5645" s="7"/>
      <c r="W5645" s="7"/>
      <c r="X5645" s="49"/>
      <c r="Y5645" s="84"/>
    </row>
    <row r="5646" spans="1:25" x14ac:dyDescent="0.25">
      <c r="A5646" s="5" t="s">
        <v>3810</v>
      </c>
      <c r="B5646" s="1" t="s">
        <v>3811</v>
      </c>
      <c r="C5646" t="s">
        <v>3812</v>
      </c>
      <c r="D5646" s="74" t="s">
        <v>3813</v>
      </c>
      <c r="E5646" s="1" t="s">
        <v>4391</v>
      </c>
      <c r="F5646" s="7"/>
      <c r="G5646" s="7"/>
      <c r="H5646" s="7"/>
      <c r="I5646" s="7"/>
      <c r="J5646" s="49"/>
      <c r="K5646" t="s">
        <v>26</v>
      </c>
      <c r="L5646" t="s">
        <v>27</v>
      </c>
      <c r="M5646" s="15" t="s">
        <v>28</v>
      </c>
      <c r="N5646" t="s">
        <v>4446</v>
      </c>
      <c r="O5646" s="7">
        <v>46.186707635375697</v>
      </c>
      <c r="P5646" s="7">
        <v>39.671997282776069</v>
      </c>
      <c r="Q5646" s="9">
        <f t="shared" si="13"/>
        <v>0.85894837094623677</v>
      </c>
      <c r="R5646" s="14"/>
      <c r="S5646" s="29"/>
      <c r="T5646" s="14"/>
      <c r="U5646" s="9"/>
      <c r="V5646" s="7"/>
      <c r="W5646" s="7"/>
      <c r="X5646" s="49"/>
      <c r="Y5646" s="84"/>
    </row>
    <row r="5647" spans="1:25" x14ac:dyDescent="0.25">
      <c r="A5647" s="5" t="s">
        <v>3810</v>
      </c>
      <c r="B5647" s="1" t="s">
        <v>3811</v>
      </c>
      <c r="C5647" t="s">
        <v>3812</v>
      </c>
      <c r="D5647" s="74" t="s">
        <v>3813</v>
      </c>
      <c r="E5647" s="1" t="s">
        <v>4391</v>
      </c>
      <c r="F5647" s="7"/>
      <c r="G5647" s="7"/>
      <c r="H5647" s="7"/>
      <c r="I5647" s="7"/>
      <c r="J5647" s="49"/>
      <c r="K5647" t="s">
        <v>26</v>
      </c>
      <c r="L5647" t="s">
        <v>27</v>
      </c>
      <c r="M5647" s="15" t="s">
        <v>28</v>
      </c>
      <c r="N5647" t="s">
        <v>4447</v>
      </c>
      <c r="O5647" s="7">
        <v>45.445014424695827</v>
      </c>
      <c r="P5647" s="7">
        <v>38.099897569484206</v>
      </c>
      <c r="Q5647" s="9">
        <f t="shared" si="13"/>
        <v>0.83837353891959332</v>
      </c>
      <c r="R5647" s="14"/>
      <c r="S5647" s="29"/>
      <c r="T5647" s="14"/>
      <c r="U5647" s="9"/>
      <c r="V5647" s="7"/>
      <c r="W5647" s="7"/>
      <c r="X5647" s="49"/>
      <c r="Y5647" s="84"/>
    </row>
    <row r="5648" spans="1:25" x14ac:dyDescent="0.25">
      <c r="A5648" s="5" t="s">
        <v>3810</v>
      </c>
      <c r="B5648" s="1" t="s">
        <v>3811</v>
      </c>
      <c r="C5648" t="s">
        <v>3812</v>
      </c>
      <c r="D5648" s="74" t="s">
        <v>3813</v>
      </c>
      <c r="E5648" s="1" t="s">
        <v>4391</v>
      </c>
      <c r="F5648" s="7"/>
      <c r="G5648" s="7"/>
      <c r="H5648" s="7"/>
      <c r="I5648" s="7"/>
      <c r="J5648" s="49"/>
      <c r="K5648" t="s">
        <v>26</v>
      </c>
      <c r="L5648" t="s">
        <v>27</v>
      </c>
      <c r="M5648" s="15" t="s">
        <v>28</v>
      </c>
      <c r="N5648" t="s">
        <v>4448</v>
      </c>
      <c r="O5648" s="7">
        <v>45.254191446276209</v>
      </c>
      <c r="P5648" s="7">
        <v>36.450585422236337</v>
      </c>
      <c r="Q5648" s="9">
        <f t="shared" si="13"/>
        <v>0.80546319042091097</v>
      </c>
      <c r="R5648" s="14"/>
      <c r="S5648" s="29"/>
      <c r="T5648" s="14"/>
      <c r="U5648" s="9"/>
      <c r="V5648" s="7"/>
      <c r="W5648" s="7"/>
      <c r="X5648" s="49"/>
      <c r="Y5648" s="84"/>
    </row>
    <row r="5649" spans="1:25" x14ac:dyDescent="0.25">
      <c r="A5649" s="5" t="s">
        <v>3810</v>
      </c>
      <c r="B5649" s="1" t="s">
        <v>3811</v>
      </c>
      <c r="C5649" t="s">
        <v>3812</v>
      </c>
      <c r="D5649" s="74" t="s">
        <v>3813</v>
      </c>
      <c r="E5649" s="1" t="s">
        <v>4391</v>
      </c>
      <c r="F5649" s="7"/>
      <c r="G5649" s="7"/>
      <c r="H5649" s="7"/>
      <c r="I5649" s="7"/>
      <c r="J5649" s="49"/>
      <c r="K5649" t="s">
        <v>26</v>
      </c>
      <c r="L5649" t="s">
        <v>27</v>
      </c>
      <c r="M5649" s="15" t="s">
        <v>28</v>
      </c>
      <c r="N5649" t="s">
        <v>4449</v>
      </c>
      <c r="O5649" s="7">
        <v>45.199710515745572</v>
      </c>
      <c r="P5649" s="7">
        <v>39.291769986964489</v>
      </c>
      <c r="Q5649" s="9">
        <f t="shared" si="13"/>
        <v>0.86929251401459706</v>
      </c>
      <c r="R5649" s="14"/>
      <c r="S5649" s="29"/>
      <c r="T5649" s="14"/>
      <c r="U5649" s="9"/>
      <c r="V5649" s="7"/>
      <c r="W5649" s="7"/>
      <c r="X5649" s="49"/>
      <c r="Y5649" s="84"/>
    </row>
    <row r="5650" spans="1:25" x14ac:dyDescent="0.25">
      <c r="A5650" s="5" t="s">
        <v>3810</v>
      </c>
      <c r="B5650" s="1" t="s">
        <v>3811</v>
      </c>
      <c r="C5650" t="s">
        <v>3812</v>
      </c>
      <c r="D5650" s="74" t="s">
        <v>3813</v>
      </c>
      <c r="E5650" s="1" t="s">
        <v>4391</v>
      </c>
      <c r="F5650" s="7"/>
      <c r="G5650" s="7"/>
      <c r="H5650" s="7"/>
      <c r="I5650" s="7"/>
      <c r="J5650" s="49"/>
      <c r="K5650" t="s">
        <v>26</v>
      </c>
      <c r="L5650" t="s">
        <v>27</v>
      </c>
      <c r="M5650" s="15" t="s">
        <v>28</v>
      </c>
      <c r="N5650" t="s">
        <v>4450</v>
      </c>
      <c r="O5650" s="7">
        <v>45.108154499313386</v>
      </c>
      <c r="P5650" s="7">
        <v>38.926413209196241</v>
      </c>
      <c r="Q5650" s="9">
        <f t="shared" si="13"/>
        <v>0.86295734421563974</v>
      </c>
      <c r="R5650" s="14"/>
      <c r="S5650" s="29"/>
      <c r="T5650" s="14"/>
      <c r="U5650" s="9"/>
      <c r="V5650" s="7"/>
      <c r="W5650" s="7"/>
      <c r="X5650" s="49"/>
      <c r="Y5650" s="84"/>
    </row>
    <row r="5651" spans="1:25" x14ac:dyDescent="0.25">
      <c r="A5651" s="5" t="s">
        <v>3810</v>
      </c>
      <c r="B5651" s="1" t="s">
        <v>3811</v>
      </c>
      <c r="C5651" t="s">
        <v>3812</v>
      </c>
      <c r="D5651" s="74" t="s">
        <v>3813</v>
      </c>
      <c r="E5651" s="1" t="s">
        <v>4391</v>
      </c>
      <c r="F5651" s="7"/>
      <c r="G5651" s="7"/>
      <c r="H5651" s="7"/>
      <c r="I5651" s="7"/>
      <c r="J5651" s="49"/>
      <c r="K5651" t="s">
        <v>26</v>
      </c>
      <c r="L5651" t="s">
        <v>27</v>
      </c>
      <c r="M5651" s="15" t="s">
        <v>28</v>
      </c>
      <c r="N5651" t="s">
        <v>4451</v>
      </c>
      <c r="O5651" s="7">
        <v>44.62844865998575</v>
      </c>
      <c r="P5651" s="7">
        <v>39.219858376973953</v>
      </c>
      <c r="Q5651" s="9">
        <f t="shared" si="13"/>
        <v>0.87880846309002025</v>
      </c>
      <c r="R5651" s="14"/>
      <c r="S5651" s="29"/>
      <c r="T5651" s="14"/>
      <c r="U5651" s="9"/>
      <c r="V5651" s="7"/>
      <c r="W5651" s="7"/>
      <c r="X5651" s="49"/>
      <c r="Y5651" s="84"/>
    </row>
    <row r="5652" spans="1:25" x14ac:dyDescent="0.25">
      <c r="A5652" s="5" t="s">
        <v>3810</v>
      </c>
      <c r="B5652" s="1" t="s">
        <v>3811</v>
      </c>
      <c r="C5652" t="s">
        <v>3812</v>
      </c>
      <c r="D5652" s="74" t="s">
        <v>3813</v>
      </c>
      <c r="E5652" s="1" t="s">
        <v>4391</v>
      </c>
      <c r="F5652" s="7"/>
      <c r="G5652" s="7"/>
      <c r="H5652" s="7"/>
      <c r="I5652" s="7"/>
      <c r="J5652" s="49"/>
      <c r="K5652" t="s">
        <v>26</v>
      </c>
      <c r="L5652" t="s">
        <v>27</v>
      </c>
      <c r="M5652" s="15" t="s">
        <v>28</v>
      </c>
      <c r="N5652" t="s">
        <v>4452</v>
      </c>
      <c r="O5652" s="7">
        <v>43.802227229367546</v>
      </c>
      <c r="P5652" s="7">
        <v>37.636042914656819</v>
      </c>
      <c r="Q5652" s="9">
        <f t="shared" si="13"/>
        <v>0.85922669451437028</v>
      </c>
      <c r="R5652" s="14"/>
      <c r="S5652" s="29"/>
      <c r="T5652" s="14"/>
      <c r="U5652" s="9"/>
      <c r="V5652" s="7"/>
      <c r="W5652" s="7"/>
      <c r="X5652" s="49"/>
      <c r="Y5652" s="84"/>
    </row>
    <row r="5653" spans="1:25" x14ac:dyDescent="0.25">
      <c r="A5653" s="5" t="s">
        <v>3810</v>
      </c>
      <c r="B5653" s="1" t="s">
        <v>3811</v>
      </c>
      <c r="C5653" t="s">
        <v>3812</v>
      </c>
      <c r="D5653" s="74" t="s">
        <v>3813</v>
      </c>
      <c r="E5653" s="1" t="s">
        <v>4391</v>
      </c>
      <c r="F5653" s="7"/>
      <c r="G5653" s="7"/>
      <c r="H5653" s="7"/>
      <c r="I5653" s="7"/>
      <c r="J5653" s="49"/>
      <c r="K5653" t="s">
        <v>26</v>
      </c>
      <c r="L5653" t="s">
        <v>27</v>
      </c>
      <c r="M5653" s="15" t="s">
        <v>28</v>
      </c>
      <c r="N5653" t="s">
        <v>4453</v>
      </c>
      <c r="O5653" s="7">
        <v>43.742095546370358</v>
      </c>
      <c r="P5653" s="7">
        <v>35.163118369193263</v>
      </c>
      <c r="Q5653" s="9">
        <f t="shared" si="13"/>
        <v>0.80387365831427426</v>
      </c>
      <c r="R5653" s="14"/>
      <c r="S5653" s="29"/>
      <c r="T5653" s="14"/>
      <c r="U5653" s="9"/>
      <c r="V5653" s="7"/>
      <c r="W5653" s="7"/>
      <c r="X5653" s="49"/>
      <c r="Y5653" s="84"/>
    </row>
    <row r="5654" spans="1:25" x14ac:dyDescent="0.25">
      <c r="A5654" s="5" t="s">
        <v>3810</v>
      </c>
      <c r="B5654" s="1" t="s">
        <v>3811</v>
      </c>
      <c r="C5654" t="s">
        <v>3812</v>
      </c>
      <c r="D5654" s="74" t="s">
        <v>3813</v>
      </c>
      <c r="E5654" s="1" t="s">
        <v>4391</v>
      </c>
      <c r="F5654" s="7"/>
      <c r="G5654" s="7"/>
      <c r="H5654" s="7"/>
      <c r="I5654" s="7"/>
      <c r="J5654" s="49"/>
      <c r="K5654" t="s">
        <v>26</v>
      </c>
      <c r="L5654" t="s">
        <v>27</v>
      </c>
      <c r="M5654" s="15" t="s">
        <v>28</v>
      </c>
      <c r="N5654" t="s">
        <v>4454</v>
      </c>
      <c r="O5654" s="7">
        <v>43.093726215169006</v>
      </c>
      <c r="P5654" s="7">
        <v>37.595605964815007</v>
      </c>
      <c r="Q5654" s="9">
        <f t="shared" si="13"/>
        <v>0.87241483312671486</v>
      </c>
      <c r="R5654" s="14"/>
      <c r="S5654" s="29"/>
      <c r="T5654" s="14"/>
      <c r="U5654" s="9"/>
      <c r="V5654" s="7"/>
      <c r="W5654" s="7"/>
      <c r="X5654" s="49"/>
      <c r="Y5654" s="84"/>
    </row>
    <row r="5655" spans="1:25" x14ac:dyDescent="0.25">
      <c r="A5655" s="5" t="s">
        <v>3810</v>
      </c>
      <c r="B5655" s="1" t="s">
        <v>3811</v>
      </c>
      <c r="C5655" t="s">
        <v>3812</v>
      </c>
      <c r="D5655" s="74" t="s">
        <v>3813</v>
      </c>
      <c r="E5655" s="1" t="s">
        <v>4391</v>
      </c>
      <c r="F5655" s="7"/>
      <c r="G5655" s="7"/>
      <c r="H5655" s="7"/>
      <c r="I5655" s="7"/>
      <c r="J5655" s="49"/>
      <c r="K5655" t="s">
        <v>26</v>
      </c>
      <c r="L5655" t="s">
        <v>27</v>
      </c>
      <c r="M5655" s="15" t="s">
        <v>28</v>
      </c>
      <c r="N5655" t="s">
        <v>4455</v>
      </c>
      <c r="O5655" s="7">
        <v>42.344021286121432</v>
      </c>
      <c r="P5655" s="7">
        <v>34.451581781228604</v>
      </c>
      <c r="Q5655" s="9">
        <f t="shared" si="13"/>
        <v>0.8136114789012816</v>
      </c>
      <c r="R5655" s="14"/>
      <c r="S5655" s="29"/>
      <c r="T5655" s="14"/>
      <c r="U5655" s="9"/>
      <c r="V5655" s="7"/>
      <c r="W5655" s="7"/>
      <c r="X5655" s="49"/>
      <c r="Y5655" s="84"/>
    </row>
    <row r="5656" spans="1:25" x14ac:dyDescent="0.25">
      <c r="A5656" s="5" t="s">
        <v>3810</v>
      </c>
      <c r="B5656" s="1" t="s">
        <v>3811</v>
      </c>
      <c r="C5656" t="s">
        <v>3812</v>
      </c>
      <c r="D5656" s="74" t="s">
        <v>3813</v>
      </c>
      <c r="E5656" s="1" t="s">
        <v>4391</v>
      </c>
      <c r="F5656" s="7"/>
      <c r="G5656" s="7"/>
      <c r="H5656" s="7"/>
      <c r="I5656" s="7"/>
      <c r="J5656" s="49"/>
      <c r="K5656" t="s">
        <v>26</v>
      </c>
      <c r="L5656" t="s">
        <v>27</v>
      </c>
      <c r="M5656" s="15" t="s">
        <v>28</v>
      </c>
      <c r="N5656" t="s">
        <v>4456</v>
      </c>
      <c r="O5656" s="7">
        <v>41.490762215980737</v>
      </c>
      <c r="P5656" s="7">
        <v>37.08710366824085</v>
      </c>
      <c r="Q5656" s="9">
        <f t="shared" si="13"/>
        <v>0.89386412028738871</v>
      </c>
      <c r="R5656" s="14"/>
      <c r="S5656" s="29"/>
      <c r="T5656" s="14"/>
      <c r="U5656" s="9"/>
      <c r="V5656" s="7"/>
      <c r="W5656" s="7"/>
      <c r="X5656" s="49"/>
      <c r="Y5656" s="84"/>
    </row>
    <row r="5657" spans="1:25" x14ac:dyDescent="0.25">
      <c r="A5657" s="5" t="s">
        <v>3810</v>
      </c>
      <c r="B5657" s="1" t="s">
        <v>3811</v>
      </c>
      <c r="C5657" t="s">
        <v>3812</v>
      </c>
      <c r="D5657" s="74" t="s">
        <v>3813</v>
      </c>
      <c r="E5657" s="1" t="s">
        <v>4391</v>
      </c>
      <c r="F5657" s="7"/>
      <c r="G5657" s="7"/>
      <c r="H5657" s="7"/>
      <c r="I5657" s="7"/>
      <c r="J5657" s="49"/>
      <c r="K5657" t="s">
        <v>26</v>
      </c>
      <c r="L5657" t="s">
        <v>27</v>
      </c>
      <c r="M5657" s="15" t="s">
        <v>28</v>
      </c>
      <c r="N5657" t="s">
        <v>4457</v>
      </c>
      <c r="O5657" s="7">
        <v>40.713690703581292</v>
      </c>
      <c r="P5657" s="7">
        <v>35.552535388701685</v>
      </c>
      <c r="Q5657" s="9">
        <f t="shared" si="13"/>
        <v>0.8732329291280484</v>
      </c>
      <c r="R5657" s="14"/>
      <c r="S5657" s="29"/>
      <c r="T5657" s="14"/>
      <c r="U5657" s="9"/>
      <c r="V5657" s="7"/>
      <c r="W5657" s="7"/>
      <c r="X5657" s="49"/>
      <c r="Y5657" s="84"/>
    </row>
    <row r="5658" spans="1:25" x14ac:dyDescent="0.25">
      <c r="A5658" s="5" t="s">
        <v>3810</v>
      </c>
      <c r="B5658" s="1" t="s">
        <v>3811</v>
      </c>
      <c r="C5658" t="s">
        <v>3812</v>
      </c>
      <c r="D5658" s="74" t="s">
        <v>3813</v>
      </c>
      <c r="E5658" s="1" t="s">
        <v>4391</v>
      </c>
      <c r="F5658" s="7"/>
      <c r="G5658" s="7"/>
      <c r="H5658" s="7"/>
      <c r="I5658" s="7"/>
      <c r="J5658" s="49"/>
      <c r="K5658" t="s">
        <v>26</v>
      </c>
      <c r="L5658" t="s">
        <v>27</v>
      </c>
      <c r="M5658" s="15" t="s">
        <v>28</v>
      </c>
      <c r="N5658" t="s">
        <v>4458</v>
      </c>
      <c r="O5658" s="7">
        <v>40.557465438879149</v>
      </c>
      <c r="P5658" s="7">
        <v>30.509421825735771</v>
      </c>
      <c r="Q5658" s="9">
        <f t="shared" si="13"/>
        <v>0.75225168771243944</v>
      </c>
      <c r="R5658" s="14"/>
      <c r="S5658" s="29"/>
      <c r="T5658" s="14"/>
      <c r="U5658" s="9"/>
      <c r="V5658" s="7"/>
      <c r="W5658" s="7"/>
      <c r="X5658" s="49"/>
      <c r="Y5658" s="84"/>
    </row>
    <row r="5659" spans="1:25" x14ac:dyDescent="0.25">
      <c r="A5659" s="5" t="s">
        <v>3810</v>
      </c>
      <c r="B5659" s="1" t="s">
        <v>3811</v>
      </c>
      <c r="C5659" t="s">
        <v>3812</v>
      </c>
      <c r="D5659" s="74" t="s">
        <v>3813</v>
      </c>
      <c r="E5659" s="1" t="s">
        <v>4391</v>
      </c>
      <c r="F5659" s="7"/>
      <c r="G5659" s="7"/>
      <c r="H5659" s="7"/>
      <c r="I5659" s="7"/>
      <c r="J5659" s="49"/>
      <c r="K5659" t="s">
        <v>26</v>
      </c>
      <c r="L5659" t="s">
        <v>27</v>
      </c>
      <c r="M5659" s="15" t="s">
        <v>28</v>
      </c>
      <c r="N5659" t="s">
        <v>4459</v>
      </c>
      <c r="O5659" s="7">
        <v>40.428312590964431</v>
      </c>
      <c r="P5659" s="7">
        <v>32.585599079270402</v>
      </c>
      <c r="Q5659" s="9">
        <f t="shared" si="13"/>
        <v>0.80600937785746607</v>
      </c>
      <c r="R5659" s="14"/>
      <c r="S5659" s="29"/>
      <c r="T5659" s="14"/>
      <c r="U5659" s="9"/>
      <c r="V5659" s="7"/>
      <c r="W5659" s="7"/>
      <c r="X5659" s="49"/>
      <c r="Y5659" s="84"/>
    </row>
    <row r="5660" spans="1:25" x14ac:dyDescent="0.25">
      <c r="A5660" s="5" t="s">
        <v>3810</v>
      </c>
      <c r="B5660" s="1" t="s">
        <v>3811</v>
      </c>
      <c r="C5660" t="s">
        <v>3812</v>
      </c>
      <c r="D5660" s="74" t="s">
        <v>3813</v>
      </c>
      <c r="E5660" s="1" t="s">
        <v>4391</v>
      </c>
      <c r="F5660" s="7"/>
      <c r="G5660" s="7"/>
      <c r="H5660" s="7"/>
      <c r="I5660" s="7"/>
      <c r="J5660" s="49"/>
      <c r="K5660" t="s">
        <v>26</v>
      </c>
      <c r="L5660" t="s">
        <v>27</v>
      </c>
      <c r="M5660" s="15" t="s">
        <v>28</v>
      </c>
      <c r="N5660" t="s">
        <v>4460</v>
      </c>
      <c r="O5660" s="7">
        <v>40.064189555139855</v>
      </c>
      <c r="P5660" s="7">
        <v>33.570883691378775</v>
      </c>
      <c r="Q5660" s="9">
        <f t="shared" si="13"/>
        <v>0.83792743754807708</v>
      </c>
      <c r="R5660" s="14"/>
      <c r="S5660" s="29"/>
      <c r="T5660" s="14"/>
      <c r="U5660" s="9"/>
      <c r="V5660" s="7"/>
      <c r="W5660" s="7"/>
      <c r="X5660" s="49"/>
      <c r="Y5660" s="84"/>
    </row>
    <row r="5661" spans="1:25" x14ac:dyDescent="0.25">
      <c r="A5661" s="5" t="s">
        <v>3810</v>
      </c>
      <c r="B5661" s="1" t="s">
        <v>3811</v>
      </c>
      <c r="C5661" t="s">
        <v>3812</v>
      </c>
      <c r="D5661" s="74" t="s">
        <v>3813</v>
      </c>
      <c r="E5661" s="1" t="s">
        <v>4391</v>
      </c>
      <c r="F5661" s="7"/>
      <c r="G5661" s="7"/>
      <c r="H5661" s="7"/>
      <c r="I5661" s="7"/>
      <c r="J5661" s="49"/>
      <c r="K5661" t="s">
        <v>26</v>
      </c>
      <c r="L5661" t="s">
        <v>27</v>
      </c>
      <c r="M5661" s="15" t="s">
        <v>28</v>
      </c>
      <c r="N5661" t="s">
        <v>4461</v>
      </c>
      <c r="O5661" s="7">
        <v>40.059820508556584</v>
      </c>
      <c r="P5661" s="7">
        <v>30.766253602504651</v>
      </c>
      <c r="Q5661" s="9">
        <f t="shared" si="13"/>
        <v>0.76800777467121029</v>
      </c>
      <c r="R5661" s="14"/>
      <c r="S5661" s="29"/>
      <c r="T5661" s="14"/>
      <c r="U5661" s="9"/>
      <c r="V5661" s="7"/>
      <c r="W5661" s="7"/>
      <c r="X5661" s="49"/>
      <c r="Y5661" s="84"/>
    </row>
    <row r="5662" spans="1:25" x14ac:dyDescent="0.25">
      <c r="A5662" s="5" t="s">
        <v>3810</v>
      </c>
      <c r="B5662" s="1" t="s">
        <v>3811</v>
      </c>
      <c r="C5662" t="s">
        <v>3812</v>
      </c>
      <c r="D5662" s="74" t="s">
        <v>3813</v>
      </c>
      <c r="E5662" s="1" t="s">
        <v>4391</v>
      </c>
      <c r="F5662" s="7"/>
      <c r="G5662" s="7"/>
      <c r="H5662" s="7"/>
      <c r="I5662" s="7"/>
      <c r="J5662" s="49"/>
      <c r="K5662" t="s">
        <v>26</v>
      </c>
      <c r="L5662" t="s">
        <v>27</v>
      </c>
      <c r="M5662" s="15" t="s">
        <v>28</v>
      </c>
      <c r="N5662" t="s">
        <v>4462</v>
      </c>
      <c r="O5662" s="7">
        <v>39.663131160619884</v>
      </c>
      <c r="P5662" s="7">
        <v>33.681035247595034</v>
      </c>
      <c r="Q5662" s="9">
        <f t="shared" si="13"/>
        <v>0.84917741645762301</v>
      </c>
      <c r="R5662" s="14"/>
      <c r="S5662" s="29"/>
      <c r="T5662" s="14"/>
      <c r="U5662" s="9"/>
      <c r="V5662" s="7"/>
      <c r="W5662" s="7"/>
      <c r="X5662" s="49"/>
      <c r="Y5662" s="84"/>
    </row>
    <row r="5663" spans="1:25" x14ac:dyDescent="0.25">
      <c r="A5663" s="5" t="s">
        <v>3810</v>
      </c>
      <c r="B5663" s="1" t="s">
        <v>3811</v>
      </c>
      <c r="C5663" t="s">
        <v>3812</v>
      </c>
      <c r="D5663" s="74" t="s">
        <v>3813</v>
      </c>
      <c r="E5663" s="1" t="s">
        <v>4391</v>
      </c>
      <c r="F5663" s="7"/>
      <c r="G5663" s="7"/>
      <c r="H5663" s="7"/>
      <c r="I5663" s="7"/>
      <c r="J5663" s="49"/>
      <c r="K5663" t="s">
        <v>26</v>
      </c>
      <c r="L5663" t="s">
        <v>27</v>
      </c>
      <c r="M5663" s="15" t="s">
        <v>28</v>
      </c>
      <c r="N5663" t="s">
        <v>4463</v>
      </c>
      <c r="O5663" s="7">
        <v>38.711317618837086</v>
      </c>
      <c r="P5663" s="7">
        <v>33.562268446520797</v>
      </c>
      <c r="Q5663" s="9">
        <f t="shared" si="13"/>
        <v>0.86698853231979012</v>
      </c>
      <c r="R5663" s="14"/>
      <c r="S5663" s="29"/>
      <c r="T5663" s="14"/>
      <c r="U5663" s="9"/>
      <c r="V5663" s="7"/>
      <c r="W5663" s="7"/>
      <c r="X5663" s="49"/>
      <c r="Y5663" s="84"/>
    </row>
    <row r="5664" spans="1:25" x14ac:dyDescent="0.25">
      <c r="A5664" s="5" t="s">
        <v>3810</v>
      </c>
      <c r="B5664" s="1" t="s">
        <v>3811</v>
      </c>
      <c r="C5664" t="s">
        <v>3812</v>
      </c>
      <c r="D5664" s="74" t="s">
        <v>3813</v>
      </c>
      <c r="E5664" s="1" t="s">
        <v>4391</v>
      </c>
      <c r="F5664" s="7"/>
      <c r="G5664" s="7"/>
      <c r="H5664" s="7"/>
      <c r="I5664" s="7"/>
      <c r="J5664" s="49"/>
      <c r="K5664" t="s">
        <v>26</v>
      </c>
      <c r="L5664" t="s">
        <v>27</v>
      </c>
      <c r="M5664" s="15" t="s">
        <v>28</v>
      </c>
      <c r="N5664" t="s">
        <v>4464</v>
      </c>
      <c r="O5664" s="7">
        <v>36.553322428368126</v>
      </c>
      <c r="P5664" s="7">
        <v>30.282969959722205</v>
      </c>
      <c r="Q5664" s="9">
        <f t="shared" si="13"/>
        <v>0.82846012203313002</v>
      </c>
      <c r="R5664" s="14"/>
      <c r="S5664" s="29"/>
      <c r="T5664" s="14"/>
      <c r="U5664" s="9"/>
      <c r="V5664" s="7"/>
      <c r="W5664" s="7"/>
      <c r="X5664" s="49"/>
      <c r="Y5664" s="84"/>
    </row>
    <row r="5665" spans="1:25" x14ac:dyDescent="0.25">
      <c r="A5665" s="5" t="s">
        <v>3810</v>
      </c>
      <c r="B5665" s="1" t="s">
        <v>3811</v>
      </c>
      <c r="C5665" t="s">
        <v>3812</v>
      </c>
      <c r="D5665" s="74" t="s">
        <v>3813</v>
      </c>
      <c r="E5665" s="1" t="s">
        <v>4391</v>
      </c>
      <c r="F5665" s="7"/>
      <c r="G5665" s="7"/>
      <c r="H5665" s="7"/>
      <c r="I5665" s="7"/>
      <c r="J5665" s="49"/>
      <c r="K5665" t="s">
        <v>26</v>
      </c>
      <c r="L5665" t="s">
        <v>27</v>
      </c>
      <c r="M5665" s="15" t="s">
        <v>28</v>
      </c>
      <c r="N5665" t="s">
        <v>4465</v>
      </c>
      <c r="O5665" s="7">
        <v>36.447848549111775</v>
      </c>
      <c r="P5665" s="7">
        <v>30.159858332028271</v>
      </c>
      <c r="Q5665" s="9">
        <f t="shared" si="13"/>
        <v>0.82747979737100996</v>
      </c>
      <c r="R5665" s="14"/>
      <c r="S5665" s="29"/>
      <c r="T5665" s="14"/>
      <c r="U5665" s="9"/>
      <c r="V5665" s="7"/>
      <c r="W5665" s="7"/>
      <c r="X5665" s="49"/>
      <c r="Y5665" s="84"/>
    </row>
    <row r="5666" spans="1:25" x14ac:dyDescent="0.25">
      <c r="A5666" s="5" t="s">
        <v>3810</v>
      </c>
      <c r="B5666" s="1" t="s">
        <v>3811</v>
      </c>
      <c r="C5666" t="s">
        <v>3812</v>
      </c>
      <c r="D5666" s="74" t="s">
        <v>3813</v>
      </c>
      <c r="E5666" s="1" t="s">
        <v>4391</v>
      </c>
      <c r="F5666" s="7"/>
      <c r="G5666" s="7"/>
      <c r="H5666" s="7"/>
      <c r="I5666" s="7"/>
      <c r="J5666" s="49"/>
      <c r="K5666" t="s">
        <v>26</v>
      </c>
      <c r="L5666" t="s">
        <v>27</v>
      </c>
      <c r="M5666" s="15" t="s">
        <v>28</v>
      </c>
      <c r="N5666" t="s">
        <v>4466</v>
      </c>
      <c r="O5666" s="7">
        <v>36.406305715183144</v>
      </c>
      <c r="P5666" s="7">
        <v>29.265832756439337</v>
      </c>
      <c r="Q5666" s="9">
        <f t="shared" si="13"/>
        <v>0.80386713734137838</v>
      </c>
      <c r="R5666" s="14"/>
      <c r="S5666" s="29"/>
      <c r="T5666" s="14"/>
      <c r="U5666" s="9"/>
      <c r="V5666" s="7"/>
      <c r="W5666" s="7"/>
      <c r="X5666" s="49"/>
      <c r="Y5666" s="84"/>
    </row>
    <row r="5667" spans="1:25" x14ac:dyDescent="0.25">
      <c r="A5667" s="5" t="s">
        <v>3810</v>
      </c>
      <c r="B5667" s="1" t="s">
        <v>3811</v>
      </c>
      <c r="C5667" t="s">
        <v>3812</v>
      </c>
      <c r="D5667" s="74" t="s">
        <v>3813</v>
      </c>
      <c r="E5667" s="1" t="s">
        <v>4391</v>
      </c>
      <c r="F5667" s="7"/>
      <c r="G5667" s="7"/>
      <c r="H5667" s="7"/>
      <c r="I5667" s="7"/>
      <c r="J5667" s="49"/>
      <c r="K5667" t="s">
        <v>26</v>
      </c>
      <c r="L5667" t="s">
        <v>27</v>
      </c>
      <c r="M5667" s="15" t="s">
        <v>28</v>
      </c>
      <c r="N5667" t="s">
        <v>4467</v>
      </c>
      <c r="O5667" s="7">
        <v>36.241279929485572</v>
      </c>
      <c r="P5667" s="7">
        <v>33.126844599741808</v>
      </c>
      <c r="Q5667" s="9">
        <f t="shared" si="13"/>
        <v>0.91406387037644643</v>
      </c>
      <c r="R5667" s="14"/>
      <c r="S5667" s="29"/>
      <c r="T5667" s="14">
        <f>136000*1000000000</f>
        <v>136000000000000</v>
      </c>
      <c r="U5667" s="9"/>
      <c r="V5667" s="7"/>
      <c r="W5667" s="7"/>
      <c r="X5667" s="49"/>
      <c r="Y5667" s="84"/>
    </row>
    <row r="5668" spans="1:25" x14ac:dyDescent="0.25">
      <c r="A5668" s="5" t="s">
        <v>3810</v>
      </c>
      <c r="B5668" s="1" t="s">
        <v>3811</v>
      </c>
      <c r="C5668" t="s">
        <v>3812</v>
      </c>
      <c r="D5668" s="74" t="s">
        <v>3813</v>
      </c>
      <c r="E5668" s="1" t="s">
        <v>4391</v>
      </c>
      <c r="F5668" s="7"/>
      <c r="G5668" s="7"/>
      <c r="H5668" s="7"/>
      <c r="I5668" s="7"/>
      <c r="J5668" s="49"/>
      <c r="K5668" t="s">
        <v>26</v>
      </c>
      <c r="L5668" t="s">
        <v>27</v>
      </c>
      <c r="M5668" s="15" t="s">
        <v>28</v>
      </c>
      <c r="N5668" t="s">
        <v>4468</v>
      </c>
      <c r="O5668" s="7">
        <v>34.485973330608893</v>
      </c>
      <c r="P5668" s="7">
        <v>29.017274866347542</v>
      </c>
      <c r="Q5668" s="9">
        <f t="shared" si="13"/>
        <v>0.84142252817299867</v>
      </c>
      <c r="R5668" s="14"/>
      <c r="S5668" s="29"/>
      <c r="T5668" s="14"/>
      <c r="U5668" s="9"/>
      <c r="V5668" s="7"/>
      <c r="W5668" s="7"/>
      <c r="X5668" s="49"/>
      <c r="Y5668" s="84"/>
    </row>
    <row r="5669" spans="1:25" x14ac:dyDescent="0.25">
      <c r="A5669" s="5" t="s">
        <v>3810</v>
      </c>
      <c r="B5669" s="1" t="s">
        <v>3811</v>
      </c>
      <c r="C5669" t="s">
        <v>3812</v>
      </c>
      <c r="D5669" s="74" t="s">
        <v>3813</v>
      </c>
      <c r="E5669" s="1" t="s">
        <v>4391</v>
      </c>
      <c r="F5669" s="7"/>
      <c r="G5669" s="7"/>
      <c r="H5669" s="7"/>
      <c r="I5669" s="7"/>
      <c r="J5669" s="49"/>
      <c r="K5669" t="s">
        <v>26</v>
      </c>
      <c r="L5669" t="s">
        <v>27</v>
      </c>
      <c r="M5669" s="15" t="s">
        <v>28</v>
      </c>
      <c r="N5669" t="s">
        <v>4469</v>
      </c>
      <c r="O5669" s="7">
        <v>33.902172461166366</v>
      </c>
      <c r="P5669" s="7">
        <v>27.720422594595888</v>
      </c>
      <c r="Q5669" s="9">
        <f t="shared" si="13"/>
        <v>0.81765918176330932</v>
      </c>
      <c r="R5669" s="14"/>
      <c r="S5669" s="29"/>
      <c r="T5669" s="14"/>
      <c r="U5669" s="9"/>
      <c r="V5669" s="7"/>
      <c r="W5669" s="7"/>
      <c r="X5669" s="49"/>
      <c r="Y5669" s="84"/>
    </row>
    <row r="5670" spans="1:25" x14ac:dyDescent="0.25">
      <c r="A5670" s="5" t="s">
        <v>3810</v>
      </c>
      <c r="B5670" s="1" t="s">
        <v>3811</v>
      </c>
      <c r="C5670" t="s">
        <v>3812</v>
      </c>
      <c r="D5670" s="74" t="s">
        <v>3813</v>
      </c>
      <c r="E5670" s="1" t="s">
        <v>4391</v>
      </c>
      <c r="F5670" s="7"/>
      <c r="G5670" s="7"/>
      <c r="H5670" s="7"/>
      <c r="I5670" s="7"/>
      <c r="J5670" s="49"/>
      <c r="K5670" t="s">
        <v>26</v>
      </c>
      <c r="L5670" t="s">
        <v>27</v>
      </c>
      <c r="M5670" s="15" t="s">
        <v>28</v>
      </c>
      <c r="N5670" t="s">
        <v>4470</v>
      </c>
      <c r="O5670" s="7">
        <v>33.864624732100125</v>
      </c>
      <c r="P5670" s="7">
        <v>28.36355899503431</v>
      </c>
      <c r="Q5670" s="9">
        <f t="shared" si="13"/>
        <v>0.83755716236089339</v>
      </c>
      <c r="R5670" s="14"/>
      <c r="S5670" s="29"/>
      <c r="T5670" s="14"/>
      <c r="U5670" s="9"/>
      <c r="V5670" s="7"/>
      <c r="W5670" s="7"/>
      <c r="X5670" s="49"/>
      <c r="Y5670" s="84"/>
    </row>
    <row r="5671" spans="1:25" x14ac:dyDescent="0.25">
      <c r="A5671" s="5" t="s">
        <v>3810</v>
      </c>
      <c r="B5671" s="1" t="s">
        <v>3811</v>
      </c>
      <c r="C5671" t="s">
        <v>3812</v>
      </c>
      <c r="D5671" s="74" t="s">
        <v>3813</v>
      </c>
      <c r="E5671" s="1" t="s">
        <v>4391</v>
      </c>
      <c r="F5671" s="7"/>
      <c r="G5671" s="7"/>
      <c r="H5671" s="7"/>
      <c r="I5671" s="7"/>
      <c r="J5671" s="49"/>
      <c r="K5671" t="s">
        <v>26</v>
      </c>
      <c r="L5671" t="s">
        <v>27</v>
      </c>
      <c r="M5671" s="15" t="s">
        <v>28</v>
      </c>
      <c r="N5671" t="s">
        <v>4471</v>
      </c>
      <c r="O5671" s="7">
        <v>33.08318060140725</v>
      </c>
      <c r="P5671" s="7">
        <v>22.219310094554533</v>
      </c>
      <c r="Q5671" s="9">
        <f t="shared" si="13"/>
        <v>0.67161952661859237</v>
      </c>
      <c r="R5671" s="14"/>
      <c r="S5671" s="29"/>
      <c r="T5671" s="14"/>
      <c r="U5671" s="9"/>
      <c r="V5671" s="7"/>
      <c r="W5671" s="7"/>
      <c r="X5671" s="49"/>
      <c r="Y5671" s="84"/>
    </row>
    <row r="5672" spans="1:25" x14ac:dyDescent="0.25">
      <c r="A5672" s="5" t="s">
        <v>3810</v>
      </c>
      <c r="B5672" s="1" t="s">
        <v>3811</v>
      </c>
      <c r="C5672" t="s">
        <v>3812</v>
      </c>
      <c r="D5672" s="74" t="s">
        <v>3813</v>
      </c>
      <c r="E5672" s="1" t="s">
        <v>4391</v>
      </c>
      <c r="F5672" s="7"/>
      <c r="G5672" s="7"/>
      <c r="H5672" s="7"/>
      <c r="I5672" s="7"/>
      <c r="J5672" s="49"/>
      <c r="K5672" t="s">
        <v>26</v>
      </c>
      <c r="L5672" t="s">
        <v>27</v>
      </c>
      <c r="M5672" s="15" t="s">
        <v>28</v>
      </c>
      <c r="N5672" t="s">
        <v>4472</v>
      </c>
      <c r="O5672" s="7">
        <v>32.677429470730651</v>
      </c>
      <c r="P5672" s="7">
        <v>28.768558416608503</v>
      </c>
      <c r="Q5672" s="9">
        <f t="shared" si="13"/>
        <v>0.88038009361711433</v>
      </c>
      <c r="R5672" s="14"/>
      <c r="S5672" s="29"/>
      <c r="T5672" s="14"/>
      <c r="U5672" s="9"/>
      <c r="V5672" s="7"/>
      <c r="W5672" s="7"/>
      <c r="X5672" s="49"/>
      <c r="Y5672" s="84"/>
    </row>
    <row r="5673" spans="1:25" x14ac:dyDescent="0.25">
      <c r="A5673" s="5" t="s">
        <v>3810</v>
      </c>
      <c r="B5673" s="1" t="s">
        <v>3811</v>
      </c>
      <c r="C5673" t="s">
        <v>3812</v>
      </c>
      <c r="D5673" s="74" t="s">
        <v>3813</v>
      </c>
      <c r="E5673" s="1" t="s">
        <v>4391</v>
      </c>
      <c r="F5673" s="7"/>
      <c r="G5673" s="7"/>
      <c r="H5673" s="7"/>
      <c r="I5673" s="7"/>
      <c r="J5673" s="49"/>
      <c r="K5673" t="s">
        <v>26</v>
      </c>
      <c r="L5673" t="s">
        <v>27</v>
      </c>
      <c r="M5673" s="15" t="s">
        <v>28</v>
      </c>
      <c r="N5673" t="s">
        <v>4473</v>
      </c>
      <c r="O5673" s="7">
        <v>32.646914036639615</v>
      </c>
      <c r="P5673" s="7">
        <v>27.818485016928591</v>
      </c>
      <c r="Q5673" s="9">
        <f t="shared" si="13"/>
        <v>0.8521015182540046</v>
      </c>
      <c r="R5673" s="14"/>
      <c r="S5673" s="29"/>
      <c r="T5673" s="14"/>
      <c r="U5673" s="9"/>
      <c r="V5673" s="7"/>
      <c r="W5673" s="7"/>
      <c r="X5673" s="49"/>
      <c r="Y5673" s="84"/>
    </row>
    <row r="5674" spans="1:25" x14ac:dyDescent="0.25">
      <c r="A5674" s="5" t="s">
        <v>3810</v>
      </c>
      <c r="B5674" s="1" t="s">
        <v>3811</v>
      </c>
      <c r="C5674" t="s">
        <v>3812</v>
      </c>
      <c r="D5674" s="74" t="s">
        <v>3813</v>
      </c>
      <c r="E5674" s="1" t="s">
        <v>4391</v>
      </c>
      <c r="F5674" s="7"/>
      <c r="G5674" s="7"/>
      <c r="H5674" s="7"/>
      <c r="I5674" s="7"/>
      <c r="J5674" s="49"/>
      <c r="K5674" t="s">
        <v>26</v>
      </c>
      <c r="L5674" t="s">
        <v>27</v>
      </c>
      <c r="M5674" s="15" t="s">
        <v>28</v>
      </c>
      <c r="N5674" t="s">
        <v>4474</v>
      </c>
      <c r="O5674" s="7">
        <v>28.791380177189296</v>
      </c>
      <c r="P5674" s="7">
        <v>24.71034093703441</v>
      </c>
      <c r="Q5674" s="9">
        <f t="shared" si="13"/>
        <v>0.85825482435926448</v>
      </c>
      <c r="R5674" s="14"/>
      <c r="S5674" s="29"/>
      <c r="T5674" s="14"/>
      <c r="U5674" s="9"/>
      <c r="V5674" s="7"/>
      <c r="W5674" s="7"/>
      <c r="X5674" s="49"/>
      <c r="Y5674" s="84"/>
    </row>
    <row r="5675" spans="1:25" x14ac:dyDescent="0.25">
      <c r="A5675" s="5" t="s">
        <v>3810</v>
      </c>
      <c r="B5675" s="1" t="s">
        <v>3811</v>
      </c>
      <c r="C5675" t="s">
        <v>3812</v>
      </c>
      <c r="D5675" s="74" t="s">
        <v>3813</v>
      </c>
      <c r="E5675" s="1" t="s">
        <v>4391</v>
      </c>
      <c r="F5675" s="7"/>
      <c r="G5675" s="7"/>
      <c r="H5675" s="7"/>
      <c r="I5675" s="7"/>
      <c r="J5675" s="49"/>
      <c r="K5675" t="s">
        <v>26</v>
      </c>
      <c r="L5675" t="s">
        <v>27</v>
      </c>
      <c r="M5675" s="15" t="s">
        <v>28</v>
      </c>
      <c r="N5675" t="s">
        <v>4475</v>
      </c>
      <c r="O5675" s="7">
        <v>24.049707035254393</v>
      </c>
      <c r="P5675" s="7">
        <v>18.181922373827394</v>
      </c>
      <c r="Q5675" s="9">
        <f t="shared" si="13"/>
        <v>0.75601429768664408</v>
      </c>
      <c r="R5675" s="14"/>
      <c r="S5675" s="29"/>
      <c r="T5675" s="14"/>
      <c r="U5675" s="9"/>
      <c r="V5675" s="7"/>
      <c r="W5675" s="7"/>
      <c r="X5675" s="49"/>
      <c r="Y5675" s="84"/>
    </row>
    <row r="5676" spans="1:25" x14ac:dyDescent="0.25">
      <c r="A5676" s="5" t="s">
        <v>3810</v>
      </c>
      <c r="B5676" s="1" t="s">
        <v>3811</v>
      </c>
      <c r="C5676" t="s">
        <v>3812</v>
      </c>
      <c r="D5676" s="74" t="s">
        <v>3813</v>
      </c>
      <c r="E5676" s="1" t="s">
        <v>4391</v>
      </c>
      <c r="F5676" s="7"/>
      <c r="G5676" s="7"/>
      <c r="H5676" s="7"/>
      <c r="I5676" s="7"/>
      <c r="J5676" s="49"/>
      <c r="K5676" t="s">
        <v>26</v>
      </c>
      <c r="L5676" t="s">
        <v>27</v>
      </c>
      <c r="M5676" s="15" t="s">
        <v>28</v>
      </c>
      <c r="N5676" t="s">
        <v>4476</v>
      </c>
      <c r="O5676" s="7">
        <v>23.764029135231898</v>
      </c>
      <c r="P5676" s="7">
        <v>20.492464854055498</v>
      </c>
      <c r="Q5676" s="9">
        <f t="shared" si="13"/>
        <v>0.86233124599539945</v>
      </c>
      <c r="R5676" s="14"/>
      <c r="S5676" s="29"/>
      <c r="T5676" s="14"/>
      <c r="U5676" s="9"/>
      <c r="V5676" s="7"/>
      <c r="W5676" s="7"/>
      <c r="X5676" s="49"/>
      <c r="Y5676" s="84"/>
    </row>
    <row r="5677" spans="1:25" x14ac:dyDescent="0.25">
      <c r="A5677" s="5" t="s">
        <v>3810</v>
      </c>
      <c r="B5677" s="1" t="s">
        <v>3811</v>
      </c>
      <c r="C5677" t="s">
        <v>3812</v>
      </c>
      <c r="D5677" s="74" t="s">
        <v>3813</v>
      </c>
      <c r="E5677" s="1" t="s">
        <v>4391</v>
      </c>
      <c r="F5677" s="7"/>
      <c r="G5677" s="7"/>
      <c r="H5677" s="7"/>
      <c r="I5677" s="7"/>
      <c r="J5677" s="49"/>
      <c r="K5677" t="s">
        <v>26</v>
      </c>
      <c r="L5677" t="s">
        <v>27</v>
      </c>
      <c r="M5677" s="15" t="s">
        <v>28</v>
      </c>
      <c r="N5677" t="s">
        <v>4477</v>
      </c>
      <c r="O5677" s="7">
        <v>23.09932571388687</v>
      </c>
      <c r="P5677" s="7">
        <v>18.895731179412408</v>
      </c>
      <c r="Q5677" s="9">
        <f t="shared" si="13"/>
        <v>0.81802089868158612</v>
      </c>
      <c r="R5677" s="14"/>
      <c r="S5677" s="29"/>
      <c r="T5677" s="14"/>
      <c r="U5677" s="9"/>
      <c r="V5677" s="7"/>
      <c r="W5677" s="7"/>
      <c r="X5677" s="49"/>
      <c r="Y5677" s="84"/>
    </row>
    <row r="5678" spans="1:25" x14ac:dyDescent="0.25">
      <c r="A5678" s="5" t="s">
        <v>3810</v>
      </c>
      <c r="B5678" s="1" t="s">
        <v>3811</v>
      </c>
      <c r="C5678" t="s">
        <v>3812</v>
      </c>
      <c r="D5678" s="74" t="s">
        <v>3813</v>
      </c>
      <c r="E5678" s="1" t="s">
        <v>4478</v>
      </c>
      <c r="F5678" s="7"/>
      <c r="G5678" s="7"/>
      <c r="H5678" s="7"/>
      <c r="I5678" s="7"/>
      <c r="J5678" s="49"/>
      <c r="K5678" t="s">
        <v>26</v>
      </c>
      <c r="L5678" t="s">
        <v>27</v>
      </c>
      <c r="M5678" s="15" t="s">
        <v>28</v>
      </c>
      <c r="N5678" t="s">
        <v>4479</v>
      </c>
      <c r="O5678" s="7">
        <v>63.157946761295683</v>
      </c>
      <c r="P5678" s="7">
        <v>48.800791230528304</v>
      </c>
      <c r="Q5678" s="9">
        <f t="shared" si="13"/>
        <v>0.7726785580121851</v>
      </c>
      <c r="R5678" s="14"/>
      <c r="S5678" s="29"/>
      <c r="T5678" s="14"/>
      <c r="U5678" s="9"/>
      <c r="V5678" s="7"/>
      <c r="W5678" s="7"/>
      <c r="X5678" s="49"/>
      <c r="Y5678" s="84"/>
    </row>
    <row r="5679" spans="1:25" x14ac:dyDescent="0.25">
      <c r="A5679" s="5" t="s">
        <v>3810</v>
      </c>
      <c r="B5679" s="1" t="s">
        <v>3811</v>
      </c>
      <c r="C5679" t="s">
        <v>3812</v>
      </c>
      <c r="D5679" s="74" t="s">
        <v>3813</v>
      </c>
      <c r="E5679" s="1" t="s">
        <v>4478</v>
      </c>
      <c r="F5679" s="7"/>
      <c r="G5679" s="7"/>
      <c r="H5679" s="7"/>
      <c r="I5679" s="7"/>
      <c r="J5679" s="49"/>
      <c r="K5679" t="s">
        <v>26</v>
      </c>
      <c r="L5679" t="s">
        <v>27</v>
      </c>
      <c r="M5679" s="15" t="s">
        <v>28</v>
      </c>
      <c r="N5679" t="s">
        <v>4480</v>
      </c>
      <c r="O5679" s="7">
        <v>62.675075387653258</v>
      </c>
      <c r="P5679" s="7">
        <v>32.887457683098006</v>
      </c>
      <c r="Q5679" s="9">
        <f t="shared" si="13"/>
        <v>0.52472944754649153</v>
      </c>
      <c r="R5679" s="14"/>
      <c r="S5679" s="29"/>
      <c r="T5679" s="14"/>
      <c r="U5679" s="9"/>
      <c r="V5679" s="7"/>
      <c r="W5679" s="7"/>
      <c r="X5679" s="49"/>
      <c r="Y5679" s="84"/>
    </row>
    <row r="5680" spans="1:25" x14ac:dyDescent="0.25">
      <c r="A5680" s="5" t="s">
        <v>3810</v>
      </c>
      <c r="B5680" s="1" t="s">
        <v>3811</v>
      </c>
      <c r="C5680" t="s">
        <v>3812</v>
      </c>
      <c r="D5680" s="74" t="s">
        <v>3813</v>
      </c>
      <c r="E5680" s="1" t="s">
        <v>4478</v>
      </c>
      <c r="F5680" s="7"/>
      <c r="G5680" s="7"/>
      <c r="H5680" s="7"/>
      <c r="I5680" s="7"/>
      <c r="J5680" s="49"/>
      <c r="K5680" t="s">
        <v>26</v>
      </c>
      <c r="L5680" t="s">
        <v>27</v>
      </c>
      <c r="M5680" s="15" t="s">
        <v>28</v>
      </c>
      <c r="N5680" t="s">
        <v>4481</v>
      </c>
      <c r="O5680" s="7">
        <v>62.248666393106276</v>
      </c>
      <c r="P5680" s="7">
        <v>52.133194588969822</v>
      </c>
      <c r="Q5680" s="9">
        <f t="shared" si="13"/>
        <v>0.83749897965273212</v>
      </c>
      <c r="R5680" s="14"/>
      <c r="S5680" s="29"/>
      <c r="T5680" s="14"/>
      <c r="U5680" s="9"/>
      <c r="V5680" s="7"/>
      <c r="W5680" s="7"/>
      <c r="X5680" s="49"/>
      <c r="Y5680" s="84"/>
    </row>
    <row r="5681" spans="1:25" x14ac:dyDescent="0.25">
      <c r="A5681" s="5" t="s">
        <v>3810</v>
      </c>
      <c r="B5681" s="1" t="s">
        <v>3811</v>
      </c>
      <c r="C5681" t="s">
        <v>3812</v>
      </c>
      <c r="D5681" s="74" t="s">
        <v>3813</v>
      </c>
      <c r="E5681" s="1" t="s">
        <v>4478</v>
      </c>
      <c r="F5681" s="7"/>
      <c r="G5681" s="7"/>
      <c r="H5681" s="7"/>
      <c r="I5681" s="7"/>
      <c r="J5681" s="49"/>
      <c r="K5681" t="s">
        <v>26</v>
      </c>
      <c r="L5681" t="s">
        <v>27</v>
      </c>
      <c r="M5681" s="15" t="s">
        <v>28</v>
      </c>
      <c r="N5681" t="s">
        <v>4482</v>
      </c>
      <c r="O5681" s="7">
        <v>62.08130583661594</v>
      </c>
      <c r="P5681" s="7">
        <v>48.264718280174236</v>
      </c>
      <c r="Q5681" s="9">
        <f t="shared" si="13"/>
        <v>0.77744367051808061</v>
      </c>
      <c r="R5681" s="14"/>
      <c r="S5681" s="29"/>
      <c r="T5681" s="14"/>
      <c r="U5681" s="9"/>
      <c r="V5681" s="7"/>
      <c r="W5681" s="7"/>
      <c r="X5681" s="49"/>
      <c r="Y5681" s="84"/>
    </row>
    <row r="5682" spans="1:25" x14ac:dyDescent="0.25">
      <c r="A5682" s="5" t="s">
        <v>3810</v>
      </c>
      <c r="B5682" s="1" t="s">
        <v>3811</v>
      </c>
      <c r="C5682" t="s">
        <v>3812</v>
      </c>
      <c r="D5682" s="74" t="s">
        <v>3813</v>
      </c>
      <c r="E5682" s="1" t="s">
        <v>4478</v>
      </c>
      <c r="F5682" s="7"/>
      <c r="G5682" s="7"/>
      <c r="H5682" s="7"/>
      <c r="I5682" s="7"/>
      <c r="J5682" s="49"/>
      <c r="K5682" t="s">
        <v>26</v>
      </c>
      <c r="L5682" t="s">
        <v>27</v>
      </c>
      <c r="M5682" s="15" t="s">
        <v>28</v>
      </c>
      <c r="N5682" t="s">
        <v>4483</v>
      </c>
      <c r="O5682" s="7">
        <v>60.728333406991652</v>
      </c>
      <c r="P5682" s="7">
        <v>50.318685005031874</v>
      </c>
      <c r="Q5682" s="9">
        <f t="shared" si="13"/>
        <v>0.82858662805389427</v>
      </c>
      <c r="R5682" s="14"/>
      <c r="S5682" s="29"/>
      <c r="T5682" s="14"/>
      <c r="U5682" s="9"/>
      <c r="V5682" s="7"/>
      <c r="W5682" s="7"/>
      <c r="X5682" s="49"/>
      <c r="Y5682" s="84"/>
    </row>
    <row r="5683" spans="1:25" x14ac:dyDescent="0.25">
      <c r="A5683" s="5" t="s">
        <v>3810</v>
      </c>
      <c r="B5683" s="1" t="s">
        <v>3811</v>
      </c>
      <c r="C5683" t="s">
        <v>3812</v>
      </c>
      <c r="D5683" s="74" t="s">
        <v>3813</v>
      </c>
      <c r="E5683" s="1" t="s">
        <v>4478</v>
      </c>
      <c r="F5683" s="7"/>
      <c r="G5683" s="7"/>
      <c r="H5683" s="7"/>
      <c r="I5683" s="7"/>
      <c r="J5683" s="49"/>
      <c r="K5683" t="s">
        <v>26</v>
      </c>
      <c r="L5683" t="s">
        <v>27</v>
      </c>
      <c r="M5683" s="15" t="s">
        <v>28</v>
      </c>
      <c r="N5683" t="s">
        <v>4484</v>
      </c>
      <c r="O5683" s="7">
        <v>60.308274220937427</v>
      </c>
      <c r="P5683" s="7">
        <v>44.501619973318093</v>
      </c>
      <c r="Q5683" s="9">
        <f t="shared" si="13"/>
        <v>0.7379023947906026</v>
      </c>
      <c r="R5683" s="14"/>
      <c r="S5683" s="29"/>
      <c r="T5683" s="14"/>
      <c r="U5683" s="9"/>
      <c r="V5683" s="7"/>
      <c r="W5683" s="7"/>
      <c r="X5683" s="49"/>
      <c r="Y5683" s="84"/>
    </row>
    <row r="5684" spans="1:25" x14ac:dyDescent="0.25">
      <c r="A5684" s="5" t="s">
        <v>3810</v>
      </c>
      <c r="B5684" s="1" t="s">
        <v>3811</v>
      </c>
      <c r="C5684" t="s">
        <v>3812</v>
      </c>
      <c r="D5684" s="74" t="s">
        <v>3813</v>
      </c>
      <c r="E5684" s="1" t="s">
        <v>4478</v>
      </c>
      <c r="F5684" s="7"/>
      <c r="G5684" s="7"/>
      <c r="H5684" s="7"/>
      <c r="I5684" s="7"/>
      <c r="J5684" s="49"/>
      <c r="K5684" t="s">
        <v>26</v>
      </c>
      <c r="L5684" t="s">
        <v>27</v>
      </c>
      <c r="M5684" s="15" t="s">
        <v>28</v>
      </c>
      <c r="N5684" t="s">
        <v>4485</v>
      </c>
      <c r="O5684" s="7">
        <v>59.924809022917259</v>
      </c>
      <c r="P5684" s="7">
        <v>50.7882716958892</v>
      </c>
      <c r="Q5684" s="9">
        <f t="shared" si="13"/>
        <v>0.84753330922533365</v>
      </c>
      <c r="R5684" s="14"/>
      <c r="S5684" s="29"/>
      <c r="T5684" s="14">
        <f>248000*1000000000</f>
        <v>248000000000000</v>
      </c>
      <c r="U5684" s="9"/>
      <c r="V5684" s="7"/>
      <c r="W5684" s="7"/>
      <c r="X5684" s="49"/>
      <c r="Y5684" s="84"/>
    </row>
    <row r="5685" spans="1:25" x14ac:dyDescent="0.25">
      <c r="A5685" s="5" t="s">
        <v>3810</v>
      </c>
      <c r="B5685" s="1" t="s">
        <v>3811</v>
      </c>
      <c r="C5685" t="s">
        <v>3812</v>
      </c>
      <c r="D5685" s="74" t="s">
        <v>3813</v>
      </c>
      <c r="E5685" s="1" t="s">
        <v>4478</v>
      </c>
      <c r="F5685" s="7"/>
      <c r="G5685" s="7"/>
      <c r="H5685" s="7"/>
      <c r="I5685" s="7"/>
      <c r="J5685" s="49"/>
      <c r="K5685" t="s">
        <v>26</v>
      </c>
      <c r="L5685" t="s">
        <v>27</v>
      </c>
      <c r="M5685" s="15" t="s">
        <v>28</v>
      </c>
      <c r="N5685" t="s">
        <v>4486</v>
      </c>
      <c r="O5685" s="7">
        <v>59.905250923215</v>
      </c>
      <c r="P5685" s="7">
        <v>50.101620433946714</v>
      </c>
      <c r="Q5685" s="9">
        <f t="shared" si="13"/>
        <v>0.83634772681556202</v>
      </c>
      <c r="R5685" s="14"/>
      <c r="S5685" s="29"/>
      <c r="T5685" s="14"/>
      <c r="U5685" s="9"/>
      <c r="V5685" s="7"/>
      <c r="W5685" s="7"/>
      <c r="X5685" s="49"/>
      <c r="Y5685" s="84"/>
    </row>
    <row r="5686" spans="1:25" x14ac:dyDescent="0.25">
      <c r="A5686" s="5" t="s">
        <v>3810</v>
      </c>
      <c r="B5686" s="1" t="s">
        <v>3811</v>
      </c>
      <c r="C5686" t="s">
        <v>3812</v>
      </c>
      <c r="D5686" s="74" t="s">
        <v>3813</v>
      </c>
      <c r="E5686" s="1" t="s">
        <v>4478</v>
      </c>
      <c r="F5686" s="7"/>
      <c r="G5686" s="7"/>
      <c r="H5686" s="7"/>
      <c r="I5686" s="7"/>
      <c r="J5686" s="49"/>
      <c r="K5686" t="s">
        <v>26</v>
      </c>
      <c r="L5686" t="s">
        <v>27</v>
      </c>
      <c r="M5686" s="15" t="s">
        <v>28</v>
      </c>
      <c r="N5686" t="s">
        <v>4487</v>
      </c>
      <c r="O5686" s="7">
        <v>58.867517158233987</v>
      </c>
      <c r="P5686" s="7">
        <v>51.507719748063089</v>
      </c>
      <c r="Q5686" s="9">
        <f t="shared" si="13"/>
        <v>0.87497693523598086</v>
      </c>
      <c r="R5686" s="14"/>
      <c r="S5686" s="29"/>
      <c r="T5686" s="14"/>
      <c r="U5686" s="9"/>
      <c r="V5686" s="7"/>
      <c r="W5686" s="7"/>
      <c r="X5686" s="49"/>
      <c r="Y5686" s="84"/>
    </row>
    <row r="5687" spans="1:25" x14ac:dyDescent="0.25">
      <c r="A5687" s="5" t="s">
        <v>3810</v>
      </c>
      <c r="B5687" s="1" t="s">
        <v>3811</v>
      </c>
      <c r="C5687" t="s">
        <v>3812</v>
      </c>
      <c r="D5687" s="74" t="s">
        <v>3813</v>
      </c>
      <c r="E5687" s="1" t="s">
        <v>4478</v>
      </c>
      <c r="F5687" s="7"/>
      <c r="G5687" s="7"/>
      <c r="H5687" s="7"/>
      <c r="I5687" s="7"/>
      <c r="J5687" s="49"/>
      <c r="K5687" t="s">
        <v>26</v>
      </c>
      <c r="L5687" t="s">
        <v>27</v>
      </c>
      <c r="M5687" s="15" t="s">
        <v>28</v>
      </c>
      <c r="N5687" t="s">
        <v>4488</v>
      </c>
      <c r="O5687" s="7">
        <v>58.821666138739303</v>
      </c>
      <c r="P5687" s="7">
        <v>49.458951597226722</v>
      </c>
      <c r="Q5687" s="9">
        <f t="shared" si="13"/>
        <v>0.84082881094477535</v>
      </c>
      <c r="R5687" s="14"/>
      <c r="S5687" s="29"/>
      <c r="T5687" s="14"/>
      <c r="U5687" s="9"/>
      <c r="V5687" s="7"/>
      <c r="W5687" s="7"/>
      <c r="X5687" s="49"/>
      <c r="Y5687" s="84"/>
    </row>
    <row r="5688" spans="1:25" x14ac:dyDescent="0.25">
      <c r="A5688" s="5" t="s">
        <v>3810</v>
      </c>
      <c r="B5688" s="1" t="s">
        <v>3811</v>
      </c>
      <c r="C5688" t="s">
        <v>3812</v>
      </c>
      <c r="D5688" s="74" t="s">
        <v>3813</v>
      </c>
      <c r="E5688" s="1" t="s">
        <v>4478</v>
      </c>
      <c r="F5688" s="7"/>
      <c r="G5688" s="7"/>
      <c r="H5688" s="7"/>
      <c r="I5688" s="7"/>
      <c r="J5688" s="49"/>
      <c r="K5688" t="s">
        <v>26</v>
      </c>
      <c r="L5688" t="s">
        <v>27</v>
      </c>
      <c r="M5688" s="15" t="s">
        <v>28</v>
      </c>
      <c r="N5688" t="s">
        <v>4489</v>
      </c>
      <c r="O5688" s="7">
        <v>58.768790264853251</v>
      </c>
      <c r="P5688" s="7">
        <v>47.34785875281743</v>
      </c>
      <c r="Q5688" s="9">
        <f t="shared" si="13"/>
        <v>0.80566332128728324</v>
      </c>
      <c r="R5688" s="14"/>
      <c r="S5688" s="29"/>
      <c r="T5688" s="14"/>
      <c r="U5688" s="9"/>
      <c r="V5688" s="7"/>
      <c r="W5688" s="7"/>
      <c r="X5688" s="49"/>
      <c r="Y5688" s="84"/>
    </row>
    <row r="5689" spans="1:25" x14ac:dyDescent="0.25">
      <c r="A5689" s="5" t="s">
        <v>3810</v>
      </c>
      <c r="B5689" s="1" t="s">
        <v>3811</v>
      </c>
      <c r="C5689" t="s">
        <v>3812</v>
      </c>
      <c r="D5689" s="74" t="s">
        <v>3813</v>
      </c>
      <c r="E5689" s="1" t="s">
        <v>4478</v>
      </c>
      <c r="F5689" s="7"/>
      <c r="G5689" s="7"/>
      <c r="H5689" s="7"/>
      <c r="I5689" s="7"/>
      <c r="J5689" s="49"/>
      <c r="K5689" t="s">
        <v>26</v>
      </c>
      <c r="L5689" t="s">
        <v>27</v>
      </c>
      <c r="M5689" s="15" t="s">
        <v>28</v>
      </c>
      <c r="N5689" t="s">
        <v>4490</v>
      </c>
      <c r="O5689" s="7">
        <v>58.5588949038641</v>
      </c>
      <c r="P5689" s="7">
        <v>49.889961063145414</v>
      </c>
      <c r="Q5689" s="9">
        <f t="shared" si="13"/>
        <v>0.85196213393455533</v>
      </c>
      <c r="R5689" s="14"/>
      <c r="S5689" s="29"/>
      <c r="T5689" s="14"/>
      <c r="U5689" s="9"/>
      <c r="V5689" s="7"/>
      <c r="W5689" s="7"/>
      <c r="X5689" s="49"/>
      <c r="Y5689" s="84"/>
    </row>
    <row r="5690" spans="1:25" x14ac:dyDescent="0.25">
      <c r="A5690" s="5" t="s">
        <v>3810</v>
      </c>
      <c r="B5690" s="1" t="s">
        <v>3811</v>
      </c>
      <c r="C5690" t="s">
        <v>3812</v>
      </c>
      <c r="D5690" s="74" t="s">
        <v>3813</v>
      </c>
      <c r="E5690" s="1" t="s">
        <v>4478</v>
      </c>
      <c r="F5690" s="7"/>
      <c r="G5690" s="7"/>
      <c r="H5690" s="7"/>
      <c r="I5690" s="7"/>
      <c r="J5690" s="49"/>
      <c r="K5690" t="s">
        <v>26</v>
      </c>
      <c r="L5690" t="s">
        <v>27</v>
      </c>
      <c r="M5690" s="15" t="s">
        <v>28</v>
      </c>
      <c r="N5690" t="s">
        <v>4491</v>
      </c>
      <c r="O5690" s="7">
        <v>58.370080672614854</v>
      </c>
      <c r="P5690" s="7">
        <v>43.65436543654365</v>
      </c>
      <c r="Q5690" s="9">
        <f t="shared" si="13"/>
        <v>0.74788941412281973</v>
      </c>
      <c r="R5690" s="14"/>
      <c r="S5690" s="29"/>
      <c r="T5690" s="14"/>
      <c r="U5690" s="9"/>
      <c r="V5690" s="7"/>
      <c r="W5690" s="7"/>
      <c r="X5690" s="49"/>
      <c r="Y5690" s="84"/>
    </row>
    <row r="5691" spans="1:25" x14ac:dyDescent="0.25">
      <c r="A5691" s="5" t="s">
        <v>3810</v>
      </c>
      <c r="B5691" s="1" t="s">
        <v>3811</v>
      </c>
      <c r="C5691" t="s">
        <v>3812</v>
      </c>
      <c r="D5691" s="74" t="s">
        <v>3813</v>
      </c>
      <c r="E5691" s="1" t="s">
        <v>4478</v>
      </c>
      <c r="F5691" s="7"/>
      <c r="G5691" s="7"/>
      <c r="H5691" s="7"/>
      <c r="I5691" s="7"/>
      <c r="J5691" s="49"/>
      <c r="K5691" t="s">
        <v>26</v>
      </c>
      <c r="L5691" t="s">
        <v>27</v>
      </c>
      <c r="M5691" s="15" t="s">
        <v>28</v>
      </c>
      <c r="N5691" t="s">
        <v>4492</v>
      </c>
      <c r="O5691" s="7">
        <v>57.834288965728533</v>
      </c>
      <c r="P5691" s="7">
        <v>33.22797970556433</v>
      </c>
      <c r="Q5691" s="9">
        <f t="shared" si="13"/>
        <v>0.57453770591447195</v>
      </c>
      <c r="R5691" s="14"/>
      <c r="S5691" s="29"/>
      <c r="T5691" s="14"/>
      <c r="U5691" s="9"/>
      <c r="V5691" s="7"/>
      <c r="W5691" s="7"/>
      <c r="X5691" s="49"/>
      <c r="Y5691" s="84"/>
    </row>
    <row r="5692" spans="1:25" x14ac:dyDescent="0.25">
      <c r="A5692" s="5" t="s">
        <v>3810</v>
      </c>
      <c r="B5692" s="1" t="s">
        <v>3811</v>
      </c>
      <c r="C5692" t="s">
        <v>3812</v>
      </c>
      <c r="D5692" s="74" t="s">
        <v>3813</v>
      </c>
      <c r="E5692" s="1" t="s">
        <v>4478</v>
      </c>
      <c r="F5692" s="7"/>
      <c r="G5692" s="7"/>
      <c r="H5692" s="7"/>
      <c r="I5692" s="7"/>
      <c r="J5692" s="49"/>
      <c r="K5692" t="s">
        <v>26</v>
      </c>
      <c r="L5692" t="s">
        <v>27</v>
      </c>
      <c r="M5692" s="15" t="s">
        <v>28</v>
      </c>
      <c r="N5692" t="s">
        <v>4493</v>
      </c>
      <c r="O5692" s="7">
        <v>57.74982197958699</v>
      </c>
      <c r="P5692" s="7">
        <v>49.97892370380778</v>
      </c>
      <c r="Q5692" s="9">
        <f t="shared" si="13"/>
        <v>0.86543857609593988</v>
      </c>
      <c r="R5692" s="14"/>
      <c r="S5692" s="29"/>
      <c r="T5692" s="14"/>
      <c r="U5692" s="9"/>
      <c r="V5692" s="7"/>
      <c r="W5692" s="7"/>
      <c r="X5692" s="49"/>
      <c r="Y5692" s="84"/>
    </row>
    <row r="5693" spans="1:25" x14ac:dyDescent="0.25">
      <c r="A5693" s="5" t="s">
        <v>3810</v>
      </c>
      <c r="B5693" s="1" t="s">
        <v>3811</v>
      </c>
      <c r="C5693" t="s">
        <v>3812</v>
      </c>
      <c r="D5693" s="74" t="s">
        <v>3813</v>
      </c>
      <c r="E5693" s="1" t="s">
        <v>4478</v>
      </c>
      <c r="F5693" s="7"/>
      <c r="G5693" s="7"/>
      <c r="H5693" s="7"/>
      <c r="I5693" s="7"/>
      <c r="J5693" s="49"/>
      <c r="K5693" t="s">
        <v>26</v>
      </c>
      <c r="L5693" t="s">
        <v>27</v>
      </c>
      <c r="M5693" s="15" t="s">
        <v>28</v>
      </c>
      <c r="N5693" t="s">
        <v>4494</v>
      </c>
      <c r="O5693" s="7">
        <v>57.660215805338346</v>
      </c>
      <c r="P5693" s="7">
        <v>39.651307596513078</v>
      </c>
      <c r="Q5693" s="9">
        <f t="shared" si="13"/>
        <v>0.68767185558889377</v>
      </c>
      <c r="R5693" s="14"/>
      <c r="S5693" s="29"/>
      <c r="T5693" s="14"/>
      <c r="U5693" s="9"/>
      <c r="V5693" s="7"/>
      <c r="W5693" s="7"/>
      <c r="X5693" s="49"/>
      <c r="Y5693" s="84"/>
    </row>
    <row r="5694" spans="1:25" x14ac:dyDescent="0.25">
      <c r="A5694" s="5" t="s">
        <v>3810</v>
      </c>
      <c r="B5694" s="1" t="s">
        <v>3811</v>
      </c>
      <c r="C5694" t="s">
        <v>3812</v>
      </c>
      <c r="D5694" s="74" t="s">
        <v>3813</v>
      </c>
      <c r="E5694" s="1" t="s">
        <v>4478</v>
      </c>
      <c r="F5694" s="7"/>
      <c r="G5694" s="7"/>
      <c r="H5694" s="7"/>
      <c r="I5694" s="7"/>
      <c r="J5694" s="49"/>
      <c r="K5694" t="s">
        <v>26</v>
      </c>
      <c r="L5694" t="s">
        <v>27</v>
      </c>
      <c r="M5694" s="15" t="s">
        <v>28</v>
      </c>
      <c r="N5694" t="s">
        <v>4495</v>
      </c>
      <c r="O5694" s="7">
        <v>57.586837294332717</v>
      </c>
      <c r="P5694" s="7">
        <v>31.360946745562135</v>
      </c>
      <c r="Q5694" s="9">
        <f t="shared" si="13"/>
        <v>0.54458532920071401</v>
      </c>
      <c r="R5694" s="14"/>
      <c r="S5694" s="29"/>
      <c r="T5694" s="14"/>
      <c r="U5694" s="9"/>
      <c r="V5694" s="7"/>
      <c r="W5694" s="7"/>
      <c r="X5694" s="49"/>
      <c r="Y5694" s="84"/>
    </row>
    <row r="5695" spans="1:25" x14ac:dyDescent="0.25">
      <c r="A5695" s="5" t="s">
        <v>3810</v>
      </c>
      <c r="B5695" s="1" t="s">
        <v>3811</v>
      </c>
      <c r="C5695" t="s">
        <v>3812</v>
      </c>
      <c r="D5695" s="74" t="s">
        <v>3813</v>
      </c>
      <c r="E5695" s="1" t="s">
        <v>4478</v>
      </c>
      <c r="F5695" s="7"/>
      <c r="G5695" s="7"/>
      <c r="H5695" s="7"/>
      <c r="I5695" s="7"/>
      <c r="J5695" s="49"/>
      <c r="K5695" t="s">
        <v>26</v>
      </c>
      <c r="L5695" t="s">
        <v>27</v>
      </c>
      <c r="M5695" s="15" t="s">
        <v>28</v>
      </c>
      <c r="N5695" t="s">
        <v>4496</v>
      </c>
      <c r="O5695" s="7">
        <v>57.567694063326627</v>
      </c>
      <c r="P5695" s="7">
        <v>38.379765395894424</v>
      </c>
      <c r="Q5695" s="9">
        <f t="shared" si="13"/>
        <v>0.66668929545232847</v>
      </c>
      <c r="R5695" s="14"/>
      <c r="S5695" s="29"/>
      <c r="T5695" s="14"/>
      <c r="U5695" s="9"/>
      <c r="V5695" s="7"/>
      <c r="W5695" s="7"/>
      <c r="X5695" s="49"/>
      <c r="Y5695" s="84"/>
    </row>
    <row r="5696" spans="1:25" x14ac:dyDescent="0.25">
      <c r="A5696" s="5" t="s">
        <v>3810</v>
      </c>
      <c r="B5696" s="1" t="s">
        <v>3811</v>
      </c>
      <c r="C5696" t="s">
        <v>3812</v>
      </c>
      <c r="D5696" s="74" t="s">
        <v>3813</v>
      </c>
      <c r="E5696" s="1" t="s">
        <v>4478</v>
      </c>
      <c r="F5696" s="7"/>
      <c r="G5696" s="7"/>
      <c r="H5696" s="7"/>
      <c r="I5696" s="7"/>
      <c r="J5696" s="49"/>
      <c r="K5696" t="s">
        <v>26</v>
      </c>
      <c r="L5696" t="s">
        <v>27</v>
      </c>
      <c r="M5696" s="15" t="s">
        <v>28</v>
      </c>
      <c r="N5696" t="s">
        <v>4497</v>
      </c>
      <c r="O5696" s="7">
        <v>57.420473672577657</v>
      </c>
      <c r="P5696" s="7">
        <v>41.532427510855854</v>
      </c>
      <c r="Q5696" s="9">
        <f t="shared" si="13"/>
        <v>0.72330346398188161</v>
      </c>
      <c r="R5696" s="14"/>
      <c r="S5696" s="29"/>
      <c r="T5696" s="14"/>
      <c r="U5696" s="9"/>
      <c r="V5696" s="7"/>
      <c r="W5696" s="7"/>
      <c r="X5696" s="49"/>
      <c r="Y5696" s="84"/>
    </row>
    <row r="5697" spans="1:25" x14ac:dyDescent="0.25">
      <c r="A5697" s="5" t="s">
        <v>3810</v>
      </c>
      <c r="B5697" s="1" t="s">
        <v>3811</v>
      </c>
      <c r="C5697" t="s">
        <v>3812</v>
      </c>
      <c r="D5697" s="74" t="s">
        <v>3813</v>
      </c>
      <c r="E5697" s="1" t="s">
        <v>4478</v>
      </c>
      <c r="F5697" s="7"/>
      <c r="G5697" s="7"/>
      <c r="H5697" s="7"/>
      <c r="I5697" s="7"/>
      <c r="J5697" s="49"/>
      <c r="K5697" t="s">
        <v>26</v>
      </c>
      <c r="L5697" t="s">
        <v>27</v>
      </c>
      <c r="M5697" s="15" t="s">
        <v>28</v>
      </c>
      <c r="N5697" t="s">
        <v>4498</v>
      </c>
      <c r="O5697" s="7">
        <v>57.379979570990805</v>
      </c>
      <c r="P5697" s="7">
        <v>49.800736897511086</v>
      </c>
      <c r="Q5697" s="9">
        <f t="shared" si="13"/>
        <v>0.86791137379017991</v>
      </c>
      <c r="R5697" s="14"/>
      <c r="S5697" s="29"/>
      <c r="T5697" s="14"/>
      <c r="U5697" s="9"/>
      <c r="V5697" s="7"/>
      <c r="W5697" s="7"/>
      <c r="X5697" s="49"/>
      <c r="Y5697" s="84"/>
    </row>
    <row r="5698" spans="1:25" x14ac:dyDescent="0.25">
      <c r="A5698" s="5" t="s">
        <v>3810</v>
      </c>
      <c r="B5698" s="1" t="s">
        <v>3811</v>
      </c>
      <c r="C5698" t="s">
        <v>3812</v>
      </c>
      <c r="D5698" s="74" t="s">
        <v>3813</v>
      </c>
      <c r="E5698" s="1" t="s">
        <v>4478</v>
      </c>
      <c r="F5698" s="7"/>
      <c r="G5698" s="7"/>
      <c r="H5698" s="7"/>
      <c r="I5698" s="7"/>
      <c r="J5698" s="49"/>
      <c r="K5698" t="s">
        <v>26</v>
      </c>
      <c r="L5698" t="s">
        <v>27</v>
      </c>
      <c r="M5698" s="15" t="s">
        <v>28</v>
      </c>
      <c r="N5698" t="s">
        <v>4499</v>
      </c>
      <c r="O5698" s="7">
        <v>57.363960542768488</v>
      </c>
      <c r="P5698" s="7">
        <v>50.146208330625775</v>
      </c>
      <c r="Q5698" s="9">
        <f t="shared" si="13"/>
        <v>0.87417618756010718</v>
      </c>
      <c r="R5698" s="14"/>
      <c r="S5698" s="29"/>
      <c r="T5698" s="14"/>
      <c r="U5698" s="9"/>
      <c r="V5698" s="7"/>
      <c r="W5698" s="7"/>
      <c r="X5698" s="49"/>
      <c r="Y5698" s="84"/>
    </row>
    <row r="5699" spans="1:25" x14ac:dyDescent="0.25">
      <c r="A5699" s="5" t="s">
        <v>3810</v>
      </c>
      <c r="B5699" s="1" t="s">
        <v>3811</v>
      </c>
      <c r="C5699" t="s">
        <v>3812</v>
      </c>
      <c r="D5699" s="74" t="s">
        <v>3813</v>
      </c>
      <c r="E5699" s="1" t="s">
        <v>4478</v>
      </c>
      <c r="F5699" s="7"/>
      <c r="G5699" s="7"/>
      <c r="H5699" s="7"/>
      <c r="I5699" s="7"/>
      <c r="J5699" s="49"/>
      <c r="K5699" t="s">
        <v>26</v>
      </c>
      <c r="L5699" t="s">
        <v>27</v>
      </c>
      <c r="M5699" s="15" t="s">
        <v>28</v>
      </c>
      <c r="N5699" t="s">
        <v>4500</v>
      </c>
      <c r="O5699" s="7">
        <v>57.119496093513419</v>
      </c>
      <c r="P5699" s="7">
        <v>45.684695051783649</v>
      </c>
      <c r="Q5699" s="9">
        <f t="shared" si="13"/>
        <v>0.79980914006998172</v>
      </c>
      <c r="R5699" s="14"/>
      <c r="S5699" s="29"/>
      <c r="T5699" s="14"/>
      <c r="U5699" s="9"/>
      <c r="V5699" s="7"/>
      <c r="W5699" s="7"/>
      <c r="X5699" s="49"/>
      <c r="Y5699" s="84"/>
    </row>
    <row r="5700" spans="1:25" x14ac:dyDescent="0.25">
      <c r="A5700" s="5" t="s">
        <v>3810</v>
      </c>
      <c r="B5700" s="1" t="s">
        <v>3811</v>
      </c>
      <c r="C5700" t="s">
        <v>3812</v>
      </c>
      <c r="D5700" s="74" t="s">
        <v>3813</v>
      </c>
      <c r="E5700" s="1" t="s">
        <v>4478</v>
      </c>
      <c r="F5700" s="7"/>
      <c r="G5700" s="7"/>
      <c r="H5700" s="7"/>
      <c r="I5700" s="7"/>
      <c r="J5700" s="49"/>
      <c r="K5700" t="s">
        <v>26</v>
      </c>
      <c r="L5700" t="s">
        <v>27</v>
      </c>
      <c r="M5700" s="15" t="s">
        <v>28</v>
      </c>
      <c r="N5700" t="s">
        <v>4501</v>
      </c>
      <c r="O5700" s="7">
        <v>57.016706131686703</v>
      </c>
      <c r="P5700" s="7">
        <v>42.845214487005535</v>
      </c>
      <c r="Q5700" s="9">
        <f t="shared" ref="Q5700:Q5763" si="14">P5700/O5700</f>
        <v>0.75145018703903266</v>
      </c>
      <c r="R5700" s="14"/>
      <c r="S5700" s="29"/>
      <c r="T5700" s="14"/>
      <c r="U5700" s="9"/>
      <c r="V5700" s="7"/>
      <c r="W5700" s="7"/>
      <c r="X5700" s="49"/>
      <c r="Y5700" s="84"/>
    </row>
    <row r="5701" spans="1:25" x14ac:dyDescent="0.25">
      <c r="A5701" s="5" t="s">
        <v>3810</v>
      </c>
      <c r="B5701" s="1" t="s">
        <v>3811</v>
      </c>
      <c r="C5701" t="s">
        <v>3812</v>
      </c>
      <c r="D5701" s="74" t="s">
        <v>3813</v>
      </c>
      <c r="E5701" s="1" t="s">
        <v>4478</v>
      </c>
      <c r="F5701" s="7"/>
      <c r="G5701" s="7"/>
      <c r="H5701" s="7"/>
      <c r="I5701" s="7"/>
      <c r="J5701" s="49"/>
      <c r="K5701" t="s">
        <v>26</v>
      </c>
      <c r="L5701" t="s">
        <v>27</v>
      </c>
      <c r="M5701" s="15" t="s">
        <v>28</v>
      </c>
      <c r="N5701" t="s">
        <v>4502</v>
      </c>
      <c r="O5701" s="7">
        <v>56.770558021243701</v>
      </c>
      <c r="P5701" s="7">
        <v>43.869463869463864</v>
      </c>
      <c r="Q5701" s="9">
        <f t="shared" si="14"/>
        <v>0.77275026701424687</v>
      </c>
      <c r="R5701" s="14"/>
      <c r="S5701" s="29"/>
      <c r="T5701" s="14"/>
      <c r="U5701" s="9"/>
      <c r="V5701" s="7"/>
      <c r="W5701" s="7"/>
      <c r="X5701" s="49"/>
      <c r="Y5701" s="84"/>
    </row>
    <row r="5702" spans="1:25" x14ac:dyDescent="0.25">
      <c r="A5702" s="5" t="s">
        <v>3810</v>
      </c>
      <c r="B5702" s="1" t="s">
        <v>3811</v>
      </c>
      <c r="C5702" t="s">
        <v>3812</v>
      </c>
      <c r="D5702" s="74" t="s">
        <v>3813</v>
      </c>
      <c r="E5702" s="1" t="s">
        <v>4478</v>
      </c>
      <c r="F5702" s="7"/>
      <c r="G5702" s="7"/>
      <c r="H5702" s="7"/>
      <c r="I5702" s="7"/>
      <c r="J5702" s="49"/>
      <c r="K5702" t="s">
        <v>26</v>
      </c>
      <c r="L5702" t="s">
        <v>27</v>
      </c>
      <c r="M5702" s="15" t="s">
        <v>28</v>
      </c>
      <c r="N5702" t="s">
        <v>4503</v>
      </c>
      <c r="O5702" s="7">
        <v>56.564464565408635</v>
      </c>
      <c r="P5702" s="7">
        <v>44.683990491023856</v>
      </c>
      <c r="Q5702" s="9">
        <f t="shared" si="14"/>
        <v>0.78996576444833622</v>
      </c>
      <c r="R5702" s="14"/>
      <c r="S5702" s="29"/>
      <c r="T5702" s="14"/>
      <c r="U5702" s="9"/>
      <c r="V5702" s="7"/>
      <c r="W5702" s="7"/>
      <c r="X5702" s="49"/>
      <c r="Y5702" s="84"/>
    </row>
    <row r="5703" spans="1:25" x14ac:dyDescent="0.25">
      <c r="A5703" s="5" t="s">
        <v>3810</v>
      </c>
      <c r="B5703" s="1" t="s">
        <v>3811</v>
      </c>
      <c r="C5703" t="s">
        <v>3812</v>
      </c>
      <c r="D5703" s="74" t="s">
        <v>3813</v>
      </c>
      <c r="E5703" s="1" t="s">
        <v>4478</v>
      </c>
      <c r="F5703" s="7"/>
      <c r="G5703" s="7"/>
      <c r="H5703" s="7"/>
      <c r="I5703" s="7"/>
      <c r="J5703" s="49"/>
      <c r="K5703" t="s">
        <v>26</v>
      </c>
      <c r="L5703" t="s">
        <v>27</v>
      </c>
      <c r="M5703" s="15" t="s">
        <v>28</v>
      </c>
      <c r="N5703" t="s">
        <v>4504</v>
      </c>
      <c r="O5703" s="7">
        <v>56.489915229465069</v>
      </c>
      <c r="P5703" s="7">
        <v>45.812764842077684</v>
      </c>
      <c r="Q5703" s="9">
        <f t="shared" si="14"/>
        <v>0.81099015029468136</v>
      </c>
      <c r="R5703" s="14"/>
      <c r="S5703" s="29"/>
      <c r="T5703" s="14"/>
      <c r="U5703" s="9"/>
      <c r="V5703" s="7"/>
      <c r="W5703" s="7"/>
      <c r="X5703" s="49"/>
      <c r="Y5703" s="84"/>
    </row>
    <row r="5704" spans="1:25" x14ac:dyDescent="0.25">
      <c r="A5704" s="5" t="s">
        <v>3810</v>
      </c>
      <c r="B5704" s="1" t="s">
        <v>3811</v>
      </c>
      <c r="C5704" t="s">
        <v>3812</v>
      </c>
      <c r="D5704" s="74" t="s">
        <v>3813</v>
      </c>
      <c r="E5704" s="1" t="s">
        <v>4478</v>
      </c>
      <c r="F5704" s="7"/>
      <c r="G5704" s="7"/>
      <c r="H5704" s="7"/>
      <c r="I5704" s="7"/>
      <c r="J5704" s="49"/>
      <c r="K5704" t="s">
        <v>26</v>
      </c>
      <c r="L5704" t="s">
        <v>27</v>
      </c>
      <c r="M5704" s="15" t="s">
        <v>28</v>
      </c>
      <c r="N5704" t="s">
        <v>4505</v>
      </c>
      <c r="O5704" s="7">
        <v>56.476809592778466</v>
      </c>
      <c r="P5704" s="7">
        <v>44.253468627044931</v>
      </c>
      <c r="Q5704" s="9">
        <f t="shared" si="14"/>
        <v>0.78356884792414871</v>
      </c>
      <c r="R5704" s="14"/>
      <c r="S5704" s="29"/>
      <c r="T5704" s="14"/>
      <c r="U5704" s="9"/>
      <c r="V5704" s="7"/>
      <c r="W5704" s="7"/>
      <c r="X5704" s="49"/>
      <c r="Y5704" s="84"/>
    </row>
    <row r="5705" spans="1:25" x14ac:dyDescent="0.25">
      <c r="A5705" s="5" t="s">
        <v>3810</v>
      </c>
      <c r="B5705" s="1" t="s">
        <v>3811</v>
      </c>
      <c r="C5705" t="s">
        <v>3812</v>
      </c>
      <c r="D5705" s="74" t="s">
        <v>3813</v>
      </c>
      <c r="E5705" s="1" t="s">
        <v>4478</v>
      </c>
      <c r="F5705" s="7"/>
      <c r="G5705" s="7"/>
      <c r="H5705" s="7"/>
      <c r="I5705" s="7"/>
      <c r="J5705" s="49"/>
      <c r="K5705" t="s">
        <v>26</v>
      </c>
      <c r="L5705" t="s">
        <v>27</v>
      </c>
      <c r="M5705" s="15" t="s">
        <v>28</v>
      </c>
      <c r="N5705" t="s">
        <v>4506</v>
      </c>
      <c r="O5705" s="7">
        <v>56.347363246486871</v>
      </c>
      <c r="P5705" s="7">
        <v>38.359902340944998</v>
      </c>
      <c r="Q5705" s="9">
        <f t="shared" si="14"/>
        <v>0.68077546367418795</v>
      </c>
      <c r="R5705" s="14"/>
      <c r="S5705" s="29"/>
      <c r="T5705" s="14"/>
      <c r="U5705" s="9"/>
      <c r="V5705" s="7"/>
      <c r="W5705" s="7"/>
      <c r="X5705" s="49"/>
      <c r="Y5705" s="84"/>
    </row>
    <row r="5706" spans="1:25" x14ac:dyDescent="0.25">
      <c r="A5706" s="5" t="s">
        <v>3810</v>
      </c>
      <c r="B5706" s="1" t="s">
        <v>3811</v>
      </c>
      <c r="C5706" t="s">
        <v>3812</v>
      </c>
      <c r="D5706" s="74" t="s">
        <v>3813</v>
      </c>
      <c r="E5706" s="1" t="s">
        <v>4478</v>
      </c>
      <c r="F5706" s="7"/>
      <c r="G5706" s="7"/>
      <c r="H5706" s="7"/>
      <c r="I5706" s="7"/>
      <c r="J5706" s="49"/>
      <c r="K5706" t="s">
        <v>26</v>
      </c>
      <c r="L5706" t="s">
        <v>27</v>
      </c>
      <c r="M5706" s="15" t="s">
        <v>28</v>
      </c>
      <c r="N5706" t="s">
        <v>4507</v>
      </c>
      <c r="O5706" s="7">
        <v>56.31203004992642</v>
      </c>
      <c r="P5706" s="7">
        <v>47.823574730354387</v>
      </c>
      <c r="Q5706" s="9">
        <f t="shared" si="14"/>
        <v>0.84926035676486633</v>
      </c>
      <c r="R5706" s="14"/>
      <c r="S5706" s="29"/>
      <c r="T5706" s="14"/>
      <c r="U5706" s="9"/>
      <c r="V5706" s="7"/>
      <c r="W5706" s="7"/>
      <c r="X5706" s="49"/>
      <c r="Y5706" s="84"/>
    </row>
    <row r="5707" spans="1:25" x14ac:dyDescent="0.25">
      <c r="A5707" s="5" t="s">
        <v>3810</v>
      </c>
      <c r="B5707" s="1" t="s">
        <v>3811</v>
      </c>
      <c r="C5707" t="s">
        <v>3812</v>
      </c>
      <c r="D5707" s="74" t="s">
        <v>3813</v>
      </c>
      <c r="E5707" s="1" t="s">
        <v>4478</v>
      </c>
      <c r="F5707" s="7"/>
      <c r="G5707" s="7"/>
      <c r="H5707" s="7"/>
      <c r="I5707" s="7"/>
      <c r="J5707" s="49"/>
      <c r="K5707" t="s">
        <v>26</v>
      </c>
      <c r="L5707" t="s">
        <v>27</v>
      </c>
      <c r="M5707" s="15" t="s">
        <v>28</v>
      </c>
      <c r="N5707" t="s">
        <v>4508</v>
      </c>
      <c r="O5707" s="7">
        <v>56.21403208032325</v>
      </c>
      <c r="P5707" s="7">
        <v>48.775247099269436</v>
      </c>
      <c r="Q5707" s="9">
        <f t="shared" si="14"/>
        <v>0.86767031814361473</v>
      </c>
      <c r="R5707" s="14"/>
      <c r="S5707" s="29"/>
      <c r="T5707" s="14"/>
      <c r="U5707" s="9"/>
      <c r="V5707" s="7"/>
      <c r="W5707" s="7"/>
      <c r="X5707" s="49"/>
      <c r="Y5707" s="84"/>
    </row>
    <row r="5708" spans="1:25" x14ac:dyDescent="0.25">
      <c r="A5708" s="5" t="s">
        <v>3810</v>
      </c>
      <c r="B5708" s="1" t="s">
        <v>3811</v>
      </c>
      <c r="C5708" t="s">
        <v>3812</v>
      </c>
      <c r="D5708" s="74" t="s">
        <v>3813</v>
      </c>
      <c r="E5708" s="1" t="s">
        <v>4478</v>
      </c>
      <c r="F5708" s="7"/>
      <c r="G5708" s="7"/>
      <c r="H5708" s="7"/>
      <c r="I5708" s="7"/>
      <c r="J5708" s="49"/>
      <c r="K5708" t="s">
        <v>26</v>
      </c>
      <c r="L5708" t="s">
        <v>27</v>
      </c>
      <c r="M5708" s="15" t="s">
        <v>28</v>
      </c>
      <c r="N5708" t="s">
        <v>4509</v>
      </c>
      <c r="O5708" s="7">
        <v>56.183077892084818</v>
      </c>
      <c r="P5708" s="7">
        <v>43.533549783549788</v>
      </c>
      <c r="Q5708" s="9">
        <f t="shared" si="14"/>
        <v>0.77485163534771173</v>
      </c>
      <c r="R5708" s="14"/>
      <c r="S5708" s="29"/>
      <c r="T5708" s="14"/>
      <c r="U5708" s="9"/>
      <c r="V5708" s="7"/>
      <c r="W5708" s="7"/>
      <c r="X5708" s="49"/>
      <c r="Y5708" s="84"/>
    </row>
    <row r="5709" spans="1:25" x14ac:dyDescent="0.25">
      <c r="A5709" s="5" t="s">
        <v>3810</v>
      </c>
      <c r="B5709" s="1" t="s">
        <v>3811</v>
      </c>
      <c r="C5709" t="s">
        <v>3812</v>
      </c>
      <c r="D5709" s="74" t="s">
        <v>3813</v>
      </c>
      <c r="E5709" s="1" t="s">
        <v>4478</v>
      </c>
      <c r="F5709" s="7"/>
      <c r="G5709" s="7"/>
      <c r="H5709" s="7"/>
      <c r="I5709" s="7"/>
      <c r="J5709" s="49"/>
      <c r="K5709" t="s">
        <v>26</v>
      </c>
      <c r="L5709" t="s">
        <v>27</v>
      </c>
      <c r="M5709" s="15" t="s">
        <v>28</v>
      </c>
      <c r="N5709" t="s">
        <v>4510</v>
      </c>
      <c r="O5709" s="7">
        <v>56.149870498201039</v>
      </c>
      <c r="P5709" s="7">
        <v>49.875411944377461</v>
      </c>
      <c r="Q5709" s="9">
        <f t="shared" si="14"/>
        <v>0.88825515538767619</v>
      </c>
      <c r="R5709" s="14"/>
      <c r="S5709" s="29"/>
      <c r="T5709" s="14"/>
      <c r="U5709" s="9"/>
      <c r="V5709" s="7"/>
      <c r="W5709" s="7"/>
      <c r="X5709" s="49"/>
      <c r="Y5709" s="84"/>
    </row>
    <row r="5710" spans="1:25" x14ac:dyDescent="0.25">
      <c r="A5710" s="5" t="s">
        <v>3810</v>
      </c>
      <c r="B5710" s="1" t="s">
        <v>3811</v>
      </c>
      <c r="C5710" t="s">
        <v>3812</v>
      </c>
      <c r="D5710" s="74" t="s">
        <v>3813</v>
      </c>
      <c r="E5710" s="1" t="s">
        <v>4478</v>
      </c>
      <c r="F5710" s="7"/>
      <c r="G5710" s="7"/>
      <c r="H5710" s="7"/>
      <c r="I5710" s="7"/>
      <c r="J5710" s="49"/>
      <c r="K5710" t="s">
        <v>26</v>
      </c>
      <c r="L5710" t="s">
        <v>27</v>
      </c>
      <c r="M5710" s="15" t="s">
        <v>28</v>
      </c>
      <c r="N5710" t="s">
        <v>4511</v>
      </c>
      <c r="O5710" s="7">
        <v>55.841110823525831</v>
      </c>
      <c r="P5710" s="7">
        <v>46.145276292335119</v>
      </c>
      <c r="Q5710" s="9">
        <f t="shared" si="14"/>
        <v>0.82636744885264957</v>
      </c>
      <c r="R5710" s="14"/>
      <c r="S5710" s="29"/>
      <c r="T5710" s="14"/>
      <c r="U5710" s="9"/>
      <c r="V5710" s="7"/>
      <c r="W5710" s="7"/>
      <c r="X5710" s="49"/>
      <c r="Y5710" s="84"/>
    </row>
    <row r="5711" spans="1:25" x14ac:dyDescent="0.25">
      <c r="A5711" s="5" t="s">
        <v>3810</v>
      </c>
      <c r="B5711" s="1" t="s">
        <v>3811</v>
      </c>
      <c r="C5711" t="s">
        <v>3812</v>
      </c>
      <c r="D5711" s="74" t="s">
        <v>3813</v>
      </c>
      <c r="E5711" s="1" t="s">
        <v>4478</v>
      </c>
      <c r="F5711" s="7"/>
      <c r="G5711" s="7"/>
      <c r="H5711" s="7"/>
      <c r="I5711" s="7"/>
      <c r="J5711" s="49"/>
      <c r="K5711" t="s">
        <v>26</v>
      </c>
      <c r="L5711" t="s">
        <v>27</v>
      </c>
      <c r="M5711" s="15" t="s">
        <v>28</v>
      </c>
      <c r="N5711" t="s">
        <v>4512</v>
      </c>
      <c r="O5711" s="7">
        <v>55.812402756168034</v>
      </c>
      <c r="P5711" s="7">
        <v>40.255447032306542</v>
      </c>
      <c r="Q5711" s="9">
        <f t="shared" si="14"/>
        <v>0.72126346554499066</v>
      </c>
      <c r="R5711" s="14"/>
      <c r="S5711" s="29"/>
      <c r="T5711" s="14"/>
      <c r="U5711" s="9"/>
      <c r="V5711" s="7"/>
      <c r="W5711" s="7"/>
      <c r="X5711" s="49"/>
      <c r="Y5711" s="84"/>
    </row>
    <row r="5712" spans="1:25" x14ac:dyDescent="0.25">
      <c r="A5712" s="5" t="s">
        <v>3810</v>
      </c>
      <c r="B5712" s="1" t="s">
        <v>3811</v>
      </c>
      <c r="C5712" t="s">
        <v>3812</v>
      </c>
      <c r="D5712" s="74" t="s">
        <v>3813</v>
      </c>
      <c r="E5712" s="1" t="s">
        <v>4478</v>
      </c>
      <c r="F5712" s="7"/>
      <c r="G5712" s="7"/>
      <c r="H5712" s="7"/>
      <c r="I5712" s="7"/>
      <c r="J5712" s="49"/>
      <c r="K5712" t="s">
        <v>26</v>
      </c>
      <c r="L5712" t="s">
        <v>27</v>
      </c>
      <c r="M5712" s="15" t="s">
        <v>28</v>
      </c>
      <c r="N5712" t="s">
        <v>4513</v>
      </c>
      <c r="O5712" s="7">
        <v>55.506636120461259</v>
      </c>
      <c r="P5712" s="7">
        <v>46.875716315958378</v>
      </c>
      <c r="Q5712" s="9">
        <f t="shared" si="14"/>
        <v>0.8445065237646191</v>
      </c>
      <c r="R5712" s="14"/>
      <c r="S5712" s="29"/>
      <c r="T5712" s="14"/>
      <c r="U5712" s="9"/>
      <c r="V5712" s="7"/>
      <c r="W5712" s="7"/>
      <c r="X5712" s="49"/>
      <c r="Y5712" s="84"/>
    </row>
    <row r="5713" spans="1:25" x14ac:dyDescent="0.25">
      <c r="A5713" s="5" t="s">
        <v>3810</v>
      </c>
      <c r="B5713" s="1" t="s">
        <v>3811</v>
      </c>
      <c r="C5713" t="s">
        <v>3812</v>
      </c>
      <c r="D5713" s="74" t="s">
        <v>3813</v>
      </c>
      <c r="E5713" s="1" t="s">
        <v>4478</v>
      </c>
      <c r="F5713" s="7"/>
      <c r="G5713" s="7"/>
      <c r="H5713" s="7"/>
      <c r="I5713" s="7"/>
      <c r="J5713" s="49"/>
      <c r="K5713" t="s">
        <v>26</v>
      </c>
      <c r="L5713" t="s">
        <v>27</v>
      </c>
      <c r="M5713" s="15" t="s">
        <v>28</v>
      </c>
      <c r="N5713" t="s">
        <v>4514</v>
      </c>
      <c r="O5713" s="7">
        <v>55.348274993704351</v>
      </c>
      <c r="P5713" s="7">
        <v>42.790769707294416</v>
      </c>
      <c r="Q5713" s="9">
        <f t="shared" si="14"/>
        <v>0.77311839821858397</v>
      </c>
      <c r="R5713" s="14"/>
      <c r="S5713" s="29"/>
      <c r="T5713" s="14"/>
      <c r="U5713" s="9"/>
      <c r="V5713" s="7"/>
      <c r="W5713" s="7"/>
      <c r="X5713" s="49"/>
      <c r="Y5713" s="84"/>
    </row>
    <row r="5714" spans="1:25" x14ac:dyDescent="0.25">
      <c r="A5714" s="5" t="s">
        <v>3810</v>
      </c>
      <c r="B5714" s="1" t="s">
        <v>3811</v>
      </c>
      <c r="C5714" t="s">
        <v>3812</v>
      </c>
      <c r="D5714" s="74" t="s">
        <v>3813</v>
      </c>
      <c r="E5714" s="1" t="s">
        <v>4478</v>
      </c>
      <c r="F5714" s="7"/>
      <c r="G5714" s="7"/>
      <c r="H5714" s="7"/>
      <c r="I5714" s="7"/>
      <c r="J5714" s="49"/>
      <c r="K5714" t="s">
        <v>26</v>
      </c>
      <c r="L5714" t="s">
        <v>27</v>
      </c>
      <c r="M5714" s="15" t="s">
        <v>28</v>
      </c>
      <c r="N5714" t="s">
        <v>4515</v>
      </c>
      <c r="O5714" s="7">
        <v>54.728234728234725</v>
      </c>
      <c r="P5714" s="7">
        <v>41.314378351415385</v>
      </c>
      <c r="Q5714" s="9">
        <f t="shared" si="14"/>
        <v>0.75490062043059059</v>
      </c>
      <c r="R5714" s="14"/>
      <c r="S5714" s="29"/>
      <c r="T5714" s="14"/>
      <c r="U5714" s="9"/>
      <c r="V5714" s="7"/>
      <c r="W5714" s="7"/>
      <c r="X5714" s="49"/>
      <c r="Y5714" s="84"/>
    </row>
    <row r="5715" spans="1:25" x14ac:dyDescent="0.25">
      <c r="A5715" s="5" t="s">
        <v>3810</v>
      </c>
      <c r="B5715" s="1" t="s">
        <v>3811</v>
      </c>
      <c r="C5715" t="s">
        <v>3812</v>
      </c>
      <c r="D5715" s="74" t="s">
        <v>3813</v>
      </c>
      <c r="E5715" s="1" t="s">
        <v>4478</v>
      </c>
      <c r="F5715" s="7"/>
      <c r="G5715" s="7"/>
      <c r="H5715" s="7"/>
      <c r="I5715" s="7"/>
      <c r="J5715" s="49"/>
      <c r="K5715" t="s">
        <v>26</v>
      </c>
      <c r="L5715" t="s">
        <v>27</v>
      </c>
      <c r="M5715" s="15" t="s">
        <v>28</v>
      </c>
      <c r="N5715" t="s">
        <v>4516</v>
      </c>
      <c r="O5715" s="7">
        <v>54.357336064205178</v>
      </c>
      <c r="P5715" s="7">
        <v>32.79905600078667</v>
      </c>
      <c r="Q5715" s="9">
        <f t="shared" si="14"/>
        <v>0.6033970458384027</v>
      </c>
      <c r="R5715" s="14"/>
      <c r="S5715" s="29"/>
      <c r="T5715" s="14"/>
      <c r="U5715" s="9"/>
      <c r="V5715" s="7"/>
      <c r="W5715" s="7"/>
      <c r="X5715" s="49"/>
      <c r="Y5715" s="84"/>
    </row>
    <row r="5716" spans="1:25" x14ac:dyDescent="0.25">
      <c r="A5716" s="5" t="s">
        <v>3810</v>
      </c>
      <c r="B5716" s="1" t="s">
        <v>3811</v>
      </c>
      <c r="C5716" t="s">
        <v>3812</v>
      </c>
      <c r="D5716" s="74" t="s">
        <v>3813</v>
      </c>
      <c r="E5716" s="1" t="s">
        <v>4478</v>
      </c>
      <c r="F5716" s="7"/>
      <c r="G5716" s="7"/>
      <c r="H5716" s="7"/>
      <c r="I5716" s="7"/>
      <c r="J5716" s="49"/>
      <c r="K5716" t="s">
        <v>26</v>
      </c>
      <c r="L5716" t="s">
        <v>27</v>
      </c>
      <c r="M5716" s="15" t="s">
        <v>28</v>
      </c>
      <c r="N5716" t="s">
        <v>4517</v>
      </c>
      <c r="O5716" s="7">
        <v>54.185179997198482</v>
      </c>
      <c r="P5716" s="7">
        <v>35.372504386588894</v>
      </c>
      <c r="Q5716" s="9">
        <f t="shared" si="14"/>
        <v>0.6528077306085861</v>
      </c>
      <c r="R5716" s="14"/>
      <c r="S5716" s="29"/>
      <c r="T5716" s="14"/>
      <c r="U5716" s="9"/>
      <c r="V5716" s="7"/>
      <c r="W5716" s="7"/>
      <c r="X5716" s="49"/>
      <c r="Y5716" s="84"/>
    </row>
    <row r="5717" spans="1:25" x14ac:dyDescent="0.25">
      <c r="A5717" s="5" t="s">
        <v>3810</v>
      </c>
      <c r="B5717" s="1" t="s">
        <v>3811</v>
      </c>
      <c r="C5717" t="s">
        <v>3812</v>
      </c>
      <c r="D5717" s="74" t="s">
        <v>3813</v>
      </c>
      <c r="E5717" s="1" t="s">
        <v>4478</v>
      </c>
      <c r="F5717" s="7"/>
      <c r="G5717" s="7"/>
      <c r="H5717" s="7"/>
      <c r="I5717" s="7"/>
      <c r="J5717" s="49"/>
      <c r="K5717" t="s">
        <v>26</v>
      </c>
      <c r="L5717" t="s">
        <v>27</v>
      </c>
      <c r="M5717" s="15" t="s">
        <v>28</v>
      </c>
      <c r="N5717" t="s">
        <v>4518</v>
      </c>
      <c r="O5717" s="7">
        <v>54.042936184206738</v>
      </c>
      <c r="P5717" s="7">
        <v>43.864693446088786</v>
      </c>
      <c r="Q5717" s="9">
        <f t="shared" si="14"/>
        <v>0.81166377223796371</v>
      </c>
      <c r="R5717" s="14"/>
      <c r="S5717" s="29"/>
      <c r="T5717" s="14">
        <f>251000*1000000000</f>
        <v>251000000000000</v>
      </c>
      <c r="U5717" s="9"/>
      <c r="V5717" s="7">
        <v>45.9</v>
      </c>
      <c r="W5717" s="7"/>
      <c r="X5717" s="49"/>
      <c r="Y5717" s="84"/>
    </row>
    <row r="5718" spans="1:25" x14ac:dyDescent="0.25">
      <c r="A5718" s="5" t="s">
        <v>3810</v>
      </c>
      <c r="B5718" s="1" t="s">
        <v>3811</v>
      </c>
      <c r="C5718" t="s">
        <v>3812</v>
      </c>
      <c r="D5718" s="74" t="s">
        <v>3813</v>
      </c>
      <c r="E5718" s="1" t="s">
        <v>4478</v>
      </c>
      <c r="F5718" s="7"/>
      <c r="G5718" s="7"/>
      <c r="H5718" s="7"/>
      <c r="I5718" s="7"/>
      <c r="J5718" s="49"/>
      <c r="K5718" t="s">
        <v>26</v>
      </c>
      <c r="L5718" t="s">
        <v>27</v>
      </c>
      <c r="M5718" s="15" t="s">
        <v>28</v>
      </c>
      <c r="N5718" t="s">
        <v>4519</v>
      </c>
      <c r="O5718" s="7">
        <v>53.930040496157652</v>
      </c>
      <c r="P5718" s="7">
        <v>38.886350946652449</v>
      </c>
      <c r="Q5718" s="9">
        <f t="shared" si="14"/>
        <v>0.7210517661195337</v>
      </c>
      <c r="R5718" s="14"/>
      <c r="S5718" s="29"/>
      <c r="T5718" s="14"/>
      <c r="U5718" s="9"/>
      <c r="V5718" s="7"/>
      <c r="W5718" s="7"/>
      <c r="X5718" s="49"/>
      <c r="Y5718" s="84"/>
    </row>
    <row r="5719" spans="1:25" x14ac:dyDescent="0.25">
      <c r="A5719" s="5" t="s">
        <v>3810</v>
      </c>
      <c r="B5719" s="1" t="s">
        <v>3811</v>
      </c>
      <c r="C5719" t="s">
        <v>3812</v>
      </c>
      <c r="D5719" s="74" t="s">
        <v>3813</v>
      </c>
      <c r="E5719" s="1" t="s">
        <v>4478</v>
      </c>
      <c r="F5719" s="7"/>
      <c r="G5719" s="7"/>
      <c r="H5719" s="7"/>
      <c r="I5719" s="7"/>
      <c r="J5719" s="49"/>
      <c r="K5719" t="s">
        <v>26</v>
      </c>
      <c r="L5719" t="s">
        <v>27</v>
      </c>
      <c r="M5719" s="15" t="s">
        <v>28</v>
      </c>
      <c r="N5719" t="s">
        <v>4520</v>
      </c>
      <c r="O5719" s="7">
        <v>53.842137324862939</v>
      </c>
      <c r="P5719" s="7">
        <v>37.171286425017762</v>
      </c>
      <c r="Q5719" s="9">
        <f t="shared" si="14"/>
        <v>0.69037538760284323</v>
      </c>
      <c r="R5719" s="14"/>
      <c r="S5719" s="29"/>
      <c r="T5719" s="14"/>
      <c r="U5719" s="9"/>
      <c r="V5719" s="7"/>
      <c r="W5719" s="7"/>
      <c r="X5719" s="49"/>
      <c r="Y5719" s="84"/>
    </row>
    <row r="5720" spans="1:25" x14ac:dyDescent="0.25">
      <c r="A5720" s="5" t="s">
        <v>3810</v>
      </c>
      <c r="B5720" s="1" t="s">
        <v>3811</v>
      </c>
      <c r="C5720" t="s">
        <v>3812</v>
      </c>
      <c r="D5720" s="74" t="s">
        <v>3813</v>
      </c>
      <c r="E5720" s="1" t="s">
        <v>4478</v>
      </c>
      <c r="F5720" s="7"/>
      <c r="G5720" s="7"/>
      <c r="H5720" s="7"/>
      <c r="I5720" s="7"/>
      <c r="J5720" s="49"/>
      <c r="K5720" t="s">
        <v>26</v>
      </c>
      <c r="L5720" t="s">
        <v>27</v>
      </c>
      <c r="M5720" s="15" t="s">
        <v>28</v>
      </c>
      <c r="N5720" t="s">
        <v>4521</v>
      </c>
      <c r="O5720" s="7">
        <v>53.435390019102613</v>
      </c>
      <c r="P5720" s="7">
        <v>43.718079673135861</v>
      </c>
      <c r="Q5720" s="9">
        <f t="shared" si="14"/>
        <v>0.81814841545101646</v>
      </c>
      <c r="R5720" s="14"/>
      <c r="S5720" s="29"/>
      <c r="T5720" s="14"/>
      <c r="U5720" s="9"/>
      <c r="V5720" s="7"/>
      <c r="W5720" s="7"/>
      <c r="X5720" s="49"/>
      <c r="Y5720" s="84"/>
    </row>
    <row r="5721" spans="1:25" x14ac:dyDescent="0.25">
      <c r="A5721" s="5" t="s">
        <v>3810</v>
      </c>
      <c r="B5721" s="1" t="s">
        <v>3811</v>
      </c>
      <c r="C5721" t="s">
        <v>3812</v>
      </c>
      <c r="D5721" s="74" t="s">
        <v>3813</v>
      </c>
      <c r="E5721" s="1" t="s">
        <v>4478</v>
      </c>
      <c r="F5721" s="7"/>
      <c r="G5721" s="7"/>
      <c r="H5721" s="7"/>
      <c r="I5721" s="7"/>
      <c r="J5721" s="49"/>
      <c r="K5721" t="s">
        <v>26</v>
      </c>
      <c r="L5721" t="s">
        <v>27</v>
      </c>
      <c r="M5721" s="15" t="s">
        <v>28</v>
      </c>
      <c r="N5721" t="s">
        <v>4522</v>
      </c>
      <c r="O5721" s="7">
        <v>53.40292275574113</v>
      </c>
      <c r="P5721" s="7">
        <v>39.314845024469825</v>
      </c>
      <c r="Q5721" s="9">
        <f t="shared" si="14"/>
        <v>0.73619275866775002</v>
      </c>
      <c r="R5721" s="14"/>
      <c r="S5721" s="29"/>
      <c r="T5721" s="14"/>
      <c r="U5721" s="9"/>
      <c r="V5721" s="7"/>
      <c r="W5721" s="7"/>
      <c r="X5721" s="49"/>
      <c r="Y5721" s="84"/>
    </row>
    <row r="5722" spans="1:25" x14ac:dyDescent="0.25">
      <c r="A5722" s="5" t="s">
        <v>3810</v>
      </c>
      <c r="B5722" s="1" t="s">
        <v>3811</v>
      </c>
      <c r="C5722" t="s">
        <v>3812</v>
      </c>
      <c r="D5722" s="74" t="s">
        <v>3813</v>
      </c>
      <c r="E5722" s="1" t="s">
        <v>4478</v>
      </c>
      <c r="F5722" s="7"/>
      <c r="G5722" s="7"/>
      <c r="H5722" s="7"/>
      <c r="I5722" s="7"/>
      <c r="J5722" s="49"/>
      <c r="K5722" t="s">
        <v>26</v>
      </c>
      <c r="L5722" t="s">
        <v>27</v>
      </c>
      <c r="M5722" s="15" t="s">
        <v>28</v>
      </c>
      <c r="N5722" t="s">
        <v>4523</v>
      </c>
      <c r="O5722" s="7">
        <v>53.063733419605299</v>
      </c>
      <c r="P5722" s="7">
        <v>44.385026737967905</v>
      </c>
      <c r="Q5722" s="9">
        <f t="shared" si="14"/>
        <v>0.83644749205620539</v>
      </c>
      <c r="R5722" s="14"/>
      <c r="S5722" s="29"/>
      <c r="T5722" s="14"/>
      <c r="U5722" s="9"/>
      <c r="V5722" s="7"/>
      <c r="W5722" s="7"/>
      <c r="X5722" s="49"/>
      <c r="Y5722" s="84"/>
    </row>
    <row r="5723" spans="1:25" x14ac:dyDescent="0.25">
      <c r="A5723" s="5" t="s">
        <v>3810</v>
      </c>
      <c r="B5723" s="1" t="s">
        <v>3811</v>
      </c>
      <c r="C5723" t="s">
        <v>3812</v>
      </c>
      <c r="D5723" s="74" t="s">
        <v>3813</v>
      </c>
      <c r="E5723" s="1" t="s">
        <v>4478</v>
      </c>
      <c r="F5723" s="7"/>
      <c r="G5723" s="7"/>
      <c r="H5723" s="7"/>
      <c r="I5723" s="7"/>
      <c r="J5723" s="49"/>
      <c r="K5723" t="s">
        <v>26</v>
      </c>
      <c r="L5723" t="s">
        <v>27</v>
      </c>
      <c r="M5723" s="15" t="s">
        <v>28</v>
      </c>
      <c r="N5723" t="s">
        <v>4524</v>
      </c>
      <c r="O5723" s="7">
        <v>52.911568840018575</v>
      </c>
      <c r="P5723" s="7">
        <v>38.421812106022628</v>
      </c>
      <c r="Q5723" s="9">
        <f t="shared" si="14"/>
        <v>0.72615144378336938</v>
      </c>
      <c r="R5723" s="14"/>
      <c r="S5723" s="29"/>
      <c r="T5723" s="14"/>
      <c r="U5723" s="9"/>
      <c r="V5723" s="7"/>
      <c r="W5723" s="7"/>
      <c r="X5723" s="49"/>
      <c r="Y5723" s="84"/>
    </row>
    <row r="5724" spans="1:25" x14ac:dyDescent="0.25">
      <c r="A5724" s="5" t="s">
        <v>3810</v>
      </c>
      <c r="B5724" s="1" t="s">
        <v>3811</v>
      </c>
      <c r="C5724" t="s">
        <v>3812</v>
      </c>
      <c r="D5724" s="74" t="s">
        <v>3813</v>
      </c>
      <c r="E5724" s="1" t="s">
        <v>4478</v>
      </c>
      <c r="F5724" s="7"/>
      <c r="G5724" s="7"/>
      <c r="H5724" s="7"/>
      <c r="I5724" s="7"/>
      <c r="J5724" s="49"/>
      <c r="K5724" t="s">
        <v>26</v>
      </c>
      <c r="L5724" t="s">
        <v>27</v>
      </c>
      <c r="M5724" s="15" t="s">
        <v>28</v>
      </c>
      <c r="N5724" t="s">
        <v>4525</v>
      </c>
      <c r="O5724" s="7">
        <v>52.778562580140388</v>
      </c>
      <c r="P5724" s="7">
        <v>42.512435178325752</v>
      </c>
      <c r="Q5724" s="9">
        <f t="shared" si="14"/>
        <v>0.80548679425995595</v>
      </c>
      <c r="R5724" s="14"/>
      <c r="S5724" s="29"/>
      <c r="T5724" s="14"/>
      <c r="U5724" s="9"/>
      <c r="V5724" s="7"/>
      <c r="W5724" s="7"/>
      <c r="X5724" s="49"/>
      <c r="Y5724" s="84"/>
    </row>
    <row r="5725" spans="1:25" x14ac:dyDescent="0.25">
      <c r="A5725" s="5" t="s">
        <v>3810</v>
      </c>
      <c r="B5725" s="1" t="s">
        <v>3811</v>
      </c>
      <c r="C5725" t="s">
        <v>3812</v>
      </c>
      <c r="D5725" s="74" t="s">
        <v>3813</v>
      </c>
      <c r="E5725" s="1" t="s">
        <v>4478</v>
      </c>
      <c r="F5725" s="7"/>
      <c r="G5725" s="7"/>
      <c r="H5725" s="7"/>
      <c r="I5725" s="7"/>
      <c r="J5725" s="49"/>
      <c r="K5725" t="s">
        <v>26</v>
      </c>
      <c r="L5725" t="s">
        <v>27</v>
      </c>
      <c r="M5725" s="15" t="s">
        <v>28</v>
      </c>
      <c r="N5725" t="s">
        <v>4526</v>
      </c>
      <c r="O5725" s="7">
        <v>52.684551108877301</v>
      </c>
      <c r="P5725" s="7">
        <v>43.172763491488588</v>
      </c>
      <c r="Q5725" s="9">
        <f t="shared" si="14"/>
        <v>0.81945774582511377</v>
      </c>
      <c r="R5725" s="14"/>
      <c r="S5725" s="29"/>
      <c r="T5725" s="14"/>
      <c r="U5725" s="9"/>
      <c r="V5725" s="7"/>
      <c r="W5725" s="7"/>
      <c r="X5725" s="49"/>
      <c r="Y5725" s="84"/>
    </row>
    <row r="5726" spans="1:25" x14ac:dyDescent="0.25">
      <c r="A5726" s="5" t="s">
        <v>3810</v>
      </c>
      <c r="B5726" s="1" t="s">
        <v>3811</v>
      </c>
      <c r="C5726" t="s">
        <v>3812</v>
      </c>
      <c r="D5726" s="74" t="s">
        <v>3813</v>
      </c>
      <c r="E5726" s="1" t="s">
        <v>4478</v>
      </c>
      <c r="F5726" s="7"/>
      <c r="G5726" s="7"/>
      <c r="H5726" s="7"/>
      <c r="I5726" s="7"/>
      <c r="J5726" s="49"/>
      <c r="K5726" t="s">
        <v>26</v>
      </c>
      <c r="L5726" t="s">
        <v>27</v>
      </c>
      <c r="M5726" s="15" t="s">
        <v>28</v>
      </c>
      <c r="N5726" t="s">
        <v>4527</v>
      </c>
      <c r="O5726" s="7">
        <v>52.655538694992408</v>
      </c>
      <c r="P5726" s="7">
        <v>41.869918699186989</v>
      </c>
      <c r="Q5726" s="9">
        <f t="shared" si="14"/>
        <v>0.79516646751481923</v>
      </c>
      <c r="R5726" s="14"/>
      <c r="S5726" s="29"/>
      <c r="T5726" s="14"/>
      <c r="U5726" s="9"/>
      <c r="V5726" s="7"/>
      <c r="W5726" s="7"/>
      <c r="X5726" s="49"/>
      <c r="Y5726" s="84"/>
    </row>
    <row r="5727" spans="1:25" x14ac:dyDescent="0.25">
      <c r="A5727" s="5" t="s">
        <v>3810</v>
      </c>
      <c r="B5727" s="1" t="s">
        <v>3811</v>
      </c>
      <c r="C5727" t="s">
        <v>3812</v>
      </c>
      <c r="D5727" s="74" t="s">
        <v>3813</v>
      </c>
      <c r="E5727" s="1" t="s">
        <v>4478</v>
      </c>
      <c r="F5727" s="7"/>
      <c r="G5727" s="7"/>
      <c r="H5727" s="7"/>
      <c r="I5727" s="7"/>
      <c r="J5727" s="49"/>
      <c r="K5727" t="s">
        <v>26</v>
      </c>
      <c r="L5727" t="s">
        <v>27</v>
      </c>
      <c r="M5727" s="15" t="s">
        <v>28</v>
      </c>
      <c r="N5727" t="s">
        <v>4528</v>
      </c>
      <c r="O5727" s="7">
        <v>52.594660617693243</v>
      </c>
      <c r="P5727" s="7">
        <v>34.867663981588024</v>
      </c>
      <c r="Q5727" s="9">
        <f t="shared" si="14"/>
        <v>0.66295064122646463</v>
      </c>
      <c r="R5727" s="14"/>
      <c r="S5727" s="29"/>
      <c r="T5727" s="14"/>
      <c r="U5727" s="9"/>
      <c r="V5727" s="7"/>
      <c r="W5727" s="7"/>
      <c r="X5727" s="49"/>
      <c r="Y5727" s="84"/>
    </row>
    <row r="5728" spans="1:25" x14ac:dyDescent="0.25">
      <c r="A5728" s="5" t="s">
        <v>3810</v>
      </c>
      <c r="B5728" s="1" t="s">
        <v>3811</v>
      </c>
      <c r="C5728" t="s">
        <v>3812</v>
      </c>
      <c r="D5728" s="74" t="s">
        <v>3813</v>
      </c>
      <c r="E5728" s="1" t="s">
        <v>4478</v>
      </c>
      <c r="F5728" s="7"/>
      <c r="G5728" s="7"/>
      <c r="H5728" s="7"/>
      <c r="I5728" s="7"/>
      <c r="J5728" s="49"/>
      <c r="K5728" t="s">
        <v>26</v>
      </c>
      <c r="L5728" t="s">
        <v>27</v>
      </c>
      <c r="M5728" s="15" t="s">
        <v>28</v>
      </c>
      <c r="N5728" t="s">
        <v>4529</v>
      </c>
      <c r="O5728" s="7">
        <v>52.302619660132606</v>
      </c>
      <c r="P5728" s="7">
        <v>44.518902516120882</v>
      </c>
      <c r="Q5728" s="9">
        <f t="shared" si="14"/>
        <v>0.85117921062862512</v>
      </c>
      <c r="R5728" s="14"/>
      <c r="S5728" s="29"/>
      <c r="T5728" s="14"/>
      <c r="U5728" s="9"/>
      <c r="V5728" s="7"/>
      <c r="W5728" s="7"/>
      <c r="X5728" s="49"/>
      <c r="Y5728" s="84"/>
    </row>
    <row r="5729" spans="1:25" x14ac:dyDescent="0.25">
      <c r="A5729" s="5" t="s">
        <v>3810</v>
      </c>
      <c r="B5729" s="1" t="s">
        <v>3811</v>
      </c>
      <c r="C5729" t="s">
        <v>3812</v>
      </c>
      <c r="D5729" s="74" t="s">
        <v>3813</v>
      </c>
      <c r="E5729" s="1" t="s">
        <v>4478</v>
      </c>
      <c r="F5729" s="7"/>
      <c r="G5729" s="7"/>
      <c r="H5729" s="7"/>
      <c r="I5729" s="7"/>
      <c r="J5729" s="49"/>
      <c r="K5729" t="s">
        <v>26</v>
      </c>
      <c r="L5729" t="s">
        <v>27</v>
      </c>
      <c r="M5729" s="15" t="s">
        <v>28</v>
      </c>
      <c r="N5729" t="s">
        <v>4530</v>
      </c>
      <c r="O5729" s="7">
        <v>51.713611766338289</v>
      </c>
      <c r="P5729" s="7">
        <v>38.232161874334395</v>
      </c>
      <c r="Q5729" s="9">
        <f t="shared" si="14"/>
        <v>0.73930558258204437</v>
      </c>
      <c r="R5729" s="14"/>
      <c r="S5729" s="29"/>
      <c r="T5729" s="14"/>
      <c r="U5729" s="9"/>
      <c r="V5729" s="7"/>
      <c r="W5729" s="7"/>
      <c r="X5729" s="49"/>
      <c r="Y5729" s="84"/>
    </row>
    <row r="5730" spans="1:25" x14ac:dyDescent="0.25">
      <c r="A5730" s="5" t="s">
        <v>3810</v>
      </c>
      <c r="B5730" s="1" t="s">
        <v>3811</v>
      </c>
      <c r="C5730" t="s">
        <v>3812</v>
      </c>
      <c r="D5730" s="74" t="s">
        <v>3813</v>
      </c>
      <c r="E5730" s="1" t="s">
        <v>4478</v>
      </c>
      <c r="F5730" s="7"/>
      <c r="G5730" s="7"/>
      <c r="H5730" s="7"/>
      <c r="I5730" s="7"/>
      <c r="J5730" s="49"/>
      <c r="K5730" t="s">
        <v>26</v>
      </c>
      <c r="L5730" t="s">
        <v>27</v>
      </c>
      <c r="M5730" s="15" t="s">
        <v>28</v>
      </c>
      <c r="N5730" t="s">
        <v>4531</v>
      </c>
      <c r="O5730" s="7">
        <v>51.608248382441936</v>
      </c>
      <c r="P5730" s="7">
        <v>43.67753819482067</v>
      </c>
      <c r="Q5730" s="9">
        <f t="shared" si="14"/>
        <v>0.84632863086437482</v>
      </c>
      <c r="R5730" s="14"/>
      <c r="S5730" s="29"/>
      <c r="T5730" s="14"/>
      <c r="U5730" s="9"/>
      <c r="V5730" s="7"/>
      <c r="W5730" s="7"/>
      <c r="X5730" s="49"/>
      <c r="Y5730" s="84"/>
    </row>
    <row r="5731" spans="1:25" x14ac:dyDescent="0.25">
      <c r="A5731" s="5" t="s">
        <v>3810</v>
      </c>
      <c r="B5731" s="1" t="s">
        <v>3811</v>
      </c>
      <c r="C5731" t="s">
        <v>3812</v>
      </c>
      <c r="D5731" s="74" t="s">
        <v>3813</v>
      </c>
      <c r="E5731" s="1" t="s">
        <v>4478</v>
      </c>
      <c r="F5731" s="7"/>
      <c r="G5731" s="7"/>
      <c r="H5731" s="7"/>
      <c r="I5731" s="7"/>
      <c r="J5731" s="49"/>
      <c r="K5731" t="s">
        <v>26</v>
      </c>
      <c r="L5731" t="s">
        <v>27</v>
      </c>
      <c r="M5731" s="15" t="s">
        <v>28</v>
      </c>
      <c r="N5731" t="s">
        <v>4532</v>
      </c>
      <c r="O5731" s="7">
        <v>51.066404477386172</v>
      </c>
      <c r="P5731" s="7">
        <v>31.923400673400675</v>
      </c>
      <c r="Q5731" s="9">
        <f t="shared" si="14"/>
        <v>0.62513507657539058</v>
      </c>
      <c r="R5731" s="14"/>
      <c r="S5731" s="29"/>
      <c r="T5731" s="14"/>
      <c r="U5731" s="9"/>
      <c r="V5731" s="7"/>
      <c r="W5731" s="7"/>
      <c r="X5731" s="49"/>
      <c r="Y5731" s="84"/>
    </row>
    <row r="5732" spans="1:25" x14ac:dyDescent="0.25">
      <c r="A5732" s="5" t="s">
        <v>3810</v>
      </c>
      <c r="B5732" s="1" t="s">
        <v>3811</v>
      </c>
      <c r="C5732" t="s">
        <v>3812</v>
      </c>
      <c r="D5732" s="74" t="s">
        <v>3813</v>
      </c>
      <c r="E5732" s="1" t="s">
        <v>4478</v>
      </c>
      <c r="F5732" s="7"/>
      <c r="G5732" s="7"/>
      <c r="H5732" s="7"/>
      <c r="I5732" s="7"/>
      <c r="J5732" s="49"/>
      <c r="K5732" t="s">
        <v>26</v>
      </c>
      <c r="L5732" t="s">
        <v>27</v>
      </c>
      <c r="M5732" s="15" t="s">
        <v>28</v>
      </c>
      <c r="N5732" t="s">
        <v>4533</v>
      </c>
      <c r="O5732" s="7">
        <v>50.977222630418808</v>
      </c>
      <c r="P5732" s="7">
        <v>40.724946695095952</v>
      </c>
      <c r="Q5732" s="9">
        <f t="shared" si="14"/>
        <v>0.79888516073833371</v>
      </c>
      <c r="R5732" s="14"/>
      <c r="S5732" s="29"/>
      <c r="T5732" s="14"/>
      <c r="U5732" s="9"/>
      <c r="V5732" s="7"/>
      <c r="W5732" s="7"/>
      <c r="X5732" s="49"/>
      <c r="Y5732" s="84"/>
    </row>
    <row r="5733" spans="1:25" x14ac:dyDescent="0.25">
      <c r="A5733" s="5" t="s">
        <v>3810</v>
      </c>
      <c r="B5733" s="1" t="s">
        <v>3811</v>
      </c>
      <c r="C5733" t="s">
        <v>3812</v>
      </c>
      <c r="D5733" s="74" t="s">
        <v>3813</v>
      </c>
      <c r="E5733" s="1" t="s">
        <v>4478</v>
      </c>
      <c r="F5733" s="7"/>
      <c r="G5733" s="7"/>
      <c r="H5733" s="7"/>
      <c r="I5733" s="7"/>
      <c r="J5733" s="49"/>
      <c r="K5733" t="s">
        <v>26</v>
      </c>
      <c r="L5733" t="s">
        <v>27</v>
      </c>
      <c r="M5733" s="15" t="s">
        <v>28</v>
      </c>
      <c r="N5733" t="s">
        <v>4534</v>
      </c>
      <c r="O5733" s="7">
        <v>50.886566616903693</v>
      </c>
      <c r="P5733" s="7">
        <v>33.252651811774747</v>
      </c>
      <c r="Q5733" s="9">
        <f t="shared" si="14"/>
        <v>0.65346620969960967</v>
      </c>
      <c r="R5733" s="14"/>
      <c r="S5733" s="29"/>
      <c r="T5733" s="14"/>
      <c r="U5733" s="9"/>
      <c r="V5733" s="7"/>
      <c r="W5733" s="7"/>
      <c r="X5733" s="49"/>
      <c r="Y5733" s="84"/>
    </row>
    <row r="5734" spans="1:25" x14ac:dyDescent="0.25">
      <c r="A5734" s="5" t="s">
        <v>3810</v>
      </c>
      <c r="B5734" s="1" t="s">
        <v>3811</v>
      </c>
      <c r="C5734" t="s">
        <v>3812</v>
      </c>
      <c r="D5734" s="74" t="s">
        <v>3813</v>
      </c>
      <c r="E5734" s="1" t="s">
        <v>4478</v>
      </c>
      <c r="F5734" s="7"/>
      <c r="G5734" s="7"/>
      <c r="H5734" s="7"/>
      <c r="I5734" s="7"/>
      <c r="J5734" s="49"/>
      <c r="K5734" t="s">
        <v>26</v>
      </c>
      <c r="L5734" t="s">
        <v>27</v>
      </c>
      <c r="M5734" s="15" t="s">
        <v>28</v>
      </c>
      <c r="N5734" t="s">
        <v>4535</v>
      </c>
      <c r="O5734" s="7">
        <v>50.605222513559134</v>
      </c>
      <c r="P5734" s="7">
        <v>44.510349836581526</v>
      </c>
      <c r="Q5734" s="9">
        <f t="shared" si="14"/>
        <v>0.87956040159008186</v>
      </c>
      <c r="R5734" s="14"/>
      <c r="S5734" s="29"/>
      <c r="T5734" s="14"/>
      <c r="U5734" s="9"/>
      <c r="V5734" s="7"/>
      <c r="W5734" s="7"/>
      <c r="X5734" s="49"/>
      <c r="Y5734" s="84"/>
    </row>
    <row r="5735" spans="1:25" x14ac:dyDescent="0.25">
      <c r="A5735" s="5" t="s">
        <v>3810</v>
      </c>
      <c r="B5735" s="1" t="s">
        <v>3811</v>
      </c>
      <c r="C5735" t="s">
        <v>3812</v>
      </c>
      <c r="D5735" s="74" t="s">
        <v>3813</v>
      </c>
      <c r="E5735" s="1" t="s">
        <v>4478</v>
      </c>
      <c r="F5735" s="7"/>
      <c r="G5735" s="7"/>
      <c r="H5735" s="7"/>
      <c r="I5735" s="7"/>
      <c r="J5735" s="49"/>
      <c r="K5735" t="s">
        <v>26</v>
      </c>
      <c r="L5735" t="s">
        <v>27</v>
      </c>
      <c r="M5735" s="15" t="s">
        <v>28</v>
      </c>
      <c r="N5735" t="s">
        <v>4536</v>
      </c>
      <c r="O5735" s="7">
        <v>50.567760214062474</v>
      </c>
      <c r="P5735" s="7">
        <v>40.801378716070666</v>
      </c>
      <c r="Q5735" s="9">
        <f t="shared" si="14"/>
        <v>0.80686545228325424</v>
      </c>
      <c r="R5735" s="14"/>
      <c r="S5735" s="29"/>
      <c r="T5735" s="14"/>
      <c r="U5735" s="9"/>
      <c r="V5735" s="7"/>
      <c r="W5735" s="7"/>
      <c r="X5735" s="49"/>
      <c r="Y5735" s="84"/>
    </row>
    <row r="5736" spans="1:25" x14ac:dyDescent="0.25">
      <c r="A5736" s="5" t="s">
        <v>3810</v>
      </c>
      <c r="B5736" s="1" t="s">
        <v>3811</v>
      </c>
      <c r="C5736" t="s">
        <v>3812</v>
      </c>
      <c r="D5736" s="74" t="s">
        <v>3813</v>
      </c>
      <c r="E5736" s="1" t="s">
        <v>4478</v>
      </c>
      <c r="F5736" s="7"/>
      <c r="G5736" s="7"/>
      <c r="H5736" s="7"/>
      <c r="I5736" s="7"/>
      <c r="J5736" s="49"/>
      <c r="K5736" t="s">
        <v>26</v>
      </c>
      <c r="L5736" t="s">
        <v>27</v>
      </c>
      <c r="M5736" s="15" t="s">
        <v>28</v>
      </c>
      <c r="N5736" t="s">
        <v>4537</v>
      </c>
      <c r="O5736" s="7">
        <v>50.359636503982308</v>
      </c>
      <c r="P5736" s="7">
        <v>34.678424673345951</v>
      </c>
      <c r="Q5736" s="9">
        <f t="shared" si="14"/>
        <v>0.68861546827494813</v>
      </c>
      <c r="R5736" s="14"/>
      <c r="S5736" s="29"/>
      <c r="T5736" s="14"/>
      <c r="U5736" s="9"/>
      <c r="V5736" s="7"/>
      <c r="W5736" s="7"/>
      <c r="X5736" s="49"/>
      <c r="Y5736" s="84"/>
    </row>
    <row r="5737" spans="1:25" x14ac:dyDescent="0.25">
      <c r="A5737" s="5" t="s">
        <v>3810</v>
      </c>
      <c r="B5737" s="1" t="s">
        <v>3811</v>
      </c>
      <c r="C5737" t="s">
        <v>3812</v>
      </c>
      <c r="D5737" s="74" t="s">
        <v>3813</v>
      </c>
      <c r="E5737" s="1" t="s">
        <v>4478</v>
      </c>
      <c r="F5737" s="7"/>
      <c r="G5737" s="7"/>
      <c r="H5737" s="7"/>
      <c r="I5737" s="7"/>
      <c r="J5737" s="49"/>
      <c r="K5737" t="s">
        <v>26</v>
      </c>
      <c r="L5737" t="s">
        <v>27</v>
      </c>
      <c r="M5737" s="15" t="s">
        <v>28</v>
      </c>
      <c r="N5737" t="s">
        <v>4538</v>
      </c>
      <c r="O5737" s="7">
        <v>50.260037445392136</v>
      </c>
      <c r="P5737" s="7">
        <v>35.631719751653122</v>
      </c>
      <c r="Q5737" s="9">
        <f t="shared" si="14"/>
        <v>0.70894733793955533</v>
      </c>
      <c r="R5737" s="14"/>
      <c r="S5737" s="29"/>
      <c r="T5737" s="14">
        <f>182000*1000000000</f>
        <v>182000000000000</v>
      </c>
      <c r="U5737" s="9"/>
      <c r="V5737" s="7">
        <v>48.6</v>
      </c>
      <c r="W5737" s="7"/>
      <c r="X5737" s="49"/>
      <c r="Y5737" s="84"/>
    </row>
    <row r="5738" spans="1:25" x14ac:dyDescent="0.25">
      <c r="A5738" s="5" t="s">
        <v>3810</v>
      </c>
      <c r="B5738" s="1" t="s">
        <v>3811</v>
      </c>
      <c r="C5738" t="s">
        <v>3812</v>
      </c>
      <c r="D5738" s="74" t="s">
        <v>3813</v>
      </c>
      <c r="E5738" s="1" t="s">
        <v>4478</v>
      </c>
      <c r="F5738" s="7"/>
      <c r="G5738" s="7"/>
      <c r="H5738" s="7"/>
      <c r="I5738" s="7"/>
      <c r="J5738" s="49"/>
      <c r="K5738" t="s">
        <v>26</v>
      </c>
      <c r="L5738" t="s">
        <v>27</v>
      </c>
      <c r="M5738" s="15" t="s">
        <v>28</v>
      </c>
      <c r="N5738" t="s">
        <v>4539</v>
      </c>
      <c r="O5738" s="7">
        <v>50.128299120234601</v>
      </c>
      <c r="P5738" s="7">
        <v>41.93341869398207</v>
      </c>
      <c r="Q5738" s="9">
        <f t="shared" si="14"/>
        <v>0.83652187347117435</v>
      </c>
      <c r="R5738" s="14"/>
      <c r="S5738" s="29"/>
      <c r="T5738" s="14"/>
      <c r="U5738" s="9"/>
      <c r="V5738" s="7"/>
      <c r="W5738" s="7"/>
      <c r="X5738" s="49"/>
      <c r="Y5738" s="84"/>
    </row>
    <row r="5739" spans="1:25" x14ac:dyDescent="0.25">
      <c r="A5739" s="5" t="s">
        <v>3810</v>
      </c>
      <c r="B5739" s="1" t="s">
        <v>3811</v>
      </c>
      <c r="C5739" t="s">
        <v>3812</v>
      </c>
      <c r="D5739" s="74" t="s">
        <v>3813</v>
      </c>
      <c r="E5739" s="1" t="s">
        <v>4478</v>
      </c>
      <c r="F5739" s="7"/>
      <c r="G5739" s="7"/>
      <c r="H5739" s="7"/>
      <c r="I5739" s="7"/>
      <c r="J5739" s="49"/>
      <c r="K5739" t="s">
        <v>26</v>
      </c>
      <c r="L5739" t="s">
        <v>27</v>
      </c>
      <c r="M5739" s="15" t="s">
        <v>28</v>
      </c>
      <c r="N5739" t="s">
        <v>4540</v>
      </c>
      <c r="O5739" s="7">
        <v>50.12497322002428</v>
      </c>
      <c r="P5739" s="7">
        <v>32.830255681818187</v>
      </c>
      <c r="Q5739" s="9">
        <f t="shared" si="14"/>
        <v>0.65496804432611488</v>
      </c>
      <c r="R5739" s="14"/>
      <c r="S5739" s="29"/>
      <c r="T5739" s="14"/>
      <c r="U5739" s="9"/>
      <c r="V5739" s="7"/>
      <c r="W5739" s="7"/>
      <c r="X5739" s="49"/>
      <c r="Y5739" s="84"/>
    </row>
    <row r="5740" spans="1:25" x14ac:dyDescent="0.25">
      <c r="A5740" s="5" t="s">
        <v>3810</v>
      </c>
      <c r="B5740" s="1" t="s">
        <v>3811</v>
      </c>
      <c r="C5740" t="s">
        <v>3812</v>
      </c>
      <c r="D5740" s="74" t="s">
        <v>3813</v>
      </c>
      <c r="E5740" s="1" t="s">
        <v>4478</v>
      </c>
      <c r="F5740" s="7"/>
      <c r="G5740" s="7"/>
      <c r="H5740" s="7"/>
      <c r="I5740" s="7"/>
      <c r="J5740" s="49"/>
      <c r="K5740" t="s">
        <v>26</v>
      </c>
      <c r="L5740" t="s">
        <v>27</v>
      </c>
      <c r="M5740" s="15" t="s">
        <v>28</v>
      </c>
      <c r="N5740" t="s">
        <v>4541</v>
      </c>
      <c r="O5740" s="7">
        <v>50.121536217792894</v>
      </c>
      <c r="P5740" s="7">
        <v>38.332081141998493</v>
      </c>
      <c r="Q5740" s="9">
        <f t="shared" si="14"/>
        <v>0.76478264703288956</v>
      </c>
      <c r="R5740" s="14"/>
      <c r="S5740" s="29"/>
      <c r="T5740" s="14"/>
      <c r="U5740" s="9"/>
      <c r="V5740" s="7"/>
      <c r="W5740" s="7"/>
      <c r="X5740" s="49"/>
      <c r="Y5740" s="84"/>
    </row>
    <row r="5741" spans="1:25" x14ac:dyDescent="0.25">
      <c r="A5741" s="5" t="s">
        <v>3810</v>
      </c>
      <c r="B5741" s="1" t="s">
        <v>3811</v>
      </c>
      <c r="C5741" t="s">
        <v>3812</v>
      </c>
      <c r="D5741" s="74" t="s">
        <v>3813</v>
      </c>
      <c r="E5741" s="1" t="s">
        <v>4478</v>
      </c>
      <c r="F5741" s="7"/>
      <c r="G5741" s="7"/>
      <c r="H5741" s="7"/>
      <c r="I5741" s="7"/>
      <c r="J5741" s="49"/>
      <c r="K5741" t="s">
        <v>26</v>
      </c>
      <c r="L5741" t="s">
        <v>27</v>
      </c>
      <c r="M5741" s="15" t="s">
        <v>28</v>
      </c>
      <c r="N5741" t="s">
        <v>4542</v>
      </c>
      <c r="O5741" s="7">
        <v>50.093794672037497</v>
      </c>
      <c r="P5741" s="7">
        <v>38.641263867654558</v>
      </c>
      <c r="Q5741" s="9">
        <f t="shared" si="14"/>
        <v>0.77137825394617643</v>
      </c>
      <c r="R5741" s="14"/>
      <c r="S5741" s="29"/>
      <c r="T5741" s="14"/>
      <c r="U5741" s="9"/>
      <c r="V5741" s="7"/>
      <c r="W5741" s="7"/>
      <c r="X5741" s="49"/>
      <c r="Y5741" s="84"/>
    </row>
    <row r="5742" spans="1:25" x14ac:dyDescent="0.25">
      <c r="A5742" s="5" t="s">
        <v>3810</v>
      </c>
      <c r="B5742" s="1" t="s">
        <v>3811</v>
      </c>
      <c r="C5742" t="s">
        <v>3812</v>
      </c>
      <c r="D5742" s="74" t="s">
        <v>3813</v>
      </c>
      <c r="E5742" s="1" t="s">
        <v>4478</v>
      </c>
      <c r="F5742" s="7"/>
      <c r="G5742" s="7"/>
      <c r="H5742" s="7"/>
      <c r="I5742" s="7"/>
      <c r="J5742" s="49"/>
      <c r="K5742" t="s">
        <v>26</v>
      </c>
      <c r="L5742" t="s">
        <v>27</v>
      </c>
      <c r="M5742" s="15" t="s">
        <v>28</v>
      </c>
      <c r="N5742" t="s">
        <v>4543</v>
      </c>
      <c r="O5742" s="7">
        <v>50.025634798564454</v>
      </c>
      <c r="P5742" s="7">
        <v>33.87131329000929</v>
      </c>
      <c r="Q5742" s="9">
        <f t="shared" si="14"/>
        <v>0.67707913005796116</v>
      </c>
      <c r="R5742" s="14"/>
      <c r="S5742" s="29"/>
      <c r="T5742" s="14"/>
      <c r="U5742" s="9"/>
      <c r="V5742" s="7"/>
      <c r="W5742" s="7"/>
      <c r="X5742" s="49"/>
      <c r="Y5742" s="84"/>
    </row>
    <row r="5743" spans="1:25" x14ac:dyDescent="0.25">
      <c r="A5743" s="5" t="s">
        <v>3810</v>
      </c>
      <c r="B5743" s="1" t="s">
        <v>3811</v>
      </c>
      <c r="C5743" t="s">
        <v>3812</v>
      </c>
      <c r="D5743" s="74" t="s">
        <v>3813</v>
      </c>
      <c r="E5743" s="1" t="s">
        <v>4478</v>
      </c>
      <c r="F5743" s="7"/>
      <c r="G5743" s="7"/>
      <c r="H5743" s="7"/>
      <c r="I5743" s="7"/>
      <c r="J5743" s="49"/>
      <c r="K5743" t="s">
        <v>26</v>
      </c>
      <c r="L5743" t="s">
        <v>27</v>
      </c>
      <c r="M5743" s="15" t="s">
        <v>28</v>
      </c>
      <c r="N5743" t="s">
        <v>4544</v>
      </c>
      <c r="O5743" s="7">
        <v>50.008783040411231</v>
      </c>
      <c r="P5743" s="7">
        <v>42.018915267322896</v>
      </c>
      <c r="Q5743" s="9">
        <f t="shared" si="14"/>
        <v>0.84023070974088965</v>
      </c>
      <c r="R5743" s="14"/>
      <c r="S5743" s="29"/>
      <c r="T5743" s="14"/>
      <c r="U5743" s="9"/>
      <c r="V5743" s="7"/>
      <c r="W5743" s="7"/>
      <c r="X5743" s="49"/>
      <c r="Y5743" s="84"/>
    </row>
    <row r="5744" spans="1:25" x14ac:dyDescent="0.25">
      <c r="A5744" s="5" t="s">
        <v>3810</v>
      </c>
      <c r="B5744" s="1" t="s">
        <v>3811</v>
      </c>
      <c r="C5744" t="s">
        <v>3812</v>
      </c>
      <c r="D5744" s="74" t="s">
        <v>3813</v>
      </c>
      <c r="E5744" s="1" t="s">
        <v>4478</v>
      </c>
      <c r="F5744" s="7"/>
      <c r="G5744" s="7"/>
      <c r="H5744" s="7"/>
      <c r="I5744" s="7"/>
      <c r="J5744" s="49"/>
      <c r="K5744" t="s">
        <v>26</v>
      </c>
      <c r="L5744" t="s">
        <v>27</v>
      </c>
      <c r="M5744" s="15" t="s">
        <v>28</v>
      </c>
      <c r="N5744" t="s">
        <v>4545</v>
      </c>
      <c r="O5744" s="7">
        <v>49.922099769644724</v>
      </c>
      <c r="P5744" s="7">
        <v>41.023909225989463</v>
      </c>
      <c r="Q5744" s="9">
        <f t="shared" si="14"/>
        <v>0.82175848803006812</v>
      </c>
      <c r="R5744" s="14"/>
      <c r="S5744" s="29"/>
      <c r="T5744" s="14"/>
      <c r="U5744" s="9"/>
      <c r="V5744" s="7"/>
      <c r="W5744" s="7"/>
      <c r="X5744" s="49"/>
      <c r="Y5744" s="84"/>
    </row>
    <row r="5745" spans="1:25" x14ac:dyDescent="0.25">
      <c r="A5745" s="5" t="s">
        <v>3810</v>
      </c>
      <c r="B5745" s="1" t="s">
        <v>3811</v>
      </c>
      <c r="C5745" t="s">
        <v>3812</v>
      </c>
      <c r="D5745" s="74" t="s">
        <v>3813</v>
      </c>
      <c r="E5745" s="1" t="s">
        <v>4478</v>
      </c>
      <c r="F5745" s="7"/>
      <c r="G5745" s="7"/>
      <c r="H5745" s="7"/>
      <c r="I5745" s="7"/>
      <c r="J5745" s="49"/>
      <c r="K5745" t="s">
        <v>26</v>
      </c>
      <c r="L5745" t="s">
        <v>27</v>
      </c>
      <c r="M5745" s="15" t="s">
        <v>28</v>
      </c>
      <c r="N5745" t="s">
        <v>4546</v>
      </c>
      <c r="O5745" s="7">
        <v>49.836688378857872</v>
      </c>
      <c r="P5745" s="7">
        <v>42.432875766209094</v>
      </c>
      <c r="Q5745" s="9">
        <f t="shared" si="14"/>
        <v>0.85143851139616078</v>
      </c>
      <c r="R5745" s="14"/>
      <c r="S5745" s="29"/>
      <c r="T5745" s="14"/>
      <c r="U5745" s="9"/>
      <c r="V5745" s="7"/>
      <c r="W5745" s="7"/>
      <c r="X5745" s="49"/>
      <c r="Y5745" s="84"/>
    </row>
    <row r="5746" spans="1:25" x14ac:dyDescent="0.25">
      <c r="A5746" s="5" t="s">
        <v>3810</v>
      </c>
      <c r="B5746" s="1" t="s">
        <v>3811</v>
      </c>
      <c r="C5746" t="s">
        <v>3812</v>
      </c>
      <c r="D5746" s="74" t="s">
        <v>3813</v>
      </c>
      <c r="E5746" s="1" t="s">
        <v>4478</v>
      </c>
      <c r="F5746" s="7"/>
      <c r="G5746" s="7"/>
      <c r="H5746" s="7"/>
      <c r="I5746" s="7"/>
      <c r="J5746" s="49"/>
      <c r="K5746" t="s">
        <v>26</v>
      </c>
      <c r="L5746" t="s">
        <v>27</v>
      </c>
      <c r="M5746" s="15" t="s">
        <v>28</v>
      </c>
      <c r="N5746" t="s">
        <v>4547</v>
      </c>
      <c r="O5746" s="7">
        <v>49.846072295051883</v>
      </c>
      <c r="P5746" s="7">
        <v>36.932779572373477</v>
      </c>
      <c r="Q5746" s="9">
        <f t="shared" si="14"/>
        <v>0.74093660486946167</v>
      </c>
      <c r="R5746" s="14"/>
      <c r="S5746" s="29"/>
      <c r="T5746" s="14"/>
      <c r="U5746" s="9"/>
      <c r="V5746" s="7"/>
      <c r="W5746" s="7"/>
      <c r="X5746" s="49"/>
      <c r="Y5746" s="84"/>
    </row>
    <row r="5747" spans="1:25" x14ac:dyDescent="0.25">
      <c r="A5747" s="5" t="s">
        <v>3810</v>
      </c>
      <c r="B5747" s="1" t="s">
        <v>3811</v>
      </c>
      <c r="C5747" t="s">
        <v>3812</v>
      </c>
      <c r="D5747" s="74" t="s">
        <v>3813</v>
      </c>
      <c r="E5747" s="1" t="s">
        <v>4478</v>
      </c>
      <c r="F5747" s="7"/>
      <c r="G5747" s="7"/>
      <c r="H5747" s="7"/>
      <c r="I5747" s="7"/>
      <c r="J5747" s="49"/>
      <c r="K5747" t="s">
        <v>26</v>
      </c>
      <c r="L5747" t="s">
        <v>27</v>
      </c>
      <c r="M5747" s="15" t="s">
        <v>28</v>
      </c>
      <c r="N5747" t="s">
        <v>4548</v>
      </c>
      <c r="O5747" s="7">
        <v>49.784370059121358</v>
      </c>
      <c r="P5747" s="7">
        <v>33.758582071383358</v>
      </c>
      <c r="Q5747" s="9">
        <f t="shared" si="14"/>
        <v>0.67809599742436033</v>
      </c>
      <c r="R5747" s="14"/>
      <c r="S5747" s="29"/>
      <c r="T5747" s="14"/>
      <c r="U5747" s="9"/>
      <c r="V5747" s="7"/>
      <c r="W5747" s="7"/>
      <c r="X5747" s="49"/>
      <c r="Y5747" s="84"/>
    </row>
    <row r="5748" spans="1:25" x14ac:dyDescent="0.25">
      <c r="A5748" s="5" t="s">
        <v>3810</v>
      </c>
      <c r="B5748" s="1" t="s">
        <v>3811</v>
      </c>
      <c r="C5748" t="s">
        <v>3812</v>
      </c>
      <c r="D5748" s="74" t="s">
        <v>3813</v>
      </c>
      <c r="E5748" s="1" t="s">
        <v>4478</v>
      </c>
      <c r="F5748" s="7"/>
      <c r="G5748" s="7"/>
      <c r="H5748" s="7"/>
      <c r="I5748" s="7"/>
      <c r="J5748" s="49"/>
      <c r="K5748" t="s">
        <v>26</v>
      </c>
      <c r="L5748" t="s">
        <v>27</v>
      </c>
      <c r="M5748" s="15" t="s">
        <v>28</v>
      </c>
      <c r="N5748" t="s">
        <v>4549</v>
      </c>
      <c r="O5748" s="7">
        <v>49.540412044374008</v>
      </c>
      <c r="P5748" s="7">
        <v>37.22397476340695</v>
      </c>
      <c r="Q5748" s="9">
        <f t="shared" si="14"/>
        <v>0.75138605488514987</v>
      </c>
      <c r="R5748" s="14"/>
      <c r="S5748" s="29"/>
      <c r="T5748" s="14"/>
      <c r="U5748" s="9"/>
      <c r="V5748" s="7"/>
      <c r="W5748" s="7"/>
      <c r="X5748" s="49"/>
      <c r="Y5748" s="84"/>
    </row>
    <row r="5749" spans="1:25" x14ac:dyDescent="0.25">
      <c r="A5749" s="5" t="s">
        <v>3810</v>
      </c>
      <c r="B5749" s="1" t="s">
        <v>3811</v>
      </c>
      <c r="C5749" t="s">
        <v>3812</v>
      </c>
      <c r="D5749" s="74" t="s">
        <v>3813</v>
      </c>
      <c r="E5749" s="1" t="s">
        <v>4478</v>
      </c>
      <c r="F5749" s="7"/>
      <c r="G5749" s="7"/>
      <c r="H5749" s="7"/>
      <c r="I5749" s="7"/>
      <c r="J5749" s="49"/>
      <c r="K5749" t="s">
        <v>26</v>
      </c>
      <c r="L5749" t="s">
        <v>27</v>
      </c>
      <c r="M5749" s="15" t="s">
        <v>28</v>
      </c>
      <c r="N5749" t="s">
        <v>4550</v>
      </c>
      <c r="O5749" s="7">
        <v>49.319895182422904</v>
      </c>
      <c r="P5749" s="7">
        <v>42.175856929955287</v>
      </c>
      <c r="Q5749" s="9">
        <f t="shared" si="14"/>
        <v>0.85514895710861771</v>
      </c>
      <c r="R5749" s="14"/>
      <c r="S5749" s="29"/>
      <c r="T5749" s="14"/>
      <c r="U5749" s="9"/>
      <c r="V5749" s="7"/>
      <c r="W5749" s="7"/>
      <c r="X5749" s="49"/>
      <c r="Y5749" s="84"/>
    </row>
    <row r="5750" spans="1:25" x14ac:dyDescent="0.25">
      <c r="A5750" s="5" t="s">
        <v>3810</v>
      </c>
      <c r="B5750" s="1" t="s">
        <v>3811</v>
      </c>
      <c r="C5750" t="s">
        <v>3812</v>
      </c>
      <c r="D5750" s="74" t="s">
        <v>3813</v>
      </c>
      <c r="E5750" s="1" t="s">
        <v>4478</v>
      </c>
      <c r="F5750" s="7"/>
      <c r="G5750" s="7"/>
      <c r="H5750" s="7"/>
      <c r="I5750" s="7"/>
      <c r="J5750" s="49"/>
      <c r="K5750" t="s">
        <v>26</v>
      </c>
      <c r="L5750" t="s">
        <v>27</v>
      </c>
      <c r="M5750" s="15" t="s">
        <v>28</v>
      </c>
      <c r="N5750" t="s">
        <v>4551</v>
      </c>
      <c r="O5750" s="7">
        <v>49.291341431426986</v>
      </c>
      <c r="P5750" s="7">
        <v>41.73837136800099</v>
      </c>
      <c r="Q5750" s="9">
        <f t="shared" si="14"/>
        <v>0.84676882705792211</v>
      </c>
      <c r="R5750" s="14"/>
      <c r="S5750" s="29"/>
      <c r="T5750" s="14"/>
      <c r="U5750" s="9"/>
      <c r="V5750" s="7"/>
      <c r="W5750" s="7"/>
      <c r="X5750" s="49"/>
      <c r="Y5750" s="84"/>
    </row>
    <row r="5751" spans="1:25" x14ac:dyDescent="0.25">
      <c r="A5751" s="5" t="s">
        <v>3810</v>
      </c>
      <c r="B5751" s="1" t="s">
        <v>3811</v>
      </c>
      <c r="C5751" t="s">
        <v>3812</v>
      </c>
      <c r="D5751" s="74" t="s">
        <v>3813</v>
      </c>
      <c r="E5751" s="1" t="s">
        <v>4478</v>
      </c>
      <c r="F5751" s="7"/>
      <c r="G5751" s="7"/>
      <c r="H5751" s="7"/>
      <c r="I5751" s="7"/>
      <c r="J5751" s="49"/>
      <c r="K5751" t="s">
        <v>26</v>
      </c>
      <c r="L5751" t="s">
        <v>27</v>
      </c>
      <c r="M5751" s="15" t="s">
        <v>28</v>
      </c>
      <c r="N5751" t="s">
        <v>4552</v>
      </c>
      <c r="O5751" s="7">
        <v>48.903796232040506</v>
      </c>
      <c r="P5751" s="7">
        <v>38.10709838107099</v>
      </c>
      <c r="Q5751" s="9">
        <f t="shared" si="14"/>
        <v>0.77922577217234934</v>
      </c>
      <c r="R5751" s="14"/>
      <c r="S5751" s="29"/>
      <c r="T5751" s="14"/>
      <c r="U5751" s="9"/>
      <c r="V5751" s="7"/>
      <c r="W5751" s="7"/>
      <c r="X5751" s="49"/>
      <c r="Y5751" s="84"/>
    </row>
    <row r="5752" spans="1:25" x14ac:dyDescent="0.25">
      <c r="A5752" s="5" t="s">
        <v>3810</v>
      </c>
      <c r="B5752" s="1" t="s">
        <v>3811</v>
      </c>
      <c r="C5752" t="s">
        <v>3812</v>
      </c>
      <c r="D5752" s="74" t="s">
        <v>3813</v>
      </c>
      <c r="E5752" s="1" t="s">
        <v>4478</v>
      </c>
      <c r="F5752" s="7"/>
      <c r="G5752" s="7"/>
      <c r="H5752" s="7"/>
      <c r="I5752" s="7"/>
      <c r="J5752" s="49"/>
      <c r="K5752" t="s">
        <v>26</v>
      </c>
      <c r="L5752" t="s">
        <v>27</v>
      </c>
      <c r="M5752" s="15" t="s">
        <v>28</v>
      </c>
      <c r="N5752" t="s">
        <v>4553</v>
      </c>
      <c r="O5752" s="7">
        <v>48.767022451232975</v>
      </c>
      <c r="P5752" s="7">
        <v>34.594484167517876</v>
      </c>
      <c r="Q5752" s="9">
        <f t="shared" si="14"/>
        <v>0.70938274326902695</v>
      </c>
      <c r="R5752" s="14"/>
      <c r="S5752" s="29"/>
      <c r="T5752" s="14"/>
      <c r="U5752" s="9"/>
      <c r="V5752" s="7"/>
      <c r="W5752" s="7"/>
      <c r="X5752" s="49"/>
      <c r="Y5752" s="84"/>
    </row>
    <row r="5753" spans="1:25" x14ac:dyDescent="0.25">
      <c r="A5753" s="5" t="s">
        <v>3810</v>
      </c>
      <c r="B5753" s="1" t="s">
        <v>3811</v>
      </c>
      <c r="C5753" t="s">
        <v>3812</v>
      </c>
      <c r="D5753" s="74" t="s">
        <v>3813</v>
      </c>
      <c r="E5753" s="1" t="s">
        <v>4478</v>
      </c>
      <c r="F5753" s="7"/>
      <c r="G5753" s="7"/>
      <c r="H5753" s="7"/>
      <c r="I5753" s="7"/>
      <c r="J5753" s="49"/>
      <c r="K5753" t="s">
        <v>26</v>
      </c>
      <c r="L5753" t="s">
        <v>27</v>
      </c>
      <c r="M5753" s="15" t="s">
        <v>28</v>
      </c>
      <c r="N5753" t="s">
        <v>4554</v>
      </c>
      <c r="O5753" s="7">
        <v>48.636766959748329</v>
      </c>
      <c r="P5753" s="7">
        <v>35.948698604300269</v>
      </c>
      <c r="Q5753" s="9">
        <f t="shared" si="14"/>
        <v>0.73912599153745817</v>
      </c>
      <c r="R5753" s="14"/>
      <c r="S5753" s="29"/>
      <c r="T5753" s="14"/>
      <c r="U5753" s="9"/>
      <c r="V5753" s="7"/>
      <c r="W5753" s="7"/>
      <c r="X5753" s="49"/>
      <c r="Y5753" s="84"/>
    </row>
    <row r="5754" spans="1:25" x14ac:dyDescent="0.25">
      <c r="A5754" s="5" t="s">
        <v>3810</v>
      </c>
      <c r="B5754" s="1" t="s">
        <v>3811</v>
      </c>
      <c r="C5754" t="s">
        <v>3812</v>
      </c>
      <c r="D5754" s="74" t="s">
        <v>3813</v>
      </c>
      <c r="E5754" s="1" t="s">
        <v>4478</v>
      </c>
      <c r="F5754" s="7"/>
      <c r="G5754" s="7"/>
      <c r="H5754" s="7"/>
      <c r="I5754" s="7"/>
      <c r="J5754" s="49"/>
      <c r="K5754" t="s">
        <v>26</v>
      </c>
      <c r="L5754" t="s">
        <v>27</v>
      </c>
      <c r="M5754" s="15" t="s">
        <v>28</v>
      </c>
      <c r="N5754" t="s">
        <v>4555</v>
      </c>
      <c r="O5754" s="7">
        <v>48.635634028892447</v>
      </c>
      <c r="P5754" s="7">
        <v>33.952528379772957</v>
      </c>
      <c r="Q5754" s="9">
        <f t="shared" si="14"/>
        <v>0.69809984094384669</v>
      </c>
      <c r="R5754" s="14"/>
      <c r="S5754" s="29"/>
      <c r="T5754" s="14"/>
      <c r="U5754" s="9"/>
      <c r="V5754" s="7"/>
      <c r="W5754" s="7"/>
      <c r="X5754" s="49"/>
      <c r="Y5754" s="84"/>
    </row>
    <row r="5755" spans="1:25" x14ac:dyDescent="0.25">
      <c r="A5755" s="5" t="s">
        <v>3810</v>
      </c>
      <c r="B5755" s="1" t="s">
        <v>3811</v>
      </c>
      <c r="C5755" t="s">
        <v>3812</v>
      </c>
      <c r="D5755" s="74" t="s">
        <v>3813</v>
      </c>
      <c r="E5755" s="1" t="s">
        <v>4478</v>
      </c>
      <c r="F5755" s="7"/>
      <c r="G5755" s="7"/>
      <c r="H5755" s="7"/>
      <c r="I5755" s="7"/>
      <c r="J5755" s="49"/>
      <c r="K5755" t="s">
        <v>26</v>
      </c>
      <c r="L5755" t="s">
        <v>27</v>
      </c>
      <c r="M5755" s="15" t="s">
        <v>28</v>
      </c>
      <c r="N5755" t="s">
        <v>4556</v>
      </c>
      <c r="O5755" s="7">
        <v>47.353401499928417</v>
      </c>
      <c r="P5755" s="7">
        <v>40.992097748854491</v>
      </c>
      <c r="Q5755" s="9">
        <f t="shared" si="14"/>
        <v>0.86566321426595849</v>
      </c>
      <c r="R5755" s="14"/>
      <c r="S5755" s="29"/>
      <c r="T5755" s="14"/>
      <c r="U5755" s="9"/>
      <c r="V5755" s="7"/>
      <c r="W5755" s="7"/>
      <c r="X5755" s="49"/>
      <c r="Y5755" s="84"/>
    </row>
    <row r="5756" spans="1:25" x14ac:dyDescent="0.25">
      <c r="A5756" s="5" t="s">
        <v>3810</v>
      </c>
      <c r="B5756" s="1" t="s">
        <v>3811</v>
      </c>
      <c r="C5756" t="s">
        <v>3812</v>
      </c>
      <c r="D5756" s="74" t="s">
        <v>3813</v>
      </c>
      <c r="E5756" s="1" t="s">
        <v>4478</v>
      </c>
      <c r="F5756" s="7"/>
      <c r="G5756" s="7"/>
      <c r="H5756" s="7"/>
      <c r="I5756" s="7"/>
      <c r="J5756" s="49"/>
      <c r="K5756" t="s">
        <v>26</v>
      </c>
      <c r="L5756" t="s">
        <v>27</v>
      </c>
      <c r="M5756" s="15" t="s">
        <v>28</v>
      </c>
      <c r="N5756" t="s">
        <v>4557</v>
      </c>
      <c r="O5756" s="7">
        <v>47.198813096041654</v>
      </c>
      <c r="P5756" s="7">
        <v>38.198714037640208</v>
      </c>
      <c r="Q5756" s="9">
        <f t="shared" si="14"/>
        <v>0.80931514019033157</v>
      </c>
      <c r="R5756" s="14"/>
      <c r="S5756" s="29"/>
      <c r="T5756" s="14"/>
      <c r="U5756" s="9"/>
      <c r="V5756" s="7"/>
      <c r="W5756" s="7"/>
      <c r="X5756" s="49"/>
      <c r="Y5756" s="84"/>
    </row>
    <row r="5757" spans="1:25" x14ac:dyDescent="0.25">
      <c r="A5757" s="5" t="s">
        <v>3810</v>
      </c>
      <c r="B5757" s="1" t="s">
        <v>3811</v>
      </c>
      <c r="C5757" t="s">
        <v>3812</v>
      </c>
      <c r="D5757" s="74" t="s">
        <v>3813</v>
      </c>
      <c r="E5757" s="1" t="s">
        <v>4478</v>
      </c>
      <c r="F5757" s="7"/>
      <c r="G5757" s="7"/>
      <c r="H5757" s="7"/>
      <c r="I5757" s="7"/>
      <c r="J5757" s="49"/>
      <c r="K5757" t="s">
        <v>26</v>
      </c>
      <c r="L5757" t="s">
        <v>27</v>
      </c>
      <c r="M5757" s="15" t="s">
        <v>28</v>
      </c>
      <c r="N5757" t="s">
        <v>4558</v>
      </c>
      <c r="O5757" s="7">
        <v>47.066789913798672</v>
      </c>
      <c r="P5757" s="7">
        <v>34.660085973571086</v>
      </c>
      <c r="Q5757" s="9">
        <f t="shared" si="14"/>
        <v>0.73640216460587027</v>
      </c>
      <c r="R5757" s="14"/>
      <c r="S5757" s="29"/>
      <c r="T5757" s="14"/>
      <c r="U5757" s="9"/>
      <c r="V5757" s="7"/>
      <c r="W5757" s="7"/>
      <c r="X5757" s="49"/>
      <c r="Y5757" s="84"/>
    </row>
    <row r="5758" spans="1:25" x14ac:dyDescent="0.25">
      <c r="A5758" s="5" t="s">
        <v>3810</v>
      </c>
      <c r="B5758" s="1" t="s">
        <v>3811</v>
      </c>
      <c r="C5758" t="s">
        <v>3812</v>
      </c>
      <c r="D5758" s="74" t="s">
        <v>3813</v>
      </c>
      <c r="E5758" s="1" t="s">
        <v>4478</v>
      </c>
      <c r="F5758" s="7"/>
      <c r="G5758" s="7"/>
      <c r="H5758" s="7"/>
      <c r="I5758" s="7"/>
      <c r="J5758" s="49"/>
      <c r="K5758" t="s">
        <v>26</v>
      </c>
      <c r="L5758" t="s">
        <v>27</v>
      </c>
      <c r="M5758" s="15" t="s">
        <v>28</v>
      </c>
      <c r="N5758" t="s">
        <v>4559</v>
      </c>
      <c r="O5758" s="7">
        <v>46.278859364004958</v>
      </c>
      <c r="P5758" s="7">
        <v>25.182004853462768</v>
      </c>
      <c r="Q5758" s="9">
        <f t="shared" si="14"/>
        <v>0.54413624707978381</v>
      </c>
      <c r="R5758" s="14"/>
      <c r="S5758" s="29"/>
      <c r="T5758" s="14"/>
      <c r="U5758" s="9"/>
      <c r="V5758" s="7"/>
      <c r="W5758" s="7"/>
      <c r="X5758" s="49"/>
      <c r="Y5758" s="84"/>
    </row>
    <row r="5759" spans="1:25" x14ac:dyDescent="0.25">
      <c r="A5759" s="5" t="s">
        <v>3810</v>
      </c>
      <c r="B5759" s="1" t="s">
        <v>3811</v>
      </c>
      <c r="C5759" t="s">
        <v>3812</v>
      </c>
      <c r="D5759" s="74" t="s">
        <v>3813</v>
      </c>
      <c r="E5759" s="1" t="s">
        <v>4478</v>
      </c>
      <c r="F5759" s="7"/>
      <c r="G5759" s="7"/>
      <c r="H5759" s="7"/>
      <c r="I5759" s="7"/>
      <c r="J5759" s="49"/>
      <c r="K5759" t="s">
        <v>26</v>
      </c>
      <c r="L5759" t="s">
        <v>27</v>
      </c>
      <c r="M5759" s="15" t="s">
        <v>28</v>
      </c>
      <c r="N5759" t="s">
        <v>4560</v>
      </c>
      <c r="O5759" s="7">
        <v>46.216961951786239</v>
      </c>
      <c r="P5759" s="7">
        <v>36.189183950377974</v>
      </c>
      <c r="Q5759" s="9">
        <f t="shared" si="14"/>
        <v>0.78302818753276571</v>
      </c>
      <c r="R5759" s="14"/>
      <c r="S5759" s="29"/>
      <c r="T5759" s="14"/>
      <c r="U5759" s="9"/>
      <c r="V5759" s="7"/>
      <c r="W5759" s="7"/>
      <c r="X5759" s="49"/>
      <c r="Y5759" s="84"/>
    </row>
    <row r="5760" spans="1:25" x14ac:dyDescent="0.25">
      <c r="A5760" s="5" t="s">
        <v>3810</v>
      </c>
      <c r="B5760" s="1" t="s">
        <v>3811</v>
      </c>
      <c r="C5760" t="s">
        <v>3812</v>
      </c>
      <c r="D5760" s="74" t="s">
        <v>3813</v>
      </c>
      <c r="E5760" s="1" t="s">
        <v>4478</v>
      </c>
      <c r="F5760" s="7"/>
      <c r="G5760" s="7"/>
      <c r="H5760" s="7"/>
      <c r="I5760" s="7"/>
      <c r="J5760" s="49"/>
      <c r="K5760" t="s">
        <v>26</v>
      </c>
      <c r="L5760" t="s">
        <v>27</v>
      </c>
      <c r="M5760" s="15" t="s">
        <v>28</v>
      </c>
      <c r="N5760" t="s">
        <v>4561</v>
      </c>
      <c r="O5760" s="7">
        <v>45.528665281599196</v>
      </c>
      <c r="P5760" s="7">
        <v>34.206885325954261</v>
      </c>
      <c r="Q5760" s="9">
        <f t="shared" si="14"/>
        <v>0.75132633725107834</v>
      </c>
      <c r="R5760" s="14"/>
      <c r="S5760" s="29"/>
      <c r="T5760" s="14"/>
      <c r="U5760" s="9"/>
      <c r="V5760" s="7"/>
      <c r="W5760" s="7"/>
      <c r="X5760" s="49"/>
      <c r="Y5760" s="84"/>
    </row>
    <row r="5761" spans="1:25" x14ac:dyDescent="0.25">
      <c r="A5761" s="5" t="s">
        <v>3810</v>
      </c>
      <c r="B5761" s="1" t="s">
        <v>3811</v>
      </c>
      <c r="C5761" t="s">
        <v>3812</v>
      </c>
      <c r="D5761" s="74" t="s">
        <v>3813</v>
      </c>
      <c r="E5761" s="1" t="s">
        <v>4478</v>
      </c>
      <c r="F5761" s="7"/>
      <c r="G5761" s="7"/>
      <c r="H5761" s="7"/>
      <c r="I5761" s="7"/>
      <c r="J5761" s="49"/>
      <c r="K5761" t="s">
        <v>26</v>
      </c>
      <c r="L5761" t="s">
        <v>27</v>
      </c>
      <c r="M5761" s="15" t="s">
        <v>28</v>
      </c>
      <c r="N5761" t="s">
        <v>4562</v>
      </c>
      <c r="O5761" s="7">
        <v>45.141757228215106</v>
      </c>
      <c r="P5761" s="7">
        <v>38.189047532983913</v>
      </c>
      <c r="Q5761" s="9">
        <f t="shared" si="14"/>
        <v>0.84598052618816721</v>
      </c>
      <c r="R5761" s="14"/>
      <c r="S5761" s="29"/>
      <c r="T5761" s="14"/>
      <c r="U5761" s="9"/>
      <c r="V5761" s="7"/>
      <c r="W5761" s="7"/>
      <c r="X5761" s="49"/>
      <c r="Y5761" s="84"/>
    </row>
    <row r="5762" spans="1:25" x14ac:dyDescent="0.25">
      <c r="A5762" s="5" t="s">
        <v>3810</v>
      </c>
      <c r="B5762" s="1" t="s">
        <v>3811</v>
      </c>
      <c r="C5762" t="s">
        <v>3812</v>
      </c>
      <c r="D5762" s="74" t="s">
        <v>3813</v>
      </c>
      <c r="E5762" s="1" t="s">
        <v>4478</v>
      </c>
      <c r="F5762" s="7"/>
      <c r="G5762" s="7"/>
      <c r="H5762" s="7"/>
      <c r="I5762" s="7"/>
      <c r="J5762" s="49"/>
      <c r="K5762" t="s">
        <v>26</v>
      </c>
      <c r="L5762" t="s">
        <v>27</v>
      </c>
      <c r="M5762" s="15" t="s">
        <v>28</v>
      </c>
      <c r="N5762" t="s">
        <v>4563</v>
      </c>
      <c r="O5762" s="7">
        <v>44.814716075713143</v>
      </c>
      <c r="P5762" s="7">
        <v>36.101250192931005</v>
      </c>
      <c r="Q5762" s="9">
        <f t="shared" si="14"/>
        <v>0.80556686183036408</v>
      </c>
      <c r="R5762" s="14"/>
      <c r="S5762" s="29"/>
      <c r="T5762" s="14"/>
      <c r="U5762" s="9"/>
      <c r="V5762" s="7"/>
      <c r="W5762" s="7"/>
      <c r="X5762" s="49"/>
      <c r="Y5762" s="84"/>
    </row>
    <row r="5763" spans="1:25" x14ac:dyDescent="0.25">
      <c r="A5763" s="5" t="s">
        <v>3810</v>
      </c>
      <c r="B5763" s="1" t="s">
        <v>3811</v>
      </c>
      <c r="C5763" t="s">
        <v>3812</v>
      </c>
      <c r="D5763" s="74" t="s">
        <v>3813</v>
      </c>
      <c r="E5763" s="1" t="s">
        <v>4478</v>
      </c>
      <c r="F5763" s="7"/>
      <c r="G5763" s="7"/>
      <c r="H5763" s="7"/>
      <c r="I5763" s="7"/>
      <c r="J5763" s="49"/>
      <c r="K5763" t="s">
        <v>26</v>
      </c>
      <c r="L5763" t="s">
        <v>27</v>
      </c>
      <c r="M5763" s="15" t="s">
        <v>28</v>
      </c>
      <c r="N5763" t="s">
        <v>4564</v>
      </c>
      <c r="O5763" s="7">
        <v>43.509135881273444</v>
      </c>
      <c r="P5763" s="7">
        <v>38.252223966509682</v>
      </c>
      <c r="Q5763" s="9">
        <f t="shared" si="14"/>
        <v>0.87917682554972632</v>
      </c>
      <c r="R5763" s="14"/>
      <c r="S5763" s="29"/>
      <c r="T5763" s="14">
        <f>256000*1000000000</f>
        <v>256000000000000</v>
      </c>
      <c r="U5763" s="9"/>
      <c r="V5763" s="7"/>
      <c r="W5763" s="7"/>
      <c r="X5763" s="49"/>
      <c r="Y5763" s="84"/>
    </row>
    <row r="5764" spans="1:25" x14ac:dyDescent="0.25">
      <c r="A5764" s="5" t="s">
        <v>3810</v>
      </c>
      <c r="B5764" s="1" t="s">
        <v>3811</v>
      </c>
      <c r="C5764" t="s">
        <v>3812</v>
      </c>
      <c r="D5764" s="74" t="s">
        <v>3813</v>
      </c>
      <c r="E5764" s="1" t="s">
        <v>4478</v>
      </c>
      <c r="F5764" s="7"/>
      <c r="G5764" s="7"/>
      <c r="H5764" s="7"/>
      <c r="I5764" s="7"/>
      <c r="J5764" s="49"/>
      <c r="K5764" t="s">
        <v>26</v>
      </c>
      <c r="L5764" t="s">
        <v>27</v>
      </c>
      <c r="M5764" s="15" t="s">
        <v>28</v>
      </c>
      <c r="N5764" t="s">
        <v>4565</v>
      </c>
      <c r="O5764" s="7">
        <v>43.479501437091571</v>
      </c>
      <c r="P5764" s="7">
        <v>30.673495518565939</v>
      </c>
      <c r="Q5764" s="9">
        <f t="shared" ref="Q5764:Q5827" si="15">P5764/O5764</f>
        <v>0.70547026770640331</v>
      </c>
      <c r="R5764" s="14"/>
      <c r="S5764" s="29"/>
      <c r="T5764" s="14"/>
      <c r="U5764" s="9"/>
      <c r="V5764" s="7"/>
      <c r="W5764" s="7"/>
      <c r="X5764" s="49"/>
      <c r="Y5764" s="84"/>
    </row>
    <row r="5765" spans="1:25" x14ac:dyDescent="0.25">
      <c r="A5765" s="5" t="s">
        <v>3810</v>
      </c>
      <c r="B5765" s="1" t="s">
        <v>3811</v>
      </c>
      <c r="C5765" t="s">
        <v>3812</v>
      </c>
      <c r="D5765" s="74" t="s">
        <v>3813</v>
      </c>
      <c r="E5765" s="1" t="s">
        <v>4478</v>
      </c>
      <c r="F5765" s="7"/>
      <c r="G5765" s="7"/>
      <c r="H5765" s="7"/>
      <c r="I5765" s="7"/>
      <c r="J5765" s="49"/>
      <c r="K5765" t="s">
        <v>26</v>
      </c>
      <c r="L5765" t="s">
        <v>27</v>
      </c>
      <c r="M5765" s="15" t="s">
        <v>28</v>
      </c>
      <c r="N5765" t="s">
        <v>4566</v>
      </c>
      <c r="O5765" s="7">
        <v>43.33191824852932</v>
      </c>
      <c r="P5765" s="7">
        <v>35.647382920110189</v>
      </c>
      <c r="Q5765" s="9">
        <f t="shared" si="15"/>
        <v>0.82265877812413846</v>
      </c>
      <c r="R5765" s="14"/>
      <c r="S5765" s="29"/>
      <c r="T5765" s="14"/>
      <c r="U5765" s="9"/>
      <c r="V5765" s="7"/>
      <c r="W5765" s="7"/>
      <c r="X5765" s="49"/>
      <c r="Y5765" s="84"/>
    </row>
    <row r="5766" spans="1:25" x14ac:dyDescent="0.25">
      <c r="A5766" s="5" t="s">
        <v>3810</v>
      </c>
      <c r="B5766" s="1" t="s">
        <v>3811</v>
      </c>
      <c r="C5766" t="s">
        <v>3812</v>
      </c>
      <c r="D5766" s="74" t="s">
        <v>3813</v>
      </c>
      <c r="E5766" s="1" t="s">
        <v>4478</v>
      </c>
      <c r="F5766" s="7"/>
      <c r="G5766" s="7"/>
      <c r="H5766" s="7"/>
      <c r="I5766" s="7"/>
      <c r="J5766" s="49"/>
      <c r="K5766" t="s">
        <v>26</v>
      </c>
      <c r="L5766" t="s">
        <v>27</v>
      </c>
      <c r="M5766" s="15" t="s">
        <v>28</v>
      </c>
      <c r="N5766" t="s">
        <v>4567</v>
      </c>
      <c r="O5766" s="7">
        <v>43.00784849544025</v>
      </c>
      <c r="P5766" s="7">
        <v>33.229096865460498</v>
      </c>
      <c r="Q5766" s="9">
        <f t="shared" si="15"/>
        <v>0.77262867192678775</v>
      </c>
      <c r="R5766" s="14"/>
      <c r="S5766" s="29"/>
      <c r="T5766" s="14"/>
      <c r="U5766" s="9"/>
      <c r="V5766" s="7"/>
      <c r="W5766" s="7"/>
      <c r="X5766" s="49"/>
      <c r="Y5766" s="84"/>
    </row>
    <row r="5767" spans="1:25" x14ac:dyDescent="0.25">
      <c r="A5767" s="5" t="s">
        <v>3810</v>
      </c>
      <c r="B5767" s="1" t="s">
        <v>3811</v>
      </c>
      <c r="C5767" t="s">
        <v>3812</v>
      </c>
      <c r="D5767" s="74" t="s">
        <v>3813</v>
      </c>
      <c r="E5767" s="1" t="s">
        <v>4478</v>
      </c>
      <c r="F5767" s="7"/>
      <c r="G5767" s="7"/>
      <c r="H5767" s="7"/>
      <c r="I5767" s="7"/>
      <c r="J5767" s="49"/>
      <c r="K5767" t="s">
        <v>26</v>
      </c>
      <c r="L5767" t="s">
        <v>27</v>
      </c>
      <c r="M5767" s="15" t="s">
        <v>28</v>
      </c>
      <c r="N5767" t="s">
        <v>4568</v>
      </c>
      <c r="O5767" s="7">
        <v>42.162497329574762</v>
      </c>
      <c r="P5767" s="7">
        <v>27.787969866114999</v>
      </c>
      <c r="Q5767" s="9">
        <f t="shared" si="15"/>
        <v>0.65906840500700625</v>
      </c>
      <c r="R5767" s="14"/>
      <c r="S5767" s="29"/>
      <c r="T5767" s="14"/>
      <c r="U5767" s="9"/>
      <c r="V5767" s="7"/>
      <c r="W5767" s="7"/>
      <c r="X5767" s="49"/>
      <c r="Y5767" s="84"/>
    </row>
    <row r="5768" spans="1:25" x14ac:dyDescent="0.25">
      <c r="A5768" s="5" t="s">
        <v>3810</v>
      </c>
      <c r="B5768" s="1" t="s">
        <v>3811</v>
      </c>
      <c r="C5768" t="s">
        <v>3812</v>
      </c>
      <c r="D5768" s="74" t="s">
        <v>3813</v>
      </c>
      <c r="E5768" s="1" t="s">
        <v>4478</v>
      </c>
      <c r="F5768" s="7"/>
      <c r="G5768" s="7"/>
      <c r="H5768" s="7"/>
      <c r="I5768" s="7"/>
      <c r="J5768" s="49"/>
      <c r="K5768" t="s">
        <v>26</v>
      </c>
      <c r="L5768" t="s">
        <v>27</v>
      </c>
      <c r="M5768" s="15" t="s">
        <v>28</v>
      </c>
      <c r="N5768" t="s">
        <v>4569</v>
      </c>
      <c r="O5768" s="7">
        <v>42.039808485651463</v>
      </c>
      <c r="P5768" s="7">
        <v>36.600790513833985</v>
      </c>
      <c r="Q5768" s="9">
        <f t="shared" si="15"/>
        <v>0.87062219910745164</v>
      </c>
      <c r="R5768" s="14"/>
      <c r="S5768" s="29"/>
      <c r="T5768" s="14"/>
      <c r="U5768" s="9"/>
      <c r="V5768" s="7"/>
      <c r="W5768" s="7"/>
      <c r="X5768" s="49"/>
      <c r="Y5768" s="84"/>
    </row>
    <row r="5769" spans="1:25" x14ac:dyDescent="0.25">
      <c r="A5769" s="5" t="s">
        <v>3810</v>
      </c>
      <c r="B5769" s="1" t="s">
        <v>3811</v>
      </c>
      <c r="C5769" t="s">
        <v>3812</v>
      </c>
      <c r="D5769" s="74" t="s">
        <v>3813</v>
      </c>
      <c r="E5769" s="1" t="s">
        <v>4478</v>
      </c>
      <c r="F5769" s="7"/>
      <c r="G5769" s="7"/>
      <c r="H5769" s="7"/>
      <c r="I5769" s="7"/>
      <c r="J5769" s="49"/>
      <c r="K5769" t="s">
        <v>26</v>
      </c>
      <c r="L5769" t="s">
        <v>27</v>
      </c>
      <c r="M5769" s="15" t="s">
        <v>28</v>
      </c>
      <c r="N5769" t="s">
        <v>4570</v>
      </c>
      <c r="O5769" s="7">
        <v>37.870776191149446</v>
      </c>
      <c r="P5769" s="7">
        <v>33.083599817268166</v>
      </c>
      <c r="Q5769" s="9">
        <f t="shared" si="15"/>
        <v>0.87359180731552943</v>
      </c>
      <c r="R5769" s="14"/>
      <c r="S5769" s="29"/>
      <c r="T5769" s="14"/>
      <c r="U5769" s="9"/>
      <c r="V5769" s="7"/>
      <c r="W5769" s="7"/>
      <c r="X5769" s="49"/>
      <c r="Y5769" s="84"/>
    </row>
    <row r="5770" spans="1:25" x14ac:dyDescent="0.25">
      <c r="A5770" s="5" t="s">
        <v>3810</v>
      </c>
      <c r="B5770" s="1" t="s">
        <v>3811</v>
      </c>
      <c r="C5770" t="s">
        <v>3812</v>
      </c>
      <c r="D5770" s="74" t="s">
        <v>3813</v>
      </c>
      <c r="E5770" s="1" t="s">
        <v>4478</v>
      </c>
      <c r="F5770" s="7"/>
      <c r="G5770" s="7"/>
      <c r="H5770" s="7"/>
      <c r="I5770" s="7"/>
      <c r="J5770" s="49"/>
      <c r="K5770" t="s">
        <v>26</v>
      </c>
      <c r="L5770" t="s">
        <v>27</v>
      </c>
      <c r="M5770" s="15" t="s">
        <v>28</v>
      </c>
      <c r="N5770" t="s">
        <v>4571</v>
      </c>
      <c r="O5770" s="7">
        <v>36.879792344183549</v>
      </c>
      <c r="P5770" s="7">
        <v>26.184121002773853</v>
      </c>
      <c r="Q5770" s="9">
        <f t="shared" si="15"/>
        <v>0.70998558664345213</v>
      </c>
      <c r="R5770" s="14"/>
      <c r="S5770" s="29"/>
      <c r="T5770" s="14"/>
      <c r="U5770" s="9"/>
      <c r="V5770" s="7"/>
      <c r="W5770" s="7"/>
      <c r="X5770" s="49"/>
      <c r="Y5770" s="84"/>
    </row>
    <row r="5771" spans="1:25" x14ac:dyDescent="0.25">
      <c r="A5771" s="5" t="s">
        <v>3810</v>
      </c>
      <c r="B5771" s="1" t="s">
        <v>3811</v>
      </c>
      <c r="C5771" t="s">
        <v>3812</v>
      </c>
      <c r="D5771" s="74" t="s">
        <v>3813</v>
      </c>
      <c r="E5771" s="1" t="s">
        <v>4478</v>
      </c>
      <c r="F5771" s="7"/>
      <c r="G5771" s="7"/>
      <c r="H5771" s="7"/>
      <c r="I5771" s="7"/>
      <c r="J5771" s="49"/>
      <c r="K5771" t="s">
        <v>26</v>
      </c>
      <c r="L5771" t="s">
        <v>27</v>
      </c>
      <c r="M5771" s="15" t="s">
        <v>28</v>
      </c>
      <c r="N5771" t="s">
        <v>4572</v>
      </c>
      <c r="O5771" s="7">
        <v>35.829980075790139</v>
      </c>
      <c r="P5771" s="7">
        <v>29.776318489636772</v>
      </c>
      <c r="Q5771" s="9">
        <f t="shared" si="15"/>
        <v>0.83104479619167437</v>
      </c>
      <c r="R5771" s="14"/>
      <c r="S5771" s="29"/>
      <c r="T5771" s="14"/>
      <c r="U5771" s="9"/>
      <c r="V5771" s="7"/>
      <c r="W5771" s="7"/>
      <c r="X5771" s="49"/>
      <c r="Y5771" s="84"/>
    </row>
    <row r="5772" spans="1:25" x14ac:dyDescent="0.25">
      <c r="A5772" s="5" t="s">
        <v>3810</v>
      </c>
      <c r="B5772" s="1" t="s">
        <v>3811</v>
      </c>
      <c r="C5772" t="s">
        <v>3812</v>
      </c>
      <c r="D5772" s="74" t="s">
        <v>3813</v>
      </c>
      <c r="E5772" s="1" t="s">
        <v>4478</v>
      </c>
      <c r="F5772" s="7"/>
      <c r="G5772" s="7"/>
      <c r="H5772" s="7"/>
      <c r="I5772" s="7"/>
      <c r="J5772" s="49"/>
      <c r="K5772" t="s">
        <v>26</v>
      </c>
      <c r="L5772" t="s">
        <v>27</v>
      </c>
      <c r="M5772" s="15" t="s">
        <v>28</v>
      </c>
      <c r="N5772" t="s">
        <v>4573</v>
      </c>
      <c r="O5772" s="7">
        <v>28.768074340111344</v>
      </c>
      <c r="P5772" s="7">
        <v>24.097311139564663</v>
      </c>
      <c r="Q5772" s="9">
        <f t="shared" si="15"/>
        <v>0.83764074211827821</v>
      </c>
      <c r="R5772" s="14"/>
      <c r="S5772" s="29"/>
      <c r="T5772" s="14"/>
      <c r="U5772" s="9"/>
      <c r="V5772" s="7"/>
      <c r="W5772" s="7"/>
      <c r="X5772" s="49"/>
      <c r="Y5772" s="84"/>
    </row>
    <row r="5773" spans="1:25" x14ac:dyDescent="0.25">
      <c r="A5773" s="5" t="s">
        <v>3810</v>
      </c>
      <c r="B5773" s="1" t="s">
        <v>3811</v>
      </c>
      <c r="C5773" t="s">
        <v>3812</v>
      </c>
      <c r="D5773" s="74" t="s">
        <v>3813</v>
      </c>
      <c r="E5773" s="1" t="s">
        <v>4478</v>
      </c>
      <c r="F5773" s="7"/>
      <c r="G5773" s="7"/>
      <c r="H5773" s="7"/>
      <c r="I5773" s="7"/>
      <c r="J5773" s="49"/>
      <c r="K5773" t="s">
        <v>26</v>
      </c>
      <c r="L5773" t="s">
        <v>27</v>
      </c>
      <c r="M5773" s="15" t="s">
        <v>28</v>
      </c>
      <c r="N5773" t="s">
        <v>4574</v>
      </c>
      <c r="O5773" s="7">
        <v>65.320782759474852</v>
      </c>
      <c r="P5773" s="7">
        <v>55.960994023277763</v>
      </c>
      <c r="Q5773" s="9">
        <f t="shared" si="15"/>
        <v>0.85671040148643285</v>
      </c>
      <c r="R5773" s="14"/>
      <c r="S5773" s="29"/>
      <c r="T5773" s="14"/>
      <c r="U5773" s="9"/>
      <c r="V5773" s="7"/>
      <c r="W5773" s="7"/>
      <c r="X5773" s="49"/>
      <c r="Y5773" s="84"/>
    </row>
    <row r="5774" spans="1:25" x14ac:dyDescent="0.25">
      <c r="A5774" s="5" t="s">
        <v>3810</v>
      </c>
      <c r="B5774" s="1" t="s">
        <v>3811</v>
      </c>
      <c r="C5774" t="s">
        <v>3812</v>
      </c>
      <c r="D5774" s="74" t="s">
        <v>3813</v>
      </c>
      <c r="E5774" s="1" t="s">
        <v>4478</v>
      </c>
      <c r="F5774" s="7"/>
      <c r="G5774" s="7"/>
      <c r="H5774" s="7"/>
      <c r="I5774" s="7"/>
      <c r="J5774" s="49"/>
      <c r="K5774" t="s">
        <v>26</v>
      </c>
      <c r="L5774" t="s">
        <v>27</v>
      </c>
      <c r="M5774" s="15" t="s">
        <v>28</v>
      </c>
      <c r="N5774" t="s">
        <v>4575</v>
      </c>
      <c r="O5774" s="7">
        <v>62.853807074563747</v>
      </c>
      <c r="P5774" s="7">
        <v>54.844649021864214</v>
      </c>
      <c r="Q5774" s="9">
        <f t="shared" si="15"/>
        <v>0.8725748140729449</v>
      </c>
      <c r="R5774" s="14"/>
      <c r="S5774" s="29"/>
      <c r="T5774" s="14"/>
      <c r="U5774" s="9"/>
      <c r="V5774" s="7"/>
      <c r="W5774" s="7"/>
      <c r="X5774" s="49"/>
      <c r="Y5774" s="84"/>
    </row>
    <row r="5775" spans="1:25" x14ac:dyDescent="0.25">
      <c r="A5775" s="5" t="s">
        <v>3810</v>
      </c>
      <c r="B5775" s="1" t="s">
        <v>3811</v>
      </c>
      <c r="C5775" t="s">
        <v>3812</v>
      </c>
      <c r="D5775" s="74" t="s">
        <v>3813</v>
      </c>
      <c r="E5775" s="1" t="s">
        <v>4478</v>
      </c>
      <c r="F5775" s="7"/>
      <c r="G5775" s="7"/>
      <c r="H5775" s="7"/>
      <c r="I5775" s="7"/>
      <c r="J5775" s="49"/>
      <c r="K5775" t="s">
        <v>26</v>
      </c>
      <c r="L5775" t="s">
        <v>27</v>
      </c>
      <c r="M5775" s="15" t="s">
        <v>28</v>
      </c>
      <c r="N5775" t="s">
        <v>4576</v>
      </c>
      <c r="O5775" s="7">
        <v>60.771591844883091</v>
      </c>
      <c r="P5775" s="7">
        <v>48.296276805683469</v>
      </c>
      <c r="Q5775" s="9">
        <f t="shared" si="15"/>
        <v>0.79471798153580819</v>
      </c>
      <c r="R5775" s="14"/>
      <c r="S5775" s="29"/>
      <c r="T5775" s="14"/>
      <c r="U5775" s="9"/>
      <c r="V5775" s="7"/>
      <c r="W5775" s="7"/>
      <c r="X5775" s="49"/>
      <c r="Y5775" s="84"/>
    </row>
    <row r="5776" spans="1:25" x14ac:dyDescent="0.25">
      <c r="A5776" s="5" t="s">
        <v>3810</v>
      </c>
      <c r="B5776" s="1" t="s">
        <v>3811</v>
      </c>
      <c r="C5776" t="s">
        <v>3812</v>
      </c>
      <c r="D5776" s="74" t="s">
        <v>3813</v>
      </c>
      <c r="E5776" s="1" t="s">
        <v>4478</v>
      </c>
      <c r="F5776" s="7"/>
      <c r="G5776" s="7"/>
      <c r="H5776" s="7"/>
      <c r="I5776" s="7"/>
      <c r="J5776" s="49"/>
      <c r="K5776" t="s">
        <v>26</v>
      </c>
      <c r="L5776" t="s">
        <v>27</v>
      </c>
      <c r="M5776" s="15" t="s">
        <v>28</v>
      </c>
      <c r="N5776" t="s">
        <v>4577</v>
      </c>
      <c r="O5776" s="7">
        <v>59.862542955326461</v>
      </c>
      <c r="P5776" s="7">
        <v>40.286298568507156</v>
      </c>
      <c r="Q5776" s="9">
        <f t="shared" si="15"/>
        <v>0.67298007367598067</v>
      </c>
      <c r="R5776" s="14"/>
      <c r="S5776" s="29"/>
      <c r="T5776" s="14"/>
      <c r="U5776" s="9"/>
      <c r="V5776" s="7"/>
      <c r="W5776" s="7"/>
      <c r="X5776" s="49"/>
      <c r="Y5776" s="84"/>
    </row>
    <row r="5777" spans="1:25" x14ac:dyDescent="0.25">
      <c r="A5777" s="5" t="s">
        <v>3810</v>
      </c>
      <c r="B5777" s="1" t="s">
        <v>3811</v>
      </c>
      <c r="C5777" t="s">
        <v>3812</v>
      </c>
      <c r="D5777" s="74" t="s">
        <v>3813</v>
      </c>
      <c r="E5777" s="1" t="s">
        <v>4478</v>
      </c>
      <c r="F5777" s="7"/>
      <c r="G5777" s="7"/>
      <c r="H5777" s="7"/>
      <c r="I5777" s="7"/>
      <c r="J5777" s="49"/>
      <c r="K5777" t="s">
        <v>26</v>
      </c>
      <c r="L5777" t="s">
        <v>27</v>
      </c>
      <c r="M5777" s="15" t="s">
        <v>28</v>
      </c>
      <c r="N5777" t="s">
        <v>4578</v>
      </c>
      <c r="O5777" s="7">
        <v>58.148784845114101</v>
      </c>
      <c r="P5777" s="7">
        <v>48.903247047203585</v>
      </c>
      <c r="Q5777" s="9">
        <f t="shared" si="15"/>
        <v>0.84100204634478504</v>
      </c>
      <c r="R5777" s="14"/>
      <c r="S5777" s="29"/>
      <c r="T5777" s="14"/>
      <c r="U5777" s="9"/>
      <c r="V5777" s="7"/>
      <c r="W5777" s="7"/>
      <c r="X5777" s="49"/>
      <c r="Y5777" s="84"/>
    </row>
    <row r="5778" spans="1:25" x14ac:dyDescent="0.25">
      <c r="A5778" s="5" t="s">
        <v>3810</v>
      </c>
      <c r="B5778" s="1" t="s">
        <v>3811</v>
      </c>
      <c r="C5778" t="s">
        <v>3812</v>
      </c>
      <c r="D5778" s="74" t="s">
        <v>3813</v>
      </c>
      <c r="E5778" s="1" t="s">
        <v>4478</v>
      </c>
      <c r="F5778" s="7"/>
      <c r="G5778" s="7"/>
      <c r="H5778" s="7"/>
      <c r="I5778" s="7"/>
      <c r="J5778" s="49"/>
      <c r="K5778" t="s">
        <v>26</v>
      </c>
      <c r="L5778" t="s">
        <v>27</v>
      </c>
      <c r="M5778" s="15" t="s">
        <v>28</v>
      </c>
      <c r="N5778" t="s">
        <v>4579</v>
      </c>
      <c r="O5778" s="7">
        <v>58.111648976329001</v>
      </c>
      <c r="P5778" s="7">
        <v>49.856459330143551</v>
      </c>
      <c r="Q5778" s="9">
        <f t="shared" si="15"/>
        <v>0.85794260201516415</v>
      </c>
      <c r="R5778" s="14"/>
      <c r="S5778" s="29"/>
      <c r="T5778" s="14"/>
      <c r="U5778" s="9"/>
      <c r="V5778" s="7"/>
      <c r="W5778" s="7"/>
      <c r="X5778" s="49"/>
      <c r="Y5778" s="84"/>
    </row>
    <row r="5779" spans="1:25" x14ac:dyDescent="0.25">
      <c r="A5779" s="5" t="s">
        <v>3810</v>
      </c>
      <c r="B5779" s="1" t="s">
        <v>3811</v>
      </c>
      <c r="C5779" t="s">
        <v>3812</v>
      </c>
      <c r="D5779" s="74" t="s">
        <v>3813</v>
      </c>
      <c r="E5779" s="1" t="s">
        <v>4478</v>
      </c>
      <c r="F5779" s="7"/>
      <c r="G5779" s="7"/>
      <c r="H5779" s="7"/>
      <c r="I5779" s="7"/>
      <c r="J5779" s="49"/>
      <c r="K5779" t="s">
        <v>26</v>
      </c>
      <c r="L5779" t="s">
        <v>27</v>
      </c>
      <c r="M5779" s="15" t="s">
        <v>28</v>
      </c>
      <c r="N5779" t="s">
        <v>4580</v>
      </c>
      <c r="O5779" s="7">
        <v>57.776028219687802</v>
      </c>
      <c r="P5779" s="7">
        <v>40.314097064199657</v>
      </c>
      <c r="Q5779" s="9">
        <f t="shared" si="15"/>
        <v>0.69776511654468831</v>
      </c>
      <c r="R5779" s="14"/>
      <c r="S5779" s="29"/>
      <c r="T5779" s="14"/>
      <c r="U5779" s="9"/>
      <c r="V5779" s="7"/>
      <c r="W5779" s="7"/>
      <c r="X5779" s="49"/>
      <c r="Y5779" s="84"/>
    </row>
    <row r="5780" spans="1:25" x14ac:dyDescent="0.25">
      <c r="A5780" s="5" t="s">
        <v>3810</v>
      </c>
      <c r="B5780" s="1" t="s">
        <v>3811</v>
      </c>
      <c r="C5780" t="s">
        <v>3812</v>
      </c>
      <c r="D5780" s="74" t="s">
        <v>3813</v>
      </c>
      <c r="E5780" s="1" t="s">
        <v>4478</v>
      </c>
      <c r="F5780" s="7"/>
      <c r="G5780" s="7"/>
      <c r="H5780" s="7"/>
      <c r="I5780" s="7"/>
      <c r="J5780" s="49"/>
      <c r="K5780" t="s">
        <v>26</v>
      </c>
      <c r="L5780" t="s">
        <v>27</v>
      </c>
      <c r="M5780" s="15" t="s">
        <v>28</v>
      </c>
      <c r="N5780" t="s">
        <v>4581</v>
      </c>
      <c r="O5780" s="7">
        <v>57.56445047489823</v>
      </c>
      <c r="P5780" s="7">
        <v>32.506069598057721</v>
      </c>
      <c r="Q5780" s="9">
        <f t="shared" si="15"/>
        <v>0.56469000103166866</v>
      </c>
      <c r="R5780" s="14"/>
      <c r="S5780" s="29"/>
      <c r="T5780" s="14"/>
      <c r="U5780" s="9"/>
      <c r="V5780" s="7"/>
      <c r="W5780" s="7"/>
      <c r="X5780" s="49"/>
      <c r="Y5780" s="84"/>
    </row>
    <row r="5781" spans="1:25" x14ac:dyDescent="0.25">
      <c r="A5781" s="5" t="s">
        <v>3810</v>
      </c>
      <c r="B5781" s="1" t="s">
        <v>3811</v>
      </c>
      <c r="C5781" t="s">
        <v>3812</v>
      </c>
      <c r="D5781" s="74" t="s">
        <v>3813</v>
      </c>
      <c r="E5781" s="1" t="s">
        <v>4478</v>
      </c>
      <c r="F5781" s="7"/>
      <c r="G5781" s="7"/>
      <c r="H5781" s="7"/>
      <c r="I5781" s="7"/>
      <c r="J5781" s="49"/>
      <c r="K5781" t="s">
        <v>26</v>
      </c>
      <c r="L5781" t="s">
        <v>27</v>
      </c>
      <c r="M5781" s="15" t="s">
        <v>28</v>
      </c>
      <c r="N5781" t="s">
        <v>4582</v>
      </c>
      <c r="O5781" s="7">
        <v>57.380399694104753</v>
      </c>
      <c r="P5781" s="7">
        <v>35.571788103861032</v>
      </c>
      <c r="Q5781" s="9">
        <f t="shared" si="15"/>
        <v>0.61992924924703285</v>
      </c>
      <c r="R5781" s="14"/>
      <c r="S5781" s="29"/>
      <c r="T5781" s="14"/>
      <c r="U5781" s="9"/>
      <c r="V5781" s="7"/>
      <c r="W5781" s="7"/>
      <c r="X5781" s="49"/>
      <c r="Y5781" s="84"/>
    </row>
    <row r="5782" spans="1:25" x14ac:dyDescent="0.25">
      <c r="A5782" s="5" t="s">
        <v>3810</v>
      </c>
      <c r="B5782" s="1" t="s">
        <v>3811</v>
      </c>
      <c r="C5782" t="s">
        <v>3812</v>
      </c>
      <c r="D5782" s="74" t="s">
        <v>3813</v>
      </c>
      <c r="E5782" s="1" t="s">
        <v>4478</v>
      </c>
      <c r="F5782" s="7"/>
      <c r="G5782" s="7"/>
      <c r="H5782" s="7"/>
      <c r="I5782" s="7"/>
      <c r="J5782" s="49"/>
      <c r="K5782" t="s">
        <v>26</v>
      </c>
      <c r="L5782" t="s">
        <v>27</v>
      </c>
      <c r="M5782" s="15" t="s">
        <v>28</v>
      </c>
      <c r="N5782" t="s">
        <v>4583</v>
      </c>
      <c r="O5782" s="7">
        <v>55.949845922247022</v>
      </c>
      <c r="P5782" s="7">
        <v>45.683008091385055</v>
      </c>
      <c r="Q5782" s="9">
        <f t="shared" si="15"/>
        <v>0.81649926533971706</v>
      </c>
      <c r="R5782" s="14"/>
      <c r="S5782" s="29"/>
      <c r="T5782" s="14"/>
      <c r="U5782" s="9"/>
      <c r="V5782" s="7"/>
      <c r="W5782" s="7"/>
      <c r="X5782" s="49"/>
      <c r="Y5782" s="84"/>
    </row>
    <row r="5783" spans="1:25" x14ac:dyDescent="0.25">
      <c r="A5783" s="5" t="s">
        <v>3810</v>
      </c>
      <c r="B5783" s="1" t="s">
        <v>3811</v>
      </c>
      <c r="C5783" t="s">
        <v>3812</v>
      </c>
      <c r="D5783" s="74" t="s">
        <v>3813</v>
      </c>
      <c r="E5783" s="1" t="s">
        <v>4478</v>
      </c>
      <c r="F5783" s="7"/>
      <c r="G5783" s="7"/>
      <c r="H5783" s="7"/>
      <c r="I5783" s="7"/>
      <c r="J5783" s="49"/>
      <c r="K5783" t="s">
        <v>26</v>
      </c>
      <c r="L5783" t="s">
        <v>27</v>
      </c>
      <c r="M5783" s="15" t="s">
        <v>28</v>
      </c>
      <c r="N5783" t="s">
        <v>4584</v>
      </c>
      <c r="O5783" s="7">
        <v>55.610067212873481</v>
      </c>
      <c r="P5783" s="7">
        <v>44.88016291577464</v>
      </c>
      <c r="Q5783" s="9">
        <f t="shared" si="15"/>
        <v>0.80705104606284461</v>
      </c>
      <c r="R5783" s="14"/>
      <c r="S5783" s="29"/>
      <c r="T5783" s="14"/>
      <c r="U5783" s="9"/>
      <c r="V5783" s="7"/>
      <c r="W5783" s="7"/>
      <c r="X5783" s="49"/>
      <c r="Y5783" s="84"/>
    </row>
    <row r="5784" spans="1:25" x14ac:dyDescent="0.25">
      <c r="A5784" s="5" t="s">
        <v>3810</v>
      </c>
      <c r="B5784" s="1" t="s">
        <v>3811</v>
      </c>
      <c r="C5784" t="s">
        <v>3812</v>
      </c>
      <c r="D5784" s="74" t="s">
        <v>3813</v>
      </c>
      <c r="E5784" s="1" t="s">
        <v>4478</v>
      </c>
      <c r="F5784" s="7"/>
      <c r="G5784" s="7"/>
      <c r="H5784" s="7"/>
      <c r="I5784" s="7"/>
      <c r="J5784" s="49"/>
      <c r="K5784" t="s">
        <v>26</v>
      </c>
      <c r="L5784" t="s">
        <v>27</v>
      </c>
      <c r="M5784" s="15" t="s">
        <v>28</v>
      </c>
      <c r="N5784" t="s">
        <v>4585</v>
      </c>
      <c r="O5784" s="7">
        <v>55.30873295783546</v>
      </c>
      <c r="P5784" s="7">
        <v>43.206903471804132</v>
      </c>
      <c r="Q5784" s="9">
        <f t="shared" si="15"/>
        <v>0.7811949607441353</v>
      </c>
      <c r="R5784" s="14"/>
      <c r="S5784" s="29"/>
      <c r="T5784" s="14"/>
      <c r="U5784" s="9"/>
      <c r="V5784" s="7"/>
      <c r="W5784" s="7"/>
      <c r="X5784" s="49"/>
      <c r="Y5784" s="84"/>
    </row>
    <row r="5785" spans="1:25" x14ac:dyDescent="0.25">
      <c r="A5785" s="5" t="s">
        <v>3810</v>
      </c>
      <c r="B5785" s="1" t="s">
        <v>3811</v>
      </c>
      <c r="C5785" t="s">
        <v>3812</v>
      </c>
      <c r="D5785" s="74" t="s">
        <v>3813</v>
      </c>
      <c r="E5785" s="1" t="s">
        <v>4478</v>
      </c>
      <c r="F5785" s="7"/>
      <c r="G5785" s="7"/>
      <c r="H5785" s="7"/>
      <c r="I5785" s="7"/>
      <c r="J5785" s="49"/>
      <c r="K5785" t="s">
        <v>26</v>
      </c>
      <c r="L5785" t="s">
        <v>27</v>
      </c>
      <c r="M5785" s="15" t="s">
        <v>28</v>
      </c>
      <c r="N5785" t="s">
        <v>4586</v>
      </c>
      <c r="O5785" s="7">
        <v>55.248260072216972</v>
      </c>
      <c r="P5785" s="7">
        <v>29.21846286887904</v>
      </c>
      <c r="Q5785" s="9">
        <f t="shared" si="15"/>
        <v>0.52885761163675649</v>
      </c>
      <c r="R5785" s="14"/>
      <c r="S5785" s="29"/>
      <c r="T5785" s="14"/>
      <c r="U5785" s="9"/>
      <c r="V5785" s="7"/>
      <c r="W5785" s="7"/>
      <c r="X5785" s="49"/>
      <c r="Y5785" s="84"/>
    </row>
    <row r="5786" spans="1:25" x14ac:dyDescent="0.25">
      <c r="A5786" s="5" t="s">
        <v>3810</v>
      </c>
      <c r="B5786" s="1" t="s">
        <v>3811</v>
      </c>
      <c r="C5786" t="s">
        <v>3812</v>
      </c>
      <c r="D5786" s="74" t="s">
        <v>3813</v>
      </c>
      <c r="E5786" s="1" t="s">
        <v>4478</v>
      </c>
      <c r="F5786" s="7"/>
      <c r="G5786" s="7"/>
      <c r="H5786" s="7"/>
      <c r="I5786" s="7"/>
      <c r="J5786" s="49"/>
      <c r="K5786" t="s">
        <v>26</v>
      </c>
      <c r="L5786" t="s">
        <v>27</v>
      </c>
      <c r="M5786" s="15" t="s">
        <v>28</v>
      </c>
      <c r="N5786" t="s">
        <v>4587</v>
      </c>
      <c r="O5786" s="7">
        <v>54.51934196292013</v>
      </c>
      <c r="P5786" s="7">
        <v>36.135774338021534</v>
      </c>
      <c r="Q5786" s="9">
        <f t="shared" si="15"/>
        <v>0.66280650200434033</v>
      </c>
      <c r="R5786" s="14"/>
      <c r="S5786" s="29"/>
      <c r="T5786" s="14"/>
      <c r="U5786" s="9"/>
      <c r="V5786" s="7"/>
      <c r="W5786" s="7"/>
      <c r="X5786" s="49"/>
      <c r="Y5786" s="84"/>
    </row>
    <row r="5787" spans="1:25" x14ac:dyDescent="0.25">
      <c r="A5787" s="5" t="s">
        <v>3810</v>
      </c>
      <c r="B5787" s="1" t="s">
        <v>3811</v>
      </c>
      <c r="C5787" t="s">
        <v>3812</v>
      </c>
      <c r="D5787" s="74" t="s">
        <v>3813</v>
      </c>
      <c r="E5787" s="1" t="s">
        <v>4478</v>
      </c>
      <c r="F5787" s="7"/>
      <c r="G5787" s="7"/>
      <c r="H5787" s="7"/>
      <c r="I5787" s="7"/>
      <c r="J5787" s="49"/>
      <c r="K5787" t="s">
        <v>26</v>
      </c>
      <c r="L5787" t="s">
        <v>27</v>
      </c>
      <c r="M5787" s="15" t="s">
        <v>28</v>
      </c>
      <c r="N5787" t="s">
        <v>4588</v>
      </c>
      <c r="O5787" s="7">
        <v>54.422245538571381</v>
      </c>
      <c r="P5787" s="7">
        <v>40.279299014238759</v>
      </c>
      <c r="Q5787" s="9">
        <f t="shared" si="15"/>
        <v>0.74012563457513147</v>
      </c>
      <c r="R5787" s="14"/>
      <c r="S5787" s="29"/>
      <c r="T5787" s="14"/>
      <c r="U5787" s="9"/>
      <c r="V5787" s="7"/>
      <c r="W5787" s="7"/>
      <c r="X5787" s="49"/>
      <c r="Y5787" s="84"/>
    </row>
    <row r="5788" spans="1:25" x14ac:dyDescent="0.25">
      <c r="A5788" s="5" t="s">
        <v>3810</v>
      </c>
      <c r="B5788" s="1" t="s">
        <v>3811</v>
      </c>
      <c r="C5788" t="s">
        <v>3812</v>
      </c>
      <c r="D5788" s="74" t="s">
        <v>3813</v>
      </c>
      <c r="E5788" s="1" t="s">
        <v>4478</v>
      </c>
      <c r="F5788" s="7"/>
      <c r="G5788" s="7"/>
      <c r="H5788" s="7"/>
      <c r="I5788" s="7"/>
      <c r="J5788" s="49"/>
      <c r="K5788" t="s">
        <v>26</v>
      </c>
      <c r="L5788" t="s">
        <v>27</v>
      </c>
      <c r="M5788" s="15" t="s">
        <v>28</v>
      </c>
      <c r="N5788" t="s">
        <v>4589</v>
      </c>
      <c r="O5788" s="7">
        <v>54.415726973355952</v>
      </c>
      <c r="P5788" s="7">
        <v>32.475979305247598</v>
      </c>
      <c r="Q5788" s="9">
        <f t="shared" si="15"/>
        <v>0.59681237597265024</v>
      </c>
      <c r="R5788" s="14"/>
      <c r="S5788" s="29"/>
      <c r="T5788" s="14"/>
      <c r="U5788" s="9"/>
      <c r="V5788" s="7"/>
      <c r="W5788" s="7"/>
      <c r="X5788" s="49"/>
      <c r="Y5788" s="84"/>
    </row>
    <row r="5789" spans="1:25" x14ac:dyDescent="0.25">
      <c r="A5789" s="5" t="s">
        <v>3810</v>
      </c>
      <c r="B5789" s="1" t="s">
        <v>3811</v>
      </c>
      <c r="C5789" t="s">
        <v>3812</v>
      </c>
      <c r="D5789" s="74" t="s">
        <v>3813</v>
      </c>
      <c r="E5789" s="1" t="s">
        <v>4478</v>
      </c>
      <c r="F5789" s="7"/>
      <c r="G5789" s="7"/>
      <c r="H5789" s="7"/>
      <c r="I5789" s="7"/>
      <c r="J5789" s="49"/>
      <c r="K5789" t="s">
        <v>26</v>
      </c>
      <c r="L5789" t="s">
        <v>27</v>
      </c>
      <c r="M5789" s="15" t="s">
        <v>28</v>
      </c>
      <c r="N5789" t="s">
        <v>4590</v>
      </c>
      <c r="O5789" s="7">
        <v>54.248966467615986</v>
      </c>
      <c r="P5789" s="7">
        <v>45.618345618345622</v>
      </c>
      <c r="Q5789" s="9">
        <f t="shared" si="15"/>
        <v>0.84090718383690444</v>
      </c>
      <c r="R5789" s="14"/>
      <c r="S5789" s="29"/>
      <c r="T5789" s="14"/>
      <c r="U5789" s="9"/>
      <c r="V5789" s="7"/>
      <c r="W5789" s="7"/>
      <c r="X5789" s="49"/>
      <c r="Y5789" s="84"/>
    </row>
    <row r="5790" spans="1:25" x14ac:dyDescent="0.25">
      <c r="A5790" s="5" t="s">
        <v>3810</v>
      </c>
      <c r="B5790" s="1" t="s">
        <v>3811</v>
      </c>
      <c r="C5790" t="s">
        <v>3812</v>
      </c>
      <c r="D5790" s="74" t="s">
        <v>3813</v>
      </c>
      <c r="E5790" s="1" t="s">
        <v>4478</v>
      </c>
      <c r="F5790" s="7"/>
      <c r="G5790" s="7"/>
      <c r="H5790" s="7"/>
      <c r="I5790" s="7"/>
      <c r="J5790" s="49"/>
      <c r="K5790" t="s">
        <v>26</v>
      </c>
      <c r="L5790" t="s">
        <v>27</v>
      </c>
      <c r="M5790" s="15" t="s">
        <v>28</v>
      </c>
      <c r="N5790" t="s">
        <v>4591</v>
      </c>
      <c r="O5790" s="7">
        <v>53.928101807484005</v>
      </c>
      <c r="P5790" s="7">
        <v>49.153876426603702</v>
      </c>
      <c r="Q5790" s="9">
        <f t="shared" si="15"/>
        <v>0.91147054650794801</v>
      </c>
      <c r="R5790" s="14"/>
      <c r="S5790" s="29"/>
      <c r="T5790" s="14"/>
      <c r="U5790" s="9"/>
      <c r="V5790" s="7"/>
      <c r="W5790" s="7"/>
      <c r="X5790" s="49"/>
      <c r="Y5790" s="84"/>
    </row>
    <row r="5791" spans="1:25" x14ac:dyDescent="0.25">
      <c r="A5791" s="5" t="s">
        <v>3810</v>
      </c>
      <c r="B5791" s="1" t="s">
        <v>3811</v>
      </c>
      <c r="C5791" t="s">
        <v>3812</v>
      </c>
      <c r="D5791" s="74" t="s">
        <v>3813</v>
      </c>
      <c r="E5791" s="1" t="s">
        <v>4478</v>
      </c>
      <c r="F5791" s="7"/>
      <c r="G5791" s="7"/>
      <c r="H5791" s="7"/>
      <c r="I5791" s="7"/>
      <c r="J5791" s="49"/>
      <c r="K5791" t="s">
        <v>26</v>
      </c>
      <c r="L5791" t="s">
        <v>27</v>
      </c>
      <c r="M5791" s="15" t="s">
        <v>28</v>
      </c>
      <c r="N5791" t="s">
        <v>4592</v>
      </c>
      <c r="O5791" s="7">
        <v>53.70935633709356</v>
      </c>
      <c r="P5791" s="7">
        <v>38.78553878553879</v>
      </c>
      <c r="Q5791" s="9">
        <f t="shared" si="15"/>
        <v>0.72213747158150432</v>
      </c>
      <c r="R5791" s="14"/>
      <c r="S5791" s="29"/>
      <c r="T5791" s="14"/>
      <c r="U5791" s="9"/>
      <c r="V5791" s="7"/>
      <c r="W5791" s="7"/>
      <c r="X5791" s="49"/>
      <c r="Y5791" s="84"/>
    </row>
    <row r="5792" spans="1:25" x14ac:dyDescent="0.25">
      <c r="A5792" s="5" t="s">
        <v>3810</v>
      </c>
      <c r="B5792" s="1" t="s">
        <v>3811</v>
      </c>
      <c r="C5792" t="s">
        <v>3812</v>
      </c>
      <c r="D5792" s="74" t="s">
        <v>3813</v>
      </c>
      <c r="E5792" s="1" t="s">
        <v>4478</v>
      </c>
      <c r="F5792" s="7"/>
      <c r="G5792" s="7"/>
      <c r="H5792" s="7"/>
      <c r="I5792" s="7"/>
      <c r="J5792" s="49"/>
      <c r="K5792" t="s">
        <v>26</v>
      </c>
      <c r="L5792" t="s">
        <v>27</v>
      </c>
      <c r="M5792" s="15" t="s">
        <v>28</v>
      </c>
      <c r="N5792" t="s">
        <v>4593</v>
      </c>
      <c r="O5792" s="7">
        <v>53.573760417866879</v>
      </c>
      <c r="P5792" s="7">
        <v>43.471754582865699</v>
      </c>
      <c r="Q5792" s="9">
        <f t="shared" si="15"/>
        <v>0.81143743212708741</v>
      </c>
      <c r="R5792" s="14"/>
      <c r="S5792" s="29"/>
      <c r="T5792" s="14"/>
      <c r="U5792" s="9"/>
      <c r="V5792" s="7"/>
      <c r="W5792" s="7"/>
      <c r="X5792" s="49"/>
      <c r="Y5792" s="84"/>
    </row>
    <row r="5793" spans="1:25" x14ac:dyDescent="0.25">
      <c r="A5793" s="5" t="s">
        <v>3810</v>
      </c>
      <c r="B5793" s="1" t="s">
        <v>3811</v>
      </c>
      <c r="C5793" t="s">
        <v>3812</v>
      </c>
      <c r="D5793" s="74" t="s">
        <v>3813</v>
      </c>
      <c r="E5793" s="1" t="s">
        <v>4478</v>
      </c>
      <c r="F5793" s="7"/>
      <c r="G5793" s="7"/>
      <c r="H5793" s="7"/>
      <c r="I5793" s="7"/>
      <c r="J5793" s="49"/>
      <c r="K5793" t="s">
        <v>26</v>
      </c>
      <c r="L5793" t="s">
        <v>27</v>
      </c>
      <c r="M5793" s="15" t="s">
        <v>28</v>
      </c>
      <c r="N5793" t="s">
        <v>4594</v>
      </c>
      <c r="O5793" s="7">
        <v>53.196806754245685</v>
      </c>
      <c r="P5793" s="7">
        <v>44.599255069664785</v>
      </c>
      <c r="Q5793" s="9">
        <f t="shared" si="15"/>
        <v>0.83838218477475213</v>
      </c>
      <c r="R5793" s="14"/>
      <c r="S5793" s="29"/>
      <c r="T5793" s="14"/>
      <c r="U5793" s="9"/>
      <c r="V5793" s="7"/>
      <c r="W5793" s="7"/>
      <c r="X5793" s="49"/>
      <c r="Y5793" s="84"/>
    </row>
    <row r="5794" spans="1:25" x14ac:dyDescent="0.25">
      <c r="A5794" s="5" t="s">
        <v>3810</v>
      </c>
      <c r="B5794" s="1" t="s">
        <v>3811</v>
      </c>
      <c r="C5794" t="s">
        <v>3812</v>
      </c>
      <c r="D5794" s="74" t="s">
        <v>3813</v>
      </c>
      <c r="E5794" s="1" t="s">
        <v>4478</v>
      </c>
      <c r="F5794" s="7"/>
      <c r="G5794" s="7"/>
      <c r="H5794" s="7"/>
      <c r="I5794" s="7"/>
      <c r="J5794" s="49"/>
      <c r="K5794" t="s">
        <v>26</v>
      </c>
      <c r="L5794" t="s">
        <v>27</v>
      </c>
      <c r="M5794" s="15" t="s">
        <v>28</v>
      </c>
      <c r="N5794" t="s">
        <v>4595</v>
      </c>
      <c r="O5794" s="7">
        <v>53.140071565627757</v>
      </c>
      <c r="P5794" s="7">
        <v>44.45878664945603</v>
      </c>
      <c r="Q5794" s="9">
        <f t="shared" si="15"/>
        <v>0.8366339250136241</v>
      </c>
      <c r="R5794" s="14"/>
      <c r="S5794" s="29"/>
      <c r="T5794" s="14"/>
      <c r="U5794" s="9"/>
      <c r="V5794" s="7"/>
      <c r="W5794" s="7"/>
      <c r="X5794" s="49"/>
      <c r="Y5794" s="84"/>
    </row>
    <row r="5795" spans="1:25" x14ac:dyDescent="0.25">
      <c r="A5795" s="5" t="s">
        <v>3810</v>
      </c>
      <c r="B5795" s="1" t="s">
        <v>3811</v>
      </c>
      <c r="C5795" t="s">
        <v>3812</v>
      </c>
      <c r="D5795" s="74" t="s">
        <v>3813</v>
      </c>
      <c r="E5795" s="1" t="s">
        <v>4478</v>
      </c>
      <c r="F5795" s="7"/>
      <c r="G5795" s="7"/>
      <c r="H5795" s="7"/>
      <c r="I5795" s="7"/>
      <c r="J5795" s="49"/>
      <c r="K5795" t="s">
        <v>26</v>
      </c>
      <c r="L5795" t="s">
        <v>27</v>
      </c>
      <c r="M5795" s="15" t="s">
        <v>28</v>
      </c>
      <c r="N5795" t="s">
        <v>4596</v>
      </c>
      <c r="O5795" s="7">
        <v>52.983622122003318</v>
      </c>
      <c r="P5795" s="7">
        <v>43.37335620354488</v>
      </c>
      <c r="Q5795" s="9">
        <f t="shared" si="15"/>
        <v>0.81861817796583902</v>
      </c>
      <c r="R5795" s="14"/>
      <c r="S5795" s="29"/>
      <c r="T5795" s="14"/>
      <c r="U5795" s="9"/>
      <c r="V5795" s="7"/>
      <c r="W5795" s="7"/>
      <c r="X5795" s="49"/>
      <c r="Y5795" s="84"/>
    </row>
    <row r="5796" spans="1:25" x14ac:dyDescent="0.25">
      <c r="A5796" s="5" t="s">
        <v>3810</v>
      </c>
      <c r="B5796" s="1" t="s">
        <v>3811</v>
      </c>
      <c r="C5796" t="s">
        <v>3812</v>
      </c>
      <c r="D5796" s="74" t="s">
        <v>3813</v>
      </c>
      <c r="E5796" s="1" t="s">
        <v>4478</v>
      </c>
      <c r="F5796" s="7"/>
      <c r="G5796" s="7"/>
      <c r="H5796" s="7"/>
      <c r="I5796" s="7"/>
      <c r="J5796" s="49"/>
      <c r="K5796" t="s">
        <v>26</v>
      </c>
      <c r="L5796" t="s">
        <v>27</v>
      </c>
      <c r="M5796" s="15" t="s">
        <v>28</v>
      </c>
      <c r="N5796" t="s">
        <v>4597</v>
      </c>
      <c r="O5796" s="7">
        <v>52.995454545454557</v>
      </c>
      <c r="P5796" s="7">
        <v>43.205503151130706</v>
      </c>
      <c r="Q5796" s="9">
        <f t="shared" si="15"/>
        <v>0.81526809273940759</v>
      </c>
      <c r="R5796" s="14"/>
      <c r="S5796" s="29"/>
      <c r="T5796" s="14"/>
      <c r="U5796" s="9"/>
      <c r="V5796" s="7"/>
      <c r="W5796" s="7"/>
      <c r="X5796" s="49"/>
      <c r="Y5796" s="84"/>
    </row>
    <row r="5797" spans="1:25" x14ac:dyDescent="0.25">
      <c r="A5797" s="5" t="s">
        <v>3810</v>
      </c>
      <c r="B5797" s="1" t="s">
        <v>3811</v>
      </c>
      <c r="C5797" t="s">
        <v>3812</v>
      </c>
      <c r="D5797" s="74" t="s">
        <v>3813</v>
      </c>
      <c r="E5797" s="1" t="s">
        <v>4478</v>
      </c>
      <c r="F5797" s="7"/>
      <c r="G5797" s="7"/>
      <c r="H5797" s="7"/>
      <c r="I5797" s="7"/>
      <c r="J5797" s="49"/>
      <c r="K5797" t="s">
        <v>26</v>
      </c>
      <c r="L5797" t="s">
        <v>27</v>
      </c>
      <c r="M5797" s="15" t="s">
        <v>28</v>
      </c>
      <c r="N5797" t="s">
        <v>4598</v>
      </c>
      <c r="O5797" s="7">
        <v>52.922746854194692</v>
      </c>
      <c r="P5797" s="7">
        <v>38.486183420104126</v>
      </c>
      <c r="Q5797" s="9">
        <f t="shared" si="15"/>
        <v>0.72721439660219911</v>
      </c>
      <c r="R5797" s="14"/>
      <c r="S5797" s="29"/>
      <c r="T5797" s="14"/>
      <c r="U5797" s="9"/>
      <c r="V5797" s="7"/>
      <c r="W5797" s="7"/>
      <c r="X5797" s="49"/>
      <c r="Y5797" s="84"/>
    </row>
    <row r="5798" spans="1:25" x14ac:dyDescent="0.25">
      <c r="A5798" s="5" t="s">
        <v>3810</v>
      </c>
      <c r="B5798" s="1" t="s">
        <v>3811</v>
      </c>
      <c r="C5798" t="s">
        <v>3812</v>
      </c>
      <c r="D5798" s="74" t="s">
        <v>3813</v>
      </c>
      <c r="E5798" s="1" t="s">
        <v>4478</v>
      </c>
      <c r="F5798" s="7"/>
      <c r="G5798" s="7"/>
      <c r="H5798" s="7"/>
      <c r="I5798" s="7"/>
      <c r="J5798" s="49"/>
      <c r="K5798" t="s">
        <v>26</v>
      </c>
      <c r="L5798" t="s">
        <v>27</v>
      </c>
      <c r="M5798" s="15" t="s">
        <v>28</v>
      </c>
      <c r="N5798" t="s">
        <v>4599</v>
      </c>
      <c r="O5798" s="7">
        <v>52.767068772540739</v>
      </c>
      <c r="P5798" s="7">
        <v>48.389726865063196</v>
      </c>
      <c r="Q5798" s="9">
        <f t="shared" si="15"/>
        <v>0.91704405779395026</v>
      </c>
      <c r="R5798" s="14"/>
      <c r="S5798" s="29"/>
      <c r="T5798" s="14"/>
      <c r="U5798" s="9"/>
      <c r="V5798" s="7"/>
      <c r="W5798" s="7"/>
      <c r="X5798" s="49"/>
      <c r="Y5798" s="84"/>
    </row>
    <row r="5799" spans="1:25" x14ac:dyDescent="0.25">
      <c r="A5799" s="5" t="s">
        <v>3810</v>
      </c>
      <c r="B5799" s="1" t="s">
        <v>3811</v>
      </c>
      <c r="C5799" t="s">
        <v>3812</v>
      </c>
      <c r="D5799" s="74" t="s">
        <v>3813</v>
      </c>
      <c r="E5799" s="1" t="s">
        <v>4478</v>
      </c>
      <c r="F5799" s="7"/>
      <c r="G5799" s="7"/>
      <c r="H5799" s="7"/>
      <c r="I5799" s="7"/>
      <c r="J5799" s="49"/>
      <c r="K5799" t="s">
        <v>26</v>
      </c>
      <c r="L5799" t="s">
        <v>27</v>
      </c>
      <c r="M5799" s="15" t="s">
        <v>28</v>
      </c>
      <c r="N5799" t="s">
        <v>4600</v>
      </c>
      <c r="O5799" s="7">
        <v>52.518866000407918</v>
      </c>
      <c r="P5799" s="7">
        <v>48.035714285714278</v>
      </c>
      <c r="Q5799" s="9">
        <f t="shared" si="15"/>
        <v>0.91463730929264886</v>
      </c>
      <c r="R5799" s="14"/>
      <c r="S5799" s="29"/>
      <c r="T5799" s="14"/>
      <c r="U5799" s="9"/>
      <c r="V5799" s="7"/>
      <c r="W5799" s="7"/>
      <c r="X5799" s="49"/>
      <c r="Y5799" s="84"/>
    </row>
    <row r="5800" spans="1:25" x14ac:dyDescent="0.25">
      <c r="A5800" s="5" t="s">
        <v>3810</v>
      </c>
      <c r="B5800" s="1" t="s">
        <v>3811</v>
      </c>
      <c r="C5800" t="s">
        <v>3812</v>
      </c>
      <c r="D5800" s="74" t="s">
        <v>3813</v>
      </c>
      <c r="E5800" s="1" t="s">
        <v>4478</v>
      </c>
      <c r="F5800" s="7"/>
      <c r="G5800" s="7"/>
      <c r="H5800" s="7"/>
      <c r="I5800" s="7"/>
      <c r="J5800" s="49"/>
      <c r="K5800" t="s">
        <v>26</v>
      </c>
      <c r="L5800" t="s">
        <v>27</v>
      </c>
      <c r="M5800" s="15" t="s">
        <v>28</v>
      </c>
      <c r="N5800" t="s">
        <v>4601</v>
      </c>
      <c r="O5800" s="7">
        <v>52.298063398664709</v>
      </c>
      <c r="P5800" s="7">
        <v>37.207722906762406</v>
      </c>
      <c r="Q5800" s="9">
        <f t="shared" si="15"/>
        <v>0.711455080528133</v>
      </c>
      <c r="R5800" s="14"/>
      <c r="S5800" s="29"/>
      <c r="T5800" s="14"/>
      <c r="U5800" s="9"/>
      <c r="V5800" s="7"/>
      <c r="W5800" s="7"/>
      <c r="X5800" s="49"/>
      <c r="Y5800" s="84"/>
    </row>
    <row r="5801" spans="1:25" x14ac:dyDescent="0.25">
      <c r="A5801" s="5" t="s">
        <v>3810</v>
      </c>
      <c r="B5801" s="1" t="s">
        <v>3811</v>
      </c>
      <c r="C5801" t="s">
        <v>3812</v>
      </c>
      <c r="D5801" s="74" t="s">
        <v>3813</v>
      </c>
      <c r="E5801" s="1" t="s">
        <v>4478</v>
      </c>
      <c r="F5801" s="7"/>
      <c r="G5801" s="7"/>
      <c r="H5801" s="7"/>
      <c r="I5801" s="7"/>
      <c r="J5801" s="49"/>
      <c r="K5801" t="s">
        <v>26</v>
      </c>
      <c r="L5801" t="s">
        <v>27</v>
      </c>
      <c r="M5801" s="15" t="s">
        <v>28</v>
      </c>
      <c r="N5801" t="s">
        <v>4602</v>
      </c>
      <c r="O5801" s="7">
        <v>52.167123217531554</v>
      </c>
      <c r="P5801" s="7">
        <v>39.120234604105569</v>
      </c>
      <c r="Q5801" s="9">
        <f t="shared" si="15"/>
        <v>0.74990208758451571</v>
      </c>
      <c r="R5801" s="14"/>
      <c r="S5801" s="29"/>
      <c r="T5801" s="14"/>
      <c r="U5801" s="9"/>
      <c r="V5801" s="7"/>
      <c r="W5801" s="7"/>
      <c r="X5801" s="49"/>
      <c r="Y5801" s="84"/>
    </row>
    <row r="5802" spans="1:25" x14ac:dyDescent="0.25">
      <c r="A5802" s="5" t="s">
        <v>3810</v>
      </c>
      <c r="B5802" s="1" t="s">
        <v>3811</v>
      </c>
      <c r="C5802" t="s">
        <v>3812</v>
      </c>
      <c r="D5802" s="74" t="s">
        <v>3813</v>
      </c>
      <c r="E5802" s="1" t="s">
        <v>4478</v>
      </c>
      <c r="F5802" s="7"/>
      <c r="G5802" s="7"/>
      <c r="H5802" s="7"/>
      <c r="I5802" s="7"/>
      <c r="J5802" s="49"/>
      <c r="K5802" t="s">
        <v>26</v>
      </c>
      <c r="L5802" t="s">
        <v>27</v>
      </c>
      <c r="M5802" s="15" t="s">
        <v>28</v>
      </c>
      <c r="N5802" t="s">
        <v>4603</v>
      </c>
      <c r="O5802" s="7">
        <v>52.151956971814798</v>
      </c>
      <c r="P5802" s="7">
        <v>44.571341556266177</v>
      </c>
      <c r="Q5802" s="9">
        <f t="shared" si="15"/>
        <v>0.85464370168035075</v>
      </c>
      <c r="R5802" s="14"/>
      <c r="S5802" s="29"/>
      <c r="T5802" s="14"/>
      <c r="U5802" s="9"/>
      <c r="V5802" s="7"/>
      <c r="W5802" s="7"/>
      <c r="X5802" s="49"/>
      <c r="Y5802" s="84"/>
    </row>
    <row r="5803" spans="1:25" x14ac:dyDescent="0.25">
      <c r="A5803" s="5" t="s">
        <v>3810</v>
      </c>
      <c r="B5803" s="1" t="s">
        <v>3811</v>
      </c>
      <c r="C5803" t="s">
        <v>3812</v>
      </c>
      <c r="D5803" s="74" t="s">
        <v>3813</v>
      </c>
      <c r="E5803" s="1" t="s">
        <v>4478</v>
      </c>
      <c r="F5803" s="7"/>
      <c r="G5803" s="7"/>
      <c r="H5803" s="7"/>
      <c r="I5803" s="7"/>
      <c r="J5803" s="49"/>
      <c r="K5803" t="s">
        <v>26</v>
      </c>
      <c r="L5803" t="s">
        <v>27</v>
      </c>
      <c r="M5803" s="15" t="s">
        <v>28</v>
      </c>
      <c r="N5803" t="s">
        <v>4604</v>
      </c>
      <c r="O5803" s="7">
        <v>51.968137652033477</v>
      </c>
      <c r="P5803" s="7">
        <v>43.651815606489833</v>
      </c>
      <c r="Q5803" s="9">
        <f t="shared" si="15"/>
        <v>0.83997267515669327</v>
      </c>
      <c r="R5803" s="14"/>
      <c r="S5803" s="29"/>
      <c r="T5803" s="14"/>
      <c r="U5803" s="9"/>
      <c r="V5803" s="7"/>
      <c r="W5803" s="7"/>
      <c r="X5803" s="49"/>
      <c r="Y5803" s="84"/>
    </row>
    <row r="5804" spans="1:25" x14ac:dyDescent="0.25">
      <c r="A5804" s="5" t="s">
        <v>3810</v>
      </c>
      <c r="B5804" s="1" t="s">
        <v>3811</v>
      </c>
      <c r="C5804" t="s">
        <v>3812</v>
      </c>
      <c r="D5804" s="74" t="s">
        <v>3813</v>
      </c>
      <c r="E5804" s="1" t="s">
        <v>4478</v>
      </c>
      <c r="F5804" s="7"/>
      <c r="G5804" s="7"/>
      <c r="H5804" s="7"/>
      <c r="I5804" s="7"/>
      <c r="J5804" s="49"/>
      <c r="K5804" t="s">
        <v>26</v>
      </c>
      <c r="L5804" t="s">
        <v>27</v>
      </c>
      <c r="M5804" s="15" t="s">
        <v>28</v>
      </c>
      <c r="N5804" t="s">
        <v>4605</v>
      </c>
      <c r="O5804" s="7">
        <v>51.612410727917343</v>
      </c>
      <c r="P5804" s="7">
        <v>42.337315786281756</v>
      </c>
      <c r="Q5804" s="9">
        <f t="shared" si="15"/>
        <v>0.8202933207183315</v>
      </c>
      <c r="R5804" s="14"/>
      <c r="S5804" s="29"/>
      <c r="T5804" s="14"/>
      <c r="U5804" s="9"/>
      <c r="V5804" s="7"/>
      <c r="W5804" s="7"/>
      <c r="X5804" s="49"/>
      <c r="Y5804" s="84"/>
    </row>
    <row r="5805" spans="1:25" x14ac:dyDescent="0.25">
      <c r="A5805" s="5" t="s">
        <v>3810</v>
      </c>
      <c r="B5805" s="1" t="s">
        <v>3811</v>
      </c>
      <c r="C5805" t="s">
        <v>3812</v>
      </c>
      <c r="D5805" s="74" t="s">
        <v>3813</v>
      </c>
      <c r="E5805" s="1" t="s">
        <v>4478</v>
      </c>
      <c r="F5805" s="7"/>
      <c r="G5805" s="7"/>
      <c r="H5805" s="7"/>
      <c r="I5805" s="7"/>
      <c r="J5805" s="49"/>
      <c r="K5805" t="s">
        <v>26</v>
      </c>
      <c r="L5805" t="s">
        <v>27</v>
      </c>
      <c r="M5805" s="15" t="s">
        <v>28</v>
      </c>
      <c r="N5805" t="s">
        <v>4606</v>
      </c>
      <c r="O5805" s="7">
        <v>51.517051689492519</v>
      </c>
      <c r="P5805" s="7">
        <v>42.980691874497182</v>
      </c>
      <c r="Q5805" s="9">
        <f t="shared" si="15"/>
        <v>0.83430030378201125</v>
      </c>
      <c r="R5805" s="14"/>
      <c r="S5805" s="29"/>
      <c r="T5805" s="14"/>
      <c r="U5805" s="9"/>
      <c r="V5805" s="7"/>
      <c r="W5805" s="7"/>
      <c r="X5805" s="49"/>
      <c r="Y5805" s="84"/>
    </row>
    <row r="5806" spans="1:25" x14ac:dyDescent="0.25">
      <c r="A5806" s="5" t="s">
        <v>3810</v>
      </c>
      <c r="B5806" s="1" t="s">
        <v>3811</v>
      </c>
      <c r="C5806" t="s">
        <v>3812</v>
      </c>
      <c r="D5806" s="74" t="s">
        <v>3813</v>
      </c>
      <c r="E5806" s="1" t="s">
        <v>4478</v>
      </c>
      <c r="F5806" s="7"/>
      <c r="G5806" s="7"/>
      <c r="H5806" s="7"/>
      <c r="I5806" s="7"/>
      <c r="J5806" s="49"/>
      <c r="K5806" t="s">
        <v>26</v>
      </c>
      <c r="L5806" t="s">
        <v>27</v>
      </c>
      <c r="M5806" s="15" t="s">
        <v>28</v>
      </c>
      <c r="N5806" t="s">
        <v>4607</v>
      </c>
      <c r="O5806" s="7">
        <v>51.473435147343515</v>
      </c>
      <c r="P5806" s="7">
        <v>39.679144385026731</v>
      </c>
      <c r="Q5806" s="9">
        <f t="shared" si="15"/>
        <v>0.77086645318006386</v>
      </c>
      <c r="R5806" s="14"/>
      <c r="S5806" s="29"/>
      <c r="T5806" s="14"/>
      <c r="U5806" s="9"/>
      <c r="V5806" s="7"/>
      <c r="W5806" s="7"/>
      <c r="X5806" s="49"/>
      <c r="Y5806" s="84"/>
    </row>
    <row r="5807" spans="1:25" x14ac:dyDescent="0.25">
      <c r="A5807" s="5" t="s">
        <v>3810</v>
      </c>
      <c r="B5807" s="1" t="s">
        <v>3811</v>
      </c>
      <c r="C5807" t="s">
        <v>3812</v>
      </c>
      <c r="D5807" s="74" t="s">
        <v>3813</v>
      </c>
      <c r="E5807" s="1" t="s">
        <v>4478</v>
      </c>
      <c r="F5807" s="7"/>
      <c r="G5807" s="7"/>
      <c r="H5807" s="7"/>
      <c r="I5807" s="7"/>
      <c r="J5807" s="49"/>
      <c r="K5807" t="s">
        <v>26</v>
      </c>
      <c r="L5807" t="s">
        <v>27</v>
      </c>
      <c r="M5807" s="15" t="s">
        <v>28</v>
      </c>
      <c r="N5807" t="s">
        <v>4608</v>
      </c>
      <c r="O5807" s="7">
        <v>50.938381427641573</v>
      </c>
      <c r="P5807" s="7">
        <v>34.112762237762233</v>
      </c>
      <c r="Q5807" s="9">
        <f t="shared" si="15"/>
        <v>0.66968681143156694</v>
      </c>
      <c r="R5807" s="14"/>
      <c r="S5807" s="29"/>
      <c r="T5807" s="14"/>
      <c r="U5807" s="9"/>
      <c r="V5807" s="7"/>
      <c r="W5807" s="7"/>
      <c r="X5807" s="49"/>
      <c r="Y5807" s="84"/>
    </row>
    <row r="5808" spans="1:25" x14ac:dyDescent="0.25">
      <c r="A5808" s="5" t="s">
        <v>3810</v>
      </c>
      <c r="B5808" s="1" t="s">
        <v>3811</v>
      </c>
      <c r="C5808" t="s">
        <v>3812</v>
      </c>
      <c r="D5808" s="74" t="s">
        <v>3813</v>
      </c>
      <c r="E5808" s="1" t="s">
        <v>4478</v>
      </c>
      <c r="F5808" s="7"/>
      <c r="G5808" s="7"/>
      <c r="H5808" s="7"/>
      <c r="I5808" s="7"/>
      <c r="J5808" s="49"/>
      <c r="K5808" t="s">
        <v>26</v>
      </c>
      <c r="L5808" t="s">
        <v>27</v>
      </c>
      <c r="M5808" s="15" t="s">
        <v>28</v>
      </c>
      <c r="N5808" t="s">
        <v>4609</v>
      </c>
      <c r="O5808" s="7">
        <v>50.887947354187325</v>
      </c>
      <c r="P5808" s="7">
        <v>30.527926549349655</v>
      </c>
      <c r="Q5808" s="9">
        <f t="shared" si="15"/>
        <v>0.59990485245692771</v>
      </c>
      <c r="R5808" s="14"/>
      <c r="S5808" s="29"/>
      <c r="T5808" s="14"/>
      <c r="U5808" s="9"/>
      <c r="V5808" s="7"/>
      <c r="W5808" s="7"/>
      <c r="X5808" s="49"/>
      <c r="Y5808" s="84"/>
    </row>
    <row r="5809" spans="1:25" x14ac:dyDescent="0.25">
      <c r="A5809" s="5" t="s">
        <v>3810</v>
      </c>
      <c r="B5809" s="1" t="s">
        <v>3811</v>
      </c>
      <c r="C5809" t="s">
        <v>3812</v>
      </c>
      <c r="D5809" s="74" t="s">
        <v>3813</v>
      </c>
      <c r="E5809" s="1" t="s">
        <v>4478</v>
      </c>
      <c r="F5809" s="7"/>
      <c r="G5809" s="7"/>
      <c r="H5809" s="7"/>
      <c r="I5809" s="7"/>
      <c r="J5809" s="49"/>
      <c r="K5809" t="s">
        <v>26</v>
      </c>
      <c r="L5809" t="s">
        <v>27</v>
      </c>
      <c r="M5809" s="15" t="s">
        <v>28</v>
      </c>
      <c r="N5809" t="s">
        <v>4610</v>
      </c>
      <c r="O5809" s="7">
        <v>50.820526178692383</v>
      </c>
      <c r="P5809" s="7">
        <v>38.749909883930492</v>
      </c>
      <c r="Q5809" s="9">
        <f t="shared" si="15"/>
        <v>0.76248541283654081</v>
      </c>
      <c r="R5809" s="14"/>
      <c r="S5809" s="29"/>
      <c r="T5809" s="14"/>
      <c r="U5809" s="9"/>
      <c r="V5809" s="7"/>
      <c r="W5809" s="7"/>
      <c r="X5809" s="49"/>
      <c r="Y5809" s="84"/>
    </row>
    <row r="5810" spans="1:25" x14ac:dyDescent="0.25">
      <c r="A5810" s="5" t="s">
        <v>3810</v>
      </c>
      <c r="B5810" s="1" t="s">
        <v>3811</v>
      </c>
      <c r="C5810" t="s">
        <v>3812</v>
      </c>
      <c r="D5810" s="74" t="s">
        <v>3813</v>
      </c>
      <c r="E5810" s="1" t="s">
        <v>4478</v>
      </c>
      <c r="F5810" s="7"/>
      <c r="G5810" s="7"/>
      <c r="H5810" s="7"/>
      <c r="I5810" s="7"/>
      <c r="J5810" s="49"/>
      <c r="K5810" t="s">
        <v>26</v>
      </c>
      <c r="L5810" t="s">
        <v>27</v>
      </c>
      <c r="M5810" s="15" t="s">
        <v>28</v>
      </c>
      <c r="N5810" t="s">
        <v>4611</v>
      </c>
      <c r="O5810" s="7">
        <v>49.87403119410736</v>
      </c>
      <c r="P5810" s="7">
        <v>35.821924554318919</v>
      </c>
      <c r="Q5810" s="9">
        <f t="shared" si="15"/>
        <v>0.71824802801485388</v>
      </c>
      <c r="R5810" s="14"/>
      <c r="S5810" s="29"/>
      <c r="T5810" s="14"/>
      <c r="U5810" s="9"/>
      <c r="V5810" s="7"/>
      <c r="W5810" s="7"/>
      <c r="X5810" s="49"/>
      <c r="Y5810" s="84"/>
    </row>
    <row r="5811" spans="1:25" x14ac:dyDescent="0.25">
      <c r="A5811" s="5" t="s">
        <v>3810</v>
      </c>
      <c r="B5811" s="1" t="s">
        <v>3811</v>
      </c>
      <c r="C5811" t="s">
        <v>3812</v>
      </c>
      <c r="D5811" s="74" t="s">
        <v>3813</v>
      </c>
      <c r="E5811" s="1" t="s">
        <v>4478</v>
      </c>
      <c r="F5811" s="7"/>
      <c r="G5811" s="7"/>
      <c r="H5811" s="7"/>
      <c r="I5811" s="7"/>
      <c r="J5811" s="49"/>
      <c r="K5811" t="s">
        <v>26</v>
      </c>
      <c r="L5811" t="s">
        <v>27</v>
      </c>
      <c r="M5811" s="15" t="s">
        <v>28</v>
      </c>
      <c r="N5811" t="s">
        <v>4612</v>
      </c>
      <c r="O5811" s="7">
        <v>49.535918626827716</v>
      </c>
      <c r="P5811" s="7">
        <v>36.947456213511266</v>
      </c>
      <c r="Q5811" s="9">
        <f t="shared" si="15"/>
        <v>0.74587203059359886</v>
      </c>
      <c r="R5811" s="14"/>
      <c r="S5811" s="29"/>
      <c r="T5811" s="14"/>
      <c r="U5811" s="9"/>
      <c r="V5811" s="7"/>
      <c r="W5811" s="7"/>
      <c r="X5811" s="49"/>
      <c r="Y5811" s="84"/>
    </row>
    <row r="5812" spans="1:25" x14ac:dyDescent="0.25">
      <c r="A5812" s="5" t="s">
        <v>3810</v>
      </c>
      <c r="B5812" s="1" t="s">
        <v>3811</v>
      </c>
      <c r="C5812" t="s">
        <v>3812</v>
      </c>
      <c r="D5812" s="74" t="s">
        <v>3813</v>
      </c>
      <c r="E5812" s="1" t="s">
        <v>4478</v>
      </c>
      <c r="F5812" s="7"/>
      <c r="G5812" s="7"/>
      <c r="H5812" s="7"/>
      <c r="I5812" s="7"/>
      <c r="J5812" s="49"/>
      <c r="K5812" t="s">
        <v>26</v>
      </c>
      <c r="L5812" t="s">
        <v>27</v>
      </c>
      <c r="M5812" s="15" t="s">
        <v>28</v>
      </c>
      <c r="N5812" t="s">
        <v>4613</v>
      </c>
      <c r="O5812" s="7">
        <v>49.233029278125109</v>
      </c>
      <c r="P5812" s="7">
        <v>36.307916505936312</v>
      </c>
      <c r="Q5812" s="9">
        <f t="shared" si="15"/>
        <v>0.73747069880317939</v>
      </c>
      <c r="R5812" s="14"/>
      <c r="S5812" s="29"/>
      <c r="T5812" s="14"/>
      <c r="U5812" s="9"/>
      <c r="V5812" s="7"/>
      <c r="W5812" s="7"/>
      <c r="X5812" s="49"/>
      <c r="Y5812" s="84"/>
    </row>
    <row r="5813" spans="1:25" x14ac:dyDescent="0.25">
      <c r="A5813" s="5" t="s">
        <v>3810</v>
      </c>
      <c r="B5813" s="1" t="s">
        <v>3811</v>
      </c>
      <c r="C5813" t="s">
        <v>3812</v>
      </c>
      <c r="D5813" s="74" t="s">
        <v>3813</v>
      </c>
      <c r="E5813" s="1" t="s">
        <v>4478</v>
      </c>
      <c r="F5813" s="7"/>
      <c r="G5813" s="7"/>
      <c r="H5813" s="7"/>
      <c r="I5813" s="7"/>
      <c r="J5813" s="49"/>
      <c r="K5813" t="s">
        <v>26</v>
      </c>
      <c r="L5813" t="s">
        <v>27</v>
      </c>
      <c r="M5813" s="15" t="s">
        <v>28</v>
      </c>
      <c r="N5813" t="s">
        <v>4614</v>
      </c>
      <c r="O5813" s="7">
        <v>49.026874705321205</v>
      </c>
      <c r="P5813" s="7">
        <v>39.068889587920722</v>
      </c>
      <c r="Q5813" s="9">
        <f t="shared" si="15"/>
        <v>0.79688721385457439</v>
      </c>
      <c r="R5813" s="14"/>
      <c r="S5813" s="29"/>
      <c r="T5813" s="14"/>
      <c r="U5813" s="9"/>
      <c r="V5813" s="7"/>
      <c r="W5813" s="7"/>
      <c r="X5813" s="49"/>
      <c r="Y5813" s="84"/>
    </row>
    <row r="5814" spans="1:25" x14ac:dyDescent="0.25">
      <c r="A5814" s="5" t="s">
        <v>3810</v>
      </c>
      <c r="B5814" s="1" t="s">
        <v>3811</v>
      </c>
      <c r="C5814" t="s">
        <v>3812</v>
      </c>
      <c r="D5814" s="74" t="s">
        <v>3813</v>
      </c>
      <c r="E5814" s="1" t="s">
        <v>4478</v>
      </c>
      <c r="F5814" s="7"/>
      <c r="G5814" s="7"/>
      <c r="H5814" s="7"/>
      <c r="I5814" s="7"/>
      <c r="J5814" s="49"/>
      <c r="K5814" t="s">
        <v>26</v>
      </c>
      <c r="L5814" t="s">
        <v>27</v>
      </c>
      <c r="M5814" s="15" t="s">
        <v>28</v>
      </c>
      <c r="N5814" t="s">
        <v>4615</v>
      </c>
      <c r="O5814" s="7">
        <v>48.86934291018656</v>
      </c>
      <c r="P5814" s="7">
        <v>38.786664237566036</v>
      </c>
      <c r="Q5814" s="9">
        <f t="shared" si="15"/>
        <v>0.79368090356461818</v>
      </c>
      <c r="R5814" s="14"/>
      <c r="S5814" s="29"/>
      <c r="T5814" s="14"/>
      <c r="U5814" s="9"/>
      <c r="V5814" s="7"/>
      <c r="W5814" s="7"/>
      <c r="X5814" s="49"/>
      <c r="Y5814" s="84"/>
    </row>
    <row r="5815" spans="1:25" x14ac:dyDescent="0.25">
      <c r="A5815" s="5" t="s">
        <v>3810</v>
      </c>
      <c r="B5815" s="1" t="s">
        <v>3811</v>
      </c>
      <c r="C5815" t="s">
        <v>3812</v>
      </c>
      <c r="D5815" s="74" t="s">
        <v>3813</v>
      </c>
      <c r="E5815" s="1" t="s">
        <v>4478</v>
      </c>
      <c r="F5815" s="7"/>
      <c r="G5815" s="7"/>
      <c r="H5815" s="7"/>
      <c r="I5815" s="7"/>
      <c r="J5815" s="49"/>
      <c r="K5815" t="s">
        <v>26</v>
      </c>
      <c r="L5815" t="s">
        <v>27</v>
      </c>
      <c r="M5815" s="15" t="s">
        <v>28</v>
      </c>
      <c r="N5815" t="s">
        <v>4616</v>
      </c>
      <c r="O5815" s="7">
        <v>48.64442252640189</v>
      </c>
      <c r="P5815" s="7">
        <v>33.479784996494502</v>
      </c>
      <c r="Q5815" s="9">
        <f t="shared" si="15"/>
        <v>0.68825536942746646</v>
      </c>
      <c r="R5815" s="14"/>
      <c r="S5815" s="29"/>
      <c r="T5815" s="14"/>
      <c r="U5815" s="9"/>
      <c r="V5815" s="7"/>
      <c r="W5815" s="7"/>
      <c r="X5815" s="49"/>
      <c r="Y5815" s="84"/>
    </row>
    <row r="5816" spans="1:25" x14ac:dyDescent="0.25">
      <c r="A5816" s="5" t="s">
        <v>3810</v>
      </c>
      <c r="B5816" s="1" t="s">
        <v>3811</v>
      </c>
      <c r="C5816" t="s">
        <v>3812</v>
      </c>
      <c r="D5816" s="74" t="s">
        <v>3813</v>
      </c>
      <c r="E5816" s="1" t="s">
        <v>4478</v>
      </c>
      <c r="F5816" s="7"/>
      <c r="G5816" s="7"/>
      <c r="H5816" s="7"/>
      <c r="I5816" s="7"/>
      <c r="J5816" s="49"/>
      <c r="K5816" t="s">
        <v>26</v>
      </c>
      <c r="L5816" t="s">
        <v>27</v>
      </c>
      <c r="M5816" s="15" t="s">
        <v>28</v>
      </c>
      <c r="N5816" t="s">
        <v>4617</v>
      </c>
      <c r="O5816" s="7">
        <v>48.518221866239493</v>
      </c>
      <c r="P5816" s="7">
        <v>36.616332819722643</v>
      </c>
      <c r="Q5816" s="9">
        <f t="shared" si="15"/>
        <v>0.75469239001937627</v>
      </c>
      <c r="R5816" s="14"/>
      <c r="S5816" s="29"/>
      <c r="T5816" s="14"/>
      <c r="U5816" s="9"/>
      <c r="V5816" s="7"/>
      <c r="W5816" s="7"/>
      <c r="X5816" s="49"/>
      <c r="Y5816" s="84"/>
    </row>
    <row r="5817" spans="1:25" x14ac:dyDescent="0.25">
      <c r="A5817" s="5" t="s">
        <v>3810</v>
      </c>
      <c r="B5817" s="1" t="s">
        <v>3811</v>
      </c>
      <c r="C5817" t="s">
        <v>3812</v>
      </c>
      <c r="D5817" s="74" t="s">
        <v>3813</v>
      </c>
      <c r="E5817" s="1" t="s">
        <v>4478</v>
      </c>
      <c r="F5817" s="7"/>
      <c r="G5817" s="7"/>
      <c r="H5817" s="7"/>
      <c r="I5817" s="7"/>
      <c r="J5817" s="49"/>
      <c r="K5817" t="s">
        <v>26</v>
      </c>
      <c r="L5817" t="s">
        <v>27</v>
      </c>
      <c r="M5817" s="15" t="s">
        <v>28</v>
      </c>
      <c r="N5817" t="s">
        <v>4618</v>
      </c>
      <c r="O5817" s="7">
        <v>48.07334956281241</v>
      </c>
      <c r="P5817" s="7">
        <v>38.109708987895949</v>
      </c>
      <c r="Q5817" s="9">
        <f t="shared" si="15"/>
        <v>0.79274087065853371</v>
      </c>
      <c r="R5817" s="14"/>
      <c r="S5817" s="29"/>
      <c r="T5817" s="14"/>
      <c r="U5817" s="9"/>
      <c r="V5817" s="7"/>
      <c r="W5817" s="7"/>
      <c r="X5817" s="49"/>
      <c r="Y5817" s="84"/>
    </row>
    <row r="5818" spans="1:25" x14ac:dyDescent="0.25">
      <c r="A5818" s="5" t="s">
        <v>3810</v>
      </c>
      <c r="B5818" s="1" t="s">
        <v>3811</v>
      </c>
      <c r="C5818" t="s">
        <v>3812</v>
      </c>
      <c r="D5818" s="74" t="s">
        <v>3813</v>
      </c>
      <c r="E5818" s="1" t="s">
        <v>4478</v>
      </c>
      <c r="F5818" s="7"/>
      <c r="G5818" s="7"/>
      <c r="H5818" s="7"/>
      <c r="I5818" s="7"/>
      <c r="J5818" s="49"/>
      <c r="K5818" t="s">
        <v>26</v>
      </c>
      <c r="L5818" t="s">
        <v>27</v>
      </c>
      <c r="M5818" s="15" t="s">
        <v>28</v>
      </c>
      <c r="N5818" t="s">
        <v>4619</v>
      </c>
      <c r="O5818" s="7">
        <v>48.058630905972244</v>
      </c>
      <c r="P5818" s="7">
        <v>33.336668834742582</v>
      </c>
      <c r="Q5818" s="9">
        <f t="shared" si="15"/>
        <v>0.69366663607139578</v>
      </c>
      <c r="R5818" s="14"/>
      <c r="S5818" s="29"/>
      <c r="T5818" s="14"/>
      <c r="U5818" s="9"/>
      <c r="V5818" s="7"/>
      <c r="W5818" s="7"/>
      <c r="X5818" s="49"/>
      <c r="Y5818" s="84"/>
    </row>
    <row r="5819" spans="1:25" x14ac:dyDescent="0.25">
      <c r="A5819" s="5" t="s">
        <v>3810</v>
      </c>
      <c r="B5819" s="1" t="s">
        <v>3811</v>
      </c>
      <c r="C5819" t="s">
        <v>3812</v>
      </c>
      <c r="D5819" s="74" t="s">
        <v>3813</v>
      </c>
      <c r="E5819" s="1" t="s">
        <v>4478</v>
      </c>
      <c r="F5819" s="7"/>
      <c r="G5819" s="7"/>
      <c r="H5819" s="7"/>
      <c r="I5819" s="7"/>
      <c r="J5819" s="49"/>
      <c r="K5819" t="s">
        <v>26</v>
      </c>
      <c r="L5819" t="s">
        <v>27</v>
      </c>
      <c r="M5819" s="15" t="s">
        <v>28</v>
      </c>
      <c r="N5819" t="s">
        <v>4620</v>
      </c>
      <c r="O5819" s="7">
        <v>47.963398157101054</v>
      </c>
      <c r="P5819" s="7">
        <v>39.465450969875754</v>
      </c>
      <c r="Q5819" s="9">
        <f t="shared" si="15"/>
        <v>0.82282433034892954</v>
      </c>
      <c r="R5819" s="14"/>
      <c r="S5819" s="29"/>
      <c r="T5819" s="14"/>
      <c r="U5819" s="9"/>
      <c r="V5819" s="7"/>
      <c r="W5819" s="7"/>
      <c r="X5819" s="49"/>
      <c r="Y5819" s="84"/>
    </row>
    <row r="5820" spans="1:25" x14ac:dyDescent="0.25">
      <c r="A5820" s="5" t="s">
        <v>3810</v>
      </c>
      <c r="B5820" s="1" t="s">
        <v>3811</v>
      </c>
      <c r="C5820" t="s">
        <v>3812</v>
      </c>
      <c r="D5820" s="74" t="s">
        <v>3813</v>
      </c>
      <c r="E5820" s="1" t="s">
        <v>4478</v>
      </c>
      <c r="F5820" s="7"/>
      <c r="G5820" s="7"/>
      <c r="H5820" s="7"/>
      <c r="I5820" s="7"/>
      <c r="J5820" s="49"/>
      <c r="K5820" t="s">
        <v>26</v>
      </c>
      <c r="L5820" t="s">
        <v>27</v>
      </c>
      <c r="M5820" s="15" t="s">
        <v>28</v>
      </c>
      <c r="N5820" t="s">
        <v>4621</v>
      </c>
      <c r="O5820" s="7">
        <v>47.958154527656376</v>
      </c>
      <c r="P5820" s="7">
        <v>38.751571009635519</v>
      </c>
      <c r="Q5820" s="9">
        <f t="shared" si="15"/>
        <v>0.80802881994319387</v>
      </c>
      <c r="R5820" s="14"/>
      <c r="S5820" s="29"/>
      <c r="T5820" s="14"/>
      <c r="U5820" s="9"/>
      <c r="V5820" s="7"/>
      <c r="W5820" s="7"/>
      <c r="X5820" s="49"/>
      <c r="Y5820" s="84"/>
    </row>
    <row r="5821" spans="1:25" x14ac:dyDescent="0.25">
      <c r="A5821" s="5" t="s">
        <v>3810</v>
      </c>
      <c r="B5821" s="1" t="s">
        <v>3811</v>
      </c>
      <c r="C5821" t="s">
        <v>3812</v>
      </c>
      <c r="D5821" s="74" t="s">
        <v>3813</v>
      </c>
      <c r="E5821" s="1" t="s">
        <v>4478</v>
      </c>
      <c r="F5821" s="7"/>
      <c r="G5821" s="7"/>
      <c r="H5821" s="7"/>
      <c r="I5821" s="7"/>
      <c r="J5821" s="49"/>
      <c r="K5821" t="s">
        <v>26</v>
      </c>
      <c r="L5821" t="s">
        <v>27</v>
      </c>
      <c r="M5821" s="15" t="s">
        <v>28</v>
      </c>
      <c r="N5821" t="s">
        <v>4622</v>
      </c>
      <c r="O5821" s="7">
        <v>47.7198126548776</v>
      </c>
      <c r="P5821" s="7">
        <v>37.444113263785397</v>
      </c>
      <c r="Q5821" s="9">
        <f t="shared" si="15"/>
        <v>0.78466597374535396</v>
      </c>
      <c r="R5821" s="14"/>
      <c r="S5821" s="29"/>
      <c r="T5821" s="14"/>
      <c r="U5821" s="9"/>
      <c r="V5821" s="7"/>
      <c r="W5821" s="7"/>
      <c r="X5821" s="49"/>
      <c r="Y5821" s="84"/>
    </row>
    <row r="5822" spans="1:25" x14ac:dyDescent="0.25">
      <c r="A5822" s="5" t="s">
        <v>3810</v>
      </c>
      <c r="B5822" s="1" t="s">
        <v>3811</v>
      </c>
      <c r="C5822" t="s">
        <v>3812</v>
      </c>
      <c r="D5822" s="74" t="s">
        <v>3813</v>
      </c>
      <c r="E5822" s="1" t="s">
        <v>4478</v>
      </c>
      <c r="F5822" s="7"/>
      <c r="G5822" s="7"/>
      <c r="H5822" s="7"/>
      <c r="I5822" s="7"/>
      <c r="J5822" s="49"/>
      <c r="K5822" t="s">
        <v>26</v>
      </c>
      <c r="L5822" t="s">
        <v>27</v>
      </c>
      <c r="M5822" s="15" t="s">
        <v>28</v>
      </c>
      <c r="N5822" t="s">
        <v>4623</v>
      </c>
      <c r="O5822" s="7">
        <v>47.726010802079664</v>
      </c>
      <c r="P5822" s="7">
        <v>41.342395921835177</v>
      </c>
      <c r="Q5822" s="9">
        <f t="shared" si="15"/>
        <v>0.86624453263614654</v>
      </c>
      <c r="R5822" s="14"/>
      <c r="S5822" s="29"/>
      <c r="T5822" s="14"/>
      <c r="U5822" s="9"/>
      <c r="V5822" s="7"/>
      <c r="W5822" s="7"/>
      <c r="X5822" s="49"/>
      <c r="Y5822" s="84"/>
    </row>
    <row r="5823" spans="1:25" x14ac:dyDescent="0.25">
      <c r="A5823" s="5" t="s">
        <v>3810</v>
      </c>
      <c r="B5823" s="1" t="s">
        <v>3811</v>
      </c>
      <c r="C5823" t="s">
        <v>3812</v>
      </c>
      <c r="D5823" s="74" t="s">
        <v>3813</v>
      </c>
      <c r="E5823" s="1" t="s">
        <v>4478</v>
      </c>
      <c r="F5823" s="7"/>
      <c r="G5823" s="7"/>
      <c r="H5823" s="7"/>
      <c r="I5823" s="7"/>
      <c r="J5823" s="49"/>
      <c r="K5823" t="s">
        <v>26</v>
      </c>
      <c r="L5823" t="s">
        <v>27</v>
      </c>
      <c r="M5823" s="15" t="s">
        <v>28</v>
      </c>
      <c r="N5823" t="s">
        <v>4624</v>
      </c>
      <c r="O5823" s="7">
        <v>47.379451546857112</v>
      </c>
      <c r="P5823" s="7">
        <v>33.259722733406953</v>
      </c>
      <c r="Q5823" s="9">
        <f t="shared" si="15"/>
        <v>0.7019862334310456</v>
      </c>
      <c r="R5823" s="14"/>
      <c r="S5823" s="29"/>
      <c r="T5823" s="14"/>
      <c r="U5823" s="9"/>
      <c r="V5823" s="7"/>
      <c r="W5823" s="7"/>
      <c r="X5823" s="49"/>
      <c r="Y5823" s="84"/>
    </row>
    <row r="5824" spans="1:25" x14ac:dyDescent="0.25">
      <c r="A5824" s="5" t="s">
        <v>3810</v>
      </c>
      <c r="B5824" s="1" t="s">
        <v>3811</v>
      </c>
      <c r="C5824" t="s">
        <v>3812</v>
      </c>
      <c r="D5824" s="74" t="s">
        <v>3813</v>
      </c>
      <c r="E5824" s="1" t="s">
        <v>4478</v>
      </c>
      <c r="F5824" s="7"/>
      <c r="G5824" s="7"/>
      <c r="H5824" s="7"/>
      <c r="I5824" s="7"/>
      <c r="J5824" s="49"/>
      <c r="K5824" t="s">
        <v>26</v>
      </c>
      <c r="L5824" t="s">
        <v>27</v>
      </c>
      <c r="M5824" s="15" t="s">
        <v>28</v>
      </c>
      <c r="N5824" t="s">
        <v>4625</v>
      </c>
      <c r="O5824" s="7">
        <v>47.286821705426348</v>
      </c>
      <c r="P5824" s="7">
        <v>34.840935224223841</v>
      </c>
      <c r="Q5824" s="9">
        <f t="shared" si="15"/>
        <v>0.73680010556145514</v>
      </c>
      <c r="R5824" s="14"/>
      <c r="S5824" s="29"/>
      <c r="T5824" s="14"/>
      <c r="U5824" s="9"/>
      <c r="V5824" s="7"/>
      <c r="W5824" s="7"/>
      <c r="X5824" s="49"/>
      <c r="Y5824" s="84"/>
    </row>
    <row r="5825" spans="1:25" x14ac:dyDescent="0.25">
      <c r="A5825" s="5" t="s">
        <v>3810</v>
      </c>
      <c r="B5825" s="1" t="s">
        <v>3811</v>
      </c>
      <c r="C5825" t="s">
        <v>3812</v>
      </c>
      <c r="D5825" s="74" t="s">
        <v>3813</v>
      </c>
      <c r="E5825" s="1" t="s">
        <v>4478</v>
      </c>
      <c r="F5825" s="7"/>
      <c r="G5825" s="7"/>
      <c r="H5825" s="7"/>
      <c r="I5825" s="7"/>
      <c r="J5825" s="49"/>
      <c r="K5825" t="s">
        <v>26</v>
      </c>
      <c r="L5825" t="s">
        <v>27</v>
      </c>
      <c r="M5825" s="15" t="s">
        <v>28</v>
      </c>
      <c r="N5825" t="s">
        <v>4626</v>
      </c>
      <c r="O5825" s="7">
        <v>47.189013213689705</v>
      </c>
      <c r="P5825" s="7">
        <v>35.051477020388937</v>
      </c>
      <c r="Q5825" s="9">
        <f t="shared" si="15"/>
        <v>0.74278893821454983</v>
      </c>
      <c r="R5825" s="14"/>
      <c r="S5825" s="29"/>
      <c r="T5825" s="14"/>
      <c r="U5825" s="9"/>
      <c r="V5825" s="7"/>
      <c r="W5825" s="7"/>
      <c r="X5825" s="49"/>
      <c r="Y5825" s="84"/>
    </row>
    <row r="5826" spans="1:25" x14ac:dyDescent="0.25">
      <c r="A5826" s="5" t="s">
        <v>3810</v>
      </c>
      <c r="B5826" s="1" t="s">
        <v>3811</v>
      </c>
      <c r="C5826" t="s">
        <v>3812</v>
      </c>
      <c r="D5826" s="74" t="s">
        <v>3813</v>
      </c>
      <c r="E5826" s="1" t="s">
        <v>4478</v>
      </c>
      <c r="F5826" s="7"/>
      <c r="G5826" s="7"/>
      <c r="H5826" s="7"/>
      <c r="I5826" s="7"/>
      <c r="J5826" s="49"/>
      <c r="K5826" t="s">
        <v>26</v>
      </c>
      <c r="L5826" t="s">
        <v>27</v>
      </c>
      <c r="M5826" s="15" t="s">
        <v>28</v>
      </c>
      <c r="N5826" t="s">
        <v>4627</v>
      </c>
      <c r="O5826" s="7">
        <v>46.925282069239756</v>
      </c>
      <c r="P5826" s="7">
        <v>30.51748251748251</v>
      </c>
      <c r="Q5826" s="9">
        <f t="shared" si="15"/>
        <v>0.65034201547159565</v>
      </c>
      <c r="R5826" s="14"/>
      <c r="S5826" s="29"/>
      <c r="T5826" s="14">
        <f>68500*1000000000</f>
        <v>68500000000000</v>
      </c>
      <c r="U5826" s="9"/>
      <c r="V5826" s="7">
        <v>54.6</v>
      </c>
      <c r="W5826" s="7"/>
      <c r="X5826" s="49"/>
      <c r="Y5826" s="84"/>
    </row>
    <row r="5827" spans="1:25" x14ac:dyDescent="0.25">
      <c r="A5827" s="5" t="s">
        <v>3810</v>
      </c>
      <c r="B5827" s="1" t="s">
        <v>3811</v>
      </c>
      <c r="C5827" t="s">
        <v>3812</v>
      </c>
      <c r="D5827" s="74" t="s">
        <v>3813</v>
      </c>
      <c r="E5827" s="1" t="s">
        <v>4478</v>
      </c>
      <c r="F5827" s="7"/>
      <c r="G5827" s="7"/>
      <c r="H5827" s="7"/>
      <c r="I5827" s="7"/>
      <c r="J5827" s="49"/>
      <c r="K5827" t="s">
        <v>26</v>
      </c>
      <c r="L5827" t="s">
        <v>27</v>
      </c>
      <c r="M5827" s="15" t="s">
        <v>28</v>
      </c>
      <c r="N5827" t="s">
        <v>4628</v>
      </c>
      <c r="O5827" s="7">
        <v>46.709886547811998</v>
      </c>
      <c r="P5827" s="7">
        <v>37.155963302752291</v>
      </c>
      <c r="Q5827" s="9">
        <f t="shared" si="15"/>
        <v>0.79546250374039418</v>
      </c>
      <c r="R5827" s="14"/>
      <c r="S5827" s="29"/>
      <c r="T5827" s="14"/>
      <c r="U5827" s="9"/>
      <c r="V5827" s="7"/>
      <c r="W5827" s="7"/>
      <c r="X5827" s="49"/>
      <c r="Y5827" s="84"/>
    </row>
    <row r="5828" spans="1:25" x14ac:dyDescent="0.25">
      <c r="A5828" s="5" t="s">
        <v>3810</v>
      </c>
      <c r="B5828" s="1" t="s">
        <v>3811</v>
      </c>
      <c r="C5828" t="s">
        <v>3812</v>
      </c>
      <c r="D5828" s="74" t="s">
        <v>3813</v>
      </c>
      <c r="E5828" s="1" t="s">
        <v>4478</v>
      </c>
      <c r="F5828" s="7"/>
      <c r="G5828" s="7"/>
      <c r="H5828" s="7"/>
      <c r="I5828" s="7"/>
      <c r="J5828" s="49"/>
      <c r="K5828" t="s">
        <v>26</v>
      </c>
      <c r="L5828" t="s">
        <v>27</v>
      </c>
      <c r="M5828" s="15" t="s">
        <v>28</v>
      </c>
      <c r="N5828" t="s">
        <v>4629</v>
      </c>
      <c r="O5828" s="7">
        <v>46.70715505788575</v>
      </c>
      <c r="P5828" s="7">
        <v>40.710322834301685</v>
      </c>
      <c r="Q5828" s="9">
        <f t="shared" ref="Q5828:Q5872" si="16">P5828/O5828</f>
        <v>0.87160784646052647</v>
      </c>
      <c r="R5828" s="14"/>
      <c r="S5828" s="29"/>
      <c r="T5828" s="14"/>
      <c r="U5828" s="9"/>
      <c r="V5828" s="7"/>
      <c r="W5828" s="7"/>
      <c r="X5828" s="49"/>
      <c r="Y5828" s="84"/>
    </row>
    <row r="5829" spans="1:25" x14ac:dyDescent="0.25">
      <c r="A5829" s="5" t="s">
        <v>3810</v>
      </c>
      <c r="B5829" s="1" t="s">
        <v>3811</v>
      </c>
      <c r="C5829" t="s">
        <v>3812</v>
      </c>
      <c r="D5829" s="74" t="s">
        <v>3813</v>
      </c>
      <c r="E5829" s="1" t="s">
        <v>4478</v>
      </c>
      <c r="F5829" s="7"/>
      <c r="G5829" s="7"/>
      <c r="H5829" s="7"/>
      <c r="I5829" s="7"/>
      <c r="J5829" s="49"/>
      <c r="K5829" t="s">
        <v>26</v>
      </c>
      <c r="L5829" t="s">
        <v>27</v>
      </c>
      <c r="M5829" s="15" t="s">
        <v>28</v>
      </c>
      <c r="N5829" t="s">
        <v>4630</v>
      </c>
      <c r="O5829" s="7">
        <v>46.535626535626548</v>
      </c>
      <c r="P5829" s="7">
        <v>34.605559729526668</v>
      </c>
      <c r="Q5829" s="9">
        <f t="shared" si="16"/>
        <v>0.74363584001675553</v>
      </c>
      <c r="R5829" s="14"/>
      <c r="S5829" s="29"/>
      <c r="T5829" s="14"/>
      <c r="U5829" s="9"/>
      <c r="V5829" s="7"/>
      <c r="W5829" s="7"/>
      <c r="X5829" s="49"/>
      <c r="Y5829" s="84"/>
    </row>
    <row r="5830" spans="1:25" x14ac:dyDescent="0.25">
      <c r="A5830" s="5" t="s">
        <v>3810</v>
      </c>
      <c r="B5830" s="1" t="s">
        <v>3811</v>
      </c>
      <c r="C5830" t="s">
        <v>3812</v>
      </c>
      <c r="D5830" s="74" t="s">
        <v>3813</v>
      </c>
      <c r="E5830" s="1" t="s">
        <v>4478</v>
      </c>
      <c r="F5830" s="7"/>
      <c r="G5830" s="7"/>
      <c r="H5830" s="7"/>
      <c r="I5830" s="7"/>
      <c r="J5830" s="49"/>
      <c r="K5830" t="s">
        <v>26</v>
      </c>
      <c r="L5830" t="s">
        <v>27</v>
      </c>
      <c r="M5830" s="15" t="s">
        <v>28</v>
      </c>
      <c r="N5830" t="s">
        <v>4631</v>
      </c>
      <c r="O5830" s="7">
        <v>46.392673665400942</v>
      </c>
      <c r="P5830" s="7">
        <v>37.972475285908125</v>
      </c>
      <c r="Q5830" s="9">
        <f t="shared" si="16"/>
        <v>0.81850154961488042</v>
      </c>
      <c r="R5830" s="14"/>
      <c r="S5830" s="29"/>
      <c r="T5830" s="14"/>
      <c r="U5830" s="9"/>
      <c r="V5830" s="7"/>
      <c r="W5830" s="7"/>
      <c r="X5830" s="49"/>
      <c r="Y5830" s="84"/>
    </row>
    <row r="5831" spans="1:25" x14ac:dyDescent="0.25">
      <c r="A5831" s="5" t="s">
        <v>3810</v>
      </c>
      <c r="B5831" s="1" t="s">
        <v>3811</v>
      </c>
      <c r="C5831" t="s">
        <v>3812</v>
      </c>
      <c r="D5831" s="74" t="s">
        <v>3813</v>
      </c>
      <c r="E5831" s="1" t="s">
        <v>4478</v>
      </c>
      <c r="F5831" s="7"/>
      <c r="G5831" s="7"/>
      <c r="H5831" s="7"/>
      <c r="I5831" s="7"/>
      <c r="J5831" s="49"/>
      <c r="K5831" t="s">
        <v>26</v>
      </c>
      <c r="L5831" t="s">
        <v>27</v>
      </c>
      <c r="M5831" s="15" t="s">
        <v>28</v>
      </c>
      <c r="N5831" t="s">
        <v>4632</v>
      </c>
      <c r="O5831" s="7">
        <v>46.309652342906496</v>
      </c>
      <c r="P5831" s="7">
        <v>38.60376911224369</v>
      </c>
      <c r="Q5831" s="9">
        <f t="shared" si="16"/>
        <v>0.83360092678728226</v>
      </c>
      <c r="R5831" s="14"/>
      <c r="S5831" s="29"/>
      <c r="T5831" s="14"/>
      <c r="U5831" s="9"/>
      <c r="V5831" s="7"/>
      <c r="W5831" s="7"/>
      <c r="X5831" s="49"/>
      <c r="Y5831" s="84"/>
    </row>
    <row r="5832" spans="1:25" x14ac:dyDescent="0.25">
      <c r="A5832" s="5" t="s">
        <v>3810</v>
      </c>
      <c r="B5832" s="1" t="s">
        <v>3811</v>
      </c>
      <c r="C5832" t="s">
        <v>3812</v>
      </c>
      <c r="D5832" s="74" t="s">
        <v>3813</v>
      </c>
      <c r="E5832" s="1" t="s">
        <v>4478</v>
      </c>
      <c r="F5832" s="7"/>
      <c r="G5832" s="7"/>
      <c r="H5832" s="7"/>
      <c r="I5832" s="7"/>
      <c r="J5832" s="49"/>
      <c r="K5832" t="s">
        <v>26</v>
      </c>
      <c r="L5832" t="s">
        <v>27</v>
      </c>
      <c r="M5832" s="15" t="s">
        <v>28</v>
      </c>
      <c r="N5832" t="s">
        <v>4633</v>
      </c>
      <c r="O5832" s="7">
        <v>46.171421384702448</v>
      </c>
      <c r="P5832" s="7">
        <v>36.004784688995208</v>
      </c>
      <c r="Q5832" s="9">
        <f t="shared" si="16"/>
        <v>0.77980672046029631</v>
      </c>
      <c r="R5832" s="14"/>
      <c r="S5832" s="29"/>
      <c r="T5832" s="14"/>
      <c r="U5832" s="9"/>
      <c r="V5832" s="7"/>
      <c r="W5832" s="7"/>
      <c r="X5832" s="49"/>
      <c r="Y5832" s="84"/>
    </row>
    <row r="5833" spans="1:25" x14ac:dyDescent="0.25">
      <c r="A5833" s="5" t="s">
        <v>3810</v>
      </c>
      <c r="B5833" s="1" t="s">
        <v>3811</v>
      </c>
      <c r="C5833" t="s">
        <v>3812</v>
      </c>
      <c r="D5833" s="74" t="s">
        <v>3813</v>
      </c>
      <c r="E5833" s="1" t="s">
        <v>4478</v>
      </c>
      <c r="F5833" s="7"/>
      <c r="G5833" s="7"/>
      <c r="H5833" s="7"/>
      <c r="I5833" s="7"/>
      <c r="J5833" s="49"/>
      <c r="K5833" t="s">
        <v>26</v>
      </c>
      <c r="L5833" t="s">
        <v>27</v>
      </c>
      <c r="M5833" s="15" t="s">
        <v>28</v>
      </c>
      <c r="N5833" t="s">
        <v>4634</v>
      </c>
      <c r="O5833" s="7">
        <v>46.163910651512531</v>
      </c>
      <c r="P5833" s="7">
        <v>36.702807895468453</v>
      </c>
      <c r="Q5833" s="9">
        <f t="shared" si="16"/>
        <v>0.7950541316253481</v>
      </c>
      <c r="R5833" s="14"/>
      <c r="S5833" s="29"/>
      <c r="T5833" s="14">
        <f>97800*1000000000</f>
        <v>97800000000000</v>
      </c>
      <c r="U5833" s="9"/>
      <c r="V5833" s="7">
        <v>45.6</v>
      </c>
      <c r="W5833" s="7"/>
      <c r="X5833" s="49"/>
      <c r="Y5833" s="84"/>
    </row>
    <row r="5834" spans="1:25" x14ac:dyDescent="0.25">
      <c r="A5834" s="5" t="s">
        <v>3810</v>
      </c>
      <c r="B5834" s="1" t="s">
        <v>3811</v>
      </c>
      <c r="C5834" t="s">
        <v>3812</v>
      </c>
      <c r="D5834" s="74" t="s">
        <v>3813</v>
      </c>
      <c r="E5834" s="1" t="s">
        <v>4478</v>
      </c>
      <c r="F5834" s="7"/>
      <c r="G5834" s="7"/>
      <c r="H5834" s="7"/>
      <c r="I5834" s="7"/>
      <c r="J5834" s="49"/>
      <c r="K5834" t="s">
        <v>26</v>
      </c>
      <c r="L5834" t="s">
        <v>27</v>
      </c>
      <c r="M5834" s="15" t="s">
        <v>28</v>
      </c>
      <c r="N5834" t="s">
        <v>4635</v>
      </c>
      <c r="O5834" s="7">
        <v>46.055437100213219</v>
      </c>
      <c r="P5834" s="7">
        <v>39.869281045751634</v>
      </c>
      <c r="Q5834" s="9">
        <f t="shared" si="16"/>
        <v>0.86568022270636658</v>
      </c>
      <c r="R5834" s="14"/>
      <c r="S5834" s="29"/>
      <c r="T5834" s="14"/>
      <c r="U5834" s="9"/>
      <c r="V5834" s="7"/>
      <c r="W5834" s="7"/>
      <c r="X5834" s="49"/>
      <c r="Y5834" s="84"/>
    </row>
    <row r="5835" spans="1:25" x14ac:dyDescent="0.25">
      <c r="A5835" s="5" t="s">
        <v>3810</v>
      </c>
      <c r="B5835" s="1" t="s">
        <v>3811</v>
      </c>
      <c r="C5835" t="s">
        <v>3812</v>
      </c>
      <c r="D5835" s="74" t="s">
        <v>3813</v>
      </c>
      <c r="E5835" s="1" t="s">
        <v>4478</v>
      </c>
      <c r="F5835" s="7"/>
      <c r="G5835" s="7"/>
      <c r="H5835" s="7"/>
      <c r="I5835" s="7"/>
      <c r="J5835" s="49"/>
      <c r="K5835" t="s">
        <v>26</v>
      </c>
      <c r="L5835" t="s">
        <v>27</v>
      </c>
      <c r="M5835" s="15" t="s">
        <v>28</v>
      </c>
      <c r="N5835" t="s">
        <v>4636</v>
      </c>
      <c r="O5835" s="7">
        <v>45.852042694147961</v>
      </c>
      <c r="P5835" s="7">
        <v>31.832082290797885</v>
      </c>
      <c r="Q5835" s="9">
        <f t="shared" si="16"/>
        <v>0.6942347694982971</v>
      </c>
      <c r="R5835" s="14"/>
      <c r="S5835" s="29"/>
      <c r="T5835" s="14"/>
      <c r="U5835" s="9"/>
      <c r="V5835" s="7"/>
      <c r="W5835" s="7"/>
      <c r="X5835" s="49"/>
      <c r="Y5835" s="84"/>
    </row>
    <row r="5836" spans="1:25" x14ac:dyDescent="0.25">
      <c r="A5836" s="5" t="s">
        <v>3810</v>
      </c>
      <c r="B5836" s="1" t="s">
        <v>3811</v>
      </c>
      <c r="C5836" t="s">
        <v>3812</v>
      </c>
      <c r="D5836" s="74" t="s">
        <v>3813</v>
      </c>
      <c r="E5836" s="1" t="s">
        <v>4478</v>
      </c>
      <c r="F5836" s="7"/>
      <c r="G5836" s="7"/>
      <c r="H5836" s="7"/>
      <c r="I5836" s="7"/>
      <c r="J5836" s="49"/>
      <c r="K5836" t="s">
        <v>26</v>
      </c>
      <c r="L5836" t="s">
        <v>27</v>
      </c>
      <c r="M5836" s="15" t="s">
        <v>28</v>
      </c>
      <c r="N5836" t="s">
        <v>4637</v>
      </c>
      <c r="O5836" s="7">
        <v>45.867713681667169</v>
      </c>
      <c r="P5836" s="7">
        <v>34.531428070483031</v>
      </c>
      <c r="Q5836" s="9">
        <f t="shared" si="16"/>
        <v>0.75284825204367822</v>
      </c>
      <c r="R5836" s="14"/>
      <c r="S5836" s="29"/>
      <c r="T5836" s="14"/>
      <c r="U5836" s="9"/>
      <c r="V5836" s="7"/>
      <c r="W5836" s="7"/>
      <c r="X5836" s="49"/>
      <c r="Y5836" s="84"/>
    </row>
    <row r="5837" spans="1:25" x14ac:dyDescent="0.25">
      <c r="A5837" s="5" t="s">
        <v>3810</v>
      </c>
      <c r="B5837" s="1" t="s">
        <v>3811</v>
      </c>
      <c r="C5837" t="s">
        <v>3812</v>
      </c>
      <c r="D5837" s="74" t="s">
        <v>3813</v>
      </c>
      <c r="E5837" s="1" t="s">
        <v>4478</v>
      </c>
      <c r="F5837" s="7"/>
      <c r="G5837" s="7"/>
      <c r="H5837" s="7"/>
      <c r="I5837" s="7"/>
      <c r="J5837" s="49"/>
      <c r="K5837" t="s">
        <v>26</v>
      </c>
      <c r="L5837" t="s">
        <v>27</v>
      </c>
      <c r="M5837" s="15" t="s">
        <v>28</v>
      </c>
      <c r="N5837" t="s">
        <v>4638</v>
      </c>
      <c r="O5837" s="7">
        <v>45.549738219895282</v>
      </c>
      <c r="P5837" s="7">
        <v>39.333333333333336</v>
      </c>
      <c r="Q5837" s="9">
        <f t="shared" si="16"/>
        <v>0.86352490421455952</v>
      </c>
      <c r="R5837" s="14"/>
      <c r="S5837" s="29"/>
      <c r="T5837" s="14"/>
      <c r="U5837" s="9"/>
      <c r="V5837" s="7"/>
      <c r="W5837" s="7"/>
      <c r="X5837" s="49"/>
      <c r="Y5837" s="84"/>
    </row>
    <row r="5838" spans="1:25" x14ac:dyDescent="0.25">
      <c r="A5838" s="5" t="s">
        <v>3810</v>
      </c>
      <c r="B5838" s="1" t="s">
        <v>3811</v>
      </c>
      <c r="C5838" t="s">
        <v>3812</v>
      </c>
      <c r="D5838" s="74" t="s">
        <v>3813</v>
      </c>
      <c r="E5838" s="1" t="s">
        <v>4478</v>
      </c>
      <c r="F5838" s="7"/>
      <c r="G5838" s="7"/>
      <c r="H5838" s="7"/>
      <c r="I5838" s="7"/>
      <c r="J5838" s="49"/>
      <c r="K5838" t="s">
        <v>26</v>
      </c>
      <c r="L5838" t="s">
        <v>27</v>
      </c>
      <c r="M5838" s="15" t="s">
        <v>28</v>
      </c>
      <c r="N5838" t="s">
        <v>4639</v>
      </c>
      <c r="O5838" s="7">
        <v>44.770348014712816</v>
      </c>
      <c r="P5838" s="7">
        <v>36.787564766839388</v>
      </c>
      <c r="Q5838" s="9">
        <f t="shared" si="16"/>
        <v>0.82169485827427435</v>
      </c>
      <c r="R5838" s="14"/>
      <c r="S5838" s="29"/>
      <c r="T5838" s="14"/>
      <c r="U5838" s="9"/>
      <c r="V5838" s="7"/>
      <c r="W5838" s="7"/>
      <c r="X5838" s="49"/>
      <c r="Y5838" s="84"/>
    </row>
    <row r="5839" spans="1:25" x14ac:dyDescent="0.25">
      <c r="A5839" s="5" t="s">
        <v>3810</v>
      </c>
      <c r="B5839" s="1" t="s">
        <v>3811</v>
      </c>
      <c r="C5839" t="s">
        <v>3812</v>
      </c>
      <c r="D5839" s="74" t="s">
        <v>3813</v>
      </c>
      <c r="E5839" s="1" t="s">
        <v>4478</v>
      </c>
      <c r="F5839" s="7"/>
      <c r="G5839" s="7"/>
      <c r="H5839" s="7"/>
      <c r="I5839" s="7"/>
      <c r="J5839" s="49"/>
      <c r="K5839" t="s">
        <v>26</v>
      </c>
      <c r="L5839" t="s">
        <v>27</v>
      </c>
      <c r="M5839" s="15" t="s">
        <v>28</v>
      </c>
      <c r="N5839" t="s">
        <v>4640</v>
      </c>
      <c r="O5839" s="7">
        <v>44.466053091206383</v>
      </c>
      <c r="P5839" s="7">
        <v>35.67493112947659</v>
      </c>
      <c r="Q5839" s="9">
        <f t="shared" si="16"/>
        <v>0.80229587852787576</v>
      </c>
      <c r="R5839" s="14"/>
      <c r="S5839" s="29"/>
      <c r="T5839" s="14"/>
      <c r="U5839" s="9"/>
      <c r="V5839" s="7"/>
      <c r="W5839" s="7"/>
      <c r="X5839" s="49"/>
      <c r="Y5839" s="84"/>
    </row>
    <row r="5840" spans="1:25" x14ac:dyDescent="0.25">
      <c r="A5840" s="5" t="s">
        <v>3810</v>
      </c>
      <c r="B5840" s="1" t="s">
        <v>3811</v>
      </c>
      <c r="C5840" t="s">
        <v>3812</v>
      </c>
      <c r="D5840" s="74" t="s">
        <v>3813</v>
      </c>
      <c r="E5840" s="1" t="s">
        <v>4478</v>
      </c>
      <c r="F5840" s="7"/>
      <c r="G5840" s="7"/>
      <c r="H5840" s="7"/>
      <c r="I5840" s="7"/>
      <c r="J5840" s="49"/>
      <c r="K5840" t="s">
        <v>26</v>
      </c>
      <c r="L5840" t="s">
        <v>27</v>
      </c>
      <c r="M5840" s="15" t="s">
        <v>28</v>
      </c>
      <c r="N5840" t="s">
        <v>4641</v>
      </c>
      <c r="O5840" s="7">
        <v>44.293802263054403</v>
      </c>
      <c r="P5840" s="7">
        <v>35.99346761023407</v>
      </c>
      <c r="Q5840" s="9">
        <f t="shared" si="16"/>
        <v>0.81260731233851047</v>
      </c>
      <c r="R5840" s="14"/>
      <c r="S5840" s="29"/>
      <c r="T5840" s="14"/>
      <c r="U5840" s="9"/>
      <c r="V5840" s="7"/>
      <c r="W5840" s="7"/>
      <c r="X5840" s="49"/>
      <c r="Y5840" s="84"/>
    </row>
    <row r="5841" spans="1:25" x14ac:dyDescent="0.25">
      <c r="A5841" s="5" t="s">
        <v>3810</v>
      </c>
      <c r="B5841" s="1" t="s">
        <v>3811</v>
      </c>
      <c r="C5841" t="s">
        <v>3812</v>
      </c>
      <c r="D5841" s="74" t="s">
        <v>3813</v>
      </c>
      <c r="E5841" s="1" t="s">
        <v>4478</v>
      </c>
      <c r="F5841" s="7"/>
      <c r="G5841" s="7"/>
      <c r="H5841" s="7"/>
      <c r="I5841" s="7"/>
      <c r="J5841" s="49"/>
      <c r="K5841" t="s">
        <v>26</v>
      </c>
      <c r="L5841" t="s">
        <v>27</v>
      </c>
      <c r="M5841" s="15" t="s">
        <v>28</v>
      </c>
      <c r="N5841" t="s">
        <v>4642</v>
      </c>
      <c r="O5841" s="7">
        <v>43.714537889295165</v>
      </c>
      <c r="P5841" s="7">
        <v>30.656724978491528</v>
      </c>
      <c r="Q5841" s="9">
        <f t="shared" si="16"/>
        <v>0.7012935846680598</v>
      </c>
      <c r="R5841" s="14"/>
      <c r="S5841" s="29"/>
      <c r="T5841" s="14"/>
      <c r="U5841" s="9"/>
      <c r="V5841" s="7"/>
      <c r="W5841" s="7"/>
      <c r="X5841" s="49"/>
      <c r="Y5841" s="84"/>
    </row>
    <row r="5842" spans="1:25" x14ac:dyDescent="0.25">
      <c r="A5842" s="5" t="s">
        <v>3810</v>
      </c>
      <c r="B5842" s="1" t="s">
        <v>3811</v>
      </c>
      <c r="C5842" t="s">
        <v>3812</v>
      </c>
      <c r="D5842" s="74" t="s">
        <v>3813</v>
      </c>
      <c r="E5842" s="1" t="s">
        <v>4478</v>
      </c>
      <c r="F5842" s="7"/>
      <c r="G5842" s="7"/>
      <c r="H5842" s="7"/>
      <c r="I5842" s="7"/>
      <c r="J5842" s="49"/>
      <c r="K5842" t="s">
        <v>26</v>
      </c>
      <c r="L5842" t="s">
        <v>27</v>
      </c>
      <c r="M5842" s="15" t="s">
        <v>28</v>
      </c>
      <c r="N5842" t="s">
        <v>4643</v>
      </c>
      <c r="O5842" s="7">
        <v>43.180229972682795</v>
      </c>
      <c r="P5842" s="7">
        <v>34.918016881730857</v>
      </c>
      <c r="Q5842" s="9">
        <f t="shared" si="16"/>
        <v>0.80865750144964765</v>
      </c>
      <c r="R5842" s="14"/>
      <c r="S5842" s="29"/>
      <c r="T5842" s="14"/>
      <c r="U5842" s="9"/>
      <c r="V5842" s="7"/>
      <c r="W5842" s="7"/>
      <c r="X5842" s="49"/>
      <c r="Y5842" s="84"/>
    </row>
    <row r="5843" spans="1:25" x14ac:dyDescent="0.25">
      <c r="A5843" s="5" t="s">
        <v>3810</v>
      </c>
      <c r="B5843" s="1" t="s">
        <v>3811</v>
      </c>
      <c r="C5843" t="s">
        <v>3812</v>
      </c>
      <c r="D5843" s="74" t="s">
        <v>3813</v>
      </c>
      <c r="E5843" s="1" t="s">
        <v>4478</v>
      </c>
      <c r="F5843" s="7"/>
      <c r="G5843" s="7"/>
      <c r="H5843" s="7"/>
      <c r="I5843" s="7"/>
      <c r="J5843" s="49"/>
      <c r="K5843" t="s">
        <v>26</v>
      </c>
      <c r="L5843" t="s">
        <v>27</v>
      </c>
      <c r="M5843" s="15" t="s">
        <v>28</v>
      </c>
      <c r="N5843" t="s">
        <v>4644</v>
      </c>
      <c r="O5843" s="7">
        <v>43.124267374694583</v>
      </c>
      <c r="P5843" s="7">
        <v>29.417950470582049</v>
      </c>
      <c r="Q5843" s="9">
        <f t="shared" si="16"/>
        <v>0.68216696216489392</v>
      </c>
      <c r="R5843" s="14"/>
      <c r="S5843" s="29"/>
      <c r="T5843" s="14"/>
      <c r="U5843" s="9"/>
      <c r="V5843" s="7"/>
      <c r="W5843" s="7"/>
      <c r="X5843" s="49"/>
      <c r="Y5843" s="84"/>
    </row>
    <row r="5844" spans="1:25" x14ac:dyDescent="0.25">
      <c r="A5844" s="5" t="s">
        <v>3810</v>
      </c>
      <c r="B5844" s="1" t="s">
        <v>3811</v>
      </c>
      <c r="C5844" t="s">
        <v>3812</v>
      </c>
      <c r="D5844" s="74" t="s">
        <v>3813</v>
      </c>
      <c r="E5844" s="1" t="s">
        <v>4478</v>
      </c>
      <c r="F5844" s="7"/>
      <c r="G5844" s="7"/>
      <c r="H5844" s="7"/>
      <c r="I5844" s="7"/>
      <c r="J5844" s="49"/>
      <c r="K5844" t="s">
        <v>26</v>
      </c>
      <c r="L5844" t="s">
        <v>27</v>
      </c>
      <c r="M5844" s="15" t="s">
        <v>28</v>
      </c>
      <c r="N5844" t="s">
        <v>4645</v>
      </c>
      <c r="O5844" s="7">
        <v>43.102695300073869</v>
      </c>
      <c r="P5844" s="7">
        <v>35.449774287077474</v>
      </c>
      <c r="Q5844" s="9">
        <f t="shared" si="16"/>
        <v>0.82244913085555282</v>
      </c>
      <c r="R5844" s="14"/>
      <c r="S5844" s="29"/>
      <c r="T5844" s="14"/>
      <c r="U5844" s="9"/>
      <c r="V5844" s="7"/>
      <c r="W5844" s="7"/>
      <c r="X5844" s="49"/>
      <c r="Y5844" s="84"/>
    </row>
    <row r="5845" spans="1:25" x14ac:dyDescent="0.25">
      <c r="A5845" s="5" t="s">
        <v>3810</v>
      </c>
      <c r="B5845" s="1" t="s">
        <v>3811</v>
      </c>
      <c r="C5845" t="s">
        <v>3812</v>
      </c>
      <c r="D5845" s="74" t="s">
        <v>3813</v>
      </c>
      <c r="E5845" s="1" t="s">
        <v>4478</v>
      </c>
      <c r="F5845" s="7"/>
      <c r="G5845" s="7"/>
      <c r="H5845" s="7"/>
      <c r="I5845" s="7"/>
      <c r="J5845" s="49"/>
      <c r="K5845" t="s">
        <v>26</v>
      </c>
      <c r="L5845" t="s">
        <v>27</v>
      </c>
      <c r="M5845" s="15" t="s">
        <v>28</v>
      </c>
      <c r="N5845" t="s">
        <v>4646</v>
      </c>
      <c r="O5845" s="7">
        <v>42.642985171908101</v>
      </c>
      <c r="P5845" s="7">
        <v>27.750410509031198</v>
      </c>
      <c r="Q5845" s="9">
        <f t="shared" si="16"/>
        <v>0.65076144170395278</v>
      </c>
      <c r="R5845" s="14"/>
      <c r="S5845" s="29"/>
      <c r="T5845" s="14"/>
      <c r="U5845" s="9"/>
      <c r="V5845" s="7"/>
      <c r="W5845" s="7"/>
      <c r="X5845" s="49"/>
      <c r="Y5845" s="84"/>
    </row>
    <row r="5846" spans="1:25" x14ac:dyDescent="0.25">
      <c r="A5846" s="5" t="s">
        <v>3810</v>
      </c>
      <c r="B5846" s="1" t="s">
        <v>3811</v>
      </c>
      <c r="C5846" t="s">
        <v>3812</v>
      </c>
      <c r="D5846" s="74" t="s">
        <v>3813</v>
      </c>
      <c r="E5846" s="1" t="s">
        <v>4478</v>
      </c>
      <c r="F5846" s="7"/>
      <c r="G5846" s="7"/>
      <c r="H5846" s="7"/>
      <c r="I5846" s="7"/>
      <c r="J5846" s="49"/>
      <c r="K5846" t="s">
        <v>26</v>
      </c>
      <c r="L5846" t="s">
        <v>27</v>
      </c>
      <c r="M5846" s="15" t="s">
        <v>28</v>
      </c>
      <c r="N5846" t="s">
        <v>4647</v>
      </c>
      <c r="O5846" s="7">
        <v>41.948900772430179</v>
      </c>
      <c r="P5846" s="7">
        <v>34.257452392167423</v>
      </c>
      <c r="Q5846" s="9">
        <f t="shared" si="16"/>
        <v>0.81664720079345299</v>
      </c>
      <c r="R5846" s="14"/>
      <c r="S5846" s="29"/>
      <c r="T5846" s="14"/>
      <c r="U5846" s="9"/>
      <c r="V5846" s="7"/>
      <c r="W5846" s="7"/>
      <c r="X5846" s="49"/>
      <c r="Y5846" s="84"/>
    </row>
    <row r="5847" spans="1:25" x14ac:dyDescent="0.25">
      <c r="A5847" s="5" t="s">
        <v>3810</v>
      </c>
      <c r="B5847" s="1" t="s">
        <v>3811</v>
      </c>
      <c r="C5847" t="s">
        <v>3812</v>
      </c>
      <c r="D5847" s="74" t="s">
        <v>3813</v>
      </c>
      <c r="E5847" s="1" t="s">
        <v>4478</v>
      </c>
      <c r="F5847" s="7"/>
      <c r="G5847" s="7"/>
      <c r="H5847" s="7"/>
      <c r="I5847" s="7"/>
      <c r="J5847" s="49"/>
      <c r="K5847" t="s">
        <v>26</v>
      </c>
      <c r="L5847" t="s">
        <v>27</v>
      </c>
      <c r="M5847" s="15" t="s">
        <v>28</v>
      </c>
      <c r="N5847" t="s">
        <v>4648</v>
      </c>
      <c r="O5847" s="7">
        <v>41.55105934729896</v>
      </c>
      <c r="P5847" s="7">
        <v>32.48852157943066</v>
      </c>
      <c r="Q5847" s="9">
        <f t="shared" si="16"/>
        <v>0.78189394180975524</v>
      </c>
      <c r="R5847" s="14"/>
      <c r="S5847" s="29"/>
      <c r="T5847" s="14"/>
      <c r="U5847" s="9"/>
      <c r="V5847" s="7"/>
      <c r="W5847" s="7"/>
      <c r="X5847" s="49"/>
      <c r="Y5847" s="84"/>
    </row>
    <row r="5848" spans="1:25" x14ac:dyDescent="0.25">
      <c r="A5848" s="5" t="s">
        <v>3810</v>
      </c>
      <c r="B5848" s="1" t="s">
        <v>3811</v>
      </c>
      <c r="C5848" t="s">
        <v>3812</v>
      </c>
      <c r="D5848" s="74" t="s">
        <v>3813</v>
      </c>
      <c r="E5848" s="1" t="s">
        <v>4478</v>
      </c>
      <c r="F5848" s="7"/>
      <c r="G5848" s="7"/>
      <c r="H5848" s="7"/>
      <c r="I5848" s="7"/>
      <c r="J5848" s="49"/>
      <c r="K5848" t="s">
        <v>26</v>
      </c>
      <c r="L5848" t="s">
        <v>27</v>
      </c>
      <c r="M5848" s="15" t="s">
        <v>28</v>
      </c>
      <c r="N5848" t="s">
        <v>4649</v>
      </c>
      <c r="O5848" s="7">
        <v>40.885182809493273</v>
      </c>
      <c r="P5848" s="7">
        <v>31.182795698924735</v>
      </c>
      <c r="Q5848" s="9">
        <f t="shared" si="16"/>
        <v>0.76269184961756598</v>
      </c>
      <c r="R5848" s="14"/>
      <c r="S5848" s="29"/>
      <c r="T5848" s="14"/>
      <c r="U5848" s="9"/>
      <c r="V5848" s="7"/>
      <c r="W5848" s="7"/>
      <c r="X5848" s="49"/>
      <c r="Y5848" s="84"/>
    </row>
    <row r="5849" spans="1:25" x14ac:dyDescent="0.25">
      <c r="A5849" s="5" t="s">
        <v>3810</v>
      </c>
      <c r="B5849" s="1" t="s">
        <v>3811</v>
      </c>
      <c r="C5849" t="s">
        <v>3812</v>
      </c>
      <c r="D5849" s="74" t="s">
        <v>3813</v>
      </c>
      <c r="E5849" s="1" t="s">
        <v>4478</v>
      </c>
      <c r="F5849" s="7"/>
      <c r="G5849" s="7"/>
      <c r="H5849" s="7"/>
      <c r="I5849" s="7"/>
      <c r="J5849" s="49"/>
      <c r="K5849" t="s">
        <v>26</v>
      </c>
      <c r="L5849" t="s">
        <v>27</v>
      </c>
      <c r="M5849" s="15" t="s">
        <v>28</v>
      </c>
      <c r="N5849" t="s">
        <v>4650</v>
      </c>
      <c r="O5849" s="7">
        <v>40.174562695305482</v>
      </c>
      <c r="P5849" s="7">
        <v>31.954530134509916</v>
      </c>
      <c r="Q5849" s="9">
        <f t="shared" si="16"/>
        <v>0.79539210860517717</v>
      </c>
      <c r="R5849" s="14"/>
      <c r="S5849" s="29"/>
      <c r="T5849" s="14">
        <f>311000*1000000000</f>
        <v>311000000000000</v>
      </c>
      <c r="U5849" s="9"/>
      <c r="V5849" s="7"/>
      <c r="W5849" s="7"/>
      <c r="X5849" s="49"/>
      <c r="Y5849" s="84"/>
    </row>
    <row r="5850" spans="1:25" x14ac:dyDescent="0.25">
      <c r="A5850" s="5" t="s">
        <v>3810</v>
      </c>
      <c r="B5850" s="1" t="s">
        <v>3811</v>
      </c>
      <c r="C5850" t="s">
        <v>3812</v>
      </c>
      <c r="D5850" s="74" t="s">
        <v>3813</v>
      </c>
      <c r="E5850" s="1" t="s">
        <v>4478</v>
      </c>
      <c r="F5850" s="7"/>
      <c r="G5850" s="7"/>
      <c r="H5850" s="7"/>
      <c r="I5850" s="7"/>
      <c r="J5850" s="49"/>
      <c r="K5850" t="s">
        <v>26</v>
      </c>
      <c r="L5850" t="s">
        <v>27</v>
      </c>
      <c r="M5850" s="15" t="s">
        <v>28</v>
      </c>
      <c r="N5850" t="s">
        <v>4651</v>
      </c>
      <c r="O5850" s="7">
        <v>39.505542739317725</v>
      </c>
      <c r="P5850" s="7">
        <v>31.732940146523525</v>
      </c>
      <c r="Q5850" s="9">
        <f t="shared" si="16"/>
        <v>0.80325285886887587</v>
      </c>
      <c r="R5850" s="14"/>
      <c r="S5850" s="29"/>
      <c r="T5850" s="14"/>
      <c r="U5850" s="9"/>
      <c r="V5850" s="7"/>
      <c r="W5850" s="7"/>
      <c r="X5850" s="49"/>
      <c r="Y5850" s="84"/>
    </row>
    <row r="5851" spans="1:25" x14ac:dyDescent="0.25">
      <c r="A5851" s="5" t="s">
        <v>3810</v>
      </c>
      <c r="B5851" s="1" t="s">
        <v>3811</v>
      </c>
      <c r="C5851" t="s">
        <v>3812</v>
      </c>
      <c r="D5851" s="74" t="s">
        <v>3813</v>
      </c>
      <c r="E5851" s="1" t="s">
        <v>4478</v>
      </c>
      <c r="F5851" s="7"/>
      <c r="G5851" s="7"/>
      <c r="H5851" s="7"/>
      <c r="I5851" s="7"/>
      <c r="J5851" s="49"/>
      <c r="K5851" t="s">
        <v>26</v>
      </c>
      <c r="L5851" t="s">
        <v>27</v>
      </c>
      <c r="M5851" s="15" t="s">
        <v>28</v>
      </c>
      <c r="N5851" t="s">
        <v>4652</v>
      </c>
      <c r="O5851" s="7">
        <v>39.089967027790863</v>
      </c>
      <c r="P5851" s="7">
        <v>33.115405304754418</v>
      </c>
      <c r="Q5851" s="9">
        <f t="shared" si="16"/>
        <v>0.8471586911600909</v>
      </c>
      <c r="R5851" s="14"/>
      <c r="S5851" s="29"/>
      <c r="T5851" s="14"/>
      <c r="U5851" s="9"/>
      <c r="V5851" s="7"/>
      <c r="W5851" s="7"/>
      <c r="X5851" s="49"/>
      <c r="Y5851" s="84"/>
    </row>
    <row r="5852" spans="1:25" x14ac:dyDescent="0.25">
      <c r="A5852" s="5" t="s">
        <v>3810</v>
      </c>
      <c r="B5852" s="1" t="s">
        <v>3811</v>
      </c>
      <c r="C5852" t="s">
        <v>3812</v>
      </c>
      <c r="D5852" s="74" t="s">
        <v>3813</v>
      </c>
      <c r="E5852" s="1" t="s">
        <v>4478</v>
      </c>
      <c r="F5852" s="7"/>
      <c r="G5852" s="7"/>
      <c r="H5852" s="7"/>
      <c r="I5852" s="7"/>
      <c r="J5852" s="49"/>
      <c r="K5852" t="s">
        <v>26</v>
      </c>
      <c r="L5852" t="s">
        <v>27</v>
      </c>
      <c r="M5852" s="15" t="s">
        <v>28</v>
      </c>
      <c r="N5852" t="s">
        <v>4653</v>
      </c>
      <c r="O5852" s="7">
        <v>38.649121255213608</v>
      </c>
      <c r="P5852" s="7">
        <v>29.396288466055903</v>
      </c>
      <c r="Q5852" s="9">
        <f t="shared" si="16"/>
        <v>0.76059396724551576</v>
      </c>
      <c r="R5852" s="14"/>
      <c r="S5852" s="29"/>
      <c r="T5852" s="14"/>
      <c r="U5852" s="9"/>
      <c r="V5852" s="7"/>
      <c r="W5852" s="7"/>
      <c r="X5852" s="49"/>
      <c r="Y5852" s="84"/>
    </row>
    <row r="5853" spans="1:25" x14ac:dyDescent="0.25">
      <c r="A5853" s="5" t="s">
        <v>3810</v>
      </c>
      <c r="B5853" s="1" t="s">
        <v>3811</v>
      </c>
      <c r="C5853" t="s">
        <v>3812</v>
      </c>
      <c r="D5853" s="74" t="s">
        <v>3813</v>
      </c>
      <c r="E5853" s="1" t="s">
        <v>4478</v>
      </c>
      <c r="F5853" s="7"/>
      <c r="G5853" s="7"/>
      <c r="H5853" s="7"/>
      <c r="I5853" s="7"/>
      <c r="J5853" s="49"/>
      <c r="K5853" t="s">
        <v>26</v>
      </c>
      <c r="L5853" t="s">
        <v>27</v>
      </c>
      <c r="M5853" s="15" t="s">
        <v>28</v>
      </c>
      <c r="N5853" t="s">
        <v>4654</v>
      </c>
      <c r="O5853" s="7">
        <v>38.208919532900239</v>
      </c>
      <c r="P5853" s="7">
        <v>31.712473572938681</v>
      </c>
      <c r="Q5853" s="9">
        <f t="shared" si="16"/>
        <v>0.82997566957192503</v>
      </c>
      <c r="R5853" s="14"/>
      <c r="S5853" s="29"/>
      <c r="T5853" s="14"/>
      <c r="U5853" s="9"/>
      <c r="V5853" s="7"/>
      <c r="W5853" s="7"/>
      <c r="X5853" s="49"/>
      <c r="Y5853" s="84"/>
    </row>
    <row r="5854" spans="1:25" x14ac:dyDescent="0.25">
      <c r="A5854" s="5" t="s">
        <v>3810</v>
      </c>
      <c r="B5854" s="1" t="s">
        <v>3811</v>
      </c>
      <c r="C5854" t="s">
        <v>3812</v>
      </c>
      <c r="D5854" s="74" t="s">
        <v>3813</v>
      </c>
      <c r="E5854" s="1" t="s">
        <v>4478</v>
      </c>
      <c r="F5854" s="7"/>
      <c r="G5854" s="7"/>
      <c r="H5854" s="7"/>
      <c r="I5854" s="7"/>
      <c r="J5854" s="49"/>
      <c r="K5854" t="s">
        <v>26</v>
      </c>
      <c r="L5854" t="s">
        <v>27</v>
      </c>
      <c r="M5854" s="15" t="s">
        <v>28</v>
      </c>
      <c r="N5854" t="s">
        <v>4655</v>
      </c>
      <c r="O5854" s="7">
        <v>38.092937880398033</v>
      </c>
      <c r="P5854" s="7">
        <v>32.036363636363632</v>
      </c>
      <c r="Q5854" s="9">
        <f t="shared" si="16"/>
        <v>0.84100532589398913</v>
      </c>
      <c r="R5854" s="14"/>
      <c r="S5854" s="29"/>
      <c r="T5854" s="14"/>
      <c r="U5854" s="9"/>
      <c r="V5854" s="7"/>
      <c r="W5854" s="7"/>
      <c r="X5854" s="49"/>
      <c r="Y5854" s="84"/>
    </row>
    <row r="5855" spans="1:25" x14ac:dyDescent="0.25">
      <c r="A5855" s="5" t="s">
        <v>3810</v>
      </c>
      <c r="B5855" s="1" t="s">
        <v>3811</v>
      </c>
      <c r="C5855" t="s">
        <v>3812</v>
      </c>
      <c r="D5855" s="74" t="s">
        <v>3813</v>
      </c>
      <c r="E5855" s="1" t="s">
        <v>4478</v>
      </c>
      <c r="F5855" s="7"/>
      <c r="G5855" s="7"/>
      <c r="H5855" s="7"/>
      <c r="I5855" s="7"/>
      <c r="J5855" s="49"/>
      <c r="K5855" t="s">
        <v>26</v>
      </c>
      <c r="L5855" t="s">
        <v>27</v>
      </c>
      <c r="M5855" s="15" t="s">
        <v>28</v>
      </c>
      <c r="N5855" t="s">
        <v>4656</v>
      </c>
      <c r="O5855" s="7">
        <v>34.466425188074673</v>
      </c>
      <c r="P5855" s="7">
        <v>28.292682926829276</v>
      </c>
      <c r="Q5855" s="9">
        <f t="shared" si="16"/>
        <v>0.82087662913815895</v>
      </c>
      <c r="R5855" s="14"/>
      <c r="S5855" s="29"/>
      <c r="T5855" s="14"/>
      <c r="U5855" s="9"/>
      <c r="V5855" s="7"/>
      <c r="W5855" s="7"/>
      <c r="X5855" s="49"/>
      <c r="Y5855" s="84"/>
    </row>
    <row r="5856" spans="1:25" x14ac:dyDescent="0.25">
      <c r="A5856" s="5" t="s">
        <v>3810</v>
      </c>
      <c r="B5856" s="1" t="s">
        <v>3811</v>
      </c>
      <c r="C5856" t="s">
        <v>3812</v>
      </c>
      <c r="D5856" s="74" t="s">
        <v>3813</v>
      </c>
      <c r="E5856" s="1" t="s">
        <v>4478</v>
      </c>
      <c r="F5856" s="7"/>
      <c r="G5856" s="7"/>
      <c r="H5856" s="7"/>
      <c r="I5856" s="7"/>
      <c r="J5856" s="49"/>
      <c r="K5856" t="s">
        <v>26</v>
      </c>
      <c r="L5856" t="s">
        <v>27</v>
      </c>
      <c r="M5856" s="15" t="s">
        <v>28</v>
      </c>
      <c r="N5856" t="s">
        <v>4657</v>
      </c>
      <c r="O5856" s="7">
        <v>31.13629275392454</v>
      </c>
      <c r="P5856" s="7">
        <v>26.400000000000002</v>
      </c>
      <c r="Q5856" s="9">
        <f t="shared" si="16"/>
        <v>0.84788514190317166</v>
      </c>
      <c r="R5856" s="14"/>
      <c r="S5856" s="29"/>
      <c r="T5856" s="14"/>
      <c r="U5856" s="9"/>
      <c r="V5856" s="7"/>
      <c r="W5856" s="7"/>
      <c r="X5856" s="49"/>
      <c r="Y5856" s="84"/>
    </row>
    <row r="5857" spans="1:25" x14ac:dyDescent="0.25">
      <c r="A5857" s="5" t="s">
        <v>3810</v>
      </c>
      <c r="B5857" s="1" t="s">
        <v>3811</v>
      </c>
      <c r="C5857" t="s">
        <v>3812</v>
      </c>
      <c r="D5857" s="74" t="s">
        <v>3813</v>
      </c>
      <c r="E5857" s="1" t="s">
        <v>4478</v>
      </c>
      <c r="F5857" s="7"/>
      <c r="G5857" s="7"/>
      <c r="H5857" s="7"/>
      <c r="I5857" s="7"/>
      <c r="J5857" s="49"/>
      <c r="K5857" t="s">
        <v>26</v>
      </c>
      <c r="L5857" t="s">
        <v>27</v>
      </c>
      <c r="M5857" s="15" t="s">
        <v>28</v>
      </c>
      <c r="N5857" t="s">
        <v>4658</v>
      </c>
      <c r="O5857" s="7">
        <v>28.780617174032493</v>
      </c>
      <c r="P5857" s="7">
        <v>25.047846889952169</v>
      </c>
      <c r="Q5857" s="9">
        <f t="shared" si="16"/>
        <v>0.87030263244499695</v>
      </c>
      <c r="R5857" s="14"/>
      <c r="S5857" s="29"/>
      <c r="T5857" s="14"/>
      <c r="U5857" s="9"/>
      <c r="V5857" s="7"/>
      <c r="W5857" s="7"/>
      <c r="X5857" s="49"/>
      <c r="Y5857" s="84"/>
    </row>
    <row r="5858" spans="1:25" x14ac:dyDescent="0.25">
      <c r="A5858" s="5" t="s">
        <v>3810</v>
      </c>
      <c r="B5858" s="1" t="s">
        <v>3811</v>
      </c>
      <c r="C5858" t="s">
        <v>3812</v>
      </c>
      <c r="D5858" s="74" t="s">
        <v>3813</v>
      </c>
      <c r="E5858" s="1" t="s">
        <v>4478</v>
      </c>
      <c r="F5858" s="7"/>
      <c r="G5858" s="7"/>
      <c r="H5858" s="7"/>
      <c r="I5858" s="7"/>
      <c r="J5858" s="49"/>
      <c r="K5858" t="s">
        <v>26</v>
      </c>
      <c r="L5858" t="s">
        <v>27</v>
      </c>
      <c r="M5858" s="15" t="s">
        <v>28</v>
      </c>
      <c r="N5858" t="s">
        <v>4659</v>
      </c>
      <c r="O5858" s="7">
        <v>28.200320710497095</v>
      </c>
      <c r="P5858" s="7">
        <v>20.162396444834599</v>
      </c>
      <c r="Q5858" s="9">
        <f t="shared" si="16"/>
        <v>0.71497046618088589</v>
      </c>
      <c r="R5858" s="14"/>
      <c r="S5858" s="29"/>
      <c r="T5858" s="14"/>
      <c r="U5858" s="9"/>
      <c r="V5858" s="7"/>
      <c r="W5858" s="7"/>
      <c r="X5858" s="49"/>
      <c r="Y5858" s="84"/>
    </row>
    <row r="5859" spans="1:25" x14ac:dyDescent="0.25">
      <c r="A5859" s="5" t="s">
        <v>3810</v>
      </c>
      <c r="B5859" s="1" t="s">
        <v>3811</v>
      </c>
      <c r="C5859" t="s">
        <v>3812</v>
      </c>
      <c r="D5859" s="74" t="s">
        <v>3813</v>
      </c>
      <c r="E5859" s="1" t="s">
        <v>4478</v>
      </c>
      <c r="F5859" s="7"/>
      <c r="G5859" s="7"/>
      <c r="H5859" s="7"/>
      <c r="I5859" s="7"/>
      <c r="J5859" s="49"/>
      <c r="K5859" t="s">
        <v>26</v>
      </c>
      <c r="L5859" t="s">
        <v>27</v>
      </c>
      <c r="M5859" s="15" t="s">
        <v>28</v>
      </c>
      <c r="N5859" t="s">
        <v>4585</v>
      </c>
      <c r="O5859" s="7">
        <v>43.455701381267495</v>
      </c>
      <c r="P5859" s="7">
        <v>25.674775928297063</v>
      </c>
      <c r="Q5859" s="9">
        <f t="shared" si="16"/>
        <v>0.59082640740357995</v>
      </c>
      <c r="R5859" s="14"/>
      <c r="S5859" s="29"/>
      <c r="T5859" s="14"/>
      <c r="U5859" s="9"/>
      <c r="V5859" s="7"/>
      <c r="W5859" s="7"/>
      <c r="X5859" s="49"/>
      <c r="Y5859" s="84"/>
    </row>
    <row r="5860" spans="1:25" x14ac:dyDescent="0.25">
      <c r="A5860" s="5" t="s">
        <v>3810</v>
      </c>
      <c r="B5860" s="1" t="s">
        <v>3811</v>
      </c>
      <c r="C5860" t="s">
        <v>3812</v>
      </c>
      <c r="D5860" s="74" t="s">
        <v>3813</v>
      </c>
      <c r="E5860" s="1" t="s">
        <v>4478</v>
      </c>
      <c r="F5860" s="7"/>
      <c r="G5860" s="7"/>
      <c r="H5860" s="7"/>
      <c r="I5860" s="7"/>
      <c r="J5860" s="49"/>
      <c r="K5860" t="s">
        <v>26</v>
      </c>
      <c r="L5860" t="s">
        <v>27</v>
      </c>
      <c r="M5860" s="15" t="s">
        <v>28</v>
      </c>
      <c r="N5860" t="s">
        <v>4623</v>
      </c>
      <c r="O5860" s="7">
        <v>43.31926071864153</v>
      </c>
      <c r="P5860" s="7">
        <v>30.651974288337925</v>
      </c>
      <c r="Q5860" s="9">
        <f t="shared" si="16"/>
        <v>0.70758304227356061</v>
      </c>
      <c r="R5860" s="14"/>
      <c r="S5860" s="29"/>
      <c r="T5860" s="14"/>
      <c r="U5860" s="9"/>
      <c r="V5860" s="7"/>
      <c r="W5860" s="7"/>
      <c r="X5860" s="49"/>
      <c r="Y5860" s="84"/>
    </row>
    <row r="5861" spans="1:25" x14ac:dyDescent="0.25">
      <c r="A5861" s="5" t="s">
        <v>3810</v>
      </c>
      <c r="B5861" s="1" t="s">
        <v>3811</v>
      </c>
      <c r="C5861" t="s">
        <v>3812</v>
      </c>
      <c r="D5861" s="74" t="s">
        <v>3813</v>
      </c>
      <c r="E5861" s="1" t="s">
        <v>4478</v>
      </c>
      <c r="F5861" s="7"/>
      <c r="G5861" s="7"/>
      <c r="H5861" s="7"/>
      <c r="I5861" s="7"/>
      <c r="J5861" s="49"/>
      <c r="K5861" t="s">
        <v>26</v>
      </c>
      <c r="L5861" t="s">
        <v>27</v>
      </c>
      <c r="M5861" s="15" t="s">
        <v>28</v>
      </c>
      <c r="N5861" t="s">
        <v>4660</v>
      </c>
      <c r="O5861" s="7">
        <v>43.03778769167134</v>
      </c>
      <c r="P5861" s="7">
        <v>28.225746407564582</v>
      </c>
      <c r="Q5861" s="9">
        <f t="shared" si="16"/>
        <v>0.65583636895506181</v>
      </c>
      <c r="R5861" s="14"/>
      <c r="S5861" s="29"/>
      <c r="T5861" s="14"/>
      <c r="U5861" s="9"/>
      <c r="V5861" s="7"/>
      <c r="W5861" s="7"/>
      <c r="X5861" s="49"/>
      <c r="Y5861" s="84"/>
    </row>
    <row r="5862" spans="1:25" x14ac:dyDescent="0.25">
      <c r="A5862" s="5" t="s">
        <v>3810</v>
      </c>
      <c r="B5862" s="1" t="s">
        <v>3811</v>
      </c>
      <c r="C5862" t="s">
        <v>3812</v>
      </c>
      <c r="D5862" s="74" t="s">
        <v>3813</v>
      </c>
      <c r="E5862" s="1" t="s">
        <v>4478</v>
      </c>
      <c r="F5862" s="7"/>
      <c r="G5862" s="7"/>
      <c r="H5862" s="7"/>
      <c r="I5862" s="7"/>
      <c r="J5862" s="49"/>
      <c r="K5862" t="s">
        <v>26</v>
      </c>
      <c r="L5862" t="s">
        <v>27</v>
      </c>
      <c r="M5862" s="15" t="s">
        <v>28</v>
      </c>
      <c r="N5862" t="s">
        <v>4632</v>
      </c>
      <c r="O5862" s="7">
        <v>42.15895079027014</v>
      </c>
      <c r="P5862" s="7">
        <v>22.791678051446194</v>
      </c>
      <c r="Q5862" s="9">
        <f t="shared" si="16"/>
        <v>0.54061302817588819</v>
      </c>
      <c r="R5862" s="14"/>
      <c r="S5862" s="29"/>
      <c r="T5862" s="14"/>
      <c r="U5862" s="9"/>
      <c r="V5862" s="7"/>
      <c r="W5862" s="7"/>
      <c r="X5862" s="49"/>
      <c r="Y5862" s="84"/>
    </row>
    <row r="5863" spans="1:25" x14ac:dyDescent="0.25">
      <c r="A5863" s="5" t="s">
        <v>3810</v>
      </c>
      <c r="B5863" s="1" t="s">
        <v>3811</v>
      </c>
      <c r="C5863" t="s">
        <v>3812</v>
      </c>
      <c r="D5863" s="74" t="s">
        <v>3813</v>
      </c>
      <c r="E5863" s="1" t="s">
        <v>4478</v>
      </c>
      <c r="F5863" s="7"/>
      <c r="G5863" s="7"/>
      <c r="H5863" s="7"/>
      <c r="I5863" s="7"/>
      <c r="J5863" s="49"/>
      <c r="K5863" t="s">
        <v>26</v>
      </c>
      <c r="L5863" t="s">
        <v>27</v>
      </c>
      <c r="M5863" s="15" t="s">
        <v>28</v>
      </c>
      <c r="N5863" t="s">
        <v>4592</v>
      </c>
      <c r="O5863" s="7">
        <v>42.056961142570231</v>
      </c>
      <c r="P5863" s="7">
        <v>31.581027667984184</v>
      </c>
      <c r="Q5863" s="9">
        <f t="shared" si="16"/>
        <v>0.75091083164393768</v>
      </c>
      <c r="R5863" s="14"/>
      <c r="S5863" s="29"/>
      <c r="T5863" s="14"/>
      <c r="U5863" s="9"/>
      <c r="V5863" s="7"/>
      <c r="W5863" s="7"/>
      <c r="X5863" s="49"/>
      <c r="Y5863" s="84"/>
    </row>
    <row r="5864" spans="1:25" x14ac:dyDescent="0.25">
      <c r="A5864" s="5" t="s">
        <v>3810</v>
      </c>
      <c r="B5864" s="1" t="s">
        <v>3811</v>
      </c>
      <c r="C5864" t="s">
        <v>3812</v>
      </c>
      <c r="D5864" s="74" t="s">
        <v>3813</v>
      </c>
      <c r="E5864" s="1" t="s">
        <v>4478</v>
      </c>
      <c r="F5864" s="7"/>
      <c r="G5864" s="7"/>
      <c r="H5864" s="7"/>
      <c r="I5864" s="7"/>
      <c r="J5864" s="49"/>
      <c r="K5864" t="s">
        <v>26</v>
      </c>
      <c r="L5864" t="s">
        <v>27</v>
      </c>
      <c r="M5864" s="15" t="s">
        <v>28</v>
      </c>
      <c r="N5864" t="s">
        <v>4634</v>
      </c>
      <c r="O5864" s="7">
        <v>37.887774022592481</v>
      </c>
      <c r="P5864" s="7">
        <v>28.076747373229789</v>
      </c>
      <c r="Q5864" s="9">
        <f t="shared" si="16"/>
        <v>0.74105032817413929</v>
      </c>
      <c r="R5864" s="14"/>
      <c r="S5864" s="29"/>
      <c r="T5864" s="14"/>
      <c r="U5864" s="9"/>
      <c r="V5864" s="7"/>
      <c r="W5864" s="7"/>
      <c r="X5864" s="49"/>
      <c r="Y5864" s="84"/>
    </row>
    <row r="5865" spans="1:25" x14ac:dyDescent="0.25">
      <c r="A5865" s="5" t="s">
        <v>3810</v>
      </c>
      <c r="B5865" s="1" t="s">
        <v>3811</v>
      </c>
      <c r="C5865" t="s">
        <v>3812</v>
      </c>
      <c r="D5865" s="74" t="s">
        <v>3813</v>
      </c>
      <c r="E5865" s="1" t="s">
        <v>4478</v>
      </c>
      <c r="F5865" s="7"/>
      <c r="G5865" s="7"/>
      <c r="H5865" s="7"/>
      <c r="I5865" s="7"/>
      <c r="J5865" s="49"/>
      <c r="K5865" t="s">
        <v>26</v>
      </c>
      <c r="L5865" t="s">
        <v>27</v>
      </c>
      <c r="M5865" s="15" t="s">
        <v>28</v>
      </c>
      <c r="N5865" t="s">
        <v>4608</v>
      </c>
      <c r="O5865" s="7">
        <v>36.888864055428293</v>
      </c>
      <c r="P5865" s="7">
        <v>21.180719108180249</v>
      </c>
      <c r="Q5865" s="9">
        <f t="shared" si="16"/>
        <v>0.57417650693593125</v>
      </c>
      <c r="R5865" s="14"/>
      <c r="S5865" s="29"/>
      <c r="T5865" s="14"/>
      <c r="U5865" s="9"/>
      <c r="V5865" s="7"/>
      <c r="W5865" s="7"/>
      <c r="X5865" s="49"/>
      <c r="Y5865" s="84"/>
    </row>
    <row r="5866" spans="1:25" x14ac:dyDescent="0.25">
      <c r="A5866" s="5" t="s">
        <v>3810</v>
      </c>
      <c r="B5866" s="1" t="s">
        <v>3811</v>
      </c>
      <c r="C5866" t="s">
        <v>3812</v>
      </c>
      <c r="D5866" s="74" t="s">
        <v>3813</v>
      </c>
      <c r="E5866" s="1" t="s">
        <v>4478</v>
      </c>
      <c r="F5866" s="7"/>
      <c r="G5866" s="7"/>
      <c r="H5866" s="7"/>
      <c r="I5866" s="7"/>
      <c r="J5866" s="49"/>
      <c r="K5866" t="s">
        <v>26</v>
      </c>
      <c r="L5866" t="s">
        <v>27</v>
      </c>
      <c r="M5866" s="15" t="s">
        <v>28</v>
      </c>
      <c r="N5866" t="s">
        <v>4594</v>
      </c>
      <c r="O5866" s="7">
        <v>35.821668502403483</v>
      </c>
      <c r="P5866" s="7">
        <v>24.769136055817757</v>
      </c>
      <c r="Q5866" s="9">
        <f t="shared" si="16"/>
        <v>0.69145679392783876</v>
      </c>
      <c r="R5866" s="14"/>
      <c r="S5866" s="29"/>
      <c r="T5866" s="14"/>
      <c r="U5866" s="9"/>
      <c r="V5866" s="7"/>
      <c r="W5866" s="7"/>
      <c r="X5866" s="49"/>
      <c r="Y5866" s="84"/>
    </row>
    <row r="5867" spans="1:25" x14ac:dyDescent="0.25">
      <c r="A5867" s="5" t="s">
        <v>3810</v>
      </c>
      <c r="B5867" s="1" t="s">
        <v>3811</v>
      </c>
      <c r="C5867" t="s">
        <v>3812</v>
      </c>
      <c r="D5867" s="74" t="s">
        <v>3813</v>
      </c>
      <c r="E5867" s="1" t="s">
        <v>4478</v>
      </c>
      <c r="F5867" s="7"/>
      <c r="G5867" s="7"/>
      <c r="H5867" s="7"/>
      <c r="I5867" s="7"/>
      <c r="J5867" s="49"/>
      <c r="K5867" t="s">
        <v>26</v>
      </c>
      <c r="L5867" t="s">
        <v>27</v>
      </c>
      <c r="M5867" s="15" t="s">
        <v>28</v>
      </c>
      <c r="N5867" t="s">
        <v>4610</v>
      </c>
      <c r="O5867" s="7">
        <v>28.765544966123553</v>
      </c>
      <c r="P5867" s="7">
        <v>19.078104993597947</v>
      </c>
      <c r="Q5867" s="9">
        <f t="shared" si="16"/>
        <v>0.66322765711776865</v>
      </c>
      <c r="R5867" s="14"/>
      <c r="S5867" s="29"/>
      <c r="T5867" s="14"/>
      <c r="U5867" s="9"/>
      <c r="V5867" s="7"/>
      <c r="W5867" s="7"/>
      <c r="X5867" s="49"/>
      <c r="Y5867" s="84"/>
    </row>
    <row r="5868" spans="1:25" x14ac:dyDescent="0.25">
      <c r="A5868" s="5" t="s">
        <v>3810</v>
      </c>
      <c r="B5868" s="1" t="s">
        <v>3811</v>
      </c>
      <c r="C5868" t="s">
        <v>3812</v>
      </c>
      <c r="D5868" s="74" t="s">
        <v>3813</v>
      </c>
      <c r="E5868" s="1" t="s">
        <v>4478</v>
      </c>
      <c r="F5868" s="7"/>
      <c r="G5868" s="7"/>
      <c r="H5868" s="7"/>
      <c r="I5868" s="7"/>
      <c r="J5868" s="49"/>
      <c r="K5868" t="s">
        <v>26</v>
      </c>
      <c r="L5868" t="s">
        <v>27</v>
      </c>
      <c r="M5868" s="15" t="s">
        <v>28</v>
      </c>
      <c r="N5868" t="s">
        <v>4637</v>
      </c>
      <c r="O5868" s="7">
        <v>29.289905943602452</v>
      </c>
      <c r="P5868" s="7">
        <v>21.862429356706883</v>
      </c>
      <c r="Q5868" s="9">
        <f t="shared" si="16"/>
        <v>0.74641514379741836</v>
      </c>
      <c r="R5868" s="14"/>
      <c r="S5868" s="29"/>
      <c r="T5868" s="14"/>
      <c r="U5868" s="9"/>
      <c r="V5868" s="7"/>
      <c r="W5868" s="7"/>
      <c r="X5868" s="49"/>
      <c r="Y5868" s="84"/>
    </row>
    <row r="5869" spans="1:25" x14ac:dyDescent="0.25">
      <c r="A5869" s="5" t="s">
        <v>3810</v>
      </c>
      <c r="B5869" s="1" t="s">
        <v>3811</v>
      </c>
      <c r="C5869" t="s">
        <v>3812</v>
      </c>
      <c r="D5869" s="74" t="s">
        <v>3813</v>
      </c>
      <c r="E5869" s="1" t="s">
        <v>4478</v>
      </c>
      <c r="F5869" s="7"/>
      <c r="G5869" s="7"/>
      <c r="H5869" s="7"/>
      <c r="I5869" s="7"/>
      <c r="J5869" s="49"/>
      <c r="K5869" t="s">
        <v>26</v>
      </c>
      <c r="L5869" t="s">
        <v>27</v>
      </c>
      <c r="M5869" s="15" t="s">
        <v>28</v>
      </c>
      <c r="N5869" t="s">
        <v>4593</v>
      </c>
      <c r="O5869" s="7">
        <v>28.620343136611826</v>
      </c>
      <c r="P5869" s="7">
        <v>24.17743013024489</v>
      </c>
      <c r="Q5869" s="9">
        <f t="shared" si="16"/>
        <v>0.84476381065175088</v>
      </c>
      <c r="R5869" s="14"/>
      <c r="S5869" s="29"/>
      <c r="T5869" s="14"/>
      <c r="U5869" s="9"/>
      <c r="V5869" s="7"/>
      <c r="W5869" s="7"/>
      <c r="X5869" s="49"/>
      <c r="Y5869" s="84"/>
    </row>
    <row r="5870" spans="1:25" x14ac:dyDescent="0.25">
      <c r="A5870" s="5" t="s">
        <v>3810</v>
      </c>
      <c r="B5870" s="1" t="s">
        <v>3811</v>
      </c>
      <c r="C5870" t="s">
        <v>3812</v>
      </c>
      <c r="D5870" s="74" t="s">
        <v>3813</v>
      </c>
      <c r="E5870" s="1" t="s">
        <v>4478</v>
      </c>
      <c r="F5870" s="7"/>
      <c r="G5870" s="7"/>
      <c r="H5870" s="7"/>
      <c r="I5870" s="7"/>
      <c r="J5870" s="49"/>
      <c r="K5870" t="s">
        <v>26</v>
      </c>
      <c r="L5870" t="s">
        <v>27</v>
      </c>
      <c r="M5870" s="15" t="s">
        <v>28</v>
      </c>
      <c r="N5870" t="s">
        <v>4608</v>
      </c>
      <c r="O5870" s="7">
        <v>28.218312957802389</v>
      </c>
      <c r="P5870" s="7">
        <v>23.226103028866017</v>
      </c>
      <c r="Q5870" s="9">
        <f t="shared" si="16"/>
        <v>0.82308616619279429</v>
      </c>
      <c r="R5870" s="14"/>
      <c r="S5870" s="29"/>
      <c r="T5870" s="14"/>
      <c r="U5870" s="9"/>
      <c r="V5870" s="7"/>
      <c r="W5870" s="7"/>
      <c r="X5870" s="49"/>
      <c r="Y5870" s="84"/>
    </row>
    <row r="5871" spans="1:25" x14ac:dyDescent="0.25">
      <c r="A5871" s="5" t="s">
        <v>3810</v>
      </c>
      <c r="B5871" s="1" t="s">
        <v>3811</v>
      </c>
      <c r="C5871" t="s">
        <v>3812</v>
      </c>
      <c r="D5871" s="74" t="s">
        <v>3813</v>
      </c>
      <c r="E5871" s="1" t="s">
        <v>4478</v>
      </c>
      <c r="F5871" s="7"/>
      <c r="G5871" s="7"/>
      <c r="H5871" s="7"/>
      <c r="I5871" s="7"/>
      <c r="J5871" s="49"/>
      <c r="K5871" t="s">
        <v>26</v>
      </c>
      <c r="L5871" t="s">
        <v>27</v>
      </c>
      <c r="M5871" s="15" t="s">
        <v>28</v>
      </c>
      <c r="N5871" t="s">
        <v>4595</v>
      </c>
      <c r="O5871" s="7">
        <v>27.13628506165638</v>
      </c>
      <c r="P5871" s="7">
        <v>28.258290313843293</v>
      </c>
      <c r="Q5871" s="9">
        <f t="shared" si="16"/>
        <v>1.0413470469387245</v>
      </c>
      <c r="R5871" s="14"/>
      <c r="S5871" s="29"/>
      <c r="T5871" s="14"/>
      <c r="U5871" s="9"/>
      <c r="V5871" s="7"/>
      <c r="W5871" s="7"/>
      <c r="X5871" s="49"/>
      <c r="Y5871" s="84"/>
    </row>
    <row r="5872" spans="1:25" s="16" customFormat="1" ht="13.9" customHeight="1" x14ac:dyDescent="0.25">
      <c r="A5872" s="18" t="s">
        <v>3810</v>
      </c>
      <c r="B5872" s="19" t="s">
        <v>3811</v>
      </c>
      <c r="C5872" s="16" t="s">
        <v>3812</v>
      </c>
      <c r="D5872" s="76" t="s">
        <v>3813</v>
      </c>
      <c r="E5872" s="19" t="s">
        <v>4478</v>
      </c>
      <c r="F5872" s="17"/>
      <c r="G5872" s="17"/>
      <c r="H5872" s="17"/>
      <c r="I5872" s="17"/>
      <c r="J5872" s="50"/>
      <c r="K5872" s="16" t="s">
        <v>26</v>
      </c>
      <c r="L5872" s="16" t="s">
        <v>27</v>
      </c>
      <c r="M5872" s="21" t="s">
        <v>28</v>
      </c>
      <c r="N5872" s="16" t="s">
        <v>4580</v>
      </c>
      <c r="O5872" s="17">
        <v>26.90145997538994</v>
      </c>
      <c r="P5872" s="17">
        <v>24.450489100294536</v>
      </c>
      <c r="Q5872" s="22">
        <f t="shared" si="16"/>
        <v>0.90889078595222683</v>
      </c>
      <c r="R5872" s="23"/>
      <c r="S5872" s="31"/>
      <c r="T5872" s="23">
        <f>103000*1000000000</f>
        <v>103000000000000</v>
      </c>
      <c r="U5872" s="22"/>
      <c r="V5872" s="17"/>
      <c r="W5872" s="17"/>
      <c r="X5872" s="50"/>
      <c r="Y5872" s="85"/>
    </row>
    <row r="5873" spans="1:25" x14ac:dyDescent="0.25">
      <c r="A5873" s="5" t="s">
        <v>4661</v>
      </c>
      <c r="B5873" s="1" t="s">
        <v>4662</v>
      </c>
      <c r="C5873" t="s">
        <v>4663</v>
      </c>
      <c r="D5873" s="74" t="s">
        <v>4664</v>
      </c>
      <c r="E5873" s="1" t="s">
        <v>360</v>
      </c>
      <c r="F5873" s="7" t="s">
        <v>4665</v>
      </c>
      <c r="G5873" s="7"/>
      <c r="H5873" s="7"/>
      <c r="I5873" s="7"/>
      <c r="J5873" s="49"/>
      <c r="K5873" t="s">
        <v>4666</v>
      </c>
      <c r="L5873" t="s">
        <v>27</v>
      </c>
      <c r="M5873" s="15" t="s">
        <v>28</v>
      </c>
      <c r="N5873" t="s">
        <v>4667</v>
      </c>
      <c r="O5873" s="7">
        <v>77.391533317373643</v>
      </c>
      <c r="P5873" s="7">
        <v>75.435365888919605</v>
      </c>
      <c r="Q5873" s="9">
        <v>0.97472375407743861</v>
      </c>
      <c r="R5873" s="14"/>
      <c r="S5873" s="29"/>
      <c r="T5873" s="14"/>
      <c r="U5873" s="9"/>
      <c r="V5873" s="7"/>
      <c r="W5873" s="7"/>
      <c r="X5873" s="49"/>
      <c r="Y5873" s="84"/>
    </row>
    <row r="5874" spans="1:25" x14ac:dyDescent="0.25">
      <c r="A5874" s="5" t="s">
        <v>4661</v>
      </c>
      <c r="B5874" s="1" t="s">
        <v>4662</v>
      </c>
      <c r="C5874" t="s">
        <v>4663</v>
      </c>
      <c r="D5874" s="74" t="s">
        <v>4664</v>
      </c>
      <c r="E5874" s="1" t="s">
        <v>360</v>
      </c>
      <c r="F5874" s="7"/>
      <c r="G5874" s="7"/>
      <c r="H5874" s="7"/>
      <c r="I5874" s="7"/>
      <c r="J5874" s="49"/>
      <c r="K5874" t="s">
        <v>4668</v>
      </c>
      <c r="L5874" t="s">
        <v>27</v>
      </c>
      <c r="M5874" s="15" t="s">
        <v>28</v>
      </c>
      <c r="N5874" t="s">
        <v>4669</v>
      </c>
      <c r="O5874" s="7">
        <v>67.653990111362688</v>
      </c>
      <c r="P5874" s="7">
        <v>63.204103322397302</v>
      </c>
      <c r="Q5874" s="9">
        <v>0.93422580424834378</v>
      </c>
      <c r="R5874" s="14"/>
      <c r="S5874" s="29"/>
      <c r="T5874" s="14"/>
      <c r="U5874" s="9"/>
      <c r="V5874" s="7"/>
      <c r="W5874" s="7"/>
      <c r="X5874" s="49"/>
      <c r="Y5874" s="84"/>
    </row>
    <row r="5875" spans="1:25" x14ac:dyDescent="0.25">
      <c r="A5875" s="5" t="s">
        <v>4661</v>
      </c>
      <c r="B5875" s="1" t="s">
        <v>4662</v>
      </c>
      <c r="C5875" t="s">
        <v>4663</v>
      </c>
      <c r="D5875" s="74" t="s">
        <v>4664</v>
      </c>
      <c r="E5875" s="1" t="s">
        <v>360</v>
      </c>
      <c r="F5875" s="7"/>
      <c r="G5875" s="7"/>
      <c r="H5875" s="7"/>
      <c r="I5875" s="7"/>
      <c r="J5875" s="49"/>
      <c r="K5875" t="s">
        <v>4668</v>
      </c>
      <c r="L5875" t="s">
        <v>27</v>
      </c>
      <c r="M5875" s="15" t="s">
        <v>28</v>
      </c>
      <c r="N5875" t="s">
        <v>4670</v>
      </c>
      <c r="O5875" s="7">
        <v>68.980491282649552</v>
      </c>
      <c r="P5875" s="7">
        <v>65.563549160671471</v>
      </c>
      <c r="Q5875" s="9">
        <v>0.95046509442826288</v>
      </c>
      <c r="R5875" s="14"/>
      <c r="S5875" s="29"/>
      <c r="T5875" s="14"/>
      <c r="U5875" s="9"/>
      <c r="V5875" s="7"/>
      <c r="W5875" s="7"/>
      <c r="X5875" s="49"/>
      <c r="Y5875" s="84"/>
    </row>
    <row r="5876" spans="1:25" x14ac:dyDescent="0.25">
      <c r="A5876" s="5" t="s">
        <v>4661</v>
      </c>
      <c r="B5876" s="1" t="s">
        <v>4662</v>
      </c>
      <c r="C5876" t="s">
        <v>4663</v>
      </c>
      <c r="D5876" s="74" t="s">
        <v>4664</v>
      </c>
      <c r="E5876" s="1" t="s">
        <v>360</v>
      </c>
      <c r="F5876" s="7"/>
      <c r="G5876" s="7"/>
      <c r="H5876" s="7"/>
      <c r="I5876" s="7"/>
      <c r="J5876" s="49"/>
      <c r="K5876" t="s">
        <v>4668</v>
      </c>
      <c r="L5876" t="s">
        <v>27</v>
      </c>
      <c r="M5876" s="15" t="s">
        <v>28</v>
      </c>
      <c r="N5876" t="s">
        <v>4671</v>
      </c>
      <c r="O5876" s="7">
        <v>75.625342856981277</v>
      </c>
      <c r="P5876" s="7">
        <v>74.028039338773794</v>
      </c>
      <c r="Q5876" s="9">
        <v>0.97887872692057454</v>
      </c>
      <c r="R5876" s="14"/>
      <c r="S5876" s="29"/>
      <c r="T5876" s="14"/>
      <c r="U5876" s="9"/>
      <c r="V5876" s="7"/>
      <c r="W5876" s="7"/>
      <c r="X5876" s="49"/>
      <c r="Y5876" s="84"/>
    </row>
    <row r="5877" spans="1:25" x14ac:dyDescent="0.25">
      <c r="A5877" s="5" t="s">
        <v>4661</v>
      </c>
      <c r="B5877" s="1" t="s">
        <v>4662</v>
      </c>
      <c r="C5877" t="s">
        <v>4663</v>
      </c>
      <c r="D5877" s="74" t="s">
        <v>4664</v>
      </c>
      <c r="E5877" s="1" t="s">
        <v>360</v>
      </c>
      <c r="F5877" s="7"/>
      <c r="G5877" s="7"/>
      <c r="H5877" s="7"/>
      <c r="I5877" s="7"/>
      <c r="J5877" s="49"/>
      <c r="K5877" t="s">
        <v>4668</v>
      </c>
      <c r="L5877" t="s">
        <v>27</v>
      </c>
      <c r="M5877" s="15" t="s">
        <v>28</v>
      </c>
      <c r="N5877" t="s">
        <v>4672</v>
      </c>
      <c r="O5877" s="7">
        <v>62.223390306314009</v>
      </c>
      <c r="P5877" s="7">
        <v>54.524471040820686</v>
      </c>
      <c r="Q5877" s="9">
        <v>0.87626969170929137</v>
      </c>
      <c r="R5877" s="14"/>
      <c r="S5877" s="29"/>
      <c r="T5877" s="14"/>
      <c r="U5877" s="9"/>
      <c r="V5877" s="7"/>
      <c r="W5877" s="7"/>
      <c r="X5877" s="49"/>
      <c r="Y5877" s="84"/>
    </row>
    <row r="5878" spans="1:25" x14ac:dyDescent="0.25">
      <c r="A5878" s="5" t="s">
        <v>4661</v>
      </c>
      <c r="B5878" s="1" t="s">
        <v>4662</v>
      </c>
      <c r="C5878" t="s">
        <v>4663</v>
      </c>
      <c r="D5878" s="74" t="s">
        <v>4664</v>
      </c>
      <c r="E5878" s="1" t="s">
        <v>360</v>
      </c>
      <c r="F5878" s="7" t="s">
        <v>4673</v>
      </c>
      <c r="G5878" s="7"/>
      <c r="H5878" s="7"/>
      <c r="I5878" s="7"/>
      <c r="J5878" s="49"/>
      <c r="K5878" t="s">
        <v>4668</v>
      </c>
      <c r="L5878" t="s">
        <v>27</v>
      </c>
      <c r="M5878" s="15" t="s">
        <v>28</v>
      </c>
      <c r="N5878" t="s">
        <v>4674</v>
      </c>
      <c r="O5878" s="7">
        <v>67.017759776780778</v>
      </c>
      <c r="P5878" s="7">
        <v>65.630616352752099</v>
      </c>
      <c r="Q5878" s="9">
        <v>0.97930185329009944</v>
      </c>
      <c r="R5878" s="14"/>
      <c r="S5878" s="29"/>
      <c r="T5878" s="14"/>
      <c r="U5878" s="9"/>
      <c r="V5878" s="7"/>
      <c r="W5878" s="7"/>
      <c r="X5878" s="49"/>
      <c r="Y5878" s="84"/>
    </row>
    <row r="5879" spans="1:25" x14ac:dyDescent="0.25">
      <c r="A5879" s="5" t="s">
        <v>4661</v>
      </c>
      <c r="B5879" s="1" t="s">
        <v>4662</v>
      </c>
      <c r="C5879" t="s">
        <v>4663</v>
      </c>
      <c r="D5879" s="74" t="s">
        <v>4664</v>
      </c>
      <c r="E5879" s="1" t="s">
        <v>360</v>
      </c>
      <c r="F5879" s="7"/>
      <c r="G5879" s="7"/>
      <c r="H5879" s="7"/>
      <c r="I5879" s="7"/>
      <c r="J5879" s="49"/>
      <c r="K5879" t="s">
        <v>4668</v>
      </c>
      <c r="L5879" t="s">
        <v>27</v>
      </c>
      <c r="M5879" s="15" t="s">
        <v>28</v>
      </c>
      <c r="N5879" t="s">
        <v>4675</v>
      </c>
      <c r="O5879" s="7">
        <v>67.248602856524585</v>
      </c>
      <c r="P5879" s="7">
        <v>66.419211297059462</v>
      </c>
      <c r="Q5879" s="9">
        <v>0.98766678378085215</v>
      </c>
      <c r="R5879" s="14"/>
      <c r="S5879" s="29"/>
      <c r="T5879" s="14"/>
      <c r="U5879" s="9"/>
      <c r="V5879" s="7"/>
      <c r="W5879" s="7"/>
      <c r="X5879" s="49"/>
      <c r="Y5879" s="84"/>
    </row>
    <row r="5880" spans="1:25" x14ac:dyDescent="0.25">
      <c r="A5880" s="5" t="s">
        <v>4661</v>
      </c>
      <c r="B5880" s="1" t="s">
        <v>4662</v>
      </c>
      <c r="C5880" t="s">
        <v>4663</v>
      </c>
      <c r="D5880" s="74" t="s">
        <v>4664</v>
      </c>
      <c r="E5880" s="1" t="s">
        <v>360</v>
      </c>
      <c r="F5880" s="7"/>
      <c r="G5880" s="7"/>
      <c r="H5880" s="7"/>
      <c r="I5880" s="7"/>
      <c r="J5880" s="49"/>
      <c r="K5880" t="s">
        <v>4668</v>
      </c>
      <c r="L5880" t="s">
        <v>27</v>
      </c>
      <c r="M5880" s="15" t="s">
        <v>28</v>
      </c>
      <c r="N5880" t="s">
        <v>4676</v>
      </c>
      <c r="O5880" s="7">
        <v>60.843583720697083</v>
      </c>
      <c r="P5880" s="7">
        <v>60.360856943372653</v>
      </c>
      <c r="Q5880" s="9">
        <v>0.99206610216221991</v>
      </c>
      <c r="R5880" s="14"/>
      <c r="S5880" s="29"/>
      <c r="T5880" s="14"/>
      <c r="U5880" s="9"/>
      <c r="V5880" s="7"/>
      <c r="W5880" s="7"/>
      <c r="X5880" s="49"/>
      <c r="Y5880" s="84"/>
    </row>
    <row r="5881" spans="1:25" x14ac:dyDescent="0.25">
      <c r="A5881" s="5" t="s">
        <v>4661</v>
      </c>
      <c r="B5881" s="1" t="s">
        <v>4662</v>
      </c>
      <c r="C5881" t="s">
        <v>4663</v>
      </c>
      <c r="D5881" s="74" t="s">
        <v>4664</v>
      </c>
      <c r="E5881" s="1" t="s">
        <v>360</v>
      </c>
      <c r="F5881" s="7"/>
      <c r="G5881" s="7"/>
      <c r="H5881" s="7"/>
      <c r="I5881" s="7"/>
      <c r="J5881" s="49"/>
      <c r="K5881" t="s">
        <v>4668</v>
      </c>
      <c r="L5881" t="s">
        <v>27</v>
      </c>
      <c r="M5881" s="15" t="s">
        <v>28</v>
      </c>
      <c r="N5881" t="s">
        <v>4677</v>
      </c>
      <c r="O5881" s="7">
        <v>70.962156922250628</v>
      </c>
      <c r="P5881" s="7">
        <v>68.147669440180962</v>
      </c>
      <c r="Q5881" s="9">
        <v>0.96033819145106669</v>
      </c>
      <c r="R5881" s="14"/>
      <c r="S5881" s="29"/>
      <c r="T5881" s="14"/>
      <c r="U5881" s="9"/>
      <c r="V5881" s="7"/>
      <c r="W5881" s="7"/>
      <c r="X5881" s="49"/>
      <c r="Y5881" s="84"/>
    </row>
    <row r="5882" spans="1:25" x14ac:dyDescent="0.25">
      <c r="A5882" s="5" t="s">
        <v>4661</v>
      </c>
      <c r="B5882" s="1" t="s">
        <v>4662</v>
      </c>
      <c r="C5882" t="s">
        <v>4663</v>
      </c>
      <c r="D5882" s="74" t="s">
        <v>4664</v>
      </c>
      <c r="E5882" s="1" t="s">
        <v>360</v>
      </c>
      <c r="F5882" s="7"/>
      <c r="G5882" s="7"/>
      <c r="H5882" s="7"/>
      <c r="I5882" s="7"/>
      <c r="J5882" s="49"/>
      <c r="K5882" t="s">
        <v>4668</v>
      </c>
      <c r="L5882" t="s">
        <v>27</v>
      </c>
      <c r="M5882" s="15" t="s">
        <v>28</v>
      </c>
      <c r="N5882" t="s">
        <v>4678</v>
      </c>
      <c r="O5882" s="7">
        <v>64.813970157033935</v>
      </c>
      <c r="P5882" s="7">
        <v>57.81585977715514</v>
      </c>
      <c r="Q5882" s="9">
        <v>0.89202774705941501</v>
      </c>
      <c r="R5882" s="14"/>
      <c r="S5882" s="29"/>
      <c r="T5882" s="14"/>
      <c r="U5882" s="9"/>
      <c r="V5882" s="7"/>
      <c r="W5882" s="7"/>
      <c r="X5882" s="49"/>
      <c r="Y5882" s="84"/>
    </row>
    <row r="5883" spans="1:25" x14ac:dyDescent="0.25">
      <c r="A5883" s="5" t="s">
        <v>4661</v>
      </c>
      <c r="B5883" s="1" t="s">
        <v>4662</v>
      </c>
      <c r="C5883" t="s">
        <v>4663</v>
      </c>
      <c r="D5883" s="74" t="s">
        <v>4664</v>
      </c>
      <c r="E5883" s="1" t="s">
        <v>360</v>
      </c>
      <c r="F5883" s="7"/>
      <c r="G5883" s="7"/>
      <c r="H5883" s="7"/>
      <c r="I5883" s="7"/>
      <c r="J5883" s="49"/>
      <c r="K5883" t="s">
        <v>4668</v>
      </c>
      <c r="L5883" t="s">
        <v>27</v>
      </c>
      <c r="M5883" s="15" t="s">
        <v>28</v>
      </c>
      <c r="N5883" t="s">
        <v>4679</v>
      </c>
      <c r="O5883" s="7">
        <v>67.324837791159027</v>
      </c>
      <c r="P5883" s="7">
        <v>60.360856943372653</v>
      </c>
      <c r="Q5883" s="9">
        <v>0.89656149088114301</v>
      </c>
      <c r="R5883" s="14"/>
      <c r="S5883" s="29"/>
      <c r="T5883" s="14"/>
      <c r="U5883" s="9"/>
      <c r="V5883" s="7"/>
      <c r="W5883" s="7"/>
      <c r="X5883" s="49"/>
      <c r="Y5883" s="84"/>
    </row>
    <row r="5884" spans="1:25" x14ac:dyDescent="0.25">
      <c r="A5884" s="5" t="s">
        <v>4661</v>
      </c>
      <c r="B5884" s="1" t="s">
        <v>4662</v>
      </c>
      <c r="C5884" t="s">
        <v>4663</v>
      </c>
      <c r="D5884" s="74" t="s">
        <v>4664</v>
      </c>
      <c r="E5884" s="1" t="s">
        <v>360</v>
      </c>
      <c r="F5884" s="7"/>
      <c r="G5884" s="7"/>
      <c r="H5884" s="7"/>
      <c r="I5884" s="7"/>
      <c r="J5884" s="49"/>
      <c r="K5884" t="s">
        <v>4668</v>
      </c>
      <c r="L5884" t="s">
        <v>27</v>
      </c>
      <c r="M5884" s="15" t="s">
        <v>28</v>
      </c>
      <c r="N5884" t="s">
        <v>4680</v>
      </c>
      <c r="O5884" s="7">
        <v>70.962156922250628</v>
      </c>
      <c r="P5884" s="7">
        <v>68.147669440180962</v>
      </c>
      <c r="Q5884" s="9">
        <v>0.96033819145106669</v>
      </c>
      <c r="R5884" s="14"/>
      <c r="S5884" s="29"/>
      <c r="T5884" s="14"/>
      <c r="U5884" s="9"/>
      <c r="V5884" s="7"/>
      <c r="W5884" s="7"/>
      <c r="X5884" s="49"/>
      <c r="Y5884" s="84"/>
    </row>
    <row r="5885" spans="1:25" x14ac:dyDescent="0.25">
      <c r="A5885" s="5" t="s">
        <v>4661</v>
      </c>
      <c r="B5885" s="1" t="s">
        <v>4662</v>
      </c>
      <c r="C5885" t="s">
        <v>4663</v>
      </c>
      <c r="D5885" s="74" t="s">
        <v>4664</v>
      </c>
      <c r="E5885" s="1" t="s">
        <v>360</v>
      </c>
      <c r="F5885" s="7" t="s">
        <v>4681</v>
      </c>
      <c r="G5885" s="7"/>
      <c r="H5885" s="7"/>
      <c r="I5885" s="7"/>
      <c r="J5885" s="49"/>
      <c r="K5885" t="s">
        <v>4668</v>
      </c>
      <c r="L5885" t="s">
        <v>27</v>
      </c>
      <c r="M5885" s="15" t="s">
        <v>28</v>
      </c>
      <c r="N5885" t="s">
        <v>4682</v>
      </c>
      <c r="O5885" s="7">
        <v>65.014710672066485</v>
      </c>
      <c r="P5885" s="7">
        <v>63.347946175159542</v>
      </c>
      <c r="Q5885" s="9">
        <v>0.97436327133232836</v>
      </c>
      <c r="R5885" s="14"/>
      <c r="S5885" s="29"/>
      <c r="T5885" s="14"/>
      <c r="U5885" s="9"/>
      <c r="V5885" s="7"/>
      <c r="W5885" s="7"/>
      <c r="X5885" s="49"/>
      <c r="Y5885" s="84"/>
    </row>
    <row r="5886" spans="1:25" x14ac:dyDescent="0.25">
      <c r="A5886" s="5" t="s">
        <v>4661</v>
      </c>
      <c r="B5886" s="1" t="s">
        <v>4662</v>
      </c>
      <c r="C5886" t="s">
        <v>4663</v>
      </c>
      <c r="D5886" s="74" t="s">
        <v>4664</v>
      </c>
      <c r="E5886" s="1" t="s">
        <v>360</v>
      </c>
      <c r="F5886" s="7"/>
      <c r="G5886" s="7"/>
      <c r="H5886" s="7"/>
      <c r="I5886" s="7"/>
      <c r="J5886" s="49"/>
      <c r="K5886" t="s">
        <v>4668</v>
      </c>
      <c r="L5886" t="s">
        <v>27</v>
      </c>
      <c r="M5886" s="15" t="s">
        <v>28</v>
      </c>
      <c r="N5886" t="s">
        <v>4683</v>
      </c>
      <c r="O5886" s="7">
        <v>77.74247115693862</v>
      </c>
      <c r="P5886" s="7">
        <v>65.195499276118028</v>
      </c>
      <c r="Q5886" s="9">
        <v>0.83860852769277117</v>
      </c>
      <c r="R5886" s="14"/>
      <c r="S5886" s="29"/>
      <c r="T5886" s="14"/>
      <c r="U5886" s="9"/>
      <c r="V5886" s="7"/>
      <c r="W5886" s="7"/>
      <c r="X5886" s="49"/>
      <c r="Y5886" s="84"/>
    </row>
    <row r="5887" spans="1:25" x14ac:dyDescent="0.25">
      <c r="A5887" s="5" t="s">
        <v>4661</v>
      </c>
      <c r="B5887" s="1" t="s">
        <v>4662</v>
      </c>
      <c r="C5887" t="s">
        <v>4663</v>
      </c>
      <c r="D5887" s="74" t="s">
        <v>4664</v>
      </c>
      <c r="E5887" s="1" t="s">
        <v>360</v>
      </c>
      <c r="F5887" s="7"/>
      <c r="G5887" s="7"/>
      <c r="H5887" s="7"/>
      <c r="I5887" s="7"/>
      <c r="J5887" s="49"/>
      <c r="K5887" t="s">
        <v>4668</v>
      </c>
      <c r="L5887" t="s">
        <v>27</v>
      </c>
      <c r="M5887" s="15" t="s">
        <v>28</v>
      </c>
      <c r="N5887" t="s">
        <v>4684</v>
      </c>
      <c r="O5887" s="7">
        <v>94.894681026736876</v>
      </c>
      <c r="P5887" s="7">
        <v>94.03288283720282</v>
      </c>
      <c r="Q5887" s="9">
        <v>0.99091837202876265</v>
      </c>
      <c r="R5887" s="14"/>
      <c r="S5887" s="29"/>
      <c r="T5887" s="14"/>
      <c r="U5887" s="9"/>
      <c r="V5887" s="7"/>
      <c r="W5887" s="7"/>
      <c r="X5887" s="49"/>
      <c r="Y5887" s="84"/>
    </row>
    <row r="5888" spans="1:25" x14ac:dyDescent="0.25">
      <c r="A5888" s="5" t="s">
        <v>4661</v>
      </c>
      <c r="B5888" s="1" t="s">
        <v>4662</v>
      </c>
      <c r="C5888" t="s">
        <v>4663</v>
      </c>
      <c r="D5888" s="74" t="s">
        <v>4664</v>
      </c>
      <c r="E5888" s="1" t="s">
        <v>360</v>
      </c>
      <c r="F5888" s="7"/>
      <c r="G5888" s="7"/>
      <c r="H5888" s="7"/>
      <c r="I5888" s="7"/>
      <c r="J5888" s="49"/>
      <c r="K5888" t="s">
        <v>4668</v>
      </c>
      <c r="L5888" t="s">
        <v>27</v>
      </c>
      <c r="M5888" s="15" t="s">
        <v>28</v>
      </c>
      <c r="N5888" t="s">
        <v>4685</v>
      </c>
      <c r="O5888" s="7">
        <v>61.956483633464622</v>
      </c>
      <c r="P5888" s="7">
        <v>54.524471040820686</v>
      </c>
      <c r="Q5888" s="9">
        <v>0.88004463525380461</v>
      </c>
      <c r="R5888" s="14"/>
      <c r="S5888" s="29"/>
      <c r="T5888" s="14"/>
      <c r="U5888" s="9"/>
      <c r="V5888" s="7"/>
      <c r="W5888" s="7"/>
      <c r="X5888" s="49"/>
      <c r="Y5888" s="84"/>
    </row>
    <row r="5889" spans="1:25" x14ac:dyDescent="0.25">
      <c r="A5889" s="5" t="s">
        <v>4661</v>
      </c>
      <c r="B5889" s="1" t="s">
        <v>4662</v>
      </c>
      <c r="C5889" t="s">
        <v>4663</v>
      </c>
      <c r="D5889" s="74" t="s">
        <v>4664</v>
      </c>
      <c r="E5889" s="1" t="s">
        <v>360</v>
      </c>
      <c r="F5889" s="7" t="s">
        <v>4686</v>
      </c>
      <c r="G5889" s="7"/>
      <c r="H5889" s="7"/>
      <c r="I5889" s="7"/>
      <c r="J5889" s="49"/>
      <c r="K5889" t="s">
        <v>4668</v>
      </c>
      <c r="L5889" t="s">
        <v>27</v>
      </c>
      <c r="M5889" s="15" t="s">
        <v>28</v>
      </c>
      <c r="N5889" t="s">
        <v>4687</v>
      </c>
      <c r="O5889" s="7">
        <v>62.864261124199025</v>
      </c>
      <c r="P5889" s="7">
        <v>56.662905211325395</v>
      </c>
      <c r="Q5889" s="9">
        <v>0.90135323629077901</v>
      </c>
      <c r="R5889" s="14"/>
      <c r="S5889" s="29"/>
      <c r="T5889" s="14"/>
      <c r="U5889" s="9"/>
      <c r="V5889" s="7"/>
      <c r="W5889" s="7"/>
      <c r="X5889" s="49"/>
      <c r="Y5889" s="84"/>
    </row>
    <row r="5890" spans="1:25" x14ac:dyDescent="0.25">
      <c r="A5890" s="5" t="s">
        <v>4661</v>
      </c>
      <c r="B5890" s="1" t="s">
        <v>4662</v>
      </c>
      <c r="C5890" t="s">
        <v>4663</v>
      </c>
      <c r="D5890" s="74" t="s">
        <v>4664</v>
      </c>
      <c r="E5890" s="1" t="s">
        <v>360</v>
      </c>
      <c r="F5890" s="7" t="s">
        <v>4688</v>
      </c>
      <c r="G5890" s="7"/>
      <c r="H5890" s="7"/>
      <c r="I5890" s="7"/>
      <c r="J5890" s="49"/>
      <c r="K5890" t="s">
        <v>4668</v>
      </c>
      <c r="L5890" t="s">
        <v>27</v>
      </c>
      <c r="M5890" s="15" t="s">
        <v>28</v>
      </c>
      <c r="N5890" t="s">
        <v>4689</v>
      </c>
      <c r="O5890" s="7">
        <v>61.156546672129132</v>
      </c>
      <c r="P5890" s="7">
        <v>56.532547647546274</v>
      </c>
      <c r="Q5890" s="9">
        <v>0.92439077619321908</v>
      </c>
      <c r="R5890" s="14"/>
      <c r="S5890" s="29"/>
      <c r="T5890" s="14"/>
      <c r="U5890" s="9"/>
      <c r="V5890" s="7"/>
      <c r="W5890" s="7"/>
      <c r="X5890" s="49"/>
      <c r="Y5890" s="84"/>
    </row>
    <row r="5891" spans="1:25" x14ac:dyDescent="0.25">
      <c r="A5891" s="5" t="s">
        <v>4661</v>
      </c>
      <c r="B5891" s="1" t="s">
        <v>4662</v>
      </c>
      <c r="C5891" t="s">
        <v>4663</v>
      </c>
      <c r="D5891" s="74" t="s">
        <v>4664</v>
      </c>
      <c r="E5891" s="1" t="s">
        <v>360</v>
      </c>
      <c r="F5891" s="7"/>
      <c r="G5891" s="7"/>
      <c r="H5891" s="7"/>
      <c r="I5891" s="7"/>
      <c r="J5891" s="49"/>
      <c r="K5891" t="s">
        <v>4668</v>
      </c>
      <c r="L5891" t="s">
        <v>27</v>
      </c>
      <c r="M5891" s="15" t="s">
        <v>28</v>
      </c>
      <c r="N5891" t="s">
        <v>4690</v>
      </c>
      <c r="O5891" s="7">
        <v>66.137852573403833</v>
      </c>
      <c r="P5891" s="7">
        <v>63.901979264844485</v>
      </c>
      <c r="Q5891" s="9">
        <v>0.96619374198643904</v>
      </c>
      <c r="R5891" s="14"/>
      <c r="S5891" s="29"/>
      <c r="T5891" s="14"/>
      <c r="U5891" s="9"/>
      <c r="V5891" s="7"/>
      <c r="W5891" s="7"/>
      <c r="X5891" s="49"/>
      <c r="Y5891" s="84"/>
    </row>
    <row r="5892" spans="1:25" x14ac:dyDescent="0.25">
      <c r="A5892" s="5" t="s">
        <v>4661</v>
      </c>
      <c r="B5892" s="1" t="s">
        <v>4662</v>
      </c>
      <c r="C5892" t="s">
        <v>4663</v>
      </c>
      <c r="D5892" s="74" t="s">
        <v>4664</v>
      </c>
      <c r="E5892" s="1" t="s">
        <v>360</v>
      </c>
      <c r="F5892" s="7"/>
      <c r="G5892" s="7"/>
      <c r="H5892" s="7"/>
      <c r="I5892" s="7"/>
      <c r="J5892" s="49"/>
      <c r="K5892" t="s">
        <v>4668</v>
      </c>
      <c r="L5892" t="s">
        <v>27</v>
      </c>
      <c r="M5892" s="15" t="s">
        <v>28</v>
      </c>
      <c r="N5892" t="s">
        <v>4691</v>
      </c>
      <c r="O5892" s="7">
        <v>60.697729622213878</v>
      </c>
      <c r="P5892" s="7">
        <v>57.882160169317942</v>
      </c>
      <c r="Q5892" s="9">
        <v>0.95361326576100625</v>
      </c>
      <c r="R5892" s="14"/>
      <c r="S5892" s="29"/>
      <c r="T5892" s="14"/>
      <c r="U5892" s="9"/>
      <c r="V5892" s="7"/>
      <c r="W5892" s="7"/>
      <c r="X5892" s="49"/>
      <c r="Y5892" s="84"/>
    </row>
    <row r="5893" spans="1:25" x14ac:dyDescent="0.25">
      <c r="A5893" s="5" t="s">
        <v>4661</v>
      </c>
      <c r="B5893" s="1" t="s">
        <v>4662</v>
      </c>
      <c r="C5893" t="s">
        <v>4663</v>
      </c>
      <c r="D5893" s="74" t="s">
        <v>4664</v>
      </c>
      <c r="E5893" s="1" t="s">
        <v>360</v>
      </c>
      <c r="F5893" s="7"/>
      <c r="G5893" s="7"/>
      <c r="H5893" s="7"/>
      <c r="I5893" s="7"/>
      <c r="J5893" s="49"/>
      <c r="K5893" t="s">
        <v>4668</v>
      </c>
      <c r="L5893" t="s">
        <v>27</v>
      </c>
      <c r="M5893" s="15" t="s">
        <v>28</v>
      </c>
      <c r="N5893" t="s">
        <v>4692</v>
      </c>
      <c r="O5893" s="7">
        <v>70.027334303660638</v>
      </c>
      <c r="P5893" s="7">
        <v>66.234897999603888</v>
      </c>
      <c r="Q5893" s="9">
        <v>0.9458434860934225</v>
      </c>
      <c r="R5893" s="14"/>
      <c r="S5893" s="29"/>
      <c r="T5893" s="14"/>
      <c r="U5893" s="9"/>
      <c r="V5893" s="7"/>
      <c r="W5893" s="7"/>
      <c r="X5893" s="49"/>
      <c r="Y5893" s="84"/>
    </row>
    <row r="5894" spans="1:25" x14ac:dyDescent="0.25">
      <c r="A5894" s="5" t="s">
        <v>4661</v>
      </c>
      <c r="B5894" s="1" t="s">
        <v>4662</v>
      </c>
      <c r="C5894" t="s">
        <v>4663</v>
      </c>
      <c r="D5894" s="74" t="s">
        <v>4664</v>
      </c>
      <c r="E5894" s="1" t="s">
        <v>360</v>
      </c>
      <c r="F5894" s="7"/>
      <c r="G5894" s="7"/>
      <c r="H5894" s="7"/>
      <c r="I5894" s="7"/>
      <c r="J5894" s="49"/>
      <c r="K5894" t="s">
        <v>4668</v>
      </c>
      <c r="L5894" t="s">
        <v>27</v>
      </c>
      <c r="M5894" s="15" t="s">
        <v>28</v>
      </c>
      <c r="N5894" t="s">
        <v>4693</v>
      </c>
      <c r="O5894" s="7">
        <v>73.294068634489662</v>
      </c>
      <c r="P5894" s="7">
        <v>70.366905727055396</v>
      </c>
      <c r="Q5894" s="9">
        <v>0.96006275866561941</v>
      </c>
      <c r="R5894" s="14"/>
      <c r="S5894" s="29"/>
      <c r="T5894" s="14"/>
      <c r="U5894" s="9"/>
      <c r="V5894" s="7"/>
      <c r="W5894" s="7"/>
      <c r="X5894" s="49"/>
      <c r="Y5894" s="84"/>
    </row>
    <row r="5895" spans="1:25" x14ac:dyDescent="0.25">
      <c r="A5895" s="5" t="s">
        <v>4661</v>
      </c>
      <c r="B5895" s="1" t="s">
        <v>4662</v>
      </c>
      <c r="C5895" t="s">
        <v>4663</v>
      </c>
      <c r="D5895" s="74" t="s">
        <v>4664</v>
      </c>
      <c r="E5895" s="1" t="s">
        <v>360</v>
      </c>
      <c r="F5895" s="7"/>
      <c r="G5895" s="7"/>
      <c r="H5895" s="7"/>
      <c r="I5895" s="7"/>
      <c r="J5895" s="49"/>
      <c r="K5895" t="s">
        <v>4694</v>
      </c>
      <c r="L5895" t="s">
        <v>27</v>
      </c>
      <c r="M5895" s="15" t="s">
        <v>28</v>
      </c>
      <c r="N5895" t="s">
        <v>4695</v>
      </c>
      <c r="O5895" s="7">
        <v>51.212907851763575</v>
      </c>
      <c r="P5895" s="7">
        <v>43.956828835326114</v>
      </c>
      <c r="Q5895" s="9">
        <v>0.8583154263093149</v>
      </c>
      <c r="R5895" s="14"/>
      <c r="S5895" s="29"/>
      <c r="T5895" s="14"/>
      <c r="U5895" s="9"/>
      <c r="V5895" s="7"/>
      <c r="W5895" s="7"/>
      <c r="X5895" s="49"/>
      <c r="Y5895" s="84"/>
    </row>
    <row r="5896" spans="1:25" x14ac:dyDescent="0.25">
      <c r="A5896" s="5" t="s">
        <v>4661</v>
      </c>
      <c r="B5896" s="1" t="s">
        <v>4662</v>
      </c>
      <c r="C5896" t="s">
        <v>4663</v>
      </c>
      <c r="D5896" s="74" t="s">
        <v>4664</v>
      </c>
      <c r="E5896" s="1" t="s">
        <v>360</v>
      </c>
      <c r="F5896" s="7"/>
      <c r="G5896" s="7"/>
      <c r="H5896" s="7"/>
      <c r="I5896" s="7"/>
      <c r="J5896" s="49"/>
      <c r="K5896" t="s">
        <v>4694</v>
      </c>
      <c r="L5896" t="s">
        <v>27</v>
      </c>
      <c r="M5896" s="15" t="s">
        <v>28</v>
      </c>
      <c r="N5896" t="s">
        <v>4696</v>
      </c>
      <c r="O5896" s="7">
        <v>56.53892382405634</v>
      </c>
      <c r="P5896" s="7">
        <v>55.945565933514118</v>
      </c>
      <c r="Q5896" s="9">
        <v>0.98950532039858607</v>
      </c>
      <c r="R5896" s="14"/>
      <c r="S5896" s="29"/>
      <c r="T5896" s="14"/>
      <c r="U5896" s="9"/>
      <c r="V5896" s="7"/>
      <c r="W5896" s="7"/>
      <c r="X5896" s="49"/>
      <c r="Y5896" s="84"/>
    </row>
    <row r="5897" spans="1:25" x14ac:dyDescent="0.25">
      <c r="A5897" s="5" t="s">
        <v>4661</v>
      </c>
      <c r="B5897" s="1" t="s">
        <v>4662</v>
      </c>
      <c r="C5897" t="s">
        <v>4663</v>
      </c>
      <c r="D5897" s="74" t="s">
        <v>4664</v>
      </c>
      <c r="E5897" s="1" t="s">
        <v>360</v>
      </c>
      <c r="F5897" s="7" t="s">
        <v>4697</v>
      </c>
      <c r="G5897" s="7"/>
      <c r="H5897" s="7"/>
      <c r="I5897" s="7"/>
      <c r="J5897" s="49"/>
      <c r="K5897" t="s">
        <v>4694</v>
      </c>
      <c r="L5897" t="s">
        <v>27</v>
      </c>
      <c r="M5897" s="15" t="s">
        <v>28</v>
      </c>
      <c r="N5897" t="s">
        <v>4698</v>
      </c>
      <c r="O5897" s="7">
        <v>69.98473130790606</v>
      </c>
      <c r="P5897" s="7">
        <v>66.298230492318609</v>
      </c>
      <c r="Q5897" s="9">
        <v>0.94732421277195078</v>
      </c>
      <c r="R5897" s="14"/>
      <c r="S5897" s="29"/>
      <c r="T5897" s="14"/>
      <c r="U5897" s="9"/>
      <c r="V5897" s="7"/>
      <c r="W5897" s="7"/>
      <c r="X5897" s="49"/>
      <c r="Y5897" s="84"/>
    </row>
    <row r="5898" spans="1:25" x14ac:dyDescent="0.25">
      <c r="A5898" s="5" t="s">
        <v>4661</v>
      </c>
      <c r="B5898" s="1" t="s">
        <v>4662</v>
      </c>
      <c r="C5898" t="s">
        <v>4663</v>
      </c>
      <c r="D5898" s="74" t="s">
        <v>4664</v>
      </c>
      <c r="E5898" s="1" t="s">
        <v>360</v>
      </c>
      <c r="F5898" s="7"/>
      <c r="G5898" s="7"/>
      <c r="H5898" s="7"/>
      <c r="I5898" s="7"/>
      <c r="J5898" s="49"/>
      <c r="K5898" t="s">
        <v>4694</v>
      </c>
      <c r="L5898" t="s">
        <v>27</v>
      </c>
      <c r="M5898" s="15" t="s">
        <v>28</v>
      </c>
      <c r="N5898" t="s">
        <v>4699</v>
      </c>
      <c r="O5898" s="7">
        <v>62.864261124199025</v>
      </c>
      <c r="P5898" s="7">
        <v>56.662905211325395</v>
      </c>
      <c r="Q5898" s="9">
        <v>0.90135323629077901</v>
      </c>
      <c r="R5898" s="14"/>
      <c r="S5898" s="29"/>
      <c r="T5898" s="14"/>
      <c r="U5898" s="9"/>
      <c r="V5898" s="7"/>
      <c r="W5898" s="7"/>
      <c r="X5898" s="49"/>
      <c r="Y5898" s="84"/>
    </row>
    <row r="5899" spans="1:25" x14ac:dyDescent="0.25">
      <c r="A5899" s="5" t="s">
        <v>4661</v>
      </c>
      <c r="B5899" s="1" t="s">
        <v>4662</v>
      </c>
      <c r="C5899" t="s">
        <v>4663</v>
      </c>
      <c r="D5899" s="74" t="s">
        <v>4664</v>
      </c>
      <c r="E5899" s="1" t="s">
        <v>360</v>
      </c>
      <c r="F5899" s="7"/>
      <c r="G5899" s="7"/>
      <c r="H5899" s="7"/>
      <c r="I5899" s="7"/>
      <c r="J5899" s="49"/>
      <c r="K5899" t="s">
        <v>4694</v>
      </c>
      <c r="L5899" t="s">
        <v>27</v>
      </c>
      <c r="M5899" s="15" t="s">
        <v>28</v>
      </c>
      <c r="N5899" t="s">
        <v>4700</v>
      </c>
      <c r="O5899" s="7">
        <v>68.337927910257591</v>
      </c>
      <c r="P5899" s="7">
        <v>65.59955330138196</v>
      </c>
      <c r="Q5899" s="9">
        <v>0.95992891952369841</v>
      </c>
      <c r="R5899" s="14"/>
      <c r="S5899" s="29"/>
      <c r="T5899" s="14"/>
      <c r="U5899" s="9"/>
      <c r="V5899" s="7"/>
      <c r="W5899" s="7"/>
      <c r="X5899" s="49"/>
      <c r="Y5899" s="84"/>
    </row>
    <row r="5900" spans="1:25" x14ac:dyDescent="0.25">
      <c r="A5900" s="5" t="s">
        <v>4661</v>
      </c>
      <c r="B5900" s="1" t="s">
        <v>4662</v>
      </c>
      <c r="C5900" t="s">
        <v>4663</v>
      </c>
      <c r="D5900" s="74" t="s">
        <v>4664</v>
      </c>
      <c r="E5900" s="1" t="s">
        <v>360</v>
      </c>
      <c r="F5900" s="7"/>
      <c r="G5900" s="7"/>
      <c r="H5900" s="7"/>
      <c r="I5900" s="7"/>
      <c r="J5900" s="49"/>
      <c r="K5900" t="s">
        <v>4694</v>
      </c>
      <c r="L5900" t="s">
        <v>27</v>
      </c>
      <c r="M5900" s="15" t="s">
        <v>28</v>
      </c>
      <c r="N5900" t="s">
        <v>4701</v>
      </c>
      <c r="O5900" s="7">
        <v>68.423196225542824</v>
      </c>
      <c r="P5900" s="7">
        <v>60.138448226132098</v>
      </c>
      <c r="Q5900" s="9">
        <v>0.87891901494777036</v>
      </c>
      <c r="R5900" s="14"/>
      <c r="S5900" s="29"/>
      <c r="T5900" s="14"/>
      <c r="U5900" s="9"/>
      <c r="V5900" s="7"/>
      <c r="W5900" s="7"/>
      <c r="X5900" s="49"/>
      <c r="Y5900" s="84"/>
    </row>
    <row r="5901" spans="1:25" x14ac:dyDescent="0.25">
      <c r="A5901" s="5" t="s">
        <v>4661</v>
      </c>
      <c r="B5901" s="1" t="s">
        <v>4662</v>
      </c>
      <c r="C5901" t="s">
        <v>4663</v>
      </c>
      <c r="D5901" s="74" t="s">
        <v>4664</v>
      </c>
      <c r="E5901" s="1" t="s">
        <v>360</v>
      </c>
      <c r="F5901" s="7" t="s">
        <v>4702</v>
      </c>
      <c r="G5901" s="7"/>
      <c r="H5901" s="7"/>
      <c r="I5901" s="7"/>
      <c r="J5901" s="49"/>
      <c r="K5901" t="s">
        <v>3744</v>
      </c>
      <c r="L5901" t="s">
        <v>27</v>
      </c>
      <c r="M5901" s="15" t="s">
        <v>28</v>
      </c>
      <c r="N5901" t="s">
        <v>4703</v>
      </c>
      <c r="O5901" s="7">
        <v>47.831214631872307</v>
      </c>
      <c r="P5901" s="7">
        <v>36.699287962786087</v>
      </c>
      <c r="Q5901" s="9">
        <v>0.76726648581346157</v>
      </c>
      <c r="R5901" s="14"/>
      <c r="S5901" s="29"/>
      <c r="T5901" s="14"/>
      <c r="U5901" s="9"/>
      <c r="V5901" s="7"/>
      <c r="W5901" s="7"/>
      <c r="X5901" s="49"/>
      <c r="Y5901" s="84"/>
    </row>
    <row r="5902" spans="1:25" x14ac:dyDescent="0.25">
      <c r="A5902" s="5" t="s">
        <v>4661</v>
      </c>
      <c r="B5902" s="1" t="s">
        <v>4662</v>
      </c>
      <c r="C5902" t="s">
        <v>4663</v>
      </c>
      <c r="D5902" s="74" t="s">
        <v>4664</v>
      </c>
      <c r="E5902" s="1" t="s">
        <v>360</v>
      </c>
      <c r="F5902" s="7" t="s">
        <v>4704</v>
      </c>
      <c r="G5902" s="7"/>
      <c r="H5902" s="7"/>
      <c r="I5902" s="7"/>
      <c r="J5902" s="49"/>
      <c r="K5902" t="s">
        <v>3744</v>
      </c>
      <c r="L5902" t="s">
        <v>27</v>
      </c>
      <c r="M5902" s="15" t="s">
        <v>28</v>
      </c>
      <c r="N5902" t="s">
        <v>4705</v>
      </c>
      <c r="O5902" s="7">
        <v>51.424083413813392</v>
      </c>
      <c r="P5902" s="7">
        <v>50.229660962179778</v>
      </c>
      <c r="Q5902" s="9">
        <v>0.97677309205451446</v>
      </c>
      <c r="R5902" s="14"/>
      <c r="S5902" s="29"/>
      <c r="T5902" s="14"/>
      <c r="U5902" s="9"/>
      <c r="V5902" s="7"/>
      <c r="W5902" s="7"/>
      <c r="X5902" s="49"/>
      <c r="Y5902" s="84"/>
    </row>
    <row r="5903" spans="1:25" x14ac:dyDescent="0.25">
      <c r="A5903" s="5" t="s">
        <v>4661</v>
      </c>
      <c r="B5903" s="1" t="s">
        <v>4662</v>
      </c>
      <c r="C5903" t="s">
        <v>4663</v>
      </c>
      <c r="D5903" s="74" t="s">
        <v>4664</v>
      </c>
      <c r="E5903" s="1" t="s">
        <v>360</v>
      </c>
      <c r="F5903" s="7"/>
      <c r="G5903" s="7"/>
      <c r="H5903" s="7"/>
      <c r="I5903" s="7"/>
      <c r="J5903" s="49"/>
      <c r="K5903" t="s">
        <v>3744</v>
      </c>
      <c r="L5903" t="s">
        <v>27</v>
      </c>
      <c r="M5903" s="15" t="s">
        <v>28</v>
      </c>
      <c r="N5903" t="s">
        <v>4706</v>
      </c>
      <c r="O5903" s="7">
        <v>50.830267567715495</v>
      </c>
      <c r="P5903" s="7">
        <v>48.933610464938084</v>
      </c>
      <c r="Q5903" s="9">
        <v>0.9626864623474447</v>
      </c>
      <c r="R5903" s="14"/>
      <c r="S5903" s="29"/>
      <c r="T5903" s="14"/>
      <c r="U5903" s="9"/>
      <c r="V5903" s="7"/>
      <c r="W5903" s="7"/>
      <c r="X5903" s="49"/>
      <c r="Y5903" s="84"/>
    </row>
    <row r="5904" spans="1:25" x14ac:dyDescent="0.25">
      <c r="A5904" s="5" t="s">
        <v>4661</v>
      </c>
      <c r="B5904" s="1" t="s">
        <v>4662</v>
      </c>
      <c r="C5904" t="s">
        <v>4663</v>
      </c>
      <c r="D5904" s="74" t="s">
        <v>4664</v>
      </c>
      <c r="E5904" s="1" t="s">
        <v>360</v>
      </c>
      <c r="F5904" s="7"/>
      <c r="G5904" s="7"/>
      <c r="H5904" s="7"/>
      <c r="I5904" s="7"/>
      <c r="J5904" s="49"/>
      <c r="K5904" t="s">
        <v>3744</v>
      </c>
      <c r="L5904" t="s">
        <v>27</v>
      </c>
      <c r="M5904" s="15" t="s">
        <v>28</v>
      </c>
      <c r="N5904" t="s">
        <v>4707</v>
      </c>
      <c r="O5904" s="7">
        <v>53.478619277984571</v>
      </c>
      <c r="P5904" s="7">
        <v>42.783767290480064</v>
      </c>
      <c r="Q5904" s="9">
        <v>0.80001630311522953</v>
      </c>
      <c r="R5904" s="14"/>
      <c r="S5904" s="29"/>
      <c r="T5904" s="14"/>
      <c r="U5904" s="9"/>
      <c r="V5904" s="7"/>
      <c r="W5904" s="7"/>
      <c r="X5904" s="49"/>
      <c r="Y5904" s="84"/>
    </row>
    <row r="5905" spans="1:25" x14ac:dyDescent="0.25">
      <c r="A5905" s="5" t="s">
        <v>4661</v>
      </c>
      <c r="B5905" s="1" t="s">
        <v>4662</v>
      </c>
      <c r="C5905" t="s">
        <v>4708</v>
      </c>
      <c r="D5905" s="74" t="s">
        <v>4664</v>
      </c>
      <c r="E5905" s="1" t="s">
        <v>360</v>
      </c>
      <c r="F5905" s="7"/>
      <c r="G5905" s="7"/>
      <c r="H5905" s="7"/>
      <c r="I5905" s="7"/>
      <c r="J5905" s="49"/>
      <c r="K5905" t="s">
        <v>4709</v>
      </c>
      <c r="L5905" t="s">
        <v>27</v>
      </c>
      <c r="M5905" s="15" t="s">
        <v>28</v>
      </c>
      <c r="N5905" t="s">
        <v>4710</v>
      </c>
      <c r="O5905" s="7">
        <v>67.779961533648589</v>
      </c>
      <c r="P5905" s="7">
        <v>65.176805357948425</v>
      </c>
      <c r="Q5905" s="9">
        <v>0.96159401515139753</v>
      </c>
      <c r="R5905" s="14"/>
      <c r="S5905" s="29"/>
      <c r="T5905" s="14"/>
      <c r="U5905" s="9"/>
      <c r="V5905" s="7"/>
      <c r="W5905" s="7"/>
      <c r="X5905" s="49"/>
      <c r="Y5905" s="84"/>
    </row>
    <row r="5906" spans="1:25" x14ac:dyDescent="0.25">
      <c r="A5906" s="5" t="s">
        <v>4661</v>
      </c>
      <c r="B5906" s="1" t="s">
        <v>4662</v>
      </c>
      <c r="C5906" t="s">
        <v>4708</v>
      </c>
      <c r="D5906" s="74" t="s">
        <v>4664</v>
      </c>
      <c r="E5906" s="1" t="s">
        <v>360</v>
      </c>
      <c r="F5906" s="7"/>
      <c r="G5906" s="7"/>
      <c r="H5906" s="7"/>
      <c r="I5906" s="7"/>
      <c r="J5906" s="49"/>
      <c r="K5906" t="s">
        <v>4668</v>
      </c>
      <c r="L5906" t="s">
        <v>27</v>
      </c>
      <c r="M5906" s="15" t="s">
        <v>28</v>
      </c>
      <c r="N5906" t="s">
        <v>4711</v>
      </c>
      <c r="O5906" s="7">
        <v>68.979623490180103</v>
      </c>
      <c r="P5906" s="7">
        <v>68.586052463211772</v>
      </c>
      <c r="Q5906" s="9">
        <v>0.99429438713848073</v>
      </c>
      <c r="R5906" s="14"/>
      <c r="S5906" s="29"/>
      <c r="T5906" s="14"/>
      <c r="U5906" s="9"/>
      <c r="V5906" s="7"/>
      <c r="W5906" s="7"/>
      <c r="X5906" s="49"/>
      <c r="Y5906" s="84"/>
    </row>
    <row r="5907" spans="1:25" x14ac:dyDescent="0.25">
      <c r="A5907" s="5" t="s">
        <v>4661</v>
      </c>
      <c r="B5907" s="1" t="s">
        <v>4662</v>
      </c>
      <c r="C5907" t="s">
        <v>4708</v>
      </c>
      <c r="D5907" s="74" t="s">
        <v>4664</v>
      </c>
      <c r="E5907" s="1" t="s">
        <v>360</v>
      </c>
      <c r="F5907" s="7"/>
      <c r="G5907" s="7"/>
      <c r="H5907" s="7"/>
      <c r="I5907" s="7"/>
      <c r="J5907" s="49"/>
      <c r="K5907" t="s">
        <v>4668</v>
      </c>
      <c r="L5907" t="s">
        <v>27</v>
      </c>
      <c r="M5907" s="15" t="s">
        <v>28</v>
      </c>
      <c r="N5907" t="s">
        <v>4712</v>
      </c>
      <c r="O5907" s="7">
        <v>69.675731009622353</v>
      </c>
      <c r="P5907" s="7">
        <v>64.082994280542735</v>
      </c>
      <c r="Q5907" s="9">
        <v>0.91973192605173748</v>
      </c>
      <c r="R5907" s="14"/>
      <c r="S5907" s="29"/>
      <c r="T5907" s="14"/>
      <c r="U5907" s="9"/>
      <c r="V5907" s="7"/>
      <c r="W5907" s="7"/>
      <c r="X5907" s="49"/>
      <c r="Y5907" s="84"/>
    </row>
    <row r="5908" spans="1:25" x14ac:dyDescent="0.25">
      <c r="A5908" s="5" t="s">
        <v>4661</v>
      </c>
      <c r="B5908" s="1" t="s">
        <v>4662</v>
      </c>
      <c r="C5908" t="s">
        <v>4708</v>
      </c>
      <c r="D5908" s="74" t="s">
        <v>4664</v>
      </c>
      <c r="E5908" s="1" t="s">
        <v>360</v>
      </c>
      <c r="F5908" s="7" t="s">
        <v>4713</v>
      </c>
      <c r="G5908" s="7"/>
      <c r="H5908" s="7"/>
      <c r="I5908" s="7"/>
      <c r="J5908" s="49"/>
      <c r="K5908" t="s">
        <v>4668</v>
      </c>
      <c r="L5908" t="s">
        <v>27</v>
      </c>
      <c r="M5908" s="15" t="s">
        <v>28</v>
      </c>
      <c r="N5908" t="s">
        <v>4714</v>
      </c>
      <c r="O5908" s="7">
        <v>63.481004302683161</v>
      </c>
      <c r="P5908" s="7">
        <v>61.99465220542195</v>
      </c>
      <c r="Q5908" s="9">
        <v>0.97658587614376502</v>
      </c>
      <c r="R5908" s="14"/>
      <c r="S5908" s="29"/>
      <c r="T5908" s="14"/>
      <c r="U5908" s="9"/>
      <c r="V5908" s="7"/>
      <c r="W5908" s="7"/>
      <c r="X5908" s="49"/>
      <c r="Y5908" s="84"/>
    </row>
    <row r="5909" spans="1:25" x14ac:dyDescent="0.25">
      <c r="A5909" s="5" t="s">
        <v>4661</v>
      </c>
      <c r="B5909" s="1" t="s">
        <v>4662</v>
      </c>
      <c r="C5909" t="s">
        <v>4708</v>
      </c>
      <c r="D5909" s="74" t="s">
        <v>4664</v>
      </c>
      <c r="E5909" s="1" t="s">
        <v>360</v>
      </c>
      <c r="F5909" s="7" t="s">
        <v>4715</v>
      </c>
      <c r="G5909" s="7"/>
      <c r="H5909" s="7"/>
      <c r="I5909" s="7"/>
      <c r="J5909" s="49"/>
      <c r="K5909" t="s">
        <v>4668</v>
      </c>
      <c r="L5909" t="s">
        <v>27</v>
      </c>
      <c r="M5909" s="15" t="s">
        <v>28</v>
      </c>
      <c r="N5909" t="s">
        <v>4716</v>
      </c>
      <c r="O5909" s="7">
        <v>67.663316971546664</v>
      </c>
      <c r="P5909" s="7">
        <v>67.042482566320288</v>
      </c>
      <c r="Q5909" s="9">
        <v>0.9908246531057967</v>
      </c>
      <c r="R5909" s="14"/>
      <c r="S5909" s="29"/>
      <c r="T5909" s="14"/>
      <c r="U5909" s="9"/>
      <c r="V5909" s="7"/>
      <c r="W5909" s="7"/>
      <c r="X5909" s="49"/>
      <c r="Y5909" s="84"/>
    </row>
    <row r="5910" spans="1:25" x14ac:dyDescent="0.25">
      <c r="A5910" s="5" t="s">
        <v>4661</v>
      </c>
      <c r="B5910" s="1" t="s">
        <v>4662</v>
      </c>
      <c r="C5910" t="s">
        <v>4708</v>
      </c>
      <c r="D5910" s="74" t="s">
        <v>4664</v>
      </c>
      <c r="E5910" s="1" t="s">
        <v>360</v>
      </c>
      <c r="F5910" s="7" t="s">
        <v>4717</v>
      </c>
      <c r="G5910" s="7"/>
      <c r="H5910" s="7"/>
      <c r="I5910" s="7"/>
      <c r="J5910" s="49"/>
      <c r="K5910" t="s">
        <v>4668</v>
      </c>
      <c r="L5910" t="s">
        <v>27</v>
      </c>
      <c r="M5910" s="15" t="s">
        <v>28</v>
      </c>
      <c r="N5910" t="s">
        <v>4718</v>
      </c>
      <c r="O5910" s="7">
        <v>63.566340265354086</v>
      </c>
      <c r="P5910" s="7">
        <v>62.753180297861121</v>
      </c>
      <c r="Q5910" s="9">
        <v>0.98720769570658817</v>
      </c>
      <c r="R5910" s="14"/>
      <c r="S5910" s="29"/>
      <c r="T5910" s="14"/>
      <c r="U5910" s="9"/>
      <c r="V5910" s="7"/>
      <c r="W5910" s="7"/>
      <c r="X5910" s="49"/>
      <c r="Y5910" s="84"/>
    </row>
    <row r="5911" spans="1:25" x14ac:dyDescent="0.25">
      <c r="A5911" s="5" t="s">
        <v>4661</v>
      </c>
      <c r="B5911" s="1" t="s">
        <v>4662</v>
      </c>
      <c r="C5911" t="s">
        <v>4708</v>
      </c>
      <c r="D5911" s="74" t="s">
        <v>4664</v>
      </c>
      <c r="E5911" s="1" t="s">
        <v>360</v>
      </c>
      <c r="F5911" s="7"/>
      <c r="G5911" s="7"/>
      <c r="H5911" s="7"/>
      <c r="I5911" s="7"/>
      <c r="J5911" s="49"/>
      <c r="K5911" t="s">
        <v>4668</v>
      </c>
      <c r="L5911" t="s">
        <v>27</v>
      </c>
      <c r="M5911" s="15" t="s">
        <v>28</v>
      </c>
      <c r="N5911" t="s">
        <v>4719</v>
      </c>
      <c r="O5911" s="7">
        <v>69.468486167896785</v>
      </c>
      <c r="P5911" s="7">
        <v>64.591891409180207</v>
      </c>
      <c r="Q5911" s="9">
        <v>0.92980133830856126</v>
      </c>
      <c r="R5911" s="14"/>
      <c r="S5911" s="29"/>
      <c r="T5911" s="14"/>
      <c r="U5911" s="9"/>
      <c r="V5911" s="7"/>
      <c r="W5911" s="7"/>
      <c r="X5911" s="49"/>
      <c r="Y5911" s="84"/>
    </row>
    <row r="5912" spans="1:25" x14ac:dyDescent="0.25">
      <c r="A5912" s="5" t="s">
        <v>4661</v>
      </c>
      <c r="B5912" s="1" t="s">
        <v>4662</v>
      </c>
      <c r="C5912" t="s">
        <v>4708</v>
      </c>
      <c r="D5912" s="74" t="s">
        <v>4664</v>
      </c>
      <c r="E5912" s="1" t="s">
        <v>360</v>
      </c>
      <c r="F5912" s="7"/>
      <c r="G5912" s="7"/>
      <c r="H5912" s="7"/>
      <c r="I5912" s="7"/>
      <c r="J5912" s="49"/>
      <c r="K5912" t="s">
        <v>4668</v>
      </c>
      <c r="L5912" t="s">
        <v>27</v>
      </c>
      <c r="M5912" s="15" t="s">
        <v>28</v>
      </c>
      <c r="N5912" t="s">
        <v>4720</v>
      </c>
      <c r="O5912" s="7">
        <v>65.430546825895661</v>
      </c>
      <c r="P5912" s="7">
        <v>57.877378435517976</v>
      </c>
      <c r="Q5912" s="9">
        <v>0.88456204698279639</v>
      </c>
      <c r="R5912" s="14"/>
      <c r="S5912" s="29"/>
      <c r="T5912" s="14"/>
      <c r="U5912" s="9"/>
      <c r="V5912" s="7"/>
      <c r="W5912" s="7"/>
      <c r="X5912" s="49"/>
      <c r="Y5912" s="84"/>
    </row>
    <row r="5913" spans="1:25" x14ac:dyDescent="0.25">
      <c r="A5913" s="5" t="s">
        <v>4661</v>
      </c>
      <c r="B5913" s="1" t="s">
        <v>4662</v>
      </c>
      <c r="C5913" t="s">
        <v>4708</v>
      </c>
      <c r="D5913" s="74" t="s">
        <v>4664</v>
      </c>
      <c r="E5913" s="1" t="s">
        <v>360</v>
      </c>
      <c r="F5913" s="7"/>
      <c r="G5913" s="7"/>
      <c r="H5913" s="7"/>
      <c r="I5913" s="7"/>
      <c r="J5913" s="49"/>
      <c r="K5913" t="s">
        <v>4668</v>
      </c>
      <c r="L5913" t="s">
        <v>27</v>
      </c>
      <c r="M5913" s="15" t="s">
        <v>28</v>
      </c>
      <c r="N5913" t="s">
        <v>4721</v>
      </c>
      <c r="O5913" s="7">
        <v>65.054577682047139</v>
      </c>
      <c r="P5913" s="7">
        <v>64.31528287281661</v>
      </c>
      <c r="Q5913" s="9">
        <v>0.98863577575057338</v>
      </c>
      <c r="R5913" s="14"/>
      <c r="S5913" s="29"/>
      <c r="T5913" s="14"/>
      <c r="U5913" s="9"/>
      <c r="V5913" s="7"/>
      <c r="W5913" s="7"/>
      <c r="X5913" s="49"/>
      <c r="Y5913" s="84"/>
    </row>
    <row r="5914" spans="1:25" x14ac:dyDescent="0.25">
      <c r="A5914" s="5" t="s">
        <v>4661</v>
      </c>
      <c r="B5914" s="1" t="s">
        <v>4662</v>
      </c>
      <c r="C5914" t="s">
        <v>4708</v>
      </c>
      <c r="D5914" s="74" t="s">
        <v>4664</v>
      </c>
      <c r="E5914" s="1" t="s">
        <v>360</v>
      </c>
      <c r="F5914" s="7"/>
      <c r="G5914" s="7"/>
      <c r="H5914" s="7"/>
      <c r="I5914" s="7"/>
      <c r="J5914" s="49"/>
      <c r="K5914" t="s">
        <v>4668</v>
      </c>
      <c r="L5914" t="s">
        <v>27</v>
      </c>
      <c r="M5914" s="15" t="s">
        <v>28</v>
      </c>
      <c r="N5914" t="s">
        <v>4722</v>
      </c>
      <c r="O5914" s="7">
        <v>68.774616011044614</v>
      </c>
      <c r="P5914" s="7">
        <v>65.142645880830614</v>
      </c>
      <c r="Q5914" s="9">
        <v>0.94719025214723496</v>
      </c>
      <c r="R5914" s="14"/>
      <c r="S5914" s="29"/>
      <c r="T5914" s="14"/>
      <c r="U5914" s="9"/>
      <c r="V5914" s="7"/>
      <c r="W5914" s="7"/>
      <c r="X5914" s="49"/>
      <c r="Y5914" s="84"/>
    </row>
    <row r="5915" spans="1:25" x14ac:dyDescent="0.25">
      <c r="A5915" s="5" t="s">
        <v>4661</v>
      </c>
      <c r="B5915" s="1" t="s">
        <v>4662</v>
      </c>
      <c r="C5915" t="s">
        <v>4708</v>
      </c>
      <c r="D5915" s="74" t="s">
        <v>4664</v>
      </c>
      <c r="E5915" s="1" t="s">
        <v>360</v>
      </c>
      <c r="F5915" s="7"/>
      <c r="G5915" s="7"/>
      <c r="H5915" s="7"/>
      <c r="I5915" s="7"/>
      <c r="J5915" s="49"/>
      <c r="K5915" t="s">
        <v>4668</v>
      </c>
      <c r="L5915" t="s">
        <v>27</v>
      </c>
      <c r="M5915" s="15" t="s">
        <v>28</v>
      </c>
      <c r="N5915" t="s">
        <v>4723</v>
      </c>
      <c r="O5915" s="7">
        <v>67.320679695732494</v>
      </c>
      <c r="P5915" s="7">
        <v>65.385517856304844</v>
      </c>
      <c r="Q5915" s="9">
        <v>0.97125457068802712</v>
      </c>
      <c r="R5915" s="14"/>
      <c r="S5915" s="29"/>
      <c r="T5915" s="14"/>
      <c r="U5915" s="9"/>
      <c r="V5915" s="7"/>
      <c r="W5915" s="7"/>
      <c r="X5915" s="49"/>
      <c r="Y5915" s="84"/>
    </row>
    <row r="5916" spans="1:25" x14ac:dyDescent="0.25">
      <c r="A5916" s="5" t="s">
        <v>4661</v>
      </c>
      <c r="B5916" s="1" t="s">
        <v>4662</v>
      </c>
      <c r="C5916" t="s">
        <v>4708</v>
      </c>
      <c r="D5916" s="74" t="s">
        <v>4664</v>
      </c>
      <c r="E5916" s="1" t="s">
        <v>360</v>
      </c>
      <c r="F5916" s="7"/>
      <c r="G5916" s="7"/>
      <c r="H5916" s="7"/>
      <c r="I5916" s="7"/>
      <c r="J5916" s="49"/>
      <c r="K5916" t="s">
        <v>4668</v>
      </c>
      <c r="L5916" t="s">
        <v>27</v>
      </c>
      <c r="M5916" s="15" t="s">
        <v>28</v>
      </c>
      <c r="N5916" t="s">
        <v>4724</v>
      </c>
      <c r="O5916" s="7">
        <v>62.721342031686852</v>
      </c>
      <c r="P5916" s="7">
        <v>60.420856428115954</v>
      </c>
      <c r="Q5916" s="9">
        <v>0.96332212403222028</v>
      </c>
      <c r="R5916" s="14"/>
      <c r="S5916" s="29"/>
      <c r="T5916" s="14"/>
      <c r="U5916" s="9"/>
      <c r="V5916" s="7"/>
      <c r="W5916" s="7"/>
      <c r="X5916" s="49"/>
      <c r="Y5916" s="84"/>
    </row>
    <row r="5917" spans="1:25" x14ac:dyDescent="0.25">
      <c r="A5917" s="5" t="s">
        <v>4661</v>
      </c>
      <c r="B5917" s="1" t="s">
        <v>4662</v>
      </c>
      <c r="C5917" t="s">
        <v>4708</v>
      </c>
      <c r="D5917" s="74" t="s">
        <v>4664</v>
      </c>
      <c r="E5917" s="1" t="s">
        <v>360</v>
      </c>
      <c r="F5917" s="7"/>
      <c r="G5917" s="7"/>
      <c r="H5917" s="7"/>
      <c r="I5917" s="7"/>
      <c r="J5917" s="49"/>
      <c r="K5917" t="s">
        <v>4668</v>
      </c>
      <c r="L5917" t="s">
        <v>27</v>
      </c>
      <c r="M5917" s="15" t="s">
        <v>28</v>
      </c>
      <c r="N5917" t="s">
        <v>4725</v>
      </c>
      <c r="O5917" s="7">
        <v>66.850358259430905</v>
      </c>
      <c r="P5917" s="7">
        <v>66.484343637093531</v>
      </c>
      <c r="Q5917" s="9">
        <v>0.99452486670427476</v>
      </c>
      <c r="R5917" s="14"/>
      <c r="S5917" s="29"/>
      <c r="T5917" s="14"/>
      <c r="U5917" s="9"/>
      <c r="V5917" s="7"/>
      <c r="W5917" s="7"/>
      <c r="X5917" s="49"/>
      <c r="Y5917" s="84"/>
    </row>
    <row r="5918" spans="1:25" x14ac:dyDescent="0.25">
      <c r="A5918" s="5" t="s">
        <v>4661</v>
      </c>
      <c r="B5918" s="1" t="s">
        <v>4662</v>
      </c>
      <c r="C5918" t="s">
        <v>4708</v>
      </c>
      <c r="D5918" s="74" t="s">
        <v>4664</v>
      </c>
      <c r="E5918" s="1" t="s">
        <v>360</v>
      </c>
      <c r="F5918" s="7"/>
      <c r="G5918" s="7"/>
      <c r="H5918" s="7"/>
      <c r="I5918" s="7"/>
      <c r="J5918" s="49"/>
      <c r="K5918" t="s">
        <v>4668</v>
      </c>
      <c r="L5918" t="s">
        <v>27</v>
      </c>
      <c r="M5918" s="15" t="s">
        <v>28</v>
      </c>
      <c r="N5918" t="s">
        <v>4726</v>
      </c>
      <c r="O5918" s="7">
        <v>67.387663722742246</v>
      </c>
      <c r="P5918" s="7">
        <v>65.17233856893543</v>
      </c>
      <c r="Q5918" s="9">
        <v>0.96712565725795918</v>
      </c>
      <c r="R5918" s="14"/>
      <c r="S5918" s="29"/>
      <c r="T5918" s="14"/>
      <c r="U5918" s="9"/>
      <c r="V5918" s="7"/>
      <c r="W5918" s="7"/>
      <c r="X5918" s="49"/>
      <c r="Y5918" s="84"/>
    </row>
    <row r="5919" spans="1:25" x14ac:dyDescent="0.25">
      <c r="A5919" s="5" t="s">
        <v>4661</v>
      </c>
      <c r="B5919" s="1" t="s">
        <v>4662</v>
      </c>
      <c r="C5919" t="s">
        <v>4708</v>
      </c>
      <c r="D5919" s="74" t="s">
        <v>4664</v>
      </c>
      <c r="E5919" s="1" t="s">
        <v>360</v>
      </c>
      <c r="F5919" s="7"/>
      <c r="G5919" s="7"/>
      <c r="H5919" s="7"/>
      <c r="I5919" s="7"/>
      <c r="J5919" s="49"/>
      <c r="K5919" t="s">
        <v>4668</v>
      </c>
      <c r="L5919" t="s">
        <v>27</v>
      </c>
      <c r="M5919" s="15" t="s">
        <v>28</v>
      </c>
      <c r="N5919" t="s">
        <v>4727</v>
      </c>
      <c r="O5919" s="7">
        <v>68.774616011044614</v>
      </c>
      <c r="P5919" s="7">
        <v>65.142645880830614</v>
      </c>
      <c r="Q5919" s="9">
        <v>0.94719025214723496</v>
      </c>
      <c r="R5919" s="14"/>
      <c r="S5919" s="29"/>
      <c r="T5919" s="14"/>
      <c r="U5919" s="9"/>
      <c r="V5919" s="7"/>
      <c r="W5919" s="7"/>
      <c r="X5919" s="49"/>
      <c r="Y5919" s="84"/>
    </row>
    <row r="5920" spans="1:25" x14ac:dyDescent="0.25">
      <c r="A5920" s="5" t="s">
        <v>4661</v>
      </c>
      <c r="B5920" s="1" t="s">
        <v>4662</v>
      </c>
      <c r="C5920" t="s">
        <v>4708</v>
      </c>
      <c r="D5920" s="74" t="s">
        <v>4664</v>
      </c>
      <c r="E5920" s="1" t="s">
        <v>360</v>
      </c>
      <c r="F5920" s="7"/>
      <c r="G5920" s="7"/>
      <c r="H5920" s="7"/>
      <c r="I5920" s="7"/>
      <c r="J5920" s="49"/>
      <c r="K5920" t="s">
        <v>4668</v>
      </c>
      <c r="L5920" t="s">
        <v>27</v>
      </c>
      <c r="M5920" s="15" t="s">
        <v>28</v>
      </c>
      <c r="N5920" t="s">
        <v>4728</v>
      </c>
      <c r="O5920" s="7">
        <v>60.988667683710077</v>
      </c>
      <c r="P5920" s="7">
        <v>55.918780309109295</v>
      </c>
      <c r="Q5920" s="9">
        <v>0.91687164899398288</v>
      </c>
      <c r="R5920" s="14"/>
      <c r="S5920" s="29"/>
      <c r="T5920" s="14"/>
      <c r="U5920" s="9"/>
      <c r="V5920" s="7"/>
      <c r="W5920" s="7"/>
      <c r="X5920" s="49"/>
      <c r="Y5920" s="84"/>
    </row>
    <row r="5921" spans="1:25" x14ac:dyDescent="0.25">
      <c r="A5921" s="5" t="s">
        <v>4661</v>
      </c>
      <c r="B5921" s="1" t="s">
        <v>4662</v>
      </c>
      <c r="C5921" t="s">
        <v>4708</v>
      </c>
      <c r="D5921" s="74" t="s">
        <v>4664</v>
      </c>
      <c r="E5921" s="1" t="s">
        <v>360</v>
      </c>
      <c r="F5921" s="7"/>
      <c r="G5921" s="7"/>
      <c r="H5921" s="7"/>
      <c r="I5921" s="7"/>
      <c r="J5921" s="49"/>
      <c r="K5921" t="s">
        <v>4668</v>
      </c>
      <c r="L5921" t="s">
        <v>27</v>
      </c>
      <c r="M5921" s="15" t="s">
        <v>28</v>
      </c>
      <c r="N5921" t="s">
        <v>4729</v>
      </c>
      <c r="O5921" s="7">
        <v>62.721342031686852</v>
      </c>
      <c r="P5921" s="7">
        <v>60.420856428115954</v>
      </c>
      <c r="Q5921" s="9">
        <v>0.96332212403222028</v>
      </c>
      <c r="R5921" s="14"/>
      <c r="S5921" s="29"/>
      <c r="T5921" s="14"/>
      <c r="U5921" s="9"/>
      <c r="V5921" s="7"/>
      <c r="W5921" s="7"/>
      <c r="X5921" s="49"/>
      <c r="Y5921" s="84"/>
    </row>
    <row r="5922" spans="1:25" x14ac:dyDescent="0.25">
      <c r="A5922" s="5" t="s">
        <v>4661</v>
      </c>
      <c r="B5922" s="1" t="s">
        <v>4662</v>
      </c>
      <c r="C5922" t="s">
        <v>4708</v>
      </c>
      <c r="D5922" s="74" t="s">
        <v>4664</v>
      </c>
      <c r="E5922" s="1" t="s">
        <v>360</v>
      </c>
      <c r="F5922" s="7"/>
      <c r="G5922" s="7"/>
      <c r="H5922" s="7"/>
      <c r="I5922" s="7"/>
      <c r="J5922" s="49"/>
      <c r="K5922" t="s">
        <v>4668</v>
      </c>
      <c r="L5922" t="s">
        <v>27</v>
      </c>
      <c r="M5922" s="15" t="s">
        <v>28</v>
      </c>
      <c r="N5922" t="s">
        <v>4730</v>
      </c>
      <c r="O5922" s="7">
        <v>66.850358259430905</v>
      </c>
      <c r="P5922" s="7">
        <v>66.484343637093531</v>
      </c>
      <c r="Q5922" s="9">
        <v>0.99452486670427476</v>
      </c>
      <c r="R5922" s="14"/>
      <c r="S5922" s="29"/>
      <c r="T5922" s="14"/>
      <c r="U5922" s="9"/>
      <c r="V5922" s="7"/>
      <c r="W5922" s="7"/>
      <c r="X5922" s="49"/>
      <c r="Y5922" s="84"/>
    </row>
    <row r="5923" spans="1:25" x14ac:dyDescent="0.25">
      <c r="A5923" s="5" t="s">
        <v>4661</v>
      </c>
      <c r="B5923" s="1" t="s">
        <v>4662</v>
      </c>
      <c r="C5923" t="s">
        <v>4708</v>
      </c>
      <c r="D5923" s="74" t="s">
        <v>4664</v>
      </c>
      <c r="E5923" s="1" t="s">
        <v>360</v>
      </c>
      <c r="F5923" s="7"/>
      <c r="G5923" s="7"/>
      <c r="H5923" s="7"/>
      <c r="I5923" s="7"/>
      <c r="J5923" s="49"/>
      <c r="K5923" t="s">
        <v>4668</v>
      </c>
      <c r="L5923" t="s">
        <v>27</v>
      </c>
      <c r="M5923" s="15" t="s">
        <v>28</v>
      </c>
      <c r="N5923" t="s">
        <v>4731</v>
      </c>
      <c r="O5923" s="7">
        <v>68.979623490180103</v>
      </c>
      <c r="P5923" s="7">
        <v>68.586052463211772</v>
      </c>
      <c r="Q5923" s="9">
        <v>0.99429438713848073</v>
      </c>
      <c r="R5923" s="14"/>
      <c r="S5923" s="29"/>
      <c r="T5923" s="14"/>
      <c r="U5923" s="9"/>
      <c r="V5923" s="7"/>
      <c r="W5923" s="7"/>
      <c r="X5923" s="49"/>
      <c r="Y5923" s="84"/>
    </row>
    <row r="5924" spans="1:25" x14ac:dyDescent="0.25">
      <c r="A5924" s="5" t="s">
        <v>4661</v>
      </c>
      <c r="B5924" s="1" t="s">
        <v>4662</v>
      </c>
      <c r="C5924" t="s">
        <v>4708</v>
      </c>
      <c r="D5924" s="74" t="s">
        <v>4664</v>
      </c>
      <c r="E5924" s="1" t="s">
        <v>360</v>
      </c>
      <c r="F5924" s="7"/>
      <c r="G5924" s="7"/>
      <c r="H5924" s="7"/>
      <c r="I5924" s="7"/>
      <c r="J5924" s="49"/>
      <c r="K5924" t="s">
        <v>4668</v>
      </c>
      <c r="L5924" t="s">
        <v>27</v>
      </c>
      <c r="M5924" s="15" t="s">
        <v>28</v>
      </c>
      <c r="N5924" t="s">
        <v>4732</v>
      </c>
      <c r="O5924" s="7">
        <v>69.260211397969456</v>
      </c>
      <c r="P5924" s="7">
        <v>66.428709241751875</v>
      </c>
      <c r="Q5924" s="9">
        <v>0.9591179105713703</v>
      </c>
      <c r="R5924" s="14"/>
      <c r="S5924" s="29"/>
      <c r="T5924" s="14"/>
      <c r="U5924" s="9"/>
      <c r="V5924" s="7"/>
      <c r="W5924" s="7"/>
      <c r="X5924" s="49"/>
      <c r="Y5924" s="84"/>
    </row>
    <row r="5925" spans="1:25" x14ac:dyDescent="0.25">
      <c r="A5925" s="5" t="s">
        <v>4661</v>
      </c>
      <c r="B5925" s="1" t="s">
        <v>4662</v>
      </c>
      <c r="C5925" t="s">
        <v>4708</v>
      </c>
      <c r="D5925" s="74" t="s">
        <v>4664</v>
      </c>
      <c r="E5925" s="1" t="s">
        <v>360</v>
      </c>
      <c r="F5925" s="7"/>
      <c r="G5925" s="7"/>
      <c r="H5925" s="7"/>
      <c r="I5925" s="7"/>
      <c r="J5925" s="49"/>
      <c r="K5925" t="s">
        <v>4668</v>
      </c>
      <c r="L5925" t="s">
        <v>27</v>
      </c>
      <c r="M5925" s="15" t="s">
        <v>28</v>
      </c>
      <c r="N5925" t="s">
        <v>4733</v>
      </c>
      <c r="O5925" s="7">
        <v>67.779961533648589</v>
      </c>
      <c r="P5925" s="7">
        <v>63.105111566089469</v>
      </c>
      <c r="Q5925" s="9">
        <v>0.93102902595720205</v>
      </c>
      <c r="R5925" s="14"/>
      <c r="S5925" s="29"/>
      <c r="T5925" s="14"/>
      <c r="U5925" s="9"/>
      <c r="V5925" s="7"/>
      <c r="W5925" s="7"/>
      <c r="X5925" s="49"/>
      <c r="Y5925" s="84"/>
    </row>
    <row r="5926" spans="1:25" x14ac:dyDescent="0.25">
      <c r="A5926" s="5" t="s">
        <v>4661</v>
      </c>
      <c r="B5926" s="1" t="s">
        <v>4662</v>
      </c>
      <c r="C5926" t="s">
        <v>4708</v>
      </c>
      <c r="D5926" s="74" t="s">
        <v>4664</v>
      </c>
      <c r="E5926" s="1" t="s">
        <v>360</v>
      </c>
      <c r="F5926" s="7" t="s">
        <v>4734</v>
      </c>
      <c r="G5926" s="7"/>
      <c r="H5926" s="7"/>
      <c r="I5926" s="7"/>
      <c r="J5926" s="49"/>
      <c r="K5926" t="s">
        <v>4694</v>
      </c>
      <c r="L5926" t="s">
        <v>27</v>
      </c>
      <c r="M5926" s="15" t="s">
        <v>28</v>
      </c>
      <c r="N5926" t="s">
        <v>4735</v>
      </c>
      <c r="O5926" s="7">
        <v>53.514052383486799</v>
      </c>
      <c r="P5926" s="7">
        <v>50.838806467170116</v>
      </c>
      <c r="Q5926" s="9">
        <v>0.95000853426039167</v>
      </c>
      <c r="R5926" s="14"/>
      <c r="S5926" s="29"/>
      <c r="T5926" s="14"/>
      <c r="U5926" s="9"/>
      <c r="V5926" s="7"/>
      <c r="W5926" s="7"/>
      <c r="X5926" s="49"/>
      <c r="Y5926" s="84"/>
    </row>
    <row r="5927" spans="1:25" x14ac:dyDescent="0.25">
      <c r="A5927" s="5" t="s">
        <v>4661</v>
      </c>
      <c r="B5927" s="1" t="s">
        <v>4662</v>
      </c>
      <c r="C5927" t="s">
        <v>4708</v>
      </c>
      <c r="D5927" s="74" t="s">
        <v>4664</v>
      </c>
      <c r="E5927" s="1" t="s">
        <v>360</v>
      </c>
      <c r="F5927" s="7" t="s">
        <v>4736</v>
      </c>
      <c r="G5927" s="7"/>
      <c r="H5927" s="7"/>
      <c r="I5927" s="7"/>
      <c r="J5927" s="49"/>
      <c r="K5927" t="s">
        <v>4694</v>
      </c>
      <c r="L5927" t="s">
        <v>27</v>
      </c>
      <c r="M5927" s="15" t="s">
        <v>28</v>
      </c>
      <c r="N5927" t="s">
        <v>4737</v>
      </c>
      <c r="O5927" s="7">
        <v>68.951256547628745</v>
      </c>
      <c r="P5927" s="7">
        <v>65.496094333438876</v>
      </c>
      <c r="Q5927" s="9">
        <v>0.9498897861012412</v>
      </c>
      <c r="R5927" s="14"/>
      <c r="S5927" s="29"/>
      <c r="T5927" s="14"/>
      <c r="U5927" s="9"/>
      <c r="V5927" s="7"/>
      <c r="W5927" s="7"/>
      <c r="X5927" s="49"/>
      <c r="Y5927" s="84"/>
    </row>
    <row r="5928" spans="1:25" x14ac:dyDescent="0.25">
      <c r="A5928" s="5" t="s">
        <v>4661</v>
      </c>
      <c r="B5928" s="1" t="s">
        <v>4662</v>
      </c>
      <c r="C5928" t="s">
        <v>4708</v>
      </c>
      <c r="D5928" s="74" t="s">
        <v>4664</v>
      </c>
      <c r="E5928" s="1" t="s">
        <v>360</v>
      </c>
      <c r="F5928" s="7"/>
      <c r="G5928" s="7"/>
      <c r="H5928" s="7"/>
      <c r="I5928" s="7"/>
      <c r="J5928" s="49"/>
      <c r="K5928" t="s">
        <v>4694</v>
      </c>
      <c r="L5928" t="s">
        <v>27</v>
      </c>
      <c r="M5928" s="15" t="s">
        <v>28</v>
      </c>
      <c r="N5928" t="s">
        <v>4738</v>
      </c>
      <c r="O5928" s="7">
        <v>64.680114802405427</v>
      </c>
      <c r="P5928" s="7">
        <v>60.807961541705325</v>
      </c>
      <c r="Q5928" s="9">
        <v>0.94013379115777174</v>
      </c>
      <c r="R5928" s="14"/>
      <c r="S5928" s="29"/>
      <c r="T5928" s="14"/>
      <c r="U5928" s="9"/>
      <c r="V5928" s="7"/>
      <c r="W5928" s="7"/>
      <c r="X5928" s="49"/>
      <c r="Y5928" s="84"/>
    </row>
    <row r="5929" spans="1:25" x14ac:dyDescent="0.25">
      <c r="A5929" s="5" t="s">
        <v>4661</v>
      </c>
      <c r="B5929" s="1" t="s">
        <v>4662</v>
      </c>
      <c r="C5929" t="s">
        <v>4708</v>
      </c>
      <c r="D5929" s="74" t="s">
        <v>4664</v>
      </c>
      <c r="E5929" s="1" t="s">
        <v>360</v>
      </c>
      <c r="F5929" s="7"/>
      <c r="G5929" s="7"/>
      <c r="H5929" s="7"/>
      <c r="I5929" s="7"/>
      <c r="J5929" s="49"/>
      <c r="K5929" t="s">
        <v>4694</v>
      </c>
      <c r="L5929" t="s">
        <v>27</v>
      </c>
      <c r="M5929" s="15" t="s">
        <v>28</v>
      </c>
      <c r="N5929" t="s">
        <v>4739</v>
      </c>
      <c r="O5929" s="7">
        <v>62.812308879484789</v>
      </c>
      <c r="P5929" s="7">
        <v>62.119862577936125</v>
      </c>
      <c r="Q5929" s="9">
        <v>0.98897594573577563</v>
      </c>
      <c r="R5929" s="14"/>
      <c r="S5929" s="29"/>
      <c r="T5929" s="14"/>
      <c r="U5929" s="9"/>
      <c r="V5929" s="7"/>
      <c r="W5929" s="7"/>
      <c r="X5929" s="49"/>
      <c r="Y5929" s="84"/>
    </row>
    <row r="5930" spans="1:25" x14ac:dyDescent="0.25">
      <c r="A5930" s="5" t="s">
        <v>4661</v>
      </c>
      <c r="B5930" s="1" t="s">
        <v>4662</v>
      </c>
      <c r="C5930" t="s">
        <v>4708</v>
      </c>
      <c r="D5930" s="74" t="s">
        <v>4664</v>
      </c>
      <c r="E5930" s="1" t="s">
        <v>360</v>
      </c>
      <c r="F5930" s="7"/>
      <c r="G5930" s="7"/>
      <c r="H5930" s="7"/>
      <c r="I5930" s="7"/>
      <c r="J5930" s="49"/>
      <c r="K5930" t="s">
        <v>4694</v>
      </c>
      <c r="L5930" t="s">
        <v>27</v>
      </c>
      <c r="M5930" s="15" t="s">
        <v>28</v>
      </c>
      <c r="N5930" t="s">
        <v>4740</v>
      </c>
      <c r="O5930" s="7">
        <v>65.547015563391369</v>
      </c>
      <c r="P5930" s="7">
        <v>64.993215739484398</v>
      </c>
      <c r="Q5930" s="9">
        <v>0.99155110542948544</v>
      </c>
      <c r="R5930" s="14"/>
      <c r="S5930" s="29"/>
      <c r="T5930" s="14"/>
      <c r="U5930" s="9"/>
      <c r="V5930" s="7"/>
      <c r="W5930" s="7"/>
      <c r="X5930" s="49"/>
      <c r="Y5930" s="84"/>
    </row>
    <row r="5931" spans="1:25" x14ac:dyDescent="0.25">
      <c r="A5931" s="5" t="s">
        <v>4661</v>
      </c>
      <c r="B5931" s="1" t="s">
        <v>4662</v>
      </c>
      <c r="C5931" t="s">
        <v>4708</v>
      </c>
      <c r="D5931" s="74" t="s">
        <v>4664</v>
      </c>
      <c r="E5931" s="1" t="s">
        <v>360</v>
      </c>
      <c r="F5931" s="7"/>
      <c r="G5931" s="7"/>
      <c r="H5931" s="7"/>
      <c r="I5931" s="7"/>
      <c r="J5931" s="49"/>
      <c r="K5931" t="s">
        <v>4694</v>
      </c>
      <c r="L5931" t="s">
        <v>27</v>
      </c>
      <c r="M5931" s="15" t="s">
        <v>28</v>
      </c>
      <c r="N5931" t="s">
        <v>4741</v>
      </c>
      <c r="O5931" s="7">
        <v>57.229910810630521</v>
      </c>
      <c r="P5931" s="7">
        <v>57.053075457162549</v>
      </c>
      <c r="Q5931" s="9">
        <v>0.99691008860640884</v>
      </c>
      <c r="R5931" s="14"/>
      <c r="S5931" s="29"/>
      <c r="T5931" s="14"/>
      <c r="U5931" s="9"/>
      <c r="V5931" s="7"/>
      <c r="W5931" s="7"/>
      <c r="X5931" s="49"/>
      <c r="Y5931" s="84"/>
    </row>
    <row r="5932" spans="1:25" x14ac:dyDescent="0.25">
      <c r="A5932" s="5" t="s">
        <v>4661</v>
      </c>
      <c r="B5932" s="1" t="s">
        <v>4662</v>
      </c>
      <c r="C5932" t="s">
        <v>4708</v>
      </c>
      <c r="D5932" s="74" t="s">
        <v>4664</v>
      </c>
      <c r="E5932" s="1" t="s">
        <v>360</v>
      </c>
      <c r="F5932" s="7"/>
      <c r="G5932" s="7"/>
      <c r="H5932" s="7"/>
      <c r="I5932" s="7"/>
      <c r="J5932" s="49"/>
      <c r="K5932" t="s">
        <v>4694</v>
      </c>
      <c r="L5932" t="s">
        <v>27</v>
      </c>
      <c r="M5932" s="15" t="s">
        <v>28</v>
      </c>
      <c r="N5932" t="s">
        <v>4742</v>
      </c>
      <c r="O5932" s="7">
        <v>64.680114802405427</v>
      </c>
      <c r="P5932" s="7">
        <v>60.807961541705325</v>
      </c>
      <c r="Q5932" s="9">
        <v>0.94013379115777174</v>
      </c>
      <c r="R5932" s="14"/>
      <c r="S5932" s="29"/>
      <c r="T5932" s="14"/>
      <c r="U5932" s="9"/>
      <c r="V5932" s="7"/>
      <c r="W5932" s="7"/>
      <c r="X5932" s="49"/>
      <c r="Y5932" s="84"/>
    </row>
    <row r="5933" spans="1:25" x14ac:dyDescent="0.25">
      <c r="A5933" s="5" t="s">
        <v>4661</v>
      </c>
      <c r="B5933" s="1" t="s">
        <v>4662</v>
      </c>
      <c r="C5933" t="s">
        <v>4708</v>
      </c>
      <c r="D5933" s="74" t="s">
        <v>4664</v>
      </c>
      <c r="E5933" s="1" t="s">
        <v>360</v>
      </c>
      <c r="F5933" s="7"/>
      <c r="G5933" s="7"/>
      <c r="H5933" s="7"/>
      <c r="I5933" s="7"/>
      <c r="J5933" s="49"/>
      <c r="K5933" t="s">
        <v>4694</v>
      </c>
      <c r="L5933" t="s">
        <v>27</v>
      </c>
      <c r="M5933" s="15" t="s">
        <v>28</v>
      </c>
      <c r="N5933" t="s">
        <v>4743</v>
      </c>
      <c r="O5933" s="7">
        <v>55.672098395454839</v>
      </c>
      <c r="P5933" s="7">
        <v>51.039520509458704</v>
      </c>
      <c r="Q5933" s="9">
        <v>0.91678815745205777</v>
      </c>
      <c r="R5933" s="14"/>
      <c r="S5933" s="29"/>
      <c r="T5933" s="14"/>
      <c r="U5933" s="9"/>
      <c r="V5933" s="7"/>
      <c r="W5933" s="7"/>
      <c r="X5933" s="49"/>
      <c r="Y5933" s="84"/>
    </row>
    <row r="5934" spans="1:25" x14ac:dyDescent="0.25">
      <c r="A5934" s="5" t="s">
        <v>4661</v>
      </c>
      <c r="B5934" s="1" t="s">
        <v>4662</v>
      </c>
      <c r="C5934" t="s">
        <v>4708</v>
      </c>
      <c r="D5934" s="74" t="s">
        <v>4664</v>
      </c>
      <c r="E5934" s="1" t="s">
        <v>360</v>
      </c>
      <c r="F5934" s="7" t="s">
        <v>4744</v>
      </c>
      <c r="G5934" s="7"/>
      <c r="H5934" s="7"/>
      <c r="I5934" s="7"/>
      <c r="J5934" s="49"/>
      <c r="K5934" t="s">
        <v>3744</v>
      </c>
      <c r="L5934" t="s">
        <v>27</v>
      </c>
      <c r="M5934" s="15" t="s">
        <v>28</v>
      </c>
      <c r="N5934" t="s">
        <v>4745</v>
      </c>
      <c r="O5934" s="7">
        <v>54.701334800788445</v>
      </c>
      <c r="P5934" s="7">
        <v>52.980977629585645</v>
      </c>
      <c r="Q5934" s="9">
        <v>0.96854999649518603</v>
      </c>
      <c r="R5934" s="14"/>
      <c r="S5934" s="29"/>
      <c r="T5934" s="14"/>
      <c r="U5934" s="9"/>
      <c r="V5934" s="7"/>
      <c r="W5934" s="7"/>
      <c r="X5934" s="49"/>
      <c r="Y5934" s="84"/>
    </row>
    <row r="5935" spans="1:25" x14ac:dyDescent="0.25">
      <c r="A5935" s="5" t="s">
        <v>4661</v>
      </c>
      <c r="B5935" s="1" t="s">
        <v>4662</v>
      </c>
      <c r="C5935" t="s">
        <v>4708</v>
      </c>
      <c r="D5935" s="74" t="s">
        <v>4664</v>
      </c>
      <c r="E5935" s="1" t="s">
        <v>360</v>
      </c>
      <c r="F5935" s="7"/>
      <c r="G5935" s="7"/>
      <c r="H5935" s="7"/>
      <c r="I5935" s="7"/>
      <c r="J5935" s="49"/>
      <c r="K5935" t="s">
        <v>3744</v>
      </c>
      <c r="L5935" t="s">
        <v>27</v>
      </c>
      <c r="M5935" s="15" t="s">
        <v>28</v>
      </c>
      <c r="N5935" t="s">
        <v>4746</v>
      </c>
      <c r="O5935" s="7">
        <v>55.32611932889904</v>
      </c>
      <c r="P5935" s="7">
        <v>54.000794202323057</v>
      </c>
      <c r="Q5935" s="9">
        <v>0.97604521801543176</v>
      </c>
      <c r="R5935" s="14"/>
      <c r="S5935" s="29"/>
      <c r="T5935" s="14"/>
      <c r="U5935" s="9"/>
      <c r="V5935" s="7"/>
      <c r="W5935" s="7"/>
      <c r="X5935" s="49"/>
      <c r="Y5935" s="84"/>
    </row>
    <row r="5936" spans="1:25" x14ac:dyDescent="0.25">
      <c r="A5936" s="5" t="s">
        <v>4661</v>
      </c>
      <c r="B5936" s="1" t="s">
        <v>4662</v>
      </c>
      <c r="C5936" t="s">
        <v>4708</v>
      </c>
      <c r="D5936" s="74" t="s">
        <v>4664</v>
      </c>
      <c r="E5936" s="1" t="s">
        <v>360</v>
      </c>
      <c r="F5936" s="7"/>
      <c r="G5936" s="7"/>
      <c r="H5936" s="7"/>
      <c r="I5936" s="7"/>
      <c r="J5936" s="49"/>
      <c r="K5936" t="s">
        <v>3744</v>
      </c>
      <c r="L5936" t="s">
        <v>27</v>
      </c>
      <c r="M5936" s="15" t="s">
        <v>28</v>
      </c>
      <c r="N5936" t="s">
        <v>4747</v>
      </c>
      <c r="O5936" s="7">
        <v>57.184138885169823</v>
      </c>
      <c r="P5936" s="7">
        <v>53.833762886597938</v>
      </c>
      <c r="Q5936" s="9">
        <v>0.94141074668799862</v>
      </c>
      <c r="R5936" s="14"/>
      <c r="S5936" s="29"/>
      <c r="T5936" s="14"/>
      <c r="U5936" s="9"/>
      <c r="V5936" s="7"/>
      <c r="W5936" s="7"/>
      <c r="X5936" s="49"/>
      <c r="Y5936" s="84"/>
    </row>
    <row r="5937" spans="1:25" x14ac:dyDescent="0.25">
      <c r="A5937" s="5" t="s">
        <v>4661</v>
      </c>
      <c r="B5937" s="1" t="s">
        <v>4662</v>
      </c>
      <c r="C5937" t="s">
        <v>4708</v>
      </c>
      <c r="D5937" s="74" t="s">
        <v>4664</v>
      </c>
      <c r="E5937" s="1" t="s">
        <v>360</v>
      </c>
      <c r="F5937" s="7" t="s">
        <v>4748</v>
      </c>
      <c r="G5937" s="7"/>
      <c r="H5937" s="7"/>
      <c r="I5937" s="7"/>
      <c r="J5937" s="49"/>
      <c r="K5937" t="s">
        <v>3744</v>
      </c>
      <c r="L5937" t="s">
        <v>27</v>
      </c>
      <c r="M5937" s="15" t="s">
        <v>28</v>
      </c>
      <c r="N5937" t="s">
        <v>4749</v>
      </c>
      <c r="O5937" s="7">
        <v>49.813050209672049</v>
      </c>
      <c r="P5937" s="7">
        <v>43.956239372573918</v>
      </c>
      <c r="Q5937" s="9">
        <v>0.88242416771416798</v>
      </c>
      <c r="R5937" s="14"/>
      <c r="S5937" s="29"/>
      <c r="T5937" s="14"/>
      <c r="U5937" s="9"/>
      <c r="V5937" s="7"/>
      <c r="W5937" s="7"/>
      <c r="X5937" s="49"/>
      <c r="Y5937" s="84"/>
    </row>
    <row r="5938" spans="1:25" x14ac:dyDescent="0.25">
      <c r="A5938" s="5" t="s">
        <v>4661</v>
      </c>
      <c r="B5938" s="1" t="s">
        <v>4662</v>
      </c>
      <c r="C5938" t="s">
        <v>4708</v>
      </c>
      <c r="D5938" s="74" t="s">
        <v>4664</v>
      </c>
      <c r="E5938" s="1" t="s">
        <v>360</v>
      </c>
      <c r="F5938" s="7" t="s">
        <v>4750</v>
      </c>
      <c r="G5938" s="7"/>
      <c r="H5938" s="7"/>
      <c r="I5938" s="7"/>
      <c r="J5938" s="49"/>
      <c r="K5938" t="s">
        <v>3744</v>
      </c>
      <c r="L5938" t="s">
        <v>27</v>
      </c>
      <c r="M5938" s="15" t="s">
        <v>28</v>
      </c>
      <c r="N5938" t="s">
        <v>4751</v>
      </c>
      <c r="O5938" s="7">
        <v>48.619008132882556</v>
      </c>
      <c r="P5938" s="7">
        <v>41.066778627194829</v>
      </c>
      <c r="Q5938" s="9">
        <v>0.84466508479468716</v>
      </c>
      <c r="R5938" s="14"/>
      <c r="S5938" s="29"/>
      <c r="T5938" s="14"/>
      <c r="U5938" s="9"/>
      <c r="V5938" s="7"/>
      <c r="W5938" s="7"/>
      <c r="X5938" s="49"/>
      <c r="Y5938" s="84"/>
    </row>
    <row r="5939" spans="1:25" x14ac:dyDescent="0.25">
      <c r="A5939" s="5" t="s">
        <v>4661</v>
      </c>
      <c r="B5939" s="1" t="s">
        <v>4662</v>
      </c>
      <c r="C5939" t="s">
        <v>4708</v>
      </c>
      <c r="D5939" s="74" t="s">
        <v>4664</v>
      </c>
      <c r="E5939" s="1" t="s">
        <v>360</v>
      </c>
      <c r="F5939" s="7" t="s">
        <v>4752</v>
      </c>
      <c r="G5939" s="7"/>
      <c r="H5939" s="7"/>
      <c r="I5939" s="7"/>
      <c r="J5939" s="49"/>
      <c r="K5939" t="s">
        <v>3744</v>
      </c>
      <c r="L5939" t="s">
        <v>27</v>
      </c>
      <c r="M5939" s="15" t="s">
        <v>28</v>
      </c>
      <c r="N5939" t="s">
        <v>4753</v>
      </c>
      <c r="O5939" s="7">
        <v>45.712648572399402</v>
      </c>
      <c r="P5939" s="7">
        <v>45.35068333833037</v>
      </c>
      <c r="Q5939" s="9">
        <v>0.99208172693175378</v>
      </c>
      <c r="R5939" s="14"/>
      <c r="S5939" s="29"/>
      <c r="T5939" s="14"/>
      <c r="U5939" s="9"/>
      <c r="V5939" s="7"/>
      <c r="W5939" s="7"/>
      <c r="X5939" s="49"/>
      <c r="Y5939" s="84"/>
    </row>
    <row r="5940" spans="1:25" x14ac:dyDescent="0.25">
      <c r="A5940" s="5" t="s">
        <v>4661</v>
      </c>
      <c r="B5940" s="1" t="s">
        <v>4662</v>
      </c>
      <c r="C5940" t="s">
        <v>4708</v>
      </c>
      <c r="D5940" s="74" t="s">
        <v>4664</v>
      </c>
      <c r="E5940" s="1" t="s">
        <v>360</v>
      </c>
      <c r="F5940" s="7"/>
      <c r="G5940" s="7"/>
      <c r="H5940" s="7"/>
      <c r="I5940" s="7"/>
      <c r="J5940" s="49"/>
      <c r="K5940" t="s">
        <v>3744</v>
      </c>
      <c r="L5940" t="s">
        <v>27</v>
      </c>
      <c r="M5940" s="15" t="s">
        <v>28</v>
      </c>
      <c r="N5940" t="s">
        <v>4754</v>
      </c>
      <c r="O5940" s="7">
        <v>53.494225823669275</v>
      </c>
      <c r="P5940" s="7">
        <v>44.9842908438061</v>
      </c>
      <c r="Q5940" s="9">
        <v>0.84091862535006845</v>
      </c>
      <c r="R5940" s="14"/>
      <c r="S5940" s="29"/>
      <c r="T5940" s="14"/>
      <c r="U5940" s="9"/>
      <c r="V5940" s="7"/>
      <c r="W5940" s="7"/>
      <c r="X5940" s="49"/>
      <c r="Y5940" s="84"/>
    </row>
    <row r="5941" spans="1:25" s="16" customFormat="1" x14ac:dyDescent="0.25">
      <c r="A5941" s="18" t="s">
        <v>4661</v>
      </c>
      <c r="B5941" s="19" t="s">
        <v>4662</v>
      </c>
      <c r="C5941" s="16" t="s">
        <v>4708</v>
      </c>
      <c r="D5941" s="76" t="s">
        <v>4664</v>
      </c>
      <c r="E5941" s="19" t="s">
        <v>360</v>
      </c>
      <c r="F5941" s="17"/>
      <c r="G5941" s="17"/>
      <c r="H5941" s="17"/>
      <c r="I5941" s="17"/>
      <c r="J5941" s="50"/>
      <c r="K5941" s="16" t="s">
        <v>3744</v>
      </c>
      <c r="L5941" s="16" t="s">
        <v>27</v>
      </c>
      <c r="M5941" s="21" t="s">
        <v>28</v>
      </c>
      <c r="N5941" s="16" t="s">
        <v>4755</v>
      </c>
      <c r="O5941" s="17">
        <v>58.471807534272017</v>
      </c>
      <c r="P5941" s="17">
        <v>55.084952726511524</v>
      </c>
      <c r="Q5941" s="22">
        <v>0.94207713168820106</v>
      </c>
      <c r="R5941" s="23"/>
      <c r="S5941" s="31"/>
      <c r="T5941" s="23"/>
      <c r="U5941" s="22"/>
      <c r="V5941" s="17"/>
      <c r="W5941" s="17"/>
      <c r="X5941" s="50"/>
      <c r="Y5941" s="85"/>
    </row>
    <row r="5942" spans="1:25" x14ac:dyDescent="0.25">
      <c r="A5942" s="5" t="s">
        <v>4661</v>
      </c>
      <c r="B5942" s="1" t="s">
        <v>4662</v>
      </c>
      <c r="C5942" t="s">
        <v>4756</v>
      </c>
      <c r="D5942" s="74" t="s">
        <v>4664</v>
      </c>
      <c r="E5942" s="1" t="s">
        <v>360</v>
      </c>
      <c r="F5942" s="7"/>
      <c r="G5942" s="7"/>
      <c r="H5942" s="7"/>
      <c r="I5942" s="7"/>
      <c r="J5942" s="49"/>
      <c r="K5942" t="s">
        <v>4757</v>
      </c>
      <c r="L5942" t="s">
        <v>27</v>
      </c>
      <c r="M5942" s="15" t="s">
        <v>28</v>
      </c>
      <c r="N5942" t="s">
        <v>4758</v>
      </c>
      <c r="O5942" s="7">
        <v>80.111845587020795</v>
      </c>
      <c r="P5942" s="7">
        <v>48.74545454545455</v>
      </c>
      <c r="Q5942" s="9">
        <v>0.60846750175671871</v>
      </c>
      <c r="R5942" s="14"/>
      <c r="S5942" s="29"/>
      <c r="T5942" s="14"/>
      <c r="U5942" s="9"/>
      <c r="V5942" s="7"/>
      <c r="W5942" s="7"/>
      <c r="X5942" s="49"/>
      <c r="Y5942" s="84"/>
    </row>
    <row r="5943" spans="1:25" x14ac:dyDescent="0.25">
      <c r="A5943" s="5" t="s">
        <v>4661</v>
      </c>
      <c r="B5943" s="1" t="s">
        <v>4662</v>
      </c>
      <c r="C5943" t="s">
        <v>4756</v>
      </c>
      <c r="D5943" s="74" t="s">
        <v>4664</v>
      </c>
      <c r="E5943" s="1" t="s">
        <v>360</v>
      </c>
      <c r="F5943" s="7"/>
      <c r="G5943" s="7"/>
      <c r="H5943" s="7"/>
      <c r="I5943" s="7"/>
      <c r="J5943" s="49"/>
      <c r="K5943" t="s">
        <v>4759</v>
      </c>
      <c r="L5943" t="s">
        <v>27</v>
      </c>
      <c r="M5943" s="15" t="s">
        <v>28</v>
      </c>
      <c r="N5943" t="s">
        <v>4760</v>
      </c>
      <c r="O5943" s="7">
        <v>65.920802307866481</v>
      </c>
      <c r="P5943" s="7">
        <v>65.02</v>
      </c>
      <c r="Q5943" s="9">
        <v>0.98633508276098469</v>
      </c>
      <c r="R5943" s="14"/>
      <c r="S5943" s="29"/>
      <c r="T5943" s="14"/>
      <c r="U5943" s="9"/>
      <c r="V5943" s="7"/>
      <c r="W5943" s="7"/>
      <c r="X5943" s="49"/>
      <c r="Y5943" s="84"/>
    </row>
    <row r="5944" spans="1:25" x14ac:dyDescent="0.25">
      <c r="A5944" s="5" t="s">
        <v>4661</v>
      </c>
      <c r="B5944" s="1" t="s">
        <v>4662</v>
      </c>
      <c r="C5944" t="s">
        <v>4756</v>
      </c>
      <c r="D5944" s="74" t="s">
        <v>4664</v>
      </c>
      <c r="E5944" s="1" t="s">
        <v>360</v>
      </c>
      <c r="F5944" s="7"/>
      <c r="G5944" s="7"/>
      <c r="H5944" s="7"/>
      <c r="I5944" s="7"/>
      <c r="J5944" s="49"/>
      <c r="K5944" t="s">
        <v>4757</v>
      </c>
      <c r="L5944" t="s">
        <v>27</v>
      </c>
      <c r="M5944" s="15" t="s">
        <v>28</v>
      </c>
      <c r="N5944" t="s">
        <v>4761</v>
      </c>
      <c r="O5944" s="7">
        <v>84.746950792093088</v>
      </c>
      <c r="P5944" s="7">
        <v>82</v>
      </c>
      <c r="Q5944" s="9">
        <v>0.96758643507030606</v>
      </c>
      <c r="R5944" s="14"/>
      <c r="S5944" s="29"/>
      <c r="T5944" s="14"/>
      <c r="U5944" s="9"/>
      <c r="V5944" s="7"/>
      <c r="W5944" s="7"/>
      <c r="X5944" s="49"/>
      <c r="Y5944" s="84"/>
    </row>
    <row r="5945" spans="1:25" x14ac:dyDescent="0.25">
      <c r="A5945" s="5" t="s">
        <v>4661</v>
      </c>
      <c r="B5945" s="1" t="s">
        <v>4662</v>
      </c>
      <c r="C5945" t="s">
        <v>4756</v>
      </c>
      <c r="D5945" s="74" t="s">
        <v>4664</v>
      </c>
      <c r="E5945" s="1" t="s">
        <v>360</v>
      </c>
      <c r="F5945" s="7" t="s">
        <v>4762</v>
      </c>
      <c r="G5945" s="7"/>
      <c r="H5945" s="7"/>
      <c r="I5945" s="7"/>
      <c r="J5945" s="49"/>
      <c r="K5945" t="s">
        <v>4757</v>
      </c>
      <c r="L5945" t="s">
        <v>27</v>
      </c>
      <c r="M5945" s="15" t="s">
        <v>28</v>
      </c>
      <c r="N5945" t="s">
        <v>4763</v>
      </c>
      <c r="O5945" s="7">
        <v>80.741485333683755</v>
      </c>
      <c r="P5945" s="7">
        <v>80.273546273546287</v>
      </c>
      <c r="Q5945" s="9">
        <v>0.994204477930972</v>
      </c>
      <c r="R5945" s="14"/>
      <c r="S5945" s="29"/>
      <c r="T5945" s="14"/>
      <c r="U5945" s="9"/>
      <c r="V5945" s="7"/>
      <c r="W5945" s="7"/>
      <c r="X5945" s="49"/>
      <c r="Y5945" s="84"/>
    </row>
    <row r="5946" spans="1:25" x14ac:dyDescent="0.25">
      <c r="A5946" s="5" t="s">
        <v>4661</v>
      </c>
      <c r="B5946" s="1" t="s">
        <v>4662</v>
      </c>
      <c r="C5946" t="s">
        <v>4756</v>
      </c>
      <c r="D5946" s="74" t="s">
        <v>4664</v>
      </c>
      <c r="E5946" s="1" t="s">
        <v>360</v>
      </c>
      <c r="F5946" s="7"/>
      <c r="G5946" s="7"/>
      <c r="H5946" s="7"/>
      <c r="I5946" s="7"/>
      <c r="J5946" s="49"/>
      <c r="K5946" t="s">
        <v>4666</v>
      </c>
      <c r="L5946" t="s">
        <v>27</v>
      </c>
      <c r="M5946" s="15" t="s">
        <v>28</v>
      </c>
      <c r="N5946" t="s">
        <v>4764</v>
      </c>
      <c r="O5946" s="7">
        <v>80.89806875391325</v>
      </c>
      <c r="P5946" s="7">
        <v>64.291005291005291</v>
      </c>
      <c r="Q5946" s="9">
        <v>0.79471619386334691</v>
      </c>
      <c r="R5946" s="14"/>
      <c r="S5946" s="29"/>
      <c r="T5946" s="14"/>
      <c r="U5946" s="9"/>
      <c r="V5946" s="7"/>
      <c r="W5946" s="7"/>
      <c r="X5946" s="49"/>
      <c r="Y5946" s="84"/>
    </row>
    <row r="5947" spans="1:25" x14ac:dyDescent="0.25">
      <c r="A5947" s="5" t="s">
        <v>4661</v>
      </c>
      <c r="B5947" s="1" t="s">
        <v>4662</v>
      </c>
      <c r="C5947" t="s">
        <v>4756</v>
      </c>
      <c r="D5947" s="74" t="s">
        <v>4664</v>
      </c>
      <c r="E5947" s="1" t="s">
        <v>360</v>
      </c>
      <c r="F5947" s="7" t="s">
        <v>4765</v>
      </c>
      <c r="G5947" s="7"/>
      <c r="H5947" s="7"/>
      <c r="I5947" s="7"/>
      <c r="J5947" s="49"/>
      <c r="K5947" t="s">
        <v>4666</v>
      </c>
      <c r="L5947" t="s">
        <v>27</v>
      </c>
      <c r="M5947" s="15" t="s">
        <v>28</v>
      </c>
      <c r="N5947" t="s">
        <v>4766</v>
      </c>
      <c r="O5947" s="7">
        <v>78.012917411021022</v>
      </c>
      <c r="P5947" s="7">
        <v>49.586101167651115</v>
      </c>
      <c r="Q5947" s="9">
        <v>0.63561398308437056</v>
      </c>
      <c r="R5947" s="14"/>
      <c r="S5947" s="29"/>
      <c r="T5947" s="14"/>
      <c r="U5947" s="9"/>
      <c r="V5947" s="7"/>
      <c r="W5947" s="7"/>
      <c r="X5947" s="49"/>
      <c r="Y5947" s="84"/>
    </row>
    <row r="5948" spans="1:25" x14ac:dyDescent="0.25">
      <c r="A5948" s="5" t="s">
        <v>4661</v>
      </c>
      <c r="B5948" s="1" t="s">
        <v>4662</v>
      </c>
      <c r="C5948" t="s">
        <v>4756</v>
      </c>
      <c r="D5948" s="74" t="s">
        <v>4664</v>
      </c>
      <c r="E5948" s="1" t="s">
        <v>360</v>
      </c>
      <c r="F5948" s="7"/>
      <c r="G5948" s="7"/>
      <c r="H5948" s="7"/>
      <c r="I5948" s="7"/>
      <c r="J5948" s="49"/>
      <c r="K5948" t="s">
        <v>4666</v>
      </c>
      <c r="L5948" t="s">
        <v>27</v>
      </c>
      <c r="M5948" s="15" t="s">
        <v>28</v>
      </c>
      <c r="N5948" t="s">
        <v>4767</v>
      </c>
      <c r="O5948" s="7">
        <v>83.355031798646422</v>
      </c>
      <c r="P5948" s="7">
        <v>82.364026740313619</v>
      </c>
      <c r="Q5948" s="9">
        <v>0.98811103496755071</v>
      </c>
      <c r="R5948" s="14"/>
      <c r="S5948" s="29"/>
      <c r="T5948" s="14"/>
      <c r="U5948" s="9"/>
      <c r="V5948" s="7"/>
      <c r="W5948" s="7"/>
      <c r="X5948" s="49"/>
      <c r="Y5948" s="84"/>
    </row>
    <row r="5949" spans="1:25" x14ac:dyDescent="0.25">
      <c r="A5949" s="5" t="s">
        <v>4661</v>
      </c>
      <c r="B5949" s="1" t="s">
        <v>4662</v>
      </c>
      <c r="C5949" t="s">
        <v>4756</v>
      </c>
      <c r="D5949" s="74" t="s">
        <v>4664</v>
      </c>
      <c r="E5949" s="1" t="s">
        <v>360</v>
      </c>
      <c r="F5949" s="7"/>
      <c r="G5949" s="7"/>
      <c r="H5949" s="7"/>
      <c r="I5949" s="7"/>
      <c r="J5949" s="49"/>
      <c r="K5949" t="s">
        <v>4666</v>
      </c>
      <c r="L5949" t="s">
        <v>27</v>
      </c>
      <c r="M5949" s="15" t="s">
        <v>28</v>
      </c>
      <c r="N5949" t="s">
        <v>4768</v>
      </c>
      <c r="O5949" s="7">
        <v>74.462265393527488</v>
      </c>
      <c r="P5949" s="7">
        <v>71.80100880089752</v>
      </c>
      <c r="Q5949" s="9">
        <v>0.96426033268575129</v>
      </c>
      <c r="R5949" s="14"/>
      <c r="S5949" s="29"/>
      <c r="T5949" s="14"/>
      <c r="U5949" s="9"/>
      <c r="V5949" s="7"/>
      <c r="W5949" s="7"/>
      <c r="X5949" s="49"/>
      <c r="Y5949" s="84"/>
    </row>
    <row r="5950" spans="1:25" x14ac:dyDescent="0.25">
      <c r="A5950" s="5" t="s">
        <v>4661</v>
      </c>
      <c r="B5950" s="1" t="s">
        <v>4662</v>
      </c>
      <c r="C5950" t="s">
        <v>4756</v>
      </c>
      <c r="D5950" s="74" t="s">
        <v>4664</v>
      </c>
      <c r="E5950" s="1" t="s">
        <v>360</v>
      </c>
      <c r="F5950" s="7"/>
      <c r="G5950" s="7"/>
      <c r="H5950" s="7"/>
      <c r="I5950" s="7"/>
      <c r="J5950" s="49"/>
      <c r="K5950" t="s">
        <v>4666</v>
      </c>
      <c r="L5950" t="s">
        <v>27</v>
      </c>
      <c r="M5950" s="15" t="s">
        <v>28</v>
      </c>
      <c r="N5950" t="s">
        <v>4769</v>
      </c>
      <c r="O5950" s="7">
        <v>83.622178082999795</v>
      </c>
      <c r="P5950" s="7">
        <v>77.943829481267485</v>
      </c>
      <c r="Q5950" s="9">
        <v>0.93209518417355475</v>
      </c>
      <c r="R5950" s="14"/>
      <c r="S5950" s="29"/>
      <c r="T5950" s="14"/>
      <c r="U5950" s="9"/>
      <c r="V5950" s="7"/>
      <c r="W5950" s="7"/>
      <c r="X5950" s="49"/>
      <c r="Y5950" s="84"/>
    </row>
    <row r="5951" spans="1:25" x14ac:dyDescent="0.25">
      <c r="A5951" s="5" t="s">
        <v>4661</v>
      </c>
      <c r="B5951" s="1" t="s">
        <v>4662</v>
      </c>
      <c r="C5951" t="s">
        <v>4756</v>
      </c>
      <c r="D5951" s="74" t="s">
        <v>4664</v>
      </c>
      <c r="E5951" s="1" t="s">
        <v>360</v>
      </c>
      <c r="F5951" s="7"/>
      <c r="G5951" s="7"/>
      <c r="H5951" s="7"/>
      <c r="I5951" s="7"/>
      <c r="J5951" s="49"/>
      <c r="K5951" t="s">
        <v>4666</v>
      </c>
      <c r="L5951" t="s">
        <v>27</v>
      </c>
      <c r="M5951" s="15" t="s">
        <v>28</v>
      </c>
      <c r="N5951" t="s">
        <v>4770</v>
      </c>
      <c r="O5951" s="7">
        <v>67.955205173246824</v>
      </c>
      <c r="P5951" s="7">
        <v>54.685953164130638</v>
      </c>
      <c r="Q5951" s="9">
        <v>0.80473531092596662</v>
      </c>
      <c r="R5951" s="14"/>
      <c r="S5951" s="29"/>
      <c r="T5951" s="14"/>
      <c r="U5951" s="9"/>
      <c r="V5951" s="7"/>
      <c r="W5951" s="7"/>
      <c r="X5951" s="49"/>
      <c r="Y5951" s="84"/>
    </row>
    <row r="5952" spans="1:25" x14ac:dyDescent="0.25">
      <c r="A5952" s="5" t="s">
        <v>4661</v>
      </c>
      <c r="B5952" s="1" t="s">
        <v>4662</v>
      </c>
      <c r="C5952" t="s">
        <v>4756</v>
      </c>
      <c r="D5952" s="74" t="s">
        <v>4664</v>
      </c>
      <c r="E5952" s="1" t="s">
        <v>360</v>
      </c>
      <c r="F5952" s="7" t="s">
        <v>4771</v>
      </c>
      <c r="G5952" s="7"/>
      <c r="H5952" s="7"/>
      <c r="I5952" s="7"/>
      <c r="J5952" s="49"/>
      <c r="K5952" t="s">
        <v>4666</v>
      </c>
      <c r="L5952" t="s">
        <v>27</v>
      </c>
      <c r="M5952" s="15" t="s">
        <v>28</v>
      </c>
      <c r="N5952" t="s">
        <v>4772</v>
      </c>
      <c r="O5952" s="7">
        <v>80.166959317107114</v>
      </c>
      <c r="P5952" s="7">
        <v>79.02811861812269</v>
      </c>
      <c r="Q5952" s="9">
        <v>0.98579413877381028</v>
      </c>
      <c r="R5952" s="14"/>
      <c r="S5952" s="29"/>
      <c r="T5952" s="14"/>
      <c r="U5952" s="9"/>
      <c r="V5952" s="7"/>
      <c r="W5952" s="7"/>
      <c r="X5952" s="49"/>
      <c r="Y5952" s="84"/>
    </row>
    <row r="5953" spans="1:25" x14ac:dyDescent="0.25">
      <c r="A5953" s="5" t="s">
        <v>4661</v>
      </c>
      <c r="B5953" s="1" t="s">
        <v>4662</v>
      </c>
      <c r="C5953" t="s">
        <v>4756</v>
      </c>
      <c r="D5953" s="74" t="s">
        <v>4664</v>
      </c>
      <c r="E5953" s="1" t="s">
        <v>360</v>
      </c>
      <c r="F5953" s="7" t="s">
        <v>4773</v>
      </c>
      <c r="G5953" s="7"/>
      <c r="H5953" s="7"/>
      <c r="I5953" s="7"/>
      <c r="J5953" s="49"/>
      <c r="K5953" t="s">
        <v>4666</v>
      </c>
      <c r="L5953" t="s">
        <v>27</v>
      </c>
      <c r="M5953" s="15" t="s">
        <v>28</v>
      </c>
      <c r="N5953" t="s">
        <v>4774</v>
      </c>
      <c r="O5953" s="7">
        <v>90.971993879955292</v>
      </c>
      <c r="P5953" s="7">
        <v>88.214484671043351</v>
      </c>
      <c r="Q5953" s="9">
        <v>0.96968837230773797</v>
      </c>
      <c r="R5953" s="14"/>
      <c r="S5953" s="29"/>
      <c r="T5953" s="14"/>
      <c r="U5953" s="9"/>
      <c r="V5953" s="7"/>
      <c r="W5953" s="7"/>
      <c r="X5953" s="49"/>
      <c r="Y5953" s="84"/>
    </row>
    <row r="5954" spans="1:25" x14ac:dyDescent="0.25">
      <c r="A5954" s="5" t="s">
        <v>4661</v>
      </c>
      <c r="B5954" s="1" t="s">
        <v>4662</v>
      </c>
      <c r="C5954" t="s">
        <v>4756</v>
      </c>
      <c r="D5954" s="74" t="s">
        <v>4664</v>
      </c>
      <c r="E5954" s="1" t="s">
        <v>360</v>
      </c>
      <c r="F5954" s="7"/>
      <c r="G5954" s="7"/>
      <c r="H5954" s="7"/>
      <c r="I5954" s="7"/>
      <c r="J5954" s="49"/>
      <c r="K5954" t="s">
        <v>4666</v>
      </c>
      <c r="L5954" t="s">
        <v>27</v>
      </c>
      <c r="M5954" s="15" t="s">
        <v>28</v>
      </c>
      <c r="N5954" t="s">
        <v>4775</v>
      </c>
      <c r="O5954" s="7">
        <v>78.744729384115573</v>
      </c>
      <c r="P5954" s="7">
        <v>73.998721227621488</v>
      </c>
      <c r="Q5954" s="9">
        <v>0.93972919592696635</v>
      </c>
      <c r="R5954" s="14"/>
      <c r="S5954" s="29"/>
      <c r="T5954" s="14"/>
      <c r="U5954" s="9"/>
      <c r="V5954" s="7"/>
      <c r="W5954" s="7"/>
      <c r="X5954" s="49"/>
      <c r="Y5954" s="84"/>
    </row>
    <row r="5955" spans="1:25" x14ac:dyDescent="0.25">
      <c r="A5955" s="5" t="s">
        <v>4661</v>
      </c>
      <c r="B5955" s="1" t="s">
        <v>4662</v>
      </c>
      <c r="C5955" t="s">
        <v>4756</v>
      </c>
      <c r="D5955" s="74" t="s">
        <v>4664</v>
      </c>
      <c r="E5955" s="1" t="s">
        <v>360</v>
      </c>
      <c r="F5955" s="7" t="s">
        <v>4776</v>
      </c>
      <c r="G5955" s="7"/>
      <c r="H5955" s="7"/>
      <c r="I5955" s="7"/>
      <c r="J5955" s="49"/>
      <c r="K5955" t="s">
        <v>4777</v>
      </c>
      <c r="L5955" t="s">
        <v>27</v>
      </c>
      <c r="M5955" s="15" t="s">
        <v>28</v>
      </c>
      <c r="N5955" t="s">
        <v>4778</v>
      </c>
      <c r="O5955" s="7">
        <v>78.731798012624225</v>
      </c>
      <c r="P5955" s="7">
        <v>60.566403356239483</v>
      </c>
      <c r="Q5955" s="9">
        <v>0.76927499288823531</v>
      </c>
      <c r="R5955" s="14"/>
      <c r="S5955" s="29"/>
      <c r="T5955" s="14"/>
      <c r="U5955" s="9"/>
      <c r="V5955" s="7"/>
      <c r="W5955" s="7"/>
      <c r="X5955" s="49"/>
      <c r="Y5955" s="84"/>
    </row>
    <row r="5956" spans="1:25" x14ac:dyDescent="0.25">
      <c r="A5956" s="5" t="s">
        <v>4661</v>
      </c>
      <c r="B5956" s="1" t="s">
        <v>4662</v>
      </c>
      <c r="C5956" t="s">
        <v>4756</v>
      </c>
      <c r="D5956" s="74" t="s">
        <v>4664</v>
      </c>
      <c r="E5956" s="1" t="s">
        <v>360</v>
      </c>
      <c r="F5956" s="7" t="s">
        <v>4779</v>
      </c>
      <c r="G5956" s="7"/>
      <c r="H5956" s="7"/>
      <c r="I5956" s="7"/>
      <c r="J5956" s="49"/>
      <c r="K5956" t="s">
        <v>4777</v>
      </c>
      <c r="L5956" t="s">
        <v>27</v>
      </c>
      <c r="M5956" s="15" t="s">
        <v>28</v>
      </c>
      <c r="N5956" t="s">
        <v>4780</v>
      </c>
      <c r="O5956" s="7">
        <v>77.658382598414249</v>
      </c>
      <c r="P5956" s="7">
        <v>57.989609039513546</v>
      </c>
      <c r="Q5956" s="9">
        <v>0.74672697394933474</v>
      </c>
      <c r="R5956" s="14"/>
      <c r="S5956" s="29"/>
      <c r="T5956" s="14"/>
      <c r="U5956" s="9"/>
      <c r="V5956" s="7"/>
      <c r="W5956" s="7"/>
      <c r="X5956" s="49"/>
      <c r="Y5956" s="84"/>
    </row>
    <row r="5957" spans="1:25" x14ac:dyDescent="0.25">
      <c r="A5957" s="5" t="s">
        <v>4661</v>
      </c>
      <c r="B5957" s="1" t="s">
        <v>4662</v>
      </c>
      <c r="C5957" t="s">
        <v>4756</v>
      </c>
      <c r="D5957" s="74" t="s">
        <v>4664</v>
      </c>
      <c r="E5957" s="1" t="s">
        <v>360</v>
      </c>
      <c r="F5957" s="7" t="s">
        <v>4781</v>
      </c>
      <c r="G5957" s="7"/>
      <c r="H5957" s="7"/>
      <c r="I5957" s="7"/>
      <c r="J5957" s="49"/>
      <c r="K5957" t="s">
        <v>4777</v>
      </c>
      <c r="L5957" t="s">
        <v>27</v>
      </c>
      <c r="M5957" s="15" t="s">
        <v>28</v>
      </c>
      <c r="N5957" t="s">
        <v>4782</v>
      </c>
      <c r="O5957" s="7">
        <v>70.899946111011317</v>
      </c>
      <c r="P5957" s="7">
        <v>65.975285296011521</v>
      </c>
      <c r="Q5957" s="9">
        <v>0.93054069734708922</v>
      </c>
      <c r="R5957" s="14"/>
      <c r="S5957" s="29"/>
      <c r="T5957" s="14"/>
      <c r="U5957" s="9"/>
      <c r="V5957" s="7"/>
      <c r="W5957" s="7"/>
      <c r="X5957" s="49"/>
      <c r="Y5957" s="84"/>
    </row>
    <row r="5958" spans="1:25" x14ac:dyDescent="0.25">
      <c r="A5958" s="5" t="s">
        <v>4661</v>
      </c>
      <c r="B5958" s="1" t="s">
        <v>4662</v>
      </c>
      <c r="C5958" t="s">
        <v>4756</v>
      </c>
      <c r="D5958" s="74" t="s">
        <v>4664</v>
      </c>
      <c r="E5958" s="1" t="s">
        <v>360</v>
      </c>
      <c r="F5958" s="7"/>
      <c r="G5958" s="7"/>
      <c r="H5958" s="7"/>
      <c r="I5958" s="7"/>
      <c r="J5958" s="49"/>
      <c r="K5958" t="s">
        <v>4777</v>
      </c>
      <c r="L5958" t="s">
        <v>27</v>
      </c>
      <c r="M5958" s="15" t="s">
        <v>28</v>
      </c>
      <c r="N5958" t="s">
        <v>4783</v>
      </c>
      <c r="O5958" s="7">
        <v>79.992805262337129</v>
      </c>
      <c r="P5958" s="7">
        <v>76.999543708009966</v>
      </c>
      <c r="Q5958" s="9">
        <v>0.96258086531018971</v>
      </c>
      <c r="R5958" s="14"/>
      <c r="S5958" s="29"/>
      <c r="T5958" s="14"/>
      <c r="U5958" s="9"/>
      <c r="V5958" s="7"/>
      <c r="W5958" s="7"/>
      <c r="X5958" s="49"/>
      <c r="Y5958" s="84"/>
    </row>
    <row r="5959" spans="1:25" x14ac:dyDescent="0.25">
      <c r="A5959" s="5" t="s">
        <v>4661</v>
      </c>
      <c r="B5959" s="1" t="s">
        <v>4662</v>
      </c>
      <c r="C5959" t="s">
        <v>4756</v>
      </c>
      <c r="D5959" s="74" t="s">
        <v>4664</v>
      </c>
      <c r="E5959" s="1" t="s">
        <v>360</v>
      </c>
      <c r="F5959" s="7"/>
      <c r="G5959" s="7"/>
      <c r="H5959" s="7"/>
      <c r="I5959" s="7"/>
      <c r="J5959" s="49"/>
      <c r="K5959" t="s">
        <v>4777</v>
      </c>
      <c r="L5959" t="s">
        <v>27</v>
      </c>
      <c r="M5959" s="15" t="s">
        <v>28</v>
      </c>
      <c r="N5959" t="s">
        <v>4784</v>
      </c>
      <c r="O5959" s="7">
        <v>81.262772878359442</v>
      </c>
      <c r="P5959" s="7">
        <v>70.222362774400182</v>
      </c>
      <c r="Q5959" s="9">
        <v>0.86413938741069762</v>
      </c>
      <c r="R5959" s="14"/>
      <c r="S5959" s="29"/>
      <c r="T5959" s="14"/>
      <c r="U5959" s="9"/>
      <c r="V5959" s="7"/>
      <c r="W5959" s="7"/>
      <c r="X5959" s="49"/>
      <c r="Y5959" s="84"/>
    </row>
    <row r="5960" spans="1:25" x14ac:dyDescent="0.25">
      <c r="A5960" s="5" t="s">
        <v>4661</v>
      </c>
      <c r="B5960" s="1" t="s">
        <v>4662</v>
      </c>
      <c r="C5960" t="s">
        <v>4756</v>
      </c>
      <c r="D5960" s="74" t="s">
        <v>4664</v>
      </c>
      <c r="E5960" s="1" t="s">
        <v>360</v>
      </c>
      <c r="F5960" s="7"/>
      <c r="G5960" s="7"/>
      <c r="H5960" s="7"/>
      <c r="I5960" s="7"/>
      <c r="J5960" s="49"/>
      <c r="K5960" t="s">
        <v>4777</v>
      </c>
      <c r="L5960" t="s">
        <v>27</v>
      </c>
      <c r="M5960" s="15" t="s">
        <v>28</v>
      </c>
      <c r="N5960" t="s">
        <v>4785</v>
      </c>
      <c r="O5960" s="7">
        <v>77.327955182814918</v>
      </c>
      <c r="P5960" s="7">
        <v>68.70548619156267</v>
      </c>
      <c r="Q5960" s="9">
        <v>0.88849480151301774</v>
      </c>
      <c r="R5960" s="14"/>
      <c r="S5960" s="29"/>
      <c r="T5960" s="14"/>
      <c r="U5960" s="9"/>
      <c r="V5960" s="7"/>
      <c r="W5960" s="7"/>
      <c r="X5960" s="49"/>
      <c r="Y5960" s="84"/>
    </row>
    <row r="5961" spans="1:25" x14ac:dyDescent="0.25">
      <c r="A5961" s="5" t="s">
        <v>4661</v>
      </c>
      <c r="B5961" s="1" t="s">
        <v>4662</v>
      </c>
      <c r="C5961" t="s">
        <v>4756</v>
      </c>
      <c r="D5961" s="74" t="s">
        <v>4664</v>
      </c>
      <c r="E5961" s="1" t="s">
        <v>360</v>
      </c>
      <c r="F5961" s="7"/>
      <c r="G5961" s="7"/>
      <c r="H5961" s="7"/>
      <c r="I5961" s="7"/>
      <c r="J5961" s="49"/>
      <c r="K5961" t="s">
        <v>4777</v>
      </c>
      <c r="L5961" t="s">
        <v>27</v>
      </c>
      <c r="M5961" s="15" t="s">
        <v>28</v>
      </c>
      <c r="N5961" t="s">
        <v>4786</v>
      </c>
      <c r="O5961" s="7">
        <v>80.181817626922097</v>
      </c>
      <c r="P5961" s="7">
        <v>77.58173209901426</v>
      </c>
      <c r="Q5961" s="9">
        <v>0.96757262924612442</v>
      </c>
      <c r="R5961" s="14"/>
      <c r="S5961" s="29"/>
      <c r="T5961" s="14"/>
      <c r="U5961" s="9"/>
      <c r="V5961" s="7"/>
      <c r="W5961" s="7"/>
      <c r="X5961" s="49"/>
      <c r="Y5961" s="84"/>
    </row>
    <row r="5962" spans="1:25" x14ac:dyDescent="0.25">
      <c r="A5962" s="5" t="s">
        <v>4661</v>
      </c>
      <c r="B5962" s="1" t="s">
        <v>4662</v>
      </c>
      <c r="C5962" t="s">
        <v>4756</v>
      </c>
      <c r="D5962" s="74" t="s">
        <v>4664</v>
      </c>
      <c r="E5962" s="1" t="s">
        <v>360</v>
      </c>
      <c r="F5962" s="7" t="s">
        <v>4787</v>
      </c>
      <c r="G5962" s="7"/>
      <c r="H5962" s="7"/>
      <c r="I5962" s="7"/>
      <c r="J5962" s="49"/>
      <c r="K5962" t="s">
        <v>4777</v>
      </c>
      <c r="L5962" t="s">
        <v>27</v>
      </c>
      <c r="M5962" s="15" t="s">
        <v>28</v>
      </c>
      <c r="N5962" t="s">
        <v>4788</v>
      </c>
      <c r="O5962" s="7">
        <v>88.355334783716913</v>
      </c>
      <c r="P5962" s="7">
        <v>84.873175274881902</v>
      </c>
      <c r="Q5962" s="9">
        <v>0.96058914249650107</v>
      </c>
      <c r="R5962" s="14"/>
      <c r="S5962" s="29"/>
      <c r="T5962" s="14"/>
      <c r="U5962" s="9"/>
      <c r="V5962" s="7"/>
      <c r="W5962" s="7"/>
      <c r="X5962" s="49"/>
      <c r="Y5962" s="84"/>
    </row>
    <row r="5963" spans="1:25" x14ac:dyDescent="0.25">
      <c r="A5963" s="5" t="s">
        <v>4661</v>
      </c>
      <c r="B5963" s="1" t="s">
        <v>4662</v>
      </c>
      <c r="C5963" t="s">
        <v>4756</v>
      </c>
      <c r="D5963" s="74" t="s">
        <v>4664</v>
      </c>
      <c r="E5963" s="1" t="s">
        <v>360</v>
      </c>
      <c r="F5963" s="7" t="s">
        <v>4789</v>
      </c>
      <c r="G5963" s="7"/>
      <c r="H5963" s="7"/>
      <c r="I5963" s="7"/>
      <c r="J5963" s="49"/>
      <c r="K5963" t="s">
        <v>4777</v>
      </c>
      <c r="L5963" t="s">
        <v>27</v>
      </c>
      <c r="M5963" s="15" t="s">
        <v>28</v>
      </c>
      <c r="N5963" t="s">
        <v>4790</v>
      </c>
      <c r="O5963" s="7">
        <v>82.790655796745568</v>
      </c>
      <c r="P5963" s="7">
        <v>72.096844501894026</v>
      </c>
      <c r="Q5963" s="9">
        <v>0.87083311284421661</v>
      </c>
      <c r="R5963" s="14"/>
      <c r="S5963" s="29"/>
      <c r="T5963" s="14"/>
      <c r="U5963" s="9"/>
      <c r="V5963" s="7"/>
      <c r="W5963" s="7"/>
      <c r="X5963" s="49"/>
      <c r="Y5963" s="84"/>
    </row>
    <row r="5964" spans="1:25" x14ac:dyDescent="0.25">
      <c r="A5964" s="5" t="s">
        <v>4661</v>
      </c>
      <c r="B5964" s="1" t="s">
        <v>4662</v>
      </c>
      <c r="C5964" t="s">
        <v>4756</v>
      </c>
      <c r="D5964" s="74" t="s">
        <v>4664</v>
      </c>
      <c r="E5964" s="1" t="s">
        <v>360</v>
      </c>
      <c r="F5964" s="7"/>
      <c r="G5964" s="7"/>
      <c r="H5964" s="7"/>
      <c r="I5964" s="7"/>
      <c r="J5964" s="49"/>
      <c r="K5964" t="s">
        <v>4777</v>
      </c>
      <c r="L5964" t="s">
        <v>27</v>
      </c>
      <c r="M5964" s="15" t="s">
        <v>28</v>
      </c>
      <c r="N5964" t="s">
        <v>4791</v>
      </c>
      <c r="O5964" s="7">
        <v>78.681199363822287</v>
      </c>
      <c r="P5964" s="7">
        <v>68.293351180911472</v>
      </c>
      <c r="Q5964" s="9">
        <v>0.86797547232500427</v>
      </c>
      <c r="R5964" s="14"/>
      <c r="S5964" s="29"/>
      <c r="T5964" s="14"/>
      <c r="U5964" s="9"/>
      <c r="V5964" s="7"/>
      <c r="W5964" s="7"/>
      <c r="X5964" s="49"/>
      <c r="Y5964" s="84"/>
    </row>
    <row r="5965" spans="1:25" x14ac:dyDescent="0.25">
      <c r="A5965" s="5" t="s">
        <v>4661</v>
      </c>
      <c r="B5965" s="1" t="s">
        <v>4662</v>
      </c>
      <c r="C5965" t="s">
        <v>4756</v>
      </c>
      <c r="D5965" s="74" t="s">
        <v>4664</v>
      </c>
      <c r="E5965" s="1" t="s">
        <v>360</v>
      </c>
      <c r="F5965" s="7"/>
      <c r="G5965" s="7"/>
      <c r="H5965" s="7"/>
      <c r="I5965" s="7"/>
      <c r="J5965" s="49"/>
      <c r="K5965" t="s">
        <v>4777</v>
      </c>
      <c r="L5965" t="s">
        <v>27</v>
      </c>
      <c r="M5965" s="15" t="s">
        <v>28</v>
      </c>
      <c r="N5965" t="s">
        <v>4792</v>
      </c>
      <c r="O5965" s="7">
        <v>78.681199363822302</v>
      </c>
      <c r="P5965" s="7">
        <v>70.603145805379327</v>
      </c>
      <c r="Q5965" s="9">
        <v>0.89733184517066134</v>
      </c>
      <c r="R5965" s="14"/>
      <c r="S5965" s="29"/>
      <c r="T5965" s="14"/>
      <c r="U5965" s="9"/>
      <c r="V5965" s="7"/>
      <c r="W5965" s="7"/>
      <c r="X5965" s="49"/>
      <c r="Y5965" s="84"/>
    </row>
    <row r="5966" spans="1:25" x14ac:dyDescent="0.25">
      <c r="A5966" s="5" t="s">
        <v>4661</v>
      </c>
      <c r="B5966" s="1" t="s">
        <v>4662</v>
      </c>
      <c r="C5966" t="s">
        <v>4756</v>
      </c>
      <c r="D5966" s="74" t="s">
        <v>4664</v>
      </c>
      <c r="E5966" s="1" t="s">
        <v>360</v>
      </c>
      <c r="F5966" s="7"/>
      <c r="G5966" s="7"/>
      <c r="H5966" s="7"/>
      <c r="I5966" s="7"/>
      <c r="J5966" s="49"/>
      <c r="K5966" t="s">
        <v>4777</v>
      </c>
      <c r="L5966" t="s">
        <v>27</v>
      </c>
      <c r="M5966" s="15" t="s">
        <v>28</v>
      </c>
      <c r="N5966" t="s">
        <v>4793</v>
      </c>
      <c r="O5966" s="7">
        <v>81.262772878359442</v>
      </c>
      <c r="P5966" s="7">
        <v>55.926323451475135</v>
      </c>
      <c r="Q5966" s="9">
        <v>0.68821579021417456</v>
      </c>
      <c r="R5966" s="14"/>
      <c r="S5966" s="29"/>
      <c r="T5966" s="14"/>
      <c r="U5966" s="9"/>
      <c r="V5966" s="7"/>
      <c r="W5966" s="7"/>
      <c r="X5966" s="49"/>
      <c r="Y5966" s="84"/>
    </row>
    <row r="5967" spans="1:25" x14ac:dyDescent="0.25">
      <c r="A5967" s="5" t="s">
        <v>4661</v>
      </c>
      <c r="B5967" s="1" t="s">
        <v>4662</v>
      </c>
      <c r="C5967" t="s">
        <v>4756</v>
      </c>
      <c r="D5967" s="74" t="s">
        <v>4664</v>
      </c>
      <c r="E5967" s="1" t="s">
        <v>360</v>
      </c>
      <c r="F5967" s="7"/>
      <c r="G5967" s="7"/>
      <c r="H5967" s="7"/>
      <c r="I5967" s="7"/>
      <c r="J5967" s="49"/>
      <c r="K5967" t="s">
        <v>4777</v>
      </c>
      <c r="L5967" t="s">
        <v>27</v>
      </c>
      <c r="M5967" s="15" t="s">
        <v>28</v>
      </c>
      <c r="N5967" t="s">
        <v>4794</v>
      </c>
      <c r="O5967" s="7">
        <v>83.677793262926443</v>
      </c>
      <c r="P5967" s="7">
        <v>71.84148462629922</v>
      </c>
      <c r="Q5967" s="9">
        <v>0.85854898683291025</v>
      </c>
      <c r="R5967" s="14"/>
      <c r="S5967" s="29"/>
      <c r="T5967" s="14"/>
      <c r="U5967" s="9"/>
      <c r="V5967" s="7"/>
      <c r="W5967" s="7"/>
      <c r="X5967" s="49"/>
      <c r="Y5967" s="84"/>
    </row>
    <row r="5968" spans="1:25" x14ac:dyDescent="0.25">
      <c r="A5968" s="5" t="s">
        <v>4661</v>
      </c>
      <c r="B5968" s="1" t="s">
        <v>4662</v>
      </c>
      <c r="C5968" t="s">
        <v>4756</v>
      </c>
      <c r="D5968" s="74" t="s">
        <v>4664</v>
      </c>
      <c r="E5968" s="1" t="s">
        <v>360</v>
      </c>
      <c r="F5968" s="7"/>
      <c r="G5968" s="7"/>
      <c r="H5968" s="7"/>
      <c r="I5968" s="7"/>
      <c r="J5968" s="49"/>
      <c r="K5968" t="s">
        <v>4777</v>
      </c>
      <c r="L5968" t="s">
        <v>27</v>
      </c>
      <c r="M5968" s="15" t="s">
        <v>28</v>
      </c>
      <c r="N5968" t="s">
        <v>4795</v>
      </c>
      <c r="O5968" s="7">
        <v>77.327955182814918</v>
      </c>
      <c r="P5968" s="7">
        <v>70.676907454584125</v>
      </c>
      <c r="Q5968" s="9">
        <v>0.91398909084681323</v>
      </c>
      <c r="R5968" s="14"/>
      <c r="S5968" s="29"/>
      <c r="T5968" s="14"/>
      <c r="U5968" s="9"/>
      <c r="V5968" s="7"/>
      <c r="W5968" s="7"/>
      <c r="X5968" s="49"/>
      <c r="Y5968" s="84"/>
    </row>
    <row r="5969" spans="1:25" x14ac:dyDescent="0.25">
      <c r="A5969" s="5" t="s">
        <v>4661</v>
      </c>
      <c r="B5969" s="1" t="s">
        <v>4662</v>
      </c>
      <c r="C5969" t="s">
        <v>4756</v>
      </c>
      <c r="D5969" s="74" t="s">
        <v>4664</v>
      </c>
      <c r="E5969" s="1" t="s">
        <v>360</v>
      </c>
      <c r="F5969" s="7"/>
      <c r="G5969" s="7"/>
      <c r="H5969" s="7"/>
      <c r="I5969" s="7"/>
      <c r="J5969" s="49"/>
      <c r="K5969" t="s">
        <v>4777</v>
      </c>
      <c r="L5969" t="s">
        <v>27</v>
      </c>
      <c r="M5969" s="15" t="s">
        <v>28</v>
      </c>
      <c r="N5969" t="s">
        <v>4796</v>
      </c>
      <c r="O5969" s="7">
        <v>81.262772878359442</v>
      </c>
      <c r="P5969" s="7">
        <v>68.671233646488687</v>
      </c>
      <c r="Q5969" s="9">
        <v>0.84505156806895121</v>
      </c>
      <c r="R5969" s="14"/>
      <c r="S5969" s="29"/>
      <c r="T5969" s="14"/>
      <c r="U5969" s="9"/>
      <c r="V5969" s="7"/>
      <c r="W5969" s="7"/>
      <c r="X5969" s="49"/>
      <c r="Y5969" s="84"/>
    </row>
    <row r="5970" spans="1:25" x14ac:dyDescent="0.25">
      <c r="A5970" s="5" t="s">
        <v>4661</v>
      </c>
      <c r="B5970" s="1" t="s">
        <v>4662</v>
      </c>
      <c r="C5970" t="s">
        <v>4756</v>
      </c>
      <c r="D5970" s="74" t="s">
        <v>4664</v>
      </c>
      <c r="E5970" s="1" t="s">
        <v>360</v>
      </c>
      <c r="F5970" s="7"/>
      <c r="G5970" s="7"/>
      <c r="H5970" s="7"/>
      <c r="I5970" s="7"/>
      <c r="J5970" s="49"/>
      <c r="K5970" t="s">
        <v>4777</v>
      </c>
      <c r="L5970" t="s">
        <v>27</v>
      </c>
      <c r="M5970" s="15" t="s">
        <v>28</v>
      </c>
      <c r="N5970" t="s">
        <v>4797</v>
      </c>
      <c r="O5970" s="7">
        <v>81.262772878359442</v>
      </c>
      <c r="P5970" s="7">
        <v>61.758800439114772</v>
      </c>
      <c r="Q5970" s="9">
        <v>0.7599888393121933</v>
      </c>
      <c r="R5970" s="14"/>
      <c r="S5970" s="29"/>
      <c r="T5970" s="14"/>
      <c r="U5970" s="9"/>
      <c r="V5970" s="7"/>
      <c r="W5970" s="7"/>
      <c r="X5970" s="49"/>
      <c r="Y5970" s="84"/>
    </row>
    <row r="5971" spans="1:25" x14ac:dyDescent="0.25">
      <c r="A5971" s="5" t="s">
        <v>4661</v>
      </c>
      <c r="B5971" s="1" t="s">
        <v>4662</v>
      </c>
      <c r="C5971" t="s">
        <v>4756</v>
      </c>
      <c r="D5971" s="74" t="s">
        <v>4664</v>
      </c>
      <c r="E5971" s="1" t="s">
        <v>360</v>
      </c>
      <c r="F5971" s="7"/>
      <c r="G5971" s="7"/>
      <c r="H5971" s="7"/>
      <c r="I5971" s="7"/>
      <c r="J5971" s="49"/>
      <c r="K5971" t="s">
        <v>4777</v>
      </c>
      <c r="L5971" t="s">
        <v>27</v>
      </c>
      <c r="M5971" s="15" t="s">
        <v>28</v>
      </c>
      <c r="N5971" t="s">
        <v>4798</v>
      </c>
      <c r="O5971" s="7">
        <v>77.832409723608677</v>
      </c>
      <c r="P5971" s="7">
        <v>77.656925895418766</v>
      </c>
      <c r="Q5971" s="9">
        <v>0.99774536303304662</v>
      </c>
      <c r="R5971" s="14"/>
      <c r="S5971" s="29"/>
      <c r="T5971" s="14"/>
      <c r="U5971" s="9"/>
      <c r="V5971" s="7"/>
      <c r="W5971" s="7"/>
      <c r="X5971" s="49"/>
      <c r="Y5971" s="84"/>
    </row>
    <row r="5972" spans="1:25" x14ac:dyDescent="0.25">
      <c r="A5972" s="5" t="s">
        <v>4661</v>
      </c>
      <c r="B5972" s="1" t="s">
        <v>4662</v>
      </c>
      <c r="C5972" t="s">
        <v>4756</v>
      </c>
      <c r="D5972" s="74" t="s">
        <v>4664</v>
      </c>
      <c r="E5972" s="1" t="s">
        <v>360</v>
      </c>
      <c r="F5972" s="7"/>
      <c r="G5972" s="7"/>
      <c r="H5972" s="7"/>
      <c r="I5972" s="7"/>
      <c r="J5972" s="49"/>
      <c r="K5972" t="s">
        <v>4777</v>
      </c>
      <c r="L5972" t="s">
        <v>27</v>
      </c>
      <c r="M5972" s="15" t="s">
        <v>28</v>
      </c>
      <c r="N5972" t="s">
        <v>4799</v>
      </c>
      <c r="O5972" s="7">
        <v>84.822846031471144</v>
      </c>
      <c r="P5972" s="7">
        <v>61.764389419283702</v>
      </c>
      <c r="Q5972" s="9">
        <v>0.72815747536185893</v>
      </c>
      <c r="R5972" s="14"/>
      <c r="S5972" s="29"/>
      <c r="T5972" s="14"/>
      <c r="U5972" s="9"/>
      <c r="V5972" s="7"/>
      <c r="W5972" s="7"/>
      <c r="X5972" s="49"/>
      <c r="Y5972" s="84"/>
    </row>
    <row r="5973" spans="1:25" x14ac:dyDescent="0.25">
      <c r="A5973" s="5" t="s">
        <v>4661</v>
      </c>
      <c r="B5973" s="1" t="s">
        <v>4662</v>
      </c>
      <c r="C5973" t="s">
        <v>4756</v>
      </c>
      <c r="D5973" s="74" t="s">
        <v>4664</v>
      </c>
      <c r="E5973" s="1" t="s">
        <v>360</v>
      </c>
      <c r="F5973" s="7"/>
      <c r="G5973" s="7"/>
      <c r="H5973" s="7"/>
      <c r="I5973" s="7"/>
      <c r="J5973" s="49"/>
      <c r="K5973" t="s">
        <v>4777</v>
      </c>
      <c r="L5973" t="s">
        <v>27</v>
      </c>
      <c r="M5973" s="15" t="s">
        <v>28</v>
      </c>
      <c r="N5973" t="s">
        <v>4800</v>
      </c>
      <c r="O5973" s="7">
        <v>76.410087046778798</v>
      </c>
      <c r="P5973" s="7">
        <v>69.733999999999995</v>
      </c>
      <c r="Q5973" s="9">
        <v>0.91262819733876688</v>
      </c>
      <c r="R5973" s="14"/>
      <c r="S5973" s="29"/>
      <c r="T5973" s="14"/>
      <c r="U5973" s="9"/>
      <c r="V5973" s="7"/>
      <c r="W5973" s="7"/>
      <c r="X5973" s="49"/>
      <c r="Y5973" s="84"/>
    </row>
    <row r="5974" spans="1:25" x14ac:dyDescent="0.25">
      <c r="A5974" s="5" t="s">
        <v>4661</v>
      </c>
      <c r="B5974" s="1" t="s">
        <v>4662</v>
      </c>
      <c r="C5974" t="s">
        <v>4756</v>
      </c>
      <c r="D5974" s="74" t="s">
        <v>4664</v>
      </c>
      <c r="E5974" s="1" t="s">
        <v>360</v>
      </c>
      <c r="F5974" s="7" t="s">
        <v>4801</v>
      </c>
      <c r="G5974" s="7"/>
      <c r="H5974" s="7"/>
      <c r="I5974" s="7"/>
      <c r="J5974" s="49"/>
      <c r="K5974" t="s">
        <v>4777</v>
      </c>
      <c r="L5974" t="s">
        <v>27</v>
      </c>
      <c r="M5974" s="15" t="s">
        <v>28</v>
      </c>
      <c r="N5974" t="s">
        <v>4802</v>
      </c>
      <c r="O5974" s="7">
        <v>80.040200755538294</v>
      </c>
      <c r="P5974" s="7">
        <v>78.584971985749064</v>
      </c>
      <c r="Q5974" s="9">
        <v>0.98181877661409367</v>
      </c>
      <c r="R5974" s="14"/>
      <c r="S5974" s="29"/>
      <c r="T5974" s="14"/>
      <c r="U5974" s="9"/>
      <c r="V5974" s="7"/>
      <c r="W5974" s="7"/>
      <c r="X5974" s="49"/>
      <c r="Y5974" s="84"/>
    </row>
    <row r="5975" spans="1:25" x14ac:dyDescent="0.25">
      <c r="A5975" s="5" t="s">
        <v>4661</v>
      </c>
      <c r="B5975" s="1" t="s">
        <v>4662</v>
      </c>
      <c r="C5975" t="s">
        <v>4756</v>
      </c>
      <c r="D5975" s="74" t="s">
        <v>4664</v>
      </c>
      <c r="E5975" s="1" t="s">
        <v>360</v>
      </c>
      <c r="F5975" s="7"/>
      <c r="G5975" s="7"/>
      <c r="H5975" s="7"/>
      <c r="I5975" s="7"/>
      <c r="J5975" s="49"/>
      <c r="K5975" t="s">
        <v>4777</v>
      </c>
      <c r="L5975" t="s">
        <v>27</v>
      </c>
      <c r="M5975" s="15" t="s">
        <v>28</v>
      </c>
      <c r="N5975" t="s">
        <v>4803</v>
      </c>
      <c r="O5975" s="7">
        <v>63.259733180220401</v>
      </c>
      <c r="P5975" s="7">
        <v>62.57509881422925</v>
      </c>
      <c r="Q5975" s="9">
        <v>0.98917740667604936</v>
      </c>
      <c r="R5975" s="14"/>
      <c r="S5975" s="29"/>
      <c r="T5975" s="14"/>
      <c r="U5975" s="9"/>
      <c r="V5975" s="7"/>
      <c r="W5975" s="7"/>
      <c r="X5975" s="49"/>
      <c r="Y5975" s="84"/>
    </row>
    <row r="5976" spans="1:25" x14ac:dyDescent="0.25">
      <c r="A5976" s="5" t="s">
        <v>4661</v>
      </c>
      <c r="B5976" s="1" t="s">
        <v>4662</v>
      </c>
      <c r="C5976" t="s">
        <v>4756</v>
      </c>
      <c r="D5976" s="74" t="s">
        <v>4664</v>
      </c>
      <c r="E5976" s="1" t="s">
        <v>360</v>
      </c>
      <c r="F5976" s="7"/>
      <c r="G5976" s="7"/>
      <c r="H5976" s="7"/>
      <c r="I5976" s="7"/>
      <c r="J5976" s="49"/>
      <c r="K5976" t="s">
        <v>4668</v>
      </c>
      <c r="L5976" t="s">
        <v>27</v>
      </c>
      <c r="M5976" s="15" t="s">
        <v>28</v>
      </c>
      <c r="N5976" t="s">
        <v>4804</v>
      </c>
      <c r="O5976" s="7">
        <v>83.801652892561989</v>
      </c>
      <c r="P5976" s="7">
        <v>57.184662804592158</v>
      </c>
      <c r="Q5976" s="9">
        <v>0.68238108474907799</v>
      </c>
      <c r="R5976" s="14"/>
      <c r="S5976" s="29"/>
      <c r="T5976" s="14"/>
      <c r="U5976" s="9"/>
      <c r="V5976" s="7"/>
      <c r="W5976" s="7"/>
      <c r="X5976" s="49"/>
      <c r="Y5976" s="84"/>
    </row>
    <row r="5977" spans="1:25" x14ac:dyDescent="0.25">
      <c r="A5977" s="5" t="s">
        <v>4661</v>
      </c>
      <c r="B5977" s="1" t="s">
        <v>4662</v>
      </c>
      <c r="C5977" t="s">
        <v>4756</v>
      </c>
      <c r="D5977" s="74" t="s">
        <v>4664</v>
      </c>
      <c r="E5977" s="1" t="s">
        <v>360</v>
      </c>
      <c r="F5977" s="7"/>
      <c r="G5977" s="7"/>
      <c r="H5977" s="7"/>
      <c r="I5977" s="7"/>
      <c r="J5977" s="49"/>
      <c r="K5977" t="s">
        <v>4668</v>
      </c>
      <c r="L5977" t="s">
        <v>27</v>
      </c>
      <c r="M5977" s="15" t="s">
        <v>28</v>
      </c>
      <c r="N5977" t="s">
        <v>4805</v>
      </c>
      <c r="O5977" s="7">
        <v>83.801652892561989</v>
      </c>
      <c r="P5977" s="7">
        <v>67.579363554781253</v>
      </c>
      <c r="Q5977" s="9">
        <v>0.80642041322766578</v>
      </c>
      <c r="R5977" s="14"/>
      <c r="S5977" s="29"/>
      <c r="T5977" s="14"/>
      <c r="U5977" s="9"/>
      <c r="V5977" s="7"/>
      <c r="W5977" s="7"/>
      <c r="X5977" s="49"/>
      <c r="Y5977" s="84"/>
    </row>
    <row r="5978" spans="1:25" x14ac:dyDescent="0.25">
      <c r="A5978" s="5" t="s">
        <v>4661</v>
      </c>
      <c r="B5978" s="1" t="s">
        <v>4662</v>
      </c>
      <c r="C5978" t="s">
        <v>4756</v>
      </c>
      <c r="D5978" s="74" t="s">
        <v>4664</v>
      </c>
      <c r="E5978" s="1" t="s">
        <v>360</v>
      </c>
      <c r="F5978" s="7"/>
      <c r="G5978" s="7"/>
      <c r="H5978" s="7"/>
      <c r="I5978" s="7"/>
      <c r="J5978" s="49"/>
      <c r="K5978" t="s">
        <v>4668</v>
      </c>
      <c r="L5978" t="s">
        <v>27</v>
      </c>
      <c r="M5978" s="15" t="s">
        <v>28</v>
      </c>
      <c r="N5978" t="s">
        <v>4806</v>
      </c>
      <c r="O5978" s="7">
        <v>78.84297520661157</v>
      </c>
      <c r="P5978" s="7">
        <v>50.487891922505689</v>
      </c>
      <c r="Q5978" s="9">
        <v>0.64036005478230484</v>
      </c>
      <c r="R5978" s="14"/>
      <c r="S5978" s="29"/>
      <c r="T5978" s="14"/>
      <c r="U5978" s="9"/>
      <c r="V5978" s="7"/>
      <c r="W5978" s="7"/>
      <c r="X5978" s="49"/>
      <c r="Y5978" s="84"/>
    </row>
    <row r="5979" spans="1:25" x14ac:dyDescent="0.25">
      <c r="A5979" s="5" t="s">
        <v>4661</v>
      </c>
      <c r="B5979" s="1" t="s">
        <v>4662</v>
      </c>
      <c r="C5979" t="s">
        <v>4756</v>
      </c>
      <c r="D5979" s="74" t="s">
        <v>4664</v>
      </c>
      <c r="E5979" s="1" t="s">
        <v>360</v>
      </c>
      <c r="F5979" s="7" t="s">
        <v>4807</v>
      </c>
      <c r="G5979" s="7"/>
      <c r="H5979" s="7"/>
      <c r="I5979" s="7"/>
      <c r="J5979" s="49"/>
      <c r="K5979" t="s">
        <v>4668</v>
      </c>
      <c r="L5979" t="s">
        <v>27</v>
      </c>
      <c r="M5979" s="15" t="s">
        <v>28</v>
      </c>
      <c r="N5979" t="s">
        <v>4808</v>
      </c>
      <c r="O5979" s="7">
        <v>78.277840002715266</v>
      </c>
      <c r="P5979" s="7">
        <v>64.38908148318842</v>
      </c>
      <c r="Q5979" s="9">
        <v>0.82257100452637577</v>
      </c>
      <c r="R5979" s="14"/>
      <c r="S5979" s="29"/>
      <c r="T5979" s="14"/>
      <c r="U5979" s="9"/>
      <c r="V5979" s="7"/>
      <c r="W5979" s="7"/>
      <c r="X5979" s="49"/>
      <c r="Y5979" s="84"/>
    </row>
    <row r="5980" spans="1:25" x14ac:dyDescent="0.25">
      <c r="A5980" s="5" t="s">
        <v>4661</v>
      </c>
      <c r="B5980" s="1" t="s">
        <v>4662</v>
      </c>
      <c r="C5980" t="s">
        <v>4756</v>
      </c>
      <c r="D5980" s="74" t="s">
        <v>4664</v>
      </c>
      <c r="E5980" s="1" t="s">
        <v>360</v>
      </c>
      <c r="F5980" s="7"/>
      <c r="G5980" s="7"/>
      <c r="H5980" s="7"/>
      <c r="I5980" s="7"/>
      <c r="J5980" s="49"/>
      <c r="K5980" t="s">
        <v>4668</v>
      </c>
      <c r="L5980" t="s">
        <v>27</v>
      </c>
      <c r="M5980" s="15" t="s">
        <v>28</v>
      </c>
      <c r="N5980" t="s">
        <v>4809</v>
      </c>
      <c r="O5980" s="7">
        <v>82.623966942148755</v>
      </c>
      <c r="P5980" s="7">
        <v>70.275937699206864</v>
      </c>
      <c r="Q5980" s="9">
        <v>0.85055148403141101</v>
      </c>
      <c r="R5980" s="14"/>
      <c r="S5980" s="29"/>
      <c r="T5980" s="14"/>
      <c r="U5980" s="9"/>
      <c r="V5980" s="7"/>
      <c r="W5980" s="7"/>
      <c r="X5980" s="49"/>
      <c r="Y5980" s="84"/>
    </row>
    <row r="5981" spans="1:25" x14ac:dyDescent="0.25">
      <c r="A5981" s="5" t="s">
        <v>4661</v>
      </c>
      <c r="B5981" s="1" t="s">
        <v>4662</v>
      </c>
      <c r="C5981" t="s">
        <v>4756</v>
      </c>
      <c r="D5981" s="74" t="s">
        <v>4664</v>
      </c>
      <c r="E5981" s="1" t="s">
        <v>360</v>
      </c>
      <c r="F5981" s="7"/>
      <c r="G5981" s="7"/>
      <c r="H5981" s="7"/>
      <c r="I5981" s="7"/>
      <c r="J5981" s="49"/>
      <c r="K5981" t="s">
        <v>4668</v>
      </c>
      <c r="L5981" t="s">
        <v>27</v>
      </c>
      <c r="M5981" s="15" t="s">
        <v>28</v>
      </c>
      <c r="N5981" t="s">
        <v>4810</v>
      </c>
      <c r="O5981" s="7">
        <v>80.761115435928474</v>
      </c>
      <c r="P5981" s="7">
        <v>77.457777777777764</v>
      </c>
      <c r="Q5981" s="9">
        <v>0.95909742404720255</v>
      </c>
      <c r="R5981" s="14"/>
      <c r="S5981" s="29"/>
      <c r="T5981" s="14"/>
      <c r="U5981" s="9"/>
      <c r="V5981" s="7"/>
      <c r="W5981" s="7"/>
      <c r="X5981" s="49"/>
      <c r="Y5981" s="84"/>
    </row>
    <row r="5982" spans="1:25" x14ac:dyDescent="0.25">
      <c r="A5982" s="5" t="s">
        <v>4661</v>
      </c>
      <c r="B5982" s="1" t="s">
        <v>4662</v>
      </c>
      <c r="C5982" t="s">
        <v>4811</v>
      </c>
      <c r="D5982" s="74" t="s">
        <v>4664</v>
      </c>
      <c r="E5982" s="1" t="s">
        <v>360</v>
      </c>
      <c r="F5982" s="7"/>
      <c r="G5982" s="7"/>
      <c r="H5982" s="7"/>
      <c r="I5982" s="7"/>
      <c r="J5982" s="49"/>
      <c r="K5982" t="s">
        <v>4757</v>
      </c>
      <c r="L5982" t="s">
        <v>27</v>
      </c>
      <c r="M5982" s="15" t="s">
        <v>28</v>
      </c>
      <c r="N5982" t="s">
        <v>4812</v>
      </c>
      <c r="O5982" s="7">
        <v>73.476196375973956</v>
      </c>
      <c r="P5982" s="7">
        <v>70.166241291301645</v>
      </c>
      <c r="Q5982" s="9">
        <v>0.954952008297552</v>
      </c>
      <c r="R5982" s="14"/>
      <c r="S5982" s="29"/>
      <c r="T5982" s="14"/>
      <c r="U5982" s="9"/>
      <c r="V5982" s="7"/>
      <c r="W5982" s="7"/>
      <c r="X5982" s="49"/>
      <c r="Y5982" s="84"/>
    </row>
    <row r="5983" spans="1:25" x14ac:dyDescent="0.25">
      <c r="A5983" s="5" t="s">
        <v>4661</v>
      </c>
      <c r="B5983" s="1" t="s">
        <v>4662</v>
      </c>
      <c r="C5983" t="s">
        <v>4811</v>
      </c>
      <c r="D5983" s="74" t="s">
        <v>4664</v>
      </c>
      <c r="E5983" s="1" t="s">
        <v>360</v>
      </c>
      <c r="F5983" s="7"/>
      <c r="G5983" s="7"/>
      <c r="H5983" s="7"/>
      <c r="I5983" s="7"/>
      <c r="J5983" s="49"/>
      <c r="K5983" t="s">
        <v>4813</v>
      </c>
      <c r="L5983" t="s">
        <v>27</v>
      </c>
      <c r="M5983" s="15" t="s">
        <v>28</v>
      </c>
      <c r="N5983" t="s">
        <v>4814</v>
      </c>
      <c r="O5983" s="7">
        <v>72.28787176511176</v>
      </c>
      <c r="P5983" s="7">
        <v>69.958397198201425</v>
      </c>
      <c r="Q5983" s="9">
        <v>0.96777502906048196</v>
      </c>
      <c r="R5983" s="14"/>
      <c r="S5983" s="29"/>
      <c r="T5983" s="14"/>
      <c r="U5983" s="9"/>
      <c r="V5983" s="7"/>
      <c r="W5983" s="7"/>
      <c r="X5983" s="49"/>
      <c r="Y5983" s="84"/>
    </row>
    <row r="5984" spans="1:25" x14ac:dyDescent="0.25">
      <c r="A5984" s="5" t="s">
        <v>4661</v>
      </c>
      <c r="B5984" s="1" t="s">
        <v>4662</v>
      </c>
      <c r="C5984" t="s">
        <v>4811</v>
      </c>
      <c r="D5984" s="74" t="s">
        <v>4664</v>
      </c>
      <c r="E5984" s="1" t="s">
        <v>360</v>
      </c>
      <c r="F5984" s="7"/>
      <c r="G5984" s="7"/>
      <c r="H5984" s="7"/>
      <c r="I5984" s="7"/>
      <c r="J5984" s="49"/>
      <c r="K5984" t="s">
        <v>4813</v>
      </c>
      <c r="L5984" t="s">
        <v>27</v>
      </c>
      <c r="M5984" s="15" t="s">
        <v>28</v>
      </c>
      <c r="N5984" t="s">
        <v>4815</v>
      </c>
      <c r="O5984" s="7">
        <v>77.069746558141446</v>
      </c>
      <c r="P5984" s="7">
        <v>73.086899123160492</v>
      </c>
      <c r="Q5984" s="9">
        <v>0.94832151897662864</v>
      </c>
      <c r="R5984" s="14"/>
      <c r="S5984" s="29"/>
      <c r="T5984" s="14"/>
      <c r="U5984" s="9"/>
      <c r="V5984" s="7"/>
      <c r="W5984" s="7"/>
      <c r="X5984" s="49"/>
      <c r="Y5984" s="84"/>
    </row>
    <row r="5985" spans="1:25" x14ac:dyDescent="0.25">
      <c r="A5985" s="5" t="s">
        <v>4661</v>
      </c>
      <c r="B5985" s="1" t="s">
        <v>4662</v>
      </c>
      <c r="C5985" t="s">
        <v>4811</v>
      </c>
      <c r="D5985" s="74" t="s">
        <v>4664</v>
      </c>
      <c r="E5985" s="1" t="s">
        <v>360</v>
      </c>
      <c r="F5985" s="7" t="s">
        <v>4816</v>
      </c>
      <c r="G5985" s="7"/>
      <c r="H5985" s="7"/>
      <c r="I5985" s="7"/>
      <c r="J5985" s="49"/>
      <c r="K5985" t="s">
        <v>4694</v>
      </c>
      <c r="L5985" t="s">
        <v>27</v>
      </c>
      <c r="M5985" s="15" t="s">
        <v>28</v>
      </c>
      <c r="N5985" t="s">
        <v>4817</v>
      </c>
      <c r="O5985" s="7">
        <v>56.554930060491124</v>
      </c>
      <c r="P5985" s="7">
        <v>53.759435828959532</v>
      </c>
      <c r="Q5985" s="9">
        <v>0.9505702822275347</v>
      </c>
      <c r="R5985" s="14"/>
      <c r="S5985" s="29"/>
      <c r="T5985" s="14"/>
      <c r="U5985" s="9"/>
      <c r="V5985" s="7"/>
      <c r="W5985" s="7"/>
      <c r="X5985" s="49"/>
      <c r="Y5985" s="84"/>
    </row>
    <row r="5986" spans="1:25" x14ac:dyDescent="0.25">
      <c r="A5986" s="5" t="s">
        <v>4661</v>
      </c>
      <c r="B5986" s="1" t="s">
        <v>4662</v>
      </c>
      <c r="C5986" t="s">
        <v>4811</v>
      </c>
      <c r="D5986" s="74" t="s">
        <v>4664</v>
      </c>
      <c r="E5986" s="1" t="s">
        <v>360</v>
      </c>
      <c r="F5986" s="7"/>
      <c r="G5986" s="7"/>
      <c r="H5986" s="7"/>
      <c r="I5986" s="7"/>
      <c r="J5986" s="49"/>
      <c r="K5986" t="s">
        <v>4694</v>
      </c>
      <c r="L5986" t="s">
        <v>27</v>
      </c>
      <c r="M5986" s="15" t="s">
        <v>28</v>
      </c>
      <c r="N5986" t="s">
        <v>4818</v>
      </c>
      <c r="O5986" s="7">
        <v>49.5571079566527</v>
      </c>
      <c r="P5986" s="7">
        <v>48.433455985416678</v>
      </c>
      <c r="Q5986" s="9">
        <v>0.97732611894505883</v>
      </c>
      <c r="R5986" s="14"/>
      <c r="S5986" s="29"/>
      <c r="T5986" s="14"/>
      <c r="U5986" s="9"/>
      <c r="V5986" s="7"/>
      <c r="W5986" s="7"/>
      <c r="X5986" s="49"/>
      <c r="Y5986" s="84"/>
    </row>
    <row r="5987" spans="1:25" x14ac:dyDescent="0.25">
      <c r="A5987" s="5" t="s">
        <v>4661</v>
      </c>
      <c r="B5987" s="1" t="s">
        <v>4662</v>
      </c>
      <c r="C5987" t="s">
        <v>4811</v>
      </c>
      <c r="D5987" s="74" t="s">
        <v>4664</v>
      </c>
      <c r="E5987" s="1" t="s">
        <v>360</v>
      </c>
      <c r="F5987" s="7"/>
      <c r="G5987" s="7"/>
      <c r="H5987" s="7"/>
      <c r="I5987" s="7"/>
      <c r="J5987" s="49"/>
      <c r="K5987" t="s">
        <v>4694</v>
      </c>
      <c r="L5987" t="s">
        <v>27</v>
      </c>
      <c r="M5987" s="15" t="s">
        <v>28</v>
      </c>
      <c r="N5987" t="s">
        <v>4819</v>
      </c>
      <c r="O5987" s="7">
        <v>63.309033364131118</v>
      </c>
      <c r="P5987" s="7">
        <v>61.038270289246213</v>
      </c>
      <c r="Q5987" s="9">
        <v>0.9641320842505321</v>
      </c>
      <c r="R5987" s="14"/>
      <c r="S5987" s="29"/>
      <c r="T5987" s="14"/>
      <c r="U5987" s="9"/>
      <c r="V5987" s="7"/>
      <c r="W5987" s="7"/>
      <c r="X5987" s="49"/>
      <c r="Y5987" s="84"/>
    </row>
    <row r="5988" spans="1:25" x14ac:dyDescent="0.25">
      <c r="A5988" s="5" t="s">
        <v>4661</v>
      </c>
      <c r="B5988" s="1" t="s">
        <v>4662</v>
      </c>
      <c r="C5988" t="s">
        <v>4811</v>
      </c>
      <c r="D5988" s="74" t="s">
        <v>4664</v>
      </c>
      <c r="E5988" s="1" t="s">
        <v>360</v>
      </c>
      <c r="F5988" s="7"/>
      <c r="G5988" s="7"/>
      <c r="H5988" s="7"/>
      <c r="I5988" s="7"/>
      <c r="J5988" s="49"/>
      <c r="K5988" t="s">
        <v>4694</v>
      </c>
      <c r="L5988" t="s">
        <v>27</v>
      </c>
      <c r="M5988" s="15" t="s">
        <v>28</v>
      </c>
      <c r="N5988" t="s">
        <v>4820</v>
      </c>
      <c r="O5988" s="7">
        <v>55.679793670764845</v>
      </c>
      <c r="P5988" s="7">
        <v>55.478403841513867</v>
      </c>
      <c r="Q5988" s="9">
        <v>0.99638307156018213</v>
      </c>
      <c r="R5988" s="14"/>
      <c r="S5988" s="29"/>
      <c r="T5988" s="14"/>
      <c r="U5988" s="9"/>
      <c r="V5988" s="7"/>
      <c r="W5988" s="7"/>
      <c r="X5988" s="49"/>
      <c r="Y5988" s="84"/>
    </row>
    <row r="5989" spans="1:25" x14ac:dyDescent="0.25">
      <c r="A5989" s="5" t="s">
        <v>4661</v>
      </c>
      <c r="B5989" s="1" t="s">
        <v>4662</v>
      </c>
      <c r="C5989" t="s">
        <v>4811</v>
      </c>
      <c r="D5989" s="74" t="s">
        <v>4664</v>
      </c>
      <c r="E5989" s="1" t="s">
        <v>360</v>
      </c>
      <c r="F5989" s="7" t="s">
        <v>4821</v>
      </c>
      <c r="G5989" s="7"/>
      <c r="H5989" s="7"/>
      <c r="I5989" s="7"/>
      <c r="J5989" s="49"/>
      <c r="K5989" t="s">
        <v>4694</v>
      </c>
      <c r="L5989" t="s">
        <v>27</v>
      </c>
      <c r="M5989" s="15" t="s">
        <v>28</v>
      </c>
      <c r="N5989" t="s">
        <v>4822</v>
      </c>
      <c r="O5989" s="7">
        <v>20.457319681318332</v>
      </c>
      <c r="P5989" s="7">
        <v>18.289448363247452</v>
      </c>
      <c r="Q5989" s="9">
        <v>0.89402955265686224</v>
      </c>
      <c r="R5989" s="14"/>
      <c r="S5989" s="29"/>
      <c r="T5989" s="14"/>
      <c r="U5989" s="9"/>
      <c r="V5989" s="7"/>
      <c r="W5989" s="7"/>
      <c r="X5989" s="49"/>
      <c r="Y5989" s="84"/>
    </row>
    <row r="5990" spans="1:25" x14ac:dyDescent="0.25">
      <c r="A5990" s="5" t="s">
        <v>4661</v>
      </c>
      <c r="B5990" s="1" t="s">
        <v>4662</v>
      </c>
      <c r="C5990" t="s">
        <v>4811</v>
      </c>
      <c r="D5990" s="74" t="s">
        <v>4664</v>
      </c>
      <c r="E5990" s="1" t="s">
        <v>360</v>
      </c>
      <c r="F5990" s="7"/>
      <c r="G5990" s="7"/>
      <c r="H5990" s="7"/>
      <c r="I5990" s="7"/>
      <c r="J5990" s="49"/>
      <c r="K5990" t="s">
        <v>4694</v>
      </c>
      <c r="L5990" t="s">
        <v>27</v>
      </c>
      <c r="M5990" s="15" t="s">
        <v>28</v>
      </c>
      <c r="N5990" t="s">
        <v>4823</v>
      </c>
      <c r="O5990" s="7">
        <v>77.125237585986156</v>
      </c>
      <c r="P5990" s="7">
        <v>72.161542969790617</v>
      </c>
      <c r="Q5990" s="9">
        <v>0.93564111085347945</v>
      </c>
      <c r="R5990" s="14"/>
      <c r="S5990" s="29"/>
      <c r="T5990" s="14"/>
      <c r="U5990" s="9"/>
      <c r="V5990" s="7"/>
      <c r="W5990" s="7"/>
      <c r="X5990" s="49"/>
      <c r="Y5990" s="84"/>
    </row>
    <row r="5991" spans="1:25" x14ac:dyDescent="0.25">
      <c r="A5991" s="5" t="s">
        <v>4661</v>
      </c>
      <c r="B5991" s="1" t="s">
        <v>4662</v>
      </c>
      <c r="C5991" t="s">
        <v>4811</v>
      </c>
      <c r="D5991" s="74" t="s">
        <v>4664</v>
      </c>
      <c r="E5991" s="1" t="s">
        <v>360</v>
      </c>
      <c r="F5991" s="7"/>
      <c r="G5991" s="7"/>
      <c r="H5991" s="7"/>
      <c r="I5991" s="7"/>
      <c r="J5991" s="49"/>
      <c r="K5991" t="s">
        <v>4694</v>
      </c>
      <c r="L5991" t="s">
        <v>27</v>
      </c>
      <c r="M5991" s="15" t="s">
        <v>28</v>
      </c>
      <c r="N5991" t="s">
        <v>4824</v>
      </c>
      <c r="O5991" s="7">
        <v>77.633429355794206</v>
      </c>
      <c r="P5991" s="7">
        <v>74.828004856333465</v>
      </c>
      <c r="Q5991" s="9">
        <v>0.96386318983020225</v>
      </c>
      <c r="R5991" s="14"/>
      <c r="S5991" s="29"/>
      <c r="T5991" s="14"/>
      <c r="U5991" s="9"/>
      <c r="V5991" s="7"/>
      <c r="W5991" s="7"/>
      <c r="X5991" s="49"/>
      <c r="Y5991" s="84"/>
    </row>
    <row r="5992" spans="1:25" x14ac:dyDescent="0.25">
      <c r="A5992" s="5" t="s">
        <v>4661</v>
      </c>
      <c r="B5992" s="1" t="s">
        <v>4662</v>
      </c>
      <c r="C5992" t="s">
        <v>4811</v>
      </c>
      <c r="D5992" s="74" t="s">
        <v>4664</v>
      </c>
      <c r="E5992" s="1" t="s">
        <v>360</v>
      </c>
      <c r="F5992" s="7"/>
      <c r="G5992" s="7"/>
      <c r="H5992" s="7"/>
      <c r="I5992" s="7"/>
      <c r="J5992" s="49"/>
      <c r="K5992" t="s">
        <v>4694</v>
      </c>
      <c r="L5992" t="s">
        <v>27</v>
      </c>
      <c r="M5992" s="15" t="s">
        <v>28</v>
      </c>
      <c r="N5992" t="s">
        <v>4825</v>
      </c>
      <c r="O5992" s="7">
        <v>74.908910767937442</v>
      </c>
      <c r="P5992" s="7">
        <v>69.22727272727272</v>
      </c>
      <c r="Q5992" s="9">
        <v>0.92415270783650771</v>
      </c>
      <c r="R5992" s="14"/>
      <c r="S5992" s="29"/>
      <c r="T5992" s="14"/>
      <c r="U5992" s="9"/>
      <c r="V5992" s="7"/>
      <c r="W5992" s="7"/>
      <c r="X5992" s="49"/>
      <c r="Y5992" s="84"/>
    </row>
    <row r="5993" spans="1:25" x14ac:dyDescent="0.25">
      <c r="A5993" s="5" t="s">
        <v>4661</v>
      </c>
      <c r="B5993" s="1" t="s">
        <v>4662</v>
      </c>
      <c r="C5993" t="s">
        <v>4811</v>
      </c>
      <c r="D5993" s="74" t="s">
        <v>4664</v>
      </c>
      <c r="E5993" s="1" t="s">
        <v>360</v>
      </c>
      <c r="F5993" s="7"/>
      <c r="G5993" s="7"/>
      <c r="H5993" s="7"/>
      <c r="I5993" s="7"/>
      <c r="J5993" s="49"/>
      <c r="K5993" t="s">
        <v>4694</v>
      </c>
      <c r="L5993" t="s">
        <v>27</v>
      </c>
      <c r="M5993" s="15" t="s">
        <v>28</v>
      </c>
      <c r="N5993" t="s">
        <v>4826</v>
      </c>
      <c r="O5993" s="7">
        <v>51.139140852194778</v>
      </c>
      <c r="P5993" s="7">
        <v>50.375488743947031</v>
      </c>
      <c r="Q5993" s="9">
        <v>0.98506716977403086</v>
      </c>
      <c r="R5993" s="14"/>
      <c r="S5993" s="29"/>
      <c r="T5993" s="14"/>
      <c r="U5993" s="9"/>
      <c r="V5993" s="7"/>
      <c r="W5993" s="7"/>
      <c r="X5993" s="49"/>
      <c r="Y5993" s="84"/>
    </row>
    <row r="5994" spans="1:25" x14ac:dyDescent="0.25">
      <c r="A5994" s="5" t="s">
        <v>4661</v>
      </c>
      <c r="B5994" s="1" t="s">
        <v>4662</v>
      </c>
      <c r="C5994" t="s">
        <v>4811</v>
      </c>
      <c r="D5994" s="74" t="s">
        <v>4664</v>
      </c>
      <c r="E5994" s="1" t="s">
        <v>360</v>
      </c>
      <c r="F5994" s="7"/>
      <c r="G5994" s="7"/>
      <c r="H5994" s="7"/>
      <c r="I5994" s="7"/>
      <c r="J5994" s="49"/>
      <c r="K5994" t="s">
        <v>4694</v>
      </c>
      <c r="L5994" t="s">
        <v>27</v>
      </c>
      <c r="M5994" s="15" t="s">
        <v>28</v>
      </c>
      <c r="N5994" t="s">
        <v>4827</v>
      </c>
      <c r="O5994" s="7">
        <v>19.337026954125015</v>
      </c>
      <c r="P5994" s="7">
        <v>14.026657095232109</v>
      </c>
      <c r="Q5994" s="9">
        <v>0.7253781632775721</v>
      </c>
      <c r="R5994" s="14"/>
      <c r="S5994" s="29"/>
      <c r="T5994" s="14"/>
      <c r="U5994" s="9"/>
      <c r="V5994" s="7"/>
      <c r="W5994" s="7"/>
      <c r="X5994" s="49"/>
      <c r="Y5994" s="84"/>
    </row>
    <row r="5995" spans="1:25" x14ac:dyDescent="0.25">
      <c r="A5995" s="5" t="s">
        <v>4661</v>
      </c>
      <c r="B5995" s="1" t="s">
        <v>4662</v>
      </c>
      <c r="C5995" t="s">
        <v>4811</v>
      </c>
      <c r="D5995" s="74" t="s">
        <v>4664</v>
      </c>
      <c r="E5995" s="1" t="s">
        <v>360</v>
      </c>
      <c r="F5995" s="7"/>
      <c r="G5995" s="7"/>
      <c r="H5995" s="7"/>
      <c r="I5995" s="7"/>
      <c r="J5995" s="49"/>
      <c r="K5995" t="s">
        <v>4694</v>
      </c>
      <c r="L5995" t="s">
        <v>27</v>
      </c>
      <c r="M5995" s="15" t="s">
        <v>28</v>
      </c>
      <c r="N5995" t="s">
        <v>4828</v>
      </c>
      <c r="O5995" s="7">
        <v>74.587077391918029</v>
      </c>
      <c r="P5995" s="7">
        <v>68.910256410256409</v>
      </c>
      <c r="Q5995" s="9">
        <v>0.92389001982430885</v>
      </c>
      <c r="R5995" s="14"/>
      <c r="S5995" s="29"/>
      <c r="T5995" s="14"/>
      <c r="U5995" s="9"/>
      <c r="V5995" s="7"/>
      <c r="W5995" s="7"/>
      <c r="X5995" s="49"/>
      <c r="Y5995" s="84"/>
    </row>
    <row r="5996" spans="1:25" x14ac:dyDescent="0.25">
      <c r="A5996" s="5" t="s">
        <v>4661</v>
      </c>
      <c r="B5996" s="1" t="s">
        <v>4662</v>
      </c>
      <c r="C5996" t="s">
        <v>4811</v>
      </c>
      <c r="D5996" s="74" t="s">
        <v>4664</v>
      </c>
      <c r="E5996" s="1" t="s">
        <v>360</v>
      </c>
      <c r="F5996" s="7"/>
      <c r="G5996" s="7"/>
      <c r="H5996" s="7"/>
      <c r="I5996" s="7"/>
      <c r="J5996" s="49"/>
      <c r="K5996" t="s">
        <v>4694</v>
      </c>
      <c r="L5996" t="s">
        <v>27</v>
      </c>
      <c r="M5996" s="15" t="s">
        <v>28</v>
      </c>
      <c r="N5996" t="s">
        <v>4829</v>
      </c>
      <c r="O5996" s="7">
        <v>76.392701827194173</v>
      </c>
      <c r="P5996" s="7">
        <v>70.846747604825254</v>
      </c>
      <c r="Q5996" s="9">
        <v>0.92740204116730585</v>
      </c>
      <c r="R5996" s="14"/>
      <c r="S5996" s="29"/>
      <c r="T5996" s="14"/>
      <c r="U5996" s="9"/>
      <c r="V5996" s="7"/>
      <c r="W5996" s="7"/>
      <c r="X5996" s="49"/>
      <c r="Y5996" s="84"/>
    </row>
    <row r="5997" spans="1:25" x14ac:dyDescent="0.25">
      <c r="A5997" s="5" t="s">
        <v>4661</v>
      </c>
      <c r="B5997" s="1" t="s">
        <v>4662</v>
      </c>
      <c r="C5997" t="s">
        <v>4811</v>
      </c>
      <c r="D5997" s="74" t="s">
        <v>4664</v>
      </c>
      <c r="E5997" s="1" t="s">
        <v>360</v>
      </c>
      <c r="F5997" s="7" t="s">
        <v>4830</v>
      </c>
      <c r="G5997" s="7"/>
      <c r="H5997" s="7"/>
      <c r="I5997" s="7"/>
      <c r="J5997" s="49"/>
      <c r="K5997" t="s">
        <v>4694</v>
      </c>
      <c r="L5997" t="s">
        <v>27</v>
      </c>
      <c r="M5997" s="15" t="s">
        <v>28</v>
      </c>
      <c r="N5997" t="s">
        <v>4831</v>
      </c>
      <c r="O5997" s="7">
        <v>78.096304499291449</v>
      </c>
      <c r="P5997" s="7">
        <v>75.526506899055917</v>
      </c>
      <c r="Q5997" s="9">
        <v>0.96709450444919776</v>
      </c>
      <c r="R5997" s="14"/>
      <c r="S5997" s="29"/>
      <c r="T5997" s="14"/>
      <c r="U5997" s="9"/>
      <c r="V5997" s="7"/>
      <c r="W5997" s="7"/>
      <c r="X5997" s="49"/>
      <c r="Y5997" s="84"/>
    </row>
    <row r="5998" spans="1:25" x14ac:dyDescent="0.25">
      <c r="A5998" s="5" t="s">
        <v>4661</v>
      </c>
      <c r="B5998" s="1" t="s">
        <v>4662</v>
      </c>
      <c r="C5998" t="s">
        <v>4811</v>
      </c>
      <c r="D5998" s="74" t="s">
        <v>4664</v>
      </c>
      <c r="E5998" s="1" t="s">
        <v>360</v>
      </c>
      <c r="F5998" s="7"/>
      <c r="G5998" s="7"/>
      <c r="H5998" s="7"/>
      <c r="I5998" s="7"/>
      <c r="J5998" s="49"/>
      <c r="K5998" t="s">
        <v>4694</v>
      </c>
      <c r="L5998" t="s">
        <v>27</v>
      </c>
      <c r="M5998" s="15" t="s">
        <v>28</v>
      </c>
      <c r="N5998" t="s">
        <v>4832</v>
      </c>
      <c r="O5998" s="7">
        <v>73.916465273245052</v>
      </c>
      <c r="P5998" s="7">
        <v>62.949312257770352</v>
      </c>
      <c r="Q5998" s="9">
        <v>0.8516277398420945</v>
      </c>
      <c r="R5998" s="14"/>
      <c r="S5998" s="29"/>
      <c r="T5998" s="14"/>
      <c r="U5998" s="9"/>
      <c r="V5998" s="7"/>
      <c r="W5998" s="7"/>
      <c r="X5998" s="49"/>
      <c r="Y5998" s="84"/>
    </row>
    <row r="5999" spans="1:25" x14ac:dyDescent="0.25">
      <c r="A5999" s="5" t="s">
        <v>4661</v>
      </c>
      <c r="B5999" s="1" t="s">
        <v>4662</v>
      </c>
      <c r="C5999" t="s">
        <v>4811</v>
      </c>
      <c r="D5999" s="74" t="s">
        <v>4664</v>
      </c>
      <c r="E5999" s="1" t="s">
        <v>360</v>
      </c>
      <c r="F5999" s="7"/>
      <c r="G5999" s="7"/>
      <c r="H5999" s="7"/>
      <c r="I5999" s="7"/>
      <c r="J5999" s="49"/>
      <c r="K5999" t="s">
        <v>4694</v>
      </c>
      <c r="L5999" t="s">
        <v>27</v>
      </c>
      <c r="M5999" s="15" t="s">
        <v>28</v>
      </c>
      <c r="N5999" t="s">
        <v>4833</v>
      </c>
      <c r="O5999" s="7">
        <v>76.038336129947098</v>
      </c>
      <c r="P5999" s="7">
        <v>67.006646323621624</v>
      </c>
      <c r="Q5999" s="9">
        <v>0.88122189061461575</v>
      </c>
      <c r="R5999" s="14"/>
      <c r="S5999" s="29"/>
      <c r="T5999" s="14"/>
      <c r="U5999" s="9"/>
      <c r="V5999" s="7"/>
      <c r="W5999" s="7"/>
      <c r="X5999" s="49"/>
      <c r="Y5999" s="84"/>
    </row>
    <row r="6000" spans="1:25" x14ac:dyDescent="0.25">
      <c r="A6000" s="5" t="s">
        <v>4661</v>
      </c>
      <c r="B6000" s="1" t="s">
        <v>4662</v>
      </c>
      <c r="C6000" t="s">
        <v>4811</v>
      </c>
      <c r="D6000" s="74" t="s">
        <v>4664</v>
      </c>
      <c r="E6000" s="1" t="s">
        <v>360</v>
      </c>
      <c r="F6000" s="7"/>
      <c r="G6000" s="7"/>
      <c r="H6000" s="7"/>
      <c r="I6000" s="7"/>
      <c r="J6000" s="49"/>
      <c r="K6000" t="s">
        <v>4668</v>
      </c>
      <c r="L6000" t="s">
        <v>27</v>
      </c>
      <c r="M6000" s="15" t="s">
        <v>28</v>
      </c>
      <c r="N6000" t="s">
        <v>4834</v>
      </c>
      <c r="O6000" s="7">
        <v>75.023738296869283</v>
      </c>
      <c r="P6000" s="7">
        <v>73.901567671045498</v>
      </c>
      <c r="Q6000" s="9">
        <v>0.9850424592095991</v>
      </c>
      <c r="R6000" s="14"/>
      <c r="S6000" s="29"/>
      <c r="T6000" s="14"/>
      <c r="U6000" s="9"/>
      <c r="V6000" s="7"/>
      <c r="W6000" s="7"/>
      <c r="X6000" s="49"/>
      <c r="Y6000" s="84"/>
    </row>
    <row r="6001" spans="1:25" x14ac:dyDescent="0.25">
      <c r="A6001" s="5" t="s">
        <v>4661</v>
      </c>
      <c r="B6001" s="1" t="s">
        <v>4662</v>
      </c>
      <c r="C6001" t="s">
        <v>4811</v>
      </c>
      <c r="D6001" s="74" t="s">
        <v>4664</v>
      </c>
      <c r="E6001" s="1" t="s">
        <v>360</v>
      </c>
      <c r="F6001" s="7"/>
      <c r="G6001" s="7"/>
      <c r="H6001" s="7"/>
      <c r="I6001" s="7"/>
      <c r="J6001" s="49"/>
      <c r="K6001" t="s">
        <v>4668</v>
      </c>
      <c r="L6001" t="s">
        <v>27</v>
      </c>
      <c r="M6001" s="15" t="s">
        <v>28</v>
      </c>
      <c r="N6001" t="s">
        <v>4835</v>
      </c>
      <c r="O6001" s="7">
        <v>69.319024957987025</v>
      </c>
      <c r="P6001" s="7">
        <v>58.845388188453882</v>
      </c>
      <c r="Q6001" s="9">
        <v>0.84890674997403637</v>
      </c>
      <c r="R6001" s="14"/>
      <c r="S6001" s="29"/>
      <c r="T6001" s="14"/>
      <c r="U6001" s="9"/>
      <c r="V6001" s="7"/>
      <c r="W6001" s="7"/>
      <c r="X6001" s="49"/>
      <c r="Y6001" s="84"/>
    </row>
    <row r="6002" spans="1:25" x14ac:dyDescent="0.25">
      <c r="A6002" s="5" t="s">
        <v>4661</v>
      </c>
      <c r="B6002" s="1" t="s">
        <v>4662</v>
      </c>
      <c r="C6002" t="s">
        <v>4811</v>
      </c>
      <c r="D6002" s="74" t="s">
        <v>4664</v>
      </c>
      <c r="E6002" s="1" t="s">
        <v>360</v>
      </c>
      <c r="F6002" s="7"/>
      <c r="G6002" s="7"/>
      <c r="H6002" s="7"/>
      <c r="I6002" s="7"/>
      <c r="J6002" s="49"/>
      <c r="K6002" t="s">
        <v>4668</v>
      </c>
      <c r="L6002" t="s">
        <v>27</v>
      </c>
      <c r="M6002" s="15" t="s">
        <v>28</v>
      </c>
      <c r="N6002" t="s">
        <v>4836</v>
      </c>
      <c r="O6002" s="7">
        <v>72.59299909866553</v>
      </c>
      <c r="P6002" s="7">
        <v>66.668228239482801</v>
      </c>
      <c r="Q6002" s="9">
        <v>0.91838371560968279</v>
      </c>
      <c r="R6002" s="14"/>
      <c r="S6002" s="29"/>
      <c r="T6002" s="14"/>
      <c r="U6002" s="9"/>
      <c r="V6002" s="7"/>
      <c r="W6002" s="7"/>
      <c r="X6002" s="49"/>
      <c r="Y6002" s="84"/>
    </row>
    <row r="6003" spans="1:25" x14ac:dyDescent="0.25">
      <c r="A6003" s="5" t="s">
        <v>4661</v>
      </c>
      <c r="B6003" s="1" t="s">
        <v>4662</v>
      </c>
      <c r="C6003" t="s">
        <v>4811</v>
      </c>
      <c r="D6003" s="74" t="s">
        <v>4664</v>
      </c>
      <c r="E6003" s="1" t="s">
        <v>360</v>
      </c>
      <c r="F6003" s="7" t="s">
        <v>4837</v>
      </c>
      <c r="G6003" s="7"/>
      <c r="H6003" s="7"/>
      <c r="I6003" s="7"/>
      <c r="J6003" s="49"/>
      <c r="K6003" t="s">
        <v>4668</v>
      </c>
      <c r="L6003" t="s">
        <v>27</v>
      </c>
      <c r="M6003" s="15" t="s">
        <v>28</v>
      </c>
      <c r="N6003" t="s">
        <v>4838</v>
      </c>
      <c r="O6003" s="7">
        <v>71.917254112023684</v>
      </c>
      <c r="P6003" s="7">
        <v>64.570591782237912</v>
      </c>
      <c r="Q6003" s="9">
        <v>0.89784562243794708</v>
      </c>
      <c r="R6003" s="14"/>
      <c r="S6003" s="29"/>
      <c r="T6003" s="14"/>
      <c r="U6003" s="9"/>
      <c r="V6003" s="7"/>
      <c r="W6003" s="7"/>
      <c r="X6003" s="49"/>
      <c r="Y6003" s="84"/>
    </row>
    <row r="6004" spans="1:25" x14ac:dyDescent="0.25">
      <c r="A6004" s="5" t="s">
        <v>4661</v>
      </c>
      <c r="B6004" s="1" t="s">
        <v>4662</v>
      </c>
      <c r="C6004" t="s">
        <v>4811</v>
      </c>
      <c r="D6004" s="74" t="s">
        <v>4664</v>
      </c>
      <c r="E6004" s="1" t="s">
        <v>360</v>
      </c>
      <c r="F6004" s="7" t="s">
        <v>4839</v>
      </c>
      <c r="G6004" s="7"/>
      <c r="H6004" s="7"/>
      <c r="I6004" s="7"/>
      <c r="J6004" s="49"/>
      <c r="K6004" t="s">
        <v>4668</v>
      </c>
      <c r="L6004" t="s">
        <v>27</v>
      </c>
      <c r="M6004" s="15" t="s">
        <v>28</v>
      </c>
      <c r="N6004" t="s">
        <v>4840</v>
      </c>
      <c r="O6004" s="7">
        <v>70.97539008872549</v>
      </c>
      <c r="P6004" s="7">
        <v>67.638212938152776</v>
      </c>
      <c r="Q6004" s="9">
        <v>0.95298120733960112</v>
      </c>
      <c r="R6004" s="14"/>
      <c r="S6004" s="29"/>
      <c r="T6004" s="14"/>
      <c r="U6004" s="9"/>
      <c r="V6004" s="7"/>
      <c r="W6004" s="7"/>
      <c r="X6004" s="49"/>
      <c r="Y6004" s="84"/>
    </row>
    <row r="6005" spans="1:25" x14ac:dyDescent="0.25">
      <c r="A6005" s="5" t="s">
        <v>4661</v>
      </c>
      <c r="B6005" s="1" t="s">
        <v>4662</v>
      </c>
      <c r="C6005" t="s">
        <v>4811</v>
      </c>
      <c r="D6005" s="74" t="s">
        <v>4664</v>
      </c>
      <c r="E6005" s="1" t="s">
        <v>360</v>
      </c>
      <c r="F6005" s="7"/>
      <c r="G6005" s="7"/>
      <c r="H6005" s="7"/>
      <c r="I6005" s="7"/>
      <c r="J6005" s="49"/>
      <c r="K6005" t="s">
        <v>4668</v>
      </c>
      <c r="L6005" t="s">
        <v>27</v>
      </c>
      <c r="M6005" s="15" t="s">
        <v>28</v>
      </c>
      <c r="N6005" t="s">
        <v>4841</v>
      </c>
      <c r="O6005" s="7">
        <v>73.432131680027453</v>
      </c>
      <c r="P6005" s="7">
        <v>72.834842112766424</v>
      </c>
      <c r="Q6005" s="9">
        <v>0.99186610066198744</v>
      </c>
      <c r="R6005" s="14"/>
      <c r="S6005" s="29"/>
      <c r="T6005" s="14"/>
      <c r="U6005" s="9"/>
      <c r="V6005" s="7"/>
      <c r="W6005" s="7"/>
      <c r="X6005" s="49"/>
      <c r="Y6005" s="84"/>
    </row>
    <row r="6006" spans="1:25" x14ac:dyDescent="0.25">
      <c r="A6006" s="5" t="s">
        <v>4661</v>
      </c>
      <c r="B6006" s="1" t="s">
        <v>4662</v>
      </c>
      <c r="C6006" t="s">
        <v>4811</v>
      </c>
      <c r="D6006" s="74" t="s">
        <v>4664</v>
      </c>
      <c r="E6006" s="1" t="s">
        <v>360</v>
      </c>
      <c r="F6006" s="7"/>
      <c r="G6006" s="7"/>
      <c r="H6006" s="7"/>
      <c r="I6006" s="7"/>
      <c r="J6006" s="49"/>
      <c r="K6006" t="s">
        <v>4668</v>
      </c>
      <c r="L6006" t="s">
        <v>27</v>
      </c>
      <c r="M6006" s="15" t="s">
        <v>28</v>
      </c>
      <c r="N6006" t="s">
        <v>4842</v>
      </c>
      <c r="O6006" s="7">
        <v>69.402265487512054</v>
      </c>
      <c r="P6006" s="7">
        <v>59.272660370415799</v>
      </c>
      <c r="Q6006" s="9">
        <v>0.85404503662897102</v>
      </c>
      <c r="R6006" s="14"/>
      <c r="S6006" s="29"/>
      <c r="T6006" s="14"/>
      <c r="U6006" s="9"/>
      <c r="V6006" s="7"/>
      <c r="W6006" s="7"/>
      <c r="X6006" s="49"/>
      <c r="Y6006" s="84"/>
    </row>
    <row r="6007" spans="1:25" x14ac:dyDescent="0.25">
      <c r="A6007" s="5" t="s">
        <v>4661</v>
      </c>
      <c r="B6007" s="1" t="s">
        <v>4662</v>
      </c>
      <c r="C6007" t="s">
        <v>4811</v>
      </c>
      <c r="D6007" s="74" t="s">
        <v>4664</v>
      </c>
      <c r="E6007" s="1" t="s">
        <v>360</v>
      </c>
      <c r="F6007" s="7"/>
      <c r="G6007" s="7"/>
      <c r="H6007" s="7"/>
      <c r="I6007" s="7"/>
      <c r="J6007" s="49"/>
      <c r="K6007" t="s">
        <v>4668</v>
      </c>
      <c r="L6007" t="s">
        <v>27</v>
      </c>
      <c r="M6007" s="15" t="s">
        <v>28</v>
      </c>
      <c r="N6007" t="s">
        <v>4843</v>
      </c>
      <c r="O6007" s="7">
        <v>75.189468027691831</v>
      </c>
      <c r="P6007" s="7">
        <v>68.153541978106759</v>
      </c>
      <c r="Q6007" s="9">
        <v>0.90642404801968035</v>
      </c>
      <c r="R6007" s="14"/>
      <c r="S6007" s="29"/>
      <c r="T6007" s="14"/>
      <c r="U6007" s="9"/>
      <c r="V6007" s="7"/>
      <c r="W6007" s="7"/>
      <c r="X6007" s="49"/>
      <c r="Y6007" s="84"/>
    </row>
    <row r="6008" spans="1:25" x14ac:dyDescent="0.25">
      <c r="A6008" s="5" t="s">
        <v>4661</v>
      </c>
      <c r="B6008" s="1" t="s">
        <v>4662</v>
      </c>
      <c r="C6008" t="s">
        <v>4811</v>
      </c>
      <c r="D6008" s="74" t="s">
        <v>4664</v>
      </c>
      <c r="E6008" s="1" t="s">
        <v>360</v>
      </c>
      <c r="F6008" s="7"/>
      <c r="G6008" s="7"/>
      <c r="H6008" s="7"/>
      <c r="I6008" s="7"/>
      <c r="J6008" s="49"/>
      <c r="K6008" t="s">
        <v>4668</v>
      </c>
      <c r="L6008" t="s">
        <v>27</v>
      </c>
      <c r="M6008" s="15" t="s">
        <v>28</v>
      </c>
      <c r="N6008" t="s">
        <v>4844</v>
      </c>
      <c r="O6008" s="7">
        <v>76.014077862495171</v>
      </c>
      <c r="P6008" s="7">
        <v>68.984577589736588</v>
      </c>
      <c r="Q6008" s="9">
        <v>0.90752370520794157</v>
      </c>
      <c r="R6008" s="14"/>
      <c r="S6008" s="29"/>
      <c r="T6008" s="14"/>
      <c r="U6008" s="9"/>
      <c r="V6008" s="7"/>
      <c r="W6008" s="7"/>
      <c r="X6008" s="49"/>
      <c r="Y6008" s="84"/>
    </row>
    <row r="6009" spans="1:25" x14ac:dyDescent="0.25">
      <c r="A6009" s="5" t="s">
        <v>4661</v>
      </c>
      <c r="B6009" s="1" t="s">
        <v>4662</v>
      </c>
      <c r="C6009" t="s">
        <v>4811</v>
      </c>
      <c r="D6009" s="74" t="s">
        <v>4664</v>
      </c>
      <c r="E6009" s="1" t="s">
        <v>360</v>
      </c>
      <c r="F6009" s="7"/>
      <c r="G6009" s="7"/>
      <c r="H6009" s="7"/>
      <c r="I6009" s="7"/>
      <c r="J6009" s="49"/>
      <c r="K6009" t="s">
        <v>4668</v>
      </c>
      <c r="L6009" t="s">
        <v>27</v>
      </c>
      <c r="M6009" s="15" t="s">
        <v>28</v>
      </c>
      <c r="N6009" t="s">
        <v>4845</v>
      </c>
      <c r="O6009" s="7">
        <v>75.367412894246428</v>
      </c>
      <c r="P6009" s="7">
        <v>68.980131552180097</v>
      </c>
      <c r="Q6009" s="9">
        <v>0.91525141839446189</v>
      </c>
      <c r="R6009" s="14"/>
      <c r="S6009" s="29"/>
      <c r="T6009" s="14"/>
      <c r="U6009" s="9"/>
      <c r="V6009" s="7"/>
      <c r="W6009" s="7"/>
      <c r="X6009" s="49"/>
      <c r="Y6009" s="84"/>
    </row>
    <row r="6010" spans="1:25" x14ac:dyDescent="0.25">
      <c r="A6010" s="5" t="s">
        <v>4661</v>
      </c>
      <c r="B6010" s="1" t="s">
        <v>4662</v>
      </c>
      <c r="C6010" t="s">
        <v>4811</v>
      </c>
      <c r="D6010" s="74" t="s">
        <v>4664</v>
      </c>
      <c r="E6010" s="1" t="s">
        <v>360</v>
      </c>
      <c r="F6010" s="7" t="s">
        <v>4846</v>
      </c>
      <c r="G6010" s="7"/>
      <c r="H6010" s="7"/>
      <c r="I6010" s="7"/>
      <c r="J6010" s="49"/>
      <c r="K6010" t="s">
        <v>3744</v>
      </c>
      <c r="L6010" t="s">
        <v>27</v>
      </c>
      <c r="M6010" s="15" t="s">
        <v>28</v>
      </c>
      <c r="N6010" t="s">
        <v>4847</v>
      </c>
      <c r="O6010" s="7">
        <v>14.885575447832844</v>
      </c>
      <c r="P6010" s="7">
        <v>8.4470181141249423</v>
      </c>
      <c r="Q6010" s="9">
        <v>0.56746332338497019</v>
      </c>
      <c r="R6010" s="14"/>
      <c r="S6010" s="29"/>
      <c r="T6010" s="14"/>
      <c r="U6010" s="9"/>
      <c r="V6010" s="7"/>
      <c r="W6010" s="7"/>
      <c r="X6010" s="49"/>
      <c r="Y6010" s="84"/>
    </row>
    <row r="6011" spans="1:25" s="16" customFormat="1" x14ac:dyDescent="0.25">
      <c r="A6011" s="18" t="s">
        <v>4661</v>
      </c>
      <c r="B6011" s="19" t="s">
        <v>4662</v>
      </c>
      <c r="C6011" s="16" t="s">
        <v>4811</v>
      </c>
      <c r="D6011" s="76" t="s">
        <v>4664</v>
      </c>
      <c r="E6011" s="19" t="s">
        <v>360</v>
      </c>
      <c r="F6011" s="17"/>
      <c r="G6011" s="17"/>
      <c r="H6011" s="17"/>
      <c r="I6011" s="17"/>
      <c r="J6011" s="50"/>
      <c r="K6011" s="16" t="s">
        <v>3744</v>
      </c>
      <c r="L6011" s="16" t="s">
        <v>27</v>
      </c>
      <c r="M6011" s="21" t="s">
        <v>28</v>
      </c>
      <c r="N6011" s="16" t="s">
        <v>4848</v>
      </c>
      <c r="O6011" s="17">
        <v>40.845957045571822</v>
      </c>
      <c r="P6011" s="17">
        <v>30.799048145711161</v>
      </c>
      <c r="Q6011" s="22">
        <v>0.7540292938013099</v>
      </c>
      <c r="R6011" s="23"/>
      <c r="S6011" s="31"/>
      <c r="T6011" s="23"/>
      <c r="U6011" s="22"/>
      <c r="V6011" s="17"/>
      <c r="W6011" s="17"/>
      <c r="X6011" s="50"/>
      <c r="Y6011" s="85"/>
    </row>
    <row r="6012" spans="1:25" x14ac:dyDescent="0.25">
      <c r="A6012" s="5" t="s">
        <v>4661</v>
      </c>
      <c r="B6012" s="1" t="s">
        <v>4662</v>
      </c>
      <c r="C6012" t="s">
        <v>4849</v>
      </c>
      <c r="D6012" s="74" t="s">
        <v>4664</v>
      </c>
      <c r="E6012" s="1" t="s">
        <v>360</v>
      </c>
      <c r="F6012" t="s">
        <v>4850</v>
      </c>
      <c r="G6012" s="7"/>
      <c r="H6012" s="7"/>
      <c r="I6012" s="7"/>
      <c r="J6012" s="49"/>
      <c r="K6012" t="s">
        <v>4851</v>
      </c>
      <c r="L6012" t="s">
        <v>27</v>
      </c>
      <c r="M6012" s="15" t="s">
        <v>28</v>
      </c>
      <c r="N6012" t="s">
        <v>4852</v>
      </c>
      <c r="O6012" s="7">
        <v>56.502390750252118</v>
      </c>
      <c r="P6012" s="7">
        <v>54.370884825104007</v>
      </c>
      <c r="Q6012" s="9">
        <v>0.96227582768011277</v>
      </c>
      <c r="R6012" s="14"/>
      <c r="S6012" s="29"/>
      <c r="T6012" s="14"/>
      <c r="U6012" s="9"/>
      <c r="V6012" s="7"/>
      <c r="W6012" s="7"/>
      <c r="X6012" s="49"/>
      <c r="Y6012" s="84"/>
    </row>
    <row r="6013" spans="1:25" x14ac:dyDescent="0.25">
      <c r="A6013" s="5" t="s">
        <v>4661</v>
      </c>
      <c r="B6013" s="1" t="s">
        <v>4662</v>
      </c>
      <c r="C6013" t="s">
        <v>4849</v>
      </c>
      <c r="D6013" s="74" t="s">
        <v>4664</v>
      </c>
      <c r="E6013" s="1" t="s">
        <v>360</v>
      </c>
      <c r="G6013" s="7"/>
      <c r="H6013" s="7"/>
      <c r="I6013" s="7"/>
      <c r="J6013" s="49"/>
      <c r="K6013" t="s">
        <v>4851</v>
      </c>
      <c r="L6013" t="s">
        <v>27</v>
      </c>
      <c r="M6013" s="15" t="s">
        <v>28</v>
      </c>
      <c r="N6013" t="s">
        <v>4853</v>
      </c>
      <c r="O6013" s="7">
        <v>60.514904407776946</v>
      </c>
      <c r="P6013" s="7">
        <v>57.820085116628192</v>
      </c>
      <c r="Q6013" s="9">
        <v>0.95546850288335849</v>
      </c>
      <c r="R6013" s="14"/>
      <c r="S6013" s="29"/>
      <c r="T6013" s="14"/>
      <c r="U6013" s="9"/>
      <c r="V6013" s="7"/>
      <c r="W6013" s="7"/>
      <c r="X6013" s="49"/>
      <c r="Y6013" s="84"/>
    </row>
    <row r="6014" spans="1:25" x14ac:dyDescent="0.25">
      <c r="A6014" s="5" t="s">
        <v>4661</v>
      </c>
      <c r="B6014" s="1" t="s">
        <v>4662</v>
      </c>
      <c r="C6014" t="s">
        <v>4849</v>
      </c>
      <c r="D6014" s="74" t="s">
        <v>4664</v>
      </c>
      <c r="E6014" s="1" t="s">
        <v>360</v>
      </c>
      <c r="F6014" t="s">
        <v>4854</v>
      </c>
      <c r="G6014" s="7"/>
      <c r="H6014" s="7"/>
      <c r="I6014" s="7"/>
      <c r="J6014" s="49"/>
      <c r="K6014" t="s">
        <v>4851</v>
      </c>
      <c r="L6014" t="s">
        <v>27</v>
      </c>
      <c r="M6014" s="15" t="s">
        <v>28</v>
      </c>
      <c r="N6014" t="s">
        <v>4855</v>
      </c>
      <c r="O6014" s="7">
        <v>43.702282949979967</v>
      </c>
      <c r="P6014" s="7">
        <v>40.990848753879007</v>
      </c>
      <c r="Q6014" s="9">
        <v>0.93795669212053823</v>
      </c>
      <c r="R6014" s="14"/>
      <c r="S6014" s="29"/>
      <c r="T6014" s="14"/>
      <c r="U6014" s="9"/>
      <c r="V6014" s="7"/>
      <c r="W6014" s="7"/>
      <c r="X6014" s="49"/>
      <c r="Y6014" s="84"/>
    </row>
    <row r="6015" spans="1:25" x14ac:dyDescent="0.25">
      <c r="A6015" s="5" t="s">
        <v>4661</v>
      </c>
      <c r="B6015" s="1" t="s">
        <v>4662</v>
      </c>
      <c r="C6015" t="s">
        <v>4849</v>
      </c>
      <c r="D6015" s="74" t="s">
        <v>4664</v>
      </c>
      <c r="E6015" s="1" t="s">
        <v>360</v>
      </c>
      <c r="G6015" s="7"/>
      <c r="H6015" s="7"/>
      <c r="I6015" s="7"/>
      <c r="J6015" s="49"/>
      <c r="K6015" t="s">
        <v>4851</v>
      </c>
      <c r="L6015" t="s">
        <v>27</v>
      </c>
      <c r="M6015" s="15" t="s">
        <v>28</v>
      </c>
      <c r="N6015" t="s">
        <v>4856</v>
      </c>
      <c r="O6015" s="7">
        <v>58.751629746215414</v>
      </c>
      <c r="P6015" s="7">
        <v>56.263903450840772</v>
      </c>
      <c r="Q6015" s="9">
        <v>0.95765689724488212</v>
      </c>
      <c r="R6015" s="14"/>
      <c r="S6015" s="29"/>
      <c r="T6015" s="14"/>
      <c r="U6015" s="9"/>
      <c r="V6015" s="7"/>
      <c r="W6015" s="7"/>
      <c r="X6015" s="49"/>
      <c r="Y6015" s="84"/>
    </row>
    <row r="6016" spans="1:25" x14ac:dyDescent="0.25">
      <c r="A6016" s="5" t="s">
        <v>4661</v>
      </c>
      <c r="B6016" s="1" t="s">
        <v>4662</v>
      </c>
      <c r="C6016" t="s">
        <v>4849</v>
      </c>
      <c r="D6016" s="74" t="s">
        <v>4664</v>
      </c>
      <c r="E6016" s="1" t="s">
        <v>360</v>
      </c>
      <c r="G6016" s="7"/>
      <c r="H6016" s="7"/>
      <c r="I6016" s="7"/>
      <c r="J6016" s="49"/>
      <c r="K6016" t="s">
        <v>4851</v>
      </c>
      <c r="L6016" t="s">
        <v>27</v>
      </c>
      <c r="M6016" s="15" t="s">
        <v>28</v>
      </c>
      <c r="N6016" t="s">
        <v>4857</v>
      </c>
      <c r="O6016" s="7">
        <v>72.657877779716657</v>
      </c>
      <c r="P6016" s="7">
        <v>71.054338979100891</v>
      </c>
      <c r="Q6016" s="9">
        <v>0.97793028299729101</v>
      </c>
      <c r="R6016" s="14"/>
      <c r="S6016" s="29"/>
      <c r="T6016" s="14"/>
      <c r="U6016" s="9"/>
      <c r="V6016" s="7"/>
      <c r="W6016" s="7"/>
      <c r="X6016" s="49"/>
      <c r="Y6016" s="84"/>
    </row>
    <row r="6017" spans="1:25" x14ac:dyDescent="0.25">
      <c r="A6017" s="5" t="s">
        <v>4661</v>
      </c>
      <c r="B6017" s="1" t="s">
        <v>4662</v>
      </c>
      <c r="C6017" t="s">
        <v>4849</v>
      </c>
      <c r="D6017" s="74" t="s">
        <v>4664</v>
      </c>
      <c r="E6017" s="1" t="s">
        <v>360</v>
      </c>
      <c r="G6017" s="7"/>
      <c r="H6017" s="7"/>
      <c r="I6017" s="7"/>
      <c r="J6017" s="49"/>
      <c r="K6017" t="s">
        <v>4851</v>
      </c>
      <c r="L6017" t="s">
        <v>27</v>
      </c>
      <c r="M6017" s="15" t="s">
        <v>28</v>
      </c>
      <c r="N6017" t="s">
        <v>4858</v>
      </c>
      <c r="O6017" s="7">
        <v>57.102909301389396</v>
      </c>
      <c r="P6017" s="7">
        <v>56.386572000849057</v>
      </c>
      <c r="Q6017" s="9">
        <v>0.98745532742019315</v>
      </c>
      <c r="R6017" s="14"/>
      <c r="S6017" s="29"/>
      <c r="T6017" s="14"/>
      <c r="U6017" s="9"/>
      <c r="V6017" s="7"/>
      <c r="W6017" s="7"/>
      <c r="X6017" s="49"/>
      <c r="Y6017" s="84"/>
    </row>
    <row r="6018" spans="1:25" x14ac:dyDescent="0.25">
      <c r="A6018" s="5" t="s">
        <v>4661</v>
      </c>
      <c r="B6018" s="1" t="s">
        <v>4662</v>
      </c>
      <c r="C6018" t="s">
        <v>4849</v>
      </c>
      <c r="D6018" s="74" t="s">
        <v>4664</v>
      </c>
      <c r="E6018" s="1" t="s">
        <v>360</v>
      </c>
      <c r="G6018" s="7"/>
      <c r="H6018" s="7"/>
      <c r="I6018" s="7"/>
      <c r="J6018" s="49"/>
      <c r="K6018" t="s">
        <v>4851</v>
      </c>
      <c r="L6018" t="s">
        <v>27</v>
      </c>
      <c r="M6018" s="15" t="s">
        <v>28</v>
      </c>
      <c r="N6018" t="s">
        <v>4859</v>
      </c>
      <c r="O6018" s="7">
        <v>26.348119729380791</v>
      </c>
      <c r="P6018" s="7">
        <v>23.905900859780619</v>
      </c>
      <c r="Q6018" s="9">
        <v>0.90730955777171252</v>
      </c>
      <c r="R6018" s="14"/>
      <c r="S6018" s="29"/>
      <c r="T6018" s="14"/>
      <c r="U6018" s="9"/>
      <c r="V6018" s="7"/>
      <c r="W6018" s="7"/>
      <c r="X6018" s="49"/>
      <c r="Y6018" s="84"/>
    </row>
    <row r="6019" spans="1:25" x14ac:dyDescent="0.25">
      <c r="A6019" s="5" t="s">
        <v>4661</v>
      </c>
      <c r="B6019" s="1" t="s">
        <v>4662</v>
      </c>
      <c r="C6019" t="s">
        <v>4849</v>
      </c>
      <c r="D6019" s="74" t="s">
        <v>4664</v>
      </c>
      <c r="E6019" s="1" t="s">
        <v>360</v>
      </c>
      <c r="G6019" s="7"/>
      <c r="H6019" s="7"/>
      <c r="I6019" s="7"/>
      <c r="J6019" s="49"/>
      <c r="K6019" t="s">
        <v>4851</v>
      </c>
      <c r="L6019" t="s">
        <v>27</v>
      </c>
      <c r="M6019" s="15" t="s">
        <v>28</v>
      </c>
      <c r="N6019" t="s">
        <v>4860</v>
      </c>
      <c r="O6019" s="7">
        <v>45.895872403099503</v>
      </c>
      <c r="P6019" s="7">
        <v>45.219726622308322</v>
      </c>
      <c r="Q6019" s="9">
        <v>0.98526783029958231</v>
      </c>
      <c r="R6019" s="14"/>
      <c r="S6019" s="29"/>
      <c r="T6019" s="14"/>
      <c r="U6019" s="9"/>
      <c r="V6019" s="7"/>
      <c r="W6019" s="7"/>
      <c r="X6019" s="49"/>
      <c r="Y6019" s="84"/>
    </row>
    <row r="6020" spans="1:25" x14ac:dyDescent="0.25">
      <c r="A6020" s="5" t="s">
        <v>4661</v>
      </c>
      <c r="B6020" s="1" t="s">
        <v>4662</v>
      </c>
      <c r="C6020" t="s">
        <v>4849</v>
      </c>
      <c r="D6020" s="74" t="s">
        <v>4664</v>
      </c>
      <c r="E6020" s="1" t="s">
        <v>360</v>
      </c>
      <c r="G6020" s="7"/>
      <c r="H6020" s="7"/>
      <c r="I6020" s="7"/>
      <c r="J6020" s="49"/>
      <c r="K6020" t="s">
        <v>4851</v>
      </c>
      <c r="L6020" t="s">
        <v>27</v>
      </c>
      <c r="M6020" s="15" t="s">
        <v>28</v>
      </c>
      <c r="N6020" t="s">
        <v>4861</v>
      </c>
      <c r="O6020" s="7">
        <v>51.579817948396766</v>
      </c>
      <c r="P6020" s="7">
        <v>49.65488907402554</v>
      </c>
      <c r="Q6020" s="9">
        <v>0.96268058029407877</v>
      </c>
      <c r="R6020" s="14"/>
      <c r="S6020" s="29"/>
      <c r="T6020" s="14"/>
      <c r="U6020" s="9"/>
      <c r="V6020" s="7"/>
      <c r="W6020" s="7"/>
      <c r="X6020" s="49"/>
      <c r="Y6020" s="84"/>
    </row>
    <row r="6021" spans="1:25" x14ac:dyDescent="0.25">
      <c r="A6021" s="5" t="s">
        <v>4661</v>
      </c>
      <c r="B6021" s="1" t="s">
        <v>4662</v>
      </c>
      <c r="C6021" t="s">
        <v>4849</v>
      </c>
      <c r="D6021" s="74" t="s">
        <v>4664</v>
      </c>
      <c r="E6021" s="1" t="s">
        <v>360</v>
      </c>
      <c r="G6021" s="7"/>
      <c r="H6021" s="7"/>
      <c r="I6021" s="7"/>
      <c r="J6021" s="49"/>
      <c r="K6021" t="s">
        <v>4851</v>
      </c>
      <c r="L6021" t="s">
        <v>27</v>
      </c>
      <c r="M6021" s="15" t="s">
        <v>28</v>
      </c>
      <c r="N6021" t="s">
        <v>4862</v>
      </c>
      <c r="O6021" s="7">
        <v>52.454146220181826</v>
      </c>
      <c r="P6021" s="7">
        <v>50.743205207835373</v>
      </c>
      <c r="Q6021" s="9">
        <v>0.96738215878751321</v>
      </c>
      <c r="R6021" s="14"/>
      <c r="S6021" s="29"/>
      <c r="T6021" s="14"/>
      <c r="U6021" s="9"/>
      <c r="V6021" s="7"/>
      <c r="W6021" s="7"/>
      <c r="X6021" s="49"/>
      <c r="Y6021" s="84"/>
    </row>
    <row r="6022" spans="1:25" x14ac:dyDescent="0.25">
      <c r="A6022" s="5" t="s">
        <v>4661</v>
      </c>
      <c r="B6022" s="1" t="s">
        <v>4662</v>
      </c>
      <c r="C6022" t="s">
        <v>4849</v>
      </c>
      <c r="D6022" s="74" t="s">
        <v>4664</v>
      </c>
      <c r="E6022" s="1" t="s">
        <v>360</v>
      </c>
      <c r="F6022" t="s">
        <v>4863</v>
      </c>
      <c r="G6022" s="7"/>
      <c r="H6022" s="7"/>
      <c r="I6022" s="7"/>
      <c r="J6022" s="49"/>
      <c r="K6022" t="s">
        <v>4851</v>
      </c>
      <c r="L6022" t="s">
        <v>27</v>
      </c>
      <c r="M6022" s="15" t="s">
        <v>28</v>
      </c>
      <c r="N6022" t="s">
        <v>4864</v>
      </c>
      <c r="O6022" s="7">
        <v>65.299027400408335</v>
      </c>
      <c r="P6022" s="7">
        <v>63.814737736707706</v>
      </c>
      <c r="Q6022" s="9">
        <v>0.97726934499959572</v>
      </c>
      <c r="R6022" s="14"/>
      <c r="S6022" s="29"/>
      <c r="T6022" s="14"/>
      <c r="U6022" s="9"/>
      <c r="V6022" s="7"/>
      <c r="W6022" s="7"/>
      <c r="X6022" s="49"/>
      <c r="Y6022" s="84"/>
    </row>
    <row r="6023" spans="1:25" x14ac:dyDescent="0.25">
      <c r="A6023" s="5" t="s">
        <v>4661</v>
      </c>
      <c r="B6023" s="1" t="s">
        <v>4662</v>
      </c>
      <c r="C6023" t="s">
        <v>4849</v>
      </c>
      <c r="D6023" s="74" t="s">
        <v>4664</v>
      </c>
      <c r="E6023" s="1" t="s">
        <v>360</v>
      </c>
      <c r="G6023" s="7"/>
      <c r="H6023" s="7"/>
      <c r="I6023" s="7"/>
      <c r="J6023" s="49"/>
      <c r="K6023" t="s">
        <v>4851</v>
      </c>
      <c r="L6023" t="s">
        <v>27</v>
      </c>
      <c r="M6023" s="15" t="s">
        <v>28</v>
      </c>
      <c r="N6023" t="s">
        <v>4865</v>
      </c>
      <c r="O6023" s="7">
        <v>60.195246694364087</v>
      </c>
      <c r="P6023" s="7">
        <v>59.714101633028982</v>
      </c>
      <c r="Q6023" s="9">
        <v>0.99200692599902318</v>
      </c>
      <c r="R6023" s="14"/>
      <c r="S6023" s="29"/>
      <c r="T6023" s="14"/>
      <c r="U6023" s="9"/>
      <c r="V6023" s="7"/>
      <c r="W6023" s="7"/>
      <c r="X6023" s="49"/>
      <c r="Y6023" s="84"/>
    </row>
    <row r="6024" spans="1:25" x14ac:dyDescent="0.25">
      <c r="A6024" s="5" t="s">
        <v>4661</v>
      </c>
      <c r="B6024" s="1" t="s">
        <v>4662</v>
      </c>
      <c r="C6024" t="s">
        <v>4849</v>
      </c>
      <c r="D6024" s="74" t="s">
        <v>4664</v>
      </c>
      <c r="E6024" s="1" t="s">
        <v>360</v>
      </c>
      <c r="G6024" s="7"/>
      <c r="H6024" s="7"/>
      <c r="I6024" s="7"/>
      <c r="J6024" s="49"/>
      <c r="K6024" t="s">
        <v>4851</v>
      </c>
      <c r="L6024" t="s">
        <v>27</v>
      </c>
      <c r="M6024" s="15" t="s">
        <v>28</v>
      </c>
      <c r="N6024" t="s">
        <v>4866</v>
      </c>
      <c r="O6024" s="7">
        <v>57.319880579268634</v>
      </c>
      <c r="P6024" s="7">
        <v>56.667686220578403</v>
      </c>
      <c r="Q6024" s="9">
        <v>0.98862184721776769</v>
      </c>
      <c r="R6024" s="14"/>
      <c r="S6024" s="29"/>
      <c r="T6024" s="14"/>
      <c r="U6024" s="9"/>
      <c r="V6024" s="7"/>
      <c r="W6024" s="7"/>
      <c r="X6024" s="49"/>
      <c r="Y6024" s="84"/>
    </row>
    <row r="6025" spans="1:25" x14ac:dyDescent="0.25">
      <c r="A6025" s="5" t="s">
        <v>4661</v>
      </c>
      <c r="B6025" s="1" t="s">
        <v>4662</v>
      </c>
      <c r="C6025" t="s">
        <v>4849</v>
      </c>
      <c r="D6025" s="74" t="s">
        <v>4664</v>
      </c>
      <c r="E6025" s="1" t="s">
        <v>360</v>
      </c>
      <c r="G6025" s="7"/>
      <c r="H6025" s="7"/>
      <c r="I6025" s="7"/>
      <c r="J6025" s="49"/>
      <c r="K6025" t="s">
        <v>4851</v>
      </c>
      <c r="L6025" t="s">
        <v>27</v>
      </c>
      <c r="M6025" s="15" t="s">
        <v>28</v>
      </c>
      <c r="N6025" t="s">
        <v>4867</v>
      </c>
      <c r="O6025" s="7">
        <v>62.639325202211595</v>
      </c>
      <c r="P6025" s="7">
        <v>61.805760971706079</v>
      </c>
      <c r="Q6025" s="9">
        <v>0.98669263712827981</v>
      </c>
      <c r="R6025" s="14"/>
      <c r="S6025" s="29"/>
      <c r="T6025" s="14"/>
      <c r="U6025" s="9"/>
      <c r="V6025" s="7"/>
      <c r="W6025" s="7"/>
      <c r="X6025" s="49"/>
      <c r="Y6025" s="84"/>
    </row>
    <row r="6026" spans="1:25" x14ac:dyDescent="0.25">
      <c r="A6026" s="5" t="s">
        <v>4661</v>
      </c>
      <c r="B6026" s="1" t="s">
        <v>4662</v>
      </c>
      <c r="C6026" t="s">
        <v>4849</v>
      </c>
      <c r="D6026" s="74" t="s">
        <v>4664</v>
      </c>
      <c r="E6026" s="1" t="s">
        <v>360</v>
      </c>
      <c r="F6026" t="s">
        <v>4868</v>
      </c>
      <c r="G6026" s="7"/>
      <c r="H6026" s="7"/>
      <c r="I6026" s="7"/>
      <c r="J6026" s="49"/>
      <c r="K6026" t="s">
        <v>4851</v>
      </c>
      <c r="L6026" t="s">
        <v>27</v>
      </c>
      <c r="M6026" s="15" t="s">
        <v>28</v>
      </c>
      <c r="N6026" t="s">
        <v>4869</v>
      </c>
      <c r="O6026" s="7">
        <v>64.242041405439949</v>
      </c>
      <c r="P6026" s="7">
        <v>59.377367221668443</v>
      </c>
      <c r="Q6026" s="9">
        <v>0.9242758468232678</v>
      </c>
      <c r="R6026" s="14"/>
      <c r="S6026" s="29"/>
      <c r="T6026" s="14"/>
      <c r="U6026" s="9"/>
      <c r="V6026" s="7"/>
      <c r="W6026" s="7"/>
      <c r="X6026" s="49"/>
      <c r="Y6026" s="84"/>
    </row>
    <row r="6027" spans="1:25" x14ac:dyDescent="0.25">
      <c r="A6027" s="5" t="s">
        <v>4661</v>
      </c>
      <c r="B6027" s="1" t="s">
        <v>4662</v>
      </c>
      <c r="C6027" t="s">
        <v>4849</v>
      </c>
      <c r="D6027" s="74" t="s">
        <v>4664</v>
      </c>
      <c r="E6027" s="1" t="s">
        <v>360</v>
      </c>
      <c r="G6027" s="7"/>
      <c r="H6027" s="7"/>
      <c r="I6027" s="7"/>
      <c r="J6027" s="49"/>
      <c r="K6027" t="s">
        <v>4851</v>
      </c>
      <c r="L6027" t="s">
        <v>27</v>
      </c>
      <c r="M6027" s="15" t="s">
        <v>28</v>
      </c>
      <c r="N6027" t="s">
        <v>4870</v>
      </c>
      <c r="O6027" s="7">
        <v>63.014672212691238</v>
      </c>
      <c r="P6027" s="7">
        <v>62.26701557529649</v>
      </c>
      <c r="Q6027" s="9">
        <v>0.98813519754778367</v>
      </c>
      <c r="R6027" s="14"/>
      <c r="S6027" s="29"/>
      <c r="T6027" s="14"/>
      <c r="U6027" s="9"/>
      <c r="V6027" s="7"/>
      <c r="W6027" s="7"/>
      <c r="X6027" s="49"/>
      <c r="Y6027" s="84"/>
    </row>
    <row r="6028" spans="1:25" x14ac:dyDescent="0.25">
      <c r="A6028" s="5" t="s">
        <v>4661</v>
      </c>
      <c r="B6028" s="1" t="s">
        <v>4662</v>
      </c>
      <c r="C6028" t="s">
        <v>4849</v>
      </c>
      <c r="D6028" s="74" t="s">
        <v>4664</v>
      </c>
      <c r="E6028" s="1" t="s">
        <v>360</v>
      </c>
      <c r="G6028" s="7"/>
      <c r="H6028" s="7"/>
      <c r="I6028" s="7"/>
      <c r="J6028" s="49"/>
      <c r="K6028" t="s">
        <v>4851</v>
      </c>
      <c r="L6028" t="s">
        <v>27</v>
      </c>
      <c r="M6028" s="15" t="s">
        <v>28</v>
      </c>
      <c r="N6028" t="s">
        <v>4871</v>
      </c>
      <c r="O6028" s="7">
        <v>53.745069004527622</v>
      </c>
      <c r="P6028" s="7">
        <v>53.156102438588107</v>
      </c>
      <c r="Q6028" s="9">
        <v>0.98904147716528379</v>
      </c>
      <c r="R6028" s="14"/>
      <c r="S6028" s="29"/>
      <c r="T6028" s="14"/>
      <c r="U6028" s="9"/>
      <c r="V6028" s="7"/>
      <c r="W6028" s="7"/>
      <c r="X6028" s="49"/>
      <c r="Y6028" s="84"/>
    </row>
    <row r="6029" spans="1:25" x14ac:dyDescent="0.25">
      <c r="A6029" s="5" t="s">
        <v>4661</v>
      </c>
      <c r="B6029" s="1" t="s">
        <v>4662</v>
      </c>
      <c r="C6029" t="s">
        <v>4849</v>
      </c>
      <c r="D6029" s="74" t="s">
        <v>4664</v>
      </c>
      <c r="E6029" s="1" t="s">
        <v>360</v>
      </c>
      <c r="G6029" s="7"/>
      <c r="H6029" s="7"/>
      <c r="I6029" s="7"/>
      <c r="J6029" s="49"/>
      <c r="K6029" t="s">
        <v>4668</v>
      </c>
      <c r="L6029" t="s">
        <v>27</v>
      </c>
      <c r="M6029" s="15" t="s">
        <v>28</v>
      </c>
      <c r="N6029" t="s">
        <v>4872</v>
      </c>
      <c r="O6029" s="7">
        <v>62.997544965584915</v>
      </c>
      <c r="P6029" s="7">
        <v>61.951780629962286</v>
      </c>
      <c r="Q6029" s="9">
        <v>0.98339991921599612</v>
      </c>
      <c r="R6029" s="14"/>
      <c r="S6029" s="29"/>
      <c r="T6029" s="14"/>
      <c r="U6029" s="9"/>
      <c r="V6029" s="7"/>
      <c r="W6029" s="7"/>
      <c r="X6029" s="49"/>
      <c r="Y6029" s="84"/>
    </row>
    <row r="6030" spans="1:25" x14ac:dyDescent="0.25">
      <c r="A6030" s="5" t="s">
        <v>4661</v>
      </c>
      <c r="B6030" s="1" t="s">
        <v>4662</v>
      </c>
      <c r="C6030" t="s">
        <v>4849</v>
      </c>
      <c r="D6030" s="74" t="s">
        <v>4664</v>
      </c>
      <c r="E6030" s="1" t="s">
        <v>360</v>
      </c>
      <c r="G6030" s="7"/>
      <c r="H6030" s="7"/>
      <c r="I6030" s="7"/>
      <c r="J6030" s="49"/>
      <c r="K6030" t="s">
        <v>4668</v>
      </c>
      <c r="L6030" t="s">
        <v>27</v>
      </c>
      <c r="M6030" s="15" t="s">
        <v>28</v>
      </c>
      <c r="N6030" t="s">
        <v>4873</v>
      </c>
      <c r="O6030" s="7">
        <v>61.245155243592478</v>
      </c>
      <c r="P6030" s="7">
        <v>59.592328337224352</v>
      </c>
      <c r="Q6030" s="9">
        <v>0.97301293629195185</v>
      </c>
      <c r="R6030" s="14"/>
      <c r="S6030" s="29"/>
      <c r="T6030" s="14"/>
      <c r="U6030" s="9"/>
      <c r="V6030" s="7"/>
      <c r="W6030" s="7"/>
      <c r="X6030" s="49"/>
      <c r="Y6030" s="84"/>
    </row>
    <row r="6031" spans="1:25" x14ac:dyDescent="0.25">
      <c r="A6031" s="5" t="s">
        <v>4661</v>
      </c>
      <c r="B6031" s="1" t="s">
        <v>4662</v>
      </c>
      <c r="C6031" t="s">
        <v>4849</v>
      </c>
      <c r="D6031" s="74" t="s">
        <v>4664</v>
      </c>
      <c r="E6031" s="1" t="s">
        <v>360</v>
      </c>
      <c r="G6031" s="7"/>
      <c r="H6031" s="7"/>
      <c r="I6031" s="7"/>
      <c r="J6031" s="49"/>
      <c r="K6031" t="s">
        <v>4668</v>
      </c>
      <c r="L6031" t="s">
        <v>27</v>
      </c>
      <c r="M6031" s="15" t="s">
        <v>28</v>
      </c>
      <c r="N6031" t="s">
        <v>4874</v>
      </c>
      <c r="O6031" s="7">
        <v>65.132235719255078</v>
      </c>
      <c r="P6031" s="7">
        <v>63.944648612091029</v>
      </c>
      <c r="Q6031" s="9">
        <v>0.98176652322694702</v>
      </c>
      <c r="R6031" s="14"/>
      <c r="S6031" s="29"/>
      <c r="T6031" s="14"/>
      <c r="U6031" s="9"/>
      <c r="V6031" s="7"/>
      <c r="W6031" s="7"/>
      <c r="X6031" s="49"/>
      <c r="Y6031" s="84"/>
    </row>
    <row r="6032" spans="1:25" x14ac:dyDescent="0.25">
      <c r="A6032" s="5" t="s">
        <v>4661</v>
      </c>
      <c r="B6032" s="1" t="s">
        <v>4662</v>
      </c>
      <c r="C6032" t="s">
        <v>4849</v>
      </c>
      <c r="D6032" s="74" t="s">
        <v>4664</v>
      </c>
      <c r="E6032" s="1" t="s">
        <v>360</v>
      </c>
      <c r="G6032" s="7"/>
      <c r="H6032" s="7"/>
      <c r="I6032" s="7"/>
      <c r="J6032" s="49"/>
      <c r="K6032" t="s">
        <v>4668</v>
      </c>
      <c r="L6032" t="s">
        <v>27</v>
      </c>
      <c r="M6032" s="15" t="s">
        <v>28</v>
      </c>
      <c r="N6032" t="s">
        <v>4875</v>
      </c>
      <c r="O6032" s="7">
        <v>62.861220902581906</v>
      </c>
      <c r="P6032" s="7">
        <v>61.40263167877518</v>
      </c>
      <c r="Q6032" s="9">
        <v>0.97679667682453786</v>
      </c>
      <c r="R6032" s="14"/>
      <c r="S6032" s="29"/>
      <c r="T6032" s="14"/>
      <c r="U6032" s="9"/>
      <c r="V6032" s="7"/>
      <c r="W6032" s="7"/>
      <c r="X6032" s="49"/>
      <c r="Y6032" s="84"/>
    </row>
    <row r="6033" spans="1:25" x14ac:dyDescent="0.25">
      <c r="A6033" s="5" t="s">
        <v>4661</v>
      </c>
      <c r="B6033" s="1" t="s">
        <v>4662</v>
      </c>
      <c r="C6033" t="s">
        <v>4849</v>
      </c>
      <c r="D6033" s="74" t="s">
        <v>4664</v>
      </c>
      <c r="E6033" s="1" t="s">
        <v>360</v>
      </c>
      <c r="G6033" s="7"/>
      <c r="H6033" s="7"/>
      <c r="I6033" s="7"/>
      <c r="J6033" s="49"/>
      <c r="K6033" t="s">
        <v>4668</v>
      </c>
      <c r="L6033" t="s">
        <v>27</v>
      </c>
      <c r="M6033" s="15" t="s">
        <v>28</v>
      </c>
      <c r="N6033" t="s">
        <v>4876</v>
      </c>
      <c r="O6033" s="7">
        <v>63.613616369791771</v>
      </c>
      <c r="P6033" s="7">
        <v>62.231142993448096</v>
      </c>
      <c r="Q6033" s="9">
        <v>0.97826764999010229</v>
      </c>
      <c r="R6033" s="14"/>
      <c r="S6033" s="29"/>
      <c r="T6033" s="14"/>
      <c r="U6033" s="9"/>
      <c r="V6033" s="7"/>
      <c r="W6033" s="7"/>
      <c r="X6033" s="49"/>
      <c r="Y6033" s="84"/>
    </row>
    <row r="6034" spans="1:25" x14ac:dyDescent="0.25">
      <c r="A6034" s="5" t="s">
        <v>4661</v>
      </c>
      <c r="B6034" s="1" t="s">
        <v>4662</v>
      </c>
      <c r="C6034" t="s">
        <v>4849</v>
      </c>
      <c r="D6034" s="74" t="s">
        <v>4664</v>
      </c>
      <c r="E6034" s="1" t="s">
        <v>360</v>
      </c>
      <c r="G6034" s="7"/>
      <c r="H6034" s="7"/>
      <c r="I6034" s="7"/>
      <c r="J6034" s="49"/>
      <c r="K6034" t="s">
        <v>4668</v>
      </c>
      <c r="L6034" t="s">
        <v>27</v>
      </c>
      <c r="M6034" s="15" t="s">
        <v>28</v>
      </c>
      <c r="N6034" t="s">
        <v>4877</v>
      </c>
      <c r="O6034" s="7">
        <v>66.028812862068619</v>
      </c>
      <c r="P6034" s="7">
        <v>65.141530686361776</v>
      </c>
      <c r="Q6034" s="9">
        <v>0.98656219705842152</v>
      </c>
      <c r="R6034" s="14"/>
      <c r="S6034" s="29"/>
      <c r="T6034" s="14"/>
      <c r="U6034" s="9"/>
      <c r="V6034" s="7"/>
      <c r="W6034" s="7"/>
      <c r="X6034" s="49"/>
      <c r="Y6034" s="84"/>
    </row>
    <row r="6035" spans="1:25" x14ac:dyDescent="0.25">
      <c r="A6035" s="5" t="s">
        <v>4661</v>
      </c>
      <c r="B6035" s="1" t="s">
        <v>4662</v>
      </c>
      <c r="C6035" t="s">
        <v>4849</v>
      </c>
      <c r="D6035" s="74" t="s">
        <v>4664</v>
      </c>
      <c r="E6035" s="1" t="s">
        <v>360</v>
      </c>
      <c r="G6035" s="7"/>
      <c r="H6035" s="7"/>
      <c r="I6035" s="7"/>
      <c r="J6035" s="49"/>
      <c r="K6035" t="s">
        <v>4668</v>
      </c>
      <c r="L6035" t="s">
        <v>27</v>
      </c>
      <c r="M6035" s="15" t="s">
        <v>28</v>
      </c>
      <c r="N6035" t="s">
        <v>4878</v>
      </c>
      <c r="O6035" s="7">
        <v>63.700496876469927</v>
      </c>
      <c r="P6035" s="7">
        <v>60.375865071669445</v>
      </c>
      <c r="Q6035" s="9">
        <v>0.94780838505470821</v>
      </c>
      <c r="R6035" s="14"/>
      <c r="S6035" s="29"/>
      <c r="T6035" s="14"/>
      <c r="U6035" s="9"/>
      <c r="V6035" s="7"/>
      <c r="W6035" s="7"/>
      <c r="X6035" s="49"/>
      <c r="Y6035" s="84"/>
    </row>
    <row r="6036" spans="1:25" x14ac:dyDescent="0.25">
      <c r="A6036" s="5" t="s">
        <v>4661</v>
      </c>
      <c r="B6036" s="1" t="s">
        <v>4662</v>
      </c>
      <c r="C6036" t="s">
        <v>4849</v>
      </c>
      <c r="D6036" s="74" t="s">
        <v>4664</v>
      </c>
      <c r="E6036" s="1" t="s">
        <v>360</v>
      </c>
      <c r="F6036" t="s">
        <v>4879</v>
      </c>
      <c r="G6036" s="7"/>
      <c r="H6036" s="7"/>
      <c r="I6036" s="7"/>
      <c r="J6036" s="49"/>
      <c r="K6036" t="s">
        <v>3744</v>
      </c>
      <c r="L6036" t="s">
        <v>27</v>
      </c>
      <c r="M6036" s="15" t="s">
        <v>28</v>
      </c>
      <c r="N6036" t="s">
        <v>4880</v>
      </c>
      <c r="O6036" s="7">
        <v>43.299468548136133</v>
      </c>
      <c r="P6036" s="7">
        <v>42.746304726677565</v>
      </c>
      <c r="Q6036" s="9">
        <v>0.98722469720745842</v>
      </c>
      <c r="R6036" s="14"/>
      <c r="S6036" s="29"/>
      <c r="T6036" s="14"/>
      <c r="U6036" s="9"/>
      <c r="V6036" s="7"/>
      <c r="W6036" s="7"/>
      <c r="X6036" s="49"/>
      <c r="Y6036" s="84"/>
    </row>
    <row r="6037" spans="1:25" x14ac:dyDescent="0.25">
      <c r="A6037" s="5" t="s">
        <v>4661</v>
      </c>
      <c r="B6037" s="1" t="s">
        <v>4662</v>
      </c>
      <c r="C6037" t="s">
        <v>4849</v>
      </c>
      <c r="D6037" s="74" t="s">
        <v>4664</v>
      </c>
      <c r="E6037" s="1" t="s">
        <v>360</v>
      </c>
      <c r="G6037" s="7"/>
      <c r="H6037" s="7"/>
      <c r="I6037" s="7"/>
      <c r="J6037" s="49"/>
      <c r="K6037" t="s">
        <v>3744</v>
      </c>
      <c r="L6037" t="s">
        <v>27</v>
      </c>
      <c r="M6037" s="15" t="s">
        <v>28</v>
      </c>
      <c r="N6037" t="s">
        <v>4881</v>
      </c>
      <c r="O6037" s="7">
        <v>36.492310519903747</v>
      </c>
      <c r="P6037" s="7">
        <v>36.201618159428776</v>
      </c>
      <c r="Q6037" s="9">
        <v>0.99203414756880304</v>
      </c>
      <c r="R6037" s="14"/>
      <c r="S6037" s="29"/>
      <c r="T6037" s="14"/>
      <c r="U6037" s="9"/>
      <c r="V6037" s="7"/>
      <c r="W6037" s="7"/>
      <c r="X6037" s="49"/>
      <c r="Y6037" s="84"/>
    </row>
    <row r="6038" spans="1:25" x14ac:dyDescent="0.25">
      <c r="A6038" s="5" t="s">
        <v>4661</v>
      </c>
      <c r="B6038" s="1" t="s">
        <v>4662</v>
      </c>
      <c r="C6038" t="s">
        <v>4849</v>
      </c>
      <c r="D6038" s="74" t="s">
        <v>4664</v>
      </c>
      <c r="E6038" s="1" t="s">
        <v>360</v>
      </c>
      <c r="G6038" s="7"/>
      <c r="H6038" s="7"/>
      <c r="I6038" s="7"/>
      <c r="J6038" s="49"/>
      <c r="K6038" t="s">
        <v>3744</v>
      </c>
      <c r="L6038" t="s">
        <v>27</v>
      </c>
      <c r="M6038" s="15" t="s">
        <v>28</v>
      </c>
      <c r="N6038" t="s">
        <v>4882</v>
      </c>
      <c r="O6038" s="7">
        <v>54.652265368629408</v>
      </c>
      <c r="P6038" s="7">
        <v>54.187822588793054</v>
      </c>
      <c r="Q6038" s="9">
        <v>0.99150185675371938</v>
      </c>
      <c r="R6038" s="14"/>
      <c r="S6038" s="29"/>
      <c r="T6038" s="14"/>
      <c r="U6038" s="9"/>
      <c r="V6038" s="7"/>
      <c r="W6038" s="7"/>
      <c r="X6038" s="49"/>
      <c r="Y6038" s="84"/>
    </row>
    <row r="6039" spans="1:25" x14ac:dyDescent="0.25">
      <c r="A6039" s="5" t="s">
        <v>4661</v>
      </c>
      <c r="B6039" s="1" t="s">
        <v>4662</v>
      </c>
      <c r="C6039" t="s">
        <v>4849</v>
      </c>
      <c r="D6039" s="74" t="s">
        <v>4664</v>
      </c>
      <c r="E6039" s="1" t="s">
        <v>360</v>
      </c>
      <c r="G6039" s="7"/>
      <c r="H6039" s="7"/>
      <c r="I6039" s="7"/>
      <c r="J6039" s="49"/>
      <c r="K6039" t="s">
        <v>3744</v>
      </c>
      <c r="L6039" t="s">
        <v>27</v>
      </c>
      <c r="M6039" s="15" t="s">
        <v>28</v>
      </c>
      <c r="N6039" t="s">
        <v>4883</v>
      </c>
      <c r="O6039" s="7">
        <v>39.454402828608536</v>
      </c>
      <c r="P6039" s="7">
        <v>36.64638546548241</v>
      </c>
      <c r="Q6039" s="9">
        <v>0.9288287957284701</v>
      </c>
      <c r="R6039" s="14"/>
      <c r="S6039" s="29"/>
      <c r="T6039" s="14"/>
      <c r="U6039" s="9"/>
      <c r="V6039" s="7"/>
      <c r="W6039" s="7"/>
      <c r="X6039" s="49"/>
      <c r="Y6039" s="84"/>
    </row>
    <row r="6040" spans="1:25" x14ac:dyDescent="0.25">
      <c r="A6040" s="5" t="s">
        <v>4661</v>
      </c>
      <c r="B6040" s="1" t="s">
        <v>4662</v>
      </c>
      <c r="C6040" t="s">
        <v>4849</v>
      </c>
      <c r="D6040" s="74" t="s">
        <v>4664</v>
      </c>
      <c r="E6040" s="1" t="s">
        <v>360</v>
      </c>
      <c r="G6040" s="7"/>
      <c r="H6040" s="7"/>
      <c r="I6040" s="7"/>
      <c r="J6040" s="49"/>
      <c r="K6040" t="s">
        <v>3744</v>
      </c>
      <c r="L6040" t="s">
        <v>27</v>
      </c>
      <c r="M6040" s="15" t="s">
        <v>28</v>
      </c>
      <c r="N6040" t="s">
        <v>4884</v>
      </c>
      <c r="O6040" s="7">
        <v>57.494514509633213</v>
      </c>
      <c r="P6040" s="7">
        <v>56.853275176727912</v>
      </c>
      <c r="Q6040" s="9">
        <v>0.98884694760231673</v>
      </c>
      <c r="R6040" s="14"/>
      <c r="S6040" s="29"/>
      <c r="T6040" s="14"/>
      <c r="U6040" s="9"/>
      <c r="V6040" s="7"/>
      <c r="W6040" s="7"/>
      <c r="X6040" s="49"/>
      <c r="Y6040" s="84"/>
    </row>
    <row r="6041" spans="1:25" x14ac:dyDescent="0.25">
      <c r="A6041" s="5" t="s">
        <v>4661</v>
      </c>
      <c r="B6041" s="1" t="s">
        <v>4662</v>
      </c>
      <c r="C6041" t="s">
        <v>4849</v>
      </c>
      <c r="D6041" s="74" t="s">
        <v>4664</v>
      </c>
      <c r="E6041" s="1" t="s">
        <v>360</v>
      </c>
      <c r="G6041" s="7"/>
      <c r="H6041" s="7"/>
      <c r="I6041" s="7"/>
      <c r="J6041" s="49"/>
      <c r="K6041" t="s">
        <v>3744</v>
      </c>
      <c r="L6041" t="s">
        <v>27</v>
      </c>
      <c r="M6041" s="15" t="s">
        <v>28</v>
      </c>
      <c r="N6041" t="s">
        <v>4885</v>
      </c>
      <c r="O6041" s="7">
        <v>52.672932061992071</v>
      </c>
      <c r="P6041" s="7">
        <v>48.974925244738351</v>
      </c>
      <c r="Q6041" s="9">
        <v>0.92979303273071179</v>
      </c>
      <c r="R6041" s="14"/>
      <c r="S6041" s="29"/>
      <c r="T6041" s="14"/>
      <c r="U6041" s="9"/>
      <c r="V6041" s="7"/>
      <c r="W6041" s="7"/>
      <c r="X6041" s="49"/>
      <c r="Y6041" s="84"/>
    </row>
    <row r="6042" spans="1:25" x14ac:dyDescent="0.25">
      <c r="A6042" s="5" t="s">
        <v>4661</v>
      </c>
      <c r="B6042" s="1" t="s">
        <v>4662</v>
      </c>
      <c r="C6042" t="s">
        <v>4849</v>
      </c>
      <c r="D6042" s="74" t="s">
        <v>4664</v>
      </c>
      <c r="E6042" s="1" t="s">
        <v>360</v>
      </c>
      <c r="G6042" s="7"/>
      <c r="H6042" s="7"/>
      <c r="I6042" s="7"/>
      <c r="J6042" s="49"/>
      <c r="K6042" t="s">
        <v>3744</v>
      </c>
      <c r="L6042" t="s">
        <v>27</v>
      </c>
      <c r="M6042" s="15" t="s">
        <v>28</v>
      </c>
      <c r="N6042" t="s">
        <v>4886</v>
      </c>
      <c r="O6042" s="7">
        <v>49.893847470581242</v>
      </c>
      <c r="P6042" s="7">
        <v>48.339067296239904</v>
      </c>
      <c r="Q6042" s="9">
        <v>0.96883823851712214</v>
      </c>
      <c r="R6042" s="14"/>
      <c r="S6042" s="29"/>
      <c r="T6042" s="14"/>
      <c r="U6042" s="9"/>
      <c r="V6042" s="7"/>
      <c r="W6042" s="7"/>
      <c r="X6042" s="49"/>
      <c r="Y6042" s="84"/>
    </row>
    <row r="6043" spans="1:25" x14ac:dyDescent="0.25">
      <c r="A6043" s="5" t="s">
        <v>4661</v>
      </c>
      <c r="B6043" s="1" t="s">
        <v>4662</v>
      </c>
      <c r="C6043" t="s">
        <v>4849</v>
      </c>
      <c r="D6043" s="74" t="s">
        <v>4664</v>
      </c>
      <c r="E6043" s="1" t="s">
        <v>360</v>
      </c>
      <c r="G6043" s="7"/>
      <c r="H6043" s="7"/>
      <c r="I6043" s="7"/>
      <c r="J6043" s="49"/>
      <c r="K6043" t="s">
        <v>3744</v>
      </c>
      <c r="L6043" t="s">
        <v>27</v>
      </c>
      <c r="M6043" s="15" t="s">
        <v>28</v>
      </c>
      <c r="N6043" t="s">
        <v>4887</v>
      </c>
      <c r="O6043" s="7">
        <v>43.359983476843531</v>
      </c>
      <c r="P6043" s="7">
        <v>36.033293215594533</v>
      </c>
      <c r="Q6043" s="9">
        <v>0.83102645172450706</v>
      </c>
      <c r="R6043" s="14"/>
      <c r="S6043" s="29"/>
      <c r="T6043" s="14"/>
      <c r="U6043" s="9"/>
      <c r="V6043" s="7"/>
      <c r="W6043" s="7"/>
      <c r="X6043" s="49"/>
      <c r="Y6043" s="84"/>
    </row>
    <row r="6044" spans="1:25" x14ac:dyDescent="0.25">
      <c r="A6044" s="5" t="s">
        <v>4661</v>
      </c>
      <c r="B6044" s="1" t="s">
        <v>4662</v>
      </c>
      <c r="C6044" t="s">
        <v>4849</v>
      </c>
      <c r="D6044" s="74" t="s">
        <v>4664</v>
      </c>
      <c r="E6044" s="1" t="s">
        <v>360</v>
      </c>
      <c r="G6044" s="7"/>
      <c r="H6044" s="7"/>
      <c r="I6044" s="7"/>
      <c r="J6044" s="49"/>
      <c r="K6044" t="s">
        <v>3744</v>
      </c>
      <c r="L6044" t="s">
        <v>27</v>
      </c>
      <c r="M6044" s="15" t="s">
        <v>28</v>
      </c>
      <c r="N6044" t="s">
        <v>4888</v>
      </c>
      <c r="O6044" s="7">
        <v>59.105037866683304</v>
      </c>
      <c r="P6044" s="7">
        <v>58.666307502305472</v>
      </c>
      <c r="Q6044" s="9">
        <v>0.99257710712634295</v>
      </c>
      <c r="R6044" s="14"/>
      <c r="S6044" s="29"/>
      <c r="T6044" s="14"/>
      <c r="U6044" s="9"/>
      <c r="V6044" s="7"/>
      <c r="W6044" s="7"/>
      <c r="X6044" s="49"/>
      <c r="Y6044" s="84"/>
    </row>
    <row r="6045" spans="1:25" x14ac:dyDescent="0.25">
      <c r="A6045" s="5" t="s">
        <v>4661</v>
      </c>
      <c r="B6045" s="1" t="s">
        <v>4662</v>
      </c>
      <c r="C6045" t="s">
        <v>4849</v>
      </c>
      <c r="D6045" s="74" t="s">
        <v>4664</v>
      </c>
      <c r="E6045" s="1" t="s">
        <v>360</v>
      </c>
      <c r="G6045" s="7"/>
      <c r="H6045" s="7"/>
      <c r="I6045" s="7"/>
      <c r="J6045" s="49"/>
      <c r="K6045" t="s">
        <v>3744</v>
      </c>
      <c r="L6045" t="s">
        <v>27</v>
      </c>
      <c r="M6045" s="15" t="s">
        <v>28</v>
      </c>
      <c r="N6045" t="s">
        <v>4889</v>
      </c>
      <c r="O6045" s="7">
        <v>32.924090615538717</v>
      </c>
      <c r="P6045" s="7">
        <v>28.631708266218542</v>
      </c>
      <c r="Q6045" s="9">
        <v>0.86962791472532397</v>
      </c>
      <c r="R6045" s="14"/>
      <c r="S6045" s="29"/>
      <c r="T6045" s="14"/>
      <c r="U6045" s="9"/>
      <c r="V6045" s="7"/>
      <c r="W6045" s="7"/>
      <c r="X6045" s="49"/>
      <c r="Y6045" s="84"/>
    </row>
    <row r="6046" spans="1:25" x14ac:dyDescent="0.25">
      <c r="A6046" s="5" t="s">
        <v>4661</v>
      </c>
      <c r="B6046" s="1" t="s">
        <v>4662</v>
      </c>
      <c r="C6046" t="s">
        <v>4849</v>
      </c>
      <c r="D6046" s="74" t="s">
        <v>4664</v>
      </c>
      <c r="E6046" s="1" t="s">
        <v>360</v>
      </c>
      <c r="G6046" s="7"/>
      <c r="H6046" s="7"/>
      <c r="I6046" s="7"/>
      <c r="J6046" s="49"/>
      <c r="K6046" t="s">
        <v>3744</v>
      </c>
      <c r="L6046" t="s">
        <v>27</v>
      </c>
      <c r="M6046" s="15" t="s">
        <v>28</v>
      </c>
      <c r="N6046" t="s">
        <v>4890</v>
      </c>
      <c r="O6046" s="7">
        <v>43.614901942532939</v>
      </c>
      <c r="P6046" s="7">
        <v>40.590987319537263</v>
      </c>
      <c r="Q6046" s="9">
        <v>0.9306678568948753</v>
      </c>
      <c r="R6046" s="14"/>
      <c r="S6046" s="29"/>
      <c r="T6046" s="14"/>
      <c r="U6046" s="9"/>
      <c r="V6046" s="7"/>
      <c r="W6046" s="7"/>
      <c r="X6046" s="49"/>
      <c r="Y6046" s="84"/>
    </row>
    <row r="6047" spans="1:25" x14ac:dyDescent="0.25">
      <c r="A6047" s="5" t="s">
        <v>4661</v>
      </c>
      <c r="B6047" s="1" t="s">
        <v>4662</v>
      </c>
      <c r="C6047" t="s">
        <v>4849</v>
      </c>
      <c r="D6047" s="74" t="s">
        <v>4664</v>
      </c>
      <c r="E6047" s="1" t="s">
        <v>360</v>
      </c>
      <c r="G6047" s="7"/>
      <c r="H6047" s="7"/>
      <c r="I6047" s="7"/>
      <c r="J6047" s="49"/>
      <c r="K6047" t="s">
        <v>3744</v>
      </c>
      <c r="L6047" t="s">
        <v>27</v>
      </c>
      <c r="M6047" s="15" t="s">
        <v>28</v>
      </c>
      <c r="N6047" t="s">
        <v>4891</v>
      </c>
      <c r="O6047" s="7">
        <v>49.184779463374426</v>
      </c>
      <c r="P6047" s="7">
        <v>48.477731833975227</v>
      </c>
      <c r="Q6047" s="9">
        <v>0.98562466606309163</v>
      </c>
      <c r="R6047" s="14"/>
      <c r="S6047" s="29"/>
      <c r="T6047" s="14"/>
      <c r="U6047" s="9"/>
      <c r="V6047" s="7"/>
      <c r="W6047" s="7"/>
      <c r="X6047" s="49"/>
      <c r="Y6047" s="84"/>
    </row>
    <row r="6048" spans="1:25" x14ac:dyDescent="0.25">
      <c r="A6048" s="5" t="s">
        <v>4661</v>
      </c>
      <c r="B6048" s="1" t="s">
        <v>4662</v>
      </c>
      <c r="C6048" t="s">
        <v>4849</v>
      </c>
      <c r="D6048" s="74" t="s">
        <v>4664</v>
      </c>
      <c r="E6048" s="1" t="s">
        <v>360</v>
      </c>
      <c r="G6048" s="7"/>
      <c r="H6048" s="7"/>
      <c r="I6048" s="7"/>
      <c r="J6048" s="49"/>
      <c r="K6048" t="s">
        <v>3744</v>
      </c>
      <c r="L6048" t="s">
        <v>27</v>
      </c>
      <c r="M6048" s="15" t="s">
        <v>28</v>
      </c>
      <c r="N6048" t="s">
        <v>4892</v>
      </c>
      <c r="O6048" s="7">
        <v>46.74223420853474</v>
      </c>
      <c r="P6048" s="7">
        <v>46.030233991531965</v>
      </c>
      <c r="Q6048" s="9">
        <v>0.98476751851812916</v>
      </c>
      <c r="R6048" s="14"/>
      <c r="S6048" s="29"/>
      <c r="T6048" s="14"/>
      <c r="U6048" s="9"/>
      <c r="V6048" s="7"/>
      <c r="W6048" s="7"/>
      <c r="X6048" s="49"/>
      <c r="Y6048" s="84"/>
    </row>
    <row r="6049" spans="1:25" x14ac:dyDescent="0.25">
      <c r="A6049" s="5" t="s">
        <v>4661</v>
      </c>
      <c r="B6049" s="1" t="s">
        <v>4662</v>
      </c>
      <c r="C6049" t="s">
        <v>4849</v>
      </c>
      <c r="D6049" s="74" t="s">
        <v>4664</v>
      </c>
      <c r="E6049" s="1" t="s">
        <v>360</v>
      </c>
      <c r="G6049" s="7"/>
      <c r="H6049" s="7"/>
      <c r="I6049" s="7"/>
      <c r="J6049" s="49"/>
      <c r="K6049" t="s">
        <v>3744</v>
      </c>
      <c r="L6049" t="s">
        <v>27</v>
      </c>
      <c r="M6049" s="15" t="s">
        <v>28</v>
      </c>
      <c r="N6049" t="s">
        <v>4893</v>
      </c>
      <c r="O6049" s="7">
        <v>48.540875581788626</v>
      </c>
      <c r="P6049" s="7">
        <v>46.320220793965532</v>
      </c>
      <c r="Q6049" s="9">
        <v>0.95425185967069304</v>
      </c>
      <c r="R6049" s="14"/>
      <c r="S6049" s="29"/>
      <c r="T6049" s="14"/>
      <c r="U6049" s="9"/>
      <c r="V6049" s="7"/>
      <c r="W6049" s="7"/>
      <c r="X6049" s="49"/>
      <c r="Y6049" s="84"/>
    </row>
    <row r="6050" spans="1:25" x14ac:dyDescent="0.25">
      <c r="A6050" s="5" t="s">
        <v>4661</v>
      </c>
      <c r="B6050" s="1" t="s">
        <v>4662</v>
      </c>
      <c r="C6050" t="s">
        <v>4849</v>
      </c>
      <c r="D6050" s="74" t="s">
        <v>4664</v>
      </c>
      <c r="E6050" s="1" t="s">
        <v>360</v>
      </c>
      <c r="G6050" s="7"/>
      <c r="H6050" s="7"/>
      <c r="I6050" s="7"/>
      <c r="J6050" s="49"/>
      <c r="K6050" t="s">
        <v>3744</v>
      </c>
      <c r="L6050" t="s">
        <v>27</v>
      </c>
      <c r="M6050" s="15" t="s">
        <v>28</v>
      </c>
      <c r="N6050" t="s">
        <v>4894</v>
      </c>
      <c r="O6050" s="7">
        <v>43.484653172611473</v>
      </c>
      <c r="P6050" s="7">
        <v>40.210793045144662</v>
      </c>
      <c r="Q6050" s="9">
        <v>0.92471228609157152</v>
      </c>
      <c r="R6050" s="14"/>
      <c r="S6050" s="29"/>
      <c r="T6050" s="14"/>
      <c r="U6050" s="9"/>
      <c r="V6050" s="7"/>
      <c r="W6050" s="7"/>
      <c r="X6050" s="49"/>
      <c r="Y6050" s="84"/>
    </row>
    <row r="6051" spans="1:25" x14ac:dyDescent="0.25">
      <c r="A6051" s="5" t="s">
        <v>4661</v>
      </c>
      <c r="B6051" s="1" t="s">
        <v>4662</v>
      </c>
      <c r="C6051" t="s">
        <v>4895</v>
      </c>
      <c r="D6051" s="74" t="s">
        <v>4664</v>
      </c>
      <c r="E6051" s="1" t="s">
        <v>360</v>
      </c>
      <c r="G6051" s="7"/>
      <c r="H6051" s="7"/>
      <c r="I6051" s="7"/>
      <c r="J6051" s="49"/>
      <c r="K6051" t="s">
        <v>4694</v>
      </c>
      <c r="L6051" t="s">
        <v>27</v>
      </c>
      <c r="M6051" s="15" t="s">
        <v>28</v>
      </c>
      <c r="N6051" t="s">
        <v>4896</v>
      </c>
      <c r="O6051" s="7">
        <v>56.275042519181582</v>
      </c>
      <c r="P6051" s="7">
        <v>54.858722772944915</v>
      </c>
      <c r="Q6051" s="9">
        <v>0.9748321870080523</v>
      </c>
      <c r="R6051" s="14"/>
      <c r="S6051" s="29"/>
      <c r="T6051" s="14"/>
      <c r="U6051" s="9"/>
      <c r="V6051" s="7"/>
      <c r="W6051" s="7"/>
      <c r="X6051" s="49"/>
      <c r="Y6051" s="84"/>
    </row>
    <row r="6052" spans="1:25" x14ac:dyDescent="0.25">
      <c r="A6052" s="5" t="s">
        <v>4661</v>
      </c>
      <c r="B6052" s="1" t="s">
        <v>4662</v>
      </c>
      <c r="C6052" t="s">
        <v>4895</v>
      </c>
      <c r="D6052" s="74" t="s">
        <v>4664</v>
      </c>
      <c r="E6052" s="1" t="s">
        <v>360</v>
      </c>
      <c r="G6052" s="7"/>
      <c r="H6052" s="7"/>
      <c r="I6052" s="7"/>
      <c r="J6052" s="49"/>
      <c r="K6052" t="s">
        <v>4694</v>
      </c>
      <c r="L6052" t="s">
        <v>27</v>
      </c>
      <c r="M6052" s="15" t="s">
        <v>28</v>
      </c>
      <c r="N6052" t="s">
        <v>4897</v>
      </c>
      <c r="O6052" s="7">
        <v>60.804127237851667</v>
      </c>
      <c r="P6052" s="7">
        <v>58.897905265144367</v>
      </c>
      <c r="Q6052" s="9">
        <v>0.96864979304364318</v>
      </c>
      <c r="R6052" s="14"/>
      <c r="S6052" s="29"/>
      <c r="T6052" s="14"/>
      <c r="U6052" s="9"/>
      <c r="V6052" s="7"/>
      <c r="W6052" s="7"/>
      <c r="X6052" s="49"/>
      <c r="Y6052" s="84"/>
    </row>
    <row r="6053" spans="1:25" x14ac:dyDescent="0.25">
      <c r="A6053" s="5" t="s">
        <v>4661</v>
      </c>
      <c r="B6053" s="1" t="s">
        <v>4662</v>
      </c>
      <c r="C6053" t="s">
        <v>4895</v>
      </c>
      <c r="D6053" s="74" t="s">
        <v>4664</v>
      </c>
      <c r="E6053" s="1" t="s">
        <v>360</v>
      </c>
      <c r="G6053" s="7"/>
      <c r="H6053" s="7"/>
      <c r="I6053" s="7"/>
      <c r="J6053" s="49"/>
      <c r="K6053" t="s">
        <v>4694</v>
      </c>
      <c r="L6053" t="s">
        <v>27</v>
      </c>
      <c r="M6053" s="15" t="s">
        <v>28</v>
      </c>
      <c r="N6053" t="s">
        <v>4898</v>
      </c>
      <c r="O6053" s="7">
        <v>63.399350649350652</v>
      </c>
      <c r="P6053" s="7">
        <v>63.060217176702857</v>
      </c>
      <c r="Q6053" s="9">
        <v>0.99465083681182354</v>
      </c>
      <c r="R6053" s="14"/>
      <c r="S6053" s="29"/>
      <c r="T6053" s="14"/>
      <c r="U6053" s="9"/>
      <c r="V6053" s="7"/>
      <c r="W6053" s="7"/>
      <c r="X6053" s="49"/>
      <c r="Y6053" s="84"/>
    </row>
    <row r="6054" spans="1:25" x14ac:dyDescent="0.25">
      <c r="A6054" s="5" t="s">
        <v>4661</v>
      </c>
      <c r="B6054" s="1" t="s">
        <v>4662</v>
      </c>
      <c r="C6054" t="s">
        <v>4895</v>
      </c>
      <c r="D6054" s="74" t="s">
        <v>4664</v>
      </c>
      <c r="E6054" s="1" t="s">
        <v>360</v>
      </c>
      <c r="F6054" t="s">
        <v>4899</v>
      </c>
      <c r="G6054" s="7"/>
      <c r="H6054" s="7"/>
      <c r="I6054" s="7"/>
      <c r="J6054" s="49"/>
      <c r="K6054" t="s">
        <v>4694</v>
      </c>
      <c r="L6054" t="s">
        <v>27</v>
      </c>
      <c r="M6054" s="15" t="s">
        <v>28</v>
      </c>
      <c r="N6054" t="s">
        <v>4900</v>
      </c>
      <c r="O6054" s="7">
        <v>77.154203081639778</v>
      </c>
      <c r="P6054" s="7">
        <v>73.664241410335507</v>
      </c>
      <c r="Q6054" s="9">
        <v>0.954766408932882</v>
      </c>
      <c r="R6054" s="14"/>
      <c r="S6054" s="29"/>
      <c r="T6054" s="14"/>
      <c r="U6054" s="9"/>
      <c r="V6054" s="7"/>
      <c r="W6054" s="7"/>
      <c r="X6054" s="49"/>
      <c r="Y6054" s="84"/>
    </row>
    <row r="6055" spans="1:25" x14ac:dyDescent="0.25">
      <c r="A6055" s="5" t="s">
        <v>4661</v>
      </c>
      <c r="B6055" s="1" t="s">
        <v>4662</v>
      </c>
      <c r="C6055" t="s">
        <v>4895</v>
      </c>
      <c r="D6055" s="74" t="s">
        <v>4664</v>
      </c>
      <c r="E6055" s="1" t="s">
        <v>360</v>
      </c>
      <c r="G6055" s="7"/>
      <c r="H6055" s="7"/>
      <c r="I6055" s="7"/>
      <c r="J6055" s="49"/>
      <c r="K6055" t="s">
        <v>4694</v>
      </c>
      <c r="L6055" t="s">
        <v>27</v>
      </c>
      <c r="M6055" s="15" t="s">
        <v>28</v>
      </c>
      <c r="N6055" t="s">
        <v>4901</v>
      </c>
      <c r="O6055" s="7">
        <v>60.774949168797953</v>
      </c>
      <c r="P6055" s="7">
        <v>59.343568025410264</v>
      </c>
      <c r="Q6055" s="9">
        <v>0.97644784301814658</v>
      </c>
      <c r="R6055" s="14"/>
      <c r="S6055" s="29"/>
      <c r="T6055" s="14"/>
      <c r="U6055" s="9"/>
      <c r="V6055" s="7"/>
      <c r="W6055" s="7"/>
      <c r="X6055" s="49"/>
      <c r="Y6055" s="84"/>
    </row>
    <row r="6056" spans="1:25" x14ac:dyDescent="0.25">
      <c r="A6056" s="5" t="s">
        <v>4661</v>
      </c>
      <c r="B6056" s="1" t="s">
        <v>4662</v>
      </c>
      <c r="C6056" t="s">
        <v>4895</v>
      </c>
      <c r="D6056" s="74" t="s">
        <v>4664</v>
      </c>
      <c r="E6056" s="1" t="s">
        <v>360</v>
      </c>
      <c r="F6056" t="s">
        <v>4902</v>
      </c>
      <c r="G6056" s="7"/>
      <c r="H6056" s="7"/>
      <c r="I6056" s="7"/>
      <c r="J6056" s="49"/>
      <c r="K6056" t="s">
        <v>4694</v>
      </c>
      <c r="L6056" t="s">
        <v>27</v>
      </c>
      <c r="M6056" s="15" t="s">
        <v>28</v>
      </c>
      <c r="N6056" t="s">
        <v>4903</v>
      </c>
      <c r="O6056" s="7">
        <v>66.769871095753899</v>
      </c>
      <c r="P6056" s="7">
        <v>65.271684062045807</v>
      </c>
      <c r="Q6056" s="9">
        <v>0.97756193011725967</v>
      </c>
      <c r="R6056" s="14"/>
      <c r="S6056" s="29"/>
      <c r="T6056" s="14"/>
      <c r="U6056" s="9"/>
      <c r="V6056" s="7"/>
      <c r="W6056" s="7"/>
      <c r="X6056" s="49"/>
      <c r="Y6056" s="84"/>
    </row>
    <row r="6057" spans="1:25" x14ac:dyDescent="0.25">
      <c r="A6057" s="5" t="s">
        <v>4661</v>
      </c>
      <c r="B6057" s="1" t="s">
        <v>4662</v>
      </c>
      <c r="C6057" t="s">
        <v>4895</v>
      </c>
      <c r="D6057" s="74" t="s">
        <v>4664</v>
      </c>
      <c r="E6057" s="1" t="s">
        <v>360</v>
      </c>
      <c r="F6057" t="s">
        <v>4904</v>
      </c>
      <c r="G6057" s="7"/>
      <c r="H6057" s="7"/>
      <c r="I6057" s="7"/>
      <c r="J6057" s="49"/>
      <c r="K6057" t="s">
        <v>4851</v>
      </c>
      <c r="L6057" t="s">
        <v>27</v>
      </c>
      <c r="M6057" s="15" t="s">
        <v>28</v>
      </c>
      <c r="N6057" t="s">
        <v>4905</v>
      </c>
      <c r="O6057" s="7">
        <v>62.371913030192502</v>
      </c>
      <c r="P6057" s="7">
        <v>60.254554371547165</v>
      </c>
      <c r="Q6057" s="9">
        <v>0.96605269013281059</v>
      </c>
      <c r="R6057" s="14"/>
      <c r="S6057" s="29"/>
      <c r="T6057" s="14"/>
      <c r="U6057" s="9"/>
      <c r="V6057" s="7"/>
      <c r="W6057" s="7"/>
      <c r="X6057" s="49"/>
      <c r="Y6057" s="84"/>
    </row>
    <row r="6058" spans="1:25" x14ac:dyDescent="0.25">
      <c r="A6058" s="5" t="s">
        <v>4661</v>
      </c>
      <c r="B6058" s="1" t="s">
        <v>4662</v>
      </c>
      <c r="C6058" t="s">
        <v>4895</v>
      </c>
      <c r="D6058" s="74" t="s">
        <v>4664</v>
      </c>
      <c r="E6058" s="1" t="s">
        <v>360</v>
      </c>
      <c r="G6058" s="7"/>
      <c r="H6058" s="7"/>
      <c r="I6058" s="7"/>
      <c r="J6058" s="49"/>
      <c r="K6058" t="s">
        <v>4851</v>
      </c>
      <c r="L6058" t="s">
        <v>27</v>
      </c>
      <c r="M6058" s="15" t="s">
        <v>28</v>
      </c>
      <c r="N6058" t="s">
        <v>4906</v>
      </c>
      <c r="O6058" s="7">
        <v>72.8244710540814</v>
      </c>
      <c r="P6058" s="7">
        <v>72.097798883398568</v>
      </c>
      <c r="Q6058" s="9">
        <v>0.99002159356374608</v>
      </c>
      <c r="R6058" s="14"/>
      <c r="S6058" s="29"/>
      <c r="T6058" s="14"/>
      <c r="U6058" s="9"/>
      <c r="V6058" s="7"/>
      <c r="W6058" s="7"/>
      <c r="X6058" s="49"/>
      <c r="Y6058" s="84"/>
    </row>
    <row r="6059" spans="1:25" x14ac:dyDescent="0.25">
      <c r="A6059" s="5" t="s">
        <v>4661</v>
      </c>
      <c r="B6059" s="1" t="s">
        <v>4662</v>
      </c>
      <c r="C6059" t="s">
        <v>4895</v>
      </c>
      <c r="D6059" s="74" t="s">
        <v>4664</v>
      </c>
      <c r="E6059" s="1" t="s">
        <v>360</v>
      </c>
      <c r="G6059" s="7"/>
      <c r="H6059" s="7"/>
      <c r="I6059" s="7"/>
      <c r="J6059" s="49"/>
      <c r="K6059" t="s">
        <v>4851</v>
      </c>
      <c r="L6059" t="s">
        <v>27</v>
      </c>
      <c r="M6059" s="15" t="s">
        <v>28</v>
      </c>
      <c r="N6059" t="s">
        <v>4907</v>
      </c>
      <c r="O6059" s="7">
        <v>60.168831168831169</v>
      </c>
      <c r="P6059" s="7">
        <v>59.317248459958925</v>
      </c>
      <c r="Q6059" s="9">
        <v>0.98584677993024761</v>
      </c>
      <c r="R6059" s="14"/>
      <c r="S6059" s="29"/>
      <c r="T6059" s="14"/>
      <c r="U6059" s="9"/>
      <c r="V6059" s="7"/>
      <c r="W6059" s="7"/>
      <c r="X6059" s="49"/>
      <c r="Y6059" s="84"/>
    </row>
    <row r="6060" spans="1:25" x14ac:dyDescent="0.25">
      <c r="A6060" s="5" t="s">
        <v>4661</v>
      </c>
      <c r="B6060" s="1" t="s">
        <v>4662</v>
      </c>
      <c r="C6060" t="s">
        <v>4895</v>
      </c>
      <c r="D6060" s="74" t="s">
        <v>4664</v>
      </c>
      <c r="E6060" s="1" t="s">
        <v>360</v>
      </c>
      <c r="G6060" s="7"/>
      <c r="H6060" s="7"/>
      <c r="I6060" s="7"/>
      <c r="J6060" s="49"/>
      <c r="K6060" t="s">
        <v>4851</v>
      </c>
      <c r="L6060" t="s">
        <v>27</v>
      </c>
      <c r="M6060" s="15" t="s">
        <v>28</v>
      </c>
      <c r="N6060" t="s">
        <v>4908</v>
      </c>
      <c r="O6060" s="7">
        <v>65.92258064516129</v>
      </c>
      <c r="P6060" s="7">
        <v>65.872876904219922</v>
      </c>
      <c r="Q6060" s="9">
        <v>0.99924602859210099</v>
      </c>
      <c r="R6060" s="14"/>
      <c r="S6060" s="29"/>
      <c r="T6060" s="14"/>
      <c r="U6060" s="9"/>
      <c r="V6060" s="7"/>
      <c r="W6060" s="7"/>
      <c r="X6060" s="49"/>
      <c r="Y6060" s="84"/>
    </row>
    <row r="6061" spans="1:25" x14ac:dyDescent="0.25">
      <c r="A6061" s="5" t="s">
        <v>4661</v>
      </c>
      <c r="B6061" s="1" t="s">
        <v>4662</v>
      </c>
      <c r="C6061" t="s">
        <v>4895</v>
      </c>
      <c r="D6061" s="74" t="s">
        <v>4664</v>
      </c>
      <c r="E6061" s="1" t="s">
        <v>360</v>
      </c>
      <c r="G6061" s="7"/>
      <c r="H6061" s="7"/>
      <c r="I6061" s="7"/>
      <c r="J6061" s="49"/>
      <c r="K6061" t="s">
        <v>4851</v>
      </c>
      <c r="L6061" t="s">
        <v>27</v>
      </c>
      <c r="M6061" s="15" t="s">
        <v>28</v>
      </c>
      <c r="N6061" t="s">
        <v>4909</v>
      </c>
      <c r="O6061" s="7">
        <v>69.316770186335404</v>
      </c>
      <c r="P6061" s="7">
        <v>68.394908413536172</v>
      </c>
      <c r="Q6061" s="9">
        <v>0.98670073965764549</v>
      </c>
      <c r="R6061" s="14"/>
      <c r="S6061" s="29"/>
      <c r="T6061" s="14"/>
      <c r="U6061" s="9"/>
      <c r="V6061" s="7"/>
      <c r="W6061" s="7"/>
      <c r="X6061" s="49"/>
      <c r="Y6061" s="84"/>
    </row>
    <row r="6062" spans="1:25" x14ac:dyDescent="0.25">
      <c r="A6062" s="5" t="s">
        <v>4661</v>
      </c>
      <c r="B6062" s="1" t="s">
        <v>4662</v>
      </c>
      <c r="C6062" t="s">
        <v>4895</v>
      </c>
      <c r="D6062" s="74" t="s">
        <v>4664</v>
      </c>
      <c r="E6062" s="1" t="s">
        <v>360</v>
      </c>
      <c r="G6062" s="7"/>
      <c r="H6062" s="7"/>
      <c r="I6062" s="7"/>
      <c r="J6062" s="49"/>
      <c r="K6062" t="s">
        <v>4851</v>
      </c>
      <c r="L6062" t="s">
        <v>27</v>
      </c>
      <c r="M6062" s="15" t="s">
        <v>28</v>
      </c>
      <c r="N6062" t="s">
        <v>4910</v>
      </c>
      <c r="O6062" s="7">
        <v>62.496753246753244</v>
      </c>
      <c r="P6062" s="7">
        <v>61.972577333245013</v>
      </c>
      <c r="Q6062" s="9">
        <v>0.99161274968255309</v>
      </c>
      <c r="R6062" s="14"/>
      <c r="S6062" s="29"/>
      <c r="T6062" s="14"/>
      <c r="U6062" s="9"/>
      <c r="V6062" s="7"/>
      <c r="W6062" s="7"/>
      <c r="X6062" s="49"/>
      <c r="Y6062" s="84"/>
    </row>
    <row r="6063" spans="1:25" x14ac:dyDescent="0.25">
      <c r="A6063" s="5" t="s">
        <v>4661</v>
      </c>
      <c r="B6063" s="1" t="s">
        <v>4662</v>
      </c>
      <c r="C6063" t="s">
        <v>4895</v>
      </c>
      <c r="D6063" s="74" t="s">
        <v>4664</v>
      </c>
      <c r="E6063" s="1" t="s">
        <v>360</v>
      </c>
      <c r="F6063" t="s">
        <v>4911</v>
      </c>
      <c r="G6063" s="7"/>
      <c r="H6063" s="7"/>
      <c r="I6063" s="7"/>
      <c r="J6063" s="49"/>
      <c r="K6063" t="s">
        <v>4668</v>
      </c>
      <c r="L6063" t="s">
        <v>27</v>
      </c>
      <c r="M6063" s="15" t="s">
        <v>28</v>
      </c>
      <c r="N6063" t="s">
        <v>4912</v>
      </c>
      <c r="O6063" s="7">
        <v>79.49943932924441</v>
      </c>
      <c r="P6063" s="7">
        <v>79.181005556126408</v>
      </c>
      <c r="Q6063" s="9">
        <v>0.99599451548583606</v>
      </c>
      <c r="R6063" s="14"/>
      <c r="S6063" s="29"/>
      <c r="T6063" s="14"/>
      <c r="U6063" s="9"/>
      <c r="V6063" s="7"/>
      <c r="W6063" s="7"/>
      <c r="X6063" s="49"/>
      <c r="Y6063" s="84"/>
    </row>
    <row r="6064" spans="1:25" x14ac:dyDescent="0.25">
      <c r="A6064" s="5" t="s">
        <v>4661</v>
      </c>
      <c r="B6064" s="1" t="s">
        <v>4662</v>
      </c>
      <c r="C6064" t="s">
        <v>4895</v>
      </c>
      <c r="D6064" s="74" t="s">
        <v>4664</v>
      </c>
      <c r="E6064" s="1" t="s">
        <v>360</v>
      </c>
      <c r="G6064" s="7"/>
      <c r="H6064" s="7"/>
      <c r="I6064" s="7"/>
      <c r="J6064" s="49"/>
      <c r="K6064" t="s">
        <v>4668</v>
      </c>
      <c r="L6064" t="s">
        <v>27</v>
      </c>
      <c r="M6064" s="15" t="s">
        <v>28</v>
      </c>
      <c r="N6064" t="s">
        <v>4913</v>
      </c>
      <c r="O6064" s="7">
        <v>59.564247275775358</v>
      </c>
      <c r="P6064" s="7">
        <v>58.719054999371679</v>
      </c>
      <c r="Q6064" s="9">
        <v>0.98581040951477927</v>
      </c>
      <c r="R6064" s="14"/>
      <c r="S6064" s="29"/>
      <c r="T6064" s="14"/>
      <c r="U6064" s="9"/>
      <c r="V6064" s="7"/>
      <c r="W6064" s="7"/>
      <c r="X6064" s="49"/>
      <c r="Y6064" s="84"/>
    </row>
    <row r="6065" spans="1:25" x14ac:dyDescent="0.25">
      <c r="A6065" s="5" t="s">
        <v>4661</v>
      </c>
      <c r="B6065" s="1" t="s">
        <v>4662</v>
      </c>
      <c r="C6065" t="s">
        <v>4895</v>
      </c>
      <c r="D6065" s="74" t="s">
        <v>4664</v>
      </c>
      <c r="E6065" s="1" t="s">
        <v>360</v>
      </c>
      <c r="G6065" s="7"/>
      <c r="H6065" s="7"/>
      <c r="I6065" s="7"/>
      <c r="J6065" s="49"/>
      <c r="K6065" t="s">
        <v>4668</v>
      </c>
      <c r="L6065" t="s">
        <v>27</v>
      </c>
      <c r="M6065" s="15" t="s">
        <v>28</v>
      </c>
      <c r="N6065" t="s">
        <v>4914</v>
      </c>
      <c r="O6065" s="7">
        <v>64.583950089298554</v>
      </c>
      <c r="P6065" s="7">
        <v>63.695140226932132</v>
      </c>
      <c r="Q6065" s="9">
        <v>0.98623791420101303</v>
      </c>
      <c r="R6065" s="14"/>
      <c r="S6065" s="29"/>
      <c r="T6065" s="14"/>
      <c r="U6065" s="9"/>
      <c r="V6065" s="7"/>
      <c r="W6065" s="7"/>
      <c r="X6065" s="49"/>
      <c r="Y6065" s="84"/>
    </row>
    <row r="6066" spans="1:25" x14ac:dyDescent="0.25">
      <c r="A6066" s="5" t="s">
        <v>4661</v>
      </c>
      <c r="B6066" s="1" t="s">
        <v>4662</v>
      </c>
      <c r="C6066" t="s">
        <v>4895</v>
      </c>
      <c r="D6066" s="74" t="s">
        <v>4664</v>
      </c>
      <c r="E6066" s="1" t="s">
        <v>360</v>
      </c>
      <c r="G6066" s="7"/>
      <c r="H6066" s="7"/>
      <c r="I6066" s="7"/>
      <c r="J6066" s="49"/>
      <c r="K6066" t="s">
        <v>4668</v>
      </c>
      <c r="L6066" t="s">
        <v>27</v>
      </c>
      <c r="M6066" s="15" t="s">
        <v>28</v>
      </c>
      <c r="N6066" t="s">
        <v>4915</v>
      </c>
      <c r="O6066" s="7">
        <v>61.855414409580774</v>
      </c>
      <c r="P6066" s="7">
        <v>60.241625480505213</v>
      </c>
      <c r="Q6066" s="9">
        <v>0.97391030446599669</v>
      </c>
      <c r="R6066" s="14"/>
      <c r="S6066" s="29"/>
      <c r="T6066" s="14"/>
      <c r="U6066" s="9"/>
      <c r="V6066" s="7"/>
      <c r="W6066" s="7"/>
      <c r="X6066" s="49"/>
      <c r="Y6066" s="84"/>
    </row>
    <row r="6067" spans="1:25" x14ac:dyDescent="0.25">
      <c r="A6067" s="5" t="s">
        <v>4661</v>
      </c>
      <c r="B6067" s="1" t="s">
        <v>4662</v>
      </c>
      <c r="C6067" t="s">
        <v>4895</v>
      </c>
      <c r="D6067" s="74" t="s">
        <v>4664</v>
      </c>
      <c r="E6067" s="1" t="s">
        <v>360</v>
      </c>
      <c r="G6067" s="7"/>
      <c r="H6067" s="7"/>
      <c r="I6067" s="7"/>
      <c r="J6067" s="49"/>
      <c r="K6067" t="s">
        <v>4668</v>
      </c>
      <c r="L6067" t="s">
        <v>27</v>
      </c>
      <c r="M6067" s="15" t="s">
        <v>28</v>
      </c>
      <c r="N6067" t="s">
        <v>4916</v>
      </c>
      <c r="O6067" s="7">
        <v>62.73403721965343</v>
      </c>
      <c r="P6067" s="7">
        <v>61.123473273005978</v>
      </c>
      <c r="Q6067" s="9">
        <v>0.97432711143699691</v>
      </c>
      <c r="R6067" s="14"/>
      <c r="S6067" s="29"/>
      <c r="T6067" s="14"/>
      <c r="U6067" s="9"/>
      <c r="V6067" s="7"/>
      <c r="W6067" s="7"/>
      <c r="X6067" s="49"/>
      <c r="Y6067" s="84"/>
    </row>
    <row r="6068" spans="1:25" x14ac:dyDescent="0.25">
      <c r="A6068" s="5" t="s">
        <v>4661</v>
      </c>
      <c r="B6068" s="1" t="s">
        <v>4662</v>
      </c>
      <c r="C6068" t="s">
        <v>4895</v>
      </c>
      <c r="D6068" s="74" t="s">
        <v>4664</v>
      </c>
      <c r="E6068" s="1" t="s">
        <v>360</v>
      </c>
      <c r="G6068" s="7"/>
      <c r="H6068" s="7"/>
      <c r="I6068" s="7"/>
      <c r="J6068" s="49"/>
      <c r="K6068" t="s">
        <v>4668</v>
      </c>
      <c r="L6068" t="s">
        <v>27</v>
      </c>
      <c r="M6068" s="15" t="s">
        <v>28</v>
      </c>
      <c r="N6068" t="s">
        <v>4917</v>
      </c>
      <c r="O6068" s="7">
        <v>65.262987012987011</v>
      </c>
      <c r="P6068" s="7">
        <v>64.43881078589537</v>
      </c>
      <c r="Q6068" s="9">
        <v>0.98737146022863409</v>
      </c>
      <c r="R6068" s="14"/>
      <c r="S6068" s="29"/>
      <c r="T6068" s="14"/>
      <c r="U6068" s="9"/>
      <c r="V6068" s="7"/>
      <c r="W6068" s="7"/>
      <c r="X6068" s="49"/>
      <c r="Y6068" s="84"/>
    </row>
    <row r="6069" spans="1:25" x14ac:dyDescent="0.25">
      <c r="A6069" s="5" t="s">
        <v>4661</v>
      </c>
      <c r="B6069" s="1" t="s">
        <v>4662</v>
      </c>
      <c r="C6069" t="s">
        <v>4895</v>
      </c>
      <c r="D6069" s="74" t="s">
        <v>4664</v>
      </c>
      <c r="E6069" s="1" t="s">
        <v>360</v>
      </c>
      <c r="G6069" s="7"/>
      <c r="H6069" s="7"/>
      <c r="I6069" s="7"/>
      <c r="J6069" s="49"/>
      <c r="K6069" t="s">
        <v>4668</v>
      </c>
      <c r="L6069" t="s">
        <v>27</v>
      </c>
      <c r="M6069" s="15" t="s">
        <v>28</v>
      </c>
      <c r="N6069" t="s">
        <v>4918</v>
      </c>
      <c r="O6069" s="7">
        <v>77.256997455470739</v>
      </c>
      <c r="P6069" s="7">
        <v>75.124833555259656</v>
      </c>
      <c r="Q6069" s="9">
        <v>0.97240167272304345</v>
      </c>
      <c r="R6069" s="14"/>
      <c r="S6069" s="29"/>
      <c r="T6069" s="14"/>
      <c r="U6069" s="9"/>
      <c r="V6069" s="7"/>
      <c r="W6069" s="7"/>
      <c r="X6069" s="49"/>
      <c r="Y6069" s="84"/>
    </row>
    <row r="6070" spans="1:25" x14ac:dyDescent="0.25">
      <c r="A6070" s="5" t="s">
        <v>4661</v>
      </c>
      <c r="B6070" s="1" t="s">
        <v>4662</v>
      </c>
      <c r="C6070" t="s">
        <v>4895</v>
      </c>
      <c r="D6070" s="74" t="s">
        <v>4664</v>
      </c>
      <c r="E6070" s="1" t="s">
        <v>360</v>
      </c>
      <c r="G6070" s="7"/>
      <c r="H6070" s="7"/>
      <c r="I6070" s="7"/>
      <c r="J6070" s="49"/>
      <c r="K6070" t="s">
        <v>4668</v>
      </c>
      <c r="L6070" t="s">
        <v>27</v>
      </c>
      <c r="M6070" s="15" t="s">
        <v>28</v>
      </c>
      <c r="N6070" t="s">
        <v>4919</v>
      </c>
      <c r="O6070" s="7">
        <v>61.68724051234031</v>
      </c>
      <c r="P6070" s="7">
        <v>58.881643943884612</v>
      </c>
      <c r="Q6070" s="9">
        <v>0.95451901324886712</v>
      </c>
      <c r="R6070" s="14"/>
      <c r="S6070" s="29"/>
      <c r="T6070" s="14"/>
      <c r="U6070" s="9"/>
      <c r="V6070" s="7"/>
      <c r="W6070" s="7"/>
      <c r="X6070" s="49"/>
      <c r="Y6070" s="84"/>
    </row>
    <row r="6071" spans="1:25" x14ac:dyDescent="0.25">
      <c r="A6071" s="5" t="s">
        <v>4661</v>
      </c>
      <c r="B6071" s="1" t="s">
        <v>4662</v>
      </c>
      <c r="C6071" t="s">
        <v>4895</v>
      </c>
      <c r="D6071" s="74" t="s">
        <v>4664</v>
      </c>
      <c r="E6071" s="1" t="s">
        <v>360</v>
      </c>
      <c r="G6071" s="7"/>
      <c r="H6071" s="7"/>
      <c r="I6071" s="7"/>
      <c r="J6071" s="49"/>
      <c r="K6071" t="s">
        <v>4668</v>
      </c>
      <c r="L6071" t="s">
        <v>27</v>
      </c>
      <c r="M6071" s="15" t="s">
        <v>28</v>
      </c>
      <c r="N6071" t="s">
        <v>4920</v>
      </c>
      <c r="O6071" s="7">
        <v>75.490259740259731</v>
      </c>
      <c r="P6071" s="7">
        <v>74.966397849462368</v>
      </c>
      <c r="Q6071" s="9">
        <v>0.99306053664936611</v>
      </c>
      <c r="R6071" s="14"/>
      <c r="S6071" s="29"/>
      <c r="T6071" s="14"/>
      <c r="U6071" s="9"/>
      <c r="V6071" s="7"/>
      <c r="W6071" s="7"/>
      <c r="X6071" s="49"/>
      <c r="Y6071" s="84"/>
    </row>
    <row r="6072" spans="1:25" x14ac:dyDescent="0.25">
      <c r="A6072" s="5" t="s">
        <v>4661</v>
      </c>
      <c r="B6072" s="1" t="s">
        <v>4662</v>
      </c>
      <c r="C6072" t="s">
        <v>4895</v>
      </c>
      <c r="D6072" s="74" t="s">
        <v>4664</v>
      </c>
      <c r="E6072" s="1" t="s">
        <v>360</v>
      </c>
      <c r="G6072" s="7"/>
      <c r="H6072" s="7"/>
      <c r="I6072" s="7"/>
      <c r="J6072" s="49"/>
      <c r="K6072" t="s">
        <v>4668</v>
      </c>
      <c r="L6072" t="s">
        <v>27</v>
      </c>
      <c r="M6072" s="15" t="s">
        <v>28</v>
      </c>
      <c r="N6072" t="s">
        <v>4921</v>
      </c>
      <c r="O6072" s="7">
        <v>60.341849334416587</v>
      </c>
      <c r="P6072" s="7">
        <v>59.752074909555233</v>
      </c>
      <c r="Q6072" s="9">
        <v>0.9902261128658354</v>
      </c>
      <c r="R6072" s="14"/>
      <c r="S6072" s="29"/>
      <c r="T6072" s="14"/>
      <c r="U6072" s="9"/>
      <c r="V6072" s="7"/>
      <c r="W6072" s="7"/>
      <c r="X6072" s="49"/>
      <c r="Y6072" s="84"/>
    </row>
    <row r="6073" spans="1:25" x14ac:dyDescent="0.25">
      <c r="A6073" s="5" t="s">
        <v>4661</v>
      </c>
      <c r="B6073" s="1" t="s">
        <v>4662</v>
      </c>
      <c r="C6073" t="s">
        <v>4895</v>
      </c>
      <c r="D6073" s="74" t="s">
        <v>4664</v>
      </c>
      <c r="E6073" s="1" t="s">
        <v>360</v>
      </c>
      <c r="G6073" s="7"/>
      <c r="H6073" s="7"/>
      <c r="I6073" s="7"/>
      <c r="J6073" s="49"/>
      <c r="K6073" t="s">
        <v>3744</v>
      </c>
      <c r="L6073" t="s">
        <v>27</v>
      </c>
      <c r="M6073" s="15" t="s">
        <v>28</v>
      </c>
      <c r="N6073" t="s">
        <v>4922</v>
      </c>
      <c r="O6073" s="7">
        <v>50.261711861044155</v>
      </c>
      <c r="P6073" s="7">
        <v>49.036762106751503</v>
      </c>
      <c r="Q6073" s="9">
        <v>0.97562857075622089</v>
      </c>
      <c r="R6073" s="14"/>
      <c r="S6073" s="29"/>
      <c r="T6073" s="14"/>
      <c r="U6073" s="9"/>
      <c r="V6073" s="7"/>
      <c r="W6073" s="7"/>
      <c r="X6073" s="49"/>
      <c r="Y6073" s="84"/>
    </row>
    <row r="6074" spans="1:25" x14ac:dyDescent="0.25">
      <c r="A6074" s="5" t="s">
        <v>4661</v>
      </c>
      <c r="B6074" s="1" t="s">
        <v>4662</v>
      </c>
      <c r="C6074" t="s">
        <v>4895</v>
      </c>
      <c r="D6074" s="74" t="s">
        <v>4664</v>
      </c>
      <c r="E6074" s="1" t="s">
        <v>360</v>
      </c>
      <c r="G6074" s="7"/>
      <c r="H6074" s="7"/>
      <c r="I6074" s="7"/>
      <c r="J6074" s="49"/>
      <c r="K6074" t="s">
        <v>3744</v>
      </c>
      <c r="L6074" t="s">
        <v>27</v>
      </c>
      <c r="M6074" s="15" t="s">
        <v>28</v>
      </c>
      <c r="N6074" t="s">
        <v>4923</v>
      </c>
      <c r="O6074" s="7">
        <v>51.809598139726809</v>
      </c>
      <c r="P6074" s="7">
        <v>50.221011201937628</v>
      </c>
      <c r="Q6074" s="9">
        <v>0.96933797993366255</v>
      </c>
      <c r="R6074" s="14"/>
      <c r="S6074" s="29"/>
      <c r="T6074" s="14"/>
      <c r="U6074" s="9"/>
      <c r="V6074" s="7"/>
      <c r="W6074" s="7"/>
      <c r="X6074" s="49"/>
      <c r="Y6074" s="84"/>
    </row>
    <row r="6075" spans="1:25" x14ac:dyDescent="0.25">
      <c r="A6075" s="5" t="s">
        <v>4661</v>
      </c>
      <c r="B6075" s="1" t="s">
        <v>4662</v>
      </c>
      <c r="C6075" t="s">
        <v>4895</v>
      </c>
      <c r="D6075" s="74" t="s">
        <v>4664</v>
      </c>
      <c r="E6075" s="1" t="s">
        <v>360</v>
      </c>
      <c r="G6075" s="7"/>
      <c r="H6075" s="7"/>
      <c r="I6075" s="7"/>
      <c r="J6075" s="49"/>
      <c r="K6075" t="s">
        <v>3744</v>
      </c>
      <c r="L6075" t="s">
        <v>27</v>
      </c>
      <c r="M6075" s="15" t="s">
        <v>28</v>
      </c>
      <c r="N6075" t="s">
        <v>4924</v>
      </c>
      <c r="O6075" s="7">
        <v>49.530670226100902</v>
      </c>
      <c r="P6075" s="7">
        <v>42.34750276354135</v>
      </c>
      <c r="Q6075" s="9">
        <v>0.85497536314834122</v>
      </c>
      <c r="R6075" s="14"/>
      <c r="S6075" s="29"/>
      <c r="T6075" s="14"/>
      <c r="U6075" s="9"/>
      <c r="V6075" s="7"/>
      <c r="W6075" s="7"/>
      <c r="X6075" s="49"/>
      <c r="Y6075" s="84"/>
    </row>
    <row r="6076" spans="1:25" x14ac:dyDescent="0.25">
      <c r="A6076" s="5" t="s">
        <v>4661</v>
      </c>
      <c r="B6076" s="1" t="s">
        <v>4662</v>
      </c>
      <c r="C6076" t="s">
        <v>4895</v>
      </c>
      <c r="D6076" s="74" t="s">
        <v>4664</v>
      </c>
      <c r="E6076" s="1" t="s">
        <v>360</v>
      </c>
      <c r="G6076" s="7"/>
      <c r="H6076" s="7"/>
      <c r="I6076" s="7"/>
      <c r="J6076" s="49"/>
      <c r="K6076" t="s">
        <v>3744</v>
      </c>
      <c r="L6076" t="s">
        <v>27</v>
      </c>
      <c r="M6076" s="15" t="s">
        <v>28</v>
      </c>
      <c r="N6076" t="s">
        <v>4925</v>
      </c>
      <c r="O6076" s="7">
        <v>54.733764679499821</v>
      </c>
      <c r="P6076" s="7">
        <v>53.424880590534087</v>
      </c>
      <c r="Q6076" s="9">
        <v>0.97608635005046585</v>
      </c>
      <c r="R6076" s="14"/>
      <c r="S6076" s="29"/>
      <c r="T6076" s="14"/>
      <c r="U6076" s="9"/>
      <c r="V6076" s="7"/>
      <c r="W6076" s="7"/>
      <c r="X6076" s="49"/>
      <c r="Y6076" s="84"/>
    </row>
    <row r="6077" spans="1:25" x14ac:dyDescent="0.25">
      <c r="A6077" s="5" t="s">
        <v>4661</v>
      </c>
      <c r="B6077" s="1" t="s">
        <v>4662</v>
      </c>
      <c r="C6077" t="s">
        <v>4895</v>
      </c>
      <c r="D6077" s="74" t="s">
        <v>4664</v>
      </c>
      <c r="E6077" s="1" t="s">
        <v>360</v>
      </c>
      <c r="G6077" s="7"/>
      <c r="H6077" s="7"/>
      <c r="I6077" s="7"/>
      <c r="J6077" s="49"/>
      <c r="K6077" t="s">
        <v>3744</v>
      </c>
      <c r="L6077" t="s">
        <v>27</v>
      </c>
      <c r="M6077" s="15" t="s">
        <v>28</v>
      </c>
      <c r="N6077" t="s">
        <v>4926</v>
      </c>
      <c r="O6077" s="7">
        <v>52.540639774670062</v>
      </c>
      <c r="P6077" s="7">
        <v>49.142455229129475</v>
      </c>
      <c r="Q6077" s="9">
        <v>0.93532274140333449</v>
      </c>
      <c r="R6077" s="14"/>
      <c r="S6077" s="29"/>
      <c r="T6077" s="14"/>
      <c r="U6077" s="9"/>
      <c r="V6077" s="7"/>
      <c r="W6077" s="7"/>
      <c r="X6077" s="49"/>
      <c r="Y6077" s="84"/>
    </row>
    <row r="6078" spans="1:25" x14ac:dyDescent="0.25">
      <c r="A6078" s="5" t="s">
        <v>4661</v>
      </c>
      <c r="B6078" s="1" t="s">
        <v>4662</v>
      </c>
      <c r="C6078" t="s">
        <v>4895</v>
      </c>
      <c r="D6078" s="74" t="s">
        <v>4664</v>
      </c>
      <c r="E6078" s="1" t="s">
        <v>360</v>
      </c>
      <c r="G6078" s="7"/>
      <c r="H6078" s="7"/>
      <c r="I6078" s="7"/>
      <c r="J6078" s="49"/>
      <c r="K6078" t="s">
        <v>3744</v>
      </c>
      <c r="L6078" t="s">
        <v>27</v>
      </c>
      <c r="M6078" s="15" t="s">
        <v>28</v>
      </c>
      <c r="N6078" t="s">
        <v>4927</v>
      </c>
      <c r="O6078" s="7">
        <v>58.95184059191886</v>
      </c>
      <c r="P6078" s="7">
        <v>58.698744511101495</v>
      </c>
      <c r="Q6078" s="9">
        <v>0.99570673149004174</v>
      </c>
      <c r="R6078" s="14"/>
      <c r="S6078" s="29"/>
      <c r="T6078" s="14"/>
      <c r="U6078" s="9"/>
      <c r="V6078" s="7"/>
      <c r="W6078" s="7"/>
      <c r="X6078" s="49"/>
      <c r="Y6078" s="84"/>
    </row>
    <row r="6079" spans="1:25" x14ac:dyDescent="0.25">
      <c r="A6079" s="5" t="s">
        <v>4661</v>
      </c>
      <c r="B6079" s="1" t="s">
        <v>4662</v>
      </c>
      <c r="C6079" t="s">
        <v>4895</v>
      </c>
      <c r="D6079" s="74" t="s">
        <v>4664</v>
      </c>
      <c r="E6079" s="1" t="s">
        <v>360</v>
      </c>
      <c r="G6079" s="7"/>
      <c r="H6079" s="7"/>
      <c r="I6079" s="7"/>
      <c r="J6079" s="49"/>
      <c r="K6079" t="s">
        <v>3744</v>
      </c>
      <c r="L6079" t="s">
        <v>27</v>
      </c>
      <c r="M6079" s="15" t="s">
        <v>28</v>
      </c>
      <c r="N6079" t="s">
        <v>4928</v>
      </c>
      <c r="O6079" s="7">
        <v>55.675324675324674</v>
      </c>
      <c r="P6079" s="7">
        <v>55.018044337515036</v>
      </c>
      <c r="Q6079" s="9">
        <v>0.98819440494253741</v>
      </c>
      <c r="R6079" s="14"/>
      <c r="S6079" s="29"/>
      <c r="T6079" s="14"/>
      <c r="U6079" s="9"/>
      <c r="V6079" s="7"/>
      <c r="W6079" s="7"/>
      <c r="X6079" s="49"/>
      <c r="Y6079" s="84"/>
    </row>
    <row r="6080" spans="1:25" x14ac:dyDescent="0.25">
      <c r="A6080" s="5" t="s">
        <v>4661</v>
      </c>
      <c r="B6080" s="1" t="s">
        <v>4662</v>
      </c>
      <c r="C6080" t="s">
        <v>4895</v>
      </c>
      <c r="D6080" s="74" t="s">
        <v>4664</v>
      </c>
      <c r="E6080" s="1" t="s">
        <v>360</v>
      </c>
      <c r="G6080" s="7"/>
      <c r="H6080" s="7"/>
      <c r="I6080" s="7"/>
      <c r="J6080" s="49"/>
      <c r="K6080" t="s">
        <v>3744</v>
      </c>
      <c r="L6080" t="s">
        <v>27</v>
      </c>
      <c r="M6080" s="15" t="s">
        <v>28</v>
      </c>
      <c r="N6080" t="s">
        <v>4929</v>
      </c>
      <c r="O6080" s="7">
        <v>56.425800012960018</v>
      </c>
      <c r="P6080" s="7">
        <v>56.214486317026967</v>
      </c>
      <c r="Q6080" s="9">
        <v>0.99625501639525682</v>
      </c>
      <c r="R6080" s="14"/>
      <c r="S6080" s="29"/>
      <c r="T6080" s="14"/>
      <c r="U6080" s="9"/>
      <c r="V6080" s="7"/>
      <c r="W6080" s="7"/>
      <c r="X6080" s="49"/>
      <c r="Y6080" s="84"/>
    </row>
    <row r="6081" spans="1:25" x14ac:dyDescent="0.25">
      <c r="A6081" s="5" t="s">
        <v>4661</v>
      </c>
      <c r="B6081" s="1" t="s">
        <v>4662</v>
      </c>
      <c r="C6081" t="s">
        <v>4930</v>
      </c>
      <c r="D6081" s="74" t="s">
        <v>4664</v>
      </c>
      <c r="E6081" s="1" t="s">
        <v>360</v>
      </c>
      <c r="G6081" s="7"/>
      <c r="H6081" s="7"/>
      <c r="I6081" s="7"/>
      <c r="J6081" s="49"/>
      <c r="K6081" t="s">
        <v>4694</v>
      </c>
      <c r="L6081" t="s">
        <v>27</v>
      </c>
      <c r="M6081" s="15" t="s">
        <v>28</v>
      </c>
      <c r="N6081" t="s">
        <v>4931</v>
      </c>
      <c r="O6081" s="7">
        <v>69.37373737373737</v>
      </c>
      <c r="P6081" s="7">
        <v>66.538719035929475</v>
      </c>
      <c r="Q6081" s="9">
        <v>0.95913412704674117</v>
      </c>
      <c r="R6081" s="14"/>
      <c r="S6081" s="29"/>
      <c r="T6081" s="14"/>
      <c r="U6081" s="9"/>
      <c r="V6081" s="7"/>
      <c r="W6081" s="7"/>
      <c r="X6081" s="49"/>
      <c r="Y6081" s="84"/>
    </row>
    <row r="6082" spans="1:25" x14ac:dyDescent="0.25">
      <c r="A6082" s="5" t="s">
        <v>4661</v>
      </c>
      <c r="B6082" s="1" t="s">
        <v>4662</v>
      </c>
      <c r="C6082" t="s">
        <v>4930</v>
      </c>
      <c r="D6082" s="74" t="s">
        <v>4664</v>
      </c>
      <c r="E6082" s="1" t="s">
        <v>360</v>
      </c>
      <c r="G6082" s="7"/>
      <c r="H6082" s="7"/>
      <c r="I6082" s="7"/>
      <c r="J6082" s="49"/>
      <c r="K6082" t="s">
        <v>4694</v>
      </c>
      <c r="L6082" t="s">
        <v>27</v>
      </c>
      <c r="M6082" s="15" t="s">
        <v>28</v>
      </c>
      <c r="N6082" t="s">
        <v>4932</v>
      </c>
      <c r="O6082" s="7">
        <v>58.612794612794602</v>
      </c>
      <c r="P6082" s="7">
        <v>55.319939094589067</v>
      </c>
      <c r="Q6082" s="9">
        <v>0.94382019250304205</v>
      </c>
      <c r="R6082" s="14"/>
      <c r="S6082" s="29"/>
      <c r="T6082" s="14"/>
      <c r="U6082" s="9"/>
      <c r="V6082" s="7"/>
      <c r="W6082" s="7"/>
      <c r="X6082" s="49"/>
      <c r="Y6082" s="84"/>
    </row>
    <row r="6083" spans="1:25" x14ac:dyDescent="0.25">
      <c r="A6083" s="5" t="s">
        <v>4661</v>
      </c>
      <c r="B6083" s="1" t="s">
        <v>4662</v>
      </c>
      <c r="C6083" t="s">
        <v>4930</v>
      </c>
      <c r="D6083" s="74" t="s">
        <v>4664</v>
      </c>
      <c r="E6083" s="1" t="s">
        <v>360</v>
      </c>
      <c r="F6083" t="s">
        <v>4933</v>
      </c>
      <c r="G6083" s="7"/>
      <c r="H6083" s="7"/>
      <c r="I6083" s="7"/>
      <c r="J6083" s="49"/>
      <c r="K6083" t="s">
        <v>4694</v>
      </c>
      <c r="L6083" t="s">
        <v>27</v>
      </c>
      <c r="M6083" s="15" t="s">
        <v>28</v>
      </c>
      <c r="N6083" t="s">
        <v>4934</v>
      </c>
      <c r="O6083" s="7">
        <v>54.142673748511072</v>
      </c>
      <c r="P6083" s="7">
        <v>53.584764647174666</v>
      </c>
      <c r="Q6083" s="9">
        <v>0.98969557536209141</v>
      </c>
      <c r="R6083" s="14"/>
      <c r="S6083" s="29"/>
      <c r="T6083" s="14"/>
      <c r="U6083" s="9"/>
      <c r="V6083" s="7"/>
      <c r="W6083" s="7"/>
      <c r="X6083" s="49"/>
      <c r="Y6083" s="84"/>
    </row>
    <row r="6084" spans="1:25" x14ac:dyDescent="0.25">
      <c r="A6084" s="5" t="s">
        <v>4661</v>
      </c>
      <c r="B6084" s="1" t="s">
        <v>4662</v>
      </c>
      <c r="C6084" t="s">
        <v>4930</v>
      </c>
      <c r="D6084" s="74" t="s">
        <v>4664</v>
      </c>
      <c r="E6084" s="1" t="s">
        <v>360</v>
      </c>
      <c r="G6084" s="7"/>
      <c r="H6084" s="7"/>
      <c r="I6084" s="7"/>
      <c r="J6084" s="49"/>
      <c r="K6084" t="s">
        <v>4694</v>
      </c>
      <c r="L6084" t="s">
        <v>27</v>
      </c>
      <c r="M6084" s="15" t="s">
        <v>28</v>
      </c>
      <c r="N6084" t="s">
        <v>4935</v>
      </c>
      <c r="O6084" s="7">
        <v>61.952861952861959</v>
      </c>
      <c r="P6084" s="7">
        <v>59.111538461538473</v>
      </c>
      <c r="Q6084" s="9">
        <v>0.95413733277591983</v>
      </c>
      <c r="R6084" s="14"/>
      <c r="S6084" s="29"/>
      <c r="T6084" s="14"/>
      <c r="U6084" s="9"/>
      <c r="V6084" s="7"/>
      <c r="W6084" s="7"/>
      <c r="X6084" s="49"/>
      <c r="Y6084" s="84"/>
    </row>
    <row r="6085" spans="1:25" x14ac:dyDescent="0.25">
      <c r="A6085" s="5" t="s">
        <v>4661</v>
      </c>
      <c r="B6085" s="1" t="s">
        <v>4662</v>
      </c>
      <c r="C6085" t="s">
        <v>4930</v>
      </c>
      <c r="D6085" s="74" t="s">
        <v>4664</v>
      </c>
      <c r="E6085" s="1" t="s">
        <v>360</v>
      </c>
      <c r="F6085" t="s">
        <v>4936</v>
      </c>
      <c r="G6085" s="7"/>
      <c r="H6085" s="7"/>
      <c r="I6085" s="7"/>
      <c r="J6085" s="49"/>
      <c r="K6085" t="s">
        <v>4851</v>
      </c>
      <c r="L6085" t="s">
        <v>27</v>
      </c>
      <c r="M6085" s="15" t="s">
        <v>28</v>
      </c>
      <c r="N6085" t="s">
        <v>4937</v>
      </c>
      <c r="O6085" s="7">
        <v>66.268291167391894</v>
      </c>
      <c r="P6085" s="7">
        <v>64.494611820787881</v>
      </c>
      <c r="Q6085" s="9">
        <v>0.97323487122787355</v>
      </c>
      <c r="R6085" s="14"/>
      <c r="S6085" s="29"/>
      <c r="T6085" s="14"/>
      <c r="U6085" s="9"/>
      <c r="V6085" s="7"/>
      <c r="W6085" s="7"/>
      <c r="X6085" s="49"/>
      <c r="Y6085" s="84"/>
    </row>
    <row r="6086" spans="1:25" x14ac:dyDescent="0.25">
      <c r="A6086" s="5" t="s">
        <v>4661</v>
      </c>
      <c r="B6086" s="1" t="s">
        <v>4662</v>
      </c>
      <c r="C6086" t="s">
        <v>4930</v>
      </c>
      <c r="D6086" s="74" t="s">
        <v>4664</v>
      </c>
      <c r="E6086" s="1" t="s">
        <v>360</v>
      </c>
      <c r="F6086" t="s">
        <v>4938</v>
      </c>
      <c r="G6086" s="7"/>
      <c r="H6086" s="7"/>
      <c r="I6086" s="7"/>
      <c r="J6086" s="49"/>
      <c r="K6086" t="s">
        <v>4851</v>
      </c>
      <c r="L6086" t="s">
        <v>27</v>
      </c>
      <c r="M6086" s="15" t="s">
        <v>28</v>
      </c>
      <c r="N6086" t="s">
        <v>4939</v>
      </c>
      <c r="O6086" s="7">
        <v>66.545510178531856</v>
      </c>
      <c r="P6086" s="7">
        <v>63.054416452246876</v>
      </c>
      <c r="Q6086" s="9">
        <v>0.94753825289010651</v>
      </c>
      <c r="R6086" s="14"/>
      <c r="S6086" s="29"/>
      <c r="T6086" s="14"/>
      <c r="U6086" s="9"/>
      <c r="V6086" s="7"/>
      <c r="W6086" s="7"/>
      <c r="X6086" s="49"/>
      <c r="Y6086" s="84"/>
    </row>
    <row r="6087" spans="1:25" x14ac:dyDescent="0.25">
      <c r="A6087" s="5" t="s">
        <v>4661</v>
      </c>
      <c r="B6087" s="1" t="s">
        <v>4662</v>
      </c>
      <c r="C6087" t="s">
        <v>4930</v>
      </c>
      <c r="D6087" s="74" t="s">
        <v>4664</v>
      </c>
      <c r="E6087" s="1" t="s">
        <v>360</v>
      </c>
      <c r="G6087" s="7"/>
      <c r="H6087" s="7"/>
      <c r="I6087" s="7"/>
      <c r="J6087" s="49"/>
      <c r="K6087" t="s">
        <v>4851</v>
      </c>
      <c r="L6087" t="s">
        <v>27</v>
      </c>
      <c r="M6087" s="15" t="s">
        <v>28</v>
      </c>
      <c r="N6087" t="s">
        <v>4940</v>
      </c>
      <c r="O6087" s="7">
        <v>77.26035502958581</v>
      </c>
      <c r="P6087" s="7">
        <v>75.613682092555337</v>
      </c>
      <c r="Q6087" s="9">
        <v>0.97868670243102163</v>
      </c>
      <c r="R6087" s="14"/>
      <c r="S6087" s="29"/>
      <c r="T6087" s="14"/>
      <c r="U6087" s="9"/>
      <c r="V6087" s="7"/>
      <c r="W6087" s="7"/>
      <c r="X6087" s="49"/>
      <c r="Y6087" s="84"/>
    </row>
    <row r="6088" spans="1:25" x14ac:dyDescent="0.25">
      <c r="A6088" s="5" t="s">
        <v>4661</v>
      </c>
      <c r="B6088" s="1" t="s">
        <v>4662</v>
      </c>
      <c r="C6088" t="s">
        <v>4930</v>
      </c>
      <c r="D6088" s="74" t="s">
        <v>4664</v>
      </c>
      <c r="E6088" s="1" t="s">
        <v>360</v>
      </c>
      <c r="G6088" s="7"/>
      <c r="H6088" s="7"/>
      <c r="I6088" s="7"/>
      <c r="J6088" s="49"/>
      <c r="K6088" t="s">
        <v>4668</v>
      </c>
      <c r="L6088" t="s">
        <v>27</v>
      </c>
      <c r="M6088" s="15" t="s">
        <v>28</v>
      </c>
      <c r="N6088" t="s">
        <v>4941</v>
      </c>
      <c r="O6088" s="7">
        <v>60.006734006734007</v>
      </c>
      <c r="P6088" s="7">
        <v>58.480018633747044</v>
      </c>
      <c r="Q6088" s="9">
        <v>0.97455759927184782</v>
      </c>
      <c r="R6088" s="14"/>
      <c r="S6088" s="29"/>
      <c r="T6088" s="14"/>
      <c r="U6088" s="9"/>
      <c r="V6088" s="7"/>
      <c r="W6088" s="7"/>
      <c r="X6088" s="49"/>
      <c r="Y6088" s="84"/>
    </row>
    <row r="6089" spans="1:25" x14ac:dyDescent="0.25">
      <c r="A6089" s="5" t="s">
        <v>4661</v>
      </c>
      <c r="B6089" s="1" t="s">
        <v>4662</v>
      </c>
      <c r="C6089" t="s">
        <v>4930</v>
      </c>
      <c r="D6089" s="74" t="s">
        <v>4664</v>
      </c>
      <c r="E6089" s="1" t="s">
        <v>360</v>
      </c>
      <c r="G6089" s="7"/>
      <c r="H6089" s="7"/>
      <c r="I6089" s="7"/>
      <c r="J6089" s="49"/>
      <c r="K6089" t="s">
        <v>4668</v>
      </c>
      <c r="L6089" t="s">
        <v>27</v>
      </c>
      <c r="M6089" s="15" t="s">
        <v>28</v>
      </c>
      <c r="N6089" t="s">
        <v>4942</v>
      </c>
      <c r="O6089" s="7">
        <v>65.138047138047142</v>
      </c>
      <c r="P6089" s="7">
        <v>64.117183690310981</v>
      </c>
      <c r="Q6089" s="9">
        <v>0.98432769337446291</v>
      </c>
      <c r="R6089" s="14"/>
      <c r="S6089" s="29"/>
      <c r="T6089" s="14"/>
      <c r="U6089" s="9"/>
      <c r="V6089" s="7"/>
      <c r="W6089" s="7"/>
      <c r="X6089" s="49"/>
      <c r="Y6089" s="84"/>
    </row>
    <row r="6090" spans="1:25" x14ac:dyDescent="0.25">
      <c r="A6090" s="5" t="s">
        <v>4661</v>
      </c>
      <c r="B6090" s="1" t="s">
        <v>4662</v>
      </c>
      <c r="C6090" t="s">
        <v>4930</v>
      </c>
      <c r="D6090" s="74" t="s">
        <v>4664</v>
      </c>
      <c r="E6090" s="1" t="s">
        <v>360</v>
      </c>
      <c r="G6090" s="7"/>
      <c r="H6090" s="7"/>
      <c r="I6090" s="7"/>
      <c r="J6090" s="49"/>
      <c r="K6090" t="s">
        <v>4668</v>
      </c>
      <c r="L6090" t="s">
        <v>27</v>
      </c>
      <c r="M6090" s="15" t="s">
        <v>28</v>
      </c>
      <c r="N6090" t="s">
        <v>4943</v>
      </c>
      <c r="O6090" s="7">
        <v>65.633116883116884</v>
      </c>
      <c r="P6090" s="7">
        <v>64.383640886215076</v>
      </c>
      <c r="Q6090" s="9">
        <v>0.98096272040337584</v>
      </c>
      <c r="R6090" s="14"/>
      <c r="S6090" s="29"/>
      <c r="T6090" s="14"/>
      <c r="U6090" s="9"/>
      <c r="V6090" s="7"/>
      <c r="W6090" s="7"/>
      <c r="X6090" s="49"/>
      <c r="Y6090" s="84"/>
    </row>
    <row r="6091" spans="1:25" x14ac:dyDescent="0.25">
      <c r="A6091" s="5" t="s">
        <v>4661</v>
      </c>
      <c r="B6091" s="1" t="s">
        <v>4662</v>
      </c>
      <c r="C6091" t="s">
        <v>4930</v>
      </c>
      <c r="D6091" s="74" t="s">
        <v>4664</v>
      </c>
      <c r="E6091" s="1" t="s">
        <v>360</v>
      </c>
      <c r="G6091" s="7"/>
      <c r="H6091" s="7"/>
      <c r="I6091" s="7"/>
      <c r="J6091" s="49"/>
      <c r="K6091" t="s">
        <v>4668</v>
      </c>
      <c r="L6091" t="s">
        <v>27</v>
      </c>
      <c r="M6091" s="15" t="s">
        <v>28</v>
      </c>
      <c r="N6091" t="s">
        <v>4944</v>
      </c>
      <c r="O6091" s="7">
        <v>66.774410774410768</v>
      </c>
      <c r="P6091" s="7">
        <v>64.654765914449314</v>
      </c>
      <c r="Q6091" s="9">
        <v>0.96825662951751956</v>
      </c>
      <c r="R6091" s="14"/>
      <c r="S6091" s="29"/>
      <c r="T6091" s="14"/>
      <c r="U6091" s="9"/>
      <c r="V6091" s="7"/>
      <c r="W6091" s="7"/>
      <c r="X6091" s="49"/>
      <c r="Y6091" s="84"/>
    </row>
    <row r="6092" spans="1:25" x14ac:dyDescent="0.25">
      <c r="A6092" s="5" t="s">
        <v>4661</v>
      </c>
      <c r="B6092" s="1" t="s">
        <v>4662</v>
      </c>
      <c r="C6092" t="s">
        <v>4930</v>
      </c>
      <c r="D6092" s="74" t="s">
        <v>4664</v>
      </c>
      <c r="E6092" s="1" t="s">
        <v>360</v>
      </c>
      <c r="G6092" s="7"/>
      <c r="H6092" s="7"/>
      <c r="I6092" s="7"/>
      <c r="J6092" s="49"/>
      <c r="K6092" t="s">
        <v>4668</v>
      </c>
      <c r="L6092" t="s">
        <v>27</v>
      </c>
      <c r="M6092" s="15" t="s">
        <v>28</v>
      </c>
      <c r="N6092" t="s">
        <v>4945</v>
      </c>
      <c r="O6092" s="7">
        <v>65.737373737373744</v>
      </c>
      <c r="P6092" s="7">
        <v>63.776420854861435</v>
      </c>
      <c r="Q6092" s="9">
        <v>0.97016989315170277</v>
      </c>
      <c r="R6092" s="14"/>
      <c r="S6092" s="29"/>
      <c r="T6092" s="14"/>
      <c r="U6092" s="9"/>
      <c r="V6092" s="7"/>
      <c r="W6092" s="7"/>
      <c r="X6092" s="49"/>
      <c r="Y6092" s="84"/>
    </row>
    <row r="6093" spans="1:25" x14ac:dyDescent="0.25">
      <c r="A6093" s="5" t="s">
        <v>4661</v>
      </c>
      <c r="B6093" s="1" t="s">
        <v>4662</v>
      </c>
      <c r="C6093" t="s">
        <v>4930</v>
      </c>
      <c r="D6093" s="74" t="s">
        <v>4664</v>
      </c>
      <c r="E6093" s="1" t="s">
        <v>360</v>
      </c>
      <c r="G6093" s="7"/>
      <c r="H6093" s="7"/>
      <c r="I6093" s="7"/>
      <c r="J6093" s="49"/>
      <c r="K6093" t="s">
        <v>4668</v>
      </c>
      <c r="L6093" t="s">
        <v>27</v>
      </c>
      <c r="M6093" s="15" t="s">
        <v>28</v>
      </c>
      <c r="N6093" t="s">
        <v>4946</v>
      </c>
      <c r="O6093" s="7">
        <v>61.245791245791246</v>
      </c>
      <c r="P6093" s="7">
        <v>60.392093061091678</v>
      </c>
      <c r="Q6093" s="9">
        <v>0.98606111265223906</v>
      </c>
      <c r="R6093" s="14"/>
      <c r="S6093" s="29"/>
      <c r="T6093" s="14"/>
      <c r="U6093" s="9"/>
      <c r="V6093" s="7"/>
      <c r="W6093" s="7"/>
      <c r="X6093" s="49"/>
      <c r="Y6093" s="84"/>
    </row>
    <row r="6094" spans="1:25" x14ac:dyDescent="0.25">
      <c r="A6094" s="5" t="s">
        <v>4661</v>
      </c>
      <c r="B6094" s="1" t="s">
        <v>4662</v>
      </c>
      <c r="C6094" t="s">
        <v>4930</v>
      </c>
      <c r="D6094" s="74" t="s">
        <v>4664</v>
      </c>
      <c r="E6094" s="1" t="s">
        <v>360</v>
      </c>
      <c r="G6094" s="7"/>
      <c r="H6094" s="7"/>
      <c r="I6094" s="7"/>
      <c r="J6094" s="49"/>
      <c r="K6094" t="s">
        <v>4668</v>
      </c>
      <c r="L6094" t="s">
        <v>27</v>
      </c>
      <c r="M6094" s="15" t="s">
        <v>28</v>
      </c>
      <c r="N6094" t="s">
        <v>4947</v>
      </c>
      <c r="O6094" s="7">
        <v>62.875420875420886</v>
      </c>
      <c r="P6094" s="7">
        <v>62.37847915834331</v>
      </c>
      <c r="Q6094" s="9">
        <v>0.99209640730577064</v>
      </c>
      <c r="R6094" s="14"/>
      <c r="S6094" s="29"/>
      <c r="T6094" s="14"/>
      <c r="U6094" s="9"/>
      <c r="V6094" s="7"/>
      <c r="W6094" s="7"/>
      <c r="X6094" s="49"/>
      <c r="Y6094" s="84"/>
    </row>
    <row r="6095" spans="1:25" x14ac:dyDescent="0.25">
      <c r="A6095" s="5" t="s">
        <v>4661</v>
      </c>
      <c r="B6095" s="1" t="s">
        <v>4662</v>
      </c>
      <c r="C6095" t="s">
        <v>4930</v>
      </c>
      <c r="D6095" s="74" t="s">
        <v>4664</v>
      </c>
      <c r="E6095" s="1" t="s">
        <v>360</v>
      </c>
      <c r="G6095" s="7"/>
      <c r="H6095" s="7"/>
      <c r="I6095" s="7"/>
      <c r="J6095" s="49"/>
      <c r="K6095" t="s">
        <v>4668</v>
      </c>
      <c r="L6095" t="s">
        <v>27</v>
      </c>
      <c r="M6095" s="15" t="s">
        <v>28</v>
      </c>
      <c r="N6095" t="s">
        <v>4948</v>
      </c>
      <c r="O6095" s="7">
        <v>67.043771043771045</v>
      </c>
      <c r="P6095" s="7">
        <v>64.95720188902007</v>
      </c>
      <c r="Q6095" s="9">
        <v>0.96887750909195258</v>
      </c>
      <c r="R6095" s="14"/>
      <c r="S6095" s="29"/>
      <c r="T6095" s="14"/>
      <c r="U6095" s="9"/>
      <c r="V6095" s="7"/>
      <c r="W6095" s="7"/>
      <c r="X6095" s="49"/>
      <c r="Y6095" s="84"/>
    </row>
    <row r="6096" spans="1:25" x14ac:dyDescent="0.25">
      <c r="A6096" s="5" t="s">
        <v>4661</v>
      </c>
      <c r="B6096" s="1" t="s">
        <v>4662</v>
      </c>
      <c r="C6096" t="s">
        <v>4930</v>
      </c>
      <c r="D6096" s="74" t="s">
        <v>4664</v>
      </c>
      <c r="E6096" s="1" t="s">
        <v>360</v>
      </c>
      <c r="G6096" s="7"/>
      <c r="H6096" s="7"/>
      <c r="I6096" s="7"/>
      <c r="J6096" s="49"/>
      <c r="K6096" t="s">
        <v>4668</v>
      </c>
      <c r="L6096" t="s">
        <v>27</v>
      </c>
      <c r="M6096" s="15" t="s">
        <v>28</v>
      </c>
      <c r="N6096" t="s">
        <v>4949</v>
      </c>
      <c r="O6096" s="7">
        <v>63.404040404040408</v>
      </c>
      <c r="P6096" s="7">
        <v>62.213689924533298</v>
      </c>
      <c r="Q6096" s="9">
        <v>0.98122595229071152</v>
      </c>
      <c r="R6096" s="14"/>
      <c r="S6096" s="29"/>
      <c r="T6096" s="14"/>
      <c r="U6096" s="9"/>
      <c r="V6096" s="7"/>
      <c r="W6096" s="7"/>
      <c r="X6096" s="49"/>
      <c r="Y6096" s="84"/>
    </row>
    <row r="6097" spans="1:25" x14ac:dyDescent="0.25">
      <c r="A6097" s="5" t="s">
        <v>4661</v>
      </c>
      <c r="B6097" s="1" t="s">
        <v>4662</v>
      </c>
      <c r="C6097" t="s">
        <v>4930</v>
      </c>
      <c r="D6097" s="74" t="s">
        <v>4664</v>
      </c>
      <c r="E6097" s="1" t="s">
        <v>360</v>
      </c>
      <c r="G6097" s="7"/>
      <c r="H6097" s="7"/>
      <c r="I6097" s="7"/>
      <c r="J6097" s="49"/>
      <c r="K6097" t="s">
        <v>4668</v>
      </c>
      <c r="L6097" t="s">
        <v>27</v>
      </c>
      <c r="M6097" s="15" t="s">
        <v>28</v>
      </c>
      <c r="N6097" t="s">
        <v>4950</v>
      </c>
      <c r="O6097" s="7">
        <v>60.01010101010101</v>
      </c>
      <c r="P6097" s="7">
        <v>57.414678344910897</v>
      </c>
      <c r="Q6097" s="9">
        <v>0.95675023668509995</v>
      </c>
      <c r="R6097" s="14"/>
      <c r="S6097" s="29"/>
      <c r="T6097" s="14"/>
      <c r="U6097" s="9"/>
      <c r="V6097" s="7"/>
      <c r="W6097" s="7"/>
      <c r="X6097" s="49"/>
      <c r="Y6097" s="84"/>
    </row>
    <row r="6098" spans="1:25" x14ac:dyDescent="0.25">
      <c r="A6098" s="5" t="s">
        <v>4661</v>
      </c>
      <c r="B6098" s="1" t="s">
        <v>4662</v>
      </c>
      <c r="C6098" t="s">
        <v>4930</v>
      </c>
      <c r="D6098" s="74" t="s">
        <v>4664</v>
      </c>
      <c r="E6098" s="1" t="s">
        <v>360</v>
      </c>
      <c r="G6098" s="7"/>
      <c r="H6098" s="7"/>
      <c r="I6098" s="7"/>
      <c r="J6098" s="49"/>
      <c r="K6098" t="s">
        <v>4668</v>
      </c>
      <c r="L6098" t="s">
        <v>27</v>
      </c>
      <c r="M6098" s="15" t="s">
        <v>28</v>
      </c>
      <c r="N6098" t="s">
        <v>4951</v>
      </c>
      <c r="O6098" s="7">
        <v>60.936026936026941</v>
      </c>
      <c r="P6098" s="7">
        <v>59.130188411956361</v>
      </c>
      <c r="Q6098" s="9">
        <v>0.97036501040728462</v>
      </c>
      <c r="R6098" s="14"/>
      <c r="S6098" s="29"/>
      <c r="T6098" s="14"/>
      <c r="U6098" s="9"/>
      <c r="V6098" s="7"/>
      <c r="W6098" s="7"/>
      <c r="X6098" s="49"/>
      <c r="Y6098" s="84"/>
    </row>
    <row r="6099" spans="1:25" x14ac:dyDescent="0.25">
      <c r="A6099" s="5" t="s">
        <v>4661</v>
      </c>
      <c r="B6099" s="1" t="s">
        <v>4662</v>
      </c>
      <c r="C6099" t="s">
        <v>4930</v>
      </c>
      <c r="D6099" s="74" t="s">
        <v>4664</v>
      </c>
      <c r="E6099" s="1" t="s">
        <v>360</v>
      </c>
      <c r="G6099" s="7"/>
      <c r="H6099" s="7"/>
      <c r="I6099" s="7"/>
      <c r="J6099" s="49"/>
      <c r="K6099" t="s">
        <v>3744</v>
      </c>
      <c r="L6099" t="s">
        <v>27</v>
      </c>
      <c r="M6099" s="15" t="s">
        <v>28</v>
      </c>
      <c r="N6099" t="s">
        <v>4952</v>
      </c>
      <c r="O6099" s="7">
        <v>54.612794612794616</v>
      </c>
      <c r="P6099" s="7">
        <v>53.603923340001295</v>
      </c>
      <c r="Q6099" s="9">
        <v>0.98152683304441324</v>
      </c>
      <c r="R6099" s="14"/>
      <c r="S6099" s="29"/>
      <c r="T6099" s="14"/>
      <c r="U6099" s="9"/>
      <c r="V6099" s="7"/>
      <c r="W6099" s="7"/>
      <c r="X6099" s="49"/>
      <c r="Y6099" s="84"/>
    </row>
    <row r="6100" spans="1:25" x14ac:dyDescent="0.25">
      <c r="A6100" s="5" t="s">
        <v>4661</v>
      </c>
      <c r="B6100" s="1" t="s">
        <v>4662</v>
      </c>
      <c r="C6100" t="s">
        <v>4930</v>
      </c>
      <c r="D6100" s="74" t="s">
        <v>4664</v>
      </c>
      <c r="E6100" s="1" t="s">
        <v>360</v>
      </c>
      <c r="F6100" t="s">
        <v>4953</v>
      </c>
      <c r="G6100" s="7"/>
      <c r="H6100" s="7"/>
      <c r="I6100" s="7"/>
      <c r="J6100" s="49"/>
      <c r="K6100" t="s">
        <v>3744</v>
      </c>
      <c r="L6100" t="s">
        <v>27</v>
      </c>
      <c r="M6100" s="15" t="s">
        <v>28</v>
      </c>
      <c r="N6100" t="s">
        <v>4954</v>
      </c>
      <c r="O6100" s="7">
        <v>49.402983967145907</v>
      </c>
      <c r="P6100" s="7">
        <v>44.786425542362799</v>
      </c>
      <c r="Q6100" s="9">
        <v>0.90655304489596777</v>
      </c>
      <c r="R6100" s="14"/>
      <c r="S6100" s="29"/>
      <c r="T6100" s="14"/>
      <c r="U6100" s="9"/>
      <c r="V6100" s="7"/>
      <c r="W6100" s="7"/>
      <c r="X6100" s="49"/>
      <c r="Y6100" s="84"/>
    </row>
    <row r="6101" spans="1:25" x14ac:dyDescent="0.25">
      <c r="A6101" s="5" t="s">
        <v>4661</v>
      </c>
      <c r="B6101" s="1" t="s">
        <v>4662</v>
      </c>
      <c r="C6101" t="s">
        <v>4930</v>
      </c>
      <c r="D6101" s="74" t="s">
        <v>4664</v>
      </c>
      <c r="E6101" s="1" t="s">
        <v>360</v>
      </c>
      <c r="F6101" t="s">
        <v>4955</v>
      </c>
      <c r="G6101" s="7"/>
      <c r="H6101" s="7"/>
      <c r="I6101" s="7"/>
      <c r="J6101" s="49"/>
      <c r="K6101" t="s">
        <v>3744</v>
      </c>
      <c r="L6101" t="s">
        <v>27</v>
      </c>
      <c r="M6101" s="15" t="s">
        <v>28</v>
      </c>
      <c r="N6101" t="s">
        <v>4956</v>
      </c>
      <c r="O6101" s="7">
        <v>52.685523281393664</v>
      </c>
      <c r="P6101" s="7">
        <v>50.891429785531905</v>
      </c>
      <c r="Q6101" s="9">
        <v>0.96594712581140185</v>
      </c>
      <c r="R6101" s="14"/>
      <c r="S6101" s="29"/>
      <c r="T6101" s="14"/>
      <c r="U6101" s="9"/>
      <c r="V6101" s="7"/>
      <c r="W6101" s="7"/>
      <c r="X6101" s="49"/>
      <c r="Y6101" s="84"/>
    </row>
    <row r="6102" spans="1:25" x14ac:dyDescent="0.25">
      <c r="A6102" s="5" t="s">
        <v>4661</v>
      </c>
      <c r="B6102" s="1" t="s">
        <v>4662</v>
      </c>
      <c r="C6102" t="s">
        <v>4930</v>
      </c>
      <c r="D6102" s="74" t="s">
        <v>4664</v>
      </c>
      <c r="E6102" s="1" t="s">
        <v>360</v>
      </c>
      <c r="G6102" s="7"/>
      <c r="H6102" s="7"/>
      <c r="I6102" s="7"/>
      <c r="J6102" s="49"/>
      <c r="K6102" t="s">
        <v>3744</v>
      </c>
      <c r="L6102" t="s">
        <v>27</v>
      </c>
      <c r="M6102" s="15" t="s">
        <v>28</v>
      </c>
      <c r="N6102" t="s">
        <v>4957</v>
      </c>
      <c r="O6102" s="7">
        <v>57.232323232323232</v>
      </c>
      <c r="P6102" s="7">
        <v>54.94863727682803</v>
      </c>
      <c r="Q6102" s="9">
        <v>0.96009796865619046</v>
      </c>
      <c r="R6102" s="14"/>
      <c r="S6102" s="29"/>
      <c r="T6102" s="14"/>
      <c r="U6102" s="9"/>
      <c r="V6102" s="7"/>
      <c r="W6102" s="7"/>
      <c r="X6102" s="49"/>
      <c r="Y6102" s="84"/>
    </row>
    <row r="6103" spans="1:25" x14ac:dyDescent="0.25">
      <c r="A6103" s="5" t="s">
        <v>4661</v>
      </c>
      <c r="B6103" s="1" t="s">
        <v>4662</v>
      </c>
      <c r="C6103" t="s">
        <v>4930</v>
      </c>
      <c r="D6103" s="74" t="s">
        <v>4664</v>
      </c>
      <c r="E6103" s="1" t="s">
        <v>360</v>
      </c>
      <c r="G6103" s="7"/>
      <c r="H6103" s="7"/>
      <c r="I6103" s="7"/>
      <c r="J6103" s="49"/>
      <c r="K6103" t="s">
        <v>3744</v>
      </c>
      <c r="L6103" t="s">
        <v>27</v>
      </c>
      <c r="M6103" s="15" t="s">
        <v>28</v>
      </c>
      <c r="N6103" t="s">
        <v>4958</v>
      </c>
      <c r="O6103" s="7">
        <v>59.08754208754209</v>
      </c>
      <c r="P6103" s="7">
        <v>56.626581879997481</v>
      </c>
      <c r="Q6103" s="9">
        <v>0.95835060791835724</v>
      </c>
      <c r="R6103" s="14"/>
      <c r="S6103" s="29"/>
      <c r="T6103" s="14"/>
      <c r="U6103" s="9"/>
      <c r="V6103" s="7"/>
      <c r="W6103" s="7"/>
      <c r="X6103" s="49"/>
      <c r="Y6103" s="84"/>
    </row>
    <row r="6104" spans="1:25" x14ac:dyDescent="0.25">
      <c r="A6104" s="5" t="s">
        <v>4661</v>
      </c>
      <c r="B6104" s="1" t="s">
        <v>4662</v>
      </c>
      <c r="C6104" t="s">
        <v>4930</v>
      </c>
      <c r="D6104" s="74" t="s">
        <v>4664</v>
      </c>
      <c r="E6104" s="1" t="s">
        <v>360</v>
      </c>
      <c r="G6104" s="7"/>
      <c r="H6104" s="7"/>
      <c r="I6104" s="7"/>
      <c r="J6104" s="49"/>
      <c r="K6104" t="s">
        <v>3744</v>
      </c>
      <c r="L6104" t="s">
        <v>27</v>
      </c>
      <c r="M6104" s="15" t="s">
        <v>28</v>
      </c>
      <c r="N6104" t="s">
        <v>4959</v>
      </c>
      <c r="O6104" s="7">
        <v>54.471380471380471</v>
      </c>
      <c r="P6104" s="7">
        <v>51.705221756456034</v>
      </c>
      <c r="Q6104" s="9">
        <v>0.94921812718923493</v>
      </c>
      <c r="R6104" s="14"/>
      <c r="S6104" s="29"/>
      <c r="T6104" s="14"/>
      <c r="U6104" s="9"/>
      <c r="V6104" s="7"/>
      <c r="W6104" s="7"/>
      <c r="X6104" s="49"/>
      <c r="Y6104" s="84"/>
    </row>
    <row r="6105" spans="1:25" x14ac:dyDescent="0.25">
      <c r="A6105" s="5" t="s">
        <v>4661</v>
      </c>
      <c r="B6105" s="1" t="s">
        <v>4662</v>
      </c>
      <c r="C6105" t="s">
        <v>4930</v>
      </c>
      <c r="D6105" s="74" t="s">
        <v>4664</v>
      </c>
      <c r="E6105" s="1" t="s">
        <v>360</v>
      </c>
      <c r="G6105" s="7"/>
      <c r="H6105" s="7"/>
      <c r="I6105" s="7"/>
      <c r="J6105" s="49"/>
      <c r="K6105" t="s">
        <v>3744</v>
      </c>
      <c r="L6105" t="s">
        <v>27</v>
      </c>
      <c r="M6105" s="15" t="s">
        <v>28</v>
      </c>
      <c r="N6105" t="s">
        <v>4960</v>
      </c>
      <c r="O6105" s="7">
        <v>54.420875420875426</v>
      </c>
      <c r="P6105" s="7">
        <v>50.827888660162891</v>
      </c>
      <c r="Q6105" s="9">
        <v>0.93397778457392666</v>
      </c>
      <c r="R6105" s="14"/>
      <c r="S6105" s="29"/>
      <c r="T6105" s="14"/>
      <c r="U6105" s="9"/>
      <c r="V6105" s="7"/>
      <c r="W6105" s="7"/>
      <c r="X6105" s="49"/>
      <c r="Y6105" s="84"/>
    </row>
    <row r="6106" spans="1:25" x14ac:dyDescent="0.25">
      <c r="A6106" s="5" t="s">
        <v>4661</v>
      </c>
      <c r="B6106" s="1" t="s">
        <v>4662</v>
      </c>
      <c r="C6106" t="s">
        <v>4930</v>
      </c>
      <c r="D6106" s="74" t="s">
        <v>4664</v>
      </c>
      <c r="E6106" s="1" t="s">
        <v>360</v>
      </c>
      <c r="G6106" s="7"/>
      <c r="H6106" s="7"/>
      <c r="I6106" s="7"/>
      <c r="J6106" s="49"/>
      <c r="K6106" t="s">
        <v>3744</v>
      </c>
      <c r="L6106" t="s">
        <v>27</v>
      </c>
      <c r="M6106" s="15" t="s">
        <v>28</v>
      </c>
      <c r="N6106" t="s">
        <v>4961</v>
      </c>
      <c r="O6106" s="7">
        <v>56.114478114478118</v>
      </c>
      <c r="P6106" s="7">
        <v>53.923843319230244</v>
      </c>
      <c r="Q6106" s="9">
        <v>0.96096132640173892</v>
      </c>
      <c r="R6106" s="14"/>
      <c r="S6106" s="29"/>
      <c r="T6106" s="14"/>
      <c r="U6106" s="9"/>
      <c r="V6106" s="7"/>
      <c r="W6106" s="7"/>
      <c r="X6106" s="49"/>
      <c r="Y6106" s="84"/>
    </row>
    <row r="6107" spans="1:25" x14ac:dyDescent="0.25">
      <c r="A6107" s="5" t="s">
        <v>4661</v>
      </c>
      <c r="B6107" s="1" t="s">
        <v>4662</v>
      </c>
      <c r="C6107" t="s">
        <v>4930</v>
      </c>
      <c r="D6107" s="74" t="s">
        <v>4664</v>
      </c>
      <c r="E6107" s="1" t="s">
        <v>360</v>
      </c>
      <c r="G6107" s="7"/>
      <c r="H6107" s="7"/>
      <c r="I6107" s="7"/>
      <c r="J6107" s="49"/>
      <c r="K6107" t="s">
        <v>3744</v>
      </c>
      <c r="L6107" t="s">
        <v>27</v>
      </c>
      <c r="M6107" s="15" t="s">
        <v>28</v>
      </c>
      <c r="N6107" t="s">
        <v>4962</v>
      </c>
      <c r="O6107" s="7">
        <v>51.659932659932664</v>
      </c>
      <c r="P6107" s="7">
        <v>49.146375594738316</v>
      </c>
      <c r="Q6107" s="9">
        <v>0.95134416682769207</v>
      </c>
      <c r="R6107" s="14"/>
      <c r="S6107" s="29"/>
      <c r="T6107" s="14"/>
      <c r="U6107" s="9"/>
      <c r="V6107" s="7"/>
      <c r="W6107" s="7"/>
      <c r="X6107" s="49"/>
      <c r="Y6107" s="84"/>
    </row>
    <row r="6108" spans="1:25" s="16" customFormat="1" x14ac:dyDescent="0.25">
      <c r="A6108" s="18" t="s">
        <v>4661</v>
      </c>
      <c r="B6108" s="19" t="s">
        <v>4662</v>
      </c>
      <c r="C6108" s="16" t="s">
        <v>4930</v>
      </c>
      <c r="D6108" s="76" t="s">
        <v>4664</v>
      </c>
      <c r="E6108" s="19" t="s">
        <v>360</v>
      </c>
      <c r="G6108" s="17"/>
      <c r="H6108" s="17"/>
      <c r="I6108" s="17"/>
      <c r="J6108" s="50"/>
      <c r="K6108" s="16" t="s">
        <v>3744</v>
      </c>
      <c r="L6108" s="16" t="s">
        <v>27</v>
      </c>
      <c r="M6108" s="21" t="s">
        <v>28</v>
      </c>
      <c r="N6108" s="16" t="s">
        <v>4963</v>
      </c>
      <c r="O6108" s="17">
        <v>53.956228956228955</v>
      </c>
      <c r="P6108" s="17">
        <v>50.897981230166778</v>
      </c>
      <c r="Q6108" s="22">
        <v>0.94331983933600827</v>
      </c>
      <c r="R6108" s="23"/>
      <c r="S6108" s="31"/>
      <c r="T6108" s="23"/>
      <c r="U6108" s="22"/>
      <c r="V6108" s="17"/>
      <c r="W6108" s="17"/>
      <c r="X6108" s="50"/>
      <c r="Y6108" s="85"/>
    </row>
    <row r="6109" spans="1:25" x14ac:dyDescent="0.25">
      <c r="A6109" s="5" t="s">
        <v>4661</v>
      </c>
      <c r="B6109" s="1" t="s">
        <v>4662</v>
      </c>
      <c r="C6109" t="s">
        <v>4964</v>
      </c>
      <c r="D6109" s="74" t="s">
        <v>4664</v>
      </c>
      <c r="E6109" s="1" t="s">
        <v>360</v>
      </c>
      <c r="F6109" t="s">
        <v>4965</v>
      </c>
      <c r="G6109" s="7"/>
      <c r="H6109" s="7"/>
      <c r="I6109" s="7"/>
      <c r="J6109" s="49"/>
      <c r="K6109" t="s">
        <v>4709</v>
      </c>
      <c r="L6109" t="s">
        <v>27</v>
      </c>
      <c r="M6109" s="15" t="s">
        <v>28</v>
      </c>
      <c r="N6109" t="s">
        <v>4966</v>
      </c>
      <c r="O6109" s="7">
        <v>90.096491903816855</v>
      </c>
      <c r="P6109" s="7">
        <v>89.653321073339015</v>
      </c>
      <c r="Q6109" s="9">
        <v>0.99508115331559244</v>
      </c>
      <c r="R6109" s="14"/>
      <c r="S6109" s="29"/>
      <c r="T6109" s="14"/>
      <c r="U6109" s="9"/>
      <c r="V6109" s="7"/>
      <c r="W6109" s="7"/>
      <c r="X6109" s="49"/>
      <c r="Y6109" s="84"/>
    </row>
    <row r="6110" spans="1:25" x14ac:dyDescent="0.25">
      <c r="A6110" s="5" t="s">
        <v>4661</v>
      </c>
      <c r="B6110" s="1" t="s">
        <v>4662</v>
      </c>
      <c r="C6110" t="s">
        <v>4964</v>
      </c>
      <c r="D6110" s="74" t="s">
        <v>4664</v>
      </c>
      <c r="E6110" s="1" t="s">
        <v>360</v>
      </c>
      <c r="F6110" t="s">
        <v>4967</v>
      </c>
      <c r="G6110" s="7"/>
      <c r="H6110" s="7"/>
      <c r="I6110" s="7"/>
      <c r="J6110" s="49"/>
      <c r="K6110" t="s">
        <v>4851</v>
      </c>
      <c r="L6110" t="s">
        <v>27</v>
      </c>
      <c r="M6110" s="15" t="s">
        <v>28</v>
      </c>
      <c r="N6110" t="s">
        <v>4968</v>
      </c>
      <c r="O6110" s="7">
        <v>69.553640734030935</v>
      </c>
      <c r="P6110" s="7">
        <v>69.320188292315379</v>
      </c>
      <c r="Q6110" s="9">
        <v>0.99664356259065912</v>
      </c>
      <c r="R6110" s="14"/>
      <c r="S6110" s="29"/>
      <c r="T6110" s="14"/>
      <c r="U6110" s="9"/>
      <c r="V6110" s="7"/>
      <c r="W6110" s="7"/>
      <c r="X6110" s="49"/>
      <c r="Y6110" s="84"/>
    </row>
    <row r="6111" spans="1:25" x14ac:dyDescent="0.25">
      <c r="A6111" s="5" t="s">
        <v>4661</v>
      </c>
      <c r="B6111" s="1" t="s">
        <v>4662</v>
      </c>
      <c r="C6111" t="s">
        <v>4964</v>
      </c>
      <c r="D6111" s="74" t="s">
        <v>4664</v>
      </c>
      <c r="E6111" s="1" t="s">
        <v>360</v>
      </c>
      <c r="F6111" t="s">
        <v>4969</v>
      </c>
      <c r="G6111" s="7"/>
      <c r="H6111" s="7"/>
      <c r="I6111" s="7"/>
      <c r="J6111" s="49"/>
      <c r="K6111" t="s">
        <v>4851</v>
      </c>
      <c r="L6111" t="s">
        <v>27</v>
      </c>
      <c r="M6111" s="15" t="s">
        <v>28</v>
      </c>
      <c r="N6111" t="s">
        <v>4970</v>
      </c>
      <c r="O6111" s="7">
        <v>85.146533948979098</v>
      </c>
      <c r="P6111" s="7">
        <v>84.360184788666075</v>
      </c>
      <c r="Q6111" s="9">
        <v>0.9907647543142013</v>
      </c>
      <c r="R6111" s="14"/>
      <c r="S6111" s="29"/>
      <c r="T6111" s="14"/>
      <c r="U6111" s="9"/>
      <c r="V6111" s="7"/>
      <c r="W6111" s="7"/>
      <c r="X6111" s="49"/>
      <c r="Y6111" s="84"/>
    </row>
    <row r="6112" spans="1:25" x14ac:dyDescent="0.25">
      <c r="A6112" s="5" t="s">
        <v>4661</v>
      </c>
      <c r="B6112" s="1" t="s">
        <v>4662</v>
      </c>
      <c r="C6112" t="s">
        <v>4964</v>
      </c>
      <c r="D6112" s="74" t="s">
        <v>4664</v>
      </c>
      <c r="E6112" s="1" t="s">
        <v>360</v>
      </c>
      <c r="G6112" s="7"/>
      <c r="H6112" s="7"/>
      <c r="I6112" s="7"/>
      <c r="J6112" s="49"/>
      <c r="K6112" t="s">
        <v>4851</v>
      </c>
      <c r="L6112" t="s">
        <v>27</v>
      </c>
      <c r="M6112" s="15" t="s">
        <v>28</v>
      </c>
      <c r="N6112" t="s">
        <v>4971</v>
      </c>
      <c r="O6112" s="7">
        <v>31.992219462045046</v>
      </c>
      <c r="P6112" s="7">
        <v>20.692371402833622</v>
      </c>
      <c r="Q6112" s="9">
        <v>0.64679386897125579</v>
      </c>
      <c r="R6112" s="14"/>
      <c r="S6112" s="29"/>
      <c r="T6112" s="14"/>
      <c r="U6112" s="9"/>
      <c r="V6112" s="7"/>
      <c r="W6112" s="7"/>
      <c r="X6112" s="49"/>
      <c r="Y6112" s="84"/>
    </row>
    <row r="6113" spans="1:25" x14ac:dyDescent="0.25">
      <c r="A6113" s="5" t="s">
        <v>4661</v>
      </c>
      <c r="B6113" s="1" t="s">
        <v>4662</v>
      </c>
      <c r="C6113" t="s">
        <v>4964</v>
      </c>
      <c r="D6113" s="74" t="s">
        <v>4664</v>
      </c>
      <c r="E6113" s="1" t="s">
        <v>360</v>
      </c>
      <c r="F6113" t="s">
        <v>4972</v>
      </c>
      <c r="G6113" s="7"/>
      <c r="H6113" s="7"/>
      <c r="I6113" s="7"/>
      <c r="J6113" s="49"/>
      <c r="K6113" t="s">
        <v>4851</v>
      </c>
      <c r="L6113" t="s">
        <v>27</v>
      </c>
      <c r="M6113" s="15" t="s">
        <v>28</v>
      </c>
      <c r="N6113" t="s">
        <v>4973</v>
      </c>
      <c r="O6113" s="7">
        <v>63.825062811498022</v>
      </c>
      <c r="P6113" s="7">
        <v>51.224011954831248</v>
      </c>
      <c r="Q6113" s="9">
        <v>0.80256892352957143</v>
      </c>
      <c r="R6113" s="14"/>
      <c r="S6113" s="29"/>
      <c r="T6113" s="14"/>
      <c r="U6113" s="9"/>
      <c r="V6113" s="7"/>
      <c r="W6113" s="7"/>
      <c r="X6113" s="49"/>
      <c r="Y6113" s="84"/>
    </row>
    <row r="6114" spans="1:25" x14ac:dyDescent="0.25">
      <c r="A6114" s="5" t="s">
        <v>4661</v>
      </c>
      <c r="B6114" s="1" t="s">
        <v>4662</v>
      </c>
      <c r="C6114" t="s">
        <v>4964</v>
      </c>
      <c r="D6114" s="74" t="s">
        <v>4664</v>
      </c>
      <c r="E6114" s="1" t="s">
        <v>360</v>
      </c>
      <c r="G6114" s="7"/>
      <c r="H6114" s="7"/>
      <c r="I6114" s="7"/>
      <c r="J6114" s="49"/>
      <c r="K6114" t="s">
        <v>4851</v>
      </c>
      <c r="L6114" t="s">
        <v>27</v>
      </c>
      <c r="M6114" s="15" t="s">
        <v>28</v>
      </c>
      <c r="N6114" t="s">
        <v>4974</v>
      </c>
      <c r="O6114" s="7">
        <v>70.735954417095954</v>
      </c>
      <c r="P6114" s="7">
        <v>68.855951829550719</v>
      </c>
      <c r="Q6114" s="9">
        <v>0.97342224893920615</v>
      </c>
      <c r="R6114" s="14"/>
      <c r="S6114" s="29"/>
      <c r="T6114" s="14"/>
      <c r="U6114" s="9"/>
      <c r="V6114" s="7"/>
      <c r="W6114" s="7"/>
      <c r="X6114" s="49"/>
      <c r="Y6114" s="84"/>
    </row>
    <row r="6115" spans="1:25" x14ac:dyDescent="0.25">
      <c r="A6115" s="5" t="s">
        <v>4661</v>
      </c>
      <c r="B6115" s="1" t="s">
        <v>4662</v>
      </c>
      <c r="C6115" t="s">
        <v>4964</v>
      </c>
      <c r="D6115" s="74" t="s">
        <v>4664</v>
      </c>
      <c r="E6115" s="1" t="s">
        <v>360</v>
      </c>
      <c r="G6115" s="7"/>
      <c r="H6115" s="7"/>
      <c r="I6115" s="7"/>
      <c r="J6115" s="49"/>
      <c r="K6115" t="s">
        <v>4851</v>
      </c>
      <c r="L6115" t="s">
        <v>27</v>
      </c>
      <c r="M6115" s="15" t="s">
        <v>28</v>
      </c>
      <c r="N6115" t="s">
        <v>4975</v>
      </c>
      <c r="O6115" s="7">
        <v>71.0724001009647</v>
      </c>
      <c r="P6115" s="7">
        <v>70.228735659485523</v>
      </c>
      <c r="Q6115" s="9">
        <v>0.98812950680882206</v>
      </c>
      <c r="R6115" s="14"/>
      <c r="S6115" s="29"/>
      <c r="T6115" s="14"/>
      <c r="U6115" s="9"/>
      <c r="V6115" s="7"/>
      <c r="W6115" s="7"/>
      <c r="X6115" s="49"/>
      <c r="Y6115" s="84"/>
    </row>
    <row r="6116" spans="1:25" x14ac:dyDescent="0.25">
      <c r="A6116" s="5" t="s">
        <v>4661</v>
      </c>
      <c r="B6116" s="1" t="s">
        <v>4662</v>
      </c>
      <c r="C6116" t="s">
        <v>4964</v>
      </c>
      <c r="D6116" s="74" t="s">
        <v>4664</v>
      </c>
      <c r="E6116" s="1" t="s">
        <v>360</v>
      </c>
      <c r="G6116" s="7"/>
      <c r="H6116" s="7"/>
      <c r="I6116" s="7"/>
      <c r="J6116" s="49"/>
      <c r="K6116" t="s">
        <v>4851</v>
      </c>
      <c r="L6116" t="s">
        <v>27</v>
      </c>
      <c r="M6116" s="15" t="s">
        <v>28</v>
      </c>
      <c r="N6116" t="s">
        <v>4976</v>
      </c>
      <c r="O6116" s="7">
        <v>79.543164323983888</v>
      </c>
      <c r="P6116" s="7">
        <v>78.893099988852967</v>
      </c>
      <c r="Q6116" s="9">
        <v>0.9918275273475019</v>
      </c>
      <c r="R6116" s="14"/>
      <c r="S6116" s="29"/>
      <c r="T6116" s="14"/>
      <c r="U6116" s="9"/>
      <c r="V6116" s="7"/>
      <c r="W6116" s="7"/>
      <c r="X6116" s="49"/>
      <c r="Y6116" s="84"/>
    </row>
    <row r="6117" spans="1:25" x14ac:dyDescent="0.25">
      <c r="A6117" s="5" t="s">
        <v>4661</v>
      </c>
      <c r="B6117" s="1" t="s">
        <v>4662</v>
      </c>
      <c r="C6117" t="s">
        <v>4964</v>
      </c>
      <c r="D6117" s="74" t="s">
        <v>4664</v>
      </c>
      <c r="E6117" s="1" t="s">
        <v>360</v>
      </c>
      <c r="G6117" s="7"/>
      <c r="H6117" s="7"/>
      <c r="I6117" s="7"/>
      <c r="J6117" s="49"/>
      <c r="K6117" t="s">
        <v>4851</v>
      </c>
      <c r="L6117" t="s">
        <v>27</v>
      </c>
      <c r="M6117" s="15" t="s">
        <v>28</v>
      </c>
      <c r="N6117" t="s">
        <v>4977</v>
      </c>
      <c r="O6117" s="7">
        <v>70.039511851487617</v>
      </c>
      <c r="P6117" s="7">
        <v>68.776598127491823</v>
      </c>
      <c r="Q6117" s="9">
        <v>0.98196855331211208</v>
      </c>
      <c r="R6117" s="14"/>
      <c r="S6117" s="29"/>
      <c r="T6117" s="14"/>
      <c r="U6117" s="9"/>
      <c r="V6117" s="7"/>
      <c r="W6117" s="7"/>
      <c r="X6117" s="49"/>
      <c r="Y6117" s="84"/>
    </row>
    <row r="6118" spans="1:25" x14ac:dyDescent="0.25">
      <c r="A6118" s="5" t="s">
        <v>4661</v>
      </c>
      <c r="B6118" s="1" t="s">
        <v>4662</v>
      </c>
      <c r="C6118" t="s">
        <v>4964</v>
      </c>
      <c r="D6118" s="74" t="s">
        <v>4664</v>
      </c>
      <c r="E6118" s="1" t="s">
        <v>360</v>
      </c>
      <c r="G6118" s="7"/>
      <c r="H6118" s="7"/>
      <c r="I6118" s="7"/>
      <c r="J6118" s="49"/>
      <c r="K6118" t="s">
        <v>4851</v>
      </c>
      <c r="L6118" t="s">
        <v>27</v>
      </c>
      <c r="M6118" s="15" t="s">
        <v>28</v>
      </c>
      <c r="N6118" t="s">
        <v>4978</v>
      </c>
      <c r="O6118" s="7">
        <v>74.360128617363344</v>
      </c>
      <c r="P6118" s="7">
        <v>73.793924955330553</v>
      </c>
      <c r="Q6118" s="9">
        <v>0.99238565515470911</v>
      </c>
      <c r="R6118" s="14"/>
      <c r="S6118" s="29"/>
      <c r="T6118" s="14"/>
      <c r="U6118" s="9"/>
      <c r="V6118" s="7"/>
      <c r="W6118" s="7"/>
      <c r="X6118" s="49"/>
      <c r="Y6118" s="84"/>
    </row>
    <row r="6119" spans="1:25" x14ac:dyDescent="0.25">
      <c r="A6119" s="5" t="s">
        <v>4661</v>
      </c>
      <c r="B6119" s="1" t="s">
        <v>4662</v>
      </c>
      <c r="C6119" t="s">
        <v>4964</v>
      </c>
      <c r="D6119" s="74" t="s">
        <v>4664</v>
      </c>
      <c r="E6119" s="1" t="s">
        <v>360</v>
      </c>
      <c r="F6119" t="s">
        <v>4979</v>
      </c>
      <c r="G6119" s="7"/>
      <c r="H6119" s="7"/>
      <c r="I6119" s="7"/>
      <c r="J6119" s="49"/>
      <c r="K6119" t="s">
        <v>4980</v>
      </c>
      <c r="L6119" t="s">
        <v>27</v>
      </c>
      <c r="M6119" s="15" t="s">
        <v>28</v>
      </c>
      <c r="N6119" t="s">
        <v>4981</v>
      </c>
      <c r="O6119" s="7">
        <v>63.626261779446949</v>
      </c>
      <c r="P6119" s="7">
        <v>62.346261836923709</v>
      </c>
      <c r="Q6119" s="9">
        <v>0.97988252167068668</v>
      </c>
      <c r="R6119" s="14"/>
      <c r="S6119" s="29"/>
      <c r="T6119" s="14"/>
      <c r="U6119" s="9"/>
      <c r="V6119" s="7"/>
      <c r="W6119" s="7"/>
      <c r="X6119" s="49"/>
      <c r="Y6119" s="84"/>
    </row>
    <row r="6120" spans="1:25" x14ac:dyDescent="0.25">
      <c r="A6120" s="5" t="s">
        <v>4661</v>
      </c>
      <c r="B6120" s="1" t="s">
        <v>4662</v>
      </c>
      <c r="C6120" t="s">
        <v>4964</v>
      </c>
      <c r="D6120" s="74" t="s">
        <v>4664</v>
      </c>
      <c r="E6120" s="1" t="s">
        <v>360</v>
      </c>
      <c r="G6120" s="7"/>
      <c r="H6120" s="7"/>
      <c r="I6120" s="7"/>
      <c r="J6120" s="49"/>
      <c r="K6120" t="s">
        <v>4980</v>
      </c>
      <c r="L6120" t="s">
        <v>27</v>
      </c>
      <c r="M6120" s="15" t="s">
        <v>28</v>
      </c>
      <c r="N6120" t="s">
        <v>4982</v>
      </c>
      <c r="O6120" s="7">
        <v>64.121432272236277</v>
      </c>
      <c r="P6120" s="7">
        <v>62.612584438328746</v>
      </c>
      <c r="Q6120" s="9">
        <v>0.97646890001612074</v>
      </c>
      <c r="R6120" s="14"/>
      <c r="S6120" s="29"/>
      <c r="T6120" s="14"/>
      <c r="U6120" s="9"/>
      <c r="V6120" s="7"/>
      <c r="W6120" s="7"/>
      <c r="X6120" s="49"/>
      <c r="Y6120" s="84"/>
    </row>
    <row r="6121" spans="1:25" x14ac:dyDescent="0.25">
      <c r="A6121" s="5" t="s">
        <v>4661</v>
      </c>
      <c r="B6121" s="1" t="s">
        <v>4662</v>
      </c>
      <c r="C6121" t="s">
        <v>4964</v>
      </c>
      <c r="D6121" s="74" t="s">
        <v>4664</v>
      </c>
      <c r="E6121" s="1" t="s">
        <v>360</v>
      </c>
      <c r="G6121" s="7"/>
      <c r="H6121" s="7"/>
      <c r="I6121" s="7"/>
      <c r="J6121" s="49"/>
      <c r="K6121" t="s">
        <v>4980</v>
      </c>
      <c r="L6121" t="s">
        <v>27</v>
      </c>
      <c r="M6121" s="15" t="s">
        <v>28</v>
      </c>
      <c r="N6121" t="s">
        <v>4983</v>
      </c>
      <c r="O6121" s="7">
        <v>75.935691318327983</v>
      </c>
      <c r="P6121" s="7">
        <v>75.19384692346172</v>
      </c>
      <c r="Q6121" s="9">
        <v>0.99023062301814835</v>
      </c>
      <c r="R6121" s="14"/>
      <c r="S6121" s="29"/>
      <c r="T6121" s="14"/>
      <c r="U6121" s="9"/>
      <c r="V6121" s="7"/>
      <c r="W6121" s="7"/>
      <c r="X6121" s="49"/>
      <c r="Y6121" s="84"/>
    </row>
    <row r="6122" spans="1:25" x14ac:dyDescent="0.25">
      <c r="A6122" s="5" t="s">
        <v>4661</v>
      </c>
      <c r="B6122" s="1" t="s">
        <v>4662</v>
      </c>
      <c r="C6122" t="s">
        <v>4964</v>
      </c>
      <c r="D6122" s="74" t="s">
        <v>4664</v>
      </c>
      <c r="E6122" s="1" t="s">
        <v>360</v>
      </c>
      <c r="G6122" s="7"/>
      <c r="H6122" s="7"/>
      <c r="I6122" s="7"/>
      <c r="J6122" s="49"/>
      <c r="K6122" t="s">
        <v>4984</v>
      </c>
      <c r="L6122" t="s">
        <v>27</v>
      </c>
      <c r="M6122" s="15" t="s">
        <v>28</v>
      </c>
      <c r="N6122" t="s">
        <v>4985</v>
      </c>
      <c r="O6122" s="7">
        <v>74.909691324336492</v>
      </c>
      <c r="P6122" s="7">
        <v>72.558163272425105</v>
      </c>
      <c r="Q6122" s="9">
        <v>0.96860849363629098</v>
      </c>
      <c r="R6122" s="14"/>
      <c r="S6122" s="29"/>
      <c r="T6122" s="14"/>
      <c r="U6122" s="9"/>
      <c r="V6122" s="7"/>
      <c r="W6122" s="7"/>
      <c r="X6122" s="49"/>
      <c r="Y6122" s="84"/>
    </row>
    <row r="6123" spans="1:25" x14ac:dyDescent="0.25">
      <c r="A6123" s="5" t="s">
        <v>4661</v>
      </c>
      <c r="B6123" s="1" t="s">
        <v>4662</v>
      </c>
      <c r="C6123" t="s">
        <v>4964</v>
      </c>
      <c r="D6123" s="74" t="s">
        <v>4664</v>
      </c>
      <c r="E6123" s="1" t="s">
        <v>360</v>
      </c>
      <c r="G6123" s="7"/>
      <c r="H6123" s="7"/>
      <c r="I6123" s="7"/>
      <c r="J6123" s="49"/>
      <c r="K6123" t="s">
        <v>4984</v>
      </c>
      <c r="L6123" t="s">
        <v>27</v>
      </c>
      <c r="M6123" s="15" t="s">
        <v>28</v>
      </c>
      <c r="N6123" t="s">
        <v>4986</v>
      </c>
      <c r="O6123" s="7">
        <v>60.774823252737953</v>
      </c>
      <c r="P6123" s="7">
        <v>58.780521866636036</v>
      </c>
      <c r="Q6123" s="9">
        <v>0.96718540212271087</v>
      </c>
      <c r="R6123" s="14"/>
      <c r="S6123" s="29"/>
      <c r="T6123" s="14"/>
      <c r="U6123" s="9"/>
      <c r="V6123" s="7"/>
      <c r="W6123" s="7"/>
      <c r="X6123" s="49"/>
      <c r="Y6123" s="84"/>
    </row>
    <row r="6124" spans="1:25" x14ac:dyDescent="0.25">
      <c r="A6124" s="5" t="s">
        <v>4661</v>
      </c>
      <c r="B6124" s="1" t="s">
        <v>4662</v>
      </c>
      <c r="C6124" t="s">
        <v>4964</v>
      </c>
      <c r="D6124" s="74" t="s">
        <v>4664</v>
      </c>
      <c r="E6124" s="1" t="s">
        <v>360</v>
      </c>
      <c r="G6124" s="7"/>
      <c r="H6124" s="7"/>
      <c r="I6124" s="7"/>
      <c r="J6124" s="49"/>
      <c r="K6124" t="s">
        <v>4984</v>
      </c>
      <c r="L6124" t="s">
        <v>27</v>
      </c>
      <c r="M6124" s="15" t="s">
        <v>28</v>
      </c>
      <c r="N6124" t="s">
        <v>4987</v>
      </c>
      <c r="O6124" s="7">
        <v>72.901042007252542</v>
      </c>
      <c r="P6124" s="7">
        <v>72.397859620228857</v>
      </c>
      <c r="Q6124" s="9">
        <v>0.99309773395319056</v>
      </c>
      <c r="R6124" s="14"/>
      <c r="S6124" s="29"/>
      <c r="T6124" s="14"/>
      <c r="U6124" s="9"/>
      <c r="V6124" s="7"/>
      <c r="W6124" s="7"/>
      <c r="X6124" s="49"/>
      <c r="Y6124" s="84"/>
    </row>
    <row r="6125" spans="1:25" x14ac:dyDescent="0.25">
      <c r="A6125" s="5" t="s">
        <v>4661</v>
      </c>
      <c r="B6125" s="1" t="s">
        <v>4662</v>
      </c>
      <c r="C6125" t="s">
        <v>4964</v>
      </c>
      <c r="D6125" s="74" t="s">
        <v>4664</v>
      </c>
      <c r="E6125" s="1" t="s">
        <v>360</v>
      </c>
      <c r="G6125" s="7"/>
      <c r="H6125" s="7"/>
      <c r="I6125" s="7"/>
      <c r="J6125" s="49"/>
      <c r="K6125" t="s">
        <v>4984</v>
      </c>
      <c r="L6125" t="s">
        <v>27</v>
      </c>
      <c r="M6125" s="15" t="s">
        <v>28</v>
      </c>
      <c r="N6125" t="s">
        <v>4988</v>
      </c>
      <c r="O6125" s="7">
        <v>71.112872628726294</v>
      </c>
      <c r="P6125" s="7">
        <v>70.132342277012327</v>
      </c>
      <c r="Q6125" s="9">
        <v>0.98621163348535745</v>
      </c>
      <c r="R6125" s="14"/>
      <c r="S6125" s="29"/>
      <c r="T6125" s="14"/>
      <c r="U6125" s="9"/>
      <c r="V6125" s="7"/>
      <c r="W6125" s="7"/>
      <c r="X6125" s="49"/>
      <c r="Y6125" s="84"/>
    </row>
    <row r="6126" spans="1:25" x14ac:dyDescent="0.25">
      <c r="A6126" s="5" t="s">
        <v>4661</v>
      </c>
      <c r="B6126" s="1" t="s">
        <v>4662</v>
      </c>
      <c r="C6126" t="s">
        <v>4964</v>
      </c>
      <c r="D6126" s="74" t="s">
        <v>4664</v>
      </c>
      <c r="E6126" s="1" t="s">
        <v>360</v>
      </c>
      <c r="G6126" s="7"/>
      <c r="H6126" s="7"/>
      <c r="I6126" s="7"/>
      <c r="J6126" s="49"/>
      <c r="K6126" t="s">
        <v>4984</v>
      </c>
      <c r="L6126" t="s">
        <v>27</v>
      </c>
      <c r="M6126" s="15" t="s">
        <v>28</v>
      </c>
      <c r="N6126" t="s">
        <v>4989</v>
      </c>
      <c r="O6126" s="7">
        <v>77.134953473840397</v>
      </c>
      <c r="P6126" s="7">
        <v>77.093474812667509</v>
      </c>
      <c r="Q6126" s="9">
        <v>0.99946225855717985</v>
      </c>
      <c r="R6126" s="14"/>
      <c r="S6126" s="29"/>
      <c r="T6126" s="14"/>
      <c r="U6126" s="9"/>
      <c r="V6126" s="7"/>
      <c r="W6126" s="7"/>
      <c r="X6126" s="49"/>
      <c r="Y6126" s="84"/>
    </row>
    <row r="6127" spans="1:25" x14ac:dyDescent="0.25">
      <c r="A6127" s="5" t="s">
        <v>4661</v>
      </c>
      <c r="B6127" s="1" t="s">
        <v>4662</v>
      </c>
      <c r="C6127" t="s">
        <v>4964</v>
      </c>
      <c r="D6127" s="74" t="s">
        <v>4664</v>
      </c>
      <c r="E6127" s="1" t="s">
        <v>360</v>
      </c>
      <c r="G6127" s="7"/>
      <c r="H6127" s="7"/>
      <c r="I6127" s="7"/>
      <c r="J6127" s="49"/>
      <c r="K6127" t="s">
        <v>4984</v>
      </c>
      <c r="L6127" t="s">
        <v>27</v>
      </c>
      <c r="M6127" s="15" t="s">
        <v>28</v>
      </c>
      <c r="N6127" t="s">
        <v>4990</v>
      </c>
      <c r="O6127" s="7">
        <v>76.514454832881668</v>
      </c>
      <c r="P6127" s="7">
        <v>76.508672368315871</v>
      </c>
      <c r="Q6127" s="9">
        <v>0.99992442650766544</v>
      </c>
      <c r="R6127" s="14"/>
      <c r="S6127" s="29"/>
      <c r="T6127" s="14"/>
      <c r="U6127" s="9"/>
      <c r="V6127" s="7"/>
      <c r="W6127" s="7"/>
      <c r="X6127" s="49"/>
      <c r="Y6127" s="84"/>
    </row>
    <row r="6128" spans="1:25" x14ac:dyDescent="0.25">
      <c r="A6128" s="5" t="s">
        <v>4661</v>
      </c>
      <c r="B6128" s="1" t="s">
        <v>4662</v>
      </c>
      <c r="C6128" t="s">
        <v>4964</v>
      </c>
      <c r="D6128" s="74" t="s">
        <v>4664</v>
      </c>
      <c r="E6128" s="1" t="s">
        <v>360</v>
      </c>
      <c r="G6128" s="7"/>
      <c r="H6128" s="7"/>
      <c r="I6128" s="7"/>
      <c r="J6128" s="49"/>
      <c r="K6128" t="s">
        <v>4984</v>
      </c>
      <c r="L6128" t="s">
        <v>27</v>
      </c>
      <c r="M6128" s="15" t="s">
        <v>28</v>
      </c>
      <c r="N6128" t="s">
        <v>4991</v>
      </c>
      <c r="O6128" s="7">
        <v>68.710991301141433</v>
      </c>
      <c r="P6128" s="7">
        <v>66.98046806264297</v>
      </c>
      <c r="Q6128" s="9">
        <v>0.9748144626394043</v>
      </c>
      <c r="R6128" s="14"/>
      <c r="S6128" s="29"/>
      <c r="T6128" s="14"/>
      <c r="U6128" s="9"/>
      <c r="V6128" s="7"/>
      <c r="W6128" s="7"/>
      <c r="X6128" s="49"/>
      <c r="Y6128" s="84"/>
    </row>
    <row r="6129" spans="1:25" x14ac:dyDescent="0.25">
      <c r="A6129" s="5" t="s">
        <v>4661</v>
      </c>
      <c r="B6129" s="1" t="s">
        <v>4662</v>
      </c>
      <c r="C6129" t="s">
        <v>4964</v>
      </c>
      <c r="D6129" s="74" t="s">
        <v>4664</v>
      </c>
      <c r="E6129" s="1" t="s">
        <v>360</v>
      </c>
      <c r="F6129" t="s">
        <v>4992</v>
      </c>
      <c r="G6129" s="7"/>
      <c r="H6129" s="7"/>
      <c r="I6129" s="7"/>
      <c r="J6129" s="49"/>
      <c r="K6129" t="s">
        <v>3744</v>
      </c>
      <c r="L6129" t="s">
        <v>27</v>
      </c>
      <c r="M6129" s="15" t="s">
        <v>28</v>
      </c>
      <c r="N6129" t="s">
        <v>4993</v>
      </c>
      <c r="O6129" s="7">
        <v>49.184599000126298</v>
      </c>
      <c r="P6129" s="7">
        <v>48.236211193535134</v>
      </c>
      <c r="Q6129" s="9">
        <v>0.98071778918867003</v>
      </c>
      <c r="R6129" s="14"/>
      <c r="S6129" s="29"/>
      <c r="T6129" s="14"/>
      <c r="U6129" s="9"/>
      <c r="V6129" s="7"/>
      <c r="W6129" s="7"/>
      <c r="X6129" s="49"/>
      <c r="Y6129" s="84"/>
    </row>
    <row r="6130" spans="1:25" x14ac:dyDescent="0.25">
      <c r="A6130" s="5" t="s">
        <v>4661</v>
      </c>
      <c r="B6130" s="1" t="s">
        <v>4662</v>
      </c>
      <c r="C6130" t="s">
        <v>4964</v>
      </c>
      <c r="D6130" s="74" t="s">
        <v>4664</v>
      </c>
      <c r="E6130" s="1" t="s">
        <v>360</v>
      </c>
      <c r="G6130" s="7"/>
      <c r="H6130" s="7"/>
      <c r="I6130" s="7"/>
      <c r="J6130" s="49"/>
      <c r="K6130" t="s">
        <v>3744</v>
      </c>
      <c r="L6130" t="s">
        <v>27</v>
      </c>
      <c r="M6130" s="15" t="s">
        <v>28</v>
      </c>
      <c r="N6130" t="s">
        <v>4994</v>
      </c>
      <c r="O6130" s="7">
        <v>46.744756800371555</v>
      </c>
      <c r="P6130" s="7">
        <v>44.696786304802991</v>
      </c>
      <c r="Q6130" s="9">
        <v>0.95618823081453519</v>
      </c>
      <c r="R6130" s="14"/>
      <c r="S6130" s="29"/>
      <c r="T6130" s="14"/>
      <c r="U6130" s="9"/>
      <c r="V6130" s="7"/>
      <c r="W6130" s="7"/>
      <c r="X6130" s="49"/>
      <c r="Y6130" s="84"/>
    </row>
    <row r="6131" spans="1:25" x14ac:dyDescent="0.25">
      <c r="A6131" s="5" t="s">
        <v>4661</v>
      </c>
      <c r="B6131" s="1" t="s">
        <v>4662</v>
      </c>
      <c r="C6131" t="s">
        <v>4964</v>
      </c>
      <c r="D6131" s="74" t="s">
        <v>4664</v>
      </c>
      <c r="E6131" s="1" t="s">
        <v>360</v>
      </c>
      <c r="F6131" t="s">
        <v>4995</v>
      </c>
      <c r="G6131" s="7"/>
      <c r="H6131" s="7"/>
      <c r="I6131" s="7"/>
      <c r="J6131" s="49"/>
      <c r="K6131" t="s">
        <v>4996</v>
      </c>
      <c r="L6131" t="s">
        <v>27</v>
      </c>
      <c r="M6131" s="15" t="s">
        <v>28</v>
      </c>
      <c r="N6131" t="s">
        <v>4997</v>
      </c>
      <c r="O6131" s="7">
        <v>55.106912970450217</v>
      </c>
      <c r="P6131" s="7">
        <v>54.953085618702943</v>
      </c>
      <c r="Q6131" s="9">
        <v>0.99720856525151824</v>
      </c>
      <c r="R6131" s="14"/>
      <c r="S6131" s="29"/>
      <c r="T6131" s="14"/>
      <c r="U6131" s="9"/>
      <c r="V6131" s="7"/>
      <c r="W6131" s="7"/>
      <c r="X6131" s="49"/>
      <c r="Y6131" s="84"/>
    </row>
    <row r="6132" spans="1:25" x14ac:dyDescent="0.25">
      <c r="A6132" s="5" t="s">
        <v>4661</v>
      </c>
      <c r="B6132" s="1" t="s">
        <v>4662</v>
      </c>
      <c r="C6132" t="s">
        <v>4964</v>
      </c>
      <c r="D6132" s="74" t="s">
        <v>4664</v>
      </c>
      <c r="E6132" s="1" t="s">
        <v>360</v>
      </c>
      <c r="G6132" s="7"/>
      <c r="H6132" s="7"/>
      <c r="I6132" s="7"/>
      <c r="J6132" s="49"/>
      <c r="K6132" t="s">
        <v>4996</v>
      </c>
      <c r="L6132" t="s">
        <v>27</v>
      </c>
      <c r="M6132" s="15" t="s">
        <v>28</v>
      </c>
      <c r="N6132" t="s">
        <v>4998</v>
      </c>
      <c r="O6132" s="7">
        <v>57.575260482066646</v>
      </c>
      <c r="P6132" s="7">
        <v>55.202857111603088</v>
      </c>
      <c r="Q6132" s="9">
        <v>0.95879474359994421</v>
      </c>
      <c r="R6132" s="14"/>
      <c r="S6132" s="29"/>
      <c r="T6132" s="14"/>
      <c r="U6132" s="9"/>
      <c r="V6132" s="7"/>
      <c r="W6132" s="7"/>
      <c r="X6132" s="49"/>
      <c r="Y6132" s="84"/>
    </row>
    <row r="6133" spans="1:25" x14ac:dyDescent="0.25">
      <c r="A6133" s="5" t="s">
        <v>4661</v>
      </c>
      <c r="B6133" s="1" t="s">
        <v>4662</v>
      </c>
      <c r="C6133" t="s">
        <v>4964</v>
      </c>
      <c r="D6133" s="74" t="s">
        <v>4664</v>
      </c>
      <c r="E6133" s="1" t="s">
        <v>360</v>
      </c>
      <c r="F6133" t="s">
        <v>4999</v>
      </c>
      <c r="G6133" s="7"/>
      <c r="H6133" s="7"/>
      <c r="I6133" s="7"/>
      <c r="J6133" s="49"/>
      <c r="K6133" t="s">
        <v>4996</v>
      </c>
      <c r="L6133" t="s">
        <v>27</v>
      </c>
      <c r="M6133" s="15" t="s">
        <v>28</v>
      </c>
      <c r="N6133" t="s">
        <v>5000</v>
      </c>
      <c r="O6133" s="7">
        <v>50.254717038443687</v>
      </c>
      <c r="P6133" s="7">
        <v>46.044669814034627</v>
      </c>
      <c r="Q6133" s="9">
        <v>0.916225829683043</v>
      </c>
      <c r="R6133" s="14"/>
      <c r="S6133" s="29"/>
      <c r="T6133" s="14"/>
      <c r="U6133" s="9"/>
      <c r="V6133" s="7"/>
      <c r="W6133" s="7"/>
      <c r="X6133" s="49"/>
      <c r="Y6133" s="84"/>
    </row>
    <row r="6134" spans="1:25" x14ac:dyDescent="0.25">
      <c r="A6134" s="5" t="s">
        <v>4661</v>
      </c>
      <c r="B6134" s="1" t="s">
        <v>4662</v>
      </c>
      <c r="C6134" t="s">
        <v>4964</v>
      </c>
      <c r="D6134" s="74" t="s">
        <v>4664</v>
      </c>
      <c r="E6134" s="1" t="s">
        <v>360</v>
      </c>
      <c r="G6134" s="7"/>
      <c r="H6134" s="7"/>
      <c r="I6134" s="7"/>
      <c r="J6134" s="49"/>
      <c r="K6134" t="s">
        <v>4996</v>
      </c>
      <c r="L6134" t="s">
        <v>27</v>
      </c>
      <c r="M6134" s="15" t="s">
        <v>28</v>
      </c>
      <c r="N6134" t="s">
        <v>5001</v>
      </c>
      <c r="O6134" s="7">
        <v>20.770690664411472</v>
      </c>
      <c r="P6134" s="7">
        <v>19.866158347597235</v>
      </c>
      <c r="Q6134" s="9">
        <v>0.95645150508335941</v>
      </c>
      <c r="R6134" s="14"/>
      <c r="S6134" s="29"/>
      <c r="T6134" s="14"/>
      <c r="U6134" s="9"/>
      <c r="V6134" s="7"/>
      <c r="W6134" s="7"/>
      <c r="X6134" s="49"/>
      <c r="Y6134" s="84"/>
    </row>
    <row r="6135" spans="1:25" x14ac:dyDescent="0.25">
      <c r="A6135" s="5" t="s">
        <v>4661</v>
      </c>
      <c r="B6135" s="1" t="s">
        <v>4662</v>
      </c>
      <c r="C6135" t="s">
        <v>4964</v>
      </c>
      <c r="D6135" s="74" t="s">
        <v>4664</v>
      </c>
      <c r="E6135" s="1" t="s">
        <v>360</v>
      </c>
      <c r="G6135" s="7"/>
      <c r="H6135" s="7"/>
      <c r="I6135" s="7"/>
      <c r="J6135" s="49"/>
      <c r="K6135" t="s">
        <v>4996</v>
      </c>
      <c r="L6135" t="s">
        <v>27</v>
      </c>
      <c r="M6135" s="15" t="s">
        <v>28</v>
      </c>
      <c r="N6135" t="s">
        <v>5002</v>
      </c>
      <c r="O6135" s="7">
        <v>42.665370522957105</v>
      </c>
      <c r="P6135" s="7">
        <v>42.388541260950284</v>
      </c>
      <c r="Q6135" s="9">
        <v>0.99351161706522939</v>
      </c>
      <c r="R6135" s="14"/>
      <c r="S6135" s="29"/>
      <c r="T6135" s="14"/>
      <c r="U6135" s="9"/>
      <c r="V6135" s="7"/>
      <c r="W6135" s="7"/>
      <c r="X6135" s="49"/>
      <c r="Y6135" s="84"/>
    </row>
    <row r="6136" spans="1:25" x14ac:dyDescent="0.25">
      <c r="A6136" s="5" t="s">
        <v>4661</v>
      </c>
      <c r="B6136" s="1" t="s">
        <v>4662</v>
      </c>
      <c r="C6136" t="s">
        <v>4964</v>
      </c>
      <c r="D6136" s="74" t="s">
        <v>4664</v>
      </c>
      <c r="E6136" s="1" t="s">
        <v>360</v>
      </c>
      <c r="G6136" s="7"/>
      <c r="H6136" s="7"/>
      <c r="I6136" s="7"/>
      <c r="J6136" s="49"/>
      <c r="K6136" t="s">
        <v>4996</v>
      </c>
      <c r="L6136" t="s">
        <v>27</v>
      </c>
      <c r="M6136" s="15" t="s">
        <v>28</v>
      </c>
      <c r="N6136" t="s">
        <v>5003</v>
      </c>
      <c r="O6136" s="7">
        <v>54.650486271330912</v>
      </c>
      <c r="P6136" s="7">
        <v>54.412776590736243</v>
      </c>
      <c r="Q6136" s="9">
        <v>0.99565036476684798</v>
      </c>
      <c r="R6136" s="14"/>
      <c r="S6136" s="29"/>
      <c r="T6136" s="14"/>
      <c r="U6136" s="9"/>
      <c r="V6136" s="7"/>
      <c r="W6136" s="7"/>
      <c r="X6136" s="49"/>
      <c r="Y6136" s="84"/>
    </row>
    <row r="6137" spans="1:25" x14ac:dyDescent="0.25">
      <c r="A6137" s="5" t="s">
        <v>4661</v>
      </c>
      <c r="B6137" s="1" t="s">
        <v>4662</v>
      </c>
      <c r="C6137" t="s">
        <v>4964</v>
      </c>
      <c r="D6137" s="74" t="s">
        <v>4664</v>
      </c>
      <c r="E6137" s="1" t="s">
        <v>360</v>
      </c>
      <c r="G6137" s="7"/>
      <c r="H6137" s="7"/>
      <c r="I6137" s="7"/>
      <c r="J6137" s="49"/>
      <c r="K6137" t="s">
        <v>4996</v>
      </c>
      <c r="L6137" t="s">
        <v>27</v>
      </c>
      <c r="M6137" s="15" t="s">
        <v>28</v>
      </c>
      <c r="N6137" t="s">
        <v>5004</v>
      </c>
      <c r="O6137" s="7">
        <v>53.412366154693899</v>
      </c>
      <c r="P6137" s="7">
        <v>52.859551915201145</v>
      </c>
      <c r="Q6137" s="9">
        <v>0.98965007021236084</v>
      </c>
      <c r="R6137" s="14"/>
      <c r="S6137" s="29"/>
      <c r="T6137" s="14"/>
      <c r="U6137" s="9"/>
      <c r="V6137" s="7"/>
      <c r="W6137" s="7"/>
      <c r="X6137" s="49"/>
      <c r="Y6137" s="84"/>
    </row>
    <row r="6138" spans="1:25" x14ac:dyDescent="0.25">
      <c r="A6138" s="5" t="s">
        <v>4661</v>
      </c>
      <c r="B6138" s="1" t="s">
        <v>4662</v>
      </c>
      <c r="C6138" t="s">
        <v>5005</v>
      </c>
      <c r="D6138" s="74" t="s">
        <v>4664</v>
      </c>
      <c r="E6138" s="1" t="s">
        <v>360</v>
      </c>
      <c r="F6138" t="s">
        <v>5006</v>
      </c>
      <c r="G6138" s="7"/>
      <c r="H6138" s="7"/>
      <c r="I6138" s="7"/>
      <c r="J6138" s="49"/>
      <c r="K6138" t="s">
        <v>4777</v>
      </c>
      <c r="L6138" t="s">
        <v>27</v>
      </c>
      <c r="M6138" s="15" t="s">
        <v>28</v>
      </c>
      <c r="N6138" t="s">
        <v>5007</v>
      </c>
      <c r="O6138" s="7">
        <v>75.409696294107746</v>
      </c>
      <c r="P6138" s="7">
        <v>71.647248145590922</v>
      </c>
      <c r="Q6138" s="9">
        <v>0.95010657337959858</v>
      </c>
      <c r="R6138" s="14"/>
      <c r="S6138" s="29"/>
      <c r="T6138" s="14"/>
      <c r="U6138" s="9"/>
      <c r="V6138" s="7"/>
      <c r="W6138" s="7"/>
      <c r="X6138" s="49"/>
      <c r="Y6138" s="84"/>
    </row>
    <row r="6139" spans="1:25" x14ac:dyDescent="0.25">
      <c r="A6139" s="5" t="s">
        <v>4661</v>
      </c>
      <c r="B6139" s="1" t="s">
        <v>4662</v>
      </c>
      <c r="C6139" t="s">
        <v>5005</v>
      </c>
      <c r="D6139" s="74" t="s">
        <v>4664</v>
      </c>
      <c r="E6139" s="1" t="s">
        <v>360</v>
      </c>
      <c r="G6139" s="7"/>
      <c r="H6139" s="7"/>
      <c r="I6139" s="7"/>
      <c r="J6139" s="49"/>
      <c r="K6139" t="s">
        <v>4777</v>
      </c>
      <c r="L6139" t="s">
        <v>27</v>
      </c>
      <c r="M6139" s="15" t="s">
        <v>28</v>
      </c>
      <c r="N6139" t="s">
        <v>5008</v>
      </c>
      <c r="O6139" s="7">
        <v>75.059586623465606</v>
      </c>
      <c r="P6139" s="7">
        <v>70.313712659197051</v>
      </c>
      <c r="Q6139" s="9">
        <v>0.93677191445143304</v>
      </c>
      <c r="R6139" s="14"/>
      <c r="S6139" s="29"/>
      <c r="T6139" s="14"/>
      <c r="U6139" s="9"/>
      <c r="V6139" s="7"/>
      <c r="W6139" s="7"/>
      <c r="X6139" s="49"/>
      <c r="Y6139" s="84"/>
    </row>
    <row r="6140" spans="1:25" x14ac:dyDescent="0.25">
      <c r="A6140" s="5" t="s">
        <v>4661</v>
      </c>
      <c r="B6140" s="1" t="s">
        <v>4662</v>
      </c>
      <c r="C6140" t="s">
        <v>5005</v>
      </c>
      <c r="D6140" s="74" t="s">
        <v>4664</v>
      </c>
      <c r="E6140" s="1" t="s">
        <v>360</v>
      </c>
      <c r="G6140" s="7"/>
      <c r="H6140" s="7"/>
      <c r="I6140" s="7"/>
      <c r="J6140" s="49"/>
      <c r="K6140" t="s">
        <v>4777</v>
      </c>
      <c r="L6140" t="s">
        <v>27</v>
      </c>
      <c r="M6140" s="15" t="s">
        <v>28</v>
      </c>
      <c r="N6140" t="s">
        <v>5009</v>
      </c>
      <c r="O6140" s="7">
        <v>79.271919656909049</v>
      </c>
      <c r="P6140" s="7">
        <v>78.480734184329961</v>
      </c>
      <c r="Q6140" s="9">
        <v>0.99001934763276378</v>
      </c>
      <c r="R6140" s="14"/>
      <c r="S6140" s="29"/>
      <c r="T6140" s="14"/>
      <c r="U6140" s="9"/>
      <c r="V6140" s="7"/>
      <c r="W6140" s="7"/>
      <c r="X6140" s="49"/>
      <c r="Y6140" s="84"/>
    </row>
    <row r="6141" spans="1:25" x14ac:dyDescent="0.25">
      <c r="A6141" s="5" t="s">
        <v>4661</v>
      </c>
      <c r="B6141" s="1" t="s">
        <v>4662</v>
      </c>
      <c r="C6141" t="s">
        <v>5005</v>
      </c>
      <c r="D6141" s="74" t="s">
        <v>4664</v>
      </c>
      <c r="E6141" s="1" t="s">
        <v>360</v>
      </c>
      <c r="G6141" s="7"/>
      <c r="H6141" s="7"/>
      <c r="I6141" s="7"/>
      <c r="J6141" s="49"/>
      <c r="K6141" t="s">
        <v>4777</v>
      </c>
      <c r="L6141" t="s">
        <v>27</v>
      </c>
      <c r="M6141" s="15" t="s">
        <v>28</v>
      </c>
      <c r="N6141" t="s">
        <v>5010</v>
      </c>
      <c r="O6141" s="7">
        <v>66.883651336798749</v>
      </c>
      <c r="P6141" s="7">
        <v>66.815683701090975</v>
      </c>
      <c r="Q6141" s="9">
        <v>0.99898379298454387</v>
      </c>
      <c r="R6141" s="14"/>
      <c r="S6141" s="29"/>
      <c r="T6141" s="14"/>
      <c r="U6141" s="9"/>
      <c r="V6141" s="7"/>
      <c r="W6141" s="7"/>
      <c r="X6141" s="49"/>
      <c r="Y6141" s="84"/>
    </row>
    <row r="6142" spans="1:25" x14ac:dyDescent="0.25">
      <c r="A6142" s="5" t="s">
        <v>4661</v>
      </c>
      <c r="B6142" s="1" t="s">
        <v>4662</v>
      </c>
      <c r="C6142" t="s">
        <v>5005</v>
      </c>
      <c r="D6142" s="74" t="s">
        <v>4664</v>
      </c>
      <c r="E6142" s="1" t="s">
        <v>360</v>
      </c>
      <c r="G6142" s="7"/>
      <c r="H6142" s="7"/>
      <c r="I6142" s="7"/>
      <c r="J6142" s="49"/>
      <c r="K6142" t="s">
        <v>4777</v>
      </c>
      <c r="L6142" t="s">
        <v>27</v>
      </c>
      <c r="M6142" s="15" t="s">
        <v>28</v>
      </c>
      <c r="N6142" t="s">
        <v>5011</v>
      </c>
      <c r="O6142" s="7">
        <v>76.299035369774913</v>
      </c>
      <c r="P6142" s="7">
        <v>75.663948138854025</v>
      </c>
      <c r="Q6142" s="9">
        <v>0.99167633997149496</v>
      </c>
      <c r="R6142" s="14"/>
      <c r="S6142" s="29"/>
      <c r="T6142" s="14"/>
      <c r="U6142" s="9"/>
      <c r="V6142" s="7"/>
      <c r="W6142" s="7"/>
      <c r="X6142" s="49"/>
      <c r="Y6142" s="84"/>
    </row>
    <row r="6143" spans="1:25" x14ac:dyDescent="0.25">
      <c r="A6143" s="5" t="s">
        <v>4661</v>
      </c>
      <c r="B6143" s="1" t="s">
        <v>4662</v>
      </c>
      <c r="C6143" t="s">
        <v>5005</v>
      </c>
      <c r="D6143" s="74" t="s">
        <v>4664</v>
      </c>
      <c r="E6143" s="1" t="s">
        <v>360</v>
      </c>
      <c r="G6143" s="7"/>
      <c r="H6143" s="7"/>
      <c r="I6143" s="7"/>
      <c r="J6143" s="49"/>
      <c r="K6143" t="s">
        <v>4777</v>
      </c>
      <c r="L6143" t="s">
        <v>27</v>
      </c>
      <c r="M6143" s="15" t="s">
        <v>28</v>
      </c>
      <c r="N6143" t="s">
        <v>5012</v>
      </c>
      <c r="O6143" s="7">
        <v>68.700458029689997</v>
      </c>
      <c r="P6143" s="7">
        <v>67.250668137275696</v>
      </c>
      <c r="Q6143" s="9">
        <v>0.97889693993324245</v>
      </c>
      <c r="R6143" s="14"/>
      <c r="S6143" s="29"/>
      <c r="T6143" s="14"/>
      <c r="U6143" s="9"/>
      <c r="V6143" s="7"/>
      <c r="W6143" s="7"/>
      <c r="X6143" s="49"/>
      <c r="Y6143" s="84"/>
    </row>
    <row r="6144" spans="1:25" x14ac:dyDescent="0.25">
      <c r="A6144" s="5" t="s">
        <v>4661</v>
      </c>
      <c r="B6144" s="1" t="s">
        <v>4662</v>
      </c>
      <c r="C6144" t="s">
        <v>5005</v>
      </c>
      <c r="D6144" s="74" t="s">
        <v>4664</v>
      </c>
      <c r="E6144" s="1" t="s">
        <v>360</v>
      </c>
      <c r="G6144" s="7"/>
      <c r="H6144" s="7"/>
      <c r="I6144" s="7"/>
      <c r="J6144" s="49"/>
      <c r="K6144" t="s">
        <v>4777</v>
      </c>
      <c r="L6144" t="s">
        <v>27</v>
      </c>
      <c r="M6144" s="15" t="s">
        <v>28</v>
      </c>
      <c r="N6144" t="s">
        <v>5013</v>
      </c>
      <c r="O6144" s="7">
        <v>80.422360248447205</v>
      </c>
      <c r="P6144" s="7">
        <v>79.892716916440861</v>
      </c>
      <c r="Q6144" s="9">
        <v>0.99341422795389078</v>
      </c>
      <c r="R6144" s="14"/>
      <c r="S6144" s="29"/>
      <c r="T6144" s="14"/>
      <c r="U6144" s="9"/>
      <c r="V6144" s="7"/>
      <c r="W6144" s="7"/>
      <c r="X6144" s="49"/>
      <c r="Y6144" s="84"/>
    </row>
    <row r="6145" spans="1:25" ht="15" customHeight="1" x14ac:dyDescent="0.25">
      <c r="A6145" s="5" t="s">
        <v>4661</v>
      </c>
      <c r="B6145" s="1" t="s">
        <v>4662</v>
      </c>
      <c r="C6145" t="s">
        <v>5005</v>
      </c>
      <c r="D6145" s="74" t="s">
        <v>4664</v>
      </c>
      <c r="E6145" s="1" t="s">
        <v>360</v>
      </c>
      <c r="G6145" s="7"/>
      <c r="H6145" s="7"/>
      <c r="I6145" s="7"/>
      <c r="J6145" s="49"/>
      <c r="K6145" t="s">
        <v>4777</v>
      </c>
      <c r="L6145" t="s">
        <v>27</v>
      </c>
      <c r="M6145" s="15" t="s">
        <v>28</v>
      </c>
      <c r="N6145" t="s">
        <v>5014</v>
      </c>
      <c r="O6145" s="7">
        <v>69.780448674908683</v>
      </c>
      <c r="P6145" s="7">
        <v>69.513769363166958</v>
      </c>
      <c r="Q6145" s="9">
        <v>0.9961783090134011</v>
      </c>
      <c r="R6145" s="14"/>
      <c r="S6145" s="29"/>
      <c r="T6145" s="14"/>
      <c r="U6145" s="9"/>
      <c r="V6145" s="7"/>
      <c r="W6145" s="7"/>
      <c r="X6145" s="49"/>
      <c r="Y6145" s="84"/>
    </row>
    <row r="6146" spans="1:25" x14ac:dyDescent="0.25">
      <c r="A6146" s="5" t="s">
        <v>4661</v>
      </c>
      <c r="B6146" s="1" t="s">
        <v>4662</v>
      </c>
      <c r="C6146" t="s">
        <v>5005</v>
      </c>
      <c r="D6146" s="74" t="s">
        <v>4664</v>
      </c>
      <c r="E6146" s="1" t="s">
        <v>360</v>
      </c>
      <c r="G6146" s="7"/>
      <c r="H6146" s="7"/>
      <c r="I6146" s="7"/>
      <c r="J6146" s="49"/>
      <c r="K6146" t="s">
        <v>4777</v>
      </c>
      <c r="L6146" t="s">
        <v>27</v>
      </c>
      <c r="M6146" s="15" t="s">
        <v>28</v>
      </c>
      <c r="N6146" t="s">
        <v>5015</v>
      </c>
      <c r="O6146" s="7">
        <v>67.543084877181485</v>
      </c>
      <c r="P6146" s="7">
        <v>66.002551771518299</v>
      </c>
      <c r="Q6146" s="9">
        <v>0.97719184564245987</v>
      </c>
      <c r="R6146" s="14"/>
      <c r="S6146" s="29"/>
      <c r="T6146" s="14"/>
      <c r="U6146" s="9"/>
      <c r="V6146" s="7"/>
      <c r="W6146" s="7"/>
      <c r="X6146" s="49"/>
      <c r="Y6146" s="84"/>
    </row>
    <row r="6147" spans="1:25" x14ac:dyDescent="0.25">
      <c r="A6147" s="5" t="s">
        <v>4661</v>
      </c>
      <c r="B6147" s="1" t="s">
        <v>4662</v>
      </c>
      <c r="C6147" t="s">
        <v>5005</v>
      </c>
      <c r="D6147" s="74" t="s">
        <v>4664</v>
      </c>
      <c r="E6147" s="1" t="s">
        <v>360</v>
      </c>
      <c r="G6147" s="7"/>
      <c r="H6147" s="7"/>
      <c r="I6147" s="7"/>
      <c r="J6147" s="49"/>
      <c r="K6147" t="s">
        <v>4777</v>
      </c>
      <c r="L6147" t="s">
        <v>27</v>
      </c>
      <c r="M6147" s="15" t="s">
        <v>28</v>
      </c>
      <c r="N6147" t="s">
        <v>5016</v>
      </c>
      <c r="O6147" s="7">
        <v>78.973618869683762</v>
      </c>
      <c r="P6147" s="7">
        <v>78.348563989374767</v>
      </c>
      <c r="Q6147" s="9">
        <v>0.99208526987549583</v>
      </c>
      <c r="R6147" s="14"/>
      <c r="S6147" s="29"/>
      <c r="T6147" s="14"/>
      <c r="U6147" s="9"/>
      <c r="V6147" s="7"/>
      <c r="W6147" s="7"/>
      <c r="X6147" s="49"/>
      <c r="Y6147" s="84"/>
    </row>
    <row r="6148" spans="1:25" x14ac:dyDescent="0.25">
      <c r="A6148" s="5" t="s">
        <v>4661</v>
      </c>
      <c r="B6148" s="1" t="s">
        <v>4662</v>
      </c>
      <c r="C6148" t="s">
        <v>5005</v>
      </c>
      <c r="D6148" s="74" t="s">
        <v>4664</v>
      </c>
      <c r="E6148" s="1" t="s">
        <v>360</v>
      </c>
      <c r="F6148" t="s">
        <v>5017</v>
      </c>
      <c r="G6148" s="7"/>
      <c r="H6148" s="7"/>
      <c r="I6148" s="7"/>
      <c r="J6148" s="49"/>
      <c r="K6148" t="s">
        <v>4851</v>
      </c>
      <c r="L6148" t="s">
        <v>27</v>
      </c>
      <c r="M6148" s="15" t="s">
        <v>28</v>
      </c>
      <c r="N6148" t="s">
        <v>5018</v>
      </c>
      <c r="O6148" s="7">
        <v>69.296977563599143</v>
      </c>
      <c r="P6148" s="7">
        <v>68.603301815425141</v>
      </c>
      <c r="Q6148" s="9">
        <v>0.98998981236176764</v>
      </c>
      <c r="R6148" s="14"/>
      <c r="S6148" s="29"/>
      <c r="T6148" s="14"/>
      <c r="U6148" s="9"/>
      <c r="V6148" s="7"/>
      <c r="W6148" s="7"/>
      <c r="X6148" s="49"/>
      <c r="Y6148" s="84"/>
    </row>
    <row r="6149" spans="1:25" x14ac:dyDescent="0.25">
      <c r="A6149" s="5" t="s">
        <v>4661</v>
      </c>
      <c r="B6149" s="1" t="s">
        <v>4662</v>
      </c>
      <c r="C6149" t="s">
        <v>5005</v>
      </c>
      <c r="D6149" s="74" t="s">
        <v>4664</v>
      </c>
      <c r="E6149" s="1" t="s">
        <v>360</v>
      </c>
      <c r="F6149" t="s">
        <v>5019</v>
      </c>
      <c r="G6149" s="7"/>
      <c r="H6149" s="7"/>
      <c r="I6149" s="7"/>
      <c r="J6149" s="49"/>
      <c r="K6149" t="s">
        <v>4851</v>
      </c>
      <c r="L6149" t="s">
        <v>27</v>
      </c>
      <c r="M6149" s="15" t="s">
        <v>28</v>
      </c>
      <c r="N6149" t="s">
        <v>5020</v>
      </c>
      <c r="O6149" s="7">
        <v>78.593009752892627</v>
      </c>
      <c r="P6149" s="7">
        <v>75.931056902487896</v>
      </c>
      <c r="Q6149" s="9">
        <v>0.96612990317110536</v>
      </c>
      <c r="R6149" s="14"/>
      <c r="S6149" s="29"/>
      <c r="T6149" s="14"/>
      <c r="U6149" s="9"/>
      <c r="V6149" s="7"/>
      <c r="W6149" s="7"/>
      <c r="X6149" s="49"/>
      <c r="Y6149" s="84"/>
    </row>
    <row r="6150" spans="1:25" x14ac:dyDescent="0.25">
      <c r="A6150" s="5" t="s">
        <v>4661</v>
      </c>
      <c r="B6150" s="1" t="s">
        <v>4662</v>
      </c>
      <c r="C6150" t="s">
        <v>5005</v>
      </c>
      <c r="D6150" s="74" t="s">
        <v>4664</v>
      </c>
      <c r="E6150" s="1" t="s">
        <v>360</v>
      </c>
      <c r="G6150" s="7"/>
      <c r="H6150" s="7"/>
      <c r="I6150" s="7"/>
      <c r="J6150" s="49"/>
      <c r="K6150" t="s">
        <v>4851</v>
      </c>
      <c r="L6150" t="s">
        <v>27</v>
      </c>
      <c r="M6150" s="15" t="s">
        <v>28</v>
      </c>
      <c r="N6150" t="s">
        <v>5021</v>
      </c>
      <c r="O6150" s="7">
        <v>72.780686761198282</v>
      </c>
      <c r="P6150" s="7">
        <v>68.898471537458789</v>
      </c>
      <c r="Q6150" s="9">
        <v>0.94665871680384817</v>
      </c>
      <c r="R6150" s="14"/>
      <c r="S6150" s="29"/>
      <c r="T6150" s="14"/>
      <c r="U6150" s="9"/>
      <c r="V6150" s="7"/>
      <c r="W6150" s="7"/>
      <c r="X6150" s="49"/>
      <c r="Y6150" s="84"/>
    </row>
    <row r="6151" spans="1:25" x14ac:dyDescent="0.25">
      <c r="A6151" s="5" t="s">
        <v>4661</v>
      </c>
      <c r="B6151" s="1" t="s">
        <v>4662</v>
      </c>
      <c r="C6151" t="s">
        <v>5005</v>
      </c>
      <c r="D6151" s="74" t="s">
        <v>4664</v>
      </c>
      <c r="E6151" s="1" t="s">
        <v>360</v>
      </c>
      <c r="G6151" s="7"/>
      <c r="H6151" s="7"/>
      <c r="I6151" s="7"/>
      <c r="J6151" s="49"/>
      <c r="K6151" t="s">
        <v>4851</v>
      </c>
      <c r="L6151" t="s">
        <v>27</v>
      </c>
      <c r="M6151" s="15" t="s">
        <v>28</v>
      </c>
      <c r="N6151" t="s">
        <v>5022</v>
      </c>
      <c r="O6151" s="7">
        <v>81.249909276862127</v>
      </c>
      <c r="P6151" s="7">
        <v>69.092678462064967</v>
      </c>
      <c r="Q6151" s="9">
        <v>0.85037237674480426</v>
      </c>
      <c r="R6151" s="14"/>
      <c r="S6151" s="29"/>
      <c r="T6151" s="14"/>
      <c r="U6151" s="9"/>
      <c r="V6151" s="7"/>
      <c r="W6151" s="7"/>
      <c r="X6151" s="49"/>
      <c r="Y6151" s="84"/>
    </row>
    <row r="6152" spans="1:25" x14ac:dyDescent="0.25">
      <c r="A6152" s="5" t="s">
        <v>4661</v>
      </c>
      <c r="B6152" s="1" t="s">
        <v>4662</v>
      </c>
      <c r="C6152" t="s">
        <v>5005</v>
      </c>
      <c r="D6152" s="74" t="s">
        <v>4664</v>
      </c>
      <c r="E6152" s="1" t="s">
        <v>360</v>
      </c>
      <c r="F6152" t="s">
        <v>5023</v>
      </c>
      <c r="G6152" s="7"/>
      <c r="H6152" s="7"/>
      <c r="I6152" s="7"/>
      <c r="J6152" s="49"/>
      <c r="K6152" t="s">
        <v>4851</v>
      </c>
      <c r="L6152" t="s">
        <v>27</v>
      </c>
      <c r="M6152" s="15" t="s">
        <v>28</v>
      </c>
      <c r="N6152" t="s">
        <v>5024</v>
      </c>
      <c r="O6152" s="7">
        <v>75.544003341375216</v>
      </c>
      <c r="P6152" s="7">
        <v>72.553140601050444</v>
      </c>
      <c r="Q6152" s="9">
        <v>0.96040899862283724</v>
      </c>
      <c r="R6152" s="14"/>
      <c r="S6152" s="29"/>
      <c r="T6152" s="14"/>
      <c r="U6152" s="9"/>
      <c r="V6152" s="7"/>
      <c r="W6152" s="7"/>
      <c r="X6152" s="49"/>
      <c r="Y6152" s="84"/>
    </row>
    <row r="6153" spans="1:25" x14ac:dyDescent="0.25">
      <c r="A6153" s="5" t="s">
        <v>4661</v>
      </c>
      <c r="B6153" s="1" t="s">
        <v>4662</v>
      </c>
      <c r="C6153" t="s">
        <v>5005</v>
      </c>
      <c r="D6153" s="74" t="s">
        <v>4664</v>
      </c>
      <c r="E6153" s="1" t="s">
        <v>360</v>
      </c>
      <c r="F6153" t="s">
        <v>5025</v>
      </c>
      <c r="G6153" s="7"/>
      <c r="H6153" s="7"/>
      <c r="I6153" s="7"/>
      <c r="J6153" s="49"/>
      <c r="K6153" t="s">
        <v>4851</v>
      </c>
      <c r="L6153" t="s">
        <v>27</v>
      </c>
      <c r="M6153" s="15" t="s">
        <v>28</v>
      </c>
      <c r="N6153" t="s">
        <v>5026</v>
      </c>
      <c r="O6153" s="7">
        <v>64.366960649606568</v>
      </c>
      <c r="P6153" s="7">
        <v>59.065991687039642</v>
      </c>
      <c r="Q6153" s="9">
        <v>0.91764456626399171</v>
      </c>
      <c r="R6153" s="14"/>
      <c r="S6153" s="29"/>
      <c r="T6153" s="14"/>
      <c r="U6153" s="9"/>
      <c r="V6153" s="7"/>
      <c r="W6153" s="7"/>
      <c r="X6153" s="49"/>
      <c r="Y6153" s="84"/>
    </row>
    <row r="6154" spans="1:25" x14ac:dyDescent="0.25">
      <c r="A6154" s="5" t="s">
        <v>4661</v>
      </c>
      <c r="B6154" s="1" t="s">
        <v>4662</v>
      </c>
      <c r="C6154" t="s">
        <v>5005</v>
      </c>
      <c r="D6154" s="74" t="s">
        <v>4664</v>
      </c>
      <c r="E6154" s="1" t="s">
        <v>360</v>
      </c>
      <c r="F6154" t="s">
        <v>5027</v>
      </c>
      <c r="G6154" s="7"/>
      <c r="H6154" s="7"/>
      <c r="I6154" s="7"/>
      <c r="J6154" s="49"/>
      <c r="K6154" t="s">
        <v>4851</v>
      </c>
      <c r="L6154" t="s">
        <v>27</v>
      </c>
      <c r="M6154" s="15" t="s">
        <v>28</v>
      </c>
      <c r="N6154" t="s">
        <v>5028</v>
      </c>
      <c r="O6154" s="7">
        <v>64.435878325206716</v>
      </c>
      <c r="P6154" s="7">
        <v>62.358951669317378</v>
      </c>
      <c r="Q6154" s="9">
        <v>0.96776754333343407</v>
      </c>
      <c r="R6154" s="14"/>
      <c r="S6154" s="29"/>
      <c r="T6154" s="14"/>
      <c r="U6154" s="9"/>
      <c r="V6154" s="7"/>
      <c r="W6154" s="7"/>
      <c r="X6154" s="49"/>
      <c r="Y6154" s="84"/>
    </row>
    <row r="6155" spans="1:25" x14ac:dyDescent="0.25">
      <c r="A6155" s="5" t="s">
        <v>4661</v>
      </c>
      <c r="B6155" s="1" t="s">
        <v>4662</v>
      </c>
      <c r="C6155" t="s">
        <v>5005</v>
      </c>
      <c r="D6155" s="74" t="s">
        <v>4664</v>
      </c>
      <c r="E6155" s="1" t="s">
        <v>360</v>
      </c>
      <c r="F6155" t="s">
        <v>5029</v>
      </c>
      <c r="G6155" s="7"/>
      <c r="H6155" s="7"/>
      <c r="I6155" s="7"/>
      <c r="J6155" s="49"/>
      <c r="K6155" t="s">
        <v>4851</v>
      </c>
      <c r="L6155" t="s">
        <v>27</v>
      </c>
      <c r="M6155" s="15" t="s">
        <v>28</v>
      </c>
      <c r="N6155" t="s">
        <v>5030</v>
      </c>
      <c r="O6155" s="7">
        <v>72.751526694487282</v>
      </c>
      <c r="P6155" s="7">
        <v>70.363122737003025</v>
      </c>
      <c r="Q6155" s="9">
        <v>0.96717039399717175</v>
      </c>
      <c r="R6155" s="14"/>
      <c r="S6155" s="29"/>
      <c r="T6155" s="14"/>
      <c r="U6155" s="9"/>
      <c r="V6155" s="7"/>
      <c r="W6155" s="7"/>
      <c r="X6155" s="49"/>
      <c r="Y6155" s="84"/>
    </row>
    <row r="6156" spans="1:25" x14ac:dyDescent="0.25">
      <c r="A6156" s="5" t="s">
        <v>4661</v>
      </c>
      <c r="B6156" s="1" t="s">
        <v>4662</v>
      </c>
      <c r="C6156" t="s">
        <v>5005</v>
      </c>
      <c r="D6156" s="74" t="s">
        <v>4664</v>
      </c>
      <c r="E6156" s="1" t="s">
        <v>360</v>
      </c>
      <c r="G6156" s="7"/>
      <c r="H6156" s="7"/>
      <c r="I6156" s="7"/>
      <c r="J6156" s="49"/>
      <c r="K6156" t="s">
        <v>4851</v>
      </c>
      <c r="L6156" t="s">
        <v>27</v>
      </c>
      <c r="M6156" s="15" t="s">
        <v>28</v>
      </c>
      <c r="N6156" t="s">
        <v>5031</v>
      </c>
      <c r="O6156" s="7">
        <v>75.849191522414827</v>
      </c>
      <c r="P6156" s="7">
        <v>75.764434452129208</v>
      </c>
      <c r="Q6156" s="9">
        <v>0.99888255802620429</v>
      </c>
      <c r="R6156" s="14"/>
      <c r="S6156" s="29"/>
      <c r="T6156" s="14"/>
      <c r="U6156" s="9"/>
      <c r="V6156" s="7"/>
      <c r="W6156" s="7"/>
      <c r="X6156" s="49"/>
      <c r="Y6156" s="84"/>
    </row>
    <row r="6157" spans="1:25" ht="15" customHeight="1" x14ac:dyDescent="0.25">
      <c r="A6157" s="5" t="s">
        <v>4661</v>
      </c>
      <c r="B6157" s="1" t="s">
        <v>4662</v>
      </c>
      <c r="C6157" t="s">
        <v>5005</v>
      </c>
      <c r="D6157" s="74" t="s">
        <v>4664</v>
      </c>
      <c r="E6157" s="1" t="s">
        <v>360</v>
      </c>
      <c r="G6157" s="7"/>
      <c r="H6157" s="7"/>
      <c r="I6157" s="7"/>
      <c r="J6157" s="49"/>
      <c r="K6157" t="s">
        <v>4851</v>
      </c>
      <c r="L6157" t="s">
        <v>27</v>
      </c>
      <c r="M6157" s="15" t="s">
        <v>28</v>
      </c>
      <c r="N6157" t="s">
        <v>5032</v>
      </c>
      <c r="O6157" s="7">
        <v>47.040455857731587</v>
      </c>
      <c r="P6157" s="7">
        <v>46.977825440311165</v>
      </c>
      <c r="Q6157" s="9">
        <v>0.99866858396079661</v>
      </c>
      <c r="R6157" s="14"/>
      <c r="S6157" s="29"/>
      <c r="T6157" s="14"/>
      <c r="U6157" s="9"/>
      <c r="V6157" s="7"/>
      <c r="W6157" s="7"/>
      <c r="X6157" s="49"/>
      <c r="Y6157" s="84"/>
    </row>
    <row r="6158" spans="1:25" x14ac:dyDescent="0.25">
      <c r="A6158" s="5" t="s">
        <v>4661</v>
      </c>
      <c r="B6158" s="1" t="s">
        <v>4662</v>
      </c>
      <c r="C6158" t="s">
        <v>5005</v>
      </c>
      <c r="D6158" s="74" t="s">
        <v>4664</v>
      </c>
      <c r="E6158" s="1" t="s">
        <v>360</v>
      </c>
      <c r="G6158" s="7"/>
      <c r="H6158" s="7"/>
      <c r="I6158" s="7"/>
      <c r="J6158" s="49"/>
      <c r="K6158" t="s">
        <v>4851</v>
      </c>
      <c r="L6158" t="s">
        <v>27</v>
      </c>
      <c r="M6158" s="15" t="s">
        <v>28</v>
      </c>
      <c r="N6158" t="s">
        <v>5033</v>
      </c>
      <c r="O6158" s="7">
        <v>71.869776371733636</v>
      </c>
      <c r="P6158" s="7">
        <v>71.350737797956867</v>
      </c>
      <c r="Q6158" s="9">
        <v>0.99277806889098785</v>
      </c>
      <c r="R6158" s="14"/>
      <c r="S6158" s="29"/>
      <c r="T6158" s="14"/>
      <c r="U6158" s="9"/>
      <c r="V6158" s="7"/>
      <c r="W6158" s="7"/>
      <c r="X6158" s="49"/>
      <c r="Y6158" s="84"/>
    </row>
    <row r="6159" spans="1:25" x14ac:dyDescent="0.25">
      <c r="A6159" s="5" t="s">
        <v>4661</v>
      </c>
      <c r="B6159" s="1" t="s">
        <v>4662</v>
      </c>
      <c r="C6159" t="s">
        <v>5005</v>
      </c>
      <c r="D6159" s="74" t="s">
        <v>4664</v>
      </c>
      <c r="E6159" s="1" t="s">
        <v>360</v>
      </c>
      <c r="G6159" s="7"/>
      <c r="H6159" s="7"/>
      <c r="I6159" s="7"/>
      <c r="J6159" s="49"/>
      <c r="K6159" t="s">
        <v>4851</v>
      </c>
      <c r="L6159" t="s">
        <v>27</v>
      </c>
      <c r="M6159" s="15" t="s">
        <v>28</v>
      </c>
      <c r="N6159" t="s">
        <v>5034</v>
      </c>
      <c r="O6159" s="7">
        <v>68.101584712403621</v>
      </c>
      <c r="P6159" s="7">
        <v>67.190824640614466</v>
      </c>
      <c r="Q6159" s="9">
        <v>0.98662644818567236</v>
      </c>
      <c r="R6159" s="14"/>
      <c r="S6159" s="29"/>
      <c r="T6159" s="14"/>
      <c r="U6159" s="9"/>
      <c r="V6159" s="7"/>
      <c r="W6159" s="7"/>
      <c r="X6159" s="49"/>
      <c r="Y6159" s="84"/>
    </row>
    <row r="6160" spans="1:25" x14ac:dyDescent="0.25">
      <c r="A6160" s="5" t="s">
        <v>4661</v>
      </c>
      <c r="B6160" s="1" t="s">
        <v>4662</v>
      </c>
      <c r="C6160" t="s">
        <v>5005</v>
      </c>
      <c r="D6160" s="74" t="s">
        <v>4664</v>
      </c>
      <c r="E6160" s="1" t="s">
        <v>360</v>
      </c>
      <c r="F6160" t="s">
        <v>5035</v>
      </c>
      <c r="G6160" s="7"/>
      <c r="H6160" s="7"/>
      <c r="I6160" s="7"/>
      <c r="J6160" s="49"/>
      <c r="K6160" t="s">
        <v>4984</v>
      </c>
      <c r="L6160" t="s">
        <v>27</v>
      </c>
      <c r="M6160" s="15" t="s">
        <v>28</v>
      </c>
      <c r="N6160" t="s">
        <v>5036</v>
      </c>
      <c r="O6160" s="7">
        <v>65.592761211201335</v>
      </c>
      <c r="P6160" s="7">
        <v>63.282457269502586</v>
      </c>
      <c r="Q6160" s="9">
        <v>0.96477806545969569</v>
      </c>
      <c r="R6160" s="14"/>
      <c r="S6160" s="29"/>
      <c r="T6160" s="14"/>
      <c r="U6160" s="9"/>
      <c r="V6160" s="7"/>
      <c r="W6160" s="7"/>
      <c r="X6160" s="49"/>
      <c r="Y6160" s="84"/>
    </row>
    <row r="6161" spans="1:25" x14ac:dyDescent="0.25">
      <c r="A6161" s="5" t="s">
        <v>4661</v>
      </c>
      <c r="B6161" s="1" t="s">
        <v>4662</v>
      </c>
      <c r="C6161" t="s">
        <v>5005</v>
      </c>
      <c r="D6161" s="74" t="s">
        <v>4664</v>
      </c>
      <c r="E6161" s="1" t="s">
        <v>360</v>
      </c>
      <c r="G6161" s="7"/>
      <c r="H6161" s="7"/>
      <c r="I6161" s="7"/>
      <c r="J6161" s="49"/>
      <c r="K6161" t="s">
        <v>4984</v>
      </c>
      <c r="L6161" t="s">
        <v>27</v>
      </c>
      <c r="M6161" s="15" t="s">
        <v>28</v>
      </c>
      <c r="N6161" t="s">
        <v>5037</v>
      </c>
      <c r="O6161" s="7">
        <v>61.471240859836996</v>
      </c>
      <c r="P6161" s="7">
        <v>58.48178051209424</v>
      </c>
      <c r="Q6161" s="9">
        <v>0.95136814702408334</v>
      </c>
      <c r="R6161" s="14"/>
      <c r="S6161" s="29"/>
      <c r="T6161" s="14"/>
      <c r="U6161" s="9"/>
      <c r="V6161" s="7"/>
      <c r="W6161" s="7"/>
      <c r="X6161" s="49"/>
      <c r="Y6161" s="84"/>
    </row>
    <row r="6162" spans="1:25" x14ac:dyDescent="0.25">
      <c r="A6162" s="5" t="s">
        <v>4661</v>
      </c>
      <c r="B6162" s="1" t="s">
        <v>4662</v>
      </c>
      <c r="C6162" t="s">
        <v>5005</v>
      </c>
      <c r="D6162" s="74" t="s">
        <v>4664</v>
      </c>
      <c r="E6162" s="1" t="s">
        <v>360</v>
      </c>
      <c r="G6162" s="7"/>
      <c r="H6162" s="7"/>
      <c r="I6162" s="7"/>
      <c r="J6162" s="49"/>
      <c r="K6162" t="s">
        <v>4984</v>
      </c>
      <c r="L6162" t="s">
        <v>27</v>
      </c>
      <c r="M6162" s="15" t="s">
        <v>28</v>
      </c>
      <c r="N6162" t="s">
        <v>5038</v>
      </c>
      <c r="O6162" s="7">
        <v>64.790530492457933</v>
      </c>
      <c r="P6162" s="7">
        <v>60.370012124227792</v>
      </c>
      <c r="Q6162" s="9">
        <v>0.93177215351331755</v>
      </c>
      <c r="R6162" s="14"/>
      <c r="S6162" s="29"/>
      <c r="T6162" s="14"/>
      <c r="U6162" s="9"/>
      <c r="V6162" s="7"/>
      <c r="W6162" s="7"/>
      <c r="X6162" s="49"/>
      <c r="Y6162" s="84"/>
    </row>
    <row r="6163" spans="1:25" x14ac:dyDescent="0.25">
      <c r="A6163" s="5" t="s">
        <v>4661</v>
      </c>
      <c r="B6163" s="1" t="s">
        <v>4662</v>
      </c>
      <c r="C6163" t="s">
        <v>5005</v>
      </c>
      <c r="D6163" s="74" t="s">
        <v>4664</v>
      </c>
      <c r="E6163" s="1" t="s">
        <v>360</v>
      </c>
      <c r="G6163" s="7"/>
      <c r="H6163" s="7"/>
      <c r="I6163" s="7"/>
      <c r="J6163" s="49"/>
      <c r="K6163" t="s">
        <v>4984</v>
      </c>
      <c r="L6163" t="s">
        <v>27</v>
      </c>
      <c r="M6163" s="15" t="s">
        <v>28</v>
      </c>
      <c r="N6163" t="s">
        <v>5039</v>
      </c>
      <c r="O6163" s="7">
        <v>77.023233138508004</v>
      </c>
      <c r="P6163" s="7">
        <v>76.187669687275559</v>
      </c>
      <c r="Q6163" s="9">
        <v>0.98915179982473755</v>
      </c>
      <c r="R6163" s="14"/>
      <c r="S6163" s="29"/>
      <c r="T6163" s="14"/>
      <c r="U6163" s="9"/>
      <c r="V6163" s="7"/>
      <c r="W6163" s="7"/>
      <c r="X6163" s="49"/>
      <c r="Y6163" s="84"/>
    </row>
    <row r="6164" spans="1:25" x14ac:dyDescent="0.25">
      <c r="A6164" s="5" t="s">
        <v>4661</v>
      </c>
      <c r="B6164" s="1" t="s">
        <v>4662</v>
      </c>
      <c r="C6164" t="s">
        <v>5005</v>
      </c>
      <c r="D6164" s="74" t="s">
        <v>4664</v>
      </c>
      <c r="E6164" s="1" t="s">
        <v>360</v>
      </c>
      <c r="G6164" s="7"/>
      <c r="H6164" s="7"/>
      <c r="I6164" s="7"/>
      <c r="J6164" s="49"/>
      <c r="K6164" t="s">
        <v>4984</v>
      </c>
      <c r="L6164" t="s">
        <v>27</v>
      </c>
      <c r="M6164" s="15" t="s">
        <v>28</v>
      </c>
      <c r="N6164" t="s">
        <v>5040</v>
      </c>
      <c r="O6164" s="7">
        <v>73.909574775129116</v>
      </c>
      <c r="P6164" s="7">
        <v>72.834698377760446</v>
      </c>
      <c r="Q6164" s="9">
        <v>0.98545687212192745</v>
      </c>
      <c r="R6164" s="14"/>
      <c r="S6164" s="29"/>
      <c r="T6164" s="14"/>
      <c r="U6164" s="9"/>
      <c r="V6164" s="7"/>
      <c r="W6164" s="7"/>
      <c r="X6164" s="49"/>
      <c r="Y6164" s="84"/>
    </row>
    <row r="6165" spans="1:25" x14ac:dyDescent="0.25">
      <c r="A6165" s="5" t="s">
        <v>4661</v>
      </c>
      <c r="B6165" s="1" t="s">
        <v>4662</v>
      </c>
      <c r="C6165" t="s">
        <v>5005</v>
      </c>
      <c r="D6165" s="74" t="s">
        <v>4664</v>
      </c>
      <c r="E6165" s="1" t="s">
        <v>360</v>
      </c>
      <c r="G6165" s="7"/>
      <c r="H6165" s="7"/>
      <c r="I6165" s="7"/>
      <c r="J6165" s="49"/>
      <c r="K6165" t="s">
        <v>4984</v>
      </c>
      <c r="L6165" t="s">
        <v>27</v>
      </c>
      <c r="M6165" s="15" t="s">
        <v>28</v>
      </c>
      <c r="N6165" t="s">
        <v>5041</v>
      </c>
      <c r="O6165" s="7">
        <v>73.233032298181243</v>
      </c>
      <c r="P6165" s="7">
        <v>58.37769405619887</v>
      </c>
      <c r="Q6165" s="9">
        <v>0.7971497591210448</v>
      </c>
      <c r="R6165" s="14"/>
      <c r="S6165" s="29"/>
      <c r="T6165" s="14"/>
      <c r="U6165" s="9"/>
      <c r="V6165" s="7"/>
      <c r="W6165" s="7"/>
      <c r="X6165" s="49"/>
      <c r="Y6165" s="84"/>
    </row>
    <row r="6166" spans="1:25" ht="15" customHeight="1" x14ac:dyDescent="0.25">
      <c r="A6166" s="5" t="s">
        <v>4661</v>
      </c>
      <c r="B6166" s="1" t="s">
        <v>4662</v>
      </c>
      <c r="C6166" t="s">
        <v>5005</v>
      </c>
      <c r="D6166" s="74" t="s">
        <v>4664</v>
      </c>
      <c r="E6166" s="1" t="s">
        <v>360</v>
      </c>
      <c r="G6166" s="7"/>
      <c r="H6166" s="7"/>
      <c r="I6166" s="7"/>
      <c r="J6166" s="49"/>
      <c r="K6166" t="s">
        <v>4984</v>
      </c>
      <c r="L6166" t="s">
        <v>27</v>
      </c>
      <c r="M6166" s="15" t="s">
        <v>28</v>
      </c>
      <c r="N6166" t="s">
        <v>5042</v>
      </c>
      <c r="O6166" s="7">
        <v>67.428693344666115</v>
      </c>
      <c r="P6166" s="7">
        <v>67.398807656102917</v>
      </c>
      <c r="Q6166" s="9">
        <v>0.99955678084386956</v>
      </c>
      <c r="R6166" s="14"/>
      <c r="S6166" s="29"/>
      <c r="T6166" s="14"/>
      <c r="U6166" s="9"/>
      <c r="V6166" s="7"/>
      <c r="W6166" s="7"/>
      <c r="X6166" s="49"/>
      <c r="Y6166" s="84"/>
    </row>
    <row r="6167" spans="1:25" s="16" customFormat="1" x14ac:dyDescent="0.25">
      <c r="A6167" s="18" t="s">
        <v>4661</v>
      </c>
      <c r="B6167" s="19" t="s">
        <v>4662</v>
      </c>
      <c r="C6167" s="16" t="s">
        <v>5005</v>
      </c>
      <c r="D6167" s="76" t="s">
        <v>4664</v>
      </c>
      <c r="E6167" s="19" t="s">
        <v>360</v>
      </c>
      <c r="G6167" s="17"/>
      <c r="H6167" s="17"/>
      <c r="I6167" s="17"/>
      <c r="J6167" s="50"/>
      <c r="K6167" s="16" t="s">
        <v>4996</v>
      </c>
      <c r="L6167" s="16" t="s">
        <v>27</v>
      </c>
      <c r="M6167" s="21" t="s">
        <v>28</v>
      </c>
      <c r="N6167" s="16" t="s">
        <v>5043</v>
      </c>
      <c r="O6167" s="17">
        <v>57.628030573569355</v>
      </c>
      <c r="P6167" s="17">
        <v>53.579358395222421</v>
      </c>
      <c r="Q6167" s="22">
        <v>0.9297447416118394</v>
      </c>
      <c r="R6167" s="23"/>
      <c r="S6167" s="31"/>
      <c r="T6167" s="23"/>
      <c r="U6167" s="22"/>
      <c r="V6167" s="17"/>
      <c r="W6167" s="17"/>
      <c r="X6167" s="50"/>
      <c r="Y6167" s="85"/>
    </row>
  </sheetData>
  <autoFilter ref="A1:Y1" xr:uid="{B82B591D-78CA-414F-9E1A-24D196E037FD}"/>
  <hyperlinks>
    <hyperlink ref="D571" r:id="rId1" xr:uid="{77A5E42D-D7FF-49F0-9A5A-F548940039DF}"/>
    <hyperlink ref="D572" r:id="rId2" xr:uid="{CBFC6E56-4668-4441-98FA-7229CC6BABF0}"/>
    <hyperlink ref="D573" r:id="rId3" xr:uid="{8882CE6B-D4C7-4B80-8B59-DA7BADF36825}"/>
    <hyperlink ref="D543" r:id="rId4" xr:uid="{BF490BFB-176B-4600-8388-9EAEA503ED7F}"/>
    <hyperlink ref="D544" r:id="rId5" xr:uid="{7E7C44BD-AB6E-42A2-B56C-27AA172AA352}"/>
    <hyperlink ref="D545" r:id="rId6" xr:uid="{AA709BF3-08CC-4DDE-B996-AADA554C2D17}"/>
    <hyperlink ref="D546:D553" r:id="rId7" display="https://doi.org/10.1016/S0377-0273(99)00055-4" xr:uid="{B8B7EB12-CA5A-4360-818C-6E834B45CB25}"/>
    <hyperlink ref="D226" r:id="rId8" xr:uid="{FA945353-6756-4B54-90BA-77B69A50DB64}"/>
    <hyperlink ref="D574" r:id="rId9" xr:uid="{164CD9C8-939D-4FA7-AD4B-B0572E5E7F3B}"/>
    <hyperlink ref="D575:D651" r:id="rId10" display="https://doi.org/10.1016/j.jvolgeores.2010.04.001 " xr:uid="{A15C102C-FEFB-458D-90E2-0554EDD3742A}"/>
    <hyperlink ref="D652" r:id="rId11" xr:uid="{0DCA1C91-9510-4835-9E6E-771D22485757}"/>
    <hyperlink ref="D653:D661" r:id="rId12" display="https://doi.org/10.1016/S0012-821X(03)00386-8" xr:uid="{96A85D14-FB6B-4487-9314-F33E8EC9BCFD}"/>
    <hyperlink ref="D1012:D1033" r:id="rId13" display="https://doi.org/10.1016/S0012-821X(03)00386-8" xr:uid="{0388EB5C-39A1-4978-B6B7-AB9EBC3FBB27}"/>
    <hyperlink ref="D662" r:id="rId14" xr:uid="{469603E5-B093-4E5E-8E7D-839890328390}"/>
    <hyperlink ref="D663:D873" r:id="rId15" display="https://doi.org/10.1016/j.jvolgeores.2006.11.005" xr:uid="{8B8BF031-A4C8-4A9C-8CEA-4E573F5C0055}"/>
    <hyperlink ref="D954" r:id="rId16" xr:uid="{E9EABEAC-CBDF-4CAE-8985-745C46427D03}"/>
    <hyperlink ref="D955:D961" r:id="rId17" display="https://doi.org/10.1016/j.jvolgeores.2015.03.016" xr:uid="{A09D4A6D-B839-4F75-B07C-A021C9228580}"/>
    <hyperlink ref="D1002" r:id="rId18" xr:uid="{05FB95C6-9ABB-4DD4-9D28-A5AEA8B29503}"/>
    <hyperlink ref="D1003:D1011" r:id="rId19" display="https://doi.org/10.1029/2006JB004385" xr:uid="{49F2149D-6664-433D-BBAB-5BEFBEDC4821}"/>
    <hyperlink ref="D1041:D1048" r:id="rId20" display="https://doi.org/10.1016/j.jvolgeores.2006.11.005" xr:uid="{655B6171-4442-4E1C-9699-FE41633C4CAA}"/>
    <hyperlink ref="D1104:D1112" r:id="rId21" display="https://doi.org/10.1016/j.jvolgeores.2015.03.016" xr:uid="{44EB1D44-D539-4871-B8A6-04C4D5017B80}"/>
    <hyperlink ref="D1113:D1151" r:id="rId22" display="https://doi.org/10.1029/2006JB004385" xr:uid="{7F1DA420-694C-46E9-90CF-C18A7017D7E6}"/>
    <hyperlink ref="D1224" r:id="rId23" xr:uid="{67BD196D-2045-4B99-960D-50BFB10AEC62}"/>
    <hyperlink ref="D1225:D1245" r:id="rId24" display="https://doi.org/10.1130/G35593.1" xr:uid="{9E20605D-5203-4935-9FCC-0211E458FBE5}"/>
    <hyperlink ref="D1246" r:id="rId25" xr:uid="{06D7E4F0-D0F8-4A22-87FE-D83758783B48}"/>
    <hyperlink ref="D1255" r:id="rId26" xr:uid="{DAF62EE9-CE6B-4DCF-B94C-362FEA773B07}"/>
    <hyperlink ref="D1256:D1265" r:id="rId27" display="https://doi.org/10.1016/S0377-0273(99)00055-4" xr:uid="{BD83A6F9-C572-4982-8C3C-7274B3C55CFB}"/>
    <hyperlink ref="D1338" r:id="rId28" xr:uid="{569183CA-3415-407C-88D7-AC8D9F0A0867}"/>
    <hyperlink ref="D1593:D1606" r:id="rId29" display="https://doi.org/10.1016/S0377-0273(99)00055-4" xr:uid="{84254FDD-8446-4EBB-85F8-D0D0D8A1CC2E}"/>
    <hyperlink ref="D1342" r:id="rId30" xr:uid="{75628D18-E845-487F-A1C6-5AD73C9871C8}"/>
    <hyperlink ref="D1343:D1346" r:id="rId31" display="https://doi.org/10.1016/j.epsl.2015.07.053" xr:uid="{DD9911C8-526F-44F5-91C3-9F1295A2275E}"/>
    <hyperlink ref="D2" r:id="rId32" xr:uid="{8F5E066A-058C-4995-87C8-BAA006E5A68C}"/>
    <hyperlink ref="D3:D225" r:id="rId33" display="https://doi.org/10.1016/j.epsl.2017.01.011" xr:uid="{BCA9C4EB-E6C0-465A-A595-1F42E6D89A2E}"/>
    <hyperlink ref="D436:D542" r:id="rId34" display="https://doi.org/10.1016/j.epsl.2017.01.011" xr:uid="{2CE86591-FDC0-4A46-ACF7-81A9DA9BF0AD}"/>
    <hyperlink ref="D898:D946" r:id="rId35" display="https://doi.org/10.1016/j.epsl.2017.01.011" xr:uid="{5020DFCA-AD3D-4D22-8987-9E69AF346D70}"/>
    <hyperlink ref="D227:D435" r:id="rId36" display="https://doi.org/10.1007/s00445-014-0890-y" xr:uid="{335441FC-00A7-4AC8-9843-13B7F4B29239}"/>
    <hyperlink ref="D1034:D1040" r:id="rId37" display="https://doi.org/10.1016/S0012-821X(03)00386-8" xr:uid="{BF26E7E8-EAA6-4B80-9E5D-8370CB6D2718}"/>
    <hyperlink ref="D1247:D1254" r:id="rId38" display="https://doi.org/10.1007/s00445-006-0073-6" xr:uid="{C3557993-EEF5-4461-A32B-CBAA400EEB2B}"/>
    <hyperlink ref="D1339:D1341" r:id="rId39" display="https://doi.org/10.1007/s00445-006-0073-6" xr:uid="{351E8F1A-006F-420C-9CC0-4F9558478E50}"/>
    <hyperlink ref="D1607" r:id="rId40" xr:uid="{809A251D-F2C7-40C3-8E9D-036E4F20B872}"/>
    <hyperlink ref="D1608" r:id="rId41" xr:uid="{B0CF984A-2881-43CB-AD11-3D7F641057BF}"/>
    <hyperlink ref="D1609:D1680" r:id="rId42" display="https://doi.org/10.1007/s00445-008-0250-x" xr:uid="{581BC145-2B90-4567-B8A0-728369AC2A8D}"/>
    <hyperlink ref="D1681" r:id="rId43" xr:uid="{FDDBBE22-C14D-4CCC-9581-D255411B28B8}"/>
    <hyperlink ref="D1682:D1730" r:id="rId44" display="https://doi.org/10.1007/s00445-012-0648-3" xr:uid="{BE186BEE-E486-4E7A-9965-006F1779AE1C}"/>
    <hyperlink ref="D1731" r:id="rId45" xr:uid="{3056248D-1EAC-4D98-849B-B3A10BE2CB2C}"/>
    <hyperlink ref="D1732:D1744" r:id="rId46" display="https://doi.org/10.1130/G35593.1" xr:uid="{B88B7AF5-D618-48C1-BFFC-F4F308515B90}"/>
    <hyperlink ref="D1745" r:id="rId47" xr:uid="{7441E179-7C76-47ED-90C1-2ED2240723AD}"/>
    <hyperlink ref="D1746:D1751" r:id="rId48" display="https://doi.org/10.1016/j.epsl.2004.09.025" xr:uid="{72A17CFE-A682-4DA4-9E6F-E844BEE718AA}"/>
    <hyperlink ref="D1752" r:id="rId49" xr:uid="{9C7D3090-4AB5-406B-BAD6-F2618F45F582}"/>
    <hyperlink ref="D1753:D1781" r:id="rId50" display="https://doi.org/10.1007/s00445-002-0230-5" xr:uid="{F68C7219-C08F-4462-99CE-8FF3A6FF44F1}"/>
    <hyperlink ref="D1799" r:id="rId51" xr:uid="{1318AE53-01AF-404A-A84F-913F95413DAF}"/>
    <hyperlink ref="D1800:D1816" r:id="rId52" display="https://doi.org/10.1016/j.jvolgeores.2008.04.011" xr:uid="{9311471E-1412-4FB0-94C3-76D7E2745592}"/>
    <hyperlink ref="D1820:D1827" r:id="rId53" display="https://doi.org/10.1130/G35593.1" xr:uid="{7688BF10-1988-40A1-84D5-96FE4374D3FC}"/>
    <hyperlink ref="D1828:D1855" r:id="rId54" display="https://doi.org/10.1016/j.epsl.2004.09.025" xr:uid="{B5BF5292-A694-4A8F-9BBD-DF25E0F2866A}"/>
    <hyperlink ref="D1816" r:id="rId55" xr:uid="{D2A23B61-114F-434C-B3C0-26892C4608C1}"/>
    <hyperlink ref="D1817" r:id="rId56" xr:uid="{C8E986FC-B53E-4F0A-B030-F11D56DDF00E}"/>
    <hyperlink ref="D2329" r:id="rId57" xr:uid="{B6A4C9FF-3874-4CB1-AEC3-CA1463A7AACD}"/>
    <hyperlink ref="D2330" r:id="rId58" xr:uid="{182EE1BC-A198-42D8-86BA-8B6F1F47AA76}"/>
    <hyperlink ref="D2331" r:id="rId59" xr:uid="{409B971A-0D2A-4C72-BA8E-2E06112B6C6F}"/>
    <hyperlink ref="D2332" r:id="rId60" xr:uid="{63FDB351-60FF-4A6D-BCA3-710202F6E02A}"/>
    <hyperlink ref="D2333" r:id="rId61" xr:uid="{51BE0469-2AA3-4D06-BB76-C103D4707128}"/>
    <hyperlink ref="D2334" r:id="rId62" xr:uid="{C948B42C-0FCF-4DDC-BE04-374C94C62AF9}"/>
    <hyperlink ref="D2335" r:id="rId63" xr:uid="{A007CF2E-BF41-4AEB-8F71-75CD386FB842}"/>
    <hyperlink ref="D2336" r:id="rId64" xr:uid="{4735EA18-6543-4D8D-AF68-082BA9747D30}"/>
    <hyperlink ref="D2337" r:id="rId65" xr:uid="{0F469C15-9833-4604-94E2-814E3849B141}"/>
    <hyperlink ref="D2338" r:id="rId66" xr:uid="{13F5EF20-90DB-445C-AF2D-224F6798BB78}"/>
    <hyperlink ref="D2339" r:id="rId67" xr:uid="{2881BFE5-1F83-4262-9840-416E2CE73A8C}"/>
    <hyperlink ref="D2340" r:id="rId68" xr:uid="{707EFC43-17CB-415B-8245-A6700F4D1151}"/>
    <hyperlink ref="D2341" r:id="rId69" xr:uid="{CA35CF0F-D9FC-4B68-A0E2-09C77E58B9D7}"/>
    <hyperlink ref="D2342" r:id="rId70" xr:uid="{6B9A03CD-B7E3-4C77-AF9B-CD2100DBD6A3}"/>
    <hyperlink ref="D2343" r:id="rId71" xr:uid="{E6F75F10-A0D3-40D9-8F67-52B236AB5EE8}"/>
    <hyperlink ref="D2344" r:id="rId72" xr:uid="{E6D8E0B6-851C-43A4-A679-2F6729A017C7}"/>
    <hyperlink ref="D2345" r:id="rId73" xr:uid="{68C74F52-4F0B-4273-9CE8-78DDAFE6BBED}"/>
    <hyperlink ref="D2346" r:id="rId74" xr:uid="{90B83A1B-8D45-4255-B94A-A9C89334BA0F}"/>
    <hyperlink ref="D2347" r:id="rId75" xr:uid="{0786A075-F2A4-4143-86A9-D7CA32E1F904}"/>
    <hyperlink ref="D2348" r:id="rId76" xr:uid="{04916793-8C5A-463B-916D-2661575CD829}"/>
    <hyperlink ref="D2349" r:id="rId77" xr:uid="{B274083F-BB73-4D32-9F04-8B3CF84D30B1}"/>
    <hyperlink ref="D2350" r:id="rId78" xr:uid="{6461BC96-A33A-4B17-B3BA-A017176DEFD4}"/>
    <hyperlink ref="D2351" r:id="rId79" xr:uid="{98179CB7-423E-4E76-B044-22D1F4654CA9}"/>
    <hyperlink ref="D2352" r:id="rId80" xr:uid="{13D03568-4D70-4F25-A54C-A4D66B06D21B}"/>
    <hyperlink ref="D2353" r:id="rId81" xr:uid="{A65F4D20-5277-4853-9942-5D7FF70322D7}"/>
    <hyperlink ref="D2354" r:id="rId82" xr:uid="{3D4500FE-5663-4B1C-A8AE-46D5CEA9138A}"/>
    <hyperlink ref="D2355" r:id="rId83" xr:uid="{169BA756-9955-4C47-9587-A42487EED189}"/>
    <hyperlink ref="D2356" r:id="rId84" xr:uid="{2D6FB31F-90EB-4515-8C20-9D6267DDC8B1}"/>
    <hyperlink ref="D2357" r:id="rId85" xr:uid="{D879B56C-79E4-4383-AB46-2CDA0BBB67F1}"/>
    <hyperlink ref="D2358" r:id="rId86" xr:uid="{1A0365D6-597E-4EB4-8871-E52F50AA9DDC}"/>
    <hyperlink ref="D2359" r:id="rId87" xr:uid="{2618C641-0376-4A62-B154-C68F6522E24D}"/>
    <hyperlink ref="D2360" r:id="rId88" xr:uid="{1CF2C51E-3018-48E7-BB81-7DF19A9EF78A}"/>
    <hyperlink ref="D2361" r:id="rId89" xr:uid="{38E810F6-F7BA-4968-B725-EADC6D1C173F}"/>
    <hyperlink ref="D2362" r:id="rId90" xr:uid="{C690BAFA-1BE4-40D9-BFF7-F3E3FB23D7CF}"/>
    <hyperlink ref="D2363" r:id="rId91" xr:uid="{F41FF934-AD10-4F25-8D13-C22F80D398FD}"/>
    <hyperlink ref="D2364" r:id="rId92" xr:uid="{E75C8A9E-8509-4E75-AA19-97FFFDA067B9}"/>
    <hyperlink ref="D2365" r:id="rId93" xr:uid="{271D0A70-BC8C-4254-93D5-4D0B5AE500BB}"/>
    <hyperlink ref="D2366" r:id="rId94" xr:uid="{EF191214-15A3-4A2B-A83A-BA232A7CEFD3}"/>
    <hyperlink ref="D2367" r:id="rId95" xr:uid="{5A80289A-D631-4BB7-800C-6A5B8504D218}"/>
    <hyperlink ref="D2368" r:id="rId96" xr:uid="{2B061DE4-93E1-461B-AF8C-DFFDF66705D1}"/>
    <hyperlink ref="D2369" r:id="rId97" xr:uid="{9D93633B-FCA3-431C-9A82-742347F636C7}"/>
    <hyperlink ref="D2370" r:id="rId98" xr:uid="{5608F890-5008-4524-B868-591F74801E18}"/>
    <hyperlink ref="D2371" r:id="rId99" xr:uid="{FED02E1D-84D5-4FA0-AD74-31F9DC6ACD7B}"/>
    <hyperlink ref="D2372" r:id="rId100" xr:uid="{95E689B1-543F-41F8-84E3-EBED5D5E104B}"/>
    <hyperlink ref="D2373" r:id="rId101" xr:uid="{E6442C2F-6B65-4405-8F67-3EB20C95AD0E}"/>
    <hyperlink ref="D2374" r:id="rId102" xr:uid="{D86FA6AE-0A26-492D-9D02-875B00373E83}"/>
    <hyperlink ref="D2375" r:id="rId103" xr:uid="{BDEB5D63-0207-4E73-889C-82C507A18309}"/>
    <hyperlink ref="D2376" r:id="rId104" xr:uid="{A2C949DF-24C5-469E-B84D-EFF77103798C}"/>
    <hyperlink ref="D2377" r:id="rId105" xr:uid="{529B9674-833F-42BE-8B5E-6A98F56A5009}"/>
    <hyperlink ref="D2378" r:id="rId106" xr:uid="{E8F0E3E4-7340-4F42-B79C-065B93A7C5B8}"/>
    <hyperlink ref="D2379" r:id="rId107" xr:uid="{5609D69A-DAB3-48DF-971D-B8A9CB562D02}"/>
    <hyperlink ref="D2380" r:id="rId108" xr:uid="{5FF54F64-9EC9-48C5-9930-0C6C66A3D52F}"/>
    <hyperlink ref="D2381" r:id="rId109" xr:uid="{EBC7DC24-538B-4784-A0D7-643044AC67CC}"/>
    <hyperlink ref="D2382" r:id="rId110" xr:uid="{0FDC3E78-6F7A-4195-91C3-A4F22C3392A1}"/>
    <hyperlink ref="D2383" r:id="rId111" xr:uid="{89C7E274-7356-4404-B964-47FDAF456D86}"/>
    <hyperlink ref="D2384" r:id="rId112" xr:uid="{36CE692C-4677-4799-A7C5-A03365AAB867}"/>
    <hyperlink ref="D2385" r:id="rId113" xr:uid="{FB7FAE3B-03F5-46E1-9569-B721BDA73457}"/>
    <hyperlink ref="D2386" r:id="rId114" xr:uid="{2D9D9C25-9FF9-4AC1-9770-93C0D597E9DF}"/>
    <hyperlink ref="D2387" r:id="rId115" xr:uid="{E050E306-53E2-47A7-9B13-6F4D4C86F59A}"/>
    <hyperlink ref="D2388" r:id="rId116" xr:uid="{C93E4A25-EAEE-4D05-86E6-7297592A1325}"/>
    <hyperlink ref="D2389" r:id="rId117" xr:uid="{73A3C75F-DC25-40DA-BAFE-60AF198143BF}"/>
    <hyperlink ref="D2390" r:id="rId118" xr:uid="{4BF29442-352B-47EC-975D-B4ABA416422B}"/>
    <hyperlink ref="D2391" r:id="rId119" xr:uid="{30E42620-8A8A-4DFA-863F-D29231964C0A}"/>
    <hyperlink ref="D2392" r:id="rId120" xr:uid="{C6D96012-C349-4AA7-B352-0B69216C55F8}"/>
    <hyperlink ref="D2393" r:id="rId121" xr:uid="{64F12962-C546-458F-BC9D-C72777141D30}"/>
    <hyperlink ref="D2394" r:id="rId122" xr:uid="{6D476CF0-CB4C-40DB-8FC1-BC0C1FCF6DBA}"/>
    <hyperlink ref="D2395" r:id="rId123" xr:uid="{FFAC091E-59FA-4B06-B00A-A014B678F32E}"/>
    <hyperlink ref="D2396" r:id="rId124" xr:uid="{BDDFEADC-2DC6-49E8-8644-1DB679E338C8}"/>
    <hyperlink ref="D2397" r:id="rId125" xr:uid="{9A8304C6-FEE9-4800-901D-F536697302B8}"/>
    <hyperlink ref="D2398" r:id="rId126" xr:uid="{35D207E7-0DBB-45B8-B9F0-08EA60F44AAA}"/>
    <hyperlink ref="D2399" r:id="rId127" xr:uid="{39C60787-3785-4FCD-91A3-52E820C5B3D9}"/>
    <hyperlink ref="D2400" r:id="rId128" xr:uid="{67351A10-C2FA-4EFF-A5A1-45D6B80B5771}"/>
    <hyperlink ref="D2401" r:id="rId129" xr:uid="{468978FC-729B-4520-BC29-30683A5D0DCF}"/>
    <hyperlink ref="D2402" r:id="rId130" xr:uid="{EC26A826-C947-4E75-9500-AEE9FB34CC12}"/>
    <hyperlink ref="D2403" r:id="rId131" xr:uid="{06D2CEC6-E1DF-478B-A649-7E01C4BD4C0C}"/>
    <hyperlink ref="D2404" r:id="rId132" xr:uid="{8958EDC9-6CD3-42D9-A900-F9F337E70C0C}"/>
    <hyperlink ref="D2405" r:id="rId133" xr:uid="{32265B87-8644-4BA3-BB39-EAB9FD1BFB41}"/>
    <hyperlink ref="D2406" r:id="rId134" xr:uid="{47D3A90B-6E31-4E3A-ACD1-6361C4A1FC34}"/>
    <hyperlink ref="D2407" r:id="rId135" xr:uid="{B20B121A-319D-4E0C-AAAE-E2B529368301}"/>
    <hyperlink ref="D2408" r:id="rId136" xr:uid="{0DED0FAA-4B06-4C66-9A4D-495730A22430}"/>
    <hyperlink ref="D2409" r:id="rId137" xr:uid="{57D5FD63-E192-46B6-ADA1-75D33DA9556D}"/>
    <hyperlink ref="D2410" r:id="rId138" xr:uid="{096AD63F-C357-44EB-8DF9-32ACF2B8ED33}"/>
    <hyperlink ref="D2411" r:id="rId139" xr:uid="{36544CEE-A920-457F-903B-5EA6C472F3AB}"/>
    <hyperlink ref="D2412" r:id="rId140" xr:uid="{BCAE63C1-7031-47D8-ADFD-61023EE63E99}"/>
    <hyperlink ref="D2413" r:id="rId141" xr:uid="{D2805118-E661-4EE7-9C51-3B1ED0FA9410}"/>
    <hyperlink ref="D2414" r:id="rId142" xr:uid="{F168FA6B-8643-4230-BA55-ADC8376BE8A8}"/>
    <hyperlink ref="D2415" r:id="rId143" xr:uid="{55C70A23-F8B8-462B-BE18-9CA25F0690EF}"/>
    <hyperlink ref="D2416" r:id="rId144" xr:uid="{EEEE9408-D080-4949-8D30-A0B2A101A00A}"/>
    <hyperlink ref="D2417" r:id="rId145" xr:uid="{063E38F9-3BFF-422B-8F1B-2D708564FA4D}"/>
    <hyperlink ref="D2418" r:id="rId146" xr:uid="{F9CC339B-630C-4E43-A454-24C78EFA05F2}"/>
    <hyperlink ref="D2419" r:id="rId147" xr:uid="{D34A3906-7109-4A75-ADE2-93C37C0CBA4F}"/>
    <hyperlink ref="D2420" r:id="rId148" xr:uid="{1BB4D6AF-F63D-4A5E-B048-02ABEBEFFEB6}"/>
    <hyperlink ref="D2421" r:id="rId149" xr:uid="{224254FF-B064-4A89-96E0-9BD81BDB7D46}"/>
    <hyperlink ref="D2422" r:id="rId150" xr:uid="{C5537219-65D8-4530-850A-E922C5DA36F7}"/>
    <hyperlink ref="D2423" r:id="rId151" xr:uid="{CE835DE0-7BC1-4400-8B32-6C130B8E8597}"/>
    <hyperlink ref="D2424" r:id="rId152" xr:uid="{622C66D1-9E96-4002-B28A-C79E6F3340E7}"/>
    <hyperlink ref="D2425" r:id="rId153" xr:uid="{B17CCC41-350C-419A-8835-EBD13A3047EF}"/>
    <hyperlink ref="D2426" r:id="rId154" xr:uid="{0D47C280-5C20-4173-A938-B67D53EEA387}"/>
    <hyperlink ref="D2427" r:id="rId155" xr:uid="{98DC3FD1-3733-44B3-97DB-84CB62F05C30}"/>
    <hyperlink ref="D2428" r:id="rId156" xr:uid="{6F51FA00-E50C-45FC-B998-323333F4FBAF}"/>
    <hyperlink ref="D2429" r:id="rId157" xr:uid="{624E4A9C-EA0A-4A85-A895-9B55B2934D15}"/>
    <hyperlink ref="D2430" r:id="rId158" xr:uid="{4947403E-7ABC-4F47-B782-A358AAFC1103}"/>
    <hyperlink ref="D2431" r:id="rId159" xr:uid="{AC06FF7B-88C5-407B-A20E-EF389899464C}"/>
    <hyperlink ref="D2432" r:id="rId160" xr:uid="{6CD7B086-6813-4A4E-BA73-A64BF748D73B}"/>
    <hyperlink ref="D2433" r:id="rId161" xr:uid="{A6D51E04-9407-442F-8923-1116EDDFF726}"/>
    <hyperlink ref="D2434" r:id="rId162" xr:uid="{C4CDDFAF-6D3B-4F02-B871-17D950FC7857}"/>
    <hyperlink ref="D2435" r:id="rId163" xr:uid="{16950780-F38B-4A7E-AC40-373958C727EA}"/>
    <hyperlink ref="D2436" r:id="rId164" xr:uid="{9375A9AA-BF5B-4225-9256-4AF333A4A1DE}"/>
    <hyperlink ref="D2437" r:id="rId165" xr:uid="{DBA73269-2ABD-4AFA-9F99-0A5F1F41FE0C}"/>
    <hyperlink ref="D2438" r:id="rId166" xr:uid="{5EFEC0DD-588B-4DE8-8990-7C5AAD7AEA86}"/>
    <hyperlink ref="D2439" r:id="rId167" xr:uid="{FA1F1C84-9963-4D87-BA31-F6A51BD798C6}"/>
    <hyperlink ref="D2440" r:id="rId168" xr:uid="{31B77C4F-6969-4C71-B173-4BCBC0628855}"/>
    <hyperlink ref="D2441" r:id="rId169" xr:uid="{7BC37B62-4C2D-48E5-A349-62D24E29B4D5}"/>
    <hyperlink ref="D2442" r:id="rId170" xr:uid="{C97A4664-83E1-4C75-8877-64CC625A0D34}"/>
    <hyperlink ref="D2443" r:id="rId171" xr:uid="{8209ACE8-D762-4D1B-9B6F-675DFA02159A}"/>
    <hyperlink ref="D2444" r:id="rId172" xr:uid="{4422BEB2-52E6-45CB-A7CE-24BF0D1F6667}"/>
    <hyperlink ref="D2445" r:id="rId173" xr:uid="{1C413FB6-1037-4D8D-B9AB-1E493DA49999}"/>
    <hyperlink ref="D2446" r:id="rId174" xr:uid="{1BB10AEA-913F-4FD6-B172-C68DA7CA4A0A}"/>
    <hyperlink ref="D2447" r:id="rId175" xr:uid="{EABBE9DA-A26F-4F43-A20C-07FB455DAE7D}"/>
    <hyperlink ref="D2448" r:id="rId176" xr:uid="{0B4C0661-A637-4EAF-AEEA-F90769A137AC}"/>
    <hyperlink ref="D2449" r:id="rId177" xr:uid="{7F3E8953-9A21-49BB-A732-898D7D8B5852}"/>
    <hyperlink ref="D2450" r:id="rId178" xr:uid="{D91BF082-6B12-47B3-9146-96D084619B50}"/>
    <hyperlink ref="D2451" r:id="rId179" xr:uid="{FC119B66-8D56-475F-9005-16B307107A09}"/>
    <hyperlink ref="D2452" r:id="rId180" xr:uid="{FA70C4F9-2C32-4C69-9419-F80E10D1CFBF}"/>
    <hyperlink ref="D2453" r:id="rId181" xr:uid="{834B7A33-21AE-42E7-8FD0-293098CD7098}"/>
    <hyperlink ref="D2454" r:id="rId182" xr:uid="{FCE1251B-FC9F-4C55-903B-DA45156867A8}"/>
    <hyperlink ref="D2455" r:id="rId183" xr:uid="{CE7E8510-41AD-41E2-A179-937C58FDCB96}"/>
    <hyperlink ref="D2456" r:id="rId184" xr:uid="{9F954D7A-89C4-4DF2-9294-DE4C48B6905A}"/>
    <hyperlink ref="D2457" r:id="rId185" xr:uid="{F9732179-C75E-42B9-9DB1-5C949FE06854}"/>
    <hyperlink ref="D2458" r:id="rId186" xr:uid="{EDF32353-6144-4393-B9F7-F700FAB27FC2}"/>
    <hyperlink ref="D2459" r:id="rId187" xr:uid="{AAF988C2-3097-4C0B-941F-EEF6F8EA060A}"/>
    <hyperlink ref="D2460" r:id="rId188" xr:uid="{258FA084-9A56-42C5-96D5-CCE400D138F4}"/>
    <hyperlink ref="D2461" r:id="rId189" xr:uid="{8101850A-40D4-441A-AEEF-DF544B68DA88}"/>
    <hyperlink ref="D2462" r:id="rId190" xr:uid="{920C744B-4F8C-4EE9-8974-528436A1FEEA}"/>
    <hyperlink ref="D2463" r:id="rId191" xr:uid="{27CE4146-3313-4EB1-BB3C-7D63939B40BB}"/>
    <hyperlink ref="D2464" r:id="rId192" xr:uid="{955BCA2D-E7A2-4EB1-9F25-878CFFA8053E}"/>
    <hyperlink ref="D2465" r:id="rId193" xr:uid="{74EFB978-8D6A-48A0-AD18-5433C4F997E2}"/>
    <hyperlink ref="D2466" r:id="rId194" xr:uid="{28B839BF-A07D-461A-BCF4-54BD351E3FBA}"/>
    <hyperlink ref="D2467" r:id="rId195" xr:uid="{4E21348D-9EE8-4252-AEEF-20364178E56A}"/>
    <hyperlink ref="D2468" r:id="rId196" xr:uid="{89A4E92C-70AF-46CC-AB22-430321009091}"/>
    <hyperlink ref="D2469" r:id="rId197" xr:uid="{7FD99A75-4239-44D5-AF51-B6C3295B1FCE}"/>
    <hyperlink ref="D2470" r:id="rId198" xr:uid="{09F68E19-F138-4960-8BF2-016A7C96DA83}"/>
    <hyperlink ref="D2471" r:id="rId199" xr:uid="{DDBDE197-ABDF-437B-8294-2C39CCC524F7}"/>
    <hyperlink ref="D2472" r:id="rId200" xr:uid="{E7E2A82B-8469-4954-9596-CF6917000244}"/>
    <hyperlink ref="D2473" r:id="rId201" xr:uid="{C388209A-EDAE-4E9A-88B3-6939454016E6}"/>
    <hyperlink ref="D2474" r:id="rId202" xr:uid="{2986D182-DE3D-4C80-ADEC-2A10B4404A7D}"/>
    <hyperlink ref="D2475" r:id="rId203" xr:uid="{93616EF7-1247-4144-B263-E8EE59E1E592}"/>
    <hyperlink ref="D2476" r:id="rId204" xr:uid="{C2893968-6CC3-4A7F-9D7B-ECB666331B01}"/>
    <hyperlink ref="D2477" r:id="rId205" xr:uid="{06A6A887-0952-42D4-A5F4-608AE01F428E}"/>
    <hyperlink ref="D2478" r:id="rId206" xr:uid="{51BBFC30-4D02-4CEC-91E3-AA3796E52725}"/>
    <hyperlink ref="D2479" r:id="rId207" xr:uid="{85AA629A-33E6-4F3B-81C9-33CCFDC7DFF8}"/>
    <hyperlink ref="D2480" r:id="rId208" xr:uid="{B296A558-4059-4B21-B95C-7D89840D8DDF}"/>
    <hyperlink ref="D2481" r:id="rId209" xr:uid="{A1F5DBFC-84C0-4572-9A3C-928E89FF231C}"/>
    <hyperlink ref="D2482" r:id="rId210" xr:uid="{A7C9AFB5-F232-48BC-9CC5-EFE849DCB763}"/>
    <hyperlink ref="D2483" r:id="rId211" xr:uid="{0117559B-6BDC-4482-8E0E-45727057BA74}"/>
    <hyperlink ref="D2484" r:id="rId212" xr:uid="{D44441F3-38DC-416E-8E61-E0A3C675C05D}"/>
    <hyperlink ref="D2485" r:id="rId213" xr:uid="{29A60506-B5D1-4F29-977C-3BD180588ADF}"/>
    <hyperlink ref="D2486" r:id="rId214" xr:uid="{8B9C77CC-D87C-44E4-BA9A-E5FD8DAAC0AD}"/>
    <hyperlink ref="D2487" r:id="rId215" xr:uid="{533961C8-BCF9-4DC3-B115-2D7574166BB0}"/>
    <hyperlink ref="D2488" r:id="rId216" xr:uid="{6D8E3572-B17C-449C-ABBF-4689C2E8AC04}"/>
    <hyperlink ref="D2489" r:id="rId217" xr:uid="{168C8AA3-2110-4C5E-A50F-53797E39C5FF}"/>
    <hyperlink ref="D2490" r:id="rId218" xr:uid="{F5E0085F-4141-4E14-A999-462FCE4FFCD4}"/>
    <hyperlink ref="D2491" r:id="rId219" xr:uid="{8DD5EC38-03F4-4FBE-869E-FA7FAC31804D}"/>
    <hyperlink ref="D2492" r:id="rId220" xr:uid="{B3D9AC4D-5427-4E66-8147-4D475E236EDF}"/>
    <hyperlink ref="D2493" r:id="rId221" xr:uid="{889B4F46-C633-4517-B80A-791E5D1E19CB}"/>
    <hyperlink ref="D2494" r:id="rId222" xr:uid="{FB840BE0-029E-4E61-91A9-CFCC8FDA03AA}"/>
    <hyperlink ref="D2495" r:id="rId223" xr:uid="{98518CBA-BC32-4998-B426-D7A03A132ED5}"/>
    <hyperlink ref="D2496" r:id="rId224" xr:uid="{5F8F2D51-878A-46A8-8AE5-E24C76123330}"/>
    <hyperlink ref="D2497" r:id="rId225" xr:uid="{5FBD67FF-A349-424E-93B9-703372CCF77D}"/>
    <hyperlink ref="D2498" r:id="rId226" xr:uid="{9033632D-E28B-4BF7-875B-D0FDD88C720D}"/>
    <hyperlink ref="D2499" r:id="rId227" xr:uid="{F053F346-9DDC-4557-A21B-58D99B43753C}"/>
    <hyperlink ref="D2500" r:id="rId228" xr:uid="{8AC18927-C2A3-4AD4-AF8A-8EDF79A8E7D8}"/>
    <hyperlink ref="D2501" r:id="rId229" xr:uid="{6426E2A2-1A82-48F9-8DAA-A791B066CD4D}"/>
    <hyperlink ref="D2502" r:id="rId230" xr:uid="{9996BEEE-BA0F-48CE-932F-704258CA5290}"/>
    <hyperlink ref="D2503" r:id="rId231" xr:uid="{DF432233-5310-4C32-B5D9-75663A1B72E6}"/>
    <hyperlink ref="D2504" r:id="rId232" xr:uid="{82757DD3-F6BC-4399-825A-7FA29D0ABF2E}"/>
    <hyperlink ref="D2505" r:id="rId233" xr:uid="{8158B8EF-505F-444B-8B98-AE54D85D9536}"/>
    <hyperlink ref="D2506" r:id="rId234" xr:uid="{B01A384C-A16B-4481-9A5A-A69E7FE1B887}"/>
    <hyperlink ref="D2507" r:id="rId235" xr:uid="{45CD9671-11ED-4075-B0D3-683C59AA1702}"/>
    <hyperlink ref="D2508" r:id="rId236" xr:uid="{E7000F8A-9AB2-4084-88EB-5936169208DA}"/>
    <hyperlink ref="D2509" r:id="rId237" xr:uid="{8F2E57FC-AD82-49D6-A6C7-12AB9C027FAE}"/>
    <hyperlink ref="D2510" r:id="rId238" xr:uid="{1C434751-2DAA-4FCC-8BBA-95F756C12DB5}"/>
    <hyperlink ref="D2511" r:id="rId239" xr:uid="{014712D9-7ED1-499A-9E38-B7141DC2DD9A}"/>
    <hyperlink ref="D2512" r:id="rId240" xr:uid="{18655318-4CA0-4173-B19F-8050931523C8}"/>
    <hyperlink ref="D1856" r:id="rId241" xr:uid="{ED20591C-59A6-46CB-917E-9483AF59E15B}"/>
    <hyperlink ref="D1857" r:id="rId242" xr:uid="{32CCB606-789E-44FF-8AC0-6A51E82AF5BA}"/>
    <hyperlink ref="D1858" r:id="rId243" xr:uid="{E749555F-8814-4CC0-98CA-2629172C1F0B}"/>
    <hyperlink ref="D1859" r:id="rId244" xr:uid="{1F072F70-8E63-4B2F-B86F-01161264C437}"/>
    <hyperlink ref="D1860" r:id="rId245" xr:uid="{A695E1FA-A641-4B8C-9214-E4D126111894}"/>
    <hyperlink ref="D1861" r:id="rId246" xr:uid="{0B7D0B10-D131-4533-81B4-32B8B31A750A}"/>
    <hyperlink ref="D1862" r:id="rId247" xr:uid="{3AB0C82F-862A-4666-B2C4-B3AABFBA61B3}"/>
    <hyperlink ref="D1863" r:id="rId248" xr:uid="{010C1C9D-7103-412A-9B43-9C19550B823F}"/>
    <hyperlink ref="D1864" r:id="rId249" xr:uid="{87A9ECDD-C7DB-4A9B-843B-E41D998800B1}"/>
    <hyperlink ref="D1865" r:id="rId250" xr:uid="{266D06B7-ADB4-4527-AB2E-38091C9A7D28}"/>
    <hyperlink ref="D1866" r:id="rId251" xr:uid="{ED3146A6-4349-43A2-9781-5A1753BEFDB2}"/>
    <hyperlink ref="D1867" r:id="rId252" xr:uid="{554FB80B-8B18-4247-9515-43ABF1BC834C}"/>
    <hyperlink ref="D1868" r:id="rId253" xr:uid="{77E0E36C-50A6-49A1-BA89-9C924CA71BD1}"/>
    <hyperlink ref="D1869" r:id="rId254" xr:uid="{7FA56DD5-0732-4188-BA08-DADA6307FF4F}"/>
    <hyperlink ref="D1870" r:id="rId255" xr:uid="{B5BAA85B-BEC9-4A67-A05C-3FEC530DEC5A}"/>
    <hyperlink ref="D1871" r:id="rId256" xr:uid="{6B22BCEF-FD70-4D03-AE48-D88DE79178AA}"/>
    <hyperlink ref="D1872" r:id="rId257" xr:uid="{65C286F3-0409-40F3-87A7-4BB015FA5A75}"/>
    <hyperlink ref="D1873" r:id="rId258" xr:uid="{649F76E3-830A-4E43-BB88-2C6512B3103F}"/>
    <hyperlink ref="D1874" r:id="rId259" xr:uid="{52BC10FE-4DC7-4E0D-9AEB-B6011BC6581F}"/>
    <hyperlink ref="D1875" r:id="rId260" xr:uid="{0C547A95-DD77-4EDE-9F61-F84BECF6C356}"/>
    <hyperlink ref="D1876" r:id="rId261" xr:uid="{1C947DF0-AC20-459E-9DBB-2E91FA6C11FA}"/>
    <hyperlink ref="D1877" r:id="rId262" xr:uid="{3022DDCA-208C-493F-A162-1F5B4A841685}"/>
    <hyperlink ref="D1878" r:id="rId263" xr:uid="{720FFF87-C568-4813-BFFC-C54DEE6BAB22}"/>
    <hyperlink ref="D1879" r:id="rId264" xr:uid="{13EB6D60-7B88-4F6A-89CC-501B91D0AF5C}"/>
    <hyperlink ref="D1880" r:id="rId265" xr:uid="{A93F36D7-C980-43BF-A24E-107BF069891A}"/>
    <hyperlink ref="D1881" r:id="rId266" xr:uid="{F9CE992B-FE2E-453F-9B40-2C7351E4EA68}"/>
    <hyperlink ref="D1882" r:id="rId267" xr:uid="{B677A0F7-0513-4BFB-BA9B-6D77EFD8E3C4}"/>
    <hyperlink ref="D1883" r:id="rId268" xr:uid="{EF01B0E4-965C-4A2E-8C46-3BA097510A4C}"/>
    <hyperlink ref="D1884" r:id="rId269" xr:uid="{37815955-18D6-47FD-899D-F2F274472CF9}"/>
    <hyperlink ref="D1885" r:id="rId270" xr:uid="{44902A7F-A0E3-4C01-AA48-348737C8AC1D}"/>
    <hyperlink ref="D1886" r:id="rId271" xr:uid="{B1D7701D-484E-4A31-88B5-B1768900BC6D}"/>
    <hyperlink ref="D1887" r:id="rId272" xr:uid="{6E28FCC3-4820-4993-9E18-5121F5F748FD}"/>
    <hyperlink ref="D1888" r:id="rId273" xr:uid="{73AB972D-0174-42C8-BDE4-8E98D5939836}"/>
    <hyperlink ref="D1889" r:id="rId274" xr:uid="{D789FFA4-6ACF-4A1F-ABB5-2895F1157187}"/>
    <hyperlink ref="D1890" r:id="rId275" xr:uid="{5D65E318-A1BE-492F-A6F0-9B34A8818E82}"/>
    <hyperlink ref="D1891" r:id="rId276" xr:uid="{48013962-8793-47B4-A585-17E3D11A3F85}"/>
    <hyperlink ref="D1892" r:id="rId277" xr:uid="{291FAF26-35B5-4923-BAEF-FC8B819AC71C}"/>
    <hyperlink ref="D1893" r:id="rId278" xr:uid="{518254C5-0024-4C8A-B368-936E505BE40F}"/>
    <hyperlink ref="D1894" r:id="rId279" xr:uid="{0D9B4D15-A805-48B4-A67D-B0C3D73E5D1B}"/>
    <hyperlink ref="D1895" r:id="rId280" xr:uid="{F41560F3-6D54-4B0B-AF75-3DF8957E1122}"/>
    <hyperlink ref="D1896" r:id="rId281" xr:uid="{41FF2FE0-9A9F-4034-B976-B03F6EE549C0}"/>
    <hyperlink ref="D1897" r:id="rId282" xr:uid="{AF26D256-E733-4E0E-BFA4-1A54558A14FB}"/>
    <hyperlink ref="D1898" r:id="rId283" xr:uid="{8DC211AC-BFD8-4AF6-B7B3-D51999DC5DA1}"/>
    <hyperlink ref="D1899" r:id="rId284" xr:uid="{9B426E47-5396-4D6B-9DFA-E5BA512611A5}"/>
    <hyperlink ref="D1900" r:id="rId285" xr:uid="{8D0955B8-91C4-47B5-BC64-AB30EA4EE684}"/>
    <hyperlink ref="D1901" r:id="rId286" xr:uid="{18AEC0C5-807F-4C8D-832D-78425C75BCCA}"/>
    <hyperlink ref="D1902" r:id="rId287" xr:uid="{E394E5E0-8B19-4879-93AA-71CD323B3407}"/>
    <hyperlink ref="D1903" r:id="rId288" xr:uid="{6769F8E1-BB4A-4135-8347-4429A93C65A4}"/>
    <hyperlink ref="D1904" r:id="rId289" xr:uid="{4B40A580-8F1B-4604-A1F9-F62F6976CF03}"/>
    <hyperlink ref="D1905" r:id="rId290" xr:uid="{FD1A4F44-12AC-4AE7-8F72-E1E842B252CF}"/>
    <hyperlink ref="D1906" r:id="rId291" xr:uid="{98FDF304-CF3C-4750-8C3A-7E5E90FE9580}"/>
    <hyperlink ref="D1907" r:id="rId292" xr:uid="{7A49F83E-282F-4A88-91E8-4AF6C2F98CBE}"/>
    <hyperlink ref="D1908" r:id="rId293" xr:uid="{2BE450C3-14E1-4D77-B451-2C5742F71755}"/>
    <hyperlink ref="D1909" r:id="rId294" xr:uid="{568B49EC-0865-4AFF-8C3F-8A14035CBA39}"/>
    <hyperlink ref="D1910" r:id="rId295" xr:uid="{6684811F-6193-461A-8DDF-183BCC0B16E9}"/>
    <hyperlink ref="D1911" r:id="rId296" xr:uid="{1DCF327C-5E3B-48F2-8E49-4F1E713C7C74}"/>
    <hyperlink ref="D1912" r:id="rId297" xr:uid="{AD289BDF-F6F7-41E5-9F3C-8DF4B82BDCE5}"/>
    <hyperlink ref="D1913" r:id="rId298" xr:uid="{15C5D163-EB71-49E3-9231-E6F3DB1BE588}"/>
    <hyperlink ref="D1914" r:id="rId299" xr:uid="{A10FCD85-CA49-483E-9C56-9E3FDB39F949}"/>
    <hyperlink ref="D1915" r:id="rId300" xr:uid="{218A29F8-AF65-4663-8875-17657C5F233A}"/>
    <hyperlink ref="D1916" r:id="rId301" xr:uid="{876C2855-9EBD-4441-B1AE-6DD3B0710443}"/>
    <hyperlink ref="D1917:D2328" r:id="rId302" display="https://doi.org/10.1007/s00445-017-1099-7" xr:uid="{61FFDA2B-6968-4C8A-AC32-9789191C1D7B}"/>
    <hyperlink ref="D2513" r:id="rId303" xr:uid="{358066BF-C144-40BA-A345-127DB6CD6CEE}"/>
    <hyperlink ref="D2514:D2528" r:id="rId304" display="https://doi.org/10.1016/j.epsl.2009.04.001" xr:uid="{E5F5F477-3084-4A11-BC6A-4398CCA54FCD}"/>
    <hyperlink ref="D2529" r:id="rId305" xr:uid="{FBD05032-15C4-499B-A8F2-92BE68CD3F8B}"/>
    <hyperlink ref="D2530:D2541" r:id="rId306" display="https://doi.org/10.1029/2007JB005362" xr:uid="{74DB9498-D8A6-4AC2-926A-E98BB8143363}"/>
    <hyperlink ref="D2542" r:id="rId307" xr:uid="{6F25BA5F-6A2B-4091-BD35-9942B2DEE8D1}"/>
    <hyperlink ref="D2543:D2548" r:id="rId308" display="https://doi.org/10.1016/j.epsl.2012.11.056" xr:uid="{6EE2AD36-1CC4-4D18-9525-F49BB69563F2}"/>
    <hyperlink ref="D2549" r:id="rId309" xr:uid="{D0E09157-51DE-4E43-A94A-973EC9CAFD30}"/>
    <hyperlink ref="D2550:D2565" r:id="rId310" display="https://doi.org/10.1093/gji/ggv550" xr:uid="{C32752D8-A8D6-4FBC-BB45-23EB69B5DF43}"/>
    <hyperlink ref="D2566" r:id="rId311" xr:uid="{BBFC2815-1AD6-428E-9929-C35451C0A14A}"/>
    <hyperlink ref="D2567:D2595" r:id="rId312" display="https://doi.org/10.1002/2013GL058105" xr:uid="{AA42D9C4-B33D-47DE-9E31-1D9E49551FC1}"/>
    <hyperlink ref="D2567" r:id="rId313" xr:uid="{74CECDC9-8380-406E-BE49-F6A923B19E7B}"/>
    <hyperlink ref="D2596" r:id="rId314" xr:uid="{4740E17F-33D4-4770-8216-D9327E768CBF}"/>
    <hyperlink ref="D2597:D2646" r:id="rId315" display="https://doi.org/10.1016/j.chemgeo.2008.06.028" xr:uid="{8A9F3A27-ADBC-40CB-AB9F-DF425976B819}"/>
    <hyperlink ref="D2783" r:id="rId316" xr:uid="{7E65EF48-0DAE-4F32-965C-D9C4B653DF95}"/>
    <hyperlink ref="D2784" r:id="rId317" xr:uid="{81D590CD-EFAD-4EB5-AEF2-015965F0815C}"/>
    <hyperlink ref="D2785" r:id="rId318" xr:uid="{0CBA656E-5878-49D2-B794-9271EF5CC0E0}"/>
    <hyperlink ref="D2786" r:id="rId319" xr:uid="{20B0999A-1102-433E-8B0E-97811F90FE30}"/>
    <hyperlink ref="D2787" r:id="rId320" xr:uid="{4F908DCA-1B50-4582-A21A-CBAE906D8465}"/>
    <hyperlink ref="D2788" r:id="rId321" xr:uid="{3A2EB60D-DBB9-4644-96A7-EAB9A2E989A5}"/>
    <hyperlink ref="D2789" r:id="rId322" xr:uid="{ADADF201-9464-4EA2-8CC1-B2372D9806A2}"/>
    <hyperlink ref="D2790" r:id="rId323" xr:uid="{4DF46470-AF15-4ACB-A5E0-821728DB5FF2}"/>
    <hyperlink ref="D2791" r:id="rId324" xr:uid="{31871170-2885-458A-9070-069AC6A8A0D0}"/>
    <hyperlink ref="D2792" r:id="rId325" xr:uid="{FAA23B92-047E-4546-8CA5-3A645E307AF9}"/>
    <hyperlink ref="D2793" r:id="rId326" xr:uid="{D5FB59D5-0A90-4753-912D-AF7706C6C4A5}"/>
    <hyperlink ref="D2794" r:id="rId327" xr:uid="{267B68D1-4075-42CE-9ABC-4745BC0E5CFB}"/>
    <hyperlink ref="D2795" r:id="rId328" xr:uid="{F2DFA6B9-2EA0-4CF6-8205-0DBE09B4B974}"/>
    <hyperlink ref="D2796" r:id="rId329" xr:uid="{72F20992-BBDD-4323-9AF7-2A705AB2DC79}"/>
    <hyperlink ref="D2797" r:id="rId330" xr:uid="{D860E866-E6F3-4523-9BBE-2BCC20AE0545}"/>
    <hyperlink ref="D2798" r:id="rId331" xr:uid="{4813CEC2-92EE-4410-9C38-8ACFD292F700}"/>
    <hyperlink ref="D2799" r:id="rId332" xr:uid="{3B37D530-2002-4AE0-88FF-DA2918E720E6}"/>
    <hyperlink ref="D2800" r:id="rId333" xr:uid="{225CEB46-6461-40B7-A240-AE8519C23837}"/>
    <hyperlink ref="D2801" r:id="rId334" xr:uid="{0D3E5803-F941-46C9-9232-4AD139A48F96}"/>
    <hyperlink ref="D2802" r:id="rId335" xr:uid="{CCD13CE7-8881-4E36-B1AB-64BDDA5A408C}"/>
    <hyperlink ref="D2803" r:id="rId336" xr:uid="{F2E04B04-E003-490D-BEAF-388B70A70EB6}"/>
    <hyperlink ref="D2804" r:id="rId337" xr:uid="{A32B7CD3-0B12-41D8-97AC-F82B4E7DDA18}"/>
    <hyperlink ref="D2805" r:id="rId338" xr:uid="{EF00C031-5E71-4D70-A47F-C9AF3EED0532}"/>
    <hyperlink ref="D2806" r:id="rId339" xr:uid="{987716A4-6037-496A-800C-0418D36BE30E}"/>
    <hyperlink ref="D2807" r:id="rId340" xr:uid="{1A611AD1-8387-4F91-8B18-DFC4E5D91353}"/>
    <hyperlink ref="D2808" r:id="rId341" xr:uid="{DA915F4C-7A9D-478D-B655-FA23CA9A680E}"/>
    <hyperlink ref="D2809" r:id="rId342" xr:uid="{227C8800-241D-4FEA-B815-7EF20C90E389}"/>
    <hyperlink ref="D2810" r:id="rId343" xr:uid="{D35F55C4-59F8-4FB6-A9AB-445534E25EE3}"/>
    <hyperlink ref="D2811" r:id="rId344" xr:uid="{A5A19B4D-D05B-494D-9C9F-24A420DCE679}"/>
    <hyperlink ref="D2812" r:id="rId345" xr:uid="{E125F82C-FC70-4350-AAA3-349B92AA5FBD}"/>
    <hyperlink ref="D2813" r:id="rId346" xr:uid="{61537189-BB74-4A1B-97BF-9BAC65B566C1}"/>
    <hyperlink ref="D2814" r:id="rId347" xr:uid="{527A5B88-5EA7-4572-81C1-363C2C4A9E78}"/>
    <hyperlink ref="D2815" r:id="rId348" xr:uid="{DA3B9A96-B4E9-46AB-AB62-B3886B533D94}"/>
    <hyperlink ref="D2816" r:id="rId349" xr:uid="{DF090CE5-0533-4234-9B5B-04F45E5EF474}"/>
    <hyperlink ref="D2817" r:id="rId350" xr:uid="{2906D72E-20E4-46CA-98DC-E67F1A0D4FB3}"/>
    <hyperlink ref="D2818" r:id="rId351" xr:uid="{BCB8CF02-0444-4B39-A401-626FE73A6BB9}"/>
    <hyperlink ref="D2819" r:id="rId352" xr:uid="{CEB95F39-482C-4B1F-B9F6-E8007E3CB633}"/>
    <hyperlink ref="D2820" r:id="rId353" xr:uid="{4ED1A978-8E9E-4A04-AD04-BEB4C77001BC}"/>
    <hyperlink ref="D2821" r:id="rId354" xr:uid="{700DED51-84CC-49D3-90F5-222C6EC6B2CD}"/>
    <hyperlink ref="D2822" r:id="rId355" xr:uid="{7D777F1F-320D-4D52-9FAD-950300FD2386}"/>
    <hyperlink ref="D2823" r:id="rId356" xr:uid="{A6A16865-2A3A-4B17-AD1E-7687392A306B}"/>
    <hyperlink ref="D2824" r:id="rId357" xr:uid="{AC893335-A0A1-43EB-B266-844240CFA01D}"/>
    <hyperlink ref="D2749" r:id="rId358" xr:uid="{AC3C7300-ADE6-4085-B72C-CCA1E160C6FD}"/>
    <hyperlink ref="D2750:D2782" r:id="rId359" display="https://doi.org/10.1016/j.epsl.2015.07.053" xr:uid="{D05733A6-0507-4C24-9CB9-F8411D1DD9CC}"/>
    <hyperlink ref="D2741" r:id="rId360" xr:uid="{EAD87E27-BDAE-4D09-9E8C-B7B91C0C475E}"/>
    <hyperlink ref="D2742:D2748" r:id="rId361" display="https://doi.org/10.1007/s00445-002-0230-5" xr:uid="{D3D9A2D4-F21B-402B-9093-6720B34DB685}"/>
    <hyperlink ref="D2647:D2740" r:id="rId362" display="https://doi.org/10.1016/j.jvolgeores.2007.08.010" xr:uid="{0CF60FAF-255F-4E06-8673-180FFF24DA51}"/>
    <hyperlink ref="D2825" r:id="rId363" xr:uid="{543165DB-6943-4AB9-99B0-9BB15BCE434F}"/>
    <hyperlink ref="D2826" r:id="rId364" xr:uid="{73C10F73-ED3E-4D9A-9115-8A5CDDBC9D07}"/>
    <hyperlink ref="D2827" r:id="rId365" xr:uid="{AC35C725-5E57-470B-8EB0-5AED852C9D20}"/>
    <hyperlink ref="D2828" r:id="rId366" xr:uid="{BDB00730-EC20-4627-A92D-21D33B1C38BD}"/>
    <hyperlink ref="D2829" r:id="rId367" xr:uid="{12D7899E-F014-4904-82B8-0B810B38FF57}"/>
    <hyperlink ref="D2830" r:id="rId368" xr:uid="{4845379C-AA7F-4729-9F76-8FF029C1BA7B}"/>
    <hyperlink ref="D2831" r:id="rId369" xr:uid="{85B57080-E4BF-4D42-A446-AF38D02482F1}"/>
    <hyperlink ref="D2832" r:id="rId370" xr:uid="{E2DB6BF7-27CC-4340-8C8E-E8909702066D}"/>
    <hyperlink ref="D2833" r:id="rId371" xr:uid="{2FF6C3A1-3E60-4688-AA70-8CAB3905CDE2}"/>
    <hyperlink ref="D2834" r:id="rId372" xr:uid="{69686E1A-4F29-478D-AD07-5E6C7D822459}"/>
    <hyperlink ref="D2835" r:id="rId373" xr:uid="{0A6113BF-E4A3-4520-AA3D-14F6117A7485}"/>
    <hyperlink ref="D2836" r:id="rId374" xr:uid="{7928C6D4-F565-437D-BD37-D3A3A97677DD}"/>
    <hyperlink ref="D2837" r:id="rId375" xr:uid="{20A35AFD-A35D-4702-883A-A7EBE93536A5}"/>
    <hyperlink ref="D2838" r:id="rId376" xr:uid="{62A0ABF5-A3A3-4C86-804B-060814770F88}"/>
    <hyperlink ref="D2839" r:id="rId377" xr:uid="{CC8906A7-23DD-4CC4-A412-1EC2344B1D36}"/>
    <hyperlink ref="D2840" r:id="rId378" xr:uid="{B5D6E0EE-3DDB-4FEF-8845-C13BA1F36FFB}"/>
    <hyperlink ref="D2841" r:id="rId379" xr:uid="{489193C4-AA8A-4CA6-A710-EF6C856866DC}"/>
    <hyperlink ref="D2842" r:id="rId380" xr:uid="{23EFE269-1E72-441E-A90B-39E9942C7172}"/>
    <hyperlink ref="D2843" r:id="rId381" xr:uid="{C9CE432E-3E57-4244-9B38-E42DDBCCEF28}"/>
    <hyperlink ref="D2844" r:id="rId382" xr:uid="{E06234B2-ED3E-4527-BAC4-548B40284C6E}"/>
    <hyperlink ref="D2845" r:id="rId383" xr:uid="{CBF2C57F-74A9-4666-8CF4-7F71E7F53FDC}"/>
    <hyperlink ref="D2846" r:id="rId384" xr:uid="{EB38132D-F2EE-43B3-B951-538FEA8FCE76}"/>
    <hyperlink ref="D2847" r:id="rId385" xr:uid="{79FD1A20-97F9-4286-9DF5-92CE3AD1BD96}"/>
    <hyperlink ref="D2848" r:id="rId386" xr:uid="{2FDFF565-52BF-4BE9-ADBB-86F13B655508}"/>
    <hyperlink ref="D2849" r:id="rId387" xr:uid="{FF90D55F-CA73-40F3-95CC-FF3177825827}"/>
    <hyperlink ref="D2850" r:id="rId388" xr:uid="{27BD8E26-DAFF-4F10-89ED-F5051C28C021}"/>
    <hyperlink ref="D2851" r:id="rId389" xr:uid="{C62CF80F-4359-4935-A3C2-85986C6FDAFD}"/>
    <hyperlink ref="D2852" r:id="rId390" xr:uid="{AEFFF9F6-0EAE-4261-BDB5-D907A6EF6898}"/>
    <hyperlink ref="D2853" r:id="rId391" xr:uid="{4CCEFBE8-228B-4CFE-9888-7BBD086E3AC7}"/>
    <hyperlink ref="D2854" r:id="rId392" xr:uid="{17EE7EE6-7274-49AD-A6D8-4DA8E53DCB9D}"/>
    <hyperlink ref="D2855" r:id="rId393" xr:uid="{72D04C38-F5D9-454A-A7F9-24E048D5D042}"/>
    <hyperlink ref="D2856" r:id="rId394" xr:uid="{60CFC66C-9BEF-46FD-B1B4-1D5FF6302EC4}"/>
    <hyperlink ref="D2857" r:id="rId395" xr:uid="{8B7BDB7F-0471-43A8-92BC-EE32D5370AAD}"/>
    <hyperlink ref="D2858" r:id="rId396" xr:uid="{AA8F46D3-B456-4A6A-9787-F5CE5B893D98}"/>
    <hyperlink ref="D2859" r:id="rId397" xr:uid="{A3525AA3-29FB-491F-A3B2-39E3294B01C2}"/>
    <hyperlink ref="D2860" r:id="rId398" xr:uid="{626673AD-ABE8-4FBD-A184-DA05A8014676}"/>
    <hyperlink ref="D2861" r:id="rId399" xr:uid="{ECF9B8C9-5996-4007-932D-417F6E6BF832}"/>
    <hyperlink ref="D2862" r:id="rId400" xr:uid="{5215995F-9E48-4933-A7D4-29CCAAEF4EBC}"/>
    <hyperlink ref="D2863" r:id="rId401" xr:uid="{FB0AD358-EFE4-40A7-9378-BBF2DC4ED393}"/>
    <hyperlink ref="D2864" r:id="rId402" xr:uid="{316ECF0D-7F0D-49F1-A453-D169FA5E0A5D}"/>
    <hyperlink ref="D2865" r:id="rId403" xr:uid="{34642F36-A461-4B54-AF69-6C7155AC775A}"/>
    <hyperlink ref="D2866" r:id="rId404" xr:uid="{8A1BBEF1-6342-4EBA-8B64-C74BBD24FBAE}"/>
    <hyperlink ref="D2867" r:id="rId405" xr:uid="{32C443DE-E0EC-4642-907C-CF5E973E32F6}"/>
    <hyperlink ref="D2868" r:id="rId406" xr:uid="{BAA39326-2629-4B51-9FFA-074349BCF66F}"/>
    <hyperlink ref="D2869" r:id="rId407" xr:uid="{BC3929E5-3299-4AB0-9F49-F39F55A8BA0C}"/>
    <hyperlink ref="D2870" r:id="rId408" xr:uid="{9E8B496E-ADC2-4C1D-8739-24D0988DCA42}"/>
    <hyperlink ref="D2871" r:id="rId409" xr:uid="{6EB40C1D-718D-4BC9-A400-2A5B625A210E}"/>
    <hyperlink ref="D2872" r:id="rId410" xr:uid="{457E50B3-C109-4FE3-8684-3760D7EC79C8}"/>
    <hyperlink ref="D2873" r:id="rId411" xr:uid="{63C52553-4643-4052-880B-F268221B1EF8}"/>
    <hyperlink ref="D2874" r:id="rId412" xr:uid="{13493D8A-58E3-47A8-9491-FC0FD4DA8636}"/>
    <hyperlink ref="D2875" r:id="rId413" xr:uid="{C7AF1DC8-30A7-446B-8CBC-2546C2F5998C}"/>
    <hyperlink ref="D2876" r:id="rId414" xr:uid="{B4827F91-E9DF-4F64-8E0D-1850257909F5}"/>
    <hyperlink ref="D2877" r:id="rId415" xr:uid="{0B2B5A9F-6EA7-424C-AF09-4A2FAA92DE3E}"/>
    <hyperlink ref="D2878" r:id="rId416" xr:uid="{051CBFC9-042B-46C7-9337-3F5C67AF0A24}"/>
    <hyperlink ref="D2879" r:id="rId417" xr:uid="{7EE300CF-489C-4598-9EEE-44082E33906E}"/>
    <hyperlink ref="D2880" r:id="rId418" xr:uid="{9D754044-BD43-405B-93F4-AFB4FA594FC2}"/>
    <hyperlink ref="D2881" r:id="rId419" xr:uid="{55E95C58-68AF-4914-9B03-661C24485414}"/>
    <hyperlink ref="D2882" r:id="rId420" xr:uid="{46A490F8-4BAE-47CD-817B-582205B6BCEC}"/>
    <hyperlink ref="D2883" r:id="rId421" xr:uid="{F1B778ED-0E2C-4D45-8853-D71FE193C137}"/>
    <hyperlink ref="D2884" r:id="rId422" xr:uid="{C289E7E2-32EE-425F-9792-A600A3FE5BD2}"/>
    <hyperlink ref="D2885" r:id="rId423" xr:uid="{211033BD-ECBD-486C-A18D-8F72A2F6A150}"/>
    <hyperlink ref="D2886" r:id="rId424" xr:uid="{AF9F6AFF-CE31-4036-B7F7-A91DFC29DEFF}"/>
    <hyperlink ref="D2887" r:id="rId425" xr:uid="{9EA211AA-6035-4626-BCE0-6D493B690181}"/>
    <hyperlink ref="D2888" r:id="rId426" xr:uid="{AA445B26-EEC6-4F35-BA89-19AFE3CE0EB2}"/>
    <hyperlink ref="D2889" r:id="rId427" xr:uid="{F37A1AA8-F66B-4C65-8804-638EC96FE53B}"/>
    <hyperlink ref="D2890" r:id="rId428" xr:uid="{AFFEAC51-7579-4731-AD41-81F9344B747F}"/>
    <hyperlink ref="D2891" r:id="rId429" xr:uid="{2415A652-9261-41F1-82CC-15DB7713B1AF}"/>
    <hyperlink ref="D2892" r:id="rId430" xr:uid="{9060D3C5-047C-461B-AAB2-887997345C45}"/>
    <hyperlink ref="D2893" r:id="rId431" xr:uid="{A0651806-D7EB-4FC0-B0D6-1401498FAE53}"/>
    <hyperlink ref="D2894" r:id="rId432" xr:uid="{4CAD60CF-C5C1-46FA-8E2E-93267CA7508D}"/>
    <hyperlink ref="D2895" r:id="rId433" xr:uid="{C398F85F-C8CF-4904-9917-AAC9981A0D36}"/>
    <hyperlink ref="D2896" r:id="rId434" xr:uid="{7D7790E1-8BAF-4658-A601-A79880D15AB5}"/>
    <hyperlink ref="D2897" r:id="rId435" xr:uid="{F1822B51-24EB-4951-9DB5-338384EBC13A}"/>
    <hyperlink ref="D2898" r:id="rId436" xr:uid="{FF089C1F-3560-4A04-BDFC-5C2AF3CC1B91}"/>
    <hyperlink ref="D2899" r:id="rId437" xr:uid="{D2CF568A-B2B7-4346-9210-B6D7B6421105}"/>
    <hyperlink ref="D2900" r:id="rId438" xr:uid="{28849AA3-B6B6-4FCF-8B89-7BD6281CB93A}"/>
    <hyperlink ref="D2901" r:id="rId439" xr:uid="{C81A807B-D258-4191-A392-674CB251302B}"/>
    <hyperlink ref="D2902" r:id="rId440" xr:uid="{2D65B8A9-45BC-46E8-826D-43081112C53E}"/>
    <hyperlink ref="D2903" r:id="rId441" xr:uid="{D4F9FC16-ADB0-480F-A1FA-89E490AE6A5B}"/>
    <hyperlink ref="D2904" r:id="rId442" xr:uid="{142C71A9-1CF0-46FC-877A-CBA695A85B87}"/>
    <hyperlink ref="D2905" r:id="rId443" xr:uid="{D9A1ECC5-041C-4E2C-9580-EA7C7E20CAF4}"/>
    <hyperlink ref="D2906" r:id="rId444" xr:uid="{672D2329-C76F-4A97-B945-6D5A6D3FD1D5}"/>
    <hyperlink ref="D2907" r:id="rId445" xr:uid="{405FE31B-95F7-455E-BB93-6A720950CD76}"/>
    <hyperlink ref="D2908" r:id="rId446" xr:uid="{4626E5CC-C435-4444-AE84-AAD7F1DBF8F4}"/>
    <hyperlink ref="D2909" r:id="rId447" xr:uid="{109FC3B1-2F8D-4197-9E25-CBA207E1D389}"/>
    <hyperlink ref="D2910" r:id="rId448" xr:uid="{3560ED7C-B276-4D22-A16A-BE238E2332F8}"/>
    <hyperlink ref="D2911" r:id="rId449" xr:uid="{B7DB8BFB-FB36-4D94-B03F-D8133A2088C1}"/>
    <hyperlink ref="D2912" r:id="rId450" xr:uid="{8F5CD5B3-7E7B-412A-B2BA-5FF363B0E222}"/>
    <hyperlink ref="D2913" r:id="rId451" xr:uid="{103F78A9-A741-4E1E-BADC-D955F50A10B3}"/>
    <hyperlink ref="D2914" r:id="rId452" xr:uid="{995FB882-E2BE-4099-901C-58C9BDE74695}"/>
    <hyperlink ref="D2915" r:id="rId453" xr:uid="{23AE902D-8718-4761-AEC1-BD41932B1E37}"/>
    <hyperlink ref="D2916" r:id="rId454" xr:uid="{B1AAC96F-ADDB-40C6-B780-EA819A7F3561}"/>
    <hyperlink ref="D2917" r:id="rId455" xr:uid="{C8BA2479-1A3B-4374-9D0F-FA9A10D430B7}"/>
    <hyperlink ref="D2918" r:id="rId456" xr:uid="{A8FE7CFE-0EB4-4F14-9ADA-82E2FB905410}"/>
    <hyperlink ref="D2919" r:id="rId457" xr:uid="{6653D947-6979-4599-A6D8-0B8202536FDA}"/>
    <hyperlink ref="D2920" r:id="rId458" xr:uid="{43F3DBA1-10AC-425D-B30D-23F9AAD48EFA}"/>
    <hyperlink ref="D2921" r:id="rId459" xr:uid="{23C470AD-F062-4A50-BA52-E13D95540087}"/>
    <hyperlink ref="D2922" r:id="rId460" xr:uid="{F35C0925-9F50-4874-9F59-CFFDD10C85B6}"/>
    <hyperlink ref="D2923" r:id="rId461" xr:uid="{42325FFE-9827-42BF-AC89-9C462793C070}"/>
    <hyperlink ref="D2924" r:id="rId462" xr:uid="{6A61FDAB-1408-4FA8-87EA-C8879EDF29C9}"/>
    <hyperlink ref="D2925" r:id="rId463" xr:uid="{CCD2A424-752A-4138-B1D3-86AD73CD35B5}"/>
    <hyperlink ref="D2926" r:id="rId464" xr:uid="{1C4B6D1D-2925-44E0-9FAF-1FF4F1B65B2E}"/>
    <hyperlink ref="D2927" r:id="rId465" xr:uid="{73C8D880-A8DC-4528-90E5-E53AE79E0639}"/>
    <hyperlink ref="D2928" r:id="rId466" xr:uid="{865593C5-208A-448E-B09E-280A92637AFC}"/>
    <hyperlink ref="D2929" r:id="rId467" xr:uid="{EB05E571-8AC9-407E-8D12-9D64AEB6EDCF}"/>
    <hyperlink ref="D2930" r:id="rId468" xr:uid="{64CA2B35-D879-4DC0-8FDB-33F6D075CCAA}"/>
    <hyperlink ref="D2931" r:id="rId469" xr:uid="{EF3B12D0-1959-4FA2-9E16-B592C03B6FDE}"/>
    <hyperlink ref="D2932" r:id="rId470" xr:uid="{4523274A-0C8F-4C23-846A-4B85CCBCE7FB}"/>
    <hyperlink ref="D2933" r:id="rId471" xr:uid="{72A25FF5-8462-44BA-BF0A-3114B29E7625}"/>
    <hyperlink ref="D2934" r:id="rId472" xr:uid="{AE38BA90-5432-4644-A709-1F5E7B3984C6}"/>
    <hyperlink ref="D2935" r:id="rId473" xr:uid="{6BCE2D36-7C04-48E3-9FA2-5C56192AAE30}"/>
    <hyperlink ref="D2936" r:id="rId474" xr:uid="{E6FC5327-2856-4F65-959B-5B43BC1435F1}"/>
    <hyperlink ref="D2937" r:id="rId475" xr:uid="{BE92A448-2D1E-4183-8873-E39DD40762D0}"/>
    <hyperlink ref="D2938" r:id="rId476" xr:uid="{F68D5871-F630-4E40-9DEC-D6D3ACDC237B}"/>
    <hyperlink ref="D2939" r:id="rId477" xr:uid="{CC65A592-DDCB-4B6E-AA2B-5A967171BE95}"/>
    <hyperlink ref="D2940" r:id="rId478" xr:uid="{9F5AA66C-CDC0-4F20-A919-9841FA6614D1}"/>
    <hyperlink ref="D2941" r:id="rId479" xr:uid="{02C3C6BA-E48E-4FCA-AC8E-E75EF2F4A51D}"/>
    <hyperlink ref="D2942" r:id="rId480" xr:uid="{3A134668-752D-4B44-9C64-5AAAB87EE27A}"/>
    <hyperlink ref="D2943" r:id="rId481" xr:uid="{1A74CE8D-546F-4064-B0A4-8422595FB3DF}"/>
    <hyperlink ref="D2944" r:id="rId482" xr:uid="{1926DDFD-F46E-43C4-932E-FA8F96FCCD30}"/>
    <hyperlink ref="D2945" r:id="rId483" xr:uid="{D6782700-977B-4DC1-AB60-3C9AB0C1AE29}"/>
    <hyperlink ref="D2946" r:id="rId484" xr:uid="{259AD5B8-A6D3-4527-B1EC-2E7A4EB40F72}"/>
    <hyperlink ref="D2947" r:id="rId485" xr:uid="{3A8211DF-8A40-4F3D-BEBF-DCD05A75F606}"/>
    <hyperlink ref="D2948" r:id="rId486" xr:uid="{0861858A-BBDF-4886-8883-A679194756B7}"/>
    <hyperlink ref="D2949" r:id="rId487" xr:uid="{CED0F9C1-3F59-4983-AF7B-2A50643C422D}"/>
    <hyperlink ref="D2950" r:id="rId488" xr:uid="{D7556FFA-1BAC-4140-A11E-5D50F7DD80C5}"/>
    <hyperlink ref="D2951" r:id="rId489" xr:uid="{2265866E-A6C9-4917-ADAB-EE7C824BFC17}"/>
    <hyperlink ref="D2952" r:id="rId490" xr:uid="{372E5B0C-EFB7-49A7-8949-8AB884853AB9}"/>
    <hyperlink ref="D2953" r:id="rId491" xr:uid="{863ADEDC-B4C0-4835-BCA2-AF1CC3BB53CA}"/>
    <hyperlink ref="D2954" r:id="rId492" xr:uid="{739A3975-4C43-4053-9DA1-6F9E2069EA37}"/>
    <hyperlink ref="D2955" r:id="rId493" xr:uid="{3DA965DF-8E29-4506-B355-B262255F3FAE}"/>
    <hyperlink ref="D2956" r:id="rId494" xr:uid="{34037F8F-8169-4F82-BC25-ED45D2A4DC79}"/>
    <hyperlink ref="D2957" r:id="rId495" xr:uid="{D5BED890-606C-4F67-8F21-53C7C040A5C6}"/>
    <hyperlink ref="D2958" r:id="rId496" xr:uid="{68EDEA81-C0E5-4FC9-9098-E80AC08A251E}"/>
    <hyperlink ref="D2959" r:id="rId497" xr:uid="{0CC4160F-3D10-4CC0-8A9C-BB7EEBE0A9EF}"/>
    <hyperlink ref="D2960" r:id="rId498" xr:uid="{45E9A637-E127-4818-BEC7-44EBD93F2DD7}"/>
    <hyperlink ref="D2961" r:id="rId499" xr:uid="{3FF28E4F-AE7D-4E14-99A5-AACEB6BB9111}"/>
    <hyperlink ref="D2962" r:id="rId500" xr:uid="{4C38274E-7612-44AB-BC90-2F662CCBDA08}"/>
    <hyperlink ref="D2963" r:id="rId501" xr:uid="{229238F9-4ED3-4D55-8B75-72DA8FC70E07}"/>
    <hyperlink ref="D2964" r:id="rId502" xr:uid="{4D468B8A-6724-44D5-ACFF-1F18F6F6A8FC}"/>
    <hyperlink ref="D2965" r:id="rId503" xr:uid="{7C0093E4-D919-478C-9F02-1C43F9D0450A}"/>
    <hyperlink ref="D2966" r:id="rId504" xr:uid="{E90D6F65-702A-4797-9219-5359F7E06C9D}"/>
    <hyperlink ref="D2967" r:id="rId505" xr:uid="{20570907-2C41-4A3B-B332-6E0A73F342FF}"/>
    <hyperlink ref="D2968" r:id="rId506" xr:uid="{A6099D2E-287E-481E-9684-A82D60617A4A}"/>
    <hyperlink ref="D2969" r:id="rId507" xr:uid="{1462C073-15D1-44AB-A925-5D9C07F24AC7}"/>
    <hyperlink ref="D2970" r:id="rId508" xr:uid="{3A3EA4C1-32F8-4C3F-90F5-D429A07FF37D}"/>
    <hyperlink ref="D2971" r:id="rId509" xr:uid="{8F7836B1-C70E-4728-A3C7-DECE5D725CBB}"/>
    <hyperlink ref="D2972" r:id="rId510" xr:uid="{D6249C1B-A40D-455C-B269-9FB03124F6EA}"/>
    <hyperlink ref="D2973" r:id="rId511" xr:uid="{50FC2792-86EA-4A38-9967-1A2E41951EBF}"/>
    <hyperlink ref="D2974" r:id="rId512" xr:uid="{92842506-1CC4-4F9D-97A0-C1D745CF63BF}"/>
    <hyperlink ref="D2975" r:id="rId513" xr:uid="{D487DADE-EFBC-46DC-9226-CDE9AFF937EB}"/>
    <hyperlink ref="D2976" r:id="rId514" xr:uid="{891AA7A9-121D-4BB0-A40C-826FDE32795F}"/>
    <hyperlink ref="D2977" r:id="rId515" xr:uid="{7E865031-5D8C-4CC1-9414-F59622FF8DCC}"/>
    <hyperlink ref="D3131" r:id="rId516" xr:uid="{D6D85A58-8E98-4C61-96AA-D4B4EF1E342B}"/>
    <hyperlink ref="D3132" r:id="rId517" xr:uid="{91740680-D6A1-4693-84F7-AC7092EA3EBD}"/>
    <hyperlink ref="D3133" r:id="rId518" xr:uid="{30ADB00D-3411-4F62-A1B0-63060C57ABE6}"/>
    <hyperlink ref="D3134" r:id="rId519" xr:uid="{875CD2EC-80E0-49D6-860A-052F621211C3}"/>
    <hyperlink ref="D3135" r:id="rId520" xr:uid="{2C7E9401-2933-4ABE-BB0F-71C4F0CA9F1E}"/>
    <hyperlink ref="D3136" r:id="rId521" xr:uid="{CA190ECB-CC9C-4737-BC36-BBF4E9ECF62C}"/>
    <hyperlink ref="D3137" r:id="rId522" xr:uid="{2ABDF6F7-DF6C-4F1A-BAE3-6D9B5B55633B}"/>
    <hyperlink ref="D3138" r:id="rId523" xr:uid="{78954576-DB32-49E1-8DF3-BECCEC8C5CC6}"/>
    <hyperlink ref="D3139" r:id="rId524" xr:uid="{4C60105C-6E60-460D-8C8E-1E9D05B5D86A}"/>
    <hyperlink ref="D3140" r:id="rId525" xr:uid="{50320779-80E1-4B65-9356-60D6FFA5C773}"/>
    <hyperlink ref="D3141" r:id="rId526" xr:uid="{44157344-778C-4DA6-92B0-17873594069D}"/>
    <hyperlink ref="D3142" r:id="rId527" xr:uid="{A94D10AD-940B-42AA-AF44-A174A43A4F59}"/>
    <hyperlink ref="D3143" r:id="rId528" xr:uid="{5137867E-EB55-410B-B9F4-4655D7E9A1B0}"/>
    <hyperlink ref="D3144" r:id="rId529" xr:uid="{4AEA77D1-D3A2-4472-BA52-88923BDF69F2}"/>
    <hyperlink ref="D3145" r:id="rId530" xr:uid="{7CDEEFD6-1633-495C-A2E7-5313A58A48B8}"/>
    <hyperlink ref="D3146" r:id="rId531" xr:uid="{836527FC-8D5A-4F19-B62E-0FEB540287B3}"/>
    <hyperlink ref="D3147" r:id="rId532" xr:uid="{8713E0C1-2898-429B-9BBB-804E1D3F41DF}"/>
    <hyperlink ref="D3148" r:id="rId533" xr:uid="{00637AD5-9079-4633-B348-4A7D08801A6B}"/>
    <hyperlink ref="D3149" r:id="rId534" xr:uid="{141BF4AA-E9E4-4CAF-8D70-0A35297C5F93}"/>
    <hyperlink ref="D3150" r:id="rId535" xr:uid="{DD0F44E8-CD95-4D8E-A7DD-41E0821B58C1}"/>
    <hyperlink ref="D3151" r:id="rId536" xr:uid="{84FA3247-C380-4810-AAA3-4BC32EB31CF9}"/>
    <hyperlink ref="D3152" r:id="rId537" xr:uid="{8DF36038-D3C5-4D1E-9222-44C6315F0E1A}"/>
    <hyperlink ref="D3153" r:id="rId538" xr:uid="{817DFB73-1094-4BE6-AAD7-8E40BC3960DE}"/>
    <hyperlink ref="D3154" r:id="rId539" xr:uid="{233C5793-0639-44E9-A97A-5BF82DFA6AA2}"/>
    <hyperlink ref="D3155" r:id="rId540" xr:uid="{20EA68FD-7C31-48B2-93AF-D6A47EDD25A2}"/>
    <hyperlink ref="D3156" r:id="rId541" xr:uid="{142A6538-E98B-4343-B5E2-55DCABBA6DDD}"/>
    <hyperlink ref="D3157" r:id="rId542" xr:uid="{7082994E-CA95-4F3C-B544-30F8B6EFCC2E}"/>
    <hyperlink ref="D3158" r:id="rId543" xr:uid="{9BB50E0E-E87E-41DA-AC50-A78958249A8B}"/>
    <hyperlink ref="D3159" r:id="rId544" xr:uid="{D8E4F66A-A148-44F6-BB44-6EB88327A1EC}"/>
    <hyperlink ref="D3160" r:id="rId545" xr:uid="{7017FD0D-CF76-425E-9BAD-5B8C7977DCB2}"/>
    <hyperlink ref="D3161" r:id="rId546" xr:uid="{408F5C4F-A3B3-4FC6-8D9A-5905494A4643}"/>
    <hyperlink ref="D3162" r:id="rId547" xr:uid="{8C37E0F3-B106-47BE-8824-2B3F660C3B7A}"/>
    <hyperlink ref="D3163" r:id="rId548" xr:uid="{45069510-E1CF-4751-A8C3-D95E61408B4E}"/>
    <hyperlink ref="D3164" r:id="rId549" xr:uid="{DB8C63AE-1900-4C0D-8BE5-0CC30F136076}"/>
    <hyperlink ref="D3165" r:id="rId550" xr:uid="{758AEBDC-E50A-4822-BB20-871CC6C1882A}"/>
    <hyperlink ref="D3166" r:id="rId551" xr:uid="{E84E491B-B4A6-40F9-9651-6BE2E6035827}"/>
    <hyperlink ref="D3167" r:id="rId552" xr:uid="{A1B7B45A-3909-4146-947A-901711C049F5}"/>
    <hyperlink ref="D3168" r:id="rId553" xr:uid="{AA4C6913-B1CC-42F5-B134-6EB84A888B95}"/>
    <hyperlink ref="D3169" r:id="rId554" xr:uid="{288CAB68-510E-473D-8815-A894607253D9}"/>
    <hyperlink ref="D3170" r:id="rId555" xr:uid="{034D5020-C90F-4F85-BC99-453E6A884AC8}"/>
    <hyperlink ref="D3171" r:id="rId556" xr:uid="{B7F073B2-36D8-4729-B4FA-58AB555AD440}"/>
    <hyperlink ref="D3172" r:id="rId557" xr:uid="{6F03C591-9E91-4ED1-9DDB-C8A9AB05B777}"/>
    <hyperlink ref="D3173" r:id="rId558" xr:uid="{0E0683CA-0416-42F3-861A-63FD51210BBF}"/>
    <hyperlink ref="D3174" r:id="rId559" xr:uid="{DF057387-B524-4928-9295-BFD410100B89}"/>
    <hyperlink ref="D3175" r:id="rId560" xr:uid="{7B5BC90B-B7D5-4232-9217-730DA2139E94}"/>
    <hyperlink ref="D3176" r:id="rId561" xr:uid="{4D2E8659-FB6C-49D6-9E38-D1E5322D5DCE}"/>
    <hyperlink ref="D3177" r:id="rId562" xr:uid="{98DFA06A-F0E9-49C0-892E-22AE00A8EC33}"/>
    <hyperlink ref="D3178" r:id="rId563" xr:uid="{64E4B5EA-D48A-4D5D-91F1-F0FC6ED9F1E6}"/>
    <hyperlink ref="D3179" r:id="rId564" xr:uid="{77E20175-C3F4-4057-B6BC-D908207B896B}"/>
    <hyperlink ref="D3180" r:id="rId565" xr:uid="{08C7844F-E27F-44CE-A2EE-9EE6D8A0EC55}"/>
    <hyperlink ref="D3181" r:id="rId566" xr:uid="{755872C5-0980-4C2A-BB84-E60ABC6747A2}"/>
    <hyperlink ref="D3182" r:id="rId567" xr:uid="{AFB1C9DC-84BB-4BD3-A6B0-BC861A149C5D}"/>
    <hyperlink ref="D3183" r:id="rId568" xr:uid="{EAA3301B-F4F0-4CF5-8CC9-6008AA7624D0}"/>
    <hyperlink ref="D3184" r:id="rId569" xr:uid="{74CF9B62-20AF-4188-B9D8-7A08275DB08F}"/>
    <hyperlink ref="D3185" r:id="rId570" xr:uid="{04312854-EC8D-406F-9F7B-4A70F8C8B4CC}"/>
    <hyperlink ref="D3186" r:id="rId571" xr:uid="{AE0E3CDD-C82F-4483-8133-7B189D740F11}"/>
    <hyperlink ref="D3187" r:id="rId572" xr:uid="{B8E36AB2-F47D-4001-B440-83CF2330E901}"/>
    <hyperlink ref="D3188" r:id="rId573" xr:uid="{E1D1B9D1-0186-48A5-BFA8-5086D2199EFB}"/>
    <hyperlink ref="D3189" r:id="rId574" xr:uid="{868C09D0-5BF2-4FDC-8BA4-9C619E565C67}"/>
    <hyperlink ref="D3190" r:id="rId575" xr:uid="{2ECB1889-BFBF-45F5-8C0A-335312603143}"/>
    <hyperlink ref="D3191" r:id="rId576" xr:uid="{BCFF70A1-C0FA-4B65-A34B-2EE238E4226A}"/>
    <hyperlink ref="D3192" r:id="rId577" xr:uid="{B3CC6BC5-A7B3-4F1F-B935-E5170E5C42D9}"/>
    <hyperlink ref="D3193" r:id="rId578" xr:uid="{78D7B003-273F-42EF-950D-C2212390F4B2}"/>
    <hyperlink ref="D3194" r:id="rId579" xr:uid="{9DD5066A-3EDD-4E1B-93DC-DE06EB9438F9}"/>
    <hyperlink ref="D3195" r:id="rId580" xr:uid="{5A7707AE-3206-44D0-AB02-261EEBD9B354}"/>
    <hyperlink ref="D3196" r:id="rId581" xr:uid="{95F31DD6-C422-455A-B2F2-06490DE886C9}"/>
    <hyperlink ref="D3197" r:id="rId582" xr:uid="{F66705E5-EE36-40DC-979E-FEDA00D88F9A}"/>
    <hyperlink ref="D3198" r:id="rId583" xr:uid="{09143C4D-BFAA-40EA-927B-6D0085DB4419}"/>
    <hyperlink ref="D3199" r:id="rId584" xr:uid="{A4099ACC-E0B4-4D5B-848B-6A0E162DF34B}"/>
    <hyperlink ref="D3200" r:id="rId585" xr:uid="{2187A9D8-0225-401C-986E-B743A54D8FD8}"/>
    <hyperlink ref="D3201" r:id="rId586" xr:uid="{E96CFD04-71FD-4D3B-94E8-DCA2AE7B3E26}"/>
    <hyperlink ref="D3202" r:id="rId587" xr:uid="{DB1ABFC6-1F84-49D4-8651-47EEBDADD7EE}"/>
    <hyperlink ref="D3203" r:id="rId588" xr:uid="{18391495-08F3-46DD-ACAA-AE9C67E6504D}"/>
    <hyperlink ref="D3204" r:id="rId589" xr:uid="{7920D7FD-30D5-46BC-8F79-F65C93F9B180}"/>
    <hyperlink ref="D3205" r:id="rId590" xr:uid="{E7A7677E-9CF1-4E65-B8D0-2B34EC72A419}"/>
    <hyperlink ref="D3206:D3215" r:id="rId591" display="https://doi.org/10.1029/1999JB900435" xr:uid="{3C32D01F-E2E1-4F1F-BACE-A9479A57D560}"/>
    <hyperlink ref="D3216" r:id="rId592" xr:uid="{51970825-53F9-47BD-9EC8-0600E74D9450}"/>
    <hyperlink ref="D3220:D3232" r:id="rId593" display="https://doi.org/10.1029/2006GL027224" xr:uid="{C2D53E45-E747-4863-98AD-F9057551C880}"/>
    <hyperlink ref="D3225" r:id="rId594" xr:uid="{0238DBEA-FCC2-4DC7-BBA9-B8DCC5BE2578}"/>
    <hyperlink ref="D3226" r:id="rId595" xr:uid="{E0A1736F-1908-470E-9496-56E4936191BC}"/>
    <hyperlink ref="D3227" r:id="rId596" xr:uid="{6C46CFF1-4E39-45B1-AEDA-178EB83666BD}"/>
    <hyperlink ref="D3228" r:id="rId597" xr:uid="{38150631-A8D7-4661-8FFC-95179600DD71}"/>
    <hyperlink ref="D3229" r:id="rId598" xr:uid="{40EECE13-B248-46BD-82DA-05A6888DE379}"/>
    <hyperlink ref="D3230" r:id="rId599" xr:uid="{4C738E16-5BD8-43A7-948F-000E5F6F09D1}"/>
    <hyperlink ref="D3231" r:id="rId600" xr:uid="{A24C8982-F917-47A8-930A-A298B68F7421}"/>
    <hyperlink ref="D3217:D3223" r:id="rId601" display="https://doi.org/10.1029/2006GL027224" xr:uid="{827C54B1-8B49-4F95-B986-F9E63E83361D}"/>
    <hyperlink ref="D3233" r:id="rId602" xr:uid="{57F89E93-D27A-4106-9246-4ED64F247426}"/>
    <hyperlink ref="D3234" r:id="rId603" xr:uid="{8A044F1D-2AFB-42B7-9C72-14C016DAE277}"/>
    <hyperlink ref="D3235" r:id="rId604" xr:uid="{45A27CF1-6174-4AF5-A51E-B5454E09DD14}"/>
    <hyperlink ref="D3236" r:id="rId605" xr:uid="{73D9E309-5C2E-48E6-A216-DD6C34C3AB44}"/>
    <hyperlink ref="D3237" r:id="rId606" xr:uid="{B63B7836-076C-4212-87BE-07D39EB8D1ED}"/>
    <hyperlink ref="D3238" r:id="rId607" xr:uid="{736B6FEC-76CE-4845-BE5A-234B92C4189C}"/>
    <hyperlink ref="D3239" r:id="rId608" xr:uid="{AE79342E-5338-46B8-99AC-1AB2B844914F}"/>
    <hyperlink ref="D3240" r:id="rId609" xr:uid="{BBFA704D-37B6-477F-B87B-21086936DCEA}"/>
    <hyperlink ref="D3241" r:id="rId610" xr:uid="{3F431C5F-9523-4582-87FB-CD1749BBB001}"/>
    <hyperlink ref="D3248" r:id="rId611" xr:uid="{698A4622-4FD6-40BB-82CD-AAEA9B83745F}"/>
    <hyperlink ref="D3242" r:id="rId612" xr:uid="{0B15965D-DB83-42B1-BED2-16D1D54A64E9}"/>
    <hyperlink ref="D3243" r:id="rId613" xr:uid="{50985846-2BE4-4281-9A5B-B1C3BE575DC1}"/>
    <hyperlink ref="D3244" r:id="rId614" xr:uid="{92E75880-2CED-4BF5-BB59-97F3522E4A11}"/>
    <hyperlink ref="D3245" r:id="rId615" xr:uid="{4547D735-4028-49BE-8C60-2672D8AB6DD1}"/>
    <hyperlink ref="D3246" r:id="rId616" xr:uid="{CE0104EC-E35A-41BB-B94E-CCF86756B0FF}"/>
    <hyperlink ref="D3247" r:id="rId617" xr:uid="{844DB620-7B42-4219-8FFB-89261B3A8687}"/>
    <hyperlink ref="D3249" r:id="rId618" xr:uid="{69E3D9E1-8F88-494D-B496-81975CE7BC5B}"/>
    <hyperlink ref="D3250" r:id="rId619" xr:uid="{9D4F94D9-7D3B-46B7-ABCD-CFCA233764B4}"/>
    <hyperlink ref="D3251" r:id="rId620" xr:uid="{2E908B29-8773-4853-B3CE-07C4E9F9728D}"/>
    <hyperlink ref="D3252" r:id="rId621" xr:uid="{7AD3630B-DED7-4F37-B29E-763AE8DED9D1}"/>
    <hyperlink ref="D3253" r:id="rId622" xr:uid="{F2EFF3C4-9A40-4A61-944E-F11ED5063CFF}"/>
    <hyperlink ref="D3254" r:id="rId623" xr:uid="{B1C4EE90-2B66-4D8F-A117-1AB17F41A9DB}"/>
    <hyperlink ref="D3255" r:id="rId624" xr:uid="{A14CA729-F708-4FE9-870A-F10101762F5D}"/>
    <hyperlink ref="D3256" r:id="rId625" xr:uid="{8A78075B-72A4-462D-82D9-0B518001A926}"/>
    <hyperlink ref="D3257" r:id="rId626" xr:uid="{3D543D0A-FB44-4F19-84E0-2A699B409732}"/>
    <hyperlink ref="D3258" r:id="rId627" xr:uid="{A0F5942C-AF2C-4E79-903A-CC19D0A53FFE}"/>
    <hyperlink ref="D3259" r:id="rId628" xr:uid="{2C717779-A04F-4708-BD9D-B365B02D19D9}"/>
    <hyperlink ref="D3260" r:id="rId629" xr:uid="{9B0F076E-5D91-4137-8E32-243B4FF02C77}"/>
    <hyperlink ref="D3261" r:id="rId630" xr:uid="{222A623A-FF60-43D2-85F4-7D6322328C7C}"/>
    <hyperlink ref="D3262" r:id="rId631" xr:uid="{63BBD16C-8A7D-4F06-885F-1106039ADF9D}"/>
    <hyperlink ref="D3263" r:id="rId632" xr:uid="{CD69D415-EC3D-445C-A794-48399CB7EA22}"/>
    <hyperlink ref="D3264" r:id="rId633" xr:uid="{8F1CF516-C33B-477C-BD11-7BD678508576}"/>
    <hyperlink ref="D3265" r:id="rId634" xr:uid="{33026444-0128-4D34-B5F6-6A6DEFD74622}"/>
    <hyperlink ref="D3266" r:id="rId635" xr:uid="{E4AA945B-E958-44CC-9D07-33ACE98F209B}"/>
    <hyperlink ref="D3267" r:id="rId636" xr:uid="{378ADA27-54B7-4B93-9FC9-685C2CED4B3B}"/>
    <hyperlink ref="D3268" r:id="rId637" xr:uid="{F6448ECC-45B8-4A37-B9F1-E35D0E0A182E}"/>
    <hyperlink ref="D3269" r:id="rId638" xr:uid="{0155DAA8-2764-48FC-849E-2FA14ADA090A}"/>
    <hyperlink ref="D3270" r:id="rId639" xr:uid="{74257FEB-A092-4085-A4C5-AAB5363A5C86}"/>
    <hyperlink ref="D3271" r:id="rId640" xr:uid="{83511806-0B91-4ABD-9E15-67D929573A7A}"/>
    <hyperlink ref="D3272" r:id="rId641" xr:uid="{270CE6E0-9F5B-4B9D-9923-CAD52A1DDB25}"/>
    <hyperlink ref="D3273" r:id="rId642" xr:uid="{827A811A-E4C5-4D88-8EBE-9C30204B04D9}"/>
    <hyperlink ref="D3274" r:id="rId643" xr:uid="{034C054C-891F-4F1D-B312-82984316DAFC}"/>
    <hyperlink ref="D3275" r:id="rId644" xr:uid="{3A72D78D-07FD-4601-8A70-88D8998B7C75}"/>
    <hyperlink ref="D3276" r:id="rId645" xr:uid="{ED94426F-32AC-4BB9-B514-668A751D84AF}"/>
    <hyperlink ref="D3277" r:id="rId646" xr:uid="{BCE280EC-2382-4D91-A38C-37D9C2005D58}"/>
    <hyperlink ref="D3278" r:id="rId647" xr:uid="{ED28A081-8B5B-43DB-BF44-F97312128D53}"/>
    <hyperlink ref="D3279" r:id="rId648" xr:uid="{129D30D7-81FA-4C8B-BE6F-C0CA32C94E8D}"/>
    <hyperlink ref="D3280" r:id="rId649" xr:uid="{40A135FB-A784-443F-BD0D-9355689387FF}"/>
    <hyperlink ref="D3281" r:id="rId650" xr:uid="{C08F5215-055B-4135-9631-B8841318F109}"/>
    <hyperlink ref="D3282" r:id="rId651" xr:uid="{C620FBFA-64BC-4B2E-A220-5F25B07EF04B}"/>
    <hyperlink ref="D3283" r:id="rId652" xr:uid="{5A5EBD77-2D63-418C-8D42-1BA853112D5D}"/>
    <hyperlink ref="D3284" r:id="rId653" xr:uid="{674806E9-A66D-416F-A150-DF2C1C8AE644}"/>
    <hyperlink ref="D3285" r:id="rId654" xr:uid="{541CA98A-78BB-47BA-ACA7-A5E58483AE8A}"/>
    <hyperlink ref="D3286" r:id="rId655" xr:uid="{04567F91-8741-4869-BA92-AF89B6B66760}"/>
    <hyperlink ref="D3287" r:id="rId656" xr:uid="{27DBE94B-E4C6-44B0-901F-158710853A7A}"/>
    <hyperlink ref="D3288" r:id="rId657" xr:uid="{F992ACF7-03DE-43E1-B0C4-4BE39412BFFA}"/>
    <hyperlink ref="D3289" r:id="rId658" xr:uid="{4F601E97-443D-4F5B-A7D2-0B2E422B8C25}"/>
    <hyperlink ref="D3290" r:id="rId659" xr:uid="{93CAC71C-12E8-44B2-A866-11F79808CDB0}"/>
    <hyperlink ref="D3291" r:id="rId660" xr:uid="{B1251633-084E-4493-8442-966137772E5C}"/>
    <hyperlink ref="D3292" r:id="rId661" xr:uid="{54544157-76C8-4DCF-9ADE-42199DC005D0}"/>
    <hyperlink ref="D3293" r:id="rId662" xr:uid="{C637C587-C947-41F5-BFAB-EE010D32DD99}"/>
    <hyperlink ref="D3294" r:id="rId663" xr:uid="{B617FD8A-5C53-40E7-B5CA-F47B9E49DB4E}"/>
    <hyperlink ref="D3295" r:id="rId664" xr:uid="{0FB3C322-D5EE-4CCD-981B-388AC8C7CEEC}"/>
    <hyperlink ref="D3296" r:id="rId665" xr:uid="{A369C5DA-BB48-4A16-A032-AC3D4CF3A17B}"/>
    <hyperlink ref="D3297" r:id="rId666" xr:uid="{DF742E3D-6B73-43BB-AE5C-B5B8123B9AFF}"/>
    <hyperlink ref="D3298" r:id="rId667" xr:uid="{67408DC6-2ADC-4A31-924F-2D19ABEB80A6}"/>
    <hyperlink ref="D3299" r:id="rId668" xr:uid="{B46ED8BC-6B55-4D2E-A404-5AB21B40437C}"/>
    <hyperlink ref="D3300" r:id="rId669" xr:uid="{3FF30FCB-F77B-40EB-A7AA-F487EF14E368}"/>
    <hyperlink ref="D3301" r:id="rId670" xr:uid="{8108449A-2D6D-4621-B21D-3194CEA68EBC}"/>
    <hyperlink ref="D3302" r:id="rId671" xr:uid="{2F3AC4C7-5E21-486A-AE1D-39497CB391D0}"/>
    <hyperlink ref="D3303" r:id="rId672" xr:uid="{1B6C7DFC-4E50-4CAA-8ACD-7B2640AFFC5D}"/>
    <hyperlink ref="D3304" r:id="rId673" xr:uid="{7A089F3A-AA2F-4079-BF2B-71764072AB13}"/>
    <hyperlink ref="D3305" r:id="rId674" xr:uid="{DFF65A34-7EC2-4B4C-8919-0CD9BE3507AB}"/>
    <hyperlink ref="D3306" r:id="rId675" xr:uid="{E74D49C0-EA60-47D8-99CC-73378964FA2D}"/>
    <hyperlink ref="D3307" r:id="rId676" xr:uid="{09534C59-F9C1-43D0-9114-CF7601910D8A}"/>
    <hyperlink ref="D3308" r:id="rId677" xr:uid="{C1617B4C-8BC5-43DD-B26C-4C4BEFFACB20}"/>
    <hyperlink ref="D3309" r:id="rId678" xr:uid="{64428AE5-00FE-4A78-9853-98C994914A59}"/>
    <hyperlink ref="D3310" r:id="rId679" xr:uid="{359A3DDA-00E5-4D7E-A43A-59D0A91CDCBB}"/>
    <hyperlink ref="D3311" r:id="rId680" xr:uid="{D332E0A5-C219-4C08-ADDF-20429EF16165}"/>
    <hyperlink ref="D3312" r:id="rId681" xr:uid="{30E803A4-CFD6-458B-9643-420A391494BD}"/>
    <hyperlink ref="D3313" r:id="rId682" xr:uid="{144FA783-18FB-430E-9F18-DCBAA82A52FF}"/>
    <hyperlink ref="D3314" r:id="rId683" xr:uid="{C37B9BA6-F9C9-44FC-A2B3-5692A108E067}"/>
    <hyperlink ref="D3315" r:id="rId684" xr:uid="{77719B53-005F-4432-A380-19E33EF5B1B1}"/>
    <hyperlink ref="D3316" r:id="rId685" xr:uid="{5546BD2E-082D-4255-BC00-D39A1B261A44}"/>
    <hyperlink ref="D3317" r:id="rId686" xr:uid="{6A2107E5-EDE5-4133-8D0C-99BCAB9DEF9C}"/>
    <hyperlink ref="D3318" r:id="rId687" xr:uid="{7E61E211-111C-4F93-BF6B-D971B50EAD59}"/>
    <hyperlink ref="D3319" r:id="rId688" xr:uid="{3D8B8CAF-60E9-4CD4-AC87-E306D047B4E4}"/>
    <hyperlink ref="D3320" r:id="rId689" xr:uid="{619C67B7-DE6D-462C-A9FD-D505183123C8}"/>
    <hyperlink ref="D3321" r:id="rId690" xr:uid="{999BA3C3-40E4-4DC0-AD4E-E5C87E5C9E7E}"/>
    <hyperlink ref="D3322" r:id="rId691" xr:uid="{4220B6AE-1BA6-43F9-A259-087A501A2DB3}"/>
    <hyperlink ref="D3323" r:id="rId692" xr:uid="{87EC4DB6-A65F-41B5-906B-5D6615E546C5}"/>
    <hyperlink ref="D3324" r:id="rId693" xr:uid="{BCF7AA20-E813-4556-8F8F-EDB0D626A92C}"/>
    <hyperlink ref="D3325" r:id="rId694" xr:uid="{A4C2B4F8-3323-47DA-864F-D71132D0D943}"/>
    <hyperlink ref="D3326" r:id="rId695" xr:uid="{16F6FA85-F4CA-4DD8-B95A-15E11F20B536}"/>
    <hyperlink ref="D3327" r:id="rId696" xr:uid="{1BD0C989-98F4-4EA1-A579-1D3A209DE912}"/>
    <hyperlink ref="D3328" r:id="rId697" xr:uid="{C7B95FD2-8D32-49EF-9EDE-831B1765E7B6}"/>
    <hyperlink ref="D3329" r:id="rId698" xr:uid="{05F52B91-87A0-4C49-8122-679B6DBA8D41}"/>
    <hyperlink ref="D3330" r:id="rId699" xr:uid="{DB777EC9-1962-48FA-B0B1-5B547FBF487F}"/>
    <hyperlink ref="D3331" r:id="rId700" xr:uid="{A095E237-BEE4-4BF7-A027-64DD47A6F8DB}"/>
    <hyperlink ref="D3332" r:id="rId701" xr:uid="{CB1DF6AF-5908-4915-A660-739BCD82362A}"/>
    <hyperlink ref="D3333" r:id="rId702" xr:uid="{3EB680CC-5B8F-4AA8-BFF6-D3CC2C1AF9C8}"/>
    <hyperlink ref="D3334" r:id="rId703" xr:uid="{3D5E82BC-905C-4376-BF35-8CAB71DFB993}"/>
    <hyperlink ref="D3335" r:id="rId704" xr:uid="{6021BFA4-41CC-4502-8FE9-2E1F71FED8BB}"/>
    <hyperlink ref="D3336" r:id="rId705" xr:uid="{A81EA9F7-D859-4E53-B277-F8195733E789}"/>
    <hyperlink ref="D3337" r:id="rId706" xr:uid="{FD086916-7A5D-4A5A-92F1-1B032828D12D}"/>
    <hyperlink ref="D3338" r:id="rId707" xr:uid="{FC0678AF-91E4-49E9-B396-BE05D506513E}"/>
    <hyperlink ref="D3339" r:id="rId708" xr:uid="{BACEB53A-F017-4CCF-B4E9-25B546335DA8}"/>
    <hyperlink ref="D3340" r:id="rId709" xr:uid="{A8BD269C-AA46-4710-9C24-2F1D040C9EF3}"/>
    <hyperlink ref="D3341" r:id="rId710" xr:uid="{BBCDFF4C-F2D3-4132-B916-5DECD3165133}"/>
    <hyperlink ref="D3342" r:id="rId711" xr:uid="{ACC764AB-7ABF-41FC-A86A-843691DBC70D}"/>
    <hyperlink ref="D3343" r:id="rId712" xr:uid="{FACB5EEE-8C04-43C1-AEE1-8A5515F61521}"/>
    <hyperlink ref="D3344" r:id="rId713" xr:uid="{C8A8B03B-8CE3-4C95-B3E7-DFB42AF7B889}"/>
    <hyperlink ref="D3345" r:id="rId714" xr:uid="{616CCF6D-7109-431A-9BE0-964A195A16C1}"/>
    <hyperlink ref="D3346" r:id="rId715" xr:uid="{90D23A0C-A05F-4456-8BD2-5F6CCD29A425}"/>
    <hyperlink ref="D3347" r:id="rId716" xr:uid="{5429D4BC-2DCB-47AF-81FF-BBFC9E0BDF21}"/>
    <hyperlink ref="D3348" r:id="rId717" xr:uid="{15675BA1-B615-421B-9F3E-529DA13D1FC7}"/>
    <hyperlink ref="D3349" r:id="rId718" xr:uid="{7E9606FB-5F96-4A2B-8662-D3C356A9C720}"/>
    <hyperlink ref="D3350" r:id="rId719" xr:uid="{D441DAE8-0029-4BC7-BDEB-62068E5CE46F}"/>
    <hyperlink ref="D3351" r:id="rId720" xr:uid="{ED0F1E95-4ED0-4FED-9665-DF30F01ACF23}"/>
    <hyperlink ref="D3352" r:id="rId721" xr:uid="{93865D25-FEE5-4E8D-86DF-4F3E6F2F1C6C}"/>
    <hyperlink ref="D3353" r:id="rId722" xr:uid="{38B92C67-C424-4D73-A457-6F5258A00E58}"/>
    <hyperlink ref="D3354" r:id="rId723" xr:uid="{885AE1B0-780C-4303-89AD-08037577B821}"/>
    <hyperlink ref="D3355" r:id="rId724" xr:uid="{5F074AA1-6F68-4C79-8FF7-4D4D74F9D62C}"/>
    <hyperlink ref="D3356" r:id="rId725" xr:uid="{557BAEB9-D394-4EED-B9FA-9FE1A898CC32}"/>
    <hyperlink ref="D3357" r:id="rId726" xr:uid="{DF5CA1C4-AE37-48AC-82DF-526C28172070}"/>
    <hyperlink ref="D3358" r:id="rId727" xr:uid="{9BE78188-EF2C-48D5-9436-E066EB1FC251}"/>
    <hyperlink ref="D3359" r:id="rId728" xr:uid="{3171ED4D-65E4-44A4-BDEA-1320F1EA36AE}"/>
    <hyperlink ref="D3360" r:id="rId729" xr:uid="{ECC59709-DDDA-4677-8B29-6E928941E4D5}"/>
    <hyperlink ref="D3361" r:id="rId730" xr:uid="{F653AE41-570F-4D64-B6A6-C9AC3935B95D}"/>
    <hyperlink ref="D3362" r:id="rId731" xr:uid="{36046561-1E76-4A30-A247-B2B14933057F}"/>
    <hyperlink ref="D3363" r:id="rId732" xr:uid="{E440A653-7040-4CAB-87FE-E258B69878D3}"/>
    <hyperlink ref="D3364" r:id="rId733" xr:uid="{F1B9ED7A-8586-47E0-A0FB-19F87D2E80F9}"/>
    <hyperlink ref="D3365" r:id="rId734" xr:uid="{F5433F62-7284-48F6-AABD-0C5E46954D00}"/>
    <hyperlink ref="D3366" r:id="rId735" xr:uid="{9AE04E33-9B23-4F3C-AD55-1A68B7111CBA}"/>
    <hyperlink ref="D3367" r:id="rId736" xr:uid="{6BFD6BC3-4155-4D08-B9D7-CEFB96515FA0}"/>
    <hyperlink ref="D3368" r:id="rId737" xr:uid="{1EDF0277-6043-4842-B0DD-6F4924135DB0}"/>
    <hyperlink ref="D3369" r:id="rId738" xr:uid="{E7CF88A3-F50E-4178-9CFA-77742A02B661}"/>
    <hyperlink ref="D3370" r:id="rId739" xr:uid="{A907213F-CE69-4555-A92C-53DC9A79B2E8}"/>
    <hyperlink ref="D3371" r:id="rId740" xr:uid="{E6989B27-E1AE-41AD-BBA2-B426796ACEAA}"/>
    <hyperlink ref="D3372" r:id="rId741" xr:uid="{DD00BE13-68F3-4558-BCA4-303FC94FD6BC}"/>
    <hyperlink ref="D3373" r:id="rId742" xr:uid="{7609AE9C-5FB7-4911-A966-2A8929D52B41}"/>
    <hyperlink ref="D3374" r:id="rId743" xr:uid="{4D1D1C09-BF31-4725-B300-C7EECE85410C}"/>
    <hyperlink ref="D3375" r:id="rId744" xr:uid="{EF6E68DC-F429-456E-B2DB-E148AA1E3EFD}"/>
    <hyperlink ref="D3376" r:id="rId745" xr:uid="{91EE030B-ED72-4B49-AABC-C259869C59BF}"/>
    <hyperlink ref="D3377" r:id="rId746" xr:uid="{8C002176-E5C2-44F2-A39D-0852FD6D7D10}"/>
    <hyperlink ref="D3378" r:id="rId747" xr:uid="{DD380008-9A82-43CC-B6F0-74302D589803}"/>
    <hyperlink ref="D3379" r:id="rId748" xr:uid="{B7125EED-6C8A-4B40-8014-9F05EF695675}"/>
    <hyperlink ref="D3380" r:id="rId749" xr:uid="{8D13A3F4-DD66-4B3A-82D3-3E824BDCDB8A}"/>
    <hyperlink ref="D3381" r:id="rId750" xr:uid="{6BE89B18-7589-4A8E-8ABB-BD6CE465A429}"/>
    <hyperlink ref="D3382" r:id="rId751" xr:uid="{91B4EE9A-D669-4FAD-A9BC-5BFE191E0A21}"/>
    <hyperlink ref="D3383" r:id="rId752" xr:uid="{831282B5-45DC-4BEC-A1C7-15B5B12678A4}"/>
    <hyperlink ref="D3384" r:id="rId753" xr:uid="{E4F835D7-6154-48AA-91C9-F3090206FE84}"/>
    <hyperlink ref="D3385" r:id="rId754" xr:uid="{BF0AC29E-2B52-4222-8350-F24BEC0F3E9F}"/>
    <hyperlink ref="D3386" r:id="rId755" xr:uid="{D2B87EC2-6254-43EE-A85E-253821ABA656}"/>
    <hyperlink ref="D3387" r:id="rId756" xr:uid="{57AECD8B-A25A-42D8-8C7E-0F394866C43F}"/>
    <hyperlink ref="D3388" r:id="rId757" xr:uid="{BF7769A0-4CD6-476C-B0C3-09898FD6CCC9}"/>
    <hyperlink ref="D3389" r:id="rId758" xr:uid="{F88AC5C8-87F6-472F-8A20-F8B9D481F3EA}"/>
    <hyperlink ref="D3390" r:id="rId759" xr:uid="{43484E74-4C2C-4BA0-B841-D7549B380084}"/>
    <hyperlink ref="D3391" r:id="rId760" xr:uid="{D5A9BAF3-140F-43EB-A5BF-725A9B5240BF}"/>
    <hyperlink ref="D3392" r:id="rId761" xr:uid="{5007AF65-905D-410F-BF49-8116D2CF214C}"/>
    <hyperlink ref="D3393" r:id="rId762" xr:uid="{D97334C6-686A-400E-9DE9-ED81ACCC25C2}"/>
    <hyperlink ref="D3394" r:id="rId763" xr:uid="{03B8776D-3A80-4E33-A5A0-C52B3AFA9244}"/>
    <hyperlink ref="D3395" r:id="rId764" xr:uid="{C8067678-08CD-464E-B032-0D458CAF8287}"/>
    <hyperlink ref="D3396" r:id="rId765" xr:uid="{29088E7A-91B6-4FF5-AFAB-F196516527E3}"/>
    <hyperlink ref="D3397" r:id="rId766" xr:uid="{5EF14CD4-A30F-4124-B82C-0905E1C7F208}"/>
    <hyperlink ref="D3398" r:id="rId767" xr:uid="{4762D650-6D0F-4501-ACCF-EF13B4816B40}"/>
    <hyperlink ref="D3399" r:id="rId768" xr:uid="{7F955FC2-CED0-41FF-AE13-335ADF47A41A}"/>
    <hyperlink ref="D3400" r:id="rId769" xr:uid="{8FD6674E-3916-402A-B324-FC91531ECDD4}"/>
    <hyperlink ref="D3401" r:id="rId770" xr:uid="{3B408A17-9442-4B73-B5FD-F8133711B00E}"/>
    <hyperlink ref="D3402" r:id="rId771" xr:uid="{9A7EB490-AA55-4519-86DC-64C9D8F34189}"/>
    <hyperlink ref="D3403" r:id="rId772" xr:uid="{96517C2F-56A5-4E4E-8992-A8AE9D72BA6D}"/>
    <hyperlink ref="D3404" r:id="rId773" xr:uid="{F7B68808-BDA3-4DCF-B7F4-EE9302F28E11}"/>
    <hyperlink ref="D3405" r:id="rId774" xr:uid="{0849539E-D174-431F-A3CD-D614EF79C93A}"/>
    <hyperlink ref="D3406" r:id="rId775" xr:uid="{D6D6BB7F-2A4E-4490-B192-3E9EEB73F794}"/>
    <hyperlink ref="D3407" r:id="rId776" xr:uid="{CC14EEBA-D99E-4EC4-8E0C-6FDDDA65572E}"/>
    <hyperlink ref="D3408" r:id="rId777" xr:uid="{84AD272E-F259-4B8D-9824-0E34D6617F28}"/>
    <hyperlink ref="D3409" r:id="rId778" xr:uid="{6B19F55E-1D2F-41B1-AAD1-3DCF65399C6A}"/>
    <hyperlink ref="D3410" r:id="rId779" xr:uid="{89FD9751-6343-4CD1-85FF-E01211CB88D6}"/>
    <hyperlink ref="D3411" r:id="rId780" xr:uid="{15ADBBD2-D4BF-42F5-99DF-A21B536A3378}"/>
    <hyperlink ref="D3412" r:id="rId781" xr:uid="{82C030E8-141B-4A30-9381-3166EEC6487E}"/>
    <hyperlink ref="D3413" r:id="rId782" xr:uid="{6F29AD34-54D8-4BF5-B944-5380C8394E0C}"/>
    <hyperlink ref="D3414" r:id="rId783" xr:uid="{EC5787A6-5E33-4D4D-94B2-4C4421A0EF12}"/>
    <hyperlink ref="D3415" r:id="rId784" xr:uid="{AE42E87A-BC5F-4C38-97B1-238580F52EFF}"/>
    <hyperlink ref="D3416" r:id="rId785" xr:uid="{6C96B88C-7573-42DC-B4CC-999D5863A4F5}"/>
    <hyperlink ref="D3417" r:id="rId786" xr:uid="{F82AB487-2B3E-43D4-86B3-6B83DFB74DD4}"/>
    <hyperlink ref="D3418" r:id="rId787" xr:uid="{DC1C8C8E-C703-40B5-BC08-AF293836B1B8}"/>
    <hyperlink ref="D3419" r:id="rId788" xr:uid="{03B53BBD-D05B-4A27-940E-1498CBF9F799}"/>
    <hyperlink ref="D3420" r:id="rId789" xr:uid="{F5FBE369-AD9A-411C-A61F-F66ACA5F4874}"/>
    <hyperlink ref="D3421" r:id="rId790" xr:uid="{664D7891-122E-4A15-BB6F-8BFD2177A447}"/>
    <hyperlink ref="D3422" r:id="rId791" xr:uid="{29A9FD4E-FA81-48CE-817C-FDAB8E174BBA}"/>
    <hyperlink ref="D3423" r:id="rId792" xr:uid="{188509C1-7C68-4B9C-8FA0-DB3B5DC10AAD}"/>
    <hyperlink ref="D3424" r:id="rId793" xr:uid="{BAA1E1EA-5232-440E-BAEE-ECDF3CCC771F}"/>
    <hyperlink ref="D3425" r:id="rId794" xr:uid="{3162B19A-4B47-4976-9A1E-AC14915635CC}"/>
    <hyperlink ref="D3426" r:id="rId795" xr:uid="{34B4F107-3269-486F-A455-17E2B3EC8B94}"/>
    <hyperlink ref="D3427" r:id="rId796" xr:uid="{E5347B0D-1D6A-4567-BE56-B31502B1CF33}"/>
    <hyperlink ref="D3428" r:id="rId797" xr:uid="{A756B609-73C2-4637-AFB5-73021F607F5C}"/>
    <hyperlink ref="D3429" r:id="rId798" xr:uid="{B8BAC9CA-E3E5-44E2-9928-6076BF73433B}"/>
    <hyperlink ref="D3430" r:id="rId799" xr:uid="{051A391F-9BA9-49C2-87D1-87BAAD6C8A78}"/>
    <hyperlink ref="D3431" r:id="rId800" xr:uid="{70C21E8D-7672-47F1-8179-82B03254F5DE}"/>
    <hyperlink ref="D3432" r:id="rId801" xr:uid="{FA00EDA7-8F7E-4D9C-BDDB-971EDA14F859}"/>
    <hyperlink ref="D3433" r:id="rId802" xr:uid="{86EF1D48-EB9B-47A7-A71D-FDC4D028E05C}"/>
    <hyperlink ref="D3434" r:id="rId803" xr:uid="{C507D8D4-24C3-42E1-B2BA-6C4EFB10782F}"/>
    <hyperlink ref="D3435" r:id="rId804" xr:uid="{C5A5C0E4-BB0C-4F4E-A01C-93F3654E725B}"/>
    <hyperlink ref="D3436" r:id="rId805" xr:uid="{01FA32DE-549D-4570-91C9-62E1B3A8CCDE}"/>
    <hyperlink ref="D3437" r:id="rId806" xr:uid="{A8256122-3338-4EBC-96DC-599B5850D2D2}"/>
    <hyperlink ref="D3438" r:id="rId807" xr:uid="{6A7EF7D6-0265-439D-8D8E-FB8CDA270ADC}"/>
    <hyperlink ref="D3439" r:id="rId808" xr:uid="{9269C29C-8BF0-4FA7-AAC7-B996B76E6E03}"/>
    <hyperlink ref="D3440" r:id="rId809" xr:uid="{5593940C-B36C-4A7F-8DD8-A14F54BDCCAB}"/>
    <hyperlink ref="D3441" r:id="rId810" xr:uid="{96756DD5-D837-42C9-8B2D-869E5E31B289}"/>
    <hyperlink ref="D3442" r:id="rId811" xr:uid="{8820FD37-C10C-41C5-9E80-38364C645F6A}"/>
    <hyperlink ref="D3443" r:id="rId812" xr:uid="{7936A0F1-7E16-4A1C-AC12-AC5A35A19006}"/>
    <hyperlink ref="D3444" r:id="rId813" xr:uid="{D7B7C264-E381-4859-8DC4-1CAEFD6133A6}"/>
    <hyperlink ref="D3445" r:id="rId814" xr:uid="{A2601814-4874-420F-9F76-4C9252EB70D1}"/>
    <hyperlink ref="D3446" r:id="rId815" xr:uid="{651F7A1D-3387-4D33-BDD6-D7308F5B45F4}"/>
    <hyperlink ref="D3447" r:id="rId816" xr:uid="{18835009-6A3B-4991-8716-03CF024B035E}"/>
    <hyperlink ref="D3448" r:id="rId817" xr:uid="{D34723EA-ED1C-42AA-8E9B-37164E45D05C}"/>
    <hyperlink ref="D3449" r:id="rId818" xr:uid="{D6F5F57C-9D93-41F7-A8F3-AFDF745E6AA2}"/>
    <hyperlink ref="D3450" r:id="rId819" xr:uid="{62686EEB-40EF-4E0A-B67D-09D1E955E7F3}"/>
    <hyperlink ref="D3451" r:id="rId820" xr:uid="{BA207F65-F09A-4071-9DA6-BC419C1F7776}"/>
    <hyperlink ref="D3452" r:id="rId821" xr:uid="{FF95BD92-1137-42A4-8658-E472C864DC86}"/>
    <hyperlink ref="D3453" r:id="rId822" xr:uid="{A2BC4267-C5CE-4F04-9D8F-96DC3FEE9D16}"/>
    <hyperlink ref="D3454" r:id="rId823" xr:uid="{D0589F5B-5F73-4B5D-8917-185AE31533D0}"/>
    <hyperlink ref="D3455" r:id="rId824" xr:uid="{E0FBDE2E-3586-4913-B0B6-8D0A622694AD}"/>
    <hyperlink ref="D3456" r:id="rId825" xr:uid="{1802E9C2-8C36-4196-BA53-D20B007775E0}"/>
    <hyperlink ref="D3457" r:id="rId826" xr:uid="{551CE75E-4C4E-4302-BE85-05179DF8015B}"/>
    <hyperlink ref="D3458" r:id="rId827" xr:uid="{2A6081B0-8F29-4CB1-B046-9B22EA3C39CE}"/>
    <hyperlink ref="D3459" r:id="rId828" xr:uid="{5A0B5D7C-2E9C-4988-ADA5-D5AFE4410D6B}"/>
    <hyperlink ref="D3460" r:id="rId829" xr:uid="{4D6AD46A-C498-4387-BFC4-78C184188CF2}"/>
    <hyperlink ref="D3461" r:id="rId830" xr:uid="{817970F5-BBF4-44DF-B3E8-E2D539D46F84}"/>
    <hyperlink ref="D3462" r:id="rId831" xr:uid="{0AE12FDB-2470-4AA3-AF65-FB5A399C591B}"/>
    <hyperlink ref="D3463" r:id="rId832" xr:uid="{CF141DC9-8A8E-4477-B017-665057FEA22E}"/>
    <hyperlink ref="D3464" r:id="rId833" xr:uid="{DD3BB024-AAA7-41C9-86DC-9B27934CCD05}"/>
    <hyperlink ref="D3465" r:id="rId834" xr:uid="{9CF1295A-D74C-4C9C-9F69-846CFFED2635}"/>
    <hyperlink ref="D3466" r:id="rId835" xr:uid="{7C988238-7D13-4D31-9913-8544F8D7D502}"/>
    <hyperlink ref="D3467" r:id="rId836" xr:uid="{EAC2FE59-1971-45CC-ABD8-1B0A3F4661ED}"/>
    <hyperlink ref="D3468" r:id="rId837" xr:uid="{7D46E614-CFEF-4EFC-813F-F639C8EB8F6C}"/>
    <hyperlink ref="D3469" r:id="rId838" xr:uid="{B1A9A7DE-FF2D-4D3C-909A-0DFDB255D13D}"/>
    <hyperlink ref="D3470" r:id="rId839" xr:uid="{882C9A1D-55A7-4123-9754-3201D2DC5ABE}"/>
    <hyperlink ref="D3471" r:id="rId840" xr:uid="{1FE248E1-822F-4898-A36F-17783F0C42F7}"/>
    <hyperlink ref="D3472" r:id="rId841" xr:uid="{73FD0540-CBAB-4936-B78C-06CDF42579B6}"/>
    <hyperlink ref="D3473" r:id="rId842" xr:uid="{91E1F0D7-955C-4840-AF57-3465C714DF0B}"/>
    <hyperlink ref="D3474" r:id="rId843" xr:uid="{5A62CCA5-7893-4CC7-83B0-16389D3CD0BF}"/>
    <hyperlink ref="D3475" r:id="rId844" xr:uid="{04663E05-4FFD-4716-90D9-C65C76043AB5}"/>
    <hyperlink ref="D3476" r:id="rId845" xr:uid="{CF38453A-515D-4D8C-A3E7-936FCF4896ED}"/>
    <hyperlink ref="D3477" r:id="rId846" xr:uid="{C50E08A3-8D43-46CB-8CDA-465454C04E9D}"/>
    <hyperlink ref="D3478" r:id="rId847" xr:uid="{D3994458-2E7F-4140-8216-43DBDBE5D691}"/>
    <hyperlink ref="D3479" r:id="rId848" xr:uid="{0A578F5A-AE81-4018-8DEB-F3912CBD4898}"/>
    <hyperlink ref="D3480" r:id="rId849" xr:uid="{091DB581-FAEE-4B79-BE5E-8AE81783F12E}"/>
    <hyperlink ref="D3481" r:id="rId850" xr:uid="{802BADB4-AA52-4FE5-BE63-92370792784C}"/>
    <hyperlink ref="D3482" r:id="rId851" xr:uid="{7F8D2DDD-0A9E-45E6-8A32-FFEFC0B1C5BD}"/>
    <hyperlink ref="D3483" r:id="rId852" xr:uid="{68DD7448-2E74-4F2A-ACF7-C243040567AF}"/>
    <hyperlink ref="D3484" r:id="rId853" xr:uid="{4A8E9370-8ED9-4A14-9D92-18FBB5DB095F}"/>
    <hyperlink ref="D3485" r:id="rId854" xr:uid="{EFF6E90B-6BE5-41D7-ABB4-E047E189D53D}"/>
    <hyperlink ref="D3486" r:id="rId855" xr:uid="{4E04DC4E-4A9D-4A3E-AE6E-D69723B519D2}"/>
    <hyperlink ref="D3487" r:id="rId856" xr:uid="{C3DDC285-87DB-41E7-A479-62687015E5F2}"/>
    <hyperlink ref="D3488" r:id="rId857" xr:uid="{3C7FEB84-88E2-4FFD-9422-7D2F950739AE}"/>
    <hyperlink ref="D3489" r:id="rId858" xr:uid="{DC8AFE56-97F3-413D-980C-A3F60A36676A}"/>
    <hyperlink ref="D3490" r:id="rId859" xr:uid="{97B49F68-732C-4D20-A90F-C15F69A8BD23}"/>
    <hyperlink ref="D3491" r:id="rId860" xr:uid="{BB2BAC0E-4969-427F-A6B1-4A7711D797B2}"/>
    <hyperlink ref="D3492" r:id="rId861" xr:uid="{B3F57C93-B231-4356-9B02-990F0692D613}"/>
    <hyperlink ref="D3493" r:id="rId862" xr:uid="{751CA6D0-9F22-4D4D-AE27-590233E1863A}"/>
    <hyperlink ref="D3494" r:id="rId863" xr:uid="{D0C22D58-7407-404C-B314-60A9FCE11D97}"/>
    <hyperlink ref="D3495" r:id="rId864" xr:uid="{D5E06E6F-577A-4E33-B81F-7154A37AD29F}"/>
    <hyperlink ref="D3496" r:id="rId865" xr:uid="{3DFD2DFF-9B4B-4875-B177-1DB198F38119}"/>
    <hyperlink ref="D3497" r:id="rId866" xr:uid="{603C8A30-67B8-4146-841A-CEF80B8041FA}"/>
    <hyperlink ref="D3498" r:id="rId867" xr:uid="{8A1CF081-BCBF-465D-9DA3-7890DCEF24A8}"/>
    <hyperlink ref="D3499" r:id="rId868" xr:uid="{EC241B84-FA84-481F-AE96-96F047B08C67}"/>
    <hyperlink ref="D3500" r:id="rId869" xr:uid="{8B541EFB-B6C9-4B8F-8BBC-22F6EFDA2708}"/>
    <hyperlink ref="D3501" r:id="rId870" xr:uid="{EECD706A-DA2F-4223-A9FC-FC21C9731A91}"/>
    <hyperlink ref="D3502" r:id="rId871" xr:uid="{E198927F-7603-4771-B139-C8EA5AF5BBDE}"/>
    <hyperlink ref="D3503" r:id="rId872" xr:uid="{1AF61D75-E9A1-4586-8CE8-A39AD1B4382E}"/>
    <hyperlink ref="D3504" r:id="rId873" xr:uid="{A47CDB8C-3CCA-40CB-84F5-2FA62D38EA39}"/>
    <hyperlink ref="D3505" r:id="rId874" xr:uid="{5D0C608C-B337-4D56-98B5-A944637CB584}"/>
    <hyperlink ref="D3506" r:id="rId875" xr:uid="{FBB32F93-B381-4534-9CA3-626AE531E51E}"/>
    <hyperlink ref="D3507" r:id="rId876" xr:uid="{6C76A1F2-77F4-4C54-8459-7075E4AEC6A1}"/>
    <hyperlink ref="D3508" r:id="rId877" xr:uid="{4C118019-8E5D-41EC-9FFB-CDC9EF089068}"/>
    <hyperlink ref="D3509" r:id="rId878" xr:uid="{57BB270C-AF09-4190-B249-DC89BDBBBDC3}"/>
    <hyperlink ref="D3510" r:id="rId879" xr:uid="{3391D9C3-D871-4836-AD91-BE3F22C64E1D}"/>
    <hyperlink ref="D3511" r:id="rId880" xr:uid="{4AE52752-EB9A-42A3-8A88-ADF081C7F36C}"/>
    <hyperlink ref="D3512" r:id="rId881" xr:uid="{1CF54B88-FF38-4D9B-89D0-DE45C6F31612}"/>
    <hyperlink ref="D3513" r:id="rId882" xr:uid="{A5D631E0-07B5-4067-A5B8-7F107289EDAB}"/>
    <hyperlink ref="D3514" r:id="rId883" xr:uid="{0BB15266-483C-4840-884D-4A607B13C266}"/>
    <hyperlink ref="D3515" r:id="rId884" xr:uid="{44DC1002-FFD1-4390-B8AB-7DD588DF0DDF}"/>
    <hyperlink ref="D3516" r:id="rId885" xr:uid="{7E0979F2-0611-4B45-8574-98439EBD6C0A}"/>
    <hyperlink ref="D3517" r:id="rId886" xr:uid="{A212D37E-40BA-4090-85B5-E9C7A99F5E85}"/>
    <hyperlink ref="D3518" r:id="rId887" xr:uid="{42F3E29E-310A-4D6D-8A50-75CBA57772CF}"/>
    <hyperlink ref="D3519" r:id="rId888" xr:uid="{3A2BB7A1-CFD5-464C-8D21-8EEBCC37246E}"/>
    <hyperlink ref="D3520" r:id="rId889" xr:uid="{66D8913D-0D73-4D2B-B567-6F1D9D58EF8C}"/>
    <hyperlink ref="D3521" r:id="rId890" xr:uid="{558C530B-41DE-4911-87FE-5FEB99933DB6}"/>
    <hyperlink ref="D3522" r:id="rId891" xr:uid="{EB1D4AA2-4719-4ADE-9BEA-5B2D9D67C423}"/>
    <hyperlink ref="D3523" r:id="rId892" xr:uid="{31691325-5E71-46E3-B399-73AA1098FC3D}"/>
    <hyperlink ref="D3524" r:id="rId893" xr:uid="{10E22700-90EB-47D1-9970-56C3B01E80F0}"/>
    <hyperlink ref="D3525" r:id="rId894" xr:uid="{0AE2CE67-F2D8-44C5-A8B6-4897133993FB}"/>
    <hyperlink ref="D3526" r:id="rId895" xr:uid="{2B4FB0E6-0B31-4BC9-8539-E8EB08BCB480}"/>
    <hyperlink ref="D3527" r:id="rId896" xr:uid="{53642A8B-FEF9-4D47-ACD1-2011EA8D7C19}"/>
    <hyperlink ref="D3528" r:id="rId897" xr:uid="{FA7FD7F7-1AFC-4D6B-9BF0-83E05F40081E}"/>
    <hyperlink ref="D3529" r:id="rId898" xr:uid="{B0C0D253-77D4-43E2-91A0-3A5DEB4D03A5}"/>
    <hyperlink ref="D3530" r:id="rId899" xr:uid="{E2887BC5-B5FC-4F70-A230-A645E3A121A5}"/>
    <hyperlink ref="D3531" r:id="rId900" xr:uid="{FD37B732-D36D-42A8-8AFD-7C3628DF884B}"/>
    <hyperlink ref="D3532" r:id="rId901" xr:uid="{F19F6620-FA05-4E01-B231-0F0E53D99F0E}"/>
    <hyperlink ref="D3533" r:id="rId902" xr:uid="{EF4A1992-DCF4-4B8F-99FF-AB85EBDF6B82}"/>
    <hyperlink ref="D3534" r:id="rId903" xr:uid="{D387F91D-F1FD-4D60-AB60-1B4CD4CC7645}"/>
    <hyperlink ref="D3535" r:id="rId904" xr:uid="{9E4BDB6D-F8D1-428C-BCEF-226C3824BAAC}"/>
    <hyperlink ref="D3536" r:id="rId905" xr:uid="{A11AC0F4-D263-4E42-B505-587ACB254356}"/>
    <hyperlink ref="D3537" r:id="rId906" xr:uid="{716BB9FE-DD21-460A-8EC9-391C298B403D}"/>
    <hyperlink ref="D3538" r:id="rId907" xr:uid="{27EFF634-5029-4DBF-A353-A25FB6FB0056}"/>
    <hyperlink ref="D3539" r:id="rId908" xr:uid="{5F67CF86-6D93-4FF4-BE3E-2E8CFA901A07}"/>
    <hyperlink ref="D3540" r:id="rId909" xr:uid="{E565B0CE-FFDE-4DE6-B1C0-3E20BD01BD11}"/>
    <hyperlink ref="D3541" r:id="rId910" xr:uid="{7CDC13A0-8009-4356-8AE0-6AB97676AA77}"/>
    <hyperlink ref="D3542" r:id="rId911" xr:uid="{98F2E7C6-5D0B-4B0D-B93D-69DDF09CC2E4}"/>
    <hyperlink ref="D3543" r:id="rId912" xr:uid="{A8F09EC6-4F43-4BFB-B07A-AAA6E1484B52}"/>
    <hyperlink ref="D3544" r:id="rId913" xr:uid="{EB7C56D2-B5A0-467C-8392-8325980B1C04}"/>
    <hyperlink ref="D3545" r:id="rId914" xr:uid="{A487BC7B-F22E-4676-8213-D3D436444D71}"/>
    <hyperlink ref="D3546" r:id="rId915" xr:uid="{1C18D9E8-1471-45EA-B14E-6B112A306F63}"/>
    <hyperlink ref="D3547" r:id="rId916" xr:uid="{98F6EBF1-3AF8-45E6-A05C-C729BB629511}"/>
    <hyperlink ref="D3548" r:id="rId917" xr:uid="{98182892-4E42-480C-AEFF-FA7E982859D1}"/>
    <hyperlink ref="D3549" r:id="rId918" xr:uid="{BFBBB468-C2C7-4107-BCFE-33AB34FA4BF9}"/>
    <hyperlink ref="D3550" r:id="rId919" xr:uid="{808B7B20-8EAD-421D-AC28-C832B02FFF82}"/>
    <hyperlink ref="D3551" r:id="rId920" xr:uid="{3FEAA361-44E6-4D14-96AB-E1F8998B230E}"/>
    <hyperlink ref="D3552" r:id="rId921" xr:uid="{50370493-2FE8-4C9B-A07C-79D4CC386487}"/>
    <hyperlink ref="D3553" r:id="rId922" xr:uid="{0F34EF1F-3DD8-4D44-8252-C43984755B9C}"/>
    <hyperlink ref="D3554" r:id="rId923" xr:uid="{35DF29D2-E6F9-4B8D-A240-BE948A5100E4}"/>
    <hyperlink ref="D3555" r:id="rId924" xr:uid="{9D6E7E61-B269-41F7-96CC-E6567C75A024}"/>
    <hyperlink ref="D3556" r:id="rId925" xr:uid="{6BE7D9AB-F54F-4E5E-B03D-34355C2A54A4}"/>
    <hyperlink ref="D3557" r:id="rId926" xr:uid="{5E1586CE-B221-4A28-BBBE-268138964A8A}"/>
    <hyperlink ref="D3558" r:id="rId927" xr:uid="{58322A13-FC02-47DE-AB48-A70FF17F7C0F}"/>
    <hyperlink ref="D3559" r:id="rId928" xr:uid="{AA183123-5D7B-4558-8ADD-22131CC41EDB}"/>
    <hyperlink ref="D3560" r:id="rId929" xr:uid="{8BE23E3F-93C6-44D8-8CAF-FFCA3CF224AF}"/>
    <hyperlink ref="D3561" r:id="rId930" xr:uid="{A9DCED00-68AA-4239-B3EA-BEF1ED9B1B9B}"/>
    <hyperlink ref="D3562" r:id="rId931" xr:uid="{1680C580-A34D-4346-8848-FC59A1804272}"/>
    <hyperlink ref="D3563" r:id="rId932" xr:uid="{782F362A-B60B-4FA0-9556-2EFEC0777985}"/>
    <hyperlink ref="D3564" r:id="rId933" xr:uid="{0938F76E-0CC7-46E6-BEEA-B4A55ACEDD8A}"/>
    <hyperlink ref="D3565" r:id="rId934" xr:uid="{74CB9132-41BE-437F-9DC0-78E368B30159}"/>
    <hyperlink ref="D3566" r:id="rId935" xr:uid="{61F2A345-EB6A-4728-90C1-BD50D7BF6AA5}"/>
    <hyperlink ref="D3567" r:id="rId936" xr:uid="{012AD9F2-C23C-495A-80AD-6ACBC9F913AF}"/>
    <hyperlink ref="D3568" r:id="rId937" xr:uid="{7AC15A0C-42C3-49A6-B97B-6E93AC5DC237}"/>
    <hyperlink ref="D3569" r:id="rId938" xr:uid="{1758A65E-8DD4-4E24-9AAD-CBDC85343A12}"/>
    <hyperlink ref="D3570" r:id="rId939" xr:uid="{E0B00ABF-C8AC-4A00-87F9-5B096CD68604}"/>
    <hyperlink ref="D3571" r:id="rId940" xr:uid="{B3746CDD-B252-4E9A-A219-4ED1E3C548F7}"/>
    <hyperlink ref="D3572" r:id="rId941" xr:uid="{4953A77F-AD53-4A4E-8817-3E8D0AE49858}"/>
    <hyperlink ref="D3573" r:id="rId942" xr:uid="{96EFB88A-0D0D-49E8-94A4-D3540D2572E4}"/>
    <hyperlink ref="D3574" r:id="rId943" xr:uid="{1001EB33-8C3A-4C7F-BF4B-57404FE0CD5F}"/>
    <hyperlink ref="D3575" r:id="rId944" xr:uid="{E50D7CBC-4D9E-4806-B65B-F9A7C2151A14}"/>
    <hyperlink ref="D3576" r:id="rId945" xr:uid="{BBCA9BCC-A029-40AE-A126-806ECB692430}"/>
    <hyperlink ref="D3577" r:id="rId946" xr:uid="{8894CE05-7FD8-4F28-A8DE-5F7AAF80DD76}"/>
    <hyperlink ref="D3578" r:id="rId947" xr:uid="{50A19C44-8BE2-4607-A18A-545C26CB219F}"/>
    <hyperlink ref="D3579" r:id="rId948" xr:uid="{4B7217F0-9949-4AC8-858E-FE5D917CA448}"/>
    <hyperlink ref="D3580" r:id="rId949" xr:uid="{8634199B-02B6-4EAE-B93A-859A8211A3A7}"/>
    <hyperlink ref="D3581" r:id="rId950" xr:uid="{10942C3B-FB2D-449A-920F-27E6FF5EBB8C}"/>
    <hyperlink ref="D3582" r:id="rId951" xr:uid="{8D57B2F7-BB60-4B45-891A-864247C1CE1B}"/>
    <hyperlink ref="D3583" r:id="rId952" xr:uid="{83E4D998-3954-4BCC-820E-93EA3EC645D4}"/>
    <hyperlink ref="D3584" r:id="rId953" xr:uid="{6DE2204E-7F44-4ECC-8D75-4B9220A65349}"/>
    <hyperlink ref="D3585" r:id="rId954" xr:uid="{9ECACD6B-EF2D-478E-B4AA-3903B62C5947}"/>
    <hyperlink ref="D3586" r:id="rId955" xr:uid="{43BD4ECE-4245-4FFB-B448-4223CB864F5B}"/>
    <hyperlink ref="D3587" r:id="rId956" xr:uid="{B07D5EAB-68AF-4875-97C6-F7938FCDE0FF}"/>
    <hyperlink ref="D3588" r:id="rId957" xr:uid="{37E4D081-C3BA-4575-95FD-EADDB98BD640}"/>
    <hyperlink ref="D3589" r:id="rId958" xr:uid="{80D1B49A-F92D-4AB3-AFE1-14DCCF173F32}"/>
    <hyperlink ref="D3590" r:id="rId959" xr:uid="{33C569C5-990F-4914-AD6C-9EB06B9F5090}"/>
    <hyperlink ref="D3591" r:id="rId960" xr:uid="{CE95369F-9BE7-4338-B280-80119EC5DEA0}"/>
    <hyperlink ref="D3592" r:id="rId961" xr:uid="{5FE56F38-0CC4-413E-8E0B-20CE46ABCE21}"/>
    <hyperlink ref="D3593" r:id="rId962" xr:uid="{88DDADF7-5123-4EAD-BAFF-A8D6C5ED6BF1}"/>
    <hyperlink ref="D3594" r:id="rId963" xr:uid="{1B9AA18A-79D6-4724-AF52-665121E090BF}"/>
    <hyperlink ref="D3595" r:id="rId964" xr:uid="{5D215561-DFF2-4595-8EF2-2BE127742522}"/>
    <hyperlink ref="D3596" r:id="rId965" xr:uid="{5642D735-4B9A-4EF6-A0CD-E0D565C6EC54}"/>
    <hyperlink ref="D3597" r:id="rId966" xr:uid="{07760ECB-31B8-4A31-97C0-DC42C77D0A25}"/>
    <hyperlink ref="D3598" r:id="rId967" xr:uid="{8F01959C-D21E-41A7-A47E-E1F822B1AC52}"/>
    <hyperlink ref="D3599" r:id="rId968" xr:uid="{58B4DF4D-6539-4A84-9925-CE45EF0DBC50}"/>
    <hyperlink ref="D3600" r:id="rId969" xr:uid="{0E5B9ABF-9E65-410A-9F2F-407A110E9D5B}"/>
    <hyperlink ref="D3601" r:id="rId970" xr:uid="{219ADF65-C074-4313-916F-703B7A819842}"/>
    <hyperlink ref="D3602" r:id="rId971" xr:uid="{66386E38-8A78-43E2-8C2B-B996F1545A5E}"/>
    <hyperlink ref="D3603" r:id="rId972" xr:uid="{F8659350-23A8-4727-A316-1ECA30A8385D}"/>
    <hyperlink ref="D3604" r:id="rId973" xr:uid="{A18C46A6-9CCE-4DE3-AA45-EEB977D3B7B8}"/>
    <hyperlink ref="D3605" r:id="rId974" xr:uid="{0924BB8C-97E7-4BE5-A8E5-49F8C4380BB0}"/>
    <hyperlink ref="D3606" r:id="rId975" xr:uid="{541C2EBE-DC0B-4A58-B7A0-D7F73D3EBB7D}"/>
    <hyperlink ref="D3607" r:id="rId976" xr:uid="{A5A70E68-9642-46ED-A790-1CCE8786C391}"/>
    <hyperlink ref="D3608" r:id="rId977" xr:uid="{FC867E9B-43A4-4E9F-9A96-364C4C230431}"/>
    <hyperlink ref="D3609" r:id="rId978" xr:uid="{2976BECD-28B0-4B6F-A3BB-90EBC37EA9C5}"/>
    <hyperlink ref="D3610" r:id="rId979" xr:uid="{1E06229E-1608-4B19-9CFB-665B89D7E700}"/>
    <hyperlink ref="D3611" r:id="rId980" xr:uid="{8890C087-4F4D-44F3-914B-F30B1C778E2D}"/>
    <hyperlink ref="D3612" r:id="rId981" xr:uid="{44AA0F4F-0650-4062-9F1D-E45EFC3EDFDF}"/>
    <hyperlink ref="D3613" r:id="rId982" xr:uid="{8A66F95F-CA51-43AF-9605-C4EF393A0B2B}"/>
    <hyperlink ref="D3614" r:id="rId983" xr:uid="{F331CD91-2C3C-4E99-B076-BAEEF9A2067A}"/>
    <hyperlink ref="D3615" r:id="rId984" xr:uid="{8C116018-EAA8-4CD2-A498-C32222922C20}"/>
    <hyperlink ref="D3616" r:id="rId985" xr:uid="{6CE0F047-515B-4178-BC1C-B3D0BD0E4A5E}"/>
    <hyperlink ref="D3617" r:id="rId986" xr:uid="{88C67D70-D7A7-4FB4-BDF6-4D18A37A2112}"/>
    <hyperlink ref="D3618" r:id="rId987" xr:uid="{5AB4C848-C955-4E84-8956-A898F7758CF4}"/>
    <hyperlink ref="D3619" r:id="rId988" xr:uid="{73EFBC2B-2A5D-4504-86C8-A5495EA89433}"/>
    <hyperlink ref="D3620" r:id="rId989" xr:uid="{6028F474-A825-40CA-8676-767E0221AEED}"/>
    <hyperlink ref="D3621" r:id="rId990" xr:uid="{8E69BCEC-7986-46BB-9FC2-45E22E3E575D}"/>
    <hyperlink ref="D3622" r:id="rId991" xr:uid="{52F4536E-DE7D-4041-865F-1633F293B41D}"/>
    <hyperlink ref="D3623" r:id="rId992" xr:uid="{865742F5-9969-4370-92C3-357304F172D4}"/>
    <hyperlink ref="D3624" r:id="rId993" xr:uid="{81DB34AA-88A4-409B-94DE-40E68766A6BF}"/>
    <hyperlink ref="D3625" r:id="rId994" xr:uid="{9783B570-FD51-4F98-B6E6-1918C66435B1}"/>
    <hyperlink ref="D3626" r:id="rId995" xr:uid="{553315C2-161E-49FF-8FDE-FEAF4943AFD2}"/>
    <hyperlink ref="D3627" r:id="rId996" xr:uid="{466041A5-3BCC-4947-A37B-8B1E452C44BC}"/>
    <hyperlink ref="D3628" r:id="rId997" xr:uid="{048E31D3-1787-4EA2-A397-EBBD37E3B161}"/>
    <hyperlink ref="D3629" r:id="rId998" xr:uid="{C36B4A1E-88B9-4FA5-9632-7ABDB3290611}"/>
    <hyperlink ref="D3630" r:id="rId999" xr:uid="{4DE3A8B8-C047-4EE8-87C3-977741F34A36}"/>
    <hyperlink ref="D3631" r:id="rId1000" xr:uid="{B7DF0343-F929-448F-9B31-1508CD9C9C95}"/>
    <hyperlink ref="D3632" r:id="rId1001" xr:uid="{114004E7-D997-4837-A3C4-0B9C0EC6191D}"/>
    <hyperlink ref="D3633" r:id="rId1002" xr:uid="{CF636D1A-0F84-42E0-9F7B-6872825C286A}"/>
    <hyperlink ref="D3634" r:id="rId1003" xr:uid="{C4B3158B-DA42-4F15-97D0-6095E18B525A}"/>
    <hyperlink ref="D3635" r:id="rId1004" xr:uid="{29A4D0CB-5B9D-4F54-A970-4E667A5ECB5D}"/>
    <hyperlink ref="D3636" r:id="rId1005" xr:uid="{148E3785-01B4-47B9-96A4-3A2242927803}"/>
    <hyperlink ref="D3637" r:id="rId1006" xr:uid="{6ABF0B2C-EBA6-4C48-88E8-3FDEA78CF087}"/>
    <hyperlink ref="D3638" r:id="rId1007" xr:uid="{38E7F87F-8611-45FD-BE65-5E337858B092}"/>
    <hyperlink ref="D3639" r:id="rId1008" xr:uid="{F6A05187-CF64-46A0-B28E-EC9BCB23FB51}"/>
    <hyperlink ref="D3640" r:id="rId1009" xr:uid="{A33CE93F-1042-4FB7-A530-CB98915F1BD0}"/>
    <hyperlink ref="D3641" r:id="rId1010" xr:uid="{96B82B35-4C74-4D6D-B03B-08B237F0C925}"/>
    <hyperlink ref="D3642" r:id="rId1011" xr:uid="{E13445E3-52B1-473B-BA7E-05EEB2A81449}"/>
    <hyperlink ref="D3643" r:id="rId1012" xr:uid="{AA56C582-1DBA-4497-BED6-652F47B9C612}"/>
    <hyperlink ref="D3644" r:id="rId1013" xr:uid="{31194AE8-65F0-4861-9E6B-9C5A73AF4954}"/>
    <hyperlink ref="D3645" r:id="rId1014" xr:uid="{694E46E6-920A-4FCC-8CB9-7802B346AD01}"/>
    <hyperlink ref="D3646" r:id="rId1015" xr:uid="{A0A62D5B-21DB-48B0-8AE9-FDF46B9415A4}"/>
    <hyperlink ref="D3647" r:id="rId1016" xr:uid="{B28A8D6F-7781-457D-9062-63D9A6B83D97}"/>
    <hyperlink ref="D3648" r:id="rId1017" xr:uid="{E22C6879-D587-4940-8FC6-EFF2C1BBFB25}"/>
    <hyperlink ref="D3649" r:id="rId1018" xr:uid="{81E805BE-E978-4E2B-B147-B34D20972F8D}"/>
    <hyperlink ref="D3650" r:id="rId1019" xr:uid="{421D7B4D-34A9-4AA0-AE77-7A3B22935E03}"/>
    <hyperlink ref="D3651" r:id="rId1020" xr:uid="{FC6778BE-4D9C-4957-88A6-5D4B61EF87F2}"/>
    <hyperlink ref="D3652" r:id="rId1021" xr:uid="{36C4501D-9045-4BCA-9E2E-45512F03A548}"/>
    <hyperlink ref="D3653" r:id="rId1022" xr:uid="{B4FB06A4-D476-4358-9D7A-2E785D47C6DA}"/>
    <hyperlink ref="D3654" r:id="rId1023" xr:uid="{8C88C135-1B3A-42ED-8B83-B73ADB13EB9B}"/>
    <hyperlink ref="D3655" r:id="rId1024" xr:uid="{674E232A-DEF3-4F42-B0A8-75ADC00B87D0}"/>
    <hyperlink ref="D3656" r:id="rId1025" xr:uid="{987EA22F-4A1F-4ADC-84D4-48C9B0A35CFF}"/>
    <hyperlink ref="D3657" r:id="rId1026" xr:uid="{C8B7BCBF-92D3-48C3-9F9B-B8310D5CB9C6}"/>
    <hyperlink ref="D3658" r:id="rId1027" xr:uid="{FC9A2354-9355-4706-84F1-71A508A4200B}"/>
    <hyperlink ref="D3659" r:id="rId1028" xr:uid="{D824EAA6-7622-49E9-8FE7-41C564482B47}"/>
    <hyperlink ref="D3660" r:id="rId1029" xr:uid="{D3F74BF8-94F8-4D46-97CD-E297E3BE8A74}"/>
    <hyperlink ref="D3661" r:id="rId1030" xr:uid="{1130C2CE-5767-414C-A5CD-288B512DF0D0}"/>
    <hyperlink ref="D3662" r:id="rId1031" xr:uid="{F73E0AEB-AFB3-4797-8657-92389AF4B9BE}"/>
    <hyperlink ref="D3663" r:id="rId1032" xr:uid="{FCB37455-5AC9-4462-9F07-2A03FC1B398D}"/>
    <hyperlink ref="D3664" r:id="rId1033" xr:uid="{271242A9-A9CA-4BB9-81B0-38E9A85B3497}"/>
    <hyperlink ref="D3665:D3689" r:id="rId1034" display="https://doi.org/10.1016/j.epsl.2021.117134" xr:uid="{51F415B0-0CD3-4A94-88C1-B8C740D0A46F}"/>
    <hyperlink ref="D3696" r:id="rId1035" xr:uid="{25577A52-0737-4E47-9D42-1DA993E7A168}"/>
    <hyperlink ref="D3697" r:id="rId1036" xr:uid="{94A27171-4F48-4E20-AB75-C981ED27E548}"/>
    <hyperlink ref="D3698" r:id="rId1037" xr:uid="{180729B9-0B49-4E27-956F-575E0014946A}"/>
    <hyperlink ref="D3699" r:id="rId1038" xr:uid="{E48E056D-FBF2-4E9E-A05A-72B7E4252B48}"/>
    <hyperlink ref="D3700" r:id="rId1039" xr:uid="{161F1624-65DB-4F38-93B9-78AADCC6C648}"/>
    <hyperlink ref="D3701" r:id="rId1040" xr:uid="{6AABF474-13A8-4D6B-98A4-DD38952B7E13}"/>
    <hyperlink ref="D3702" r:id="rId1041" xr:uid="{463CCE1E-FD3B-4498-B322-DE9C7FB08E36}"/>
    <hyperlink ref="D3703" r:id="rId1042" xr:uid="{1C0A2BA7-053E-45BF-9129-E13F5E5632C8}"/>
    <hyperlink ref="D3704" r:id="rId1043" xr:uid="{744D1951-CA93-44B7-9016-B093848BB6A7}"/>
    <hyperlink ref="D3705" r:id="rId1044" xr:uid="{C347BFC4-1FC4-4E24-9DEA-FA1BF8EE65C1}"/>
    <hyperlink ref="D3706" r:id="rId1045" xr:uid="{4830A389-4810-49CC-8D6D-2E6FAB90CBC2}"/>
    <hyperlink ref="D3707" r:id="rId1046" xr:uid="{5CAC9268-9426-4C59-8A0C-15BCEA920077}"/>
    <hyperlink ref="D3708" r:id="rId1047" xr:uid="{AA8FB253-D5E4-42A0-BB7A-A19D783F9A84}"/>
    <hyperlink ref="D3709" r:id="rId1048" xr:uid="{F77E003D-3183-4F7F-BCEA-33B88189F34C}"/>
    <hyperlink ref="D3710" r:id="rId1049" xr:uid="{8C37EBA1-AF9F-46EA-ADDA-5468FFDACD36}"/>
    <hyperlink ref="D3711" r:id="rId1050" xr:uid="{9253208A-F3E4-47B7-900A-8A94A7342550}"/>
    <hyperlink ref="D3712" r:id="rId1051" xr:uid="{96824667-76D8-40B2-A80E-A94E835BAAF2}"/>
    <hyperlink ref="D3713" r:id="rId1052" xr:uid="{9B1D409C-D945-49F3-8DCE-923C177F796D}"/>
    <hyperlink ref="D3714" r:id="rId1053" xr:uid="{9638A492-92DC-4326-80F8-CCFCD1DA7CBE}"/>
    <hyperlink ref="D3715" r:id="rId1054" xr:uid="{BD60F992-CFCB-405D-852A-6C97E2377672}"/>
    <hyperlink ref="D3716" r:id="rId1055" xr:uid="{E225CD61-B9D3-4595-8D3D-B2F2CADBE02C}"/>
    <hyperlink ref="D3717" r:id="rId1056" xr:uid="{9D283AAD-E302-42EC-83B8-807E7C72230B}"/>
    <hyperlink ref="D3718" r:id="rId1057" xr:uid="{9F1C785D-4F74-4966-BA8B-8BBD8E887E69}"/>
    <hyperlink ref="D3719" r:id="rId1058" xr:uid="{AE3986C0-D19E-4568-8DFE-F3DC83E90C38}"/>
    <hyperlink ref="D3720" r:id="rId1059" xr:uid="{D470BE23-9396-4457-A534-8A7C08B5EBD4}"/>
    <hyperlink ref="D3721" r:id="rId1060" xr:uid="{4C79F40F-161C-4633-BCA0-F9DAADCB6A11}"/>
    <hyperlink ref="D3722" r:id="rId1061" xr:uid="{090D81B1-4CA6-459D-AAFF-04D09C6ACD2C}"/>
    <hyperlink ref="D3723" r:id="rId1062" xr:uid="{65AB5EB7-9219-431E-B77E-BBACBD9E1B83}"/>
    <hyperlink ref="D3724" r:id="rId1063" xr:uid="{E7A34CA4-A516-421F-9A2E-D70720E5C2EA}"/>
    <hyperlink ref="D3725" r:id="rId1064" xr:uid="{B5C6D533-3687-4322-985E-088C724D9727}"/>
    <hyperlink ref="D3726" r:id="rId1065" xr:uid="{433E278F-1CCB-4024-96C5-6F7879D2F960}"/>
    <hyperlink ref="D3727" r:id="rId1066" xr:uid="{2AFDB98C-9C6D-4C27-9C4B-0FB4EB7E7ED6}"/>
    <hyperlink ref="D3728" r:id="rId1067" xr:uid="{20F7F695-E323-43FC-AD68-2117E71D035D}"/>
    <hyperlink ref="D3729" r:id="rId1068" xr:uid="{17F7D4BC-7264-4F7B-8D64-1682DE5F007F}"/>
    <hyperlink ref="D3730" r:id="rId1069" xr:uid="{1FEFE1C5-C6BC-44F4-B243-E1DDDF48672D}"/>
    <hyperlink ref="D3731" r:id="rId1070" xr:uid="{2A16C5DF-E49F-4CBB-A289-6B408005DA8F}"/>
    <hyperlink ref="D3732" r:id="rId1071" xr:uid="{6DF13E9D-D73C-4BED-888C-4FA5D5A59C6D}"/>
    <hyperlink ref="D3733" r:id="rId1072" xr:uid="{F7E936D1-CE20-4170-B242-7D38612CD5AA}"/>
    <hyperlink ref="D3734" r:id="rId1073" xr:uid="{4104DB03-7D64-4EF0-B12B-1194A2C62322}"/>
    <hyperlink ref="D3735" r:id="rId1074" xr:uid="{33F564ED-16ED-4649-A26B-0EC78F1FBBCA}"/>
    <hyperlink ref="D3736" r:id="rId1075" xr:uid="{B049DB05-57FC-445B-ABCE-A710B0D2E86D}"/>
    <hyperlink ref="D3737" r:id="rId1076" xr:uid="{170838E3-0936-4248-AAF7-BB35EA8F4C74}"/>
    <hyperlink ref="D3738" r:id="rId1077" xr:uid="{4568B628-93C1-4AEF-84DC-B4223F0ED279}"/>
    <hyperlink ref="D3739" r:id="rId1078" xr:uid="{F153E21A-D92F-4D91-BD0A-1682FDDDEE68}"/>
    <hyperlink ref="D3740" r:id="rId1079" xr:uid="{ED1B5991-A2E2-4254-AE8D-F0412A85379D}"/>
    <hyperlink ref="D3741" r:id="rId1080" xr:uid="{3A84F3DC-ADED-47EE-B564-F2D3059227EA}"/>
    <hyperlink ref="D3742" r:id="rId1081" xr:uid="{346D5D3A-F38D-4DD8-AFA1-4D9A2092B768}"/>
    <hyperlink ref="D3743" r:id="rId1082" xr:uid="{1734F6FF-B9A4-4E77-852D-AD832B174A00}"/>
    <hyperlink ref="D3744" r:id="rId1083" xr:uid="{FE9EC0D6-0DA0-45AD-92E7-D17766E09747}"/>
    <hyperlink ref="D3745" r:id="rId1084" xr:uid="{496AC82F-1224-4FE5-BC8C-9322F16D96C3}"/>
    <hyperlink ref="D3746" r:id="rId1085" xr:uid="{DA922198-03E7-40EC-AC06-C664CDF1415D}"/>
    <hyperlink ref="D3747" r:id="rId1086" xr:uid="{D394249D-9513-4FA9-A83B-4F1AE842158C}"/>
    <hyperlink ref="D3748" r:id="rId1087" xr:uid="{0572058D-4491-44BE-8D07-8A07A129B32E}"/>
    <hyperlink ref="D3749" r:id="rId1088" xr:uid="{A0D6C15F-7066-45CA-81FE-1740B3E6FBD4}"/>
    <hyperlink ref="D3750" r:id="rId1089" xr:uid="{C7B0E725-3029-4C14-864A-25FE9C61061F}"/>
    <hyperlink ref="D3751" r:id="rId1090" xr:uid="{DB72DF24-E753-4036-80A5-CF89720BCD6C}"/>
    <hyperlink ref="D3752" r:id="rId1091" xr:uid="{77985F64-4ED2-4284-9457-3FE3D54FB9FC}"/>
    <hyperlink ref="D3753" r:id="rId1092" xr:uid="{8C61541C-8E03-48D3-B9A9-D30ADA81B9A7}"/>
    <hyperlink ref="D3754" r:id="rId1093" xr:uid="{B4308DA9-4424-4D97-8B43-A4FFAADD91CD}"/>
    <hyperlink ref="D3755" r:id="rId1094" xr:uid="{854ADF1B-2B40-4D7F-A1CF-3B0E9943604B}"/>
    <hyperlink ref="D3756" r:id="rId1095" xr:uid="{958B8457-8A0B-46C4-85D7-64FF76C5C1AC}"/>
    <hyperlink ref="D3757" r:id="rId1096" xr:uid="{30D097D5-A02C-48B2-B4DE-3AD83FA43B9B}"/>
    <hyperlink ref="D3758" r:id="rId1097" xr:uid="{8AFC759A-04D7-4AAA-85CE-7E5617588349}"/>
    <hyperlink ref="D3759" r:id="rId1098" xr:uid="{D0427028-E45B-4950-8A08-DA577CFCDD8B}"/>
    <hyperlink ref="D3760" r:id="rId1099" xr:uid="{569AEC2C-117E-4F6E-8BB8-E8512AE7F2C8}"/>
    <hyperlink ref="D3761" r:id="rId1100" xr:uid="{7D0F885F-1100-4B8A-8861-7C62DCC9F2D8}"/>
    <hyperlink ref="D3762" r:id="rId1101" xr:uid="{3FE8F290-433A-48C5-805C-15BB09636A28}"/>
    <hyperlink ref="D3763" r:id="rId1102" xr:uid="{463B8FCB-2C48-4E13-BE45-FDB919C99B2F}"/>
    <hyperlink ref="D3764" r:id="rId1103" xr:uid="{3750D764-FA3B-4C8F-8C21-393117D2CBCD}"/>
    <hyperlink ref="D3765" r:id="rId1104" xr:uid="{3F60A217-4884-4B9B-8732-2147074B631F}"/>
    <hyperlink ref="D3766" r:id="rId1105" xr:uid="{0294209C-32D6-4FE5-8514-E0D0DE2E2AA1}"/>
    <hyperlink ref="D3767" r:id="rId1106" xr:uid="{B94F04DB-41CF-494D-8EF1-2934AACFD6A5}"/>
    <hyperlink ref="D3768" r:id="rId1107" xr:uid="{9EF0E379-8901-422F-AB38-7D9924C00844}"/>
    <hyperlink ref="D3769" r:id="rId1108" xr:uid="{A32A722C-5979-4679-9940-2A581DABCE2D}"/>
    <hyperlink ref="D3770" r:id="rId1109" xr:uid="{94E9EBB4-5999-461D-956E-10D731E4A56E}"/>
    <hyperlink ref="D3771" r:id="rId1110" xr:uid="{AE2D0596-9B0D-4A46-A18E-FB2A9A3F8900}"/>
    <hyperlink ref="D3772" r:id="rId1111" xr:uid="{669BAEC7-F5C7-403F-9C82-BF5AFDE6F735}"/>
    <hyperlink ref="D3773" r:id="rId1112" xr:uid="{857057D0-0FE4-40E9-8273-0E17D5FE8D64}"/>
    <hyperlink ref="D3774" r:id="rId1113" xr:uid="{D8398E19-8825-4088-BA8A-F6519D80E919}"/>
    <hyperlink ref="D3775" r:id="rId1114" xr:uid="{DEA0CB55-E26B-450A-834E-0CD90FA279A8}"/>
    <hyperlink ref="D3776" r:id="rId1115" xr:uid="{D3982135-B7E4-417E-9DC3-3D023C4F979C}"/>
    <hyperlink ref="D3777" r:id="rId1116" xr:uid="{ABC41F9A-9B11-4AB2-A9FE-57C9B5750C96}"/>
    <hyperlink ref="D3778" r:id="rId1117" xr:uid="{4EC84EB4-BBCA-4179-8097-120C0A341DED}"/>
    <hyperlink ref="D3779" r:id="rId1118" xr:uid="{7C74A781-8B59-4F3F-8E38-6DFF86C0B33B}"/>
    <hyperlink ref="D3780" r:id="rId1119" xr:uid="{A4F955AF-025B-4BCC-9853-A340DC1042F9}"/>
    <hyperlink ref="D3781" r:id="rId1120" xr:uid="{5967A589-B6A8-45B1-9A44-BFA064B5DDE1}"/>
    <hyperlink ref="D3782" r:id="rId1121" xr:uid="{1F0B5045-4585-47F0-B4F7-266875D9BF26}"/>
    <hyperlink ref="D3783" r:id="rId1122" xr:uid="{89186FF5-549A-4135-A0A0-51FDE0749AEA}"/>
    <hyperlink ref="D3784" r:id="rId1123" xr:uid="{6141C3F5-679D-4552-8148-52C62A3B8128}"/>
    <hyperlink ref="D3785" r:id="rId1124" xr:uid="{98DCC69B-9C6C-4604-9C0C-1D1F591BADF5}"/>
    <hyperlink ref="D3786" r:id="rId1125" xr:uid="{BA79B9E5-56AC-49B0-9CC6-D6EE2F81BDB4}"/>
    <hyperlink ref="D3787" r:id="rId1126" xr:uid="{20085B47-3F92-41A4-802C-168777BE32B4}"/>
    <hyperlink ref="D3788" r:id="rId1127" xr:uid="{615FA168-83A9-4221-9448-F1D7605366E6}"/>
    <hyperlink ref="D3789" r:id="rId1128" xr:uid="{DEA24822-6E1F-42B1-A38A-A0CA708DC0D2}"/>
    <hyperlink ref="D3790" r:id="rId1129" xr:uid="{0D88FA3F-A7DA-4189-9705-571D7FAC10EF}"/>
    <hyperlink ref="D3791" r:id="rId1130" xr:uid="{AE274F1B-3343-4AEE-B7CF-20647D1C0BD9}"/>
    <hyperlink ref="D3792" r:id="rId1131" xr:uid="{F47D04AE-E867-4C4A-84BA-88883F7F6ABD}"/>
    <hyperlink ref="D3793" r:id="rId1132" xr:uid="{5E2385FC-8EC1-4ED8-862E-F931B80496E7}"/>
    <hyperlink ref="D3794" r:id="rId1133" xr:uid="{39B56635-E013-4EDC-8FFB-27933E25627E}"/>
    <hyperlink ref="D3795" r:id="rId1134" xr:uid="{037AE84D-98F1-425E-95FB-45034F5CFBD5}"/>
    <hyperlink ref="D3796" r:id="rId1135" xr:uid="{E0BBF526-A678-4E8D-BEDA-0223E2000607}"/>
    <hyperlink ref="D3797" r:id="rId1136" xr:uid="{C45ED366-31C4-4F6F-A6E0-C7F56B76F2E9}"/>
    <hyperlink ref="D3798" r:id="rId1137" xr:uid="{DD00D97E-1735-427E-ADC8-5ED4B1A51725}"/>
    <hyperlink ref="D3799" r:id="rId1138" xr:uid="{95FF8DB7-B451-4691-A2FE-03A7273F9B60}"/>
    <hyperlink ref="D3800" r:id="rId1139" xr:uid="{6222E3F4-A83A-453D-90AE-7057F5A6F2F3}"/>
    <hyperlink ref="D3801" r:id="rId1140" xr:uid="{389F7F0E-463D-4723-82C2-02527360B215}"/>
    <hyperlink ref="D3802" r:id="rId1141" xr:uid="{3121864B-2784-40C2-BDC6-1B4E80C7D9C4}"/>
    <hyperlink ref="D3803" r:id="rId1142" xr:uid="{1F0A1277-6C97-4CBD-B8D6-63DBC0B3EE72}"/>
    <hyperlink ref="D3804" r:id="rId1143" xr:uid="{26399798-07AE-47DB-AFB0-50A327C52391}"/>
    <hyperlink ref="D3805" r:id="rId1144" xr:uid="{FA1A4B94-AB42-486E-8585-E46A4E540C10}"/>
    <hyperlink ref="D3806" r:id="rId1145" xr:uid="{528BCB53-D843-412E-BA5F-49648FC68426}"/>
    <hyperlink ref="D3807" r:id="rId1146" xr:uid="{91F04A7A-33FD-4411-A8A7-303F65F1869E}"/>
    <hyperlink ref="D3808" r:id="rId1147" xr:uid="{959950C2-68E8-4AD0-AAA2-3BA688475D87}"/>
    <hyperlink ref="D3809" r:id="rId1148" xr:uid="{78BA4987-A3F6-49B7-AC45-B84E79C6E567}"/>
    <hyperlink ref="D3810" r:id="rId1149" xr:uid="{CA169B74-6595-4B90-A0AF-2A0E1C528ADA}"/>
    <hyperlink ref="D3811" r:id="rId1150" xr:uid="{A5975A35-A934-4044-A67C-94E34B98B7D1}"/>
    <hyperlink ref="D3812" r:id="rId1151" xr:uid="{0EFE7E05-1E73-47C3-BE3F-62BA7E18EF89}"/>
    <hyperlink ref="D3813" r:id="rId1152" xr:uid="{0429A6D4-F76C-42E4-9765-2B22D5959397}"/>
    <hyperlink ref="D3814" r:id="rId1153" xr:uid="{6DAAE239-66A0-4AB4-AFD8-69C0FBDAB51D}"/>
    <hyperlink ref="D3815" r:id="rId1154" xr:uid="{984E8912-9ED0-42D7-B2F4-8A3596CBB2C5}"/>
    <hyperlink ref="D3816" r:id="rId1155" xr:uid="{9ADE0A4B-0640-4247-BF28-6813701B2B57}"/>
    <hyperlink ref="D3817" r:id="rId1156" xr:uid="{D4D6EF9C-F230-477D-A168-103B65DDE86B}"/>
    <hyperlink ref="D3818" r:id="rId1157" xr:uid="{A3DDABC6-DEFC-45AC-8119-651713167FC2}"/>
    <hyperlink ref="D3819" r:id="rId1158" xr:uid="{C4A445EF-B943-4088-A1D3-156BE28BE6DC}"/>
    <hyperlink ref="D3820" r:id="rId1159" xr:uid="{240DCE63-3177-41D4-A529-4C59EAF39F83}"/>
    <hyperlink ref="D3821" r:id="rId1160" xr:uid="{308C039B-2D2E-469E-B298-3CC4D3547392}"/>
    <hyperlink ref="D3822" r:id="rId1161" xr:uid="{8589F97C-463F-4DBB-9AAF-D84AC31A1568}"/>
    <hyperlink ref="D3823" r:id="rId1162" xr:uid="{6A513C8E-0274-4297-AD9A-4E08B035EDFE}"/>
    <hyperlink ref="D3824" r:id="rId1163" xr:uid="{67ABE2E6-4CD0-4353-88D2-03B1B950AE70}"/>
    <hyperlink ref="D3825" r:id="rId1164" xr:uid="{08FE957A-4239-4708-A230-BF255D5B6521}"/>
    <hyperlink ref="D3826" r:id="rId1165" xr:uid="{F25E0856-B9A3-4D93-8922-6A35EA431889}"/>
    <hyperlink ref="D3827" r:id="rId1166" xr:uid="{884C791D-0053-40A5-857B-FE75F9DF628B}"/>
    <hyperlink ref="D3828" r:id="rId1167" xr:uid="{8357C3E2-2F7C-4729-8107-2D80DEBD223A}"/>
    <hyperlink ref="D3829" r:id="rId1168" xr:uid="{765CAA58-6B00-4CBB-9C29-1EE90ED7409D}"/>
    <hyperlink ref="D3830" r:id="rId1169" xr:uid="{6BBB591D-A1FD-42FB-B8D2-0D2EB0E6115C}"/>
    <hyperlink ref="D3831" r:id="rId1170" xr:uid="{D3AB4EF7-CC90-44BF-82A1-30FEF8D82DEB}"/>
    <hyperlink ref="D3832" r:id="rId1171" xr:uid="{A02A1C6E-E498-4257-AE5D-C6EDA0BA6BFE}"/>
    <hyperlink ref="D3833" r:id="rId1172" xr:uid="{5906BDCB-97CD-4ED2-B07F-82D5D41100C7}"/>
    <hyperlink ref="D3834" r:id="rId1173" xr:uid="{2434D8CE-3C29-4FE1-B39B-53420A80CB90}"/>
    <hyperlink ref="D3835" r:id="rId1174" xr:uid="{2B7559DF-63F0-4E49-8F58-52C86C024C66}"/>
    <hyperlink ref="D3836" r:id="rId1175" xr:uid="{C6B25821-F4AF-4D01-B78D-10066D41927D}"/>
    <hyperlink ref="D3837" r:id="rId1176" xr:uid="{0A750CCF-12AC-4ED3-93B0-B8B21DB7DCD7}"/>
    <hyperlink ref="D3838" r:id="rId1177" xr:uid="{C4443E2A-491C-43ED-B7D4-8B875BD26618}"/>
    <hyperlink ref="D3839" r:id="rId1178" xr:uid="{A463C7A4-6301-405B-9AD6-3560F35E9C14}"/>
    <hyperlink ref="D3840" r:id="rId1179" xr:uid="{2C26FFFE-64A9-4E61-BDAE-91DDADBBD95E}"/>
    <hyperlink ref="D3841" r:id="rId1180" xr:uid="{20070985-FB51-480E-8307-0A0D7F6F4475}"/>
    <hyperlink ref="D3842" r:id="rId1181" xr:uid="{240AC2DD-0F1E-465E-8CA7-80FA32CFDFF6}"/>
    <hyperlink ref="D3843" r:id="rId1182" xr:uid="{E3EE8680-1159-44FD-8953-470D19136C7E}"/>
    <hyperlink ref="D3844" r:id="rId1183" xr:uid="{C25A09B7-9E8E-4169-9DE1-F32E17E07159}"/>
    <hyperlink ref="D3845" r:id="rId1184" xr:uid="{334228FD-A97A-4B1E-A23D-665922DFF133}"/>
    <hyperlink ref="D3846" r:id="rId1185" xr:uid="{07C5F312-C345-49E7-81C3-E85E295577F2}"/>
    <hyperlink ref="D3847" r:id="rId1186" xr:uid="{16184E4B-9135-419E-9A99-C574CDE2A990}"/>
    <hyperlink ref="D3848" r:id="rId1187" xr:uid="{3A24FDFC-C2C8-49AE-A06F-3F18D91E34A6}"/>
    <hyperlink ref="D3849" r:id="rId1188" xr:uid="{4C522526-B5F7-4A6B-A267-6F516796F91A}"/>
    <hyperlink ref="D3850" r:id="rId1189" xr:uid="{8F515460-EF54-441C-82A1-DD4C0F61277A}"/>
    <hyperlink ref="D3851" r:id="rId1190" xr:uid="{5329AD70-EF45-49A7-826A-9E0B16540E72}"/>
    <hyperlink ref="D3852" r:id="rId1191" xr:uid="{A49535FC-D76A-4A63-850F-F1145744814F}"/>
    <hyperlink ref="D3853" r:id="rId1192" xr:uid="{9175E126-43BE-4B79-9318-0A196DD831EC}"/>
    <hyperlink ref="D3854" r:id="rId1193" xr:uid="{C775DBA2-F88F-4919-B5D2-71308B5C8228}"/>
    <hyperlink ref="D3855" r:id="rId1194" xr:uid="{0B0D04C3-5485-44FC-A7B0-988405E0F2C7}"/>
    <hyperlink ref="D3856" r:id="rId1195" xr:uid="{D0178744-AC85-4FF7-ACC3-C8867D7E1D9E}"/>
    <hyperlink ref="D3857" r:id="rId1196" xr:uid="{65AC8760-AE00-468C-B59F-9C11C07E6289}"/>
    <hyperlink ref="D3858" r:id="rId1197" xr:uid="{B23BEB46-689E-487E-AEE7-833152E17C15}"/>
    <hyperlink ref="D3859" r:id="rId1198" xr:uid="{DCE58960-A014-48FD-9096-ACB479580138}"/>
    <hyperlink ref="D3860" r:id="rId1199" xr:uid="{F3E608D3-CF0B-4DCA-AB5E-2C8C862E8D05}"/>
    <hyperlink ref="D3861" r:id="rId1200" xr:uid="{70A4564D-BA01-4EF4-BF3E-441A8ED5FAE4}"/>
    <hyperlink ref="D3862" r:id="rId1201" xr:uid="{C1C2FE0F-B688-4B35-8A6C-1F895B9970D8}"/>
    <hyperlink ref="D3863" r:id="rId1202" xr:uid="{6908E368-05A8-45F9-AE94-67D4C105605C}"/>
    <hyperlink ref="D3864" r:id="rId1203" xr:uid="{5072C393-59F8-4544-B70F-03B4E2EC0D03}"/>
    <hyperlink ref="D3865" r:id="rId1204" xr:uid="{5E098A0C-8A88-41FF-BAE7-1146E68702E1}"/>
    <hyperlink ref="D3866:D3881" r:id="rId1205" display="https://doi.org/10.1007/s00445-016-1031-6" xr:uid="{02480356-E28B-4612-B34B-C5790467FCA0}"/>
    <hyperlink ref="D3882" r:id="rId1206" xr:uid="{1EA3F331-1F1A-4DEC-A5FE-1B2FDC5B68E1}"/>
    <hyperlink ref="D3883" r:id="rId1207" xr:uid="{7252B0C2-1F3D-4958-8282-D92217C4557B}"/>
    <hyperlink ref="D3884:D3889" r:id="rId1208" display="https://doi.org/10.3389/feart.2015.00029" xr:uid="{6AC6A507-F550-4EC3-A6AE-B4FBE26D9743}"/>
    <hyperlink ref="D3890" r:id="rId1209" xr:uid="{1BDC7E75-EA38-420D-803F-7A5109CEC2FF}"/>
    <hyperlink ref="D3891" r:id="rId1210" xr:uid="{B225BA2E-EF72-4088-A613-6BE71C8A68F2}"/>
    <hyperlink ref="D3892" r:id="rId1211" xr:uid="{39D19797-0BB1-473B-A338-0FDC8EBDC163}"/>
    <hyperlink ref="D3893" r:id="rId1212" xr:uid="{FD5CBA4B-29EE-43FD-B259-8D930E7C5561}"/>
    <hyperlink ref="D3894" r:id="rId1213" xr:uid="{66AFF18F-13F7-480C-8AE4-E0C8DF05595F}"/>
    <hyperlink ref="D3895" r:id="rId1214" xr:uid="{C283DF2C-161E-4C3E-B772-9387BB97D294}"/>
    <hyperlink ref="D3896" r:id="rId1215" xr:uid="{9236FA0F-1B05-4C55-939A-0C72E042D409}"/>
    <hyperlink ref="D3897" r:id="rId1216" xr:uid="{1605840E-211B-4175-87C4-25C51513BE23}"/>
    <hyperlink ref="D3898" r:id="rId1217" xr:uid="{A05FC530-8175-4B6E-8D8F-FEB7DEB01522}"/>
    <hyperlink ref="D3899" r:id="rId1218" xr:uid="{C75DAB45-74DF-49E8-B347-0C10ABF9BD8C}"/>
    <hyperlink ref="D3900" r:id="rId1219" xr:uid="{267FAA85-A85E-4DF9-938B-1E3BC58C16FE}"/>
    <hyperlink ref="D3901" r:id="rId1220" xr:uid="{3A05BA36-B379-4A47-8691-FB00A2250924}"/>
    <hyperlink ref="D3902" r:id="rId1221" xr:uid="{FFB10608-F811-4547-A86B-EF61407FA3C7}"/>
    <hyperlink ref="D3903" r:id="rId1222" xr:uid="{3DFD84DB-EF4A-4CCF-83FF-8158A236B03F}"/>
    <hyperlink ref="D3904" r:id="rId1223" xr:uid="{6CDBA4AA-BD2E-42E1-9078-25B4C91C9B42}"/>
    <hyperlink ref="D3905" r:id="rId1224" xr:uid="{A7D1180B-286B-4FAC-AC1E-7790AC091C25}"/>
    <hyperlink ref="D3906" r:id="rId1225" xr:uid="{68D0EDF9-E6C7-4463-AD51-8100C8FA0B96}"/>
    <hyperlink ref="D3907" r:id="rId1226" xr:uid="{7606816D-2BB2-42D6-839F-FFDFED52114D}"/>
    <hyperlink ref="D3908" r:id="rId1227" xr:uid="{BA9BCF83-09B2-4E3F-B3C4-811AD91255DA}"/>
    <hyperlink ref="D3909" r:id="rId1228" xr:uid="{8D0DDA36-1938-40A1-B2AB-FBBF294558A1}"/>
    <hyperlink ref="D3910" r:id="rId1229" xr:uid="{B7801A7B-4A75-4992-95F3-5C24179BFD98}"/>
    <hyperlink ref="D3911" r:id="rId1230" xr:uid="{E10A15A5-8768-459C-A004-F4E44F0871A9}"/>
    <hyperlink ref="D3912" r:id="rId1231" xr:uid="{9DEB2CCE-BD8E-4613-BBEC-0B64CB8BA1FF}"/>
    <hyperlink ref="D3913" r:id="rId1232" xr:uid="{557B7C6D-2E9D-496B-9E68-415E1CE3C583}"/>
    <hyperlink ref="D3914" r:id="rId1233" xr:uid="{9291385D-0873-4D06-8F86-0A564C105162}"/>
    <hyperlink ref="D3915" r:id="rId1234" xr:uid="{84A83327-8595-4A51-A335-4C720AE071DD}"/>
    <hyperlink ref="D3916" r:id="rId1235" xr:uid="{82F056C2-740B-4A9C-AFD6-31F9D52C079F}"/>
    <hyperlink ref="D3917" r:id="rId1236" xr:uid="{3D5DC1A4-D26A-42CC-9DCD-D0C2BBCD7AC3}"/>
    <hyperlink ref="D3918" r:id="rId1237" xr:uid="{20797358-A42D-433B-A441-9365D3FB3256}"/>
    <hyperlink ref="D3919" r:id="rId1238" xr:uid="{C6E1CC88-9733-4162-A248-5EAE4583A44D}"/>
    <hyperlink ref="D3920" r:id="rId1239" xr:uid="{C7D2E94D-F765-462E-8493-FCE604676889}"/>
    <hyperlink ref="D3921" r:id="rId1240" xr:uid="{1516AB99-3DC5-4ED9-8CAC-417A5A85203E}"/>
    <hyperlink ref="D3922" r:id="rId1241" xr:uid="{0B90CADB-F172-404C-92C7-4A23C89CC74F}"/>
    <hyperlink ref="D3923:D3942" r:id="rId1242" display="https://doi.org/10.1016/j.epsl.2021.117134" xr:uid="{DE529C4F-FEF0-45F3-A6D8-8852106C98FA}"/>
    <hyperlink ref="D3987" r:id="rId1243" xr:uid="{B471BAB8-B1E1-4830-9893-EAC60A20B137}"/>
    <hyperlink ref="D3988:D4015" r:id="rId1244" display="https://scholarship.rice.edu/handle/1911/88236" xr:uid="{27DFFE54-0C95-497F-88B4-FB1D37DB8E5E}"/>
    <hyperlink ref="D4016" r:id="rId1245" xr:uid="{5CF61950-9624-49A7-80B9-E518E0BB2B56}"/>
    <hyperlink ref="D4017" r:id="rId1246" xr:uid="{81E21D0E-4FEF-41CE-947E-DC7110844C94}"/>
    <hyperlink ref="D4018" r:id="rId1247" xr:uid="{595BFB47-7E2B-4D22-A434-BEF7CA045983}"/>
    <hyperlink ref="D4019" r:id="rId1248" xr:uid="{42A3633E-E0AA-4E51-97B4-F8B61F250B05}"/>
    <hyperlink ref="D4062" r:id="rId1249" xr:uid="{0E679727-270D-470E-BCA8-C687D7C1B1F7}"/>
    <hyperlink ref="D4063" r:id="rId1250" xr:uid="{CC4A52CA-6F34-439E-AA9E-0128AB0286F3}"/>
    <hyperlink ref="D4064" r:id="rId1251" xr:uid="{3B8FA05A-4C94-4834-8D39-DD1D52F58808}"/>
    <hyperlink ref="D4065" r:id="rId1252" xr:uid="{92182E69-2674-4FFB-855E-43D23488E62C}"/>
    <hyperlink ref="D4020" r:id="rId1253" xr:uid="{F7241BF4-CED2-48D7-94EE-5A7206A91C45}"/>
    <hyperlink ref="D4021:D4061" r:id="rId1254" display="https://doi.org/10.1016/j.nocx.2018.100001" xr:uid="{ECBEFFB9-2BF8-4C14-A72E-C6422C675269}"/>
    <hyperlink ref="D4066" r:id="rId1255" xr:uid="{C9C91FD1-9A47-41AC-ACD5-AA5FC5FAFE3E}"/>
    <hyperlink ref="D4067" r:id="rId1256" xr:uid="{170D26D3-445F-42AE-B548-B2CC2504C603}"/>
    <hyperlink ref="D4068" r:id="rId1257" xr:uid="{B16DEDED-3499-4148-B1FC-74655395EF49}"/>
    <hyperlink ref="D4069" r:id="rId1258" xr:uid="{90A422BF-AF27-42D5-997D-F6639DF0B51F}"/>
    <hyperlink ref="D4070" r:id="rId1259" xr:uid="{0E51A727-5BDF-42DA-9EA0-C76D3B29417F}"/>
    <hyperlink ref="D4071" r:id="rId1260" xr:uid="{3430C9D2-DD48-415E-AEFD-5F3FF47DE77B}"/>
    <hyperlink ref="D4072" r:id="rId1261" xr:uid="{B8A89D7F-DC25-413C-9F39-ACD97CBB4C2D}"/>
    <hyperlink ref="D4073" r:id="rId1262" xr:uid="{0846D031-2850-4E51-AB08-DE667A16104A}"/>
    <hyperlink ref="D4074" r:id="rId1263" xr:uid="{E28E728E-2579-479C-8EB5-D6E6C2FDE9B1}"/>
    <hyperlink ref="D4075" r:id="rId1264" xr:uid="{C9EEAFAA-8A8D-4DF9-8EE4-D01866129829}"/>
    <hyperlink ref="D4076" r:id="rId1265" xr:uid="{E6523778-349F-4344-9C3A-6EADDBDF620D}"/>
    <hyperlink ref="D4077" r:id="rId1266" xr:uid="{EC43C07A-2C2C-4DCA-A442-1B8863B55338}"/>
    <hyperlink ref="D4078" r:id="rId1267" xr:uid="{27EBA869-5A64-4113-A48B-97C82EA2D388}"/>
    <hyperlink ref="D4079" r:id="rId1268" xr:uid="{03F3F8CB-E51E-4E8C-91E6-B5A271ED681D}"/>
    <hyperlink ref="D4080" r:id="rId1269" xr:uid="{CD4F463E-88B6-4675-AF92-5B781772CF05}"/>
    <hyperlink ref="D4081" r:id="rId1270" xr:uid="{6191A10E-03D1-4848-9ECB-7F698A7048B1}"/>
    <hyperlink ref="D4082" r:id="rId1271" xr:uid="{80051A30-8A29-412D-ABA4-DFD119619EC0}"/>
    <hyperlink ref="D4083" r:id="rId1272" xr:uid="{1277630E-97F8-438D-9030-C4B32A0AAA3B}"/>
    <hyperlink ref="D4084" r:id="rId1273" xr:uid="{85D1BB01-1FD1-43E2-B9DB-87FFA9022A96}"/>
    <hyperlink ref="D4085" r:id="rId1274" xr:uid="{65E9EB94-3C20-4A4F-9B94-BCC8D1A73AD2}"/>
    <hyperlink ref="D4086" r:id="rId1275" xr:uid="{199D96FF-F687-49E9-BA56-AEC4276CEEE0}"/>
    <hyperlink ref="D4087" r:id="rId1276" xr:uid="{66D97369-9AB4-4694-8AF1-44D208E4FB91}"/>
    <hyperlink ref="D4088" r:id="rId1277" xr:uid="{CE9ACB8A-1098-46E9-8B85-87355A86DF2A}"/>
    <hyperlink ref="D4089" r:id="rId1278" xr:uid="{95F0D30E-C4D6-4790-9C0A-DCA3B7F36DB9}"/>
    <hyperlink ref="D4090" r:id="rId1279" xr:uid="{AD2EF632-6145-4A2C-9329-2C9886799315}"/>
    <hyperlink ref="D4091" r:id="rId1280" xr:uid="{56BA5C5F-968D-47D3-BC61-665943644BB1}"/>
    <hyperlink ref="D4092" r:id="rId1281" xr:uid="{67079990-EA98-47A3-84B4-B12C638D1A68}"/>
    <hyperlink ref="D4093" r:id="rId1282" xr:uid="{25BB5EED-63F5-4122-94B3-981DD4258D97}"/>
    <hyperlink ref="D4094" r:id="rId1283" xr:uid="{631EE8FE-70B4-4834-AE05-AA1A764E5691}"/>
    <hyperlink ref="D4095" r:id="rId1284" xr:uid="{55311B67-1B69-4B62-B8E0-B45338B5CC5A}"/>
    <hyperlink ref="D4096" r:id="rId1285" xr:uid="{551F460C-A082-4F97-BCF4-45A42023C8F2}"/>
    <hyperlink ref="D4097" r:id="rId1286" xr:uid="{E8171D52-7E68-4847-93F1-97032BFB0A31}"/>
    <hyperlink ref="D4098" r:id="rId1287" xr:uid="{5DA8C0F4-CA98-43AE-A6A9-F76D7137EDB1}"/>
    <hyperlink ref="D4099" r:id="rId1288" xr:uid="{1824722B-883D-4039-BA6A-3F5CFCA6C5AC}"/>
    <hyperlink ref="D4100" r:id="rId1289" xr:uid="{CDBCE28E-E067-4AAB-9616-75E1F3C608E5}"/>
    <hyperlink ref="D4101" r:id="rId1290" xr:uid="{2F884237-124C-4FF4-A2FB-FFA4FDEECA10}"/>
    <hyperlink ref="D4102" r:id="rId1291" xr:uid="{F7AE8CAA-84E6-43A8-9010-B5AE2920C670}"/>
    <hyperlink ref="D4103" r:id="rId1292" xr:uid="{9FA62F20-0B14-414C-A092-8A8AC7BCD993}"/>
    <hyperlink ref="D4104" r:id="rId1293" xr:uid="{8580AE8C-F583-4ABB-95DB-7B25F8F3CF1C}"/>
    <hyperlink ref="D4105" r:id="rId1294" xr:uid="{F67869A9-DB9F-4653-800A-EF332EF86C70}"/>
    <hyperlink ref="D4106" r:id="rId1295" xr:uid="{4228A8A6-D795-4433-81E0-819989367FB0}"/>
    <hyperlink ref="D4107" r:id="rId1296" xr:uid="{8DE103DB-B692-41A2-BC2F-2D40B6E9A37A}"/>
    <hyperlink ref="D4108" r:id="rId1297" xr:uid="{687905C4-1662-43BA-9BCC-86A81D6C7D4D}"/>
    <hyperlink ref="D4109" r:id="rId1298" xr:uid="{0BE2B3E6-3319-482D-8807-7138BEF7BDEC}"/>
    <hyperlink ref="D4110" r:id="rId1299" xr:uid="{9C0675ED-263E-43F8-8254-7C4993169168}"/>
    <hyperlink ref="D4111" r:id="rId1300" xr:uid="{62CC59BB-AF99-4EDE-8905-679D18D8C65C}"/>
    <hyperlink ref="D4115" r:id="rId1301" xr:uid="{DD23A220-CC1D-4343-9165-CCBDE2B1AA77}"/>
    <hyperlink ref="D4116" r:id="rId1302" xr:uid="{D091C336-F989-48DA-B793-E73B0EE1A92F}"/>
    <hyperlink ref="D4117" r:id="rId1303" xr:uid="{68532B81-6B44-47FA-B21D-5C8203BCAB01}"/>
    <hyperlink ref="D4118" r:id="rId1304" xr:uid="{93E8F9E4-C060-4EA2-A0F3-9B9ADF527D1F}"/>
    <hyperlink ref="D4119" r:id="rId1305" xr:uid="{67B88CF2-F83E-4C02-B1FB-E807C36A95D5}"/>
    <hyperlink ref="D4120" r:id="rId1306" xr:uid="{23362129-744C-416E-BD51-96E0A5FE862A}"/>
    <hyperlink ref="D4121" r:id="rId1307" xr:uid="{1F4AC197-9D55-497C-B3AF-C63C51244EF9}"/>
    <hyperlink ref="D4122" r:id="rId1308" xr:uid="{7AF5520A-E788-42A1-81B8-17AAA3B59432}"/>
    <hyperlink ref="D4123" r:id="rId1309" xr:uid="{0308B6BD-6038-469D-8FE3-45E26D87A049}"/>
    <hyperlink ref="D4124" r:id="rId1310" xr:uid="{B19A6DC9-F7C6-4DF0-BCCD-1F5B73D4388B}"/>
    <hyperlink ref="D4125" r:id="rId1311" xr:uid="{6BBFFD79-D98B-4C92-96E3-05E89EA97DF1}"/>
    <hyperlink ref="D4126" r:id="rId1312" xr:uid="{CD51080E-3EA2-49FD-A0F6-0CC3F5134C1A}"/>
    <hyperlink ref="D4127" r:id="rId1313" xr:uid="{0B721970-9F94-458A-9158-2E89722707A1}"/>
    <hyperlink ref="D4128" r:id="rId1314" xr:uid="{4F7CA3B4-0ADA-4AF6-86AE-C89B8B5732A2}"/>
    <hyperlink ref="D4113" r:id="rId1315" xr:uid="{7D49E26A-D995-4823-B043-71692E40EA71}"/>
    <hyperlink ref="D4114" r:id="rId1316" xr:uid="{260733E7-4C64-49BC-A33A-BE5C83F63A80}"/>
    <hyperlink ref="D4129" r:id="rId1317" xr:uid="{49E375D3-89FA-46E1-B738-B8503FBEE7D1}"/>
    <hyperlink ref="D4130" r:id="rId1318" xr:uid="{B9B64864-D208-4041-9D29-FA11F8D40E54}"/>
    <hyperlink ref="D4131" r:id="rId1319" xr:uid="{31EC2A10-CDF6-42FD-819A-C5CCF710EB66}"/>
    <hyperlink ref="D4132" r:id="rId1320" xr:uid="{8E0CF02B-0183-4A3B-AB7B-3712DC1254A2}"/>
    <hyperlink ref="D4133" r:id="rId1321" xr:uid="{46A6A2EF-566E-48AF-8C9D-C667E30BDBC9}"/>
    <hyperlink ref="D4134" r:id="rId1322" xr:uid="{DAD6101B-FFD3-4FE6-8087-5A7EC99E2EAF}"/>
    <hyperlink ref="D4135" r:id="rId1323" xr:uid="{46633C06-990D-4064-A0CD-BB00FBE1D8AD}"/>
    <hyperlink ref="D4136" r:id="rId1324" xr:uid="{067FB04B-4F75-4518-A81C-FA74039EA0DD}"/>
    <hyperlink ref="D4137" r:id="rId1325" xr:uid="{706A5F41-4BF4-432F-893C-DAAE60A05C4A}"/>
    <hyperlink ref="D4138" r:id="rId1326" xr:uid="{960F8BB0-E2ED-4E60-B1B2-8A8BB3EFA111}"/>
    <hyperlink ref="D4139" r:id="rId1327" xr:uid="{B9FC6C78-0E27-4167-B681-201655955247}"/>
    <hyperlink ref="D4140" r:id="rId1328" xr:uid="{C802C881-5160-4033-90DC-FE15A840DC5E}"/>
    <hyperlink ref="D4141" r:id="rId1329" xr:uid="{C59B7987-9E8A-41B3-A55C-761F537F47CB}"/>
    <hyperlink ref="D4142" r:id="rId1330" xr:uid="{6E620901-58DE-4211-87CC-E220F2296E02}"/>
    <hyperlink ref="D4143" r:id="rId1331" xr:uid="{6B66CB71-F0CA-4CF1-AE45-4D12B2ACEB54}"/>
    <hyperlink ref="D4144" r:id="rId1332" xr:uid="{5AA9236B-1792-4641-A065-DBBC7F705113}"/>
    <hyperlink ref="D4145" r:id="rId1333" xr:uid="{41A883FB-7C15-441E-9EEC-94A662F78675}"/>
    <hyperlink ref="D4146" r:id="rId1334" xr:uid="{EB06D477-4417-4F32-A926-9037294A90B2}"/>
    <hyperlink ref="D4147" r:id="rId1335" xr:uid="{667AB0EA-F10B-4F32-B95F-B151409FA567}"/>
    <hyperlink ref="D4148" r:id="rId1336" xr:uid="{29337064-C8D2-48D7-80A7-4FC72B41B755}"/>
    <hyperlink ref="D4149" r:id="rId1337" xr:uid="{AC955A9B-021A-47E7-9A93-DFD71315D7E5}"/>
    <hyperlink ref="D4150" r:id="rId1338" xr:uid="{B3AC7076-6535-4978-B216-85AFFB82C837}"/>
    <hyperlink ref="D4151" r:id="rId1339" xr:uid="{285EEF9F-3559-4D1B-B700-E70B8DB66CC7}"/>
    <hyperlink ref="D4152" r:id="rId1340" xr:uid="{50B4D957-E2BE-4695-95DA-3BA35A2AFB2C}"/>
    <hyperlink ref="D4153" r:id="rId1341" xr:uid="{00E1D19E-4041-4ACB-A6EC-1546BA7E5E96}"/>
    <hyperlink ref="D4154" r:id="rId1342" xr:uid="{8F227D62-250B-4CAC-9914-160975A0E737}"/>
    <hyperlink ref="D4155" r:id="rId1343" xr:uid="{106D32D7-AED8-4730-9974-54925A3B3C7E}"/>
    <hyperlink ref="D4156" r:id="rId1344" xr:uid="{CA73C322-2663-4B4E-B69E-509D06FAAB71}"/>
    <hyperlink ref="D4157" r:id="rId1345" xr:uid="{1FD88AD1-3DA6-45DA-B441-7F51503495C5}"/>
    <hyperlink ref="D4158" r:id="rId1346" xr:uid="{3F95D7A5-977E-4C94-A1BC-F51F8E541DAE}"/>
    <hyperlink ref="D4159" r:id="rId1347" xr:uid="{36901502-7093-4EC0-966A-2608F23B2F95}"/>
    <hyperlink ref="D4160" r:id="rId1348" xr:uid="{33AFA6E3-0C02-4751-AC69-E9599145C279}"/>
    <hyperlink ref="D4161" r:id="rId1349" xr:uid="{5CF709F9-9A00-44C9-8860-A72002CF2E02}"/>
    <hyperlink ref="D4162" r:id="rId1350" xr:uid="{3D42E784-E6FC-4820-8D02-435DD5BE133C}"/>
    <hyperlink ref="D4163" r:id="rId1351" xr:uid="{C540CED3-789F-4BEA-B5A4-89A559514A86}"/>
    <hyperlink ref="D4164" r:id="rId1352" xr:uid="{40827EEE-E3CC-4179-8F67-CBA23345D8E0}"/>
    <hyperlink ref="D4165" r:id="rId1353" xr:uid="{19DC7128-DD17-46EA-B398-2D0A5C08324E}"/>
    <hyperlink ref="D4166" r:id="rId1354" xr:uid="{1F69E7D7-240A-40B4-A4E8-A3B851DE9AD2}"/>
    <hyperlink ref="D4167" r:id="rId1355" xr:uid="{81F80793-EB54-4125-A86B-C37E6074B553}"/>
    <hyperlink ref="D4168" r:id="rId1356" xr:uid="{568F3961-9C10-4BB1-8ED9-048D7D42E871}"/>
    <hyperlink ref="D4169" r:id="rId1357" xr:uid="{E18A5967-A66F-4CF1-9FE6-2C595F98D789}"/>
    <hyperlink ref="D4170" r:id="rId1358" xr:uid="{180897BE-5A53-45A5-8BAB-AF61BEF898A4}"/>
    <hyperlink ref="D4171" r:id="rId1359" xr:uid="{EDFC19D6-0DFA-4A29-933A-2C140C21A5BB}"/>
    <hyperlink ref="D4172" r:id="rId1360" xr:uid="{7D098D9E-83B6-4229-BD54-C762AC07E392}"/>
    <hyperlink ref="D4173" r:id="rId1361" xr:uid="{D15C5143-6896-4141-BF2C-C07BC718246C}"/>
    <hyperlink ref="D4174" r:id="rId1362" xr:uid="{2812E4F1-7DE7-4B7B-BF6A-6176F12D1784}"/>
    <hyperlink ref="D4175:D4201" r:id="rId1363" display="https://doi.org/10.1007/s00445-014-0824-8" xr:uid="{051BD75A-8572-4F8A-80CF-EE6839DB038D}"/>
    <hyperlink ref="D4112" r:id="rId1364" xr:uid="{518A76FD-33F5-4B7E-9DC0-E18B94B83643}"/>
    <hyperlink ref="D4202" r:id="rId1365" xr:uid="{1F7E7505-A5F4-4119-B055-BAE68632A6A9}"/>
    <hyperlink ref="D4203" r:id="rId1366" xr:uid="{4EB41CD8-B920-4031-B654-B07D763E4928}"/>
    <hyperlink ref="D4204" r:id="rId1367" xr:uid="{1A476483-56FB-454F-A97A-14B7E632CCD5}"/>
    <hyperlink ref="D4205" r:id="rId1368" xr:uid="{867E1793-2F55-40F3-9DB1-A93D28F8CA5F}"/>
    <hyperlink ref="D4206" r:id="rId1369" xr:uid="{F7712C39-5B1F-402C-A739-71A450B1FAD7}"/>
    <hyperlink ref="D4207" r:id="rId1370" xr:uid="{68030AC2-F307-43E4-89C6-6C5528779C80}"/>
    <hyperlink ref="D4208" r:id="rId1371" xr:uid="{C1E6BAAF-35D9-408A-8058-986C88266CD7}"/>
    <hyperlink ref="D4209" r:id="rId1372" xr:uid="{6C400188-D39A-4941-B123-97BD253E6FBA}"/>
    <hyperlink ref="D4210" r:id="rId1373" xr:uid="{9D3EABBA-FDC3-46F3-9149-EC472C1B9A73}"/>
    <hyperlink ref="D4211" r:id="rId1374" xr:uid="{AE12082D-9C78-435A-B008-F5E084E74046}"/>
    <hyperlink ref="D4212" r:id="rId1375" xr:uid="{D19C280D-57A1-4B39-A8A0-5869F737F8E2}"/>
    <hyperlink ref="D4213" r:id="rId1376" xr:uid="{4B0FF3F0-8847-40CD-AF66-A3EA9F19B265}"/>
    <hyperlink ref="D4214" r:id="rId1377" xr:uid="{8F9523F0-E76F-4449-BEDD-1B24EAAA96B1}"/>
    <hyperlink ref="D4215" r:id="rId1378" xr:uid="{7A90132D-6E06-4F7B-8057-D720400E2289}"/>
    <hyperlink ref="D4216" r:id="rId1379" xr:uid="{2C35C628-F2A6-4F51-A2F5-E581A881BF34}"/>
    <hyperlink ref="D4217" r:id="rId1380" xr:uid="{BD8DBE2B-8958-4140-8556-082BE9791DC2}"/>
    <hyperlink ref="D4218" r:id="rId1381" xr:uid="{FFF9AB92-427D-4D4B-AEA3-8A76107715BC}"/>
    <hyperlink ref="D4219" r:id="rId1382" xr:uid="{2B3306F4-DFBD-4A5D-9919-57D240E21C94}"/>
    <hyperlink ref="D4220" r:id="rId1383" xr:uid="{361D27CB-1745-4B95-8A6E-87C2727AFDC7}"/>
    <hyperlink ref="D4221" r:id="rId1384" xr:uid="{217CE582-9B0D-4A32-96C8-44C3423F8C6A}"/>
    <hyperlink ref="D4222" r:id="rId1385" xr:uid="{03D91392-C56D-4FDB-9ACF-6B4FD76556C9}"/>
    <hyperlink ref="D4223" r:id="rId1386" xr:uid="{9BBA9D4F-66CA-40FE-B83B-F06AA5D19560}"/>
    <hyperlink ref="D4224" r:id="rId1387" xr:uid="{EFEBD630-FF7A-48AF-82BE-D9ED017DD931}"/>
    <hyperlink ref="D4225" r:id="rId1388" xr:uid="{CD3583CF-4CEA-43DF-93C9-138333098527}"/>
    <hyperlink ref="D4226" r:id="rId1389" xr:uid="{A9964B56-794E-4939-AF35-52F30B388179}"/>
    <hyperlink ref="D4227" r:id="rId1390" xr:uid="{B2F0E2FF-7149-4F8C-97A7-C6DD14EBEA29}"/>
    <hyperlink ref="D4228" r:id="rId1391" xr:uid="{030AFBD3-80E9-4B71-8A94-49149606EFC0}"/>
    <hyperlink ref="D4229" r:id="rId1392" xr:uid="{4F59334E-CE59-4EDB-A9DB-795C3D776291}"/>
    <hyperlink ref="D4230" r:id="rId1393" xr:uid="{1DC420C4-615D-4327-865F-89D457087F40}"/>
    <hyperlink ref="D4231" r:id="rId1394" xr:uid="{FB677C69-FD7B-4561-9947-E021A8DFC6DF}"/>
    <hyperlink ref="D4232" r:id="rId1395" xr:uid="{4F7248C8-47E5-47EE-A28A-DB021FE2E1B2}"/>
    <hyperlink ref="D4233" r:id="rId1396" xr:uid="{AB5BF0B0-D927-4034-B209-9C5214274F78}"/>
    <hyperlink ref="D4234" r:id="rId1397" xr:uid="{1D6DBB38-DAF9-4477-82E7-89D12C9ABE2A}"/>
    <hyperlink ref="D4235" r:id="rId1398" xr:uid="{39E95610-3875-4417-8A63-71BB8B6C06F0}"/>
    <hyperlink ref="D4236" r:id="rId1399" xr:uid="{D97A2DD6-39C0-4E66-BA6C-99CB2BC9513D}"/>
    <hyperlink ref="D4237" r:id="rId1400" xr:uid="{711BEBB0-9052-4713-A018-99EE124A7CC9}"/>
    <hyperlink ref="D4238" r:id="rId1401" xr:uid="{4010921D-CFCF-4358-AB01-A0070396FFF8}"/>
    <hyperlink ref="D4239" r:id="rId1402" xr:uid="{681CFC85-BEFC-4252-84A7-0DDF87D1E1F0}"/>
    <hyperlink ref="D4240" r:id="rId1403" xr:uid="{811BEABA-97B3-4FC4-AB27-2EFEF94F22B3}"/>
    <hyperlink ref="D4241" r:id="rId1404" xr:uid="{93884250-B062-44F3-8E81-D712C112A44B}"/>
    <hyperlink ref="D4242" r:id="rId1405" xr:uid="{7403371C-48B0-4B33-BFE1-CE83B7616962}"/>
    <hyperlink ref="D4243" r:id="rId1406" xr:uid="{B702D5DB-8750-496B-956F-58C75DDCC22A}"/>
    <hyperlink ref="D4244" r:id="rId1407" xr:uid="{9888274D-E6DE-4E1A-9A80-C5465752844E}"/>
    <hyperlink ref="D4245" r:id="rId1408" xr:uid="{D17F5E44-656F-4DCE-BA73-13C1AC045B97}"/>
    <hyperlink ref="D4246" r:id="rId1409" xr:uid="{33A42693-6AB3-4662-8283-DD9C254D5FA6}"/>
    <hyperlink ref="D4247" r:id="rId1410" xr:uid="{2F250273-51CB-4199-A0EB-640771095B2C}"/>
    <hyperlink ref="D4248" r:id="rId1411" xr:uid="{24040257-6A8D-4590-A064-B9D9B91242FB}"/>
    <hyperlink ref="D4249" r:id="rId1412" xr:uid="{BD984215-6CB1-45DB-9C91-715E9D39FDAC}"/>
    <hyperlink ref="D4250" r:id="rId1413" xr:uid="{107E228B-3659-475D-B9E9-8C0F8AF7C3DD}"/>
    <hyperlink ref="D4251" r:id="rId1414" xr:uid="{6EE5B257-8536-42CD-936D-A1C284E56A02}"/>
    <hyperlink ref="D4252" r:id="rId1415" xr:uid="{A6195C79-0890-4CFB-85A6-01CD76B6B398}"/>
    <hyperlink ref="D4253" r:id="rId1416" xr:uid="{1AB79A51-7465-4D92-95DC-1D55BEE6E20A}"/>
    <hyperlink ref="D4254" r:id="rId1417" xr:uid="{FB96CF9D-29EC-4816-9C53-8B8F4EC2359B}"/>
    <hyperlink ref="D4255" r:id="rId1418" xr:uid="{DAC9E008-B771-4EAC-8DD6-C29BA1B36541}"/>
    <hyperlink ref="D4256" r:id="rId1419" xr:uid="{22E3D46D-6632-48A7-91EB-888E9C43F470}"/>
    <hyperlink ref="D4257" r:id="rId1420" xr:uid="{CB8A73DC-41C1-4F9E-8B12-8247FCF9D278}"/>
    <hyperlink ref="D4303" r:id="rId1421" xr:uid="{1FFC1072-481C-4927-8BC9-B740132244B6}"/>
    <hyperlink ref="D4304" r:id="rId1422" xr:uid="{21574AC8-B297-4981-BD1D-27969DADF83B}"/>
    <hyperlink ref="D4305" r:id="rId1423" xr:uid="{BC064F73-153D-460C-8FB1-FABBCA61E689}"/>
    <hyperlink ref="D4306" r:id="rId1424" xr:uid="{3A42ABDB-B854-4291-9731-20A43E0AAD9D}"/>
    <hyperlink ref="D4307" r:id="rId1425" xr:uid="{0ECAF39B-EAF5-4FC1-937F-F852F316B1D4}"/>
    <hyperlink ref="D4308" r:id="rId1426" xr:uid="{17F13DBB-6FBB-489B-A8BB-3A78A3407476}"/>
    <hyperlink ref="D4309" r:id="rId1427" xr:uid="{6F5EE9B3-3AC0-4726-AC92-B3E55B7C4BCB}"/>
    <hyperlink ref="D4310" r:id="rId1428" xr:uid="{5FE9C824-DA58-4FA4-96DD-3A87DF77A639}"/>
    <hyperlink ref="D4311" r:id="rId1429" xr:uid="{4BE36523-5E88-46FD-9344-CFBC65475661}"/>
    <hyperlink ref="D4312" r:id="rId1430" xr:uid="{FB06001F-9468-46A8-A295-F76A9269A327}"/>
    <hyperlink ref="D4313" r:id="rId1431" xr:uid="{BE14672E-B660-436F-BAFB-4DA4671C3607}"/>
    <hyperlink ref="D4314" r:id="rId1432" xr:uid="{39DBA473-B73B-4629-9252-C344B500212A}"/>
    <hyperlink ref="D4315" r:id="rId1433" xr:uid="{8DC9F164-429C-4FA9-A06C-09BE66DFD2E9}"/>
    <hyperlink ref="D4316" r:id="rId1434" xr:uid="{ECFF0894-9F9A-4180-BFE2-0D555C98836A}"/>
    <hyperlink ref="D4317" r:id="rId1435" xr:uid="{A28E0F53-9F47-4614-B183-70D3DB4210D9}"/>
    <hyperlink ref="D4318" r:id="rId1436" xr:uid="{B1644272-748A-4007-AD6E-182DB8AF0DBF}"/>
    <hyperlink ref="D4319" r:id="rId1437" xr:uid="{1B60CE04-836E-411A-B4BA-DDAB63713A9D}"/>
    <hyperlink ref="D4320" r:id="rId1438" xr:uid="{17B0280A-A0AD-4F92-95F1-0D9B4F8F9D37}"/>
    <hyperlink ref="D4321" r:id="rId1439" xr:uid="{A7A8CC90-C088-44E1-9A4E-2BB384873355}"/>
    <hyperlink ref="D4322" r:id="rId1440" xr:uid="{A7200B29-64FB-4C2D-9AB0-800A6C8D83AB}"/>
    <hyperlink ref="D4323" r:id="rId1441" xr:uid="{9A76D73F-D7B1-4814-9580-0E5B634EF006}"/>
    <hyperlink ref="D4324" r:id="rId1442" xr:uid="{3C6DB7DF-447B-4870-A6A4-B64AB4D91F27}"/>
    <hyperlink ref="D4325" r:id="rId1443" xr:uid="{E9D37839-37F5-4DF6-B369-49F2189EC0BD}"/>
    <hyperlink ref="D4326" r:id="rId1444" xr:uid="{1AA653BF-2FAD-412D-8B2A-919BD448B185}"/>
    <hyperlink ref="D4327" r:id="rId1445" xr:uid="{DA6D6B5A-13C5-462A-A617-0F96A445386A}"/>
    <hyperlink ref="D4328" r:id="rId1446" xr:uid="{4DF99A3E-05EF-48A4-9029-83F4CE9A1B7A}"/>
    <hyperlink ref="D4329" r:id="rId1447" xr:uid="{ED0BFB22-22DD-43AE-877D-DFD9323F40F4}"/>
    <hyperlink ref="D4330" r:id="rId1448" xr:uid="{B9CE37A4-E146-4241-943D-44613F376EA4}"/>
    <hyperlink ref="D4331" r:id="rId1449" xr:uid="{8E1DD5C4-5512-420A-91E4-49C0900F9F20}"/>
    <hyperlink ref="D4332" r:id="rId1450" xr:uid="{E22CDC6F-3D0C-47A8-9565-59007239A998}"/>
    <hyperlink ref="D4333" r:id="rId1451" xr:uid="{4657C9DE-1152-4A01-8359-2432CF951A0D}"/>
    <hyperlink ref="D4334" r:id="rId1452" xr:uid="{9EF4044A-AC41-43E6-93DD-9BAAB7A0EF7B}"/>
    <hyperlink ref="D4335" r:id="rId1453" xr:uid="{A94F3833-4ED0-4A39-BECF-3AB378E0AC99}"/>
    <hyperlink ref="D4336" r:id="rId1454" xr:uid="{3C18D4AA-FF0F-4CFB-A41C-9B809D27B4F2}"/>
    <hyperlink ref="D4337" r:id="rId1455" xr:uid="{C421207F-3047-4C26-9726-D6AF517A359D}"/>
    <hyperlink ref="D4338" r:id="rId1456" xr:uid="{A72DCC84-E234-40BE-9860-463E4687DA48}"/>
    <hyperlink ref="D4339" r:id="rId1457" xr:uid="{8B640428-DAFC-4A12-AAEA-EBC6EDF0DCA4}"/>
    <hyperlink ref="D4340" r:id="rId1458" xr:uid="{B866A51C-6A60-4477-BFCD-BB6559ED9FDC}"/>
    <hyperlink ref="D4341" r:id="rId1459" xr:uid="{8E6E20C2-649E-4372-8F71-B2EFF5E3A4D8}"/>
    <hyperlink ref="D4342" r:id="rId1460" xr:uid="{679A0F9C-20BD-43CF-8AC5-25E55E52ADBB}"/>
    <hyperlink ref="D4343" r:id="rId1461" xr:uid="{5847E44C-9AB9-401B-8946-5736BB0F763D}"/>
    <hyperlink ref="D4344" r:id="rId1462" xr:uid="{3CE61AED-3055-405D-9619-7D4E2B715717}"/>
    <hyperlink ref="D4345" r:id="rId1463" xr:uid="{A459AD7B-DF68-44F4-8C54-2C76DC839A51}"/>
    <hyperlink ref="D4346" r:id="rId1464" xr:uid="{8A604A48-EF45-45E8-AFAF-BB2569F92401}"/>
    <hyperlink ref="D4347" r:id="rId1465" xr:uid="{4AEADAF0-5338-4A0D-A4E3-491C59232B53}"/>
    <hyperlink ref="D4348" r:id="rId1466" xr:uid="{7F77C702-C723-4050-8BCA-3B186C7AF2C3}"/>
    <hyperlink ref="D4349" r:id="rId1467" xr:uid="{B2AD4FF2-032A-498C-BC0C-19642AEFB1F7}"/>
    <hyperlink ref="D4350" r:id="rId1468" xr:uid="{14FEEA9E-1CA0-4F4C-8316-F1AE30E3B0EE}"/>
    <hyperlink ref="D4351" r:id="rId1469" xr:uid="{C5BD7ED8-07B2-4FF1-B9ED-F443A5886BA2}"/>
    <hyperlink ref="D4352" r:id="rId1470" xr:uid="{0F097A70-810C-4AEF-B655-4084E9E75013}"/>
    <hyperlink ref="D4353" r:id="rId1471" xr:uid="{808A382E-7D26-4E94-AA84-88D55350FDDA}"/>
    <hyperlink ref="D4354" r:id="rId1472" xr:uid="{A6EB6889-84BA-4484-966A-19EB5BCB14DF}"/>
    <hyperlink ref="D4355" r:id="rId1473" xr:uid="{358094C2-F538-4013-A096-0A00ED867CA6}"/>
    <hyperlink ref="D4356" r:id="rId1474" xr:uid="{C51BDC9A-FE8C-45F6-9707-0FAE4F62E7AE}"/>
    <hyperlink ref="D4357" r:id="rId1475" xr:uid="{98DB8DA9-BE10-4F89-933B-2437B03F3504}"/>
    <hyperlink ref="D4358" r:id="rId1476" xr:uid="{8C263645-2A91-4EA7-AB0D-F51F67D7415B}"/>
    <hyperlink ref="D4359" r:id="rId1477" xr:uid="{A24A547F-C546-4570-AC35-83305B5E4271}"/>
    <hyperlink ref="D4360" r:id="rId1478" xr:uid="{868726D0-2720-488E-A29B-FDFCA9CC30C4}"/>
    <hyperlink ref="D4361" r:id="rId1479" xr:uid="{DA5B9D0E-B3BB-4BE4-996C-BDEF25392C83}"/>
    <hyperlink ref="D4362" r:id="rId1480" xr:uid="{925B57D5-C2D6-4D45-86A1-B937FB7D60D5}"/>
    <hyperlink ref="D4363" r:id="rId1481" xr:uid="{A31361BB-1A16-40A0-943B-5D8CC3727C34}"/>
    <hyperlink ref="D4364" r:id="rId1482" xr:uid="{07150741-8C9E-4C27-8763-E8F3CF9C41A8}"/>
    <hyperlink ref="D4365" r:id="rId1483" xr:uid="{157D9E0C-21E2-4B81-A300-AA8CFE5C4AAA}"/>
    <hyperlink ref="D4366" r:id="rId1484" xr:uid="{00B93448-16A7-4C5C-936B-95420408A582}"/>
    <hyperlink ref="D4367" r:id="rId1485" xr:uid="{6000285B-BD48-4755-B3B8-0AE8503AE223}"/>
    <hyperlink ref="D4368:D4416" r:id="rId1486" display="https://doi.org/10.1016/j.epsl.2018.04.044" xr:uid="{C883B060-F0ED-45AE-8FFC-8F94F6164E69}"/>
    <hyperlink ref="D4420" r:id="rId1487" xr:uid="{18E978C2-DC7C-486D-8F5F-AE80ECB3D5CA}"/>
    <hyperlink ref="D4421" r:id="rId1488" xr:uid="{EF9940DB-01E2-4902-944A-F6C996DBC4CA}"/>
    <hyperlink ref="D4422" r:id="rId1489" xr:uid="{E73EEFD5-97C4-48C1-9227-58C282AEC6E4}"/>
    <hyperlink ref="D4423" r:id="rId1490" xr:uid="{233A6012-0A8A-4B15-945B-F3B93E0EC7C0}"/>
    <hyperlink ref="D4424" r:id="rId1491" xr:uid="{758720B2-4859-4CA2-B65F-90E681D5C789}"/>
    <hyperlink ref="D4425" r:id="rId1492" xr:uid="{E0706082-E51E-4643-ADC6-8F73B590E112}"/>
    <hyperlink ref="D4426" r:id="rId1493" xr:uid="{1E68F6C7-A2FC-43E0-912E-C5CD500D631C}"/>
    <hyperlink ref="D4427" r:id="rId1494" xr:uid="{982E58A4-9B04-4083-B8BA-E3CB11557701}"/>
    <hyperlink ref="D4428" r:id="rId1495" xr:uid="{DA6D9286-B6A5-4C3E-A676-53DF75D34C81}"/>
    <hyperlink ref="D4429" r:id="rId1496" xr:uid="{6B5AD9A9-8507-435D-BE4F-1FE80E45B401}"/>
    <hyperlink ref="D4430" r:id="rId1497" xr:uid="{ED594EDF-41AA-49C8-837B-6FEAB784766B}"/>
    <hyperlink ref="D4431" r:id="rId1498" xr:uid="{35B61228-ABF3-4592-96CB-2887AC1FD703}"/>
    <hyperlink ref="D4432" r:id="rId1499" xr:uid="{85158705-202E-4EA7-9F84-B794332CD918}"/>
    <hyperlink ref="D4433" r:id="rId1500" xr:uid="{E3B47AD7-0E66-408E-8349-34ECBD71E2CA}"/>
    <hyperlink ref="D4434" r:id="rId1501" xr:uid="{E7DFD088-968D-4FE4-8324-43FAF9094810}"/>
    <hyperlink ref="D4435" r:id="rId1502" xr:uid="{1257205F-AEEC-4CBB-A78D-D06365764D81}"/>
    <hyperlink ref="D4436" r:id="rId1503" xr:uid="{B77AABBF-4EF7-450C-B828-59D28E7F8284}"/>
    <hyperlink ref="D4437" r:id="rId1504" xr:uid="{D8FB7E42-64A6-4DFF-8CE5-5CAE966B85BB}"/>
    <hyperlink ref="D4438" r:id="rId1505" xr:uid="{981D07A0-0F93-4D85-AF01-4FAC31645E4C}"/>
    <hyperlink ref="D4439" r:id="rId1506" xr:uid="{1B3BD45D-367A-4C24-AC3D-1C11C5D53BF8}"/>
    <hyperlink ref="D4440" r:id="rId1507" xr:uid="{D273F096-2C14-4B2A-B251-D2CA70054C5D}"/>
    <hyperlink ref="D4441" r:id="rId1508" xr:uid="{5F3119DE-589E-4456-BF22-8F8591CF4B3D}"/>
    <hyperlink ref="D4442" r:id="rId1509" xr:uid="{BCA45310-FD0C-4D6D-A31B-0000DE7B57ED}"/>
    <hyperlink ref="D4443" r:id="rId1510" xr:uid="{C69F35AD-37D0-4A22-9F2C-2E178DB511D1}"/>
    <hyperlink ref="D4444:D4455" r:id="rId1511" display="https://doi.org/10.1016/j.jvolgeores.2015.05.021" xr:uid="{24246D20-AF37-4D67-A590-E4A41B9F0BEA}"/>
    <hyperlink ref="D4456" r:id="rId1512" xr:uid="{735DA6C6-4C0E-48E9-BF87-30E3EE668904}"/>
    <hyperlink ref="D4457:D4479" r:id="rId1513" display="https://doi.org/10.1007/s00445-014-0826-6" xr:uid="{15D18156-4F92-425A-A25D-829BB13119EA}"/>
    <hyperlink ref="D4480" r:id="rId1514" xr:uid="{0266950C-CB4A-435C-97B7-16A2A045980E}"/>
    <hyperlink ref="D4481" r:id="rId1515" xr:uid="{F2C1D127-F3DE-4B47-B86A-CD27C6E1A612}"/>
    <hyperlink ref="D4482" r:id="rId1516" xr:uid="{5DD039C1-8E24-4441-BF0A-8915B176894B}"/>
    <hyperlink ref="D4483" r:id="rId1517" xr:uid="{6F71BE80-3F99-48CB-9CC3-51D52F0E4269}"/>
    <hyperlink ref="D4484" r:id="rId1518" xr:uid="{1DDC5CEA-22A3-4D36-B1AC-658C62F7A181}"/>
    <hyperlink ref="D4485" r:id="rId1519" xr:uid="{05968A43-A5D6-4EA1-B1FA-155C43CEBD3A}"/>
    <hyperlink ref="D4486" r:id="rId1520" xr:uid="{A149A18B-E12E-4DF8-9E4F-5AD655B42AE4}"/>
    <hyperlink ref="D4487" r:id="rId1521" xr:uid="{6231E5C9-8B7D-425C-BF8B-F1778E9B466D}"/>
    <hyperlink ref="D4488" r:id="rId1522" xr:uid="{AD66461B-02B0-4AE6-8B22-6D4691A03CFA}"/>
    <hyperlink ref="D4489" r:id="rId1523" xr:uid="{E3E95025-22ED-48DD-A4F8-F434BEC329C8}"/>
    <hyperlink ref="D4490" r:id="rId1524" xr:uid="{C643B5A9-0CDA-4565-B645-640A64DF6726}"/>
    <hyperlink ref="D4491" r:id="rId1525" xr:uid="{0AB43F9B-3BBC-4486-B99D-58B889F27108}"/>
    <hyperlink ref="D4492" r:id="rId1526" xr:uid="{51CDABD5-8B88-4EB8-B3E5-F98ED0E99909}"/>
    <hyperlink ref="D4493" r:id="rId1527" xr:uid="{CAF05689-3A77-4F68-BAA1-814C04CBED7D}"/>
    <hyperlink ref="D4494" r:id="rId1528" xr:uid="{A864ACEB-52E7-455C-9D23-95D13C2AFFAE}"/>
    <hyperlink ref="D4495" r:id="rId1529" xr:uid="{127F3562-B479-45CC-A474-3DC6F4D21FFC}"/>
    <hyperlink ref="D4496" r:id="rId1530" xr:uid="{BBFEE578-EE8B-49B2-9935-1E76E2AD5F20}"/>
    <hyperlink ref="D4497" r:id="rId1531" xr:uid="{04ABA060-1F17-4CAE-B9A8-DB43035C3E5C}"/>
    <hyperlink ref="D4498" r:id="rId1532" xr:uid="{E182699C-E743-486E-8207-1D8B8CEDE518}"/>
    <hyperlink ref="D4499" r:id="rId1533" xr:uid="{72E22D22-9910-496A-9973-31A6CA489F87}"/>
    <hyperlink ref="D4500" r:id="rId1534" xr:uid="{3340373F-D4F0-4F72-B09A-16B751E7AC79}"/>
    <hyperlink ref="D4501" r:id="rId1535" xr:uid="{0372D825-6DC0-436E-8177-F1BBE80ECE2D}"/>
    <hyperlink ref="D4502" r:id="rId1536" xr:uid="{0DEF6792-76B9-4A00-BC41-22AA7A357201}"/>
    <hyperlink ref="D4503" r:id="rId1537" xr:uid="{9658B92E-989A-4288-89B7-BC54AE5D01D4}"/>
    <hyperlink ref="D4504" r:id="rId1538" xr:uid="{B119B5E0-E0C7-4766-A755-15A7E841D31A}"/>
    <hyperlink ref="D4505" r:id="rId1539" xr:uid="{418A1187-211F-4082-A5C2-9CEB6B511A11}"/>
    <hyperlink ref="D4506" r:id="rId1540" xr:uid="{2C81852D-17BB-4804-A682-D76D42FE919A}"/>
    <hyperlink ref="D4507" r:id="rId1541" xr:uid="{FD745C32-DB79-4E17-80CE-5E1D0242C25B}"/>
    <hyperlink ref="D4508" r:id="rId1542" xr:uid="{6B1556B2-0072-4307-8E46-EC6701B1575F}"/>
    <hyperlink ref="D4509" r:id="rId1543" xr:uid="{B6FC7BDA-F33D-41F4-BA22-D5DFCA945FED}"/>
    <hyperlink ref="D4510" r:id="rId1544" xr:uid="{7696E5FD-5539-4439-A7E0-AD9A917FE1D9}"/>
    <hyperlink ref="D4511" r:id="rId1545" xr:uid="{42C9B386-EA5F-44FC-860A-E3E60D63C204}"/>
    <hyperlink ref="D4512" r:id="rId1546" xr:uid="{358AFA46-9F61-4F5A-B686-433E8C2B712E}"/>
    <hyperlink ref="D4513" r:id="rId1547" xr:uid="{A033CE54-23C2-443B-B3E8-774F423B58CC}"/>
    <hyperlink ref="D4514" r:id="rId1548" xr:uid="{7D1349D1-03A6-4E5C-8719-8F2952B117B8}"/>
    <hyperlink ref="D4515:D4531" r:id="rId1549" display="https://doi.org/10.1016/j.jvolgeores.2009.12.003" xr:uid="{6F6A0C88-9BA7-4885-9B3A-FE62169D1C24}"/>
    <hyperlink ref="D4532" r:id="rId1550" xr:uid="{2C07C650-80A5-4DC4-84C6-A82A61A3F5F3}"/>
    <hyperlink ref="D4533:D4562" r:id="rId1551" display="https://doi.org/10.1016/j.jvolgeores.2010.06.002" xr:uid="{47A4D06F-48A8-40CD-BDB0-C86358E20737}"/>
    <hyperlink ref="D4563" r:id="rId1552" xr:uid="{BA0E11B2-B3FB-482B-8D4E-BA7EABCA8029}"/>
    <hyperlink ref="D4564:D4572" r:id="rId1553" display="https://doi.org/10.1016/j.jvolgeores.2009.04.003" xr:uid="{ADC482EA-55D8-4BCC-BDF5-AD5753220C26}"/>
    <hyperlink ref="D4573" r:id="rId1554" xr:uid="{F4B0AF7E-F352-446B-A220-B5AD5A708D0F}"/>
    <hyperlink ref="D4574:D4583" r:id="rId1555" display="https://doi.org/10.1130/B25768.1" xr:uid="{500B09F0-27A6-4507-8769-1270E8A434CC}"/>
    <hyperlink ref="D4584" r:id="rId1556" xr:uid="{69D1D701-ADC1-41FE-863A-9E49F20B1265}"/>
    <hyperlink ref="D4585" r:id="rId1557" xr:uid="{8EDCA16F-4033-4DAA-894D-22EA7782852D}"/>
    <hyperlink ref="D4586" r:id="rId1558" xr:uid="{52648337-CFF5-412D-A734-E1BF7D2F8547}"/>
    <hyperlink ref="D4587" r:id="rId1559" xr:uid="{DADC9C0F-277C-49E7-A054-7D4DF79DB45C}"/>
    <hyperlink ref="D4588" r:id="rId1560" xr:uid="{379749A0-5402-4031-99B9-49889AAB0051}"/>
    <hyperlink ref="D4589" r:id="rId1561" xr:uid="{F7770E23-A7FF-4EA6-9CE4-3051AE9DC8CC}"/>
    <hyperlink ref="D4590" r:id="rId1562" xr:uid="{3D71334F-D469-4876-979F-4DAE346586E0}"/>
    <hyperlink ref="D4591" r:id="rId1563" xr:uid="{70998837-28D2-4F0B-8498-12FBE2D95CD7}"/>
    <hyperlink ref="D4592" r:id="rId1564" xr:uid="{64E71B09-D105-4AA6-BAC9-ECF63BB475C6}"/>
    <hyperlink ref="D4593" r:id="rId1565" xr:uid="{61D70586-7333-41DE-94CC-DED0BA808D99}"/>
    <hyperlink ref="D4258:D4302" r:id="rId1566" display="https://doi.org/10.1016/j.jvolgeores.2010.01.002" xr:uid="{CE421801-EC34-4C6E-BBDC-9DA06D5DC3D6}"/>
    <hyperlink ref="D4594" r:id="rId1567" xr:uid="{A7599BBA-3069-42F0-A2B7-06345C6BA708}"/>
    <hyperlink ref="D4595" r:id="rId1568" xr:uid="{AC4B132F-7DC5-47E5-9655-917BD656B016}"/>
    <hyperlink ref="D4596" r:id="rId1569" xr:uid="{6C44C098-D29D-4FF2-A9D2-2DD3F879A50D}"/>
    <hyperlink ref="D4597" r:id="rId1570" xr:uid="{0B16585F-AB16-40F8-9170-E50AC4C5037F}"/>
    <hyperlink ref="D4598" r:id="rId1571" xr:uid="{70E8296C-706F-4001-BBC6-2C909F2BFF5B}"/>
    <hyperlink ref="D4599" r:id="rId1572" xr:uid="{279B39DA-8EC5-446D-8FC6-1D96D52C2DFF}"/>
    <hyperlink ref="D4600" r:id="rId1573" xr:uid="{BBBDDABB-87BF-4417-92B1-73F37FDAD18C}"/>
    <hyperlink ref="D4601" r:id="rId1574" xr:uid="{0F4B3D4F-DB52-4FA7-AE03-96ADE372ACBE}"/>
    <hyperlink ref="D4602" r:id="rId1575" xr:uid="{9AAF823E-A3A3-437D-97ED-A60343E77939}"/>
    <hyperlink ref="D4603" r:id="rId1576" xr:uid="{957C499B-D969-4EF5-9CA4-9DBAD038E689}"/>
    <hyperlink ref="D4604" r:id="rId1577" xr:uid="{F5CAFB8D-23B0-4FF5-87EB-FC1F878619EB}"/>
    <hyperlink ref="D4605" r:id="rId1578" xr:uid="{BC653700-A22F-48C4-98B0-A4B89595AF20}"/>
    <hyperlink ref="D4606" r:id="rId1579" xr:uid="{19AF89B1-27E6-4DBA-89C2-A236D171ACB7}"/>
    <hyperlink ref="D4607:D4610" r:id="rId1580" display="https://doi.org/10.1016/j.jvolgeores.2010.09.009" xr:uid="{7E53DF19-BF5F-4A13-85EC-F26DE9A878E9}"/>
    <hyperlink ref="D4653" r:id="rId1581" xr:uid="{84A27736-8020-4FB6-87F3-8DCE0944C0FE}"/>
    <hyperlink ref="D4654:D4659" r:id="rId1582" display="https://doi.org/10.1007/s00445-005-0029-2" xr:uid="{A5802CFC-42CC-4905-AF98-5EBBC40A71FE}"/>
    <hyperlink ref="D4660" r:id="rId1583" xr:uid="{05423652-E09F-4CA4-9882-10652E4CFBAC}"/>
    <hyperlink ref="D4661" r:id="rId1584" xr:uid="{07FA1A7C-C47A-493F-9174-71D7D271207E}"/>
    <hyperlink ref="D4662" r:id="rId1585" xr:uid="{AF3B5D73-4220-4CF4-8429-12518C094886}"/>
    <hyperlink ref="D4663" r:id="rId1586" xr:uid="{DDD27F60-FDC3-4671-B61D-7B98D9E7BA89}"/>
    <hyperlink ref="D4664" r:id="rId1587" xr:uid="{54522AEC-F97B-4C73-A4EA-4DFB5BD12167}"/>
    <hyperlink ref="D4665" r:id="rId1588" xr:uid="{18A1B3E8-792B-4DAD-A77C-5D67509DD8AF}"/>
    <hyperlink ref="D4666" r:id="rId1589" xr:uid="{8881AF4A-5D00-4F9C-9E34-4B4A0D746A6D}"/>
    <hyperlink ref="D4667" r:id="rId1590" xr:uid="{3BAE93BB-ADCB-4D41-9546-5C611317AF6A}"/>
    <hyperlink ref="D4668" r:id="rId1591" xr:uid="{62457E88-EEDD-4193-AB61-D3D5DB3C2052}"/>
    <hyperlink ref="D4669" r:id="rId1592" xr:uid="{C8606C45-AAC4-4BE8-854F-4AD0C03B8037}"/>
    <hyperlink ref="D4670" r:id="rId1593" xr:uid="{0D80DD0C-DF7B-425E-9B2B-B0992A9E4568}"/>
    <hyperlink ref="D4671" r:id="rId1594" xr:uid="{F3F6D1CD-1A39-46B7-A5CA-C4CEB341E227}"/>
    <hyperlink ref="D4672" r:id="rId1595" xr:uid="{B1FFA677-3EA3-4BF4-B0BC-D771918BB863}"/>
    <hyperlink ref="D4673" r:id="rId1596" xr:uid="{1704442C-8135-4370-AAD1-3748417788CA}"/>
    <hyperlink ref="D4674" r:id="rId1597" xr:uid="{289EAFA5-55BC-4ACB-AB8E-484E5E60EB61}"/>
    <hyperlink ref="D4675" r:id="rId1598" xr:uid="{3DF37D17-372A-4896-9FD6-54CDC4113709}"/>
    <hyperlink ref="D4676" r:id="rId1599" xr:uid="{439E2FD9-A113-4C6E-94D5-CAC2FBDD5A36}"/>
    <hyperlink ref="D4677" r:id="rId1600" xr:uid="{E12D628B-64B4-4C6E-AFD3-2590808B9E47}"/>
    <hyperlink ref="D4678" r:id="rId1601" xr:uid="{98F79406-5B95-45C0-B6F1-7A4D8CE78466}"/>
    <hyperlink ref="D4679" r:id="rId1602" xr:uid="{B021DF05-C67F-49D6-BC52-BA900B4ECCB3}"/>
    <hyperlink ref="D4680" r:id="rId1603" xr:uid="{4EDE5D4F-6AF3-43FC-8A03-230F296E6C1C}"/>
    <hyperlink ref="D4681" r:id="rId1604" xr:uid="{CF7A5997-BAF9-459C-91BC-89E7974D12D2}"/>
    <hyperlink ref="D4682" r:id="rId1605" xr:uid="{2503E4AA-8FEA-43E6-AE32-BB6BA5217D04}"/>
    <hyperlink ref="D4683" r:id="rId1606" xr:uid="{B1A19CA1-1E05-4052-91C6-6497C93C479B}"/>
    <hyperlink ref="D4684" r:id="rId1607" xr:uid="{773DA9F3-4F20-48BE-81C9-E1C0B4251705}"/>
    <hyperlink ref="D4685" r:id="rId1608" xr:uid="{52BB3091-91DF-41EC-A078-8361E2AF0AEC}"/>
    <hyperlink ref="D4686" r:id="rId1609" xr:uid="{08D43E53-43B8-40F8-800D-22BCE6D2D062}"/>
    <hyperlink ref="D4687" r:id="rId1610" xr:uid="{931B57E8-EDC4-4D1C-84E0-3D8C0F3A6F5A}"/>
    <hyperlink ref="D4688" r:id="rId1611" xr:uid="{C2BA050B-7AD7-44F4-83F3-5E2F5FC9A57C}"/>
    <hyperlink ref="D4689" r:id="rId1612" xr:uid="{6F60AFD1-94CD-44A1-95D2-4B8F3B468B40}"/>
    <hyperlink ref="D4690" r:id="rId1613" xr:uid="{7175C65F-C774-48A8-8B4A-9735FB59B2A8}"/>
    <hyperlink ref="D4691" r:id="rId1614" xr:uid="{1EF910BF-E8AB-45F8-8CCD-775E5498E59C}"/>
    <hyperlink ref="D4692" r:id="rId1615" xr:uid="{7B834AA9-FE06-45D4-8C10-3B2DA0B7BD89}"/>
    <hyperlink ref="D4693" r:id="rId1616" xr:uid="{9B6169C7-BCC3-4F63-B533-74F25501377E}"/>
    <hyperlink ref="D4694" r:id="rId1617" xr:uid="{1419C898-BC16-4C02-9BDD-007BD30AF61C}"/>
    <hyperlink ref="D4695:D4704" r:id="rId1618" display="https://doi.org/10.1016/j.jvolgeores.2006.07.006" xr:uid="{E29CFB34-B161-48F2-BC2D-8F08294DD71B}"/>
    <hyperlink ref="D4705" r:id="rId1619" xr:uid="{129DCADB-0BC1-4797-A32D-1D44A3942F55}"/>
    <hyperlink ref="D4706" r:id="rId1620" xr:uid="{7930A4F6-2780-4CAD-A6D9-E5E25955ECB7}"/>
    <hyperlink ref="D4707" r:id="rId1621" xr:uid="{035DF8CE-8585-4ACC-A921-4526D0E2DC9F}"/>
    <hyperlink ref="D4708" r:id="rId1622" xr:uid="{B934F009-936D-4DBE-9164-CE67B8258195}"/>
    <hyperlink ref="D4709" r:id="rId1623" xr:uid="{FC030028-1B75-4E8B-A0B7-29096DFE4097}"/>
    <hyperlink ref="D4710" r:id="rId1624" xr:uid="{BF475D77-A7D4-49F0-A2E4-49B1BF29145E}"/>
    <hyperlink ref="D4711" r:id="rId1625" xr:uid="{881A16EC-4DC1-4213-93AB-FECBE4F7A121}"/>
    <hyperlink ref="D4712" r:id="rId1626" xr:uid="{B47A84A3-DB4E-4CCD-8DC5-2D43A7DF4B90}"/>
    <hyperlink ref="D4713" r:id="rId1627" xr:uid="{24563179-BF76-4B56-B848-399FE09EF3A0}"/>
    <hyperlink ref="D4714" r:id="rId1628" xr:uid="{CFED8169-499C-4276-A667-365838FF3CB1}"/>
    <hyperlink ref="D4715" r:id="rId1629" xr:uid="{EC771CA2-1EA6-4FBC-9EBD-AED95855403D}"/>
    <hyperlink ref="D4716" r:id="rId1630" xr:uid="{2158023B-1FDD-410D-8E84-7E382C3D6051}"/>
    <hyperlink ref="D4717" r:id="rId1631" xr:uid="{057312B8-4601-48C7-9118-475642725D23}"/>
    <hyperlink ref="D4718" r:id="rId1632" xr:uid="{93F039F8-DBF9-46A4-B5AF-ED65BDFEC2A5}"/>
    <hyperlink ref="D4719" r:id="rId1633" xr:uid="{B8AE6F56-DFCD-459C-B3CA-AF7E83F2B6FE}"/>
    <hyperlink ref="D4720" r:id="rId1634" xr:uid="{2A5D030E-FE47-4709-BF45-8273ADEBC2DD}"/>
    <hyperlink ref="D4721" r:id="rId1635" xr:uid="{C27C088F-ECA0-4D30-8A47-9A485A298EAA}"/>
    <hyperlink ref="D4722" r:id="rId1636" xr:uid="{04B699D9-1656-423F-AF68-29EECEF61604}"/>
    <hyperlink ref="D4723" r:id="rId1637" xr:uid="{96291D4A-A917-43E4-819D-AC2A484E080C}"/>
    <hyperlink ref="D4724" r:id="rId1638" xr:uid="{A4FABCCC-B481-490E-8509-DD3D12F38DDC}"/>
    <hyperlink ref="D4725" r:id="rId1639" xr:uid="{BF1A0797-6299-46F1-A193-CF87CA9B3A0A}"/>
    <hyperlink ref="D4726" r:id="rId1640" xr:uid="{03DAD08C-ED7B-464A-8E24-556B68426923}"/>
    <hyperlink ref="D4727" r:id="rId1641" xr:uid="{8FEBE640-3AC5-4974-843A-E0FE855969EB}"/>
    <hyperlink ref="D4728" r:id="rId1642" xr:uid="{7C585E68-F887-4AE6-A21D-B8B2E137F75C}"/>
    <hyperlink ref="D4729" r:id="rId1643" xr:uid="{980E5BBF-1C9C-4918-97D0-3C8867C02ED9}"/>
    <hyperlink ref="D4730" r:id="rId1644" xr:uid="{AC436CD5-CC53-4672-8DA4-EBD599D61FA7}"/>
    <hyperlink ref="D4731" r:id="rId1645" xr:uid="{99793000-D014-4E67-84BD-F89181311668}"/>
    <hyperlink ref="D4732" r:id="rId1646" xr:uid="{F1F19C9D-67E6-439D-8F1C-0F8379F7577A}"/>
    <hyperlink ref="D4733" r:id="rId1647" xr:uid="{17AF8510-AB53-4787-AF62-E1AA1CBBB462}"/>
    <hyperlink ref="D4734" r:id="rId1648" xr:uid="{612B9EB6-19AC-4BA3-BFEC-06BC57B62C2E}"/>
    <hyperlink ref="D4735" r:id="rId1649" display="https://doi.org/10.1016/j.epsl.2015.11.035" xr:uid="{5C92974F-FCD9-41D4-ACF1-FB4D0339AF79}"/>
    <hyperlink ref="D4736" r:id="rId1650" display="https://doi.org/10.1016/j.epsl.2015.11.035" xr:uid="{6177F09D-CC80-4A0F-91CC-206F9F7E77E2}"/>
    <hyperlink ref="D4737" r:id="rId1651" display="https://doi.org/10.1016/j.epsl.2015.11.035" xr:uid="{3E3EE981-10C7-4CD7-A40F-A1A830BCE21E}"/>
    <hyperlink ref="D4738" r:id="rId1652" display="https://doi.org/10.1016/j.epsl.2015.11.035" xr:uid="{F6E7B120-4D0C-4202-A7B7-1F167B878C5C}"/>
    <hyperlink ref="D4739" r:id="rId1653" display="https://doi.org/10.1016/j.epsl.2015.11.035" xr:uid="{78ADD76F-4D7B-48F6-A8D6-B9EF16622940}"/>
    <hyperlink ref="D4740" r:id="rId1654" display="https://doi.org/10.1016/j.epsl.2015.11.035" xr:uid="{A3D8C07F-D7AA-4BFD-AB41-79B2FCEA9D5E}"/>
    <hyperlink ref="D4741" r:id="rId1655" display="https://doi.org/10.1016/j.epsl.2015.11.035" xr:uid="{96C8F176-B222-48CD-9255-A45901ED7129}"/>
    <hyperlink ref="D4742" r:id="rId1656" display="https://doi.org/10.1016/j.epsl.2015.11.035" xr:uid="{BBEE4318-C048-4576-A331-3E364C07CA3F}"/>
    <hyperlink ref="D4743" r:id="rId1657" display="https://doi.org/10.1016/j.epsl.2015.11.035" xr:uid="{1D603DD0-7253-42CA-89F4-FBA011D6AAAB}"/>
    <hyperlink ref="D4744" r:id="rId1658" display="https://doi.org/10.1016/j.epsl.2015.11.035" xr:uid="{08E26631-5801-4F50-AE03-DEE74F24B1A7}"/>
    <hyperlink ref="D4745" r:id="rId1659" display="https://doi.org/10.1016/j.epsl.2015.11.035" xr:uid="{2F6D766D-87D0-4B21-887C-3E577BD6C072}"/>
    <hyperlink ref="D4746" r:id="rId1660" display="https://doi.org/10.1016/j.epsl.2015.11.035" xr:uid="{A833C9B2-85F8-4453-A222-0D476EF944D8}"/>
    <hyperlink ref="D4747" r:id="rId1661" display="https://doi.org/10.1016/j.epsl.2015.11.035" xr:uid="{E21792BF-8DD3-49BA-8A9C-10752C004848}"/>
    <hyperlink ref="D4748" r:id="rId1662" display="https://doi.org/10.1016/j.epsl.2015.11.035" xr:uid="{109DBFCF-581C-4D58-9AAD-6E4081E72335}"/>
    <hyperlink ref="D4749" r:id="rId1663" display="https://doi.org/10.1016/j.epsl.2015.11.035" xr:uid="{49BC6D89-BA48-405E-9130-DB3A8F2F0DFF}"/>
    <hyperlink ref="D4750" r:id="rId1664" display="https://doi.org/10.1016/j.epsl.2015.11.035" xr:uid="{93421A56-A577-4377-9BE0-82E9574FC3CE}"/>
    <hyperlink ref="D4751" r:id="rId1665" display="https://doi.org/10.1016/j.epsl.2015.11.035" xr:uid="{50D1B550-2A80-40CB-BF8E-1BBA02F79ED6}"/>
    <hyperlink ref="D4752" r:id="rId1666" display="https://doi.org/10.1016/j.epsl.2015.11.035" xr:uid="{92810E8D-0F00-4AC1-B833-35A00D1D503B}"/>
    <hyperlink ref="D4753" r:id="rId1667" display="https://doi.org/10.1016/j.epsl.2015.11.035" xr:uid="{FC7FB6A1-9F22-4C34-BC20-2D9FCF2252E6}"/>
    <hyperlink ref="D4754" r:id="rId1668" display="https://doi.org/10.1016/j.epsl.2015.11.035" xr:uid="{7137DF3B-D401-44F3-A55E-178FA115F6C5}"/>
    <hyperlink ref="D4755" r:id="rId1669" display="https://doi.org/10.1016/j.epsl.2015.11.035" xr:uid="{C3073E24-0774-433F-AF2D-BF21F5AC6BE0}"/>
    <hyperlink ref="D4756" r:id="rId1670" display="https://doi.org/10.1016/j.epsl.2015.11.035" xr:uid="{D8757C10-FAD8-48C6-A5C1-D85C9245E3B1}"/>
    <hyperlink ref="D4757:D4781" r:id="rId1671" display="https://doi.org/10.1016/j.epsl.2015.11.035" xr:uid="{5CAF5869-A70F-42E6-9160-172B0AB57EEB}"/>
    <hyperlink ref="D4782" r:id="rId1672" xr:uid="{4CC37776-9325-456C-B452-330A10BF7D12}"/>
    <hyperlink ref="D4783" r:id="rId1673" xr:uid="{F6F0AA0E-57A1-48D3-8B8F-36BE52E31444}"/>
    <hyperlink ref="D4784" r:id="rId1674" xr:uid="{EC545299-859A-442D-BE6C-F3F85A3AA67D}"/>
    <hyperlink ref="D4785" r:id="rId1675" xr:uid="{2DF7D97A-84D3-44AD-A069-DBBCEFE44796}"/>
    <hyperlink ref="D4786" r:id="rId1676" xr:uid="{E5D5D618-1EE1-4754-86D1-E248C5326F82}"/>
    <hyperlink ref="D4787" r:id="rId1677" xr:uid="{B80F8D20-5776-4A46-9CFF-C9452CB325A5}"/>
    <hyperlink ref="D4788" r:id="rId1678" xr:uid="{E3A63359-D18A-4ADB-9A60-5F920F62A887}"/>
    <hyperlink ref="D4789" r:id="rId1679" xr:uid="{09102230-347D-4B7A-90F6-66679734A086}"/>
    <hyperlink ref="D4790" r:id="rId1680" xr:uid="{C487F4F7-8BD5-4210-8D33-1E0E347F6745}"/>
    <hyperlink ref="D4791" r:id="rId1681" xr:uid="{4D5AB9DA-C69B-4D55-98B4-4146F173B4FE}"/>
    <hyperlink ref="D4792" r:id="rId1682" xr:uid="{53047190-8662-4DEF-B5A8-4DEACB414F0E}"/>
    <hyperlink ref="D4793" r:id="rId1683" xr:uid="{CEEBCF61-5656-4948-AF5E-9E9C16CBC764}"/>
    <hyperlink ref="D4794" r:id="rId1684" xr:uid="{5C54588D-0A8B-420C-BC62-380440EB4C3C}"/>
    <hyperlink ref="D4795" r:id="rId1685" xr:uid="{166E7D1B-4996-4225-B245-F974BEEEB510}"/>
    <hyperlink ref="D4797" r:id="rId1686" xr:uid="{D4D53725-BB19-4A61-9BF4-08267DFCFC3B}"/>
    <hyperlink ref="D4798" r:id="rId1687" xr:uid="{F33E1224-4ABF-4380-A026-614DC2A92749}"/>
    <hyperlink ref="D4799" r:id="rId1688" xr:uid="{BDF9A03B-6383-44FA-8000-E8E2FEA5263D}"/>
    <hyperlink ref="D4800" r:id="rId1689" xr:uid="{7CF71827-54EF-488A-AF7A-76FBA36F1668}"/>
    <hyperlink ref="D4801" r:id="rId1690" xr:uid="{A0300134-2B1A-4745-A3B3-D2CE16E8FCB5}"/>
    <hyperlink ref="D4802" r:id="rId1691" xr:uid="{BFA23D41-7503-459B-9018-FF0A7DE36F09}"/>
    <hyperlink ref="D4803" r:id="rId1692" xr:uid="{7CE49D26-87C2-44F4-9815-4412019CBF51}"/>
    <hyperlink ref="D4804" r:id="rId1693" xr:uid="{C5AC5A3D-918A-48FC-A0B1-0F778CBB462E}"/>
    <hyperlink ref="D4805" r:id="rId1694" xr:uid="{BF9279DF-8909-490B-A17F-899A60C66D86}"/>
    <hyperlink ref="D4806" r:id="rId1695" xr:uid="{C0419C63-C279-4AA9-BD9E-1B9615003A53}"/>
    <hyperlink ref="D4807" r:id="rId1696" xr:uid="{F6CAF4AF-16FB-4F7A-BACA-F604F9CC1B1F}"/>
    <hyperlink ref="D4796" r:id="rId1697" xr:uid="{D63CC396-409C-4826-B192-C59EBF47E53B}"/>
    <hyperlink ref="D4808" r:id="rId1698" xr:uid="{F4172648-ED2C-4C71-B767-50C3E80D148E}"/>
    <hyperlink ref="D4809" r:id="rId1699" xr:uid="{7167B3FF-61E8-4E8D-87B5-8781DD8B76C9}"/>
    <hyperlink ref="D4810" r:id="rId1700" xr:uid="{60110EB5-1B19-4756-8320-CE19E36EB5FE}"/>
    <hyperlink ref="D4811" r:id="rId1701" xr:uid="{03CF1811-7D4F-45AB-B073-FA947D6F3916}"/>
    <hyperlink ref="D4812" r:id="rId1702" xr:uid="{F12953FC-5DDE-480C-A085-CB39D26A6AB5}"/>
    <hyperlink ref="D4813" r:id="rId1703" xr:uid="{A928D4E7-569E-4481-91E0-E049BB8B4CA2}"/>
    <hyperlink ref="D4814" r:id="rId1704" xr:uid="{4238E15D-5ED3-4A23-A3A0-351DC921F1F2}"/>
    <hyperlink ref="D4815" r:id="rId1705" xr:uid="{952A01C0-6EE2-43D1-A239-00C4BE99487B}"/>
    <hyperlink ref="D4816" r:id="rId1706" xr:uid="{54EAF687-E513-4A97-980F-151245100B4B}"/>
    <hyperlink ref="D4817" r:id="rId1707" xr:uid="{08F1A982-0E66-4159-BEE6-F1A746C0FD94}"/>
    <hyperlink ref="D4818" r:id="rId1708" xr:uid="{F3BF932A-D135-481A-9B1B-F4A4009338D9}"/>
    <hyperlink ref="D4819" r:id="rId1709" xr:uid="{88BE3648-8082-4762-B703-1DCF5FD87929}"/>
    <hyperlink ref="D4820" r:id="rId1710" xr:uid="{CB2CBF7A-F57A-405D-97D4-8612C842EECE}"/>
    <hyperlink ref="D4821" r:id="rId1711" xr:uid="{CCDADA86-FEAC-45E7-9724-DFE4B927DD97}"/>
    <hyperlink ref="D4822" r:id="rId1712" xr:uid="{F160D419-F631-42CE-966B-C0280C8366A1}"/>
    <hyperlink ref="D4823" r:id="rId1713" xr:uid="{7C7DBD09-1C7C-4F83-BDDE-4F44047A574D}"/>
    <hyperlink ref="D4824" r:id="rId1714" xr:uid="{DE271911-D82C-4967-A159-9F297699E5C5}"/>
    <hyperlink ref="D4825" r:id="rId1715" xr:uid="{972D789F-5B4C-4B04-9A01-374E861855E4}"/>
    <hyperlink ref="D4826" r:id="rId1716" xr:uid="{365339AA-7A1B-451A-A026-B203FB064F6A}"/>
    <hyperlink ref="D4827" r:id="rId1717" xr:uid="{1103F3EC-480A-4672-81FD-35FDF4E07132}"/>
    <hyperlink ref="D4828" r:id="rId1718" xr:uid="{7BEA5F80-8073-4C26-8AA5-A10769AAC40C}"/>
    <hyperlink ref="D4829" r:id="rId1719" xr:uid="{1170E658-0598-4660-ADA2-C07F7D19F33A}"/>
    <hyperlink ref="D4830" r:id="rId1720" xr:uid="{761B03B6-79B3-4A71-83C0-85783570CEEE}"/>
    <hyperlink ref="D4831" r:id="rId1721" xr:uid="{3799589B-E36F-4AB9-9C38-71D121290CE9}"/>
    <hyperlink ref="D4832" r:id="rId1722" xr:uid="{D1F299CA-C207-4FBF-ADF8-15D218F1A7EE}"/>
    <hyperlink ref="D4833" r:id="rId1723" xr:uid="{EAA751F9-2CE9-4712-962F-D77D44C80D77}"/>
    <hyperlink ref="D4834" r:id="rId1724" xr:uid="{777D57D1-7EC3-43B4-9969-B50D8E84401B}"/>
    <hyperlink ref="D4835" r:id="rId1725" xr:uid="{E7723A70-2DFF-4CE8-ABE0-5B69924B41F8}"/>
    <hyperlink ref="D4836" r:id="rId1726" xr:uid="{B060EFD1-F630-4BAC-8F65-E1AD8CAD686C}"/>
    <hyperlink ref="D4837" r:id="rId1727" xr:uid="{5DCBB28F-79A0-4968-8C95-BBD80FB1314B}"/>
    <hyperlink ref="D4838" r:id="rId1728" xr:uid="{176A9B55-1F59-4562-98FC-7D2532D0139E}"/>
    <hyperlink ref="D4839" r:id="rId1729" xr:uid="{8CAA4059-BEF8-4A23-A63C-C90FD23DB32D}"/>
    <hyperlink ref="D4840" r:id="rId1730" xr:uid="{A691D364-D32F-42FB-93CA-01186EEB0FDB}"/>
    <hyperlink ref="D4841" r:id="rId1731" xr:uid="{DF66BEE6-B248-4434-A9F5-DA23E7EF4D72}"/>
    <hyperlink ref="D4842" r:id="rId1732" xr:uid="{90132182-2A40-48E7-9BFB-2FE14E4EBF5B}"/>
    <hyperlink ref="D4843" r:id="rId1733" xr:uid="{483627B4-2DDF-41B8-BAEC-FB4429D100A1}"/>
    <hyperlink ref="D4844" r:id="rId1734" xr:uid="{207091DF-B0D1-4F9E-94AA-7559B0C52354}"/>
    <hyperlink ref="D4845" r:id="rId1735" xr:uid="{DA6593CC-E59A-4A64-8F36-B55D539E262A}"/>
    <hyperlink ref="D4846" r:id="rId1736" xr:uid="{ECBD0E49-D665-4F1E-9436-261E6E8EDBC2}"/>
    <hyperlink ref="D4847" r:id="rId1737" xr:uid="{28B01A22-65CD-4055-9078-E742CB2DB154}"/>
    <hyperlink ref="D4848" r:id="rId1738" xr:uid="{4234846B-18AF-4204-8304-F5A9ADD8343D}"/>
    <hyperlink ref="D4849" r:id="rId1739" xr:uid="{002B300D-3FFF-4B09-A45A-04DB4A4387BE}"/>
    <hyperlink ref="D4850" r:id="rId1740" xr:uid="{4424E5B1-0F75-4811-98AB-DFE0A67014DE}"/>
    <hyperlink ref="D4851" r:id="rId1741" xr:uid="{637B083B-91D5-401B-8095-3921E27464A1}"/>
    <hyperlink ref="D4852" r:id="rId1742" xr:uid="{A7D11E52-1247-4D9C-A48D-4021CDCC9710}"/>
    <hyperlink ref="D4853" r:id="rId1743" xr:uid="{692860C8-CC91-4CDD-B985-A339287A3C2E}"/>
    <hyperlink ref="D4854" r:id="rId1744" xr:uid="{51FF45B3-BB19-43AB-BD0F-2CDFD306A51C}"/>
    <hyperlink ref="D4855" r:id="rId1745" xr:uid="{DE9DE6F3-0BB3-456C-A994-68E9D87F829D}"/>
    <hyperlink ref="D4856" r:id="rId1746" xr:uid="{C6EC5863-57EB-4317-A2B7-C358D7B01DE2}"/>
    <hyperlink ref="D4857" r:id="rId1747" xr:uid="{AA6CC1F2-E9E3-466A-B54B-10C6E2E3F141}"/>
    <hyperlink ref="D4858" r:id="rId1748" xr:uid="{3C4F2F39-5339-49A1-9858-CD0E9DA2D5B7}"/>
    <hyperlink ref="D4859" r:id="rId1749" xr:uid="{D7E740F7-13EE-43E6-9EBD-30458A55BABA}"/>
    <hyperlink ref="D4860" r:id="rId1750" xr:uid="{F261486F-E669-4E7F-828E-EE1CE232900B}"/>
    <hyperlink ref="D4861" r:id="rId1751" xr:uid="{89956716-CB92-45AD-83B4-1A9DD291765D}"/>
    <hyperlink ref="D4862" r:id="rId1752" xr:uid="{58EA015B-59F2-4271-8C20-29FBCE337369}"/>
    <hyperlink ref="D4863" r:id="rId1753" xr:uid="{E2D805B5-B166-4E67-87CA-97EE6C9F8836}"/>
    <hyperlink ref="D4864" r:id="rId1754" xr:uid="{C491AEA2-04E0-43B3-ACF1-F4FBC5049043}"/>
    <hyperlink ref="D4865" r:id="rId1755" xr:uid="{8860972B-5BED-4044-A128-8E9CE7070F1B}"/>
    <hyperlink ref="D4866" r:id="rId1756" xr:uid="{79E60033-FB59-4C63-974A-F87220A98D06}"/>
    <hyperlink ref="D4867" r:id="rId1757" xr:uid="{D8609629-E6B4-422D-8075-BEC187D81649}"/>
    <hyperlink ref="D4868" r:id="rId1758" xr:uid="{DB4065A1-E62E-42E0-829D-798A195AE727}"/>
    <hyperlink ref="D4869" r:id="rId1759" xr:uid="{EC6A76BD-CE85-49A9-9EC4-195623D39696}"/>
    <hyperlink ref="D4870" r:id="rId1760" xr:uid="{420E130B-634B-4AD3-B517-0BBD62ECE557}"/>
    <hyperlink ref="D4871" r:id="rId1761" xr:uid="{2B27039F-D67E-4B8E-836F-61084BD8E9FA}"/>
    <hyperlink ref="D4872" r:id="rId1762" xr:uid="{AB8774EE-2D69-4D08-86F1-177B37DBDF53}"/>
    <hyperlink ref="D4873" r:id="rId1763" xr:uid="{13DA334E-53D7-4C6A-99CE-2D06A387447A}"/>
    <hyperlink ref="D4874" r:id="rId1764" xr:uid="{E49F4725-6E8D-48EE-9964-10200D91F82E}"/>
    <hyperlink ref="D4875" r:id="rId1765" xr:uid="{C5F7DAFA-DD9B-46E0-BB0C-9DA891EF9837}"/>
    <hyperlink ref="D4876" r:id="rId1766" xr:uid="{71D5CD77-FA10-4F46-8E72-F2AE4669633F}"/>
    <hyperlink ref="D4877" r:id="rId1767" xr:uid="{145F6394-C1EC-4109-951E-DC9FF1CC437F}"/>
    <hyperlink ref="D4878" r:id="rId1768" xr:uid="{1B5FD7F6-0AF5-448B-B6D6-9C870CB8D41E}"/>
    <hyperlink ref="D4879" r:id="rId1769" xr:uid="{8DF041AE-A7E0-4763-BB38-511C3596C5FA}"/>
    <hyperlink ref="D4880" r:id="rId1770" xr:uid="{829FC602-0852-4F18-8F9E-B78AA9EE20D6}"/>
    <hyperlink ref="D4881" r:id="rId1771" xr:uid="{551BE906-54D3-42F2-BEEA-6751FD3423B0}"/>
    <hyperlink ref="D4882" r:id="rId1772" xr:uid="{FEF90196-BFBC-4078-9B28-DCB1BFB33A66}"/>
    <hyperlink ref="D4883" r:id="rId1773" xr:uid="{47AA73BA-B754-432C-B4ED-C8521AA35EE0}"/>
    <hyperlink ref="D4884" r:id="rId1774" xr:uid="{AF11BC78-4257-492B-890C-BA792642D97F}"/>
    <hyperlink ref="D4885" r:id="rId1775" xr:uid="{5CE48D1B-062A-4409-9946-D5B2926EE23B}"/>
    <hyperlink ref="D4886" r:id="rId1776" xr:uid="{7DD6BA74-C50A-477B-9AC5-AD68B8BE95C2}"/>
    <hyperlink ref="D4887" r:id="rId1777" xr:uid="{A93C3330-BAFF-4A08-A802-CF15D8926499}"/>
    <hyperlink ref="D4888" r:id="rId1778" xr:uid="{F6639D72-E7F7-422E-B510-BDF2B001D9D9}"/>
    <hyperlink ref="D4889" r:id="rId1779" xr:uid="{B799758B-71AF-45CC-A3EB-0DF844BCEEB7}"/>
    <hyperlink ref="D4890" r:id="rId1780" xr:uid="{10695146-8022-426C-BB0D-C335BE7D75CA}"/>
    <hyperlink ref="D4891" r:id="rId1781" xr:uid="{F3815F9F-579E-4007-BB7E-67BD922E4F94}"/>
    <hyperlink ref="D4892" r:id="rId1782" xr:uid="{CE0B8C28-9F01-4213-AD40-D3AAB9E49756}"/>
    <hyperlink ref="D4893" r:id="rId1783" xr:uid="{28139F9A-CCF6-41EF-9C07-428F7C81A08A}"/>
    <hyperlink ref="D4894:D4911" r:id="rId1784" display="https://doi.org/10.1016/j.epsl.2022.117891" xr:uid="{1DDFF1A2-1F39-4135-84E2-90FFCD56879C}"/>
    <hyperlink ref="D4912:D4918" r:id="rId1785" display="https://doi.org/10.1016/j.epsl.2022.117891" xr:uid="{8C1561BD-439E-436D-8A9A-CA399B4FCE85}"/>
    <hyperlink ref="D4919:D4923" r:id="rId1786" display="https://doi.org/10.1016/j.epsl.2022.117891" xr:uid="{B24819C5-C79B-401B-A161-85877DDFDE50}"/>
    <hyperlink ref="D4924:D4927" r:id="rId1787" display="https://doi.org/10.1016/j.epsl.2022.117891" xr:uid="{9868FBB4-4AD5-41D0-8EFE-D650E92DB442}"/>
    <hyperlink ref="D4928" r:id="rId1788" xr:uid="{E9FA4821-E155-44D2-8A80-DA0C3486180E}"/>
    <hyperlink ref="D4929:D4961" r:id="rId1789" display="https://doi.org/10.1007/s00445-022-01612-1" xr:uid="{845F0F87-A427-4A22-AD4D-1E63D58467E4}"/>
    <hyperlink ref="D4962" r:id="rId1790" xr:uid="{FF38B678-C326-4EE3-A0E9-64D1B2AAD240}"/>
    <hyperlink ref="D4963:D4994" r:id="rId1791" display="https://doi.org/10.1029/2017JB015357" xr:uid="{5947BA6B-CCC6-47EE-843F-942D12BA8A5F}"/>
    <hyperlink ref="D4995" r:id="rId1792" xr:uid="{3BFD25B4-72CA-4A4C-B6EC-8467EA2D244D}"/>
    <hyperlink ref="D4996:D5872" r:id="rId1793" display="https://doi.org/10.1016/j.lithos.2020.105658" xr:uid="{236800AC-C934-4AFC-91DC-3F09C9061967}"/>
    <hyperlink ref="D5873" r:id="rId1794" xr:uid="{95CBEF19-610D-4930-B114-3371DA394B5F}"/>
    <hyperlink ref="D5874" r:id="rId1795" xr:uid="{58DC730D-3923-40C8-A68D-D3E882E8CCC7}"/>
    <hyperlink ref="D5875" r:id="rId1796" xr:uid="{17B29905-DE2A-4B71-82B3-974DAE904E3C}"/>
    <hyperlink ref="D5876" r:id="rId1797" xr:uid="{2C0D9A0A-FBAE-4F80-99E8-897C5BC0255F}"/>
    <hyperlink ref="D5877" r:id="rId1798" xr:uid="{DA8DC515-E9FF-45AC-AF94-EB19733EEDB4}"/>
    <hyperlink ref="D5878" r:id="rId1799" xr:uid="{C42E58B0-8572-4FB5-9B00-8018BA08640B}"/>
    <hyperlink ref="D5879" r:id="rId1800" xr:uid="{C1E70ECD-1E30-4793-9255-8ECA5C09AC09}"/>
    <hyperlink ref="D5880" r:id="rId1801" xr:uid="{1FD45D05-3CC9-4C16-A0AE-34AA75E691E7}"/>
    <hyperlink ref="D5881" r:id="rId1802" xr:uid="{2623FCBE-E0C2-4318-9563-5B255494ADBD}"/>
    <hyperlink ref="D5882" r:id="rId1803" xr:uid="{63FB7981-A69C-47BC-B34D-C0BBA36F54F0}"/>
    <hyperlink ref="D5883" r:id="rId1804" xr:uid="{1868AB88-E662-4B32-A7DA-A3A520ECA8AD}"/>
    <hyperlink ref="D5884" r:id="rId1805" xr:uid="{119136CF-0835-4C4D-B4BF-50C1CB1A70B7}"/>
    <hyperlink ref="D5885" r:id="rId1806" xr:uid="{BEBA249B-0AF4-46F7-9D3F-61FBBE439FD5}"/>
    <hyperlink ref="D5886" r:id="rId1807" xr:uid="{F262B7AD-F7B5-4126-ADCB-37B268E291BC}"/>
    <hyperlink ref="D5887" r:id="rId1808" xr:uid="{4B90782C-2C9C-40FE-B1C6-AB1FECC89E53}"/>
    <hyperlink ref="D5888" r:id="rId1809" xr:uid="{F64279C6-4017-41AB-AEEE-9BF0B6F2ECD0}"/>
    <hyperlink ref="D5889" r:id="rId1810" xr:uid="{41830A0F-1EE8-4081-8FB5-AA8B8CBDE6B4}"/>
    <hyperlink ref="D5890" r:id="rId1811" xr:uid="{AC68E53E-E41B-466B-AE00-DE43C86688CB}"/>
    <hyperlink ref="D5891" r:id="rId1812" xr:uid="{65956685-4E48-4C2C-957B-F863E8AC5816}"/>
    <hyperlink ref="D5892" r:id="rId1813" xr:uid="{5DCF0DCA-794F-41B3-8E5A-BD81D80986D2}"/>
    <hyperlink ref="D5893" r:id="rId1814" xr:uid="{EAA4E4A4-F92A-4AF4-A6E9-A6A62494F64A}"/>
    <hyperlink ref="D5894" r:id="rId1815" xr:uid="{CFEFD209-A8C3-4FCB-BF65-FE105AF72086}"/>
    <hyperlink ref="D5895" r:id="rId1816" xr:uid="{1B6B782E-93BF-4869-B929-63FBEA6EEED1}"/>
    <hyperlink ref="D5896" r:id="rId1817" xr:uid="{53286568-89E7-4696-99FF-6FD0313ECEE4}"/>
    <hyperlink ref="D5897" r:id="rId1818" xr:uid="{A0809162-675B-4C1C-8527-996F0C941A42}"/>
    <hyperlink ref="D5898" r:id="rId1819" xr:uid="{CE939000-0E29-4636-8A08-B7C17EF98D57}"/>
    <hyperlink ref="D5899" r:id="rId1820" xr:uid="{975AC01E-2E4F-4BFE-B05C-8BEFA8059461}"/>
    <hyperlink ref="D5900" r:id="rId1821" xr:uid="{8780AFCD-8CC4-4A3E-98E0-77F3C439C7EE}"/>
    <hyperlink ref="D5901" r:id="rId1822" xr:uid="{117EF2F9-338D-4933-8ECF-B77530FED6A7}"/>
    <hyperlink ref="D5902" r:id="rId1823" xr:uid="{84ECCC3E-94E8-4EAE-82CC-81653E80092A}"/>
    <hyperlink ref="D5903" r:id="rId1824" xr:uid="{31E5831D-75AD-42C0-B3D7-B491E912ACE7}"/>
    <hyperlink ref="D5904" r:id="rId1825" xr:uid="{732EADE2-F48E-4D42-82D1-FD13E856912A}"/>
    <hyperlink ref="D5905" r:id="rId1826" xr:uid="{469E2C32-3662-45F9-AB5E-CE6C792D7677}"/>
    <hyperlink ref="D5906" r:id="rId1827" xr:uid="{B7FDEAE1-F800-424D-9EEA-513BC753005E}"/>
    <hyperlink ref="D5907" r:id="rId1828" xr:uid="{592C83C9-C861-4470-8EDE-B1717C8742E5}"/>
    <hyperlink ref="D5908" r:id="rId1829" xr:uid="{8BD8E972-4DB2-4110-A941-C2656166A7BD}"/>
    <hyperlink ref="D5909" r:id="rId1830" xr:uid="{0DC9A2C7-31C5-4860-AB79-A61CA13C4479}"/>
    <hyperlink ref="D5910" r:id="rId1831" xr:uid="{8EE713F6-1F4F-48A4-B9CE-17DED7DCAAE9}"/>
    <hyperlink ref="D5911" r:id="rId1832" xr:uid="{3A74E5A9-AE9C-4501-BA8A-7F99B1D031E7}"/>
    <hyperlink ref="D5912" r:id="rId1833" xr:uid="{C76FB89B-E30F-46C7-821E-CE0B776DED06}"/>
    <hyperlink ref="D5913" r:id="rId1834" xr:uid="{586415E3-A9E8-4D0B-B477-500F5A1E8F11}"/>
    <hyperlink ref="D5914" r:id="rId1835" xr:uid="{D4F1C290-3931-4D66-84C9-A35E338B3CF9}"/>
    <hyperlink ref="D5915" r:id="rId1836" xr:uid="{36C3123D-D822-4B7F-B07F-62493E85544D}"/>
    <hyperlink ref="D5916" r:id="rId1837" xr:uid="{1C842F8B-1AE3-4508-B5EC-FB2DCB4EC397}"/>
    <hyperlink ref="D5917" r:id="rId1838" xr:uid="{315CAC3E-A485-46B7-8650-B944EFF14DDF}"/>
    <hyperlink ref="D5918" r:id="rId1839" xr:uid="{AB34E8A0-0191-47C0-BA54-B8069F745A67}"/>
    <hyperlink ref="D5919" r:id="rId1840" xr:uid="{D1ABFE13-623A-4D87-A745-1B72812CEBCA}"/>
    <hyperlink ref="D5920" r:id="rId1841" xr:uid="{56F75755-1977-4728-A89E-F8597CF1E7C1}"/>
    <hyperlink ref="D5921" r:id="rId1842" xr:uid="{E4B7F2E8-65F6-447A-B092-B2EEFE155163}"/>
    <hyperlink ref="D5922" r:id="rId1843" xr:uid="{E5BB88C7-E566-4BD7-BA39-F880D845B3CD}"/>
    <hyperlink ref="D5923" r:id="rId1844" xr:uid="{721999AB-1761-467A-A4C5-5EB37D6A1D34}"/>
    <hyperlink ref="D5924" r:id="rId1845" xr:uid="{66429A49-1AE5-474C-8DCA-CF6920C102BB}"/>
    <hyperlink ref="D5925" r:id="rId1846" xr:uid="{08AA7E0E-5BA7-4640-9F19-D48D4BC95E4F}"/>
    <hyperlink ref="D5926" r:id="rId1847" xr:uid="{D6E5A868-DF20-4EA7-9D40-CD21BF527914}"/>
    <hyperlink ref="D5927" r:id="rId1848" xr:uid="{5B5DCFB2-F4D0-4A08-9F7F-868E7580023D}"/>
    <hyperlink ref="D5928" r:id="rId1849" xr:uid="{996299CD-F55B-47C6-A966-CC75427E68E2}"/>
    <hyperlink ref="D5929" r:id="rId1850" xr:uid="{188D0C38-A914-41E8-B3DB-05E9F547A596}"/>
    <hyperlink ref="D5930" r:id="rId1851" xr:uid="{2383104F-55A4-4270-AC2B-C6DDC9E11099}"/>
    <hyperlink ref="D5931" r:id="rId1852" xr:uid="{30708DA8-289D-4B7B-B4E9-CB24A3C106B6}"/>
    <hyperlink ref="D5932" r:id="rId1853" xr:uid="{5A33CD4A-0F0B-429D-818D-D71623CC99D6}"/>
    <hyperlink ref="D5933" r:id="rId1854" xr:uid="{27FE3BB5-77A3-4799-806E-1E9A888AAF35}"/>
    <hyperlink ref="D5934" r:id="rId1855" xr:uid="{EE83E9B1-4B64-4964-BA0F-A1F0B78AED6A}"/>
    <hyperlink ref="D5935" r:id="rId1856" xr:uid="{5F4EB399-CA78-491B-B6D8-93C0DDA17E8D}"/>
    <hyperlink ref="D5936" r:id="rId1857" xr:uid="{5C875C24-F901-42A4-BB90-8E14697BF889}"/>
    <hyperlink ref="D5937" r:id="rId1858" xr:uid="{B64E62A1-FEC7-42AB-8EEF-C7D59206D25E}"/>
    <hyperlink ref="D5938" r:id="rId1859" xr:uid="{9B8FB413-A188-4AAE-B5C2-B7140B856D9A}"/>
    <hyperlink ref="D5939" r:id="rId1860" xr:uid="{8D5DC9A7-B71D-409F-91D3-ECA58453E939}"/>
    <hyperlink ref="D5940" r:id="rId1861" xr:uid="{244D76C7-8140-4EFF-88E0-3288EB05C725}"/>
    <hyperlink ref="D5941" r:id="rId1862" xr:uid="{5CCCD92D-FBB1-4ADB-9458-6E6A97F2B8E0}"/>
    <hyperlink ref="D5942" r:id="rId1863" xr:uid="{2D8431F6-1E06-49AC-B833-0F929FB3C806}"/>
    <hyperlink ref="D5943" r:id="rId1864" xr:uid="{078C86A3-1B6D-4652-ACD2-48AB5023B4C3}"/>
    <hyperlink ref="D5944" r:id="rId1865" xr:uid="{75196208-F646-4D5F-80AE-7C6DCB968DAD}"/>
    <hyperlink ref="D5945" r:id="rId1866" xr:uid="{98F069EB-9430-45C5-9A18-BE0CE4BE92A7}"/>
    <hyperlink ref="D5946" r:id="rId1867" xr:uid="{78648661-31F8-4531-9F24-C31065441F46}"/>
    <hyperlink ref="D5947" r:id="rId1868" xr:uid="{A193178A-8F27-42B2-8B1B-FF4229CDEB72}"/>
    <hyperlink ref="D5948" r:id="rId1869" xr:uid="{166E4B7E-72CB-4F60-8903-DAAACF006362}"/>
    <hyperlink ref="D5949" r:id="rId1870" xr:uid="{55D1EF6D-0360-41B9-9457-5D99E914B033}"/>
    <hyperlink ref="D5950" r:id="rId1871" xr:uid="{7AA2AE62-6CDF-4DB8-9EC3-419D19368661}"/>
    <hyperlink ref="D5951" r:id="rId1872" xr:uid="{DCC323EA-709A-4A7E-86B2-903CFB70DA07}"/>
    <hyperlink ref="D5952" r:id="rId1873" xr:uid="{97F227B3-0E17-462C-8F79-80A1EFBBB12A}"/>
    <hyperlink ref="D5953" r:id="rId1874" xr:uid="{A7F23453-B52E-4C56-ADD4-22CA09C0518B}"/>
    <hyperlink ref="D5954" r:id="rId1875" xr:uid="{ED65D2AB-1FB8-44E5-B5BD-8C31AD51D488}"/>
    <hyperlink ref="D5955" r:id="rId1876" xr:uid="{A33889C6-6629-4260-8A63-0F566683DA6D}"/>
    <hyperlink ref="D5956" r:id="rId1877" xr:uid="{BAACFB1E-03C7-441B-BF02-D0F61F737CB5}"/>
    <hyperlink ref="D5957" r:id="rId1878" xr:uid="{FE2958CC-AB78-4BA8-A8B9-83314B2048E4}"/>
    <hyperlink ref="D5958" r:id="rId1879" xr:uid="{680FE1A8-0F0F-4332-8610-9673FB09A9F9}"/>
    <hyperlink ref="D5959" r:id="rId1880" xr:uid="{10493FD0-1BF1-42B3-B748-7DC1C22099B5}"/>
    <hyperlink ref="D5960" r:id="rId1881" xr:uid="{36ECB820-1283-4C74-AD6F-12A93EFF2972}"/>
    <hyperlink ref="D5961" r:id="rId1882" xr:uid="{D56402CC-BDD6-4686-8EA1-BA0DE4D14265}"/>
    <hyperlink ref="D5962" r:id="rId1883" xr:uid="{E8D2DEF3-FD7B-49B7-9BAC-8001F738629B}"/>
    <hyperlink ref="D5963" r:id="rId1884" xr:uid="{FFE008D6-36EA-4A5A-BD56-4958B379AB65}"/>
    <hyperlink ref="D5964" r:id="rId1885" xr:uid="{7A1EDD5D-3DA9-4833-9888-6DB9C2F69A7F}"/>
    <hyperlink ref="D5965" r:id="rId1886" xr:uid="{54810476-B75F-404F-8047-C8BB6A84BE4C}"/>
    <hyperlink ref="D5966" r:id="rId1887" xr:uid="{32A3E95C-30F9-4214-BD11-A1310982552B}"/>
    <hyperlink ref="D5967" r:id="rId1888" xr:uid="{4FC5B813-639B-4694-8E4F-8D5E46BAE6A6}"/>
    <hyperlink ref="D5968" r:id="rId1889" xr:uid="{5462834D-6E41-4B74-9377-197A60D9C686}"/>
    <hyperlink ref="D5969" r:id="rId1890" xr:uid="{A7259C86-D794-4AE3-BEED-9370F9062DA3}"/>
    <hyperlink ref="D5970" r:id="rId1891" xr:uid="{94EEF85B-EC50-4B85-BC9C-FFBA761E2F1C}"/>
    <hyperlink ref="D5971" r:id="rId1892" xr:uid="{E9667CFA-9F2B-4493-B9D0-7C77150B39F2}"/>
    <hyperlink ref="D5972" r:id="rId1893" xr:uid="{D34D83B4-83C6-4C34-9A89-A049A3259ACF}"/>
    <hyperlink ref="D5973" r:id="rId1894" xr:uid="{CF53AF92-E6D0-4399-9579-03E3C97EBB43}"/>
    <hyperlink ref="D5974" r:id="rId1895" xr:uid="{D96BB5E6-938F-4A23-8D2A-C73CB8A6968C}"/>
    <hyperlink ref="D5975" r:id="rId1896" xr:uid="{07C607CC-8177-47AA-A881-9DC4D83447C7}"/>
    <hyperlink ref="D5976" r:id="rId1897" xr:uid="{62B4141C-EA1B-46F8-AF7E-3C53140FFB14}"/>
    <hyperlink ref="D5977" r:id="rId1898" xr:uid="{AAA21504-E3E1-4022-9683-AC172E05C1DF}"/>
    <hyperlink ref="D5978" r:id="rId1899" xr:uid="{3468FA19-453C-418C-BA2F-CE4E685F28D8}"/>
    <hyperlink ref="D5979" r:id="rId1900" xr:uid="{C70A52CC-D77F-40D6-84A2-502D14ADD1B0}"/>
    <hyperlink ref="D5980" r:id="rId1901" xr:uid="{17B0AB24-2A0F-4D3F-B164-14691B7F94C8}"/>
    <hyperlink ref="D5981" r:id="rId1902" xr:uid="{B5CC5A5B-62C2-4382-9C41-8D5B6E8E9729}"/>
    <hyperlink ref="D5982" r:id="rId1903" xr:uid="{ECCC2AA2-C0E1-4727-8B8E-A90C415C6A4D}"/>
    <hyperlink ref="D5983" r:id="rId1904" xr:uid="{5A1DE657-9158-487A-81B2-4DD79343EC8A}"/>
    <hyperlink ref="D5984" r:id="rId1905" xr:uid="{E732B54F-4D36-49BA-833C-01C24EFE3208}"/>
    <hyperlink ref="D5985" r:id="rId1906" xr:uid="{0BC8BE10-D81C-4F3E-8AEB-92110C186442}"/>
    <hyperlink ref="D5986" r:id="rId1907" xr:uid="{97EBE9A9-FEC0-432C-839B-EBE16C0EE4FF}"/>
    <hyperlink ref="D5987" r:id="rId1908" xr:uid="{70D2739C-344F-42DB-AD06-4F576F6D6A87}"/>
    <hyperlink ref="D5988" r:id="rId1909" xr:uid="{0BBFED4B-4B96-49F5-86CA-EDBD631EC95C}"/>
    <hyperlink ref="D5989" r:id="rId1910" xr:uid="{382AA68E-08F6-40B4-8F55-5E3223E235E4}"/>
    <hyperlink ref="D5990" r:id="rId1911" xr:uid="{AC8A169F-FE10-4FA5-B0B5-B361B1947098}"/>
    <hyperlink ref="D5991" r:id="rId1912" xr:uid="{ECE290DB-3F96-4B57-8A78-ADC9B1D963C3}"/>
    <hyperlink ref="D5992" r:id="rId1913" xr:uid="{AF0F7A45-D36E-4A63-9531-365CF8EB2C8A}"/>
    <hyperlink ref="D5993" r:id="rId1914" xr:uid="{9F359C75-18B4-446C-A7E5-34E2C508B431}"/>
    <hyperlink ref="D5994" r:id="rId1915" xr:uid="{FA37323F-FF5E-4310-A2A1-E1DAFFD16983}"/>
    <hyperlink ref="D5995" r:id="rId1916" xr:uid="{2DD2F0C2-F279-4539-B9A5-3DA3F970E3C5}"/>
    <hyperlink ref="D5996" r:id="rId1917" xr:uid="{143B8041-606D-4C2E-82C4-65D707B78982}"/>
    <hyperlink ref="D5997" r:id="rId1918" xr:uid="{6FD20DE5-8A5E-4156-938F-BB11FA13A8A9}"/>
    <hyperlink ref="D5998" r:id="rId1919" xr:uid="{7531D671-4E9E-4C41-B838-CDC3B7C369E2}"/>
    <hyperlink ref="D5999" r:id="rId1920" xr:uid="{8D04BFF3-4911-4451-AA31-D14DD97EDA73}"/>
    <hyperlink ref="D6000" r:id="rId1921" xr:uid="{004F54C4-5310-47D5-8D9C-027E847B6DDB}"/>
    <hyperlink ref="D6001" r:id="rId1922" xr:uid="{062FB207-6C82-4C30-B302-ECCC923F6FB5}"/>
    <hyperlink ref="D6002" r:id="rId1923" xr:uid="{5772B3E9-2855-43D8-AFF3-8513A50E588F}"/>
    <hyperlink ref="D6003" r:id="rId1924" xr:uid="{7B2C16EA-59A9-42FB-9DCE-6B766A425FE4}"/>
    <hyperlink ref="D6004" r:id="rId1925" xr:uid="{2E87BCA6-0843-4782-9964-11C844E55045}"/>
    <hyperlink ref="D6005" r:id="rId1926" xr:uid="{C97AB37E-960E-4E20-9825-FE3AD1C71911}"/>
    <hyperlink ref="D6006" r:id="rId1927" xr:uid="{695C544C-4F6F-4929-A4CE-2F1171C279AD}"/>
    <hyperlink ref="D6007" r:id="rId1928" xr:uid="{DFB3C16E-CD9A-437E-9023-598CD48277A7}"/>
    <hyperlink ref="D6008" r:id="rId1929" xr:uid="{1FE025A2-F4C5-40F2-A79D-33B2C350C6A2}"/>
    <hyperlink ref="D6009" r:id="rId1930" xr:uid="{40DE7521-C520-4575-8238-2949546D84EE}"/>
    <hyperlink ref="D6010" r:id="rId1931" xr:uid="{30DE9AD5-CCBF-4B88-92F7-709E6A272AB4}"/>
    <hyperlink ref="D6011" r:id="rId1932" xr:uid="{AE96C9F4-8DB5-4538-A7FC-E58AAC9911DA}"/>
    <hyperlink ref="D6012" r:id="rId1933" xr:uid="{3FBAA558-2BAD-4FB6-B125-AEA9A87B718E}"/>
    <hyperlink ref="D6013" r:id="rId1934" xr:uid="{E1E6C907-F9A2-4A34-A985-1F396B612D48}"/>
    <hyperlink ref="D6014" r:id="rId1935" xr:uid="{3641E551-834B-4CDA-8D9F-BBA2F6A80479}"/>
    <hyperlink ref="D6015" r:id="rId1936" xr:uid="{A5DF1961-EAD5-43F0-8DBD-D5053992B4FF}"/>
    <hyperlink ref="D6016" r:id="rId1937" xr:uid="{9622B184-4D73-48A8-BE3E-F01F19B4EC2B}"/>
    <hyperlink ref="D6017" r:id="rId1938" xr:uid="{C5525986-2FEA-402C-9108-45C2D8BD3E36}"/>
    <hyperlink ref="D6018" r:id="rId1939" xr:uid="{9FB97D09-C7AA-4692-AE52-E1CEAED9E75B}"/>
    <hyperlink ref="D6019" r:id="rId1940" xr:uid="{76B565DA-F2E4-4579-9B36-8A3BF2B77BD3}"/>
    <hyperlink ref="D6020" r:id="rId1941" xr:uid="{CC05A7C7-0D0E-46F5-989A-5628950D543B}"/>
    <hyperlink ref="D6021" r:id="rId1942" xr:uid="{EDF9DF99-5A8F-47F7-8CC5-4A816F311206}"/>
    <hyperlink ref="D6022" r:id="rId1943" xr:uid="{87256572-E2CC-4981-9EF7-F563D65D93AE}"/>
    <hyperlink ref="D6023" r:id="rId1944" xr:uid="{1C36A7DB-54B3-4F17-A412-557822A995FB}"/>
    <hyperlink ref="D6024" r:id="rId1945" xr:uid="{AEEE6A37-0B12-48DE-A6B3-353950A4E034}"/>
    <hyperlink ref="D6025" r:id="rId1946" xr:uid="{AE032237-5ACD-4893-8937-F133FF7E0001}"/>
    <hyperlink ref="D6026" r:id="rId1947" xr:uid="{8D415E75-3885-4E36-A569-A9EC893262B7}"/>
    <hyperlink ref="D6027" r:id="rId1948" xr:uid="{4D61C02E-7727-4A47-A968-3068DA2BDBE8}"/>
    <hyperlink ref="D6028" r:id="rId1949" xr:uid="{1846CD46-9B1E-45FF-ACF4-A5EBB0B5FB7D}"/>
    <hyperlink ref="D6029" r:id="rId1950" xr:uid="{C05A5891-A37A-4FC4-B4CD-B608A51FCBC2}"/>
    <hyperlink ref="D6030" r:id="rId1951" xr:uid="{BC6399EE-15DB-4799-94A4-C0F0AE799473}"/>
    <hyperlink ref="D6031" r:id="rId1952" xr:uid="{FBC82A60-23B0-4ED6-B9EC-FDF230D0B245}"/>
    <hyperlink ref="D6032" r:id="rId1953" xr:uid="{960D620B-E5FC-44B5-B5AB-9B37EC4B355F}"/>
    <hyperlink ref="D6033" r:id="rId1954" xr:uid="{945A97FF-1B65-4428-A692-982EBF5C6A26}"/>
    <hyperlink ref="D6034" r:id="rId1955" xr:uid="{E9959B18-1A7B-45BC-9C48-2BBD6A9ED482}"/>
    <hyperlink ref="D6035" r:id="rId1956" xr:uid="{5B1CB69F-007D-48CF-8A38-B91A4CE8F7BD}"/>
    <hyperlink ref="D6036" r:id="rId1957" xr:uid="{734FCFD4-B6BE-49D1-9CB4-C55B754D6B55}"/>
    <hyperlink ref="D6037" r:id="rId1958" xr:uid="{11A134FA-2493-47FA-B7BB-FB9E54D324A2}"/>
    <hyperlink ref="D6038" r:id="rId1959" xr:uid="{CBAF030C-E719-4538-BCF6-D5DE3DB46F4D}"/>
    <hyperlink ref="D6039" r:id="rId1960" xr:uid="{08536C7F-2F11-4190-AF74-76812CD0CA7B}"/>
    <hyperlink ref="D6040" r:id="rId1961" xr:uid="{8F70570D-5A88-4571-A924-18274571BD8B}"/>
    <hyperlink ref="D6041" r:id="rId1962" xr:uid="{4FC48E9A-3876-4CF3-B662-36D8F1A96163}"/>
    <hyperlink ref="D6042" r:id="rId1963" xr:uid="{79A80D94-60E7-460F-8E8C-9F136D0A325E}"/>
    <hyperlink ref="D6043" r:id="rId1964" xr:uid="{68BAFF75-E23A-4A2A-AB45-72DD5146F4CE}"/>
    <hyperlink ref="D6044" r:id="rId1965" xr:uid="{C8285CBE-BAD7-42BB-9174-1C0C1CB81A0C}"/>
    <hyperlink ref="D6045" r:id="rId1966" xr:uid="{13EF05E0-4753-4CA1-818A-38E508EE5890}"/>
    <hyperlink ref="D6046" r:id="rId1967" xr:uid="{7213D2AF-D474-40C6-9742-008223443EBC}"/>
    <hyperlink ref="D6047" r:id="rId1968" xr:uid="{41BE52BC-77C6-4810-8829-E4D766A64B2A}"/>
    <hyperlink ref="D6048" r:id="rId1969" xr:uid="{60E28E5E-2655-4529-BA31-BE008D676F76}"/>
    <hyperlink ref="D6049" r:id="rId1970" xr:uid="{8751642B-DE2C-4F1E-830A-3AB7AF7801C3}"/>
    <hyperlink ref="D6050" r:id="rId1971" xr:uid="{AC5A5854-F96A-45DE-958A-2F91BF83D985}"/>
    <hyperlink ref="D6051" r:id="rId1972" xr:uid="{50362D0B-B450-4B72-99BD-A40AA4F3AB0A}"/>
    <hyperlink ref="D6052" r:id="rId1973" xr:uid="{065C5DBD-B6F4-4475-9E77-985342B59C2E}"/>
    <hyperlink ref="D6053" r:id="rId1974" xr:uid="{DEC517EF-953B-492B-B8F8-2458C0D3888A}"/>
    <hyperlink ref="D6054" r:id="rId1975" xr:uid="{1867E394-8541-4303-B8D3-9DA8C259C5F0}"/>
    <hyperlink ref="D6055" r:id="rId1976" xr:uid="{60272101-54B9-45CA-B6E2-DAB47753346A}"/>
    <hyperlink ref="D6056" r:id="rId1977" xr:uid="{28F99C4B-5855-445A-9232-67E9BD7B92CD}"/>
    <hyperlink ref="D6057" r:id="rId1978" xr:uid="{ACDFF73D-DC07-4C5C-80FE-424AE8CA285C}"/>
    <hyperlink ref="D6058" r:id="rId1979" xr:uid="{25257AB8-2F79-4F50-A274-01C5E596D11D}"/>
    <hyperlink ref="D6059" r:id="rId1980" xr:uid="{20EDBB3D-77E3-4C5A-9338-7B118379399D}"/>
    <hyperlink ref="D6060" r:id="rId1981" xr:uid="{FB5C91CA-D764-48E6-92CF-2FBB13E17B4B}"/>
    <hyperlink ref="D6061" r:id="rId1982" xr:uid="{CB9189EA-5ECE-45CE-A003-81523B0793B9}"/>
    <hyperlink ref="D6062" r:id="rId1983" xr:uid="{7B367C70-7B97-43CB-865B-1FC625E5A380}"/>
    <hyperlink ref="D6063" r:id="rId1984" xr:uid="{D6C3DD7A-CFA0-4E34-BB08-6201C5833803}"/>
    <hyperlink ref="D6064" r:id="rId1985" xr:uid="{49510A66-969E-4AEA-914A-90B24793DBA3}"/>
    <hyperlink ref="D6065" r:id="rId1986" xr:uid="{A40D4A3F-FBF6-4DC7-B212-599355DADEB8}"/>
    <hyperlink ref="D6066" r:id="rId1987" xr:uid="{E8D939D1-03C4-49AA-99EA-438C524D0AE8}"/>
    <hyperlink ref="D6067" r:id="rId1988" xr:uid="{062BF5C6-F640-47AD-81B9-8CBBC5BFE390}"/>
    <hyperlink ref="D6068" r:id="rId1989" xr:uid="{9C1D11AA-FCBC-41CD-ADB1-D91ACF25F972}"/>
    <hyperlink ref="D6069" r:id="rId1990" xr:uid="{D52CC0FE-FAFE-46A1-AA15-59C8747A0492}"/>
    <hyperlink ref="D6070" r:id="rId1991" xr:uid="{D0EB0A4D-F363-4CE4-9993-7EDEF1191523}"/>
    <hyperlink ref="D6071" r:id="rId1992" xr:uid="{6D611E14-2B1D-4997-A99C-65E92AF8CD66}"/>
    <hyperlink ref="D6072" r:id="rId1993" xr:uid="{65D8CA56-C786-453D-8E51-72F672C919C5}"/>
    <hyperlink ref="D6073" r:id="rId1994" xr:uid="{CDB041CF-A116-4199-A222-36C4746E2B2C}"/>
    <hyperlink ref="D6074" r:id="rId1995" xr:uid="{9F6CCEFA-1783-4F5E-A183-38EACF145C98}"/>
    <hyperlink ref="D6075" r:id="rId1996" xr:uid="{54650D81-8A48-4D16-95ED-9CA9BE692A31}"/>
    <hyperlink ref="D6076" r:id="rId1997" xr:uid="{6FA78F0F-596F-41A4-872D-A1A3F945D85E}"/>
    <hyperlink ref="D6077" r:id="rId1998" xr:uid="{243B14B2-1CE8-4EC6-B05F-A9F3D61132E6}"/>
    <hyperlink ref="D6078" r:id="rId1999" xr:uid="{1490B3FE-5A15-4E80-8A4E-41FC91D2C2D5}"/>
    <hyperlink ref="D6079" r:id="rId2000" xr:uid="{A0F7253E-8912-4BB5-99CE-20269EB9B7D4}"/>
    <hyperlink ref="D6080" r:id="rId2001" xr:uid="{BA193B72-7F57-4313-A2B9-0AF4F9915E31}"/>
    <hyperlink ref="D6081" r:id="rId2002" xr:uid="{890B3368-369A-482D-8258-142768C68541}"/>
    <hyperlink ref="D6082" r:id="rId2003" xr:uid="{A5715A64-F5C2-4F2A-AFD4-09613A733F33}"/>
    <hyperlink ref="D6083" r:id="rId2004" xr:uid="{4F88D4F8-6289-4201-80E2-7326FF0448ED}"/>
    <hyperlink ref="D6084" r:id="rId2005" xr:uid="{D7E6228A-D111-4004-8538-09E0D4FAEF11}"/>
    <hyperlink ref="D6085" r:id="rId2006" xr:uid="{4AB74E32-FAA9-437C-A380-A7BA8F7C4CF0}"/>
    <hyperlink ref="D6086" r:id="rId2007" xr:uid="{45A4D1F1-3497-4DC1-BC37-5993AFEFFC07}"/>
    <hyperlink ref="D6087" r:id="rId2008" xr:uid="{E803BD78-DD1C-4DEC-9DF2-3B9F65A976A0}"/>
    <hyperlink ref="D6088" r:id="rId2009" xr:uid="{A9894BBA-5A4C-41C9-A071-E34E0D1DA135}"/>
    <hyperlink ref="D6089" r:id="rId2010" xr:uid="{91EEAF55-9BD0-42D8-A0F4-2C3BE657372A}"/>
    <hyperlink ref="D6090" r:id="rId2011" xr:uid="{047EFCBD-3F24-4D33-8275-D150512C0F5B}"/>
    <hyperlink ref="D6091" r:id="rId2012" xr:uid="{02156D28-4B9D-4767-B21A-85B1A5468A37}"/>
    <hyperlink ref="D6092" r:id="rId2013" xr:uid="{9AE1F0C9-67CD-4BFA-9629-B5BF15049FFC}"/>
    <hyperlink ref="D6093" r:id="rId2014" xr:uid="{4AF0961A-C1A8-4570-B2A9-2C69F7C1F0FD}"/>
    <hyperlink ref="D6094" r:id="rId2015" xr:uid="{C0CF6167-2D30-4528-9738-FEBCFBA63B44}"/>
    <hyperlink ref="D6095" r:id="rId2016" xr:uid="{E23513CC-8336-4A9B-B762-227B20BC8E17}"/>
    <hyperlink ref="D6096" r:id="rId2017" xr:uid="{B1D04EBD-741D-4EA5-ABE4-BE4BD506E3A9}"/>
    <hyperlink ref="D6097" r:id="rId2018" xr:uid="{BED34A8A-F380-4FC3-AB58-3F5E4C9700A7}"/>
    <hyperlink ref="D6098" r:id="rId2019" xr:uid="{7E3DEA87-CC38-4141-8BCF-1473FFE287F9}"/>
    <hyperlink ref="D6099" r:id="rId2020" xr:uid="{CEB03231-8CD1-4E81-B7DC-1D534951DB05}"/>
    <hyperlink ref="D6100" r:id="rId2021" xr:uid="{1E1DFC22-683F-47E5-A1E8-5DFA766D2694}"/>
    <hyperlink ref="D6101" r:id="rId2022" xr:uid="{C2D05E3A-8619-4B18-9A90-A069A44A584F}"/>
    <hyperlink ref="D6102" r:id="rId2023" xr:uid="{B69000B3-BBF3-4724-9CE7-DCCEACF0C263}"/>
    <hyperlink ref="D6103" r:id="rId2024" xr:uid="{A36381C2-D29F-4410-B448-55F9DDBC1BF9}"/>
    <hyperlink ref="D6104" r:id="rId2025" xr:uid="{06EB0675-FF23-4894-8C11-051EA81C6EC0}"/>
    <hyperlink ref="D6105" r:id="rId2026" xr:uid="{59A93575-534A-4235-8FB0-57368582F5D4}"/>
    <hyperlink ref="D6106" r:id="rId2027" xr:uid="{FDBB0B08-DC0D-4FCF-84BA-44149BDA6FEE}"/>
    <hyperlink ref="D6107" r:id="rId2028" xr:uid="{5FF3DE73-05CD-422A-9FD9-AA820D6ED96C}"/>
    <hyperlink ref="D6108" r:id="rId2029" xr:uid="{2A74AD6A-726D-4F86-88F0-26FB0304005A}"/>
    <hyperlink ref="D6109" r:id="rId2030" xr:uid="{945FB260-367A-42BA-852A-F18CB6892C19}"/>
    <hyperlink ref="D6110" r:id="rId2031" xr:uid="{FB4F5A7D-0497-44F1-988C-31971E60FC00}"/>
    <hyperlink ref="D6111" r:id="rId2032" xr:uid="{A9BD4915-2C99-4D84-8E52-F39EEA151E84}"/>
    <hyperlink ref="D6112" r:id="rId2033" xr:uid="{C5A7F809-9B21-4D25-88BA-E85C022D7588}"/>
    <hyperlink ref="D6113" r:id="rId2034" xr:uid="{F4B76E23-1772-41C5-A2B2-81E4E1C0B7C4}"/>
    <hyperlink ref="D6114" r:id="rId2035" xr:uid="{E770F998-73F2-4FD4-AF09-71D7112A3AFC}"/>
    <hyperlink ref="D6115" r:id="rId2036" xr:uid="{46659B8D-1F0B-4A0F-AA39-BD6029E8ECE8}"/>
    <hyperlink ref="D6116" r:id="rId2037" xr:uid="{1C3AD7A2-0CCD-4AB7-BD98-E0F4336CA1E3}"/>
    <hyperlink ref="D6117" r:id="rId2038" xr:uid="{3DBBDE78-261F-45E8-BAFE-694F4D30CA57}"/>
    <hyperlink ref="D6118" r:id="rId2039" xr:uid="{16EA1530-78E6-48A5-9307-2EA1310DDE5C}"/>
    <hyperlink ref="D6119" r:id="rId2040" xr:uid="{BF4235E7-2C2B-4CAD-BB38-8736C9DD3495}"/>
    <hyperlink ref="D6120" r:id="rId2041" xr:uid="{1CBDAB76-3284-4491-B5A4-07B5E9304694}"/>
    <hyperlink ref="D6121" r:id="rId2042" xr:uid="{8C55D471-B9DE-44C2-82EB-FDC61A2F642F}"/>
    <hyperlink ref="D6122" r:id="rId2043" xr:uid="{BB56B260-504B-4FFC-A0C6-89C24D52CE14}"/>
    <hyperlink ref="D6123" r:id="rId2044" xr:uid="{AC3E904C-2C34-4F79-A7BC-D9D2F3851C40}"/>
    <hyperlink ref="D6124" r:id="rId2045" xr:uid="{668D6E60-F119-4DD1-9B09-452EE5837DC7}"/>
    <hyperlink ref="D6125" r:id="rId2046" xr:uid="{6344A5C2-8815-4D1E-9C13-AF7611E74F36}"/>
    <hyperlink ref="D6126" r:id="rId2047" xr:uid="{560D262E-7232-4FED-8FC6-FD6FED4E64A1}"/>
    <hyperlink ref="D6127" r:id="rId2048" xr:uid="{643DB1F2-86BB-4EAC-BD4F-26E4E56DC3CC}"/>
    <hyperlink ref="D6128" r:id="rId2049" xr:uid="{DB5345CC-D6F3-4D0F-A959-7B14DB1B34A6}"/>
    <hyperlink ref="D6129" r:id="rId2050" xr:uid="{0F474D68-5B50-4AA2-9FB9-6CF4EBE58CFD}"/>
    <hyperlink ref="D6130" r:id="rId2051" xr:uid="{AF851A9A-A60B-4F76-947A-F8214A7DB251}"/>
    <hyperlink ref="D6131" r:id="rId2052" xr:uid="{35009DE8-19DF-4900-A4FA-FA120E77DDE2}"/>
    <hyperlink ref="D6132" r:id="rId2053" xr:uid="{CA8AAB62-E0FD-4C18-8802-B7E18D5F591C}"/>
    <hyperlink ref="D6133" r:id="rId2054" xr:uid="{E2C219D1-9457-4526-A0C4-6DE36083F141}"/>
    <hyperlink ref="D6134" r:id="rId2055" xr:uid="{E9F9CA3A-427F-49FF-801D-13AD6AB54152}"/>
    <hyperlink ref="D6135" r:id="rId2056" xr:uid="{34188F87-C43A-4079-8244-68F4B2A06B7F}"/>
    <hyperlink ref="D6136" r:id="rId2057" xr:uid="{D4FCE787-A0C8-4F01-A92C-C15338CF5DDC}"/>
    <hyperlink ref="D6137" r:id="rId2058" xr:uid="{5FBB7FA2-7C76-4984-91C9-BB1E5CA55299}"/>
    <hyperlink ref="D6138" r:id="rId2059" xr:uid="{378D82D1-49EF-4BD3-9486-6EE4C9C7EAAB}"/>
    <hyperlink ref="D6139" r:id="rId2060" xr:uid="{5EF1A50C-0884-46BB-AC90-DA196FCB5E19}"/>
    <hyperlink ref="D6140" r:id="rId2061" xr:uid="{C436FFFB-FC99-4601-A9CA-CE56680B85EB}"/>
    <hyperlink ref="D6141" r:id="rId2062" xr:uid="{645058EF-3CE9-4229-B6CE-B6C82C5F4D74}"/>
    <hyperlink ref="D6142" r:id="rId2063" xr:uid="{80C69D82-9DB8-4C4D-9012-0D7547207FCC}"/>
    <hyperlink ref="D6143" r:id="rId2064" xr:uid="{C3FB2579-947B-4880-A188-1AC9F285AAAE}"/>
    <hyperlink ref="D6144" r:id="rId2065" xr:uid="{998AE7E7-6408-4FFA-B385-62B5FD7D684A}"/>
    <hyperlink ref="D6145" r:id="rId2066" xr:uid="{9670BC7E-00EB-46F3-90D5-63D2B29558D9}"/>
    <hyperlink ref="D6146" r:id="rId2067" xr:uid="{9D31B6CB-FC6F-4A23-9A41-FCDC7FC8119E}"/>
    <hyperlink ref="D6147" r:id="rId2068" xr:uid="{1D829CF0-AC73-4BEA-BE19-5683EED18C16}"/>
    <hyperlink ref="D6148" r:id="rId2069" xr:uid="{51BC7CC7-CED6-45BA-811F-7CA8645158AD}"/>
    <hyperlink ref="D6149" r:id="rId2070" xr:uid="{45678582-D7AC-4270-9CEB-C450694D5AD4}"/>
    <hyperlink ref="D6150" r:id="rId2071" xr:uid="{049E6CED-0CB1-4D19-8356-86E7687A1815}"/>
    <hyperlink ref="D6151" r:id="rId2072" xr:uid="{970C28B7-25F0-4505-92B9-0E9031980911}"/>
    <hyperlink ref="D6152" r:id="rId2073" xr:uid="{6D061417-5F10-4E34-963D-F1BB4CDE7136}"/>
    <hyperlink ref="D6153" r:id="rId2074" xr:uid="{20594101-0FE9-46EE-ABD5-BC65692E389E}"/>
    <hyperlink ref="D6154" r:id="rId2075" xr:uid="{151293A0-AAA1-4DEB-89DC-E593C135EB64}"/>
    <hyperlink ref="D6155" r:id="rId2076" xr:uid="{B6A10949-B4AD-447F-A4A1-8829148CEEEA}"/>
    <hyperlink ref="D6156" r:id="rId2077" xr:uid="{BA4FD3B7-7DEC-4F25-AE96-42670E02CD12}"/>
    <hyperlink ref="D6157" r:id="rId2078" xr:uid="{9717C928-7CB4-41F0-AC06-51C91A2BF57C}"/>
    <hyperlink ref="D6158" r:id="rId2079" xr:uid="{F1F1D499-BDCC-43A0-BECF-8BB356F75C32}"/>
    <hyperlink ref="D6159" r:id="rId2080" xr:uid="{8073C393-1A5E-4B09-8133-D05F3D7B4BA1}"/>
    <hyperlink ref="D6160" r:id="rId2081" xr:uid="{4A5C240A-A3EA-40F2-8F8C-7EF5E01A15D8}"/>
    <hyperlink ref="D6161" r:id="rId2082" xr:uid="{9C135E65-34F8-4EA0-AD81-1E7A67C00CE1}"/>
    <hyperlink ref="D6162" r:id="rId2083" xr:uid="{F0F59914-9845-40F1-82E7-8BCE91E3D10D}"/>
    <hyperlink ref="D6163" r:id="rId2084" xr:uid="{FAB74204-3EF4-4CA4-892C-E287812C211A}"/>
    <hyperlink ref="D6164" r:id="rId2085" xr:uid="{B6C9E132-2E9D-4A45-9188-B2516B823694}"/>
    <hyperlink ref="D6165" r:id="rId2086" xr:uid="{F7948609-CF67-4DB2-AB18-439FEACE6977}"/>
    <hyperlink ref="D6166" r:id="rId2087" xr:uid="{9138C383-B3D4-48A3-A33F-4D65ED3E4B6D}"/>
    <hyperlink ref="D6167" r:id="rId2088" xr:uid="{3AFFC5C3-D44D-475A-81B3-69D7184A0A62}"/>
  </hyperlinks>
  <pageMargins left="0.7" right="0.7" top="0.75" bottom="0.75" header="0.3" footer="0.3"/>
  <pageSetup paperSize="9" orientation="portrait" verticalDpi="0" r:id="rId2089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60719C-CAB1-45B0-8B95-6CCF651B404F}">
  <dimension ref="A1:V2824"/>
  <sheetViews>
    <sheetView zoomScale="85" zoomScaleNormal="85" workbookViewId="0">
      <pane ySplit="1" topLeftCell="A2" activePane="bottomLeft" state="frozen"/>
      <selection pane="bottomLeft" activeCell="E27" sqref="E27"/>
    </sheetView>
  </sheetViews>
  <sheetFormatPr defaultRowHeight="15" x14ac:dyDescent="0.25"/>
  <cols>
    <col min="1" max="1" width="33.28515625" style="5" customWidth="1"/>
    <col min="2" max="2" width="23.42578125" style="1" customWidth="1"/>
    <col min="3" max="3" width="28.42578125" customWidth="1"/>
    <col min="4" max="4" width="16.7109375" style="5" customWidth="1"/>
    <col min="5" max="5" width="11.7109375" style="1" customWidth="1"/>
    <col min="6" max="6" width="15.7109375" customWidth="1"/>
    <col min="7" max="7" width="17.42578125" customWidth="1"/>
    <col min="8" max="8" width="23.28515625" bestFit="1" customWidth="1"/>
    <col min="9" max="9" width="23.28515625" customWidth="1"/>
    <col min="10" max="10" width="12.85546875" style="15" customWidth="1"/>
    <col min="11" max="11" width="15.7109375" style="42" customWidth="1"/>
    <col min="12" max="12" width="15.7109375" style="7" customWidth="1"/>
    <col min="13" max="13" width="21.42578125" style="7" customWidth="1"/>
    <col min="14" max="14" width="15.7109375" style="9" customWidth="1"/>
    <col min="15" max="15" width="22.85546875" style="14" customWidth="1"/>
    <col min="16" max="16" width="22" style="5" bestFit="1" customWidth="1"/>
    <col min="17" max="17" width="27.42578125" bestFit="1" customWidth="1"/>
    <col min="18" max="18" width="18.28515625" bestFit="1" customWidth="1"/>
    <col min="19" max="19" width="19.5703125" bestFit="1" customWidth="1"/>
    <col min="20" max="20" width="20.7109375" bestFit="1" customWidth="1"/>
    <col min="21" max="21" width="20" style="5" bestFit="1" customWidth="1"/>
  </cols>
  <sheetData>
    <row r="1" spans="1:22" s="2" customFormat="1" x14ac:dyDescent="0.25">
      <c r="A1" s="4" t="s">
        <v>0</v>
      </c>
      <c r="B1" s="3" t="s">
        <v>1</v>
      </c>
      <c r="C1" s="2" t="s">
        <v>2</v>
      </c>
      <c r="D1" s="4" t="s">
        <v>3</v>
      </c>
      <c r="E1" s="3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4" t="s">
        <v>9</v>
      </c>
      <c r="K1" s="41" t="s">
        <v>10</v>
      </c>
      <c r="L1" s="10" t="s">
        <v>11</v>
      </c>
      <c r="M1" s="6" t="s">
        <v>12</v>
      </c>
      <c r="N1" s="8" t="s">
        <v>13</v>
      </c>
      <c r="O1" s="13" t="s">
        <v>14</v>
      </c>
      <c r="P1" s="4" t="s">
        <v>15</v>
      </c>
      <c r="Q1" s="3" t="s">
        <v>16</v>
      </c>
      <c r="R1" s="2" t="s">
        <v>17</v>
      </c>
      <c r="S1" s="2" t="s">
        <v>18</v>
      </c>
      <c r="T1" s="2" t="s">
        <v>19</v>
      </c>
      <c r="U1" s="4" t="s">
        <v>20</v>
      </c>
      <c r="V1" s="3"/>
    </row>
    <row r="2" spans="1:22" x14ac:dyDescent="0.25">
      <c r="A2" s="5" t="s">
        <v>21</v>
      </c>
      <c r="B2" s="1" t="s">
        <v>22</v>
      </c>
      <c r="C2" t="s">
        <v>23</v>
      </c>
      <c r="D2" s="11" t="s">
        <v>24</v>
      </c>
      <c r="E2" s="1" t="s">
        <v>25</v>
      </c>
      <c r="H2" t="s">
        <v>26</v>
      </c>
      <c r="I2" t="s">
        <v>27</v>
      </c>
      <c r="J2" s="15" t="s">
        <v>28</v>
      </c>
      <c r="K2" s="42">
        <v>72</v>
      </c>
      <c r="L2" s="7">
        <v>87.236335004765664</v>
      </c>
      <c r="M2" s="7">
        <v>83.23857852408851</v>
      </c>
      <c r="N2" s="9">
        <v>0.95417326415124204</v>
      </c>
    </row>
    <row r="3" spans="1:22" x14ac:dyDescent="0.25">
      <c r="A3" s="5" t="s">
        <v>21</v>
      </c>
      <c r="B3" s="1" t="s">
        <v>22</v>
      </c>
      <c r="C3" t="s">
        <v>23</v>
      </c>
      <c r="D3" s="11" t="s">
        <v>24</v>
      </c>
      <c r="E3" s="1" t="s">
        <v>25</v>
      </c>
      <c r="H3" t="s">
        <v>26</v>
      </c>
      <c r="I3" t="s">
        <v>27</v>
      </c>
      <c r="J3" s="15" t="s">
        <v>28</v>
      </c>
      <c r="K3" s="42">
        <v>64</v>
      </c>
      <c r="L3" s="7">
        <v>86.596831386837565</v>
      </c>
      <c r="M3" s="7">
        <v>85.509561384801302</v>
      </c>
      <c r="N3" s="9">
        <v>0.98744445974958017</v>
      </c>
    </row>
    <row r="4" spans="1:22" x14ac:dyDescent="0.25">
      <c r="A4" s="5" t="s">
        <v>21</v>
      </c>
      <c r="B4" s="1" t="s">
        <v>22</v>
      </c>
      <c r="C4" t="s">
        <v>23</v>
      </c>
      <c r="D4" s="11" t="s">
        <v>24</v>
      </c>
      <c r="E4" s="1" t="s">
        <v>25</v>
      </c>
      <c r="H4" t="s">
        <v>26</v>
      </c>
      <c r="I4" t="s">
        <v>27</v>
      </c>
      <c r="J4" s="15" t="s">
        <v>28</v>
      </c>
      <c r="K4" s="42">
        <v>59</v>
      </c>
      <c r="L4" s="7">
        <v>85.973115137346582</v>
      </c>
      <c r="M4" s="7">
        <v>82.34482758620689</v>
      </c>
      <c r="N4" s="9">
        <v>0.95779741672331742</v>
      </c>
    </row>
    <row r="5" spans="1:22" x14ac:dyDescent="0.25">
      <c r="A5" s="5" t="s">
        <v>21</v>
      </c>
      <c r="B5" s="1" t="s">
        <v>22</v>
      </c>
      <c r="C5" t="s">
        <v>23</v>
      </c>
      <c r="D5" s="11" t="s">
        <v>24</v>
      </c>
      <c r="E5" s="1" t="s">
        <v>25</v>
      </c>
      <c r="H5" t="s">
        <v>26</v>
      </c>
      <c r="I5" t="s">
        <v>27</v>
      </c>
      <c r="J5" s="15" t="s">
        <v>28</v>
      </c>
      <c r="K5" s="42">
        <v>91</v>
      </c>
      <c r="L5" s="7">
        <v>85.117817279867722</v>
      </c>
      <c r="M5" s="7">
        <v>71.95408895265426</v>
      </c>
      <c r="N5" s="9">
        <v>0.8453469702596923</v>
      </c>
    </row>
    <row r="6" spans="1:22" x14ac:dyDescent="0.25">
      <c r="A6" s="5" t="s">
        <v>21</v>
      </c>
      <c r="B6" s="1" t="s">
        <v>22</v>
      </c>
      <c r="C6" t="s">
        <v>23</v>
      </c>
      <c r="D6" s="11" t="s">
        <v>24</v>
      </c>
      <c r="E6" s="1" t="s">
        <v>25</v>
      </c>
      <c r="H6" t="s">
        <v>26</v>
      </c>
      <c r="I6" t="s">
        <v>27</v>
      </c>
      <c r="J6" s="15" t="s">
        <v>28</v>
      </c>
      <c r="K6" s="42">
        <v>49</v>
      </c>
      <c r="L6" s="7">
        <v>85.015966592974706</v>
      </c>
      <c r="M6" s="7">
        <v>79.723702664796647</v>
      </c>
      <c r="N6" s="9">
        <v>0.93774976465873194</v>
      </c>
    </row>
    <row r="7" spans="1:22" x14ac:dyDescent="0.25">
      <c r="A7" s="5" t="s">
        <v>21</v>
      </c>
      <c r="B7" s="1" t="s">
        <v>22</v>
      </c>
      <c r="C7" t="s">
        <v>23</v>
      </c>
      <c r="D7" s="11" t="s">
        <v>24</v>
      </c>
      <c r="E7" s="1" t="s">
        <v>25</v>
      </c>
      <c r="H7" t="s">
        <v>26</v>
      </c>
      <c r="I7" t="s">
        <v>27</v>
      </c>
      <c r="J7" s="15" t="s">
        <v>28</v>
      </c>
      <c r="K7" s="42">
        <v>11</v>
      </c>
      <c r="L7" s="7">
        <v>84.615896906529926</v>
      </c>
      <c r="M7" s="7">
        <v>79.925801097486641</v>
      </c>
      <c r="N7" s="9">
        <v>0.94457193056496047</v>
      </c>
    </row>
    <row r="8" spans="1:22" x14ac:dyDescent="0.25">
      <c r="A8" s="5" t="s">
        <v>21</v>
      </c>
      <c r="B8" s="1" t="s">
        <v>22</v>
      </c>
      <c r="C8" t="s">
        <v>23</v>
      </c>
      <c r="D8" s="11" t="s">
        <v>24</v>
      </c>
      <c r="E8" s="1" t="s">
        <v>25</v>
      </c>
      <c r="H8" t="s">
        <v>26</v>
      </c>
      <c r="I8" t="s">
        <v>27</v>
      </c>
      <c r="J8" s="15" t="s">
        <v>28</v>
      </c>
      <c r="K8" s="42">
        <v>71</v>
      </c>
      <c r="L8" s="7">
        <v>84.537615224501934</v>
      </c>
      <c r="M8" s="7">
        <v>78.630690650677323</v>
      </c>
      <c r="N8" s="9">
        <v>0.93012667132686544</v>
      </c>
    </row>
    <row r="9" spans="1:22" x14ac:dyDescent="0.25">
      <c r="A9" s="5" t="s">
        <v>21</v>
      </c>
      <c r="B9" s="1" t="s">
        <v>22</v>
      </c>
      <c r="C9" t="s">
        <v>23</v>
      </c>
      <c r="D9" s="11" t="s">
        <v>24</v>
      </c>
      <c r="E9" s="1" t="s">
        <v>25</v>
      </c>
      <c r="H9" t="s">
        <v>26</v>
      </c>
      <c r="I9" t="s">
        <v>27</v>
      </c>
      <c r="J9" s="15" t="s">
        <v>28</v>
      </c>
      <c r="K9" s="42">
        <v>6</v>
      </c>
      <c r="L9" s="7">
        <v>84.43507951644159</v>
      </c>
      <c r="M9" s="7">
        <v>80.702508223684205</v>
      </c>
      <c r="N9" s="9">
        <v>0.95579359533817265</v>
      </c>
    </row>
    <row r="10" spans="1:22" x14ac:dyDescent="0.25">
      <c r="A10" s="5" t="s">
        <v>21</v>
      </c>
      <c r="B10" s="1" t="s">
        <v>22</v>
      </c>
      <c r="C10" t="s">
        <v>23</v>
      </c>
      <c r="D10" s="11" t="s">
        <v>24</v>
      </c>
      <c r="E10" s="1" t="s">
        <v>25</v>
      </c>
      <c r="H10" t="s">
        <v>26</v>
      </c>
      <c r="I10" t="s">
        <v>27</v>
      </c>
      <c r="J10" s="15" t="s">
        <v>28</v>
      </c>
      <c r="K10" s="42">
        <v>40</v>
      </c>
      <c r="L10" s="7">
        <v>83.771066404186882</v>
      </c>
      <c r="M10" s="7">
        <v>76.574477897094681</v>
      </c>
      <c r="N10" s="9">
        <v>0.91409219416678555</v>
      </c>
    </row>
    <row r="11" spans="1:22" x14ac:dyDescent="0.25">
      <c r="A11" s="5" t="s">
        <v>21</v>
      </c>
      <c r="B11" s="1" t="s">
        <v>22</v>
      </c>
      <c r="C11" t="s">
        <v>23</v>
      </c>
      <c r="D11" s="11" t="s">
        <v>24</v>
      </c>
      <c r="E11" s="1" t="s">
        <v>25</v>
      </c>
      <c r="H11" t="s">
        <v>26</v>
      </c>
      <c r="I11" t="s">
        <v>27</v>
      </c>
      <c r="J11" s="15" t="s">
        <v>28</v>
      </c>
      <c r="K11" s="42">
        <v>8</v>
      </c>
      <c r="L11" s="7">
        <v>83.765179557114095</v>
      </c>
      <c r="M11" s="7">
        <v>79.493901787486081</v>
      </c>
      <c r="N11" s="9">
        <v>0.94900891047794267</v>
      </c>
    </row>
    <row r="12" spans="1:22" x14ac:dyDescent="0.25">
      <c r="A12" s="5" t="s">
        <v>21</v>
      </c>
      <c r="B12" s="1" t="s">
        <v>22</v>
      </c>
      <c r="C12" t="s">
        <v>23</v>
      </c>
      <c r="D12" s="11" t="s">
        <v>24</v>
      </c>
      <c r="E12" s="1" t="s">
        <v>25</v>
      </c>
      <c r="H12" t="s">
        <v>26</v>
      </c>
      <c r="I12" t="s">
        <v>27</v>
      </c>
      <c r="J12" s="15" t="s">
        <v>28</v>
      </c>
      <c r="K12" s="42">
        <v>25</v>
      </c>
      <c r="L12" s="7">
        <v>83.344339276542684</v>
      </c>
      <c r="M12" s="7">
        <v>81.155844155844164</v>
      </c>
      <c r="N12" s="9">
        <v>0.97374152654282942</v>
      </c>
    </row>
    <row r="13" spans="1:22" x14ac:dyDescent="0.25">
      <c r="A13" s="5" t="s">
        <v>21</v>
      </c>
      <c r="B13" s="1" t="s">
        <v>22</v>
      </c>
      <c r="C13" t="s">
        <v>23</v>
      </c>
      <c r="D13" s="11" t="s">
        <v>24</v>
      </c>
      <c r="E13" s="1" t="s">
        <v>25</v>
      </c>
      <c r="H13" t="s">
        <v>26</v>
      </c>
      <c r="I13" t="s">
        <v>27</v>
      </c>
      <c r="J13" s="15" t="s">
        <v>28</v>
      </c>
      <c r="K13" s="42">
        <v>75</v>
      </c>
      <c r="L13" s="7">
        <v>83.21540233667929</v>
      </c>
      <c r="M13" s="7">
        <v>76.290883873408148</v>
      </c>
      <c r="N13" s="9">
        <v>0.91678801917876462</v>
      </c>
    </row>
    <row r="14" spans="1:22" x14ac:dyDescent="0.25">
      <c r="A14" s="5" t="s">
        <v>21</v>
      </c>
      <c r="B14" s="1" t="s">
        <v>22</v>
      </c>
      <c r="C14" t="s">
        <v>23</v>
      </c>
      <c r="D14" s="11" t="s">
        <v>24</v>
      </c>
      <c r="E14" s="1" t="s">
        <v>25</v>
      </c>
      <c r="H14" t="s">
        <v>26</v>
      </c>
      <c r="I14" t="s">
        <v>27</v>
      </c>
      <c r="J14" s="15" t="s">
        <v>28</v>
      </c>
      <c r="K14" s="42">
        <v>85</v>
      </c>
      <c r="L14" s="7">
        <v>83.104791291307492</v>
      </c>
      <c r="M14" s="7">
        <v>79.773647679044132</v>
      </c>
      <c r="N14" s="9">
        <v>0.95991634705408635</v>
      </c>
    </row>
    <row r="15" spans="1:22" x14ac:dyDescent="0.25">
      <c r="A15" s="5" t="s">
        <v>21</v>
      </c>
      <c r="B15" s="1" t="s">
        <v>22</v>
      </c>
      <c r="C15" t="s">
        <v>23</v>
      </c>
      <c r="D15" s="11" t="s">
        <v>24</v>
      </c>
      <c r="E15" s="1" t="s">
        <v>25</v>
      </c>
      <c r="H15" t="s">
        <v>26</v>
      </c>
      <c r="I15" t="s">
        <v>27</v>
      </c>
      <c r="J15" s="15" t="s">
        <v>28</v>
      </c>
      <c r="K15" s="42">
        <v>44</v>
      </c>
      <c r="L15" s="7">
        <v>83.068632507514167</v>
      </c>
      <c r="M15" s="7">
        <v>78.703243723180748</v>
      </c>
      <c r="N15" s="9">
        <v>0.94744840919418605</v>
      </c>
    </row>
    <row r="16" spans="1:22" x14ac:dyDescent="0.25">
      <c r="A16" s="5" t="s">
        <v>21</v>
      </c>
      <c r="B16" s="1" t="s">
        <v>22</v>
      </c>
      <c r="C16" t="s">
        <v>23</v>
      </c>
      <c r="D16" s="11" t="s">
        <v>24</v>
      </c>
      <c r="E16" s="1" t="s">
        <v>25</v>
      </c>
      <c r="H16" t="s">
        <v>26</v>
      </c>
      <c r="I16" t="s">
        <v>27</v>
      </c>
      <c r="J16" s="15" t="s">
        <v>28</v>
      </c>
      <c r="K16" s="42">
        <v>3</v>
      </c>
      <c r="L16" s="7">
        <v>83.015463005555361</v>
      </c>
      <c r="M16" s="7">
        <v>79.57370035310187</v>
      </c>
      <c r="N16" s="9">
        <v>0.95854070401049052</v>
      </c>
    </row>
    <row r="17" spans="1:14" x14ac:dyDescent="0.25">
      <c r="A17" s="5" t="s">
        <v>21</v>
      </c>
      <c r="B17" s="1" t="s">
        <v>22</v>
      </c>
      <c r="C17" t="s">
        <v>23</v>
      </c>
      <c r="D17" s="11" t="s">
        <v>24</v>
      </c>
      <c r="E17" s="1" t="s">
        <v>25</v>
      </c>
      <c r="H17" t="s">
        <v>26</v>
      </c>
      <c r="I17" t="s">
        <v>27</v>
      </c>
      <c r="J17" s="15" t="s">
        <v>28</v>
      </c>
      <c r="K17" s="42">
        <v>14</v>
      </c>
      <c r="L17" s="7">
        <v>82.957720245855825</v>
      </c>
      <c r="M17" s="7">
        <v>78.597721571906348</v>
      </c>
      <c r="N17" s="9">
        <v>0.94744312330391844</v>
      </c>
    </row>
    <row r="18" spans="1:14" x14ac:dyDescent="0.25">
      <c r="A18" s="5" t="s">
        <v>21</v>
      </c>
      <c r="B18" s="1" t="s">
        <v>22</v>
      </c>
      <c r="C18" t="s">
        <v>23</v>
      </c>
      <c r="D18" s="11" t="s">
        <v>24</v>
      </c>
      <c r="E18" s="1" t="s">
        <v>25</v>
      </c>
      <c r="H18" t="s">
        <v>26</v>
      </c>
      <c r="I18" t="s">
        <v>27</v>
      </c>
      <c r="J18" s="15" t="s">
        <v>28</v>
      </c>
      <c r="K18" s="42">
        <v>84</v>
      </c>
      <c r="L18" s="7">
        <v>82.750248572155286</v>
      </c>
      <c r="M18" s="7">
        <v>79.293932306892728</v>
      </c>
      <c r="N18" s="9">
        <v>0.9582319530768687</v>
      </c>
    </row>
    <row r="19" spans="1:14" x14ac:dyDescent="0.25">
      <c r="A19" s="5" t="s">
        <v>21</v>
      </c>
      <c r="B19" s="1" t="s">
        <v>22</v>
      </c>
      <c r="C19" t="s">
        <v>23</v>
      </c>
      <c r="D19" s="11" t="s">
        <v>24</v>
      </c>
      <c r="E19" s="1" t="s">
        <v>25</v>
      </c>
      <c r="H19" t="s">
        <v>26</v>
      </c>
      <c r="I19" t="s">
        <v>27</v>
      </c>
      <c r="J19" s="15" t="s">
        <v>28</v>
      </c>
      <c r="K19" s="42">
        <v>69</v>
      </c>
      <c r="L19" s="7">
        <v>82.663438256658608</v>
      </c>
      <c r="M19" s="7">
        <v>78.614815409309813</v>
      </c>
      <c r="N19" s="9">
        <v>0.95102281089762586</v>
      </c>
    </row>
    <row r="20" spans="1:14" x14ac:dyDescent="0.25">
      <c r="A20" s="5" t="s">
        <v>21</v>
      </c>
      <c r="B20" s="1" t="s">
        <v>22</v>
      </c>
      <c r="C20" t="s">
        <v>23</v>
      </c>
      <c r="D20" s="11" t="s">
        <v>24</v>
      </c>
      <c r="E20" s="1" t="s">
        <v>25</v>
      </c>
      <c r="H20" t="s">
        <v>26</v>
      </c>
      <c r="I20" t="s">
        <v>27</v>
      </c>
      <c r="J20" s="15" t="s">
        <v>28</v>
      </c>
      <c r="K20" s="42">
        <v>66</v>
      </c>
      <c r="L20" s="7">
        <v>82.647296206618236</v>
      </c>
      <c r="M20" s="7">
        <v>76.779761904761898</v>
      </c>
      <c r="N20" s="9">
        <v>0.92900512695312498</v>
      </c>
    </row>
    <row r="21" spans="1:14" x14ac:dyDescent="0.25">
      <c r="A21" s="5" t="s">
        <v>21</v>
      </c>
      <c r="B21" s="1" t="s">
        <v>22</v>
      </c>
      <c r="C21" t="s">
        <v>23</v>
      </c>
      <c r="D21" s="11" t="s">
        <v>24</v>
      </c>
      <c r="E21" s="1" t="s">
        <v>25</v>
      </c>
      <c r="H21" t="s">
        <v>26</v>
      </c>
      <c r="I21" t="s">
        <v>27</v>
      </c>
      <c r="J21" s="15" t="s">
        <v>28</v>
      </c>
      <c r="K21" s="42">
        <v>22</v>
      </c>
      <c r="L21" s="7">
        <v>82.585576603522782</v>
      </c>
      <c r="M21" s="7">
        <v>78.644758018814471</v>
      </c>
      <c r="N21" s="9">
        <v>0.95228199951151993</v>
      </c>
    </row>
    <row r="22" spans="1:14" x14ac:dyDescent="0.25">
      <c r="A22" s="5" t="s">
        <v>21</v>
      </c>
      <c r="B22" s="1" t="s">
        <v>22</v>
      </c>
      <c r="C22" t="s">
        <v>23</v>
      </c>
      <c r="D22" s="11" t="s">
        <v>24</v>
      </c>
      <c r="E22" s="1" t="s">
        <v>25</v>
      </c>
      <c r="H22" t="s">
        <v>26</v>
      </c>
      <c r="I22" t="s">
        <v>27</v>
      </c>
      <c r="J22" s="15" t="s">
        <v>28</v>
      </c>
      <c r="K22" s="42">
        <v>47</v>
      </c>
      <c r="L22" s="7">
        <v>82.492084186999421</v>
      </c>
      <c r="M22" s="7">
        <v>72.742318905584185</v>
      </c>
      <c r="N22" s="9">
        <v>0.88180968662018877</v>
      </c>
    </row>
    <row r="23" spans="1:14" x14ac:dyDescent="0.25">
      <c r="A23" s="5" t="s">
        <v>21</v>
      </c>
      <c r="B23" s="1" t="s">
        <v>22</v>
      </c>
      <c r="C23" t="s">
        <v>23</v>
      </c>
      <c r="D23" s="11" t="s">
        <v>24</v>
      </c>
      <c r="E23" s="1" t="s">
        <v>25</v>
      </c>
      <c r="H23" t="s">
        <v>26</v>
      </c>
      <c r="I23" t="s">
        <v>27</v>
      </c>
      <c r="J23" s="15" t="s">
        <v>28</v>
      </c>
      <c r="K23" s="42">
        <v>41</v>
      </c>
      <c r="L23" s="7">
        <v>82.459597950335052</v>
      </c>
      <c r="M23" s="7">
        <v>76.336771692923236</v>
      </c>
      <c r="N23" s="9">
        <v>0.92574756111350964</v>
      </c>
    </row>
    <row r="24" spans="1:14" x14ac:dyDescent="0.25">
      <c r="A24" s="5" t="s">
        <v>21</v>
      </c>
      <c r="B24" s="1" t="s">
        <v>22</v>
      </c>
      <c r="C24" t="s">
        <v>23</v>
      </c>
      <c r="D24" s="11" t="s">
        <v>24</v>
      </c>
      <c r="E24" s="1" t="s">
        <v>25</v>
      </c>
      <c r="H24" t="s">
        <v>26</v>
      </c>
      <c r="I24" t="s">
        <v>27</v>
      </c>
      <c r="J24" s="15" t="s">
        <v>28</v>
      </c>
      <c r="K24" s="42">
        <v>45</v>
      </c>
      <c r="L24" s="7">
        <v>82.389986005286886</v>
      </c>
      <c r="M24" s="7">
        <v>78.774118859598175</v>
      </c>
      <c r="N24" s="9">
        <v>0.9561127835917258</v>
      </c>
    </row>
    <row r="25" spans="1:14" x14ac:dyDescent="0.25">
      <c r="A25" s="5" t="s">
        <v>21</v>
      </c>
      <c r="B25" s="1" t="s">
        <v>22</v>
      </c>
      <c r="C25" t="s">
        <v>23</v>
      </c>
      <c r="D25" s="11" t="s">
        <v>24</v>
      </c>
      <c r="E25" s="1" t="s">
        <v>25</v>
      </c>
      <c r="H25" t="s">
        <v>26</v>
      </c>
      <c r="I25" t="s">
        <v>27</v>
      </c>
      <c r="J25" s="15" t="s">
        <v>28</v>
      </c>
      <c r="K25" s="42">
        <v>18</v>
      </c>
      <c r="L25" s="7">
        <v>82.221168661846647</v>
      </c>
      <c r="M25" s="7">
        <v>76.478488399018218</v>
      </c>
      <c r="N25" s="9">
        <v>0.93015569644301077</v>
      </c>
    </row>
    <row r="26" spans="1:14" x14ac:dyDescent="0.25">
      <c r="A26" s="5" t="s">
        <v>21</v>
      </c>
      <c r="B26" s="1" t="s">
        <v>22</v>
      </c>
      <c r="C26" t="s">
        <v>23</v>
      </c>
      <c r="D26" s="11" t="s">
        <v>24</v>
      </c>
      <c r="E26" s="1" t="s">
        <v>25</v>
      </c>
      <c r="H26" t="s">
        <v>26</v>
      </c>
      <c r="I26" t="s">
        <v>27</v>
      </c>
      <c r="J26" s="15" t="s">
        <v>28</v>
      </c>
      <c r="K26" s="42">
        <v>1</v>
      </c>
      <c r="L26" s="7">
        <v>82.163457272162574</v>
      </c>
      <c r="M26" s="7">
        <v>77.364177858714626</v>
      </c>
      <c r="N26" s="9">
        <v>0.94158863839491858</v>
      </c>
    </row>
    <row r="27" spans="1:14" x14ac:dyDescent="0.25">
      <c r="A27" s="5" t="s">
        <v>21</v>
      </c>
      <c r="B27" s="1" t="s">
        <v>22</v>
      </c>
      <c r="C27" t="s">
        <v>23</v>
      </c>
      <c r="D27" s="11" t="s">
        <v>24</v>
      </c>
      <c r="E27" s="1" t="s">
        <v>25</v>
      </c>
      <c r="H27" t="s">
        <v>26</v>
      </c>
      <c r="I27" t="s">
        <v>27</v>
      </c>
      <c r="J27" s="15" t="s">
        <v>28</v>
      </c>
      <c r="K27" s="42">
        <v>5</v>
      </c>
      <c r="L27" s="7">
        <v>82.043380348465078</v>
      </c>
      <c r="M27" s="7">
        <v>77.359685544718431</v>
      </c>
      <c r="N27" s="9">
        <v>0.94291197188787856</v>
      </c>
    </row>
    <row r="28" spans="1:14" x14ac:dyDescent="0.25">
      <c r="A28" s="5" t="s">
        <v>21</v>
      </c>
      <c r="B28" s="1" t="s">
        <v>22</v>
      </c>
      <c r="C28" t="s">
        <v>23</v>
      </c>
      <c r="D28" s="11" t="s">
        <v>24</v>
      </c>
      <c r="E28" s="1" t="s">
        <v>25</v>
      </c>
      <c r="H28" t="s">
        <v>26</v>
      </c>
      <c r="I28" t="s">
        <v>27</v>
      </c>
      <c r="J28" s="15" t="s">
        <v>28</v>
      </c>
      <c r="K28" s="42">
        <v>12</v>
      </c>
      <c r="L28" s="7">
        <v>81.978116284059226</v>
      </c>
      <c r="M28" s="7">
        <v>77.831422189128816</v>
      </c>
      <c r="N28" s="9">
        <v>0.94941706051695729</v>
      </c>
    </row>
    <row r="29" spans="1:14" x14ac:dyDescent="0.25">
      <c r="A29" s="5" t="s">
        <v>21</v>
      </c>
      <c r="B29" s="1" t="s">
        <v>22</v>
      </c>
      <c r="C29" t="s">
        <v>23</v>
      </c>
      <c r="D29" s="11" t="s">
        <v>24</v>
      </c>
      <c r="E29" s="1" t="s">
        <v>25</v>
      </c>
      <c r="H29" t="s">
        <v>26</v>
      </c>
      <c r="I29" t="s">
        <v>27</v>
      </c>
      <c r="J29" s="15" t="s">
        <v>28</v>
      </c>
      <c r="K29" s="42">
        <v>33</v>
      </c>
      <c r="L29" s="7">
        <v>81.874783811829829</v>
      </c>
      <c r="M29" s="7">
        <v>76.720865062442911</v>
      </c>
      <c r="N29" s="9">
        <v>0.93705120783913154</v>
      </c>
    </row>
    <row r="30" spans="1:14" x14ac:dyDescent="0.25">
      <c r="A30" s="5" t="s">
        <v>21</v>
      </c>
      <c r="B30" s="1" t="s">
        <v>22</v>
      </c>
      <c r="C30" t="s">
        <v>23</v>
      </c>
      <c r="D30" s="11" t="s">
        <v>24</v>
      </c>
      <c r="E30" s="1" t="s">
        <v>25</v>
      </c>
      <c r="H30" t="s">
        <v>26</v>
      </c>
      <c r="I30" t="s">
        <v>27</v>
      </c>
      <c r="J30" s="15" t="s">
        <v>28</v>
      </c>
      <c r="K30" s="42">
        <v>88</v>
      </c>
      <c r="L30" s="7">
        <v>81.687122540424724</v>
      </c>
      <c r="M30" s="7">
        <v>78.417295730418516</v>
      </c>
      <c r="N30" s="9">
        <v>0.95997133075182006</v>
      </c>
    </row>
    <row r="31" spans="1:14" x14ac:dyDescent="0.25">
      <c r="A31" s="5" t="s">
        <v>21</v>
      </c>
      <c r="B31" s="1" t="s">
        <v>22</v>
      </c>
      <c r="C31" t="s">
        <v>23</v>
      </c>
      <c r="D31" s="11" t="s">
        <v>24</v>
      </c>
      <c r="E31" s="1" t="s">
        <v>25</v>
      </c>
      <c r="H31" t="s">
        <v>26</v>
      </c>
      <c r="I31" t="s">
        <v>27</v>
      </c>
      <c r="J31" s="15" t="s">
        <v>28</v>
      </c>
      <c r="K31" s="42">
        <v>58</v>
      </c>
      <c r="L31" s="7">
        <v>81.651376146788976</v>
      </c>
      <c r="M31" s="7">
        <v>66.881941091260245</v>
      </c>
      <c r="N31" s="9">
        <v>0.81911590774689524</v>
      </c>
    </row>
    <row r="32" spans="1:14" x14ac:dyDescent="0.25">
      <c r="A32" s="5" t="s">
        <v>21</v>
      </c>
      <c r="B32" s="1" t="s">
        <v>22</v>
      </c>
      <c r="C32" t="s">
        <v>23</v>
      </c>
      <c r="D32" s="11" t="s">
        <v>24</v>
      </c>
      <c r="E32" s="1" t="s">
        <v>25</v>
      </c>
      <c r="H32" t="s">
        <v>26</v>
      </c>
      <c r="I32" t="s">
        <v>27</v>
      </c>
      <c r="J32" s="15" t="s">
        <v>28</v>
      </c>
      <c r="K32" s="42">
        <v>61</v>
      </c>
      <c r="L32" s="7">
        <v>81.429624170965354</v>
      </c>
      <c r="M32" s="7">
        <v>73.167056856187273</v>
      </c>
      <c r="N32" s="9">
        <v>0.89853118691263478</v>
      </c>
    </row>
    <row r="33" spans="1:14" x14ac:dyDescent="0.25">
      <c r="A33" s="5" t="s">
        <v>21</v>
      </c>
      <c r="B33" s="1" t="s">
        <v>22</v>
      </c>
      <c r="C33" t="s">
        <v>23</v>
      </c>
      <c r="D33" s="11" t="s">
        <v>24</v>
      </c>
      <c r="E33" s="1" t="s">
        <v>25</v>
      </c>
      <c r="H33" t="s">
        <v>26</v>
      </c>
      <c r="I33" t="s">
        <v>27</v>
      </c>
      <c r="J33" s="15" t="s">
        <v>28</v>
      </c>
      <c r="K33" s="42">
        <v>51</v>
      </c>
      <c r="L33" s="7">
        <v>81.383717699360915</v>
      </c>
      <c r="M33" s="7">
        <v>74.745664053219258</v>
      </c>
      <c r="N33" s="9">
        <v>0.91843511412610501</v>
      </c>
    </row>
    <row r="34" spans="1:14" x14ac:dyDescent="0.25">
      <c r="A34" s="5" t="s">
        <v>21</v>
      </c>
      <c r="B34" s="1" t="s">
        <v>22</v>
      </c>
      <c r="C34" t="s">
        <v>23</v>
      </c>
      <c r="D34" s="11" t="s">
        <v>24</v>
      </c>
      <c r="E34" s="1" t="s">
        <v>25</v>
      </c>
      <c r="H34" t="s">
        <v>26</v>
      </c>
      <c r="I34" t="s">
        <v>27</v>
      </c>
      <c r="J34" s="15" t="s">
        <v>28</v>
      </c>
      <c r="K34" s="42">
        <v>31</v>
      </c>
      <c r="L34" s="7">
        <v>81.19603453789577</v>
      </c>
      <c r="M34" s="7">
        <v>75.581208567057629</v>
      </c>
      <c r="N34" s="9">
        <v>0.93084851984714112</v>
      </c>
    </row>
    <row r="35" spans="1:14" x14ac:dyDescent="0.25">
      <c r="A35" s="5" t="s">
        <v>21</v>
      </c>
      <c r="B35" s="1" t="s">
        <v>22</v>
      </c>
      <c r="C35" t="s">
        <v>23</v>
      </c>
      <c r="D35" s="11" t="s">
        <v>24</v>
      </c>
      <c r="E35" s="1" t="s">
        <v>25</v>
      </c>
      <c r="H35" t="s">
        <v>26</v>
      </c>
      <c r="I35" t="s">
        <v>27</v>
      </c>
      <c r="J35" s="15" t="s">
        <v>28</v>
      </c>
      <c r="K35" s="42">
        <v>20</v>
      </c>
      <c r="L35" s="7">
        <v>81.191222570532915</v>
      </c>
      <c r="M35" s="7">
        <v>75.489028213166137</v>
      </c>
      <c r="N35" s="9">
        <v>0.92976833976833972</v>
      </c>
    </row>
    <row r="36" spans="1:14" x14ac:dyDescent="0.25">
      <c r="A36" s="5" t="s">
        <v>21</v>
      </c>
      <c r="B36" s="1" t="s">
        <v>22</v>
      </c>
      <c r="C36" t="s">
        <v>23</v>
      </c>
      <c r="D36" s="11" t="s">
        <v>24</v>
      </c>
      <c r="E36" s="1" t="s">
        <v>25</v>
      </c>
      <c r="H36" t="s">
        <v>26</v>
      </c>
      <c r="I36" t="s">
        <v>27</v>
      </c>
      <c r="J36" s="15" t="s">
        <v>28</v>
      </c>
      <c r="K36" s="42">
        <v>17</v>
      </c>
      <c r="L36" s="7">
        <v>81.167608286252332</v>
      </c>
      <c r="M36" s="7">
        <v>76.710889994472069</v>
      </c>
      <c r="N36" s="9">
        <v>0.9450924034121736</v>
      </c>
    </row>
    <row r="37" spans="1:14" x14ac:dyDescent="0.25">
      <c r="A37" s="5" t="s">
        <v>21</v>
      </c>
      <c r="B37" s="1" t="s">
        <v>22</v>
      </c>
      <c r="C37" t="s">
        <v>23</v>
      </c>
      <c r="D37" s="11" t="s">
        <v>24</v>
      </c>
      <c r="E37" s="1" t="s">
        <v>25</v>
      </c>
      <c r="H37" t="s">
        <v>26</v>
      </c>
      <c r="I37" t="s">
        <v>27</v>
      </c>
      <c r="J37" s="15" t="s">
        <v>28</v>
      </c>
      <c r="K37" s="42">
        <v>67</v>
      </c>
      <c r="L37" s="7">
        <v>80.979284369114879</v>
      </c>
      <c r="M37" s="7">
        <v>77.169791666666683</v>
      </c>
      <c r="N37" s="9">
        <v>0.95295719476744201</v>
      </c>
    </row>
    <row r="38" spans="1:14" x14ac:dyDescent="0.25">
      <c r="A38" s="5" t="s">
        <v>21</v>
      </c>
      <c r="B38" s="1" t="s">
        <v>22</v>
      </c>
      <c r="C38" t="s">
        <v>23</v>
      </c>
      <c r="D38" s="11" t="s">
        <v>24</v>
      </c>
      <c r="E38" s="1" t="s">
        <v>25</v>
      </c>
      <c r="H38" t="s">
        <v>26</v>
      </c>
      <c r="I38" t="s">
        <v>27</v>
      </c>
      <c r="J38" s="15" t="s">
        <v>28</v>
      </c>
      <c r="K38" s="42">
        <v>89</v>
      </c>
      <c r="L38" s="7">
        <v>80.969372584002372</v>
      </c>
      <c r="M38" s="7">
        <v>72.309851551956811</v>
      </c>
      <c r="N38" s="9">
        <v>0.89305189412130292</v>
      </c>
    </row>
    <row r="39" spans="1:14" x14ac:dyDescent="0.25">
      <c r="A39" s="5" t="s">
        <v>21</v>
      </c>
      <c r="B39" s="1" t="s">
        <v>22</v>
      </c>
      <c r="C39" t="s">
        <v>23</v>
      </c>
      <c r="D39" s="11" t="s">
        <v>24</v>
      </c>
      <c r="E39" s="1" t="s">
        <v>25</v>
      </c>
      <c r="H39" t="s">
        <v>26</v>
      </c>
      <c r="I39" t="s">
        <v>27</v>
      </c>
      <c r="J39" s="15" t="s">
        <v>28</v>
      </c>
      <c r="K39" s="42">
        <v>30</v>
      </c>
      <c r="L39" s="7">
        <v>80.963164785393289</v>
      </c>
      <c r="M39" s="7">
        <v>76.907388513036224</v>
      </c>
      <c r="N39" s="9">
        <v>0.94990590741965686</v>
      </c>
    </row>
    <row r="40" spans="1:14" x14ac:dyDescent="0.25">
      <c r="A40" s="5" t="s">
        <v>21</v>
      </c>
      <c r="B40" s="1" t="s">
        <v>22</v>
      </c>
      <c r="C40" t="s">
        <v>23</v>
      </c>
      <c r="D40" s="11" t="s">
        <v>24</v>
      </c>
      <c r="E40" s="1" t="s">
        <v>25</v>
      </c>
      <c r="H40" t="s">
        <v>26</v>
      </c>
      <c r="I40" t="s">
        <v>27</v>
      </c>
      <c r="J40" s="15" t="s">
        <v>28</v>
      </c>
      <c r="K40" s="42">
        <v>86</v>
      </c>
      <c r="L40" s="7">
        <v>80.905997516489563</v>
      </c>
      <c r="M40" s="7">
        <v>77.39486203615607</v>
      </c>
      <c r="N40" s="9">
        <v>0.95660228427913663</v>
      </c>
    </row>
    <row r="41" spans="1:14" x14ac:dyDescent="0.25">
      <c r="A41" s="5" t="s">
        <v>21</v>
      </c>
      <c r="B41" s="1" t="s">
        <v>22</v>
      </c>
      <c r="C41" t="s">
        <v>23</v>
      </c>
      <c r="D41" s="11" t="s">
        <v>24</v>
      </c>
      <c r="E41" s="1" t="s">
        <v>25</v>
      </c>
      <c r="H41" t="s">
        <v>26</v>
      </c>
      <c r="I41" t="s">
        <v>27</v>
      </c>
      <c r="J41" s="15" t="s">
        <v>28</v>
      </c>
      <c r="K41" s="42">
        <v>21</v>
      </c>
      <c r="L41" s="7">
        <v>80.874497131174579</v>
      </c>
      <c r="M41" s="7">
        <v>76.504450722242964</v>
      </c>
      <c r="N41" s="9">
        <v>0.94596508709236726</v>
      </c>
    </row>
    <row r="42" spans="1:14" x14ac:dyDescent="0.25">
      <c r="A42" s="5" t="s">
        <v>21</v>
      </c>
      <c r="B42" s="1" t="s">
        <v>22</v>
      </c>
      <c r="C42" t="s">
        <v>23</v>
      </c>
      <c r="D42" s="11" t="s">
        <v>24</v>
      </c>
      <c r="E42" s="1" t="s">
        <v>25</v>
      </c>
      <c r="H42" t="s">
        <v>26</v>
      </c>
      <c r="I42" t="s">
        <v>27</v>
      </c>
      <c r="J42" s="15" t="s">
        <v>28</v>
      </c>
      <c r="K42" s="42">
        <v>87</v>
      </c>
      <c r="L42" s="7">
        <v>80.779081939464135</v>
      </c>
      <c r="M42" s="7">
        <v>77.892866226224285</v>
      </c>
      <c r="N42" s="9">
        <v>0.96427025853793713</v>
      </c>
    </row>
    <row r="43" spans="1:14" x14ac:dyDescent="0.25">
      <c r="A43" s="5" t="s">
        <v>21</v>
      </c>
      <c r="B43" s="1" t="s">
        <v>22</v>
      </c>
      <c r="C43" t="s">
        <v>23</v>
      </c>
      <c r="D43" s="11" t="s">
        <v>24</v>
      </c>
      <c r="E43" s="1" t="s">
        <v>25</v>
      </c>
      <c r="H43" t="s">
        <v>26</v>
      </c>
      <c r="I43" t="s">
        <v>27</v>
      </c>
      <c r="J43" s="15" t="s">
        <v>28</v>
      </c>
      <c r="K43" s="42">
        <v>15</v>
      </c>
      <c r="L43" s="7">
        <v>80.777180653162475</v>
      </c>
      <c r="M43" s="7">
        <v>76.377005347593595</v>
      </c>
      <c r="N43" s="9">
        <v>0.9455270006951324</v>
      </c>
    </row>
    <row r="44" spans="1:14" x14ac:dyDescent="0.25">
      <c r="A44" s="5" t="s">
        <v>21</v>
      </c>
      <c r="B44" s="1" t="s">
        <v>22</v>
      </c>
      <c r="C44" t="s">
        <v>23</v>
      </c>
      <c r="D44" s="11" t="s">
        <v>24</v>
      </c>
      <c r="E44" s="1" t="s">
        <v>25</v>
      </c>
      <c r="H44" t="s">
        <v>26</v>
      </c>
      <c r="I44" t="s">
        <v>27</v>
      </c>
      <c r="J44" s="15" t="s">
        <v>28</v>
      </c>
      <c r="K44" s="42">
        <v>9</v>
      </c>
      <c r="L44" s="7">
        <v>80.587648818251111</v>
      </c>
      <c r="M44" s="7">
        <v>77.602076124567461</v>
      </c>
      <c r="N44" s="9">
        <v>0.96295247798559058</v>
      </c>
    </row>
    <row r="45" spans="1:14" x14ac:dyDescent="0.25">
      <c r="A45" s="5" t="s">
        <v>21</v>
      </c>
      <c r="B45" s="1" t="s">
        <v>22</v>
      </c>
      <c r="C45" t="s">
        <v>23</v>
      </c>
      <c r="D45" s="11" t="s">
        <v>24</v>
      </c>
      <c r="E45" s="1" t="s">
        <v>25</v>
      </c>
      <c r="H45" t="s">
        <v>26</v>
      </c>
      <c r="I45" t="s">
        <v>27</v>
      </c>
      <c r="J45" s="15" t="s">
        <v>28</v>
      </c>
      <c r="K45" s="42">
        <v>46</v>
      </c>
      <c r="L45" s="7">
        <v>80.550152820227822</v>
      </c>
      <c r="M45" s="7">
        <v>72.561862047633767</v>
      </c>
      <c r="N45" s="9">
        <v>0.90082835981177645</v>
      </c>
    </row>
    <row r="46" spans="1:14" x14ac:dyDescent="0.25">
      <c r="A46" s="5" t="s">
        <v>21</v>
      </c>
      <c r="B46" s="1" t="s">
        <v>22</v>
      </c>
      <c r="C46" t="s">
        <v>23</v>
      </c>
      <c r="D46" s="11" t="s">
        <v>24</v>
      </c>
      <c r="E46" s="1" t="s">
        <v>25</v>
      </c>
      <c r="H46" t="s">
        <v>26</v>
      </c>
      <c r="I46" t="s">
        <v>27</v>
      </c>
      <c r="J46" s="15" t="s">
        <v>28</v>
      </c>
      <c r="K46" s="42">
        <v>79</v>
      </c>
      <c r="L46" s="7">
        <v>80.500974951252445</v>
      </c>
      <c r="M46" s="7">
        <v>71.753150978814688</v>
      </c>
      <c r="N46" s="9">
        <v>0.89133269531536696</v>
      </c>
    </row>
    <row r="47" spans="1:14" x14ac:dyDescent="0.25">
      <c r="A47" s="5" t="s">
        <v>21</v>
      </c>
      <c r="B47" s="1" t="s">
        <v>22</v>
      </c>
      <c r="C47" t="s">
        <v>23</v>
      </c>
      <c r="D47" s="11" t="s">
        <v>24</v>
      </c>
      <c r="E47" s="1" t="s">
        <v>25</v>
      </c>
      <c r="H47" t="s">
        <v>26</v>
      </c>
      <c r="I47" t="s">
        <v>27</v>
      </c>
      <c r="J47" s="15" t="s">
        <v>28</v>
      </c>
      <c r="K47" s="42">
        <v>35</v>
      </c>
      <c r="L47" s="7">
        <v>80.40477722949295</v>
      </c>
      <c r="M47" s="7">
        <v>74.203199273620669</v>
      </c>
      <c r="N47" s="9">
        <v>0.92287052872279451</v>
      </c>
    </row>
    <row r="48" spans="1:14" x14ac:dyDescent="0.25">
      <c r="A48" s="5" t="s">
        <v>21</v>
      </c>
      <c r="B48" s="1" t="s">
        <v>22</v>
      </c>
      <c r="C48" t="s">
        <v>23</v>
      </c>
      <c r="D48" s="11" t="s">
        <v>24</v>
      </c>
      <c r="E48" s="1" t="s">
        <v>25</v>
      </c>
      <c r="H48" t="s">
        <v>26</v>
      </c>
      <c r="I48" t="s">
        <v>27</v>
      </c>
      <c r="J48" s="15" t="s">
        <v>28</v>
      </c>
      <c r="K48" s="42">
        <v>74</v>
      </c>
      <c r="L48" s="7">
        <v>80.393953275309229</v>
      </c>
      <c r="M48" s="7">
        <v>73.731981981982003</v>
      </c>
      <c r="N48" s="9">
        <v>0.91713342830009492</v>
      </c>
    </row>
    <row r="49" spans="1:14" x14ac:dyDescent="0.25">
      <c r="A49" s="5" t="s">
        <v>21</v>
      </c>
      <c r="B49" s="1" t="s">
        <v>22</v>
      </c>
      <c r="C49" t="s">
        <v>23</v>
      </c>
      <c r="D49" s="11" t="s">
        <v>24</v>
      </c>
      <c r="E49" s="1" t="s">
        <v>25</v>
      </c>
      <c r="H49" t="s">
        <v>26</v>
      </c>
      <c r="I49" t="s">
        <v>27</v>
      </c>
      <c r="J49" s="15" t="s">
        <v>28</v>
      </c>
      <c r="K49" s="42">
        <v>68</v>
      </c>
      <c r="L49" s="7">
        <v>80.155367231638408</v>
      </c>
      <c r="M49" s="7">
        <v>76.489175407925387</v>
      </c>
      <c r="N49" s="9">
        <v>0.95426143063984459</v>
      </c>
    </row>
    <row r="50" spans="1:14" x14ac:dyDescent="0.25">
      <c r="A50" s="5" t="s">
        <v>21</v>
      </c>
      <c r="B50" s="1" t="s">
        <v>22</v>
      </c>
      <c r="C50" t="s">
        <v>23</v>
      </c>
      <c r="D50" s="11" t="s">
        <v>24</v>
      </c>
      <c r="E50" s="1" t="s">
        <v>25</v>
      </c>
      <c r="H50" t="s">
        <v>26</v>
      </c>
      <c r="I50" t="s">
        <v>27</v>
      </c>
      <c r="J50" s="15" t="s">
        <v>28</v>
      </c>
      <c r="K50" s="42">
        <v>39</v>
      </c>
      <c r="L50" s="7">
        <v>80.134864224530716</v>
      </c>
      <c r="M50" s="7">
        <v>75.001841895659112</v>
      </c>
      <c r="N50" s="9">
        <v>0.93594520464289632</v>
      </c>
    </row>
    <row r="51" spans="1:14" x14ac:dyDescent="0.25">
      <c r="A51" s="5" t="s">
        <v>21</v>
      </c>
      <c r="B51" s="1" t="s">
        <v>22</v>
      </c>
      <c r="C51" t="s">
        <v>23</v>
      </c>
      <c r="D51" s="11" t="s">
        <v>24</v>
      </c>
      <c r="E51" s="1" t="s">
        <v>25</v>
      </c>
      <c r="H51" t="s">
        <v>26</v>
      </c>
      <c r="I51" t="s">
        <v>27</v>
      </c>
      <c r="J51" s="15" t="s">
        <v>28</v>
      </c>
      <c r="K51" s="42">
        <v>82</v>
      </c>
      <c r="L51" s="7">
        <v>80.099926493304508</v>
      </c>
      <c r="M51" s="7">
        <v>77.179197527716184</v>
      </c>
      <c r="N51" s="9">
        <v>0.96353643388383803</v>
      </c>
    </row>
    <row r="52" spans="1:14" x14ac:dyDescent="0.25">
      <c r="A52" s="5" t="s">
        <v>21</v>
      </c>
      <c r="B52" s="1" t="s">
        <v>22</v>
      </c>
      <c r="C52" t="s">
        <v>23</v>
      </c>
      <c r="D52" s="11" t="s">
        <v>24</v>
      </c>
      <c r="E52" s="1" t="s">
        <v>25</v>
      </c>
      <c r="H52" t="s">
        <v>26</v>
      </c>
      <c r="I52" t="s">
        <v>27</v>
      </c>
      <c r="J52" s="15" t="s">
        <v>28</v>
      </c>
      <c r="K52" s="42">
        <v>36</v>
      </c>
      <c r="L52" s="7">
        <v>80.008691873098641</v>
      </c>
      <c r="M52" s="7">
        <v>75.431533006001089</v>
      </c>
      <c r="N52" s="9">
        <v>0.94279172974909575</v>
      </c>
    </row>
    <row r="53" spans="1:14" x14ac:dyDescent="0.25">
      <c r="A53" s="5" t="s">
        <v>21</v>
      </c>
      <c r="B53" s="1" t="s">
        <v>22</v>
      </c>
      <c r="C53" t="s">
        <v>23</v>
      </c>
      <c r="D53" s="11" t="s">
        <v>24</v>
      </c>
      <c r="E53" s="1" t="s">
        <v>25</v>
      </c>
      <c r="H53" t="s">
        <v>26</v>
      </c>
      <c r="I53" t="s">
        <v>27</v>
      </c>
      <c r="J53" s="15" t="s">
        <v>28</v>
      </c>
      <c r="K53" s="42">
        <v>28</v>
      </c>
      <c r="L53" s="7">
        <v>79.963211141768511</v>
      </c>
      <c r="M53" s="7">
        <v>75.079457364341096</v>
      </c>
      <c r="N53" s="9">
        <v>0.93892499178442324</v>
      </c>
    </row>
    <row r="54" spans="1:14" x14ac:dyDescent="0.25">
      <c r="A54" s="5" t="s">
        <v>21</v>
      </c>
      <c r="B54" s="1" t="s">
        <v>22</v>
      </c>
      <c r="C54" t="s">
        <v>23</v>
      </c>
      <c r="D54" s="11" t="s">
        <v>24</v>
      </c>
      <c r="E54" s="1" t="s">
        <v>25</v>
      </c>
      <c r="H54" t="s">
        <v>26</v>
      </c>
      <c r="I54" t="s">
        <v>27</v>
      </c>
      <c r="J54" s="15" t="s">
        <v>28</v>
      </c>
      <c r="K54" s="42">
        <v>60</v>
      </c>
      <c r="L54" s="7">
        <v>79.66101694915254</v>
      </c>
      <c r="M54" s="7">
        <v>71.318181818181813</v>
      </c>
      <c r="N54" s="9">
        <v>0.8952707930367505</v>
      </c>
    </row>
    <row r="55" spans="1:14" x14ac:dyDescent="0.25">
      <c r="A55" s="5" t="s">
        <v>21</v>
      </c>
      <c r="B55" s="1" t="s">
        <v>22</v>
      </c>
      <c r="C55" t="s">
        <v>23</v>
      </c>
      <c r="D55" s="11" t="s">
        <v>24</v>
      </c>
      <c r="E55" s="1" t="s">
        <v>25</v>
      </c>
      <c r="H55" t="s">
        <v>26</v>
      </c>
      <c r="I55" t="s">
        <v>27</v>
      </c>
      <c r="J55" s="15" t="s">
        <v>28</v>
      </c>
      <c r="K55" s="42">
        <v>62</v>
      </c>
      <c r="L55" s="7">
        <v>79.493617911697015</v>
      </c>
      <c r="M55" s="7">
        <v>78.036152725759479</v>
      </c>
      <c r="N55" s="9">
        <v>0.98166563273599505</v>
      </c>
    </row>
    <row r="56" spans="1:14" x14ac:dyDescent="0.25">
      <c r="A56" s="5" t="s">
        <v>21</v>
      </c>
      <c r="B56" s="1" t="s">
        <v>22</v>
      </c>
      <c r="C56" t="s">
        <v>23</v>
      </c>
      <c r="D56" s="11" t="s">
        <v>24</v>
      </c>
      <c r="E56" s="1" t="s">
        <v>25</v>
      </c>
      <c r="H56" t="s">
        <v>26</v>
      </c>
      <c r="I56" t="s">
        <v>27</v>
      </c>
      <c r="J56" s="15" t="s">
        <v>28</v>
      </c>
      <c r="K56" s="42">
        <v>2</v>
      </c>
      <c r="L56" s="7">
        <v>79.358952844436985</v>
      </c>
      <c r="M56" s="7">
        <v>74.903465346534645</v>
      </c>
      <c r="N56" s="9">
        <v>0.94385652357792338</v>
      </c>
    </row>
    <row r="57" spans="1:14" x14ac:dyDescent="0.25">
      <c r="A57" s="5" t="s">
        <v>21</v>
      </c>
      <c r="B57" s="1" t="s">
        <v>22</v>
      </c>
      <c r="C57" t="s">
        <v>23</v>
      </c>
      <c r="D57" s="11" t="s">
        <v>24</v>
      </c>
      <c r="E57" s="1" t="s">
        <v>25</v>
      </c>
      <c r="H57" t="s">
        <v>26</v>
      </c>
      <c r="I57" t="s">
        <v>27</v>
      </c>
      <c r="J57" s="15" t="s">
        <v>28</v>
      </c>
      <c r="K57" s="42">
        <v>53</v>
      </c>
      <c r="L57" s="7">
        <v>79.322033898305094</v>
      </c>
      <c r="M57" s="7">
        <v>70.188709677419354</v>
      </c>
      <c r="N57" s="9">
        <v>0.88485766473669691</v>
      </c>
    </row>
    <row r="58" spans="1:14" x14ac:dyDescent="0.25">
      <c r="A58" s="5" t="s">
        <v>21</v>
      </c>
      <c r="B58" s="1" t="s">
        <v>22</v>
      </c>
      <c r="C58" t="s">
        <v>23</v>
      </c>
      <c r="D58" s="11" t="s">
        <v>24</v>
      </c>
      <c r="E58" s="1" t="s">
        <v>25</v>
      </c>
      <c r="H58" t="s">
        <v>26</v>
      </c>
      <c r="I58" t="s">
        <v>27</v>
      </c>
      <c r="J58" s="15" t="s">
        <v>28</v>
      </c>
      <c r="K58" s="42">
        <v>52</v>
      </c>
      <c r="L58" s="7">
        <v>78.935621120178538</v>
      </c>
      <c r="M58" s="7">
        <v>73.254643532421284</v>
      </c>
      <c r="N58" s="9">
        <v>0.92803024151658942</v>
      </c>
    </row>
    <row r="59" spans="1:14" x14ac:dyDescent="0.25">
      <c r="A59" s="5" t="s">
        <v>21</v>
      </c>
      <c r="B59" s="1" t="s">
        <v>22</v>
      </c>
      <c r="C59" t="s">
        <v>23</v>
      </c>
      <c r="D59" s="11" t="s">
        <v>24</v>
      </c>
      <c r="E59" s="1" t="s">
        <v>25</v>
      </c>
      <c r="H59" t="s">
        <v>26</v>
      </c>
      <c r="I59" t="s">
        <v>27</v>
      </c>
      <c r="J59" s="15" t="s">
        <v>28</v>
      </c>
      <c r="K59" s="42">
        <v>13</v>
      </c>
      <c r="L59" s="7">
        <v>78.864610986318169</v>
      </c>
      <c r="M59" s="7">
        <v>74.808445319740514</v>
      </c>
      <c r="N59" s="9">
        <v>0.94856798739194514</v>
      </c>
    </row>
    <row r="60" spans="1:14" x14ac:dyDescent="0.25">
      <c r="A60" s="5" t="s">
        <v>21</v>
      </c>
      <c r="B60" s="1" t="s">
        <v>22</v>
      </c>
      <c r="C60" t="s">
        <v>23</v>
      </c>
      <c r="D60" s="11" t="s">
        <v>24</v>
      </c>
      <c r="E60" s="1" t="s">
        <v>25</v>
      </c>
      <c r="H60" t="s">
        <v>26</v>
      </c>
      <c r="I60" t="s">
        <v>27</v>
      </c>
      <c r="J60" s="15" t="s">
        <v>28</v>
      </c>
      <c r="K60" s="42">
        <v>90</v>
      </c>
      <c r="L60" s="7">
        <v>78.59876591423884</v>
      </c>
      <c r="M60" s="7">
        <v>74.322646477946009</v>
      </c>
      <c r="N60" s="9">
        <v>0.94559559063613519</v>
      </c>
    </row>
    <row r="61" spans="1:14" x14ac:dyDescent="0.25">
      <c r="A61" s="5" t="s">
        <v>21</v>
      </c>
      <c r="B61" s="1" t="s">
        <v>22</v>
      </c>
      <c r="C61" t="s">
        <v>23</v>
      </c>
      <c r="D61" s="11" t="s">
        <v>24</v>
      </c>
      <c r="E61" s="1" t="s">
        <v>25</v>
      </c>
      <c r="H61" t="s">
        <v>26</v>
      </c>
      <c r="I61" t="s">
        <v>27</v>
      </c>
      <c r="J61" s="15" t="s">
        <v>28</v>
      </c>
      <c r="K61" s="42">
        <v>50</v>
      </c>
      <c r="L61" s="7">
        <v>78.464606181455636</v>
      </c>
      <c r="M61" s="7">
        <v>68.292016806722671</v>
      </c>
      <c r="N61" s="9">
        <v>0.87035442003993435</v>
      </c>
    </row>
    <row r="62" spans="1:14" x14ac:dyDescent="0.25">
      <c r="A62" s="5" t="s">
        <v>21</v>
      </c>
      <c r="B62" s="1" t="s">
        <v>22</v>
      </c>
      <c r="C62" t="s">
        <v>23</v>
      </c>
      <c r="D62" s="11" t="s">
        <v>24</v>
      </c>
      <c r="E62" s="1" t="s">
        <v>25</v>
      </c>
      <c r="H62" t="s">
        <v>26</v>
      </c>
      <c r="I62" t="s">
        <v>27</v>
      </c>
      <c r="J62" s="15" t="s">
        <v>28</v>
      </c>
      <c r="K62" s="42">
        <v>37</v>
      </c>
      <c r="L62" s="7">
        <v>78.333042110781051</v>
      </c>
      <c r="M62" s="7">
        <v>72.216494845360813</v>
      </c>
      <c r="N62" s="9">
        <v>0.92191612759312958</v>
      </c>
    </row>
    <row r="63" spans="1:14" x14ac:dyDescent="0.25">
      <c r="A63" s="5" t="s">
        <v>21</v>
      </c>
      <c r="B63" s="1" t="s">
        <v>22</v>
      </c>
      <c r="C63" t="s">
        <v>23</v>
      </c>
      <c r="D63" s="11" t="s">
        <v>24</v>
      </c>
      <c r="E63" s="1" t="s">
        <v>25</v>
      </c>
      <c r="H63" t="s">
        <v>26</v>
      </c>
      <c r="I63" t="s">
        <v>27</v>
      </c>
      <c r="J63" s="15" t="s">
        <v>28</v>
      </c>
      <c r="K63" s="42">
        <v>78</v>
      </c>
      <c r="L63" s="7">
        <v>78.244371363521395</v>
      </c>
      <c r="M63" s="7">
        <v>72.568841187321837</v>
      </c>
      <c r="N63" s="9">
        <v>0.9274640453070907</v>
      </c>
    </row>
    <row r="64" spans="1:14" x14ac:dyDescent="0.25">
      <c r="A64" s="5" t="s">
        <v>21</v>
      </c>
      <c r="B64" s="1" t="s">
        <v>22</v>
      </c>
      <c r="C64" t="s">
        <v>23</v>
      </c>
      <c r="D64" s="11" t="s">
        <v>24</v>
      </c>
      <c r="E64" s="1" t="s">
        <v>25</v>
      </c>
      <c r="H64" t="s">
        <v>26</v>
      </c>
      <c r="I64" t="s">
        <v>27</v>
      </c>
      <c r="J64" s="15" t="s">
        <v>28</v>
      </c>
      <c r="K64" s="42">
        <v>24</v>
      </c>
      <c r="L64" s="7">
        <v>78.169491525423723</v>
      </c>
      <c r="M64" s="7">
        <v>75.128760124610594</v>
      </c>
      <c r="N64" s="9">
        <v>0.96110079083955446</v>
      </c>
    </row>
    <row r="65" spans="1:14" x14ac:dyDescent="0.25">
      <c r="A65" s="5" t="s">
        <v>21</v>
      </c>
      <c r="B65" s="1" t="s">
        <v>22</v>
      </c>
      <c r="C65" t="s">
        <v>23</v>
      </c>
      <c r="D65" s="11" t="s">
        <v>24</v>
      </c>
      <c r="E65" s="1" t="s">
        <v>25</v>
      </c>
      <c r="H65" t="s">
        <v>26</v>
      </c>
      <c r="I65" t="s">
        <v>27</v>
      </c>
      <c r="J65" s="15" t="s">
        <v>28</v>
      </c>
      <c r="K65" s="42">
        <v>38</v>
      </c>
      <c r="L65" s="7">
        <v>78.07909604519773</v>
      </c>
      <c r="M65" s="7">
        <v>71.955782312925152</v>
      </c>
      <c r="N65" s="9">
        <v>0.92157550429723256</v>
      </c>
    </row>
    <row r="66" spans="1:14" x14ac:dyDescent="0.25">
      <c r="A66" s="5" t="s">
        <v>21</v>
      </c>
      <c r="B66" s="1" t="s">
        <v>22</v>
      </c>
      <c r="C66" t="s">
        <v>23</v>
      </c>
      <c r="D66" s="11" t="s">
        <v>24</v>
      </c>
      <c r="E66" s="1" t="s">
        <v>25</v>
      </c>
      <c r="H66" t="s">
        <v>26</v>
      </c>
      <c r="I66" t="s">
        <v>27</v>
      </c>
      <c r="J66" s="15" t="s">
        <v>28</v>
      </c>
      <c r="K66" s="42">
        <v>54</v>
      </c>
      <c r="L66" s="7">
        <v>77.83572359843545</v>
      </c>
      <c r="M66" s="7">
        <v>68.757525083612023</v>
      </c>
      <c r="N66" s="9">
        <v>0.88336719831039245</v>
      </c>
    </row>
    <row r="67" spans="1:14" x14ac:dyDescent="0.25">
      <c r="A67" s="5" t="s">
        <v>21</v>
      </c>
      <c r="B67" s="1" t="s">
        <v>22</v>
      </c>
      <c r="C67" t="s">
        <v>23</v>
      </c>
      <c r="D67" s="11" t="s">
        <v>24</v>
      </c>
      <c r="E67" s="1" t="s">
        <v>25</v>
      </c>
      <c r="H67" t="s">
        <v>26</v>
      </c>
      <c r="I67" t="s">
        <v>27</v>
      </c>
      <c r="J67" s="15" t="s">
        <v>28</v>
      </c>
      <c r="K67" s="42">
        <v>42</v>
      </c>
      <c r="L67" s="7">
        <v>77.715003138731959</v>
      </c>
      <c r="M67" s="7">
        <v>66.338963963963991</v>
      </c>
      <c r="N67" s="9">
        <v>0.85361849430205683</v>
      </c>
    </row>
    <row r="68" spans="1:14" x14ac:dyDescent="0.25">
      <c r="A68" s="5" t="s">
        <v>21</v>
      </c>
      <c r="B68" s="1" t="s">
        <v>22</v>
      </c>
      <c r="C68" t="s">
        <v>23</v>
      </c>
      <c r="D68" s="11" t="s">
        <v>24</v>
      </c>
      <c r="E68" s="1" t="s">
        <v>25</v>
      </c>
      <c r="H68" t="s">
        <v>26</v>
      </c>
      <c r="I68" t="s">
        <v>27</v>
      </c>
      <c r="J68" s="15" t="s">
        <v>28</v>
      </c>
      <c r="K68" s="42">
        <v>43</v>
      </c>
      <c r="L68" s="7">
        <v>77.673733924883976</v>
      </c>
      <c r="M68" s="7">
        <v>75.27043316153086</v>
      </c>
      <c r="N68" s="9">
        <v>0.96905902881304407</v>
      </c>
    </row>
    <row r="69" spans="1:14" x14ac:dyDescent="0.25">
      <c r="A69" s="5" t="s">
        <v>21</v>
      </c>
      <c r="B69" s="1" t="s">
        <v>22</v>
      </c>
      <c r="C69" t="s">
        <v>23</v>
      </c>
      <c r="D69" s="11" t="s">
        <v>24</v>
      </c>
      <c r="E69" s="1" t="s">
        <v>25</v>
      </c>
      <c r="H69" t="s">
        <v>26</v>
      </c>
      <c r="I69" t="s">
        <v>27</v>
      </c>
      <c r="J69" s="15" t="s">
        <v>28</v>
      </c>
      <c r="K69" s="42">
        <v>26</v>
      </c>
      <c r="L69" s="7">
        <v>77.665135434817046</v>
      </c>
      <c r="M69" s="7">
        <v>72.859813084112162</v>
      </c>
      <c r="N69" s="9">
        <v>0.93812767693249044</v>
      </c>
    </row>
    <row r="70" spans="1:14" x14ac:dyDescent="0.25">
      <c r="A70" s="5" t="s">
        <v>21</v>
      </c>
      <c r="B70" s="1" t="s">
        <v>22</v>
      </c>
      <c r="C70" t="s">
        <v>23</v>
      </c>
      <c r="D70" s="11" t="s">
        <v>24</v>
      </c>
      <c r="E70" s="1" t="s">
        <v>25</v>
      </c>
      <c r="H70" t="s">
        <v>26</v>
      </c>
      <c r="I70" t="s">
        <v>27</v>
      </c>
      <c r="J70" s="15" t="s">
        <v>28</v>
      </c>
      <c r="K70" s="42">
        <v>19</v>
      </c>
      <c r="L70" s="7">
        <v>77.001856620949866</v>
      </c>
      <c r="M70" s="7">
        <v>72.166169281751763</v>
      </c>
      <c r="N70" s="9">
        <v>0.93720037994665106</v>
      </c>
    </row>
    <row r="71" spans="1:14" x14ac:dyDescent="0.25">
      <c r="A71" s="5" t="s">
        <v>21</v>
      </c>
      <c r="B71" s="1" t="s">
        <v>22</v>
      </c>
      <c r="C71" t="s">
        <v>23</v>
      </c>
      <c r="D71" s="11" t="s">
        <v>24</v>
      </c>
      <c r="E71" s="1" t="s">
        <v>25</v>
      </c>
      <c r="H71" t="s">
        <v>26</v>
      </c>
      <c r="I71" t="s">
        <v>27</v>
      </c>
      <c r="J71" s="15" t="s">
        <v>28</v>
      </c>
      <c r="K71" s="42">
        <v>56</v>
      </c>
      <c r="L71" s="7">
        <v>76.997578692493931</v>
      </c>
      <c r="M71" s="7">
        <v>71.447295423023562</v>
      </c>
      <c r="N71" s="9">
        <v>0.92791613238077786</v>
      </c>
    </row>
    <row r="72" spans="1:14" x14ac:dyDescent="0.25">
      <c r="A72" s="5" t="s">
        <v>21</v>
      </c>
      <c r="B72" s="1" t="s">
        <v>22</v>
      </c>
      <c r="C72" t="s">
        <v>23</v>
      </c>
      <c r="D72" s="11" t="s">
        <v>24</v>
      </c>
      <c r="E72" s="1" t="s">
        <v>25</v>
      </c>
      <c r="H72" t="s">
        <v>26</v>
      </c>
      <c r="I72" t="s">
        <v>27</v>
      </c>
      <c r="J72" s="15" t="s">
        <v>28</v>
      </c>
      <c r="K72" s="42">
        <v>83</v>
      </c>
      <c r="L72" s="7">
        <v>76.194144838212637</v>
      </c>
      <c r="M72" s="7">
        <v>73.639933498976916</v>
      </c>
      <c r="N72" s="9">
        <v>0.96647759031013181</v>
      </c>
    </row>
    <row r="73" spans="1:14" x14ac:dyDescent="0.25">
      <c r="A73" s="5" t="s">
        <v>21</v>
      </c>
      <c r="B73" s="1" t="s">
        <v>22</v>
      </c>
      <c r="C73" t="s">
        <v>23</v>
      </c>
      <c r="D73" s="11" t="s">
        <v>24</v>
      </c>
      <c r="E73" s="1" t="s">
        <v>25</v>
      </c>
      <c r="H73" t="s">
        <v>26</v>
      </c>
      <c r="I73" t="s">
        <v>27</v>
      </c>
      <c r="J73" s="15" t="s">
        <v>28</v>
      </c>
      <c r="K73" s="42">
        <v>80</v>
      </c>
      <c r="L73" s="7">
        <v>76.010430247718375</v>
      </c>
      <c r="M73" s="7">
        <v>68.846153846153825</v>
      </c>
      <c r="N73" s="9">
        <v>0.90574614065180081</v>
      </c>
    </row>
    <row r="74" spans="1:14" x14ac:dyDescent="0.25">
      <c r="A74" s="5" t="s">
        <v>21</v>
      </c>
      <c r="B74" s="1" t="s">
        <v>22</v>
      </c>
      <c r="C74" t="s">
        <v>23</v>
      </c>
      <c r="D74" s="11" t="s">
        <v>24</v>
      </c>
      <c r="E74" s="1" t="s">
        <v>25</v>
      </c>
      <c r="H74" t="s">
        <v>26</v>
      </c>
      <c r="I74" t="s">
        <v>27</v>
      </c>
      <c r="J74" s="15" t="s">
        <v>28</v>
      </c>
      <c r="K74" s="42">
        <v>48</v>
      </c>
      <c r="L74" s="7">
        <v>75.537305608946369</v>
      </c>
      <c r="M74" s="7">
        <v>66.195876288659818</v>
      </c>
      <c r="N74" s="9">
        <v>0.87633356465417556</v>
      </c>
    </row>
    <row r="75" spans="1:14" x14ac:dyDescent="0.25">
      <c r="A75" s="5" t="s">
        <v>21</v>
      </c>
      <c r="B75" s="1" t="s">
        <v>22</v>
      </c>
      <c r="C75" t="s">
        <v>23</v>
      </c>
      <c r="D75" s="11" t="s">
        <v>24</v>
      </c>
      <c r="E75" s="1" t="s">
        <v>25</v>
      </c>
      <c r="H75" t="s">
        <v>26</v>
      </c>
      <c r="I75" t="s">
        <v>27</v>
      </c>
      <c r="J75" s="15" t="s">
        <v>28</v>
      </c>
      <c r="K75" s="42">
        <v>34</v>
      </c>
      <c r="L75" s="7">
        <v>74.922172258734008</v>
      </c>
      <c r="M75" s="7">
        <v>70.015306122448976</v>
      </c>
      <c r="N75" s="9">
        <v>0.9345071560480146</v>
      </c>
    </row>
    <row r="76" spans="1:14" x14ac:dyDescent="0.25">
      <c r="A76" s="5" t="s">
        <v>21</v>
      </c>
      <c r="B76" s="1" t="s">
        <v>22</v>
      </c>
      <c r="C76" t="s">
        <v>23</v>
      </c>
      <c r="D76" s="11" t="s">
        <v>24</v>
      </c>
      <c r="E76" s="1" t="s">
        <v>25</v>
      </c>
      <c r="H76" t="s">
        <v>26</v>
      </c>
      <c r="I76" t="s">
        <v>27</v>
      </c>
      <c r="J76" s="15" t="s">
        <v>28</v>
      </c>
      <c r="K76" s="42">
        <v>77</v>
      </c>
      <c r="L76" s="7">
        <v>74.912267602478906</v>
      </c>
      <c r="M76" s="7">
        <v>69.941036936631647</v>
      </c>
      <c r="N76" s="9">
        <v>0.93363929800887835</v>
      </c>
    </row>
    <row r="77" spans="1:14" x14ac:dyDescent="0.25">
      <c r="A77" s="5" t="s">
        <v>21</v>
      </c>
      <c r="B77" s="1" t="s">
        <v>22</v>
      </c>
      <c r="C77" t="s">
        <v>23</v>
      </c>
      <c r="D77" s="11" t="s">
        <v>24</v>
      </c>
      <c r="E77" s="1" t="s">
        <v>25</v>
      </c>
      <c r="H77" t="s">
        <v>26</v>
      </c>
      <c r="I77" t="s">
        <v>27</v>
      </c>
      <c r="J77" s="15" t="s">
        <v>28</v>
      </c>
      <c r="K77" s="42">
        <v>63</v>
      </c>
      <c r="L77" s="7">
        <v>74.386339381003225</v>
      </c>
      <c r="M77" s="7">
        <v>67.101926205303045</v>
      </c>
      <c r="N77" s="9">
        <v>0.90207324037832037</v>
      </c>
    </row>
    <row r="78" spans="1:14" x14ac:dyDescent="0.25">
      <c r="A78" s="5" t="s">
        <v>21</v>
      </c>
      <c r="B78" s="1" t="s">
        <v>22</v>
      </c>
      <c r="C78" t="s">
        <v>23</v>
      </c>
      <c r="D78" s="11" t="s">
        <v>24</v>
      </c>
      <c r="E78" s="1" t="s">
        <v>25</v>
      </c>
      <c r="H78" t="s">
        <v>26</v>
      </c>
      <c r="I78" t="s">
        <v>27</v>
      </c>
      <c r="J78" s="15" t="s">
        <v>28</v>
      </c>
      <c r="K78" s="42">
        <v>57</v>
      </c>
      <c r="L78" s="7">
        <v>73.663624511082133</v>
      </c>
      <c r="M78" s="7">
        <v>58.610049627791547</v>
      </c>
      <c r="N78" s="9">
        <v>0.79564439052240921</v>
      </c>
    </row>
    <row r="79" spans="1:14" x14ac:dyDescent="0.25">
      <c r="A79" s="5" t="s">
        <v>21</v>
      </c>
      <c r="B79" s="1" t="s">
        <v>22</v>
      </c>
      <c r="C79" t="s">
        <v>23</v>
      </c>
      <c r="D79" s="11" t="s">
        <v>24</v>
      </c>
      <c r="E79" s="1" t="s">
        <v>25</v>
      </c>
      <c r="H79" t="s">
        <v>26</v>
      </c>
      <c r="I79" t="s">
        <v>27</v>
      </c>
      <c r="J79" s="15" t="s">
        <v>28</v>
      </c>
      <c r="K79" s="42">
        <v>73</v>
      </c>
      <c r="L79" s="7">
        <v>73.246180740290342</v>
      </c>
      <c r="M79" s="7">
        <v>69.430493273542609</v>
      </c>
      <c r="N79" s="9">
        <v>0.94790598734045872</v>
      </c>
    </row>
    <row r="80" spans="1:14" x14ac:dyDescent="0.25">
      <c r="A80" s="5" t="s">
        <v>21</v>
      </c>
      <c r="B80" s="1" t="s">
        <v>22</v>
      </c>
      <c r="C80" t="s">
        <v>23</v>
      </c>
      <c r="D80" s="11" t="s">
        <v>24</v>
      </c>
      <c r="E80" s="1" t="s">
        <v>25</v>
      </c>
      <c r="H80" t="s">
        <v>26</v>
      </c>
      <c r="I80" t="s">
        <v>27</v>
      </c>
      <c r="J80" s="15" t="s">
        <v>28</v>
      </c>
      <c r="K80" s="42">
        <v>7</v>
      </c>
      <c r="L80" s="7">
        <v>72.681334877355525</v>
      </c>
      <c r="M80" s="7">
        <v>70.189411189661556</v>
      </c>
      <c r="N80" s="9">
        <v>0.96571439294698003</v>
      </c>
    </row>
    <row r="81" spans="1:14" x14ac:dyDescent="0.25">
      <c r="A81" s="5" t="s">
        <v>21</v>
      </c>
      <c r="B81" s="1" t="s">
        <v>22</v>
      </c>
      <c r="C81" t="s">
        <v>23</v>
      </c>
      <c r="D81" s="11" t="s">
        <v>24</v>
      </c>
      <c r="E81" s="1" t="s">
        <v>25</v>
      </c>
      <c r="H81" t="s">
        <v>26</v>
      </c>
      <c r="I81" t="s">
        <v>27</v>
      </c>
      <c r="J81" s="15" t="s">
        <v>28</v>
      </c>
      <c r="K81" s="42">
        <v>29</v>
      </c>
      <c r="L81" s="7">
        <v>72.601369931503427</v>
      </c>
      <c r="M81" s="7">
        <v>69.997404129793523</v>
      </c>
      <c r="N81" s="9">
        <v>0.96413337924385389</v>
      </c>
    </row>
    <row r="82" spans="1:14" x14ac:dyDescent="0.25">
      <c r="A82" s="5" t="s">
        <v>21</v>
      </c>
      <c r="B82" s="1" t="s">
        <v>22</v>
      </c>
      <c r="C82" t="s">
        <v>23</v>
      </c>
      <c r="D82" s="11" t="s">
        <v>24</v>
      </c>
      <c r="E82" s="1" t="s">
        <v>25</v>
      </c>
      <c r="H82" t="s">
        <v>26</v>
      </c>
      <c r="I82" t="s">
        <v>27</v>
      </c>
      <c r="J82" s="15" t="s">
        <v>28</v>
      </c>
      <c r="K82" s="42">
        <v>10</v>
      </c>
      <c r="L82" s="7">
        <v>72.442385074990852</v>
      </c>
      <c r="M82" s="7">
        <v>65.099965442493158</v>
      </c>
      <c r="N82" s="9">
        <v>0.89864470054517154</v>
      </c>
    </row>
    <row r="83" spans="1:14" x14ac:dyDescent="0.25">
      <c r="A83" s="5" t="s">
        <v>21</v>
      </c>
      <c r="B83" s="1" t="s">
        <v>22</v>
      </c>
      <c r="C83" t="s">
        <v>23</v>
      </c>
      <c r="D83" s="11" t="s">
        <v>24</v>
      </c>
      <c r="E83" s="1" t="s">
        <v>25</v>
      </c>
      <c r="H83" t="s">
        <v>26</v>
      </c>
      <c r="I83" t="s">
        <v>27</v>
      </c>
      <c r="J83" s="15" t="s">
        <v>28</v>
      </c>
      <c r="K83" s="42">
        <v>65</v>
      </c>
      <c r="L83" s="7">
        <v>71.54356329006292</v>
      </c>
      <c r="M83" s="7">
        <v>65.125792214535508</v>
      </c>
      <c r="N83" s="9">
        <v>0.91029561877554943</v>
      </c>
    </row>
    <row r="84" spans="1:14" x14ac:dyDescent="0.25">
      <c r="A84" s="5" t="s">
        <v>21</v>
      </c>
      <c r="B84" s="1" t="s">
        <v>22</v>
      </c>
      <c r="C84" t="s">
        <v>23</v>
      </c>
      <c r="D84" s="11" t="s">
        <v>24</v>
      </c>
      <c r="E84" s="1" t="s">
        <v>25</v>
      </c>
      <c r="H84" t="s">
        <v>26</v>
      </c>
      <c r="I84" t="s">
        <v>27</v>
      </c>
      <c r="J84" s="15" t="s">
        <v>28</v>
      </c>
      <c r="K84" s="42">
        <v>27</v>
      </c>
      <c r="L84" s="7">
        <v>68.881355932203391</v>
      </c>
      <c r="M84" s="7">
        <v>67.052000000000007</v>
      </c>
      <c r="N84" s="9">
        <v>0.9734419291338583</v>
      </c>
    </row>
    <row r="85" spans="1:14" x14ac:dyDescent="0.25">
      <c r="A85" s="5" t="s">
        <v>21</v>
      </c>
      <c r="B85" s="1" t="s">
        <v>22</v>
      </c>
      <c r="C85" t="s">
        <v>23</v>
      </c>
      <c r="D85" s="11" t="s">
        <v>24</v>
      </c>
      <c r="E85" s="1" t="s">
        <v>25</v>
      </c>
      <c r="H85" t="s">
        <v>26</v>
      </c>
      <c r="I85" t="s">
        <v>27</v>
      </c>
      <c r="J85" s="15" t="s">
        <v>28</v>
      </c>
      <c r="K85" s="42">
        <v>81</v>
      </c>
      <c r="L85" s="7">
        <v>67.490969713809392</v>
      </c>
      <c r="M85" s="7">
        <v>61.465729225551158</v>
      </c>
      <c r="N85" s="9">
        <v>0.91072523459348953</v>
      </c>
    </row>
    <row r="86" spans="1:14" x14ac:dyDescent="0.25">
      <c r="A86" s="5" t="s">
        <v>21</v>
      </c>
      <c r="B86" s="1" t="s">
        <v>22</v>
      </c>
      <c r="C86" t="s">
        <v>23</v>
      </c>
      <c r="D86" s="11" t="s">
        <v>24</v>
      </c>
      <c r="E86" s="1" t="s">
        <v>25</v>
      </c>
      <c r="H86" t="s">
        <v>26</v>
      </c>
      <c r="I86" t="s">
        <v>27</v>
      </c>
      <c r="J86" s="15" t="s">
        <v>28</v>
      </c>
      <c r="K86" s="42">
        <v>70</v>
      </c>
      <c r="L86" s="7">
        <v>63.186607254403725</v>
      </c>
      <c r="M86" s="7">
        <v>61.271480766407336</v>
      </c>
      <c r="N86" s="9">
        <v>0.96969094288785518</v>
      </c>
    </row>
    <row r="87" spans="1:14" x14ac:dyDescent="0.25">
      <c r="A87" s="5" t="s">
        <v>21</v>
      </c>
      <c r="B87" s="1" t="s">
        <v>22</v>
      </c>
      <c r="C87" t="s">
        <v>23</v>
      </c>
      <c r="D87" s="11" t="s">
        <v>24</v>
      </c>
      <c r="E87" s="1" t="s">
        <v>25</v>
      </c>
      <c r="H87" t="s">
        <v>26</v>
      </c>
      <c r="I87" t="s">
        <v>27</v>
      </c>
      <c r="J87" s="15" t="s">
        <v>28</v>
      </c>
      <c r="K87" s="42">
        <v>16</v>
      </c>
      <c r="L87" s="7">
        <v>60.820089307149502</v>
      </c>
      <c r="M87" s="7">
        <v>58.343243763579977</v>
      </c>
      <c r="N87" s="9">
        <v>0.95927586473835769</v>
      </c>
    </row>
    <row r="88" spans="1:14" x14ac:dyDescent="0.25">
      <c r="A88" s="5" t="s">
        <v>21</v>
      </c>
      <c r="B88" s="1" t="s">
        <v>22</v>
      </c>
      <c r="C88" t="s">
        <v>23</v>
      </c>
      <c r="D88" s="11" t="s">
        <v>24</v>
      </c>
      <c r="E88" s="1" t="s">
        <v>25</v>
      </c>
      <c r="H88" t="s">
        <v>26</v>
      </c>
      <c r="I88" t="s">
        <v>27</v>
      </c>
      <c r="J88" s="15" t="s">
        <v>28</v>
      </c>
      <c r="K88" s="42">
        <v>23</v>
      </c>
      <c r="L88" s="7">
        <v>59.875475613974238</v>
      </c>
      <c r="M88" s="7">
        <v>55.927484395820002</v>
      </c>
      <c r="N88" s="9">
        <v>0.93406330091459311</v>
      </c>
    </row>
    <row r="89" spans="1:14" x14ac:dyDescent="0.25">
      <c r="A89" s="5" t="s">
        <v>21</v>
      </c>
      <c r="B89" s="1" t="s">
        <v>22</v>
      </c>
      <c r="C89" t="s">
        <v>23</v>
      </c>
      <c r="D89" s="11" t="s">
        <v>24</v>
      </c>
      <c r="E89" s="1" t="s">
        <v>25</v>
      </c>
      <c r="H89" t="s">
        <v>26</v>
      </c>
      <c r="I89" t="s">
        <v>27</v>
      </c>
      <c r="J89" s="15" t="s">
        <v>28</v>
      </c>
      <c r="K89" s="42">
        <v>76</v>
      </c>
      <c r="L89" s="7">
        <v>59.030882811687803</v>
      </c>
      <c r="M89" s="7">
        <v>53.931068113890376</v>
      </c>
      <c r="N89" s="9">
        <v>0.9136076837260565</v>
      </c>
    </row>
    <row r="90" spans="1:14" x14ac:dyDescent="0.25">
      <c r="A90" s="5" t="s">
        <v>21</v>
      </c>
      <c r="B90" s="1" t="s">
        <v>22</v>
      </c>
      <c r="C90" t="s">
        <v>29</v>
      </c>
      <c r="D90" s="11" t="s">
        <v>24</v>
      </c>
      <c r="E90" s="1" t="s">
        <v>25</v>
      </c>
      <c r="H90" t="s">
        <v>26</v>
      </c>
      <c r="I90" t="s">
        <v>27</v>
      </c>
      <c r="J90" s="15" t="s">
        <v>28</v>
      </c>
      <c r="K90" s="42">
        <v>1</v>
      </c>
      <c r="L90" s="7">
        <v>65.574778255905855</v>
      </c>
      <c r="M90" s="7">
        <v>63.067990886459</v>
      </c>
      <c r="N90" s="9">
        <v>0.96177208011799742</v>
      </c>
    </row>
    <row r="91" spans="1:14" x14ac:dyDescent="0.25">
      <c r="A91" s="5" t="s">
        <v>21</v>
      </c>
      <c r="B91" s="1" t="s">
        <v>22</v>
      </c>
      <c r="C91" t="s">
        <v>29</v>
      </c>
      <c r="D91" s="11" t="s">
        <v>24</v>
      </c>
      <c r="E91" s="1" t="s">
        <v>25</v>
      </c>
      <c r="H91" t="s">
        <v>26</v>
      </c>
      <c r="I91" t="s">
        <v>27</v>
      </c>
      <c r="J91" s="15" t="s">
        <v>28</v>
      </c>
      <c r="K91" s="42">
        <v>2</v>
      </c>
      <c r="L91" s="7">
        <v>66.717010684119259</v>
      </c>
      <c r="M91" s="7">
        <v>64.519153339119512</v>
      </c>
      <c r="N91" s="9">
        <v>0.96705701705662739</v>
      </c>
    </row>
    <row r="92" spans="1:14" x14ac:dyDescent="0.25">
      <c r="A92" s="5" t="s">
        <v>21</v>
      </c>
      <c r="B92" s="1" t="s">
        <v>22</v>
      </c>
      <c r="C92" t="s">
        <v>29</v>
      </c>
      <c r="D92" s="11" t="s">
        <v>24</v>
      </c>
      <c r="E92" s="1" t="s">
        <v>25</v>
      </c>
      <c r="H92" t="s">
        <v>26</v>
      </c>
      <c r="I92" t="s">
        <v>27</v>
      </c>
      <c r="J92" s="15" t="s">
        <v>28</v>
      </c>
      <c r="K92" s="42">
        <v>3</v>
      </c>
      <c r="L92" s="7">
        <v>68.22395647434476</v>
      </c>
      <c r="M92" s="7">
        <v>65.80326844233501</v>
      </c>
      <c r="N92" s="9">
        <v>0.96451850409877593</v>
      </c>
    </row>
    <row r="93" spans="1:14" x14ac:dyDescent="0.25">
      <c r="A93" s="5" t="s">
        <v>21</v>
      </c>
      <c r="B93" s="1" t="s">
        <v>22</v>
      </c>
      <c r="C93" t="s">
        <v>29</v>
      </c>
      <c r="D93" s="11" t="s">
        <v>24</v>
      </c>
      <c r="E93" s="1" t="s">
        <v>25</v>
      </c>
      <c r="H93" t="s">
        <v>26</v>
      </c>
      <c r="I93" t="s">
        <v>27</v>
      </c>
      <c r="J93" s="15" t="s">
        <v>28</v>
      </c>
      <c r="K93" s="42">
        <v>4</v>
      </c>
      <c r="L93" s="7">
        <v>54.099766033826867</v>
      </c>
      <c r="M93" s="7">
        <v>50.86151701009446</v>
      </c>
      <c r="N93" s="9">
        <v>0.94014301241695508</v>
      </c>
    </row>
    <row r="94" spans="1:14" x14ac:dyDescent="0.25">
      <c r="A94" s="5" t="s">
        <v>21</v>
      </c>
      <c r="B94" s="1" t="s">
        <v>22</v>
      </c>
      <c r="C94" t="s">
        <v>29</v>
      </c>
      <c r="D94" s="11" t="s">
        <v>24</v>
      </c>
      <c r="E94" s="1" t="s">
        <v>25</v>
      </c>
      <c r="H94" t="s">
        <v>26</v>
      </c>
      <c r="I94" t="s">
        <v>27</v>
      </c>
      <c r="J94" s="15" t="s">
        <v>28</v>
      </c>
      <c r="K94" s="42">
        <v>5</v>
      </c>
      <c r="L94" s="7">
        <v>70.76908372626481</v>
      </c>
      <c r="M94" s="7">
        <v>68.625541512922666</v>
      </c>
      <c r="N94" s="9">
        <v>0.96971075361617831</v>
      </c>
    </row>
    <row r="95" spans="1:14" x14ac:dyDescent="0.25">
      <c r="A95" s="5" t="s">
        <v>21</v>
      </c>
      <c r="B95" s="1" t="s">
        <v>22</v>
      </c>
      <c r="C95" t="s">
        <v>29</v>
      </c>
      <c r="D95" s="11" t="s">
        <v>24</v>
      </c>
      <c r="E95" s="1" t="s">
        <v>25</v>
      </c>
      <c r="H95" t="s">
        <v>26</v>
      </c>
      <c r="I95" t="s">
        <v>27</v>
      </c>
      <c r="J95" s="15" t="s">
        <v>28</v>
      </c>
      <c r="K95" s="42">
        <v>6</v>
      </c>
      <c r="L95" s="7">
        <v>67.448304437337342</v>
      </c>
      <c r="M95" s="7">
        <v>64.881697613697796</v>
      </c>
      <c r="N95" s="9">
        <v>0.96194705196742125</v>
      </c>
    </row>
    <row r="96" spans="1:14" x14ac:dyDescent="0.25">
      <c r="A96" s="5" t="s">
        <v>21</v>
      </c>
      <c r="B96" s="1" t="s">
        <v>22</v>
      </c>
      <c r="C96" t="s">
        <v>29</v>
      </c>
      <c r="D96" s="11" t="s">
        <v>24</v>
      </c>
      <c r="E96" s="1" t="s">
        <v>25</v>
      </c>
      <c r="H96" t="s">
        <v>26</v>
      </c>
      <c r="I96" t="s">
        <v>27</v>
      </c>
      <c r="J96" s="15" t="s">
        <v>28</v>
      </c>
      <c r="K96" s="42">
        <v>7</v>
      </c>
      <c r="L96" s="7">
        <v>68.820455690830485</v>
      </c>
      <c r="M96" s="7">
        <v>66.859439584877691</v>
      </c>
      <c r="N96" s="9">
        <v>0.97150533099108671</v>
      </c>
    </row>
    <row r="97" spans="1:14" x14ac:dyDescent="0.25">
      <c r="A97" s="5" t="s">
        <v>21</v>
      </c>
      <c r="B97" s="1" t="s">
        <v>22</v>
      </c>
      <c r="C97" t="s">
        <v>29</v>
      </c>
      <c r="D97" s="11" t="s">
        <v>24</v>
      </c>
      <c r="E97" s="1" t="s">
        <v>25</v>
      </c>
      <c r="H97" t="s">
        <v>26</v>
      </c>
      <c r="I97" t="s">
        <v>27</v>
      </c>
      <c r="J97" s="15" t="s">
        <v>28</v>
      </c>
      <c r="K97" s="42">
        <v>8</v>
      </c>
      <c r="L97" s="7">
        <v>65.438582530967352</v>
      </c>
      <c r="M97" s="7">
        <v>63.69188027269621</v>
      </c>
      <c r="N97" s="9">
        <v>0.97330776140445041</v>
      </c>
    </row>
    <row r="98" spans="1:14" x14ac:dyDescent="0.25">
      <c r="A98" s="5" t="s">
        <v>21</v>
      </c>
      <c r="B98" s="1" t="s">
        <v>22</v>
      </c>
      <c r="C98" t="s">
        <v>29</v>
      </c>
      <c r="D98" s="11" t="s">
        <v>24</v>
      </c>
      <c r="E98" s="1" t="s">
        <v>25</v>
      </c>
      <c r="H98" t="s">
        <v>26</v>
      </c>
      <c r="I98" t="s">
        <v>27</v>
      </c>
      <c r="J98" s="15" t="s">
        <v>28</v>
      </c>
      <c r="K98" s="42">
        <v>9</v>
      </c>
      <c r="L98" s="7">
        <v>65.421208493478673</v>
      </c>
      <c r="M98" s="7">
        <v>63.56199533154664</v>
      </c>
      <c r="N98" s="9">
        <v>0.97158088019548949</v>
      </c>
    </row>
    <row r="99" spans="1:14" x14ac:dyDescent="0.25">
      <c r="A99" s="5" t="s">
        <v>21</v>
      </c>
      <c r="B99" s="1" t="s">
        <v>22</v>
      </c>
      <c r="C99" t="s">
        <v>29</v>
      </c>
      <c r="D99" s="11" t="s">
        <v>24</v>
      </c>
      <c r="E99" s="1" t="s">
        <v>25</v>
      </c>
      <c r="H99" t="s">
        <v>26</v>
      </c>
      <c r="I99" t="s">
        <v>27</v>
      </c>
      <c r="J99" s="15" t="s">
        <v>28</v>
      </c>
      <c r="K99" s="42">
        <v>10</v>
      </c>
      <c r="L99" s="7">
        <v>68.612110057831956</v>
      </c>
      <c r="M99" s="7">
        <v>66.55757658217405</v>
      </c>
      <c r="N99" s="9">
        <v>0.97005581851474654</v>
      </c>
    </row>
    <row r="100" spans="1:14" x14ac:dyDescent="0.25">
      <c r="A100" s="5" t="s">
        <v>21</v>
      </c>
      <c r="B100" s="1" t="s">
        <v>22</v>
      </c>
      <c r="C100" t="s">
        <v>29</v>
      </c>
      <c r="D100" s="11" t="s">
        <v>24</v>
      </c>
      <c r="E100" s="1" t="s">
        <v>25</v>
      </c>
      <c r="H100" t="s">
        <v>26</v>
      </c>
      <c r="I100" t="s">
        <v>27</v>
      </c>
      <c r="J100" s="15" t="s">
        <v>28</v>
      </c>
      <c r="K100" s="42">
        <v>11</v>
      </c>
      <c r="L100" s="7">
        <v>67.315962560080948</v>
      </c>
      <c r="M100" s="7">
        <v>65.034153666983357</v>
      </c>
      <c r="N100" s="9">
        <v>0.96610300430509288</v>
      </c>
    </row>
    <row r="101" spans="1:14" x14ac:dyDescent="0.25">
      <c r="A101" s="5" t="s">
        <v>21</v>
      </c>
      <c r="B101" s="1" t="s">
        <v>22</v>
      </c>
      <c r="C101" t="s">
        <v>29</v>
      </c>
      <c r="D101" s="11" t="s">
        <v>24</v>
      </c>
      <c r="E101" s="1" t="s">
        <v>25</v>
      </c>
      <c r="H101" t="s">
        <v>26</v>
      </c>
      <c r="I101" t="s">
        <v>27</v>
      </c>
      <c r="J101" s="15" t="s">
        <v>28</v>
      </c>
      <c r="K101" s="42">
        <v>12</v>
      </c>
      <c r="L101" s="7">
        <v>64.489939387704368</v>
      </c>
      <c r="M101" s="7">
        <v>62.230846749164961</v>
      </c>
      <c r="N101" s="9">
        <v>0.96496984397894903</v>
      </c>
    </row>
    <row r="102" spans="1:14" x14ac:dyDescent="0.25">
      <c r="A102" s="5" t="s">
        <v>21</v>
      </c>
      <c r="B102" s="1" t="s">
        <v>22</v>
      </c>
      <c r="C102" t="s">
        <v>29</v>
      </c>
      <c r="D102" s="11" t="s">
        <v>24</v>
      </c>
      <c r="E102" s="1" t="s">
        <v>25</v>
      </c>
      <c r="H102" t="s">
        <v>26</v>
      </c>
      <c r="I102" t="s">
        <v>27</v>
      </c>
      <c r="J102" s="15" t="s">
        <v>28</v>
      </c>
      <c r="K102" s="42">
        <v>13</v>
      </c>
      <c r="L102" s="7">
        <v>67.257318952234215</v>
      </c>
      <c r="M102" s="7">
        <v>65.287804183283143</v>
      </c>
      <c r="N102" s="9">
        <v>0.97071672199199899</v>
      </c>
    </row>
    <row r="103" spans="1:14" x14ac:dyDescent="0.25">
      <c r="A103" s="5" t="s">
        <v>21</v>
      </c>
      <c r="B103" s="1" t="s">
        <v>22</v>
      </c>
      <c r="C103" t="s">
        <v>29</v>
      </c>
      <c r="D103" s="11" t="s">
        <v>24</v>
      </c>
      <c r="E103" s="1" t="s">
        <v>25</v>
      </c>
      <c r="H103" t="s">
        <v>26</v>
      </c>
      <c r="I103" t="s">
        <v>27</v>
      </c>
      <c r="J103" s="15" t="s">
        <v>28</v>
      </c>
      <c r="K103" s="42">
        <v>14</v>
      </c>
      <c r="L103" s="7">
        <v>63.870414074233004</v>
      </c>
      <c r="M103" s="7">
        <v>61.191590777291147</v>
      </c>
      <c r="N103" s="9">
        <v>0.95805846359742697</v>
      </c>
    </row>
    <row r="104" spans="1:14" x14ac:dyDescent="0.25">
      <c r="A104" s="5" t="s">
        <v>21</v>
      </c>
      <c r="B104" s="1" t="s">
        <v>22</v>
      </c>
      <c r="C104" t="s">
        <v>29</v>
      </c>
      <c r="D104" s="11" t="s">
        <v>24</v>
      </c>
      <c r="E104" s="1" t="s">
        <v>25</v>
      </c>
      <c r="H104" t="s">
        <v>26</v>
      </c>
      <c r="I104" t="s">
        <v>27</v>
      </c>
      <c r="J104" s="15" t="s">
        <v>28</v>
      </c>
      <c r="K104" s="42">
        <v>15</v>
      </c>
      <c r="L104" s="7">
        <v>67.493671998915715</v>
      </c>
      <c r="M104" s="7">
        <v>65.084935664368885</v>
      </c>
      <c r="N104" s="9">
        <v>0.96431167155069697</v>
      </c>
    </row>
    <row r="105" spans="1:14" x14ac:dyDescent="0.25">
      <c r="A105" s="5" t="s">
        <v>21</v>
      </c>
      <c r="B105" s="1" t="s">
        <v>22</v>
      </c>
      <c r="C105" t="s">
        <v>29</v>
      </c>
      <c r="D105" s="11" t="s">
        <v>24</v>
      </c>
      <c r="E105" s="1" t="s">
        <v>25</v>
      </c>
      <c r="H105" t="s">
        <v>26</v>
      </c>
      <c r="I105" t="s">
        <v>27</v>
      </c>
      <c r="J105" s="15" t="s">
        <v>28</v>
      </c>
      <c r="K105" s="42">
        <v>16</v>
      </c>
      <c r="L105" s="7">
        <v>66.361668578791793</v>
      </c>
      <c r="M105" s="7">
        <v>64.061997831827085</v>
      </c>
      <c r="N105" s="9">
        <v>0.96534639956748092</v>
      </c>
    </row>
    <row r="106" spans="1:14" x14ac:dyDescent="0.25">
      <c r="A106" s="5" t="s">
        <v>21</v>
      </c>
      <c r="B106" s="1" t="s">
        <v>22</v>
      </c>
      <c r="C106" t="s">
        <v>29</v>
      </c>
      <c r="D106" s="11" t="s">
        <v>24</v>
      </c>
      <c r="E106" s="1" t="s">
        <v>25</v>
      </c>
      <c r="H106" t="s">
        <v>26</v>
      </c>
      <c r="I106" t="s">
        <v>27</v>
      </c>
      <c r="J106" s="15" t="s">
        <v>28</v>
      </c>
      <c r="K106" s="42">
        <v>17</v>
      </c>
      <c r="L106" s="7">
        <v>70.897033249409503</v>
      </c>
      <c r="M106" s="7">
        <v>68.744706673489446</v>
      </c>
      <c r="N106" s="9">
        <v>0.9696415142175504</v>
      </c>
    </row>
    <row r="107" spans="1:14" x14ac:dyDescent="0.25">
      <c r="A107" s="5" t="s">
        <v>21</v>
      </c>
      <c r="B107" s="1" t="s">
        <v>22</v>
      </c>
      <c r="C107" t="s">
        <v>29</v>
      </c>
      <c r="D107" s="11" t="s">
        <v>24</v>
      </c>
      <c r="E107" s="1" t="s">
        <v>25</v>
      </c>
      <c r="H107" t="s">
        <v>26</v>
      </c>
      <c r="I107" t="s">
        <v>27</v>
      </c>
      <c r="J107" s="15" t="s">
        <v>28</v>
      </c>
      <c r="K107" s="42">
        <v>18</v>
      </c>
      <c r="L107" s="7">
        <v>71.213737995384264</v>
      </c>
      <c r="M107" s="7">
        <v>68.924089422873507</v>
      </c>
      <c r="N107" s="9">
        <v>0.96784821809719968</v>
      </c>
    </row>
    <row r="108" spans="1:14" x14ac:dyDescent="0.25">
      <c r="A108" s="5" t="s">
        <v>21</v>
      </c>
      <c r="B108" s="1" t="s">
        <v>22</v>
      </c>
      <c r="C108" t="s">
        <v>29</v>
      </c>
      <c r="D108" s="11" t="s">
        <v>24</v>
      </c>
      <c r="E108" s="1" t="s">
        <v>25</v>
      </c>
      <c r="H108" t="s">
        <v>26</v>
      </c>
      <c r="I108" t="s">
        <v>27</v>
      </c>
      <c r="J108" s="15" t="s">
        <v>28</v>
      </c>
      <c r="K108" s="42">
        <v>19</v>
      </c>
      <c r="L108" s="7">
        <v>67.685887062430794</v>
      </c>
      <c r="M108" s="7">
        <v>65.741614916688704</v>
      </c>
      <c r="N108" s="9">
        <v>0.97127507328154283</v>
      </c>
    </row>
    <row r="109" spans="1:14" x14ac:dyDescent="0.25">
      <c r="A109" s="5" t="s">
        <v>21</v>
      </c>
      <c r="B109" s="1" t="s">
        <v>22</v>
      </c>
      <c r="C109" t="s">
        <v>29</v>
      </c>
      <c r="D109" s="11" t="s">
        <v>24</v>
      </c>
      <c r="E109" s="1" t="s">
        <v>25</v>
      </c>
      <c r="H109" t="s">
        <v>26</v>
      </c>
      <c r="I109" t="s">
        <v>27</v>
      </c>
      <c r="J109" s="15" t="s">
        <v>28</v>
      </c>
      <c r="K109" s="42">
        <v>20</v>
      </c>
      <c r="L109" s="7">
        <v>67.445984270665576</v>
      </c>
      <c r="M109" s="7">
        <v>65.359361229375352</v>
      </c>
      <c r="N109" s="9">
        <v>0.96906230869259091</v>
      </c>
    </row>
    <row r="110" spans="1:14" x14ac:dyDescent="0.25">
      <c r="A110" s="5" t="s">
        <v>21</v>
      </c>
      <c r="B110" s="1" t="s">
        <v>22</v>
      </c>
      <c r="C110" t="s">
        <v>29</v>
      </c>
      <c r="D110" s="11" t="s">
        <v>24</v>
      </c>
      <c r="E110" s="1" t="s">
        <v>25</v>
      </c>
      <c r="H110" t="s">
        <v>26</v>
      </c>
      <c r="I110" t="s">
        <v>27</v>
      </c>
      <c r="J110" s="15" t="s">
        <v>28</v>
      </c>
      <c r="K110" s="42">
        <v>21</v>
      </c>
      <c r="L110" s="7">
        <v>65.140765880885695</v>
      </c>
      <c r="M110" s="7">
        <v>62.911604413055002</v>
      </c>
      <c r="N110" s="9">
        <v>0.9657793174875029</v>
      </c>
    </row>
    <row r="111" spans="1:14" x14ac:dyDescent="0.25">
      <c r="A111" s="5" t="s">
        <v>21</v>
      </c>
      <c r="B111" s="1" t="s">
        <v>22</v>
      </c>
      <c r="C111" t="s">
        <v>29</v>
      </c>
      <c r="D111" s="11" t="s">
        <v>24</v>
      </c>
      <c r="E111" s="1" t="s">
        <v>25</v>
      </c>
      <c r="H111" t="s">
        <v>26</v>
      </c>
      <c r="I111" t="s">
        <v>27</v>
      </c>
      <c r="J111" s="15" t="s">
        <v>28</v>
      </c>
      <c r="K111" s="42">
        <v>22</v>
      </c>
      <c r="L111" s="7">
        <v>64.05826058328698</v>
      </c>
      <c r="M111" s="7">
        <v>61.659852882475121</v>
      </c>
      <c r="N111" s="9">
        <v>0.96255896305998645</v>
      </c>
    </row>
    <row r="112" spans="1:14" x14ac:dyDescent="0.25">
      <c r="A112" s="5" t="s">
        <v>21</v>
      </c>
      <c r="B112" s="1" t="s">
        <v>22</v>
      </c>
      <c r="C112" t="s">
        <v>29</v>
      </c>
      <c r="D112" s="11" t="s">
        <v>24</v>
      </c>
      <c r="E112" s="1" t="s">
        <v>25</v>
      </c>
      <c r="H112" t="s">
        <v>26</v>
      </c>
      <c r="I112" t="s">
        <v>27</v>
      </c>
      <c r="J112" s="15" t="s">
        <v>28</v>
      </c>
      <c r="K112" s="42">
        <v>23</v>
      </c>
      <c r="L112" s="7">
        <v>66.580650206244016</v>
      </c>
      <c r="M112" s="7">
        <v>64.509801901009439</v>
      </c>
      <c r="N112" s="9">
        <v>0.96889714505911551</v>
      </c>
    </row>
    <row r="113" spans="1:14" x14ac:dyDescent="0.25">
      <c r="A113" s="5" t="s">
        <v>21</v>
      </c>
      <c r="B113" s="1" t="s">
        <v>22</v>
      </c>
      <c r="C113" t="s">
        <v>29</v>
      </c>
      <c r="D113" s="11" t="s">
        <v>24</v>
      </c>
      <c r="E113" s="1" t="s">
        <v>25</v>
      </c>
      <c r="H113" t="s">
        <v>26</v>
      </c>
      <c r="I113" t="s">
        <v>27</v>
      </c>
      <c r="J113" s="15" t="s">
        <v>28</v>
      </c>
      <c r="K113" s="42">
        <v>24</v>
      </c>
      <c r="L113" s="7">
        <v>70.730284141759412</v>
      </c>
      <c r="M113" s="7">
        <v>68.660714976360353</v>
      </c>
      <c r="N113" s="9">
        <v>0.97073998513492221</v>
      </c>
    </row>
    <row r="114" spans="1:14" x14ac:dyDescent="0.25">
      <c r="A114" s="5" t="s">
        <v>21</v>
      </c>
      <c r="B114" s="1" t="s">
        <v>22</v>
      </c>
      <c r="C114" t="s">
        <v>29</v>
      </c>
      <c r="D114" s="11" t="s">
        <v>24</v>
      </c>
      <c r="E114" s="1" t="s">
        <v>25</v>
      </c>
      <c r="H114" t="s">
        <v>26</v>
      </c>
      <c r="I114" t="s">
        <v>27</v>
      </c>
      <c r="J114" s="15" t="s">
        <v>28</v>
      </c>
      <c r="K114" s="42">
        <v>25</v>
      </c>
      <c r="L114" s="7">
        <v>64.637405278764135</v>
      </c>
      <c r="M114" s="7">
        <v>62.216215337768553</v>
      </c>
      <c r="N114" s="9">
        <v>0.96254196884058651</v>
      </c>
    </row>
    <row r="115" spans="1:14" x14ac:dyDescent="0.25">
      <c r="A115" s="5" t="s">
        <v>21</v>
      </c>
      <c r="B115" s="1" t="s">
        <v>22</v>
      </c>
      <c r="C115" t="s">
        <v>29</v>
      </c>
      <c r="D115" s="11" t="s">
        <v>24</v>
      </c>
      <c r="E115" s="1" t="s">
        <v>25</v>
      </c>
      <c r="H115" t="s">
        <v>26</v>
      </c>
      <c r="I115" t="s">
        <v>27</v>
      </c>
      <c r="J115" s="15" t="s">
        <v>28</v>
      </c>
      <c r="K115" s="42">
        <v>26</v>
      </c>
      <c r="L115" s="7">
        <v>71.387260020885208</v>
      </c>
      <c r="M115" s="7">
        <v>69.368292074709871</v>
      </c>
      <c r="N115" s="9">
        <v>0.97171809163729406</v>
      </c>
    </row>
    <row r="116" spans="1:14" x14ac:dyDescent="0.25">
      <c r="A116" s="5" t="s">
        <v>21</v>
      </c>
      <c r="B116" s="1" t="s">
        <v>22</v>
      </c>
      <c r="C116" t="s">
        <v>29</v>
      </c>
      <c r="D116" s="11" t="s">
        <v>24</v>
      </c>
      <c r="E116" s="1" t="s">
        <v>25</v>
      </c>
      <c r="H116" t="s">
        <v>26</v>
      </c>
      <c r="I116" t="s">
        <v>27</v>
      </c>
      <c r="J116" s="15" t="s">
        <v>28</v>
      </c>
      <c r="K116" s="42">
        <v>27</v>
      </c>
      <c r="L116" s="7">
        <v>66.970589075942485</v>
      </c>
      <c r="M116" s="7">
        <v>64.834278136567477</v>
      </c>
      <c r="N116" s="9">
        <v>0.96810075932059514</v>
      </c>
    </row>
    <row r="117" spans="1:14" x14ac:dyDescent="0.25">
      <c r="A117" s="5" t="s">
        <v>21</v>
      </c>
      <c r="B117" s="1" t="s">
        <v>22</v>
      </c>
      <c r="C117" t="s">
        <v>29</v>
      </c>
      <c r="D117" s="11" t="s">
        <v>24</v>
      </c>
      <c r="E117" s="1" t="s">
        <v>25</v>
      </c>
      <c r="H117" t="s">
        <v>26</v>
      </c>
      <c r="I117" t="s">
        <v>27</v>
      </c>
      <c r="J117" s="15" t="s">
        <v>28</v>
      </c>
      <c r="K117" s="42">
        <v>28</v>
      </c>
      <c r="L117" s="7">
        <v>69.414022494302614</v>
      </c>
      <c r="M117" s="7">
        <v>67.452140014613391</v>
      </c>
      <c r="N117" s="9">
        <v>0.9717365107338326</v>
      </c>
    </row>
    <row r="118" spans="1:14" x14ac:dyDescent="0.25">
      <c r="A118" s="5" t="s">
        <v>21</v>
      </c>
      <c r="B118" s="1" t="s">
        <v>22</v>
      </c>
      <c r="C118" t="s">
        <v>29</v>
      </c>
      <c r="D118" s="11" t="s">
        <v>24</v>
      </c>
      <c r="E118" s="1" t="s">
        <v>25</v>
      </c>
      <c r="H118" t="s">
        <v>26</v>
      </c>
      <c r="I118" t="s">
        <v>27</v>
      </c>
      <c r="J118" s="15" t="s">
        <v>28</v>
      </c>
      <c r="K118" s="42">
        <v>29</v>
      </c>
      <c r="L118" s="7">
        <v>65.635204478308196</v>
      </c>
      <c r="M118" s="7">
        <v>63.627962471256602</v>
      </c>
      <c r="N118" s="9">
        <v>0.96941821050142429</v>
      </c>
    </row>
    <row r="119" spans="1:14" x14ac:dyDescent="0.25">
      <c r="A119" s="5" t="s">
        <v>21</v>
      </c>
      <c r="B119" s="1" t="s">
        <v>22</v>
      </c>
      <c r="C119" t="s">
        <v>29</v>
      </c>
      <c r="D119" s="11" t="s">
        <v>24</v>
      </c>
      <c r="E119" s="1" t="s">
        <v>25</v>
      </c>
      <c r="H119" t="s">
        <v>26</v>
      </c>
      <c r="I119" t="s">
        <v>27</v>
      </c>
      <c r="J119" s="15" t="s">
        <v>28</v>
      </c>
      <c r="K119" s="42">
        <v>30</v>
      </c>
      <c r="L119" s="7">
        <v>65.49119430475362</v>
      </c>
      <c r="M119" s="7">
        <v>63.308360990118338</v>
      </c>
      <c r="N119" s="9">
        <v>0.96666981969396082</v>
      </c>
    </row>
    <row r="120" spans="1:14" x14ac:dyDescent="0.25">
      <c r="A120" s="5" t="s">
        <v>21</v>
      </c>
      <c r="B120" s="1" t="s">
        <v>22</v>
      </c>
      <c r="C120" t="s">
        <v>29</v>
      </c>
      <c r="D120" s="11" t="s">
        <v>24</v>
      </c>
      <c r="E120" s="1" t="s">
        <v>25</v>
      </c>
      <c r="H120" t="s">
        <v>26</v>
      </c>
      <c r="I120" t="s">
        <v>27</v>
      </c>
      <c r="J120" s="15" t="s">
        <v>28</v>
      </c>
      <c r="K120" s="42">
        <v>31</v>
      </c>
      <c r="L120" s="7">
        <v>71.383746899963</v>
      </c>
      <c r="M120" s="7">
        <v>69.628329847080252</v>
      </c>
      <c r="N120" s="9">
        <v>0.97540872916992172</v>
      </c>
    </row>
    <row r="121" spans="1:14" x14ac:dyDescent="0.25">
      <c r="A121" s="5" t="s">
        <v>21</v>
      </c>
      <c r="B121" s="1" t="s">
        <v>22</v>
      </c>
      <c r="C121" t="s">
        <v>29</v>
      </c>
      <c r="D121" s="11" t="s">
        <v>24</v>
      </c>
      <c r="E121" s="1" t="s">
        <v>25</v>
      </c>
      <c r="H121" t="s">
        <v>26</v>
      </c>
      <c r="I121" t="s">
        <v>27</v>
      </c>
      <c r="J121" s="15" t="s">
        <v>28</v>
      </c>
      <c r="K121" s="42">
        <v>32</v>
      </c>
      <c r="L121" s="7">
        <v>70.384470041568107</v>
      </c>
      <c r="M121" s="7">
        <v>68.072414331860671</v>
      </c>
      <c r="N121" s="9">
        <v>0.96715105323174322</v>
      </c>
    </row>
    <row r="122" spans="1:14" x14ac:dyDescent="0.25">
      <c r="A122" s="5" t="s">
        <v>21</v>
      </c>
      <c r="B122" s="1" t="s">
        <v>22</v>
      </c>
      <c r="C122" t="s">
        <v>29</v>
      </c>
      <c r="D122" s="11" t="s">
        <v>24</v>
      </c>
      <c r="E122" s="1" t="s">
        <v>25</v>
      </c>
      <c r="H122" t="s">
        <v>26</v>
      </c>
      <c r="I122" t="s">
        <v>27</v>
      </c>
      <c r="J122" s="15" t="s">
        <v>28</v>
      </c>
      <c r="K122" s="42">
        <v>33</v>
      </c>
      <c r="L122" s="7">
        <v>67.089208564781842</v>
      </c>
      <c r="M122" s="7">
        <v>65.070306084900452</v>
      </c>
      <c r="N122" s="9">
        <v>0.96990719486678811</v>
      </c>
    </row>
    <row r="123" spans="1:14" x14ac:dyDescent="0.25">
      <c r="A123" s="5" t="s">
        <v>21</v>
      </c>
      <c r="B123" s="1" t="s">
        <v>22</v>
      </c>
      <c r="C123" t="s">
        <v>29</v>
      </c>
      <c r="D123" s="11" t="s">
        <v>24</v>
      </c>
      <c r="E123" s="1" t="s">
        <v>25</v>
      </c>
      <c r="H123" t="s">
        <v>26</v>
      </c>
      <c r="I123" t="s">
        <v>27</v>
      </c>
      <c r="J123" s="15" t="s">
        <v>28</v>
      </c>
      <c r="K123" s="42">
        <v>34</v>
      </c>
      <c r="L123" s="7">
        <v>65.2122350150714</v>
      </c>
      <c r="M123" s="7">
        <v>63.316318263735418</v>
      </c>
      <c r="N123" s="9">
        <v>0.97092697787619442</v>
      </c>
    </row>
    <row r="124" spans="1:14" x14ac:dyDescent="0.25">
      <c r="A124" s="5" t="s">
        <v>21</v>
      </c>
      <c r="B124" s="1" t="s">
        <v>22</v>
      </c>
      <c r="C124" t="s">
        <v>29</v>
      </c>
      <c r="D124" s="11" t="s">
        <v>24</v>
      </c>
      <c r="E124" s="1" t="s">
        <v>25</v>
      </c>
      <c r="H124" t="s">
        <v>26</v>
      </c>
      <c r="I124" t="s">
        <v>27</v>
      </c>
      <c r="J124" s="15" t="s">
        <v>28</v>
      </c>
      <c r="K124" s="42">
        <v>35</v>
      </c>
      <c r="L124" s="7">
        <v>68.374875373878368</v>
      </c>
      <c r="M124" s="7">
        <v>66.3079955882353</v>
      </c>
      <c r="N124" s="9">
        <v>0.96977135571595219</v>
      </c>
    </row>
    <row r="125" spans="1:14" x14ac:dyDescent="0.25">
      <c r="A125" s="5" t="s">
        <v>21</v>
      </c>
      <c r="B125" s="1" t="s">
        <v>22</v>
      </c>
      <c r="C125" t="s">
        <v>29</v>
      </c>
      <c r="D125" s="11" t="s">
        <v>24</v>
      </c>
      <c r="E125" s="1" t="s">
        <v>25</v>
      </c>
      <c r="H125" t="s">
        <v>26</v>
      </c>
      <c r="I125" t="s">
        <v>27</v>
      </c>
      <c r="J125" s="15" t="s">
        <v>28</v>
      </c>
      <c r="K125" s="42">
        <v>36</v>
      </c>
      <c r="L125" s="7">
        <v>66.214501254970529</v>
      </c>
      <c r="M125" s="7">
        <v>64.385579589572927</v>
      </c>
      <c r="N125" s="9">
        <v>0.97237883498729349</v>
      </c>
    </row>
    <row r="126" spans="1:14" x14ac:dyDescent="0.25">
      <c r="A126" s="5" t="s">
        <v>21</v>
      </c>
      <c r="B126" s="1" t="s">
        <v>22</v>
      </c>
      <c r="C126" t="s">
        <v>29</v>
      </c>
      <c r="D126" s="11" t="s">
        <v>24</v>
      </c>
      <c r="E126" s="1" t="s">
        <v>25</v>
      </c>
      <c r="H126" t="s">
        <v>26</v>
      </c>
      <c r="I126" t="s">
        <v>27</v>
      </c>
      <c r="J126" s="15" t="s">
        <v>28</v>
      </c>
      <c r="K126" s="42">
        <v>37</v>
      </c>
      <c r="L126" s="7">
        <v>67.492201886579721</v>
      </c>
      <c r="M126" s="7">
        <v>65.395787139689574</v>
      </c>
      <c r="N126" s="9">
        <v>0.96893841527924718</v>
      </c>
    </row>
    <row r="127" spans="1:14" x14ac:dyDescent="0.25">
      <c r="A127" s="5" t="s">
        <v>21</v>
      </c>
      <c r="B127" s="1" t="s">
        <v>22</v>
      </c>
      <c r="C127" t="s">
        <v>29</v>
      </c>
      <c r="D127" s="11" t="s">
        <v>24</v>
      </c>
      <c r="E127" s="1" t="s">
        <v>25</v>
      </c>
      <c r="H127" t="s">
        <v>26</v>
      </c>
      <c r="I127" t="s">
        <v>27</v>
      </c>
      <c r="J127" s="15" t="s">
        <v>28</v>
      </c>
      <c r="K127" s="42">
        <v>38</v>
      </c>
      <c r="L127" s="7">
        <v>66.454068148983396</v>
      </c>
      <c r="M127" s="7">
        <v>64.56340956340955</v>
      </c>
      <c r="N127" s="9">
        <v>0.97154939286282405</v>
      </c>
    </row>
    <row r="128" spans="1:14" x14ac:dyDescent="0.25">
      <c r="A128" s="5" t="s">
        <v>21</v>
      </c>
      <c r="B128" s="1" t="s">
        <v>22</v>
      </c>
      <c r="C128" t="s">
        <v>29</v>
      </c>
      <c r="D128" s="11" t="s">
        <v>24</v>
      </c>
      <c r="E128" s="1" t="s">
        <v>25</v>
      </c>
      <c r="H128" t="s">
        <v>26</v>
      </c>
      <c r="I128" t="s">
        <v>27</v>
      </c>
      <c r="J128" s="15" t="s">
        <v>28</v>
      </c>
      <c r="K128" s="42">
        <v>39</v>
      </c>
      <c r="L128" s="7">
        <v>69.783175157180082</v>
      </c>
      <c r="M128" s="7">
        <v>67.925222316548457</v>
      </c>
      <c r="N128" s="9">
        <v>0.97337534675877446</v>
      </c>
    </row>
    <row r="129" spans="1:14" x14ac:dyDescent="0.25">
      <c r="A129" s="5" t="s">
        <v>21</v>
      </c>
      <c r="B129" s="1" t="s">
        <v>22</v>
      </c>
      <c r="C129" t="s">
        <v>29</v>
      </c>
      <c r="D129" s="11" t="s">
        <v>24</v>
      </c>
      <c r="E129" s="1" t="s">
        <v>25</v>
      </c>
      <c r="H129" t="s">
        <v>26</v>
      </c>
      <c r="I129" t="s">
        <v>27</v>
      </c>
      <c r="J129" s="15" t="s">
        <v>28</v>
      </c>
      <c r="K129" s="42">
        <v>40</v>
      </c>
      <c r="L129" s="7">
        <v>67.193833616869341</v>
      </c>
      <c r="M129" s="7">
        <v>65.121486545159527</v>
      </c>
      <c r="N129" s="9">
        <v>0.96915867185780658</v>
      </c>
    </row>
    <row r="130" spans="1:14" x14ac:dyDescent="0.25">
      <c r="A130" s="5" t="s">
        <v>21</v>
      </c>
      <c r="B130" s="1" t="s">
        <v>22</v>
      </c>
      <c r="C130" t="s">
        <v>29</v>
      </c>
      <c r="D130" s="11" t="s">
        <v>24</v>
      </c>
      <c r="E130" s="1" t="s">
        <v>25</v>
      </c>
      <c r="H130" t="s">
        <v>26</v>
      </c>
      <c r="I130" t="s">
        <v>27</v>
      </c>
      <c r="J130" s="15" t="s">
        <v>28</v>
      </c>
      <c r="K130" s="42">
        <v>41</v>
      </c>
      <c r="L130" s="7">
        <v>59.811861623667596</v>
      </c>
      <c r="M130" s="7">
        <v>57.518608607176368</v>
      </c>
      <c r="N130" s="9">
        <v>0.96165889249660497</v>
      </c>
    </row>
    <row r="131" spans="1:14" x14ac:dyDescent="0.25">
      <c r="A131" s="5" t="s">
        <v>21</v>
      </c>
      <c r="B131" s="1" t="s">
        <v>22</v>
      </c>
      <c r="C131" t="s">
        <v>29</v>
      </c>
      <c r="D131" s="11" t="s">
        <v>24</v>
      </c>
      <c r="E131" s="1" t="s">
        <v>25</v>
      </c>
      <c r="H131" t="s">
        <v>26</v>
      </c>
      <c r="I131" t="s">
        <v>27</v>
      </c>
      <c r="J131" s="15" t="s">
        <v>28</v>
      </c>
      <c r="K131" s="42">
        <v>42</v>
      </c>
      <c r="L131" s="7">
        <v>65.701005729855353</v>
      </c>
      <c r="M131" s="7">
        <v>63.750131337010771</v>
      </c>
      <c r="N131" s="9">
        <v>0.97030678037310347</v>
      </c>
    </row>
    <row r="132" spans="1:14" x14ac:dyDescent="0.25">
      <c r="A132" s="5" t="s">
        <v>21</v>
      </c>
      <c r="B132" s="1" t="s">
        <v>22</v>
      </c>
      <c r="C132" t="s">
        <v>29</v>
      </c>
      <c r="D132" s="11" t="s">
        <v>24</v>
      </c>
      <c r="E132" s="1" t="s">
        <v>25</v>
      </c>
      <c r="H132" t="s">
        <v>26</v>
      </c>
      <c r="I132" t="s">
        <v>27</v>
      </c>
      <c r="J132" s="15" t="s">
        <v>28</v>
      </c>
      <c r="K132" s="42">
        <v>43</v>
      </c>
      <c r="L132" s="7">
        <v>69.281345153728012</v>
      </c>
      <c r="M132" s="7">
        <v>67.505114122761185</v>
      </c>
      <c r="N132" s="9">
        <v>0.97436205912247287</v>
      </c>
    </row>
    <row r="133" spans="1:14" x14ac:dyDescent="0.25">
      <c r="A133" s="5" t="s">
        <v>21</v>
      </c>
      <c r="B133" s="1" t="s">
        <v>22</v>
      </c>
      <c r="C133" t="s">
        <v>29</v>
      </c>
      <c r="D133" s="11" t="s">
        <v>24</v>
      </c>
      <c r="E133" s="1" t="s">
        <v>25</v>
      </c>
      <c r="H133" t="s">
        <v>26</v>
      </c>
      <c r="I133" t="s">
        <v>27</v>
      </c>
      <c r="J133" s="15" t="s">
        <v>28</v>
      </c>
      <c r="K133" s="42">
        <v>44</v>
      </c>
      <c r="L133" s="7">
        <v>65.151957919345421</v>
      </c>
      <c r="M133" s="7">
        <v>62.79566891501949</v>
      </c>
      <c r="N133" s="9">
        <v>0.96383394943797562</v>
      </c>
    </row>
    <row r="134" spans="1:14" x14ac:dyDescent="0.25">
      <c r="A134" s="5" t="s">
        <v>21</v>
      </c>
      <c r="B134" s="1" t="s">
        <v>22</v>
      </c>
      <c r="C134" t="s">
        <v>29</v>
      </c>
      <c r="D134" s="11" t="s">
        <v>24</v>
      </c>
      <c r="E134" s="1" t="s">
        <v>25</v>
      </c>
      <c r="H134" t="s">
        <v>26</v>
      </c>
      <c r="I134" t="s">
        <v>27</v>
      </c>
      <c r="J134" s="15" t="s">
        <v>28</v>
      </c>
      <c r="K134" s="42">
        <v>45</v>
      </c>
      <c r="L134" s="7">
        <v>68.25313533084956</v>
      </c>
      <c r="M134" s="7">
        <v>66.352828781330146</v>
      </c>
      <c r="N134" s="9">
        <v>0.97215795962620788</v>
      </c>
    </row>
    <row r="135" spans="1:14" x14ac:dyDescent="0.25">
      <c r="A135" s="5" t="s">
        <v>21</v>
      </c>
      <c r="B135" s="1" t="s">
        <v>22</v>
      </c>
      <c r="C135" t="s">
        <v>29</v>
      </c>
      <c r="D135" s="11" t="s">
        <v>24</v>
      </c>
      <c r="E135" s="1" t="s">
        <v>25</v>
      </c>
      <c r="H135" t="s">
        <v>26</v>
      </c>
      <c r="I135" t="s">
        <v>27</v>
      </c>
      <c r="J135" s="15" t="s">
        <v>28</v>
      </c>
      <c r="K135" s="42">
        <v>46</v>
      </c>
      <c r="L135" s="7">
        <v>60.172713797770186</v>
      </c>
      <c r="M135" s="7">
        <v>57.99239543726236</v>
      </c>
      <c r="N135" s="9">
        <v>0.96376566348934356</v>
      </c>
    </row>
    <row r="136" spans="1:14" x14ac:dyDescent="0.25">
      <c r="A136" s="5" t="s">
        <v>21</v>
      </c>
      <c r="B136" s="1" t="s">
        <v>22</v>
      </c>
      <c r="C136" t="s">
        <v>29</v>
      </c>
      <c r="D136" s="11" t="s">
        <v>24</v>
      </c>
      <c r="E136" s="1" t="s">
        <v>25</v>
      </c>
      <c r="H136" t="s">
        <v>26</v>
      </c>
      <c r="I136" t="s">
        <v>27</v>
      </c>
      <c r="J136" s="15" t="s">
        <v>28</v>
      </c>
      <c r="K136" s="42">
        <v>47</v>
      </c>
      <c r="L136" s="7">
        <v>66.380006122846567</v>
      </c>
      <c r="M136" s="7">
        <v>64.133541432961024</v>
      </c>
      <c r="N136" s="9">
        <v>0.96615751005313089</v>
      </c>
    </row>
    <row r="137" spans="1:14" x14ac:dyDescent="0.25">
      <c r="A137" s="5" t="s">
        <v>21</v>
      </c>
      <c r="B137" s="1" t="s">
        <v>22</v>
      </c>
      <c r="C137" t="s">
        <v>29</v>
      </c>
      <c r="D137" s="11" t="s">
        <v>24</v>
      </c>
      <c r="E137" s="1" t="s">
        <v>25</v>
      </c>
      <c r="H137" t="s">
        <v>26</v>
      </c>
      <c r="I137" t="s">
        <v>27</v>
      </c>
      <c r="J137" s="15" t="s">
        <v>28</v>
      </c>
      <c r="K137" s="42">
        <v>48</v>
      </c>
      <c r="L137" s="7">
        <v>66.047973354105764</v>
      </c>
      <c r="M137" s="7">
        <v>63.717193670918014</v>
      </c>
      <c r="N137" s="9">
        <v>0.96471080693586697</v>
      </c>
    </row>
    <row r="138" spans="1:14" x14ac:dyDescent="0.25">
      <c r="A138" s="5" t="s">
        <v>21</v>
      </c>
      <c r="B138" s="1" t="s">
        <v>22</v>
      </c>
      <c r="C138" t="s">
        <v>29</v>
      </c>
      <c r="D138" s="11" t="s">
        <v>24</v>
      </c>
      <c r="E138" s="1" t="s">
        <v>25</v>
      </c>
      <c r="H138" t="s">
        <v>26</v>
      </c>
      <c r="I138" t="s">
        <v>27</v>
      </c>
      <c r="J138" s="15" t="s">
        <v>28</v>
      </c>
      <c r="K138" s="42">
        <v>49</v>
      </c>
      <c r="L138" s="7">
        <v>66.047973354105679</v>
      </c>
      <c r="M138" s="7">
        <v>63.857369255150552</v>
      </c>
      <c r="N138" s="9">
        <v>0.96683313676847349</v>
      </c>
    </row>
    <row r="139" spans="1:14" x14ac:dyDescent="0.25">
      <c r="A139" s="5" t="s">
        <v>21</v>
      </c>
      <c r="B139" s="1" t="s">
        <v>22</v>
      </c>
      <c r="C139" t="s">
        <v>29</v>
      </c>
      <c r="D139" s="11" t="s">
        <v>24</v>
      </c>
      <c r="E139" s="1" t="s">
        <v>25</v>
      </c>
      <c r="H139" t="s">
        <v>26</v>
      </c>
      <c r="I139" t="s">
        <v>27</v>
      </c>
      <c r="J139" s="15" t="s">
        <v>28</v>
      </c>
      <c r="K139" s="42">
        <v>50</v>
      </c>
      <c r="L139" s="7">
        <v>70.035838430653982</v>
      </c>
      <c r="M139" s="7">
        <v>67.943188726798411</v>
      </c>
      <c r="N139" s="9">
        <v>0.97012030196614829</v>
      </c>
    </row>
    <row r="140" spans="1:14" x14ac:dyDescent="0.25">
      <c r="A140" s="5" t="s">
        <v>21</v>
      </c>
      <c r="B140" s="1" t="s">
        <v>22</v>
      </c>
      <c r="C140" t="s">
        <v>29</v>
      </c>
      <c r="D140" s="11" t="s">
        <v>24</v>
      </c>
      <c r="E140" s="1" t="s">
        <v>25</v>
      </c>
      <c r="H140" t="s">
        <v>26</v>
      </c>
      <c r="I140" t="s">
        <v>27</v>
      </c>
      <c r="J140" s="15" t="s">
        <v>28</v>
      </c>
      <c r="K140" s="42">
        <v>51</v>
      </c>
      <c r="L140" s="7">
        <v>69.408846630839193</v>
      </c>
      <c r="M140" s="7">
        <v>50.865591397849471</v>
      </c>
      <c r="N140" s="9">
        <v>0.7328401762441803</v>
      </c>
    </row>
    <row r="141" spans="1:14" x14ac:dyDescent="0.25">
      <c r="A141" s="5" t="s">
        <v>21</v>
      </c>
      <c r="B141" s="1" t="s">
        <v>22</v>
      </c>
      <c r="C141" t="s">
        <v>29</v>
      </c>
      <c r="D141" s="11" t="s">
        <v>24</v>
      </c>
      <c r="E141" s="1" t="s">
        <v>25</v>
      </c>
      <c r="H141" t="s">
        <v>26</v>
      </c>
      <c r="I141" t="s">
        <v>27</v>
      </c>
      <c r="J141" s="15" t="s">
        <v>28</v>
      </c>
      <c r="K141" s="42">
        <v>52</v>
      </c>
      <c r="L141" s="7">
        <v>61.581920903954803</v>
      </c>
      <c r="M141" s="7">
        <v>59.1779935275081</v>
      </c>
      <c r="N141" s="9">
        <v>0.96096374810724161</v>
      </c>
    </row>
    <row r="142" spans="1:14" x14ac:dyDescent="0.25">
      <c r="A142" s="5" t="s">
        <v>21</v>
      </c>
      <c r="B142" s="1" t="s">
        <v>22</v>
      </c>
      <c r="C142" t="s">
        <v>29</v>
      </c>
      <c r="D142" s="11" t="s">
        <v>24</v>
      </c>
      <c r="E142" s="1" t="s">
        <v>25</v>
      </c>
      <c r="H142" t="s">
        <v>26</v>
      </c>
      <c r="I142" t="s">
        <v>27</v>
      </c>
      <c r="J142" s="15" t="s">
        <v>28</v>
      </c>
      <c r="K142" s="42">
        <v>53</v>
      </c>
      <c r="L142" s="7">
        <v>57.181088314005343</v>
      </c>
      <c r="M142" s="7">
        <v>54.68421052631578</v>
      </c>
      <c r="N142" s="9">
        <v>0.95633385335413412</v>
      </c>
    </row>
    <row r="143" spans="1:14" x14ac:dyDescent="0.25">
      <c r="A143" s="5" t="s">
        <v>21</v>
      </c>
      <c r="B143" s="1" t="s">
        <v>22</v>
      </c>
      <c r="C143" t="s">
        <v>29</v>
      </c>
      <c r="D143" s="11" t="s">
        <v>24</v>
      </c>
      <c r="E143" s="1" t="s">
        <v>25</v>
      </c>
      <c r="H143" t="s">
        <v>26</v>
      </c>
      <c r="I143" t="s">
        <v>27</v>
      </c>
      <c r="J143" s="15" t="s">
        <v>28</v>
      </c>
      <c r="K143" s="42">
        <v>54</v>
      </c>
      <c r="L143" s="7">
        <v>62.113659022931202</v>
      </c>
      <c r="M143" s="7">
        <v>59.556331006979057</v>
      </c>
      <c r="N143" s="9">
        <v>0.95882825040128405</v>
      </c>
    </row>
    <row r="144" spans="1:14" x14ac:dyDescent="0.25">
      <c r="A144" s="5" t="s">
        <v>21</v>
      </c>
      <c r="B144" s="1" t="s">
        <v>22</v>
      </c>
      <c r="C144" t="s">
        <v>29</v>
      </c>
      <c r="D144" s="11" t="s">
        <v>24</v>
      </c>
      <c r="E144" s="1" t="s">
        <v>25</v>
      </c>
      <c r="H144" t="s">
        <v>26</v>
      </c>
      <c r="I144" t="s">
        <v>27</v>
      </c>
      <c r="J144" s="15" t="s">
        <v>28</v>
      </c>
      <c r="K144" s="42">
        <v>55</v>
      </c>
      <c r="L144" s="7">
        <v>60.943257184966846</v>
      </c>
      <c r="M144" s="7">
        <v>58.75</v>
      </c>
      <c r="N144" s="9">
        <v>0.9640114873035065</v>
      </c>
    </row>
    <row r="145" spans="1:14" x14ac:dyDescent="0.25">
      <c r="A145" s="5" t="s">
        <v>21</v>
      </c>
      <c r="B145" s="1" t="s">
        <v>22</v>
      </c>
      <c r="C145" t="s">
        <v>29</v>
      </c>
      <c r="D145" s="11" t="s">
        <v>24</v>
      </c>
      <c r="E145" s="1" t="s">
        <v>25</v>
      </c>
      <c r="H145" t="s">
        <v>26</v>
      </c>
      <c r="I145" t="s">
        <v>27</v>
      </c>
      <c r="J145" s="15" t="s">
        <v>28</v>
      </c>
      <c r="K145" s="42">
        <v>56</v>
      </c>
      <c r="L145" s="7">
        <v>54.802259887005647</v>
      </c>
      <c r="M145" s="7">
        <v>51.422222222222217</v>
      </c>
      <c r="N145" s="9">
        <v>0.9383230240549828</v>
      </c>
    </row>
    <row r="146" spans="1:14" x14ac:dyDescent="0.25">
      <c r="A146" s="5" t="s">
        <v>21</v>
      </c>
      <c r="B146" s="1" t="s">
        <v>22</v>
      </c>
      <c r="C146" t="s">
        <v>29</v>
      </c>
      <c r="D146" s="11" t="s">
        <v>24</v>
      </c>
      <c r="E146" s="1" t="s">
        <v>25</v>
      </c>
      <c r="H146" t="s">
        <v>26</v>
      </c>
      <c r="I146" t="s">
        <v>27</v>
      </c>
      <c r="J146" s="15" t="s">
        <v>28</v>
      </c>
      <c r="K146" s="42">
        <v>57</v>
      </c>
      <c r="L146" s="7">
        <v>63.453389830508478</v>
      </c>
      <c r="M146" s="7">
        <v>59.812499999999979</v>
      </c>
      <c r="N146" s="9">
        <v>0.94262103505843031</v>
      </c>
    </row>
    <row r="147" spans="1:14" x14ac:dyDescent="0.25">
      <c r="A147" s="5" t="s">
        <v>21</v>
      </c>
      <c r="B147" s="1" t="s">
        <v>22</v>
      </c>
      <c r="C147" t="s">
        <v>29</v>
      </c>
      <c r="D147" s="11" t="s">
        <v>24</v>
      </c>
      <c r="E147" s="1" t="s">
        <v>25</v>
      </c>
      <c r="H147" t="s">
        <v>26</v>
      </c>
      <c r="I147" t="s">
        <v>27</v>
      </c>
      <c r="J147" s="15" t="s">
        <v>28</v>
      </c>
      <c r="K147" s="42">
        <v>58</v>
      </c>
      <c r="L147" s="7">
        <v>63.543332267348895</v>
      </c>
      <c r="M147" s="7">
        <v>60.493070629487391</v>
      </c>
      <c r="N147" s="9">
        <v>0.95199714070662844</v>
      </c>
    </row>
    <row r="148" spans="1:14" x14ac:dyDescent="0.25">
      <c r="A148" s="5" t="s">
        <v>21</v>
      </c>
      <c r="B148" s="1" t="s">
        <v>22</v>
      </c>
      <c r="C148" t="s">
        <v>29</v>
      </c>
      <c r="D148" s="11" t="s">
        <v>24</v>
      </c>
      <c r="E148" s="1" t="s">
        <v>25</v>
      </c>
      <c r="H148" t="s">
        <v>26</v>
      </c>
      <c r="I148" t="s">
        <v>27</v>
      </c>
      <c r="J148" s="15" t="s">
        <v>28</v>
      </c>
      <c r="K148" s="42">
        <v>59</v>
      </c>
      <c r="L148" s="7">
        <v>57.869249394673126</v>
      </c>
      <c r="M148" s="7">
        <v>53.98571428571428</v>
      </c>
      <c r="N148" s="9">
        <v>0.93289121338912118</v>
      </c>
    </row>
    <row r="149" spans="1:14" x14ac:dyDescent="0.25">
      <c r="A149" s="5" t="s">
        <v>21</v>
      </c>
      <c r="B149" s="1" t="s">
        <v>22</v>
      </c>
      <c r="C149" t="s">
        <v>29</v>
      </c>
      <c r="D149" s="11" t="s">
        <v>24</v>
      </c>
      <c r="E149" s="1" t="s">
        <v>25</v>
      </c>
      <c r="H149" t="s">
        <v>26</v>
      </c>
      <c r="I149" t="s">
        <v>27</v>
      </c>
      <c r="J149" s="15" t="s">
        <v>28</v>
      </c>
      <c r="K149" s="42">
        <v>60</v>
      </c>
      <c r="L149" s="7">
        <v>61.393596986817322</v>
      </c>
      <c r="M149" s="7">
        <v>58.652777777777779</v>
      </c>
      <c r="N149" s="9">
        <v>0.95535659509202464</v>
      </c>
    </row>
    <row r="150" spans="1:14" x14ac:dyDescent="0.25">
      <c r="A150" s="5" t="s">
        <v>21</v>
      </c>
      <c r="B150" s="1" t="s">
        <v>22</v>
      </c>
      <c r="C150" t="s">
        <v>29</v>
      </c>
      <c r="D150" s="11" t="s">
        <v>24</v>
      </c>
      <c r="E150" s="1" t="s">
        <v>25</v>
      </c>
      <c r="H150" t="s">
        <v>26</v>
      </c>
      <c r="I150" t="s">
        <v>27</v>
      </c>
      <c r="J150" s="15" t="s">
        <v>28</v>
      </c>
      <c r="K150" s="42">
        <v>61</v>
      </c>
      <c r="L150" s="7">
        <v>57.757496740547595</v>
      </c>
      <c r="M150" s="7">
        <v>55.305628517823635</v>
      </c>
      <c r="N150" s="9">
        <v>0.95754891813026466</v>
      </c>
    </row>
    <row r="151" spans="1:14" x14ac:dyDescent="0.25">
      <c r="A151" s="5" t="s">
        <v>21</v>
      </c>
      <c r="B151" s="1" t="s">
        <v>22</v>
      </c>
      <c r="C151" t="s">
        <v>29</v>
      </c>
      <c r="D151" s="11" t="s">
        <v>24</v>
      </c>
      <c r="E151" s="1" t="s">
        <v>25</v>
      </c>
      <c r="H151" t="s">
        <v>26</v>
      </c>
      <c r="I151" t="s">
        <v>27</v>
      </c>
      <c r="J151" s="15" t="s">
        <v>28</v>
      </c>
      <c r="K151" s="42">
        <v>62</v>
      </c>
      <c r="L151" s="7">
        <v>55.932203389830512</v>
      </c>
      <c r="M151" s="7">
        <v>53</v>
      </c>
      <c r="N151" s="9">
        <v>0.94757575757575752</v>
      </c>
    </row>
    <row r="152" spans="1:14" x14ac:dyDescent="0.25">
      <c r="A152" s="5" t="s">
        <v>21</v>
      </c>
      <c r="B152" s="1" t="s">
        <v>22</v>
      </c>
      <c r="C152" t="s">
        <v>29</v>
      </c>
      <c r="D152" s="11" t="s">
        <v>24</v>
      </c>
      <c r="E152" s="1" t="s">
        <v>25</v>
      </c>
      <c r="H152" t="s">
        <v>26</v>
      </c>
      <c r="I152" t="s">
        <v>27</v>
      </c>
      <c r="J152" s="15" t="s">
        <v>28</v>
      </c>
      <c r="K152" s="42">
        <v>63</v>
      </c>
      <c r="L152" s="7">
        <v>62.113659022931202</v>
      </c>
      <c r="M152" s="7">
        <v>57.911764705882348</v>
      </c>
      <c r="N152" s="9">
        <v>0.9323515248796147</v>
      </c>
    </row>
    <row r="153" spans="1:14" x14ac:dyDescent="0.25">
      <c r="A153" s="5" t="s">
        <v>21</v>
      </c>
      <c r="B153" s="1" t="s">
        <v>22</v>
      </c>
      <c r="C153" t="s">
        <v>29</v>
      </c>
      <c r="D153" s="11" t="s">
        <v>24</v>
      </c>
      <c r="E153" s="1" t="s">
        <v>25</v>
      </c>
      <c r="H153" t="s">
        <v>26</v>
      </c>
      <c r="I153" t="s">
        <v>27</v>
      </c>
      <c r="J153" s="15" t="s">
        <v>28</v>
      </c>
      <c r="K153" s="42">
        <v>64</v>
      </c>
      <c r="L153" s="7">
        <v>64.146023468057351</v>
      </c>
      <c r="M153" s="7">
        <v>60.8849715099715</v>
      </c>
      <c r="N153" s="9">
        <v>0.9491620558566698</v>
      </c>
    </row>
    <row r="154" spans="1:14" x14ac:dyDescent="0.25">
      <c r="A154" s="5" t="s">
        <v>21</v>
      </c>
      <c r="B154" s="1" t="s">
        <v>22</v>
      </c>
      <c r="C154" t="s">
        <v>29</v>
      </c>
      <c r="D154" s="11" t="s">
        <v>24</v>
      </c>
      <c r="E154" s="1" t="s">
        <v>25</v>
      </c>
      <c r="H154" t="s">
        <v>26</v>
      </c>
      <c r="I154" t="s">
        <v>27</v>
      </c>
      <c r="J154" s="15" t="s">
        <v>28</v>
      </c>
      <c r="K154" s="42">
        <v>65</v>
      </c>
      <c r="L154" s="7">
        <v>58.911145351823322</v>
      </c>
      <c r="M154" s="7">
        <v>57.184265010351979</v>
      </c>
      <c r="N154" s="9">
        <v>0.97068669551138009</v>
      </c>
    </row>
    <row r="155" spans="1:14" x14ac:dyDescent="0.25">
      <c r="A155" s="5" t="s">
        <v>21</v>
      </c>
      <c r="B155" s="1" t="s">
        <v>22</v>
      </c>
      <c r="C155" t="s">
        <v>29</v>
      </c>
      <c r="D155" s="11" t="s">
        <v>24</v>
      </c>
      <c r="E155" s="1" t="s">
        <v>25</v>
      </c>
      <c r="H155" t="s">
        <v>26</v>
      </c>
      <c r="I155" t="s">
        <v>27</v>
      </c>
      <c r="J155" s="15" t="s">
        <v>28</v>
      </c>
      <c r="K155" s="42">
        <v>66</v>
      </c>
      <c r="L155" s="7">
        <v>58.568738229755176</v>
      </c>
      <c r="M155" s="7">
        <v>53.518518518518519</v>
      </c>
      <c r="N155" s="9">
        <v>0.91377277599142559</v>
      </c>
    </row>
    <row r="156" spans="1:14" x14ac:dyDescent="0.25">
      <c r="A156" s="5" t="s">
        <v>21</v>
      </c>
      <c r="B156" s="1" t="s">
        <v>22</v>
      </c>
      <c r="C156" t="s">
        <v>29</v>
      </c>
      <c r="D156" s="11" t="s">
        <v>24</v>
      </c>
      <c r="E156" s="1" t="s">
        <v>25</v>
      </c>
      <c r="H156" t="s">
        <v>26</v>
      </c>
      <c r="I156" t="s">
        <v>27</v>
      </c>
      <c r="J156" s="15" t="s">
        <v>28</v>
      </c>
      <c r="K156" s="42">
        <v>67</v>
      </c>
      <c r="L156" s="7">
        <v>60.290556900726401</v>
      </c>
      <c r="M156" s="7">
        <v>55.399999999999991</v>
      </c>
      <c r="N156" s="9">
        <v>0.91888353413654589</v>
      </c>
    </row>
    <row r="157" spans="1:14" x14ac:dyDescent="0.25">
      <c r="A157" s="5" t="s">
        <v>21</v>
      </c>
      <c r="B157" s="1" t="s">
        <v>22</v>
      </c>
      <c r="C157" t="s">
        <v>29</v>
      </c>
      <c r="D157" s="11" t="s">
        <v>24</v>
      </c>
      <c r="E157" s="1" t="s">
        <v>25</v>
      </c>
      <c r="H157" t="s">
        <v>26</v>
      </c>
      <c r="I157" t="s">
        <v>27</v>
      </c>
      <c r="J157" s="15" t="s">
        <v>28</v>
      </c>
      <c r="K157" s="42">
        <v>68</v>
      </c>
      <c r="L157" s="7">
        <v>59.576669053871242</v>
      </c>
      <c r="M157" s="7">
        <v>57.416427927509474</v>
      </c>
      <c r="N157" s="9">
        <v>0.96374014927876539</v>
      </c>
    </row>
    <row r="158" spans="1:14" x14ac:dyDescent="0.25">
      <c r="A158" s="5" t="s">
        <v>21</v>
      </c>
      <c r="B158" s="1" t="s">
        <v>22</v>
      </c>
      <c r="C158" t="s">
        <v>29</v>
      </c>
      <c r="D158" s="11" t="s">
        <v>24</v>
      </c>
      <c r="E158" s="1" t="s">
        <v>25</v>
      </c>
      <c r="H158" t="s">
        <v>26</v>
      </c>
      <c r="I158" t="s">
        <v>27</v>
      </c>
      <c r="J158" s="15" t="s">
        <v>28</v>
      </c>
      <c r="K158" s="42">
        <v>69</v>
      </c>
      <c r="L158" s="7">
        <v>54.269267668692045</v>
      </c>
      <c r="M158" s="7">
        <v>52.054765655402747</v>
      </c>
      <c r="N158" s="9">
        <v>0.95919417916584782</v>
      </c>
    </row>
    <row r="159" spans="1:14" x14ac:dyDescent="0.25">
      <c r="A159" s="5" t="s">
        <v>21</v>
      </c>
      <c r="B159" s="1" t="s">
        <v>22</v>
      </c>
      <c r="C159" t="s">
        <v>29</v>
      </c>
      <c r="D159" s="11" t="s">
        <v>24</v>
      </c>
      <c r="E159" s="1" t="s">
        <v>25</v>
      </c>
      <c r="H159" t="s">
        <v>26</v>
      </c>
      <c r="I159" t="s">
        <v>27</v>
      </c>
      <c r="J159" s="15" t="s">
        <v>28</v>
      </c>
      <c r="K159" s="42">
        <v>70</v>
      </c>
      <c r="L159" s="7">
        <v>50.99040228711457</v>
      </c>
      <c r="M159" s="7">
        <v>48.300396853615901</v>
      </c>
      <c r="N159" s="9">
        <v>0.94724486740951952</v>
      </c>
    </row>
    <row r="160" spans="1:14" x14ac:dyDescent="0.25">
      <c r="A160" s="5" t="s">
        <v>21</v>
      </c>
      <c r="B160" s="1" t="s">
        <v>22</v>
      </c>
      <c r="C160" t="s">
        <v>29</v>
      </c>
      <c r="D160" s="11" t="s">
        <v>24</v>
      </c>
      <c r="E160" s="1" t="s">
        <v>25</v>
      </c>
      <c r="H160" t="s">
        <v>26</v>
      </c>
      <c r="I160" t="s">
        <v>27</v>
      </c>
      <c r="J160" s="15" t="s">
        <v>28</v>
      </c>
      <c r="K160" s="42">
        <v>71</v>
      </c>
      <c r="L160" s="7">
        <v>55.228653661656544</v>
      </c>
      <c r="M160" s="7">
        <v>51.934550153542759</v>
      </c>
      <c r="N160" s="9">
        <v>0.94035517272801505</v>
      </c>
    </row>
    <row r="161" spans="1:14" x14ac:dyDescent="0.25">
      <c r="A161" s="5" t="s">
        <v>21</v>
      </c>
      <c r="B161" s="1" t="s">
        <v>22</v>
      </c>
      <c r="C161" t="s">
        <v>29</v>
      </c>
      <c r="D161" s="11" t="s">
        <v>24</v>
      </c>
      <c r="E161" s="1" t="s">
        <v>25</v>
      </c>
      <c r="H161" t="s">
        <v>26</v>
      </c>
      <c r="I161" t="s">
        <v>27</v>
      </c>
      <c r="J161" s="15" t="s">
        <v>28</v>
      </c>
      <c r="K161" s="42">
        <v>72</v>
      </c>
      <c r="L161" s="7">
        <v>63.020030816640983</v>
      </c>
      <c r="M161" s="7">
        <v>59.55907482062819</v>
      </c>
      <c r="N161" s="9">
        <v>0.94508165179921022</v>
      </c>
    </row>
    <row r="162" spans="1:14" x14ac:dyDescent="0.25">
      <c r="A162" s="5" t="s">
        <v>21</v>
      </c>
      <c r="B162" s="1" t="s">
        <v>22</v>
      </c>
      <c r="C162" t="s">
        <v>29</v>
      </c>
      <c r="D162" s="11" t="s">
        <v>24</v>
      </c>
      <c r="E162" s="1" t="s">
        <v>25</v>
      </c>
      <c r="H162" t="s">
        <v>26</v>
      </c>
      <c r="I162" t="s">
        <v>27</v>
      </c>
      <c r="J162" s="15" t="s">
        <v>28</v>
      </c>
      <c r="K162" s="42">
        <v>73</v>
      </c>
      <c r="L162" s="7">
        <v>56.086286594761184</v>
      </c>
      <c r="M162" s="7">
        <v>52.781970913992048</v>
      </c>
      <c r="N162" s="9">
        <v>0.94108514074672611</v>
      </c>
    </row>
    <row r="163" spans="1:14" x14ac:dyDescent="0.25">
      <c r="A163" s="5" t="s">
        <v>21</v>
      </c>
      <c r="B163" s="1" t="s">
        <v>22</v>
      </c>
      <c r="C163" t="s">
        <v>29</v>
      </c>
      <c r="D163" s="11" t="s">
        <v>24</v>
      </c>
      <c r="E163" s="1" t="s">
        <v>25</v>
      </c>
      <c r="H163" t="s">
        <v>26</v>
      </c>
      <c r="I163" t="s">
        <v>27</v>
      </c>
      <c r="J163" s="15" t="s">
        <v>28</v>
      </c>
      <c r="K163" s="42">
        <v>74</v>
      </c>
      <c r="L163" s="7">
        <v>57.627118644067799</v>
      </c>
      <c r="M163" s="7">
        <v>54.179210520722499</v>
      </c>
      <c r="N163" s="9">
        <v>0.9401686531537139</v>
      </c>
    </row>
    <row r="164" spans="1:14" x14ac:dyDescent="0.25">
      <c r="A164" s="5" t="s">
        <v>21</v>
      </c>
      <c r="B164" s="1" t="s">
        <v>22</v>
      </c>
      <c r="C164" t="s">
        <v>29</v>
      </c>
      <c r="D164" s="11" t="s">
        <v>24</v>
      </c>
      <c r="E164" s="1" t="s">
        <v>25</v>
      </c>
      <c r="H164" t="s">
        <v>26</v>
      </c>
      <c r="I164" t="s">
        <v>27</v>
      </c>
      <c r="J164" s="15" t="s">
        <v>28</v>
      </c>
      <c r="K164" s="42">
        <v>75</v>
      </c>
      <c r="L164" s="7">
        <v>63.714490331821438</v>
      </c>
      <c r="M164" s="7">
        <v>60.322898634449288</v>
      </c>
      <c r="N164" s="9">
        <v>0.94676891112666939</v>
      </c>
    </row>
    <row r="165" spans="1:14" x14ac:dyDescent="0.25">
      <c r="A165" s="5" t="s">
        <v>21</v>
      </c>
      <c r="B165" s="1" t="s">
        <v>22</v>
      </c>
      <c r="C165" t="s">
        <v>29</v>
      </c>
      <c r="D165" s="11" t="s">
        <v>24</v>
      </c>
      <c r="E165" s="1" t="s">
        <v>25</v>
      </c>
      <c r="H165" t="s">
        <v>26</v>
      </c>
      <c r="I165" t="s">
        <v>27</v>
      </c>
      <c r="J165" s="15" t="s">
        <v>28</v>
      </c>
      <c r="K165" s="42">
        <v>76</v>
      </c>
      <c r="L165" s="7">
        <v>61.259079903147708</v>
      </c>
      <c r="M165" s="7">
        <v>57.703315756216192</v>
      </c>
      <c r="N165" s="9">
        <v>0.94195531254218512</v>
      </c>
    </row>
    <row r="166" spans="1:14" x14ac:dyDescent="0.25">
      <c r="A166" s="5" t="s">
        <v>21</v>
      </c>
      <c r="B166" s="1" t="s">
        <v>22</v>
      </c>
      <c r="C166" t="s">
        <v>29</v>
      </c>
      <c r="D166" s="11" t="s">
        <v>24</v>
      </c>
      <c r="E166" s="1" t="s">
        <v>25</v>
      </c>
      <c r="H166" t="s">
        <v>26</v>
      </c>
      <c r="I166" t="s">
        <v>27</v>
      </c>
      <c r="J166" s="15" t="s">
        <v>28</v>
      </c>
      <c r="K166" s="42">
        <v>77</v>
      </c>
      <c r="L166" s="7">
        <v>56.610169491525419</v>
      </c>
      <c r="M166" s="7">
        <v>53.666375260092991</v>
      </c>
      <c r="N166" s="9">
        <v>0.94799884441481641</v>
      </c>
    </row>
    <row r="167" spans="1:14" x14ac:dyDescent="0.25">
      <c r="A167" s="5" t="s">
        <v>21</v>
      </c>
      <c r="B167" s="1" t="s">
        <v>22</v>
      </c>
      <c r="C167" t="s">
        <v>29</v>
      </c>
      <c r="D167" s="11" t="s">
        <v>24</v>
      </c>
      <c r="E167" s="1" t="s">
        <v>25</v>
      </c>
      <c r="H167" t="s">
        <v>26</v>
      </c>
      <c r="I167" t="s">
        <v>27</v>
      </c>
      <c r="J167" s="15" t="s">
        <v>28</v>
      </c>
      <c r="K167" s="42">
        <v>78</v>
      </c>
      <c r="L167" s="7">
        <v>62.160031533307055</v>
      </c>
      <c r="M167" s="7">
        <v>58.072903023149536</v>
      </c>
      <c r="N167" s="9">
        <v>0.9342482876964513</v>
      </c>
    </row>
    <row r="168" spans="1:14" x14ac:dyDescent="0.25">
      <c r="A168" s="5" t="s">
        <v>21</v>
      </c>
      <c r="B168" s="1" t="s">
        <v>22</v>
      </c>
      <c r="C168" t="s">
        <v>29</v>
      </c>
      <c r="D168" s="11" t="s">
        <v>24</v>
      </c>
      <c r="E168" s="1" t="s">
        <v>25</v>
      </c>
      <c r="H168" t="s">
        <v>26</v>
      </c>
      <c r="I168" t="s">
        <v>27</v>
      </c>
      <c r="J168" s="15" t="s">
        <v>28</v>
      </c>
      <c r="K168" s="42">
        <v>79</v>
      </c>
      <c r="L168" s="7">
        <v>54.802259887005647</v>
      </c>
      <c r="M168" s="7">
        <v>51.676111882210108</v>
      </c>
      <c r="N168" s="9">
        <v>0.94295585599496801</v>
      </c>
    </row>
    <row r="169" spans="1:14" x14ac:dyDescent="0.25">
      <c r="A169" s="5" t="s">
        <v>21</v>
      </c>
      <c r="B169" s="1" t="s">
        <v>22</v>
      </c>
      <c r="C169" t="s">
        <v>29</v>
      </c>
      <c r="D169" s="11" t="s">
        <v>24</v>
      </c>
      <c r="E169" s="1" t="s">
        <v>25</v>
      </c>
      <c r="H169" t="s">
        <v>26</v>
      </c>
      <c r="I169" t="s">
        <v>27</v>
      </c>
      <c r="J169" s="15" t="s">
        <v>28</v>
      </c>
      <c r="K169" s="42">
        <v>80</v>
      </c>
      <c r="L169" s="7">
        <v>62.288135593220332</v>
      </c>
      <c r="M169" s="7">
        <v>66.25713433536464</v>
      </c>
      <c r="N169" s="9">
        <v>1.0637199798058543</v>
      </c>
    </row>
    <row r="170" spans="1:14" x14ac:dyDescent="0.25">
      <c r="A170" s="5" t="s">
        <v>21</v>
      </c>
      <c r="B170" s="1" t="s">
        <v>22</v>
      </c>
      <c r="C170" t="s">
        <v>29</v>
      </c>
      <c r="D170" s="11" t="s">
        <v>24</v>
      </c>
      <c r="E170" s="1" t="s">
        <v>25</v>
      </c>
      <c r="H170" t="s">
        <v>26</v>
      </c>
      <c r="I170" t="s">
        <v>27</v>
      </c>
      <c r="J170" s="15" t="s">
        <v>28</v>
      </c>
      <c r="K170" s="42">
        <v>81</v>
      </c>
      <c r="L170" s="7">
        <v>56.654626285079203</v>
      </c>
      <c r="M170" s="7">
        <v>53.885245901639344</v>
      </c>
      <c r="N170" s="9">
        <v>0.9511181951937222</v>
      </c>
    </row>
    <row r="171" spans="1:14" x14ac:dyDescent="0.25">
      <c r="A171" s="5" t="s">
        <v>21</v>
      </c>
      <c r="B171" s="1" t="s">
        <v>22</v>
      </c>
      <c r="C171" t="s">
        <v>29</v>
      </c>
      <c r="D171" s="11" t="s">
        <v>24</v>
      </c>
      <c r="E171" s="1" t="s">
        <v>25</v>
      </c>
      <c r="H171" t="s">
        <v>26</v>
      </c>
      <c r="I171" t="s">
        <v>27</v>
      </c>
      <c r="J171" s="15" t="s">
        <v>28</v>
      </c>
      <c r="K171" s="42">
        <v>82</v>
      </c>
      <c r="L171" s="7">
        <v>55.811138014527863</v>
      </c>
      <c r="M171" s="7">
        <v>52.928571428571438</v>
      </c>
      <c r="N171" s="9">
        <v>0.94835140997830791</v>
      </c>
    </row>
    <row r="172" spans="1:14" x14ac:dyDescent="0.25">
      <c r="A172" s="5" t="s">
        <v>21</v>
      </c>
      <c r="B172" s="1" t="s">
        <v>22</v>
      </c>
      <c r="C172" t="s">
        <v>29</v>
      </c>
      <c r="D172" s="11" t="s">
        <v>24</v>
      </c>
      <c r="E172" s="1" t="s">
        <v>25</v>
      </c>
      <c r="H172" t="s">
        <v>26</v>
      </c>
      <c r="I172" t="s">
        <v>27</v>
      </c>
      <c r="J172" s="15" t="s">
        <v>28</v>
      </c>
      <c r="K172" s="42">
        <v>83</v>
      </c>
      <c r="L172" s="7">
        <v>59.322033898305079</v>
      </c>
      <c r="M172" s="7">
        <v>56.433333333333337</v>
      </c>
      <c r="N172" s="9">
        <v>0.9513047619047621</v>
      </c>
    </row>
    <row r="173" spans="1:14" x14ac:dyDescent="0.25">
      <c r="A173" s="5" t="s">
        <v>21</v>
      </c>
      <c r="B173" s="1" t="s">
        <v>22</v>
      </c>
      <c r="C173" t="s">
        <v>29</v>
      </c>
      <c r="D173" s="11" t="s">
        <v>24</v>
      </c>
      <c r="E173" s="1" t="s">
        <v>25</v>
      </c>
      <c r="H173" t="s">
        <v>26</v>
      </c>
      <c r="I173" t="s">
        <v>27</v>
      </c>
      <c r="J173" s="15" t="s">
        <v>28</v>
      </c>
      <c r="K173" s="42">
        <v>84</v>
      </c>
      <c r="L173" s="7">
        <v>58.073148974130248</v>
      </c>
      <c r="M173" s="7">
        <v>54.236842105263165</v>
      </c>
      <c r="N173" s="9">
        <v>0.93394009216589857</v>
      </c>
    </row>
    <row r="174" spans="1:14" x14ac:dyDescent="0.25">
      <c r="A174" s="5" t="s">
        <v>21</v>
      </c>
      <c r="B174" s="1" t="s">
        <v>22</v>
      </c>
      <c r="C174" t="s">
        <v>29</v>
      </c>
      <c r="D174" s="11" t="s">
        <v>24</v>
      </c>
      <c r="E174" s="1" t="s">
        <v>25</v>
      </c>
      <c r="H174" t="s">
        <v>26</v>
      </c>
      <c r="I174" t="s">
        <v>27</v>
      </c>
      <c r="J174" s="15" t="s">
        <v>28</v>
      </c>
      <c r="K174" s="42">
        <v>85</v>
      </c>
      <c r="L174" s="7">
        <v>61.743341404358354</v>
      </c>
      <c r="M174" s="7">
        <v>58.714285714285722</v>
      </c>
      <c r="N174" s="9">
        <v>0.9509411764705884</v>
      </c>
    </row>
    <row r="175" spans="1:14" x14ac:dyDescent="0.25">
      <c r="A175" s="5" t="s">
        <v>21</v>
      </c>
      <c r="B175" s="1" t="s">
        <v>22</v>
      </c>
      <c r="C175" t="s">
        <v>29</v>
      </c>
      <c r="D175" s="11" t="s">
        <v>24</v>
      </c>
      <c r="E175" s="1" t="s">
        <v>25</v>
      </c>
      <c r="H175" t="s">
        <v>26</v>
      </c>
      <c r="I175" t="s">
        <v>27</v>
      </c>
      <c r="J175" s="15" t="s">
        <v>28</v>
      </c>
      <c r="K175" s="42">
        <v>86</v>
      </c>
      <c r="L175" s="7">
        <v>57.627118644067799</v>
      </c>
      <c r="M175" s="7">
        <v>55.314814814814817</v>
      </c>
      <c r="N175" s="9">
        <v>0.9598747276688453</v>
      </c>
    </row>
    <row r="176" spans="1:14" x14ac:dyDescent="0.25">
      <c r="A176" s="5" t="s">
        <v>21</v>
      </c>
      <c r="B176" s="1" t="s">
        <v>22</v>
      </c>
      <c r="C176" t="s">
        <v>29</v>
      </c>
      <c r="D176" s="11" t="s">
        <v>24</v>
      </c>
      <c r="E176" s="1" t="s">
        <v>25</v>
      </c>
      <c r="H176" t="s">
        <v>26</v>
      </c>
      <c r="I176" t="s">
        <v>27</v>
      </c>
      <c r="J176" s="15" t="s">
        <v>28</v>
      </c>
      <c r="K176" s="42">
        <v>87</v>
      </c>
      <c r="L176" s="7">
        <v>58.660603555188096</v>
      </c>
      <c r="M176" s="7">
        <v>56.902439024390247</v>
      </c>
      <c r="N176" s="9">
        <v>0.97002818886539821</v>
      </c>
    </row>
    <row r="177" spans="1:14" x14ac:dyDescent="0.25">
      <c r="A177" s="5" t="s">
        <v>21</v>
      </c>
      <c r="B177" s="1" t="s">
        <v>22</v>
      </c>
      <c r="C177" t="s">
        <v>29</v>
      </c>
      <c r="D177" s="11" t="s">
        <v>24</v>
      </c>
      <c r="E177" s="1" t="s">
        <v>25</v>
      </c>
      <c r="H177" t="s">
        <v>26</v>
      </c>
      <c r="I177" t="s">
        <v>27</v>
      </c>
      <c r="J177" s="15" t="s">
        <v>28</v>
      </c>
      <c r="K177" s="42">
        <v>88</v>
      </c>
      <c r="L177" s="7">
        <v>58.321756043345374</v>
      </c>
      <c r="M177" s="7">
        <v>54.721311475409841</v>
      </c>
      <c r="N177" s="9">
        <v>0.93826584087660803</v>
      </c>
    </row>
    <row r="178" spans="1:14" x14ac:dyDescent="0.25">
      <c r="A178" s="5" t="s">
        <v>21</v>
      </c>
      <c r="B178" s="1" t="s">
        <v>22</v>
      </c>
      <c r="C178" t="s">
        <v>29</v>
      </c>
      <c r="D178" s="11" t="s">
        <v>24</v>
      </c>
      <c r="E178" s="1" t="s">
        <v>25</v>
      </c>
      <c r="H178" t="s">
        <v>26</v>
      </c>
      <c r="I178" t="s">
        <v>27</v>
      </c>
      <c r="J178" s="15" t="s">
        <v>28</v>
      </c>
      <c r="K178" s="42">
        <v>89</v>
      </c>
      <c r="L178" s="7">
        <v>53.598221728257855</v>
      </c>
      <c r="M178" s="7">
        <v>51.418032786885234</v>
      </c>
      <c r="N178" s="9">
        <v>0.95932348367029519</v>
      </c>
    </row>
    <row r="179" spans="1:14" x14ac:dyDescent="0.25">
      <c r="A179" s="5" t="s">
        <v>21</v>
      </c>
      <c r="B179" s="1" t="s">
        <v>22</v>
      </c>
      <c r="C179" t="s">
        <v>29</v>
      </c>
      <c r="D179" s="11" t="s">
        <v>24</v>
      </c>
      <c r="E179" s="1" t="s">
        <v>25</v>
      </c>
      <c r="H179" t="s">
        <v>26</v>
      </c>
      <c r="I179" t="s">
        <v>27</v>
      </c>
      <c r="J179" s="15" t="s">
        <v>28</v>
      </c>
      <c r="K179" s="42">
        <v>90</v>
      </c>
      <c r="L179" s="7">
        <v>54.504906333630686</v>
      </c>
      <c r="M179" s="7">
        <v>51</v>
      </c>
      <c r="N179" s="9">
        <v>0.93569558101472994</v>
      </c>
    </row>
    <row r="180" spans="1:14" x14ac:dyDescent="0.25">
      <c r="A180" s="5" t="s">
        <v>21</v>
      </c>
      <c r="B180" s="1" t="s">
        <v>22</v>
      </c>
      <c r="C180" t="s">
        <v>29</v>
      </c>
      <c r="D180" s="11" t="s">
        <v>24</v>
      </c>
      <c r="E180" s="1" t="s">
        <v>25</v>
      </c>
      <c r="H180" t="s">
        <v>26</v>
      </c>
      <c r="I180" t="s">
        <v>27</v>
      </c>
      <c r="J180" s="15" t="s">
        <v>28</v>
      </c>
      <c r="K180" s="42">
        <v>91</v>
      </c>
      <c r="L180" s="7">
        <v>58.64406779661018</v>
      </c>
      <c r="M180" s="7">
        <v>55.66</v>
      </c>
      <c r="N180" s="9">
        <v>0.94911560693641595</v>
      </c>
    </row>
    <row r="181" spans="1:14" x14ac:dyDescent="0.25">
      <c r="A181" s="5" t="s">
        <v>21</v>
      </c>
      <c r="B181" s="1" t="s">
        <v>22</v>
      </c>
      <c r="C181" t="s">
        <v>29</v>
      </c>
      <c r="D181" s="11" t="s">
        <v>24</v>
      </c>
      <c r="E181" s="1" t="s">
        <v>25</v>
      </c>
      <c r="H181" t="s">
        <v>26</v>
      </c>
      <c r="I181" t="s">
        <v>27</v>
      </c>
      <c r="J181" s="15" t="s">
        <v>28</v>
      </c>
      <c r="K181" s="42">
        <v>92</v>
      </c>
      <c r="L181" s="7">
        <v>61.079723791588201</v>
      </c>
      <c r="M181" s="7">
        <v>58.277777777777786</v>
      </c>
      <c r="N181" s="9">
        <v>0.9541264131551902</v>
      </c>
    </row>
    <row r="182" spans="1:14" x14ac:dyDescent="0.25">
      <c r="A182" s="5" t="s">
        <v>21</v>
      </c>
      <c r="B182" s="1" t="s">
        <v>22</v>
      </c>
      <c r="C182" t="s">
        <v>29</v>
      </c>
      <c r="D182" s="11" t="s">
        <v>24</v>
      </c>
      <c r="E182" s="1" t="s">
        <v>25</v>
      </c>
      <c r="H182" t="s">
        <v>26</v>
      </c>
      <c r="I182" t="s">
        <v>27</v>
      </c>
      <c r="J182" s="15" t="s">
        <v>28</v>
      </c>
      <c r="K182" s="42">
        <v>93</v>
      </c>
      <c r="L182" s="7">
        <v>55.466932535726166</v>
      </c>
      <c r="M182" s="7">
        <v>50.333333333333329</v>
      </c>
      <c r="N182" s="9">
        <v>0.90744757339724358</v>
      </c>
    </row>
    <row r="183" spans="1:14" x14ac:dyDescent="0.25">
      <c r="A183" s="5" t="s">
        <v>21</v>
      </c>
      <c r="B183" s="1" t="s">
        <v>22</v>
      </c>
      <c r="C183" t="s">
        <v>29</v>
      </c>
      <c r="D183" s="11" t="s">
        <v>24</v>
      </c>
      <c r="E183" s="1" t="s">
        <v>25</v>
      </c>
      <c r="H183" t="s">
        <v>26</v>
      </c>
      <c r="I183" t="s">
        <v>27</v>
      </c>
      <c r="J183" s="15" t="s">
        <v>28</v>
      </c>
      <c r="K183" s="42">
        <v>94</v>
      </c>
      <c r="L183" s="7">
        <v>55.829481253210076</v>
      </c>
      <c r="M183" s="7">
        <v>51.333333333333329</v>
      </c>
      <c r="N183" s="9">
        <v>0.91946642134314605</v>
      </c>
    </row>
    <row r="184" spans="1:14" x14ac:dyDescent="0.25">
      <c r="A184" s="5" t="s">
        <v>21</v>
      </c>
      <c r="B184" s="1" t="s">
        <v>22</v>
      </c>
      <c r="C184" t="s">
        <v>29</v>
      </c>
      <c r="D184" s="11" t="s">
        <v>24</v>
      </c>
      <c r="E184" s="1" t="s">
        <v>25</v>
      </c>
      <c r="H184" t="s">
        <v>26</v>
      </c>
      <c r="I184" t="s">
        <v>27</v>
      </c>
      <c r="J184" s="15" t="s">
        <v>28</v>
      </c>
      <c r="K184" s="42">
        <v>95</v>
      </c>
      <c r="L184" s="7">
        <v>69.632768361581924</v>
      </c>
      <c r="M184" s="7">
        <v>65.166666666666657</v>
      </c>
      <c r="N184" s="9">
        <v>0.93586206896551705</v>
      </c>
    </row>
    <row r="185" spans="1:14" x14ac:dyDescent="0.25">
      <c r="A185" s="5" t="s">
        <v>21</v>
      </c>
      <c r="B185" s="1" t="s">
        <v>22</v>
      </c>
      <c r="C185" t="s">
        <v>29</v>
      </c>
      <c r="D185" s="11" t="s">
        <v>24</v>
      </c>
      <c r="E185" s="1" t="s">
        <v>25</v>
      </c>
      <c r="H185" t="s">
        <v>26</v>
      </c>
      <c r="I185" t="s">
        <v>27</v>
      </c>
      <c r="J185" s="15" t="s">
        <v>28</v>
      </c>
      <c r="K185" s="42">
        <v>96</v>
      </c>
      <c r="L185" s="7">
        <v>59.510357815442561</v>
      </c>
      <c r="M185" s="7">
        <v>56.333333333333321</v>
      </c>
      <c r="N185" s="9">
        <v>0.94661392405063272</v>
      </c>
    </row>
    <row r="186" spans="1:14" x14ac:dyDescent="0.25">
      <c r="A186" s="5" t="s">
        <v>21</v>
      </c>
      <c r="B186" s="1" t="s">
        <v>22</v>
      </c>
      <c r="C186" t="s">
        <v>29</v>
      </c>
      <c r="D186" s="11" t="s">
        <v>24</v>
      </c>
      <c r="E186" s="1" t="s">
        <v>25</v>
      </c>
      <c r="H186" t="s">
        <v>26</v>
      </c>
      <c r="I186" t="s">
        <v>27</v>
      </c>
      <c r="J186" s="15" t="s">
        <v>28</v>
      </c>
      <c r="K186" s="42">
        <v>97</v>
      </c>
      <c r="L186" s="7">
        <v>59.148196436332022</v>
      </c>
      <c r="M186" s="7">
        <v>56.333333333333321</v>
      </c>
      <c r="N186" s="9">
        <v>0.9524099926524614</v>
      </c>
    </row>
    <row r="187" spans="1:14" x14ac:dyDescent="0.25">
      <c r="A187" s="5" t="s">
        <v>21</v>
      </c>
      <c r="B187" s="1" t="s">
        <v>22</v>
      </c>
      <c r="C187" t="s">
        <v>29</v>
      </c>
      <c r="D187" s="11" t="s">
        <v>24</v>
      </c>
      <c r="E187" s="1" t="s">
        <v>25</v>
      </c>
      <c r="H187" t="s">
        <v>26</v>
      </c>
      <c r="I187" t="s">
        <v>27</v>
      </c>
      <c r="J187" s="15" t="s">
        <v>28</v>
      </c>
      <c r="K187" s="42">
        <v>98</v>
      </c>
      <c r="L187" s="7">
        <v>57.627118644067799</v>
      </c>
      <c r="M187" s="7">
        <v>52.333333333333343</v>
      </c>
      <c r="N187" s="9">
        <v>0.90813725490196096</v>
      </c>
    </row>
    <row r="188" spans="1:14" x14ac:dyDescent="0.25">
      <c r="A188" s="5" t="s">
        <v>21</v>
      </c>
      <c r="B188" s="1" t="s">
        <v>22</v>
      </c>
      <c r="C188" t="s">
        <v>29</v>
      </c>
      <c r="D188" s="11" t="s">
        <v>24</v>
      </c>
      <c r="E188" s="1" t="s">
        <v>25</v>
      </c>
      <c r="H188" t="s">
        <v>26</v>
      </c>
      <c r="I188" t="s">
        <v>27</v>
      </c>
      <c r="J188" s="15" t="s">
        <v>28</v>
      </c>
      <c r="K188" s="42">
        <v>99</v>
      </c>
      <c r="L188" s="7">
        <v>46.731234866828089</v>
      </c>
      <c r="M188" s="7">
        <v>40.857142857142861</v>
      </c>
      <c r="N188" s="9">
        <v>0.8743005181347151</v>
      </c>
    </row>
    <row r="189" spans="1:14" x14ac:dyDescent="0.25">
      <c r="A189" s="5" t="s">
        <v>21</v>
      </c>
      <c r="B189" s="1" t="s">
        <v>22</v>
      </c>
      <c r="C189" t="s">
        <v>29</v>
      </c>
      <c r="D189" s="11" t="s">
        <v>24</v>
      </c>
      <c r="E189" s="1" t="s">
        <v>25</v>
      </c>
      <c r="H189" t="s">
        <v>26</v>
      </c>
      <c r="I189" t="s">
        <v>27</v>
      </c>
      <c r="J189" s="15" t="s">
        <v>28</v>
      </c>
      <c r="K189" s="42">
        <v>100</v>
      </c>
      <c r="L189" s="7">
        <v>61.259079903147708</v>
      </c>
      <c r="M189" s="7">
        <v>57.928571428571431</v>
      </c>
      <c r="N189" s="9">
        <v>0.94563241106719353</v>
      </c>
    </row>
    <row r="190" spans="1:14" x14ac:dyDescent="0.25">
      <c r="A190" s="5" t="s">
        <v>21</v>
      </c>
      <c r="B190" s="1" t="s">
        <v>22</v>
      </c>
      <c r="C190" t="s">
        <v>29</v>
      </c>
      <c r="D190" s="11" t="s">
        <v>24</v>
      </c>
      <c r="E190" s="1" t="s">
        <v>25</v>
      </c>
      <c r="H190" t="s">
        <v>26</v>
      </c>
      <c r="I190" t="s">
        <v>27</v>
      </c>
      <c r="J190" s="15" t="s">
        <v>28</v>
      </c>
      <c r="K190" s="42">
        <v>101</v>
      </c>
      <c r="L190" s="7">
        <v>57.690837262648145</v>
      </c>
      <c r="M190" s="7">
        <v>55.105263157894726</v>
      </c>
      <c r="N190" s="9">
        <v>0.95518223989396933</v>
      </c>
    </row>
    <row r="191" spans="1:14" x14ac:dyDescent="0.25">
      <c r="A191" s="5" t="s">
        <v>21</v>
      </c>
      <c r="B191" s="1" t="s">
        <v>22</v>
      </c>
      <c r="C191" t="s">
        <v>29</v>
      </c>
      <c r="D191" s="11" t="s">
        <v>24</v>
      </c>
      <c r="E191" s="1" t="s">
        <v>25</v>
      </c>
      <c r="H191" t="s">
        <v>26</v>
      </c>
      <c r="I191" t="s">
        <v>27</v>
      </c>
      <c r="J191" s="15" t="s">
        <v>28</v>
      </c>
      <c r="K191" s="42">
        <v>102</v>
      </c>
      <c r="L191" s="7">
        <v>66.101694915254242</v>
      </c>
      <c r="M191" s="7">
        <v>64.041493775933617</v>
      </c>
      <c r="N191" s="9">
        <v>0.9688328545589957</v>
      </c>
    </row>
    <row r="192" spans="1:14" x14ac:dyDescent="0.25">
      <c r="A192" s="5" t="s">
        <v>21</v>
      </c>
      <c r="B192" s="1" t="s">
        <v>22</v>
      </c>
      <c r="C192" t="s">
        <v>29</v>
      </c>
      <c r="D192" s="11" t="s">
        <v>24</v>
      </c>
      <c r="E192" s="1" t="s">
        <v>25</v>
      </c>
      <c r="H192" t="s">
        <v>26</v>
      </c>
      <c r="I192" t="s">
        <v>27</v>
      </c>
      <c r="J192" s="15" t="s">
        <v>28</v>
      </c>
      <c r="K192" s="42">
        <v>103</v>
      </c>
      <c r="L192" s="7">
        <v>58.722472039663323</v>
      </c>
      <c r="M192" s="7">
        <v>55.088435374149661</v>
      </c>
      <c r="N192" s="9">
        <v>0.93811505988611821</v>
      </c>
    </row>
    <row r="193" spans="1:14" x14ac:dyDescent="0.25">
      <c r="A193" s="5" t="s">
        <v>21</v>
      </c>
      <c r="B193" s="1" t="s">
        <v>22</v>
      </c>
      <c r="C193" t="s">
        <v>29</v>
      </c>
      <c r="D193" s="11" t="s">
        <v>24</v>
      </c>
      <c r="E193" s="1" t="s">
        <v>25</v>
      </c>
      <c r="H193" t="s">
        <v>26</v>
      </c>
      <c r="I193" t="s">
        <v>27</v>
      </c>
      <c r="J193" s="15" t="s">
        <v>28</v>
      </c>
      <c r="K193" s="42">
        <v>104</v>
      </c>
      <c r="L193" s="7">
        <v>59.600650104481076</v>
      </c>
      <c r="M193" s="7">
        <v>57.671232876712331</v>
      </c>
      <c r="N193" s="9">
        <v>0.96762758083365807</v>
      </c>
    </row>
    <row r="194" spans="1:14" x14ac:dyDescent="0.25">
      <c r="A194" s="5" t="s">
        <v>21</v>
      </c>
      <c r="B194" s="1" t="s">
        <v>22</v>
      </c>
      <c r="C194" t="s">
        <v>29</v>
      </c>
      <c r="D194" s="11" t="s">
        <v>24</v>
      </c>
      <c r="E194" s="1" t="s">
        <v>25</v>
      </c>
      <c r="H194" t="s">
        <v>26</v>
      </c>
      <c r="I194" t="s">
        <v>27</v>
      </c>
      <c r="J194" s="15" t="s">
        <v>28</v>
      </c>
      <c r="K194" s="42">
        <v>105</v>
      </c>
      <c r="L194" s="7">
        <v>59.502024898755067</v>
      </c>
      <c r="M194" s="7">
        <v>56.89380530973451</v>
      </c>
      <c r="N194" s="9">
        <v>0.95616586841441886</v>
      </c>
    </row>
    <row r="195" spans="1:14" x14ac:dyDescent="0.25">
      <c r="A195" s="5" t="s">
        <v>21</v>
      </c>
      <c r="B195" s="1" t="s">
        <v>22</v>
      </c>
      <c r="C195" t="s">
        <v>29</v>
      </c>
      <c r="D195" s="11" t="s">
        <v>24</v>
      </c>
      <c r="E195" s="1" t="s">
        <v>25</v>
      </c>
      <c r="H195" t="s">
        <v>26</v>
      </c>
      <c r="I195" t="s">
        <v>27</v>
      </c>
      <c r="J195" s="15" t="s">
        <v>28</v>
      </c>
      <c r="K195" s="42">
        <v>106</v>
      </c>
      <c r="L195" s="7">
        <v>59.502024898755067</v>
      </c>
      <c r="M195" s="7">
        <v>57.044247787610622</v>
      </c>
      <c r="N195" s="9">
        <v>0.95869422737585075</v>
      </c>
    </row>
    <row r="196" spans="1:14" x14ac:dyDescent="0.25">
      <c r="A196" s="5" t="s">
        <v>21</v>
      </c>
      <c r="B196" s="1" t="s">
        <v>22</v>
      </c>
      <c r="C196" t="s">
        <v>29</v>
      </c>
      <c r="D196" s="11" t="s">
        <v>24</v>
      </c>
      <c r="E196" s="1" t="s">
        <v>25</v>
      </c>
      <c r="H196" t="s">
        <v>26</v>
      </c>
      <c r="I196" t="s">
        <v>27</v>
      </c>
      <c r="J196" s="15" t="s">
        <v>28</v>
      </c>
      <c r="K196" s="42">
        <v>107</v>
      </c>
      <c r="L196" s="7">
        <v>57.409821816601479</v>
      </c>
      <c r="M196" s="7">
        <v>54.333333333333336</v>
      </c>
      <c r="N196" s="9">
        <v>0.94641180923542778</v>
      </c>
    </row>
    <row r="197" spans="1:14" x14ac:dyDescent="0.25">
      <c r="A197" s="5" t="s">
        <v>21</v>
      </c>
      <c r="B197" s="1" t="s">
        <v>22</v>
      </c>
      <c r="C197" t="s">
        <v>29</v>
      </c>
      <c r="D197" s="11" t="s">
        <v>24</v>
      </c>
      <c r="E197" s="1" t="s">
        <v>25</v>
      </c>
      <c r="H197" t="s">
        <v>26</v>
      </c>
      <c r="I197" t="s">
        <v>27</v>
      </c>
      <c r="J197" s="15" t="s">
        <v>28</v>
      </c>
      <c r="K197" s="42">
        <v>108</v>
      </c>
      <c r="L197" s="7">
        <v>60.025583626479047</v>
      </c>
      <c r="M197" s="7">
        <v>58.009433962264147</v>
      </c>
      <c r="N197" s="9">
        <v>0.96641182738412368</v>
      </c>
    </row>
    <row r="198" spans="1:14" x14ac:dyDescent="0.25">
      <c r="A198" s="5" t="s">
        <v>21</v>
      </c>
      <c r="B198" s="1" t="s">
        <v>22</v>
      </c>
      <c r="C198" t="s">
        <v>29</v>
      </c>
      <c r="D198" s="11" t="s">
        <v>24</v>
      </c>
      <c r="E198" s="1" t="s">
        <v>25</v>
      </c>
      <c r="H198" t="s">
        <v>26</v>
      </c>
      <c r="I198" t="s">
        <v>27</v>
      </c>
      <c r="J198" s="15" t="s">
        <v>28</v>
      </c>
      <c r="K198" s="42">
        <v>109</v>
      </c>
      <c r="L198" s="7">
        <v>54.802259887005654</v>
      </c>
      <c r="M198" s="7">
        <v>53.31818181818182</v>
      </c>
      <c r="N198" s="9">
        <v>0.97291940018744139</v>
      </c>
    </row>
    <row r="199" spans="1:14" x14ac:dyDescent="0.25">
      <c r="A199" s="5" t="s">
        <v>21</v>
      </c>
      <c r="B199" s="1" t="s">
        <v>22</v>
      </c>
      <c r="C199" t="s">
        <v>29</v>
      </c>
      <c r="D199" s="11" t="s">
        <v>24</v>
      </c>
      <c r="E199" s="1" t="s">
        <v>25</v>
      </c>
      <c r="H199" t="s">
        <v>26</v>
      </c>
      <c r="I199" t="s">
        <v>27</v>
      </c>
      <c r="J199" s="15" t="s">
        <v>28</v>
      </c>
      <c r="K199" s="42">
        <v>110</v>
      </c>
      <c r="L199" s="7">
        <v>57.375398556804832</v>
      </c>
      <c r="M199" s="7">
        <v>55.207920792079214</v>
      </c>
      <c r="N199" s="9">
        <v>0.96222287218484948</v>
      </c>
    </row>
    <row r="200" spans="1:14" x14ac:dyDescent="0.25">
      <c r="A200" s="5" t="s">
        <v>21</v>
      </c>
      <c r="B200" s="1" t="s">
        <v>22</v>
      </c>
      <c r="C200" t="s">
        <v>29</v>
      </c>
      <c r="D200" s="11" t="s">
        <v>24</v>
      </c>
      <c r="E200" s="1" t="s">
        <v>25</v>
      </c>
      <c r="H200" t="s">
        <v>26</v>
      </c>
      <c r="I200" t="s">
        <v>27</v>
      </c>
      <c r="J200" s="15" t="s">
        <v>28</v>
      </c>
      <c r="K200" s="42">
        <v>111</v>
      </c>
      <c r="L200" s="7">
        <v>59.857270294380029</v>
      </c>
      <c r="M200" s="7">
        <v>57.828947368421055</v>
      </c>
      <c r="N200" s="9">
        <v>0.9661140089418776</v>
      </c>
    </row>
    <row r="201" spans="1:14" x14ac:dyDescent="0.25">
      <c r="A201" s="5" t="s">
        <v>21</v>
      </c>
      <c r="B201" s="1" t="s">
        <v>22</v>
      </c>
      <c r="C201" t="s">
        <v>29</v>
      </c>
      <c r="D201" s="11" t="s">
        <v>24</v>
      </c>
      <c r="E201" s="1" t="s">
        <v>25</v>
      </c>
      <c r="H201" t="s">
        <v>26</v>
      </c>
      <c r="I201" t="s">
        <v>27</v>
      </c>
      <c r="J201" s="15" t="s">
        <v>28</v>
      </c>
      <c r="K201" s="42">
        <v>112</v>
      </c>
      <c r="L201" s="7">
        <v>56.171888375278201</v>
      </c>
      <c r="M201" s="7">
        <v>53.121212121212125</v>
      </c>
      <c r="N201" s="9">
        <v>0.94569033831149052</v>
      </c>
    </row>
    <row r="202" spans="1:14" x14ac:dyDescent="0.25">
      <c r="A202" s="5" t="s">
        <v>21</v>
      </c>
      <c r="B202" s="1" t="s">
        <v>22</v>
      </c>
      <c r="C202" t="s">
        <v>29</v>
      </c>
      <c r="D202" s="11" t="s">
        <v>24</v>
      </c>
      <c r="E202" s="1" t="s">
        <v>25</v>
      </c>
      <c r="H202" t="s">
        <v>26</v>
      </c>
      <c r="I202" t="s">
        <v>27</v>
      </c>
      <c r="J202" s="15" t="s">
        <v>28</v>
      </c>
      <c r="K202" s="42">
        <v>113</v>
      </c>
      <c r="L202" s="7">
        <v>66.101694915254242</v>
      </c>
      <c r="M202" s="7">
        <v>62.763157894736835</v>
      </c>
      <c r="N202" s="9">
        <v>0.94949392712550584</v>
      </c>
    </row>
    <row r="203" spans="1:14" x14ac:dyDescent="0.25">
      <c r="A203" s="5" t="s">
        <v>21</v>
      </c>
      <c r="B203" s="1" t="s">
        <v>22</v>
      </c>
      <c r="C203" t="s">
        <v>29</v>
      </c>
      <c r="D203" s="11" t="s">
        <v>24</v>
      </c>
      <c r="E203" s="1" t="s">
        <v>25</v>
      </c>
      <c r="H203" t="s">
        <v>26</v>
      </c>
      <c r="I203" t="s">
        <v>27</v>
      </c>
      <c r="J203" s="15" t="s">
        <v>28</v>
      </c>
      <c r="K203" s="42">
        <v>114</v>
      </c>
      <c r="L203" s="7">
        <v>67.113584619276494</v>
      </c>
      <c r="M203" s="7">
        <v>62.462686567164184</v>
      </c>
      <c r="N203" s="9">
        <v>0.93070109310214866</v>
      </c>
    </row>
    <row r="204" spans="1:14" x14ac:dyDescent="0.25">
      <c r="A204" s="5" t="s">
        <v>21</v>
      </c>
      <c r="B204" s="1" t="s">
        <v>22</v>
      </c>
      <c r="C204" t="s">
        <v>29</v>
      </c>
      <c r="D204" s="11" t="s">
        <v>24</v>
      </c>
      <c r="E204" s="1" t="s">
        <v>25</v>
      </c>
      <c r="H204" t="s">
        <v>26</v>
      </c>
      <c r="I204" t="s">
        <v>27</v>
      </c>
      <c r="J204" s="15" t="s">
        <v>28</v>
      </c>
      <c r="K204" s="42">
        <v>115</v>
      </c>
      <c r="L204" s="7">
        <v>58.382278905856701</v>
      </c>
      <c r="M204" s="7">
        <v>56.366336633663359</v>
      </c>
      <c r="N204" s="9">
        <v>0.96546996263294016</v>
      </c>
    </row>
    <row r="205" spans="1:14" x14ac:dyDescent="0.25">
      <c r="A205" s="5" t="s">
        <v>21</v>
      </c>
      <c r="B205" s="1" t="s">
        <v>22</v>
      </c>
      <c r="C205" t="s">
        <v>29</v>
      </c>
      <c r="D205" s="11" t="s">
        <v>24</v>
      </c>
      <c r="E205" s="1" t="s">
        <v>25</v>
      </c>
      <c r="H205" t="s">
        <v>26</v>
      </c>
      <c r="I205" t="s">
        <v>27</v>
      </c>
      <c r="J205" s="15" t="s">
        <v>28</v>
      </c>
      <c r="K205" s="42">
        <v>116</v>
      </c>
      <c r="L205" s="7">
        <v>54.285714285714292</v>
      </c>
      <c r="M205" s="7">
        <v>53.348571428571432</v>
      </c>
      <c r="N205" s="9">
        <v>0.98273684210526313</v>
      </c>
    </row>
    <row r="206" spans="1:14" x14ac:dyDescent="0.25">
      <c r="A206" s="5" t="s">
        <v>21</v>
      </c>
      <c r="B206" s="1" t="s">
        <v>22</v>
      </c>
      <c r="C206" t="s">
        <v>29</v>
      </c>
      <c r="D206" s="11" t="s">
        <v>24</v>
      </c>
      <c r="E206" s="1" t="s">
        <v>25</v>
      </c>
      <c r="H206" t="s">
        <v>26</v>
      </c>
      <c r="I206" t="s">
        <v>27</v>
      </c>
      <c r="J206" s="15" t="s">
        <v>28</v>
      </c>
      <c r="K206" s="42">
        <v>117</v>
      </c>
      <c r="L206" s="7">
        <v>58.125623130608176</v>
      </c>
      <c r="M206" s="7">
        <v>55.000000000000007</v>
      </c>
      <c r="N206" s="9">
        <v>0.94622641509433969</v>
      </c>
    </row>
    <row r="207" spans="1:14" x14ac:dyDescent="0.25">
      <c r="A207" s="5" t="s">
        <v>21</v>
      </c>
      <c r="B207" s="1" t="s">
        <v>22</v>
      </c>
      <c r="C207" t="s">
        <v>29</v>
      </c>
      <c r="D207" s="11" t="s">
        <v>24</v>
      </c>
      <c r="E207" s="1" t="s">
        <v>25</v>
      </c>
      <c r="H207" t="s">
        <v>26</v>
      </c>
      <c r="I207" t="s">
        <v>27</v>
      </c>
      <c r="J207" s="15" t="s">
        <v>28</v>
      </c>
      <c r="K207" s="42">
        <v>118</v>
      </c>
      <c r="L207" s="7">
        <v>57.223567393058914</v>
      </c>
      <c r="M207" s="7">
        <v>54.071428571428569</v>
      </c>
      <c r="N207" s="9">
        <v>0.94491537376586743</v>
      </c>
    </row>
    <row r="208" spans="1:14" x14ac:dyDescent="0.25">
      <c r="A208" s="5" t="s">
        <v>21</v>
      </c>
      <c r="B208" s="1" t="s">
        <v>22</v>
      </c>
      <c r="C208" t="s">
        <v>29</v>
      </c>
      <c r="D208" s="11" t="s">
        <v>24</v>
      </c>
      <c r="E208" s="1" t="s">
        <v>25</v>
      </c>
      <c r="H208" t="s">
        <v>26</v>
      </c>
      <c r="I208" t="s">
        <v>27</v>
      </c>
      <c r="J208" s="15" t="s">
        <v>28</v>
      </c>
      <c r="K208" s="42">
        <v>119</v>
      </c>
      <c r="L208" s="7">
        <v>57.116602001225246</v>
      </c>
      <c r="M208" s="7">
        <v>55.108433734939766</v>
      </c>
      <c r="N208" s="9">
        <v>0.96484090096532005</v>
      </c>
    </row>
    <row r="209" spans="1:14" x14ac:dyDescent="0.25">
      <c r="A209" s="5" t="s">
        <v>21</v>
      </c>
      <c r="B209" s="1" t="s">
        <v>22</v>
      </c>
      <c r="C209" t="s">
        <v>29</v>
      </c>
      <c r="D209" s="11" t="s">
        <v>24</v>
      </c>
      <c r="E209" s="1" t="s">
        <v>25</v>
      </c>
      <c r="H209" t="s">
        <v>26</v>
      </c>
      <c r="I209" t="s">
        <v>27</v>
      </c>
      <c r="J209" s="15" t="s">
        <v>28</v>
      </c>
      <c r="K209" s="42">
        <v>120</v>
      </c>
      <c r="L209" s="7">
        <v>56.416464891041166</v>
      </c>
      <c r="M209" s="7">
        <v>54.553571428571423</v>
      </c>
      <c r="N209" s="9">
        <v>0.9669796137339054</v>
      </c>
    </row>
    <row r="210" spans="1:14" x14ac:dyDescent="0.25">
      <c r="A210" s="5" t="s">
        <v>21</v>
      </c>
      <c r="B210" s="1" t="s">
        <v>22</v>
      </c>
      <c r="C210" t="s">
        <v>29</v>
      </c>
      <c r="D210" s="11" t="s">
        <v>24</v>
      </c>
      <c r="E210" s="1" t="s">
        <v>25</v>
      </c>
      <c r="H210" t="s">
        <v>26</v>
      </c>
      <c r="I210" t="s">
        <v>27</v>
      </c>
      <c r="J210" s="15" t="s">
        <v>28</v>
      </c>
      <c r="K210" s="42">
        <v>121</v>
      </c>
      <c r="L210" s="7">
        <v>57.296940347787803</v>
      </c>
      <c r="M210" s="7">
        <v>54.506493506493506</v>
      </c>
      <c r="N210" s="9">
        <v>0.9512985017287745</v>
      </c>
    </row>
    <row r="211" spans="1:14" x14ac:dyDescent="0.25">
      <c r="A211" s="5" t="s">
        <v>21</v>
      </c>
      <c r="B211" s="1" t="s">
        <v>22</v>
      </c>
      <c r="C211" t="s">
        <v>29</v>
      </c>
      <c r="D211" s="11" t="s">
        <v>24</v>
      </c>
      <c r="E211" s="1" t="s">
        <v>25</v>
      </c>
      <c r="H211" t="s">
        <v>26</v>
      </c>
      <c r="I211" t="s">
        <v>27</v>
      </c>
      <c r="J211" s="15" t="s">
        <v>28</v>
      </c>
      <c r="K211" s="42">
        <v>122</v>
      </c>
      <c r="L211" s="7">
        <v>53.819700319331851</v>
      </c>
      <c r="M211" s="7">
        <v>50.579710144927525</v>
      </c>
      <c r="N211" s="9">
        <v>0.93979917845732541</v>
      </c>
    </row>
    <row r="212" spans="1:14" x14ac:dyDescent="0.25">
      <c r="A212" s="5" t="s">
        <v>21</v>
      </c>
      <c r="B212" s="1" t="s">
        <v>22</v>
      </c>
      <c r="C212" t="s">
        <v>29</v>
      </c>
      <c r="D212" s="11" t="s">
        <v>24</v>
      </c>
      <c r="E212" s="1" t="s">
        <v>25</v>
      </c>
      <c r="H212" t="s">
        <v>26</v>
      </c>
      <c r="I212" t="s">
        <v>27</v>
      </c>
      <c r="J212" s="15" t="s">
        <v>28</v>
      </c>
      <c r="K212" s="42">
        <v>123</v>
      </c>
      <c r="L212" s="7">
        <v>52.629291612342463</v>
      </c>
      <c r="M212" s="7">
        <v>49.705128205128204</v>
      </c>
      <c r="N212" s="9">
        <v>0.94443848059454993</v>
      </c>
    </row>
    <row r="213" spans="1:14" x14ac:dyDescent="0.25">
      <c r="A213" s="5" t="s">
        <v>21</v>
      </c>
      <c r="B213" s="1" t="s">
        <v>22</v>
      </c>
      <c r="C213" t="s">
        <v>29</v>
      </c>
      <c r="D213" s="11" t="s">
        <v>24</v>
      </c>
      <c r="E213" s="1" t="s">
        <v>25</v>
      </c>
      <c r="H213" t="s">
        <v>26</v>
      </c>
      <c r="I213" t="s">
        <v>27</v>
      </c>
      <c r="J213" s="15" t="s">
        <v>28</v>
      </c>
      <c r="K213" s="42">
        <v>124</v>
      </c>
      <c r="L213" s="7">
        <v>58.058029301924741</v>
      </c>
      <c r="M213" s="7">
        <v>53.864406779661024</v>
      </c>
      <c r="N213" s="9">
        <v>0.92776843146956955</v>
      </c>
    </row>
    <row r="214" spans="1:14" x14ac:dyDescent="0.25">
      <c r="A214" s="5" t="s">
        <v>21</v>
      </c>
      <c r="B214" s="1" t="s">
        <v>22</v>
      </c>
      <c r="C214" t="s">
        <v>29</v>
      </c>
      <c r="D214" s="11" t="s">
        <v>24</v>
      </c>
      <c r="E214" s="1" t="s">
        <v>25</v>
      </c>
      <c r="H214" t="s">
        <v>26</v>
      </c>
      <c r="I214" t="s">
        <v>27</v>
      </c>
      <c r="J214" s="15" t="s">
        <v>28</v>
      </c>
      <c r="K214" s="42">
        <v>125</v>
      </c>
      <c r="L214" s="7">
        <v>56.416464891041173</v>
      </c>
      <c r="M214" s="7">
        <v>53.657142857142858</v>
      </c>
      <c r="N214" s="9">
        <v>0.95109012875536469</v>
      </c>
    </row>
    <row r="215" spans="1:14" x14ac:dyDescent="0.25">
      <c r="A215" s="5" t="s">
        <v>21</v>
      </c>
      <c r="B215" s="1" t="s">
        <v>22</v>
      </c>
      <c r="C215" t="s">
        <v>29</v>
      </c>
      <c r="D215" s="11" t="s">
        <v>24</v>
      </c>
      <c r="E215" s="1" t="s">
        <v>25</v>
      </c>
      <c r="H215" t="s">
        <v>26</v>
      </c>
      <c r="I215" t="s">
        <v>27</v>
      </c>
      <c r="J215" s="15" t="s">
        <v>28</v>
      </c>
      <c r="K215" s="42">
        <v>126</v>
      </c>
      <c r="L215" s="7">
        <v>60.613397901533503</v>
      </c>
      <c r="M215" s="7">
        <v>58.657142857142851</v>
      </c>
      <c r="N215" s="9">
        <v>0.96772569906790917</v>
      </c>
    </row>
    <row r="216" spans="1:14" x14ac:dyDescent="0.25">
      <c r="A216" s="5" t="s">
        <v>21</v>
      </c>
      <c r="B216" s="1" t="s">
        <v>22</v>
      </c>
      <c r="C216" t="s">
        <v>29</v>
      </c>
      <c r="D216" s="11" t="s">
        <v>24</v>
      </c>
      <c r="E216" s="1" t="s">
        <v>25</v>
      </c>
      <c r="H216" t="s">
        <v>26</v>
      </c>
      <c r="I216" t="s">
        <v>27</v>
      </c>
      <c r="J216" s="15" t="s">
        <v>28</v>
      </c>
      <c r="K216" s="42">
        <v>127</v>
      </c>
      <c r="L216" s="7">
        <v>65.331278890600927</v>
      </c>
      <c r="M216" s="7">
        <v>63.045454545454547</v>
      </c>
      <c r="N216" s="9">
        <v>0.9650117924528302</v>
      </c>
    </row>
    <row r="217" spans="1:14" x14ac:dyDescent="0.25">
      <c r="A217" s="5" t="s">
        <v>21</v>
      </c>
      <c r="B217" s="1" t="s">
        <v>22</v>
      </c>
      <c r="C217" t="s">
        <v>29</v>
      </c>
      <c r="D217" s="11" t="s">
        <v>24</v>
      </c>
      <c r="E217" s="1" t="s">
        <v>25</v>
      </c>
      <c r="H217" t="s">
        <v>26</v>
      </c>
      <c r="I217" t="s">
        <v>27</v>
      </c>
      <c r="J217" s="15" t="s">
        <v>28</v>
      </c>
      <c r="K217" s="42">
        <v>128</v>
      </c>
      <c r="L217" s="7">
        <v>57.77579542075528</v>
      </c>
      <c r="M217" s="7">
        <v>54.807017543859651</v>
      </c>
      <c r="N217" s="9">
        <v>0.94861554297478123</v>
      </c>
    </row>
    <row r="218" spans="1:14" x14ac:dyDescent="0.25">
      <c r="A218" s="5" t="s">
        <v>21</v>
      </c>
      <c r="B218" s="1" t="s">
        <v>22</v>
      </c>
      <c r="C218" t="s">
        <v>29</v>
      </c>
      <c r="D218" s="11" t="s">
        <v>24</v>
      </c>
      <c r="E218" s="1" t="s">
        <v>25</v>
      </c>
      <c r="H218" t="s">
        <v>26</v>
      </c>
      <c r="I218" t="s">
        <v>27</v>
      </c>
      <c r="J218" s="15" t="s">
        <v>28</v>
      </c>
      <c r="K218" s="42">
        <v>129</v>
      </c>
      <c r="L218" s="7">
        <v>55.991674100505506</v>
      </c>
      <c r="M218" s="7">
        <v>53.929824561403514</v>
      </c>
      <c r="N218" s="9">
        <v>0.96317578332448217</v>
      </c>
    </row>
    <row r="219" spans="1:14" x14ac:dyDescent="0.25">
      <c r="A219" s="5" t="s">
        <v>21</v>
      </c>
      <c r="B219" s="1" t="s">
        <v>22</v>
      </c>
      <c r="C219" t="s">
        <v>29</v>
      </c>
      <c r="D219" s="11" t="s">
        <v>24</v>
      </c>
      <c r="E219" s="1" t="s">
        <v>25</v>
      </c>
      <c r="H219" t="s">
        <v>26</v>
      </c>
      <c r="I219" t="s">
        <v>27</v>
      </c>
      <c r="J219" s="15" t="s">
        <v>28</v>
      </c>
      <c r="K219" s="42">
        <v>130</v>
      </c>
      <c r="L219" s="7">
        <v>57.062146892655377</v>
      </c>
      <c r="M219" s="7">
        <v>54.400000000000006</v>
      </c>
      <c r="N219" s="9">
        <v>0.95334653465346531</v>
      </c>
    </row>
    <row r="220" spans="1:14" x14ac:dyDescent="0.25">
      <c r="A220" s="5" t="s">
        <v>21</v>
      </c>
      <c r="B220" s="1" t="s">
        <v>22</v>
      </c>
      <c r="C220" t="s">
        <v>29</v>
      </c>
      <c r="D220" s="11" t="s">
        <v>24</v>
      </c>
      <c r="E220" s="1" t="s">
        <v>25</v>
      </c>
      <c r="H220" t="s">
        <v>26</v>
      </c>
      <c r="I220" t="s">
        <v>27</v>
      </c>
      <c r="J220" s="15" t="s">
        <v>28</v>
      </c>
      <c r="K220" s="42">
        <v>131</v>
      </c>
      <c r="L220" s="7">
        <v>64.164648910411628</v>
      </c>
      <c r="M220" s="7">
        <v>60.114285714285707</v>
      </c>
      <c r="N220" s="9">
        <v>0.93687547169811303</v>
      </c>
    </row>
    <row r="221" spans="1:14" x14ac:dyDescent="0.25">
      <c r="A221" s="5" t="s">
        <v>21</v>
      </c>
      <c r="B221" s="1" t="s">
        <v>22</v>
      </c>
      <c r="C221" t="s">
        <v>29</v>
      </c>
      <c r="D221" s="11" t="s">
        <v>24</v>
      </c>
      <c r="E221" s="1" t="s">
        <v>25</v>
      </c>
      <c r="H221" t="s">
        <v>26</v>
      </c>
      <c r="I221" t="s">
        <v>27</v>
      </c>
      <c r="J221" s="15" t="s">
        <v>28</v>
      </c>
      <c r="K221" s="42">
        <v>132</v>
      </c>
      <c r="L221" s="7">
        <v>60.234680573663638</v>
      </c>
      <c r="M221" s="7">
        <v>57.480769230769234</v>
      </c>
      <c r="N221" s="9">
        <v>0.95428030303030287</v>
      </c>
    </row>
    <row r="222" spans="1:14" x14ac:dyDescent="0.25">
      <c r="A222" s="5" t="s">
        <v>21</v>
      </c>
      <c r="B222" s="1" t="s">
        <v>22</v>
      </c>
      <c r="C222" t="s">
        <v>29</v>
      </c>
      <c r="D222" s="11" t="s">
        <v>24</v>
      </c>
      <c r="E222" s="1" t="s">
        <v>25</v>
      </c>
      <c r="H222" t="s">
        <v>26</v>
      </c>
      <c r="I222" t="s">
        <v>27</v>
      </c>
      <c r="J222" s="15" t="s">
        <v>28</v>
      </c>
      <c r="K222" s="42">
        <v>133</v>
      </c>
      <c r="L222" s="7">
        <v>61.77425171294626</v>
      </c>
      <c r="M222" s="7">
        <v>58.382978723404257</v>
      </c>
      <c r="N222" s="9">
        <v>0.94510215995329849</v>
      </c>
    </row>
    <row r="223" spans="1:14" x14ac:dyDescent="0.25">
      <c r="A223" s="5" t="s">
        <v>21</v>
      </c>
      <c r="B223" s="1" t="s">
        <v>22</v>
      </c>
      <c r="C223" t="s">
        <v>29</v>
      </c>
      <c r="D223" s="11" t="s">
        <v>24</v>
      </c>
      <c r="E223" s="1" t="s">
        <v>25</v>
      </c>
      <c r="H223" t="s">
        <v>26</v>
      </c>
      <c r="I223" t="s">
        <v>27</v>
      </c>
      <c r="J223" s="15" t="s">
        <v>28</v>
      </c>
      <c r="K223" s="42">
        <v>134</v>
      </c>
      <c r="L223" s="7">
        <v>64.797913950456334</v>
      </c>
      <c r="M223" s="7">
        <v>61.730769230769234</v>
      </c>
      <c r="N223" s="9">
        <v>0.952665995975855</v>
      </c>
    </row>
    <row r="224" spans="1:14" x14ac:dyDescent="0.25">
      <c r="A224" s="5" t="s">
        <v>21</v>
      </c>
      <c r="B224" s="1" t="s">
        <v>22</v>
      </c>
      <c r="C224" t="s">
        <v>29</v>
      </c>
      <c r="D224" s="11" t="s">
        <v>24</v>
      </c>
      <c r="E224" s="1" t="s">
        <v>25</v>
      </c>
      <c r="H224" t="s">
        <v>26</v>
      </c>
      <c r="I224" t="s">
        <v>27</v>
      </c>
      <c r="J224" s="15" t="s">
        <v>28</v>
      </c>
      <c r="K224" s="42">
        <v>135</v>
      </c>
      <c r="L224" s="7">
        <v>62.335216572504713</v>
      </c>
      <c r="M224" s="7">
        <v>59.365079365079353</v>
      </c>
      <c r="N224" s="9">
        <v>0.95235217954251161</v>
      </c>
    </row>
    <row r="225" spans="1:21" s="16" customFormat="1" x14ac:dyDescent="0.25">
      <c r="A225" s="18" t="s">
        <v>21</v>
      </c>
      <c r="B225" s="19" t="s">
        <v>22</v>
      </c>
      <c r="C225" s="16" t="s">
        <v>29</v>
      </c>
      <c r="D225" s="20" t="s">
        <v>24</v>
      </c>
      <c r="E225" s="19" t="s">
        <v>25</v>
      </c>
      <c r="H225" s="16" t="s">
        <v>26</v>
      </c>
      <c r="I225" s="16" t="s">
        <v>27</v>
      </c>
      <c r="J225" s="21" t="s">
        <v>28</v>
      </c>
      <c r="K225" s="43">
        <v>136</v>
      </c>
      <c r="L225" s="17">
        <v>54.028325980961235</v>
      </c>
      <c r="M225" s="17">
        <v>51.616438356164387</v>
      </c>
      <c r="N225" s="22">
        <v>0.955358831113021</v>
      </c>
      <c r="O225" s="23"/>
      <c r="P225" s="18"/>
      <c r="U225" s="18"/>
    </row>
    <row r="226" spans="1:21" x14ac:dyDescent="0.25">
      <c r="A226" s="5" t="s">
        <v>30</v>
      </c>
      <c r="B226" s="1" t="s">
        <v>31</v>
      </c>
      <c r="C226" t="s">
        <v>32</v>
      </c>
      <c r="D226" s="11" t="s">
        <v>33</v>
      </c>
      <c r="E226" s="1" t="s">
        <v>25</v>
      </c>
      <c r="H226" t="s">
        <v>26</v>
      </c>
      <c r="I226" t="s">
        <v>27</v>
      </c>
      <c r="J226" s="15" t="s">
        <v>28</v>
      </c>
      <c r="K226" s="42" t="s">
        <v>34</v>
      </c>
      <c r="L226" s="7">
        <v>49.890480807210317</v>
      </c>
      <c r="M226" s="7">
        <v>28.688553230209283</v>
      </c>
      <c r="N226" s="9">
        <v>0.57503060235216519</v>
      </c>
    </row>
    <row r="227" spans="1:21" x14ac:dyDescent="0.25">
      <c r="A227" s="5" t="s">
        <v>30</v>
      </c>
      <c r="B227" s="1" t="s">
        <v>31</v>
      </c>
      <c r="C227" t="s">
        <v>32</v>
      </c>
      <c r="D227" s="11" t="s">
        <v>33</v>
      </c>
      <c r="E227" s="1" t="s">
        <v>25</v>
      </c>
      <c r="H227" t="s">
        <v>26</v>
      </c>
      <c r="I227" t="s">
        <v>27</v>
      </c>
      <c r="J227" s="15" t="s">
        <v>28</v>
      </c>
      <c r="K227" s="42" t="s">
        <v>35</v>
      </c>
      <c r="L227" s="7">
        <v>56.860210420481891</v>
      </c>
      <c r="M227" s="7">
        <v>39.869118243243243</v>
      </c>
      <c r="N227" s="9">
        <v>0.70117781746516006</v>
      </c>
    </row>
    <row r="228" spans="1:21" x14ac:dyDescent="0.25">
      <c r="A228" s="5" t="s">
        <v>30</v>
      </c>
      <c r="B228" s="1" t="s">
        <v>31</v>
      </c>
      <c r="C228" t="s">
        <v>32</v>
      </c>
      <c r="D228" s="11" t="s">
        <v>33</v>
      </c>
      <c r="E228" s="1" t="s">
        <v>25</v>
      </c>
      <c r="H228" t="s">
        <v>26</v>
      </c>
      <c r="I228" t="s">
        <v>27</v>
      </c>
      <c r="J228" s="15" t="s">
        <v>28</v>
      </c>
      <c r="K228" s="42" t="s">
        <v>36</v>
      </c>
      <c r="L228" s="7">
        <v>56.906890732162744</v>
      </c>
      <c r="M228" s="7">
        <v>43.793325035561878</v>
      </c>
      <c r="N228" s="9">
        <v>0.76956102278859329</v>
      </c>
    </row>
    <row r="229" spans="1:21" x14ac:dyDescent="0.25">
      <c r="A229" s="5" t="s">
        <v>30</v>
      </c>
      <c r="B229" s="1" t="s">
        <v>31</v>
      </c>
      <c r="C229" t="s">
        <v>32</v>
      </c>
      <c r="D229" s="11" t="s">
        <v>33</v>
      </c>
      <c r="E229" s="1" t="s">
        <v>25</v>
      </c>
      <c r="H229" t="s">
        <v>26</v>
      </c>
      <c r="I229" t="s">
        <v>27</v>
      </c>
      <c r="J229" s="15" t="s">
        <v>28</v>
      </c>
      <c r="K229" s="42" t="s">
        <v>37</v>
      </c>
      <c r="L229" s="7">
        <v>57.897949657079252</v>
      </c>
      <c r="M229" s="7">
        <v>40.770881712626981</v>
      </c>
      <c r="N229" s="9">
        <v>0.70418524238089109</v>
      </c>
    </row>
    <row r="230" spans="1:21" x14ac:dyDescent="0.25">
      <c r="A230" s="5" t="s">
        <v>30</v>
      </c>
      <c r="B230" s="1" t="s">
        <v>31</v>
      </c>
      <c r="C230" t="s">
        <v>32</v>
      </c>
      <c r="D230" s="11" t="s">
        <v>33</v>
      </c>
      <c r="E230" s="1" t="s">
        <v>25</v>
      </c>
      <c r="H230" t="s">
        <v>26</v>
      </c>
      <c r="I230" t="s">
        <v>27</v>
      </c>
      <c r="J230" s="15" t="s">
        <v>28</v>
      </c>
      <c r="K230" s="42" t="s">
        <v>38</v>
      </c>
      <c r="L230" s="7">
        <v>60.034471614779704</v>
      </c>
      <c r="M230" s="7">
        <v>47.574055415617131</v>
      </c>
      <c r="N230" s="9">
        <v>0.79244564224506342</v>
      </c>
    </row>
    <row r="231" spans="1:21" x14ac:dyDescent="0.25">
      <c r="A231" s="5" t="s">
        <v>30</v>
      </c>
      <c r="B231" s="1" t="s">
        <v>31</v>
      </c>
      <c r="C231" t="s">
        <v>32</v>
      </c>
      <c r="D231" s="11" t="s">
        <v>33</v>
      </c>
      <c r="E231" s="1" t="s">
        <v>25</v>
      </c>
      <c r="H231" t="s">
        <v>26</v>
      </c>
      <c r="I231" t="s">
        <v>27</v>
      </c>
      <c r="J231" s="15" t="s">
        <v>28</v>
      </c>
      <c r="K231" s="42" t="s">
        <v>39</v>
      </c>
      <c r="L231" s="7">
        <v>54.361018348953294</v>
      </c>
      <c r="M231" s="7">
        <v>34.134751173708928</v>
      </c>
      <c r="N231" s="9">
        <v>0.6279270000902436</v>
      </c>
    </row>
    <row r="232" spans="1:21" x14ac:dyDescent="0.25">
      <c r="A232" s="5" t="s">
        <v>30</v>
      </c>
      <c r="B232" s="1" t="s">
        <v>31</v>
      </c>
      <c r="C232" t="s">
        <v>32</v>
      </c>
      <c r="D232" s="11" t="s">
        <v>33</v>
      </c>
      <c r="E232" s="1" t="s">
        <v>25</v>
      </c>
      <c r="H232" t="s">
        <v>26</v>
      </c>
      <c r="I232" t="s">
        <v>27</v>
      </c>
      <c r="J232" s="15" t="s">
        <v>28</v>
      </c>
      <c r="K232" s="42" t="s">
        <v>40</v>
      </c>
      <c r="L232" s="7">
        <v>55.129448095084207</v>
      </c>
      <c r="M232" s="7">
        <v>39.837524697110908</v>
      </c>
      <c r="N232" s="9">
        <v>0.72261787617393447</v>
      </c>
    </row>
    <row r="233" spans="1:21" x14ac:dyDescent="0.25">
      <c r="A233" s="5" t="s">
        <v>30</v>
      </c>
      <c r="B233" s="1" t="s">
        <v>31</v>
      </c>
      <c r="C233" t="s">
        <v>32</v>
      </c>
      <c r="D233" s="11" t="s">
        <v>33</v>
      </c>
      <c r="E233" s="1" t="s">
        <v>25</v>
      </c>
      <c r="H233" t="s">
        <v>26</v>
      </c>
      <c r="I233" t="s">
        <v>27</v>
      </c>
      <c r="J233" s="15" t="s">
        <v>28</v>
      </c>
      <c r="K233" s="42" t="s">
        <v>41</v>
      </c>
      <c r="L233" s="7">
        <v>63.424180401450691</v>
      </c>
      <c r="M233" s="7">
        <v>56.017993534482756</v>
      </c>
      <c r="N233" s="9">
        <v>0.88322770873680012</v>
      </c>
    </row>
    <row r="234" spans="1:21" x14ac:dyDescent="0.25">
      <c r="A234" s="5" t="s">
        <v>30</v>
      </c>
      <c r="B234" s="1" t="s">
        <v>31</v>
      </c>
      <c r="C234" t="s">
        <v>32</v>
      </c>
      <c r="D234" s="11" t="s">
        <v>33</v>
      </c>
      <c r="E234" s="1" t="s">
        <v>25</v>
      </c>
      <c r="H234" t="s">
        <v>26</v>
      </c>
      <c r="I234" t="s">
        <v>27</v>
      </c>
      <c r="J234" s="15" t="s">
        <v>28</v>
      </c>
      <c r="K234" s="42" t="s">
        <v>42</v>
      </c>
      <c r="L234" s="7">
        <v>56.547811411540813</v>
      </c>
      <c r="M234" s="7">
        <v>39.640660185185197</v>
      </c>
      <c r="N234" s="9">
        <v>0.70101139541352708</v>
      </c>
    </row>
    <row r="235" spans="1:21" x14ac:dyDescent="0.25">
      <c r="A235" s="5" t="s">
        <v>30</v>
      </c>
      <c r="B235" s="1" t="s">
        <v>31</v>
      </c>
      <c r="C235" t="s">
        <v>32</v>
      </c>
      <c r="D235" s="11" t="s">
        <v>33</v>
      </c>
      <c r="E235" s="1" t="s">
        <v>25</v>
      </c>
      <c r="H235" t="s">
        <v>26</v>
      </c>
      <c r="I235" t="s">
        <v>27</v>
      </c>
      <c r="J235" s="15" t="s">
        <v>28</v>
      </c>
      <c r="K235" s="42" t="s">
        <v>43</v>
      </c>
      <c r="L235" s="7">
        <v>57.919494416316574</v>
      </c>
      <c r="M235" s="7">
        <v>40.529810564663023</v>
      </c>
      <c r="N235" s="9">
        <v>0.69976112486999398</v>
      </c>
    </row>
    <row r="236" spans="1:21" x14ac:dyDescent="0.25">
      <c r="A236" s="5" t="s">
        <v>30</v>
      </c>
      <c r="B236" s="1" t="s">
        <v>31</v>
      </c>
      <c r="C236" t="s">
        <v>32</v>
      </c>
      <c r="D236" s="11" t="s">
        <v>33</v>
      </c>
      <c r="E236" s="1" t="s">
        <v>25</v>
      </c>
      <c r="H236" t="s">
        <v>26</v>
      </c>
      <c r="I236" t="s">
        <v>27</v>
      </c>
      <c r="J236" s="15" t="s">
        <v>28</v>
      </c>
      <c r="K236" s="42" t="s">
        <v>44</v>
      </c>
      <c r="L236" s="7">
        <v>49.384178965133408</v>
      </c>
      <c r="M236" s="7">
        <v>42.516770642201841</v>
      </c>
      <c r="N236" s="9">
        <v>0.86093910100681947</v>
      </c>
    </row>
    <row r="237" spans="1:21" x14ac:dyDescent="0.25">
      <c r="A237" s="5" t="s">
        <v>30</v>
      </c>
      <c r="B237" s="1" t="s">
        <v>31</v>
      </c>
      <c r="C237" t="s">
        <v>32</v>
      </c>
      <c r="D237" s="11" t="s">
        <v>33</v>
      </c>
      <c r="E237" s="1" t="s">
        <v>25</v>
      </c>
      <c r="H237" t="s">
        <v>26</v>
      </c>
      <c r="I237" t="s">
        <v>27</v>
      </c>
      <c r="J237" s="15" t="s">
        <v>28</v>
      </c>
      <c r="K237" s="42" t="s">
        <v>45</v>
      </c>
      <c r="L237" s="7">
        <v>57.087956464703673</v>
      </c>
      <c r="M237" s="7">
        <v>50.281569513787453</v>
      </c>
      <c r="N237" s="9">
        <v>0.88077368025733294</v>
      </c>
    </row>
    <row r="238" spans="1:21" x14ac:dyDescent="0.25">
      <c r="A238" s="5" t="s">
        <v>30</v>
      </c>
      <c r="B238" s="1" t="s">
        <v>31</v>
      </c>
      <c r="C238" t="s">
        <v>32</v>
      </c>
      <c r="D238" s="11" t="s">
        <v>33</v>
      </c>
      <c r="E238" s="1" t="s">
        <v>25</v>
      </c>
      <c r="H238" t="s">
        <v>26</v>
      </c>
      <c r="I238" t="s">
        <v>27</v>
      </c>
      <c r="J238" s="15" t="s">
        <v>28</v>
      </c>
      <c r="K238" s="42" t="s">
        <v>46</v>
      </c>
      <c r="L238" s="7">
        <v>49.409347398278541</v>
      </c>
      <c r="M238" s="7">
        <v>45.604187068278101</v>
      </c>
      <c r="N238" s="9">
        <v>0.92298703523995518</v>
      </c>
    </row>
    <row r="239" spans="1:21" x14ac:dyDescent="0.25">
      <c r="A239" s="5" t="s">
        <v>30</v>
      </c>
      <c r="B239" s="1" t="s">
        <v>31</v>
      </c>
      <c r="C239" t="s">
        <v>32</v>
      </c>
      <c r="D239" s="11" t="s">
        <v>33</v>
      </c>
      <c r="E239" s="1" t="s">
        <v>25</v>
      </c>
      <c r="H239" t="s">
        <v>26</v>
      </c>
      <c r="I239" t="s">
        <v>27</v>
      </c>
      <c r="J239" s="15" t="s">
        <v>28</v>
      </c>
      <c r="K239" s="42" t="s">
        <v>47</v>
      </c>
      <c r="L239" s="7">
        <v>62.812133390624446</v>
      </c>
      <c r="M239" s="7">
        <v>54.153355166801575</v>
      </c>
      <c r="N239" s="9">
        <v>0.86214799981439083</v>
      </c>
    </row>
    <row r="240" spans="1:21" x14ac:dyDescent="0.25">
      <c r="A240" s="5" t="s">
        <v>30</v>
      </c>
      <c r="B240" s="1" t="s">
        <v>31</v>
      </c>
      <c r="C240" t="s">
        <v>32</v>
      </c>
      <c r="D240" s="11" t="s">
        <v>33</v>
      </c>
      <c r="E240" s="1" t="s">
        <v>25</v>
      </c>
      <c r="H240" t="s">
        <v>26</v>
      </c>
      <c r="I240" t="s">
        <v>27</v>
      </c>
      <c r="J240" s="15" t="s">
        <v>28</v>
      </c>
      <c r="K240" s="42" t="s">
        <v>48</v>
      </c>
      <c r="L240" s="7">
        <v>67.174790039857029</v>
      </c>
      <c r="M240" s="7">
        <v>57.018148539038904</v>
      </c>
      <c r="N240" s="9">
        <v>0.84880278010855181</v>
      </c>
    </row>
    <row r="241" spans="1:14" x14ac:dyDescent="0.25">
      <c r="A241" s="5" t="s">
        <v>30</v>
      </c>
      <c r="B241" s="1" t="s">
        <v>31</v>
      </c>
      <c r="C241" t="s">
        <v>32</v>
      </c>
      <c r="D241" s="11" t="s">
        <v>33</v>
      </c>
      <c r="E241" s="1" t="s">
        <v>25</v>
      </c>
      <c r="H241" t="s">
        <v>26</v>
      </c>
      <c r="I241" t="s">
        <v>27</v>
      </c>
      <c r="J241" s="15" t="s">
        <v>28</v>
      </c>
      <c r="K241" s="42" t="s">
        <v>49</v>
      </c>
      <c r="L241" s="7">
        <v>46.114776306976346</v>
      </c>
      <c r="M241" s="7">
        <v>43.845700355972568</v>
      </c>
      <c r="N241" s="9">
        <v>0.95079503506860752</v>
      </c>
    </row>
    <row r="242" spans="1:14" x14ac:dyDescent="0.25">
      <c r="A242" s="5" t="s">
        <v>30</v>
      </c>
      <c r="B242" s="1" t="s">
        <v>31</v>
      </c>
      <c r="C242" t="s">
        <v>32</v>
      </c>
      <c r="D242" s="11" t="s">
        <v>33</v>
      </c>
      <c r="E242" s="1" t="s">
        <v>25</v>
      </c>
      <c r="H242" t="s">
        <v>26</v>
      </c>
      <c r="I242" t="s">
        <v>27</v>
      </c>
      <c r="J242" s="15" t="s">
        <v>28</v>
      </c>
      <c r="K242" s="42" t="s">
        <v>50</v>
      </c>
      <c r="L242" s="7">
        <v>40.980740465866319</v>
      </c>
      <c r="M242" s="7">
        <v>36.105563578141691</v>
      </c>
      <c r="N242" s="9">
        <v>0.88103736456921122</v>
      </c>
    </row>
    <row r="243" spans="1:14" x14ac:dyDescent="0.25">
      <c r="A243" s="5" t="s">
        <v>30</v>
      </c>
      <c r="B243" s="1" t="s">
        <v>31</v>
      </c>
      <c r="C243" t="s">
        <v>32</v>
      </c>
      <c r="D243" s="11" t="s">
        <v>33</v>
      </c>
      <c r="E243" s="1" t="s">
        <v>25</v>
      </c>
      <c r="H243" t="s">
        <v>26</v>
      </c>
      <c r="I243" t="s">
        <v>27</v>
      </c>
      <c r="J243" s="15" t="s">
        <v>28</v>
      </c>
      <c r="K243" s="42" t="s">
        <v>51</v>
      </c>
      <c r="L243" s="7">
        <v>72.579750047435127</v>
      </c>
      <c r="M243" s="7">
        <v>43.729556340175826</v>
      </c>
      <c r="N243" s="9">
        <v>0.60250354005898332</v>
      </c>
    </row>
    <row r="244" spans="1:14" x14ac:dyDescent="0.25">
      <c r="A244" s="5" t="s">
        <v>30</v>
      </c>
      <c r="B244" s="1" t="s">
        <v>31</v>
      </c>
      <c r="C244" t="s">
        <v>32</v>
      </c>
      <c r="D244" s="11" t="s">
        <v>33</v>
      </c>
      <c r="E244" s="1" t="s">
        <v>25</v>
      </c>
      <c r="H244" t="s">
        <v>26</v>
      </c>
      <c r="I244" t="s">
        <v>27</v>
      </c>
      <c r="J244" s="15" t="s">
        <v>28</v>
      </c>
      <c r="K244" s="42" t="s">
        <v>52</v>
      </c>
      <c r="L244" s="7">
        <v>70.852458811323686</v>
      </c>
      <c r="M244" s="7">
        <v>66.363265610233356</v>
      </c>
      <c r="N244" s="9">
        <v>0.93664026236485576</v>
      </c>
    </row>
    <row r="245" spans="1:14" x14ac:dyDescent="0.25">
      <c r="A245" s="5" t="s">
        <v>30</v>
      </c>
      <c r="B245" s="1" t="s">
        <v>31</v>
      </c>
      <c r="C245" t="s">
        <v>32</v>
      </c>
      <c r="D245" s="11" t="s">
        <v>33</v>
      </c>
      <c r="E245" s="1" t="s">
        <v>25</v>
      </c>
      <c r="H245" t="s">
        <v>26</v>
      </c>
      <c r="I245" t="s">
        <v>27</v>
      </c>
      <c r="J245" s="15" t="s">
        <v>28</v>
      </c>
      <c r="K245" s="42" t="s">
        <v>53</v>
      </c>
      <c r="L245" s="7">
        <v>46.962003612797957</v>
      </c>
      <c r="M245" s="7">
        <v>35.396777321463752</v>
      </c>
      <c r="N245" s="9">
        <v>0.75373226434950313</v>
      </c>
    </row>
    <row r="246" spans="1:14" x14ac:dyDescent="0.25">
      <c r="A246" s="5" t="s">
        <v>30</v>
      </c>
      <c r="B246" s="1" t="s">
        <v>31</v>
      </c>
      <c r="C246" t="s">
        <v>32</v>
      </c>
      <c r="D246" s="11" t="s">
        <v>33</v>
      </c>
      <c r="E246" s="1" t="s">
        <v>25</v>
      </c>
      <c r="H246" t="s">
        <v>26</v>
      </c>
      <c r="I246" t="s">
        <v>27</v>
      </c>
      <c r="J246" s="15" t="s">
        <v>28</v>
      </c>
      <c r="K246" s="42" t="s">
        <v>54</v>
      </c>
      <c r="L246" s="7">
        <v>52.888689747074679</v>
      </c>
      <c r="M246" s="7">
        <v>44.817869081921721</v>
      </c>
      <c r="N246" s="9">
        <v>0.84739987502527681</v>
      </c>
    </row>
    <row r="247" spans="1:14" x14ac:dyDescent="0.25">
      <c r="A247" s="5" t="s">
        <v>30</v>
      </c>
      <c r="B247" s="1" t="s">
        <v>31</v>
      </c>
      <c r="C247" t="s">
        <v>32</v>
      </c>
      <c r="D247" s="11" t="s">
        <v>33</v>
      </c>
      <c r="E247" s="1" t="s">
        <v>25</v>
      </c>
      <c r="H247" t="s">
        <v>26</v>
      </c>
      <c r="I247" t="s">
        <v>27</v>
      </c>
      <c r="J247" s="15" t="s">
        <v>28</v>
      </c>
      <c r="K247" s="42" t="s">
        <v>55</v>
      </c>
      <c r="L247" s="7">
        <v>88.22601311050532</v>
      </c>
      <c r="M247" s="7">
        <v>83.091464809850592</v>
      </c>
      <c r="N247" s="9">
        <v>0.94180233108546374</v>
      </c>
    </row>
    <row r="248" spans="1:14" x14ac:dyDescent="0.25">
      <c r="A248" s="5" t="s">
        <v>30</v>
      </c>
      <c r="B248" s="1" t="s">
        <v>31</v>
      </c>
      <c r="C248" t="s">
        <v>32</v>
      </c>
      <c r="D248" s="11" t="s">
        <v>33</v>
      </c>
      <c r="E248" s="1" t="s">
        <v>25</v>
      </c>
      <c r="H248" t="s">
        <v>26</v>
      </c>
      <c r="I248" t="s">
        <v>27</v>
      </c>
      <c r="J248" s="15" t="s">
        <v>28</v>
      </c>
      <c r="K248" s="42" t="s">
        <v>56</v>
      </c>
      <c r="L248" s="7">
        <v>50.664003138619762</v>
      </c>
      <c r="M248" s="7">
        <v>39.727781241351259</v>
      </c>
      <c r="N248" s="9">
        <v>0.78414216761856848</v>
      </c>
    </row>
    <row r="249" spans="1:14" x14ac:dyDescent="0.25">
      <c r="A249" s="5" t="s">
        <v>30</v>
      </c>
      <c r="B249" s="1" t="s">
        <v>31</v>
      </c>
      <c r="C249" t="s">
        <v>32</v>
      </c>
      <c r="D249" s="11" t="s">
        <v>33</v>
      </c>
      <c r="E249" s="1" t="s">
        <v>25</v>
      </c>
      <c r="H249" t="s">
        <v>26</v>
      </c>
      <c r="I249" t="s">
        <v>27</v>
      </c>
      <c r="J249" s="15" t="s">
        <v>28</v>
      </c>
      <c r="K249" s="42" t="s">
        <v>57</v>
      </c>
      <c r="L249" s="7">
        <v>83.381965854223068</v>
      </c>
      <c r="M249" s="7">
        <v>73.773121164432183</v>
      </c>
      <c r="N249" s="9">
        <v>0.88476111601170382</v>
      </c>
    </row>
    <row r="250" spans="1:14" x14ac:dyDescent="0.25">
      <c r="A250" s="5" t="s">
        <v>30</v>
      </c>
      <c r="B250" s="1" t="s">
        <v>31</v>
      </c>
      <c r="C250" t="s">
        <v>32</v>
      </c>
      <c r="D250" s="11" t="s">
        <v>33</v>
      </c>
      <c r="E250" s="1" t="s">
        <v>25</v>
      </c>
      <c r="H250" t="s">
        <v>26</v>
      </c>
      <c r="I250" t="s">
        <v>27</v>
      </c>
      <c r="J250" s="15" t="s">
        <v>28</v>
      </c>
      <c r="K250" s="42" t="s">
        <v>58</v>
      </c>
      <c r="L250" s="7">
        <v>92.643290585633508</v>
      </c>
      <c r="M250" s="7">
        <v>86.315536315536306</v>
      </c>
      <c r="N250" s="9">
        <v>0.93169765203613708</v>
      </c>
    </row>
    <row r="251" spans="1:14" x14ac:dyDescent="0.25">
      <c r="A251" s="5" t="s">
        <v>30</v>
      </c>
      <c r="B251" s="1" t="s">
        <v>31</v>
      </c>
      <c r="C251" t="s">
        <v>32</v>
      </c>
      <c r="D251" s="11" t="s">
        <v>33</v>
      </c>
      <c r="E251" s="1" t="s">
        <v>25</v>
      </c>
      <c r="H251" t="s">
        <v>26</v>
      </c>
      <c r="I251" t="s">
        <v>27</v>
      </c>
      <c r="J251" s="15" t="s">
        <v>28</v>
      </c>
      <c r="K251" s="42" t="s">
        <v>59</v>
      </c>
      <c r="L251" s="7">
        <v>83.266303202989121</v>
      </c>
      <c r="M251" s="7">
        <v>74.519273207059797</v>
      </c>
      <c r="N251" s="9">
        <v>0.89495114278574917</v>
      </c>
    </row>
    <row r="252" spans="1:14" x14ac:dyDescent="0.25">
      <c r="A252" s="5" t="s">
        <v>30</v>
      </c>
      <c r="B252" s="1" t="s">
        <v>31</v>
      </c>
      <c r="C252" t="s">
        <v>32</v>
      </c>
      <c r="D252" s="11" t="s">
        <v>33</v>
      </c>
      <c r="E252" s="1" t="s">
        <v>25</v>
      </c>
      <c r="H252" t="s">
        <v>26</v>
      </c>
      <c r="I252" t="s">
        <v>27</v>
      </c>
      <c r="J252" s="15" t="s">
        <v>28</v>
      </c>
      <c r="K252" s="42" t="s">
        <v>60</v>
      </c>
      <c r="L252" s="7">
        <v>89.716634439718561</v>
      </c>
      <c r="M252" s="7">
        <v>78.00237209443776</v>
      </c>
      <c r="N252" s="9">
        <v>0.8694304303941347</v>
      </c>
    </row>
    <row r="253" spans="1:14" x14ac:dyDescent="0.25">
      <c r="A253" s="5" t="s">
        <v>30</v>
      </c>
      <c r="B253" s="1" t="s">
        <v>31</v>
      </c>
      <c r="C253" t="s">
        <v>32</v>
      </c>
      <c r="D253" s="11" t="s">
        <v>33</v>
      </c>
      <c r="E253" s="1" t="s">
        <v>25</v>
      </c>
      <c r="H253" t="s">
        <v>26</v>
      </c>
      <c r="I253" t="s">
        <v>27</v>
      </c>
      <c r="J253" s="15" t="s">
        <v>28</v>
      </c>
      <c r="K253" s="42" t="s">
        <v>61</v>
      </c>
      <c r="L253" s="7">
        <v>89.639002172565839</v>
      </c>
      <c r="M253" s="7">
        <v>82.659602676552097</v>
      </c>
      <c r="N253" s="9">
        <v>0.9221388087009541</v>
      </c>
    </row>
    <row r="254" spans="1:14" x14ac:dyDescent="0.25">
      <c r="A254" s="5" t="s">
        <v>30</v>
      </c>
      <c r="B254" s="1" t="s">
        <v>31</v>
      </c>
      <c r="C254" t="s">
        <v>32</v>
      </c>
      <c r="D254" s="11" t="s">
        <v>33</v>
      </c>
      <c r="E254" s="1" t="s">
        <v>25</v>
      </c>
      <c r="H254" t="s">
        <v>26</v>
      </c>
      <c r="I254" t="s">
        <v>27</v>
      </c>
      <c r="J254" s="15" t="s">
        <v>28</v>
      </c>
      <c r="K254" s="42" t="s">
        <v>62</v>
      </c>
      <c r="L254" s="7">
        <v>89.197056898174111</v>
      </c>
      <c r="M254" s="7">
        <v>85.179159888207565</v>
      </c>
      <c r="N254" s="9">
        <v>0.9549548253082687</v>
      </c>
    </row>
    <row r="255" spans="1:14" x14ac:dyDescent="0.25">
      <c r="A255" s="5" t="s">
        <v>30</v>
      </c>
      <c r="B255" s="1" t="s">
        <v>31</v>
      </c>
      <c r="C255" t="s">
        <v>32</v>
      </c>
      <c r="D255" s="11" t="s">
        <v>33</v>
      </c>
      <c r="E255" s="1" t="s">
        <v>25</v>
      </c>
      <c r="H255" t="s">
        <v>26</v>
      </c>
      <c r="I255" t="s">
        <v>27</v>
      </c>
      <c r="J255" s="15" t="s">
        <v>28</v>
      </c>
      <c r="K255" s="42" t="s">
        <v>63</v>
      </c>
      <c r="L255" s="7">
        <v>88.400081421230695</v>
      </c>
      <c r="M255" s="7">
        <v>80.853252973976979</v>
      </c>
      <c r="N255" s="9">
        <v>0.91462871610612317</v>
      </c>
    </row>
    <row r="256" spans="1:14" x14ac:dyDescent="0.25">
      <c r="A256" s="5" t="s">
        <v>30</v>
      </c>
      <c r="B256" s="1" t="s">
        <v>31</v>
      </c>
      <c r="C256" t="s">
        <v>32</v>
      </c>
      <c r="D256" s="11" t="s">
        <v>33</v>
      </c>
      <c r="E256" s="1" t="s">
        <v>25</v>
      </c>
      <c r="H256" t="s">
        <v>26</v>
      </c>
      <c r="I256" t="s">
        <v>27</v>
      </c>
      <c r="J256" s="15" t="s">
        <v>28</v>
      </c>
      <c r="K256" s="42" t="s">
        <v>64</v>
      </c>
      <c r="L256" s="7">
        <v>56.509194357243743</v>
      </c>
      <c r="M256" s="7">
        <v>53.675508687551996</v>
      </c>
      <c r="N256" s="9">
        <v>0.9498544316208517</v>
      </c>
    </row>
    <row r="257" spans="1:14" x14ac:dyDescent="0.25">
      <c r="A257" s="5" t="s">
        <v>30</v>
      </c>
      <c r="B257" s="1" t="s">
        <v>31</v>
      </c>
      <c r="C257" t="s">
        <v>32</v>
      </c>
      <c r="D257" s="11" t="s">
        <v>33</v>
      </c>
      <c r="E257" s="1" t="s">
        <v>25</v>
      </c>
      <c r="H257" t="s">
        <v>26</v>
      </c>
      <c r="I257" t="s">
        <v>27</v>
      </c>
      <c r="J257" s="15" t="s">
        <v>28</v>
      </c>
      <c r="K257" s="42" t="s">
        <v>65</v>
      </c>
      <c r="L257" s="7">
        <v>82.529122279188826</v>
      </c>
      <c r="M257" s="7">
        <v>76.970969225177129</v>
      </c>
      <c r="N257" s="9">
        <v>0.93265222141574522</v>
      </c>
    </row>
    <row r="258" spans="1:14" x14ac:dyDescent="0.25">
      <c r="A258" s="5" t="s">
        <v>30</v>
      </c>
      <c r="B258" s="1" t="s">
        <v>31</v>
      </c>
      <c r="C258" t="s">
        <v>32</v>
      </c>
      <c r="D258" s="11" t="s">
        <v>33</v>
      </c>
      <c r="E258" s="1" t="s">
        <v>25</v>
      </c>
      <c r="H258" t="s">
        <v>26</v>
      </c>
      <c r="I258" t="s">
        <v>27</v>
      </c>
      <c r="J258" s="15" t="s">
        <v>28</v>
      </c>
      <c r="K258" s="42" t="s">
        <v>66</v>
      </c>
      <c r="L258" s="7">
        <v>79.942693531422947</v>
      </c>
      <c r="M258" s="7">
        <v>73.794703376528446</v>
      </c>
      <c r="N258" s="9">
        <v>0.92309503366335888</v>
      </c>
    </row>
    <row r="259" spans="1:14" x14ac:dyDescent="0.25">
      <c r="A259" s="5" t="s">
        <v>30</v>
      </c>
      <c r="B259" s="1" t="s">
        <v>31</v>
      </c>
      <c r="C259" t="s">
        <v>32</v>
      </c>
      <c r="D259" s="11" t="s">
        <v>33</v>
      </c>
      <c r="E259" s="1" t="s">
        <v>25</v>
      </c>
      <c r="H259" t="s">
        <v>26</v>
      </c>
      <c r="I259" t="s">
        <v>27</v>
      </c>
      <c r="J259" s="15" t="s">
        <v>28</v>
      </c>
      <c r="K259" s="42" t="s">
        <v>67</v>
      </c>
      <c r="L259" s="7">
        <v>74.791604694474429</v>
      </c>
      <c r="M259" s="7">
        <v>67.281524039915325</v>
      </c>
      <c r="N259" s="9">
        <v>0.8995865821406297</v>
      </c>
    </row>
    <row r="260" spans="1:14" x14ac:dyDescent="0.25">
      <c r="A260" s="5" t="s">
        <v>30</v>
      </c>
      <c r="B260" s="1" t="s">
        <v>31</v>
      </c>
      <c r="C260" t="s">
        <v>32</v>
      </c>
      <c r="D260" s="11" t="s">
        <v>33</v>
      </c>
      <c r="E260" s="1" t="s">
        <v>25</v>
      </c>
      <c r="H260" t="s">
        <v>26</v>
      </c>
      <c r="I260" t="s">
        <v>27</v>
      </c>
      <c r="J260" s="15" t="s">
        <v>28</v>
      </c>
      <c r="K260" s="42" t="s">
        <v>68</v>
      </c>
      <c r="L260" s="7">
        <v>77.616224903650149</v>
      </c>
      <c r="M260" s="7">
        <v>68.222987625972706</v>
      </c>
      <c r="N260" s="9">
        <v>0.87897843151560318</v>
      </c>
    </row>
    <row r="261" spans="1:14" x14ac:dyDescent="0.25">
      <c r="A261" s="5" t="s">
        <v>30</v>
      </c>
      <c r="B261" s="1" t="s">
        <v>31</v>
      </c>
      <c r="C261" t="s">
        <v>32</v>
      </c>
      <c r="D261" s="11" t="s">
        <v>33</v>
      </c>
      <c r="E261" s="1" t="s">
        <v>25</v>
      </c>
      <c r="H261" t="s">
        <v>26</v>
      </c>
      <c r="I261" t="s">
        <v>27</v>
      </c>
      <c r="J261" s="15" t="s">
        <v>28</v>
      </c>
      <c r="K261" s="42" t="s">
        <v>69</v>
      </c>
      <c r="L261" s="7">
        <v>85.789537412113475</v>
      </c>
      <c r="M261" s="7">
        <v>81.515779212867059</v>
      </c>
      <c r="N261" s="9">
        <v>0.95018322364047436</v>
      </c>
    </row>
    <row r="262" spans="1:14" x14ac:dyDescent="0.25">
      <c r="A262" s="5" t="s">
        <v>30</v>
      </c>
      <c r="B262" s="1" t="s">
        <v>31</v>
      </c>
      <c r="C262" t="s">
        <v>32</v>
      </c>
      <c r="D262" s="11" t="s">
        <v>33</v>
      </c>
      <c r="E262" s="1" t="s">
        <v>25</v>
      </c>
      <c r="H262" t="s">
        <v>26</v>
      </c>
      <c r="I262" t="s">
        <v>27</v>
      </c>
      <c r="J262" s="15" t="s">
        <v>28</v>
      </c>
      <c r="K262" s="42" t="s">
        <v>70</v>
      </c>
      <c r="L262" s="7">
        <v>66.420329766254326</v>
      </c>
      <c r="M262" s="7">
        <v>58.157914533862979</v>
      </c>
      <c r="N262" s="9">
        <v>0.87560412208930083</v>
      </c>
    </row>
    <row r="263" spans="1:14" x14ac:dyDescent="0.25">
      <c r="A263" s="5" t="s">
        <v>30</v>
      </c>
      <c r="B263" s="1" t="s">
        <v>31</v>
      </c>
      <c r="C263" t="s">
        <v>32</v>
      </c>
      <c r="D263" s="11" t="s">
        <v>33</v>
      </c>
      <c r="E263" s="1" t="s">
        <v>25</v>
      </c>
      <c r="H263" t="s">
        <v>26</v>
      </c>
      <c r="I263" t="s">
        <v>27</v>
      </c>
      <c r="J263" s="15" t="s">
        <v>28</v>
      </c>
      <c r="K263" s="42" t="s">
        <v>71</v>
      </c>
      <c r="L263" s="7">
        <v>89.389425831363383</v>
      </c>
      <c r="M263" s="7">
        <v>85.783983849259755</v>
      </c>
      <c r="N263" s="9">
        <v>0.95966590065243917</v>
      </c>
    </row>
    <row r="264" spans="1:14" x14ac:dyDescent="0.25">
      <c r="A264" s="5" t="s">
        <v>30</v>
      </c>
      <c r="B264" s="1" t="s">
        <v>31</v>
      </c>
      <c r="C264" t="s">
        <v>32</v>
      </c>
      <c r="D264" s="11" t="s">
        <v>33</v>
      </c>
      <c r="E264" s="1" t="s">
        <v>25</v>
      </c>
      <c r="H264" t="s">
        <v>26</v>
      </c>
      <c r="I264" t="s">
        <v>27</v>
      </c>
      <c r="J264" s="15" t="s">
        <v>28</v>
      </c>
      <c r="K264" s="42" t="s">
        <v>72</v>
      </c>
      <c r="L264" s="7">
        <v>90.913811596974853</v>
      </c>
      <c r="M264" s="7">
        <v>86.129200312581418</v>
      </c>
      <c r="N264" s="9">
        <v>0.94737200871520122</v>
      </c>
    </row>
    <row r="265" spans="1:14" x14ac:dyDescent="0.25">
      <c r="A265" s="5" t="s">
        <v>30</v>
      </c>
      <c r="B265" s="1" t="s">
        <v>31</v>
      </c>
      <c r="C265" t="s">
        <v>32</v>
      </c>
      <c r="D265" s="11" t="s">
        <v>33</v>
      </c>
      <c r="E265" s="1" t="s">
        <v>25</v>
      </c>
      <c r="H265" t="s">
        <v>26</v>
      </c>
      <c r="I265" t="s">
        <v>27</v>
      </c>
      <c r="J265" s="15" t="s">
        <v>28</v>
      </c>
      <c r="K265" s="42" t="s">
        <v>73</v>
      </c>
      <c r="L265" s="7">
        <v>72.60770881700401</v>
      </c>
      <c r="M265" s="7">
        <v>62.071097372488417</v>
      </c>
      <c r="N265" s="9">
        <v>0.85488301977588332</v>
      </c>
    </row>
    <row r="266" spans="1:14" x14ac:dyDescent="0.25">
      <c r="A266" s="5" t="s">
        <v>30</v>
      </c>
      <c r="B266" s="1" t="s">
        <v>31</v>
      </c>
      <c r="C266" t="s">
        <v>32</v>
      </c>
      <c r="D266" s="11" t="s">
        <v>33</v>
      </c>
      <c r="E266" s="1" t="s">
        <v>25</v>
      </c>
      <c r="H266" t="s">
        <v>26</v>
      </c>
      <c r="I266" t="s">
        <v>27</v>
      </c>
      <c r="J266" s="15" t="s">
        <v>28</v>
      </c>
      <c r="K266" s="42" t="s">
        <v>74</v>
      </c>
      <c r="L266" s="7">
        <v>72.283285608615742</v>
      </c>
      <c r="M266" s="7">
        <v>56.901669758812609</v>
      </c>
      <c r="N266" s="9">
        <v>0.78720369833368875</v>
      </c>
    </row>
    <row r="267" spans="1:14" x14ac:dyDescent="0.25">
      <c r="A267" s="5" t="s">
        <v>30</v>
      </c>
      <c r="B267" s="1" t="s">
        <v>31</v>
      </c>
      <c r="C267" t="s">
        <v>32</v>
      </c>
      <c r="D267" s="11" t="s">
        <v>33</v>
      </c>
      <c r="E267" s="1" t="s">
        <v>25</v>
      </c>
      <c r="H267" t="s">
        <v>26</v>
      </c>
      <c r="I267" t="s">
        <v>27</v>
      </c>
      <c r="J267" s="15" t="s">
        <v>28</v>
      </c>
      <c r="K267" s="42" t="s">
        <v>75</v>
      </c>
      <c r="L267" s="7">
        <v>72.008483428915085</v>
      </c>
      <c r="M267" s="7">
        <v>55.367689635205565</v>
      </c>
      <c r="N267" s="9">
        <v>0.76890509282650177</v>
      </c>
    </row>
    <row r="268" spans="1:14" x14ac:dyDescent="0.25">
      <c r="A268" s="5" t="s">
        <v>30</v>
      </c>
      <c r="B268" s="1" t="s">
        <v>31</v>
      </c>
      <c r="C268" t="s">
        <v>32</v>
      </c>
      <c r="D268" s="11" t="s">
        <v>33</v>
      </c>
      <c r="E268" s="1" t="s">
        <v>25</v>
      </c>
      <c r="H268" t="s">
        <v>26</v>
      </c>
      <c r="I268" t="s">
        <v>27</v>
      </c>
      <c r="J268" s="15" t="s">
        <v>28</v>
      </c>
      <c r="K268" s="42" t="s">
        <v>76</v>
      </c>
      <c r="L268" s="7">
        <v>75.354045500366098</v>
      </c>
      <c r="M268" s="7">
        <v>68.406946826758144</v>
      </c>
      <c r="N268" s="9">
        <v>0.9078072235209429</v>
      </c>
    </row>
    <row r="269" spans="1:14" x14ac:dyDescent="0.25">
      <c r="A269" s="5" t="s">
        <v>30</v>
      </c>
      <c r="B269" s="1" t="s">
        <v>31</v>
      </c>
      <c r="C269" t="s">
        <v>32</v>
      </c>
      <c r="D269" s="11" t="s">
        <v>33</v>
      </c>
      <c r="E269" s="1" t="s">
        <v>25</v>
      </c>
      <c r="H269" t="s">
        <v>26</v>
      </c>
      <c r="I269" t="s">
        <v>27</v>
      </c>
      <c r="J269" s="15" t="s">
        <v>28</v>
      </c>
      <c r="K269" s="42" t="s">
        <v>77</v>
      </c>
      <c r="L269" s="7">
        <v>78.675691566901222</v>
      </c>
      <c r="M269" s="7">
        <v>71.216889588250723</v>
      </c>
      <c r="N269" s="9">
        <v>0.90519559688511964</v>
      </c>
    </row>
    <row r="270" spans="1:14" x14ac:dyDescent="0.25">
      <c r="A270" s="5" t="s">
        <v>30</v>
      </c>
      <c r="B270" s="1" t="s">
        <v>31</v>
      </c>
      <c r="C270" t="s">
        <v>32</v>
      </c>
      <c r="D270" s="11" t="s">
        <v>33</v>
      </c>
      <c r="E270" s="1" t="s">
        <v>25</v>
      </c>
      <c r="H270" t="s">
        <v>26</v>
      </c>
      <c r="I270" t="s">
        <v>27</v>
      </c>
      <c r="J270" s="15" t="s">
        <v>28</v>
      </c>
      <c r="K270" s="42" t="s">
        <v>78</v>
      </c>
      <c r="L270" s="7">
        <v>68.320773698588027</v>
      </c>
      <c r="M270" s="7">
        <v>57.905840550743946</v>
      </c>
      <c r="N270" s="9">
        <v>0.84755832546932464</v>
      </c>
    </row>
    <row r="271" spans="1:14" x14ac:dyDescent="0.25">
      <c r="A271" s="5" t="s">
        <v>30</v>
      </c>
      <c r="B271" s="1" t="s">
        <v>31</v>
      </c>
      <c r="C271" t="s">
        <v>32</v>
      </c>
      <c r="D271" s="11" t="s">
        <v>33</v>
      </c>
      <c r="E271" s="1" t="s">
        <v>25</v>
      </c>
      <c r="H271" t="s">
        <v>26</v>
      </c>
      <c r="I271" t="s">
        <v>27</v>
      </c>
      <c r="J271" s="15" t="s">
        <v>28</v>
      </c>
      <c r="K271" s="42" t="s">
        <v>79</v>
      </c>
      <c r="L271" s="7">
        <v>55.341410481597308</v>
      </c>
      <c r="M271" s="7">
        <v>37.173633656671257</v>
      </c>
      <c r="N271" s="9">
        <v>0.67171460454613119</v>
      </c>
    </row>
    <row r="272" spans="1:14" x14ac:dyDescent="0.25">
      <c r="A272" s="5" t="s">
        <v>30</v>
      </c>
      <c r="B272" s="1" t="s">
        <v>31</v>
      </c>
      <c r="C272" t="s">
        <v>32</v>
      </c>
      <c r="D272" s="11" t="s">
        <v>33</v>
      </c>
      <c r="E272" s="1" t="s">
        <v>25</v>
      </c>
      <c r="H272" t="s">
        <v>26</v>
      </c>
      <c r="I272" t="s">
        <v>27</v>
      </c>
      <c r="J272" s="15" t="s">
        <v>28</v>
      </c>
      <c r="K272" s="42" t="s">
        <v>80</v>
      </c>
      <c r="L272" s="7">
        <v>73.97330768474022</v>
      </c>
      <c r="M272" s="7">
        <v>63.757423070001806</v>
      </c>
      <c r="N272" s="9">
        <v>0.86189769074168598</v>
      </c>
    </row>
    <row r="273" spans="1:14" x14ac:dyDescent="0.25">
      <c r="A273" s="5" t="s">
        <v>30</v>
      </c>
      <c r="B273" s="1" t="s">
        <v>31</v>
      </c>
      <c r="C273" t="s">
        <v>32</v>
      </c>
      <c r="D273" s="11" t="s">
        <v>33</v>
      </c>
      <c r="E273" s="1" t="s">
        <v>25</v>
      </c>
      <c r="H273" t="s">
        <v>26</v>
      </c>
      <c r="I273" t="s">
        <v>27</v>
      </c>
      <c r="J273" s="15" t="s">
        <v>28</v>
      </c>
      <c r="K273" s="42" t="s">
        <v>81</v>
      </c>
      <c r="L273" s="7">
        <v>70.255869827771193</v>
      </c>
      <c r="M273" s="7">
        <v>67.380981370997191</v>
      </c>
      <c r="N273" s="9">
        <v>0.95907974004418917</v>
      </c>
    </row>
    <row r="274" spans="1:14" x14ac:dyDescent="0.25">
      <c r="A274" s="5" t="s">
        <v>30</v>
      </c>
      <c r="B274" s="1" t="s">
        <v>31</v>
      </c>
      <c r="C274" t="s">
        <v>32</v>
      </c>
      <c r="D274" s="11" t="s">
        <v>33</v>
      </c>
      <c r="E274" s="1" t="s">
        <v>25</v>
      </c>
      <c r="H274" t="s">
        <v>26</v>
      </c>
      <c r="I274" t="s">
        <v>27</v>
      </c>
      <c r="J274" s="15" t="s">
        <v>28</v>
      </c>
      <c r="K274" s="42" t="s">
        <v>82</v>
      </c>
      <c r="L274" s="7">
        <v>66.001892587759997</v>
      </c>
      <c r="M274" s="7">
        <v>59.212702613298049</v>
      </c>
      <c r="N274" s="9">
        <v>0.89713643490700445</v>
      </c>
    </row>
    <row r="275" spans="1:14" x14ac:dyDescent="0.25">
      <c r="A275" s="5" t="s">
        <v>30</v>
      </c>
      <c r="B275" s="1" t="s">
        <v>31</v>
      </c>
      <c r="C275" t="s">
        <v>32</v>
      </c>
      <c r="D275" s="11" t="s">
        <v>33</v>
      </c>
      <c r="E275" s="1" t="s">
        <v>25</v>
      </c>
      <c r="H275" t="s">
        <v>26</v>
      </c>
      <c r="I275" t="s">
        <v>27</v>
      </c>
      <c r="J275" s="15" t="s">
        <v>28</v>
      </c>
      <c r="K275" s="42" t="s">
        <v>83</v>
      </c>
      <c r="L275" s="7">
        <v>42.36087803255743</v>
      </c>
      <c r="M275" s="7">
        <v>27.681947069943291</v>
      </c>
      <c r="N275" s="9">
        <v>0.6534790673759806</v>
      </c>
    </row>
    <row r="276" spans="1:14" x14ac:dyDescent="0.25">
      <c r="A276" s="5" t="s">
        <v>30</v>
      </c>
      <c r="B276" s="1" t="s">
        <v>31</v>
      </c>
      <c r="C276" t="s">
        <v>32</v>
      </c>
      <c r="D276" s="11" t="s">
        <v>33</v>
      </c>
      <c r="E276" s="1" t="s">
        <v>25</v>
      </c>
      <c r="H276" t="s">
        <v>26</v>
      </c>
      <c r="I276" t="s">
        <v>27</v>
      </c>
      <c r="J276" s="15" t="s">
        <v>28</v>
      </c>
      <c r="K276" s="42" t="s">
        <v>84</v>
      </c>
      <c r="L276" s="7">
        <v>81.171792620613232</v>
      </c>
      <c r="M276" s="7">
        <v>78.343497376258682</v>
      </c>
      <c r="N276" s="9">
        <v>0.96515667385130144</v>
      </c>
    </row>
    <row r="277" spans="1:14" x14ac:dyDescent="0.25">
      <c r="A277" s="5" t="s">
        <v>30</v>
      </c>
      <c r="B277" s="1" t="s">
        <v>31</v>
      </c>
      <c r="C277" t="s">
        <v>32</v>
      </c>
      <c r="D277" s="11" t="s">
        <v>33</v>
      </c>
      <c r="E277" s="1" t="s">
        <v>25</v>
      </c>
      <c r="H277" t="s">
        <v>26</v>
      </c>
      <c r="I277" t="s">
        <v>27</v>
      </c>
      <c r="J277" s="15" t="s">
        <v>28</v>
      </c>
      <c r="K277" s="42" t="s">
        <v>85</v>
      </c>
      <c r="L277" s="7">
        <v>47.265650749193973</v>
      </c>
      <c r="M277" s="7">
        <v>28.899888232476457</v>
      </c>
      <c r="N277" s="9">
        <v>0.61143531876516666</v>
      </c>
    </row>
    <row r="278" spans="1:14" x14ac:dyDescent="0.25">
      <c r="A278" s="5" t="s">
        <v>30</v>
      </c>
      <c r="B278" s="1" t="s">
        <v>31</v>
      </c>
      <c r="C278" t="s">
        <v>32</v>
      </c>
      <c r="D278" s="11" t="s">
        <v>33</v>
      </c>
      <c r="E278" s="1" t="s">
        <v>25</v>
      </c>
      <c r="H278" t="s">
        <v>26</v>
      </c>
      <c r="I278" t="s">
        <v>27</v>
      </c>
      <c r="J278" s="15" t="s">
        <v>28</v>
      </c>
      <c r="K278" s="42" t="s">
        <v>86</v>
      </c>
      <c r="L278" s="7">
        <v>91.458053598690384</v>
      </c>
      <c r="M278" s="7">
        <v>85.547257352941173</v>
      </c>
      <c r="N278" s="9">
        <v>0.93537150624607379</v>
      </c>
    </row>
    <row r="279" spans="1:14" x14ac:dyDescent="0.25">
      <c r="A279" s="5" t="s">
        <v>30</v>
      </c>
      <c r="B279" s="1" t="s">
        <v>31</v>
      </c>
      <c r="C279" t="s">
        <v>32</v>
      </c>
      <c r="D279" s="11" t="s">
        <v>33</v>
      </c>
      <c r="E279" s="1" t="s">
        <v>25</v>
      </c>
      <c r="H279" t="s">
        <v>26</v>
      </c>
      <c r="I279" t="s">
        <v>27</v>
      </c>
      <c r="J279" s="15" t="s">
        <v>28</v>
      </c>
      <c r="K279" s="42" t="s">
        <v>87</v>
      </c>
      <c r="L279" s="7">
        <v>67.837107068626196</v>
      </c>
      <c r="M279" s="7">
        <v>61.214935129740525</v>
      </c>
      <c r="N279" s="9">
        <v>0.90238127442276583</v>
      </c>
    </row>
    <row r="280" spans="1:14" x14ac:dyDescent="0.25">
      <c r="A280" s="5" t="s">
        <v>30</v>
      </c>
      <c r="B280" s="1" t="s">
        <v>31</v>
      </c>
      <c r="C280" t="s">
        <v>32</v>
      </c>
      <c r="D280" s="11" t="s">
        <v>33</v>
      </c>
      <c r="E280" s="1" t="s">
        <v>25</v>
      </c>
      <c r="H280" t="s">
        <v>26</v>
      </c>
      <c r="I280" t="s">
        <v>27</v>
      </c>
      <c r="J280" s="15" t="s">
        <v>28</v>
      </c>
      <c r="K280" s="42" t="s">
        <v>88</v>
      </c>
      <c r="L280" s="7">
        <v>69.551382272334322</v>
      </c>
      <c r="M280" s="7">
        <v>55.537984423676001</v>
      </c>
      <c r="N280" s="9">
        <v>0.79851733508634415</v>
      </c>
    </row>
    <row r="281" spans="1:14" x14ac:dyDescent="0.25">
      <c r="A281" s="5" t="s">
        <v>30</v>
      </c>
      <c r="B281" s="1" t="s">
        <v>31</v>
      </c>
      <c r="C281" t="s">
        <v>32</v>
      </c>
      <c r="D281" s="11" t="s">
        <v>33</v>
      </c>
      <c r="E281" s="1" t="s">
        <v>25</v>
      </c>
      <c r="H281" t="s">
        <v>26</v>
      </c>
      <c r="I281" t="s">
        <v>27</v>
      </c>
      <c r="J281" s="15" t="s">
        <v>28</v>
      </c>
      <c r="K281" s="42" t="s">
        <v>89</v>
      </c>
      <c r="L281" s="7">
        <v>90.111648610370253</v>
      </c>
      <c r="M281" s="7">
        <v>87.532745182012846</v>
      </c>
      <c r="N281" s="9">
        <v>0.97138102045487806</v>
      </c>
    </row>
    <row r="282" spans="1:14" x14ac:dyDescent="0.25">
      <c r="A282" s="5" t="s">
        <v>30</v>
      </c>
      <c r="B282" s="1" t="s">
        <v>31</v>
      </c>
      <c r="C282" t="s">
        <v>32</v>
      </c>
      <c r="D282" s="11" t="s">
        <v>33</v>
      </c>
      <c r="E282" s="1" t="s">
        <v>25</v>
      </c>
      <c r="H282" t="s">
        <v>26</v>
      </c>
      <c r="I282" t="s">
        <v>27</v>
      </c>
      <c r="J282" s="15" t="s">
        <v>28</v>
      </c>
      <c r="K282" s="42" t="s">
        <v>90</v>
      </c>
      <c r="L282" s="7">
        <v>77.431162285945504</v>
      </c>
      <c r="M282" s="7">
        <v>71.249916739702016</v>
      </c>
      <c r="N282" s="9">
        <v>0.92017108663025393</v>
      </c>
    </row>
    <row r="283" spans="1:14" x14ac:dyDescent="0.25">
      <c r="A283" s="5" t="s">
        <v>30</v>
      </c>
      <c r="B283" s="1" t="s">
        <v>31</v>
      </c>
      <c r="C283" t="s">
        <v>32</v>
      </c>
      <c r="D283" s="11" t="s">
        <v>33</v>
      </c>
      <c r="E283" s="1" t="s">
        <v>25</v>
      </c>
      <c r="H283" t="s">
        <v>26</v>
      </c>
      <c r="I283" t="s">
        <v>27</v>
      </c>
      <c r="J283" s="15" t="s">
        <v>28</v>
      </c>
      <c r="K283" s="42" t="s">
        <v>91</v>
      </c>
      <c r="L283" s="7">
        <v>88.721099196203582</v>
      </c>
      <c r="M283" s="7">
        <v>83.87511111111111</v>
      </c>
      <c r="N283" s="9">
        <v>0.94537953058521351</v>
      </c>
    </row>
    <row r="284" spans="1:14" x14ac:dyDescent="0.25">
      <c r="A284" s="5" t="s">
        <v>30</v>
      </c>
      <c r="B284" s="1" t="s">
        <v>31</v>
      </c>
      <c r="C284" t="s">
        <v>32</v>
      </c>
      <c r="D284" s="11" t="s">
        <v>33</v>
      </c>
      <c r="E284" s="1" t="s">
        <v>25</v>
      </c>
      <c r="H284" t="s">
        <v>26</v>
      </c>
      <c r="I284" t="s">
        <v>27</v>
      </c>
      <c r="J284" s="15" t="s">
        <v>28</v>
      </c>
      <c r="K284" s="42" t="s">
        <v>92</v>
      </c>
      <c r="L284" s="7">
        <v>78.420733165339271</v>
      </c>
      <c r="M284" s="7">
        <v>69.894733826247688</v>
      </c>
      <c r="N284" s="9">
        <v>0.89127876015752505</v>
      </c>
    </row>
    <row r="285" spans="1:14" x14ac:dyDescent="0.25">
      <c r="A285" s="5" t="s">
        <v>30</v>
      </c>
      <c r="B285" s="1" t="s">
        <v>31</v>
      </c>
      <c r="C285" t="s">
        <v>32</v>
      </c>
      <c r="D285" s="11" t="s">
        <v>33</v>
      </c>
      <c r="E285" s="1" t="s">
        <v>25</v>
      </c>
      <c r="H285" t="s">
        <v>26</v>
      </c>
      <c r="I285" t="s">
        <v>27</v>
      </c>
      <c r="J285" s="15" t="s">
        <v>28</v>
      </c>
      <c r="K285" s="42" t="s">
        <v>93</v>
      </c>
      <c r="L285" s="7">
        <v>73.193297404675633</v>
      </c>
      <c r="M285" s="7">
        <v>65.243395749569217</v>
      </c>
      <c r="N285" s="9">
        <v>0.89138484072998503</v>
      </c>
    </row>
    <row r="286" spans="1:14" x14ac:dyDescent="0.25">
      <c r="A286" s="5" t="s">
        <v>30</v>
      </c>
      <c r="B286" s="1" t="s">
        <v>31</v>
      </c>
      <c r="C286" t="s">
        <v>32</v>
      </c>
      <c r="D286" s="11" t="s">
        <v>33</v>
      </c>
      <c r="E286" s="1" t="s">
        <v>25</v>
      </c>
      <c r="H286" t="s">
        <v>26</v>
      </c>
      <c r="I286" t="s">
        <v>27</v>
      </c>
      <c r="J286" s="15" t="s">
        <v>28</v>
      </c>
      <c r="K286" s="42" t="s">
        <v>94</v>
      </c>
      <c r="L286" s="7">
        <v>86.565379734029818</v>
      </c>
      <c r="M286" s="7">
        <v>81.440878629932996</v>
      </c>
      <c r="N286" s="9">
        <v>0.94080195662698252</v>
      </c>
    </row>
    <row r="287" spans="1:14" x14ac:dyDescent="0.25">
      <c r="A287" s="5" t="s">
        <v>30</v>
      </c>
      <c r="B287" s="1" t="s">
        <v>31</v>
      </c>
      <c r="C287" t="s">
        <v>32</v>
      </c>
      <c r="D287" s="11" t="s">
        <v>33</v>
      </c>
      <c r="E287" s="1" t="s">
        <v>25</v>
      </c>
      <c r="H287" t="s">
        <v>26</v>
      </c>
      <c r="I287" t="s">
        <v>27</v>
      </c>
      <c r="J287" s="15" t="s">
        <v>28</v>
      </c>
      <c r="K287" s="42" t="s">
        <v>95</v>
      </c>
      <c r="L287" s="7">
        <v>80.672098883513897</v>
      </c>
      <c r="M287" s="7">
        <v>70.988782608695644</v>
      </c>
      <c r="N287" s="9">
        <v>0.87996697236301691</v>
      </c>
    </row>
    <row r="288" spans="1:14" x14ac:dyDescent="0.25">
      <c r="A288" s="5" t="s">
        <v>30</v>
      </c>
      <c r="B288" s="1" t="s">
        <v>31</v>
      </c>
      <c r="C288" t="s">
        <v>32</v>
      </c>
      <c r="D288" s="11" t="s">
        <v>33</v>
      </c>
      <c r="E288" s="1" t="s">
        <v>25</v>
      </c>
      <c r="H288" t="s">
        <v>26</v>
      </c>
      <c r="I288" t="s">
        <v>27</v>
      </c>
      <c r="J288" s="15" t="s">
        <v>28</v>
      </c>
      <c r="K288" s="42" t="s">
        <v>96</v>
      </c>
      <c r="L288" s="7">
        <v>81.657991060753758</v>
      </c>
      <c r="M288" s="7">
        <v>72.022351288056214</v>
      </c>
      <c r="N288" s="9">
        <v>0.88200003885071576</v>
      </c>
    </row>
    <row r="289" spans="1:14" x14ac:dyDescent="0.25">
      <c r="A289" s="5" t="s">
        <v>30</v>
      </c>
      <c r="B289" s="1" t="s">
        <v>31</v>
      </c>
      <c r="C289" t="s">
        <v>32</v>
      </c>
      <c r="D289" s="11" t="s">
        <v>33</v>
      </c>
      <c r="E289" s="1" t="s">
        <v>25</v>
      </c>
      <c r="H289" t="s">
        <v>26</v>
      </c>
      <c r="I289" t="s">
        <v>27</v>
      </c>
      <c r="J289" s="15" t="s">
        <v>28</v>
      </c>
      <c r="K289" s="42" t="s">
        <v>97</v>
      </c>
      <c r="L289" s="7">
        <v>82.776316515533324</v>
      </c>
      <c r="M289" s="7">
        <v>76.429001858736072</v>
      </c>
      <c r="N289" s="9">
        <v>0.92331967736682086</v>
      </c>
    </row>
    <row r="290" spans="1:14" x14ac:dyDescent="0.25">
      <c r="A290" s="5" t="s">
        <v>30</v>
      </c>
      <c r="B290" s="1" t="s">
        <v>31</v>
      </c>
      <c r="C290" t="s">
        <v>32</v>
      </c>
      <c r="D290" s="11" t="s">
        <v>33</v>
      </c>
      <c r="E290" s="1" t="s">
        <v>25</v>
      </c>
      <c r="H290" t="s">
        <v>26</v>
      </c>
      <c r="I290" t="s">
        <v>27</v>
      </c>
      <c r="J290" s="15" t="s">
        <v>28</v>
      </c>
      <c r="K290" s="42" t="s">
        <v>98</v>
      </c>
      <c r="L290" s="7">
        <v>75.288667141838914</v>
      </c>
      <c r="M290" s="7">
        <v>71.852936037441495</v>
      </c>
      <c r="N290" s="9">
        <v>0.95436589283849682</v>
      </c>
    </row>
    <row r="291" spans="1:14" x14ac:dyDescent="0.25">
      <c r="A291" s="5" t="s">
        <v>30</v>
      </c>
      <c r="B291" s="1" t="s">
        <v>31</v>
      </c>
      <c r="C291" t="s">
        <v>32</v>
      </c>
      <c r="D291" s="11" t="s">
        <v>33</v>
      </c>
      <c r="E291" s="1" t="s">
        <v>25</v>
      </c>
      <c r="H291" t="s">
        <v>26</v>
      </c>
      <c r="I291" t="s">
        <v>27</v>
      </c>
      <c r="J291" s="15" t="s">
        <v>28</v>
      </c>
      <c r="K291" s="42" t="s">
        <v>99</v>
      </c>
      <c r="L291" s="7">
        <v>49.875267284390588</v>
      </c>
      <c r="M291" s="7">
        <v>35.778918431725984</v>
      </c>
      <c r="N291" s="9">
        <v>0.71736795369362716</v>
      </c>
    </row>
    <row r="292" spans="1:14" x14ac:dyDescent="0.25">
      <c r="A292" s="5" t="s">
        <v>30</v>
      </c>
      <c r="B292" s="1" t="s">
        <v>31</v>
      </c>
      <c r="C292" t="s">
        <v>32</v>
      </c>
      <c r="D292" s="11" t="s">
        <v>33</v>
      </c>
      <c r="E292" s="1" t="s">
        <v>25</v>
      </c>
      <c r="H292" t="s">
        <v>26</v>
      </c>
      <c r="I292" t="s">
        <v>27</v>
      </c>
      <c r="J292" s="15" t="s">
        <v>28</v>
      </c>
      <c r="K292" s="42" t="s">
        <v>100</v>
      </c>
      <c r="L292" s="7">
        <v>79.027084818246621</v>
      </c>
      <c r="M292" s="7">
        <v>75.090137825421138</v>
      </c>
      <c r="N292" s="9">
        <v>0.95018230772550938</v>
      </c>
    </row>
    <row r="293" spans="1:14" x14ac:dyDescent="0.25">
      <c r="A293" s="5" t="s">
        <v>30</v>
      </c>
      <c r="B293" s="1" t="s">
        <v>31</v>
      </c>
      <c r="C293" t="s">
        <v>32</v>
      </c>
      <c r="D293" s="11" t="s">
        <v>33</v>
      </c>
      <c r="E293" s="1" t="s">
        <v>25</v>
      </c>
      <c r="H293" t="s">
        <v>26</v>
      </c>
      <c r="I293" t="s">
        <v>27</v>
      </c>
      <c r="J293" s="15" t="s">
        <v>28</v>
      </c>
      <c r="K293" s="42" t="s">
        <v>101</v>
      </c>
      <c r="L293" s="7">
        <v>38.859586600142556</v>
      </c>
      <c r="M293" s="7">
        <v>34.769063092513896</v>
      </c>
      <c r="N293" s="9">
        <v>0.8947357945487342</v>
      </c>
    </row>
    <row r="294" spans="1:14" x14ac:dyDescent="0.25">
      <c r="A294" s="5" t="s">
        <v>30</v>
      </c>
      <c r="B294" s="1" t="s">
        <v>31</v>
      </c>
      <c r="C294" t="s">
        <v>32</v>
      </c>
      <c r="D294" s="11" t="s">
        <v>33</v>
      </c>
      <c r="E294" s="1" t="s">
        <v>25</v>
      </c>
      <c r="H294" t="s">
        <v>26</v>
      </c>
      <c r="I294" t="s">
        <v>27</v>
      </c>
      <c r="J294" s="15" t="s">
        <v>28</v>
      </c>
      <c r="K294" s="42" t="s">
        <v>102</v>
      </c>
      <c r="L294" s="7">
        <v>71.379187455452595</v>
      </c>
      <c r="M294" s="7">
        <v>67.510954545454538</v>
      </c>
      <c r="N294" s="9">
        <v>0.94580727172872059</v>
      </c>
    </row>
    <row r="295" spans="1:14" x14ac:dyDescent="0.25">
      <c r="A295" s="5" t="s">
        <v>30</v>
      </c>
      <c r="B295" s="1" t="s">
        <v>31</v>
      </c>
      <c r="C295" t="s">
        <v>32</v>
      </c>
      <c r="D295" s="11" t="s">
        <v>33</v>
      </c>
      <c r="E295" s="1" t="s">
        <v>25</v>
      </c>
      <c r="H295" t="s">
        <v>26</v>
      </c>
      <c r="I295" t="s">
        <v>27</v>
      </c>
      <c r="J295" s="15" t="s">
        <v>28</v>
      </c>
      <c r="K295" s="42" t="s">
        <v>103</v>
      </c>
      <c r="L295" s="7">
        <v>80.320741268709909</v>
      </c>
      <c r="M295" s="7">
        <v>76.395713114754088</v>
      </c>
      <c r="N295" s="9">
        <v>0.95113306859526114</v>
      </c>
    </row>
    <row r="296" spans="1:14" x14ac:dyDescent="0.25">
      <c r="A296" s="5" t="s">
        <v>30</v>
      </c>
      <c r="B296" s="1" t="s">
        <v>31</v>
      </c>
      <c r="C296" t="s">
        <v>32</v>
      </c>
      <c r="D296" s="11" t="s">
        <v>33</v>
      </c>
      <c r="E296" s="1" t="s">
        <v>25</v>
      </c>
      <c r="H296" t="s">
        <v>26</v>
      </c>
      <c r="I296" t="s">
        <v>27</v>
      </c>
      <c r="J296" s="15" t="s">
        <v>28</v>
      </c>
      <c r="K296" s="42" t="s">
        <v>104</v>
      </c>
      <c r="L296" s="7">
        <v>78.970064148253741</v>
      </c>
      <c r="M296" s="7">
        <v>72.552663326653303</v>
      </c>
      <c r="N296" s="9">
        <v>0.91873628455521084</v>
      </c>
    </row>
    <row r="297" spans="1:14" x14ac:dyDescent="0.25">
      <c r="A297" s="5" t="s">
        <v>30</v>
      </c>
      <c r="B297" s="1" t="s">
        <v>31</v>
      </c>
      <c r="C297" t="s">
        <v>32</v>
      </c>
      <c r="D297" s="11" t="s">
        <v>33</v>
      </c>
      <c r="E297" s="1" t="s">
        <v>25</v>
      </c>
      <c r="H297" t="s">
        <v>26</v>
      </c>
      <c r="I297" t="s">
        <v>27</v>
      </c>
      <c r="J297" s="15" t="s">
        <v>28</v>
      </c>
      <c r="K297" s="42" t="s">
        <v>105</v>
      </c>
      <c r="L297" s="7">
        <v>77.950819672131146</v>
      </c>
      <c r="M297" s="7">
        <v>73.340768316831685</v>
      </c>
      <c r="N297" s="9">
        <v>0.94085948839678923</v>
      </c>
    </row>
    <row r="298" spans="1:14" x14ac:dyDescent="0.25">
      <c r="A298" s="5" t="s">
        <v>30</v>
      </c>
      <c r="B298" s="1" t="s">
        <v>31</v>
      </c>
      <c r="C298" t="s">
        <v>32</v>
      </c>
      <c r="D298" s="11" t="s">
        <v>33</v>
      </c>
      <c r="E298" s="1" t="s">
        <v>25</v>
      </c>
      <c r="H298" t="s">
        <v>26</v>
      </c>
      <c r="I298" t="s">
        <v>27</v>
      </c>
      <c r="J298" s="15" t="s">
        <v>28</v>
      </c>
      <c r="K298" s="42" t="s">
        <v>106</v>
      </c>
      <c r="L298" s="7">
        <v>75.808980755523876</v>
      </c>
      <c r="M298" s="7">
        <v>73.327015490533569</v>
      </c>
      <c r="N298" s="9">
        <v>0.96726027391141967</v>
      </c>
    </row>
    <row r="299" spans="1:14" x14ac:dyDescent="0.25">
      <c r="A299" s="5" t="s">
        <v>30</v>
      </c>
      <c r="B299" s="1" t="s">
        <v>31</v>
      </c>
      <c r="C299" t="s">
        <v>32</v>
      </c>
      <c r="D299" s="11" t="s">
        <v>33</v>
      </c>
      <c r="E299" s="1" t="s">
        <v>25</v>
      </c>
      <c r="H299" t="s">
        <v>26</v>
      </c>
      <c r="I299" t="s">
        <v>27</v>
      </c>
      <c r="J299" s="15" t="s">
        <v>28</v>
      </c>
      <c r="K299" s="42" t="s">
        <v>107</v>
      </c>
      <c r="L299" s="7">
        <v>86.963649322879547</v>
      </c>
      <c r="M299" s="7">
        <v>84.457528634361225</v>
      </c>
      <c r="N299" s="9">
        <v>0.97118197421530028</v>
      </c>
    </row>
    <row r="300" spans="1:14" x14ac:dyDescent="0.25">
      <c r="A300" s="5" t="s">
        <v>30</v>
      </c>
      <c r="B300" s="1" t="s">
        <v>31</v>
      </c>
      <c r="C300" t="s">
        <v>32</v>
      </c>
      <c r="D300" s="11" t="s">
        <v>33</v>
      </c>
      <c r="E300" s="1" t="s">
        <v>25</v>
      </c>
      <c r="H300" t="s">
        <v>26</v>
      </c>
      <c r="I300" t="s">
        <v>27</v>
      </c>
      <c r="J300" s="15" t="s">
        <v>28</v>
      </c>
      <c r="K300" s="42" t="s">
        <v>108</v>
      </c>
      <c r="L300" s="7">
        <v>73.061297220242338</v>
      </c>
      <c r="M300" s="7">
        <v>66.293229578675835</v>
      </c>
      <c r="N300" s="9">
        <v>0.90736452952423974</v>
      </c>
    </row>
    <row r="301" spans="1:14" x14ac:dyDescent="0.25">
      <c r="A301" s="5" t="s">
        <v>30</v>
      </c>
      <c r="B301" s="1" t="s">
        <v>31</v>
      </c>
      <c r="C301" t="s">
        <v>32</v>
      </c>
      <c r="D301" s="11" t="s">
        <v>33</v>
      </c>
      <c r="E301" s="1" t="s">
        <v>25</v>
      </c>
      <c r="H301" t="s">
        <v>26</v>
      </c>
      <c r="I301" t="s">
        <v>27</v>
      </c>
      <c r="J301" s="15" t="s">
        <v>28</v>
      </c>
      <c r="K301" s="42" t="s">
        <v>109</v>
      </c>
      <c r="L301" s="7">
        <v>73.684960798289382</v>
      </c>
      <c r="M301" s="7">
        <v>68.269004975124375</v>
      </c>
      <c r="N301" s="9">
        <v>0.9264984908115641</v>
      </c>
    </row>
    <row r="302" spans="1:14" x14ac:dyDescent="0.25">
      <c r="A302" s="5" t="s">
        <v>30</v>
      </c>
      <c r="B302" s="1" t="s">
        <v>31</v>
      </c>
      <c r="C302" t="s">
        <v>32</v>
      </c>
      <c r="D302" s="11" t="s">
        <v>33</v>
      </c>
      <c r="E302" s="1" t="s">
        <v>25</v>
      </c>
      <c r="H302" t="s">
        <v>26</v>
      </c>
      <c r="I302" t="s">
        <v>27</v>
      </c>
      <c r="J302" s="15" t="s">
        <v>28</v>
      </c>
      <c r="K302" s="42" t="s">
        <v>110</v>
      </c>
      <c r="L302" s="7">
        <v>67.25816922743995</v>
      </c>
      <c r="M302" s="7">
        <v>59.780248992069474</v>
      </c>
      <c r="N302" s="9">
        <v>0.88881766599856182</v>
      </c>
    </row>
    <row r="303" spans="1:14" x14ac:dyDescent="0.25">
      <c r="A303" s="5" t="s">
        <v>30</v>
      </c>
      <c r="B303" s="1" t="s">
        <v>31</v>
      </c>
      <c r="C303" t="s">
        <v>32</v>
      </c>
      <c r="D303" s="11" t="s">
        <v>33</v>
      </c>
      <c r="E303" s="1" t="s">
        <v>25</v>
      </c>
      <c r="H303" t="s">
        <v>26</v>
      </c>
      <c r="I303" t="s">
        <v>27</v>
      </c>
      <c r="J303" s="15" t="s">
        <v>28</v>
      </c>
      <c r="K303" s="42" t="s">
        <v>111</v>
      </c>
      <c r="L303" s="7">
        <v>62.215970569140879</v>
      </c>
      <c r="M303" s="7">
        <v>56.588761810044744</v>
      </c>
      <c r="N303" s="9">
        <v>0.90955362895379743</v>
      </c>
    </row>
    <row r="304" spans="1:14" x14ac:dyDescent="0.25">
      <c r="A304" s="5" t="s">
        <v>30</v>
      </c>
      <c r="B304" s="1" t="s">
        <v>31</v>
      </c>
      <c r="C304" t="s">
        <v>32</v>
      </c>
      <c r="D304" s="11" t="s">
        <v>33</v>
      </c>
      <c r="E304" s="1" t="s">
        <v>25</v>
      </c>
      <c r="H304" t="s">
        <v>26</v>
      </c>
      <c r="I304" t="s">
        <v>27</v>
      </c>
      <c r="J304" s="15" t="s">
        <v>28</v>
      </c>
      <c r="K304" s="42" t="s">
        <v>112</v>
      </c>
      <c r="L304" s="7">
        <v>69.205799610473917</v>
      </c>
      <c r="M304" s="7">
        <v>61.649373399811346</v>
      </c>
      <c r="N304" s="9">
        <v>0.89081224040190199</v>
      </c>
    </row>
    <row r="305" spans="1:14" x14ac:dyDescent="0.25">
      <c r="A305" s="5" t="s">
        <v>30</v>
      </c>
      <c r="B305" s="1" t="s">
        <v>31</v>
      </c>
      <c r="C305" t="s">
        <v>32</v>
      </c>
      <c r="D305" s="11" t="s">
        <v>33</v>
      </c>
      <c r="E305" s="1" t="s">
        <v>25</v>
      </c>
      <c r="H305" t="s">
        <v>26</v>
      </c>
      <c r="I305" t="s">
        <v>27</v>
      </c>
      <c r="J305" s="15" t="s">
        <v>28</v>
      </c>
      <c r="K305" s="42" t="s">
        <v>113</v>
      </c>
      <c r="L305" s="7">
        <v>66.19418596263435</v>
      </c>
      <c r="M305" s="7">
        <v>56.887907639942966</v>
      </c>
      <c r="N305" s="9">
        <v>0.85940943018855698</v>
      </c>
    </row>
    <row r="306" spans="1:14" x14ac:dyDescent="0.25">
      <c r="A306" s="5" t="s">
        <v>30</v>
      </c>
      <c r="B306" s="1" t="s">
        <v>31</v>
      </c>
      <c r="C306" t="s">
        <v>32</v>
      </c>
      <c r="D306" s="11" t="s">
        <v>33</v>
      </c>
      <c r="E306" s="1" t="s">
        <v>25</v>
      </c>
      <c r="H306" t="s">
        <v>26</v>
      </c>
      <c r="I306" t="s">
        <v>27</v>
      </c>
      <c r="J306" s="15" t="s">
        <v>28</v>
      </c>
      <c r="K306" s="42" t="s">
        <v>114</v>
      </c>
      <c r="L306" s="7">
        <v>71.113756041260913</v>
      </c>
      <c r="M306" s="7">
        <v>69.152255132303665</v>
      </c>
      <c r="N306" s="9">
        <v>0.97241741938340076</v>
      </c>
    </row>
    <row r="307" spans="1:14" x14ac:dyDescent="0.25">
      <c r="A307" s="5" t="s">
        <v>30</v>
      </c>
      <c r="B307" s="1" t="s">
        <v>31</v>
      </c>
      <c r="C307" t="s">
        <v>32</v>
      </c>
      <c r="D307" s="11" t="s">
        <v>33</v>
      </c>
      <c r="E307" s="1" t="s">
        <v>25</v>
      </c>
      <c r="H307" t="s">
        <v>26</v>
      </c>
      <c r="I307" t="s">
        <v>27</v>
      </c>
      <c r="J307" s="15" t="s">
        <v>28</v>
      </c>
      <c r="K307" s="42" t="s">
        <v>115</v>
      </c>
      <c r="L307" s="7">
        <v>62.320565534155669</v>
      </c>
      <c r="M307" s="7">
        <v>55.916111064224836</v>
      </c>
      <c r="N307" s="9">
        <v>0.89723369139805409</v>
      </c>
    </row>
    <row r="308" spans="1:14" x14ac:dyDescent="0.25">
      <c r="A308" s="5" t="s">
        <v>30</v>
      </c>
      <c r="B308" s="1" t="s">
        <v>31</v>
      </c>
      <c r="C308" t="s">
        <v>32</v>
      </c>
      <c r="D308" s="11" t="s">
        <v>33</v>
      </c>
      <c r="E308" s="1" t="s">
        <v>25</v>
      </c>
      <c r="H308" t="s">
        <v>26</v>
      </c>
      <c r="I308" t="s">
        <v>27</v>
      </c>
      <c r="J308" s="15" t="s">
        <v>28</v>
      </c>
      <c r="K308" s="42" t="s">
        <v>116</v>
      </c>
      <c r="L308" s="7">
        <v>71.766572891870453</v>
      </c>
      <c r="M308" s="7">
        <v>67.186452045606984</v>
      </c>
      <c r="N308" s="9">
        <v>0.93618030425997545</v>
      </c>
    </row>
    <row r="309" spans="1:14" x14ac:dyDescent="0.25">
      <c r="A309" s="5" t="s">
        <v>30</v>
      </c>
      <c r="B309" s="1" t="s">
        <v>31</v>
      </c>
      <c r="C309" t="s">
        <v>32</v>
      </c>
      <c r="D309" s="11" t="s">
        <v>33</v>
      </c>
      <c r="E309" s="1" t="s">
        <v>25</v>
      </c>
      <c r="H309" t="s">
        <v>26</v>
      </c>
      <c r="I309" t="s">
        <v>27</v>
      </c>
      <c r="J309" s="15" t="s">
        <v>28</v>
      </c>
      <c r="K309" s="42" t="s">
        <v>117</v>
      </c>
      <c r="L309" s="7">
        <v>73.620428478684261</v>
      </c>
      <c r="M309" s="7">
        <v>65.66841907622981</v>
      </c>
      <c r="N309" s="9">
        <v>0.89198637434232209</v>
      </c>
    </row>
    <row r="310" spans="1:14" x14ac:dyDescent="0.25">
      <c r="A310" s="5" t="s">
        <v>30</v>
      </c>
      <c r="B310" s="1" t="s">
        <v>31</v>
      </c>
      <c r="C310" t="s">
        <v>32</v>
      </c>
      <c r="D310" s="11" t="s">
        <v>33</v>
      </c>
      <c r="E310" s="1" t="s">
        <v>25</v>
      </c>
      <c r="H310" t="s">
        <v>26</v>
      </c>
      <c r="I310" t="s">
        <v>27</v>
      </c>
      <c r="J310" s="15" t="s">
        <v>28</v>
      </c>
      <c r="K310" s="42" t="s">
        <v>118</v>
      </c>
      <c r="L310" s="7">
        <v>74.489648705186468</v>
      </c>
      <c r="M310" s="7">
        <v>70.968271559331768</v>
      </c>
      <c r="N310" s="9">
        <v>0.95272662434224209</v>
      </c>
    </row>
    <row r="311" spans="1:14" x14ac:dyDescent="0.25">
      <c r="A311" s="5" t="s">
        <v>30</v>
      </c>
      <c r="B311" s="1" t="s">
        <v>31</v>
      </c>
      <c r="C311" t="s">
        <v>32</v>
      </c>
      <c r="D311" s="11" t="s">
        <v>33</v>
      </c>
      <c r="E311" s="1" t="s">
        <v>25</v>
      </c>
      <c r="H311" t="s">
        <v>26</v>
      </c>
      <c r="I311" t="s">
        <v>27</v>
      </c>
      <c r="J311" s="15" t="s">
        <v>28</v>
      </c>
      <c r="K311" s="42" t="s">
        <v>119</v>
      </c>
      <c r="L311" s="7">
        <v>66.994878453437209</v>
      </c>
      <c r="M311" s="7">
        <v>56.133454772062699</v>
      </c>
      <c r="N311" s="9">
        <v>0.83787680592743485</v>
      </c>
    </row>
    <row r="312" spans="1:14" x14ac:dyDescent="0.25">
      <c r="A312" s="5" t="s">
        <v>30</v>
      </c>
      <c r="B312" s="1" t="s">
        <v>31</v>
      </c>
      <c r="C312" t="s">
        <v>32</v>
      </c>
      <c r="D312" s="11" t="s">
        <v>33</v>
      </c>
      <c r="E312" s="1" t="s">
        <v>25</v>
      </c>
      <c r="H312" t="s">
        <v>26</v>
      </c>
      <c r="I312" t="s">
        <v>27</v>
      </c>
      <c r="J312" s="15" t="s">
        <v>28</v>
      </c>
      <c r="K312" s="42" t="s">
        <v>120</v>
      </c>
      <c r="L312" s="7">
        <v>73.537473851258738</v>
      </c>
      <c r="M312" s="7">
        <v>70.389054806683347</v>
      </c>
      <c r="N312" s="9">
        <v>0.95718619528672455</v>
      </c>
    </row>
    <row r="313" spans="1:14" x14ac:dyDescent="0.25">
      <c r="A313" s="5" t="s">
        <v>30</v>
      </c>
      <c r="B313" s="1" t="s">
        <v>31</v>
      </c>
      <c r="C313" t="s">
        <v>32</v>
      </c>
      <c r="D313" s="11" t="s">
        <v>33</v>
      </c>
      <c r="E313" s="1" t="s">
        <v>25</v>
      </c>
      <c r="H313" t="s">
        <v>26</v>
      </c>
      <c r="I313" t="s">
        <v>27</v>
      </c>
      <c r="J313" s="15" t="s">
        <v>28</v>
      </c>
      <c r="K313" s="42" t="s">
        <v>121</v>
      </c>
      <c r="L313" s="7">
        <v>53.314578374089308</v>
      </c>
      <c r="M313" s="7">
        <v>45.974372887015321</v>
      </c>
      <c r="N313" s="9">
        <v>0.86232273215085009</v>
      </c>
    </row>
    <row r="314" spans="1:14" x14ac:dyDescent="0.25">
      <c r="A314" s="5" t="s">
        <v>30</v>
      </c>
      <c r="B314" s="1" t="s">
        <v>31</v>
      </c>
      <c r="C314" t="s">
        <v>32</v>
      </c>
      <c r="D314" s="11" t="s">
        <v>33</v>
      </c>
      <c r="E314" s="1" t="s">
        <v>25</v>
      </c>
      <c r="H314" t="s">
        <v>26</v>
      </c>
      <c r="I314" t="s">
        <v>27</v>
      </c>
      <c r="J314" s="15" t="s">
        <v>28</v>
      </c>
      <c r="K314" s="42" t="s">
        <v>122</v>
      </c>
      <c r="L314" s="7">
        <v>67.411725457833654</v>
      </c>
      <c r="M314" s="7">
        <v>56.386878466021251</v>
      </c>
      <c r="N314" s="9">
        <v>0.83645505411801846</v>
      </c>
    </row>
    <row r="315" spans="1:14" x14ac:dyDescent="0.25">
      <c r="A315" s="5" t="s">
        <v>30</v>
      </c>
      <c r="B315" s="1" t="s">
        <v>31</v>
      </c>
      <c r="C315" t="s">
        <v>32</v>
      </c>
      <c r="D315" s="11" t="s">
        <v>33</v>
      </c>
      <c r="E315" s="1" t="s">
        <v>25</v>
      </c>
      <c r="H315" t="s">
        <v>26</v>
      </c>
      <c r="I315" t="s">
        <v>27</v>
      </c>
      <c r="J315" s="15" t="s">
        <v>28</v>
      </c>
      <c r="K315" s="42" t="s">
        <v>123</v>
      </c>
      <c r="L315" s="7">
        <v>76.078520885642547</v>
      </c>
      <c r="M315" s="7">
        <v>67.161588893173928</v>
      </c>
      <c r="N315" s="9">
        <v>0.88279304212719767</v>
      </c>
    </row>
    <row r="316" spans="1:14" x14ac:dyDescent="0.25">
      <c r="A316" s="5" t="s">
        <v>30</v>
      </c>
      <c r="B316" s="1" t="s">
        <v>31</v>
      </c>
      <c r="C316" t="s">
        <v>32</v>
      </c>
      <c r="D316" s="11" t="s">
        <v>33</v>
      </c>
      <c r="E316" s="1" t="s">
        <v>25</v>
      </c>
      <c r="H316" t="s">
        <v>26</v>
      </c>
      <c r="I316" t="s">
        <v>27</v>
      </c>
      <c r="J316" s="15" t="s">
        <v>28</v>
      </c>
      <c r="K316" s="42" t="s">
        <v>124</v>
      </c>
      <c r="L316" s="7">
        <v>57.856478148648883</v>
      </c>
      <c r="M316" s="7">
        <v>52.815129354407489</v>
      </c>
      <c r="N316" s="9">
        <v>0.91286457531533793</v>
      </c>
    </row>
    <row r="317" spans="1:14" x14ac:dyDescent="0.25">
      <c r="A317" s="5" t="s">
        <v>30</v>
      </c>
      <c r="B317" s="1" t="s">
        <v>31</v>
      </c>
      <c r="C317" t="s">
        <v>32</v>
      </c>
      <c r="D317" s="11" t="s">
        <v>33</v>
      </c>
      <c r="E317" s="1" t="s">
        <v>25</v>
      </c>
      <c r="H317" t="s">
        <v>26</v>
      </c>
      <c r="I317" t="s">
        <v>27</v>
      </c>
      <c r="J317" s="15" t="s">
        <v>28</v>
      </c>
      <c r="K317" s="42" t="s">
        <v>125</v>
      </c>
      <c r="L317" s="7">
        <v>78.178498059803701</v>
      </c>
      <c r="M317" s="7">
        <v>75.479441243785018</v>
      </c>
      <c r="N317" s="9">
        <v>0.96547571412853184</v>
      </c>
    </row>
    <row r="318" spans="1:14" x14ac:dyDescent="0.25">
      <c r="A318" s="5" t="s">
        <v>30</v>
      </c>
      <c r="B318" s="1" t="s">
        <v>31</v>
      </c>
      <c r="C318" t="s">
        <v>32</v>
      </c>
      <c r="D318" s="11" t="s">
        <v>33</v>
      </c>
      <c r="E318" s="1" t="s">
        <v>25</v>
      </c>
      <c r="H318" t="s">
        <v>26</v>
      </c>
      <c r="I318" t="s">
        <v>27</v>
      </c>
      <c r="J318" s="15" t="s">
        <v>28</v>
      </c>
      <c r="K318" s="42" t="s">
        <v>126</v>
      </c>
      <c r="L318" s="7">
        <v>49.347707759029376</v>
      </c>
      <c r="M318" s="7">
        <v>37.612456747404842</v>
      </c>
      <c r="N318" s="9">
        <v>0.76219258108341859</v>
      </c>
    </row>
    <row r="319" spans="1:14" x14ac:dyDescent="0.25">
      <c r="A319" s="5" t="s">
        <v>30</v>
      </c>
      <c r="B319" s="1" t="s">
        <v>31</v>
      </c>
      <c r="C319" t="s">
        <v>32</v>
      </c>
      <c r="D319" s="11" t="s">
        <v>33</v>
      </c>
      <c r="E319" s="1" t="s">
        <v>25</v>
      </c>
      <c r="H319" t="s">
        <v>26</v>
      </c>
      <c r="I319" t="s">
        <v>27</v>
      </c>
      <c r="J319" s="15" t="s">
        <v>28</v>
      </c>
      <c r="K319" s="42" t="s">
        <v>127</v>
      </c>
      <c r="L319" s="7">
        <v>50.450371358839739</v>
      </c>
      <c r="M319" s="7">
        <v>34.417848013014172</v>
      </c>
      <c r="N319" s="9">
        <v>0.68221198548191853</v>
      </c>
    </row>
    <row r="320" spans="1:14" x14ac:dyDescent="0.25">
      <c r="A320" s="5" t="s">
        <v>30</v>
      </c>
      <c r="B320" s="1" t="s">
        <v>31</v>
      </c>
      <c r="C320" t="s">
        <v>32</v>
      </c>
      <c r="D320" s="11" t="s">
        <v>33</v>
      </c>
      <c r="E320" s="1" t="s">
        <v>25</v>
      </c>
      <c r="H320" t="s">
        <v>26</v>
      </c>
      <c r="I320" t="s">
        <v>27</v>
      </c>
      <c r="J320" s="15" t="s">
        <v>28</v>
      </c>
      <c r="K320" s="42" t="s">
        <v>128</v>
      </c>
      <c r="L320" s="7">
        <v>64.279318034168526</v>
      </c>
      <c r="M320" s="7">
        <v>56.104086652569798</v>
      </c>
      <c r="N320" s="9">
        <v>0.87281707971367906</v>
      </c>
    </row>
    <row r="321" spans="1:14" x14ac:dyDescent="0.25">
      <c r="A321" s="5" t="s">
        <v>30</v>
      </c>
      <c r="B321" s="1" t="s">
        <v>31</v>
      </c>
      <c r="C321" t="s">
        <v>32</v>
      </c>
      <c r="D321" s="11" t="s">
        <v>33</v>
      </c>
      <c r="E321" s="1" t="s">
        <v>25</v>
      </c>
      <c r="H321" t="s">
        <v>26</v>
      </c>
      <c r="I321" t="s">
        <v>27</v>
      </c>
      <c r="J321" s="15" t="s">
        <v>28</v>
      </c>
      <c r="K321" s="42" t="s">
        <v>129</v>
      </c>
      <c r="L321" s="7">
        <v>54.892630765719097</v>
      </c>
      <c r="M321" s="7">
        <v>40.743645338377085</v>
      </c>
      <c r="N321" s="9">
        <v>0.74224253365210957</v>
      </c>
    </row>
    <row r="322" spans="1:14" x14ac:dyDescent="0.25">
      <c r="A322" s="5" t="s">
        <v>30</v>
      </c>
      <c r="B322" s="1" t="s">
        <v>31</v>
      </c>
      <c r="C322" t="s">
        <v>32</v>
      </c>
      <c r="D322" s="11" t="s">
        <v>33</v>
      </c>
      <c r="E322" s="1" t="s">
        <v>25</v>
      </c>
      <c r="H322" t="s">
        <v>26</v>
      </c>
      <c r="I322" t="s">
        <v>27</v>
      </c>
      <c r="J322" s="15" t="s">
        <v>28</v>
      </c>
      <c r="K322" s="42" t="s">
        <v>130</v>
      </c>
      <c r="L322" s="7">
        <v>68.689972433410006</v>
      </c>
      <c r="M322" s="7">
        <v>58.902973035261589</v>
      </c>
      <c r="N322" s="9">
        <v>0.85751924114344036</v>
      </c>
    </row>
    <row r="323" spans="1:14" x14ac:dyDescent="0.25">
      <c r="A323" s="5" t="s">
        <v>30</v>
      </c>
      <c r="B323" s="1" t="s">
        <v>31</v>
      </c>
      <c r="C323" t="s">
        <v>32</v>
      </c>
      <c r="D323" s="11" t="s">
        <v>33</v>
      </c>
      <c r="E323" s="1" t="s">
        <v>25</v>
      </c>
      <c r="H323" t="s">
        <v>26</v>
      </c>
      <c r="I323" t="s">
        <v>27</v>
      </c>
      <c r="J323" s="15" t="s">
        <v>28</v>
      </c>
      <c r="K323" s="42" t="s">
        <v>131</v>
      </c>
      <c r="L323" s="7">
        <v>48.287184169402842</v>
      </c>
      <c r="M323" s="7">
        <v>34.88392659739111</v>
      </c>
      <c r="N323" s="9">
        <v>0.72242619232072136</v>
      </c>
    </row>
    <row r="324" spans="1:14" x14ac:dyDescent="0.25">
      <c r="A324" s="5" t="s">
        <v>30</v>
      </c>
      <c r="B324" s="1" t="s">
        <v>31</v>
      </c>
      <c r="C324" t="s">
        <v>32</v>
      </c>
      <c r="D324" s="11" t="s">
        <v>33</v>
      </c>
      <c r="E324" s="1" t="s">
        <v>25</v>
      </c>
      <c r="H324" t="s">
        <v>26</v>
      </c>
      <c r="I324" t="s">
        <v>27</v>
      </c>
      <c r="J324" s="15" t="s">
        <v>28</v>
      </c>
      <c r="K324" s="42" t="s">
        <v>132</v>
      </c>
      <c r="L324" s="7">
        <v>63.857917932330167</v>
      </c>
      <c r="M324" s="7">
        <v>56.93003013056579</v>
      </c>
      <c r="N324" s="9">
        <v>0.89151090379887088</v>
      </c>
    </row>
    <row r="325" spans="1:14" x14ac:dyDescent="0.25">
      <c r="A325" s="5" t="s">
        <v>30</v>
      </c>
      <c r="B325" s="1" t="s">
        <v>31</v>
      </c>
      <c r="C325" t="s">
        <v>32</v>
      </c>
      <c r="D325" s="11" t="s">
        <v>33</v>
      </c>
      <c r="E325" s="1" t="s">
        <v>25</v>
      </c>
      <c r="H325" t="s">
        <v>26</v>
      </c>
      <c r="I325" t="s">
        <v>27</v>
      </c>
      <c r="J325" s="15" t="s">
        <v>28</v>
      </c>
      <c r="K325" s="42" t="s">
        <v>133</v>
      </c>
      <c r="L325" s="7">
        <v>66.867416992959107</v>
      </c>
      <c r="M325" s="7">
        <v>55.364745955151861</v>
      </c>
      <c r="N325" s="9">
        <v>0.82797793671290709</v>
      </c>
    </row>
    <row r="326" spans="1:14" x14ac:dyDescent="0.25">
      <c r="A326" s="5" t="s">
        <v>30</v>
      </c>
      <c r="B326" s="1" t="s">
        <v>31</v>
      </c>
      <c r="C326" t="s">
        <v>32</v>
      </c>
      <c r="D326" s="11" t="s">
        <v>33</v>
      </c>
      <c r="E326" s="1" t="s">
        <v>25</v>
      </c>
      <c r="H326" t="s">
        <v>26</v>
      </c>
      <c r="I326" t="s">
        <v>27</v>
      </c>
      <c r="J326" s="15" t="s">
        <v>28</v>
      </c>
      <c r="K326" s="42" t="s">
        <v>134</v>
      </c>
      <c r="L326" s="7">
        <v>59.438667733119402</v>
      </c>
      <c r="M326" s="7">
        <v>50.535544463421687</v>
      </c>
      <c r="N326" s="9">
        <v>0.85021327682388703</v>
      </c>
    </row>
    <row r="327" spans="1:14" x14ac:dyDescent="0.25">
      <c r="A327" s="5" t="s">
        <v>30</v>
      </c>
      <c r="B327" s="1" t="s">
        <v>31</v>
      </c>
      <c r="C327" t="s">
        <v>32</v>
      </c>
      <c r="D327" s="11" t="s">
        <v>33</v>
      </c>
      <c r="E327" s="1" t="s">
        <v>25</v>
      </c>
      <c r="H327" t="s">
        <v>26</v>
      </c>
      <c r="I327" t="s">
        <v>27</v>
      </c>
      <c r="J327" s="15" t="s">
        <v>28</v>
      </c>
      <c r="K327" s="42" t="s">
        <v>135</v>
      </c>
      <c r="L327" s="7">
        <v>49.540696585034013</v>
      </c>
      <c r="M327" s="7">
        <v>46.918066327108939</v>
      </c>
      <c r="N327" s="9">
        <v>0.94706109443932696</v>
      </c>
    </row>
    <row r="328" spans="1:14" x14ac:dyDescent="0.25">
      <c r="A328" s="5" t="s">
        <v>30</v>
      </c>
      <c r="B328" s="1" t="s">
        <v>31</v>
      </c>
      <c r="C328" t="s">
        <v>32</v>
      </c>
      <c r="D328" s="11" t="s">
        <v>33</v>
      </c>
      <c r="E328" s="1" t="s">
        <v>25</v>
      </c>
      <c r="H328" t="s">
        <v>26</v>
      </c>
      <c r="I328" t="s">
        <v>27</v>
      </c>
      <c r="J328" s="15" t="s">
        <v>28</v>
      </c>
      <c r="K328" s="42" t="s">
        <v>136</v>
      </c>
      <c r="L328" s="7">
        <v>49.935641607947154</v>
      </c>
      <c r="M328" s="7">
        <v>35.16145922934448</v>
      </c>
      <c r="N328" s="9">
        <v>0.70413552519066069</v>
      </c>
    </row>
    <row r="329" spans="1:14" x14ac:dyDescent="0.25">
      <c r="A329" s="5" t="s">
        <v>30</v>
      </c>
      <c r="B329" s="1" t="s">
        <v>31</v>
      </c>
      <c r="C329" t="s">
        <v>32</v>
      </c>
      <c r="D329" s="11" t="s">
        <v>33</v>
      </c>
      <c r="E329" s="1" t="s">
        <v>25</v>
      </c>
      <c r="H329" t="s">
        <v>26</v>
      </c>
      <c r="I329" t="s">
        <v>27</v>
      </c>
      <c r="J329" s="15" t="s">
        <v>28</v>
      </c>
      <c r="K329" s="42" t="s">
        <v>137</v>
      </c>
      <c r="L329" s="7">
        <v>38.485513948030622</v>
      </c>
      <c r="M329" s="7">
        <v>30.948865842964391</v>
      </c>
      <c r="N329" s="9">
        <v>0.80416922286023163</v>
      </c>
    </row>
    <row r="330" spans="1:14" x14ac:dyDescent="0.25">
      <c r="A330" s="5" t="s">
        <v>30</v>
      </c>
      <c r="B330" s="1" t="s">
        <v>31</v>
      </c>
      <c r="C330" t="s">
        <v>32</v>
      </c>
      <c r="D330" s="11" t="s">
        <v>33</v>
      </c>
      <c r="E330" s="1" t="s">
        <v>25</v>
      </c>
      <c r="H330" t="s">
        <v>26</v>
      </c>
      <c r="I330" t="s">
        <v>27</v>
      </c>
      <c r="J330" s="15" t="s">
        <v>28</v>
      </c>
      <c r="K330" s="42" t="s">
        <v>138</v>
      </c>
      <c r="L330" s="7">
        <v>81.955767597396161</v>
      </c>
      <c r="M330" s="7">
        <v>79.010480426686456</v>
      </c>
      <c r="N330" s="9">
        <v>0.96406247837030468</v>
      </c>
    </row>
    <row r="331" spans="1:14" x14ac:dyDescent="0.25">
      <c r="A331" s="5" t="s">
        <v>30</v>
      </c>
      <c r="B331" s="1" t="s">
        <v>31</v>
      </c>
      <c r="C331" t="s">
        <v>32</v>
      </c>
      <c r="D331" s="11" t="s">
        <v>33</v>
      </c>
      <c r="E331" s="1" t="s">
        <v>25</v>
      </c>
      <c r="H331" t="s">
        <v>26</v>
      </c>
      <c r="I331" t="s">
        <v>27</v>
      </c>
      <c r="J331" s="15" t="s">
        <v>28</v>
      </c>
      <c r="K331" s="42" t="s">
        <v>139</v>
      </c>
      <c r="L331" s="7">
        <v>62.319083608889116</v>
      </c>
      <c r="M331" s="7">
        <v>52.033501980607909</v>
      </c>
      <c r="N331" s="9">
        <v>0.8349529384476686</v>
      </c>
    </row>
    <row r="332" spans="1:14" x14ac:dyDescent="0.25">
      <c r="A332" s="5" t="s">
        <v>30</v>
      </c>
      <c r="B332" s="1" t="s">
        <v>31</v>
      </c>
      <c r="C332" t="s">
        <v>32</v>
      </c>
      <c r="D332" s="11" t="s">
        <v>33</v>
      </c>
      <c r="E332" s="1" t="s">
        <v>25</v>
      </c>
      <c r="H332" t="s">
        <v>26</v>
      </c>
      <c r="I332" t="s">
        <v>27</v>
      </c>
      <c r="J332" s="15" t="s">
        <v>28</v>
      </c>
      <c r="K332" s="42" t="s">
        <v>140</v>
      </c>
      <c r="L332" s="7">
        <v>60.733143971355787</v>
      </c>
      <c r="M332" s="7">
        <v>60.288149350649356</v>
      </c>
      <c r="N332" s="9">
        <v>0.99267295266458944</v>
      </c>
    </row>
    <row r="333" spans="1:14" x14ac:dyDescent="0.25">
      <c r="A333" s="5" t="s">
        <v>30</v>
      </c>
      <c r="B333" s="1" t="s">
        <v>31</v>
      </c>
      <c r="C333" t="s">
        <v>32</v>
      </c>
      <c r="D333" s="11" t="s">
        <v>33</v>
      </c>
      <c r="E333" s="1" t="s">
        <v>25</v>
      </c>
      <c r="H333" t="s">
        <v>26</v>
      </c>
      <c r="I333" t="s">
        <v>27</v>
      </c>
      <c r="J333" s="15" t="s">
        <v>28</v>
      </c>
      <c r="K333" s="42" t="s">
        <v>141</v>
      </c>
      <c r="L333" s="7">
        <v>61.835421051771519</v>
      </c>
      <c r="M333" s="7">
        <v>49.516977182580156</v>
      </c>
      <c r="N333" s="9">
        <v>0.80078660968641613</v>
      </c>
    </row>
    <row r="334" spans="1:14" x14ac:dyDescent="0.25">
      <c r="A334" s="5" t="s">
        <v>30</v>
      </c>
      <c r="B334" s="1" t="s">
        <v>31</v>
      </c>
      <c r="C334" t="s">
        <v>32</v>
      </c>
      <c r="D334" s="11" t="s">
        <v>33</v>
      </c>
      <c r="E334" s="1" t="s">
        <v>25</v>
      </c>
      <c r="H334" t="s">
        <v>26</v>
      </c>
      <c r="I334" t="s">
        <v>27</v>
      </c>
      <c r="J334" s="15" t="s">
        <v>28</v>
      </c>
      <c r="K334" s="42" t="s">
        <v>142</v>
      </c>
      <c r="L334" s="7">
        <v>42.529668135031848</v>
      </c>
      <c r="M334" s="7">
        <v>26.730556604999272</v>
      </c>
      <c r="N334" s="9">
        <v>0.62851552286111567</v>
      </c>
    </row>
    <row r="335" spans="1:14" x14ac:dyDescent="0.25">
      <c r="A335" s="5" t="s">
        <v>30</v>
      </c>
      <c r="B335" s="1" t="s">
        <v>31</v>
      </c>
      <c r="C335" t="s">
        <v>32</v>
      </c>
      <c r="D335" s="11" t="s">
        <v>33</v>
      </c>
      <c r="E335" s="1" t="s">
        <v>25</v>
      </c>
      <c r="H335" t="s">
        <v>26</v>
      </c>
      <c r="I335" t="s">
        <v>27</v>
      </c>
      <c r="J335" s="15" t="s">
        <v>28</v>
      </c>
      <c r="K335" s="42" t="s">
        <v>143</v>
      </c>
      <c r="L335" s="7">
        <v>55.358325282696121</v>
      </c>
      <c r="M335" s="7">
        <v>55.183744660638602</v>
      </c>
      <c r="N335" s="9">
        <v>0.99684635289875556</v>
      </c>
    </row>
    <row r="336" spans="1:14" x14ac:dyDescent="0.25">
      <c r="A336" s="5" t="s">
        <v>30</v>
      </c>
      <c r="B336" s="1" t="s">
        <v>31</v>
      </c>
      <c r="C336" t="s">
        <v>32</v>
      </c>
      <c r="D336" s="11" t="s">
        <v>33</v>
      </c>
      <c r="E336" s="1" t="s">
        <v>25</v>
      </c>
      <c r="H336" t="s">
        <v>26</v>
      </c>
      <c r="I336" t="s">
        <v>27</v>
      </c>
      <c r="J336" s="15" t="s">
        <v>28</v>
      </c>
      <c r="K336" s="42" t="s">
        <v>144</v>
      </c>
      <c r="L336" s="7">
        <v>72.91505679278886</v>
      </c>
      <c r="M336" s="7">
        <v>68.254191402812197</v>
      </c>
      <c r="N336" s="9">
        <v>0.93607814908213016</v>
      </c>
    </row>
    <row r="337" spans="1:14" x14ac:dyDescent="0.25">
      <c r="A337" s="5" t="s">
        <v>30</v>
      </c>
      <c r="B337" s="1" t="s">
        <v>31</v>
      </c>
      <c r="C337" t="s">
        <v>32</v>
      </c>
      <c r="D337" s="11" t="s">
        <v>33</v>
      </c>
      <c r="E337" s="1" t="s">
        <v>25</v>
      </c>
      <c r="H337" t="s">
        <v>26</v>
      </c>
      <c r="I337" t="s">
        <v>27</v>
      </c>
      <c r="J337" s="15" t="s">
        <v>28</v>
      </c>
      <c r="K337" s="42" t="s">
        <v>145</v>
      </c>
      <c r="L337" s="7">
        <v>57.513345752526732</v>
      </c>
      <c r="M337" s="7">
        <v>44.741612145446624</v>
      </c>
      <c r="N337" s="9">
        <v>0.77793443521725547</v>
      </c>
    </row>
    <row r="338" spans="1:14" x14ac:dyDescent="0.25">
      <c r="A338" s="5" t="s">
        <v>30</v>
      </c>
      <c r="B338" s="1" t="s">
        <v>31</v>
      </c>
      <c r="C338" t="s">
        <v>32</v>
      </c>
      <c r="D338" s="11" t="s">
        <v>33</v>
      </c>
      <c r="E338" s="1" t="s">
        <v>25</v>
      </c>
      <c r="H338" t="s">
        <v>26</v>
      </c>
      <c r="I338" t="s">
        <v>27</v>
      </c>
      <c r="J338" s="15" t="s">
        <v>28</v>
      </c>
      <c r="K338" s="42" t="s">
        <v>146</v>
      </c>
      <c r="L338" s="7">
        <v>89.456018096245742</v>
      </c>
      <c r="M338" s="7">
        <v>84.951835459515763</v>
      </c>
      <c r="N338" s="9">
        <v>0.94964919373133816</v>
      </c>
    </row>
    <row r="339" spans="1:14" x14ac:dyDescent="0.25">
      <c r="A339" s="5" t="s">
        <v>30</v>
      </c>
      <c r="B339" s="1" t="s">
        <v>31</v>
      </c>
      <c r="C339" t="s">
        <v>32</v>
      </c>
      <c r="D339" s="11" t="s">
        <v>33</v>
      </c>
      <c r="E339" s="1" t="s">
        <v>25</v>
      </c>
      <c r="H339" t="s">
        <v>26</v>
      </c>
      <c r="I339" t="s">
        <v>27</v>
      </c>
      <c r="J339" s="15" t="s">
        <v>28</v>
      </c>
      <c r="K339" s="42" t="s">
        <v>147</v>
      </c>
      <c r="L339" s="7">
        <v>90.262322594768136</v>
      </c>
      <c r="M339" s="7">
        <v>88.021183968403577</v>
      </c>
      <c r="N339" s="9">
        <v>0.97517082917945586</v>
      </c>
    </row>
    <row r="340" spans="1:14" x14ac:dyDescent="0.25">
      <c r="A340" s="5" t="s">
        <v>30</v>
      </c>
      <c r="B340" s="1" t="s">
        <v>31</v>
      </c>
      <c r="C340" t="s">
        <v>32</v>
      </c>
      <c r="D340" s="11" t="s">
        <v>33</v>
      </c>
      <c r="E340" s="1" t="s">
        <v>25</v>
      </c>
      <c r="H340" t="s">
        <v>26</v>
      </c>
      <c r="I340" t="s">
        <v>27</v>
      </c>
      <c r="J340" s="15" t="s">
        <v>28</v>
      </c>
      <c r="K340" s="42" t="s">
        <v>148</v>
      </c>
      <c r="L340" s="7">
        <v>89.707760224743708</v>
      </c>
      <c r="M340" s="7">
        <v>86.749025318239461</v>
      </c>
      <c r="N340" s="9">
        <v>0.96701807180235277</v>
      </c>
    </row>
    <row r="341" spans="1:14" x14ac:dyDescent="0.25">
      <c r="A341" s="5" t="s">
        <v>30</v>
      </c>
      <c r="B341" s="1" t="s">
        <v>31</v>
      </c>
      <c r="C341" t="s">
        <v>32</v>
      </c>
      <c r="D341" s="11" t="s">
        <v>33</v>
      </c>
      <c r="E341" s="1" t="s">
        <v>25</v>
      </c>
      <c r="H341" t="s">
        <v>26</v>
      </c>
      <c r="I341" t="s">
        <v>27</v>
      </c>
      <c r="J341" s="15" t="s">
        <v>28</v>
      </c>
      <c r="K341" s="42" t="s">
        <v>149</v>
      </c>
      <c r="L341" s="7">
        <v>89.331971250319242</v>
      </c>
      <c r="M341" s="7">
        <v>88.246478688524576</v>
      </c>
      <c r="N341" s="9">
        <v>0.98784877858842968</v>
      </c>
    </row>
    <row r="342" spans="1:14" x14ac:dyDescent="0.25">
      <c r="A342" s="5" t="s">
        <v>30</v>
      </c>
      <c r="B342" s="1" t="s">
        <v>31</v>
      </c>
      <c r="C342" t="s">
        <v>32</v>
      </c>
      <c r="D342" s="11" t="s">
        <v>33</v>
      </c>
      <c r="E342" s="1" t="s">
        <v>25</v>
      </c>
      <c r="H342" t="s">
        <v>26</v>
      </c>
      <c r="I342" t="s">
        <v>27</v>
      </c>
      <c r="J342" s="15" t="s">
        <v>28</v>
      </c>
      <c r="K342" s="42" t="s">
        <v>150</v>
      </c>
      <c r="L342" s="7">
        <v>75.668576015177493</v>
      </c>
      <c r="M342" s="7">
        <v>73.028391167192424</v>
      </c>
      <c r="N342" s="9">
        <v>0.9651085696728916</v>
      </c>
    </row>
    <row r="343" spans="1:14" x14ac:dyDescent="0.25">
      <c r="A343" s="5" t="s">
        <v>30</v>
      </c>
      <c r="B343" s="1" t="s">
        <v>31</v>
      </c>
      <c r="C343" t="s">
        <v>32</v>
      </c>
      <c r="D343" s="11" t="s">
        <v>33</v>
      </c>
      <c r="E343" s="1" t="s">
        <v>25</v>
      </c>
      <c r="H343" t="s">
        <v>26</v>
      </c>
      <c r="I343" t="s">
        <v>27</v>
      </c>
      <c r="J343" s="15" t="s">
        <v>28</v>
      </c>
      <c r="K343" s="42" t="s">
        <v>151</v>
      </c>
      <c r="L343" s="7">
        <v>89.040096318727436</v>
      </c>
      <c r="M343" s="7">
        <v>85.905316004316617</v>
      </c>
      <c r="N343" s="9">
        <v>0.96479361047421175</v>
      </c>
    </row>
    <row r="344" spans="1:14" x14ac:dyDescent="0.25">
      <c r="A344" s="5" t="s">
        <v>30</v>
      </c>
      <c r="B344" s="1" t="s">
        <v>31</v>
      </c>
      <c r="C344" t="s">
        <v>32</v>
      </c>
      <c r="D344" s="11" t="s">
        <v>33</v>
      </c>
      <c r="E344" s="1" t="s">
        <v>25</v>
      </c>
      <c r="H344" t="s">
        <v>26</v>
      </c>
      <c r="I344" t="s">
        <v>27</v>
      </c>
      <c r="J344" s="15" t="s">
        <v>28</v>
      </c>
      <c r="K344" s="42" t="s">
        <v>152</v>
      </c>
      <c r="L344" s="7">
        <v>88.091502791054026</v>
      </c>
      <c r="M344" s="7">
        <v>85.309208749662432</v>
      </c>
      <c r="N344" s="9">
        <v>0.96841586358231424</v>
      </c>
    </row>
    <row r="345" spans="1:14" x14ac:dyDescent="0.25">
      <c r="A345" s="5" t="s">
        <v>30</v>
      </c>
      <c r="B345" s="1" t="s">
        <v>31</v>
      </c>
      <c r="C345" t="s">
        <v>32</v>
      </c>
      <c r="D345" s="11" t="s">
        <v>33</v>
      </c>
      <c r="E345" s="1" t="s">
        <v>25</v>
      </c>
      <c r="H345" t="s">
        <v>26</v>
      </c>
      <c r="I345" t="s">
        <v>27</v>
      </c>
      <c r="J345" s="15" t="s">
        <v>28</v>
      </c>
      <c r="K345" s="42" t="s">
        <v>153</v>
      </c>
      <c r="L345" s="7">
        <v>75.212521434565289</v>
      </c>
      <c r="M345" s="7">
        <v>72.481671999675967</v>
      </c>
      <c r="N345" s="9">
        <v>0.96369155849581301</v>
      </c>
    </row>
    <row r="346" spans="1:14" x14ac:dyDescent="0.25">
      <c r="A346" s="5" t="s">
        <v>30</v>
      </c>
      <c r="B346" s="1" t="s">
        <v>31</v>
      </c>
      <c r="C346" t="s">
        <v>32</v>
      </c>
      <c r="D346" s="11" t="s">
        <v>33</v>
      </c>
      <c r="E346" s="1" t="s">
        <v>25</v>
      </c>
      <c r="H346" t="s">
        <v>26</v>
      </c>
      <c r="I346" t="s">
        <v>27</v>
      </c>
      <c r="J346" s="15" t="s">
        <v>28</v>
      </c>
      <c r="K346" s="42" t="s">
        <v>154</v>
      </c>
      <c r="L346" s="7">
        <v>89.215221277682517</v>
      </c>
      <c r="M346" s="7">
        <v>86.654627539503394</v>
      </c>
      <c r="N346" s="9">
        <v>0.97129868982548095</v>
      </c>
    </row>
    <row r="347" spans="1:14" x14ac:dyDescent="0.25">
      <c r="A347" s="5" t="s">
        <v>30</v>
      </c>
      <c r="B347" s="1" t="s">
        <v>31</v>
      </c>
      <c r="C347" t="s">
        <v>32</v>
      </c>
      <c r="D347" s="11" t="s">
        <v>33</v>
      </c>
      <c r="E347" s="1" t="s">
        <v>25</v>
      </c>
      <c r="H347" t="s">
        <v>26</v>
      </c>
      <c r="I347" t="s">
        <v>27</v>
      </c>
      <c r="J347" s="15" t="s">
        <v>28</v>
      </c>
      <c r="K347" s="42" t="s">
        <v>155</v>
      </c>
      <c r="L347" s="7">
        <v>90.29880696121711</v>
      </c>
      <c r="M347" s="7">
        <v>86.06101908156846</v>
      </c>
      <c r="N347" s="9">
        <v>0.95306928161887283</v>
      </c>
    </row>
    <row r="348" spans="1:14" x14ac:dyDescent="0.25">
      <c r="A348" s="5" t="s">
        <v>30</v>
      </c>
      <c r="B348" s="1" t="s">
        <v>31</v>
      </c>
      <c r="C348" t="s">
        <v>32</v>
      </c>
      <c r="D348" s="11" t="s">
        <v>33</v>
      </c>
      <c r="E348" s="1" t="s">
        <v>25</v>
      </c>
      <c r="H348" t="s">
        <v>26</v>
      </c>
      <c r="I348" t="s">
        <v>27</v>
      </c>
      <c r="J348" s="15" t="s">
        <v>28</v>
      </c>
      <c r="K348" s="42" t="s">
        <v>156</v>
      </c>
      <c r="L348" s="7">
        <v>84.97208945966652</v>
      </c>
      <c r="M348" s="7">
        <v>79.300467360168852</v>
      </c>
      <c r="N348" s="9">
        <v>0.93325311716396242</v>
      </c>
    </row>
    <row r="349" spans="1:14" x14ac:dyDescent="0.25">
      <c r="A349" s="5" t="s">
        <v>30</v>
      </c>
      <c r="B349" s="1" t="s">
        <v>31</v>
      </c>
      <c r="C349" t="s">
        <v>32</v>
      </c>
      <c r="D349" s="11" t="s">
        <v>33</v>
      </c>
      <c r="E349" s="1" t="s">
        <v>25</v>
      </c>
      <c r="H349" t="s">
        <v>26</v>
      </c>
      <c r="I349" t="s">
        <v>27</v>
      </c>
      <c r="J349" s="15" t="s">
        <v>28</v>
      </c>
      <c r="K349" s="42" t="s">
        <v>157</v>
      </c>
      <c r="L349" s="7">
        <v>89.58371337881718</v>
      </c>
      <c r="M349" s="7">
        <v>86.662617957581986</v>
      </c>
      <c r="N349" s="9">
        <v>0.96739256153757625</v>
      </c>
    </row>
    <row r="350" spans="1:14" x14ac:dyDescent="0.25">
      <c r="A350" s="5" t="s">
        <v>30</v>
      </c>
      <c r="B350" s="1" t="s">
        <v>31</v>
      </c>
      <c r="C350" t="s">
        <v>32</v>
      </c>
      <c r="D350" s="11" t="s">
        <v>33</v>
      </c>
      <c r="E350" s="1" t="s">
        <v>25</v>
      </c>
      <c r="H350" t="s">
        <v>26</v>
      </c>
      <c r="I350" t="s">
        <v>27</v>
      </c>
      <c r="J350" s="15" t="s">
        <v>28</v>
      </c>
      <c r="K350" s="42" t="s">
        <v>158</v>
      </c>
      <c r="L350" s="7">
        <v>77.515360315252906</v>
      </c>
      <c r="M350" s="7">
        <v>71.223021582733821</v>
      </c>
      <c r="N350" s="9">
        <v>0.91882462125018438</v>
      </c>
    </row>
    <row r="351" spans="1:14" x14ac:dyDescent="0.25">
      <c r="A351" s="5" t="s">
        <v>30</v>
      </c>
      <c r="B351" s="1" t="s">
        <v>31</v>
      </c>
      <c r="C351" t="s">
        <v>32</v>
      </c>
      <c r="D351" s="11" t="s">
        <v>33</v>
      </c>
      <c r="E351" s="1" t="s">
        <v>25</v>
      </c>
      <c r="H351" t="s">
        <v>26</v>
      </c>
      <c r="I351" t="s">
        <v>27</v>
      </c>
      <c r="J351" s="15" t="s">
        <v>28</v>
      </c>
      <c r="K351" s="42" t="s">
        <v>159</v>
      </c>
      <c r="L351" s="7">
        <v>77.541026820565648</v>
      </c>
      <c r="M351" s="7">
        <v>74.531901677167454</v>
      </c>
      <c r="N351" s="9">
        <v>0.96119312231495879</v>
      </c>
    </row>
    <row r="352" spans="1:14" x14ac:dyDescent="0.25">
      <c r="A352" s="5" t="s">
        <v>30</v>
      </c>
      <c r="B352" s="1" t="s">
        <v>31</v>
      </c>
      <c r="C352" t="s">
        <v>32</v>
      </c>
      <c r="D352" s="11" t="s">
        <v>33</v>
      </c>
      <c r="E352" s="1" t="s">
        <v>25</v>
      </c>
      <c r="H352" t="s">
        <v>26</v>
      </c>
      <c r="I352" t="s">
        <v>27</v>
      </c>
      <c r="J352" s="15" t="s">
        <v>28</v>
      </c>
      <c r="K352" s="42" t="s">
        <v>160</v>
      </c>
      <c r="L352" s="7">
        <v>70.09414092195604</v>
      </c>
      <c r="M352" s="7">
        <v>61.869133451231129</v>
      </c>
      <c r="N352" s="9">
        <v>0.88265770344652961</v>
      </c>
    </row>
    <row r="353" spans="1:14" x14ac:dyDescent="0.25">
      <c r="A353" s="5" t="s">
        <v>30</v>
      </c>
      <c r="B353" s="1" t="s">
        <v>31</v>
      </c>
      <c r="C353" t="s">
        <v>32</v>
      </c>
      <c r="D353" s="11" t="s">
        <v>33</v>
      </c>
      <c r="E353" s="1" t="s">
        <v>25</v>
      </c>
      <c r="H353" t="s">
        <v>26</v>
      </c>
      <c r="I353" t="s">
        <v>27</v>
      </c>
      <c r="J353" s="15" t="s">
        <v>28</v>
      </c>
      <c r="K353" s="42" t="s">
        <v>161</v>
      </c>
      <c r="L353" s="7">
        <v>83.376552288394663</v>
      </c>
      <c r="M353" s="7">
        <v>81.440146766549461</v>
      </c>
      <c r="N353" s="9">
        <v>0.97677517876791919</v>
      </c>
    </row>
    <row r="354" spans="1:14" x14ac:dyDescent="0.25">
      <c r="A354" s="5" t="s">
        <v>30</v>
      </c>
      <c r="B354" s="1" t="s">
        <v>31</v>
      </c>
      <c r="C354" t="s">
        <v>32</v>
      </c>
      <c r="D354" s="11" t="s">
        <v>33</v>
      </c>
      <c r="E354" s="1" t="s">
        <v>25</v>
      </c>
      <c r="H354" t="s">
        <v>26</v>
      </c>
      <c r="I354" t="s">
        <v>27</v>
      </c>
      <c r="J354" s="15" t="s">
        <v>28</v>
      </c>
      <c r="K354" s="42" t="s">
        <v>162</v>
      </c>
      <c r="L354" s="7">
        <v>77.572702448972848</v>
      </c>
      <c r="M354" s="7">
        <v>73.2755802549853</v>
      </c>
      <c r="N354" s="9">
        <v>0.94460522763385502</v>
      </c>
    </row>
    <row r="355" spans="1:14" x14ac:dyDescent="0.25">
      <c r="A355" s="5" t="s">
        <v>30</v>
      </c>
      <c r="B355" s="1" t="s">
        <v>31</v>
      </c>
      <c r="C355" t="s">
        <v>32</v>
      </c>
      <c r="D355" s="11" t="s">
        <v>33</v>
      </c>
      <c r="E355" s="1" t="s">
        <v>25</v>
      </c>
      <c r="H355" t="s">
        <v>26</v>
      </c>
      <c r="I355" t="s">
        <v>27</v>
      </c>
      <c r="J355" s="15" t="s">
        <v>28</v>
      </c>
      <c r="K355" s="42" t="s">
        <v>163</v>
      </c>
      <c r="L355" s="7">
        <v>71.423658342069245</v>
      </c>
      <c r="M355" s="7">
        <v>66.517823919029553</v>
      </c>
      <c r="N355" s="9">
        <v>0.93131359360585841</v>
      </c>
    </row>
    <row r="356" spans="1:14" x14ac:dyDescent="0.25">
      <c r="A356" s="5" t="s">
        <v>30</v>
      </c>
      <c r="B356" s="1" t="s">
        <v>31</v>
      </c>
      <c r="C356" t="s">
        <v>32</v>
      </c>
      <c r="D356" s="11" t="s">
        <v>33</v>
      </c>
      <c r="E356" s="1" t="s">
        <v>25</v>
      </c>
      <c r="H356" t="s">
        <v>26</v>
      </c>
      <c r="I356" t="s">
        <v>27</v>
      </c>
      <c r="J356" s="15" t="s">
        <v>28</v>
      </c>
      <c r="K356" s="42" t="s">
        <v>164</v>
      </c>
      <c r="L356" s="7">
        <v>74.898186507628637</v>
      </c>
      <c r="M356" s="7">
        <v>65.889061689994804</v>
      </c>
      <c r="N356" s="9">
        <v>0.87971504735009542</v>
      </c>
    </row>
    <row r="357" spans="1:14" x14ac:dyDescent="0.25">
      <c r="A357" s="5" t="s">
        <v>30</v>
      </c>
      <c r="B357" s="1" t="s">
        <v>31</v>
      </c>
      <c r="C357" t="s">
        <v>32</v>
      </c>
      <c r="D357" s="11" t="s">
        <v>33</v>
      </c>
      <c r="E357" s="1" t="s">
        <v>25</v>
      </c>
      <c r="H357" t="s">
        <v>26</v>
      </c>
      <c r="I357" t="s">
        <v>27</v>
      </c>
      <c r="J357" s="15" t="s">
        <v>28</v>
      </c>
      <c r="K357" s="42" t="s">
        <v>165</v>
      </c>
      <c r="L357" s="7">
        <v>62.322227267215467</v>
      </c>
      <c r="M357" s="7">
        <v>52.298850574712638</v>
      </c>
      <c r="N357" s="9">
        <v>0.83916850966307466</v>
      </c>
    </row>
    <row r="358" spans="1:14" x14ac:dyDescent="0.25">
      <c r="A358" s="5" t="s">
        <v>30</v>
      </c>
      <c r="B358" s="1" t="s">
        <v>31</v>
      </c>
      <c r="C358" t="s">
        <v>32</v>
      </c>
      <c r="D358" s="11" t="s">
        <v>33</v>
      </c>
      <c r="E358" s="1" t="s">
        <v>25</v>
      </c>
      <c r="H358" t="s">
        <v>26</v>
      </c>
      <c r="I358" t="s">
        <v>27</v>
      </c>
      <c r="J358" s="15" t="s">
        <v>28</v>
      </c>
      <c r="K358" s="42" t="s">
        <v>166</v>
      </c>
      <c r="L358" s="7">
        <v>62.216686489643521</v>
      </c>
      <c r="M358" s="7">
        <v>45.71553228621292</v>
      </c>
      <c r="N358" s="9">
        <v>0.73477928294723061</v>
      </c>
    </row>
    <row r="359" spans="1:14" x14ac:dyDescent="0.25">
      <c r="A359" s="5" t="s">
        <v>30</v>
      </c>
      <c r="B359" s="1" t="s">
        <v>31</v>
      </c>
      <c r="C359" t="s">
        <v>32</v>
      </c>
      <c r="D359" s="11" t="s">
        <v>33</v>
      </c>
      <c r="E359" s="1" t="s">
        <v>25</v>
      </c>
      <c r="H359" t="s">
        <v>26</v>
      </c>
      <c r="I359" t="s">
        <v>27</v>
      </c>
      <c r="J359" s="15" t="s">
        <v>28</v>
      </c>
      <c r="K359" s="42" t="s">
        <v>167</v>
      </c>
      <c r="L359" s="7">
        <v>78.200808428128639</v>
      </c>
      <c r="M359" s="7">
        <v>72.204604991038195</v>
      </c>
      <c r="N359" s="9">
        <v>0.92332299937025175</v>
      </c>
    </row>
    <row r="360" spans="1:14" x14ac:dyDescent="0.25">
      <c r="A360" s="5" t="s">
        <v>30</v>
      </c>
      <c r="B360" s="1" t="s">
        <v>31</v>
      </c>
      <c r="C360" t="s">
        <v>32</v>
      </c>
      <c r="D360" s="11" t="s">
        <v>33</v>
      </c>
      <c r="E360" s="1" t="s">
        <v>25</v>
      </c>
      <c r="H360" t="s">
        <v>26</v>
      </c>
      <c r="I360" t="s">
        <v>27</v>
      </c>
      <c r="J360" s="15" t="s">
        <v>28</v>
      </c>
      <c r="K360" s="42" t="s">
        <v>168</v>
      </c>
      <c r="L360" s="7">
        <v>45.642484897034855</v>
      </c>
      <c r="M360" s="7">
        <v>42.032967032967029</v>
      </c>
      <c r="N360" s="9">
        <v>0.92091758649401856</v>
      </c>
    </row>
    <row r="361" spans="1:14" x14ac:dyDescent="0.25">
      <c r="A361" s="5" t="s">
        <v>30</v>
      </c>
      <c r="B361" s="1" t="s">
        <v>31</v>
      </c>
      <c r="C361" t="s">
        <v>32</v>
      </c>
      <c r="D361" s="11" t="s">
        <v>33</v>
      </c>
      <c r="E361" s="1" t="s">
        <v>25</v>
      </c>
      <c r="H361" t="s">
        <v>26</v>
      </c>
      <c r="I361" t="s">
        <v>27</v>
      </c>
      <c r="J361" s="15" t="s">
        <v>28</v>
      </c>
      <c r="K361" s="42" t="s">
        <v>169</v>
      </c>
      <c r="L361" s="7">
        <v>79.253383981572483</v>
      </c>
      <c r="M361" s="7">
        <v>74.835164835164832</v>
      </c>
      <c r="N361" s="9">
        <v>0.94425198112127362</v>
      </c>
    </row>
    <row r="362" spans="1:14" x14ac:dyDescent="0.25">
      <c r="A362" s="5" t="s">
        <v>30</v>
      </c>
      <c r="B362" s="1" t="s">
        <v>31</v>
      </c>
      <c r="C362" t="s">
        <v>32</v>
      </c>
      <c r="D362" s="11" t="s">
        <v>33</v>
      </c>
      <c r="E362" s="1" t="s">
        <v>25</v>
      </c>
      <c r="H362" t="s">
        <v>26</v>
      </c>
      <c r="I362" t="s">
        <v>27</v>
      </c>
      <c r="J362" s="15" t="s">
        <v>28</v>
      </c>
      <c r="K362" s="42" t="s">
        <v>170</v>
      </c>
      <c r="L362" s="7">
        <v>78.634489962326128</v>
      </c>
      <c r="M362" s="7">
        <v>73.094384707287929</v>
      </c>
      <c r="N362" s="9">
        <v>0.92954611573506141</v>
      </c>
    </row>
    <row r="363" spans="1:14" x14ac:dyDescent="0.25">
      <c r="A363" s="5" t="s">
        <v>30</v>
      </c>
      <c r="B363" s="1" t="s">
        <v>31</v>
      </c>
      <c r="C363" t="s">
        <v>32</v>
      </c>
      <c r="D363" s="11" t="s">
        <v>33</v>
      </c>
      <c r="E363" s="1" t="s">
        <v>25</v>
      </c>
      <c r="H363" t="s">
        <v>26</v>
      </c>
      <c r="I363" t="s">
        <v>27</v>
      </c>
      <c r="J363" s="15" t="s">
        <v>28</v>
      </c>
      <c r="K363" s="42" t="s">
        <v>171</v>
      </c>
      <c r="L363" s="7">
        <v>81.487228017553008</v>
      </c>
      <c r="M363" s="7">
        <v>76.379732529666597</v>
      </c>
      <c r="N363" s="9">
        <v>0.93732152127218982</v>
      </c>
    </row>
    <row r="364" spans="1:14" x14ac:dyDescent="0.25">
      <c r="A364" s="5" t="s">
        <v>30</v>
      </c>
      <c r="B364" s="1" t="s">
        <v>31</v>
      </c>
      <c r="C364" t="s">
        <v>32</v>
      </c>
      <c r="D364" s="11" t="s">
        <v>33</v>
      </c>
      <c r="E364" s="1" t="s">
        <v>25</v>
      </c>
      <c r="H364" t="s">
        <v>26</v>
      </c>
      <c r="I364" t="s">
        <v>27</v>
      </c>
      <c r="J364" s="15" t="s">
        <v>28</v>
      </c>
      <c r="K364" s="42" t="s">
        <v>172</v>
      </c>
      <c r="L364" s="7">
        <v>52.584935385397579</v>
      </c>
      <c r="M364" s="7">
        <v>34.52205882352942</v>
      </c>
      <c r="N364" s="9">
        <v>0.65650092693878104</v>
      </c>
    </row>
    <row r="365" spans="1:14" x14ac:dyDescent="0.25">
      <c r="A365" s="5" t="s">
        <v>30</v>
      </c>
      <c r="B365" s="1" t="s">
        <v>31</v>
      </c>
      <c r="C365" t="s">
        <v>32</v>
      </c>
      <c r="D365" s="11" t="s">
        <v>33</v>
      </c>
      <c r="E365" s="1" t="s">
        <v>25</v>
      </c>
      <c r="H365" t="s">
        <v>26</v>
      </c>
      <c r="I365" t="s">
        <v>27</v>
      </c>
      <c r="J365" s="15" t="s">
        <v>28</v>
      </c>
      <c r="K365" s="42" t="s">
        <v>173</v>
      </c>
      <c r="L365" s="7">
        <v>77.249951211516958</v>
      </c>
      <c r="M365" s="7">
        <v>70.84713677236158</v>
      </c>
      <c r="N365" s="9">
        <v>0.91711561834357769</v>
      </c>
    </row>
    <row r="366" spans="1:14" x14ac:dyDescent="0.25">
      <c r="A366" s="5" t="s">
        <v>30</v>
      </c>
      <c r="B366" s="1" t="s">
        <v>31</v>
      </c>
      <c r="C366" t="s">
        <v>32</v>
      </c>
      <c r="D366" s="11" t="s">
        <v>33</v>
      </c>
      <c r="E366" s="1" t="s">
        <v>25</v>
      </c>
      <c r="H366" t="s">
        <v>26</v>
      </c>
      <c r="I366" t="s">
        <v>27</v>
      </c>
      <c r="J366" s="15" t="s">
        <v>28</v>
      </c>
      <c r="K366" s="42" t="s">
        <v>174</v>
      </c>
      <c r="L366" s="7">
        <v>56.607305153983447</v>
      </c>
      <c r="M366" s="7">
        <v>39.07888736890105</v>
      </c>
      <c r="N366" s="9">
        <v>0.69035060514890234</v>
      </c>
    </row>
    <row r="367" spans="1:14" x14ac:dyDescent="0.25">
      <c r="A367" s="5" t="s">
        <v>30</v>
      </c>
      <c r="B367" s="1" t="s">
        <v>31</v>
      </c>
      <c r="C367" t="s">
        <v>32</v>
      </c>
      <c r="D367" s="11" t="s">
        <v>33</v>
      </c>
      <c r="E367" s="1" t="s">
        <v>25</v>
      </c>
      <c r="H367" t="s">
        <v>26</v>
      </c>
      <c r="I367" t="s">
        <v>27</v>
      </c>
      <c r="J367" s="15" t="s">
        <v>28</v>
      </c>
      <c r="K367" s="42" t="s">
        <v>175</v>
      </c>
      <c r="L367" s="7">
        <v>55.385506554494825</v>
      </c>
      <c r="M367" s="7">
        <v>39.85222449300425</v>
      </c>
      <c r="N367" s="9">
        <v>0.71954247549930617</v>
      </c>
    </row>
    <row r="368" spans="1:14" x14ac:dyDescent="0.25">
      <c r="A368" s="5" t="s">
        <v>30</v>
      </c>
      <c r="B368" s="1" t="s">
        <v>31</v>
      </c>
      <c r="C368" t="s">
        <v>32</v>
      </c>
      <c r="D368" s="11" t="s">
        <v>33</v>
      </c>
      <c r="E368" s="1" t="s">
        <v>25</v>
      </c>
      <c r="H368" t="s">
        <v>26</v>
      </c>
      <c r="I368" t="s">
        <v>27</v>
      </c>
      <c r="J368" s="15" t="s">
        <v>28</v>
      </c>
      <c r="K368" s="42" t="s">
        <v>176</v>
      </c>
      <c r="L368" s="7">
        <v>79.177052592929542</v>
      </c>
      <c r="M368" s="7">
        <v>73.621989064578102</v>
      </c>
      <c r="N368" s="9">
        <v>0.92983998082232855</v>
      </c>
    </row>
    <row r="369" spans="1:14" x14ac:dyDescent="0.25">
      <c r="A369" s="5" t="s">
        <v>30</v>
      </c>
      <c r="B369" s="1" t="s">
        <v>31</v>
      </c>
      <c r="C369" t="s">
        <v>32</v>
      </c>
      <c r="D369" s="11" t="s">
        <v>33</v>
      </c>
      <c r="E369" s="1" t="s">
        <v>25</v>
      </c>
      <c r="H369" t="s">
        <v>26</v>
      </c>
      <c r="I369" t="s">
        <v>27</v>
      </c>
      <c r="J369" s="15" t="s">
        <v>28</v>
      </c>
      <c r="K369" s="42" t="s">
        <v>177</v>
      </c>
      <c r="L369" s="7">
        <v>66.134034243060199</v>
      </c>
      <c r="M369" s="7">
        <v>49.266483959374497</v>
      </c>
      <c r="N369" s="9">
        <v>0.74494901941573743</v>
      </c>
    </row>
    <row r="370" spans="1:14" x14ac:dyDescent="0.25">
      <c r="A370" s="5" t="s">
        <v>30</v>
      </c>
      <c r="B370" s="1" t="s">
        <v>31</v>
      </c>
      <c r="C370" t="s">
        <v>32</v>
      </c>
      <c r="D370" s="11" t="s">
        <v>33</v>
      </c>
      <c r="E370" s="1" t="s">
        <v>25</v>
      </c>
      <c r="H370" t="s">
        <v>26</v>
      </c>
      <c r="I370" t="s">
        <v>27</v>
      </c>
      <c r="J370" s="15" t="s">
        <v>28</v>
      </c>
      <c r="K370" s="42" t="s">
        <v>178</v>
      </c>
      <c r="L370" s="7">
        <v>50.313022341852978</v>
      </c>
      <c r="M370" s="7">
        <v>35.721200387221685</v>
      </c>
      <c r="N370" s="9">
        <v>0.70997922057858454</v>
      </c>
    </row>
    <row r="371" spans="1:14" x14ac:dyDescent="0.25">
      <c r="A371" s="5" t="s">
        <v>30</v>
      </c>
      <c r="B371" s="1" t="s">
        <v>31</v>
      </c>
      <c r="C371" t="s">
        <v>32</v>
      </c>
      <c r="D371" s="11" t="s">
        <v>33</v>
      </c>
      <c r="E371" s="1" t="s">
        <v>25</v>
      </c>
      <c r="H371" t="s">
        <v>26</v>
      </c>
      <c r="I371" t="s">
        <v>27</v>
      </c>
      <c r="J371" s="15" t="s">
        <v>28</v>
      </c>
      <c r="K371" s="42" t="s">
        <v>179</v>
      </c>
      <c r="L371" s="7">
        <v>49.994443750997533</v>
      </c>
      <c r="M371" s="7">
        <v>30.718623481781371</v>
      </c>
      <c r="N371" s="9">
        <v>0.61444074935164061</v>
      </c>
    </row>
    <row r="372" spans="1:14" x14ac:dyDescent="0.25">
      <c r="A372" s="5" t="s">
        <v>30</v>
      </c>
      <c r="B372" s="1" t="s">
        <v>31</v>
      </c>
      <c r="C372" t="s">
        <v>32</v>
      </c>
      <c r="D372" s="11" t="s">
        <v>33</v>
      </c>
      <c r="E372" s="1" t="s">
        <v>25</v>
      </c>
      <c r="H372" t="s">
        <v>26</v>
      </c>
      <c r="I372" t="s">
        <v>27</v>
      </c>
      <c r="J372" s="15" t="s">
        <v>28</v>
      </c>
      <c r="K372" s="42" t="s">
        <v>180</v>
      </c>
      <c r="L372" s="7">
        <v>77.624806011855568</v>
      </c>
      <c r="M372" s="7">
        <v>70.22224430063369</v>
      </c>
      <c r="N372" s="9">
        <v>0.90463664785080056</v>
      </c>
    </row>
    <row r="373" spans="1:14" x14ac:dyDescent="0.25">
      <c r="A373" s="5" t="s">
        <v>30</v>
      </c>
      <c r="B373" s="1" t="s">
        <v>31</v>
      </c>
      <c r="C373" t="s">
        <v>32</v>
      </c>
      <c r="D373" s="11" t="s">
        <v>33</v>
      </c>
      <c r="E373" s="1" t="s">
        <v>25</v>
      </c>
      <c r="H373" t="s">
        <v>26</v>
      </c>
      <c r="I373" t="s">
        <v>27</v>
      </c>
      <c r="J373" s="15" t="s">
        <v>28</v>
      </c>
      <c r="K373" s="42" t="s">
        <v>181</v>
      </c>
      <c r="L373" s="7">
        <v>77.408267244740955</v>
      </c>
      <c r="M373" s="7">
        <v>72.966240008499369</v>
      </c>
      <c r="N373" s="9">
        <v>0.94261559657191041</v>
      </c>
    </row>
    <row r="374" spans="1:14" x14ac:dyDescent="0.25">
      <c r="A374" s="5" t="s">
        <v>30</v>
      </c>
      <c r="B374" s="1" t="s">
        <v>31</v>
      </c>
      <c r="C374" t="s">
        <v>32</v>
      </c>
      <c r="D374" s="11" t="s">
        <v>33</v>
      </c>
      <c r="E374" s="1" t="s">
        <v>25</v>
      </c>
      <c r="H374" t="s">
        <v>26</v>
      </c>
      <c r="I374" t="s">
        <v>27</v>
      </c>
      <c r="J374" s="15" t="s">
        <v>28</v>
      </c>
      <c r="K374" s="42" t="s">
        <v>182</v>
      </c>
      <c r="L374" s="7">
        <v>81.292783482160303</v>
      </c>
      <c r="M374" s="7">
        <v>79.670068339410733</v>
      </c>
      <c r="N374" s="9">
        <v>0.98003863229623978</v>
      </c>
    </row>
    <row r="375" spans="1:14" x14ac:dyDescent="0.25">
      <c r="A375" s="5" t="s">
        <v>30</v>
      </c>
      <c r="B375" s="1" t="s">
        <v>31</v>
      </c>
      <c r="C375" t="s">
        <v>32</v>
      </c>
      <c r="D375" s="11" t="s">
        <v>33</v>
      </c>
      <c r="E375" s="1" t="s">
        <v>25</v>
      </c>
      <c r="H375" t="s">
        <v>26</v>
      </c>
      <c r="I375" t="s">
        <v>27</v>
      </c>
      <c r="J375" s="15" t="s">
        <v>28</v>
      </c>
      <c r="K375" s="42" t="s">
        <v>183</v>
      </c>
      <c r="L375" s="7">
        <v>85.568276501719154</v>
      </c>
      <c r="M375" s="7">
        <v>84.078460555862065</v>
      </c>
      <c r="N375" s="9">
        <v>0.9825891556220937</v>
      </c>
    </row>
    <row r="376" spans="1:14" x14ac:dyDescent="0.25">
      <c r="A376" s="5" t="s">
        <v>30</v>
      </c>
      <c r="B376" s="1" t="s">
        <v>31</v>
      </c>
      <c r="C376" t="s">
        <v>32</v>
      </c>
      <c r="D376" s="11" t="s">
        <v>33</v>
      </c>
      <c r="E376" s="1" t="s">
        <v>25</v>
      </c>
      <c r="H376" t="s">
        <v>26</v>
      </c>
      <c r="I376" t="s">
        <v>27</v>
      </c>
      <c r="J376" s="15" t="s">
        <v>28</v>
      </c>
      <c r="K376" s="42" t="s">
        <v>184</v>
      </c>
      <c r="L376" s="7">
        <v>77.292807343780552</v>
      </c>
      <c r="M376" s="7">
        <v>73.847348329369737</v>
      </c>
      <c r="N376" s="9">
        <v>0.95542329056459019</v>
      </c>
    </row>
    <row r="377" spans="1:14" x14ac:dyDescent="0.25">
      <c r="A377" s="5" t="s">
        <v>30</v>
      </c>
      <c r="B377" s="1" t="s">
        <v>31</v>
      </c>
      <c r="C377" t="s">
        <v>32</v>
      </c>
      <c r="D377" s="11" t="s">
        <v>33</v>
      </c>
      <c r="E377" s="1" t="s">
        <v>25</v>
      </c>
      <c r="H377" t="s">
        <v>26</v>
      </c>
      <c r="I377" t="s">
        <v>27</v>
      </c>
      <c r="J377" s="15" t="s">
        <v>28</v>
      </c>
      <c r="K377" s="42" t="s">
        <v>185</v>
      </c>
      <c r="L377" s="7">
        <v>78.158221471540969</v>
      </c>
      <c r="M377" s="7">
        <v>74.851356146208403</v>
      </c>
      <c r="N377" s="9">
        <v>0.95769011547253968</v>
      </c>
    </row>
    <row r="378" spans="1:14" x14ac:dyDescent="0.25">
      <c r="A378" s="5" t="s">
        <v>30</v>
      </c>
      <c r="B378" s="1" t="s">
        <v>31</v>
      </c>
      <c r="C378" t="s">
        <v>32</v>
      </c>
      <c r="D378" s="11" t="s">
        <v>33</v>
      </c>
      <c r="E378" s="1" t="s">
        <v>25</v>
      </c>
      <c r="H378" t="s">
        <v>26</v>
      </c>
      <c r="I378" t="s">
        <v>27</v>
      </c>
      <c r="J378" s="15" t="s">
        <v>28</v>
      </c>
      <c r="K378" s="42" t="s">
        <v>186</v>
      </c>
      <c r="L378" s="7">
        <v>82.701402782410099</v>
      </c>
      <c r="M378" s="7">
        <v>80.65894829763397</v>
      </c>
      <c r="N378" s="9">
        <v>0.97530326673962364</v>
      </c>
    </row>
    <row r="379" spans="1:14" x14ac:dyDescent="0.25">
      <c r="A379" s="5" t="s">
        <v>30</v>
      </c>
      <c r="B379" s="1" t="s">
        <v>31</v>
      </c>
      <c r="C379" t="s">
        <v>32</v>
      </c>
      <c r="D379" s="11" t="s">
        <v>33</v>
      </c>
      <c r="E379" s="1" t="s">
        <v>25</v>
      </c>
      <c r="H379" t="s">
        <v>26</v>
      </c>
      <c r="I379" t="s">
        <v>27</v>
      </c>
      <c r="J379" s="15" t="s">
        <v>28</v>
      </c>
      <c r="K379" s="42" t="s">
        <v>187</v>
      </c>
      <c r="L379" s="7">
        <v>77.157566903998969</v>
      </c>
      <c r="M379" s="7">
        <v>74.511715706570854</v>
      </c>
      <c r="N379" s="9">
        <v>0.96570846770323726</v>
      </c>
    </row>
    <row r="380" spans="1:14" x14ac:dyDescent="0.25">
      <c r="A380" s="5" t="s">
        <v>30</v>
      </c>
      <c r="B380" s="1" t="s">
        <v>31</v>
      </c>
      <c r="C380" t="s">
        <v>32</v>
      </c>
      <c r="D380" s="11" t="s">
        <v>33</v>
      </c>
      <c r="E380" s="1" t="s">
        <v>25</v>
      </c>
      <c r="H380" t="s">
        <v>26</v>
      </c>
      <c r="I380" t="s">
        <v>27</v>
      </c>
      <c r="J380" s="15" t="s">
        <v>28</v>
      </c>
      <c r="K380" s="42" t="s">
        <v>188</v>
      </c>
      <c r="L380" s="7">
        <v>74.128871787776859</v>
      </c>
      <c r="M380" s="7">
        <v>68.933915989147394</v>
      </c>
      <c r="N380" s="9">
        <v>0.92991993978402809</v>
      </c>
    </row>
    <row r="381" spans="1:14" x14ac:dyDescent="0.25">
      <c r="A381" s="5" t="s">
        <v>30</v>
      </c>
      <c r="B381" s="1" t="s">
        <v>31</v>
      </c>
      <c r="C381" t="s">
        <v>32</v>
      </c>
      <c r="D381" s="11" t="s">
        <v>33</v>
      </c>
      <c r="E381" s="1" t="s">
        <v>25</v>
      </c>
      <c r="H381" t="s">
        <v>26</v>
      </c>
      <c r="I381" t="s">
        <v>27</v>
      </c>
      <c r="J381" s="15" t="s">
        <v>28</v>
      </c>
      <c r="K381" s="42" t="s">
        <v>189</v>
      </c>
      <c r="L381" s="7">
        <v>80.138743811589606</v>
      </c>
      <c r="M381" s="7">
        <v>77.013883107369978</v>
      </c>
      <c r="N381" s="9">
        <v>0.96100686689616277</v>
      </c>
    </row>
    <row r="382" spans="1:14" x14ac:dyDescent="0.25">
      <c r="A382" s="5" t="s">
        <v>30</v>
      </c>
      <c r="B382" s="1" t="s">
        <v>31</v>
      </c>
      <c r="C382" t="s">
        <v>32</v>
      </c>
      <c r="D382" s="11" t="s">
        <v>33</v>
      </c>
      <c r="E382" s="1" t="s">
        <v>25</v>
      </c>
      <c r="H382" t="s">
        <v>26</v>
      </c>
      <c r="I382" t="s">
        <v>27</v>
      </c>
      <c r="J382" s="15" t="s">
        <v>28</v>
      </c>
      <c r="K382" s="42" t="s">
        <v>190</v>
      </c>
      <c r="L382" s="7">
        <v>74.004673314063268</v>
      </c>
      <c r="M382" s="7">
        <v>69.71458785959959</v>
      </c>
      <c r="N382" s="9">
        <v>0.94202953323964711</v>
      </c>
    </row>
    <row r="383" spans="1:14" x14ac:dyDescent="0.25">
      <c r="A383" s="5" t="s">
        <v>30</v>
      </c>
      <c r="B383" s="1" t="s">
        <v>31</v>
      </c>
      <c r="C383" t="s">
        <v>32</v>
      </c>
      <c r="D383" s="11" t="s">
        <v>33</v>
      </c>
      <c r="E383" s="1" t="s">
        <v>25</v>
      </c>
      <c r="H383" t="s">
        <v>26</v>
      </c>
      <c r="I383" t="s">
        <v>27</v>
      </c>
      <c r="J383" s="15" t="s">
        <v>28</v>
      </c>
      <c r="K383" s="42" t="s">
        <v>191</v>
      </c>
      <c r="L383" s="7">
        <v>72.179100665937383</v>
      </c>
      <c r="M383" s="7">
        <v>67.888657660157463</v>
      </c>
      <c r="N383" s="9">
        <v>0.94055837539958909</v>
      </c>
    </row>
    <row r="384" spans="1:14" x14ac:dyDescent="0.25">
      <c r="A384" s="5" t="s">
        <v>30</v>
      </c>
      <c r="B384" s="1" t="s">
        <v>31</v>
      </c>
      <c r="C384" t="s">
        <v>32</v>
      </c>
      <c r="D384" s="11" t="s">
        <v>33</v>
      </c>
      <c r="E384" s="1" t="s">
        <v>25</v>
      </c>
      <c r="H384" t="s">
        <v>26</v>
      </c>
      <c r="I384" t="s">
        <v>27</v>
      </c>
      <c r="J384" s="15" t="s">
        <v>28</v>
      </c>
      <c r="K384" s="42" t="s">
        <v>192</v>
      </c>
      <c r="L384" s="7">
        <v>56.476190482628816</v>
      </c>
      <c r="M384" s="7">
        <v>39.81619813585425</v>
      </c>
      <c r="N384" s="9">
        <v>0.70500856724925676</v>
      </c>
    </row>
    <row r="385" spans="1:14" x14ac:dyDescent="0.25">
      <c r="A385" s="5" t="s">
        <v>30</v>
      </c>
      <c r="B385" s="1" t="s">
        <v>31</v>
      </c>
      <c r="C385" t="s">
        <v>32</v>
      </c>
      <c r="D385" s="11" t="s">
        <v>33</v>
      </c>
      <c r="E385" s="1" t="s">
        <v>25</v>
      </c>
      <c r="H385" t="s">
        <v>26</v>
      </c>
      <c r="I385" t="s">
        <v>27</v>
      </c>
      <c r="J385" s="15" t="s">
        <v>28</v>
      </c>
      <c r="K385" s="42" t="s">
        <v>193</v>
      </c>
      <c r="L385" s="7">
        <v>67.384452491089334</v>
      </c>
      <c r="M385" s="7">
        <v>64.31016241535113</v>
      </c>
      <c r="N385" s="9">
        <v>0.95437686347388906</v>
      </c>
    </row>
    <row r="386" spans="1:14" x14ac:dyDescent="0.25">
      <c r="A386" s="5" t="s">
        <v>30</v>
      </c>
      <c r="B386" s="1" t="s">
        <v>31</v>
      </c>
      <c r="C386" t="s">
        <v>32</v>
      </c>
      <c r="D386" s="11" t="s">
        <v>33</v>
      </c>
      <c r="E386" s="1" t="s">
        <v>25</v>
      </c>
      <c r="H386" t="s">
        <v>26</v>
      </c>
      <c r="I386" t="s">
        <v>27</v>
      </c>
      <c r="J386" s="15" t="s">
        <v>28</v>
      </c>
      <c r="K386" s="42" t="s">
        <v>194</v>
      </c>
      <c r="L386" s="7">
        <v>71.946807056804914</v>
      </c>
      <c r="M386" s="7">
        <v>65.097653640624969</v>
      </c>
      <c r="N386" s="9">
        <v>0.90480253820336654</v>
      </c>
    </row>
    <row r="387" spans="1:14" x14ac:dyDescent="0.25">
      <c r="A387" s="5" t="s">
        <v>30</v>
      </c>
      <c r="B387" s="1" t="s">
        <v>31</v>
      </c>
      <c r="C387" t="s">
        <v>32</v>
      </c>
      <c r="D387" s="11" t="s">
        <v>33</v>
      </c>
      <c r="E387" s="1" t="s">
        <v>25</v>
      </c>
      <c r="H387" t="s">
        <v>26</v>
      </c>
      <c r="I387" t="s">
        <v>27</v>
      </c>
      <c r="J387" s="15" t="s">
        <v>28</v>
      </c>
      <c r="K387" s="42" t="s">
        <v>195</v>
      </c>
      <c r="L387" s="7">
        <v>64.803394861390444</v>
      </c>
      <c r="M387" s="7">
        <v>58.582404037012502</v>
      </c>
      <c r="N387" s="9">
        <v>0.90400208449442854</v>
      </c>
    </row>
    <row r="388" spans="1:14" x14ac:dyDescent="0.25">
      <c r="A388" s="5" t="s">
        <v>30</v>
      </c>
      <c r="B388" s="1" t="s">
        <v>31</v>
      </c>
      <c r="C388" t="s">
        <v>32</v>
      </c>
      <c r="D388" s="11" t="s">
        <v>33</v>
      </c>
      <c r="E388" s="1" t="s">
        <v>25</v>
      </c>
      <c r="H388" t="s">
        <v>26</v>
      </c>
      <c r="I388" t="s">
        <v>27</v>
      </c>
      <c r="J388" s="15" t="s">
        <v>28</v>
      </c>
      <c r="K388" s="42" t="s">
        <v>196</v>
      </c>
      <c r="L388" s="7">
        <v>76.024478198240246</v>
      </c>
      <c r="M388" s="7">
        <v>62.349003605399623</v>
      </c>
      <c r="N388" s="9">
        <v>0.82011748167240728</v>
      </c>
    </row>
    <row r="389" spans="1:14" x14ac:dyDescent="0.25">
      <c r="A389" s="5" t="s">
        <v>30</v>
      </c>
      <c r="B389" s="1" t="s">
        <v>31</v>
      </c>
      <c r="C389" t="s">
        <v>32</v>
      </c>
      <c r="D389" s="11" t="s">
        <v>33</v>
      </c>
      <c r="E389" s="1" t="s">
        <v>25</v>
      </c>
      <c r="H389" t="s">
        <v>26</v>
      </c>
      <c r="I389" t="s">
        <v>27</v>
      </c>
      <c r="J389" s="15" t="s">
        <v>28</v>
      </c>
      <c r="K389" s="42" t="s">
        <v>197</v>
      </c>
      <c r="L389" s="7">
        <v>75.787949236304186</v>
      </c>
      <c r="M389" s="7">
        <v>64.611771050327803</v>
      </c>
      <c r="N389" s="9">
        <v>0.85253357164831778</v>
      </c>
    </row>
    <row r="390" spans="1:14" x14ac:dyDescent="0.25">
      <c r="A390" s="5" t="s">
        <v>30</v>
      </c>
      <c r="B390" s="1" t="s">
        <v>31</v>
      </c>
      <c r="C390" t="s">
        <v>32</v>
      </c>
      <c r="D390" s="11" t="s">
        <v>33</v>
      </c>
      <c r="E390" s="1" t="s">
        <v>25</v>
      </c>
      <c r="H390" t="s">
        <v>26</v>
      </c>
      <c r="I390" t="s">
        <v>27</v>
      </c>
      <c r="J390" s="15" t="s">
        <v>28</v>
      </c>
      <c r="K390" s="42" t="s">
        <v>198</v>
      </c>
      <c r="L390" s="7">
        <v>79.21622054670226</v>
      </c>
      <c r="M390" s="7">
        <v>75.429522329660756</v>
      </c>
      <c r="N390" s="9">
        <v>0.95219794391971735</v>
      </c>
    </row>
    <row r="391" spans="1:14" x14ac:dyDescent="0.25">
      <c r="A391" s="5" t="s">
        <v>30</v>
      </c>
      <c r="B391" s="1" t="s">
        <v>31</v>
      </c>
      <c r="C391" t="s">
        <v>32</v>
      </c>
      <c r="D391" s="11" t="s">
        <v>33</v>
      </c>
      <c r="E391" s="1" t="s">
        <v>25</v>
      </c>
      <c r="H391" t="s">
        <v>26</v>
      </c>
      <c r="I391" t="s">
        <v>27</v>
      </c>
      <c r="J391" s="15" t="s">
        <v>28</v>
      </c>
      <c r="K391" s="42" t="s">
        <v>199</v>
      </c>
      <c r="L391" s="7">
        <v>61.195506051822726</v>
      </c>
      <c r="M391" s="7">
        <v>47.361337049574423</v>
      </c>
      <c r="N391" s="9">
        <v>0.77393488681124734</v>
      </c>
    </row>
    <row r="392" spans="1:14" x14ac:dyDescent="0.25">
      <c r="A392" s="5" t="s">
        <v>30</v>
      </c>
      <c r="B392" s="1" t="s">
        <v>31</v>
      </c>
      <c r="C392" t="s">
        <v>32</v>
      </c>
      <c r="D392" s="11" t="s">
        <v>33</v>
      </c>
      <c r="E392" s="1" t="s">
        <v>25</v>
      </c>
      <c r="H392" t="s">
        <v>26</v>
      </c>
      <c r="I392" t="s">
        <v>27</v>
      </c>
      <c r="J392" s="15" t="s">
        <v>28</v>
      </c>
      <c r="K392" s="42" t="s">
        <v>200</v>
      </c>
      <c r="L392" s="7">
        <v>50.517250271877089</v>
      </c>
      <c r="M392" s="7">
        <v>41.699743725280911</v>
      </c>
      <c r="N392" s="9">
        <v>0.82545553253311421</v>
      </c>
    </row>
    <row r="393" spans="1:14" x14ac:dyDescent="0.25">
      <c r="A393" s="5" t="s">
        <v>30</v>
      </c>
      <c r="B393" s="1" t="s">
        <v>31</v>
      </c>
      <c r="C393" t="s">
        <v>32</v>
      </c>
      <c r="D393" s="11" t="s">
        <v>33</v>
      </c>
      <c r="E393" s="1" t="s">
        <v>25</v>
      </c>
      <c r="H393" t="s">
        <v>26</v>
      </c>
      <c r="I393" t="s">
        <v>27</v>
      </c>
      <c r="J393" s="15" t="s">
        <v>28</v>
      </c>
      <c r="K393" s="42" t="s">
        <v>201</v>
      </c>
      <c r="L393" s="7">
        <v>84.595450144334222</v>
      </c>
      <c r="M393" s="7">
        <v>80.005473989028459</v>
      </c>
      <c r="N393" s="9">
        <v>0.94574204466700651</v>
      </c>
    </row>
    <row r="394" spans="1:14" x14ac:dyDescent="0.25">
      <c r="A394" s="5" t="s">
        <v>30</v>
      </c>
      <c r="B394" s="1" t="s">
        <v>31</v>
      </c>
      <c r="C394" t="s">
        <v>32</v>
      </c>
      <c r="D394" s="11" t="s">
        <v>33</v>
      </c>
      <c r="E394" s="1" t="s">
        <v>25</v>
      </c>
      <c r="H394" t="s">
        <v>26</v>
      </c>
      <c r="I394" t="s">
        <v>27</v>
      </c>
      <c r="J394" s="15" t="s">
        <v>28</v>
      </c>
      <c r="K394" s="42" t="s">
        <v>202</v>
      </c>
      <c r="L394" s="7">
        <v>86.360130272177628</v>
      </c>
      <c r="M394" s="7">
        <v>81.96647547873873</v>
      </c>
      <c r="N394" s="9">
        <v>0.94912403698799896</v>
      </c>
    </row>
    <row r="395" spans="1:14" x14ac:dyDescent="0.25">
      <c r="A395" s="5" t="s">
        <v>30</v>
      </c>
      <c r="B395" s="1" t="s">
        <v>31</v>
      </c>
      <c r="C395" t="s">
        <v>32</v>
      </c>
      <c r="D395" s="11" t="s">
        <v>33</v>
      </c>
      <c r="E395" s="1" t="s">
        <v>25</v>
      </c>
      <c r="H395" t="s">
        <v>26</v>
      </c>
      <c r="I395" t="s">
        <v>27</v>
      </c>
      <c r="J395" s="15" t="s">
        <v>28</v>
      </c>
      <c r="K395" s="42" t="s">
        <v>203</v>
      </c>
      <c r="L395" s="7">
        <v>62.629970729945953</v>
      </c>
      <c r="M395" s="7">
        <v>43.646913348510395</v>
      </c>
      <c r="N395" s="9">
        <v>0.69690138506868282</v>
      </c>
    </row>
    <row r="396" spans="1:14" x14ac:dyDescent="0.25">
      <c r="A396" s="5" t="s">
        <v>30</v>
      </c>
      <c r="B396" s="1" t="s">
        <v>31</v>
      </c>
      <c r="C396" t="s">
        <v>32</v>
      </c>
      <c r="D396" s="11" t="s">
        <v>33</v>
      </c>
      <c r="E396" s="1" t="s">
        <v>25</v>
      </c>
      <c r="H396" t="s">
        <v>26</v>
      </c>
      <c r="I396" t="s">
        <v>27</v>
      </c>
      <c r="J396" s="15" t="s">
        <v>28</v>
      </c>
      <c r="K396" s="42" t="s">
        <v>204</v>
      </c>
      <c r="L396" s="7">
        <v>72.099991855135272</v>
      </c>
      <c r="M396" s="7">
        <v>55.965010111140842</v>
      </c>
      <c r="N396" s="9">
        <v>0.77621382015669083</v>
      </c>
    </row>
    <row r="397" spans="1:14" x14ac:dyDescent="0.25">
      <c r="A397" s="5" t="s">
        <v>30</v>
      </c>
      <c r="B397" s="1" t="s">
        <v>31</v>
      </c>
      <c r="C397" t="s">
        <v>32</v>
      </c>
      <c r="D397" s="11" t="s">
        <v>33</v>
      </c>
      <c r="E397" s="1" t="s">
        <v>25</v>
      </c>
      <c r="H397" t="s">
        <v>26</v>
      </c>
      <c r="I397" t="s">
        <v>27</v>
      </c>
      <c r="J397" s="15" t="s">
        <v>28</v>
      </c>
      <c r="K397" s="42" t="s">
        <v>205</v>
      </c>
      <c r="L397" s="7">
        <v>78.961521597833169</v>
      </c>
      <c r="M397" s="7">
        <v>69.068424425253127</v>
      </c>
      <c r="N397" s="9">
        <v>0.87470989701835322</v>
      </c>
    </row>
    <row r="398" spans="1:14" x14ac:dyDescent="0.25">
      <c r="A398" s="5" t="s">
        <v>30</v>
      </c>
      <c r="B398" s="1" t="s">
        <v>31</v>
      </c>
      <c r="C398" t="s">
        <v>32</v>
      </c>
      <c r="D398" s="11" t="s">
        <v>33</v>
      </c>
      <c r="E398" s="1" t="s">
        <v>25</v>
      </c>
      <c r="H398" t="s">
        <v>26</v>
      </c>
      <c r="I398" t="s">
        <v>27</v>
      </c>
      <c r="J398" s="15" t="s">
        <v>28</v>
      </c>
      <c r="K398" s="42" t="s">
        <v>206</v>
      </c>
      <c r="L398" s="7">
        <v>68.415072577397879</v>
      </c>
      <c r="M398" s="7">
        <v>50.905883423975581</v>
      </c>
      <c r="N398" s="9">
        <v>0.74407409809272396</v>
      </c>
    </row>
    <row r="399" spans="1:14" x14ac:dyDescent="0.25">
      <c r="A399" s="5" t="s">
        <v>30</v>
      </c>
      <c r="B399" s="1" t="s">
        <v>31</v>
      </c>
      <c r="C399" t="s">
        <v>32</v>
      </c>
      <c r="D399" s="11" t="s">
        <v>33</v>
      </c>
      <c r="E399" s="1" t="s">
        <v>25</v>
      </c>
      <c r="H399" t="s">
        <v>26</v>
      </c>
      <c r="I399" t="s">
        <v>27</v>
      </c>
      <c r="J399" s="15" t="s">
        <v>28</v>
      </c>
      <c r="K399" s="42" t="s">
        <v>207</v>
      </c>
      <c r="L399" s="7">
        <v>84.666880729320482</v>
      </c>
      <c r="M399" s="7">
        <v>70.93701523529235</v>
      </c>
      <c r="N399" s="9">
        <v>0.83783664431996219</v>
      </c>
    </row>
    <row r="400" spans="1:14" x14ac:dyDescent="0.25">
      <c r="A400" s="5" t="s">
        <v>30</v>
      </c>
      <c r="B400" s="1" t="s">
        <v>31</v>
      </c>
      <c r="C400" t="s">
        <v>32</v>
      </c>
      <c r="D400" s="11" t="s">
        <v>33</v>
      </c>
      <c r="E400" s="1" t="s">
        <v>25</v>
      </c>
      <c r="H400" t="s">
        <v>26</v>
      </c>
      <c r="I400" t="s">
        <v>27</v>
      </c>
      <c r="J400" s="15" t="s">
        <v>28</v>
      </c>
      <c r="K400" s="42" t="s">
        <v>208</v>
      </c>
      <c r="L400" s="7">
        <v>64.743810667353401</v>
      </c>
      <c r="M400" s="7">
        <v>46.001171700222351</v>
      </c>
      <c r="N400" s="9">
        <v>0.71051072258584413</v>
      </c>
    </row>
    <row r="401" spans="1:14" x14ac:dyDescent="0.25">
      <c r="A401" s="5" t="s">
        <v>30</v>
      </c>
      <c r="B401" s="1" t="s">
        <v>31</v>
      </c>
      <c r="C401" t="s">
        <v>32</v>
      </c>
      <c r="D401" s="11" t="s">
        <v>33</v>
      </c>
      <c r="E401" s="1" t="s">
        <v>25</v>
      </c>
      <c r="H401" t="s">
        <v>26</v>
      </c>
      <c r="I401" t="s">
        <v>27</v>
      </c>
      <c r="J401" s="15" t="s">
        <v>28</v>
      </c>
      <c r="K401" s="42" t="s">
        <v>209</v>
      </c>
      <c r="L401" s="7">
        <v>53.703047751208601</v>
      </c>
      <c r="M401" s="7">
        <v>27.613976662202784</v>
      </c>
      <c r="N401" s="9">
        <v>0.51419757012917999</v>
      </c>
    </row>
    <row r="402" spans="1:14" x14ac:dyDescent="0.25">
      <c r="A402" s="5" t="s">
        <v>30</v>
      </c>
      <c r="B402" s="1" t="s">
        <v>31</v>
      </c>
      <c r="C402" t="s">
        <v>32</v>
      </c>
      <c r="D402" s="11" t="s">
        <v>33</v>
      </c>
      <c r="E402" s="1" t="s">
        <v>25</v>
      </c>
      <c r="H402" t="s">
        <v>26</v>
      </c>
      <c r="I402" t="s">
        <v>27</v>
      </c>
      <c r="J402" s="15" t="s">
        <v>28</v>
      </c>
      <c r="K402" s="42" t="s">
        <v>210</v>
      </c>
      <c r="L402" s="7">
        <v>69.08480159801617</v>
      </c>
      <c r="M402" s="7">
        <v>58.083659165337131</v>
      </c>
      <c r="N402" s="9">
        <v>0.8407588618884454</v>
      </c>
    </row>
    <row r="403" spans="1:14" x14ac:dyDescent="0.25">
      <c r="A403" s="5" t="s">
        <v>30</v>
      </c>
      <c r="B403" s="1" t="s">
        <v>31</v>
      </c>
      <c r="C403" t="s">
        <v>32</v>
      </c>
      <c r="D403" s="11" t="s">
        <v>33</v>
      </c>
      <c r="E403" s="1" t="s">
        <v>25</v>
      </c>
      <c r="H403" t="s">
        <v>26</v>
      </c>
      <c r="I403" t="s">
        <v>27</v>
      </c>
      <c r="J403" s="15" t="s">
        <v>28</v>
      </c>
      <c r="K403" s="42" t="s">
        <v>211</v>
      </c>
      <c r="L403" s="7">
        <v>84.052460511646075</v>
      </c>
      <c r="M403" s="7">
        <v>72.989684173745943</v>
      </c>
      <c r="N403" s="9">
        <v>0.86838248076786162</v>
      </c>
    </row>
    <row r="404" spans="1:14" x14ac:dyDescent="0.25">
      <c r="A404" s="5" t="s">
        <v>30</v>
      </c>
      <c r="B404" s="1" t="s">
        <v>31</v>
      </c>
      <c r="C404" t="s">
        <v>32</v>
      </c>
      <c r="D404" s="11" t="s">
        <v>33</v>
      </c>
      <c r="E404" s="1" t="s">
        <v>25</v>
      </c>
      <c r="H404" t="s">
        <v>26</v>
      </c>
      <c r="I404" t="s">
        <v>27</v>
      </c>
      <c r="J404" s="15" t="s">
        <v>28</v>
      </c>
      <c r="K404" s="42" t="s">
        <v>212</v>
      </c>
      <c r="L404" s="7">
        <v>66.440428147000787</v>
      </c>
      <c r="M404" s="7">
        <v>43.253405707497521</v>
      </c>
      <c r="N404" s="9">
        <v>0.65101033984607215</v>
      </c>
    </row>
    <row r="405" spans="1:14" x14ac:dyDescent="0.25">
      <c r="A405" s="5" t="s">
        <v>30</v>
      </c>
      <c r="B405" s="1" t="s">
        <v>31</v>
      </c>
      <c r="C405" t="s">
        <v>32</v>
      </c>
      <c r="D405" s="11" t="s">
        <v>33</v>
      </c>
      <c r="E405" s="1" t="s">
        <v>25</v>
      </c>
      <c r="H405" t="s">
        <v>26</v>
      </c>
      <c r="I405" t="s">
        <v>27</v>
      </c>
      <c r="J405" s="15" t="s">
        <v>28</v>
      </c>
      <c r="K405" s="42" t="s">
        <v>213</v>
      </c>
      <c r="L405" s="7">
        <v>73.70791691083744</v>
      </c>
      <c r="M405" s="7">
        <v>63.339865101303715</v>
      </c>
      <c r="N405" s="9">
        <v>0.85933598120707044</v>
      </c>
    </row>
    <row r="406" spans="1:14" x14ac:dyDescent="0.25">
      <c r="A406" s="5" t="s">
        <v>30</v>
      </c>
      <c r="B406" s="1" t="s">
        <v>31</v>
      </c>
      <c r="C406" t="s">
        <v>32</v>
      </c>
      <c r="D406" s="11" t="s">
        <v>33</v>
      </c>
      <c r="E406" s="1" t="s">
        <v>25</v>
      </c>
      <c r="H406" t="s">
        <v>26</v>
      </c>
      <c r="I406" t="s">
        <v>27</v>
      </c>
      <c r="J406" s="15" t="s">
        <v>28</v>
      </c>
      <c r="K406" s="42" t="s">
        <v>214</v>
      </c>
      <c r="L406" s="7">
        <v>82.465058786235943</v>
      </c>
      <c r="M406" s="7">
        <v>77.10478099319397</v>
      </c>
      <c r="N406" s="9">
        <v>0.93499940614925448</v>
      </c>
    </row>
    <row r="407" spans="1:14" x14ac:dyDescent="0.25">
      <c r="A407" s="5" t="s">
        <v>30</v>
      </c>
      <c r="B407" s="1" t="s">
        <v>31</v>
      </c>
      <c r="C407" t="s">
        <v>32</v>
      </c>
      <c r="D407" s="11" t="s">
        <v>33</v>
      </c>
      <c r="E407" s="1" t="s">
        <v>25</v>
      </c>
      <c r="H407" t="s">
        <v>26</v>
      </c>
      <c r="I407" t="s">
        <v>27</v>
      </c>
      <c r="J407" s="15" t="s">
        <v>28</v>
      </c>
      <c r="K407" s="42" t="s">
        <v>215</v>
      </c>
      <c r="L407" s="7">
        <v>80.260723194462528</v>
      </c>
      <c r="M407" s="7">
        <v>71.852368819013975</v>
      </c>
      <c r="N407" s="9">
        <v>0.8952369971165588</v>
      </c>
    </row>
    <row r="408" spans="1:14" x14ac:dyDescent="0.25">
      <c r="A408" s="5" t="s">
        <v>30</v>
      </c>
      <c r="B408" s="1" t="s">
        <v>31</v>
      </c>
      <c r="C408" t="s">
        <v>32</v>
      </c>
      <c r="D408" s="11" t="s">
        <v>33</v>
      </c>
      <c r="E408" s="1" t="s">
        <v>25</v>
      </c>
      <c r="H408" t="s">
        <v>26</v>
      </c>
      <c r="I408" t="s">
        <v>27</v>
      </c>
      <c r="J408" s="15" t="s">
        <v>28</v>
      </c>
      <c r="K408" s="42" t="s">
        <v>216</v>
      </c>
      <c r="L408" s="7">
        <v>82.135756269581194</v>
      </c>
      <c r="M408" s="7">
        <v>67.512598715244749</v>
      </c>
      <c r="N408" s="9">
        <v>0.82196356107879287</v>
      </c>
    </row>
    <row r="409" spans="1:14" x14ac:dyDescent="0.25">
      <c r="A409" s="5" t="s">
        <v>30</v>
      </c>
      <c r="B409" s="1" t="s">
        <v>31</v>
      </c>
      <c r="C409" t="s">
        <v>32</v>
      </c>
      <c r="D409" s="11" t="s">
        <v>33</v>
      </c>
      <c r="E409" s="1" t="s">
        <v>25</v>
      </c>
      <c r="H409" t="s">
        <v>26</v>
      </c>
      <c r="I409" t="s">
        <v>27</v>
      </c>
      <c r="J409" s="15" t="s">
        <v>28</v>
      </c>
      <c r="K409" s="42" t="s">
        <v>217</v>
      </c>
      <c r="L409" s="7">
        <v>79.033464207457186</v>
      </c>
      <c r="M409" s="7">
        <v>63.029726409917743</v>
      </c>
      <c r="N409" s="9">
        <v>0.79750681615662478</v>
      </c>
    </row>
    <row r="410" spans="1:14" x14ac:dyDescent="0.25">
      <c r="A410" s="5" t="s">
        <v>30</v>
      </c>
      <c r="B410" s="1" t="s">
        <v>31</v>
      </c>
      <c r="C410" t="s">
        <v>32</v>
      </c>
      <c r="D410" s="11" t="s">
        <v>33</v>
      </c>
      <c r="E410" s="1" t="s">
        <v>25</v>
      </c>
      <c r="H410" t="s">
        <v>26</v>
      </c>
      <c r="I410" t="s">
        <v>27</v>
      </c>
      <c r="J410" s="15" t="s">
        <v>28</v>
      </c>
      <c r="K410" s="42" t="s">
        <v>218</v>
      </c>
      <c r="L410" s="7">
        <v>81.775328006628584</v>
      </c>
      <c r="M410" s="7">
        <v>73.450685091745569</v>
      </c>
      <c r="N410" s="9">
        <v>0.89820104525648337</v>
      </c>
    </row>
    <row r="411" spans="1:14" x14ac:dyDescent="0.25">
      <c r="A411" s="5" t="s">
        <v>30</v>
      </c>
      <c r="B411" s="1" t="s">
        <v>31</v>
      </c>
      <c r="C411" t="s">
        <v>32</v>
      </c>
      <c r="D411" s="11" t="s">
        <v>33</v>
      </c>
      <c r="E411" s="1" t="s">
        <v>25</v>
      </c>
      <c r="H411" t="s">
        <v>26</v>
      </c>
      <c r="I411" t="s">
        <v>27</v>
      </c>
      <c r="J411" s="15" t="s">
        <v>28</v>
      </c>
      <c r="K411" s="42" t="s">
        <v>219</v>
      </c>
      <c r="L411" s="7">
        <v>77.874571003889471</v>
      </c>
      <c r="M411" s="7">
        <v>69.137240191954646</v>
      </c>
      <c r="N411" s="9">
        <v>0.88780251757022921</v>
      </c>
    </row>
    <row r="412" spans="1:14" x14ac:dyDescent="0.25">
      <c r="A412" s="5" t="s">
        <v>30</v>
      </c>
      <c r="B412" s="1" t="s">
        <v>31</v>
      </c>
      <c r="C412" t="s">
        <v>32</v>
      </c>
      <c r="D412" s="11" t="s">
        <v>33</v>
      </c>
      <c r="E412" s="1" t="s">
        <v>25</v>
      </c>
      <c r="H412" t="s">
        <v>26</v>
      </c>
      <c r="I412" t="s">
        <v>27</v>
      </c>
      <c r="J412" s="15" t="s">
        <v>28</v>
      </c>
      <c r="K412" s="42" t="s">
        <v>220</v>
      </c>
      <c r="L412" s="7">
        <v>68.174575925684394</v>
      </c>
      <c r="M412" s="7">
        <v>43.376725590909146</v>
      </c>
      <c r="N412" s="9">
        <v>0.63625955866880879</v>
      </c>
    </row>
    <row r="413" spans="1:14" x14ac:dyDescent="0.25">
      <c r="A413" s="5" t="s">
        <v>30</v>
      </c>
      <c r="B413" s="1" t="s">
        <v>31</v>
      </c>
      <c r="C413" t="s">
        <v>32</v>
      </c>
      <c r="D413" s="11" t="s">
        <v>33</v>
      </c>
      <c r="E413" s="1" t="s">
        <v>25</v>
      </c>
      <c r="H413" t="s">
        <v>26</v>
      </c>
      <c r="I413" t="s">
        <v>27</v>
      </c>
      <c r="J413" s="15" t="s">
        <v>28</v>
      </c>
      <c r="K413" s="42" t="s">
        <v>221</v>
      </c>
      <c r="L413" s="7">
        <v>60.285608832724137</v>
      </c>
      <c r="M413" s="7">
        <v>41.523939530323005</v>
      </c>
      <c r="N413" s="9">
        <v>0.68878693164633098</v>
      </c>
    </row>
    <row r="414" spans="1:14" x14ac:dyDescent="0.25">
      <c r="A414" s="5" t="s">
        <v>30</v>
      </c>
      <c r="B414" s="1" t="s">
        <v>31</v>
      </c>
      <c r="C414" t="s">
        <v>32</v>
      </c>
      <c r="D414" s="11" t="s">
        <v>33</v>
      </c>
      <c r="E414" s="1" t="s">
        <v>25</v>
      </c>
      <c r="H414" t="s">
        <v>26</v>
      </c>
      <c r="I414" t="s">
        <v>27</v>
      </c>
      <c r="J414" s="15" t="s">
        <v>28</v>
      </c>
      <c r="K414" s="42" t="s">
        <v>222</v>
      </c>
      <c r="L414" s="7">
        <v>67.080829837719975</v>
      </c>
      <c r="M414" s="7">
        <v>38.639498370961533</v>
      </c>
      <c r="N414" s="9">
        <v>0.57601401867623137</v>
      </c>
    </row>
    <row r="415" spans="1:14" x14ac:dyDescent="0.25">
      <c r="A415" s="5" t="s">
        <v>30</v>
      </c>
      <c r="B415" s="1" t="s">
        <v>31</v>
      </c>
      <c r="C415" t="s">
        <v>32</v>
      </c>
      <c r="D415" s="11" t="s">
        <v>33</v>
      </c>
      <c r="E415" s="1" t="s">
        <v>25</v>
      </c>
      <c r="H415" t="s">
        <v>26</v>
      </c>
      <c r="I415" t="s">
        <v>27</v>
      </c>
      <c r="J415" s="15" t="s">
        <v>28</v>
      </c>
      <c r="K415" s="42" t="s">
        <v>223</v>
      </c>
      <c r="L415" s="7">
        <v>47.170613087137809</v>
      </c>
      <c r="M415" s="7">
        <v>18.204087506946671</v>
      </c>
      <c r="N415" s="9">
        <v>0.38592009549077599</v>
      </c>
    </row>
    <row r="416" spans="1:14" x14ac:dyDescent="0.25">
      <c r="A416" s="5" t="s">
        <v>30</v>
      </c>
      <c r="B416" s="1" t="s">
        <v>31</v>
      </c>
      <c r="C416" t="s">
        <v>32</v>
      </c>
      <c r="D416" s="11" t="s">
        <v>33</v>
      </c>
      <c r="E416" s="1" t="s">
        <v>25</v>
      </c>
      <c r="H416" t="s">
        <v>26</v>
      </c>
      <c r="I416" t="s">
        <v>27</v>
      </c>
      <c r="J416" s="15" t="s">
        <v>28</v>
      </c>
      <c r="K416" s="42" t="s">
        <v>224</v>
      </c>
      <c r="L416" s="7">
        <v>65.761825608962795</v>
      </c>
      <c r="M416" s="7">
        <v>48.55076422619176</v>
      </c>
      <c r="N416" s="9">
        <v>0.73828187974718706</v>
      </c>
    </row>
    <row r="417" spans="1:14" x14ac:dyDescent="0.25">
      <c r="A417" s="5" t="s">
        <v>30</v>
      </c>
      <c r="B417" s="1" t="s">
        <v>31</v>
      </c>
      <c r="C417" t="s">
        <v>32</v>
      </c>
      <c r="D417" s="11" t="s">
        <v>33</v>
      </c>
      <c r="E417" s="1" t="s">
        <v>25</v>
      </c>
      <c r="H417" t="s">
        <v>26</v>
      </c>
      <c r="I417" t="s">
        <v>27</v>
      </c>
      <c r="J417" s="15" t="s">
        <v>28</v>
      </c>
      <c r="K417" s="42" t="s">
        <v>225</v>
      </c>
      <c r="L417" s="7">
        <v>46.862665798207665</v>
      </c>
      <c r="M417" s="7">
        <v>39.908347969253967</v>
      </c>
      <c r="N417" s="9">
        <v>0.85160217178213371</v>
      </c>
    </row>
    <row r="418" spans="1:14" x14ac:dyDescent="0.25">
      <c r="A418" s="5" t="s">
        <v>30</v>
      </c>
      <c r="B418" s="1" t="s">
        <v>31</v>
      </c>
      <c r="C418" t="s">
        <v>32</v>
      </c>
      <c r="D418" s="11" t="s">
        <v>33</v>
      </c>
      <c r="E418" s="1" t="s">
        <v>25</v>
      </c>
      <c r="H418" t="s">
        <v>26</v>
      </c>
      <c r="I418" t="s">
        <v>27</v>
      </c>
      <c r="J418" s="15" t="s">
        <v>28</v>
      </c>
      <c r="K418" s="42" t="s">
        <v>226</v>
      </c>
      <c r="L418" s="7">
        <v>59.113449131492523</v>
      </c>
      <c r="M418" s="7">
        <v>46.977750758797967</v>
      </c>
      <c r="N418" s="9">
        <v>0.79470495207106273</v>
      </c>
    </row>
    <row r="419" spans="1:14" x14ac:dyDescent="0.25">
      <c r="A419" s="5" t="s">
        <v>30</v>
      </c>
      <c r="B419" s="1" t="s">
        <v>31</v>
      </c>
      <c r="C419" t="s">
        <v>32</v>
      </c>
      <c r="D419" s="11" t="s">
        <v>33</v>
      </c>
      <c r="E419" s="1" t="s">
        <v>25</v>
      </c>
      <c r="H419" t="s">
        <v>26</v>
      </c>
      <c r="I419" t="s">
        <v>27</v>
      </c>
      <c r="J419" s="15" t="s">
        <v>28</v>
      </c>
      <c r="K419" s="42" t="s">
        <v>227</v>
      </c>
      <c r="L419" s="7">
        <v>78.380293383152704</v>
      </c>
      <c r="M419" s="7">
        <v>68.618144908535712</v>
      </c>
      <c r="N419" s="9">
        <v>0.87545149356744689</v>
      </c>
    </row>
    <row r="420" spans="1:14" x14ac:dyDescent="0.25">
      <c r="A420" s="5" t="s">
        <v>30</v>
      </c>
      <c r="B420" s="1" t="s">
        <v>31</v>
      </c>
      <c r="C420" t="s">
        <v>32</v>
      </c>
      <c r="D420" s="11" t="s">
        <v>33</v>
      </c>
      <c r="E420" s="1" t="s">
        <v>25</v>
      </c>
      <c r="H420" t="s">
        <v>26</v>
      </c>
      <c r="I420" t="s">
        <v>27</v>
      </c>
      <c r="J420" s="15" t="s">
        <v>28</v>
      </c>
      <c r="K420" s="42" t="s">
        <v>228</v>
      </c>
      <c r="L420" s="7">
        <v>92.000090916318896</v>
      </c>
      <c r="M420" s="7">
        <v>80.514324407270109</v>
      </c>
      <c r="N420" s="9">
        <v>0.87515483523276116</v>
      </c>
    </row>
    <row r="421" spans="1:14" x14ac:dyDescent="0.25">
      <c r="A421" s="5" t="s">
        <v>30</v>
      </c>
      <c r="B421" s="1" t="s">
        <v>31</v>
      </c>
      <c r="C421" t="s">
        <v>32</v>
      </c>
      <c r="D421" s="11" t="s">
        <v>33</v>
      </c>
      <c r="E421" s="1" t="s">
        <v>25</v>
      </c>
      <c r="H421" t="s">
        <v>26</v>
      </c>
      <c r="I421" t="s">
        <v>27</v>
      </c>
      <c r="J421" s="15" t="s">
        <v>28</v>
      </c>
      <c r="K421" s="42" t="s">
        <v>229</v>
      </c>
      <c r="L421" s="7">
        <v>56.712051267372921</v>
      </c>
      <c r="M421" s="7">
        <v>41.439233136625639</v>
      </c>
      <c r="N421" s="9">
        <v>0.7306953673965606</v>
      </c>
    </row>
    <row r="422" spans="1:14" x14ac:dyDescent="0.25">
      <c r="A422" s="5" t="s">
        <v>30</v>
      </c>
      <c r="B422" s="1" t="s">
        <v>31</v>
      </c>
      <c r="C422" t="s">
        <v>32</v>
      </c>
      <c r="D422" s="11" t="s">
        <v>33</v>
      </c>
      <c r="E422" s="1" t="s">
        <v>25</v>
      </c>
      <c r="H422" t="s">
        <v>26</v>
      </c>
      <c r="I422" t="s">
        <v>27</v>
      </c>
      <c r="J422" s="15" t="s">
        <v>28</v>
      </c>
      <c r="K422" s="42" t="s">
        <v>230</v>
      </c>
      <c r="L422" s="7">
        <v>71.92516801771896</v>
      </c>
      <c r="M422" s="7">
        <v>54.734725693711319</v>
      </c>
      <c r="N422" s="9">
        <v>0.7609954512755156</v>
      </c>
    </row>
    <row r="423" spans="1:14" x14ac:dyDescent="0.25">
      <c r="A423" s="5" t="s">
        <v>30</v>
      </c>
      <c r="B423" s="1" t="s">
        <v>31</v>
      </c>
      <c r="C423" t="s">
        <v>32</v>
      </c>
      <c r="D423" s="11" t="s">
        <v>33</v>
      </c>
      <c r="E423" s="1" t="s">
        <v>25</v>
      </c>
      <c r="H423" t="s">
        <v>26</v>
      </c>
      <c r="I423" t="s">
        <v>27</v>
      </c>
      <c r="J423" s="15" t="s">
        <v>28</v>
      </c>
      <c r="K423" s="42" t="s">
        <v>231</v>
      </c>
      <c r="L423" s="7">
        <v>47.986195915277982</v>
      </c>
      <c r="M423" s="7">
        <v>15.570697784878499</v>
      </c>
      <c r="N423" s="9">
        <v>0.32448285361834767</v>
      </c>
    </row>
    <row r="424" spans="1:14" x14ac:dyDescent="0.25">
      <c r="A424" s="5" t="s">
        <v>30</v>
      </c>
      <c r="B424" s="1" t="s">
        <v>31</v>
      </c>
      <c r="C424" t="s">
        <v>32</v>
      </c>
      <c r="D424" s="11" t="s">
        <v>33</v>
      </c>
      <c r="E424" s="1" t="s">
        <v>25</v>
      </c>
      <c r="H424" t="s">
        <v>26</v>
      </c>
      <c r="I424" t="s">
        <v>27</v>
      </c>
      <c r="J424" s="15" t="s">
        <v>28</v>
      </c>
      <c r="K424" s="42" t="s">
        <v>232</v>
      </c>
      <c r="L424" s="7">
        <v>53.672170592880555</v>
      </c>
      <c r="M424" s="7">
        <v>37.923912714131752</v>
      </c>
      <c r="N424" s="9">
        <v>0.70658429303699977</v>
      </c>
    </row>
    <row r="425" spans="1:14" x14ac:dyDescent="0.25">
      <c r="A425" s="5" t="s">
        <v>30</v>
      </c>
      <c r="B425" s="1" t="s">
        <v>31</v>
      </c>
      <c r="C425" t="s">
        <v>32</v>
      </c>
      <c r="D425" s="11" t="s">
        <v>33</v>
      </c>
      <c r="E425" s="1" t="s">
        <v>25</v>
      </c>
      <c r="H425" t="s">
        <v>26</v>
      </c>
      <c r="I425" t="s">
        <v>27</v>
      </c>
      <c r="J425" s="15" t="s">
        <v>28</v>
      </c>
      <c r="K425" s="42" t="s">
        <v>233</v>
      </c>
      <c r="L425" s="7">
        <v>60.755667680460654</v>
      </c>
      <c r="M425" s="7">
        <v>47.789621868051775</v>
      </c>
      <c r="N425" s="9">
        <v>0.78658705751366753</v>
      </c>
    </row>
    <row r="426" spans="1:14" x14ac:dyDescent="0.25">
      <c r="A426" s="5" t="s">
        <v>30</v>
      </c>
      <c r="B426" s="1" t="s">
        <v>31</v>
      </c>
      <c r="C426" t="s">
        <v>32</v>
      </c>
      <c r="D426" s="11" t="s">
        <v>33</v>
      </c>
      <c r="E426" s="1" t="s">
        <v>25</v>
      </c>
      <c r="H426" t="s">
        <v>26</v>
      </c>
      <c r="I426" t="s">
        <v>27</v>
      </c>
      <c r="J426" s="15" t="s">
        <v>28</v>
      </c>
      <c r="K426" s="42" t="s">
        <v>234</v>
      </c>
      <c r="L426" s="7">
        <v>68.476578588222225</v>
      </c>
      <c r="M426" s="7">
        <v>50.448329952726965</v>
      </c>
      <c r="N426" s="9">
        <v>0.73672386957434721</v>
      </c>
    </row>
    <row r="427" spans="1:14" x14ac:dyDescent="0.25">
      <c r="A427" s="5" t="s">
        <v>30</v>
      </c>
      <c r="B427" s="1" t="s">
        <v>31</v>
      </c>
      <c r="C427" t="s">
        <v>32</v>
      </c>
      <c r="D427" s="11" t="s">
        <v>33</v>
      </c>
      <c r="E427" s="1" t="s">
        <v>25</v>
      </c>
      <c r="H427" t="s">
        <v>26</v>
      </c>
      <c r="I427" t="s">
        <v>27</v>
      </c>
      <c r="J427" s="15" t="s">
        <v>28</v>
      </c>
      <c r="K427" s="42" t="s">
        <v>235</v>
      </c>
      <c r="L427" s="7">
        <v>60.004009025523132</v>
      </c>
      <c r="M427" s="7">
        <v>46.439064107882416</v>
      </c>
      <c r="N427" s="9">
        <v>0.77393268986625929</v>
      </c>
    </row>
    <row r="428" spans="1:14" x14ac:dyDescent="0.25">
      <c r="A428" s="5" t="s">
        <v>30</v>
      </c>
      <c r="B428" s="1" t="s">
        <v>31</v>
      </c>
      <c r="C428" t="s">
        <v>32</v>
      </c>
      <c r="D428" s="11" t="s">
        <v>33</v>
      </c>
      <c r="E428" s="1" t="s">
        <v>25</v>
      </c>
      <c r="H428" t="s">
        <v>26</v>
      </c>
      <c r="I428" t="s">
        <v>27</v>
      </c>
      <c r="J428" s="15" t="s">
        <v>28</v>
      </c>
      <c r="K428" s="42" t="s">
        <v>236</v>
      </c>
      <c r="L428" s="7">
        <v>69.847323873449511</v>
      </c>
      <c r="M428" s="7">
        <v>58.713483634448572</v>
      </c>
      <c r="N428" s="9">
        <v>0.84059746857054385</v>
      </c>
    </row>
    <row r="429" spans="1:14" x14ac:dyDescent="0.25">
      <c r="A429" s="5" t="s">
        <v>30</v>
      </c>
      <c r="B429" s="1" t="s">
        <v>31</v>
      </c>
      <c r="C429" t="s">
        <v>32</v>
      </c>
      <c r="D429" s="11" t="s">
        <v>33</v>
      </c>
      <c r="E429" s="1" t="s">
        <v>25</v>
      </c>
      <c r="H429" t="s">
        <v>26</v>
      </c>
      <c r="I429" t="s">
        <v>27</v>
      </c>
      <c r="J429" s="15" t="s">
        <v>28</v>
      </c>
      <c r="K429" s="42" t="s">
        <v>237</v>
      </c>
      <c r="L429" s="7">
        <v>55.265220985764309</v>
      </c>
      <c r="M429" s="7">
        <v>34.481729197618812</v>
      </c>
      <c r="N429" s="9">
        <v>0.6239318070672496</v>
      </c>
    </row>
    <row r="430" spans="1:14" x14ac:dyDescent="0.25">
      <c r="A430" s="5" t="s">
        <v>30</v>
      </c>
      <c r="B430" s="1" t="s">
        <v>31</v>
      </c>
      <c r="C430" t="s">
        <v>32</v>
      </c>
      <c r="D430" s="11" t="s">
        <v>33</v>
      </c>
      <c r="E430" s="1" t="s">
        <v>25</v>
      </c>
      <c r="H430" t="s">
        <v>26</v>
      </c>
      <c r="I430" t="s">
        <v>27</v>
      </c>
      <c r="J430" s="15" t="s">
        <v>28</v>
      </c>
      <c r="K430" s="42" t="s">
        <v>238</v>
      </c>
      <c r="L430" s="7">
        <v>58.45095297962456</v>
      </c>
      <c r="M430" s="7">
        <v>49.180919315623292</v>
      </c>
      <c r="N430" s="9">
        <v>0.84140491828708575</v>
      </c>
    </row>
    <row r="431" spans="1:14" x14ac:dyDescent="0.25">
      <c r="A431" s="5" t="s">
        <v>30</v>
      </c>
      <c r="B431" s="1" t="s">
        <v>31</v>
      </c>
      <c r="C431" t="s">
        <v>32</v>
      </c>
      <c r="D431" s="11" t="s">
        <v>33</v>
      </c>
      <c r="E431" s="1" t="s">
        <v>25</v>
      </c>
      <c r="H431" t="s">
        <v>26</v>
      </c>
      <c r="I431" t="s">
        <v>27</v>
      </c>
      <c r="J431" s="15" t="s">
        <v>28</v>
      </c>
      <c r="K431" s="42" t="s">
        <v>239</v>
      </c>
      <c r="L431" s="7">
        <v>53.686338734104389</v>
      </c>
      <c r="M431" s="7">
        <v>39.931406513649613</v>
      </c>
      <c r="N431" s="9">
        <v>0.74379083124703904</v>
      </c>
    </row>
    <row r="432" spans="1:14" x14ac:dyDescent="0.25">
      <c r="A432" s="5" t="s">
        <v>30</v>
      </c>
      <c r="B432" s="1" t="s">
        <v>31</v>
      </c>
      <c r="C432" t="s">
        <v>32</v>
      </c>
      <c r="D432" s="11" t="s">
        <v>33</v>
      </c>
      <c r="E432" s="1" t="s">
        <v>25</v>
      </c>
      <c r="H432" t="s">
        <v>26</v>
      </c>
      <c r="I432" t="s">
        <v>27</v>
      </c>
      <c r="J432" s="15" t="s">
        <v>28</v>
      </c>
      <c r="K432" s="42" t="s">
        <v>240</v>
      </c>
      <c r="L432" s="7">
        <v>63.157939128196475</v>
      </c>
      <c r="M432" s="7">
        <v>54.002703339416435</v>
      </c>
      <c r="N432" s="9">
        <v>0.85504220189647162</v>
      </c>
    </row>
    <row r="433" spans="1:21" x14ac:dyDescent="0.25">
      <c r="A433" s="5" t="s">
        <v>30</v>
      </c>
      <c r="B433" s="1" t="s">
        <v>31</v>
      </c>
      <c r="C433" t="s">
        <v>32</v>
      </c>
      <c r="D433" s="11" t="s">
        <v>33</v>
      </c>
      <c r="E433" s="1" t="s">
        <v>25</v>
      </c>
      <c r="H433" t="s">
        <v>26</v>
      </c>
      <c r="I433" t="s">
        <v>27</v>
      </c>
      <c r="J433" s="15" t="s">
        <v>28</v>
      </c>
      <c r="K433" s="42" t="s">
        <v>241</v>
      </c>
      <c r="L433" s="7">
        <v>58.775797856274615</v>
      </c>
      <c r="M433" s="7">
        <v>34.283438118072603</v>
      </c>
      <c r="N433" s="9">
        <v>0.58329175219205764</v>
      </c>
    </row>
    <row r="434" spans="1:21" x14ac:dyDescent="0.25">
      <c r="A434" s="5" t="s">
        <v>30</v>
      </c>
      <c r="B434" s="1" t="s">
        <v>31</v>
      </c>
      <c r="C434" t="s">
        <v>32</v>
      </c>
      <c r="D434" s="11" t="s">
        <v>33</v>
      </c>
      <c r="E434" s="1" t="s">
        <v>25</v>
      </c>
      <c r="H434" t="s">
        <v>26</v>
      </c>
      <c r="I434" t="s">
        <v>27</v>
      </c>
      <c r="J434" s="15" t="s">
        <v>28</v>
      </c>
      <c r="K434" s="42" t="s">
        <v>242</v>
      </c>
      <c r="L434" s="7">
        <v>54.36449926378851</v>
      </c>
      <c r="M434" s="7">
        <v>40.525669049935061</v>
      </c>
      <c r="N434" s="9">
        <v>0.74544361851464136</v>
      </c>
    </row>
    <row r="435" spans="1:21" s="16" customFormat="1" x14ac:dyDescent="0.25">
      <c r="A435" s="18" t="s">
        <v>30</v>
      </c>
      <c r="B435" s="19" t="s">
        <v>31</v>
      </c>
      <c r="C435" s="16" t="s">
        <v>32</v>
      </c>
      <c r="D435" s="11" t="s">
        <v>33</v>
      </c>
      <c r="E435" s="19" t="s">
        <v>25</v>
      </c>
      <c r="H435" s="16" t="s">
        <v>26</v>
      </c>
      <c r="I435" s="16" t="s">
        <v>27</v>
      </c>
      <c r="J435" s="21" t="s">
        <v>28</v>
      </c>
      <c r="K435" s="43" t="s">
        <v>243</v>
      </c>
      <c r="L435" s="17">
        <v>63.137494226051757</v>
      </c>
      <c r="M435" s="17">
        <v>54.557811102049634</v>
      </c>
      <c r="N435" s="22">
        <v>0.86411112399734769</v>
      </c>
      <c r="O435" s="23"/>
      <c r="P435" s="18"/>
      <c r="U435" s="18"/>
    </row>
    <row r="436" spans="1:21" x14ac:dyDescent="0.25">
      <c r="A436" s="5" t="s">
        <v>21</v>
      </c>
      <c r="B436" s="1" t="s">
        <v>244</v>
      </c>
      <c r="C436" t="s">
        <v>245</v>
      </c>
      <c r="D436" s="11" t="s">
        <v>24</v>
      </c>
      <c r="E436" s="1" t="s">
        <v>25</v>
      </c>
      <c r="H436" t="s">
        <v>26</v>
      </c>
      <c r="I436" t="s">
        <v>27</v>
      </c>
      <c r="J436" s="15" t="s">
        <v>28</v>
      </c>
      <c r="K436" s="42" t="s">
        <v>246</v>
      </c>
      <c r="L436" s="7">
        <v>68.34</v>
      </c>
      <c r="M436" s="7">
        <v>65.010000000000005</v>
      </c>
      <c r="N436" s="9">
        <v>0.9512730465320457</v>
      </c>
    </row>
    <row r="437" spans="1:21" x14ac:dyDescent="0.25">
      <c r="A437" s="5" t="s">
        <v>21</v>
      </c>
      <c r="B437" s="1" t="s">
        <v>244</v>
      </c>
      <c r="C437" t="s">
        <v>245</v>
      </c>
      <c r="D437" s="11" t="s">
        <v>24</v>
      </c>
      <c r="E437" s="1" t="s">
        <v>25</v>
      </c>
      <c r="H437" t="s">
        <v>26</v>
      </c>
      <c r="I437" t="s">
        <v>27</v>
      </c>
      <c r="J437" s="15" t="s">
        <v>28</v>
      </c>
      <c r="K437" s="42" t="s">
        <v>247</v>
      </c>
      <c r="L437" s="7">
        <v>75.73</v>
      </c>
      <c r="M437" s="7">
        <v>74.22</v>
      </c>
      <c r="N437" s="9">
        <v>0.98006074211012806</v>
      </c>
    </row>
    <row r="438" spans="1:21" x14ac:dyDescent="0.25">
      <c r="A438" s="5" t="s">
        <v>21</v>
      </c>
      <c r="B438" s="1" t="s">
        <v>244</v>
      </c>
      <c r="C438" t="s">
        <v>245</v>
      </c>
      <c r="D438" s="11" t="s">
        <v>24</v>
      </c>
      <c r="E438" s="1" t="s">
        <v>25</v>
      </c>
      <c r="H438" t="s">
        <v>26</v>
      </c>
      <c r="I438" t="s">
        <v>27</v>
      </c>
      <c r="J438" s="15" t="s">
        <v>28</v>
      </c>
      <c r="K438" s="42" t="s">
        <v>248</v>
      </c>
      <c r="L438" s="7">
        <v>68.290000000000006</v>
      </c>
      <c r="M438" s="7">
        <v>60.31</v>
      </c>
      <c r="N438" s="9">
        <v>0.88314540928393614</v>
      </c>
    </row>
    <row r="439" spans="1:21" x14ac:dyDescent="0.25">
      <c r="A439" s="5" t="s">
        <v>21</v>
      </c>
      <c r="B439" s="1" t="s">
        <v>244</v>
      </c>
      <c r="C439" t="s">
        <v>245</v>
      </c>
      <c r="D439" s="11" t="s">
        <v>24</v>
      </c>
      <c r="E439" s="1" t="s">
        <v>25</v>
      </c>
      <c r="H439" t="s">
        <v>26</v>
      </c>
      <c r="I439" t="s">
        <v>27</v>
      </c>
      <c r="J439" s="15" t="s">
        <v>28</v>
      </c>
      <c r="K439" s="42" t="s">
        <v>249</v>
      </c>
      <c r="L439" s="7">
        <v>65.89</v>
      </c>
      <c r="M439" s="7">
        <v>53.9</v>
      </c>
      <c r="N439" s="9">
        <v>0.8180300500834724</v>
      </c>
    </row>
    <row r="440" spans="1:21" x14ac:dyDescent="0.25">
      <c r="A440" s="5" t="s">
        <v>21</v>
      </c>
      <c r="B440" s="1" t="s">
        <v>244</v>
      </c>
      <c r="C440" t="s">
        <v>245</v>
      </c>
      <c r="D440" s="11" t="s">
        <v>24</v>
      </c>
      <c r="E440" s="1" t="s">
        <v>25</v>
      </c>
      <c r="H440" t="s">
        <v>26</v>
      </c>
      <c r="I440" t="s">
        <v>27</v>
      </c>
      <c r="J440" s="15" t="s">
        <v>28</v>
      </c>
      <c r="K440" s="42" t="s">
        <v>250</v>
      </c>
      <c r="L440" s="7">
        <v>69.22</v>
      </c>
      <c r="M440" s="7">
        <v>62.31</v>
      </c>
      <c r="N440" s="9">
        <v>0.90017336030049122</v>
      </c>
    </row>
    <row r="441" spans="1:21" x14ac:dyDescent="0.25">
      <c r="A441" s="5" t="s">
        <v>21</v>
      </c>
      <c r="B441" s="1" t="s">
        <v>244</v>
      </c>
      <c r="C441" t="s">
        <v>245</v>
      </c>
      <c r="D441" s="11" t="s">
        <v>24</v>
      </c>
      <c r="E441" s="1" t="s">
        <v>25</v>
      </c>
      <c r="H441" t="s">
        <v>26</v>
      </c>
      <c r="I441" t="s">
        <v>27</v>
      </c>
      <c r="J441" s="15" t="s">
        <v>28</v>
      </c>
      <c r="K441" s="42" t="s">
        <v>251</v>
      </c>
      <c r="L441" s="7">
        <v>76.319999999999993</v>
      </c>
      <c r="M441" s="7">
        <v>69.959999999999994</v>
      </c>
      <c r="N441" s="9">
        <v>0.91666666666666663</v>
      </c>
    </row>
    <row r="442" spans="1:21" x14ac:dyDescent="0.25">
      <c r="A442" s="5" t="s">
        <v>21</v>
      </c>
      <c r="B442" s="1" t="s">
        <v>244</v>
      </c>
      <c r="C442" t="s">
        <v>245</v>
      </c>
      <c r="D442" s="11" t="s">
        <v>24</v>
      </c>
      <c r="E442" s="1" t="s">
        <v>25</v>
      </c>
      <c r="H442" t="s">
        <v>26</v>
      </c>
      <c r="I442" t="s">
        <v>27</v>
      </c>
      <c r="J442" s="15" t="s">
        <v>28</v>
      </c>
      <c r="K442" s="42" t="s">
        <v>252</v>
      </c>
      <c r="L442" s="7">
        <v>70.459999999999994</v>
      </c>
      <c r="M442" s="7">
        <v>65.929999999999993</v>
      </c>
      <c r="N442" s="9">
        <v>0.93570820323587844</v>
      </c>
    </row>
    <row r="443" spans="1:21" x14ac:dyDescent="0.25">
      <c r="A443" s="5" t="s">
        <v>21</v>
      </c>
      <c r="B443" s="1" t="s">
        <v>244</v>
      </c>
      <c r="C443" t="s">
        <v>245</v>
      </c>
      <c r="D443" s="11" t="s">
        <v>24</v>
      </c>
      <c r="E443" s="1" t="s">
        <v>25</v>
      </c>
      <c r="H443" t="s">
        <v>26</v>
      </c>
      <c r="I443" t="s">
        <v>27</v>
      </c>
      <c r="J443" s="15" t="s">
        <v>28</v>
      </c>
      <c r="K443" s="42" t="s">
        <v>253</v>
      </c>
      <c r="L443" s="7">
        <v>73.78</v>
      </c>
      <c r="M443" s="7">
        <v>71.2</v>
      </c>
      <c r="N443" s="9">
        <v>0.9650311737598265</v>
      </c>
    </row>
    <row r="444" spans="1:21" x14ac:dyDescent="0.25">
      <c r="A444" s="5" t="s">
        <v>21</v>
      </c>
      <c r="B444" s="1" t="s">
        <v>244</v>
      </c>
      <c r="C444" t="s">
        <v>245</v>
      </c>
      <c r="D444" s="11" t="s">
        <v>24</v>
      </c>
      <c r="E444" s="1" t="s">
        <v>25</v>
      </c>
      <c r="H444" t="s">
        <v>26</v>
      </c>
      <c r="I444" t="s">
        <v>27</v>
      </c>
      <c r="J444" s="15" t="s">
        <v>28</v>
      </c>
      <c r="K444" s="42" t="s">
        <v>254</v>
      </c>
      <c r="L444" s="7">
        <v>70.63</v>
      </c>
      <c r="M444" s="7">
        <v>57.449999999999996</v>
      </c>
      <c r="N444" s="9">
        <v>0.81339374203596204</v>
      </c>
    </row>
    <row r="445" spans="1:21" x14ac:dyDescent="0.25">
      <c r="A445" s="5" t="s">
        <v>21</v>
      </c>
      <c r="B445" s="1" t="s">
        <v>244</v>
      </c>
      <c r="C445" t="s">
        <v>245</v>
      </c>
      <c r="D445" s="11" t="s">
        <v>24</v>
      </c>
      <c r="E445" s="1" t="s">
        <v>25</v>
      </c>
      <c r="H445" t="s">
        <v>26</v>
      </c>
      <c r="I445" t="s">
        <v>27</v>
      </c>
      <c r="J445" s="15" t="s">
        <v>28</v>
      </c>
      <c r="K445" s="42" t="s">
        <v>255</v>
      </c>
      <c r="L445" s="7">
        <v>71.47</v>
      </c>
      <c r="M445" s="7">
        <v>63.1</v>
      </c>
      <c r="N445" s="9">
        <v>0.882887925003498</v>
      </c>
    </row>
    <row r="446" spans="1:21" x14ac:dyDescent="0.25">
      <c r="A446" s="5" t="s">
        <v>21</v>
      </c>
      <c r="B446" s="1" t="s">
        <v>244</v>
      </c>
      <c r="C446" t="s">
        <v>245</v>
      </c>
      <c r="D446" s="11" t="s">
        <v>24</v>
      </c>
      <c r="E446" s="1" t="s">
        <v>25</v>
      </c>
      <c r="H446" t="s">
        <v>26</v>
      </c>
      <c r="I446" t="s">
        <v>27</v>
      </c>
      <c r="J446" s="15" t="s">
        <v>28</v>
      </c>
      <c r="K446" s="42" t="s">
        <v>256</v>
      </c>
      <c r="L446" s="7">
        <v>71.39</v>
      </c>
      <c r="M446" s="7">
        <v>62.64</v>
      </c>
      <c r="N446" s="9">
        <v>0.87743381425970024</v>
      </c>
    </row>
    <row r="447" spans="1:21" x14ac:dyDescent="0.25">
      <c r="A447" s="5" t="s">
        <v>21</v>
      </c>
      <c r="B447" s="1" t="s">
        <v>244</v>
      </c>
      <c r="C447" t="s">
        <v>245</v>
      </c>
      <c r="D447" s="11" t="s">
        <v>24</v>
      </c>
      <c r="E447" s="1" t="s">
        <v>25</v>
      </c>
      <c r="H447" t="s">
        <v>26</v>
      </c>
      <c r="I447" t="s">
        <v>27</v>
      </c>
      <c r="J447" s="15" t="s">
        <v>28</v>
      </c>
      <c r="K447" s="42" t="s">
        <v>257</v>
      </c>
      <c r="L447" s="7">
        <v>72.13</v>
      </c>
      <c r="M447" s="7">
        <v>69.179999999999993</v>
      </c>
      <c r="N447" s="9">
        <v>0.95910162207126015</v>
      </c>
    </row>
    <row r="448" spans="1:21" x14ac:dyDescent="0.25">
      <c r="A448" s="5" t="s">
        <v>21</v>
      </c>
      <c r="B448" s="1" t="s">
        <v>244</v>
      </c>
      <c r="C448" t="s">
        <v>245</v>
      </c>
      <c r="D448" s="11" t="s">
        <v>24</v>
      </c>
      <c r="E448" s="1" t="s">
        <v>25</v>
      </c>
      <c r="H448" t="s">
        <v>26</v>
      </c>
      <c r="I448" t="s">
        <v>27</v>
      </c>
      <c r="J448" s="15" t="s">
        <v>28</v>
      </c>
      <c r="K448" s="42" t="s">
        <v>258</v>
      </c>
      <c r="L448" s="7">
        <v>68.08</v>
      </c>
      <c r="M448" s="7">
        <v>61.73</v>
      </c>
      <c r="N448" s="9">
        <v>0.90672737955346649</v>
      </c>
    </row>
    <row r="449" spans="1:14" x14ac:dyDescent="0.25">
      <c r="A449" s="5" t="s">
        <v>21</v>
      </c>
      <c r="B449" s="1" t="s">
        <v>244</v>
      </c>
      <c r="C449" t="s">
        <v>245</v>
      </c>
      <c r="D449" s="11" t="s">
        <v>24</v>
      </c>
      <c r="E449" s="1" t="s">
        <v>25</v>
      </c>
      <c r="H449" t="s">
        <v>26</v>
      </c>
      <c r="I449" t="s">
        <v>27</v>
      </c>
      <c r="J449" s="15" t="s">
        <v>28</v>
      </c>
      <c r="K449" s="42" t="s">
        <v>259</v>
      </c>
      <c r="L449" s="7">
        <v>71.05</v>
      </c>
      <c r="M449" s="7">
        <v>68.92</v>
      </c>
      <c r="N449" s="9">
        <v>0.97002111189303308</v>
      </c>
    </row>
    <row r="450" spans="1:14" x14ac:dyDescent="0.25">
      <c r="A450" s="5" t="s">
        <v>21</v>
      </c>
      <c r="B450" s="1" t="s">
        <v>244</v>
      </c>
      <c r="C450" t="s">
        <v>245</v>
      </c>
      <c r="D450" s="11" t="s">
        <v>24</v>
      </c>
      <c r="E450" s="1" t="s">
        <v>25</v>
      </c>
      <c r="H450" t="s">
        <v>26</v>
      </c>
      <c r="I450" t="s">
        <v>27</v>
      </c>
      <c r="J450" s="15" t="s">
        <v>28</v>
      </c>
      <c r="K450" s="42" t="s">
        <v>260</v>
      </c>
      <c r="L450" s="7">
        <v>74.23</v>
      </c>
      <c r="M450" s="7">
        <v>69.37</v>
      </c>
      <c r="N450" s="9">
        <v>0.93452781894112891</v>
      </c>
    </row>
    <row r="451" spans="1:14" x14ac:dyDescent="0.25">
      <c r="A451" s="5" t="s">
        <v>21</v>
      </c>
      <c r="B451" s="1" t="s">
        <v>244</v>
      </c>
      <c r="C451" t="s">
        <v>245</v>
      </c>
      <c r="D451" s="11" t="s">
        <v>24</v>
      </c>
      <c r="E451" s="1" t="s">
        <v>25</v>
      </c>
      <c r="H451" t="s">
        <v>26</v>
      </c>
      <c r="I451" t="s">
        <v>27</v>
      </c>
      <c r="J451" s="15" t="s">
        <v>28</v>
      </c>
      <c r="K451" s="42" t="s">
        <v>261</v>
      </c>
      <c r="L451" s="7">
        <v>66.489999999999995</v>
      </c>
      <c r="M451" s="7">
        <v>59.44</v>
      </c>
      <c r="N451" s="9">
        <v>0.89396901789742822</v>
      </c>
    </row>
    <row r="452" spans="1:14" x14ac:dyDescent="0.25">
      <c r="A452" s="5" t="s">
        <v>21</v>
      </c>
      <c r="B452" s="1" t="s">
        <v>244</v>
      </c>
      <c r="C452" t="s">
        <v>245</v>
      </c>
      <c r="D452" s="11" t="s">
        <v>24</v>
      </c>
      <c r="E452" s="1" t="s">
        <v>25</v>
      </c>
      <c r="H452" t="s">
        <v>26</v>
      </c>
      <c r="I452" t="s">
        <v>27</v>
      </c>
      <c r="J452" s="15" t="s">
        <v>28</v>
      </c>
      <c r="K452" s="42" t="s">
        <v>262</v>
      </c>
      <c r="L452" s="7">
        <v>70.709999999999994</v>
      </c>
      <c r="M452" s="7">
        <v>68.449999999999989</v>
      </c>
      <c r="N452" s="9">
        <v>0.96803846697779661</v>
      </c>
    </row>
    <row r="453" spans="1:14" x14ac:dyDescent="0.25">
      <c r="A453" s="5" t="s">
        <v>21</v>
      </c>
      <c r="B453" s="1" t="s">
        <v>244</v>
      </c>
      <c r="C453" t="s">
        <v>245</v>
      </c>
      <c r="D453" s="11" t="s">
        <v>24</v>
      </c>
      <c r="E453" s="1" t="s">
        <v>25</v>
      </c>
      <c r="H453" t="s">
        <v>26</v>
      </c>
      <c r="I453" t="s">
        <v>27</v>
      </c>
      <c r="J453" s="15" t="s">
        <v>28</v>
      </c>
      <c r="K453" s="42" t="s">
        <v>263</v>
      </c>
      <c r="L453" s="7">
        <v>70.239999999999995</v>
      </c>
      <c r="M453" s="7">
        <v>61.289999999999992</v>
      </c>
      <c r="N453" s="9">
        <v>0.87257972665148054</v>
      </c>
    </row>
    <row r="454" spans="1:14" x14ac:dyDescent="0.25">
      <c r="A454" s="5" t="s">
        <v>21</v>
      </c>
      <c r="B454" s="1" t="s">
        <v>244</v>
      </c>
      <c r="C454" t="s">
        <v>245</v>
      </c>
      <c r="D454" s="11" t="s">
        <v>24</v>
      </c>
      <c r="E454" s="1" t="s">
        <v>25</v>
      </c>
      <c r="H454" t="s">
        <v>26</v>
      </c>
      <c r="I454" t="s">
        <v>27</v>
      </c>
      <c r="J454" s="15" t="s">
        <v>28</v>
      </c>
      <c r="K454" s="42" t="s">
        <v>264</v>
      </c>
      <c r="L454" s="7">
        <v>63.13</v>
      </c>
      <c r="M454" s="7">
        <v>43.410000000000004</v>
      </c>
      <c r="N454" s="9">
        <v>0.6876287026770157</v>
      </c>
    </row>
    <row r="455" spans="1:14" x14ac:dyDescent="0.25">
      <c r="A455" s="5" t="s">
        <v>21</v>
      </c>
      <c r="B455" s="1" t="s">
        <v>244</v>
      </c>
      <c r="C455" t="s">
        <v>245</v>
      </c>
      <c r="D455" s="11" t="s">
        <v>24</v>
      </c>
      <c r="E455" s="1" t="s">
        <v>25</v>
      </c>
      <c r="H455" t="s">
        <v>26</v>
      </c>
      <c r="I455" t="s">
        <v>27</v>
      </c>
      <c r="J455" s="15" t="s">
        <v>28</v>
      </c>
      <c r="K455" s="42" t="s">
        <v>265</v>
      </c>
      <c r="L455" s="7">
        <v>68.239999999999995</v>
      </c>
      <c r="M455" s="7">
        <v>61.029999999999994</v>
      </c>
      <c r="N455" s="9">
        <v>0.8943434935521688</v>
      </c>
    </row>
    <row r="456" spans="1:14" x14ac:dyDescent="0.25">
      <c r="A456" s="5" t="s">
        <v>21</v>
      </c>
      <c r="B456" s="1" t="s">
        <v>244</v>
      </c>
      <c r="C456" t="s">
        <v>245</v>
      </c>
      <c r="D456" s="11" t="s">
        <v>24</v>
      </c>
      <c r="E456" s="1" t="s">
        <v>25</v>
      </c>
      <c r="H456" t="s">
        <v>26</v>
      </c>
      <c r="I456" t="s">
        <v>27</v>
      </c>
      <c r="J456" s="15" t="s">
        <v>28</v>
      </c>
      <c r="K456" s="42" t="s">
        <v>266</v>
      </c>
      <c r="L456" s="7">
        <v>76.23</v>
      </c>
      <c r="M456" s="7">
        <v>69.460000000000008</v>
      </c>
      <c r="N456" s="9">
        <v>0.91118982028072948</v>
      </c>
    </row>
    <row r="457" spans="1:14" x14ac:dyDescent="0.25">
      <c r="A457" s="5" t="s">
        <v>21</v>
      </c>
      <c r="B457" s="1" t="s">
        <v>244</v>
      </c>
      <c r="C457" t="s">
        <v>245</v>
      </c>
      <c r="D457" s="11" t="s">
        <v>24</v>
      </c>
      <c r="E457" s="1" t="s">
        <v>25</v>
      </c>
      <c r="H457" t="s">
        <v>26</v>
      </c>
      <c r="I457" t="s">
        <v>27</v>
      </c>
      <c r="J457" s="15" t="s">
        <v>28</v>
      </c>
      <c r="K457" s="42" t="s">
        <v>267</v>
      </c>
      <c r="L457" s="7">
        <v>71.27</v>
      </c>
      <c r="M457" s="7">
        <v>65.64</v>
      </c>
      <c r="N457" s="9">
        <v>0.92100463027921997</v>
      </c>
    </row>
    <row r="458" spans="1:14" x14ac:dyDescent="0.25">
      <c r="A458" s="5" t="s">
        <v>21</v>
      </c>
      <c r="B458" s="1" t="s">
        <v>244</v>
      </c>
      <c r="C458" t="s">
        <v>245</v>
      </c>
      <c r="D458" s="11" t="s">
        <v>24</v>
      </c>
      <c r="E458" s="1" t="s">
        <v>25</v>
      </c>
      <c r="H458" t="s">
        <v>26</v>
      </c>
      <c r="I458" t="s">
        <v>27</v>
      </c>
      <c r="J458" s="15" t="s">
        <v>28</v>
      </c>
      <c r="K458" s="42" t="s">
        <v>268</v>
      </c>
      <c r="L458" s="7">
        <v>70.08</v>
      </c>
      <c r="M458" s="7">
        <v>65</v>
      </c>
      <c r="N458" s="9">
        <v>0.92751141552511418</v>
      </c>
    </row>
    <row r="459" spans="1:14" x14ac:dyDescent="0.25">
      <c r="A459" s="5" t="s">
        <v>21</v>
      </c>
      <c r="B459" s="1" t="s">
        <v>244</v>
      </c>
      <c r="C459" t="s">
        <v>245</v>
      </c>
      <c r="D459" s="11" t="s">
        <v>24</v>
      </c>
      <c r="E459" s="1" t="s">
        <v>25</v>
      </c>
      <c r="H459" t="s">
        <v>26</v>
      </c>
      <c r="I459" t="s">
        <v>27</v>
      </c>
      <c r="J459" s="15" t="s">
        <v>28</v>
      </c>
      <c r="K459" s="42" t="s">
        <v>269</v>
      </c>
      <c r="L459" s="7">
        <v>71.16</v>
      </c>
      <c r="M459" s="7">
        <v>67.22999999999999</v>
      </c>
      <c r="N459" s="9">
        <v>0.94477234401349064</v>
      </c>
    </row>
    <row r="460" spans="1:14" x14ac:dyDescent="0.25">
      <c r="A460" s="5" t="s">
        <v>21</v>
      </c>
      <c r="B460" s="1" t="s">
        <v>244</v>
      </c>
      <c r="C460" t="s">
        <v>245</v>
      </c>
      <c r="D460" s="11" t="s">
        <v>24</v>
      </c>
      <c r="E460" s="1" t="s">
        <v>25</v>
      </c>
      <c r="H460" t="s">
        <v>26</v>
      </c>
      <c r="I460" t="s">
        <v>27</v>
      </c>
      <c r="J460" s="15" t="s">
        <v>28</v>
      </c>
      <c r="K460" s="42" t="s">
        <v>270</v>
      </c>
      <c r="L460" s="7">
        <v>75.099999999999994</v>
      </c>
      <c r="M460" s="7">
        <v>70</v>
      </c>
      <c r="N460" s="9">
        <v>0.9320905459387484</v>
      </c>
    </row>
    <row r="461" spans="1:14" x14ac:dyDescent="0.25">
      <c r="A461" s="5" t="s">
        <v>21</v>
      </c>
      <c r="B461" s="1" t="s">
        <v>244</v>
      </c>
      <c r="C461" t="s">
        <v>245</v>
      </c>
      <c r="D461" s="11" t="s">
        <v>24</v>
      </c>
      <c r="E461" s="1" t="s">
        <v>25</v>
      </c>
      <c r="H461" t="s">
        <v>26</v>
      </c>
      <c r="I461" t="s">
        <v>27</v>
      </c>
      <c r="J461" s="15" t="s">
        <v>28</v>
      </c>
      <c r="K461" s="42" t="s">
        <v>248</v>
      </c>
      <c r="L461" s="7">
        <v>65.239999999999995</v>
      </c>
      <c r="M461" s="7">
        <v>55.73</v>
      </c>
      <c r="N461" s="9">
        <v>0.85423053341508282</v>
      </c>
    </row>
    <row r="462" spans="1:14" x14ac:dyDescent="0.25">
      <c r="A462" s="5" t="s">
        <v>21</v>
      </c>
      <c r="B462" s="1" t="s">
        <v>244</v>
      </c>
      <c r="C462" t="s">
        <v>245</v>
      </c>
      <c r="D462" s="11" t="s">
        <v>24</v>
      </c>
      <c r="E462" s="1" t="s">
        <v>25</v>
      </c>
      <c r="H462" t="s">
        <v>26</v>
      </c>
      <c r="I462" t="s">
        <v>27</v>
      </c>
      <c r="J462" s="15" t="s">
        <v>28</v>
      </c>
      <c r="K462" s="42" t="s">
        <v>249</v>
      </c>
      <c r="L462" s="7">
        <v>69.8</v>
      </c>
      <c r="M462" s="7">
        <v>59.08</v>
      </c>
      <c r="N462" s="9">
        <v>0.84641833810888256</v>
      </c>
    </row>
    <row r="463" spans="1:14" x14ac:dyDescent="0.25">
      <c r="A463" s="5" t="s">
        <v>21</v>
      </c>
      <c r="B463" s="1" t="s">
        <v>244</v>
      </c>
      <c r="C463" t="s">
        <v>245</v>
      </c>
      <c r="D463" s="11" t="s">
        <v>24</v>
      </c>
      <c r="E463" s="1" t="s">
        <v>25</v>
      </c>
      <c r="H463" t="s">
        <v>26</v>
      </c>
      <c r="I463" t="s">
        <v>27</v>
      </c>
      <c r="J463" s="15" t="s">
        <v>28</v>
      </c>
      <c r="K463" s="42" t="s">
        <v>250</v>
      </c>
      <c r="L463" s="7">
        <v>66.010000000000005</v>
      </c>
      <c r="M463" s="7">
        <v>54.88</v>
      </c>
      <c r="N463" s="9">
        <v>0.83138918345705193</v>
      </c>
    </row>
    <row r="464" spans="1:14" x14ac:dyDescent="0.25">
      <c r="A464" s="5" t="s">
        <v>21</v>
      </c>
      <c r="B464" s="1" t="s">
        <v>244</v>
      </c>
      <c r="C464" t="s">
        <v>245</v>
      </c>
      <c r="D464" s="11" t="s">
        <v>24</v>
      </c>
      <c r="E464" s="1" t="s">
        <v>25</v>
      </c>
      <c r="H464" t="s">
        <v>26</v>
      </c>
      <c r="I464" t="s">
        <v>27</v>
      </c>
      <c r="J464" s="15" t="s">
        <v>28</v>
      </c>
      <c r="K464" s="42" t="s">
        <v>251</v>
      </c>
      <c r="L464" s="7">
        <v>67.58</v>
      </c>
      <c r="M464" s="7">
        <v>57.62</v>
      </c>
      <c r="N464" s="9">
        <v>0.85261911808227286</v>
      </c>
    </row>
    <row r="465" spans="1:14" x14ac:dyDescent="0.25">
      <c r="A465" s="5" t="s">
        <v>21</v>
      </c>
      <c r="B465" s="1" t="s">
        <v>244</v>
      </c>
      <c r="C465" t="s">
        <v>245</v>
      </c>
      <c r="D465" s="11" t="s">
        <v>24</v>
      </c>
      <c r="E465" s="1" t="s">
        <v>25</v>
      </c>
      <c r="H465" t="s">
        <v>26</v>
      </c>
      <c r="I465" t="s">
        <v>27</v>
      </c>
      <c r="J465" s="15" t="s">
        <v>28</v>
      </c>
      <c r="K465" s="42" t="s">
        <v>252</v>
      </c>
      <c r="L465" s="7">
        <v>70.459999999999994</v>
      </c>
      <c r="M465" s="7">
        <v>63.149999999999991</v>
      </c>
      <c r="N465" s="9">
        <v>0.89625319330116371</v>
      </c>
    </row>
    <row r="466" spans="1:14" x14ac:dyDescent="0.25">
      <c r="A466" s="5" t="s">
        <v>21</v>
      </c>
      <c r="B466" s="1" t="s">
        <v>244</v>
      </c>
      <c r="C466" t="s">
        <v>245</v>
      </c>
      <c r="D466" s="11" t="s">
        <v>24</v>
      </c>
      <c r="E466" s="1" t="s">
        <v>25</v>
      </c>
      <c r="H466" t="s">
        <v>26</v>
      </c>
      <c r="I466" t="s">
        <v>27</v>
      </c>
      <c r="J466" s="15" t="s">
        <v>28</v>
      </c>
      <c r="K466" s="42" t="s">
        <v>253</v>
      </c>
      <c r="L466" s="7">
        <v>65.98</v>
      </c>
      <c r="M466" s="7">
        <v>50.39</v>
      </c>
      <c r="N466" s="9">
        <v>0.76371627765989691</v>
      </c>
    </row>
    <row r="467" spans="1:14" x14ac:dyDescent="0.25">
      <c r="A467" s="5" t="s">
        <v>21</v>
      </c>
      <c r="B467" s="1" t="s">
        <v>244</v>
      </c>
      <c r="C467" t="s">
        <v>245</v>
      </c>
      <c r="D467" s="11" t="s">
        <v>24</v>
      </c>
      <c r="E467" s="1" t="s">
        <v>25</v>
      </c>
      <c r="H467" t="s">
        <v>26</v>
      </c>
      <c r="I467" t="s">
        <v>27</v>
      </c>
      <c r="J467" s="15" t="s">
        <v>28</v>
      </c>
      <c r="K467" s="42" t="s">
        <v>254</v>
      </c>
      <c r="L467" s="7">
        <v>65.73</v>
      </c>
      <c r="M467" s="7">
        <v>50.74</v>
      </c>
      <c r="N467" s="9">
        <v>0.77194583903849079</v>
      </c>
    </row>
    <row r="468" spans="1:14" x14ac:dyDescent="0.25">
      <c r="A468" s="5" t="s">
        <v>21</v>
      </c>
      <c r="B468" s="1" t="s">
        <v>244</v>
      </c>
      <c r="C468" t="s">
        <v>245</v>
      </c>
      <c r="D468" s="11" t="s">
        <v>24</v>
      </c>
      <c r="E468" s="1" t="s">
        <v>25</v>
      </c>
      <c r="H468" t="s">
        <v>26</v>
      </c>
      <c r="I468" t="s">
        <v>27</v>
      </c>
      <c r="J468" s="15" t="s">
        <v>28</v>
      </c>
      <c r="K468" s="42" t="s">
        <v>271</v>
      </c>
      <c r="L468" s="7">
        <v>72.260000000000005</v>
      </c>
      <c r="M468" s="7">
        <v>67.31</v>
      </c>
      <c r="N468" s="9">
        <v>0.93149737060614446</v>
      </c>
    </row>
    <row r="469" spans="1:14" x14ac:dyDescent="0.25">
      <c r="A469" s="5" t="s">
        <v>21</v>
      </c>
      <c r="B469" s="1" t="s">
        <v>244</v>
      </c>
      <c r="C469" t="s">
        <v>245</v>
      </c>
      <c r="D469" s="11" t="s">
        <v>24</v>
      </c>
      <c r="E469" s="1" t="s">
        <v>25</v>
      </c>
      <c r="H469" t="s">
        <v>26</v>
      </c>
      <c r="I469" t="s">
        <v>27</v>
      </c>
      <c r="J469" s="15" t="s">
        <v>28</v>
      </c>
      <c r="K469" s="42" t="s">
        <v>272</v>
      </c>
      <c r="L469" s="7">
        <v>70.319999999999993</v>
      </c>
      <c r="M469" s="7">
        <v>65.36999999999999</v>
      </c>
      <c r="N469" s="9">
        <v>0.92960750853242313</v>
      </c>
    </row>
    <row r="470" spans="1:14" x14ac:dyDescent="0.25">
      <c r="A470" s="5" t="s">
        <v>21</v>
      </c>
      <c r="B470" s="1" t="s">
        <v>244</v>
      </c>
      <c r="C470" t="s">
        <v>245</v>
      </c>
      <c r="D470" s="11" t="s">
        <v>24</v>
      </c>
      <c r="E470" s="1" t="s">
        <v>25</v>
      </c>
      <c r="H470" t="s">
        <v>26</v>
      </c>
      <c r="I470" t="s">
        <v>27</v>
      </c>
      <c r="J470" s="15" t="s">
        <v>28</v>
      </c>
      <c r="K470" s="42" t="s">
        <v>273</v>
      </c>
      <c r="L470" s="7">
        <v>66.36</v>
      </c>
      <c r="M470" s="7">
        <v>55.64</v>
      </c>
      <c r="N470" s="9">
        <v>0.83845690174804099</v>
      </c>
    </row>
    <row r="471" spans="1:14" x14ac:dyDescent="0.25">
      <c r="A471" s="5" t="s">
        <v>21</v>
      </c>
      <c r="B471" s="1" t="s">
        <v>244</v>
      </c>
      <c r="C471" t="s">
        <v>245</v>
      </c>
      <c r="D471" s="11" t="s">
        <v>24</v>
      </c>
      <c r="E471" s="1" t="s">
        <v>25</v>
      </c>
      <c r="H471" t="s">
        <v>26</v>
      </c>
      <c r="I471" t="s">
        <v>27</v>
      </c>
      <c r="J471" s="15" t="s">
        <v>28</v>
      </c>
      <c r="K471" s="42" t="s">
        <v>274</v>
      </c>
      <c r="L471" s="7">
        <v>66.98</v>
      </c>
      <c r="M471" s="7">
        <v>52.010000000000005</v>
      </c>
      <c r="N471" s="9">
        <v>0.77650044789489403</v>
      </c>
    </row>
    <row r="472" spans="1:14" x14ac:dyDescent="0.25">
      <c r="A472" s="5" t="s">
        <v>21</v>
      </c>
      <c r="B472" s="1" t="s">
        <v>244</v>
      </c>
      <c r="C472" t="s">
        <v>245</v>
      </c>
      <c r="D472" s="11" t="s">
        <v>24</v>
      </c>
      <c r="E472" s="1" t="s">
        <v>25</v>
      </c>
      <c r="H472" t="s">
        <v>26</v>
      </c>
      <c r="I472" t="s">
        <v>27</v>
      </c>
      <c r="J472" s="15" t="s">
        <v>28</v>
      </c>
      <c r="K472" s="42" t="s">
        <v>275</v>
      </c>
      <c r="L472" s="7">
        <v>70.66</v>
      </c>
      <c r="M472" s="7">
        <v>64.239999999999995</v>
      </c>
      <c r="N472" s="9">
        <v>0.90914237192187941</v>
      </c>
    </row>
    <row r="473" spans="1:14" x14ac:dyDescent="0.25">
      <c r="A473" s="5" t="s">
        <v>21</v>
      </c>
      <c r="B473" s="1" t="s">
        <v>244</v>
      </c>
      <c r="C473" t="s">
        <v>245</v>
      </c>
      <c r="D473" s="11" t="s">
        <v>24</v>
      </c>
      <c r="E473" s="1" t="s">
        <v>25</v>
      </c>
      <c r="H473" t="s">
        <v>26</v>
      </c>
      <c r="I473" t="s">
        <v>27</v>
      </c>
      <c r="J473" s="15" t="s">
        <v>28</v>
      </c>
      <c r="K473" s="42" t="s">
        <v>276</v>
      </c>
      <c r="L473" s="7">
        <v>64.5</v>
      </c>
      <c r="M473" s="7">
        <v>39.730000000000004</v>
      </c>
      <c r="N473" s="9">
        <v>0.61596899224806212</v>
      </c>
    </row>
    <row r="474" spans="1:14" x14ac:dyDescent="0.25">
      <c r="A474" s="5" t="s">
        <v>21</v>
      </c>
      <c r="B474" s="1" t="s">
        <v>244</v>
      </c>
      <c r="C474" t="s">
        <v>245</v>
      </c>
      <c r="D474" s="11" t="s">
        <v>24</v>
      </c>
      <c r="E474" s="1" t="s">
        <v>25</v>
      </c>
      <c r="H474" t="s">
        <v>26</v>
      </c>
      <c r="I474" t="s">
        <v>27</v>
      </c>
      <c r="J474" s="15" t="s">
        <v>28</v>
      </c>
      <c r="K474" s="42" t="s">
        <v>277</v>
      </c>
      <c r="L474" s="7">
        <v>66.95</v>
      </c>
      <c r="M474" s="7">
        <v>56.57</v>
      </c>
      <c r="N474" s="9">
        <v>0.84495892457057498</v>
      </c>
    </row>
    <row r="475" spans="1:14" x14ac:dyDescent="0.25">
      <c r="A475" s="5" t="s">
        <v>21</v>
      </c>
      <c r="B475" s="1" t="s">
        <v>244</v>
      </c>
      <c r="C475" t="s">
        <v>245</v>
      </c>
      <c r="D475" s="11" t="s">
        <v>24</v>
      </c>
      <c r="E475" s="1" t="s">
        <v>25</v>
      </c>
      <c r="H475" t="s">
        <v>26</v>
      </c>
      <c r="I475" t="s">
        <v>27</v>
      </c>
      <c r="J475" s="15" t="s">
        <v>28</v>
      </c>
      <c r="K475" s="42" t="s">
        <v>278</v>
      </c>
      <c r="L475" s="7">
        <v>65.2</v>
      </c>
      <c r="M475" s="7">
        <v>51.930000000000007</v>
      </c>
      <c r="N475" s="9">
        <v>0.79647239263803693</v>
      </c>
    </row>
    <row r="476" spans="1:14" x14ac:dyDescent="0.25">
      <c r="A476" s="5" t="s">
        <v>21</v>
      </c>
      <c r="B476" s="1" t="s">
        <v>244</v>
      </c>
      <c r="C476" t="s">
        <v>245</v>
      </c>
      <c r="D476" s="11" t="s">
        <v>24</v>
      </c>
      <c r="E476" s="1" t="s">
        <v>25</v>
      </c>
      <c r="H476" t="s">
        <v>26</v>
      </c>
      <c r="I476" t="s">
        <v>27</v>
      </c>
      <c r="J476" s="15" t="s">
        <v>28</v>
      </c>
      <c r="K476" s="42" t="s">
        <v>279</v>
      </c>
      <c r="L476" s="7">
        <v>71.52</v>
      </c>
      <c r="M476" s="7">
        <v>66.489999999999995</v>
      </c>
      <c r="N476" s="9">
        <v>0.92967002237136465</v>
      </c>
    </row>
    <row r="477" spans="1:14" x14ac:dyDescent="0.25">
      <c r="A477" s="5" t="s">
        <v>21</v>
      </c>
      <c r="B477" s="1" t="s">
        <v>244</v>
      </c>
      <c r="C477" t="s">
        <v>245</v>
      </c>
      <c r="D477" s="11" t="s">
        <v>24</v>
      </c>
      <c r="E477" s="1" t="s">
        <v>25</v>
      </c>
      <c r="H477" t="s">
        <v>26</v>
      </c>
      <c r="I477" t="s">
        <v>27</v>
      </c>
      <c r="J477" s="15" t="s">
        <v>28</v>
      </c>
      <c r="K477" s="42" t="s">
        <v>280</v>
      </c>
      <c r="L477" s="7">
        <v>65.14</v>
      </c>
      <c r="M477" s="7">
        <v>54.77</v>
      </c>
      <c r="N477" s="9">
        <v>0.84080442124654597</v>
      </c>
    </row>
    <row r="478" spans="1:14" x14ac:dyDescent="0.25">
      <c r="A478" s="5" t="s">
        <v>21</v>
      </c>
      <c r="B478" s="1" t="s">
        <v>244</v>
      </c>
      <c r="C478" t="s">
        <v>245</v>
      </c>
      <c r="D478" s="11" t="s">
        <v>24</v>
      </c>
      <c r="E478" s="1" t="s">
        <v>25</v>
      </c>
      <c r="H478" t="s">
        <v>26</v>
      </c>
      <c r="I478" t="s">
        <v>27</v>
      </c>
      <c r="J478" s="15" t="s">
        <v>28</v>
      </c>
      <c r="K478" s="42" t="s">
        <v>281</v>
      </c>
      <c r="L478" s="7">
        <v>61.19</v>
      </c>
      <c r="M478" s="7">
        <v>38.56</v>
      </c>
      <c r="N478" s="9">
        <v>0.63016832815819579</v>
      </c>
    </row>
    <row r="479" spans="1:14" x14ac:dyDescent="0.25">
      <c r="A479" s="5" t="s">
        <v>21</v>
      </c>
      <c r="B479" s="1" t="s">
        <v>244</v>
      </c>
      <c r="C479" t="s">
        <v>245</v>
      </c>
      <c r="D479" s="11" t="s">
        <v>24</v>
      </c>
      <c r="E479" s="1" t="s">
        <v>25</v>
      </c>
      <c r="H479" t="s">
        <v>26</v>
      </c>
      <c r="I479" t="s">
        <v>27</v>
      </c>
      <c r="J479" s="15" t="s">
        <v>28</v>
      </c>
      <c r="K479" s="42" t="s">
        <v>282</v>
      </c>
      <c r="L479" s="7">
        <v>61.47</v>
      </c>
      <c r="M479" s="7">
        <v>36.119999999999997</v>
      </c>
      <c r="N479" s="9">
        <v>0.58760370912640314</v>
      </c>
    </row>
    <row r="480" spans="1:14" x14ac:dyDescent="0.25">
      <c r="A480" s="5" t="s">
        <v>21</v>
      </c>
      <c r="B480" s="1" t="s">
        <v>244</v>
      </c>
      <c r="C480" t="s">
        <v>245</v>
      </c>
      <c r="D480" s="11" t="s">
        <v>24</v>
      </c>
      <c r="E480" s="1" t="s">
        <v>25</v>
      </c>
      <c r="H480" t="s">
        <v>26</v>
      </c>
      <c r="I480" t="s">
        <v>27</v>
      </c>
      <c r="J480" s="15" t="s">
        <v>28</v>
      </c>
      <c r="K480" s="42" t="s">
        <v>283</v>
      </c>
      <c r="L480" s="7">
        <v>66.680000000000007</v>
      </c>
      <c r="M480" s="7">
        <v>57.09</v>
      </c>
      <c r="N480" s="9">
        <v>0.85617876424715056</v>
      </c>
    </row>
    <row r="481" spans="1:14" x14ac:dyDescent="0.25">
      <c r="A481" s="5" t="s">
        <v>21</v>
      </c>
      <c r="B481" s="1" t="s">
        <v>244</v>
      </c>
      <c r="C481" t="s">
        <v>245</v>
      </c>
      <c r="D481" s="11" t="s">
        <v>24</v>
      </c>
      <c r="E481" s="1" t="s">
        <v>25</v>
      </c>
      <c r="H481" t="s">
        <v>26</v>
      </c>
      <c r="I481" t="s">
        <v>27</v>
      </c>
      <c r="J481" s="15" t="s">
        <v>28</v>
      </c>
      <c r="K481" s="42" t="s">
        <v>284</v>
      </c>
      <c r="L481" s="7">
        <v>64.09</v>
      </c>
      <c r="M481" s="7">
        <v>48.300000000000004</v>
      </c>
      <c r="N481" s="9">
        <v>0.75362771103136217</v>
      </c>
    </row>
    <row r="482" spans="1:14" x14ac:dyDescent="0.25">
      <c r="A482" s="5" t="s">
        <v>21</v>
      </c>
      <c r="B482" s="1" t="s">
        <v>244</v>
      </c>
      <c r="C482" t="s">
        <v>245</v>
      </c>
      <c r="D482" s="11" t="s">
        <v>24</v>
      </c>
      <c r="E482" s="1" t="s">
        <v>25</v>
      </c>
      <c r="H482" t="s">
        <v>26</v>
      </c>
      <c r="I482" t="s">
        <v>27</v>
      </c>
      <c r="J482" s="15" t="s">
        <v>28</v>
      </c>
      <c r="K482" s="42" t="s">
        <v>255</v>
      </c>
      <c r="L482" s="7">
        <v>73.58</v>
      </c>
      <c r="M482" s="7">
        <v>64.91</v>
      </c>
      <c r="N482" s="9">
        <v>0.8821690676814351</v>
      </c>
    </row>
    <row r="483" spans="1:14" x14ac:dyDescent="0.25">
      <c r="A483" s="5" t="s">
        <v>21</v>
      </c>
      <c r="B483" s="1" t="s">
        <v>244</v>
      </c>
      <c r="C483" t="s">
        <v>245</v>
      </c>
      <c r="D483" s="11" t="s">
        <v>24</v>
      </c>
      <c r="E483" s="1" t="s">
        <v>25</v>
      </c>
      <c r="H483" t="s">
        <v>26</v>
      </c>
      <c r="I483" t="s">
        <v>27</v>
      </c>
      <c r="J483" s="15" t="s">
        <v>28</v>
      </c>
      <c r="K483" s="42" t="s">
        <v>256</v>
      </c>
      <c r="L483" s="7">
        <v>63.78</v>
      </c>
      <c r="M483" s="7">
        <v>46.370000000000005</v>
      </c>
      <c r="N483" s="9">
        <v>0.72703041705863913</v>
      </c>
    </row>
    <row r="484" spans="1:14" x14ac:dyDescent="0.25">
      <c r="A484" s="5" t="s">
        <v>21</v>
      </c>
      <c r="B484" s="1" t="s">
        <v>244</v>
      </c>
      <c r="C484" t="s">
        <v>245</v>
      </c>
      <c r="D484" s="11" t="s">
        <v>24</v>
      </c>
      <c r="E484" s="1" t="s">
        <v>25</v>
      </c>
      <c r="H484" t="s">
        <v>26</v>
      </c>
      <c r="I484" t="s">
        <v>27</v>
      </c>
      <c r="J484" s="15" t="s">
        <v>28</v>
      </c>
      <c r="K484" s="42" t="s">
        <v>285</v>
      </c>
      <c r="L484" s="7">
        <v>65.930000000000007</v>
      </c>
      <c r="M484" s="7">
        <v>57.050000000000004</v>
      </c>
      <c r="N484" s="9">
        <v>0.86531169422114362</v>
      </c>
    </row>
    <row r="485" spans="1:14" x14ac:dyDescent="0.25">
      <c r="A485" s="5" t="s">
        <v>21</v>
      </c>
      <c r="B485" s="1" t="s">
        <v>244</v>
      </c>
      <c r="C485" t="s">
        <v>245</v>
      </c>
      <c r="D485" s="11" t="s">
        <v>24</v>
      </c>
      <c r="E485" s="1" t="s">
        <v>25</v>
      </c>
      <c r="H485" t="s">
        <v>26</v>
      </c>
      <c r="I485" t="s">
        <v>27</v>
      </c>
      <c r="J485" s="15" t="s">
        <v>28</v>
      </c>
      <c r="K485" s="42" t="s">
        <v>286</v>
      </c>
      <c r="L485" s="7">
        <v>64.28</v>
      </c>
      <c r="M485" s="7">
        <v>52.78</v>
      </c>
      <c r="N485" s="9">
        <v>0.82109520846297446</v>
      </c>
    </row>
    <row r="486" spans="1:14" x14ac:dyDescent="0.25">
      <c r="A486" s="5" t="s">
        <v>21</v>
      </c>
      <c r="B486" s="1" t="s">
        <v>244</v>
      </c>
      <c r="C486" t="s">
        <v>245</v>
      </c>
      <c r="D486" s="11" t="s">
        <v>24</v>
      </c>
      <c r="E486" s="1" t="s">
        <v>25</v>
      </c>
      <c r="H486" t="s">
        <v>26</v>
      </c>
      <c r="I486" t="s">
        <v>27</v>
      </c>
      <c r="J486" s="15" t="s">
        <v>28</v>
      </c>
      <c r="K486" s="42" t="s">
        <v>287</v>
      </c>
      <c r="L486" s="7">
        <v>66.989999999999995</v>
      </c>
      <c r="M486" s="7">
        <v>55.48</v>
      </c>
      <c r="N486" s="9">
        <v>0.82818331094193165</v>
      </c>
    </row>
    <row r="487" spans="1:14" x14ac:dyDescent="0.25">
      <c r="A487" s="5" t="s">
        <v>21</v>
      </c>
      <c r="B487" s="1" t="s">
        <v>244</v>
      </c>
      <c r="C487" t="s">
        <v>245</v>
      </c>
      <c r="D487" s="11" t="s">
        <v>24</v>
      </c>
      <c r="E487" s="1" t="s">
        <v>25</v>
      </c>
      <c r="H487" t="s">
        <v>26</v>
      </c>
      <c r="I487" t="s">
        <v>27</v>
      </c>
      <c r="J487" s="15" t="s">
        <v>28</v>
      </c>
      <c r="K487" s="42" t="s">
        <v>288</v>
      </c>
      <c r="L487" s="7">
        <v>62.51</v>
      </c>
      <c r="M487" s="7">
        <v>46.03</v>
      </c>
      <c r="N487" s="9">
        <v>0.73636218205087189</v>
      </c>
    </row>
    <row r="488" spans="1:14" x14ac:dyDescent="0.25">
      <c r="A488" s="5" t="s">
        <v>21</v>
      </c>
      <c r="B488" s="1" t="s">
        <v>244</v>
      </c>
      <c r="C488" t="s">
        <v>245</v>
      </c>
      <c r="D488" s="11" t="s">
        <v>24</v>
      </c>
      <c r="E488" s="1" t="s">
        <v>25</v>
      </c>
      <c r="H488" t="s">
        <v>26</v>
      </c>
      <c r="I488" t="s">
        <v>27</v>
      </c>
      <c r="J488" s="15" t="s">
        <v>28</v>
      </c>
      <c r="K488" s="42" t="s">
        <v>289</v>
      </c>
      <c r="L488" s="7">
        <v>61.27</v>
      </c>
      <c r="M488" s="7">
        <v>44.190000000000005</v>
      </c>
      <c r="N488" s="9">
        <v>0.7212338828137751</v>
      </c>
    </row>
    <row r="489" spans="1:14" x14ac:dyDescent="0.25">
      <c r="A489" s="5" t="s">
        <v>21</v>
      </c>
      <c r="B489" s="1" t="s">
        <v>244</v>
      </c>
      <c r="C489" t="s">
        <v>245</v>
      </c>
      <c r="D489" s="11" t="s">
        <v>24</v>
      </c>
      <c r="E489" s="1" t="s">
        <v>25</v>
      </c>
      <c r="H489" t="s">
        <v>26</v>
      </c>
      <c r="I489" t="s">
        <v>27</v>
      </c>
      <c r="J489" s="15" t="s">
        <v>28</v>
      </c>
      <c r="K489" s="42" t="s">
        <v>290</v>
      </c>
      <c r="L489" s="7">
        <v>63.59</v>
      </c>
      <c r="M489" s="7">
        <v>48.34</v>
      </c>
      <c r="N489" s="9">
        <v>0.76018241861927982</v>
      </c>
    </row>
    <row r="490" spans="1:14" x14ac:dyDescent="0.25">
      <c r="A490" s="5" t="s">
        <v>21</v>
      </c>
      <c r="B490" s="1" t="s">
        <v>244</v>
      </c>
      <c r="C490" t="s">
        <v>245</v>
      </c>
      <c r="D490" s="11" t="s">
        <v>24</v>
      </c>
      <c r="E490" s="1" t="s">
        <v>25</v>
      </c>
      <c r="H490" t="s">
        <v>26</v>
      </c>
      <c r="I490" t="s">
        <v>27</v>
      </c>
      <c r="J490" s="15" t="s">
        <v>28</v>
      </c>
      <c r="K490" s="42" t="s">
        <v>291</v>
      </c>
      <c r="L490" s="7">
        <v>69.98</v>
      </c>
      <c r="M490" s="7">
        <v>62.49</v>
      </c>
      <c r="N490" s="9">
        <v>0.89296941983423828</v>
      </c>
    </row>
    <row r="491" spans="1:14" x14ac:dyDescent="0.25">
      <c r="A491" s="5" t="s">
        <v>21</v>
      </c>
      <c r="B491" s="1" t="s">
        <v>244</v>
      </c>
      <c r="C491" t="s">
        <v>245</v>
      </c>
      <c r="D491" s="11" t="s">
        <v>24</v>
      </c>
      <c r="E491" s="1" t="s">
        <v>25</v>
      </c>
      <c r="H491" t="s">
        <v>26</v>
      </c>
      <c r="I491" t="s">
        <v>27</v>
      </c>
      <c r="J491" s="15" t="s">
        <v>28</v>
      </c>
      <c r="K491" s="42" t="s">
        <v>292</v>
      </c>
      <c r="L491" s="7">
        <v>65.53</v>
      </c>
      <c r="M491" s="7">
        <v>57.53</v>
      </c>
      <c r="N491" s="9">
        <v>0.87791851060582937</v>
      </c>
    </row>
    <row r="492" spans="1:14" x14ac:dyDescent="0.25">
      <c r="A492" s="5" t="s">
        <v>21</v>
      </c>
      <c r="B492" s="1" t="s">
        <v>244</v>
      </c>
      <c r="C492" t="s">
        <v>245</v>
      </c>
      <c r="D492" s="11" t="s">
        <v>24</v>
      </c>
      <c r="E492" s="1" t="s">
        <v>25</v>
      </c>
      <c r="H492" t="s">
        <v>26</v>
      </c>
      <c r="I492" t="s">
        <v>27</v>
      </c>
      <c r="J492" s="15" t="s">
        <v>28</v>
      </c>
      <c r="K492" s="42" t="s">
        <v>293</v>
      </c>
      <c r="L492" s="7">
        <v>67.760000000000005</v>
      </c>
      <c r="M492" s="7">
        <v>62.040000000000006</v>
      </c>
      <c r="N492" s="9">
        <v>0.91558441558441561</v>
      </c>
    </row>
    <row r="493" spans="1:14" x14ac:dyDescent="0.25">
      <c r="A493" s="5" t="s">
        <v>21</v>
      </c>
      <c r="B493" s="1" t="s">
        <v>244</v>
      </c>
      <c r="C493" t="s">
        <v>245</v>
      </c>
      <c r="D493" s="11" t="s">
        <v>24</v>
      </c>
      <c r="E493" s="1" t="s">
        <v>25</v>
      </c>
      <c r="H493" t="s">
        <v>26</v>
      </c>
      <c r="I493" t="s">
        <v>27</v>
      </c>
      <c r="J493" s="15" t="s">
        <v>28</v>
      </c>
      <c r="K493" s="42" t="s">
        <v>294</v>
      </c>
      <c r="L493" s="7">
        <v>62.37</v>
      </c>
      <c r="M493" s="7">
        <v>44.129999999999995</v>
      </c>
      <c r="N493" s="9">
        <v>0.70755170755170749</v>
      </c>
    </row>
    <row r="494" spans="1:14" x14ac:dyDescent="0.25">
      <c r="A494" s="5" t="s">
        <v>21</v>
      </c>
      <c r="B494" s="1" t="s">
        <v>244</v>
      </c>
      <c r="C494" t="s">
        <v>245</v>
      </c>
      <c r="D494" s="11" t="s">
        <v>24</v>
      </c>
      <c r="E494" s="1" t="s">
        <v>25</v>
      </c>
      <c r="H494" t="s">
        <v>26</v>
      </c>
      <c r="I494" t="s">
        <v>27</v>
      </c>
      <c r="J494" s="15" t="s">
        <v>28</v>
      </c>
      <c r="K494" s="42" t="s">
        <v>295</v>
      </c>
      <c r="L494" s="7">
        <v>66.989999999999995</v>
      </c>
      <c r="M494" s="7">
        <v>53.429999999999993</v>
      </c>
      <c r="N494" s="9">
        <v>0.79758172861621135</v>
      </c>
    </row>
    <row r="495" spans="1:14" x14ac:dyDescent="0.25">
      <c r="A495" s="5" t="s">
        <v>21</v>
      </c>
      <c r="B495" s="1" t="s">
        <v>244</v>
      </c>
      <c r="C495" t="s">
        <v>245</v>
      </c>
      <c r="D495" s="11" t="s">
        <v>24</v>
      </c>
      <c r="E495" s="1" t="s">
        <v>25</v>
      </c>
      <c r="H495" t="s">
        <v>26</v>
      </c>
      <c r="I495" t="s">
        <v>27</v>
      </c>
      <c r="J495" s="15" t="s">
        <v>28</v>
      </c>
      <c r="K495" s="42" t="s">
        <v>296</v>
      </c>
      <c r="L495" s="7">
        <v>64.489999999999995</v>
      </c>
      <c r="M495" s="7">
        <v>50.889999999999993</v>
      </c>
      <c r="N495" s="9">
        <v>0.78911459140952078</v>
      </c>
    </row>
    <row r="496" spans="1:14" x14ac:dyDescent="0.25">
      <c r="A496" s="5" t="s">
        <v>21</v>
      </c>
      <c r="B496" s="1" t="s">
        <v>244</v>
      </c>
      <c r="C496" t="s">
        <v>245</v>
      </c>
      <c r="D496" s="11" t="s">
        <v>24</v>
      </c>
      <c r="E496" s="1" t="s">
        <v>25</v>
      </c>
      <c r="H496" t="s">
        <v>26</v>
      </c>
      <c r="I496" t="s">
        <v>27</v>
      </c>
      <c r="J496" s="15" t="s">
        <v>28</v>
      </c>
      <c r="K496" s="42" t="s">
        <v>297</v>
      </c>
      <c r="L496" s="7">
        <v>65.09</v>
      </c>
      <c r="M496" s="7">
        <v>52.75</v>
      </c>
      <c r="N496" s="9">
        <v>0.81041634659701944</v>
      </c>
    </row>
    <row r="497" spans="1:14" x14ac:dyDescent="0.25">
      <c r="A497" s="5" t="s">
        <v>21</v>
      </c>
      <c r="B497" s="1" t="s">
        <v>244</v>
      </c>
      <c r="C497" t="s">
        <v>245</v>
      </c>
      <c r="D497" s="11" t="s">
        <v>24</v>
      </c>
      <c r="E497" s="1" t="s">
        <v>25</v>
      </c>
      <c r="H497" t="s">
        <v>26</v>
      </c>
      <c r="I497" t="s">
        <v>27</v>
      </c>
      <c r="J497" s="15" t="s">
        <v>28</v>
      </c>
      <c r="K497" s="42" t="s">
        <v>298</v>
      </c>
      <c r="L497" s="7">
        <v>68.7</v>
      </c>
      <c r="M497" s="7">
        <v>63.17</v>
      </c>
      <c r="N497" s="9">
        <v>0.91950509461426488</v>
      </c>
    </row>
    <row r="498" spans="1:14" x14ac:dyDescent="0.25">
      <c r="A498" s="5" t="s">
        <v>21</v>
      </c>
      <c r="B498" s="1" t="s">
        <v>244</v>
      </c>
      <c r="C498" t="s">
        <v>245</v>
      </c>
      <c r="D498" s="11" t="s">
        <v>24</v>
      </c>
      <c r="E498" s="1" t="s">
        <v>25</v>
      </c>
      <c r="H498" t="s">
        <v>26</v>
      </c>
      <c r="I498" t="s">
        <v>27</v>
      </c>
      <c r="J498" s="15" t="s">
        <v>28</v>
      </c>
      <c r="K498" s="42" t="s">
        <v>299</v>
      </c>
      <c r="L498" s="7">
        <v>66.37</v>
      </c>
      <c r="M498" s="7">
        <v>59.720000000000006</v>
      </c>
      <c r="N498" s="9">
        <v>0.89980412837125212</v>
      </c>
    </row>
    <row r="499" spans="1:14" x14ac:dyDescent="0.25">
      <c r="A499" s="5" t="s">
        <v>21</v>
      </c>
      <c r="B499" s="1" t="s">
        <v>244</v>
      </c>
      <c r="C499" t="s">
        <v>245</v>
      </c>
      <c r="D499" s="11" t="s">
        <v>24</v>
      </c>
      <c r="E499" s="1" t="s">
        <v>25</v>
      </c>
      <c r="H499" t="s">
        <v>26</v>
      </c>
      <c r="I499" t="s">
        <v>27</v>
      </c>
      <c r="J499" s="15" t="s">
        <v>28</v>
      </c>
      <c r="K499" s="42" t="s">
        <v>300</v>
      </c>
      <c r="L499" s="7">
        <v>67.69</v>
      </c>
      <c r="M499" s="7">
        <v>57.18</v>
      </c>
      <c r="N499" s="9">
        <v>0.84473334318215398</v>
      </c>
    </row>
    <row r="500" spans="1:14" x14ac:dyDescent="0.25">
      <c r="A500" s="5" t="s">
        <v>21</v>
      </c>
      <c r="B500" s="1" t="s">
        <v>244</v>
      </c>
      <c r="C500" t="s">
        <v>245</v>
      </c>
      <c r="D500" s="11" t="s">
        <v>24</v>
      </c>
      <c r="E500" s="1" t="s">
        <v>25</v>
      </c>
      <c r="H500" t="s">
        <v>26</v>
      </c>
      <c r="I500" t="s">
        <v>27</v>
      </c>
      <c r="J500" s="15" t="s">
        <v>28</v>
      </c>
      <c r="K500" s="42" t="s">
        <v>301</v>
      </c>
      <c r="L500" s="7">
        <v>63.75</v>
      </c>
      <c r="M500" s="7">
        <v>52.730000000000004</v>
      </c>
      <c r="N500" s="9">
        <v>0.82713725490196088</v>
      </c>
    </row>
    <row r="501" spans="1:14" x14ac:dyDescent="0.25">
      <c r="A501" s="5" t="s">
        <v>21</v>
      </c>
      <c r="B501" s="1" t="s">
        <v>244</v>
      </c>
      <c r="C501" t="s">
        <v>245</v>
      </c>
      <c r="D501" s="11" t="s">
        <v>24</v>
      </c>
      <c r="E501" s="1" t="s">
        <v>25</v>
      </c>
      <c r="H501" t="s">
        <v>26</v>
      </c>
      <c r="I501" t="s">
        <v>27</v>
      </c>
      <c r="J501" s="15" t="s">
        <v>28</v>
      </c>
      <c r="K501" s="42" t="s">
        <v>302</v>
      </c>
      <c r="L501" s="7">
        <v>59.21</v>
      </c>
      <c r="M501" s="7">
        <v>30.1</v>
      </c>
      <c r="N501" s="9">
        <v>0.50836007431177166</v>
      </c>
    </row>
    <row r="502" spans="1:14" x14ac:dyDescent="0.25">
      <c r="A502" s="5" t="s">
        <v>21</v>
      </c>
      <c r="B502" s="1" t="s">
        <v>244</v>
      </c>
      <c r="C502" t="s">
        <v>245</v>
      </c>
      <c r="D502" s="11" t="s">
        <v>24</v>
      </c>
      <c r="E502" s="1" t="s">
        <v>25</v>
      </c>
      <c r="H502" t="s">
        <v>26</v>
      </c>
      <c r="I502" t="s">
        <v>27</v>
      </c>
      <c r="J502" s="15" t="s">
        <v>28</v>
      </c>
      <c r="K502" s="42" t="s">
        <v>303</v>
      </c>
      <c r="L502" s="7">
        <v>68.08</v>
      </c>
      <c r="M502" s="7">
        <v>54.989999999999995</v>
      </c>
      <c r="N502" s="9">
        <v>0.80772620446533483</v>
      </c>
    </row>
    <row r="503" spans="1:14" x14ac:dyDescent="0.25">
      <c r="A503" s="5" t="s">
        <v>21</v>
      </c>
      <c r="B503" s="1" t="s">
        <v>244</v>
      </c>
      <c r="C503" t="s">
        <v>245</v>
      </c>
      <c r="D503" s="11" t="s">
        <v>24</v>
      </c>
      <c r="E503" s="1" t="s">
        <v>25</v>
      </c>
      <c r="H503" t="s">
        <v>26</v>
      </c>
      <c r="I503" t="s">
        <v>27</v>
      </c>
      <c r="J503" s="15" t="s">
        <v>28</v>
      </c>
      <c r="K503" s="42" t="s">
        <v>304</v>
      </c>
      <c r="L503" s="7">
        <v>68.48</v>
      </c>
      <c r="M503" s="7">
        <v>55.14</v>
      </c>
      <c r="N503" s="9">
        <v>0.80519859813084105</v>
      </c>
    </row>
    <row r="504" spans="1:14" x14ac:dyDescent="0.25">
      <c r="A504" s="5" t="s">
        <v>21</v>
      </c>
      <c r="B504" s="1" t="s">
        <v>244</v>
      </c>
      <c r="C504" t="s">
        <v>245</v>
      </c>
      <c r="D504" s="11" t="s">
        <v>24</v>
      </c>
      <c r="E504" s="1" t="s">
        <v>25</v>
      </c>
      <c r="H504" t="s">
        <v>26</v>
      </c>
      <c r="I504" t="s">
        <v>27</v>
      </c>
      <c r="J504" s="15" t="s">
        <v>28</v>
      </c>
      <c r="K504" s="42" t="s">
        <v>305</v>
      </c>
      <c r="L504" s="7">
        <v>68.260000000000005</v>
      </c>
      <c r="M504" s="7">
        <v>54.040000000000006</v>
      </c>
      <c r="N504" s="9">
        <v>0.79167887489012601</v>
      </c>
    </row>
    <row r="505" spans="1:14" x14ac:dyDescent="0.25">
      <c r="A505" s="5" t="s">
        <v>21</v>
      </c>
      <c r="B505" s="1" t="s">
        <v>244</v>
      </c>
      <c r="C505" t="s">
        <v>245</v>
      </c>
      <c r="D505" s="11" t="s">
        <v>24</v>
      </c>
      <c r="E505" s="1" t="s">
        <v>25</v>
      </c>
      <c r="H505" t="s">
        <v>26</v>
      </c>
      <c r="I505" t="s">
        <v>27</v>
      </c>
      <c r="J505" s="15" t="s">
        <v>28</v>
      </c>
      <c r="K505" s="42" t="s">
        <v>306</v>
      </c>
      <c r="L505" s="7">
        <v>69.66</v>
      </c>
      <c r="M505" s="7">
        <v>65.59</v>
      </c>
      <c r="N505" s="9">
        <v>0.94157335630203853</v>
      </c>
    </row>
    <row r="506" spans="1:14" x14ac:dyDescent="0.25">
      <c r="A506" s="5" t="s">
        <v>21</v>
      </c>
      <c r="B506" s="1" t="s">
        <v>244</v>
      </c>
      <c r="C506" t="s">
        <v>245</v>
      </c>
      <c r="D506" s="11" t="s">
        <v>24</v>
      </c>
      <c r="E506" s="1" t="s">
        <v>25</v>
      </c>
      <c r="H506" t="s">
        <v>26</v>
      </c>
      <c r="I506" t="s">
        <v>27</v>
      </c>
      <c r="J506" s="15" t="s">
        <v>28</v>
      </c>
      <c r="K506" s="42" t="s">
        <v>264</v>
      </c>
      <c r="L506" s="7">
        <v>70.430000000000007</v>
      </c>
      <c r="M506" s="7">
        <v>58.800000000000004</v>
      </c>
      <c r="N506" s="9">
        <v>0.83487150362061624</v>
      </c>
    </row>
    <row r="507" spans="1:14" x14ac:dyDescent="0.25">
      <c r="A507" s="5" t="s">
        <v>21</v>
      </c>
      <c r="B507" s="1" t="s">
        <v>244</v>
      </c>
      <c r="C507" t="s">
        <v>245</v>
      </c>
      <c r="D507" s="11" t="s">
        <v>24</v>
      </c>
      <c r="E507" s="1" t="s">
        <v>25</v>
      </c>
      <c r="H507" t="s">
        <v>26</v>
      </c>
      <c r="I507" t="s">
        <v>27</v>
      </c>
      <c r="J507" s="15" t="s">
        <v>28</v>
      </c>
      <c r="K507" s="42" t="s">
        <v>265</v>
      </c>
      <c r="L507" s="7">
        <v>65.34</v>
      </c>
      <c r="M507" s="7">
        <v>52.85</v>
      </c>
      <c r="N507" s="9">
        <v>0.80884603611876338</v>
      </c>
    </row>
    <row r="508" spans="1:14" x14ac:dyDescent="0.25">
      <c r="A508" s="5" t="s">
        <v>21</v>
      </c>
      <c r="B508" s="1" t="s">
        <v>244</v>
      </c>
      <c r="C508" t="s">
        <v>245</v>
      </c>
      <c r="D508" s="11" t="s">
        <v>24</v>
      </c>
      <c r="E508" s="1" t="s">
        <v>25</v>
      </c>
      <c r="H508" t="s">
        <v>26</v>
      </c>
      <c r="I508" t="s">
        <v>27</v>
      </c>
      <c r="J508" s="15" t="s">
        <v>28</v>
      </c>
      <c r="K508" s="42" t="s">
        <v>307</v>
      </c>
      <c r="L508" s="7">
        <v>62.48</v>
      </c>
      <c r="M508" s="7">
        <v>47.929999999999993</v>
      </c>
      <c r="N508" s="9">
        <v>0.76712548015364912</v>
      </c>
    </row>
    <row r="509" spans="1:14" x14ac:dyDescent="0.25">
      <c r="A509" s="5" t="s">
        <v>21</v>
      </c>
      <c r="B509" s="1" t="s">
        <v>244</v>
      </c>
      <c r="C509" t="s">
        <v>245</v>
      </c>
      <c r="D509" s="11" t="s">
        <v>24</v>
      </c>
      <c r="E509" s="1" t="s">
        <v>25</v>
      </c>
      <c r="H509" t="s">
        <v>26</v>
      </c>
      <c r="I509" t="s">
        <v>27</v>
      </c>
      <c r="J509" s="15" t="s">
        <v>28</v>
      </c>
      <c r="K509" s="42" t="s">
        <v>308</v>
      </c>
      <c r="L509" s="7">
        <v>67.02</v>
      </c>
      <c r="M509" s="7">
        <v>60.919999999999995</v>
      </c>
      <c r="N509" s="9">
        <v>0.90898239331542818</v>
      </c>
    </row>
    <row r="510" spans="1:14" x14ac:dyDescent="0.25">
      <c r="A510" s="5" t="s">
        <v>21</v>
      </c>
      <c r="B510" s="1" t="s">
        <v>244</v>
      </c>
      <c r="C510" t="s">
        <v>245</v>
      </c>
      <c r="D510" s="11" t="s">
        <v>24</v>
      </c>
      <c r="E510" s="1" t="s">
        <v>25</v>
      </c>
      <c r="H510" t="s">
        <v>26</v>
      </c>
      <c r="I510" t="s">
        <v>27</v>
      </c>
      <c r="J510" s="15" t="s">
        <v>28</v>
      </c>
      <c r="K510" s="42" t="s">
        <v>309</v>
      </c>
      <c r="L510" s="7">
        <v>70.41</v>
      </c>
      <c r="M510" s="7">
        <v>67.53</v>
      </c>
      <c r="N510" s="9">
        <v>0.95909671921602047</v>
      </c>
    </row>
    <row r="511" spans="1:14" x14ac:dyDescent="0.25">
      <c r="A511" s="5" t="s">
        <v>21</v>
      </c>
      <c r="B511" s="1" t="s">
        <v>244</v>
      </c>
      <c r="C511" t="s">
        <v>245</v>
      </c>
      <c r="D511" s="11" t="s">
        <v>24</v>
      </c>
      <c r="E511" s="1" t="s">
        <v>25</v>
      </c>
      <c r="H511" t="s">
        <v>26</v>
      </c>
      <c r="I511" t="s">
        <v>27</v>
      </c>
      <c r="J511" s="15" t="s">
        <v>28</v>
      </c>
      <c r="K511" s="42" t="s">
        <v>310</v>
      </c>
      <c r="L511" s="7">
        <v>63.96</v>
      </c>
      <c r="M511" s="7">
        <v>46.3</v>
      </c>
      <c r="N511" s="9">
        <v>0.72388993120700429</v>
      </c>
    </row>
    <row r="512" spans="1:14" x14ac:dyDescent="0.25">
      <c r="A512" s="5" t="s">
        <v>21</v>
      </c>
      <c r="B512" s="1" t="s">
        <v>244</v>
      </c>
      <c r="C512" t="s">
        <v>245</v>
      </c>
      <c r="D512" s="11" t="s">
        <v>24</v>
      </c>
      <c r="E512" s="1" t="s">
        <v>25</v>
      </c>
      <c r="H512" t="s">
        <v>26</v>
      </c>
      <c r="I512" t="s">
        <v>27</v>
      </c>
      <c r="J512" s="15" t="s">
        <v>28</v>
      </c>
      <c r="K512" s="42" t="s">
        <v>311</v>
      </c>
      <c r="L512" s="7">
        <v>66.91</v>
      </c>
      <c r="M512" s="7">
        <v>53.72</v>
      </c>
      <c r="N512" s="9">
        <v>0.80286952622926322</v>
      </c>
    </row>
    <row r="513" spans="1:14" x14ac:dyDescent="0.25">
      <c r="A513" s="5" t="s">
        <v>21</v>
      </c>
      <c r="B513" s="1" t="s">
        <v>244</v>
      </c>
      <c r="C513" t="s">
        <v>245</v>
      </c>
      <c r="D513" s="11" t="s">
        <v>24</v>
      </c>
      <c r="E513" s="1" t="s">
        <v>25</v>
      </c>
      <c r="H513" t="s">
        <v>26</v>
      </c>
      <c r="I513" t="s">
        <v>27</v>
      </c>
      <c r="J513" s="15" t="s">
        <v>28</v>
      </c>
      <c r="K513" s="42" t="s">
        <v>312</v>
      </c>
      <c r="L513" s="7">
        <v>69.459999999999994</v>
      </c>
      <c r="M513" s="7">
        <v>56.839999999999996</v>
      </c>
      <c r="N513" s="9">
        <v>0.81831269795565797</v>
      </c>
    </row>
    <row r="514" spans="1:14" x14ac:dyDescent="0.25">
      <c r="A514" s="5" t="s">
        <v>21</v>
      </c>
      <c r="B514" s="1" t="s">
        <v>244</v>
      </c>
      <c r="C514" t="s">
        <v>245</v>
      </c>
      <c r="D514" s="11" t="s">
        <v>24</v>
      </c>
      <c r="E514" s="1" t="s">
        <v>25</v>
      </c>
      <c r="H514" t="s">
        <v>26</v>
      </c>
      <c r="I514" t="s">
        <v>27</v>
      </c>
      <c r="J514" s="15" t="s">
        <v>28</v>
      </c>
      <c r="K514" s="42" t="s">
        <v>313</v>
      </c>
      <c r="L514" s="7">
        <v>65.37</v>
      </c>
      <c r="M514" s="7">
        <v>54.45</v>
      </c>
      <c r="N514" s="9">
        <v>0.83295089490592011</v>
      </c>
    </row>
    <row r="515" spans="1:14" x14ac:dyDescent="0.25">
      <c r="A515" s="5" t="s">
        <v>21</v>
      </c>
      <c r="B515" s="1" t="s">
        <v>244</v>
      </c>
      <c r="C515" t="s">
        <v>245</v>
      </c>
      <c r="D515" s="11" t="s">
        <v>24</v>
      </c>
      <c r="E515" s="1" t="s">
        <v>25</v>
      </c>
      <c r="H515" t="s">
        <v>26</v>
      </c>
      <c r="I515" t="s">
        <v>27</v>
      </c>
      <c r="J515" s="15" t="s">
        <v>28</v>
      </c>
      <c r="K515" s="42" t="s">
        <v>314</v>
      </c>
      <c r="L515" s="7">
        <v>75.540000000000006</v>
      </c>
      <c r="M515" s="7">
        <v>70.180000000000007</v>
      </c>
      <c r="N515" s="9">
        <v>0.92904421498543821</v>
      </c>
    </row>
    <row r="516" spans="1:14" x14ac:dyDescent="0.25">
      <c r="A516" s="5" t="s">
        <v>21</v>
      </c>
      <c r="B516" s="1" t="s">
        <v>244</v>
      </c>
      <c r="C516" t="s">
        <v>245</v>
      </c>
      <c r="D516" s="11" t="s">
        <v>24</v>
      </c>
      <c r="E516" s="1" t="s">
        <v>25</v>
      </c>
      <c r="H516" t="s">
        <v>26</v>
      </c>
      <c r="I516" t="s">
        <v>27</v>
      </c>
      <c r="J516" s="15" t="s">
        <v>28</v>
      </c>
      <c r="K516" s="42" t="s">
        <v>266</v>
      </c>
      <c r="L516" s="7">
        <v>62.78</v>
      </c>
      <c r="M516" s="7">
        <v>60.13</v>
      </c>
      <c r="N516" s="9">
        <v>0.95778910481044921</v>
      </c>
    </row>
    <row r="517" spans="1:14" x14ac:dyDescent="0.25">
      <c r="A517" s="5" t="s">
        <v>21</v>
      </c>
      <c r="B517" s="1" t="s">
        <v>244</v>
      </c>
      <c r="C517" t="s">
        <v>245</v>
      </c>
      <c r="D517" s="11" t="s">
        <v>24</v>
      </c>
      <c r="E517" s="1" t="s">
        <v>25</v>
      </c>
      <c r="H517" t="s">
        <v>26</v>
      </c>
      <c r="I517" t="s">
        <v>27</v>
      </c>
      <c r="J517" s="15" t="s">
        <v>28</v>
      </c>
      <c r="K517" s="42" t="s">
        <v>267</v>
      </c>
      <c r="L517" s="7">
        <v>65.05</v>
      </c>
      <c r="M517" s="7">
        <v>57.55</v>
      </c>
      <c r="N517" s="9">
        <v>0.88470407378939275</v>
      </c>
    </row>
    <row r="518" spans="1:14" x14ac:dyDescent="0.25">
      <c r="A518" s="5" t="s">
        <v>21</v>
      </c>
      <c r="B518" s="1" t="s">
        <v>244</v>
      </c>
      <c r="C518" t="s">
        <v>245</v>
      </c>
      <c r="D518" s="11" t="s">
        <v>24</v>
      </c>
      <c r="E518" s="1" t="s">
        <v>25</v>
      </c>
      <c r="H518" t="s">
        <v>26</v>
      </c>
      <c r="I518" t="s">
        <v>27</v>
      </c>
      <c r="J518" s="15" t="s">
        <v>28</v>
      </c>
      <c r="K518" s="42" t="s">
        <v>268</v>
      </c>
      <c r="L518" s="7">
        <v>72.88</v>
      </c>
      <c r="M518" s="7">
        <v>69.31</v>
      </c>
      <c r="N518" s="9">
        <v>0.95101536772777173</v>
      </c>
    </row>
    <row r="519" spans="1:14" x14ac:dyDescent="0.25">
      <c r="A519" s="5" t="s">
        <v>21</v>
      </c>
      <c r="B519" s="1" t="s">
        <v>244</v>
      </c>
      <c r="C519" t="s">
        <v>245</v>
      </c>
      <c r="D519" s="11" t="s">
        <v>24</v>
      </c>
      <c r="E519" s="1" t="s">
        <v>25</v>
      </c>
      <c r="H519" t="s">
        <v>26</v>
      </c>
      <c r="I519" t="s">
        <v>27</v>
      </c>
      <c r="J519" s="15" t="s">
        <v>28</v>
      </c>
      <c r="K519" s="42" t="s">
        <v>269</v>
      </c>
      <c r="L519" s="7">
        <v>70.84</v>
      </c>
      <c r="M519" s="7">
        <v>70.2</v>
      </c>
      <c r="N519" s="9">
        <v>0.99096555618294746</v>
      </c>
    </row>
    <row r="520" spans="1:14" x14ac:dyDescent="0.25">
      <c r="A520" s="5" t="s">
        <v>21</v>
      </c>
      <c r="B520" s="1" t="s">
        <v>244</v>
      </c>
      <c r="C520" t="s">
        <v>245</v>
      </c>
      <c r="D520" s="11" t="s">
        <v>24</v>
      </c>
      <c r="E520" s="1" t="s">
        <v>25</v>
      </c>
      <c r="H520" t="s">
        <v>26</v>
      </c>
      <c r="I520" t="s">
        <v>27</v>
      </c>
      <c r="J520" s="15" t="s">
        <v>28</v>
      </c>
      <c r="K520" s="42" t="s">
        <v>270</v>
      </c>
      <c r="L520" s="7">
        <v>72.88</v>
      </c>
      <c r="M520" s="7">
        <v>67.539999999999992</v>
      </c>
      <c r="N520" s="9">
        <v>0.92672886937431387</v>
      </c>
    </row>
    <row r="521" spans="1:14" x14ac:dyDescent="0.25">
      <c r="A521" s="5" t="s">
        <v>21</v>
      </c>
      <c r="B521" s="1" t="s">
        <v>244</v>
      </c>
      <c r="C521" t="s">
        <v>245</v>
      </c>
      <c r="D521" s="11" t="s">
        <v>24</v>
      </c>
      <c r="E521" s="1" t="s">
        <v>25</v>
      </c>
      <c r="H521" t="s">
        <v>26</v>
      </c>
      <c r="I521" t="s">
        <v>27</v>
      </c>
      <c r="J521" s="15" t="s">
        <v>28</v>
      </c>
      <c r="K521" s="42" t="s">
        <v>315</v>
      </c>
      <c r="L521" s="7">
        <v>70.58</v>
      </c>
      <c r="M521" s="7">
        <v>61.08</v>
      </c>
      <c r="N521" s="9">
        <v>0.86540096344573536</v>
      </c>
    </row>
    <row r="522" spans="1:14" x14ac:dyDescent="0.25">
      <c r="A522" s="5" t="s">
        <v>21</v>
      </c>
      <c r="B522" s="1" t="s">
        <v>244</v>
      </c>
      <c r="C522" t="s">
        <v>245</v>
      </c>
      <c r="D522" s="11" t="s">
        <v>24</v>
      </c>
      <c r="E522" s="1" t="s">
        <v>25</v>
      </c>
      <c r="H522" t="s">
        <v>26</v>
      </c>
      <c r="I522" t="s">
        <v>27</v>
      </c>
      <c r="J522" s="15" t="s">
        <v>28</v>
      </c>
      <c r="K522" s="42" t="s">
        <v>316</v>
      </c>
      <c r="L522" s="7">
        <v>74.63</v>
      </c>
      <c r="M522" s="7">
        <v>71.44</v>
      </c>
      <c r="N522" s="9">
        <v>0.95725579525659921</v>
      </c>
    </row>
    <row r="523" spans="1:14" x14ac:dyDescent="0.25">
      <c r="A523" s="5" t="s">
        <v>21</v>
      </c>
      <c r="B523" s="1" t="s">
        <v>244</v>
      </c>
      <c r="C523" t="s">
        <v>245</v>
      </c>
      <c r="D523" s="11" t="s">
        <v>24</v>
      </c>
      <c r="E523" s="1" t="s">
        <v>25</v>
      </c>
      <c r="H523" t="s">
        <v>26</v>
      </c>
      <c r="I523" t="s">
        <v>27</v>
      </c>
      <c r="J523" s="15" t="s">
        <v>28</v>
      </c>
      <c r="K523" s="42" t="s">
        <v>317</v>
      </c>
      <c r="L523" s="7">
        <v>73.58</v>
      </c>
      <c r="M523" s="7">
        <v>69.069999999999993</v>
      </c>
      <c r="N523" s="9">
        <v>0.93870617015493329</v>
      </c>
    </row>
    <row r="524" spans="1:14" x14ac:dyDescent="0.25">
      <c r="A524" s="5" t="s">
        <v>21</v>
      </c>
      <c r="B524" s="1" t="s">
        <v>244</v>
      </c>
      <c r="C524" t="s">
        <v>245</v>
      </c>
      <c r="D524" s="11" t="s">
        <v>24</v>
      </c>
      <c r="E524" s="1" t="s">
        <v>25</v>
      </c>
      <c r="H524" t="s">
        <v>26</v>
      </c>
      <c r="I524" t="s">
        <v>27</v>
      </c>
      <c r="J524" s="15" t="s">
        <v>28</v>
      </c>
      <c r="K524" s="42" t="s">
        <v>318</v>
      </c>
      <c r="L524" s="7">
        <v>73.52</v>
      </c>
      <c r="M524" s="7">
        <v>70.589999999999989</v>
      </c>
      <c r="N524" s="9">
        <v>0.96014689880304671</v>
      </c>
    </row>
    <row r="525" spans="1:14" x14ac:dyDescent="0.25">
      <c r="A525" s="5" t="s">
        <v>21</v>
      </c>
      <c r="B525" s="1" t="s">
        <v>244</v>
      </c>
      <c r="C525" t="s">
        <v>245</v>
      </c>
      <c r="D525" s="11" t="s">
        <v>24</v>
      </c>
      <c r="E525" s="1" t="s">
        <v>25</v>
      </c>
      <c r="H525" t="s">
        <v>26</v>
      </c>
      <c r="I525" t="s">
        <v>27</v>
      </c>
      <c r="J525" s="15" t="s">
        <v>28</v>
      </c>
      <c r="K525" s="42" t="s">
        <v>319</v>
      </c>
      <c r="L525" s="7">
        <v>69.48</v>
      </c>
      <c r="M525" s="7">
        <v>67.510000000000005</v>
      </c>
      <c r="N525" s="9">
        <v>0.97164651698330462</v>
      </c>
    </row>
    <row r="526" spans="1:14" x14ac:dyDescent="0.25">
      <c r="A526" s="5" t="s">
        <v>21</v>
      </c>
      <c r="B526" s="1" t="s">
        <v>244</v>
      </c>
      <c r="C526" t="s">
        <v>245</v>
      </c>
      <c r="D526" s="11" t="s">
        <v>24</v>
      </c>
      <c r="E526" s="1" t="s">
        <v>25</v>
      </c>
      <c r="H526" t="s">
        <v>26</v>
      </c>
      <c r="I526" t="s">
        <v>27</v>
      </c>
      <c r="J526" s="15" t="s">
        <v>28</v>
      </c>
      <c r="K526" s="42" t="s">
        <v>320</v>
      </c>
      <c r="L526" s="7">
        <v>69.09</v>
      </c>
      <c r="M526" s="7">
        <v>64.94</v>
      </c>
      <c r="N526" s="9">
        <v>0.93993342017658121</v>
      </c>
    </row>
    <row r="527" spans="1:14" x14ac:dyDescent="0.25">
      <c r="A527" s="5" t="s">
        <v>21</v>
      </c>
      <c r="B527" s="1" t="s">
        <v>244</v>
      </c>
      <c r="C527" t="s">
        <v>245</v>
      </c>
      <c r="D527" s="11" t="s">
        <v>24</v>
      </c>
      <c r="E527" s="1" t="s">
        <v>25</v>
      </c>
      <c r="H527" t="s">
        <v>26</v>
      </c>
      <c r="I527" t="s">
        <v>27</v>
      </c>
      <c r="J527" s="15" t="s">
        <v>28</v>
      </c>
      <c r="K527" s="42" t="s">
        <v>321</v>
      </c>
      <c r="L527" s="7">
        <v>75.12</v>
      </c>
      <c r="M527" s="7">
        <v>73.89</v>
      </c>
      <c r="N527" s="9">
        <v>0.98362619808306706</v>
      </c>
    </row>
    <row r="528" spans="1:14" x14ac:dyDescent="0.25">
      <c r="A528" s="5" t="s">
        <v>21</v>
      </c>
      <c r="B528" s="1" t="s">
        <v>244</v>
      </c>
      <c r="C528" t="s">
        <v>245</v>
      </c>
      <c r="D528" s="11" t="s">
        <v>24</v>
      </c>
      <c r="E528" s="1" t="s">
        <v>25</v>
      </c>
      <c r="H528" t="s">
        <v>26</v>
      </c>
      <c r="I528" t="s">
        <v>27</v>
      </c>
      <c r="J528" s="15" t="s">
        <v>28</v>
      </c>
      <c r="K528" s="42" t="s">
        <v>322</v>
      </c>
      <c r="L528" s="7">
        <v>75.44</v>
      </c>
      <c r="M528" s="7">
        <v>74.81</v>
      </c>
      <c r="N528" s="9">
        <v>0.99164899257688233</v>
      </c>
    </row>
    <row r="529" spans="1:21" x14ac:dyDescent="0.25">
      <c r="A529" s="5" t="s">
        <v>21</v>
      </c>
      <c r="B529" s="1" t="s">
        <v>244</v>
      </c>
      <c r="C529" t="s">
        <v>245</v>
      </c>
      <c r="D529" s="11" t="s">
        <v>24</v>
      </c>
      <c r="E529" s="1" t="s">
        <v>25</v>
      </c>
      <c r="H529" t="s">
        <v>26</v>
      </c>
      <c r="I529" t="s">
        <v>27</v>
      </c>
      <c r="J529" s="15" t="s">
        <v>28</v>
      </c>
      <c r="K529" s="42" t="s">
        <v>323</v>
      </c>
      <c r="L529" s="7">
        <v>71.489999999999995</v>
      </c>
      <c r="M529" s="7">
        <v>62.839999999999996</v>
      </c>
      <c r="N529" s="9">
        <v>0.87900405651140023</v>
      </c>
    </row>
    <row r="530" spans="1:21" x14ac:dyDescent="0.25">
      <c r="A530" s="5" t="s">
        <v>21</v>
      </c>
      <c r="B530" s="1" t="s">
        <v>244</v>
      </c>
      <c r="C530" t="s">
        <v>245</v>
      </c>
      <c r="D530" s="11" t="s">
        <v>24</v>
      </c>
      <c r="E530" s="1" t="s">
        <v>25</v>
      </c>
      <c r="H530" t="s">
        <v>26</v>
      </c>
      <c r="I530" t="s">
        <v>27</v>
      </c>
      <c r="J530" s="15" t="s">
        <v>28</v>
      </c>
      <c r="K530" s="42" t="s">
        <v>289</v>
      </c>
      <c r="L530" s="7">
        <v>61.61</v>
      </c>
      <c r="M530" s="7">
        <v>31.939999999999998</v>
      </c>
      <c r="N530" s="9">
        <v>0.51842233403668236</v>
      </c>
    </row>
    <row r="531" spans="1:21" x14ac:dyDescent="0.25">
      <c r="A531" s="5" t="s">
        <v>21</v>
      </c>
      <c r="B531" s="1" t="s">
        <v>244</v>
      </c>
      <c r="C531" t="s">
        <v>245</v>
      </c>
      <c r="D531" s="11" t="s">
        <v>24</v>
      </c>
      <c r="E531" s="1" t="s">
        <v>25</v>
      </c>
      <c r="H531" t="s">
        <v>26</v>
      </c>
      <c r="I531" t="s">
        <v>27</v>
      </c>
      <c r="J531" s="15" t="s">
        <v>28</v>
      </c>
      <c r="K531" s="42" t="s">
        <v>291</v>
      </c>
      <c r="L531" s="7">
        <v>69.819999999999993</v>
      </c>
      <c r="M531" s="7">
        <v>59.47999999999999</v>
      </c>
      <c r="N531" s="9">
        <v>0.85190489830993976</v>
      </c>
    </row>
    <row r="532" spans="1:21" x14ac:dyDescent="0.25">
      <c r="A532" s="5" t="s">
        <v>21</v>
      </c>
      <c r="B532" s="1" t="s">
        <v>244</v>
      </c>
      <c r="C532" t="s">
        <v>245</v>
      </c>
      <c r="D532" s="11" t="s">
        <v>24</v>
      </c>
      <c r="E532" s="1" t="s">
        <v>25</v>
      </c>
      <c r="H532" t="s">
        <v>26</v>
      </c>
      <c r="I532" t="s">
        <v>27</v>
      </c>
      <c r="J532" s="15" t="s">
        <v>28</v>
      </c>
      <c r="K532" s="42" t="s">
        <v>292</v>
      </c>
      <c r="L532" s="7">
        <v>67.69</v>
      </c>
      <c r="M532" s="7">
        <v>54.589999999999996</v>
      </c>
      <c r="N532" s="9">
        <v>0.80647067513665238</v>
      </c>
    </row>
    <row r="533" spans="1:21" x14ac:dyDescent="0.25">
      <c r="A533" s="5" t="s">
        <v>21</v>
      </c>
      <c r="B533" s="1" t="s">
        <v>244</v>
      </c>
      <c r="C533" t="s">
        <v>245</v>
      </c>
      <c r="D533" s="11" t="s">
        <v>24</v>
      </c>
      <c r="E533" s="1" t="s">
        <v>25</v>
      </c>
      <c r="H533" t="s">
        <v>26</v>
      </c>
      <c r="I533" t="s">
        <v>27</v>
      </c>
      <c r="J533" s="15" t="s">
        <v>28</v>
      </c>
      <c r="K533" s="42" t="s">
        <v>293</v>
      </c>
      <c r="L533" s="7">
        <v>63.74</v>
      </c>
      <c r="M533" s="7">
        <v>43.230000000000004</v>
      </c>
      <c r="N533" s="9">
        <v>0.67822403514276752</v>
      </c>
    </row>
    <row r="534" spans="1:21" x14ac:dyDescent="0.25">
      <c r="A534" s="5" t="s">
        <v>21</v>
      </c>
      <c r="B534" s="1" t="s">
        <v>244</v>
      </c>
      <c r="C534" t="s">
        <v>245</v>
      </c>
      <c r="D534" s="11" t="s">
        <v>24</v>
      </c>
      <c r="E534" s="1" t="s">
        <v>25</v>
      </c>
      <c r="H534" t="s">
        <v>26</v>
      </c>
      <c r="I534" t="s">
        <v>27</v>
      </c>
      <c r="J534" s="15" t="s">
        <v>28</v>
      </c>
      <c r="K534" s="42" t="s">
        <v>294</v>
      </c>
      <c r="L534" s="7">
        <v>63.31</v>
      </c>
      <c r="M534" s="7">
        <v>43.24</v>
      </c>
      <c r="N534" s="9">
        <v>0.68298846943610803</v>
      </c>
    </row>
    <row r="535" spans="1:21" x14ac:dyDescent="0.25">
      <c r="A535" s="5" t="s">
        <v>21</v>
      </c>
      <c r="B535" s="1" t="s">
        <v>244</v>
      </c>
      <c r="C535" t="s">
        <v>245</v>
      </c>
      <c r="D535" s="11" t="s">
        <v>24</v>
      </c>
      <c r="E535" s="1" t="s">
        <v>25</v>
      </c>
      <c r="H535" t="s">
        <v>26</v>
      </c>
      <c r="I535" t="s">
        <v>27</v>
      </c>
      <c r="J535" s="15" t="s">
        <v>28</v>
      </c>
      <c r="K535" s="42" t="s">
        <v>295</v>
      </c>
      <c r="L535" s="7">
        <v>66.680000000000007</v>
      </c>
      <c r="M535" s="7">
        <v>52.030000000000008</v>
      </c>
      <c r="N535" s="9">
        <v>0.78029394121175766</v>
      </c>
    </row>
    <row r="536" spans="1:21" x14ac:dyDescent="0.25">
      <c r="A536" s="5" t="s">
        <v>21</v>
      </c>
      <c r="B536" s="1" t="s">
        <v>244</v>
      </c>
      <c r="C536" t="s">
        <v>245</v>
      </c>
      <c r="D536" s="11" t="s">
        <v>24</v>
      </c>
      <c r="E536" s="1" t="s">
        <v>25</v>
      </c>
      <c r="H536" t="s">
        <v>26</v>
      </c>
      <c r="I536" t="s">
        <v>27</v>
      </c>
      <c r="J536" s="15" t="s">
        <v>28</v>
      </c>
      <c r="K536" s="42" t="s">
        <v>296</v>
      </c>
      <c r="L536" s="7">
        <v>62.21</v>
      </c>
      <c r="M536" s="7">
        <v>43.81</v>
      </c>
      <c r="N536" s="9">
        <v>0.7042276161388844</v>
      </c>
    </row>
    <row r="537" spans="1:21" x14ac:dyDescent="0.25">
      <c r="A537" s="5" t="s">
        <v>21</v>
      </c>
      <c r="B537" s="1" t="s">
        <v>244</v>
      </c>
      <c r="C537" t="s">
        <v>245</v>
      </c>
      <c r="D537" s="11" t="s">
        <v>24</v>
      </c>
      <c r="E537" s="1" t="s">
        <v>25</v>
      </c>
      <c r="H537" t="s">
        <v>26</v>
      </c>
      <c r="I537" t="s">
        <v>27</v>
      </c>
      <c r="J537" s="15" t="s">
        <v>28</v>
      </c>
      <c r="K537" s="42" t="s">
        <v>297</v>
      </c>
      <c r="L537" s="7">
        <v>57.59</v>
      </c>
      <c r="M537" s="7">
        <v>31.740000000000002</v>
      </c>
      <c r="N537" s="9">
        <v>0.55113735023441568</v>
      </c>
    </row>
    <row r="538" spans="1:21" x14ac:dyDescent="0.25">
      <c r="A538" s="5" t="s">
        <v>21</v>
      </c>
      <c r="B538" s="1" t="s">
        <v>244</v>
      </c>
      <c r="C538" t="s">
        <v>245</v>
      </c>
      <c r="D538" s="11" t="s">
        <v>24</v>
      </c>
      <c r="E538" s="1" t="s">
        <v>25</v>
      </c>
      <c r="H538" t="s">
        <v>26</v>
      </c>
      <c r="I538" t="s">
        <v>27</v>
      </c>
      <c r="J538" s="15" t="s">
        <v>28</v>
      </c>
      <c r="K538" s="42" t="s">
        <v>298</v>
      </c>
      <c r="L538" s="7">
        <v>63.72</v>
      </c>
      <c r="M538" s="7">
        <v>43.480000000000004</v>
      </c>
      <c r="N538" s="9">
        <v>0.68236032642812317</v>
      </c>
    </row>
    <row r="539" spans="1:21" x14ac:dyDescent="0.25">
      <c r="A539" s="5" t="s">
        <v>21</v>
      </c>
      <c r="B539" s="1" t="s">
        <v>244</v>
      </c>
      <c r="C539" t="s">
        <v>245</v>
      </c>
      <c r="D539" s="11" t="s">
        <v>24</v>
      </c>
      <c r="E539" s="1" t="s">
        <v>25</v>
      </c>
      <c r="H539" t="s">
        <v>26</v>
      </c>
      <c r="I539" t="s">
        <v>27</v>
      </c>
      <c r="J539" s="15" t="s">
        <v>28</v>
      </c>
      <c r="K539" s="42" t="s">
        <v>299</v>
      </c>
      <c r="L539" s="7">
        <v>59.77</v>
      </c>
      <c r="M539" s="7">
        <v>35.61</v>
      </c>
      <c r="N539" s="9">
        <v>0.59578383804584234</v>
      </c>
    </row>
    <row r="540" spans="1:21" x14ac:dyDescent="0.25">
      <c r="A540" s="5" t="s">
        <v>21</v>
      </c>
      <c r="B540" s="1" t="s">
        <v>244</v>
      </c>
      <c r="C540" t="s">
        <v>245</v>
      </c>
      <c r="D540" s="11" t="s">
        <v>24</v>
      </c>
      <c r="E540" s="1" t="s">
        <v>25</v>
      </c>
      <c r="H540" t="s">
        <v>26</v>
      </c>
      <c r="I540" t="s">
        <v>27</v>
      </c>
      <c r="J540" s="15" t="s">
        <v>28</v>
      </c>
      <c r="K540" s="42" t="s">
        <v>300</v>
      </c>
      <c r="L540" s="7">
        <v>65.53</v>
      </c>
      <c r="M540" s="7">
        <v>55.83</v>
      </c>
      <c r="N540" s="9">
        <v>0.85197619410956804</v>
      </c>
    </row>
    <row r="541" spans="1:21" x14ac:dyDescent="0.25">
      <c r="A541" s="5" t="s">
        <v>21</v>
      </c>
      <c r="B541" s="1" t="s">
        <v>244</v>
      </c>
      <c r="C541" t="s">
        <v>245</v>
      </c>
      <c r="D541" s="11" t="s">
        <v>24</v>
      </c>
      <c r="E541" s="1" t="s">
        <v>25</v>
      </c>
      <c r="H541" t="s">
        <v>26</v>
      </c>
      <c r="I541" t="s">
        <v>27</v>
      </c>
      <c r="J541" s="15" t="s">
        <v>28</v>
      </c>
      <c r="K541" s="42" t="s">
        <v>301</v>
      </c>
      <c r="L541" s="7">
        <v>68.77</v>
      </c>
      <c r="M541" s="7">
        <v>59.87</v>
      </c>
      <c r="N541" s="9">
        <v>0.87058310309728082</v>
      </c>
    </row>
    <row r="542" spans="1:21" s="16" customFormat="1" x14ac:dyDescent="0.25">
      <c r="A542" s="18" t="s">
        <v>21</v>
      </c>
      <c r="B542" s="19" t="s">
        <v>244</v>
      </c>
      <c r="C542" s="16" t="s">
        <v>245</v>
      </c>
      <c r="D542" s="20" t="s">
        <v>24</v>
      </c>
      <c r="E542" s="19" t="s">
        <v>25</v>
      </c>
      <c r="H542" s="16" t="s">
        <v>26</v>
      </c>
      <c r="I542" s="16" t="s">
        <v>27</v>
      </c>
      <c r="J542" s="21" t="s">
        <v>28</v>
      </c>
      <c r="K542" s="43" t="s">
        <v>302</v>
      </c>
      <c r="L542" s="17">
        <v>65.819999999999993</v>
      </c>
      <c r="M542" s="17">
        <v>52.959999999999994</v>
      </c>
      <c r="N542" s="22">
        <v>0.80461865694317836</v>
      </c>
      <c r="O542" s="23"/>
      <c r="P542" s="18"/>
      <c r="U542" s="18"/>
    </row>
    <row r="543" spans="1:21" x14ac:dyDescent="0.25">
      <c r="A543" s="5" t="s">
        <v>324</v>
      </c>
      <c r="C543" t="s">
        <v>325</v>
      </c>
      <c r="D543" s="11" t="s">
        <v>326</v>
      </c>
      <c r="E543" s="1" t="s">
        <v>25</v>
      </c>
      <c r="H543" t="s">
        <v>26</v>
      </c>
      <c r="I543" t="s">
        <v>27</v>
      </c>
      <c r="J543" s="15" t="s">
        <v>28</v>
      </c>
      <c r="L543" s="7">
        <v>83.49</v>
      </c>
      <c r="M543" s="7">
        <v>83.464952999999994</v>
      </c>
      <c r="N543" s="9">
        <v>0.99970000000000003</v>
      </c>
    </row>
    <row r="544" spans="1:21" s="16" customFormat="1" x14ac:dyDescent="0.25">
      <c r="A544" s="18" t="s">
        <v>324</v>
      </c>
      <c r="B544" s="19"/>
      <c r="C544" s="16" t="s">
        <v>325</v>
      </c>
      <c r="D544" s="20" t="s">
        <v>326</v>
      </c>
      <c r="E544" s="19" t="s">
        <v>25</v>
      </c>
      <c r="H544" s="16" t="s">
        <v>26</v>
      </c>
      <c r="I544" s="16" t="s">
        <v>27</v>
      </c>
      <c r="J544" s="21" t="s">
        <v>28</v>
      </c>
      <c r="K544" s="43"/>
      <c r="L544" s="17">
        <v>73.28</v>
      </c>
      <c r="M544" s="17">
        <v>73.236031999999994</v>
      </c>
      <c r="N544" s="22">
        <v>0.99939999999999996</v>
      </c>
      <c r="O544" s="23"/>
      <c r="P544" s="18"/>
      <c r="U544" s="18"/>
    </row>
    <row r="545" spans="1:21" x14ac:dyDescent="0.25">
      <c r="A545" s="5" t="s">
        <v>327</v>
      </c>
      <c r="B545" s="1" t="s">
        <v>328</v>
      </c>
      <c r="C545" t="s">
        <v>329</v>
      </c>
      <c r="D545" s="11" t="s">
        <v>330</v>
      </c>
      <c r="E545" s="1" t="s">
        <v>25</v>
      </c>
      <c r="H545" t="s">
        <v>331</v>
      </c>
      <c r="I545" t="s">
        <v>27</v>
      </c>
      <c r="J545" s="15" t="s">
        <v>332</v>
      </c>
      <c r="K545" s="42" t="s">
        <v>333</v>
      </c>
      <c r="L545" s="7">
        <v>55.7</v>
      </c>
      <c r="M545" s="7">
        <v>55.4</v>
      </c>
      <c r="N545" s="9">
        <v>0.99461400359066421</v>
      </c>
    </row>
    <row r="546" spans="1:21" x14ac:dyDescent="0.25">
      <c r="A546" s="5" t="s">
        <v>327</v>
      </c>
      <c r="B546" s="1" t="s">
        <v>328</v>
      </c>
      <c r="C546" t="s">
        <v>329</v>
      </c>
      <c r="D546" s="11" t="s">
        <v>330</v>
      </c>
      <c r="E546" s="1" t="s">
        <v>25</v>
      </c>
      <c r="H546" t="s">
        <v>331</v>
      </c>
      <c r="I546" t="s">
        <v>27</v>
      </c>
      <c r="J546" s="15" t="s">
        <v>332</v>
      </c>
      <c r="K546" s="42" t="s">
        <v>333</v>
      </c>
      <c r="L546" s="7">
        <v>56.4</v>
      </c>
      <c r="M546" s="7">
        <v>56.4</v>
      </c>
      <c r="N546" s="9">
        <v>1</v>
      </c>
    </row>
    <row r="547" spans="1:21" x14ac:dyDescent="0.25">
      <c r="A547" s="5" t="s">
        <v>327</v>
      </c>
      <c r="B547" s="1" t="s">
        <v>328</v>
      </c>
      <c r="C547" t="s">
        <v>329</v>
      </c>
      <c r="D547" s="11" t="s">
        <v>330</v>
      </c>
      <c r="E547" s="1" t="s">
        <v>25</v>
      </c>
      <c r="H547" t="s">
        <v>331</v>
      </c>
      <c r="I547" t="s">
        <v>27</v>
      </c>
      <c r="J547" s="15" t="s">
        <v>332</v>
      </c>
      <c r="K547" s="42" t="s">
        <v>333</v>
      </c>
      <c r="L547" s="7">
        <v>52.3</v>
      </c>
      <c r="M547" s="7">
        <v>52.2</v>
      </c>
      <c r="N547" s="9">
        <v>0.99808795411089879</v>
      </c>
    </row>
    <row r="548" spans="1:21" x14ac:dyDescent="0.25">
      <c r="A548" s="5" t="s">
        <v>327</v>
      </c>
      <c r="B548" s="1" t="s">
        <v>328</v>
      </c>
      <c r="C548" t="s">
        <v>329</v>
      </c>
      <c r="D548" s="11" t="s">
        <v>330</v>
      </c>
      <c r="E548" s="1" t="s">
        <v>25</v>
      </c>
      <c r="H548" t="s">
        <v>331</v>
      </c>
      <c r="I548" t="s">
        <v>27</v>
      </c>
      <c r="J548" s="15" t="s">
        <v>332</v>
      </c>
      <c r="K548" s="42" t="s">
        <v>333</v>
      </c>
      <c r="L548" s="7">
        <v>58.8</v>
      </c>
      <c r="M548" s="7">
        <v>58.9</v>
      </c>
      <c r="N548" s="9">
        <v>1.0017006802721089</v>
      </c>
    </row>
    <row r="549" spans="1:21" s="16" customFormat="1" x14ac:dyDescent="0.25">
      <c r="A549" s="18" t="s">
        <v>327</v>
      </c>
      <c r="B549" s="19" t="s">
        <v>328</v>
      </c>
      <c r="C549" s="16" t="s">
        <v>329</v>
      </c>
      <c r="D549" s="20" t="s">
        <v>330</v>
      </c>
      <c r="E549" s="19" t="s">
        <v>25</v>
      </c>
      <c r="H549" s="16" t="s">
        <v>331</v>
      </c>
      <c r="I549" s="16" t="s">
        <v>27</v>
      </c>
      <c r="J549" s="21" t="s">
        <v>332</v>
      </c>
      <c r="K549" s="43" t="s">
        <v>333</v>
      </c>
      <c r="L549" s="17">
        <v>57.4</v>
      </c>
      <c r="M549" s="17">
        <v>57.1</v>
      </c>
      <c r="N549" s="22">
        <v>0.99477351916376311</v>
      </c>
      <c r="O549" s="23"/>
      <c r="P549" s="18"/>
      <c r="U549" s="18"/>
    </row>
    <row r="550" spans="1:21" x14ac:dyDescent="0.25">
      <c r="A550" s="5" t="s">
        <v>327</v>
      </c>
      <c r="B550" s="1" t="s">
        <v>334</v>
      </c>
      <c r="D550" s="11" t="s">
        <v>330</v>
      </c>
      <c r="E550" s="1" t="s">
        <v>25</v>
      </c>
      <c r="H550" t="s">
        <v>331</v>
      </c>
      <c r="I550" t="s">
        <v>27</v>
      </c>
      <c r="J550" s="15" t="s">
        <v>332</v>
      </c>
      <c r="K550" s="42" t="s">
        <v>335</v>
      </c>
      <c r="L550" s="7">
        <v>10.3</v>
      </c>
      <c r="M550" s="7">
        <v>9.4</v>
      </c>
      <c r="N550" s="9">
        <v>0.9126213592233009</v>
      </c>
    </row>
    <row r="551" spans="1:21" x14ac:dyDescent="0.25">
      <c r="A551" s="5" t="s">
        <v>327</v>
      </c>
      <c r="B551" s="1" t="s">
        <v>334</v>
      </c>
      <c r="D551" s="11" t="s">
        <v>330</v>
      </c>
      <c r="E551" s="1" t="s">
        <v>25</v>
      </c>
      <c r="H551" t="s">
        <v>331</v>
      </c>
      <c r="I551" t="s">
        <v>27</v>
      </c>
      <c r="J551" s="15" t="s">
        <v>332</v>
      </c>
      <c r="K551" s="42" t="s">
        <v>335</v>
      </c>
      <c r="L551" s="7">
        <v>9.6</v>
      </c>
      <c r="M551" s="7">
        <v>8.8000000000000007</v>
      </c>
      <c r="N551" s="9">
        <v>0.91666666666666674</v>
      </c>
    </row>
    <row r="552" spans="1:21" x14ac:dyDescent="0.25">
      <c r="A552" s="5" t="s">
        <v>327</v>
      </c>
      <c r="B552" s="1" t="s">
        <v>334</v>
      </c>
      <c r="D552" s="11" t="s">
        <v>330</v>
      </c>
      <c r="E552" s="1" t="s">
        <v>25</v>
      </c>
      <c r="H552" t="s">
        <v>331</v>
      </c>
      <c r="I552" t="s">
        <v>27</v>
      </c>
      <c r="J552" s="15" t="s">
        <v>332</v>
      </c>
      <c r="K552" s="42" t="s">
        <v>335</v>
      </c>
      <c r="L552" s="7">
        <v>27.2</v>
      </c>
      <c r="M552" s="7">
        <v>26.5</v>
      </c>
      <c r="N552" s="9">
        <v>0.97426470588235292</v>
      </c>
    </row>
    <row r="553" spans="1:21" s="16" customFormat="1" x14ac:dyDescent="0.25">
      <c r="A553" s="18" t="s">
        <v>327</v>
      </c>
      <c r="B553" s="19" t="s">
        <v>334</v>
      </c>
      <c r="D553" s="20" t="s">
        <v>330</v>
      </c>
      <c r="E553" s="19" t="s">
        <v>25</v>
      </c>
      <c r="H553" s="16" t="s">
        <v>331</v>
      </c>
      <c r="I553" s="16" t="s">
        <v>27</v>
      </c>
      <c r="J553" s="21" t="s">
        <v>332</v>
      </c>
      <c r="K553" s="43" t="s">
        <v>335</v>
      </c>
      <c r="L553" s="17">
        <v>24.1</v>
      </c>
      <c r="M553" s="17">
        <v>23.3</v>
      </c>
      <c r="N553" s="22">
        <v>0.96680497925311204</v>
      </c>
      <c r="O553" s="23"/>
      <c r="P553" s="18"/>
      <c r="U553" s="18"/>
    </row>
    <row r="554" spans="1:21" x14ac:dyDescent="0.25">
      <c r="A554" s="5" t="s">
        <v>336</v>
      </c>
      <c r="B554" s="1" t="s">
        <v>337</v>
      </c>
      <c r="E554" s="1" t="s">
        <v>338</v>
      </c>
      <c r="H554" t="s">
        <v>331</v>
      </c>
      <c r="I554" t="s">
        <v>27</v>
      </c>
      <c r="J554" s="15" t="s">
        <v>332</v>
      </c>
      <c r="K554" s="42" t="s">
        <v>339</v>
      </c>
      <c r="L554" s="7">
        <v>23.069631324271384</v>
      </c>
      <c r="M554" s="7">
        <v>22.66545707234944</v>
      </c>
      <c r="N554" s="9">
        <v>0.98248024659602096</v>
      </c>
    </row>
    <row r="555" spans="1:21" x14ac:dyDescent="0.25">
      <c r="A555" s="5" t="s">
        <v>336</v>
      </c>
      <c r="B555" s="1" t="s">
        <v>337</v>
      </c>
      <c r="E555" s="1" t="s">
        <v>338</v>
      </c>
      <c r="H555" t="s">
        <v>331</v>
      </c>
      <c r="I555" t="s">
        <v>27</v>
      </c>
      <c r="J555" s="15" t="s">
        <v>332</v>
      </c>
      <c r="K555" s="42" t="s">
        <v>340</v>
      </c>
      <c r="L555" s="7">
        <v>22.973048754893441</v>
      </c>
      <c r="M555" s="7">
        <v>21.350658065555329</v>
      </c>
      <c r="N555" s="9">
        <v>0.92937852060264625</v>
      </c>
    </row>
    <row r="556" spans="1:21" x14ac:dyDescent="0.25">
      <c r="A556" s="5" t="s">
        <v>336</v>
      </c>
      <c r="B556" s="1" t="s">
        <v>337</v>
      </c>
      <c r="E556" s="1" t="s">
        <v>338</v>
      </c>
      <c r="H556" t="s">
        <v>331</v>
      </c>
      <c r="I556" t="s">
        <v>27</v>
      </c>
      <c r="J556" s="15" t="s">
        <v>332</v>
      </c>
      <c r="K556" s="42" t="s">
        <v>341</v>
      </c>
      <c r="L556" s="7">
        <v>46.323998801795142</v>
      </c>
      <c r="M556" s="7">
        <v>45.260602934515532</v>
      </c>
      <c r="N556" s="9">
        <v>0.97704438531247007</v>
      </c>
    </row>
    <row r="557" spans="1:21" x14ac:dyDescent="0.25">
      <c r="A557" s="5" t="s">
        <v>336</v>
      </c>
      <c r="B557" s="1" t="s">
        <v>337</v>
      </c>
      <c r="E557" s="1" t="s">
        <v>338</v>
      </c>
      <c r="H557" t="s">
        <v>331</v>
      </c>
      <c r="I557" t="s">
        <v>27</v>
      </c>
      <c r="J557" s="15" t="s">
        <v>332</v>
      </c>
      <c r="K557" s="42" t="s">
        <v>342</v>
      </c>
      <c r="L557" s="7">
        <v>41.417745499148303</v>
      </c>
      <c r="M557" s="7">
        <v>41.446634004247038</v>
      </c>
      <c r="N557" s="9">
        <v>1.0006974910090007</v>
      </c>
    </row>
    <row r="558" spans="1:21" x14ac:dyDescent="0.25">
      <c r="A558" s="5" t="s">
        <v>336</v>
      </c>
      <c r="B558" s="1" t="s">
        <v>337</v>
      </c>
      <c r="E558" s="1" t="s">
        <v>338</v>
      </c>
      <c r="H558" t="s">
        <v>331</v>
      </c>
      <c r="I558" t="s">
        <v>27</v>
      </c>
      <c r="J558" s="15" t="s">
        <v>332</v>
      </c>
      <c r="K558" s="42" t="s">
        <v>343</v>
      </c>
      <c r="L558" s="7">
        <v>46.743219760595842</v>
      </c>
      <c r="M558" s="7">
        <v>46.365292717241644</v>
      </c>
      <c r="N558" s="9">
        <v>0.99191482646489004</v>
      </c>
    </row>
    <row r="559" spans="1:21" x14ac:dyDescent="0.25">
      <c r="A559" s="5" t="s">
        <v>336</v>
      </c>
      <c r="B559" s="1" t="s">
        <v>337</v>
      </c>
      <c r="E559" s="1" t="s">
        <v>338</v>
      </c>
      <c r="H559" t="s">
        <v>331</v>
      </c>
      <c r="I559" t="s">
        <v>27</v>
      </c>
      <c r="J559" s="15" t="s">
        <v>332</v>
      </c>
      <c r="K559" s="42" t="s">
        <v>344</v>
      </c>
      <c r="L559" s="7">
        <v>44.162443805385308</v>
      </c>
      <c r="M559" s="7">
        <v>43.769793110374472</v>
      </c>
      <c r="N559" s="9">
        <v>0.99110894549356987</v>
      </c>
    </row>
    <row r="560" spans="1:21" x14ac:dyDescent="0.25">
      <c r="A560" s="5" t="s">
        <v>336</v>
      </c>
      <c r="B560" s="1" t="s">
        <v>337</v>
      </c>
      <c r="E560" s="1" t="s">
        <v>338</v>
      </c>
      <c r="H560" t="s">
        <v>331</v>
      </c>
      <c r="I560" t="s">
        <v>27</v>
      </c>
      <c r="J560" s="15" t="s">
        <v>332</v>
      </c>
      <c r="K560" s="42" t="s">
        <v>345</v>
      </c>
      <c r="L560" s="7">
        <v>45.35876710454508</v>
      </c>
      <c r="M560" s="7">
        <v>45.178159861685273</v>
      </c>
      <c r="N560" s="9">
        <v>0.99601825061859517</v>
      </c>
    </row>
    <row r="561" spans="1:21" x14ac:dyDescent="0.25">
      <c r="A561" s="5" t="s">
        <v>336</v>
      </c>
      <c r="B561" s="1" t="s">
        <v>337</v>
      </c>
      <c r="E561" s="1" t="s">
        <v>338</v>
      </c>
      <c r="H561" t="s">
        <v>331</v>
      </c>
      <c r="I561" t="s">
        <v>27</v>
      </c>
      <c r="J561" s="15" t="s">
        <v>332</v>
      </c>
      <c r="K561" s="42" t="s">
        <v>346</v>
      </c>
      <c r="L561" s="7">
        <v>43.933664600078373</v>
      </c>
      <c r="M561" s="7">
        <v>43.724993395462306</v>
      </c>
      <c r="N561" s="9">
        <v>0.99525031188462032</v>
      </c>
    </row>
    <row r="562" spans="1:21" x14ac:dyDescent="0.25">
      <c r="A562" s="5" t="s">
        <v>336</v>
      </c>
      <c r="B562" s="1" t="s">
        <v>337</v>
      </c>
      <c r="E562" s="1" t="s">
        <v>338</v>
      </c>
      <c r="H562" t="s">
        <v>331</v>
      </c>
      <c r="I562" t="s">
        <v>27</v>
      </c>
      <c r="J562" s="15" t="s">
        <v>332</v>
      </c>
      <c r="K562" s="42" t="s">
        <v>347</v>
      </c>
      <c r="L562" s="7">
        <v>44.461712897662984</v>
      </c>
      <c r="M562" s="7">
        <v>44.18593167909404</v>
      </c>
      <c r="N562" s="9">
        <v>0.99379733256782732</v>
      </c>
    </row>
    <row r="563" spans="1:21" x14ac:dyDescent="0.25">
      <c r="A563" s="5" t="s">
        <v>336</v>
      </c>
      <c r="B563" s="1" t="s">
        <v>337</v>
      </c>
      <c r="E563" s="1" t="s">
        <v>338</v>
      </c>
      <c r="H563" t="s">
        <v>331</v>
      </c>
      <c r="I563" t="s">
        <v>27</v>
      </c>
      <c r="J563" s="15" t="s">
        <v>332</v>
      </c>
      <c r="K563" s="42" t="s">
        <v>348</v>
      </c>
      <c r="L563" s="7">
        <v>45.492001672100294</v>
      </c>
      <c r="M563" s="7">
        <v>45.251519838261714</v>
      </c>
      <c r="N563" s="9">
        <v>0.99471375571530274</v>
      </c>
    </row>
    <row r="564" spans="1:21" s="16" customFormat="1" x14ac:dyDescent="0.25">
      <c r="A564" s="18" t="s">
        <v>336</v>
      </c>
      <c r="B564" s="19" t="s">
        <v>337</v>
      </c>
      <c r="D564" s="18"/>
      <c r="E564" s="19" t="s">
        <v>338</v>
      </c>
      <c r="H564" s="16" t="s">
        <v>331</v>
      </c>
      <c r="I564" s="16" t="s">
        <v>27</v>
      </c>
      <c r="J564" s="21" t="s">
        <v>332</v>
      </c>
      <c r="K564" s="43" t="s">
        <v>349</v>
      </c>
      <c r="L564" s="17">
        <v>44.999439729869614</v>
      </c>
      <c r="M564" s="17">
        <v>44.67081636064988</v>
      </c>
      <c r="N564" s="22">
        <v>0.99269716753825266</v>
      </c>
      <c r="O564" s="23"/>
      <c r="P564" s="18"/>
      <c r="U564" s="18"/>
    </row>
    <row r="565" spans="1:21" x14ac:dyDescent="0.25">
      <c r="A565" s="5" t="s">
        <v>336</v>
      </c>
      <c r="B565" s="1" t="s">
        <v>22</v>
      </c>
      <c r="E565" s="1" t="s">
        <v>25</v>
      </c>
      <c r="H565" t="s">
        <v>331</v>
      </c>
      <c r="I565" t="s">
        <v>27</v>
      </c>
      <c r="J565" s="15" t="s">
        <v>332</v>
      </c>
      <c r="K565" s="42" t="s">
        <v>350</v>
      </c>
      <c r="L565" s="7">
        <v>49.39</v>
      </c>
      <c r="M565" s="7">
        <v>50.14</v>
      </c>
      <c r="N565" s="9">
        <v>1.0151852601741242</v>
      </c>
    </row>
    <row r="566" spans="1:21" x14ac:dyDescent="0.25">
      <c r="A566" s="5" t="s">
        <v>336</v>
      </c>
      <c r="B566" s="1" t="s">
        <v>22</v>
      </c>
      <c r="E566" s="1" t="s">
        <v>25</v>
      </c>
      <c r="H566" t="s">
        <v>331</v>
      </c>
      <c r="I566" t="s">
        <v>27</v>
      </c>
      <c r="J566" s="15" t="s">
        <v>332</v>
      </c>
      <c r="K566" s="42" t="s">
        <v>351</v>
      </c>
      <c r="L566" s="7">
        <v>71.95</v>
      </c>
      <c r="M566" s="7">
        <v>72.87</v>
      </c>
      <c r="N566" s="9">
        <v>1.012786657400973</v>
      </c>
    </row>
    <row r="567" spans="1:21" x14ac:dyDescent="0.25">
      <c r="A567" s="5" t="s">
        <v>336</v>
      </c>
      <c r="B567" s="1" t="s">
        <v>22</v>
      </c>
      <c r="E567" s="1" t="s">
        <v>25</v>
      </c>
      <c r="H567" t="s">
        <v>331</v>
      </c>
      <c r="I567" t="s">
        <v>27</v>
      </c>
      <c r="J567" s="15" t="s">
        <v>332</v>
      </c>
      <c r="K567" s="42" t="s">
        <v>352</v>
      </c>
      <c r="L567" s="7">
        <v>58.7</v>
      </c>
      <c r="M567" s="7">
        <v>59.9</v>
      </c>
      <c r="N567" s="9">
        <v>1.020442930153322</v>
      </c>
    </row>
    <row r="568" spans="1:21" x14ac:dyDescent="0.25">
      <c r="A568" s="5" t="s">
        <v>336</v>
      </c>
      <c r="B568" s="1" t="s">
        <v>22</v>
      </c>
      <c r="E568" s="1" t="s">
        <v>25</v>
      </c>
      <c r="H568" t="s">
        <v>331</v>
      </c>
      <c r="I568" t="s">
        <v>27</v>
      </c>
      <c r="J568" s="15" t="s">
        <v>332</v>
      </c>
      <c r="K568" s="42" t="s">
        <v>353</v>
      </c>
      <c r="L568" s="7">
        <v>62.3</v>
      </c>
      <c r="M568" s="7">
        <v>63.18</v>
      </c>
      <c r="N568" s="9">
        <v>1.0141252006420547</v>
      </c>
    </row>
    <row r="569" spans="1:21" x14ac:dyDescent="0.25">
      <c r="A569" s="5" t="s">
        <v>336</v>
      </c>
      <c r="B569" s="1" t="s">
        <v>22</v>
      </c>
      <c r="E569" s="1" t="s">
        <v>25</v>
      </c>
      <c r="H569" t="s">
        <v>331</v>
      </c>
      <c r="I569" t="s">
        <v>27</v>
      </c>
      <c r="J569" s="15" t="s">
        <v>332</v>
      </c>
      <c r="K569" s="42" t="s">
        <v>354</v>
      </c>
      <c r="L569" s="7">
        <v>80.5</v>
      </c>
      <c r="M569" s="7">
        <v>81.239999999999995</v>
      </c>
      <c r="N569" s="9">
        <v>1.0091925465838509</v>
      </c>
    </row>
    <row r="570" spans="1:21" s="16" customFormat="1" x14ac:dyDescent="0.25">
      <c r="A570" s="18" t="s">
        <v>336</v>
      </c>
      <c r="B570" s="25" t="s">
        <v>22</v>
      </c>
      <c r="D570" s="18"/>
      <c r="E570" s="19" t="s">
        <v>25</v>
      </c>
      <c r="H570" s="16" t="s">
        <v>331</v>
      </c>
      <c r="I570" s="16" t="s">
        <v>27</v>
      </c>
      <c r="J570" s="21" t="s">
        <v>332</v>
      </c>
      <c r="K570" s="43" t="s">
        <v>355</v>
      </c>
      <c r="L570" s="17">
        <v>66.05</v>
      </c>
      <c r="M570" s="17">
        <v>68.95</v>
      </c>
      <c r="N570" s="22">
        <v>1.0439061317183953</v>
      </c>
      <c r="O570" s="23"/>
      <c r="P570" s="18"/>
      <c r="U570" s="18"/>
    </row>
    <row r="571" spans="1:21" x14ac:dyDescent="0.25">
      <c r="A571" s="5" t="s">
        <v>324</v>
      </c>
      <c r="D571" s="11" t="s">
        <v>326</v>
      </c>
      <c r="E571" s="1" t="s">
        <v>25</v>
      </c>
      <c r="H571" t="s">
        <v>331</v>
      </c>
      <c r="I571" t="s">
        <v>27</v>
      </c>
      <c r="J571" s="15" t="s">
        <v>332</v>
      </c>
      <c r="L571" s="7">
        <v>44.47</v>
      </c>
      <c r="M571" s="7">
        <v>41.232584000000003</v>
      </c>
      <c r="N571" s="9">
        <v>0.92720000000000002</v>
      </c>
    </row>
    <row r="572" spans="1:21" x14ac:dyDescent="0.25">
      <c r="A572" s="5" t="s">
        <v>324</v>
      </c>
      <c r="D572" s="11" t="s">
        <v>326</v>
      </c>
      <c r="E572" s="1" t="s">
        <v>25</v>
      </c>
      <c r="H572" t="s">
        <v>331</v>
      </c>
      <c r="I572" t="s">
        <v>27</v>
      </c>
      <c r="J572" s="15" t="s">
        <v>332</v>
      </c>
      <c r="L572" s="7">
        <v>46</v>
      </c>
      <c r="M572" s="7">
        <v>45.388199999999998</v>
      </c>
      <c r="N572" s="9">
        <v>0.98670000000000002</v>
      </c>
    </row>
    <row r="573" spans="1:21" s="16" customFormat="1" x14ac:dyDescent="0.25">
      <c r="A573" s="18" t="s">
        <v>324</v>
      </c>
      <c r="B573" s="19"/>
      <c r="D573" s="20" t="s">
        <v>326</v>
      </c>
      <c r="E573" s="19" t="s">
        <v>25</v>
      </c>
      <c r="H573" s="16" t="s">
        <v>331</v>
      </c>
      <c r="I573" s="16" t="s">
        <v>27</v>
      </c>
      <c r="J573" s="21" t="s">
        <v>332</v>
      </c>
      <c r="K573" s="43"/>
      <c r="L573" s="17">
        <v>18.02</v>
      </c>
      <c r="M573" s="17">
        <v>17.174862000000001</v>
      </c>
      <c r="N573" s="22">
        <v>0.95310000000000006</v>
      </c>
      <c r="O573" s="23"/>
      <c r="P573" s="18"/>
      <c r="U573" s="18"/>
    </row>
    <row r="574" spans="1:21" x14ac:dyDescent="0.25">
      <c r="A574" s="5" t="s">
        <v>356</v>
      </c>
      <c r="B574" s="1" t="s">
        <v>357</v>
      </c>
      <c r="C574" t="s">
        <v>358</v>
      </c>
      <c r="D574" s="11" t="s">
        <v>359</v>
      </c>
      <c r="E574" s="1" t="s">
        <v>360</v>
      </c>
      <c r="H574" t="s">
        <v>361</v>
      </c>
      <c r="I574" t="s">
        <v>27</v>
      </c>
      <c r="J574" s="15" t="s">
        <v>28</v>
      </c>
      <c r="K574" s="42" t="s">
        <v>362</v>
      </c>
      <c r="L574" s="7">
        <v>7.5</v>
      </c>
    </row>
    <row r="575" spans="1:21" x14ac:dyDescent="0.25">
      <c r="A575" s="5" t="s">
        <v>356</v>
      </c>
      <c r="B575" s="1" t="s">
        <v>357</v>
      </c>
      <c r="C575" t="s">
        <v>358</v>
      </c>
      <c r="D575" s="11" t="s">
        <v>359</v>
      </c>
      <c r="E575" s="1" t="s">
        <v>360</v>
      </c>
      <c r="H575" t="s">
        <v>361</v>
      </c>
      <c r="I575" t="s">
        <v>27</v>
      </c>
      <c r="J575" s="15" t="s">
        <v>28</v>
      </c>
      <c r="K575" s="42" t="s">
        <v>363</v>
      </c>
      <c r="L575" s="7">
        <v>2.4</v>
      </c>
    </row>
    <row r="576" spans="1:21" x14ac:dyDescent="0.25">
      <c r="A576" s="5" t="s">
        <v>356</v>
      </c>
      <c r="B576" s="1" t="s">
        <v>357</v>
      </c>
      <c r="C576" t="s">
        <v>358</v>
      </c>
      <c r="D576" s="11" t="s">
        <v>359</v>
      </c>
      <c r="E576" s="1" t="s">
        <v>360</v>
      </c>
      <c r="H576" t="s">
        <v>361</v>
      </c>
      <c r="I576" t="s">
        <v>27</v>
      </c>
      <c r="J576" s="15" t="s">
        <v>28</v>
      </c>
      <c r="K576" s="42" t="s">
        <v>364</v>
      </c>
      <c r="L576" s="7">
        <v>5.8</v>
      </c>
    </row>
    <row r="577" spans="1:12" x14ac:dyDescent="0.25">
      <c r="A577" s="5" t="s">
        <v>356</v>
      </c>
      <c r="B577" s="1" t="s">
        <v>357</v>
      </c>
      <c r="C577" t="s">
        <v>358</v>
      </c>
      <c r="D577" s="11" t="s">
        <v>359</v>
      </c>
      <c r="E577" s="1" t="s">
        <v>360</v>
      </c>
      <c r="H577" t="s">
        <v>361</v>
      </c>
      <c r="I577" t="s">
        <v>27</v>
      </c>
      <c r="J577" s="15" t="s">
        <v>28</v>
      </c>
      <c r="K577" s="42" t="s">
        <v>365</v>
      </c>
      <c r="L577" s="7">
        <v>9.6</v>
      </c>
    </row>
    <row r="578" spans="1:12" x14ac:dyDescent="0.25">
      <c r="A578" s="5" t="s">
        <v>356</v>
      </c>
      <c r="B578" s="1" t="s">
        <v>357</v>
      </c>
      <c r="C578" t="s">
        <v>358</v>
      </c>
      <c r="D578" s="11" t="s">
        <v>359</v>
      </c>
      <c r="E578" s="1" t="s">
        <v>360</v>
      </c>
      <c r="H578" t="s">
        <v>361</v>
      </c>
      <c r="I578" t="s">
        <v>27</v>
      </c>
      <c r="J578" s="15" t="s">
        <v>28</v>
      </c>
      <c r="K578" s="42" t="s">
        <v>366</v>
      </c>
      <c r="L578" s="7">
        <v>9.6</v>
      </c>
    </row>
    <row r="579" spans="1:12" x14ac:dyDescent="0.25">
      <c r="A579" s="5" t="s">
        <v>356</v>
      </c>
      <c r="B579" s="1" t="s">
        <v>357</v>
      </c>
      <c r="C579" t="s">
        <v>358</v>
      </c>
      <c r="D579" s="11" t="s">
        <v>359</v>
      </c>
      <c r="E579" s="1" t="s">
        <v>360</v>
      </c>
      <c r="H579" t="s">
        <v>361</v>
      </c>
      <c r="I579" t="s">
        <v>27</v>
      </c>
      <c r="J579" s="15" t="s">
        <v>28</v>
      </c>
      <c r="K579" s="42" t="s">
        <v>367</v>
      </c>
      <c r="L579" s="7">
        <v>6</v>
      </c>
    </row>
    <row r="580" spans="1:12" x14ac:dyDescent="0.25">
      <c r="A580" s="5" t="s">
        <v>356</v>
      </c>
      <c r="B580" s="1" t="s">
        <v>357</v>
      </c>
      <c r="C580" t="s">
        <v>358</v>
      </c>
      <c r="D580" s="11" t="s">
        <v>359</v>
      </c>
      <c r="E580" s="1" t="s">
        <v>360</v>
      </c>
      <c r="H580" t="s">
        <v>361</v>
      </c>
      <c r="I580" t="s">
        <v>27</v>
      </c>
      <c r="J580" s="15" t="s">
        <v>28</v>
      </c>
      <c r="K580" s="42" t="s">
        <v>368</v>
      </c>
      <c r="L580" s="7">
        <v>24.8</v>
      </c>
    </row>
    <row r="581" spans="1:12" x14ac:dyDescent="0.25">
      <c r="A581" s="5" t="s">
        <v>356</v>
      </c>
      <c r="B581" s="1" t="s">
        <v>357</v>
      </c>
      <c r="C581" t="s">
        <v>358</v>
      </c>
      <c r="D581" s="11" t="s">
        <v>359</v>
      </c>
      <c r="E581" s="1" t="s">
        <v>360</v>
      </c>
      <c r="H581" t="s">
        <v>361</v>
      </c>
      <c r="I581" t="s">
        <v>27</v>
      </c>
      <c r="J581" s="15" t="s">
        <v>28</v>
      </c>
      <c r="K581" s="42" t="s">
        <v>369</v>
      </c>
      <c r="L581" s="7">
        <v>12.5</v>
      </c>
    </row>
    <row r="582" spans="1:12" x14ac:dyDescent="0.25">
      <c r="A582" s="5" t="s">
        <v>356</v>
      </c>
      <c r="B582" s="1" t="s">
        <v>357</v>
      </c>
      <c r="C582" t="s">
        <v>358</v>
      </c>
      <c r="D582" s="11" t="s">
        <v>359</v>
      </c>
      <c r="E582" s="1" t="s">
        <v>360</v>
      </c>
      <c r="H582" t="s">
        <v>361</v>
      </c>
      <c r="I582" t="s">
        <v>27</v>
      </c>
      <c r="J582" s="15" t="s">
        <v>28</v>
      </c>
      <c r="K582" s="42" t="s">
        <v>370</v>
      </c>
      <c r="L582" s="7">
        <v>9</v>
      </c>
    </row>
    <row r="583" spans="1:12" x14ac:dyDescent="0.25">
      <c r="A583" s="5" t="s">
        <v>356</v>
      </c>
      <c r="B583" s="1" t="s">
        <v>357</v>
      </c>
      <c r="C583" t="s">
        <v>358</v>
      </c>
      <c r="D583" s="11" t="s">
        <v>359</v>
      </c>
      <c r="E583" s="1" t="s">
        <v>360</v>
      </c>
      <c r="H583" t="s">
        <v>361</v>
      </c>
      <c r="I583" t="s">
        <v>27</v>
      </c>
      <c r="J583" s="15" t="s">
        <v>28</v>
      </c>
      <c r="K583" s="42" t="s">
        <v>371</v>
      </c>
      <c r="L583" s="7">
        <v>1.5</v>
      </c>
    </row>
    <row r="584" spans="1:12" x14ac:dyDescent="0.25">
      <c r="A584" s="5" t="s">
        <v>356</v>
      </c>
      <c r="B584" s="1" t="s">
        <v>357</v>
      </c>
      <c r="C584" t="s">
        <v>358</v>
      </c>
      <c r="D584" s="11" t="s">
        <v>359</v>
      </c>
      <c r="E584" s="1" t="s">
        <v>360</v>
      </c>
      <c r="H584" t="s">
        <v>361</v>
      </c>
      <c r="I584" t="s">
        <v>27</v>
      </c>
      <c r="J584" s="15" t="s">
        <v>28</v>
      </c>
      <c r="K584" s="42" t="s">
        <v>372</v>
      </c>
      <c r="L584" s="7">
        <v>1.1000000000000001</v>
      </c>
    </row>
    <row r="585" spans="1:12" x14ac:dyDescent="0.25">
      <c r="A585" s="5" t="s">
        <v>356</v>
      </c>
      <c r="B585" s="1" t="s">
        <v>357</v>
      </c>
      <c r="C585" t="s">
        <v>358</v>
      </c>
      <c r="D585" s="11" t="s">
        <v>359</v>
      </c>
      <c r="E585" s="1" t="s">
        <v>360</v>
      </c>
      <c r="H585" t="s">
        <v>361</v>
      </c>
      <c r="I585" t="s">
        <v>27</v>
      </c>
      <c r="J585" s="15" t="s">
        <v>28</v>
      </c>
      <c r="K585" s="42" t="s">
        <v>373</v>
      </c>
      <c r="L585" s="7">
        <v>5.0999999999999996</v>
      </c>
    </row>
    <row r="586" spans="1:12" x14ac:dyDescent="0.25">
      <c r="A586" s="5" t="s">
        <v>356</v>
      </c>
      <c r="B586" s="1" t="s">
        <v>357</v>
      </c>
      <c r="C586" t="s">
        <v>358</v>
      </c>
      <c r="D586" s="11" t="s">
        <v>359</v>
      </c>
      <c r="E586" s="1" t="s">
        <v>360</v>
      </c>
      <c r="H586" t="s">
        <v>361</v>
      </c>
      <c r="I586" t="s">
        <v>27</v>
      </c>
      <c r="J586" s="15" t="s">
        <v>28</v>
      </c>
      <c r="K586" s="42" t="s">
        <v>374</v>
      </c>
      <c r="L586" s="7">
        <v>7.5</v>
      </c>
    </row>
    <row r="587" spans="1:12" x14ac:dyDescent="0.25">
      <c r="A587" s="5" t="s">
        <v>356</v>
      </c>
      <c r="B587" s="1" t="s">
        <v>357</v>
      </c>
      <c r="C587" t="s">
        <v>358</v>
      </c>
      <c r="D587" s="11" t="s">
        <v>359</v>
      </c>
      <c r="E587" s="1" t="s">
        <v>360</v>
      </c>
      <c r="H587" t="s">
        <v>361</v>
      </c>
      <c r="I587" t="s">
        <v>27</v>
      </c>
      <c r="J587" s="15" t="s">
        <v>28</v>
      </c>
      <c r="K587" s="42" t="s">
        <v>375</v>
      </c>
      <c r="L587" s="7">
        <v>9.6</v>
      </c>
    </row>
    <row r="588" spans="1:12" x14ac:dyDescent="0.25">
      <c r="A588" s="5" t="s">
        <v>356</v>
      </c>
      <c r="B588" s="1" t="s">
        <v>357</v>
      </c>
      <c r="C588" t="s">
        <v>358</v>
      </c>
      <c r="D588" s="11" t="s">
        <v>359</v>
      </c>
      <c r="E588" s="1" t="s">
        <v>360</v>
      </c>
      <c r="H588" t="s">
        <v>361</v>
      </c>
      <c r="I588" t="s">
        <v>27</v>
      </c>
      <c r="J588" s="15" t="s">
        <v>28</v>
      </c>
      <c r="K588" s="42" t="s">
        <v>376</v>
      </c>
      <c r="L588" s="7">
        <v>18.100000000000001</v>
      </c>
    </row>
    <row r="589" spans="1:12" x14ac:dyDescent="0.25">
      <c r="A589" s="5" t="s">
        <v>356</v>
      </c>
      <c r="B589" s="1" t="s">
        <v>357</v>
      </c>
      <c r="C589" t="s">
        <v>358</v>
      </c>
      <c r="D589" s="11" t="s">
        <v>359</v>
      </c>
      <c r="E589" s="1" t="s">
        <v>360</v>
      </c>
      <c r="H589" t="s">
        <v>361</v>
      </c>
      <c r="I589" t="s">
        <v>27</v>
      </c>
      <c r="J589" s="15" t="s">
        <v>28</v>
      </c>
      <c r="K589" s="42" t="s">
        <v>377</v>
      </c>
      <c r="L589" s="7">
        <v>9.4</v>
      </c>
    </row>
    <row r="590" spans="1:12" x14ac:dyDescent="0.25">
      <c r="A590" s="5" t="s">
        <v>356</v>
      </c>
      <c r="B590" s="1" t="s">
        <v>357</v>
      </c>
      <c r="C590" t="s">
        <v>358</v>
      </c>
      <c r="D590" s="11" t="s">
        <v>359</v>
      </c>
      <c r="E590" s="1" t="s">
        <v>360</v>
      </c>
      <c r="H590" t="s">
        <v>361</v>
      </c>
      <c r="I590" t="s">
        <v>27</v>
      </c>
      <c r="J590" s="15" t="s">
        <v>28</v>
      </c>
      <c r="K590" s="42" t="s">
        <v>378</v>
      </c>
      <c r="L590" s="7">
        <v>5.8</v>
      </c>
    </row>
    <row r="591" spans="1:12" x14ac:dyDescent="0.25">
      <c r="A591" s="5" t="s">
        <v>356</v>
      </c>
      <c r="B591" s="1" t="s">
        <v>357</v>
      </c>
      <c r="C591" t="s">
        <v>358</v>
      </c>
      <c r="D591" s="11" t="s">
        <v>359</v>
      </c>
      <c r="E591" s="1" t="s">
        <v>360</v>
      </c>
      <c r="H591" t="s">
        <v>361</v>
      </c>
      <c r="I591" t="s">
        <v>27</v>
      </c>
      <c r="J591" s="15" t="s">
        <v>28</v>
      </c>
      <c r="K591" s="42" t="s">
        <v>379</v>
      </c>
      <c r="L591" s="7">
        <v>5.5</v>
      </c>
    </row>
    <row r="592" spans="1:12" x14ac:dyDescent="0.25">
      <c r="A592" s="5" t="s">
        <v>356</v>
      </c>
      <c r="B592" s="1" t="s">
        <v>357</v>
      </c>
      <c r="C592" t="s">
        <v>358</v>
      </c>
      <c r="D592" s="11" t="s">
        <v>359</v>
      </c>
      <c r="E592" s="1" t="s">
        <v>360</v>
      </c>
      <c r="H592" t="s">
        <v>361</v>
      </c>
      <c r="I592" t="s">
        <v>27</v>
      </c>
      <c r="J592" s="15" t="s">
        <v>28</v>
      </c>
      <c r="K592" s="42" t="s">
        <v>380</v>
      </c>
      <c r="L592" s="7">
        <v>0.8</v>
      </c>
    </row>
    <row r="593" spans="1:14" x14ac:dyDescent="0.25">
      <c r="A593" s="5" t="s">
        <v>356</v>
      </c>
      <c r="B593" s="1" t="s">
        <v>357</v>
      </c>
      <c r="C593" t="s">
        <v>358</v>
      </c>
      <c r="D593" s="11" t="s">
        <v>359</v>
      </c>
      <c r="E593" s="1" t="s">
        <v>360</v>
      </c>
      <c r="H593" t="s">
        <v>361</v>
      </c>
      <c r="I593" t="s">
        <v>27</v>
      </c>
      <c r="J593" s="15" t="s">
        <v>28</v>
      </c>
      <c r="K593" s="42" t="s">
        <v>381</v>
      </c>
      <c r="L593" s="7">
        <v>1.8</v>
      </c>
    </row>
    <row r="594" spans="1:14" x14ac:dyDescent="0.25">
      <c r="A594" s="5" t="s">
        <v>356</v>
      </c>
      <c r="B594" s="1" t="s">
        <v>357</v>
      </c>
      <c r="C594" t="s">
        <v>358</v>
      </c>
      <c r="D594" s="11" t="s">
        <v>359</v>
      </c>
      <c r="E594" s="1" t="s">
        <v>360</v>
      </c>
      <c r="H594" t="s">
        <v>361</v>
      </c>
      <c r="I594" t="s">
        <v>27</v>
      </c>
      <c r="J594" s="15" t="s">
        <v>28</v>
      </c>
      <c r="K594" s="42" t="s">
        <v>382</v>
      </c>
      <c r="L594" s="7">
        <v>5</v>
      </c>
    </row>
    <row r="595" spans="1:14" x14ac:dyDescent="0.25">
      <c r="A595" s="5" t="s">
        <v>356</v>
      </c>
      <c r="B595" s="1" t="s">
        <v>357</v>
      </c>
      <c r="C595" t="s">
        <v>358</v>
      </c>
      <c r="D595" s="11" t="s">
        <v>359</v>
      </c>
      <c r="E595" s="1" t="s">
        <v>360</v>
      </c>
      <c r="H595" t="s">
        <v>361</v>
      </c>
      <c r="I595" t="s">
        <v>27</v>
      </c>
      <c r="J595" s="15" t="s">
        <v>28</v>
      </c>
      <c r="K595" s="42" t="s">
        <v>383</v>
      </c>
      <c r="L595" s="7">
        <v>12.1</v>
      </c>
    </row>
    <row r="596" spans="1:14" x14ac:dyDescent="0.25">
      <c r="A596" s="5" t="s">
        <v>356</v>
      </c>
      <c r="B596" s="1" t="s">
        <v>357</v>
      </c>
      <c r="C596" t="s">
        <v>358</v>
      </c>
      <c r="D596" s="11" t="s">
        <v>359</v>
      </c>
      <c r="E596" s="1" t="s">
        <v>360</v>
      </c>
      <c r="H596" t="s">
        <v>384</v>
      </c>
      <c r="I596" t="s">
        <v>27</v>
      </c>
      <c r="J596" s="15" t="s">
        <v>28</v>
      </c>
      <c r="K596" s="42" t="s">
        <v>385</v>
      </c>
      <c r="L596" s="7">
        <v>32.9</v>
      </c>
      <c r="M596" s="7">
        <v>22.1</v>
      </c>
      <c r="N596" s="9">
        <v>0.67173252279635265</v>
      </c>
    </row>
    <row r="597" spans="1:14" x14ac:dyDescent="0.25">
      <c r="A597" s="5" t="s">
        <v>356</v>
      </c>
      <c r="B597" s="1" t="s">
        <v>357</v>
      </c>
      <c r="C597" t="s">
        <v>358</v>
      </c>
      <c r="D597" s="11" t="s">
        <v>359</v>
      </c>
      <c r="E597" s="1" t="s">
        <v>360</v>
      </c>
      <c r="H597" t="s">
        <v>384</v>
      </c>
      <c r="I597" t="s">
        <v>27</v>
      </c>
      <c r="J597" s="15" t="s">
        <v>28</v>
      </c>
      <c r="K597" s="42" t="s">
        <v>386</v>
      </c>
      <c r="L597" s="7">
        <v>26.2</v>
      </c>
      <c r="M597" s="7">
        <v>23.7</v>
      </c>
      <c r="N597" s="9">
        <v>0.90458015267175573</v>
      </c>
    </row>
    <row r="598" spans="1:14" x14ac:dyDescent="0.25">
      <c r="A598" s="5" t="s">
        <v>356</v>
      </c>
      <c r="B598" s="1" t="s">
        <v>357</v>
      </c>
      <c r="C598" t="s">
        <v>358</v>
      </c>
      <c r="D598" s="11" t="s">
        <v>359</v>
      </c>
      <c r="E598" s="1" t="s">
        <v>360</v>
      </c>
      <c r="H598" t="s">
        <v>384</v>
      </c>
      <c r="I598" t="s">
        <v>27</v>
      </c>
      <c r="J598" s="15" t="s">
        <v>28</v>
      </c>
      <c r="K598" s="42" t="s">
        <v>387</v>
      </c>
      <c r="L598" s="7">
        <v>47.9</v>
      </c>
      <c r="M598" s="7">
        <v>41.4</v>
      </c>
      <c r="N598" s="9">
        <v>0.86430062630480164</v>
      </c>
    </row>
    <row r="599" spans="1:14" x14ac:dyDescent="0.25">
      <c r="A599" s="5" t="s">
        <v>356</v>
      </c>
      <c r="B599" s="1" t="s">
        <v>357</v>
      </c>
      <c r="C599" t="s">
        <v>358</v>
      </c>
      <c r="D599" s="11" t="s">
        <v>359</v>
      </c>
      <c r="E599" s="1" t="s">
        <v>360</v>
      </c>
      <c r="H599" t="s">
        <v>384</v>
      </c>
      <c r="I599" t="s">
        <v>27</v>
      </c>
      <c r="J599" s="15" t="s">
        <v>28</v>
      </c>
      <c r="K599" s="42" t="s">
        <v>388</v>
      </c>
      <c r="L599" s="7">
        <v>44.1</v>
      </c>
      <c r="M599" s="7">
        <v>36.6</v>
      </c>
      <c r="N599" s="9">
        <v>0.82993197278911568</v>
      </c>
    </row>
    <row r="600" spans="1:14" x14ac:dyDescent="0.25">
      <c r="A600" s="5" t="s">
        <v>356</v>
      </c>
      <c r="B600" s="1" t="s">
        <v>357</v>
      </c>
      <c r="C600" t="s">
        <v>358</v>
      </c>
      <c r="D600" s="11" t="s">
        <v>359</v>
      </c>
      <c r="E600" s="1" t="s">
        <v>360</v>
      </c>
      <c r="H600" t="s">
        <v>384</v>
      </c>
      <c r="I600" t="s">
        <v>27</v>
      </c>
      <c r="J600" s="15" t="s">
        <v>28</v>
      </c>
      <c r="K600" s="42" t="s">
        <v>389</v>
      </c>
      <c r="L600" s="7">
        <v>26.2</v>
      </c>
      <c r="M600" s="7">
        <v>22.7</v>
      </c>
      <c r="N600" s="9">
        <v>0.86641221374045796</v>
      </c>
    </row>
    <row r="601" spans="1:14" x14ac:dyDescent="0.25">
      <c r="A601" s="5" t="s">
        <v>356</v>
      </c>
      <c r="B601" s="1" t="s">
        <v>357</v>
      </c>
      <c r="C601" t="s">
        <v>358</v>
      </c>
      <c r="D601" s="11" t="s">
        <v>359</v>
      </c>
      <c r="E601" s="1" t="s">
        <v>360</v>
      </c>
      <c r="H601" t="s">
        <v>384</v>
      </c>
      <c r="I601" t="s">
        <v>27</v>
      </c>
      <c r="J601" s="15" t="s">
        <v>28</v>
      </c>
      <c r="K601" s="42" t="s">
        <v>390</v>
      </c>
      <c r="L601" s="7">
        <v>27.2</v>
      </c>
      <c r="M601" s="7">
        <v>25.9</v>
      </c>
      <c r="N601" s="9">
        <v>0.95220588235294112</v>
      </c>
    </row>
    <row r="602" spans="1:14" x14ac:dyDescent="0.25">
      <c r="A602" s="5" t="s">
        <v>356</v>
      </c>
      <c r="B602" s="1" t="s">
        <v>357</v>
      </c>
      <c r="C602" t="s">
        <v>358</v>
      </c>
      <c r="D602" s="11" t="s">
        <v>359</v>
      </c>
      <c r="E602" s="1" t="s">
        <v>360</v>
      </c>
      <c r="H602" t="s">
        <v>384</v>
      </c>
      <c r="I602" t="s">
        <v>27</v>
      </c>
      <c r="J602" s="15" t="s">
        <v>28</v>
      </c>
      <c r="K602" s="42" t="s">
        <v>391</v>
      </c>
      <c r="L602" s="7">
        <v>46.8</v>
      </c>
      <c r="M602" s="7">
        <v>39.6</v>
      </c>
      <c r="N602" s="9">
        <v>0.84615384615384626</v>
      </c>
    </row>
    <row r="603" spans="1:14" x14ac:dyDescent="0.25">
      <c r="A603" s="5" t="s">
        <v>356</v>
      </c>
      <c r="B603" s="1" t="s">
        <v>357</v>
      </c>
      <c r="C603" t="s">
        <v>358</v>
      </c>
      <c r="D603" s="11" t="s">
        <v>359</v>
      </c>
      <c r="E603" s="1" t="s">
        <v>360</v>
      </c>
      <c r="H603" t="s">
        <v>384</v>
      </c>
      <c r="I603" t="s">
        <v>27</v>
      </c>
      <c r="J603" s="15" t="s">
        <v>28</v>
      </c>
      <c r="K603" s="42" t="s">
        <v>392</v>
      </c>
      <c r="L603" s="7">
        <v>48.7</v>
      </c>
      <c r="M603" s="7">
        <v>44.8</v>
      </c>
      <c r="N603" s="9">
        <v>0.9199178644763859</v>
      </c>
    </row>
    <row r="604" spans="1:14" x14ac:dyDescent="0.25">
      <c r="A604" s="5" t="s">
        <v>356</v>
      </c>
      <c r="B604" s="1" t="s">
        <v>357</v>
      </c>
      <c r="C604" t="s">
        <v>358</v>
      </c>
      <c r="D604" s="11" t="s">
        <v>359</v>
      </c>
      <c r="E604" s="1" t="s">
        <v>360</v>
      </c>
      <c r="H604" t="s">
        <v>384</v>
      </c>
      <c r="I604" t="s">
        <v>27</v>
      </c>
      <c r="J604" s="15" t="s">
        <v>28</v>
      </c>
      <c r="K604" s="42" t="s">
        <v>393</v>
      </c>
      <c r="L604" s="7">
        <v>45.9</v>
      </c>
      <c r="M604" s="7">
        <v>43.5</v>
      </c>
      <c r="N604" s="9">
        <v>0.94771241830065367</v>
      </c>
    </row>
    <row r="605" spans="1:14" x14ac:dyDescent="0.25">
      <c r="A605" s="5" t="s">
        <v>356</v>
      </c>
      <c r="B605" s="1" t="s">
        <v>357</v>
      </c>
      <c r="C605" t="s">
        <v>358</v>
      </c>
      <c r="D605" s="11" t="s">
        <v>359</v>
      </c>
      <c r="E605" s="1" t="s">
        <v>360</v>
      </c>
      <c r="H605" t="s">
        <v>384</v>
      </c>
      <c r="I605" t="s">
        <v>27</v>
      </c>
      <c r="J605" s="15" t="s">
        <v>28</v>
      </c>
      <c r="K605" s="42" t="s">
        <v>394</v>
      </c>
      <c r="L605" s="7">
        <v>56.7</v>
      </c>
      <c r="M605" s="7">
        <v>47.1</v>
      </c>
      <c r="N605" s="9">
        <v>0.8306878306878307</v>
      </c>
    </row>
    <row r="606" spans="1:14" x14ac:dyDescent="0.25">
      <c r="A606" s="5" t="s">
        <v>356</v>
      </c>
      <c r="B606" s="1" t="s">
        <v>357</v>
      </c>
      <c r="C606" t="s">
        <v>358</v>
      </c>
      <c r="D606" s="11" t="s">
        <v>359</v>
      </c>
      <c r="E606" s="1" t="s">
        <v>360</v>
      </c>
      <c r="H606" t="s">
        <v>384</v>
      </c>
      <c r="I606" t="s">
        <v>27</v>
      </c>
      <c r="J606" s="15" t="s">
        <v>28</v>
      </c>
      <c r="K606" s="42" t="s">
        <v>395</v>
      </c>
      <c r="L606" s="7">
        <v>50.5</v>
      </c>
      <c r="M606" s="7">
        <v>42.4</v>
      </c>
      <c r="N606" s="9">
        <v>0.83960396039603957</v>
      </c>
    </row>
    <row r="607" spans="1:14" x14ac:dyDescent="0.25">
      <c r="A607" s="5" t="s">
        <v>356</v>
      </c>
      <c r="B607" s="1" t="s">
        <v>357</v>
      </c>
      <c r="C607" t="s">
        <v>358</v>
      </c>
      <c r="D607" s="11" t="s">
        <v>359</v>
      </c>
      <c r="E607" s="1" t="s">
        <v>360</v>
      </c>
      <c r="H607" t="s">
        <v>384</v>
      </c>
      <c r="I607" t="s">
        <v>27</v>
      </c>
      <c r="J607" s="15" t="s">
        <v>28</v>
      </c>
      <c r="K607" s="42" t="s">
        <v>396</v>
      </c>
      <c r="L607" s="7">
        <v>52.3</v>
      </c>
      <c r="M607" s="7">
        <v>44.8</v>
      </c>
      <c r="N607" s="9">
        <v>0.85659655831739956</v>
      </c>
    </row>
    <row r="608" spans="1:14" x14ac:dyDescent="0.25">
      <c r="A608" s="5" t="s">
        <v>356</v>
      </c>
      <c r="B608" s="1" t="s">
        <v>357</v>
      </c>
      <c r="C608" t="s">
        <v>358</v>
      </c>
      <c r="D608" s="11" t="s">
        <v>359</v>
      </c>
      <c r="E608" s="1" t="s">
        <v>360</v>
      </c>
      <c r="H608" t="s">
        <v>384</v>
      </c>
      <c r="I608" t="s">
        <v>27</v>
      </c>
      <c r="J608" s="15" t="s">
        <v>28</v>
      </c>
      <c r="K608" s="42" t="s">
        <v>397</v>
      </c>
      <c r="L608" s="7">
        <v>47.8</v>
      </c>
      <c r="M608" s="7">
        <v>38.799999999999997</v>
      </c>
      <c r="N608" s="9">
        <v>0.81171548117154813</v>
      </c>
    </row>
    <row r="609" spans="1:14" x14ac:dyDescent="0.25">
      <c r="A609" s="5" t="s">
        <v>356</v>
      </c>
      <c r="B609" s="1" t="s">
        <v>357</v>
      </c>
      <c r="C609" t="s">
        <v>358</v>
      </c>
      <c r="D609" s="11" t="s">
        <v>359</v>
      </c>
      <c r="E609" s="1" t="s">
        <v>360</v>
      </c>
      <c r="H609" t="s">
        <v>384</v>
      </c>
      <c r="I609" t="s">
        <v>27</v>
      </c>
      <c r="J609" s="15" t="s">
        <v>28</v>
      </c>
      <c r="K609" s="42" t="s">
        <v>398</v>
      </c>
      <c r="L609" s="7">
        <v>61.9</v>
      </c>
      <c r="M609" s="7">
        <v>54.2</v>
      </c>
      <c r="N609" s="9">
        <v>0.87560581583198716</v>
      </c>
    </row>
    <row r="610" spans="1:14" x14ac:dyDescent="0.25">
      <c r="A610" s="5" t="s">
        <v>356</v>
      </c>
      <c r="B610" s="1" t="s">
        <v>357</v>
      </c>
      <c r="C610" t="s">
        <v>358</v>
      </c>
      <c r="D610" s="11" t="s">
        <v>359</v>
      </c>
      <c r="E610" s="1" t="s">
        <v>360</v>
      </c>
      <c r="H610" t="s">
        <v>384</v>
      </c>
      <c r="I610" t="s">
        <v>27</v>
      </c>
      <c r="J610" s="15" t="s">
        <v>28</v>
      </c>
      <c r="K610" s="42" t="s">
        <v>399</v>
      </c>
      <c r="L610" s="7">
        <v>65</v>
      </c>
      <c r="M610" s="7">
        <v>54.3</v>
      </c>
      <c r="N610" s="9">
        <v>0.83538461538461539</v>
      </c>
    </row>
    <row r="611" spans="1:14" x14ac:dyDescent="0.25">
      <c r="A611" s="5" t="s">
        <v>356</v>
      </c>
      <c r="B611" s="1" t="s">
        <v>357</v>
      </c>
      <c r="C611" t="s">
        <v>358</v>
      </c>
      <c r="D611" s="11" t="s">
        <v>359</v>
      </c>
      <c r="E611" s="1" t="s">
        <v>360</v>
      </c>
      <c r="H611" t="s">
        <v>384</v>
      </c>
      <c r="I611" t="s">
        <v>27</v>
      </c>
      <c r="J611" s="15" t="s">
        <v>28</v>
      </c>
      <c r="K611" s="42" t="s">
        <v>400</v>
      </c>
      <c r="L611" s="7">
        <v>43.5</v>
      </c>
      <c r="M611" s="7">
        <v>35.299999999999997</v>
      </c>
      <c r="N611" s="9">
        <v>0.81149425287356314</v>
      </c>
    </row>
    <row r="612" spans="1:14" x14ac:dyDescent="0.25">
      <c r="A612" s="5" t="s">
        <v>356</v>
      </c>
      <c r="B612" s="1" t="s">
        <v>357</v>
      </c>
      <c r="C612" t="s">
        <v>358</v>
      </c>
      <c r="D612" s="11" t="s">
        <v>359</v>
      </c>
      <c r="E612" s="1" t="s">
        <v>360</v>
      </c>
      <c r="H612" t="s">
        <v>384</v>
      </c>
      <c r="I612" t="s">
        <v>27</v>
      </c>
      <c r="J612" s="15" t="s">
        <v>28</v>
      </c>
      <c r="K612" s="42" t="s">
        <v>401</v>
      </c>
      <c r="L612" s="7">
        <v>62.8</v>
      </c>
      <c r="M612" s="7">
        <v>55.1</v>
      </c>
      <c r="N612" s="9">
        <v>0.87738853503184722</v>
      </c>
    </row>
    <row r="613" spans="1:14" x14ac:dyDescent="0.25">
      <c r="A613" s="5" t="s">
        <v>356</v>
      </c>
      <c r="B613" s="1" t="s">
        <v>357</v>
      </c>
      <c r="C613" t="s">
        <v>358</v>
      </c>
      <c r="D613" s="11" t="s">
        <v>359</v>
      </c>
      <c r="E613" s="1" t="s">
        <v>360</v>
      </c>
      <c r="H613" t="s">
        <v>384</v>
      </c>
      <c r="I613" t="s">
        <v>27</v>
      </c>
      <c r="J613" s="15" t="s">
        <v>28</v>
      </c>
      <c r="K613" s="42" t="s">
        <v>402</v>
      </c>
      <c r="L613" s="7">
        <v>38.1</v>
      </c>
      <c r="M613" s="7">
        <v>30.4</v>
      </c>
      <c r="N613" s="9">
        <v>0.79790026246719148</v>
      </c>
    </row>
    <row r="614" spans="1:14" x14ac:dyDescent="0.25">
      <c r="A614" s="5" t="s">
        <v>356</v>
      </c>
      <c r="B614" s="1" t="s">
        <v>357</v>
      </c>
      <c r="C614" t="s">
        <v>358</v>
      </c>
      <c r="D614" s="11" t="s">
        <v>359</v>
      </c>
      <c r="E614" s="1" t="s">
        <v>360</v>
      </c>
      <c r="H614" t="s">
        <v>384</v>
      </c>
      <c r="I614" t="s">
        <v>27</v>
      </c>
      <c r="J614" s="15" t="s">
        <v>28</v>
      </c>
      <c r="K614" s="42" t="s">
        <v>403</v>
      </c>
      <c r="L614" s="7">
        <v>40.299999999999997</v>
      </c>
      <c r="M614" s="7">
        <v>32.6</v>
      </c>
      <c r="N614" s="9">
        <v>0.80893300248138966</v>
      </c>
    </row>
    <row r="615" spans="1:14" x14ac:dyDescent="0.25">
      <c r="A615" s="5" t="s">
        <v>356</v>
      </c>
      <c r="B615" s="1" t="s">
        <v>357</v>
      </c>
      <c r="C615" t="s">
        <v>358</v>
      </c>
      <c r="D615" s="11" t="s">
        <v>359</v>
      </c>
      <c r="E615" s="1" t="s">
        <v>360</v>
      </c>
      <c r="H615" t="s">
        <v>384</v>
      </c>
      <c r="I615" t="s">
        <v>27</v>
      </c>
      <c r="J615" s="15" t="s">
        <v>28</v>
      </c>
      <c r="K615" s="42" t="s">
        <v>404</v>
      </c>
      <c r="L615" s="7">
        <v>45.5</v>
      </c>
      <c r="M615" s="7">
        <v>37</v>
      </c>
      <c r="N615" s="9">
        <v>0.81318681318681318</v>
      </c>
    </row>
    <row r="616" spans="1:14" x14ac:dyDescent="0.25">
      <c r="A616" s="5" t="s">
        <v>356</v>
      </c>
      <c r="B616" s="1" t="s">
        <v>357</v>
      </c>
      <c r="C616" t="s">
        <v>358</v>
      </c>
      <c r="D616" s="11" t="s">
        <v>359</v>
      </c>
      <c r="E616" s="1" t="s">
        <v>360</v>
      </c>
      <c r="H616" t="s">
        <v>384</v>
      </c>
      <c r="I616" t="s">
        <v>27</v>
      </c>
      <c r="J616" s="15" t="s">
        <v>28</v>
      </c>
      <c r="K616" s="42" t="s">
        <v>405</v>
      </c>
      <c r="L616" s="7">
        <v>51.2</v>
      </c>
      <c r="M616" s="7">
        <v>44.8</v>
      </c>
      <c r="N616" s="9">
        <v>0.87499999999999989</v>
      </c>
    </row>
    <row r="617" spans="1:14" x14ac:dyDescent="0.25">
      <c r="A617" s="5" t="s">
        <v>356</v>
      </c>
      <c r="B617" s="1" t="s">
        <v>357</v>
      </c>
      <c r="C617" t="s">
        <v>358</v>
      </c>
      <c r="D617" s="11" t="s">
        <v>359</v>
      </c>
      <c r="E617" s="1" t="s">
        <v>360</v>
      </c>
      <c r="H617" t="s">
        <v>384</v>
      </c>
      <c r="I617" t="s">
        <v>27</v>
      </c>
      <c r="J617" s="15" t="s">
        <v>28</v>
      </c>
      <c r="K617" s="42" t="s">
        <v>406</v>
      </c>
      <c r="L617" s="7">
        <v>49</v>
      </c>
      <c r="M617" s="7">
        <v>41.3</v>
      </c>
      <c r="N617" s="9">
        <v>0.84285714285714275</v>
      </c>
    </row>
    <row r="618" spans="1:14" x14ac:dyDescent="0.25">
      <c r="A618" s="5" t="s">
        <v>356</v>
      </c>
      <c r="B618" s="1" t="s">
        <v>357</v>
      </c>
      <c r="C618" t="s">
        <v>358</v>
      </c>
      <c r="D618" s="11" t="s">
        <v>359</v>
      </c>
      <c r="E618" s="1" t="s">
        <v>360</v>
      </c>
      <c r="H618" t="s">
        <v>384</v>
      </c>
      <c r="I618" t="s">
        <v>27</v>
      </c>
      <c r="J618" s="15" t="s">
        <v>28</v>
      </c>
      <c r="K618" s="42" t="s">
        <v>407</v>
      </c>
      <c r="L618" s="7">
        <v>49.9</v>
      </c>
      <c r="M618" s="7">
        <v>37.200000000000003</v>
      </c>
      <c r="N618" s="9">
        <v>0.74549098196392793</v>
      </c>
    </row>
    <row r="619" spans="1:14" x14ac:dyDescent="0.25">
      <c r="A619" s="5" t="s">
        <v>356</v>
      </c>
      <c r="B619" s="1" t="s">
        <v>357</v>
      </c>
      <c r="C619" t="s">
        <v>358</v>
      </c>
      <c r="D619" s="11" t="s">
        <v>359</v>
      </c>
      <c r="E619" s="1" t="s">
        <v>360</v>
      </c>
      <c r="H619" t="s">
        <v>384</v>
      </c>
      <c r="I619" t="s">
        <v>27</v>
      </c>
      <c r="J619" s="15" t="s">
        <v>28</v>
      </c>
      <c r="K619" s="42" t="s">
        <v>408</v>
      </c>
      <c r="L619" s="7">
        <v>44.8</v>
      </c>
      <c r="M619" s="7">
        <v>38.4</v>
      </c>
      <c r="N619" s="9">
        <v>0.85714285714285721</v>
      </c>
    </row>
    <row r="620" spans="1:14" x14ac:dyDescent="0.25">
      <c r="A620" s="5" t="s">
        <v>356</v>
      </c>
      <c r="B620" s="1" t="s">
        <v>357</v>
      </c>
      <c r="C620" t="s">
        <v>358</v>
      </c>
      <c r="D620" s="11" t="s">
        <v>359</v>
      </c>
      <c r="E620" s="1" t="s">
        <v>360</v>
      </c>
      <c r="H620" t="s">
        <v>384</v>
      </c>
      <c r="I620" t="s">
        <v>27</v>
      </c>
      <c r="J620" s="15" t="s">
        <v>28</v>
      </c>
      <c r="K620" s="42" t="s">
        <v>409</v>
      </c>
      <c r="L620" s="7">
        <v>47.7</v>
      </c>
      <c r="M620" s="7">
        <v>40.299999999999997</v>
      </c>
      <c r="N620" s="9">
        <v>0.84486373165618434</v>
      </c>
    </row>
    <row r="621" spans="1:14" x14ac:dyDescent="0.25">
      <c r="A621" s="5" t="s">
        <v>356</v>
      </c>
      <c r="B621" s="1" t="s">
        <v>357</v>
      </c>
      <c r="C621" t="s">
        <v>358</v>
      </c>
      <c r="D621" s="11" t="s">
        <v>359</v>
      </c>
      <c r="E621" s="1" t="s">
        <v>360</v>
      </c>
      <c r="H621" t="s">
        <v>384</v>
      </c>
      <c r="I621" t="s">
        <v>27</v>
      </c>
      <c r="J621" s="15" t="s">
        <v>28</v>
      </c>
      <c r="K621" s="42" t="s">
        <v>410</v>
      </c>
      <c r="L621" s="7">
        <v>41.2</v>
      </c>
      <c r="M621" s="7">
        <v>33.299999999999997</v>
      </c>
      <c r="N621" s="9">
        <v>0.80825242718446588</v>
      </c>
    </row>
    <row r="622" spans="1:14" x14ac:dyDescent="0.25">
      <c r="A622" s="5" t="s">
        <v>356</v>
      </c>
      <c r="B622" s="1" t="s">
        <v>357</v>
      </c>
      <c r="C622" t="s">
        <v>358</v>
      </c>
      <c r="D622" s="11" t="s">
        <v>359</v>
      </c>
      <c r="E622" s="1" t="s">
        <v>360</v>
      </c>
      <c r="H622" t="s">
        <v>384</v>
      </c>
      <c r="I622" t="s">
        <v>27</v>
      </c>
      <c r="J622" s="15" t="s">
        <v>28</v>
      </c>
      <c r="K622" s="42" t="s">
        <v>411</v>
      </c>
      <c r="L622" s="7">
        <v>21.9</v>
      </c>
      <c r="M622" s="7">
        <v>19.600000000000001</v>
      </c>
      <c r="N622" s="9">
        <v>0.89497716894977186</v>
      </c>
    </row>
    <row r="623" spans="1:14" x14ac:dyDescent="0.25">
      <c r="A623" s="5" t="s">
        <v>356</v>
      </c>
      <c r="B623" s="1" t="s">
        <v>357</v>
      </c>
      <c r="C623" t="s">
        <v>358</v>
      </c>
      <c r="D623" s="11" t="s">
        <v>359</v>
      </c>
      <c r="E623" s="1" t="s">
        <v>360</v>
      </c>
      <c r="H623" t="s">
        <v>384</v>
      </c>
      <c r="I623" t="s">
        <v>27</v>
      </c>
      <c r="J623" s="15" t="s">
        <v>28</v>
      </c>
      <c r="K623" s="42" t="s">
        <v>412</v>
      </c>
      <c r="L623" s="7">
        <v>37.799999999999997</v>
      </c>
      <c r="M623" s="7">
        <v>32.700000000000003</v>
      </c>
      <c r="N623" s="9">
        <v>0.86507936507936523</v>
      </c>
    </row>
    <row r="624" spans="1:14" x14ac:dyDescent="0.25">
      <c r="A624" s="5" t="s">
        <v>356</v>
      </c>
      <c r="B624" s="1" t="s">
        <v>357</v>
      </c>
      <c r="C624" t="s">
        <v>358</v>
      </c>
      <c r="D624" s="11" t="s">
        <v>359</v>
      </c>
      <c r="E624" s="1" t="s">
        <v>360</v>
      </c>
      <c r="H624" t="s">
        <v>384</v>
      </c>
      <c r="I624" t="s">
        <v>27</v>
      </c>
      <c r="J624" s="15" t="s">
        <v>28</v>
      </c>
      <c r="K624" s="42" t="s">
        <v>413</v>
      </c>
      <c r="L624" s="7">
        <v>50</v>
      </c>
      <c r="M624" s="7">
        <v>43.4</v>
      </c>
      <c r="N624" s="9">
        <v>0.86799999999999999</v>
      </c>
    </row>
    <row r="625" spans="1:14" x14ac:dyDescent="0.25">
      <c r="A625" s="5" t="s">
        <v>356</v>
      </c>
      <c r="B625" s="1" t="s">
        <v>357</v>
      </c>
      <c r="C625" t="s">
        <v>358</v>
      </c>
      <c r="D625" s="11" t="s">
        <v>359</v>
      </c>
      <c r="E625" s="1" t="s">
        <v>360</v>
      </c>
      <c r="H625" t="s">
        <v>384</v>
      </c>
      <c r="I625" t="s">
        <v>27</v>
      </c>
      <c r="J625" s="15" t="s">
        <v>28</v>
      </c>
      <c r="K625" s="42" t="s">
        <v>414</v>
      </c>
      <c r="L625" s="7">
        <v>48.8</v>
      </c>
      <c r="M625" s="7">
        <v>42.4</v>
      </c>
      <c r="N625" s="9">
        <v>0.86885245901639352</v>
      </c>
    </row>
    <row r="626" spans="1:14" x14ac:dyDescent="0.25">
      <c r="A626" s="5" t="s">
        <v>356</v>
      </c>
      <c r="B626" s="1" t="s">
        <v>357</v>
      </c>
      <c r="C626" t="s">
        <v>358</v>
      </c>
      <c r="D626" s="11" t="s">
        <v>359</v>
      </c>
      <c r="E626" s="1" t="s">
        <v>360</v>
      </c>
      <c r="H626" t="s">
        <v>415</v>
      </c>
      <c r="I626" t="s">
        <v>27</v>
      </c>
      <c r="J626" s="15" t="s">
        <v>28</v>
      </c>
      <c r="K626" s="42" t="s">
        <v>416</v>
      </c>
      <c r="L626" s="7">
        <v>56.7</v>
      </c>
      <c r="M626" s="7">
        <v>53.1</v>
      </c>
      <c r="N626" s="9">
        <v>0.93650793650793651</v>
      </c>
    </row>
    <row r="627" spans="1:14" x14ac:dyDescent="0.25">
      <c r="A627" s="5" t="s">
        <v>356</v>
      </c>
      <c r="B627" s="1" t="s">
        <v>357</v>
      </c>
      <c r="C627" t="s">
        <v>358</v>
      </c>
      <c r="D627" s="11" t="s">
        <v>359</v>
      </c>
      <c r="E627" s="1" t="s">
        <v>360</v>
      </c>
      <c r="H627" t="s">
        <v>415</v>
      </c>
      <c r="I627" t="s">
        <v>27</v>
      </c>
      <c r="J627" s="15" t="s">
        <v>28</v>
      </c>
      <c r="K627" s="42" t="s">
        <v>417</v>
      </c>
      <c r="L627" s="7">
        <v>52.8</v>
      </c>
      <c r="M627" s="7">
        <v>47.8</v>
      </c>
      <c r="N627" s="9">
        <v>0.90530303030303028</v>
      </c>
    </row>
    <row r="628" spans="1:14" x14ac:dyDescent="0.25">
      <c r="A628" s="5" t="s">
        <v>356</v>
      </c>
      <c r="B628" s="1" t="s">
        <v>357</v>
      </c>
      <c r="C628" t="s">
        <v>358</v>
      </c>
      <c r="D628" s="11" t="s">
        <v>359</v>
      </c>
      <c r="E628" s="1" t="s">
        <v>360</v>
      </c>
      <c r="H628" t="s">
        <v>415</v>
      </c>
      <c r="I628" t="s">
        <v>27</v>
      </c>
      <c r="J628" s="15" t="s">
        <v>28</v>
      </c>
      <c r="K628" s="42" t="s">
        <v>418</v>
      </c>
      <c r="L628" s="7">
        <v>58.2</v>
      </c>
      <c r="M628" s="7">
        <v>49.2</v>
      </c>
      <c r="N628" s="9">
        <v>0.84536082474226804</v>
      </c>
    </row>
    <row r="629" spans="1:14" x14ac:dyDescent="0.25">
      <c r="A629" s="5" t="s">
        <v>356</v>
      </c>
      <c r="B629" s="1" t="s">
        <v>357</v>
      </c>
      <c r="C629" t="s">
        <v>358</v>
      </c>
      <c r="D629" s="11" t="s">
        <v>359</v>
      </c>
      <c r="E629" s="1" t="s">
        <v>360</v>
      </c>
      <c r="H629" t="s">
        <v>415</v>
      </c>
      <c r="I629" t="s">
        <v>27</v>
      </c>
      <c r="J629" s="15" t="s">
        <v>28</v>
      </c>
      <c r="K629" s="42" t="s">
        <v>419</v>
      </c>
      <c r="L629" s="7">
        <v>60.7</v>
      </c>
      <c r="M629" s="7">
        <v>54.9</v>
      </c>
      <c r="N629" s="9">
        <v>0.90444810543657328</v>
      </c>
    </row>
    <row r="630" spans="1:14" x14ac:dyDescent="0.25">
      <c r="A630" s="5" t="s">
        <v>356</v>
      </c>
      <c r="B630" s="1" t="s">
        <v>357</v>
      </c>
      <c r="C630" t="s">
        <v>358</v>
      </c>
      <c r="D630" s="11" t="s">
        <v>359</v>
      </c>
      <c r="E630" s="1" t="s">
        <v>360</v>
      </c>
      <c r="H630" t="s">
        <v>415</v>
      </c>
      <c r="I630" t="s">
        <v>27</v>
      </c>
      <c r="J630" s="15" t="s">
        <v>28</v>
      </c>
      <c r="K630" s="42" t="s">
        <v>420</v>
      </c>
      <c r="L630" s="7">
        <v>23.6</v>
      </c>
      <c r="M630" s="7">
        <v>23.7</v>
      </c>
      <c r="N630" s="9">
        <v>1.0042372881355932</v>
      </c>
    </row>
    <row r="631" spans="1:14" x14ac:dyDescent="0.25">
      <c r="A631" s="5" t="s">
        <v>356</v>
      </c>
      <c r="B631" s="1" t="s">
        <v>357</v>
      </c>
      <c r="C631" t="s">
        <v>358</v>
      </c>
      <c r="D631" s="11" t="s">
        <v>359</v>
      </c>
      <c r="E631" s="1" t="s">
        <v>360</v>
      </c>
      <c r="H631" t="s">
        <v>415</v>
      </c>
      <c r="I631" t="s">
        <v>27</v>
      </c>
      <c r="J631" s="15" t="s">
        <v>28</v>
      </c>
      <c r="K631" s="42" t="s">
        <v>421</v>
      </c>
      <c r="L631" s="7">
        <v>30.6</v>
      </c>
      <c r="M631" s="7">
        <v>31.5</v>
      </c>
      <c r="N631" s="9">
        <v>1.0294117647058822</v>
      </c>
    </row>
    <row r="632" spans="1:14" x14ac:dyDescent="0.25">
      <c r="A632" s="5" t="s">
        <v>356</v>
      </c>
      <c r="B632" s="1" t="s">
        <v>357</v>
      </c>
      <c r="C632" t="s">
        <v>358</v>
      </c>
      <c r="D632" s="11" t="s">
        <v>359</v>
      </c>
      <c r="E632" s="1" t="s">
        <v>360</v>
      </c>
      <c r="H632" t="s">
        <v>415</v>
      </c>
      <c r="I632" t="s">
        <v>27</v>
      </c>
      <c r="J632" s="15" t="s">
        <v>28</v>
      </c>
      <c r="K632" s="42" t="s">
        <v>422</v>
      </c>
      <c r="L632" s="7">
        <v>37.799999999999997</v>
      </c>
      <c r="M632" s="7">
        <v>35.1</v>
      </c>
      <c r="N632" s="9">
        <v>0.92857142857142871</v>
      </c>
    </row>
    <row r="633" spans="1:14" x14ac:dyDescent="0.25">
      <c r="A633" s="5" t="s">
        <v>356</v>
      </c>
      <c r="B633" s="1" t="s">
        <v>357</v>
      </c>
      <c r="C633" t="s">
        <v>358</v>
      </c>
      <c r="D633" s="11" t="s">
        <v>359</v>
      </c>
      <c r="E633" s="1" t="s">
        <v>360</v>
      </c>
      <c r="H633" t="s">
        <v>415</v>
      </c>
      <c r="I633" t="s">
        <v>27</v>
      </c>
      <c r="J633" s="15" t="s">
        <v>28</v>
      </c>
      <c r="K633" s="42" t="s">
        <v>422</v>
      </c>
      <c r="L633" s="7">
        <v>46.4</v>
      </c>
      <c r="M633" s="7">
        <v>45.6</v>
      </c>
      <c r="N633" s="9">
        <v>0.98275862068965525</v>
      </c>
    </row>
    <row r="634" spans="1:14" x14ac:dyDescent="0.25">
      <c r="A634" s="5" t="s">
        <v>356</v>
      </c>
      <c r="B634" s="1" t="s">
        <v>357</v>
      </c>
      <c r="C634" t="s">
        <v>358</v>
      </c>
      <c r="D634" s="11" t="s">
        <v>359</v>
      </c>
      <c r="E634" s="1" t="s">
        <v>360</v>
      </c>
      <c r="H634" t="s">
        <v>415</v>
      </c>
      <c r="I634" t="s">
        <v>27</v>
      </c>
      <c r="J634" s="15" t="s">
        <v>28</v>
      </c>
      <c r="K634" s="42" t="s">
        <v>423</v>
      </c>
      <c r="L634" s="7">
        <v>67.7</v>
      </c>
      <c r="M634" s="7">
        <v>64.3</v>
      </c>
      <c r="N634" s="9">
        <v>0.94977843426883302</v>
      </c>
    </row>
    <row r="635" spans="1:14" x14ac:dyDescent="0.25">
      <c r="A635" s="5" t="s">
        <v>356</v>
      </c>
      <c r="B635" s="1" t="s">
        <v>357</v>
      </c>
      <c r="C635" t="s">
        <v>358</v>
      </c>
      <c r="D635" s="11" t="s">
        <v>359</v>
      </c>
      <c r="E635" s="1" t="s">
        <v>360</v>
      </c>
      <c r="H635" t="s">
        <v>415</v>
      </c>
      <c r="I635" t="s">
        <v>27</v>
      </c>
      <c r="J635" s="15" t="s">
        <v>28</v>
      </c>
      <c r="K635" s="42" t="s">
        <v>424</v>
      </c>
      <c r="L635" s="7">
        <v>47.9</v>
      </c>
      <c r="M635" s="7">
        <v>45.2</v>
      </c>
      <c r="N635" s="9">
        <v>0.94363256784968697</v>
      </c>
    </row>
    <row r="636" spans="1:14" x14ac:dyDescent="0.25">
      <c r="A636" s="5" t="s">
        <v>356</v>
      </c>
      <c r="B636" s="1" t="s">
        <v>357</v>
      </c>
      <c r="C636" t="s">
        <v>358</v>
      </c>
      <c r="D636" s="11" t="s">
        <v>359</v>
      </c>
      <c r="E636" s="1" t="s">
        <v>360</v>
      </c>
      <c r="H636" t="s">
        <v>415</v>
      </c>
      <c r="I636" t="s">
        <v>27</v>
      </c>
      <c r="J636" s="15" t="s">
        <v>28</v>
      </c>
      <c r="K636" s="42" t="s">
        <v>425</v>
      </c>
      <c r="L636" s="7">
        <v>68</v>
      </c>
      <c r="M636" s="7">
        <v>63.5</v>
      </c>
      <c r="N636" s="9">
        <v>0.93382352941176472</v>
      </c>
    </row>
    <row r="637" spans="1:14" x14ac:dyDescent="0.25">
      <c r="A637" s="5" t="s">
        <v>356</v>
      </c>
      <c r="B637" s="1" t="s">
        <v>357</v>
      </c>
      <c r="C637" t="s">
        <v>358</v>
      </c>
      <c r="D637" s="11" t="s">
        <v>359</v>
      </c>
      <c r="E637" s="1" t="s">
        <v>360</v>
      </c>
      <c r="H637" t="s">
        <v>415</v>
      </c>
      <c r="I637" t="s">
        <v>27</v>
      </c>
      <c r="J637" s="15" t="s">
        <v>28</v>
      </c>
      <c r="K637" s="42" t="s">
        <v>426</v>
      </c>
      <c r="L637" s="7">
        <v>59.9</v>
      </c>
      <c r="M637" s="7">
        <v>57.8</v>
      </c>
      <c r="N637" s="9">
        <v>0.96494156928213692</v>
      </c>
    </row>
    <row r="638" spans="1:14" x14ac:dyDescent="0.25">
      <c r="A638" s="5" t="s">
        <v>356</v>
      </c>
      <c r="B638" s="1" t="s">
        <v>357</v>
      </c>
      <c r="C638" t="s">
        <v>358</v>
      </c>
      <c r="D638" s="11" t="s">
        <v>359</v>
      </c>
      <c r="E638" s="1" t="s">
        <v>360</v>
      </c>
      <c r="H638" t="s">
        <v>415</v>
      </c>
      <c r="I638" t="s">
        <v>27</v>
      </c>
      <c r="J638" s="15" t="s">
        <v>28</v>
      </c>
      <c r="K638" s="42" t="s">
        <v>427</v>
      </c>
      <c r="L638" s="7">
        <v>55.5</v>
      </c>
      <c r="M638" s="7">
        <v>48.5</v>
      </c>
      <c r="N638" s="9">
        <v>0.87387387387387383</v>
      </c>
    </row>
    <row r="639" spans="1:14" x14ac:dyDescent="0.25">
      <c r="A639" s="5" t="s">
        <v>356</v>
      </c>
      <c r="B639" s="1" t="s">
        <v>357</v>
      </c>
      <c r="C639" t="s">
        <v>358</v>
      </c>
      <c r="D639" s="11" t="s">
        <v>359</v>
      </c>
      <c r="E639" s="1" t="s">
        <v>360</v>
      </c>
      <c r="H639" t="s">
        <v>415</v>
      </c>
      <c r="I639" t="s">
        <v>27</v>
      </c>
      <c r="J639" s="15" t="s">
        <v>28</v>
      </c>
      <c r="K639" s="42" t="s">
        <v>428</v>
      </c>
      <c r="L639" s="7">
        <v>35.4</v>
      </c>
      <c r="M639" s="7">
        <v>32</v>
      </c>
      <c r="N639" s="9">
        <v>0.903954802259887</v>
      </c>
    </row>
    <row r="640" spans="1:14" x14ac:dyDescent="0.25">
      <c r="A640" s="5" t="s">
        <v>356</v>
      </c>
      <c r="B640" s="1" t="s">
        <v>357</v>
      </c>
      <c r="C640" t="s">
        <v>358</v>
      </c>
      <c r="D640" s="11" t="s">
        <v>359</v>
      </c>
      <c r="E640" s="1" t="s">
        <v>360</v>
      </c>
      <c r="H640" t="s">
        <v>415</v>
      </c>
      <c r="I640" t="s">
        <v>27</v>
      </c>
      <c r="J640" s="15" t="s">
        <v>28</v>
      </c>
      <c r="K640" s="42" t="s">
        <v>429</v>
      </c>
      <c r="L640" s="7">
        <v>67.2</v>
      </c>
      <c r="M640" s="7">
        <v>59.1</v>
      </c>
      <c r="N640" s="9">
        <v>0.8794642857142857</v>
      </c>
    </row>
    <row r="641" spans="1:21" x14ac:dyDescent="0.25">
      <c r="A641" s="5" t="s">
        <v>356</v>
      </c>
      <c r="B641" s="1" t="s">
        <v>357</v>
      </c>
      <c r="C641" t="s">
        <v>358</v>
      </c>
      <c r="D641" s="11" t="s">
        <v>359</v>
      </c>
      <c r="E641" s="1" t="s">
        <v>360</v>
      </c>
      <c r="H641" t="s">
        <v>415</v>
      </c>
      <c r="I641" t="s">
        <v>27</v>
      </c>
      <c r="J641" s="15" t="s">
        <v>28</v>
      </c>
      <c r="K641" s="42" t="s">
        <v>430</v>
      </c>
      <c r="L641" s="7">
        <v>64.900000000000006</v>
      </c>
      <c r="M641" s="7">
        <v>59</v>
      </c>
      <c r="N641" s="9">
        <v>0.90909090909090906</v>
      </c>
    </row>
    <row r="642" spans="1:21" x14ac:dyDescent="0.25">
      <c r="A642" s="5" t="s">
        <v>356</v>
      </c>
      <c r="B642" s="1" t="s">
        <v>357</v>
      </c>
      <c r="C642" t="s">
        <v>358</v>
      </c>
      <c r="D642" s="11" t="s">
        <v>359</v>
      </c>
      <c r="E642" s="1" t="s">
        <v>360</v>
      </c>
      <c r="H642" t="s">
        <v>415</v>
      </c>
      <c r="I642" t="s">
        <v>27</v>
      </c>
      <c r="J642" s="15" t="s">
        <v>28</v>
      </c>
      <c r="K642" s="42" t="s">
        <v>431</v>
      </c>
      <c r="L642" s="7">
        <v>69.099999999999994</v>
      </c>
      <c r="M642" s="7">
        <v>60.7</v>
      </c>
      <c r="N642" s="9">
        <v>0.87843704775687426</v>
      </c>
    </row>
    <row r="643" spans="1:21" x14ac:dyDescent="0.25">
      <c r="A643" s="5" t="s">
        <v>356</v>
      </c>
      <c r="B643" s="1" t="s">
        <v>357</v>
      </c>
      <c r="C643" t="s">
        <v>358</v>
      </c>
      <c r="D643" s="11" t="s">
        <v>359</v>
      </c>
      <c r="E643" s="1" t="s">
        <v>360</v>
      </c>
      <c r="H643" t="s">
        <v>415</v>
      </c>
      <c r="I643" t="s">
        <v>27</v>
      </c>
      <c r="J643" s="15" t="s">
        <v>28</v>
      </c>
      <c r="K643" s="42" t="s">
        <v>432</v>
      </c>
      <c r="L643" s="7">
        <v>61.7</v>
      </c>
      <c r="M643" s="7">
        <v>54.6</v>
      </c>
      <c r="N643" s="9">
        <v>0.88492706645056729</v>
      </c>
    </row>
    <row r="644" spans="1:21" x14ac:dyDescent="0.25">
      <c r="A644" s="5" t="s">
        <v>356</v>
      </c>
      <c r="B644" s="1" t="s">
        <v>357</v>
      </c>
      <c r="C644" t="s">
        <v>358</v>
      </c>
      <c r="D644" s="11" t="s">
        <v>359</v>
      </c>
      <c r="E644" s="1" t="s">
        <v>360</v>
      </c>
      <c r="H644" t="s">
        <v>415</v>
      </c>
      <c r="I644" t="s">
        <v>27</v>
      </c>
      <c r="J644" s="15" t="s">
        <v>28</v>
      </c>
      <c r="K644" s="42" t="s">
        <v>433</v>
      </c>
      <c r="L644" s="7">
        <v>75.7</v>
      </c>
      <c r="M644" s="7">
        <v>69</v>
      </c>
      <c r="N644" s="9">
        <v>0.91149273447820345</v>
      </c>
    </row>
    <row r="645" spans="1:21" x14ac:dyDescent="0.25">
      <c r="A645" s="5" t="s">
        <v>356</v>
      </c>
      <c r="B645" s="1" t="s">
        <v>357</v>
      </c>
      <c r="C645" t="s">
        <v>358</v>
      </c>
      <c r="D645" s="11" t="s">
        <v>359</v>
      </c>
      <c r="E645" s="1" t="s">
        <v>360</v>
      </c>
      <c r="H645" t="s">
        <v>415</v>
      </c>
      <c r="I645" t="s">
        <v>27</v>
      </c>
      <c r="J645" s="15" t="s">
        <v>28</v>
      </c>
      <c r="K645" s="42" t="s">
        <v>434</v>
      </c>
      <c r="L645" s="7">
        <v>59.1</v>
      </c>
      <c r="M645" s="7">
        <v>51</v>
      </c>
      <c r="N645" s="9">
        <v>0.86294416243654826</v>
      </c>
    </row>
    <row r="646" spans="1:21" x14ac:dyDescent="0.25">
      <c r="A646" s="5" t="s">
        <v>356</v>
      </c>
      <c r="B646" s="1" t="s">
        <v>357</v>
      </c>
      <c r="C646" t="s">
        <v>358</v>
      </c>
      <c r="D646" s="11" t="s">
        <v>359</v>
      </c>
      <c r="E646" s="1" t="s">
        <v>360</v>
      </c>
      <c r="H646" t="s">
        <v>415</v>
      </c>
      <c r="I646" t="s">
        <v>27</v>
      </c>
      <c r="J646" s="15" t="s">
        <v>28</v>
      </c>
      <c r="K646" s="42" t="s">
        <v>435</v>
      </c>
      <c r="L646" s="7">
        <v>70</v>
      </c>
      <c r="M646" s="7">
        <v>61.8</v>
      </c>
      <c r="N646" s="9">
        <v>0.88285714285714278</v>
      </c>
    </row>
    <row r="647" spans="1:21" x14ac:dyDescent="0.25">
      <c r="A647" s="5" t="s">
        <v>356</v>
      </c>
      <c r="B647" s="1" t="s">
        <v>357</v>
      </c>
      <c r="C647" t="s">
        <v>358</v>
      </c>
      <c r="D647" s="11" t="s">
        <v>359</v>
      </c>
      <c r="E647" s="1" t="s">
        <v>360</v>
      </c>
      <c r="H647" t="s">
        <v>415</v>
      </c>
      <c r="I647" t="s">
        <v>27</v>
      </c>
      <c r="J647" s="15" t="s">
        <v>28</v>
      </c>
      <c r="K647" s="42" t="s">
        <v>436</v>
      </c>
      <c r="L647" s="7">
        <v>59.5</v>
      </c>
      <c r="M647" s="7">
        <v>44.6</v>
      </c>
      <c r="N647" s="9">
        <v>0.74957983193277311</v>
      </c>
    </row>
    <row r="648" spans="1:21" x14ac:dyDescent="0.25">
      <c r="A648" s="5" t="s">
        <v>356</v>
      </c>
      <c r="B648" s="1" t="s">
        <v>357</v>
      </c>
      <c r="C648" t="s">
        <v>358</v>
      </c>
      <c r="D648" s="11" t="s">
        <v>359</v>
      </c>
      <c r="E648" s="1" t="s">
        <v>360</v>
      </c>
      <c r="H648" t="s">
        <v>415</v>
      </c>
      <c r="I648" t="s">
        <v>27</v>
      </c>
      <c r="J648" s="15" t="s">
        <v>28</v>
      </c>
      <c r="K648" s="42" t="s">
        <v>437</v>
      </c>
      <c r="L648" s="7">
        <v>58.1</v>
      </c>
      <c r="M648" s="7">
        <v>56.5</v>
      </c>
      <c r="N648" s="9">
        <v>0.97246127366609292</v>
      </c>
    </row>
    <row r="649" spans="1:21" x14ac:dyDescent="0.25">
      <c r="A649" s="5" t="s">
        <v>356</v>
      </c>
      <c r="B649" s="1" t="s">
        <v>357</v>
      </c>
      <c r="C649" t="s">
        <v>358</v>
      </c>
      <c r="D649" s="11" t="s">
        <v>359</v>
      </c>
      <c r="E649" s="1" t="s">
        <v>360</v>
      </c>
      <c r="H649" t="s">
        <v>415</v>
      </c>
      <c r="I649" t="s">
        <v>27</v>
      </c>
      <c r="J649" s="15" t="s">
        <v>28</v>
      </c>
      <c r="K649" s="42" t="s">
        <v>438</v>
      </c>
      <c r="L649" s="7">
        <v>71.900000000000006</v>
      </c>
      <c r="M649" s="7">
        <v>64.2</v>
      </c>
      <c r="N649" s="9">
        <v>0.89290681502086233</v>
      </c>
    </row>
    <row r="650" spans="1:21" x14ac:dyDescent="0.25">
      <c r="A650" s="5" t="s">
        <v>356</v>
      </c>
      <c r="B650" s="1" t="s">
        <v>357</v>
      </c>
      <c r="C650" t="s">
        <v>358</v>
      </c>
      <c r="D650" s="11" t="s">
        <v>359</v>
      </c>
      <c r="E650" s="1" t="s">
        <v>360</v>
      </c>
      <c r="H650" t="s">
        <v>415</v>
      </c>
      <c r="I650" t="s">
        <v>27</v>
      </c>
      <c r="J650" s="15" t="s">
        <v>28</v>
      </c>
      <c r="K650" s="42" t="s">
        <v>439</v>
      </c>
      <c r="L650" s="7">
        <v>43.1</v>
      </c>
      <c r="M650" s="7">
        <v>39.6</v>
      </c>
      <c r="N650" s="9">
        <v>0.91879350348027844</v>
      </c>
    </row>
    <row r="651" spans="1:21" s="16" customFormat="1" x14ac:dyDescent="0.25">
      <c r="A651" s="18" t="s">
        <v>356</v>
      </c>
      <c r="B651" s="19" t="s">
        <v>357</v>
      </c>
      <c r="C651" s="16" t="s">
        <v>358</v>
      </c>
      <c r="D651" s="20" t="s">
        <v>359</v>
      </c>
      <c r="E651" s="19" t="s">
        <v>360</v>
      </c>
      <c r="H651" s="16" t="s">
        <v>415</v>
      </c>
      <c r="I651" s="16" t="s">
        <v>27</v>
      </c>
      <c r="J651" s="21" t="s">
        <v>28</v>
      </c>
      <c r="K651" s="43" t="s">
        <v>440</v>
      </c>
      <c r="L651" s="17">
        <v>69.3</v>
      </c>
      <c r="M651" s="17">
        <v>66.400000000000006</v>
      </c>
      <c r="N651" s="22">
        <v>0.95815295815295831</v>
      </c>
      <c r="O651" s="23"/>
      <c r="P651" s="18"/>
      <c r="U651" s="18"/>
    </row>
    <row r="652" spans="1:21" x14ac:dyDescent="0.25">
      <c r="A652" s="5" t="s">
        <v>441</v>
      </c>
      <c r="B652" s="1" t="s">
        <v>357</v>
      </c>
      <c r="C652" t="s">
        <v>358</v>
      </c>
      <c r="D652" s="11" t="s">
        <v>442</v>
      </c>
      <c r="E652" s="1" t="s">
        <v>360</v>
      </c>
      <c r="H652" t="s">
        <v>415</v>
      </c>
      <c r="I652" t="s">
        <v>27</v>
      </c>
      <c r="J652" s="15" t="s">
        <v>28</v>
      </c>
      <c r="K652" s="42" t="s">
        <v>443</v>
      </c>
      <c r="L652" s="7">
        <v>72.599999999999994</v>
      </c>
      <c r="M652" s="7">
        <v>62.3</v>
      </c>
      <c r="N652" s="9">
        <v>0.85812672176308546</v>
      </c>
    </row>
    <row r="653" spans="1:21" x14ac:dyDescent="0.25">
      <c r="A653" s="5" t="s">
        <v>441</v>
      </c>
      <c r="B653" s="1" t="s">
        <v>357</v>
      </c>
      <c r="C653" t="s">
        <v>358</v>
      </c>
      <c r="D653" s="11" t="s">
        <v>442</v>
      </c>
      <c r="E653" s="1" t="s">
        <v>360</v>
      </c>
      <c r="H653" t="s">
        <v>415</v>
      </c>
      <c r="I653" t="s">
        <v>27</v>
      </c>
      <c r="J653" s="15" t="s">
        <v>28</v>
      </c>
      <c r="K653" s="42" t="s">
        <v>444</v>
      </c>
      <c r="L653" s="7">
        <v>66.400000000000006</v>
      </c>
      <c r="M653" s="7">
        <v>57.1</v>
      </c>
      <c r="N653" s="9">
        <v>0.8599397590361445</v>
      </c>
    </row>
    <row r="654" spans="1:21" x14ac:dyDescent="0.25">
      <c r="A654" s="5" t="s">
        <v>441</v>
      </c>
      <c r="B654" s="1" t="s">
        <v>357</v>
      </c>
      <c r="C654" t="s">
        <v>358</v>
      </c>
      <c r="D654" s="11" t="s">
        <v>442</v>
      </c>
      <c r="E654" s="1" t="s">
        <v>360</v>
      </c>
      <c r="H654" t="s">
        <v>415</v>
      </c>
      <c r="I654" t="s">
        <v>27</v>
      </c>
      <c r="J654" s="15" t="s">
        <v>28</v>
      </c>
      <c r="K654" s="42" t="s">
        <v>445</v>
      </c>
      <c r="L654" s="7">
        <v>68.3</v>
      </c>
      <c r="M654" s="7">
        <v>58.5</v>
      </c>
      <c r="N654" s="9">
        <v>0.8565153733528551</v>
      </c>
    </row>
    <row r="655" spans="1:21" x14ac:dyDescent="0.25">
      <c r="A655" s="5" t="s">
        <v>441</v>
      </c>
      <c r="B655" s="1" t="s">
        <v>357</v>
      </c>
      <c r="C655" t="s">
        <v>358</v>
      </c>
      <c r="D655" s="11" t="s">
        <v>442</v>
      </c>
      <c r="E655" s="1" t="s">
        <v>360</v>
      </c>
      <c r="H655" t="s">
        <v>415</v>
      </c>
      <c r="I655" t="s">
        <v>27</v>
      </c>
      <c r="J655" s="15" t="s">
        <v>28</v>
      </c>
      <c r="K655" s="42" t="s">
        <v>446</v>
      </c>
      <c r="L655" s="7">
        <v>73.3</v>
      </c>
      <c r="M655" s="7">
        <v>64.5</v>
      </c>
      <c r="N655" s="9">
        <v>0.87994542974079126</v>
      </c>
    </row>
    <row r="656" spans="1:21" x14ac:dyDescent="0.25">
      <c r="A656" s="5" t="s">
        <v>441</v>
      </c>
      <c r="B656" s="1" t="s">
        <v>357</v>
      </c>
      <c r="C656" t="s">
        <v>358</v>
      </c>
      <c r="D656" s="11" t="s">
        <v>442</v>
      </c>
      <c r="E656" s="1" t="s">
        <v>360</v>
      </c>
      <c r="H656" t="s">
        <v>415</v>
      </c>
      <c r="I656" t="s">
        <v>27</v>
      </c>
      <c r="J656" s="15" t="s">
        <v>28</v>
      </c>
      <c r="K656" s="42" t="s">
        <v>447</v>
      </c>
      <c r="L656" s="7">
        <v>67.7</v>
      </c>
      <c r="M656" s="7">
        <v>62.3</v>
      </c>
      <c r="N656" s="9">
        <v>0.92023633677991135</v>
      </c>
    </row>
    <row r="657" spans="1:21" x14ac:dyDescent="0.25">
      <c r="A657" s="5" t="s">
        <v>441</v>
      </c>
      <c r="B657" s="1" t="s">
        <v>357</v>
      </c>
      <c r="C657" t="s">
        <v>358</v>
      </c>
      <c r="D657" s="11" t="s">
        <v>442</v>
      </c>
      <c r="E657" s="1" t="s">
        <v>360</v>
      </c>
      <c r="H657" t="s">
        <v>415</v>
      </c>
      <c r="I657" t="s">
        <v>27</v>
      </c>
      <c r="J657" s="15" t="s">
        <v>28</v>
      </c>
      <c r="K657" s="42" t="s">
        <v>448</v>
      </c>
      <c r="L657" s="7">
        <v>65.5</v>
      </c>
      <c r="M657" s="7">
        <v>60.9</v>
      </c>
      <c r="N657" s="9">
        <v>0.92977099236641214</v>
      </c>
    </row>
    <row r="658" spans="1:21" x14ac:dyDescent="0.25">
      <c r="A658" s="5" t="s">
        <v>441</v>
      </c>
      <c r="B658" s="1" t="s">
        <v>357</v>
      </c>
      <c r="C658" t="s">
        <v>358</v>
      </c>
      <c r="D658" s="11" t="s">
        <v>442</v>
      </c>
      <c r="E658" s="1" t="s">
        <v>360</v>
      </c>
      <c r="H658" t="s">
        <v>415</v>
      </c>
      <c r="I658" t="s">
        <v>27</v>
      </c>
      <c r="J658" s="15" t="s">
        <v>28</v>
      </c>
      <c r="K658" s="42" t="s">
        <v>449</v>
      </c>
      <c r="L658" s="7">
        <v>52.2</v>
      </c>
      <c r="M658" s="7">
        <v>49.8</v>
      </c>
      <c r="N658" s="9">
        <v>0.95402298850574707</v>
      </c>
    </row>
    <row r="659" spans="1:21" x14ac:dyDescent="0.25">
      <c r="A659" s="5" t="s">
        <v>441</v>
      </c>
      <c r="B659" s="1" t="s">
        <v>357</v>
      </c>
      <c r="C659" t="s">
        <v>358</v>
      </c>
      <c r="D659" s="11" t="s">
        <v>442</v>
      </c>
      <c r="E659" s="1" t="s">
        <v>360</v>
      </c>
      <c r="H659" t="s">
        <v>415</v>
      </c>
      <c r="I659" t="s">
        <v>27</v>
      </c>
      <c r="J659" s="15" t="s">
        <v>28</v>
      </c>
      <c r="K659" s="42" t="s">
        <v>450</v>
      </c>
      <c r="L659" s="7">
        <v>53.1</v>
      </c>
      <c r="M659" s="7">
        <v>50.2</v>
      </c>
      <c r="N659" s="9">
        <v>0.94538606403013181</v>
      </c>
    </row>
    <row r="660" spans="1:21" x14ac:dyDescent="0.25">
      <c r="A660" s="5" t="s">
        <v>441</v>
      </c>
      <c r="B660" s="1" t="s">
        <v>357</v>
      </c>
      <c r="C660" t="s">
        <v>358</v>
      </c>
      <c r="D660" s="11" t="s">
        <v>442</v>
      </c>
      <c r="E660" s="1" t="s">
        <v>360</v>
      </c>
      <c r="H660" t="s">
        <v>415</v>
      </c>
      <c r="I660" t="s">
        <v>27</v>
      </c>
      <c r="J660" s="15" t="s">
        <v>28</v>
      </c>
      <c r="K660" s="42" t="s">
        <v>451</v>
      </c>
      <c r="L660" s="7">
        <v>75.2</v>
      </c>
      <c r="M660" s="7">
        <v>69.2</v>
      </c>
      <c r="N660" s="9">
        <v>0.92021276595744683</v>
      </c>
    </row>
    <row r="661" spans="1:21" s="16" customFormat="1" x14ac:dyDescent="0.25">
      <c r="A661" s="18" t="s">
        <v>441</v>
      </c>
      <c r="B661" s="19" t="s">
        <v>357</v>
      </c>
      <c r="C661" s="16" t="s">
        <v>358</v>
      </c>
      <c r="D661" s="20" t="s">
        <v>442</v>
      </c>
      <c r="E661" s="19" t="s">
        <v>360</v>
      </c>
      <c r="H661" s="16" t="s">
        <v>415</v>
      </c>
      <c r="I661" s="16" t="s">
        <v>27</v>
      </c>
      <c r="J661" s="21" t="s">
        <v>28</v>
      </c>
      <c r="K661" s="43" t="s">
        <v>452</v>
      </c>
      <c r="L661" s="17">
        <v>75.3</v>
      </c>
      <c r="M661" s="17">
        <v>68.599999999999994</v>
      </c>
      <c r="N661" s="22">
        <v>0.91102257636122175</v>
      </c>
      <c r="O661" s="23"/>
      <c r="P661" s="18"/>
      <c r="U661" s="18"/>
    </row>
    <row r="662" spans="1:21" x14ac:dyDescent="0.25">
      <c r="A662" s="5" t="s">
        <v>453</v>
      </c>
      <c r="B662" s="1" t="s">
        <v>454</v>
      </c>
      <c r="C662" t="s">
        <v>455</v>
      </c>
      <c r="D662" s="11" t="s">
        <v>456</v>
      </c>
      <c r="E662" s="1" t="s">
        <v>360</v>
      </c>
      <c r="H662" t="s">
        <v>415</v>
      </c>
      <c r="I662" t="s">
        <v>27</v>
      </c>
      <c r="J662" s="15" t="s">
        <v>28</v>
      </c>
      <c r="K662" s="42" t="s">
        <v>457</v>
      </c>
      <c r="L662" s="7">
        <v>73.348051699713295</v>
      </c>
      <c r="M662" s="7">
        <v>72.639436169331717</v>
      </c>
      <c r="N662" s="9">
        <v>0.99033899996031727</v>
      </c>
    </row>
    <row r="663" spans="1:21" x14ac:dyDescent="0.25">
      <c r="A663" s="5" t="s">
        <v>453</v>
      </c>
      <c r="B663" s="1" t="s">
        <v>454</v>
      </c>
      <c r="C663" t="s">
        <v>455</v>
      </c>
      <c r="D663" s="11" t="s">
        <v>456</v>
      </c>
      <c r="E663" s="1" t="s">
        <v>360</v>
      </c>
      <c r="H663" t="s">
        <v>415</v>
      </c>
      <c r="I663" t="s">
        <v>27</v>
      </c>
      <c r="J663" s="15" t="s">
        <v>28</v>
      </c>
      <c r="K663" s="42" t="s">
        <v>457</v>
      </c>
      <c r="L663" s="7">
        <v>71.115131687997547</v>
      </c>
      <c r="M663" s="7">
        <v>69.840086167331023</v>
      </c>
      <c r="N663" s="9">
        <v>0.98207068607760561</v>
      </c>
    </row>
    <row r="664" spans="1:21" x14ac:dyDescent="0.25">
      <c r="A664" s="5" t="s">
        <v>453</v>
      </c>
      <c r="B664" s="1" t="s">
        <v>454</v>
      </c>
      <c r="C664" t="s">
        <v>455</v>
      </c>
      <c r="D664" s="11" t="s">
        <v>456</v>
      </c>
      <c r="E664" s="1" t="s">
        <v>360</v>
      </c>
      <c r="H664" t="s">
        <v>415</v>
      </c>
      <c r="I664" t="s">
        <v>27</v>
      </c>
      <c r="J664" s="15" t="s">
        <v>28</v>
      </c>
      <c r="K664" s="42" t="s">
        <v>457</v>
      </c>
      <c r="L664" s="7">
        <v>72.095285753354375</v>
      </c>
      <c r="M664" s="7">
        <v>69.945532912539136</v>
      </c>
      <c r="N664" s="9">
        <v>0.97018178347791317</v>
      </c>
    </row>
    <row r="665" spans="1:21" x14ac:dyDescent="0.25">
      <c r="A665" s="5" t="s">
        <v>453</v>
      </c>
      <c r="B665" s="1" t="s">
        <v>454</v>
      </c>
      <c r="C665" t="s">
        <v>455</v>
      </c>
      <c r="D665" s="11" t="s">
        <v>456</v>
      </c>
      <c r="E665" s="1" t="s">
        <v>360</v>
      </c>
      <c r="H665" t="s">
        <v>415</v>
      </c>
      <c r="I665" t="s">
        <v>27</v>
      </c>
      <c r="J665" s="15" t="s">
        <v>28</v>
      </c>
      <c r="K665" s="42" t="s">
        <v>457</v>
      </c>
      <c r="L665" s="7">
        <v>60.843342982671295</v>
      </c>
      <c r="M665" s="7">
        <v>55.753481565036743</v>
      </c>
      <c r="N665" s="9">
        <v>0.91634480999697554</v>
      </c>
      <c r="O665" s="14">
        <v>3.8565392840284203E-12</v>
      </c>
    </row>
    <row r="666" spans="1:21" x14ac:dyDescent="0.25">
      <c r="A666" s="5" t="s">
        <v>453</v>
      </c>
      <c r="B666" s="1" t="s">
        <v>454</v>
      </c>
      <c r="C666" t="s">
        <v>455</v>
      </c>
      <c r="D666" s="11" t="s">
        <v>456</v>
      </c>
      <c r="E666" s="1" t="s">
        <v>360</v>
      </c>
      <c r="H666" t="s">
        <v>415</v>
      </c>
      <c r="I666" t="s">
        <v>27</v>
      </c>
      <c r="J666" s="15" t="s">
        <v>28</v>
      </c>
      <c r="K666" s="42" t="s">
        <v>458</v>
      </c>
      <c r="L666" s="7">
        <v>70.517986649495029</v>
      </c>
      <c r="M666" s="7">
        <v>68.00505590211371</v>
      </c>
      <c r="N666" s="9">
        <v>0.96436468386609397</v>
      </c>
      <c r="O666" s="14">
        <v>2.0466401646626506E-11</v>
      </c>
    </row>
    <row r="667" spans="1:21" x14ac:dyDescent="0.25">
      <c r="A667" s="5" t="s">
        <v>453</v>
      </c>
      <c r="B667" s="1" t="s">
        <v>454</v>
      </c>
      <c r="C667" t="s">
        <v>455</v>
      </c>
      <c r="D667" s="11" t="s">
        <v>456</v>
      </c>
      <c r="E667" s="1" t="s">
        <v>360</v>
      </c>
      <c r="H667" t="s">
        <v>415</v>
      </c>
      <c r="I667" t="s">
        <v>27</v>
      </c>
      <c r="J667" s="15" t="s">
        <v>28</v>
      </c>
      <c r="K667" s="42" t="s">
        <v>459</v>
      </c>
      <c r="L667" s="7">
        <v>67.246313732300464</v>
      </c>
      <c r="M667" s="7">
        <v>62.564083659734862</v>
      </c>
      <c r="N667" s="9">
        <v>0.93037194438337545</v>
      </c>
      <c r="O667" s="14">
        <v>1.2423301038311898E-11</v>
      </c>
    </row>
    <row r="668" spans="1:21" x14ac:dyDescent="0.25">
      <c r="A668" s="5" t="s">
        <v>453</v>
      </c>
      <c r="B668" s="1" t="s">
        <v>454</v>
      </c>
      <c r="C668" t="s">
        <v>455</v>
      </c>
      <c r="D668" s="11" t="s">
        <v>456</v>
      </c>
      <c r="E668" s="1" t="s">
        <v>360</v>
      </c>
      <c r="H668" t="s">
        <v>415</v>
      </c>
      <c r="I668" t="s">
        <v>27</v>
      </c>
      <c r="J668" s="15" t="s">
        <v>28</v>
      </c>
      <c r="K668" s="42" t="s">
        <v>459</v>
      </c>
      <c r="L668" s="7">
        <v>65.048267988047172</v>
      </c>
      <c r="M668" s="7">
        <v>60.129034120128175</v>
      </c>
      <c r="N668" s="9">
        <v>0.92437563643012111</v>
      </c>
      <c r="O668" s="14">
        <v>5.3075346857956917E-12</v>
      </c>
    </row>
    <row r="669" spans="1:21" x14ac:dyDescent="0.25">
      <c r="A669" s="5" t="s">
        <v>453</v>
      </c>
      <c r="B669" s="1" t="s">
        <v>454</v>
      </c>
      <c r="C669" t="s">
        <v>455</v>
      </c>
      <c r="D669" s="11" t="s">
        <v>456</v>
      </c>
      <c r="E669" s="1" t="s">
        <v>360</v>
      </c>
      <c r="H669" t="s">
        <v>415</v>
      </c>
      <c r="I669" t="s">
        <v>27</v>
      </c>
      <c r="J669" s="15" t="s">
        <v>28</v>
      </c>
      <c r="K669" s="42" t="s">
        <v>459</v>
      </c>
      <c r="L669" s="7">
        <v>70.019919119496635</v>
      </c>
      <c r="M669" s="7">
        <v>65.349665384446226</v>
      </c>
      <c r="N669" s="9">
        <v>0.93330106927030132</v>
      </c>
    </row>
    <row r="670" spans="1:21" x14ac:dyDescent="0.25">
      <c r="A670" s="5" t="s">
        <v>453</v>
      </c>
      <c r="B670" s="1" t="s">
        <v>454</v>
      </c>
      <c r="C670" t="s">
        <v>455</v>
      </c>
      <c r="D670" s="11" t="s">
        <v>456</v>
      </c>
      <c r="E670" s="1" t="s">
        <v>360</v>
      </c>
      <c r="H670" t="s">
        <v>415</v>
      </c>
      <c r="I670" t="s">
        <v>27</v>
      </c>
      <c r="J670" s="15" t="s">
        <v>28</v>
      </c>
      <c r="K670" s="42" t="s">
        <v>459</v>
      </c>
      <c r="L670" s="7">
        <v>71.670446466925398</v>
      </c>
      <c r="M670" s="7">
        <v>66.78449842480731</v>
      </c>
      <c r="N670" s="9">
        <v>0.93182757631665003</v>
      </c>
      <c r="O670" s="14">
        <v>1.7356149516813479E-12</v>
      </c>
    </row>
    <row r="671" spans="1:21" x14ac:dyDescent="0.25">
      <c r="A671" s="5" t="s">
        <v>453</v>
      </c>
      <c r="B671" s="1" t="s">
        <v>454</v>
      </c>
      <c r="C671" t="s">
        <v>455</v>
      </c>
      <c r="D671" s="11" t="s">
        <v>456</v>
      </c>
      <c r="E671" s="1" t="s">
        <v>360</v>
      </c>
      <c r="H671" t="s">
        <v>415</v>
      </c>
      <c r="I671" t="s">
        <v>27</v>
      </c>
      <c r="J671" s="15" t="s">
        <v>28</v>
      </c>
      <c r="K671" s="42" t="s">
        <v>459</v>
      </c>
      <c r="L671" s="7">
        <v>70.991679239850811</v>
      </c>
      <c r="M671" s="7">
        <v>66.032119260000769</v>
      </c>
      <c r="N671" s="9">
        <v>0.93013885524395346</v>
      </c>
    </row>
    <row r="672" spans="1:21" x14ac:dyDescent="0.25">
      <c r="A672" s="5" t="s">
        <v>453</v>
      </c>
      <c r="B672" s="1" t="s">
        <v>454</v>
      </c>
      <c r="C672" t="s">
        <v>455</v>
      </c>
      <c r="D672" s="11" t="s">
        <v>456</v>
      </c>
      <c r="E672" s="1" t="s">
        <v>360</v>
      </c>
      <c r="H672" t="s">
        <v>415</v>
      </c>
      <c r="I672" t="s">
        <v>27</v>
      </c>
      <c r="J672" s="15" t="s">
        <v>28</v>
      </c>
      <c r="K672" s="42" t="s">
        <v>459</v>
      </c>
      <c r="L672" s="7">
        <v>83.510798892336041</v>
      </c>
      <c r="M672" s="7">
        <v>82.091281335624828</v>
      </c>
      <c r="N672" s="9">
        <v>0.98300198805975636</v>
      </c>
    </row>
    <row r="673" spans="1:15" x14ac:dyDescent="0.25">
      <c r="A673" s="5" t="s">
        <v>453</v>
      </c>
      <c r="B673" s="1" t="s">
        <v>454</v>
      </c>
      <c r="C673" t="s">
        <v>455</v>
      </c>
      <c r="D673" s="11" t="s">
        <v>456</v>
      </c>
      <c r="E673" s="1" t="s">
        <v>360</v>
      </c>
      <c r="H673" t="s">
        <v>415</v>
      </c>
      <c r="I673" t="s">
        <v>27</v>
      </c>
      <c r="J673" s="15" t="s">
        <v>28</v>
      </c>
      <c r="K673" s="42" t="s">
        <v>459</v>
      </c>
      <c r="L673" s="7">
        <v>77.745793778042</v>
      </c>
      <c r="M673" s="7">
        <v>74.779416579798749</v>
      </c>
      <c r="N673" s="9">
        <v>0.96184517445777173</v>
      </c>
      <c r="O673" s="14">
        <v>3.015712165958237E-11</v>
      </c>
    </row>
    <row r="674" spans="1:15" x14ac:dyDescent="0.25">
      <c r="A674" s="5" t="s">
        <v>453</v>
      </c>
      <c r="B674" s="1" t="s">
        <v>454</v>
      </c>
      <c r="C674" t="s">
        <v>455</v>
      </c>
      <c r="D674" s="11" t="s">
        <v>456</v>
      </c>
      <c r="E674" s="1" t="s">
        <v>360</v>
      </c>
      <c r="H674" t="s">
        <v>415</v>
      </c>
      <c r="I674" t="s">
        <v>27</v>
      </c>
      <c r="J674" s="15" t="s">
        <v>28</v>
      </c>
      <c r="K674" s="42" t="s">
        <v>459</v>
      </c>
      <c r="L674" s="7">
        <v>78.779887042019737</v>
      </c>
      <c r="M674" s="7">
        <v>76.872575948959366</v>
      </c>
      <c r="N674" s="9">
        <v>0.9757893649676973</v>
      </c>
    </row>
    <row r="675" spans="1:15" x14ac:dyDescent="0.25">
      <c r="A675" s="5" t="s">
        <v>453</v>
      </c>
      <c r="B675" s="1" t="s">
        <v>454</v>
      </c>
      <c r="C675" t="s">
        <v>455</v>
      </c>
      <c r="D675" s="11" t="s">
        <v>456</v>
      </c>
      <c r="E675" s="1" t="s">
        <v>360</v>
      </c>
      <c r="H675" t="s">
        <v>415</v>
      </c>
      <c r="I675" t="s">
        <v>27</v>
      </c>
      <c r="J675" s="15" t="s">
        <v>28</v>
      </c>
      <c r="K675" s="42" t="s">
        <v>459</v>
      </c>
      <c r="L675" s="7">
        <v>77.804161832218966</v>
      </c>
      <c r="M675" s="7">
        <v>76.523223745980857</v>
      </c>
      <c r="N675" s="9">
        <v>0.98353638088152162</v>
      </c>
    </row>
    <row r="676" spans="1:15" x14ac:dyDescent="0.25">
      <c r="A676" s="5" t="s">
        <v>453</v>
      </c>
      <c r="B676" s="1" t="s">
        <v>454</v>
      </c>
      <c r="C676" t="s">
        <v>455</v>
      </c>
      <c r="D676" s="11" t="s">
        <v>456</v>
      </c>
      <c r="E676" s="1" t="s">
        <v>360</v>
      </c>
      <c r="H676" t="s">
        <v>415</v>
      </c>
      <c r="I676" t="s">
        <v>27</v>
      </c>
      <c r="J676" s="15" t="s">
        <v>28</v>
      </c>
      <c r="K676" s="42" t="s">
        <v>460</v>
      </c>
      <c r="L676" s="7">
        <v>68.84072088847077</v>
      </c>
      <c r="M676" s="7">
        <v>63.251156456065672</v>
      </c>
      <c r="N676" s="9">
        <v>0.91880438844531009</v>
      </c>
      <c r="O676" s="14">
        <v>2.7924554304923752E-12</v>
      </c>
    </row>
    <row r="677" spans="1:15" x14ac:dyDescent="0.25">
      <c r="A677" s="5" t="s">
        <v>453</v>
      </c>
      <c r="B677" s="1" t="s">
        <v>454</v>
      </c>
      <c r="C677" t="s">
        <v>455</v>
      </c>
      <c r="D677" s="11" t="s">
        <v>456</v>
      </c>
      <c r="E677" s="1" t="s">
        <v>360</v>
      </c>
      <c r="H677" t="s">
        <v>415</v>
      </c>
      <c r="I677" t="s">
        <v>27</v>
      </c>
      <c r="J677" s="15" t="s">
        <v>28</v>
      </c>
      <c r="K677" s="42" t="s">
        <v>460</v>
      </c>
      <c r="L677" s="7">
        <v>66.365759854069424</v>
      </c>
      <c r="M677" s="7">
        <v>61.619878295166217</v>
      </c>
      <c r="N677" s="9">
        <v>0.9284890044303139</v>
      </c>
      <c r="O677" s="14">
        <v>3.1253057322334276E-12</v>
      </c>
    </row>
    <row r="678" spans="1:15" x14ac:dyDescent="0.25">
      <c r="A678" s="5" t="s">
        <v>453</v>
      </c>
      <c r="B678" s="1" t="s">
        <v>454</v>
      </c>
      <c r="C678" t="s">
        <v>455</v>
      </c>
      <c r="D678" s="11" t="s">
        <v>456</v>
      </c>
      <c r="E678" s="1" t="s">
        <v>360</v>
      </c>
      <c r="H678" t="s">
        <v>415</v>
      </c>
      <c r="I678" t="s">
        <v>27</v>
      </c>
      <c r="J678" s="15" t="s">
        <v>28</v>
      </c>
      <c r="K678" s="42" t="s">
        <v>460</v>
      </c>
      <c r="L678" s="7">
        <v>64.936255839605039</v>
      </c>
      <c r="M678" s="7">
        <v>59.244730763148098</v>
      </c>
      <c r="N678" s="9">
        <v>0.91235212127851628</v>
      </c>
      <c r="O678" s="14">
        <v>1.8226906717218656E-12</v>
      </c>
    </row>
    <row r="679" spans="1:15" x14ac:dyDescent="0.25">
      <c r="A679" s="5" t="s">
        <v>453</v>
      </c>
      <c r="B679" s="1" t="s">
        <v>454</v>
      </c>
      <c r="C679" t="s">
        <v>455</v>
      </c>
      <c r="D679" s="11" t="s">
        <v>456</v>
      </c>
      <c r="E679" s="1" t="s">
        <v>360</v>
      </c>
      <c r="H679" t="s">
        <v>415</v>
      </c>
      <c r="I679" t="s">
        <v>27</v>
      </c>
      <c r="J679" s="15" t="s">
        <v>28</v>
      </c>
      <c r="K679" s="42" t="s">
        <v>460</v>
      </c>
      <c r="L679" s="7">
        <v>68.515225618201697</v>
      </c>
      <c r="M679" s="7">
        <v>62.925072339770018</v>
      </c>
      <c r="N679" s="9">
        <v>0.91841005808573728</v>
      </c>
    </row>
    <row r="680" spans="1:15" x14ac:dyDescent="0.25">
      <c r="A680" s="5" t="s">
        <v>453</v>
      </c>
      <c r="B680" s="1" t="s">
        <v>454</v>
      </c>
      <c r="C680" t="s">
        <v>455</v>
      </c>
      <c r="D680" s="11" t="s">
        <v>456</v>
      </c>
      <c r="E680" s="1" t="s">
        <v>360</v>
      </c>
      <c r="H680" t="s">
        <v>415</v>
      </c>
      <c r="I680" t="s">
        <v>27</v>
      </c>
      <c r="J680" s="15" t="s">
        <v>28</v>
      </c>
      <c r="K680" s="42" t="s">
        <v>460</v>
      </c>
      <c r="L680" s="7">
        <v>64.506851229179304</v>
      </c>
      <c r="M680" s="7">
        <v>58.607289199317336</v>
      </c>
      <c r="N680" s="9">
        <v>0.90854363656812109</v>
      </c>
      <c r="O680" s="14">
        <v>3.4423223924368009E-12</v>
      </c>
    </row>
    <row r="681" spans="1:15" x14ac:dyDescent="0.25">
      <c r="A681" s="5" t="s">
        <v>453</v>
      </c>
      <c r="B681" s="1" t="s">
        <v>454</v>
      </c>
      <c r="C681" t="s">
        <v>455</v>
      </c>
      <c r="D681" s="11" t="s">
        <v>456</v>
      </c>
      <c r="E681" s="1" t="s">
        <v>360</v>
      </c>
      <c r="H681" t="s">
        <v>415</v>
      </c>
      <c r="I681" t="s">
        <v>27</v>
      </c>
      <c r="J681" s="15" t="s">
        <v>28</v>
      </c>
      <c r="K681" s="42" t="s">
        <v>460</v>
      </c>
      <c r="L681" s="7">
        <v>65.70099445254148</v>
      </c>
      <c r="M681" s="7">
        <v>60.177748495877793</v>
      </c>
      <c r="N681" s="9">
        <v>0.91593360187792361</v>
      </c>
    </row>
    <row r="682" spans="1:15" x14ac:dyDescent="0.25">
      <c r="A682" s="5" t="s">
        <v>453</v>
      </c>
      <c r="B682" s="1" t="s">
        <v>454</v>
      </c>
      <c r="C682" t="s">
        <v>455</v>
      </c>
      <c r="D682" s="11" t="s">
        <v>456</v>
      </c>
      <c r="E682" s="1" t="s">
        <v>360</v>
      </c>
      <c r="H682" t="s">
        <v>415</v>
      </c>
      <c r="I682" t="s">
        <v>27</v>
      </c>
      <c r="J682" s="15" t="s">
        <v>28</v>
      </c>
      <c r="K682" s="42" t="s">
        <v>460</v>
      </c>
      <c r="L682" s="7">
        <v>65.070690047899845</v>
      </c>
      <c r="M682" s="7">
        <v>59.570444163645831</v>
      </c>
      <c r="N682" s="9">
        <v>0.91547275923760496</v>
      </c>
    </row>
    <row r="683" spans="1:15" x14ac:dyDescent="0.25">
      <c r="A683" s="5" t="s">
        <v>453</v>
      </c>
      <c r="B683" s="1" t="s">
        <v>454</v>
      </c>
      <c r="C683" t="s">
        <v>455</v>
      </c>
      <c r="D683" s="11" t="s">
        <v>456</v>
      </c>
      <c r="E683" s="1" t="s">
        <v>360</v>
      </c>
      <c r="H683" t="s">
        <v>415</v>
      </c>
      <c r="I683" t="s">
        <v>27</v>
      </c>
      <c r="J683" s="15" t="s">
        <v>28</v>
      </c>
      <c r="K683" s="42" t="s">
        <v>461</v>
      </c>
      <c r="L683" s="7">
        <v>70.854296791488323</v>
      </c>
      <c r="M683" s="7">
        <v>69.137472783582425</v>
      </c>
      <c r="N683" s="9">
        <v>0.97576965567863572</v>
      </c>
    </row>
    <row r="684" spans="1:15" x14ac:dyDescent="0.25">
      <c r="A684" s="5" t="s">
        <v>453</v>
      </c>
      <c r="B684" s="1" t="s">
        <v>454</v>
      </c>
      <c r="C684" t="s">
        <v>455</v>
      </c>
      <c r="D684" s="11" t="s">
        <v>456</v>
      </c>
      <c r="E684" s="1" t="s">
        <v>360</v>
      </c>
      <c r="H684" t="s">
        <v>415</v>
      </c>
      <c r="I684" t="s">
        <v>27</v>
      </c>
      <c r="J684" s="15" t="s">
        <v>28</v>
      </c>
      <c r="K684" s="42" t="s">
        <v>461</v>
      </c>
      <c r="L684" s="7">
        <v>74.106325263902164</v>
      </c>
      <c r="M684" s="7">
        <v>72.420622904961647</v>
      </c>
      <c r="N684" s="9">
        <v>0.9772529220287538</v>
      </c>
    </row>
    <row r="685" spans="1:15" x14ac:dyDescent="0.25">
      <c r="A685" s="5" t="s">
        <v>453</v>
      </c>
      <c r="B685" s="1" t="s">
        <v>454</v>
      </c>
      <c r="C685" t="s">
        <v>455</v>
      </c>
      <c r="D685" s="11" t="s">
        <v>456</v>
      </c>
      <c r="E685" s="1" t="s">
        <v>360</v>
      </c>
      <c r="H685" t="s">
        <v>415</v>
      </c>
      <c r="I685" t="s">
        <v>27</v>
      </c>
      <c r="J685" s="15" t="s">
        <v>28</v>
      </c>
      <c r="K685" s="42" t="s">
        <v>461</v>
      </c>
      <c r="L685" s="7">
        <v>62.851957349255173</v>
      </c>
      <c r="M685" s="7">
        <v>60.898113598684148</v>
      </c>
      <c r="N685" s="9">
        <v>0.96891355762058573</v>
      </c>
    </row>
    <row r="686" spans="1:15" x14ac:dyDescent="0.25">
      <c r="A686" s="5" t="s">
        <v>453</v>
      </c>
      <c r="B686" s="1" t="s">
        <v>454</v>
      </c>
      <c r="C686" t="s">
        <v>455</v>
      </c>
      <c r="D686" s="11" t="s">
        <v>456</v>
      </c>
      <c r="E686" s="1" t="s">
        <v>360</v>
      </c>
      <c r="H686" t="s">
        <v>415</v>
      </c>
      <c r="I686" t="s">
        <v>27</v>
      </c>
      <c r="J686" s="15" t="s">
        <v>28</v>
      </c>
      <c r="K686" s="42" t="s">
        <v>461</v>
      </c>
      <c r="L686" s="7">
        <v>68.001076547960707</v>
      </c>
      <c r="M686" s="7">
        <v>65.554154059365004</v>
      </c>
      <c r="N686" s="9">
        <v>0.96401641543321881</v>
      </c>
    </row>
    <row r="687" spans="1:15" x14ac:dyDescent="0.25">
      <c r="A687" s="5" t="s">
        <v>453</v>
      </c>
      <c r="B687" s="1" t="s">
        <v>454</v>
      </c>
      <c r="C687" t="s">
        <v>455</v>
      </c>
      <c r="D687" s="11" t="s">
        <v>456</v>
      </c>
      <c r="E687" s="1" t="s">
        <v>360</v>
      </c>
      <c r="H687" t="s">
        <v>415</v>
      </c>
      <c r="I687" t="s">
        <v>27</v>
      </c>
      <c r="J687" s="15" t="s">
        <v>28</v>
      </c>
      <c r="K687" s="42" t="s">
        <v>462</v>
      </c>
      <c r="L687" s="7">
        <v>69.51896077398483</v>
      </c>
      <c r="M687" s="7">
        <v>69.024609987045991</v>
      </c>
      <c r="N687" s="9">
        <v>0.99288897904348661</v>
      </c>
    </row>
    <row r="688" spans="1:15" x14ac:dyDescent="0.25">
      <c r="A688" s="5" t="s">
        <v>453</v>
      </c>
      <c r="B688" s="1" t="s">
        <v>454</v>
      </c>
      <c r="C688" t="s">
        <v>455</v>
      </c>
      <c r="D688" s="11" t="s">
        <v>456</v>
      </c>
      <c r="E688" s="1" t="s">
        <v>360</v>
      </c>
      <c r="H688" t="s">
        <v>415</v>
      </c>
      <c r="I688" t="s">
        <v>27</v>
      </c>
      <c r="J688" s="15" t="s">
        <v>28</v>
      </c>
      <c r="K688" s="42" t="s">
        <v>462</v>
      </c>
      <c r="L688" s="7">
        <v>65.744268511960883</v>
      </c>
      <c r="M688" s="7">
        <v>61.426310429169753</v>
      </c>
      <c r="N688" s="9">
        <v>0.93432190850209917</v>
      </c>
    </row>
    <row r="689" spans="1:15" x14ac:dyDescent="0.25">
      <c r="A689" s="5" t="s">
        <v>453</v>
      </c>
      <c r="B689" s="1" t="s">
        <v>454</v>
      </c>
      <c r="C689" t="s">
        <v>455</v>
      </c>
      <c r="D689" s="11" t="s">
        <v>456</v>
      </c>
      <c r="E689" s="1" t="s">
        <v>360</v>
      </c>
      <c r="H689" t="s">
        <v>415</v>
      </c>
      <c r="I689" t="s">
        <v>27</v>
      </c>
      <c r="J689" s="15" t="s">
        <v>28</v>
      </c>
      <c r="K689" s="42" t="s">
        <v>462</v>
      </c>
      <c r="L689" s="7">
        <v>66.660151716411093</v>
      </c>
      <c r="M689" s="7">
        <v>62.29293596942879</v>
      </c>
      <c r="N689" s="9">
        <v>0.93448536142609562</v>
      </c>
    </row>
    <row r="690" spans="1:15" x14ac:dyDescent="0.25">
      <c r="A690" s="5" t="s">
        <v>453</v>
      </c>
      <c r="B690" s="1" t="s">
        <v>454</v>
      </c>
      <c r="C690" t="s">
        <v>455</v>
      </c>
      <c r="D690" s="11" t="s">
        <v>456</v>
      </c>
      <c r="E690" s="1" t="s">
        <v>360</v>
      </c>
      <c r="H690" t="s">
        <v>415</v>
      </c>
      <c r="I690" t="s">
        <v>27</v>
      </c>
      <c r="J690" s="15" t="s">
        <v>28</v>
      </c>
      <c r="K690" s="42" t="s">
        <v>462</v>
      </c>
      <c r="L690" s="7">
        <v>68.11671842013547</v>
      </c>
      <c r="M690" s="7">
        <v>64.257740619870461</v>
      </c>
      <c r="N690" s="9">
        <v>0.94334756738480396</v>
      </c>
    </row>
    <row r="691" spans="1:15" x14ac:dyDescent="0.25">
      <c r="A691" s="5" t="s">
        <v>453</v>
      </c>
      <c r="B691" s="1" t="s">
        <v>454</v>
      </c>
      <c r="C691" t="s">
        <v>455</v>
      </c>
      <c r="D691" s="11" t="s">
        <v>456</v>
      </c>
      <c r="E691" s="1" t="s">
        <v>360</v>
      </c>
      <c r="H691" t="s">
        <v>415</v>
      </c>
      <c r="I691" t="s">
        <v>27</v>
      </c>
      <c r="J691" s="15" t="s">
        <v>28</v>
      </c>
      <c r="K691" s="42" t="s">
        <v>462</v>
      </c>
      <c r="L691" s="7">
        <v>67.275725964966796</v>
      </c>
      <c r="M691" s="7">
        <v>62.193653210772503</v>
      </c>
      <c r="N691" s="9">
        <v>0.92445904252537181</v>
      </c>
    </row>
    <row r="692" spans="1:15" x14ac:dyDescent="0.25">
      <c r="A692" s="5" t="s">
        <v>453</v>
      </c>
      <c r="B692" s="1" t="s">
        <v>454</v>
      </c>
      <c r="C692" t="s">
        <v>455</v>
      </c>
      <c r="D692" s="11" t="s">
        <v>456</v>
      </c>
      <c r="E692" s="1" t="s">
        <v>360</v>
      </c>
      <c r="H692" t="s">
        <v>415</v>
      </c>
      <c r="I692" t="s">
        <v>27</v>
      </c>
      <c r="J692" s="15" t="s">
        <v>28</v>
      </c>
      <c r="K692" s="42" t="s">
        <v>462</v>
      </c>
      <c r="L692" s="7">
        <v>67.44622216231754</v>
      </c>
      <c r="M692" s="7">
        <v>62.926753030293256</v>
      </c>
      <c r="N692" s="9">
        <v>0.93299151550478787</v>
      </c>
    </row>
    <row r="693" spans="1:15" x14ac:dyDescent="0.25">
      <c r="A693" s="5" t="s">
        <v>453</v>
      </c>
      <c r="B693" s="1" t="s">
        <v>454</v>
      </c>
      <c r="C693" t="s">
        <v>455</v>
      </c>
      <c r="D693" s="11" t="s">
        <v>456</v>
      </c>
      <c r="E693" s="1" t="s">
        <v>360</v>
      </c>
      <c r="H693" t="s">
        <v>415</v>
      </c>
      <c r="I693" t="s">
        <v>27</v>
      </c>
      <c r="J693" s="15" t="s">
        <v>28</v>
      </c>
      <c r="K693" s="42" t="s">
        <v>462</v>
      </c>
      <c r="L693" s="7">
        <v>75.878380556030166</v>
      </c>
      <c r="M693" s="7">
        <v>70.000683760141058</v>
      </c>
      <c r="N693" s="9">
        <v>0.92253792512679034</v>
      </c>
    </row>
    <row r="694" spans="1:15" x14ac:dyDescent="0.25">
      <c r="A694" s="5" t="s">
        <v>453</v>
      </c>
      <c r="B694" s="1" t="s">
        <v>454</v>
      </c>
      <c r="C694" t="s">
        <v>455</v>
      </c>
      <c r="D694" s="11" t="s">
        <v>456</v>
      </c>
      <c r="E694" s="1" t="s">
        <v>360</v>
      </c>
      <c r="H694" t="s">
        <v>415</v>
      </c>
      <c r="I694" t="s">
        <v>27</v>
      </c>
      <c r="J694" s="15" t="s">
        <v>28</v>
      </c>
      <c r="K694" s="42" t="s">
        <v>462</v>
      </c>
      <c r="L694" s="7">
        <v>76.457106034702889</v>
      </c>
      <c r="M694" s="7">
        <v>71.643083342206623</v>
      </c>
      <c r="N694" s="9">
        <v>0.93703629469952421</v>
      </c>
    </row>
    <row r="695" spans="1:15" x14ac:dyDescent="0.25">
      <c r="A695" s="5" t="s">
        <v>453</v>
      </c>
      <c r="B695" s="1" t="s">
        <v>454</v>
      </c>
      <c r="C695" t="s">
        <v>455</v>
      </c>
      <c r="D695" s="11" t="s">
        <v>456</v>
      </c>
      <c r="E695" s="1" t="s">
        <v>360</v>
      </c>
      <c r="H695" t="s">
        <v>415</v>
      </c>
      <c r="I695" t="s">
        <v>27</v>
      </c>
      <c r="J695" s="15" t="s">
        <v>28</v>
      </c>
      <c r="K695" s="42" t="s">
        <v>462</v>
      </c>
      <c r="L695" s="7">
        <v>70.429418820262455</v>
      </c>
      <c r="M695" s="7">
        <v>67.751704899862034</v>
      </c>
      <c r="N695" s="9">
        <v>0.96198017866320873</v>
      </c>
    </row>
    <row r="696" spans="1:15" x14ac:dyDescent="0.25">
      <c r="A696" s="5" t="s">
        <v>453</v>
      </c>
      <c r="B696" s="1" t="s">
        <v>454</v>
      </c>
      <c r="C696" t="s">
        <v>455</v>
      </c>
      <c r="D696" s="11" t="s">
        <v>456</v>
      </c>
      <c r="E696" s="1" t="s">
        <v>360</v>
      </c>
      <c r="H696" t="s">
        <v>415</v>
      </c>
      <c r="I696" t="s">
        <v>27</v>
      </c>
      <c r="J696" s="15" t="s">
        <v>28</v>
      </c>
      <c r="K696" s="42" t="s">
        <v>462</v>
      </c>
      <c r="L696" s="7">
        <v>66.989375434227725</v>
      </c>
      <c r="M696" s="7">
        <v>66.178672530893991</v>
      </c>
      <c r="N696" s="9">
        <v>0.98789803759060713</v>
      </c>
    </row>
    <row r="697" spans="1:15" x14ac:dyDescent="0.25">
      <c r="A697" s="5" t="s">
        <v>453</v>
      </c>
      <c r="B697" s="1" t="s">
        <v>454</v>
      </c>
      <c r="C697" t="s">
        <v>455</v>
      </c>
      <c r="D697" s="11" t="s">
        <v>456</v>
      </c>
      <c r="E697" s="1" t="s">
        <v>360</v>
      </c>
      <c r="H697" t="s">
        <v>415</v>
      </c>
      <c r="I697" t="s">
        <v>27</v>
      </c>
      <c r="J697" s="15" t="s">
        <v>28</v>
      </c>
      <c r="K697" s="42" t="s">
        <v>463</v>
      </c>
      <c r="L697" s="7">
        <v>77.008799748577403</v>
      </c>
      <c r="M697" s="7">
        <v>75.019514922743355</v>
      </c>
      <c r="N697" s="9">
        <v>0.97416808426661916</v>
      </c>
    </row>
    <row r="698" spans="1:15" x14ac:dyDescent="0.25">
      <c r="A698" s="5" t="s">
        <v>453</v>
      </c>
      <c r="B698" s="1" t="s">
        <v>454</v>
      </c>
      <c r="C698" t="s">
        <v>455</v>
      </c>
      <c r="D698" s="11" t="s">
        <v>456</v>
      </c>
      <c r="E698" s="1" t="s">
        <v>360</v>
      </c>
      <c r="H698" t="s">
        <v>415</v>
      </c>
      <c r="I698" t="s">
        <v>27</v>
      </c>
      <c r="J698" s="15" t="s">
        <v>28</v>
      </c>
      <c r="K698" s="42" t="s">
        <v>463</v>
      </c>
      <c r="L698" s="7">
        <v>77.656974336035276</v>
      </c>
      <c r="M698" s="7">
        <v>75.950955501874361</v>
      </c>
      <c r="N698" s="9">
        <v>0.97803135070935587</v>
      </c>
      <c r="O698" s="14">
        <v>3.8040460353209165E-11</v>
      </c>
    </row>
    <row r="699" spans="1:15" x14ac:dyDescent="0.25">
      <c r="A699" s="5" t="s">
        <v>453</v>
      </c>
      <c r="B699" s="1" t="s">
        <v>454</v>
      </c>
      <c r="C699" t="s">
        <v>455</v>
      </c>
      <c r="D699" s="11" t="s">
        <v>456</v>
      </c>
      <c r="E699" s="1" t="s">
        <v>360</v>
      </c>
      <c r="H699" t="s">
        <v>415</v>
      </c>
      <c r="I699" t="s">
        <v>27</v>
      </c>
      <c r="J699" s="15" t="s">
        <v>28</v>
      </c>
      <c r="K699" s="42" t="s">
        <v>463</v>
      </c>
      <c r="L699" s="7">
        <v>77.435653855719295</v>
      </c>
      <c r="M699" s="7">
        <v>75.62624034198555</v>
      </c>
      <c r="N699" s="9">
        <v>0.97663332814229087</v>
      </c>
      <c r="O699" s="14">
        <v>5.1405463922184598E-11</v>
      </c>
    </row>
    <row r="700" spans="1:15" x14ac:dyDescent="0.25">
      <c r="A700" s="5" t="s">
        <v>453</v>
      </c>
      <c r="B700" s="1" t="s">
        <v>454</v>
      </c>
      <c r="C700" t="s">
        <v>455</v>
      </c>
      <c r="D700" s="11" t="s">
        <v>456</v>
      </c>
      <c r="E700" s="1" t="s">
        <v>360</v>
      </c>
      <c r="H700" t="s">
        <v>415</v>
      </c>
      <c r="I700" t="s">
        <v>27</v>
      </c>
      <c r="J700" s="15" t="s">
        <v>28</v>
      </c>
      <c r="K700" s="42" t="s">
        <v>463</v>
      </c>
      <c r="L700" s="7">
        <v>72.980283892171855</v>
      </c>
      <c r="M700" s="7">
        <v>70.419474175175196</v>
      </c>
      <c r="N700" s="9">
        <v>0.96491093785302007</v>
      </c>
      <c r="O700" s="14">
        <v>2.8694838104655474E-11</v>
      </c>
    </row>
    <row r="701" spans="1:15" x14ac:dyDescent="0.25">
      <c r="A701" s="5" t="s">
        <v>453</v>
      </c>
      <c r="B701" s="1" t="s">
        <v>454</v>
      </c>
      <c r="C701" t="s">
        <v>455</v>
      </c>
      <c r="D701" s="11" t="s">
        <v>456</v>
      </c>
      <c r="E701" s="1" t="s">
        <v>360</v>
      </c>
      <c r="H701" t="s">
        <v>415</v>
      </c>
      <c r="I701" t="s">
        <v>27</v>
      </c>
      <c r="J701" s="15" t="s">
        <v>28</v>
      </c>
      <c r="K701" s="42" t="s">
        <v>463</v>
      </c>
      <c r="L701" s="7">
        <v>74.237750510971495</v>
      </c>
      <c r="M701" s="7">
        <v>71.847283625697798</v>
      </c>
      <c r="N701" s="9">
        <v>0.96779984753282078</v>
      </c>
    </row>
    <row r="702" spans="1:15" x14ac:dyDescent="0.25">
      <c r="A702" s="5" t="s">
        <v>453</v>
      </c>
      <c r="B702" s="1" t="s">
        <v>454</v>
      </c>
      <c r="C702" t="s">
        <v>455</v>
      </c>
      <c r="D702" s="11" t="s">
        <v>456</v>
      </c>
      <c r="E702" s="1" t="s">
        <v>360</v>
      </c>
      <c r="H702" t="s">
        <v>415</v>
      </c>
      <c r="I702" t="s">
        <v>27</v>
      </c>
      <c r="J702" s="15" t="s">
        <v>28</v>
      </c>
      <c r="K702" s="42" t="s">
        <v>463</v>
      </c>
      <c r="L702" s="7">
        <v>74.963870708854813</v>
      </c>
      <c r="M702" s="7">
        <v>73.030376228676573</v>
      </c>
      <c r="N702" s="9">
        <v>0.97420764880608213</v>
      </c>
      <c r="O702" s="14">
        <v>5.298552661463064E-11</v>
      </c>
    </row>
    <row r="703" spans="1:15" x14ac:dyDescent="0.25">
      <c r="A703" s="5" t="s">
        <v>453</v>
      </c>
      <c r="B703" s="1" t="s">
        <v>454</v>
      </c>
      <c r="C703" t="s">
        <v>455</v>
      </c>
      <c r="D703" s="11" t="s">
        <v>456</v>
      </c>
      <c r="E703" s="1" t="s">
        <v>360</v>
      </c>
      <c r="H703" t="s">
        <v>415</v>
      </c>
      <c r="I703" t="s">
        <v>27</v>
      </c>
      <c r="J703" s="15" t="s">
        <v>28</v>
      </c>
      <c r="K703" s="42" t="s">
        <v>463</v>
      </c>
      <c r="L703" s="7">
        <v>74.349273877960201</v>
      </c>
      <c r="M703" s="7">
        <v>71.949411133039533</v>
      </c>
      <c r="N703" s="9">
        <v>0.96772177292733352</v>
      </c>
    </row>
    <row r="704" spans="1:15" x14ac:dyDescent="0.25">
      <c r="A704" s="5" t="s">
        <v>453</v>
      </c>
      <c r="B704" s="1" t="s">
        <v>454</v>
      </c>
      <c r="C704" t="s">
        <v>455</v>
      </c>
      <c r="D704" s="11" t="s">
        <v>456</v>
      </c>
      <c r="E704" s="1" t="s">
        <v>360</v>
      </c>
      <c r="H704" t="s">
        <v>415</v>
      </c>
      <c r="I704" t="s">
        <v>27</v>
      </c>
      <c r="J704" s="15" t="s">
        <v>28</v>
      </c>
      <c r="K704" s="42" t="s">
        <v>463</v>
      </c>
      <c r="L704" s="7">
        <v>79.868506909953396</v>
      </c>
      <c r="M704" s="7">
        <v>78.704874554142606</v>
      </c>
      <c r="N704" s="9">
        <v>0.98543064843915629</v>
      </c>
    </row>
    <row r="705" spans="1:15" x14ac:dyDescent="0.25">
      <c r="A705" s="5" t="s">
        <v>453</v>
      </c>
      <c r="B705" s="1" t="s">
        <v>454</v>
      </c>
      <c r="C705" t="s">
        <v>455</v>
      </c>
      <c r="D705" s="11" t="s">
        <v>456</v>
      </c>
      <c r="E705" s="1" t="s">
        <v>360</v>
      </c>
      <c r="H705" t="s">
        <v>415</v>
      </c>
      <c r="I705" t="s">
        <v>27</v>
      </c>
      <c r="J705" s="15" t="s">
        <v>28</v>
      </c>
      <c r="K705" s="42" t="s">
        <v>463</v>
      </c>
      <c r="L705" s="7">
        <v>80.203747538364311</v>
      </c>
      <c r="M705" s="7">
        <v>79.065690862058943</v>
      </c>
      <c r="N705" s="9">
        <v>0.98581043017022374</v>
      </c>
    </row>
    <row r="706" spans="1:15" x14ac:dyDescent="0.25">
      <c r="A706" s="5" t="s">
        <v>453</v>
      </c>
      <c r="B706" s="1" t="s">
        <v>454</v>
      </c>
      <c r="C706" t="s">
        <v>455</v>
      </c>
      <c r="D706" s="11" t="s">
        <v>456</v>
      </c>
      <c r="E706" s="1" t="s">
        <v>360</v>
      </c>
      <c r="H706" t="s">
        <v>415</v>
      </c>
      <c r="I706" t="s">
        <v>27</v>
      </c>
      <c r="J706" s="15" t="s">
        <v>28</v>
      </c>
      <c r="K706" s="42" t="s">
        <v>463</v>
      </c>
      <c r="L706" s="7">
        <v>78.559900673064703</v>
      </c>
      <c r="M706" s="7">
        <v>77.219910283488417</v>
      </c>
      <c r="N706" s="9">
        <v>0.98294307428986194</v>
      </c>
      <c r="O706" s="14">
        <v>1.9204231443547662E-11</v>
      </c>
    </row>
    <row r="707" spans="1:15" x14ac:dyDescent="0.25">
      <c r="A707" s="5" t="s">
        <v>453</v>
      </c>
      <c r="B707" s="1" t="s">
        <v>454</v>
      </c>
      <c r="C707" t="s">
        <v>455</v>
      </c>
      <c r="D707" s="11" t="s">
        <v>456</v>
      </c>
      <c r="E707" s="1" t="s">
        <v>360</v>
      </c>
      <c r="H707" t="s">
        <v>415</v>
      </c>
      <c r="I707" t="s">
        <v>27</v>
      </c>
      <c r="J707" s="15" t="s">
        <v>28</v>
      </c>
      <c r="K707" s="42" t="s">
        <v>464</v>
      </c>
      <c r="L707" s="7">
        <v>31.593343887810946</v>
      </c>
      <c r="M707" s="7">
        <v>28.983938445929169</v>
      </c>
      <c r="N707" s="9">
        <v>0.91740648121490831</v>
      </c>
    </row>
    <row r="708" spans="1:15" x14ac:dyDescent="0.25">
      <c r="A708" s="5" t="s">
        <v>453</v>
      </c>
      <c r="B708" s="1" t="s">
        <v>454</v>
      </c>
      <c r="C708" t="s">
        <v>455</v>
      </c>
      <c r="D708" s="11" t="s">
        <v>456</v>
      </c>
      <c r="E708" s="1" t="s">
        <v>360</v>
      </c>
      <c r="H708" t="s">
        <v>415</v>
      </c>
      <c r="I708" t="s">
        <v>27</v>
      </c>
      <c r="J708" s="15" t="s">
        <v>28</v>
      </c>
      <c r="K708" s="42" t="s">
        <v>464</v>
      </c>
      <c r="L708" s="7">
        <v>32.562981939859228</v>
      </c>
      <c r="M708" s="7">
        <v>29.941918142487832</v>
      </c>
      <c r="N708" s="9">
        <v>0.91950786932805317</v>
      </c>
    </row>
    <row r="709" spans="1:15" x14ac:dyDescent="0.25">
      <c r="A709" s="5" t="s">
        <v>453</v>
      </c>
      <c r="B709" s="1" t="s">
        <v>454</v>
      </c>
      <c r="C709" t="s">
        <v>455</v>
      </c>
      <c r="D709" s="11" t="s">
        <v>456</v>
      </c>
      <c r="E709" s="1" t="s">
        <v>360</v>
      </c>
      <c r="H709" t="s">
        <v>415</v>
      </c>
      <c r="I709" t="s">
        <v>27</v>
      </c>
      <c r="J709" s="15" t="s">
        <v>28</v>
      </c>
      <c r="K709" s="42" t="s">
        <v>465</v>
      </c>
      <c r="L709" s="7">
        <v>72.423138514991848</v>
      </c>
      <c r="M709" s="7">
        <v>67.642979830594413</v>
      </c>
      <c r="N709" s="9">
        <v>0.93399680292220522</v>
      </c>
    </row>
    <row r="710" spans="1:15" x14ac:dyDescent="0.25">
      <c r="A710" s="5" t="s">
        <v>453</v>
      </c>
      <c r="B710" s="1" t="s">
        <v>454</v>
      </c>
      <c r="C710" t="s">
        <v>455</v>
      </c>
      <c r="D710" s="11" t="s">
        <v>456</v>
      </c>
      <c r="E710" s="1" t="s">
        <v>360</v>
      </c>
      <c r="H710" t="s">
        <v>415</v>
      </c>
      <c r="I710" t="s">
        <v>27</v>
      </c>
      <c r="J710" s="15" t="s">
        <v>28</v>
      </c>
      <c r="K710" s="42" t="s">
        <v>465</v>
      </c>
      <c r="L710" s="7">
        <v>74.14041228593598</v>
      </c>
      <c r="M710" s="7">
        <v>70.933606712058349</v>
      </c>
      <c r="N710" s="9">
        <v>0.9567468607874744</v>
      </c>
      <c r="O710" s="14">
        <v>3.3940171215365406E-11</v>
      </c>
    </row>
    <row r="711" spans="1:15" x14ac:dyDescent="0.25">
      <c r="A711" s="5" t="s">
        <v>453</v>
      </c>
      <c r="B711" s="1" t="s">
        <v>454</v>
      </c>
      <c r="C711" t="s">
        <v>455</v>
      </c>
      <c r="D711" s="11" t="s">
        <v>456</v>
      </c>
      <c r="E711" s="1" t="s">
        <v>360</v>
      </c>
      <c r="H711" t="s">
        <v>415</v>
      </c>
      <c r="I711" t="s">
        <v>27</v>
      </c>
      <c r="J711" s="15" t="s">
        <v>28</v>
      </c>
      <c r="K711" s="42" t="s">
        <v>465</v>
      </c>
      <c r="L711" s="7">
        <v>69.105345478177227</v>
      </c>
      <c r="M711" s="7">
        <v>64.962789417275218</v>
      </c>
      <c r="N711" s="9">
        <v>0.94005447722983759</v>
      </c>
      <c r="O711" s="14">
        <v>2.4323021254923147E-12</v>
      </c>
    </row>
    <row r="712" spans="1:15" x14ac:dyDescent="0.25">
      <c r="A712" s="5" t="s">
        <v>453</v>
      </c>
      <c r="B712" s="1" t="s">
        <v>454</v>
      </c>
      <c r="C712" t="s">
        <v>455</v>
      </c>
      <c r="D712" s="11" t="s">
        <v>456</v>
      </c>
      <c r="E712" s="1" t="s">
        <v>360</v>
      </c>
      <c r="H712" t="s">
        <v>415</v>
      </c>
      <c r="I712" t="s">
        <v>27</v>
      </c>
      <c r="J712" s="15" t="s">
        <v>28</v>
      </c>
      <c r="K712" s="42" t="s">
        <v>465</v>
      </c>
      <c r="L712" s="7">
        <v>68.000723196329886</v>
      </c>
      <c r="M712" s="7">
        <v>63.665924342545033</v>
      </c>
      <c r="N712" s="9">
        <v>0.93625363599046529</v>
      </c>
    </row>
    <row r="713" spans="1:15" x14ac:dyDescent="0.25">
      <c r="A713" s="5" t="s">
        <v>453</v>
      </c>
      <c r="B713" s="1" t="s">
        <v>454</v>
      </c>
      <c r="C713" t="s">
        <v>455</v>
      </c>
      <c r="D713" s="11" t="s">
        <v>456</v>
      </c>
      <c r="E713" s="1" t="s">
        <v>360</v>
      </c>
      <c r="H713" t="s">
        <v>415</v>
      </c>
      <c r="I713" t="s">
        <v>27</v>
      </c>
      <c r="J713" s="15" t="s">
        <v>28</v>
      </c>
      <c r="K713" s="42" t="s">
        <v>466</v>
      </c>
      <c r="L713" s="7">
        <v>67.344933325076909</v>
      </c>
      <c r="M713" s="7">
        <v>63.149196550097066</v>
      </c>
      <c r="N713" s="9">
        <v>0.93769781084009929</v>
      </c>
    </row>
    <row r="714" spans="1:15" x14ac:dyDescent="0.25">
      <c r="A714" s="5" t="s">
        <v>453</v>
      </c>
      <c r="B714" s="1" t="s">
        <v>454</v>
      </c>
      <c r="C714" t="s">
        <v>455</v>
      </c>
      <c r="D714" s="11" t="s">
        <v>456</v>
      </c>
      <c r="E714" s="1" t="s">
        <v>360</v>
      </c>
      <c r="H714" t="s">
        <v>415</v>
      </c>
      <c r="I714" t="s">
        <v>27</v>
      </c>
      <c r="J714" s="15" t="s">
        <v>28</v>
      </c>
      <c r="K714" s="42" t="s">
        <v>466</v>
      </c>
      <c r="L714" s="7">
        <v>67.046646766747614</v>
      </c>
      <c r="M714" s="7">
        <v>63.180989142255008</v>
      </c>
      <c r="N714" s="9">
        <v>0.94234375899601575</v>
      </c>
    </row>
    <row r="715" spans="1:15" x14ac:dyDescent="0.25">
      <c r="A715" s="5" t="s">
        <v>453</v>
      </c>
      <c r="B715" s="1" t="s">
        <v>454</v>
      </c>
      <c r="C715" t="s">
        <v>455</v>
      </c>
      <c r="D715" s="11" t="s">
        <v>456</v>
      </c>
      <c r="E715" s="1" t="s">
        <v>360</v>
      </c>
      <c r="H715" t="s">
        <v>415</v>
      </c>
      <c r="I715" t="s">
        <v>27</v>
      </c>
      <c r="J715" s="15" t="s">
        <v>28</v>
      </c>
      <c r="K715" s="42" t="s">
        <v>467</v>
      </c>
      <c r="L715" s="7">
        <v>48.682022784072998</v>
      </c>
      <c r="M715" s="7">
        <v>44.786082961920442</v>
      </c>
      <c r="N715" s="9">
        <v>0.91997169387490685</v>
      </c>
      <c r="O715" s="14">
        <v>4.8686441224822369E-14</v>
      </c>
    </row>
    <row r="716" spans="1:15" x14ac:dyDescent="0.25">
      <c r="A716" s="5" t="s">
        <v>453</v>
      </c>
      <c r="B716" s="1" t="s">
        <v>454</v>
      </c>
      <c r="C716" t="s">
        <v>455</v>
      </c>
      <c r="D716" s="11" t="s">
        <v>456</v>
      </c>
      <c r="E716" s="1" t="s">
        <v>360</v>
      </c>
      <c r="H716" t="s">
        <v>415</v>
      </c>
      <c r="I716" t="s">
        <v>27</v>
      </c>
      <c r="J716" s="15" t="s">
        <v>28</v>
      </c>
      <c r="K716" s="42" t="s">
        <v>467</v>
      </c>
      <c r="L716" s="7">
        <v>51.1502694237127</v>
      </c>
      <c r="M716" s="7">
        <v>47.141382402531534</v>
      </c>
      <c r="N716" s="9">
        <v>0.92162529999651011</v>
      </c>
      <c r="O716" s="14">
        <v>8.1968999889885217E-13</v>
      </c>
    </row>
    <row r="717" spans="1:15" x14ac:dyDescent="0.25">
      <c r="A717" s="5" t="s">
        <v>453</v>
      </c>
      <c r="B717" s="1" t="s">
        <v>454</v>
      </c>
      <c r="C717" t="s">
        <v>455</v>
      </c>
      <c r="D717" s="11" t="s">
        <v>456</v>
      </c>
      <c r="E717" s="1" t="s">
        <v>360</v>
      </c>
      <c r="H717" t="s">
        <v>415</v>
      </c>
      <c r="I717" t="s">
        <v>27</v>
      </c>
      <c r="J717" s="15" t="s">
        <v>28</v>
      </c>
      <c r="K717" s="42" t="s">
        <v>467</v>
      </c>
      <c r="L717" s="7">
        <v>51.543415367568358</v>
      </c>
      <c r="M717" s="7">
        <v>48.261777278873325</v>
      </c>
      <c r="N717" s="9">
        <v>0.93633254480144767</v>
      </c>
    </row>
    <row r="718" spans="1:15" x14ac:dyDescent="0.25">
      <c r="A718" s="5" t="s">
        <v>453</v>
      </c>
      <c r="B718" s="1" t="s">
        <v>454</v>
      </c>
      <c r="C718" t="s">
        <v>455</v>
      </c>
      <c r="D718" s="11" t="s">
        <v>456</v>
      </c>
      <c r="E718" s="1" t="s">
        <v>360</v>
      </c>
      <c r="H718" t="s">
        <v>415</v>
      </c>
      <c r="I718" t="s">
        <v>27</v>
      </c>
      <c r="J718" s="15" t="s">
        <v>28</v>
      </c>
      <c r="K718" s="42" t="s">
        <v>467</v>
      </c>
      <c r="L718" s="7">
        <v>50.141186982785669</v>
      </c>
      <c r="M718" s="7">
        <v>46.098899700409717</v>
      </c>
      <c r="N718" s="9">
        <v>0.9193818988815774</v>
      </c>
    </row>
    <row r="719" spans="1:15" x14ac:dyDescent="0.25">
      <c r="A719" s="5" t="s">
        <v>453</v>
      </c>
      <c r="B719" s="1" t="s">
        <v>454</v>
      </c>
      <c r="C719" t="s">
        <v>455</v>
      </c>
      <c r="D719" s="11" t="s">
        <v>456</v>
      </c>
      <c r="E719" s="1" t="s">
        <v>360</v>
      </c>
      <c r="H719" t="s">
        <v>415</v>
      </c>
      <c r="I719" t="s">
        <v>27</v>
      </c>
      <c r="J719" s="15" t="s">
        <v>28</v>
      </c>
      <c r="K719" s="42" t="s">
        <v>462</v>
      </c>
      <c r="L719" s="7">
        <v>69.734777722080921</v>
      </c>
      <c r="M719" s="7">
        <v>68.761993542846227</v>
      </c>
      <c r="N719" s="9">
        <v>0.98605022901038564</v>
      </c>
    </row>
    <row r="720" spans="1:15" x14ac:dyDescent="0.25">
      <c r="A720" s="5" t="s">
        <v>453</v>
      </c>
      <c r="B720" s="1" t="s">
        <v>454</v>
      </c>
      <c r="C720" t="s">
        <v>455</v>
      </c>
      <c r="D720" s="11" t="s">
        <v>456</v>
      </c>
      <c r="E720" s="1" t="s">
        <v>360</v>
      </c>
      <c r="H720" t="s">
        <v>415</v>
      </c>
      <c r="I720" t="s">
        <v>27</v>
      </c>
      <c r="J720" s="15" t="s">
        <v>28</v>
      </c>
      <c r="K720" s="42" t="s">
        <v>464</v>
      </c>
      <c r="L720" s="7">
        <v>34.132555904461711</v>
      </c>
      <c r="M720" s="7">
        <v>30.867189546131129</v>
      </c>
      <c r="N720" s="9">
        <v>0.90433279103180952</v>
      </c>
    </row>
    <row r="721" spans="1:15" x14ac:dyDescent="0.25">
      <c r="A721" s="5" t="s">
        <v>453</v>
      </c>
      <c r="B721" s="1" t="s">
        <v>454</v>
      </c>
      <c r="C721" t="s">
        <v>455</v>
      </c>
      <c r="D721" s="11" t="s">
        <v>456</v>
      </c>
      <c r="E721" s="1" t="s">
        <v>360</v>
      </c>
      <c r="H721" t="s">
        <v>415</v>
      </c>
      <c r="I721" t="s">
        <v>27</v>
      </c>
      <c r="J721" s="15" t="s">
        <v>28</v>
      </c>
      <c r="K721" s="42" t="s">
        <v>464</v>
      </c>
      <c r="L721" s="7">
        <v>34.905814416125054</v>
      </c>
      <c r="M721" s="7">
        <v>31.869600927622276</v>
      </c>
      <c r="N721" s="9">
        <v>0.91301697040192331</v>
      </c>
      <c r="O721" s="14">
        <v>6.0623113157703409E-13</v>
      </c>
    </row>
    <row r="722" spans="1:15" x14ac:dyDescent="0.25">
      <c r="A722" s="5" t="s">
        <v>453</v>
      </c>
      <c r="B722" s="1" t="s">
        <v>454</v>
      </c>
      <c r="C722" t="s">
        <v>455</v>
      </c>
      <c r="D722" s="11" t="s">
        <v>456</v>
      </c>
      <c r="E722" s="1" t="s">
        <v>360</v>
      </c>
      <c r="H722" t="s">
        <v>415</v>
      </c>
      <c r="I722" t="s">
        <v>27</v>
      </c>
      <c r="J722" s="15" t="s">
        <v>28</v>
      </c>
      <c r="K722" s="42" t="s">
        <v>464</v>
      </c>
      <c r="L722" s="7">
        <v>35.816214148681567</v>
      </c>
      <c r="M722" s="7">
        <v>32.723920714468008</v>
      </c>
      <c r="N722" s="9">
        <v>0.91366219161587769</v>
      </c>
      <c r="O722" s="14">
        <v>1.2471679637015486E-12</v>
      </c>
    </row>
    <row r="723" spans="1:15" x14ac:dyDescent="0.25">
      <c r="A723" s="5" t="s">
        <v>453</v>
      </c>
      <c r="B723" s="1" t="s">
        <v>454</v>
      </c>
      <c r="C723" t="s">
        <v>455</v>
      </c>
      <c r="D723" s="11" t="s">
        <v>456</v>
      </c>
      <c r="E723" s="1" t="s">
        <v>360</v>
      </c>
      <c r="H723" t="s">
        <v>415</v>
      </c>
      <c r="I723" t="s">
        <v>27</v>
      </c>
      <c r="J723" s="15" t="s">
        <v>28</v>
      </c>
      <c r="K723" s="42" t="s">
        <v>464</v>
      </c>
      <c r="L723" s="7">
        <v>34.976754883259304</v>
      </c>
      <c r="M723" s="7">
        <v>31.98055340306577</v>
      </c>
      <c r="N723" s="9">
        <v>0.91433735090079538</v>
      </c>
    </row>
    <row r="724" spans="1:15" x14ac:dyDescent="0.25">
      <c r="A724" s="5" t="s">
        <v>453</v>
      </c>
      <c r="B724" s="1" t="s">
        <v>454</v>
      </c>
      <c r="C724" t="s">
        <v>455</v>
      </c>
      <c r="D724" s="11" t="s">
        <v>456</v>
      </c>
      <c r="E724" s="1" t="s">
        <v>360</v>
      </c>
      <c r="H724" t="s">
        <v>415</v>
      </c>
      <c r="I724" t="s">
        <v>27</v>
      </c>
      <c r="J724" s="15" t="s">
        <v>28</v>
      </c>
      <c r="K724" s="42" t="s">
        <v>464</v>
      </c>
      <c r="L724" s="7">
        <v>34.01994634380803</v>
      </c>
      <c r="M724" s="7">
        <v>30.792863678386528</v>
      </c>
      <c r="N724" s="9">
        <v>0.90514145340476515</v>
      </c>
      <c r="O724" s="14">
        <v>4.6254386981489647E-13</v>
      </c>
    </row>
    <row r="725" spans="1:15" x14ac:dyDescent="0.25">
      <c r="A725" s="5" t="s">
        <v>453</v>
      </c>
      <c r="B725" s="1" t="s">
        <v>454</v>
      </c>
      <c r="C725" t="s">
        <v>455</v>
      </c>
      <c r="D725" s="11" t="s">
        <v>456</v>
      </c>
      <c r="E725" s="1" t="s">
        <v>360</v>
      </c>
      <c r="H725" t="s">
        <v>415</v>
      </c>
      <c r="I725" t="s">
        <v>27</v>
      </c>
      <c r="J725" s="15" t="s">
        <v>28</v>
      </c>
      <c r="K725" s="42" t="s">
        <v>464</v>
      </c>
      <c r="L725" s="7">
        <v>34.047327683403452</v>
      </c>
      <c r="M725" s="7">
        <v>30.068670434653626</v>
      </c>
      <c r="N725" s="9">
        <v>0.88314333254738098</v>
      </c>
      <c r="O725" s="14">
        <v>4.219204536458877E-13</v>
      </c>
    </row>
    <row r="726" spans="1:15" x14ac:dyDescent="0.25">
      <c r="A726" s="5" t="s">
        <v>453</v>
      </c>
      <c r="B726" s="1" t="s">
        <v>454</v>
      </c>
      <c r="C726" t="s">
        <v>455</v>
      </c>
      <c r="D726" s="11" t="s">
        <v>456</v>
      </c>
      <c r="E726" s="1" t="s">
        <v>360</v>
      </c>
      <c r="H726" t="s">
        <v>415</v>
      </c>
      <c r="I726" t="s">
        <v>27</v>
      </c>
      <c r="J726" s="15" t="s">
        <v>28</v>
      </c>
      <c r="K726" s="42" t="s">
        <v>468</v>
      </c>
      <c r="L726" s="7">
        <v>62.977843442965181</v>
      </c>
      <c r="M726" s="7">
        <v>61.11126477996163</v>
      </c>
      <c r="N726" s="9">
        <v>0.97036134359389448</v>
      </c>
      <c r="O726" s="14">
        <v>2.9860970054178306E-11</v>
      </c>
    </row>
    <row r="727" spans="1:15" x14ac:dyDescent="0.25">
      <c r="A727" s="5" t="s">
        <v>453</v>
      </c>
      <c r="B727" s="1" t="s">
        <v>454</v>
      </c>
      <c r="C727" t="s">
        <v>455</v>
      </c>
      <c r="D727" s="11" t="s">
        <v>456</v>
      </c>
      <c r="E727" s="1" t="s">
        <v>360</v>
      </c>
      <c r="H727" t="s">
        <v>415</v>
      </c>
      <c r="I727" t="s">
        <v>27</v>
      </c>
      <c r="J727" s="15" t="s">
        <v>28</v>
      </c>
      <c r="K727" s="42" t="s">
        <v>468</v>
      </c>
      <c r="L727" s="7">
        <v>66.814236500088782</v>
      </c>
      <c r="M727" s="7">
        <v>64.426064452096142</v>
      </c>
      <c r="N727" s="9">
        <v>0.9642565391286112</v>
      </c>
      <c r="O727" s="14">
        <v>1.3434178526276611E-11</v>
      </c>
    </row>
    <row r="728" spans="1:15" x14ac:dyDescent="0.25">
      <c r="A728" s="5" t="s">
        <v>453</v>
      </c>
      <c r="B728" s="1" t="s">
        <v>454</v>
      </c>
      <c r="C728" t="s">
        <v>455</v>
      </c>
      <c r="D728" s="11" t="s">
        <v>456</v>
      </c>
      <c r="E728" s="1" t="s">
        <v>360</v>
      </c>
      <c r="H728" t="s">
        <v>415</v>
      </c>
      <c r="I728" t="s">
        <v>27</v>
      </c>
      <c r="J728" s="15" t="s">
        <v>28</v>
      </c>
      <c r="K728" s="42" t="s">
        <v>468</v>
      </c>
      <c r="L728" s="7">
        <v>62.873799120722602</v>
      </c>
      <c r="M728" s="7">
        <v>60.381402778894177</v>
      </c>
      <c r="N728" s="9">
        <v>0.96035874439457958</v>
      </c>
      <c r="O728" s="14">
        <v>9.1316329391267957E-12</v>
      </c>
    </row>
    <row r="729" spans="1:15" x14ac:dyDescent="0.25">
      <c r="A729" s="5" t="s">
        <v>453</v>
      </c>
      <c r="B729" s="1" t="s">
        <v>454</v>
      </c>
      <c r="C729" t="s">
        <v>455</v>
      </c>
      <c r="D729" s="11" t="s">
        <v>456</v>
      </c>
      <c r="E729" s="1" t="s">
        <v>360</v>
      </c>
      <c r="H729" t="s">
        <v>415</v>
      </c>
      <c r="I729" t="s">
        <v>27</v>
      </c>
      <c r="J729" s="15" t="s">
        <v>28</v>
      </c>
      <c r="K729" s="42" t="s">
        <v>469</v>
      </c>
      <c r="L729" s="7">
        <v>49.401134348127464</v>
      </c>
      <c r="M729" s="7">
        <v>45.879085923277778</v>
      </c>
      <c r="N729" s="9">
        <v>0.92870511029099101</v>
      </c>
      <c r="O729" s="14">
        <v>1.6242036654954897E-11</v>
      </c>
    </row>
    <row r="730" spans="1:15" x14ac:dyDescent="0.25">
      <c r="A730" s="5" t="s">
        <v>453</v>
      </c>
      <c r="B730" s="1" t="s">
        <v>454</v>
      </c>
      <c r="C730" t="s">
        <v>455</v>
      </c>
      <c r="D730" s="11" t="s">
        <v>456</v>
      </c>
      <c r="E730" s="1" t="s">
        <v>360</v>
      </c>
      <c r="H730" t="s">
        <v>415</v>
      </c>
      <c r="I730" t="s">
        <v>27</v>
      </c>
      <c r="J730" s="15" t="s">
        <v>28</v>
      </c>
      <c r="K730" s="42" t="s">
        <v>469</v>
      </c>
      <c r="L730" s="7">
        <v>54.874499499218054</v>
      </c>
      <c r="M730" s="7">
        <v>52.428369564785591</v>
      </c>
      <c r="N730" s="9">
        <v>0.95542319371008899</v>
      </c>
      <c r="O730" s="14">
        <v>7.2427442874355497E-11</v>
      </c>
    </row>
    <row r="731" spans="1:15" x14ac:dyDescent="0.25">
      <c r="A731" s="5" t="s">
        <v>453</v>
      </c>
      <c r="B731" s="1" t="s">
        <v>454</v>
      </c>
      <c r="C731" t="s">
        <v>455</v>
      </c>
      <c r="D731" s="11" t="s">
        <v>456</v>
      </c>
      <c r="E731" s="1" t="s">
        <v>360</v>
      </c>
      <c r="H731" t="s">
        <v>415</v>
      </c>
      <c r="I731" t="s">
        <v>27</v>
      </c>
      <c r="J731" s="15" t="s">
        <v>28</v>
      </c>
      <c r="K731" s="42" t="s">
        <v>470</v>
      </c>
      <c r="L731" s="7">
        <v>75.09752179909681</v>
      </c>
      <c r="M731" s="7">
        <v>73.19413734168873</v>
      </c>
      <c r="N731" s="9">
        <v>0.97465449708846486</v>
      </c>
    </row>
    <row r="732" spans="1:15" x14ac:dyDescent="0.25">
      <c r="A732" s="5" t="s">
        <v>453</v>
      </c>
      <c r="B732" s="1" t="s">
        <v>454</v>
      </c>
      <c r="C732" t="s">
        <v>455</v>
      </c>
      <c r="D732" s="11" t="s">
        <v>456</v>
      </c>
      <c r="E732" s="1" t="s">
        <v>360</v>
      </c>
      <c r="H732" t="s">
        <v>415</v>
      </c>
      <c r="I732" t="s">
        <v>27</v>
      </c>
      <c r="J732" s="15" t="s">
        <v>28</v>
      </c>
      <c r="K732" s="42" t="s">
        <v>470</v>
      </c>
      <c r="L732" s="7">
        <v>73.161888394504544</v>
      </c>
      <c r="M732" s="7">
        <v>69.078000196842652</v>
      </c>
      <c r="N732" s="9">
        <v>0.94418011498499477</v>
      </c>
    </row>
    <row r="733" spans="1:15" x14ac:dyDescent="0.25">
      <c r="A733" s="5" t="s">
        <v>453</v>
      </c>
      <c r="B733" s="1" t="s">
        <v>454</v>
      </c>
      <c r="C733" t="s">
        <v>455</v>
      </c>
      <c r="D733" s="11" t="s">
        <v>456</v>
      </c>
      <c r="E733" s="1" t="s">
        <v>360</v>
      </c>
      <c r="H733" t="s">
        <v>415</v>
      </c>
      <c r="I733" t="s">
        <v>27</v>
      </c>
      <c r="J733" s="15" t="s">
        <v>28</v>
      </c>
      <c r="K733" s="42" t="s">
        <v>470</v>
      </c>
      <c r="L733" s="7">
        <v>73.259742265202334</v>
      </c>
      <c r="M733" s="7">
        <v>67.742378817024957</v>
      </c>
      <c r="N733" s="9">
        <v>0.92468764866515141</v>
      </c>
    </row>
    <row r="734" spans="1:15" x14ac:dyDescent="0.25">
      <c r="A734" s="5" t="s">
        <v>453</v>
      </c>
      <c r="B734" s="1" t="s">
        <v>454</v>
      </c>
      <c r="C734" t="s">
        <v>455</v>
      </c>
      <c r="D734" s="11" t="s">
        <v>456</v>
      </c>
      <c r="E734" s="1" t="s">
        <v>360</v>
      </c>
      <c r="H734" t="s">
        <v>415</v>
      </c>
      <c r="I734" t="s">
        <v>27</v>
      </c>
      <c r="J734" s="15" t="s">
        <v>28</v>
      </c>
      <c r="K734" s="42" t="s">
        <v>470</v>
      </c>
      <c r="L734" s="7">
        <v>67.539378791707676</v>
      </c>
      <c r="M734" s="7">
        <v>64.576281452516554</v>
      </c>
      <c r="N734" s="9">
        <v>0.95612785618995177</v>
      </c>
    </row>
    <row r="735" spans="1:15" x14ac:dyDescent="0.25">
      <c r="A735" s="5" t="s">
        <v>453</v>
      </c>
      <c r="B735" s="1" t="s">
        <v>454</v>
      </c>
      <c r="C735" t="s">
        <v>455</v>
      </c>
      <c r="D735" s="11" t="s">
        <v>456</v>
      </c>
      <c r="E735" s="1" t="s">
        <v>360</v>
      </c>
      <c r="H735" t="s">
        <v>415</v>
      </c>
      <c r="I735" t="s">
        <v>27</v>
      </c>
      <c r="J735" s="15" t="s">
        <v>28</v>
      </c>
      <c r="K735" s="42" t="s">
        <v>470</v>
      </c>
      <c r="L735" s="7">
        <v>71.572785144836416</v>
      </c>
      <c r="M735" s="7">
        <v>69.020178409021</v>
      </c>
      <c r="N735" s="9">
        <v>0.96433551201549728</v>
      </c>
    </row>
    <row r="736" spans="1:15" x14ac:dyDescent="0.25">
      <c r="A736" s="5" t="s">
        <v>453</v>
      </c>
      <c r="B736" s="1" t="s">
        <v>454</v>
      </c>
      <c r="C736" t="s">
        <v>455</v>
      </c>
      <c r="D736" s="11" t="s">
        <v>456</v>
      </c>
      <c r="E736" s="1" t="s">
        <v>360</v>
      </c>
      <c r="H736" t="s">
        <v>415</v>
      </c>
      <c r="I736" t="s">
        <v>27</v>
      </c>
      <c r="J736" s="15" t="s">
        <v>28</v>
      </c>
      <c r="K736" s="42" t="s">
        <v>471</v>
      </c>
      <c r="L736" s="7">
        <v>73.685467137455106</v>
      </c>
      <c r="M736" s="7">
        <v>64.762805765956529</v>
      </c>
      <c r="N736" s="9">
        <v>0.87890880361993262</v>
      </c>
      <c r="O736" s="14">
        <v>1.7025791154143513E-12</v>
      </c>
    </row>
    <row r="737" spans="1:15" x14ac:dyDescent="0.25">
      <c r="A737" s="5" t="s">
        <v>453</v>
      </c>
      <c r="B737" s="1" t="s">
        <v>454</v>
      </c>
      <c r="C737" t="s">
        <v>455</v>
      </c>
      <c r="D737" s="11" t="s">
        <v>456</v>
      </c>
      <c r="E737" s="1" t="s">
        <v>360</v>
      </c>
      <c r="H737" t="s">
        <v>415</v>
      </c>
      <c r="I737" t="s">
        <v>27</v>
      </c>
      <c r="J737" s="15" t="s">
        <v>28</v>
      </c>
      <c r="K737" s="42" t="s">
        <v>471</v>
      </c>
      <c r="L737" s="7">
        <v>74.157444525951036</v>
      </c>
      <c r="M737" s="7">
        <v>69.695120919291426</v>
      </c>
      <c r="N737" s="9">
        <v>0.93982635681171511</v>
      </c>
    </row>
    <row r="738" spans="1:15" x14ac:dyDescent="0.25">
      <c r="A738" s="5" t="s">
        <v>453</v>
      </c>
      <c r="B738" s="1" t="s">
        <v>454</v>
      </c>
      <c r="C738" t="s">
        <v>455</v>
      </c>
      <c r="D738" s="11" t="s">
        <v>456</v>
      </c>
      <c r="E738" s="1" t="s">
        <v>360</v>
      </c>
      <c r="H738" t="s">
        <v>415</v>
      </c>
      <c r="I738" t="s">
        <v>27</v>
      </c>
      <c r="J738" s="15" t="s">
        <v>28</v>
      </c>
      <c r="K738" s="42" t="s">
        <v>471</v>
      </c>
      <c r="L738" s="7">
        <v>75.203871381522191</v>
      </c>
      <c r="M738" s="7">
        <v>72.190806110750955</v>
      </c>
      <c r="N738" s="9">
        <v>0.95993470528285119</v>
      </c>
    </row>
    <row r="739" spans="1:15" x14ac:dyDescent="0.25">
      <c r="A739" s="5" t="s">
        <v>453</v>
      </c>
      <c r="B739" s="1" t="s">
        <v>454</v>
      </c>
      <c r="C739" t="s">
        <v>455</v>
      </c>
      <c r="D739" s="11" t="s">
        <v>456</v>
      </c>
      <c r="E739" s="1" t="s">
        <v>360</v>
      </c>
      <c r="H739" t="s">
        <v>415</v>
      </c>
      <c r="I739" t="s">
        <v>27</v>
      </c>
      <c r="J739" s="15" t="s">
        <v>28</v>
      </c>
      <c r="K739" s="42" t="s">
        <v>471</v>
      </c>
      <c r="L739" s="7">
        <v>58.359244380030937</v>
      </c>
      <c r="M739" s="7">
        <v>54.730173760709455</v>
      </c>
      <c r="N739" s="9">
        <v>0.93781498273539576</v>
      </c>
    </row>
    <row r="740" spans="1:15" x14ac:dyDescent="0.25">
      <c r="A740" s="5" t="s">
        <v>453</v>
      </c>
      <c r="B740" s="1" t="s">
        <v>454</v>
      </c>
      <c r="C740" t="s">
        <v>455</v>
      </c>
      <c r="D740" s="11" t="s">
        <v>456</v>
      </c>
      <c r="E740" s="1" t="s">
        <v>360</v>
      </c>
      <c r="H740" t="s">
        <v>415</v>
      </c>
      <c r="I740" t="s">
        <v>27</v>
      </c>
      <c r="J740" s="15" t="s">
        <v>28</v>
      </c>
      <c r="K740" s="42" t="s">
        <v>472</v>
      </c>
      <c r="L740" s="7">
        <v>67.295864491845336</v>
      </c>
      <c r="M740" s="7">
        <v>61.971396624346141</v>
      </c>
      <c r="N740" s="9">
        <v>0.92087971664076929</v>
      </c>
      <c r="O740" s="14">
        <v>1.2616707441992764E-11</v>
      </c>
    </row>
    <row r="741" spans="1:15" x14ac:dyDescent="0.25">
      <c r="A741" s="5" t="s">
        <v>453</v>
      </c>
      <c r="B741" s="1" t="s">
        <v>454</v>
      </c>
      <c r="C741" t="s">
        <v>455</v>
      </c>
      <c r="D741" s="11" t="s">
        <v>456</v>
      </c>
      <c r="E741" s="1" t="s">
        <v>360</v>
      </c>
      <c r="H741" t="s">
        <v>415</v>
      </c>
      <c r="I741" t="s">
        <v>27</v>
      </c>
      <c r="J741" s="15" t="s">
        <v>28</v>
      </c>
      <c r="K741" s="42" t="s">
        <v>473</v>
      </c>
      <c r="L741" s="7">
        <v>68.414650779993295</v>
      </c>
      <c r="M741" s="7">
        <v>67.314261621092101</v>
      </c>
      <c r="N741" s="9">
        <v>0.98391588429735899</v>
      </c>
    </row>
    <row r="742" spans="1:15" x14ac:dyDescent="0.25">
      <c r="A742" s="5" t="s">
        <v>453</v>
      </c>
      <c r="B742" s="1" t="s">
        <v>454</v>
      </c>
      <c r="C742" t="s">
        <v>455</v>
      </c>
      <c r="D742" s="11" t="s">
        <v>456</v>
      </c>
      <c r="E742" s="1" t="s">
        <v>360</v>
      </c>
      <c r="H742" t="s">
        <v>415</v>
      </c>
      <c r="I742" t="s">
        <v>27</v>
      </c>
      <c r="J742" s="15" t="s">
        <v>28</v>
      </c>
      <c r="K742" s="42" t="s">
        <v>473</v>
      </c>
      <c r="L742" s="7">
        <v>68.21912999950986</v>
      </c>
      <c r="M742" s="7">
        <v>66.747864778772808</v>
      </c>
      <c r="N742" s="9">
        <v>0.97843324561970191</v>
      </c>
    </row>
    <row r="743" spans="1:15" x14ac:dyDescent="0.25">
      <c r="A743" s="5" t="s">
        <v>453</v>
      </c>
      <c r="B743" s="1" t="s">
        <v>454</v>
      </c>
      <c r="C743" t="s">
        <v>455</v>
      </c>
      <c r="D743" s="11" t="s">
        <v>456</v>
      </c>
      <c r="E743" s="1" t="s">
        <v>360</v>
      </c>
      <c r="H743" t="s">
        <v>415</v>
      </c>
      <c r="I743" t="s">
        <v>27</v>
      </c>
      <c r="J743" s="15" t="s">
        <v>28</v>
      </c>
      <c r="K743" s="42" t="s">
        <v>473</v>
      </c>
      <c r="L743" s="7">
        <v>65.142275939483852</v>
      </c>
      <c r="M743" s="7">
        <v>63.402231479775104</v>
      </c>
      <c r="N743" s="9">
        <v>0.97328855286964144</v>
      </c>
    </row>
    <row r="744" spans="1:15" x14ac:dyDescent="0.25">
      <c r="A744" s="5" t="s">
        <v>453</v>
      </c>
      <c r="B744" s="1" t="s">
        <v>454</v>
      </c>
      <c r="C744" t="s">
        <v>455</v>
      </c>
      <c r="D744" s="11" t="s">
        <v>456</v>
      </c>
      <c r="E744" s="1" t="s">
        <v>360</v>
      </c>
      <c r="H744" t="s">
        <v>415</v>
      </c>
      <c r="I744" t="s">
        <v>27</v>
      </c>
      <c r="J744" s="15" t="s">
        <v>28</v>
      </c>
      <c r="K744" s="42" t="s">
        <v>474</v>
      </c>
      <c r="L744" s="7">
        <v>71.287004327230477</v>
      </c>
      <c r="M744" s="7">
        <v>69.402660064206273</v>
      </c>
      <c r="N744" s="9">
        <v>0.97356679129937274</v>
      </c>
    </row>
    <row r="745" spans="1:15" x14ac:dyDescent="0.25">
      <c r="A745" s="5" t="s">
        <v>453</v>
      </c>
      <c r="B745" s="1" t="s">
        <v>454</v>
      </c>
      <c r="C745" t="s">
        <v>455</v>
      </c>
      <c r="D745" s="11" t="s">
        <v>456</v>
      </c>
      <c r="E745" s="1" t="s">
        <v>360</v>
      </c>
      <c r="H745" t="s">
        <v>415</v>
      </c>
      <c r="I745" t="s">
        <v>27</v>
      </c>
      <c r="J745" s="15" t="s">
        <v>28</v>
      </c>
      <c r="K745" s="42" t="s">
        <v>474</v>
      </c>
      <c r="L745" s="7">
        <v>70.02708018037346</v>
      </c>
      <c r="M745" s="7">
        <v>68.747993410814374</v>
      </c>
      <c r="N745" s="9">
        <v>0.98173439808907559</v>
      </c>
    </row>
    <row r="746" spans="1:15" x14ac:dyDescent="0.25">
      <c r="A746" s="5" t="s">
        <v>453</v>
      </c>
      <c r="B746" s="1" t="s">
        <v>454</v>
      </c>
      <c r="C746" t="s">
        <v>455</v>
      </c>
      <c r="D746" s="11" t="s">
        <v>456</v>
      </c>
      <c r="E746" s="1" t="s">
        <v>360</v>
      </c>
      <c r="H746" t="s">
        <v>415</v>
      </c>
      <c r="I746" t="s">
        <v>27</v>
      </c>
      <c r="J746" s="15" t="s">
        <v>28</v>
      </c>
      <c r="K746" s="42" t="s">
        <v>475</v>
      </c>
      <c r="L746" s="7">
        <v>63.140304357674459</v>
      </c>
      <c r="M746" s="7">
        <v>62.431097271637292</v>
      </c>
      <c r="N746" s="9">
        <v>0.98876775946438777</v>
      </c>
    </row>
    <row r="747" spans="1:15" x14ac:dyDescent="0.25">
      <c r="A747" s="5" t="s">
        <v>453</v>
      </c>
      <c r="B747" s="1" t="s">
        <v>454</v>
      </c>
      <c r="C747" t="s">
        <v>455</v>
      </c>
      <c r="D747" s="11" t="s">
        <v>456</v>
      </c>
      <c r="E747" s="1" t="s">
        <v>360</v>
      </c>
      <c r="H747" t="s">
        <v>415</v>
      </c>
      <c r="I747" t="s">
        <v>27</v>
      </c>
      <c r="J747" s="15" t="s">
        <v>28</v>
      </c>
      <c r="K747" s="42" t="s">
        <v>475</v>
      </c>
      <c r="L747" s="7">
        <v>67.525909381351454</v>
      </c>
      <c r="M747" s="7">
        <v>66.562309070223762</v>
      </c>
      <c r="N747" s="9">
        <v>0.9857299173020273</v>
      </c>
    </row>
    <row r="748" spans="1:15" x14ac:dyDescent="0.25">
      <c r="A748" s="5" t="s">
        <v>453</v>
      </c>
      <c r="B748" s="1" t="s">
        <v>454</v>
      </c>
      <c r="C748" t="s">
        <v>455</v>
      </c>
      <c r="D748" s="11" t="s">
        <v>456</v>
      </c>
      <c r="E748" s="1" t="s">
        <v>360</v>
      </c>
      <c r="H748" t="s">
        <v>415</v>
      </c>
      <c r="I748" t="s">
        <v>27</v>
      </c>
      <c r="J748" s="15" t="s">
        <v>28</v>
      </c>
      <c r="K748" s="42" t="s">
        <v>475</v>
      </c>
      <c r="L748" s="7">
        <v>28.785553086266937</v>
      </c>
      <c r="M748" s="7">
        <v>28.239203891976011</v>
      </c>
      <c r="N748" s="9">
        <v>0.98102002095795826</v>
      </c>
    </row>
    <row r="749" spans="1:15" x14ac:dyDescent="0.25">
      <c r="A749" s="5" t="s">
        <v>453</v>
      </c>
      <c r="B749" s="1" t="s">
        <v>454</v>
      </c>
      <c r="C749" t="s">
        <v>455</v>
      </c>
      <c r="D749" s="11" t="s">
        <v>456</v>
      </c>
      <c r="E749" s="1" t="s">
        <v>360</v>
      </c>
      <c r="H749" t="s">
        <v>415</v>
      </c>
      <c r="I749" t="s">
        <v>27</v>
      </c>
      <c r="J749" s="15" t="s">
        <v>28</v>
      </c>
      <c r="K749" s="42" t="s">
        <v>475</v>
      </c>
      <c r="L749" s="7">
        <v>27.740998609240716</v>
      </c>
      <c r="M749" s="7">
        <v>27.364070823932078</v>
      </c>
      <c r="N749" s="9">
        <v>0.98641260934337527</v>
      </c>
      <c r="O749" s="14">
        <v>7.1050305027285928E-14</v>
      </c>
    </row>
    <row r="750" spans="1:15" x14ac:dyDescent="0.25">
      <c r="A750" s="5" t="s">
        <v>453</v>
      </c>
      <c r="B750" s="1" t="s">
        <v>454</v>
      </c>
      <c r="C750" t="s">
        <v>455</v>
      </c>
      <c r="D750" s="11" t="s">
        <v>456</v>
      </c>
      <c r="E750" s="1" t="s">
        <v>360</v>
      </c>
      <c r="H750" t="s">
        <v>415</v>
      </c>
      <c r="I750" t="s">
        <v>27</v>
      </c>
      <c r="J750" s="15" t="s">
        <v>28</v>
      </c>
      <c r="K750" s="42" t="s">
        <v>475</v>
      </c>
      <c r="L750" s="7">
        <v>28.033647662144787</v>
      </c>
      <c r="M750" s="7">
        <v>27.613734318689225</v>
      </c>
      <c r="N750" s="9">
        <v>0.98502109505989865</v>
      </c>
      <c r="O750" s="14">
        <v>3.8565049469734782E-14</v>
      </c>
    </row>
    <row r="751" spans="1:15" x14ac:dyDescent="0.25">
      <c r="A751" s="5" t="s">
        <v>453</v>
      </c>
      <c r="B751" s="1" t="s">
        <v>454</v>
      </c>
      <c r="C751" t="s">
        <v>455</v>
      </c>
      <c r="D751" s="11" t="s">
        <v>456</v>
      </c>
      <c r="E751" s="1" t="s">
        <v>360</v>
      </c>
      <c r="H751" t="s">
        <v>415</v>
      </c>
      <c r="I751" t="s">
        <v>27</v>
      </c>
      <c r="J751" s="15" t="s">
        <v>28</v>
      </c>
      <c r="K751" s="42" t="s">
        <v>476</v>
      </c>
      <c r="L751" s="7">
        <v>74.799216708223057</v>
      </c>
      <c r="M751" s="7">
        <v>69.644608743429814</v>
      </c>
      <c r="N751" s="9">
        <v>0.93108740717298755</v>
      </c>
    </row>
    <row r="752" spans="1:15" x14ac:dyDescent="0.25">
      <c r="A752" s="5" t="s">
        <v>453</v>
      </c>
      <c r="B752" s="1" t="s">
        <v>454</v>
      </c>
      <c r="C752" t="s">
        <v>455</v>
      </c>
      <c r="D752" s="11" t="s">
        <v>456</v>
      </c>
      <c r="E752" s="1" t="s">
        <v>360</v>
      </c>
      <c r="H752" t="s">
        <v>415</v>
      </c>
      <c r="I752" t="s">
        <v>27</v>
      </c>
      <c r="J752" s="15" t="s">
        <v>28</v>
      </c>
      <c r="K752" s="42" t="s">
        <v>477</v>
      </c>
      <c r="L752" s="7">
        <v>72.495743816519564</v>
      </c>
      <c r="M752" s="7">
        <v>65.898991043405303</v>
      </c>
      <c r="N752" s="9">
        <v>0.90900496462509484</v>
      </c>
    </row>
    <row r="753" spans="1:15" x14ac:dyDescent="0.25">
      <c r="A753" s="5" t="s">
        <v>453</v>
      </c>
      <c r="B753" s="1" t="s">
        <v>454</v>
      </c>
      <c r="C753" t="s">
        <v>455</v>
      </c>
      <c r="D753" s="11" t="s">
        <v>456</v>
      </c>
      <c r="E753" s="1" t="s">
        <v>360</v>
      </c>
      <c r="H753" t="s">
        <v>415</v>
      </c>
      <c r="I753" t="s">
        <v>27</v>
      </c>
      <c r="J753" s="15" t="s">
        <v>28</v>
      </c>
      <c r="K753" s="42" t="s">
        <v>477</v>
      </c>
      <c r="L753" s="7">
        <v>74.220699543144548</v>
      </c>
      <c r="M753" s="7">
        <v>72.513507695067318</v>
      </c>
      <c r="N753" s="9">
        <v>0.97699844034635053</v>
      </c>
      <c r="O753" s="14">
        <v>6.6643605291745006E-12</v>
      </c>
    </row>
    <row r="754" spans="1:15" x14ac:dyDescent="0.25">
      <c r="A754" s="5" t="s">
        <v>453</v>
      </c>
      <c r="B754" s="1" t="s">
        <v>454</v>
      </c>
      <c r="C754" t="s">
        <v>455</v>
      </c>
      <c r="D754" s="11" t="s">
        <v>456</v>
      </c>
      <c r="E754" s="1" t="s">
        <v>360</v>
      </c>
      <c r="H754" t="s">
        <v>415</v>
      </c>
      <c r="I754" t="s">
        <v>27</v>
      </c>
      <c r="J754" s="15" t="s">
        <v>28</v>
      </c>
      <c r="K754" s="42" t="s">
        <v>478</v>
      </c>
      <c r="L754" s="7">
        <v>74.221975850589928</v>
      </c>
      <c r="M754" s="7">
        <v>72.769516229762687</v>
      </c>
      <c r="N754" s="9">
        <v>0.98043086829497683</v>
      </c>
    </row>
    <row r="755" spans="1:15" x14ac:dyDescent="0.25">
      <c r="A755" s="5" t="s">
        <v>453</v>
      </c>
      <c r="B755" s="1" t="s">
        <v>454</v>
      </c>
      <c r="C755" t="s">
        <v>455</v>
      </c>
      <c r="D755" s="11" t="s">
        <v>456</v>
      </c>
      <c r="E755" s="1" t="s">
        <v>360</v>
      </c>
      <c r="H755" t="s">
        <v>415</v>
      </c>
      <c r="I755" t="s">
        <v>27</v>
      </c>
      <c r="J755" s="15" t="s">
        <v>28</v>
      </c>
      <c r="K755" s="42" t="s">
        <v>479</v>
      </c>
      <c r="L755" s="7">
        <v>52.999661144659619</v>
      </c>
      <c r="M755" s="7">
        <v>49.811990656979113</v>
      </c>
      <c r="N755" s="9">
        <v>0.93985488927976468</v>
      </c>
      <c r="O755" s="14">
        <v>3.3502882642922117E-12</v>
      </c>
    </row>
    <row r="756" spans="1:15" x14ac:dyDescent="0.25">
      <c r="A756" s="5" t="s">
        <v>453</v>
      </c>
      <c r="B756" s="1" t="s">
        <v>454</v>
      </c>
      <c r="C756" t="s">
        <v>455</v>
      </c>
      <c r="D756" s="11" t="s">
        <v>456</v>
      </c>
      <c r="E756" s="1" t="s">
        <v>360</v>
      </c>
      <c r="H756" t="s">
        <v>415</v>
      </c>
      <c r="I756" t="s">
        <v>27</v>
      </c>
      <c r="J756" s="15" t="s">
        <v>28</v>
      </c>
      <c r="K756" s="42" t="s">
        <v>479</v>
      </c>
      <c r="L756" s="7">
        <v>57.496297280964498</v>
      </c>
      <c r="M756" s="7">
        <v>54.136614379854223</v>
      </c>
      <c r="N756" s="9">
        <v>0.94156696935295381</v>
      </c>
      <c r="O756" s="14">
        <v>5.7218040610333058E-12</v>
      </c>
    </row>
    <row r="757" spans="1:15" x14ac:dyDescent="0.25">
      <c r="A757" s="5" t="s">
        <v>453</v>
      </c>
      <c r="B757" s="1" t="s">
        <v>454</v>
      </c>
      <c r="C757" t="s">
        <v>455</v>
      </c>
      <c r="D757" s="11" t="s">
        <v>456</v>
      </c>
      <c r="E757" s="1" t="s">
        <v>360</v>
      </c>
      <c r="H757" t="s">
        <v>415</v>
      </c>
      <c r="I757" t="s">
        <v>27</v>
      </c>
      <c r="J757" s="15" t="s">
        <v>28</v>
      </c>
      <c r="K757" s="42" t="s">
        <v>479</v>
      </c>
      <c r="L757" s="7">
        <v>52.04658449028743</v>
      </c>
      <c r="M757" s="7">
        <v>48.427854846281818</v>
      </c>
      <c r="N757" s="9">
        <v>0.93047133295209961</v>
      </c>
    </row>
    <row r="758" spans="1:15" x14ac:dyDescent="0.25">
      <c r="A758" s="5" t="s">
        <v>453</v>
      </c>
      <c r="B758" s="1" t="s">
        <v>454</v>
      </c>
      <c r="C758" t="s">
        <v>455</v>
      </c>
      <c r="D758" s="11" t="s">
        <v>456</v>
      </c>
      <c r="E758" s="1" t="s">
        <v>360</v>
      </c>
      <c r="H758" t="s">
        <v>415</v>
      </c>
      <c r="I758" t="s">
        <v>27</v>
      </c>
      <c r="J758" s="15" t="s">
        <v>28</v>
      </c>
      <c r="K758" s="42" t="s">
        <v>479</v>
      </c>
      <c r="L758" s="7">
        <v>56.173113089560907</v>
      </c>
      <c r="M758" s="7">
        <v>51.968996737427354</v>
      </c>
      <c r="N758" s="9">
        <v>0.92515785362597547</v>
      </c>
    </row>
    <row r="759" spans="1:15" x14ac:dyDescent="0.25">
      <c r="A759" s="5" t="s">
        <v>453</v>
      </c>
      <c r="B759" s="1" t="s">
        <v>454</v>
      </c>
      <c r="C759" t="s">
        <v>455</v>
      </c>
      <c r="D759" s="11" t="s">
        <v>456</v>
      </c>
      <c r="E759" s="1" t="s">
        <v>360</v>
      </c>
      <c r="H759" t="s">
        <v>415</v>
      </c>
      <c r="I759" t="s">
        <v>27</v>
      </c>
      <c r="J759" s="15" t="s">
        <v>28</v>
      </c>
      <c r="K759" s="42" t="s">
        <v>479</v>
      </c>
      <c r="L759" s="7">
        <v>47.372995252849051</v>
      </c>
      <c r="M759" s="7">
        <v>44.072229389489394</v>
      </c>
      <c r="N759" s="9">
        <v>0.93032389348104083</v>
      </c>
      <c r="O759" s="14">
        <v>3.7973022139356572E-12</v>
      </c>
    </row>
    <row r="760" spans="1:15" x14ac:dyDescent="0.25">
      <c r="A760" s="5" t="s">
        <v>453</v>
      </c>
      <c r="B760" s="1" t="s">
        <v>454</v>
      </c>
      <c r="C760" t="s">
        <v>455</v>
      </c>
      <c r="D760" s="11" t="s">
        <v>456</v>
      </c>
      <c r="E760" s="1" t="s">
        <v>360</v>
      </c>
      <c r="H760" t="s">
        <v>415</v>
      </c>
      <c r="I760" t="s">
        <v>27</v>
      </c>
      <c r="J760" s="15" t="s">
        <v>28</v>
      </c>
      <c r="K760" s="42" t="s">
        <v>479</v>
      </c>
      <c r="L760" s="7">
        <v>48.263803052269949</v>
      </c>
      <c r="M760" s="7">
        <v>44.066015897013074</v>
      </c>
      <c r="N760" s="9">
        <v>0.91302411145034201</v>
      </c>
    </row>
    <row r="761" spans="1:15" x14ac:dyDescent="0.25">
      <c r="A761" s="5" t="s">
        <v>453</v>
      </c>
      <c r="B761" s="1" t="s">
        <v>454</v>
      </c>
      <c r="C761" t="s">
        <v>455</v>
      </c>
      <c r="D761" s="11" t="s">
        <v>456</v>
      </c>
      <c r="E761" s="1" t="s">
        <v>360</v>
      </c>
      <c r="H761" t="s">
        <v>415</v>
      </c>
      <c r="I761" t="s">
        <v>27</v>
      </c>
      <c r="J761" s="15" t="s">
        <v>28</v>
      </c>
      <c r="K761" s="42" t="s">
        <v>480</v>
      </c>
      <c r="L761" s="7">
        <v>74.153473678190053</v>
      </c>
      <c r="M761" s="7">
        <v>72.332423451165582</v>
      </c>
      <c r="N761" s="9">
        <v>0.97544214536830154</v>
      </c>
      <c r="O761" s="14">
        <v>7.6141901953605334E-12</v>
      </c>
    </row>
    <row r="762" spans="1:15" x14ac:dyDescent="0.25">
      <c r="A762" s="5" t="s">
        <v>453</v>
      </c>
      <c r="B762" s="1" t="s">
        <v>454</v>
      </c>
      <c r="C762" t="s">
        <v>455</v>
      </c>
      <c r="D762" s="11" t="s">
        <v>456</v>
      </c>
      <c r="E762" s="1" t="s">
        <v>360</v>
      </c>
      <c r="H762" t="s">
        <v>415</v>
      </c>
      <c r="I762" t="s">
        <v>27</v>
      </c>
      <c r="J762" s="15" t="s">
        <v>28</v>
      </c>
      <c r="K762" s="42" t="s">
        <v>480</v>
      </c>
      <c r="L762" s="7">
        <v>74.407542183686644</v>
      </c>
      <c r="M762" s="7">
        <v>72.669889161692268</v>
      </c>
      <c r="N762" s="9">
        <v>0.9766468160216244</v>
      </c>
      <c r="O762" s="14">
        <v>1.3333341911168581E-11</v>
      </c>
    </row>
    <row r="763" spans="1:15" x14ac:dyDescent="0.25">
      <c r="A763" s="5" t="s">
        <v>453</v>
      </c>
      <c r="B763" s="1" t="s">
        <v>454</v>
      </c>
      <c r="C763" t="s">
        <v>455</v>
      </c>
      <c r="D763" s="11" t="s">
        <v>456</v>
      </c>
      <c r="E763" s="1" t="s">
        <v>360</v>
      </c>
      <c r="H763" t="s">
        <v>415</v>
      </c>
      <c r="I763" t="s">
        <v>27</v>
      </c>
      <c r="J763" s="15" t="s">
        <v>28</v>
      </c>
      <c r="K763" s="42" t="s">
        <v>481</v>
      </c>
      <c r="L763" s="7">
        <v>63.957466203248401</v>
      </c>
      <c r="M763" s="7">
        <v>60.912778442121748</v>
      </c>
      <c r="N763" s="9">
        <v>0.95239511597518522</v>
      </c>
      <c r="O763" s="14">
        <v>9.813799306788368E-13</v>
      </c>
    </row>
    <row r="764" spans="1:15" x14ac:dyDescent="0.25">
      <c r="A764" s="5" t="s">
        <v>453</v>
      </c>
      <c r="B764" s="1" t="s">
        <v>454</v>
      </c>
      <c r="C764" t="s">
        <v>455</v>
      </c>
      <c r="D764" s="11" t="s">
        <v>456</v>
      </c>
      <c r="E764" s="1" t="s">
        <v>360</v>
      </c>
      <c r="H764" t="s">
        <v>415</v>
      </c>
      <c r="I764" t="s">
        <v>27</v>
      </c>
      <c r="J764" s="15" t="s">
        <v>28</v>
      </c>
      <c r="K764" s="42" t="s">
        <v>482</v>
      </c>
      <c r="L764" s="7">
        <v>64.526138574623474</v>
      </c>
      <c r="M764" s="7">
        <v>61.398078914528341</v>
      </c>
      <c r="N764" s="9">
        <v>0.95152259643620885</v>
      </c>
      <c r="O764" s="14">
        <v>1.0483727673412392E-12</v>
      </c>
    </row>
    <row r="765" spans="1:15" x14ac:dyDescent="0.25">
      <c r="A765" s="5" t="s">
        <v>453</v>
      </c>
      <c r="B765" s="1" t="s">
        <v>454</v>
      </c>
      <c r="C765" t="s">
        <v>455</v>
      </c>
      <c r="D765" s="11" t="s">
        <v>456</v>
      </c>
      <c r="E765" s="1" t="s">
        <v>360</v>
      </c>
      <c r="H765" t="s">
        <v>415</v>
      </c>
      <c r="I765" t="s">
        <v>27</v>
      </c>
      <c r="J765" s="15" t="s">
        <v>28</v>
      </c>
      <c r="K765" s="42" t="s">
        <v>483</v>
      </c>
      <c r="L765" s="7">
        <v>64.221992638480998</v>
      </c>
      <c r="M765" s="7">
        <v>61.866966828831572</v>
      </c>
      <c r="N765" s="9">
        <v>0.96332991685719938</v>
      </c>
    </row>
    <row r="766" spans="1:15" x14ac:dyDescent="0.25">
      <c r="A766" s="5" t="s">
        <v>453</v>
      </c>
      <c r="B766" s="1" t="s">
        <v>454</v>
      </c>
      <c r="C766" t="s">
        <v>455</v>
      </c>
      <c r="D766" s="11" t="s">
        <v>456</v>
      </c>
      <c r="E766" s="1" t="s">
        <v>360</v>
      </c>
      <c r="H766" t="s">
        <v>415</v>
      </c>
      <c r="I766" t="s">
        <v>27</v>
      </c>
      <c r="J766" s="15" t="s">
        <v>28</v>
      </c>
      <c r="K766" s="42" t="s">
        <v>483</v>
      </c>
      <c r="L766" s="7">
        <v>62.783931592174554</v>
      </c>
      <c r="M766" s="7">
        <v>60.213442105355227</v>
      </c>
      <c r="N766" s="9">
        <v>0.95905816310586522</v>
      </c>
      <c r="O766" s="14">
        <v>1.2153960160859558E-11</v>
      </c>
    </row>
    <row r="767" spans="1:15" x14ac:dyDescent="0.25">
      <c r="A767" s="5" t="s">
        <v>453</v>
      </c>
      <c r="B767" s="1" t="s">
        <v>454</v>
      </c>
      <c r="C767" t="s">
        <v>455</v>
      </c>
      <c r="D767" s="11" t="s">
        <v>456</v>
      </c>
      <c r="E767" s="1" t="s">
        <v>360</v>
      </c>
      <c r="H767" t="s">
        <v>415</v>
      </c>
      <c r="I767" t="s">
        <v>27</v>
      </c>
      <c r="J767" s="15" t="s">
        <v>28</v>
      </c>
      <c r="K767" s="42" t="s">
        <v>483</v>
      </c>
      <c r="L767" s="7">
        <v>61.989398125501737</v>
      </c>
      <c r="M767" s="7">
        <v>59.324757343484094</v>
      </c>
      <c r="N767" s="9">
        <v>0.9570145724495841</v>
      </c>
      <c r="O767" s="14">
        <v>8.9513167316979952E-12</v>
      </c>
    </row>
    <row r="768" spans="1:15" x14ac:dyDescent="0.25">
      <c r="A768" s="5" t="s">
        <v>453</v>
      </c>
      <c r="B768" s="1" t="s">
        <v>454</v>
      </c>
      <c r="C768" t="s">
        <v>455</v>
      </c>
      <c r="D768" s="11" t="s">
        <v>456</v>
      </c>
      <c r="E768" s="1" t="s">
        <v>360</v>
      </c>
      <c r="H768" t="s">
        <v>415</v>
      </c>
      <c r="I768" t="s">
        <v>27</v>
      </c>
      <c r="J768" s="15" t="s">
        <v>28</v>
      </c>
      <c r="K768" s="42" t="s">
        <v>483</v>
      </c>
      <c r="L768" s="7">
        <v>63.073903242221249</v>
      </c>
      <c r="M768" s="7">
        <v>60.815156021743846</v>
      </c>
      <c r="N768" s="9">
        <v>0.9641888783733078</v>
      </c>
    </row>
    <row r="769" spans="1:15" x14ac:dyDescent="0.25">
      <c r="A769" s="5" t="s">
        <v>453</v>
      </c>
      <c r="B769" s="1" t="s">
        <v>454</v>
      </c>
      <c r="C769" t="s">
        <v>455</v>
      </c>
      <c r="D769" s="11" t="s">
        <v>456</v>
      </c>
      <c r="E769" s="1" t="s">
        <v>360</v>
      </c>
      <c r="H769" t="s">
        <v>415</v>
      </c>
      <c r="I769" t="s">
        <v>27</v>
      </c>
      <c r="J769" s="15" t="s">
        <v>28</v>
      </c>
      <c r="K769" s="42" t="s">
        <v>483</v>
      </c>
      <c r="L769" s="7">
        <v>72.760264117050653</v>
      </c>
      <c r="M769" s="7">
        <v>66.109761827139295</v>
      </c>
      <c r="N769" s="9">
        <v>0.90859705677796077</v>
      </c>
    </row>
    <row r="770" spans="1:15" x14ac:dyDescent="0.25">
      <c r="A770" s="5" t="s">
        <v>453</v>
      </c>
      <c r="B770" s="1" t="s">
        <v>454</v>
      </c>
      <c r="C770" t="s">
        <v>455</v>
      </c>
      <c r="D770" s="11" t="s">
        <v>456</v>
      </c>
      <c r="E770" s="1" t="s">
        <v>360</v>
      </c>
      <c r="H770" t="s">
        <v>415</v>
      </c>
      <c r="I770" t="s">
        <v>27</v>
      </c>
      <c r="J770" s="15" t="s">
        <v>28</v>
      </c>
      <c r="K770" s="42" t="s">
        <v>483</v>
      </c>
      <c r="L770" s="7">
        <v>70.988578455862438</v>
      </c>
      <c r="M770" s="7">
        <v>63.783167552601149</v>
      </c>
      <c r="N770" s="9">
        <v>0.89849901124951681</v>
      </c>
    </row>
    <row r="771" spans="1:15" x14ac:dyDescent="0.25">
      <c r="A771" s="5" t="s">
        <v>453</v>
      </c>
      <c r="B771" s="1" t="s">
        <v>454</v>
      </c>
      <c r="C771" t="s">
        <v>455</v>
      </c>
      <c r="D771" s="11" t="s">
        <v>456</v>
      </c>
      <c r="E771" s="1" t="s">
        <v>360</v>
      </c>
      <c r="H771" t="s">
        <v>415</v>
      </c>
      <c r="I771" t="s">
        <v>27</v>
      </c>
      <c r="J771" s="15" t="s">
        <v>28</v>
      </c>
      <c r="K771" s="42" t="s">
        <v>483</v>
      </c>
      <c r="L771" s="7">
        <v>68.456482199113964</v>
      </c>
      <c r="M771" s="7">
        <v>61.602111833188779</v>
      </c>
      <c r="N771" s="9">
        <v>0.89987258845716878</v>
      </c>
    </row>
    <row r="772" spans="1:15" x14ac:dyDescent="0.25">
      <c r="A772" s="5" t="s">
        <v>453</v>
      </c>
      <c r="B772" s="1" t="s">
        <v>454</v>
      </c>
      <c r="C772" t="s">
        <v>455</v>
      </c>
      <c r="D772" s="11" t="s">
        <v>456</v>
      </c>
      <c r="E772" s="1" t="s">
        <v>360</v>
      </c>
      <c r="H772" t="s">
        <v>415</v>
      </c>
      <c r="I772" t="s">
        <v>27</v>
      </c>
      <c r="J772" s="15" t="s">
        <v>28</v>
      </c>
      <c r="K772" s="42" t="s">
        <v>484</v>
      </c>
      <c r="L772" s="7">
        <v>67.561818267722458</v>
      </c>
      <c r="M772" s="7">
        <v>61.122398676442572</v>
      </c>
      <c r="N772" s="9">
        <v>0.90468848002635371</v>
      </c>
    </row>
    <row r="773" spans="1:15" x14ac:dyDescent="0.25">
      <c r="A773" s="5" t="s">
        <v>453</v>
      </c>
      <c r="B773" s="1" t="s">
        <v>454</v>
      </c>
      <c r="C773" t="s">
        <v>455</v>
      </c>
      <c r="D773" s="11" t="s">
        <v>456</v>
      </c>
      <c r="E773" s="1" t="s">
        <v>360</v>
      </c>
      <c r="H773" t="s">
        <v>415</v>
      </c>
      <c r="I773" t="s">
        <v>27</v>
      </c>
      <c r="J773" s="15" t="s">
        <v>28</v>
      </c>
      <c r="K773" s="42" t="s">
        <v>484</v>
      </c>
      <c r="L773" s="7">
        <v>72.36086556396539</v>
      </c>
      <c r="M773" s="7">
        <v>66.693671466637355</v>
      </c>
      <c r="N773" s="9">
        <v>0.92168150486925338</v>
      </c>
    </row>
    <row r="774" spans="1:15" x14ac:dyDescent="0.25">
      <c r="A774" s="5" t="s">
        <v>453</v>
      </c>
      <c r="B774" s="1" t="s">
        <v>454</v>
      </c>
      <c r="C774" t="s">
        <v>455</v>
      </c>
      <c r="D774" s="11" t="s">
        <v>456</v>
      </c>
      <c r="E774" s="1" t="s">
        <v>360</v>
      </c>
      <c r="H774" t="s">
        <v>415</v>
      </c>
      <c r="I774" t="s">
        <v>27</v>
      </c>
      <c r="J774" s="15" t="s">
        <v>28</v>
      </c>
      <c r="K774" s="42" t="s">
        <v>485</v>
      </c>
      <c r="L774" s="7">
        <v>72.751614743995916</v>
      </c>
      <c r="M774" s="7">
        <v>67.361473264354387</v>
      </c>
      <c r="N774" s="9">
        <v>0.92591035266215349</v>
      </c>
    </row>
    <row r="775" spans="1:15" x14ac:dyDescent="0.25">
      <c r="A775" s="5" t="s">
        <v>453</v>
      </c>
      <c r="B775" s="1" t="s">
        <v>454</v>
      </c>
      <c r="C775" t="s">
        <v>455</v>
      </c>
      <c r="D775" s="11" t="s">
        <v>456</v>
      </c>
      <c r="E775" s="1" t="s">
        <v>360</v>
      </c>
      <c r="H775" t="s">
        <v>415</v>
      </c>
      <c r="I775" t="s">
        <v>27</v>
      </c>
      <c r="J775" s="15" t="s">
        <v>28</v>
      </c>
      <c r="K775" s="42" t="s">
        <v>485</v>
      </c>
      <c r="L775" s="7">
        <v>77.190301098871615</v>
      </c>
      <c r="M775" s="7">
        <v>73.510761604088515</v>
      </c>
      <c r="N775" s="9">
        <v>0.95233158256410932</v>
      </c>
    </row>
    <row r="776" spans="1:15" x14ac:dyDescent="0.25">
      <c r="A776" s="5" t="s">
        <v>453</v>
      </c>
      <c r="B776" s="1" t="s">
        <v>454</v>
      </c>
      <c r="C776" t="s">
        <v>455</v>
      </c>
      <c r="D776" s="11" t="s">
        <v>456</v>
      </c>
      <c r="E776" s="1" t="s">
        <v>360</v>
      </c>
      <c r="H776" t="s">
        <v>415</v>
      </c>
      <c r="I776" t="s">
        <v>27</v>
      </c>
      <c r="J776" s="15" t="s">
        <v>28</v>
      </c>
      <c r="K776" s="42" t="s">
        <v>485</v>
      </c>
      <c r="L776" s="7">
        <v>72.120092388450757</v>
      </c>
      <c r="M776" s="7">
        <v>67.363068467859961</v>
      </c>
      <c r="N776" s="9">
        <v>0.93404024089474713</v>
      </c>
    </row>
    <row r="777" spans="1:15" x14ac:dyDescent="0.25">
      <c r="A777" s="5" t="s">
        <v>453</v>
      </c>
      <c r="B777" s="1" t="s">
        <v>454</v>
      </c>
      <c r="C777" t="s">
        <v>455</v>
      </c>
      <c r="D777" s="11" t="s">
        <v>456</v>
      </c>
      <c r="E777" s="1" t="s">
        <v>360</v>
      </c>
      <c r="H777" t="s">
        <v>415</v>
      </c>
      <c r="I777" t="s">
        <v>27</v>
      </c>
      <c r="J777" s="15" t="s">
        <v>28</v>
      </c>
      <c r="K777" s="42" t="s">
        <v>485</v>
      </c>
      <c r="L777" s="7">
        <v>72.735205314125693</v>
      </c>
      <c r="M777" s="7">
        <v>68.557480473810543</v>
      </c>
      <c r="N777" s="9">
        <v>0.94256254832480957</v>
      </c>
    </row>
    <row r="778" spans="1:15" x14ac:dyDescent="0.25">
      <c r="A778" s="5" t="s">
        <v>453</v>
      </c>
      <c r="B778" s="1" t="s">
        <v>454</v>
      </c>
      <c r="C778" t="s">
        <v>455</v>
      </c>
      <c r="D778" s="11" t="s">
        <v>456</v>
      </c>
      <c r="E778" s="1" t="s">
        <v>360</v>
      </c>
      <c r="H778" t="s">
        <v>415</v>
      </c>
      <c r="I778" t="s">
        <v>27</v>
      </c>
      <c r="J778" s="15" t="s">
        <v>28</v>
      </c>
      <c r="K778" s="42" t="s">
        <v>485</v>
      </c>
      <c r="L778" s="7">
        <v>74.131802121337387</v>
      </c>
      <c r="M778" s="7">
        <v>70.262684341929543</v>
      </c>
      <c r="N778" s="9">
        <v>0.94780758502167595</v>
      </c>
    </row>
    <row r="779" spans="1:15" x14ac:dyDescent="0.25">
      <c r="A779" s="5" t="s">
        <v>453</v>
      </c>
      <c r="B779" s="1" t="s">
        <v>454</v>
      </c>
      <c r="C779" t="s">
        <v>455</v>
      </c>
      <c r="D779" s="11" t="s">
        <v>456</v>
      </c>
      <c r="E779" s="1" t="s">
        <v>360</v>
      </c>
      <c r="H779" t="s">
        <v>415</v>
      </c>
      <c r="I779" t="s">
        <v>27</v>
      </c>
      <c r="J779" s="15" t="s">
        <v>28</v>
      </c>
      <c r="K779" s="42" t="s">
        <v>485</v>
      </c>
      <c r="L779" s="7">
        <v>72.426856716603567</v>
      </c>
      <c r="M779" s="7">
        <v>68.37076974478974</v>
      </c>
      <c r="N779" s="9">
        <v>0.94399747337255369</v>
      </c>
      <c r="O779" s="14">
        <v>1.6229318036528056E-11</v>
      </c>
    </row>
    <row r="780" spans="1:15" x14ac:dyDescent="0.25">
      <c r="A780" s="5" t="s">
        <v>453</v>
      </c>
      <c r="B780" s="1" t="s">
        <v>454</v>
      </c>
      <c r="C780" t="s">
        <v>455</v>
      </c>
      <c r="D780" s="11" t="s">
        <v>456</v>
      </c>
      <c r="E780" s="1" t="s">
        <v>360</v>
      </c>
      <c r="H780" t="s">
        <v>415</v>
      </c>
      <c r="I780" t="s">
        <v>27</v>
      </c>
      <c r="J780" s="15" t="s">
        <v>28</v>
      </c>
      <c r="K780" s="42" t="s">
        <v>484</v>
      </c>
      <c r="L780" s="7">
        <v>64.673555420169379</v>
      </c>
      <c r="M780" s="7">
        <v>58.368805282644999</v>
      </c>
      <c r="N780" s="9">
        <v>0.90251424872865194</v>
      </c>
    </row>
    <row r="781" spans="1:15" x14ac:dyDescent="0.25">
      <c r="A781" s="5" t="s">
        <v>453</v>
      </c>
      <c r="B781" s="1" t="s">
        <v>454</v>
      </c>
      <c r="C781" t="s">
        <v>455</v>
      </c>
      <c r="D781" s="11" t="s">
        <v>456</v>
      </c>
      <c r="E781" s="1" t="s">
        <v>360</v>
      </c>
      <c r="H781" t="s">
        <v>415</v>
      </c>
      <c r="I781" t="s">
        <v>27</v>
      </c>
      <c r="J781" s="15" t="s">
        <v>28</v>
      </c>
      <c r="K781" s="42" t="s">
        <v>486</v>
      </c>
      <c r="L781" s="7">
        <v>71.181110282189422</v>
      </c>
      <c r="M781" s="7">
        <v>69.113038486466806</v>
      </c>
      <c r="N781" s="9">
        <v>0.97094633973080802</v>
      </c>
    </row>
    <row r="782" spans="1:15" x14ac:dyDescent="0.25">
      <c r="A782" s="5" t="s">
        <v>453</v>
      </c>
      <c r="B782" s="1" t="s">
        <v>454</v>
      </c>
      <c r="C782" t="s">
        <v>455</v>
      </c>
      <c r="D782" s="11" t="s">
        <v>456</v>
      </c>
      <c r="E782" s="1" t="s">
        <v>360</v>
      </c>
      <c r="H782" t="s">
        <v>415</v>
      </c>
      <c r="I782" t="s">
        <v>27</v>
      </c>
      <c r="J782" s="15" t="s">
        <v>28</v>
      </c>
      <c r="K782" s="42" t="s">
        <v>486</v>
      </c>
      <c r="L782" s="7">
        <v>75.351548521643821</v>
      </c>
      <c r="M782" s="7">
        <v>72.692682183987529</v>
      </c>
      <c r="N782" s="9">
        <v>0.9647138461010849</v>
      </c>
    </row>
    <row r="783" spans="1:15" x14ac:dyDescent="0.25">
      <c r="A783" s="5" t="s">
        <v>453</v>
      </c>
      <c r="B783" s="1" t="s">
        <v>454</v>
      </c>
      <c r="C783" t="s">
        <v>455</v>
      </c>
      <c r="D783" s="11" t="s">
        <v>456</v>
      </c>
      <c r="E783" s="1" t="s">
        <v>360</v>
      </c>
      <c r="H783" t="s">
        <v>415</v>
      </c>
      <c r="I783" t="s">
        <v>27</v>
      </c>
      <c r="J783" s="15" t="s">
        <v>28</v>
      </c>
      <c r="K783" s="42" t="s">
        <v>486</v>
      </c>
      <c r="L783" s="7">
        <v>71.872138314977377</v>
      </c>
      <c r="M783" s="7">
        <v>69.260937624202484</v>
      </c>
      <c r="N783" s="9">
        <v>0.96366880474139527</v>
      </c>
    </row>
    <row r="784" spans="1:15" x14ac:dyDescent="0.25">
      <c r="A784" s="5" t="s">
        <v>453</v>
      </c>
      <c r="B784" s="1" t="s">
        <v>454</v>
      </c>
      <c r="C784" t="s">
        <v>455</v>
      </c>
      <c r="D784" s="11" t="s">
        <v>456</v>
      </c>
      <c r="E784" s="1" t="s">
        <v>360</v>
      </c>
      <c r="H784" t="s">
        <v>415</v>
      </c>
      <c r="I784" t="s">
        <v>27</v>
      </c>
      <c r="J784" s="15" t="s">
        <v>28</v>
      </c>
      <c r="K784" s="42" t="s">
        <v>486</v>
      </c>
      <c r="L784" s="7">
        <v>56.719093890704158</v>
      </c>
      <c r="M784" s="7">
        <v>54.083346751495611</v>
      </c>
      <c r="N784" s="9">
        <v>0.95352980877502125</v>
      </c>
    </row>
    <row r="785" spans="1:15" x14ac:dyDescent="0.25">
      <c r="A785" s="5" t="s">
        <v>453</v>
      </c>
      <c r="B785" s="1" t="s">
        <v>454</v>
      </c>
      <c r="C785" t="s">
        <v>455</v>
      </c>
      <c r="D785" s="11" t="s">
        <v>456</v>
      </c>
      <c r="E785" s="1" t="s">
        <v>360</v>
      </c>
      <c r="H785" t="s">
        <v>415</v>
      </c>
      <c r="I785" t="s">
        <v>27</v>
      </c>
      <c r="J785" s="15" t="s">
        <v>28</v>
      </c>
      <c r="K785" s="42" t="s">
        <v>486</v>
      </c>
      <c r="L785" s="7">
        <v>55.263868107910909</v>
      </c>
      <c r="M785" s="7">
        <v>53.130022421344179</v>
      </c>
      <c r="N785" s="9">
        <v>0.96138805046363962</v>
      </c>
    </row>
    <row r="786" spans="1:15" x14ac:dyDescent="0.25">
      <c r="A786" s="5" t="s">
        <v>453</v>
      </c>
      <c r="B786" s="1" t="s">
        <v>454</v>
      </c>
      <c r="C786" t="s">
        <v>455</v>
      </c>
      <c r="D786" s="11" t="s">
        <v>456</v>
      </c>
      <c r="E786" s="1" t="s">
        <v>360</v>
      </c>
      <c r="H786" t="s">
        <v>415</v>
      </c>
      <c r="I786" t="s">
        <v>27</v>
      </c>
      <c r="J786" s="15" t="s">
        <v>28</v>
      </c>
      <c r="K786" s="42" t="s">
        <v>486</v>
      </c>
      <c r="L786" s="7">
        <v>60.145814078216986</v>
      </c>
      <c r="M786" s="7">
        <v>57.928177760461352</v>
      </c>
      <c r="N786" s="9">
        <v>0.96312899988564959</v>
      </c>
    </row>
    <row r="787" spans="1:15" x14ac:dyDescent="0.25">
      <c r="A787" s="5" t="s">
        <v>453</v>
      </c>
      <c r="B787" s="1" t="s">
        <v>454</v>
      </c>
      <c r="C787" t="s">
        <v>455</v>
      </c>
      <c r="D787" s="11" t="s">
        <v>456</v>
      </c>
      <c r="E787" s="1" t="s">
        <v>360</v>
      </c>
      <c r="H787" t="s">
        <v>415</v>
      </c>
      <c r="I787" t="s">
        <v>27</v>
      </c>
      <c r="J787" s="15" t="s">
        <v>28</v>
      </c>
      <c r="K787" s="42" t="s">
        <v>487</v>
      </c>
      <c r="L787" s="7">
        <v>66.017044471318144</v>
      </c>
      <c r="M787" s="7">
        <v>60.965376824032738</v>
      </c>
      <c r="N787" s="9">
        <v>0.92347934252827446</v>
      </c>
    </row>
    <row r="788" spans="1:15" x14ac:dyDescent="0.25">
      <c r="A788" s="5" t="s">
        <v>453</v>
      </c>
      <c r="B788" s="1" t="s">
        <v>454</v>
      </c>
      <c r="C788" t="s">
        <v>455</v>
      </c>
      <c r="D788" s="11" t="s">
        <v>456</v>
      </c>
      <c r="E788" s="1" t="s">
        <v>360</v>
      </c>
      <c r="H788" t="s">
        <v>415</v>
      </c>
      <c r="I788" t="s">
        <v>27</v>
      </c>
      <c r="J788" s="15" t="s">
        <v>28</v>
      </c>
      <c r="K788" s="42" t="s">
        <v>487</v>
      </c>
      <c r="L788" s="7">
        <v>61.948756152303005</v>
      </c>
      <c r="M788" s="7">
        <v>56.927301919179854</v>
      </c>
      <c r="N788" s="9">
        <v>0.91894180698676586</v>
      </c>
    </row>
    <row r="789" spans="1:15" x14ac:dyDescent="0.25">
      <c r="A789" s="5" t="s">
        <v>453</v>
      </c>
      <c r="B789" s="1" t="s">
        <v>454</v>
      </c>
      <c r="C789" t="s">
        <v>455</v>
      </c>
      <c r="D789" s="11" t="s">
        <v>456</v>
      </c>
      <c r="E789" s="1" t="s">
        <v>360</v>
      </c>
      <c r="H789" t="s">
        <v>415</v>
      </c>
      <c r="I789" t="s">
        <v>27</v>
      </c>
      <c r="J789" s="15" t="s">
        <v>28</v>
      </c>
      <c r="K789" s="42" t="s">
        <v>487</v>
      </c>
      <c r="L789" s="7">
        <v>64.719444283439472</v>
      </c>
      <c r="M789" s="7">
        <v>56.173810338130039</v>
      </c>
      <c r="N789" s="9">
        <v>0.86795878673055749</v>
      </c>
    </row>
    <row r="790" spans="1:15" x14ac:dyDescent="0.25">
      <c r="A790" s="5" t="s">
        <v>453</v>
      </c>
      <c r="B790" s="1" t="s">
        <v>454</v>
      </c>
      <c r="C790" t="s">
        <v>455</v>
      </c>
      <c r="D790" s="11" t="s">
        <v>456</v>
      </c>
      <c r="E790" s="1" t="s">
        <v>360</v>
      </c>
      <c r="H790" t="s">
        <v>415</v>
      </c>
      <c r="I790" t="s">
        <v>27</v>
      </c>
      <c r="J790" s="15" t="s">
        <v>28</v>
      </c>
      <c r="K790" s="42" t="s">
        <v>487</v>
      </c>
      <c r="L790" s="7">
        <v>66.327039837272054</v>
      </c>
      <c r="M790" s="7">
        <v>59.209180709232491</v>
      </c>
      <c r="N790" s="9">
        <v>0.8926854093669393</v>
      </c>
    </row>
    <row r="791" spans="1:15" x14ac:dyDescent="0.25">
      <c r="A791" s="5" t="s">
        <v>453</v>
      </c>
      <c r="B791" s="1" t="s">
        <v>454</v>
      </c>
      <c r="C791" t="s">
        <v>455</v>
      </c>
      <c r="D791" s="11" t="s">
        <v>456</v>
      </c>
      <c r="E791" s="1" t="s">
        <v>360</v>
      </c>
      <c r="H791" t="s">
        <v>415</v>
      </c>
      <c r="I791" t="s">
        <v>27</v>
      </c>
      <c r="J791" s="15" t="s">
        <v>28</v>
      </c>
      <c r="K791" s="42" t="s">
        <v>487</v>
      </c>
      <c r="L791" s="7">
        <v>65.543130262118694</v>
      </c>
      <c r="M791" s="7">
        <v>58.266488367217171</v>
      </c>
      <c r="N791" s="9">
        <v>0.8889793351980454</v>
      </c>
    </row>
    <row r="792" spans="1:15" x14ac:dyDescent="0.25">
      <c r="A792" s="5" t="s">
        <v>453</v>
      </c>
      <c r="B792" s="1" t="s">
        <v>454</v>
      </c>
      <c r="C792" t="s">
        <v>455</v>
      </c>
      <c r="D792" s="11" t="s">
        <v>456</v>
      </c>
      <c r="E792" s="1" t="s">
        <v>360</v>
      </c>
      <c r="H792" t="s">
        <v>415</v>
      </c>
      <c r="I792" t="s">
        <v>27</v>
      </c>
      <c r="J792" s="15" t="s">
        <v>28</v>
      </c>
      <c r="K792" s="42" t="s">
        <v>487</v>
      </c>
      <c r="L792" s="7">
        <v>61.155611424634074</v>
      </c>
      <c r="M792" s="7">
        <v>56.401573018414467</v>
      </c>
      <c r="N792" s="9">
        <v>0.9222632511477985</v>
      </c>
    </row>
    <row r="793" spans="1:15" x14ac:dyDescent="0.25">
      <c r="A793" s="5" t="s">
        <v>453</v>
      </c>
      <c r="B793" s="1" t="s">
        <v>454</v>
      </c>
      <c r="C793" t="s">
        <v>455</v>
      </c>
      <c r="D793" s="11" t="s">
        <v>456</v>
      </c>
      <c r="E793" s="1" t="s">
        <v>360</v>
      </c>
      <c r="H793" t="s">
        <v>415</v>
      </c>
      <c r="I793" t="s">
        <v>27</v>
      </c>
      <c r="J793" s="15" t="s">
        <v>28</v>
      </c>
      <c r="K793" s="42" t="s">
        <v>487</v>
      </c>
      <c r="L793" s="7">
        <v>64.64329872655648</v>
      </c>
      <c r="M793" s="7">
        <v>59.403089594276572</v>
      </c>
      <c r="N793" s="9">
        <v>0.91893654507876854</v>
      </c>
    </row>
    <row r="794" spans="1:15" x14ac:dyDescent="0.25">
      <c r="A794" s="5" t="s">
        <v>453</v>
      </c>
      <c r="B794" s="1" t="s">
        <v>454</v>
      </c>
      <c r="C794" t="s">
        <v>455</v>
      </c>
      <c r="D794" s="11" t="s">
        <v>456</v>
      </c>
      <c r="E794" s="1" t="s">
        <v>360</v>
      </c>
      <c r="H794" t="s">
        <v>415</v>
      </c>
      <c r="I794" t="s">
        <v>27</v>
      </c>
      <c r="J794" s="15" t="s">
        <v>28</v>
      </c>
      <c r="K794" s="42" t="s">
        <v>488</v>
      </c>
      <c r="L794" s="7">
        <v>64.483973413778671</v>
      </c>
      <c r="M794" s="7">
        <v>59.328235002834987</v>
      </c>
      <c r="N794" s="9">
        <v>0.92004620469243559</v>
      </c>
      <c r="O794" s="14">
        <v>1.4375534451754953E-11</v>
      </c>
    </row>
    <row r="795" spans="1:15" x14ac:dyDescent="0.25">
      <c r="A795" s="5" t="s">
        <v>453</v>
      </c>
      <c r="B795" s="1" t="s">
        <v>454</v>
      </c>
      <c r="C795" t="s">
        <v>455</v>
      </c>
      <c r="D795" s="11" t="s">
        <v>456</v>
      </c>
      <c r="E795" s="1" t="s">
        <v>360</v>
      </c>
      <c r="H795" t="s">
        <v>415</v>
      </c>
      <c r="I795" t="s">
        <v>27</v>
      </c>
      <c r="J795" s="15" t="s">
        <v>28</v>
      </c>
      <c r="K795" s="42" t="s">
        <v>488</v>
      </c>
      <c r="L795" s="7">
        <v>59.483053692584448</v>
      </c>
      <c r="M795" s="7">
        <v>56.725460965748553</v>
      </c>
      <c r="N795" s="9">
        <v>0.95364070007085611</v>
      </c>
      <c r="O795" s="14">
        <v>3.1898973656283634E-11</v>
      </c>
    </row>
    <row r="796" spans="1:15" x14ac:dyDescent="0.25">
      <c r="A796" s="5" t="s">
        <v>453</v>
      </c>
      <c r="B796" s="1" t="s">
        <v>454</v>
      </c>
      <c r="C796" t="s">
        <v>455</v>
      </c>
      <c r="D796" s="11" t="s">
        <v>456</v>
      </c>
      <c r="E796" s="1" t="s">
        <v>360</v>
      </c>
      <c r="H796" t="s">
        <v>415</v>
      </c>
      <c r="I796" t="s">
        <v>27</v>
      </c>
      <c r="J796" s="15" t="s">
        <v>28</v>
      </c>
      <c r="K796" s="42" t="s">
        <v>488</v>
      </c>
      <c r="L796" s="7">
        <v>64.61442108310122</v>
      </c>
      <c r="M796" s="7">
        <v>61.114215199600139</v>
      </c>
      <c r="N796" s="9">
        <v>0.94582933925850032</v>
      </c>
      <c r="O796" s="14">
        <v>2.9903824240999691E-11</v>
      </c>
    </row>
    <row r="797" spans="1:15" x14ac:dyDescent="0.25">
      <c r="A797" s="5" t="s">
        <v>453</v>
      </c>
      <c r="B797" s="1" t="s">
        <v>454</v>
      </c>
      <c r="C797" t="s">
        <v>455</v>
      </c>
      <c r="D797" s="11" t="s">
        <v>456</v>
      </c>
      <c r="E797" s="1" t="s">
        <v>360</v>
      </c>
      <c r="H797" t="s">
        <v>415</v>
      </c>
      <c r="I797" t="s">
        <v>27</v>
      </c>
      <c r="J797" s="15" t="s">
        <v>28</v>
      </c>
      <c r="K797" s="42" t="s">
        <v>488</v>
      </c>
      <c r="L797" s="7">
        <v>60.321407244629739</v>
      </c>
      <c r="M797" s="7">
        <v>57.6508152527351</v>
      </c>
      <c r="N797" s="9">
        <v>0.95572729294818637</v>
      </c>
      <c r="O797" s="14">
        <v>4.8165259859361089E-11</v>
      </c>
    </row>
    <row r="798" spans="1:15" x14ac:dyDescent="0.25">
      <c r="A798" s="5" t="s">
        <v>453</v>
      </c>
      <c r="B798" s="1" t="s">
        <v>454</v>
      </c>
      <c r="C798" t="s">
        <v>455</v>
      </c>
      <c r="D798" s="11" t="s">
        <v>456</v>
      </c>
      <c r="E798" s="1" t="s">
        <v>360</v>
      </c>
      <c r="H798" t="s">
        <v>415</v>
      </c>
      <c r="I798" t="s">
        <v>27</v>
      </c>
      <c r="J798" s="15" t="s">
        <v>28</v>
      </c>
      <c r="K798" s="42" t="s">
        <v>488</v>
      </c>
      <c r="L798" s="7">
        <v>67.917996076719518</v>
      </c>
      <c r="M798" s="7">
        <v>65.719093303220006</v>
      </c>
      <c r="N798" s="9">
        <v>0.96762415117466583</v>
      </c>
      <c r="O798" s="14">
        <v>7.0763702504438557E-12</v>
      </c>
    </row>
    <row r="799" spans="1:15" x14ac:dyDescent="0.25">
      <c r="A799" s="5" t="s">
        <v>453</v>
      </c>
      <c r="B799" s="1" t="s">
        <v>454</v>
      </c>
      <c r="C799" t="s">
        <v>455</v>
      </c>
      <c r="D799" s="11" t="s">
        <v>456</v>
      </c>
      <c r="E799" s="1" t="s">
        <v>360</v>
      </c>
      <c r="H799" t="s">
        <v>415</v>
      </c>
      <c r="I799" t="s">
        <v>27</v>
      </c>
      <c r="J799" s="15" t="s">
        <v>28</v>
      </c>
      <c r="K799" s="42" t="s">
        <v>488</v>
      </c>
      <c r="L799" s="7">
        <v>66.938120873783191</v>
      </c>
      <c r="M799" s="7">
        <v>65.242656907415267</v>
      </c>
      <c r="N799" s="9">
        <v>0.97467117474712428</v>
      </c>
      <c r="O799" s="14">
        <v>6.1068382579867795E-12</v>
      </c>
    </row>
    <row r="800" spans="1:15" x14ac:dyDescent="0.25">
      <c r="A800" s="5" t="s">
        <v>453</v>
      </c>
      <c r="B800" s="1" t="s">
        <v>454</v>
      </c>
      <c r="C800" t="s">
        <v>455</v>
      </c>
      <c r="D800" s="11" t="s">
        <v>456</v>
      </c>
      <c r="E800" s="1" t="s">
        <v>360</v>
      </c>
      <c r="H800" t="s">
        <v>415</v>
      </c>
      <c r="I800" t="s">
        <v>27</v>
      </c>
      <c r="J800" s="15" t="s">
        <v>28</v>
      </c>
      <c r="K800" s="42" t="s">
        <v>489</v>
      </c>
      <c r="L800" s="7">
        <v>63.750393593326955</v>
      </c>
      <c r="M800" s="7">
        <v>60.230264187299831</v>
      </c>
      <c r="N800" s="9">
        <v>0.94478262473981667</v>
      </c>
      <c r="O800" s="14">
        <v>7.3061412422885495E-12</v>
      </c>
    </row>
    <row r="801" spans="1:15" x14ac:dyDescent="0.25">
      <c r="A801" s="5" t="s">
        <v>453</v>
      </c>
      <c r="B801" s="1" t="s">
        <v>454</v>
      </c>
      <c r="C801" t="s">
        <v>455</v>
      </c>
      <c r="D801" s="11" t="s">
        <v>456</v>
      </c>
      <c r="E801" s="1" t="s">
        <v>360</v>
      </c>
      <c r="H801" t="s">
        <v>415</v>
      </c>
      <c r="I801" t="s">
        <v>27</v>
      </c>
      <c r="J801" s="15" t="s">
        <v>28</v>
      </c>
      <c r="K801" s="42" t="s">
        <v>490</v>
      </c>
      <c r="L801" s="7">
        <v>73.128806433736571</v>
      </c>
      <c r="M801" s="7">
        <v>69.833458654410379</v>
      </c>
      <c r="N801" s="9">
        <v>0.95493776064412905</v>
      </c>
    </row>
    <row r="802" spans="1:15" x14ac:dyDescent="0.25">
      <c r="A802" s="5" t="s">
        <v>453</v>
      </c>
      <c r="B802" s="1" t="s">
        <v>454</v>
      </c>
      <c r="C802" t="s">
        <v>455</v>
      </c>
      <c r="D802" s="11" t="s">
        <v>456</v>
      </c>
      <c r="E802" s="1" t="s">
        <v>360</v>
      </c>
      <c r="H802" t="s">
        <v>415</v>
      </c>
      <c r="I802" t="s">
        <v>27</v>
      </c>
      <c r="J802" s="15" t="s">
        <v>28</v>
      </c>
      <c r="K802" s="42" t="s">
        <v>490</v>
      </c>
      <c r="L802" s="7">
        <v>71.586121589244954</v>
      </c>
      <c r="M802" s="7">
        <v>67.721638706318103</v>
      </c>
      <c r="N802" s="9">
        <v>0.94601631158200017</v>
      </c>
    </row>
    <row r="803" spans="1:15" x14ac:dyDescent="0.25">
      <c r="A803" s="5" t="s">
        <v>453</v>
      </c>
      <c r="B803" s="1" t="s">
        <v>454</v>
      </c>
      <c r="C803" t="s">
        <v>455</v>
      </c>
      <c r="D803" s="11" t="s">
        <v>456</v>
      </c>
      <c r="E803" s="1" t="s">
        <v>360</v>
      </c>
      <c r="H803" t="s">
        <v>415</v>
      </c>
      <c r="I803" t="s">
        <v>27</v>
      </c>
      <c r="J803" s="15" t="s">
        <v>28</v>
      </c>
      <c r="K803" s="42" t="s">
        <v>466</v>
      </c>
      <c r="L803" s="7">
        <v>63.864918348375255</v>
      </c>
      <c r="M803" s="7">
        <v>60.278907857695287</v>
      </c>
      <c r="N803" s="9">
        <v>0.94385007319482161</v>
      </c>
      <c r="O803" s="14">
        <v>7.2058134588159572E-12</v>
      </c>
    </row>
    <row r="804" spans="1:15" x14ac:dyDescent="0.25">
      <c r="A804" s="5" t="s">
        <v>453</v>
      </c>
      <c r="B804" s="1" t="s">
        <v>454</v>
      </c>
      <c r="C804" t="s">
        <v>455</v>
      </c>
      <c r="D804" s="11" t="s">
        <v>456</v>
      </c>
      <c r="E804" s="1" t="s">
        <v>360</v>
      </c>
      <c r="H804" t="s">
        <v>415</v>
      </c>
      <c r="I804" t="s">
        <v>27</v>
      </c>
      <c r="J804" s="15" t="s">
        <v>28</v>
      </c>
      <c r="K804" s="42" t="s">
        <v>491</v>
      </c>
      <c r="L804" s="7">
        <v>68.388490840364895</v>
      </c>
      <c r="M804" s="7">
        <v>64.143783502620309</v>
      </c>
      <c r="N804" s="9">
        <v>0.93793243153072714</v>
      </c>
      <c r="O804" s="14">
        <v>5.2976335497778854E-12</v>
      </c>
    </row>
    <row r="805" spans="1:15" x14ac:dyDescent="0.25">
      <c r="A805" s="5" t="s">
        <v>453</v>
      </c>
      <c r="B805" s="1" t="s">
        <v>454</v>
      </c>
      <c r="C805" t="s">
        <v>455</v>
      </c>
      <c r="D805" s="11" t="s">
        <v>456</v>
      </c>
      <c r="E805" s="1" t="s">
        <v>360</v>
      </c>
      <c r="H805" t="s">
        <v>415</v>
      </c>
      <c r="I805" t="s">
        <v>27</v>
      </c>
      <c r="J805" s="15" t="s">
        <v>28</v>
      </c>
      <c r="K805" s="42" t="s">
        <v>491</v>
      </c>
      <c r="L805" s="7">
        <v>68.507329867195324</v>
      </c>
      <c r="M805" s="7">
        <v>64.407349077816249</v>
      </c>
      <c r="N805" s="9">
        <v>0.940152669833621</v>
      </c>
      <c r="O805" s="14">
        <v>1.4555147834411841E-11</v>
      </c>
    </row>
    <row r="806" spans="1:15" x14ac:dyDescent="0.25">
      <c r="A806" s="5" t="s">
        <v>453</v>
      </c>
      <c r="B806" s="1" t="s">
        <v>454</v>
      </c>
      <c r="C806" t="s">
        <v>455</v>
      </c>
      <c r="D806" s="11" t="s">
        <v>456</v>
      </c>
      <c r="E806" s="1" t="s">
        <v>360</v>
      </c>
      <c r="H806" t="s">
        <v>415</v>
      </c>
      <c r="I806" t="s">
        <v>27</v>
      </c>
      <c r="J806" s="15" t="s">
        <v>28</v>
      </c>
      <c r="K806" s="42" t="s">
        <v>492</v>
      </c>
      <c r="L806" s="7">
        <v>71.331587702344706</v>
      </c>
      <c r="M806" s="7">
        <v>64.775031120781506</v>
      </c>
      <c r="N806" s="9">
        <v>0.90808340606516902</v>
      </c>
    </row>
    <row r="807" spans="1:15" x14ac:dyDescent="0.25">
      <c r="A807" s="5" t="s">
        <v>453</v>
      </c>
      <c r="B807" s="1" t="s">
        <v>454</v>
      </c>
      <c r="C807" t="s">
        <v>455</v>
      </c>
      <c r="D807" s="11" t="s">
        <v>456</v>
      </c>
      <c r="E807" s="1" t="s">
        <v>360</v>
      </c>
      <c r="H807" t="s">
        <v>415</v>
      </c>
      <c r="I807" t="s">
        <v>27</v>
      </c>
      <c r="J807" s="15" t="s">
        <v>28</v>
      </c>
      <c r="K807" s="42" t="s">
        <v>493</v>
      </c>
      <c r="L807" s="7">
        <v>72.549936007896292</v>
      </c>
      <c r="M807" s="7">
        <v>66.565041612335108</v>
      </c>
      <c r="N807" s="9">
        <v>0.91750655169551365</v>
      </c>
      <c r="O807" s="14">
        <v>4.8370252809622787E-11</v>
      </c>
    </row>
    <row r="808" spans="1:15" x14ac:dyDescent="0.25">
      <c r="A808" s="5" t="s">
        <v>453</v>
      </c>
      <c r="B808" s="1" t="s">
        <v>454</v>
      </c>
      <c r="C808" t="s">
        <v>455</v>
      </c>
      <c r="D808" s="11" t="s">
        <v>456</v>
      </c>
      <c r="E808" s="1" t="s">
        <v>360</v>
      </c>
      <c r="H808" t="s">
        <v>415</v>
      </c>
      <c r="I808" t="s">
        <v>27</v>
      </c>
      <c r="J808" s="15" t="s">
        <v>28</v>
      </c>
      <c r="K808" s="42" t="s">
        <v>493</v>
      </c>
      <c r="L808" s="7">
        <v>71.440282464748179</v>
      </c>
      <c r="M808" s="7">
        <v>64.935297524398607</v>
      </c>
      <c r="N808" s="9">
        <v>0.90894513968979029</v>
      </c>
      <c r="O808" s="14">
        <v>1.8312728681270729E-11</v>
      </c>
    </row>
    <row r="809" spans="1:15" x14ac:dyDescent="0.25">
      <c r="A809" s="5" t="s">
        <v>453</v>
      </c>
      <c r="B809" s="1" t="s">
        <v>454</v>
      </c>
      <c r="C809" t="s">
        <v>455</v>
      </c>
      <c r="D809" s="11" t="s">
        <v>456</v>
      </c>
      <c r="E809" s="1" t="s">
        <v>360</v>
      </c>
      <c r="H809" t="s">
        <v>415</v>
      </c>
      <c r="I809" t="s">
        <v>27</v>
      </c>
      <c r="J809" s="15" t="s">
        <v>28</v>
      </c>
      <c r="K809" s="42" t="s">
        <v>493</v>
      </c>
      <c r="L809" s="7">
        <v>76.712887913442145</v>
      </c>
      <c r="M809" s="7">
        <v>72.436454217175097</v>
      </c>
      <c r="N809" s="9">
        <v>0.94425403849882039</v>
      </c>
    </row>
    <row r="810" spans="1:15" x14ac:dyDescent="0.25">
      <c r="A810" s="5" t="s">
        <v>453</v>
      </c>
      <c r="B810" s="1" t="s">
        <v>454</v>
      </c>
      <c r="C810" t="s">
        <v>455</v>
      </c>
      <c r="D810" s="11" t="s">
        <v>456</v>
      </c>
      <c r="E810" s="1" t="s">
        <v>360</v>
      </c>
      <c r="H810" t="s">
        <v>415</v>
      </c>
      <c r="I810" t="s">
        <v>27</v>
      </c>
      <c r="J810" s="15" t="s">
        <v>28</v>
      </c>
      <c r="K810" s="42" t="s">
        <v>494</v>
      </c>
      <c r="L810" s="7">
        <v>71.174044145811294</v>
      </c>
      <c r="M810" s="7">
        <v>70.873747435101947</v>
      </c>
      <c r="N810" s="9">
        <v>0.99578081146978048</v>
      </c>
    </row>
    <row r="811" spans="1:15" x14ac:dyDescent="0.25">
      <c r="A811" s="5" t="s">
        <v>453</v>
      </c>
      <c r="B811" s="1" t="s">
        <v>454</v>
      </c>
      <c r="C811" t="s">
        <v>455</v>
      </c>
      <c r="D811" s="11" t="s">
        <v>456</v>
      </c>
      <c r="E811" s="1" t="s">
        <v>360</v>
      </c>
      <c r="H811" t="s">
        <v>415</v>
      </c>
      <c r="I811" t="s">
        <v>27</v>
      </c>
      <c r="J811" s="15" t="s">
        <v>28</v>
      </c>
      <c r="K811" s="42" t="s">
        <v>494</v>
      </c>
      <c r="L811" s="7">
        <v>66.306334701515027</v>
      </c>
      <c r="M811" s="7">
        <v>65.621945967840077</v>
      </c>
      <c r="N811" s="9">
        <v>0.98967838085522597</v>
      </c>
    </row>
    <row r="812" spans="1:15" x14ac:dyDescent="0.25">
      <c r="A812" s="5" t="s">
        <v>453</v>
      </c>
      <c r="B812" s="1" t="s">
        <v>454</v>
      </c>
      <c r="C812" t="s">
        <v>455</v>
      </c>
      <c r="D812" s="11" t="s">
        <v>456</v>
      </c>
      <c r="E812" s="1" t="s">
        <v>360</v>
      </c>
      <c r="H812" t="s">
        <v>415</v>
      </c>
      <c r="I812" t="s">
        <v>27</v>
      </c>
      <c r="J812" s="15" t="s">
        <v>28</v>
      </c>
      <c r="K812" s="42" t="s">
        <v>494</v>
      </c>
      <c r="L812" s="7">
        <v>71.144012940804487</v>
      </c>
      <c r="M812" s="7">
        <v>70.008466455448058</v>
      </c>
      <c r="N812" s="9">
        <v>0.98403876252663369</v>
      </c>
    </row>
    <row r="813" spans="1:15" x14ac:dyDescent="0.25">
      <c r="A813" s="5" t="s">
        <v>453</v>
      </c>
      <c r="B813" s="1" t="s">
        <v>454</v>
      </c>
      <c r="C813" t="s">
        <v>455</v>
      </c>
      <c r="D813" s="11" t="s">
        <v>456</v>
      </c>
      <c r="E813" s="1" t="s">
        <v>360</v>
      </c>
      <c r="H813" t="s">
        <v>415</v>
      </c>
      <c r="I813" t="s">
        <v>27</v>
      </c>
      <c r="J813" s="15" t="s">
        <v>28</v>
      </c>
      <c r="K813" s="42" t="s">
        <v>494</v>
      </c>
      <c r="L813" s="7">
        <v>69.570057240215633</v>
      </c>
      <c r="M813" s="7">
        <v>69.232924209826052</v>
      </c>
      <c r="N813" s="9">
        <v>0.99515404983460765</v>
      </c>
      <c r="O813" s="14">
        <v>1.1345437996792504E-11</v>
      </c>
    </row>
    <row r="814" spans="1:15" x14ac:dyDescent="0.25">
      <c r="A814" s="5" t="s">
        <v>453</v>
      </c>
      <c r="B814" s="1" t="s">
        <v>454</v>
      </c>
      <c r="C814" t="s">
        <v>455</v>
      </c>
      <c r="D814" s="11" t="s">
        <v>456</v>
      </c>
      <c r="E814" s="1" t="s">
        <v>360</v>
      </c>
      <c r="H814" t="s">
        <v>415</v>
      </c>
      <c r="I814" t="s">
        <v>27</v>
      </c>
      <c r="J814" s="15" t="s">
        <v>28</v>
      </c>
      <c r="K814" s="42" t="s">
        <v>494</v>
      </c>
      <c r="L814" s="7">
        <v>70.672383579090678</v>
      </c>
      <c r="M814" s="7">
        <v>69.204185112035859</v>
      </c>
      <c r="N814" s="9">
        <v>0.97922528726639402</v>
      </c>
      <c r="O814" s="14">
        <v>1.5748733466547129E-11</v>
      </c>
    </row>
    <row r="815" spans="1:15" x14ac:dyDescent="0.25">
      <c r="A815" s="5" t="s">
        <v>453</v>
      </c>
      <c r="B815" s="1" t="s">
        <v>454</v>
      </c>
      <c r="C815" t="s">
        <v>455</v>
      </c>
      <c r="D815" s="11" t="s">
        <v>456</v>
      </c>
      <c r="E815" s="1" t="s">
        <v>360</v>
      </c>
      <c r="H815" t="s">
        <v>415</v>
      </c>
      <c r="I815" t="s">
        <v>27</v>
      </c>
      <c r="J815" s="15" t="s">
        <v>28</v>
      </c>
      <c r="K815" s="42" t="s">
        <v>493</v>
      </c>
      <c r="L815" s="7">
        <v>66.772626403242697</v>
      </c>
      <c r="M815" s="7">
        <v>60.344352229275977</v>
      </c>
      <c r="N815" s="9">
        <v>0.90372890029596709</v>
      </c>
    </row>
    <row r="816" spans="1:15" x14ac:dyDescent="0.25">
      <c r="A816" s="5" t="s">
        <v>453</v>
      </c>
      <c r="B816" s="1" t="s">
        <v>454</v>
      </c>
      <c r="C816" t="s">
        <v>455</v>
      </c>
      <c r="D816" s="11" t="s">
        <v>456</v>
      </c>
      <c r="E816" s="1" t="s">
        <v>360</v>
      </c>
      <c r="H816" t="s">
        <v>415</v>
      </c>
      <c r="I816" t="s">
        <v>27</v>
      </c>
      <c r="J816" s="15" t="s">
        <v>28</v>
      </c>
      <c r="K816" s="42" t="s">
        <v>493</v>
      </c>
      <c r="L816" s="7">
        <v>68.141466483728962</v>
      </c>
      <c r="M816" s="7">
        <v>63.228192111633177</v>
      </c>
      <c r="N816" s="9">
        <v>0.92789596958162046</v>
      </c>
    </row>
    <row r="817" spans="1:15" x14ac:dyDescent="0.25">
      <c r="A817" s="5" t="s">
        <v>453</v>
      </c>
      <c r="B817" s="1" t="s">
        <v>454</v>
      </c>
      <c r="C817" t="s">
        <v>455</v>
      </c>
      <c r="D817" s="11" t="s">
        <v>456</v>
      </c>
      <c r="E817" s="1" t="s">
        <v>360</v>
      </c>
      <c r="H817" t="s">
        <v>415</v>
      </c>
      <c r="I817" t="s">
        <v>27</v>
      </c>
      <c r="J817" s="15" t="s">
        <v>28</v>
      </c>
      <c r="K817" s="42" t="s">
        <v>484</v>
      </c>
      <c r="L817" s="7">
        <v>66.438622006832418</v>
      </c>
      <c r="M817" s="7">
        <v>61.574004646204585</v>
      </c>
      <c r="N817" s="9">
        <v>0.92678027909537974</v>
      </c>
      <c r="O817" s="14">
        <v>1.0252333089995956E-12</v>
      </c>
    </row>
    <row r="818" spans="1:15" x14ac:dyDescent="0.25">
      <c r="A818" s="5" t="s">
        <v>453</v>
      </c>
      <c r="B818" s="1" t="s">
        <v>454</v>
      </c>
      <c r="C818" t="s">
        <v>455</v>
      </c>
      <c r="D818" s="11" t="s">
        <v>456</v>
      </c>
      <c r="E818" s="1" t="s">
        <v>360</v>
      </c>
      <c r="H818" t="s">
        <v>415</v>
      </c>
      <c r="I818" t="s">
        <v>27</v>
      </c>
      <c r="J818" s="15" t="s">
        <v>28</v>
      </c>
      <c r="K818" s="42" t="s">
        <v>484</v>
      </c>
      <c r="L818" s="7">
        <v>65.247921630143878</v>
      </c>
      <c r="M818" s="7">
        <v>58.469370606115966</v>
      </c>
      <c r="N818" s="9">
        <v>0.89611085143137659</v>
      </c>
    </row>
    <row r="819" spans="1:15" x14ac:dyDescent="0.25">
      <c r="A819" s="5" t="s">
        <v>453</v>
      </c>
      <c r="B819" s="1" t="s">
        <v>454</v>
      </c>
      <c r="C819" t="s">
        <v>455</v>
      </c>
      <c r="D819" s="11" t="s">
        <v>456</v>
      </c>
      <c r="E819" s="1" t="s">
        <v>360</v>
      </c>
      <c r="H819" t="s">
        <v>415</v>
      </c>
      <c r="I819" t="s">
        <v>27</v>
      </c>
      <c r="J819" s="15" t="s">
        <v>28</v>
      </c>
      <c r="K819" s="42" t="s">
        <v>485</v>
      </c>
      <c r="L819" s="7">
        <v>62.670663798633953</v>
      </c>
      <c r="M819" s="7">
        <v>57.400894228035895</v>
      </c>
      <c r="N819" s="9">
        <v>0.91591329577216118</v>
      </c>
      <c r="O819" s="14">
        <v>1.015900122803557E-12</v>
      </c>
    </row>
    <row r="820" spans="1:15" x14ac:dyDescent="0.25">
      <c r="A820" s="5" t="s">
        <v>453</v>
      </c>
      <c r="B820" s="1" t="s">
        <v>454</v>
      </c>
      <c r="C820" t="s">
        <v>455</v>
      </c>
      <c r="D820" s="11" t="s">
        <v>456</v>
      </c>
      <c r="E820" s="1" t="s">
        <v>360</v>
      </c>
      <c r="H820" t="s">
        <v>415</v>
      </c>
      <c r="I820" t="s">
        <v>27</v>
      </c>
      <c r="J820" s="15" t="s">
        <v>28</v>
      </c>
      <c r="K820" s="42" t="s">
        <v>485</v>
      </c>
      <c r="L820" s="7">
        <v>63.783595334050631</v>
      </c>
      <c r="M820" s="7">
        <v>59.288968367517228</v>
      </c>
      <c r="N820" s="9">
        <v>0.92953318258411244</v>
      </c>
      <c r="O820" s="14">
        <v>1.9071542442828168E-12</v>
      </c>
    </row>
    <row r="821" spans="1:15" x14ac:dyDescent="0.25">
      <c r="A821" s="5" t="s">
        <v>453</v>
      </c>
      <c r="B821" s="1" t="s">
        <v>454</v>
      </c>
      <c r="C821" t="s">
        <v>455</v>
      </c>
      <c r="D821" s="11" t="s">
        <v>456</v>
      </c>
      <c r="E821" s="1" t="s">
        <v>360</v>
      </c>
      <c r="H821" t="s">
        <v>415</v>
      </c>
      <c r="I821" t="s">
        <v>27</v>
      </c>
      <c r="J821" s="15" t="s">
        <v>28</v>
      </c>
      <c r="K821" s="42" t="s">
        <v>485</v>
      </c>
      <c r="L821" s="7">
        <v>57.792462676742161</v>
      </c>
      <c r="M821" s="7">
        <v>50.344479872275642</v>
      </c>
      <c r="N821" s="9">
        <v>0.87112536030647703</v>
      </c>
    </row>
    <row r="822" spans="1:15" x14ac:dyDescent="0.25">
      <c r="A822" s="5" t="s">
        <v>453</v>
      </c>
      <c r="B822" s="1" t="s">
        <v>454</v>
      </c>
      <c r="C822" t="s">
        <v>455</v>
      </c>
      <c r="D822" s="11" t="s">
        <v>456</v>
      </c>
      <c r="E822" s="1" t="s">
        <v>360</v>
      </c>
      <c r="H822" t="s">
        <v>415</v>
      </c>
      <c r="I822" t="s">
        <v>27</v>
      </c>
      <c r="J822" s="15" t="s">
        <v>28</v>
      </c>
      <c r="K822" s="42" t="s">
        <v>485</v>
      </c>
      <c r="L822" s="7">
        <v>57.604521652329517</v>
      </c>
      <c r="M822" s="7">
        <v>50.532812882780497</v>
      </c>
      <c r="N822" s="9">
        <v>0.87723691532011805</v>
      </c>
      <c r="O822" s="14">
        <v>5.6346100459447866E-13</v>
      </c>
    </row>
    <row r="823" spans="1:15" x14ac:dyDescent="0.25">
      <c r="A823" s="5" t="s">
        <v>453</v>
      </c>
      <c r="B823" s="1" t="s">
        <v>454</v>
      </c>
      <c r="C823" t="s">
        <v>455</v>
      </c>
      <c r="D823" s="11" t="s">
        <v>456</v>
      </c>
      <c r="E823" s="1" t="s">
        <v>360</v>
      </c>
      <c r="H823" t="s">
        <v>415</v>
      </c>
      <c r="I823" t="s">
        <v>27</v>
      </c>
      <c r="J823" s="15" t="s">
        <v>28</v>
      </c>
      <c r="K823" s="42" t="s">
        <v>485</v>
      </c>
      <c r="L823" s="7">
        <v>58.850536538905793</v>
      </c>
      <c r="M823" s="7">
        <v>53.661781510104454</v>
      </c>
      <c r="N823" s="9">
        <v>0.91183164446816756</v>
      </c>
      <c r="O823" s="14">
        <v>3.1175472709233109E-12</v>
      </c>
    </row>
    <row r="824" spans="1:15" x14ac:dyDescent="0.25">
      <c r="A824" s="5" t="s">
        <v>453</v>
      </c>
      <c r="B824" s="1" t="s">
        <v>454</v>
      </c>
      <c r="C824" t="s">
        <v>455</v>
      </c>
      <c r="D824" s="11" t="s">
        <v>456</v>
      </c>
      <c r="E824" s="1" t="s">
        <v>360</v>
      </c>
      <c r="H824" t="s">
        <v>415</v>
      </c>
      <c r="I824" t="s">
        <v>27</v>
      </c>
      <c r="J824" s="15" t="s">
        <v>28</v>
      </c>
      <c r="K824" s="42" t="s">
        <v>485</v>
      </c>
      <c r="L824" s="7">
        <v>70.858894552297102</v>
      </c>
      <c r="M824" s="7">
        <v>61.129179842799154</v>
      </c>
      <c r="N824" s="9">
        <v>0.86268887242776593</v>
      </c>
    </row>
    <row r="825" spans="1:15" x14ac:dyDescent="0.25">
      <c r="A825" s="5" t="s">
        <v>453</v>
      </c>
      <c r="B825" s="1" t="s">
        <v>454</v>
      </c>
      <c r="C825" t="s">
        <v>455</v>
      </c>
      <c r="D825" s="11" t="s">
        <v>456</v>
      </c>
      <c r="E825" s="1" t="s">
        <v>360</v>
      </c>
      <c r="H825" t="s">
        <v>415</v>
      </c>
      <c r="I825" t="s">
        <v>27</v>
      </c>
      <c r="J825" s="15" t="s">
        <v>28</v>
      </c>
      <c r="K825" s="42" t="s">
        <v>495</v>
      </c>
      <c r="L825" s="7">
        <v>64.689257152048128</v>
      </c>
      <c r="M825" s="7">
        <v>60.369426864677337</v>
      </c>
      <c r="N825" s="9">
        <v>0.9332218288236438</v>
      </c>
    </row>
    <row r="826" spans="1:15" x14ac:dyDescent="0.25">
      <c r="A826" s="5" t="s">
        <v>453</v>
      </c>
      <c r="B826" s="1" t="s">
        <v>454</v>
      </c>
      <c r="C826" t="s">
        <v>455</v>
      </c>
      <c r="D826" s="11" t="s">
        <v>456</v>
      </c>
      <c r="E826" s="1" t="s">
        <v>360</v>
      </c>
      <c r="H826" t="s">
        <v>415</v>
      </c>
      <c r="I826" t="s">
        <v>27</v>
      </c>
      <c r="J826" s="15" t="s">
        <v>28</v>
      </c>
      <c r="K826" s="42" t="s">
        <v>495</v>
      </c>
      <c r="L826" s="7">
        <v>61.24978991792004</v>
      </c>
      <c r="M826" s="7">
        <v>56.60260626041763</v>
      </c>
      <c r="N826" s="9">
        <v>0.92412735351859931</v>
      </c>
    </row>
    <row r="827" spans="1:15" x14ac:dyDescent="0.25">
      <c r="A827" s="5" t="s">
        <v>453</v>
      </c>
      <c r="B827" s="1" t="s">
        <v>454</v>
      </c>
      <c r="C827" t="s">
        <v>455</v>
      </c>
      <c r="D827" s="11" t="s">
        <v>456</v>
      </c>
      <c r="E827" s="1" t="s">
        <v>360</v>
      </c>
      <c r="H827" t="s">
        <v>415</v>
      </c>
      <c r="I827" t="s">
        <v>27</v>
      </c>
      <c r="J827" s="15" t="s">
        <v>28</v>
      </c>
      <c r="K827" s="42" t="s">
        <v>496</v>
      </c>
      <c r="L827" s="7">
        <v>63.257054126427597</v>
      </c>
      <c r="M827" s="7">
        <v>60.558292861256611</v>
      </c>
      <c r="N827" s="9">
        <v>0.95733659585574193</v>
      </c>
      <c r="O827" s="14">
        <v>3.5690214128183216E-12</v>
      </c>
    </row>
    <row r="828" spans="1:15" x14ac:dyDescent="0.25">
      <c r="A828" s="5" t="s">
        <v>453</v>
      </c>
      <c r="B828" s="1" t="s">
        <v>454</v>
      </c>
      <c r="C828" t="s">
        <v>455</v>
      </c>
      <c r="D828" s="11" t="s">
        <v>456</v>
      </c>
      <c r="E828" s="1" t="s">
        <v>360</v>
      </c>
      <c r="H828" t="s">
        <v>415</v>
      </c>
      <c r="I828" t="s">
        <v>27</v>
      </c>
      <c r="J828" s="15" t="s">
        <v>28</v>
      </c>
      <c r="K828" s="42" t="s">
        <v>496</v>
      </c>
      <c r="L828" s="7">
        <v>64.009517322605518</v>
      </c>
      <c r="M828" s="7">
        <v>60.131750512191005</v>
      </c>
      <c r="N828" s="9">
        <v>0.93941890249116056</v>
      </c>
      <c r="O828" s="14">
        <v>1.6732624686708543E-12</v>
      </c>
    </row>
    <row r="829" spans="1:15" x14ac:dyDescent="0.25">
      <c r="A829" s="5" t="s">
        <v>453</v>
      </c>
      <c r="B829" s="1" t="s">
        <v>454</v>
      </c>
      <c r="C829" t="s">
        <v>455</v>
      </c>
      <c r="D829" s="11" t="s">
        <v>456</v>
      </c>
      <c r="E829" s="1" t="s">
        <v>360</v>
      </c>
      <c r="H829" t="s">
        <v>415</v>
      </c>
      <c r="I829" t="s">
        <v>27</v>
      </c>
      <c r="J829" s="15" t="s">
        <v>28</v>
      </c>
      <c r="K829" s="42" t="s">
        <v>496</v>
      </c>
      <c r="L829" s="7">
        <v>64.14359666707972</v>
      </c>
      <c r="M829" s="7">
        <v>59.254515968900925</v>
      </c>
      <c r="N829" s="9">
        <v>0.92377913069710971</v>
      </c>
    </row>
    <row r="830" spans="1:15" x14ac:dyDescent="0.25">
      <c r="A830" s="5" t="s">
        <v>453</v>
      </c>
      <c r="B830" s="1" t="s">
        <v>454</v>
      </c>
      <c r="C830" t="s">
        <v>455</v>
      </c>
      <c r="D830" s="11" t="s">
        <v>456</v>
      </c>
      <c r="E830" s="1" t="s">
        <v>360</v>
      </c>
      <c r="H830" t="s">
        <v>415</v>
      </c>
      <c r="I830" t="s">
        <v>27</v>
      </c>
      <c r="J830" s="15" t="s">
        <v>28</v>
      </c>
      <c r="K830" s="42" t="s">
        <v>497</v>
      </c>
      <c r="L830" s="7">
        <v>76.604257551647009</v>
      </c>
      <c r="M830" s="7">
        <v>76.54676975100142</v>
      </c>
      <c r="N830" s="9">
        <v>0.99924954823030787</v>
      </c>
    </row>
    <row r="831" spans="1:15" x14ac:dyDescent="0.25">
      <c r="A831" s="5" t="s">
        <v>453</v>
      </c>
      <c r="B831" s="1" t="s">
        <v>454</v>
      </c>
      <c r="C831" t="s">
        <v>455</v>
      </c>
      <c r="D831" s="11" t="s">
        <v>456</v>
      </c>
      <c r="E831" s="1" t="s">
        <v>360</v>
      </c>
      <c r="H831" t="s">
        <v>415</v>
      </c>
      <c r="I831" t="s">
        <v>27</v>
      </c>
      <c r="J831" s="15" t="s">
        <v>28</v>
      </c>
      <c r="K831" s="42" t="s">
        <v>497</v>
      </c>
      <c r="L831" s="7">
        <v>69.263337999926776</v>
      </c>
      <c r="M831" s="7">
        <v>68.335417624012123</v>
      </c>
      <c r="N831" s="9">
        <v>0.98660300813230173</v>
      </c>
      <c r="O831" s="14">
        <v>9.7840456125178163E-12</v>
      </c>
    </row>
    <row r="832" spans="1:15" x14ac:dyDescent="0.25">
      <c r="A832" s="5" t="s">
        <v>453</v>
      </c>
      <c r="B832" s="1" t="s">
        <v>454</v>
      </c>
      <c r="C832" t="s">
        <v>455</v>
      </c>
      <c r="D832" s="11" t="s">
        <v>456</v>
      </c>
      <c r="E832" s="1" t="s">
        <v>360</v>
      </c>
      <c r="H832" t="s">
        <v>415</v>
      </c>
      <c r="I832" t="s">
        <v>27</v>
      </c>
      <c r="J832" s="15" t="s">
        <v>28</v>
      </c>
      <c r="K832" s="42" t="s">
        <v>497</v>
      </c>
      <c r="L832" s="7">
        <v>69.629086060093073</v>
      </c>
      <c r="M832" s="7">
        <v>68.327064813669892</v>
      </c>
      <c r="N832" s="9">
        <v>0.98130061271665292</v>
      </c>
    </row>
    <row r="833" spans="1:15" x14ac:dyDescent="0.25">
      <c r="A833" s="5" t="s">
        <v>453</v>
      </c>
      <c r="B833" s="1" t="s">
        <v>454</v>
      </c>
      <c r="C833" t="s">
        <v>455</v>
      </c>
      <c r="D833" s="11" t="s">
        <v>456</v>
      </c>
      <c r="E833" s="1" t="s">
        <v>360</v>
      </c>
      <c r="H833" t="s">
        <v>415</v>
      </c>
      <c r="I833" t="s">
        <v>27</v>
      </c>
      <c r="J833" s="15" t="s">
        <v>28</v>
      </c>
      <c r="K833" s="42" t="s">
        <v>497</v>
      </c>
      <c r="L833" s="7">
        <v>71.271969948196542</v>
      </c>
      <c r="M833" s="7">
        <v>70.052979989501281</v>
      </c>
      <c r="N833" s="9">
        <v>0.98289664282352129</v>
      </c>
      <c r="O833" s="14">
        <v>4.1685993204171175E-12</v>
      </c>
    </row>
    <row r="834" spans="1:15" x14ac:dyDescent="0.25">
      <c r="A834" s="5" t="s">
        <v>453</v>
      </c>
      <c r="B834" s="1" t="s">
        <v>454</v>
      </c>
      <c r="C834" t="s">
        <v>455</v>
      </c>
      <c r="D834" s="11" t="s">
        <v>456</v>
      </c>
      <c r="E834" s="1" t="s">
        <v>360</v>
      </c>
      <c r="H834" t="s">
        <v>415</v>
      </c>
      <c r="I834" t="s">
        <v>27</v>
      </c>
      <c r="J834" s="15" t="s">
        <v>28</v>
      </c>
      <c r="K834" s="42" t="s">
        <v>460</v>
      </c>
      <c r="L834" s="7">
        <v>76.634195635478292</v>
      </c>
      <c r="M834" s="7">
        <v>74.809891134751823</v>
      </c>
      <c r="N834" s="9">
        <v>0.976194641496545</v>
      </c>
    </row>
    <row r="835" spans="1:15" x14ac:dyDescent="0.25">
      <c r="A835" s="5" t="s">
        <v>453</v>
      </c>
      <c r="B835" s="1" t="s">
        <v>454</v>
      </c>
      <c r="C835" t="s">
        <v>455</v>
      </c>
      <c r="D835" s="11" t="s">
        <v>456</v>
      </c>
      <c r="E835" s="1" t="s">
        <v>360</v>
      </c>
      <c r="H835" t="s">
        <v>415</v>
      </c>
      <c r="I835" t="s">
        <v>27</v>
      </c>
      <c r="J835" s="15" t="s">
        <v>28</v>
      </c>
      <c r="K835" s="42" t="s">
        <v>460</v>
      </c>
      <c r="L835" s="7">
        <v>76.860901292814177</v>
      </c>
      <c r="M835" s="7">
        <v>75.050179195775996</v>
      </c>
      <c r="N835" s="9">
        <v>0.97644157085616345</v>
      </c>
      <c r="O835" s="14">
        <v>3.3005671515781551E-12</v>
      </c>
    </row>
    <row r="836" spans="1:15" x14ac:dyDescent="0.25">
      <c r="A836" s="5" t="s">
        <v>453</v>
      </c>
      <c r="B836" s="1" t="s">
        <v>454</v>
      </c>
      <c r="C836" t="s">
        <v>455</v>
      </c>
      <c r="D836" s="11" t="s">
        <v>456</v>
      </c>
      <c r="E836" s="1" t="s">
        <v>360</v>
      </c>
      <c r="H836" t="s">
        <v>415</v>
      </c>
      <c r="I836" t="s">
        <v>27</v>
      </c>
      <c r="J836" s="15" t="s">
        <v>28</v>
      </c>
      <c r="K836" s="42" t="s">
        <v>461</v>
      </c>
      <c r="L836" s="7">
        <v>75.326801440178002</v>
      </c>
      <c r="M836" s="7">
        <v>73.024303264489532</v>
      </c>
      <c r="N836" s="9">
        <v>0.96943321458409415</v>
      </c>
    </row>
    <row r="837" spans="1:15" x14ac:dyDescent="0.25">
      <c r="A837" s="5" t="s">
        <v>453</v>
      </c>
      <c r="B837" s="1" t="s">
        <v>454</v>
      </c>
      <c r="C837" t="s">
        <v>455</v>
      </c>
      <c r="D837" s="11" t="s">
        <v>456</v>
      </c>
      <c r="E837" s="1" t="s">
        <v>360</v>
      </c>
      <c r="H837" t="s">
        <v>415</v>
      </c>
      <c r="I837" t="s">
        <v>27</v>
      </c>
      <c r="J837" s="15" t="s">
        <v>28</v>
      </c>
      <c r="K837" s="42" t="s">
        <v>498</v>
      </c>
      <c r="L837" s="7">
        <v>63.482241783099518</v>
      </c>
      <c r="M837" s="7">
        <v>59.727113415036548</v>
      </c>
      <c r="N837" s="9">
        <v>0.94084757780147155</v>
      </c>
    </row>
    <row r="838" spans="1:15" x14ac:dyDescent="0.25">
      <c r="A838" s="5" t="s">
        <v>453</v>
      </c>
      <c r="B838" s="1" t="s">
        <v>454</v>
      </c>
      <c r="C838" t="s">
        <v>455</v>
      </c>
      <c r="D838" s="11" t="s">
        <v>456</v>
      </c>
      <c r="E838" s="1" t="s">
        <v>360</v>
      </c>
      <c r="H838" t="s">
        <v>415</v>
      </c>
      <c r="I838" t="s">
        <v>27</v>
      </c>
      <c r="J838" s="15" t="s">
        <v>28</v>
      </c>
      <c r="K838" s="42" t="s">
        <v>498</v>
      </c>
      <c r="L838" s="7">
        <v>66.825396531036603</v>
      </c>
      <c r="M838" s="7">
        <v>63.073487509863966</v>
      </c>
      <c r="N838" s="9">
        <v>0.94385504290378452</v>
      </c>
    </row>
    <row r="839" spans="1:15" x14ac:dyDescent="0.25">
      <c r="A839" s="5" t="s">
        <v>453</v>
      </c>
      <c r="B839" s="1" t="s">
        <v>454</v>
      </c>
      <c r="C839" t="s">
        <v>455</v>
      </c>
      <c r="D839" s="11" t="s">
        <v>456</v>
      </c>
      <c r="E839" s="1" t="s">
        <v>360</v>
      </c>
      <c r="H839" t="s">
        <v>415</v>
      </c>
      <c r="I839" t="s">
        <v>27</v>
      </c>
      <c r="J839" s="15" t="s">
        <v>28</v>
      </c>
      <c r="K839" s="42" t="s">
        <v>498</v>
      </c>
      <c r="L839" s="7">
        <v>66.399286613597496</v>
      </c>
      <c r="M839" s="7">
        <v>63.200301740231005</v>
      </c>
      <c r="N839" s="9">
        <v>0.95182199935396006</v>
      </c>
    </row>
    <row r="840" spans="1:15" x14ac:dyDescent="0.25">
      <c r="A840" s="5" t="s">
        <v>453</v>
      </c>
      <c r="B840" s="1" t="s">
        <v>454</v>
      </c>
      <c r="C840" t="s">
        <v>455</v>
      </c>
      <c r="D840" s="11" t="s">
        <v>456</v>
      </c>
      <c r="E840" s="1" t="s">
        <v>360</v>
      </c>
      <c r="H840" t="s">
        <v>415</v>
      </c>
      <c r="I840" t="s">
        <v>27</v>
      </c>
      <c r="J840" s="15" t="s">
        <v>28</v>
      </c>
      <c r="K840" s="42" t="s">
        <v>498</v>
      </c>
      <c r="L840" s="7">
        <v>64.390074374479042</v>
      </c>
      <c r="M840" s="7">
        <v>60.000919229755787</v>
      </c>
      <c r="N840" s="9">
        <v>0.93183491108898464</v>
      </c>
    </row>
    <row r="841" spans="1:15" x14ac:dyDescent="0.25">
      <c r="A841" s="5" t="s">
        <v>453</v>
      </c>
      <c r="B841" s="1" t="s">
        <v>454</v>
      </c>
      <c r="C841" t="s">
        <v>455</v>
      </c>
      <c r="D841" s="11" t="s">
        <v>456</v>
      </c>
      <c r="E841" s="1" t="s">
        <v>360</v>
      </c>
      <c r="H841" t="s">
        <v>415</v>
      </c>
      <c r="I841" t="s">
        <v>27</v>
      </c>
      <c r="J841" s="15" t="s">
        <v>28</v>
      </c>
      <c r="K841" s="42" t="s">
        <v>498</v>
      </c>
      <c r="L841" s="7">
        <v>55.739041030355139</v>
      </c>
      <c r="M841" s="7">
        <v>53.074259367205514</v>
      </c>
      <c r="N841" s="9">
        <v>0.95219182795594914</v>
      </c>
    </row>
    <row r="842" spans="1:15" x14ac:dyDescent="0.25">
      <c r="A842" s="5" t="s">
        <v>453</v>
      </c>
      <c r="B842" s="1" t="s">
        <v>454</v>
      </c>
      <c r="C842" t="s">
        <v>455</v>
      </c>
      <c r="D842" s="11" t="s">
        <v>456</v>
      </c>
      <c r="E842" s="1" t="s">
        <v>360</v>
      </c>
      <c r="H842" t="s">
        <v>415</v>
      </c>
      <c r="I842" t="s">
        <v>27</v>
      </c>
      <c r="J842" s="15" t="s">
        <v>28</v>
      </c>
      <c r="K842" s="42" t="s">
        <v>498</v>
      </c>
      <c r="L842" s="7">
        <v>59.73109914855381</v>
      </c>
      <c r="M842" s="7">
        <v>54.829543320733933</v>
      </c>
      <c r="N842" s="9">
        <v>0.91793963450045513</v>
      </c>
      <c r="O842" s="14">
        <v>6.8718989277914054E-12</v>
      </c>
    </row>
    <row r="843" spans="1:15" x14ac:dyDescent="0.25">
      <c r="A843" s="5" t="s">
        <v>453</v>
      </c>
      <c r="B843" s="1" t="s">
        <v>454</v>
      </c>
      <c r="C843" t="s">
        <v>455</v>
      </c>
      <c r="D843" s="11" t="s">
        <v>456</v>
      </c>
      <c r="E843" s="1" t="s">
        <v>360</v>
      </c>
      <c r="H843" t="s">
        <v>415</v>
      </c>
      <c r="I843" t="s">
        <v>27</v>
      </c>
      <c r="J843" s="15" t="s">
        <v>28</v>
      </c>
      <c r="K843" s="42" t="s">
        <v>498</v>
      </c>
      <c r="L843" s="7">
        <v>62.888641507036581</v>
      </c>
      <c r="M843" s="7">
        <v>58.21600423046975</v>
      </c>
      <c r="N843" s="9">
        <v>0.92569982170716769</v>
      </c>
      <c r="O843" s="14">
        <v>3.4796398599282747E-12</v>
      </c>
    </row>
    <row r="844" spans="1:15" x14ac:dyDescent="0.25">
      <c r="A844" s="5" t="s">
        <v>453</v>
      </c>
      <c r="B844" s="1" t="s">
        <v>454</v>
      </c>
      <c r="C844" t="s">
        <v>455</v>
      </c>
      <c r="D844" s="11" t="s">
        <v>456</v>
      </c>
      <c r="E844" s="1" t="s">
        <v>360</v>
      </c>
      <c r="H844" t="s">
        <v>415</v>
      </c>
      <c r="I844" t="s">
        <v>27</v>
      </c>
      <c r="J844" s="15" t="s">
        <v>28</v>
      </c>
      <c r="K844" s="42" t="s">
        <v>498</v>
      </c>
      <c r="L844" s="7">
        <v>64.708327677935245</v>
      </c>
      <c r="M844" s="7">
        <v>58.682970022174494</v>
      </c>
      <c r="N844" s="9">
        <v>0.90688435519845267</v>
      </c>
    </row>
    <row r="845" spans="1:15" x14ac:dyDescent="0.25">
      <c r="A845" s="5" t="s">
        <v>453</v>
      </c>
      <c r="B845" s="1" t="s">
        <v>454</v>
      </c>
      <c r="C845" t="s">
        <v>455</v>
      </c>
      <c r="D845" s="11" t="s">
        <v>456</v>
      </c>
      <c r="E845" s="1" t="s">
        <v>360</v>
      </c>
      <c r="H845" t="s">
        <v>415</v>
      </c>
      <c r="I845" t="s">
        <v>27</v>
      </c>
      <c r="J845" s="15" t="s">
        <v>28</v>
      </c>
      <c r="K845" s="42" t="s">
        <v>498</v>
      </c>
      <c r="L845" s="7">
        <v>58.939971771383775</v>
      </c>
      <c r="M845" s="7">
        <v>55.165615287456923</v>
      </c>
      <c r="N845" s="9">
        <v>0.93596270289088679</v>
      </c>
    </row>
    <row r="846" spans="1:15" x14ac:dyDescent="0.25">
      <c r="A846" s="5" t="s">
        <v>453</v>
      </c>
      <c r="B846" s="1" t="s">
        <v>454</v>
      </c>
      <c r="C846" t="s">
        <v>455</v>
      </c>
      <c r="D846" s="11" t="s">
        <v>456</v>
      </c>
      <c r="E846" s="1" t="s">
        <v>360</v>
      </c>
      <c r="H846" t="s">
        <v>415</v>
      </c>
      <c r="I846" t="s">
        <v>27</v>
      </c>
      <c r="J846" s="15" t="s">
        <v>28</v>
      </c>
      <c r="K846" s="42" t="s">
        <v>498</v>
      </c>
      <c r="L846" s="7">
        <v>61.744169061782486</v>
      </c>
      <c r="M846" s="7">
        <v>56.803954607707794</v>
      </c>
      <c r="N846" s="9">
        <v>0.91998897176620176</v>
      </c>
    </row>
    <row r="847" spans="1:15" x14ac:dyDescent="0.25">
      <c r="A847" s="5" t="s">
        <v>453</v>
      </c>
      <c r="B847" s="1" t="s">
        <v>454</v>
      </c>
      <c r="C847" t="s">
        <v>455</v>
      </c>
      <c r="D847" s="11" t="s">
        <v>456</v>
      </c>
      <c r="E847" s="1" t="s">
        <v>360</v>
      </c>
      <c r="H847" t="s">
        <v>415</v>
      </c>
      <c r="I847" t="s">
        <v>27</v>
      </c>
      <c r="J847" s="15" t="s">
        <v>28</v>
      </c>
      <c r="K847" s="42" t="s">
        <v>499</v>
      </c>
      <c r="L847" s="7">
        <v>62.388447868047244</v>
      </c>
      <c r="M847" s="7">
        <v>60.63514139401871</v>
      </c>
      <c r="N847" s="9">
        <v>0.97189693711026748</v>
      </c>
      <c r="O847" s="14">
        <v>4.3331174011847385E-12</v>
      </c>
    </row>
    <row r="848" spans="1:15" x14ac:dyDescent="0.25">
      <c r="A848" s="5" t="s">
        <v>453</v>
      </c>
      <c r="B848" s="1" t="s">
        <v>454</v>
      </c>
      <c r="C848" t="s">
        <v>455</v>
      </c>
      <c r="D848" s="11" t="s">
        <v>456</v>
      </c>
      <c r="E848" s="1" t="s">
        <v>360</v>
      </c>
      <c r="H848" t="s">
        <v>415</v>
      </c>
      <c r="I848" t="s">
        <v>27</v>
      </c>
      <c r="J848" s="15" t="s">
        <v>28</v>
      </c>
      <c r="K848" s="42" t="s">
        <v>499</v>
      </c>
      <c r="L848" s="7">
        <v>72.372353492533449</v>
      </c>
      <c r="M848" s="7">
        <v>70.522584499751844</v>
      </c>
      <c r="N848" s="9">
        <v>0.97444094459395403</v>
      </c>
      <c r="O848" s="14">
        <v>1.4620008359126549E-11</v>
      </c>
    </row>
    <row r="849" spans="1:15" x14ac:dyDescent="0.25">
      <c r="A849" s="5" t="s">
        <v>453</v>
      </c>
      <c r="B849" s="1" t="s">
        <v>454</v>
      </c>
      <c r="C849" t="s">
        <v>455</v>
      </c>
      <c r="D849" s="11" t="s">
        <v>456</v>
      </c>
      <c r="E849" s="1" t="s">
        <v>360</v>
      </c>
      <c r="H849" t="s">
        <v>415</v>
      </c>
      <c r="I849" t="s">
        <v>27</v>
      </c>
      <c r="J849" s="15" t="s">
        <v>28</v>
      </c>
      <c r="K849" s="42" t="s">
        <v>457</v>
      </c>
      <c r="L849" s="7">
        <v>57.963772865667167</v>
      </c>
      <c r="M849" s="7">
        <v>54.70271135308495</v>
      </c>
      <c r="N849" s="9">
        <v>0.94373966097514339</v>
      </c>
    </row>
    <row r="850" spans="1:15" x14ac:dyDescent="0.25">
      <c r="A850" s="5" t="s">
        <v>453</v>
      </c>
      <c r="B850" s="1" t="s">
        <v>454</v>
      </c>
      <c r="C850" t="s">
        <v>455</v>
      </c>
      <c r="D850" s="11" t="s">
        <v>456</v>
      </c>
      <c r="E850" s="1" t="s">
        <v>360</v>
      </c>
      <c r="H850" t="s">
        <v>415</v>
      </c>
      <c r="I850" t="s">
        <v>27</v>
      </c>
      <c r="J850" s="15" t="s">
        <v>28</v>
      </c>
      <c r="K850" s="42" t="s">
        <v>457</v>
      </c>
      <c r="L850" s="7">
        <v>63.549682769805479</v>
      </c>
      <c r="M850" s="7">
        <v>59.893520216008035</v>
      </c>
      <c r="N850" s="9">
        <v>0.94246765059329918</v>
      </c>
      <c r="O850" s="14">
        <v>4.6955156931668259E-12</v>
      </c>
    </row>
    <row r="851" spans="1:15" x14ac:dyDescent="0.25">
      <c r="A851" s="5" t="s">
        <v>453</v>
      </c>
      <c r="B851" s="1" t="s">
        <v>454</v>
      </c>
      <c r="C851" t="s">
        <v>455</v>
      </c>
      <c r="D851" s="11" t="s">
        <v>456</v>
      </c>
      <c r="E851" s="1" t="s">
        <v>360</v>
      </c>
      <c r="H851" t="s">
        <v>415</v>
      </c>
      <c r="I851" t="s">
        <v>27</v>
      </c>
      <c r="J851" s="15" t="s">
        <v>28</v>
      </c>
      <c r="K851" s="42" t="s">
        <v>457</v>
      </c>
      <c r="L851" s="7">
        <v>63.11323964988599</v>
      </c>
      <c r="M851" s="7">
        <v>59.14242494287307</v>
      </c>
      <c r="N851" s="9">
        <v>0.93708428328127991</v>
      </c>
    </row>
    <row r="852" spans="1:15" x14ac:dyDescent="0.25">
      <c r="A852" s="5" t="s">
        <v>453</v>
      </c>
      <c r="B852" s="1" t="s">
        <v>454</v>
      </c>
      <c r="C852" t="s">
        <v>455</v>
      </c>
      <c r="D852" s="11" t="s">
        <v>456</v>
      </c>
      <c r="E852" s="1" t="s">
        <v>360</v>
      </c>
      <c r="H852" t="s">
        <v>415</v>
      </c>
      <c r="I852" t="s">
        <v>27</v>
      </c>
      <c r="J852" s="15" t="s">
        <v>28</v>
      </c>
      <c r="K852" s="42" t="s">
        <v>457</v>
      </c>
      <c r="L852" s="7">
        <v>62.943434943124338</v>
      </c>
      <c r="M852" s="7">
        <v>59.369081174858572</v>
      </c>
      <c r="N852" s="9">
        <v>0.94321323945069802</v>
      </c>
      <c r="O852" s="14">
        <v>7.4841439486836139E-12</v>
      </c>
    </row>
    <row r="853" spans="1:15" x14ac:dyDescent="0.25">
      <c r="A853" s="5" t="s">
        <v>453</v>
      </c>
      <c r="B853" s="1" t="s">
        <v>454</v>
      </c>
      <c r="C853" t="s">
        <v>455</v>
      </c>
      <c r="D853" s="11" t="s">
        <v>456</v>
      </c>
      <c r="E853" s="1" t="s">
        <v>360</v>
      </c>
      <c r="H853" t="s">
        <v>415</v>
      </c>
      <c r="I853" t="s">
        <v>27</v>
      </c>
      <c r="J853" s="15" t="s">
        <v>28</v>
      </c>
      <c r="K853" s="42" t="s">
        <v>457</v>
      </c>
      <c r="L853" s="7">
        <v>61.49190435460298</v>
      </c>
      <c r="M853" s="7">
        <v>57.418629654919386</v>
      </c>
      <c r="N853" s="9">
        <v>0.933759171350518</v>
      </c>
      <c r="O853" s="14">
        <v>8.3736847250037916E-13</v>
      </c>
    </row>
    <row r="854" spans="1:15" x14ac:dyDescent="0.25">
      <c r="A854" s="5" t="s">
        <v>453</v>
      </c>
      <c r="B854" s="1" t="s">
        <v>454</v>
      </c>
      <c r="C854" t="s">
        <v>455</v>
      </c>
      <c r="D854" s="11" t="s">
        <v>456</v>
      </c>
      <c r="E854" s="1" t="s">
        <v>360</v>
      </c>
      <c r="H854" t="s">
        <v>415</v>
      </c>
      <c r="I854" t="s">
        <v>27</v>
      </c>
      <c r="J854" s="15" t="s">
        <v>28</v>
      </c>
      <c r="K854" s="42" t="s">
        <v>457</v>
      </c>
      <c r="L854" s="7">
        <v>61.734913456161799</v>
      </c>
      <c r="M854" s="7">
        <v>59.55904559878352</v>
      </c>
      <c r="N854" s="9">
        <v>0.9647546625472575</v>
      </c>
      <c r="O854" s="14">
        <v>1.4559956300077524E-12</v>
      </c>
    </row>
    <row r="855" spans="1:15" x14ac:dyDescent="0.25">
      <c r="A855" s="5" t="s">
        <v>453</v>
      </c>
      <c r="B855" s="1" t="s">
        <v>454</v>
      </c>
      <c r="C855" t="s">
        <v>455</v>
      </c>
      <c r="D855" s="11" t="s">
        <v>456</v>
      </c>
      <c r="E855" s="1" t="s">
        <v>360</v>
      </c>
      <c r="H855" t="s">
        <v>415</v>
      </c>
      <c r="I855" t="s">
        <v>27</v>
      </c>
      <c r="J855" s="15" t="s">
        <v>28</v>
      </c>
      <c r="K855" s="42" t="s">
        <v>479</v>
      </c>
      <c r="L855" s="7">
        <v>62.863852762778357</v>
      </c>
      <c r="M855" s="7">
        <v>61.280861377536475</v>
      </c>
      <c r="N855" s="9">
        <v>0.97481873420619913</v>
      </c>
    </row>
    <row r="856" spans="1:15" x14ac:dyDescent="0.25">
      <c r="A856" s="5" t="s">
        <v>453</v>
      </c>
      <c r="B856" s="1" t="s">
        <v>454</v>
      </c>
      <c r="C856" t="s">
        <v>455</v>
      </c>
      <c r="D856" s="11" t="s">
        <v>456</v>
      </c>
      <c r="E856" s="1" t="s">
        <v>360</v>
      </c>
      <c r="H856" t="s">
        <v>415</v>
      </c>
      <c r="I856" t="s">
        <v>27</v>
      </c>
      <c r="J856" s="15" t="s">
        <v>28</v>
      </c>
      <c r="K856" s="42" t="s">
        <v>479</v>
      </c>
      <c r="L856" s="7">
        <v>60.351753411477119</v>
      </c>
      <c r="M856" s="7">
        <v>57.675153010769051</v>
      </c>
      <c r="N856" s="9">
        <v>0.95564999773148174</v>
      </c>
    </row>
    <row r="857" spans="1:15" x14ac:dyDescent="0.25">
      <c r="A857" s="5" t="s">
        <v>453</v>
      </c>
      <c r="B857" s="1" t="s">
        <v>454</v>
      </c>
      <c r="C857" t="s">
        <v>455</v>
      </c>
      <c r="D857" s="11" t="s">
        <v>456</v>
      </c>
      <c r="E857" s="1" t="s">
        <v>360</v>
      </c>
      <c r="H857" t="s">
        <v>415</v>
      </c>
      <c r="I857" t="s">
        <v>27</v>
      </c>
      <c r="J857" s="15" t="s">
        <v>28</v>
      </c>
      <c r="K857" s="42" t="s">
        <v>479</v>
      </c>
      <c r="L857" s="7">
        <v>65.000044638407502</v>
      </c>
      <c r="M857" s="7">
        <v>63.58097958022131</v>
      </c>
      <c r="N857" s="9">
        <v>0.97816824486690135</v>
      </c>
    </row>
    <row r="858" spans="1:15" x14ac:dyDescent="0.25">
      <c r="A858" s="5" t="s">
        <v>453</v>
      </c>
      <c r="B858" s="1" t="s">
        <v>454</v>
      </c>
      <c r="C858" t="s">
        <v>455</v>
      </c>
      <c r="D858" s="11" t="s">
        <v>456</v>
      </c>
      <c r="E858" s="1" t="s">
        <v>360</v>
      </c>
      <c r="H858" t="s">
        <v>415</v>
      </c>
      <c r="I858" t="s">
        <v>27</v>
      </c>
      <c r="J858" s="15" t="s">
        <v>28</v>
      </c>
      <c r="K858" s="42" t="s">
        <v>479</v>
      </c>
      <c r="L858" s="7">
        <v>63.080873190719878</v>
      </c>
      <c r="M858" s="7">
        <v>61.82321058262665</v>
      </c>
      <c r="N858" s="9">
        <v>0.98006269500596821</v>
      </c>
    </row>
    <row r="859" spans="1:15" x14ac:dyDescent="0.25">
      <c r="A859" s="5" t="s">
        <v>453</v>
      </c>
      <c r="B859" s="1" t="s">
        <v>454</v>
      </c>
      <c r="C859" t="s">
        <v>455</v>
      </c>
      <c r="D859" s="11" t="s">
        <v>456</v>
      </c>
      <c r="E859" s="1" t="s">
        <v>360</v>
      </c>
      <c r="H859" t="s">
        <v>415</v>
      </c>
      <c r="I859" t="s">
        <v>27</v>
      </c>
      <c r="J859" s="15" t="s">
        <v>28</v>
      </c>
      <c r="K859" s="42" t="s">
        <v>479</v>
      </c>
      <c r="L859" s="7">
        <v>63.087911861094796</v>
      </c>
      <c r="M859" s="7">
        <v>61.734528047969192</v>
      </c>
      <c r="N859" s="9">
        <v>0.97854765242340802</v>
      </c>
    </row>
    <row r="860" spans="1:15" x14ac:dyDescent="0.25">
      <c r="A860" s="5" t="s">
        <v>453</v>
      </c>
      <c r="B860" s="1" t="s">
        <v>454</v>
      </c>
      <c r="C860" t="s">
        <v>455</v>
      </c>
      <c r="D860" s="11" t="s">
        <v>456</v>
      </c>
      <c r="E860" s="1" t="s">
        <v>360</v>
      </c>
      <c r="H860" t="s">
        <v>415</v>
      </c>
      <c r="I860" t="s">
        <v>27</v>
      </c>
      <c r="J860" s="15" t="s">
        <v>28</v>
      </c>
      <c r="K860" s="42" t="s">
        <v>479</v>
      </c>
      <c r="L860" s="7">
        <v>60.348535812413182</v>
      </c>
      <c r="M860" s="7">
        <v>58.443245202798103</v>
      </c>
      <c r="N860" s="9">
        <v>0.96842855283950113</v>
      </c>
    </row>
    <row r="861" spans="1:15" x14ac:dyDescent="0.25">
      <c r="A861" s="5" t="s">
        <v>453</v>
      </c>
      <c r="B861" s="1" t="s">
        <v>454</v>
      </c>
      <c r="C861" t="s">
        <v>455</v>
      </c>
      <c r="D861" s="11" t="s">
        <v>456</v>
      </c>
      <c r="E861" s="1" t="s">
        <v>360</v>
      </c>
      <c r="H861" t="s">
        <v>415</v>
      </c>
      <c r="I861" t="s">
        <v>27</v>
      </c>
      <c r="J861" s="15" t="s">
        <v>28</v>
      </c>
      <c r="K861" s="42" t="s">
        <v>479</v>
      </c>
      <c r="L861" s="7">
        <v>65.842283989093005</v>
      </c>
      <c r="M861" s="7">
        <v>60.772744727690373</v>
      </c>
      <c r="N861" s="9">
        <v>0.92300480854761324</v>
      </c>
    </row>
    <row r="862" spans="1:15" x14ac:dyDescent="0.25">
      <c r="A862" s="5" t="s">
        <v>453</v>
      </c>
      <c r="B862" s="1" t="s">
        <v>454</v>
      </c>
      <c r="C862" t="s">
        <v>455</v>
      </c>
      <c r="D862" s="11" t="s">
        <v>456</v>
      </c>
      <c r="E862" s="1" t="s">
        <v>360</v>
      </c>
      <c r="H862" t="s">
        <v>415</v>
      </c>
      <c r="I862" t="s">
        <v>27</v>
      </c>
      <c r="J862" s="15" t="s">
        <v>28</v>
      </c>
      <c r="K862" s="42" t="s">
        <v>479</v>
      </c>
      <c r="L862" s="7">
        <v>63.933020595757533</v>
      </c>
      <c r="M862" s="7">
        <v>58.231452708775144</v>
      </c>
      <c r="N862" s="9">
        <v>0.91081966980673623</v>
      </c>
    </row>
    <row r="863" spans="1:15" x14ac:dyDescent="0.25">
      <c r="A863" s="5" t="s">
        <v>453</v>
      </c>
      <c r="B863" s="1" t="s">
        <v>454</v>
      </c>
      <c r="C863" t="s">
        <v>455</v>
      </c>
      <c r="D863" s="11" t="s">
        <v>456</v>
      </c>
      <c r="E863" s="1" t="s">
        <v>360</v>
      </c>
      <c r="H863" t="s">
        <v>415</v>
      </c>
      <c r="I863" t="s">
        <v>27</v>
      </c>
      <c r="J863" s="15" t="s">
        <v>28</v>
      </c>
      <c r="K863" s="42" t="s">
        <v>479</v>
      </c>
      <c r="L863" s="7">
        <v>62.324011355130587</v>
      </c>
      <c r="M863" s="7">
        <v>57.502252499067673</v>
      </c>
      <c r="N863" s="9">
        <v>0.92263400973040899</v>
      </c>
    </row>
    <row r="864" spans="1:15" x14ac:dyDescent="0.25">
      <c r="A864" s="5" t="s">
        <v>453</v>
      </c>
      <c r="B864" s="1" t="s">
        <v>454</v>
      </c>
      <c r="C864" t="s">
        <v>455</v>
      </c>
      <c r="D864" s="11" t="s">
        <v>456</v>
      </c>
      <c r="E864" s="1" t="s">
        <v>360</v>
      </c>
      <c r="H864" t="s">
        <v>415</v>
      </c>
      <c r="I864" t="s">
        <v>27</v>
      </c>
      <c r="J864" s="15" t="s">
        <v>28</v>
      </c>
      <c r="K864" s="42" t="s">
        <v>479</v>
      </c>
      <c r="L864" s="7">
        <v>65.733671552989563</v>
      </c>
      <c r="M864" s="7">
        <v>60.077572661257236</v>
      </c>
      <c r="N864" s="9">
        <v>0.91395431354883616</v>
      </c>
    </row>
    <row r="865" spans="1:21" x14ac:dyDescent="0.25">
      <c r="A865" s="5" t="s">
        <v>453</v>
      </c>
      <c r="B865" s="1" t="s">
        <v>454</v>
      </c>
      <c r="C865" t="s">
        <v>455</v>
      </c>
      <c r="D865" s="11" t="s">
        <v>456</v>
      </c>
      <c r="E865" s="1" t="s">
        <v>360</v>
      </c>
      <c r="H865" t="s">
        <v>415</v>
      </c>
      <c r="I865" t="s">
        <v>27</v>
      </c>
      <c r="J865" s="15" t="s">
        <v>28</v>
      </c>
      <c r="K865" s="42" t="s">
        <v>458</v>
      </c>
      <c r="L865" s="7">
        <v>68.678077971716561</v>
      </c>
      <c r="M865" s="7">
        <v>63.606485192305747</v>
      </c>
      <c r="N865" s="9">
        <v>0.92615412473395908</v>
      </c>
      <c r="O865" s="14">
        <v>2.4983515342708051E-12</v>
      </c>
    </row>
    <row r="866" spans="1:21" x14ac:dyDescent="0.25">
      <c r="A866" s="5" t="s">
        <v>453</v>
      </c>
      <c r="B866" s="1" t="s">
        <v>454</v>
      </c>
      <c r="C866" t="s">
        <v>455</v>
      </c>
      <c r="D866" s="11" t="s">
        <v>456</v>
      </c>
      <c r="E866" s="1" t="s">
        <v>360</v>
      </c>
      <c r="H866" t="s">
        <v>415</v>
      </c>
      <c r="I866" t="s">
        <v>27</v>
      </c>
      <c r="J866" s="15" t="s">
        <v>28</v>
      </c>
      <c r="K866" s="42" t="s">
        <v>458</v>
      </c>
      <c r="L866" s="7">
        <v>71.288373151528305</v>
      </c>
      <c r="M866" s="7">
        <v>66.435337486247121</v>
      </c>
      <c r="N866" s="9">
        <v>0.93192388252477409</v>
      </c>
      <c r="O866" s="14">
        <v>1.5819984979283325E-12</v>
      </c>
    </row>
    <row r="867" spans="1:21" x14ac:dyDescent="0.25">
      <c r="A867" s="5" t="s">
        <v>453</v>
      </c>
      <c r="B867" s="1" t="s">
        <v>454</v>
      </c>
      <c r="C867" t="s">
        <v>455</v>
      </c>
      <c r="D867" s="11" t="s">
        <v>456</v>
      </c>
      <c r="E867" s="1" t="s">
        <v>360</v>
      </c>
      <c r="H867" t="s">
        <v>415</v>
      </c>
      <c r="I867" t="s">
        <v>27</v>
      </c>
      <c r="J867" s="15" t="s">
        <v>28</v>
      </c>
      <c r="K867" s="42" t="s">
        <v>458</v>
      </c>
      <c r="L867" s="7">
        <v>62.906737185275944</v>
      </c>
      <c r="M867" s="7">
        <v>56.282756615403528</v>
      </c>
      <c r="N867" s="9">
        <v>0.89470157146502205</v>
      </c>
    </row>
    <row r="868" spans="1:21" x14ac:dyDescent="0.25">
      <c r="A868" s="5" t="s">
        <v>453</v>
      </c>
      <c r="B868" s="1" t="s">
        <v>454</v>
      </c>
      <c r="C868" t="s">
        <v>455</v>
      </c>
      <c r="D868" s="11" t="s">
        <v>456</v>
      </c>
      <c r="E868" s="1" t="s">
        <v>360</v>
      </c>
      <c r="H868" t="s">
        <v>415</v>
      </c>
      <c r="I868" t="s">
        <v>27</v>
      </c>
      <c r="J868" s="15" t="s">
        <v>28</v>
      </c>
      <c r="K868" s="42" t="s">
        <v>500</v>
      </c>
      <c r="L868" s="7">
        <v>65.355623552245987</v>
      </c>
      <c r="M868" s="7">
        <v>64.042207919211293</v>
      </c>
      <c r="N868" s="9">
        <v>0.97990355593524814</v>
      </c>
    </row>
    <row r="869" spans="1:21" x14ac:dyDescent="0.25">
      <c r="A869" s="5" t="s">
        <v>453</v>
      </c>
      <c r="B869" s="1" t="s">
        <v>454</v>
      </c>
      <c r="C869" t="s">
        <v>455</v>
      </c>
      <c r="D869" s="11" t="s">
        <v>456</v>
      </c>
      <c r="E869" s="1" t="s">
        <v>360</v>
      </c>
      <c r="H869" t="s">
        <v>415</v>
      </c>
      <c r="I869" t="s">
        <v>27</v>
      </c>
      <c r="J869" s="15" t="s">
        <v>28</v>
      </c>
      <c r="K869" s="42" t="s">
        <v>500</v>
      </c>
      <c r="L869" s="7">
        <v>62.439842077483711</v>
      </c>
      <c r="M869" s="7">
        <v>59.189042756527975</v>
      </c>
      <c r="N869" s="9">
        <v>0.94793709892921074</v>
      </c>
    </row>
    <row r="870" spans="1:21" x14ac:dyDescent="0.25">
      <c r="A870" s="5" t="s">
        <v>453</v>
      </c>
      <c r="B870" s="1" t="s">
        <v>454</v>
      </c>
      <c r="C870" t="s">
        <v>455</v>
      </c>
      <c r="D870" s="11" t="s">
        <v>456</v>
      </c>
      <c r="E870" s="1" t="s">
        <v>360</v>
      </c>
      <c r="H870" t="s">
        <v>415</v>
      </c>
      <c r="I870" t="s">
        <v>27</v>
      </c>
      <c r="J870" s="15" t="s">
        <v>28</v>
      </c>
      <c r="K870" s="42" t="s">
        <v>500</v>
      </c>
      <c r="L870" s="7">
        <v>63.006952079075113</v>
      </c>
      <c r="M870" s="7">
        <v>59.770875236824274</v>
      </c>
      <c r="N870" s="9">
        <v>0.94863936858603337</v>
      </c>
      <c r="O870" s="14">
        <v>1.2294196557730597E-11</v>
      </c>
    </row>
    <row r="871" spans="1:21" x14ac:dyDescent="0.25">
      <c r="A871" s="5" t="s">
        <v>453</v>
      </c>
      <c r="B871" s="1" t="s">
        <v>454</v>
      </c>
      <c r="C871" t="s">
        <v>455</v>
      </c>
      <c r="D871" s="11" t="s">
        <v>456</v>
      </c>
      <c r="E871" s="1" t="s">
        <v>360</v>
      </c>
      <c r="H871" t="s">
        <v>415</v>
      </c>
      <c r="I871" t="s">
        <v>27</v>
      </c>
      <c r="J871" s="15" t="s">
        <v>28</v>
      </c>
      <c r="K871" s="42" t="s">
        <v>500</v>
      </c>
      <c r="L871" s="7">
        <v>60.326740548019728</v>
      </c>
      <c r="M871" s="7">
        <v>57.095989763882329</v>
      </c>
      <c r="N871" s="9">
        <v>0.94644579244977212</v>
      </c>
      <c r="O871" s="14">
        <v>4.4732754812919113E-12</v>
      </c>
    </row>
    <row r="872" spans="1:21" x14ac:dyDescent="0.25">
      <c r="A872" s="5" t="s">
        <v>453</v>
      </c>
      <c r="B872" s="1" t="s">
        <v>454</v>
      </c>
      <c r="C872" t="s">
        <v>455</v>
      </c>
      <c r="D872" s="11" t="s">
        <v>456</v>
      </c>
      <c r="E872" s="1" t="s">
        <v>360</v>
      </c>
      <c r="H872" t="s">
        <v>415</v>
      </c>
      <c r="I872" t="s">
        <v>27</v>
      </c>
      <c r="J872" s="15" t="s">
        <v>28</v>
      </c>
      <c r="K872" s="42" t="s">
        <v>500</v>
      </c>
      <c r="L872" s="7">
        <v>61.621756706979262</v>
      </c>
      <c r="M872" s="7">
        <v>58.778225513378011</v>
      </c>
      <c r="N872" s="9">
        <v>0.95385507740192044</v>
      </c>
    </row>
    <row r="873" spans="1:21" s="16" customFormat="1" x14ac:dyDescent="0.25">
      <c r="A873" s="18" t="s">
        <v>453</v>
      </c>
      <c r="B873" s="19" t="s">
        <v>454</v>
      </c>
      <c r="C873" s="16" t="s">
        <v>455</v>
      </c>
      <c r="D873" s="20" t="s">
        <v>456</v>
      </c>
      <c r="E873" s="19" t="s">
        <v>360</v>
      </c>
      <c r="H873" s="16" t="s">
        <v>415</v>
      </c>
      <c r="I873" s="16" t="s">
        <v>27</v>
      </c>
      <c r="J873" s="21" t="s">
        <v>28</v>
      </c>
      <c r="K873" s="43" t="s">
        <v>500</v>
      </c>
      <c r="L873" s="17">
        <v>61.765105235373539</v>
      </c>
      <c r="M873" s="17">
        <v>59.823563571567831</v>
      </c>
      <c r="N873" s="22">
        <v>0.96856571916445522</v>
      </c>
      <c r="O873" s="23">
        <v>1.6442553852192904E-11</v>
      </c>
      <c r="P873" s="18"/>
      <c r="U873" s="18"/>
    </row>
    <row r="874" spans="1:21" x14ac:dyDescent="0.25">
      <c r="A874" s="5" t="s">
        <v>336</v>
      </c>
      <c r="B874" s="1" t="s">
        <v>501</v>
      </c>
      <c r="C874" t="s">
        <v>502</v>
      </c>
      <c r="D874" s="5" t="s">
        <v>503</v>
      </c>
      <c r="E874" s="1" t="s">
        <v>360</v>
      </c>
      <c r="H874" t="s">
        <v>415</v>
      </c>
      <c r="I874" t="s">
        <v>27</v>
      </c>
      <c r="J874" s="15" t="s">
        <v>28</v>
      </c>
      <c r="K874" s="42" t="s">
        <v>504</v>
      </c>
      <c r="L874" s="7">
        <v>62.601362216854973</v>
      </c>
      <c r="M874" s="7">
        <v>59.446807717209651</v>
      </c>
      <c r="N874" s="9">
        <v>0.94960885214098456</v>
      </c>
    </row>
    <row r="875" spans="1:21" x14ac:dyDescent="0.25">
      <c r="A875" s="5" t="s">
        <v>336</v>
      </c>
      <c r="B875" s="1" t="s">
        <v>501</v>
      </c>
      <c r="C875" t="s">
        <v>502</v>
      </c>
      <c r="D875" s="5" t="s">
        <v>503</v>
      </c>
      <c r="E875" s="1" t="s">
        <v>360</v>
      </c>
      <c r="H875" t="s">
        <v>415</v>
      </c>
      <c r="I875" t="s">
        <v>27</v>
      </c>
      <c r="J875" s="15" t="s">
        <v>28</v>
      </c>
      <c r="K875" s="42" t="s">
        <v>505</v>
      </c>
      <c r="L875" s="7">
        <v>63.394877070126427</v>
      </c>
      <c r="M875" s="7">
        <v>60.753069307643635</v>
      </c>
      <c r="N875" s="9">
        <v>0.95832774059076631</v>
      </c>
    </row>
    <row r="876" spans="1:21" x14ac:dyDescent="0.25">
      <c r="A876" s="5" t="s">
        <v>336</v>
      </c>
      <c r="B876" s="1" t="s">
        <v>501</v>
      </c>
      <c r="C876" t="s">
        <v>502</v>
      </c>
      <c r="D876" s="5" t="s">
        <v>503</v>
      </c>
      <c r="E876" s="1" t="s">
        <v>360</v>
      </c>
      <c r="H876" t="s">
        <v>415</v>
      </c>
      <c r="I876" t="s">
        <v>27</v>
      </c>
      <c r="J876" s="15" t="s">
        <v>28</v>
      </c>
      <c r="K876" s="42" t="s">
        <v>506</v>
      </c>
      <c r="L876" s="7">
        <v>60.300453886032081</v>
      </c>
      <c r="M876" s="7">
        <v>57.460001047251254</v>
      </c>
      <c r="N876" s="9">
        <v>0.95289500068856392</v>
      </c>
    </row>
    <row r="877" spans="1:21" x14ac:dyDescent="0.25">
      <c r="A877" s="5" t="s">
        <v>336</v>
      </c>
      <c r="B877" s="1" t="s">
        <v>501</v>
      </c>
      <c r="C877" t="s">
        <v>502</v>
      </c>
      <c r="D877" s="5" t="s">
        <v>503</v>
      </c>
      <c r="E877" s="1" t="s">
        <v>360</v>
      </c>
      <c r="H877" t="s">
        <v>415</v>
      </c>
      <c r="I877" t="s">
        <v>27</v>
      </c>
      <c r="J877" s="15" t="s">
        <v>28</v>
      </c>
      <c r="K877" s="42" t="s">
        <v>507</v>
      </c>
      <c r="L877" s="7">
        <v>68.480726347999081</v>
      </c>
      <c r="M877" s="7">
        <v>64.73448695695923</v>
      </c>
      <c r="N877" s="9">
        <v>0.94529498165655323</v>
      </c>
    </row>
    <row r="878" spans="1:21" x14ac:dyDescent="0.25">
      <c r="A878" s="5" t="s">
        <v>336</v>
      </c>
      <c r="B878" s="1" t="s">
        <v>501</v>
      </c>
      <c r="C878" t="s">
        <v>502</v>
      </c>
      <c r="D878" s="5" t="s">
        <v>503</v>
      </c>
      <c r="E878" s="1" t="s">
        <v>360</v>
      </c>
      <c r="H878" t="s">
        <v>415</v>
      </c>
      <c r="I878" t="s">
        <v>27</v>
      </c>
      <c r="J878" s="15" t="s">
        <v>28</v>
      </c>
      <c r="K878" s="42" t="s">
        <v>508</v>
      </c>
      <c r="L878" s="7">
        <v>66.212307796645916</v>
      </c>
      <c r="M878" s="7">
        <v>64.693909853628085</v>
      </c>
      <c r="N878" s="9">
        <v>0.97706773870983021</v>
      </c>
      <c r="O878" s="14">
        <v>7.1200000000000004E-12</v>
      </c>
    </row>
    <row r="879" spans="1:21" x14ac:dyDescent="0.25">
      <c r="A879" s="5" t="s">
        <v>336</v>
      </c>
      <c r="B879" s="1" t="s">
        <v>501</v>
      </c>
      <c r="C879" t="s">
        <v>502</v>
      </c>
      <c r="D879" s="5" t="s">
        <v>503</v>
      </c>
      <c r="E879" s="1" t="s">
        <v>360</v>
      </c>
      <c r="H879" t="s">
        <v>415</v>
      </c>
      <c r="I879" t="s">
        <v>27</v>
      </c>
      <c r="J879" s="15" t="s">
        <v>28</v>
      </c>
      <c r="K879" s="42" t="s">
        <v>509</v>
      </c>
      <c r="L879" s="7">
        <v>60.92032208279106</v>
      </c>
      <c r="M879" s="7">
        <v>58.878514979549024</v>
      </c>
      <c r="N879" s="9">
        <v>0.96648397392799057</v>
      </c>
    </row>
    <row r="880" spans="1:21" x14ac:dyDescent="0.25">
      <c r="A880" s="5" t="s">
        <v>336</v>
      </c>
      <c r="B880" s="1" t="s">
        <v>501</v>
      </c>
      <c r="C880" t="s">
        <v>502</v>
      </c>
      <c r="D880" s="5" t="s">
        <v>503</v>
      </c>
      <c r="E880" s="1" t="s">
        <v>360</v>
      </c>
      <c r="H880" t="s">
        <v>415</v>
      </c>
      <c r="I880" t="s">
        <v>27</v>
      </c>
      <c r="J880" s="15" t="s">
        <v>28</v>
      </c>
      <c r="K880" s="42" t="s">
        <v>510</v>
      </c>
      <c r="L880" s="7">
        <v>68.212331147417771</v>
      </c>
      <c r="M880" s="7">
        <v>65.651012447220523</v>
      </c>
      <c r="N880" s="9">
        <v>0.96245079654788768</v>
      </c>
    </row>
    <row r="881" spans="1:15" x14ac:dyDescent="0.25">
      <c r="A881" s="5" t="s">
        <v>336</v>
      </c>
      <c r="B881" s="1" t="s">
        <v>501</v>
      </c>
      <c r="C881" t="s">
        <v>502</v>
      </c>
      <c r="D881" s="5" t="s">
        <v>503</v>
      </c>
      <c r="E881" s="1" t="s">
        <v>360</v>
      </c>
      <c r="H881" t="s">
        <v>415</v>
      </c>
      <c r="I881" t="s">
        <v>27</v>
      </c>
      <c r="J881" s="15" t="s">
        <v>28</v>
      </c>
      <c r="K881" s="42" t="s">
        <v>511</v>
      </c>
      <c r="L881" s="7">
        <v>63.520497431134004</v>
      </c>
      <c r="M881" s="7">
        <v>62.346520014883389</v>
      </c>
      <c r="N881" s="9">
        <v>0.98151813251268405</v>
      </c>
    </row>
    <row r="882" spans="1:15" x14ac:dyDescent="0.25">
      <c r="A882" s="5" t="s">
        <v>336</v>
      </c>
      <c r="B882" s="1" t="s">
        <v>501</v>
      </c>
      <c r="C882" t="s">
        <v>502</v>
      </c>
      <c r="D882" s="5" t="s">
        <v>503</v>
      </c>
      <c r="E882" s="1" t="s">
        <v>360</v>
      </c>
      <c r="H882" t="s">
        <v>415</v>
      </c>
      <c r="I882" t="s">
        <v>27</v>
      </c>
      <c r="J882" s="15" t="s">
        <v>28</v>
      </c>
      <c r="K882" s="42" t="s">
        <v>512</v>
      </c>
      <c r="L882" s="7">
        <v>62.903564432768881</v>
      </c>
      <c r="M882" s="7">
        <v>61.4318415021704</v>
      </c>
      <c r="N882" s="9">
        <v>0.97660350500214577</v>
      </c>
    </row>
    <row r="883" spans="1:15" x14ac:dyDescent="0.25">
      <c r="A883" s="5" t="s">
        <v>336</v>
      </c>
      <c r="B883" s="1" t="s">
        <v>501</v>
      </c>
      <c r="C883" t="s">
        <v>502</v>
      </c>
      <c r="D883" s="5" t="s">
        <v>503</v>
      </c>
      <c r="E883" s="1" t="s">
        <v>360</v>
      </c>
      <c r="H883" t="s">
        <v>415</v>
      </c>
      <c r="I883" t="s">
        <v>27</v>
      </c>
      <c r="J883" s="15" t="s">
        <v>28</v>
      </c>
      <c r="K883" s="42" t="s">
        <v>513</v>
      </c>
      <c r="L883" s="7">
        <v>62.904986136154264</v>
      </c>
      <c r="M883" s="7">
        <v>61.408087905579691</v>
      </c>
      <c r="N883" s="9">
        <v>0.97620382226403135</v>
      </c>
    </row>
    <row r="884" spans="1:15" x14ac:dyDescent="0.25">
      <c r="A884" s="5" t="s">
        <v>336</v>
      </c>
      <c r="B884" s="1" t="s">
        <v>501</v>
      </c>
      <c r="C884" t="s">
        <v>502</v>
      </c>
      <c r="D884" s="5" t="s">
        <v>503</v>
      </c>
      <c r="E884" s="1" t="s">
        <v>360</v>
      </c>
      <c r="H884" t="s">
        <v>415</v>
      </c>
      <c r="I884" t="s">
        <v>27</v>
      </c>
      <c r="J884" s="15" t="s">
        <v>28</v>
      </c>
      <c r="K884" s="42" t="s">
        <v>514</v>
      </c>
      <c r="L884" s="7">
        <v>64.698305617692839</v>
      </c>
      <c r="M884" s="7">
        <v>63.20916249167022</v>
      </c>
      <c r="N884" s="9">
        <v>0.97698327472712998</v>
      </c>
    </row>
    <row r="885" spans="1:15" x14ac:dyDescent="0.25">
      <c r="A885" s="5" t="s">
        <v>336</v>
      </c>
      <c r="B885" s="1" t="s">
        <v>501</v>
      </c>
      <c r="C885" t="s">
        <v>502</v>
      </c>
      <c r="D885" s="5" t="s">
        <v>503</v>
      </c>
      <c r="E885" s="1" t="s">
        <v>360</v>
      </c>
      <c r="H885" t="s">
        <v>415</v>
      </c>
      <c r="I885" t="s">
        <v>27</v>
      </c>
      <c r="J885" s="15" t="s">
        <v>28</v>
      </c>
      <c r="K885" s="42" t="s">
        <v>515</v>
      </c>
      <c r="L885" s="7">
        <v>72.97221330675373</v>
      </c>
      <c r="M885" s="7">
        <v>71.287998794186947</v>
      </c>
      <c r="N885" s="9">
        <v>0.97691978307569161</v>
      </c>
    </row>
    <row r="886" spans="1:15" x14ac:dyDescent="0.25">
      <c r="A886" s="5" t="s">
        <v>336</v>
      </c>
      <c r="B886" s="1" t="s">
        <v>501</v>
      </c>
      <c r="C886" t="s">
        <v>502</v>
      </c>
      <c r="D886" s="5" t="s">
        <v>503</v>
      </c>
      <c r="E886" s="1" t="s">
        <v>360</v>
      </c>
      <c r="H886" t="s">
        <v>415</v>
      </c>
      <c r="I886" t="s">
        <v>27</v>
      </c>
      <c r="J886" s="15" t="s">
        <v>28</v>
      </c>
      <c r="K886" s="42" t="s">
        <v>516</v>
      </c>
      <c r="L886" s="7">
        <v>64.757791266602311</v>
      </c>
      <c r="M886" s="7">
        <v>62.123717290297208</v>
      </c>
      <c r="N886" s="9">
        <v>0.95932421528305611</v>
      </c>
      <c r="O886" s="14">
        <v>1.14E-12</v>
      </c>
    </row>
    <row r="887" spans="1:15" x14ac:dyDescent="0.25">
      <c r="A887" s="5" t="s">
        <v>336</v>
      </c>
      <c r="B887" s="1" t="s">
        <v>501</v>
      </c>
      <c r="C887" t="s">
        <v>502</v>
      </c>
      <c r="D887" s="5" t="s">
        <v>503</v>
      </c>
      <c r="E887" s="1" t="s">
        <v>360</v>
      </c>
      <c r="H887" t="s">
        <v>415</v>
      </c>
      <c r="I887" t="s">
        <v>27</v>
      </c>
      <c r="J887" s="15" t="s">
        <v>28</v>
      </c>
      <c r="K887" s="42" t="s">
        <v>517</v>
      </c>
      <c r="L887" s="7">
        <v>68.096245447131295</v>
      </c>
      <c r="M887" s="7">
        <v>65.484180747662563</v>
      </c>
      <c r="N887" s="9">
        <v>0.96164157535679862</v>
      </c>
    </row>
    <row r="888" spans="1:15" x14ac:dyDescent="0.25">
      <c r="A888" s="5" t="s">
        <v>336</v>
      </c>
      <c r="B888" s="1" t="s">
        <v>501</v>
      </c>
      <c r="C888" t="s">
        <v>502</v>
      </c>
      <c r="D888" s="5" t="s">
        <v>503</v>
      </c>
      <c r="E888" s="1" t="s">
        <v>360</v>
      </c>
      <c r="H888" t="s">
        <v>415</v>
      </c>
      <c r="I888" t="s">
        <v>27</v>
      </c>
      <c r="J888" s="15" t="s">
        <v>28</v>
      </c>
      <c r="K888" s="42" t="s">
        <v>518</v>
      </c>
      <c r="L888" s="7">
        <v>66.240342416871869</v>
      </c>
      <c r="M888" s="7">
        <v>63.116603759555687</v>
      </c>
      <c r="N888" s="9">
        <v>0.95284235341572532</v>
      </c>
    </row>
    <row r="889" spans="1:15" x14ac:dyDescent="0.25">
      <c r="A889" s="5" t="s">
        <v>336</v>
      </c>
      <c r="B889" s="1" t="s">
        <v>501</v>
      </c>
      <c r="C889" t="s">
        <v>502</v>
      </c>
      <c r="D889" s="5" t="s">
        <v>503</v>
      </c>
      <c r="E889" s="1" t="s">
        <v>360</v>
      </c>
      <c r="H889" t="s">
        <v>415</v>
      </c>
      <c r="I889" t="s">
        <v>27</v>
      </c>
      <c r="J889" s="15" t="s">
        <v>28</v>
      </c>
      <c r="K889" s="42" t="s">
        <v>519</v>
      </c>
      <c r="L889" s="7">
        <v>62.795645685915225</v>
      </c>
      <c r="M889" s="7">
        <v>59.779485170771217</v>
      </c>
      <c r="N889" s="9">
        <v>0.95196863600654846</v>
      </c>
    </row>
    <row r="890" spans="1:15" x14ac:dyDescent="0.25">
      <c r="A890" s="5" t="s">
        <v>336</v>
      </c>
      <c r="B890" s="1" t="s">
        <v>501</v>
      </c>
      <c r="C890" t="s">
        <v>502</v>
      </c>
      <c r="D890" s="5" t="s">
        <v>503</v>
      </c>
      <c r="E890" s="1" t="s">
        <v>360</v>
      </c>
      <c r="H890" t="s">
        <v>415</v>
      </c>
      <c r="I890" t="s">
        <v>27</v>
      </c>
      <c r="J890" s="15" t="s">
        <v>28</v>
      </c>
      <c r="K890" s="42" t="s">
        <v>520</v>
      </c>
      <c r="L890" s="7">
        <v>64.709405538051215</v>
      </c>
      <c r="M890" s="7">
        <v>61.481880821560217</v>
      </c>
      <c r="N890" s="9">
        <v>0.95012278833881258</v>
      </c>
    </row>
    <row r="891" spans="1:15" x14ac:dyDescent="0.25">
      <c r="A891" s="5" t="s">
        <v>336</v>
      </c>
      <c r="B891" s="1" t="s">
        <v>501</v>
      </c>
      <c r="C891" t="s">
        <v>502</v>
      </c>
      <c r="D891" s="5" t="s">
        <v>503</v>
      </c>
      <c r="E891" s="1" t="s">
        <v>360</v>
      </c>
      <c r="H891" t="s">
        <v>415</v>
      </c>
      <c r="I891" t="s">
        <v>27</v>
      </c>
      <c r="J891" s="15" t="s">
        <v>28</v>
      </c>
      <c r="K891" s="42" t="s">
        <v>521</v>
      </c>
      <c r="L891" s="7">
        <v>62.784492168509217</v>
      </c>
      <c r="M891" s="7">
        <v>58.505553074085725</v>
      </c>
      <c r="N891" s="9">
        <v>0.93184719750636646</v>
      </c>
    </row>
    <row r="892" spans="1:15" x14ac:dyDescent="0.25">
      <c r="A892" s="5" t="s">
        <v>336</v>
      </c>
      <c r="B892" s="1" t="s">
        <v>501</v>
      </c>
      <c r="C892" t="s">
        <v>502</v>
      </c>
      <c r="D892" s="5" t="s">
        <v>503</v>
      </c>
      <c r="E892" s="1" t="s">
        <v>360</v>
      </c>
      <c r="H892" t="s">
        <v>415</v>
      </c>
      <c r="I892" t="s">
        <v>27</v>
      </c>
      <c r="J892" s="15" t="s">
        <v>28</v>
      </c>
      <c r="K892" s="42" t="s">
        <v>522</v>
      </c>
      <c r="L892" s="7">
        <v>63.23365440568309</v>
      </c>
      <c r="M892" s="7">
        <v>60.028982784504848</v>
      </c>
      <c r="N892" s="9">
        <v>0.94932015789221535</v>
      </c>
    </row>
    <row r="893" spans="1:15" x14ac:dyDescent="0.25">
      <c r="A893" s="5" t="s">
        <v>336</v>
      </c>
      <c r="B893" s="1" t="s">
        <v>501</v>
      </c>
      <c r="C893" t="s">
        <v>502</v>
      </c>
      <c r="D893" s="5" t="s">
        <v>503</v>
      </c>
      <c r="E893" s="1" t="s">
        <v>360</v>
      </c>
      <c r="H893" t="s">
        <v>415</v>
      </c>
      <c r="I893" t="s">
        <v>27</v>
      </c>
      <c r="J893" s="15" t="s">
        <v>28</v>
      </c>
      <c r="K893" s="42" t="s">
        <v>523</v>
      </c>
      <c r="L893" s="7">
        <v>64.48626335537061</v>
      </c>
      <c r="M893" s="7">
        <v>60.540250635588386</v>
      </c>
      <c r="N893" s="9">
        <v>0.93880847618605912</v>
      </c>
    </row>
    <row r="894" spans="1:15" x14ac:dyDescent="0.25">
      <c r="A894" s="5" t="s">
        <v>336</v>
      </c>
      <c r="B894" s="1" t="s">
        <v>501</v>
      </c>
      <c r="C894" t="s">
        <v>502</v>
      </c>
      <c r="D894" s="5" t="s">
        <v>503</v>
      </c>
      <c r="E894" s="1" t="s">
        <v>360</v>
      </c>
      <c r="H894" t="s">
        <v>415</v>
      </c>
      <c r="I894" t="s">
        <v>27</v>
      </c>
      <c r="J894" s="15" t="s">
        <v>28</v>
      </c>
      <c r="K894" s="42" t="s">
        <v>524</v>
      </c>
      <c r="L894" s="7">
        <v>62.313170644559897</v>
      </c>
      <c r="M894" s="7">
        <v>58.872882956248176</v>
      </c>
      <c r="N894" s="9">
        <v>0.94479036048517828</v>
      </c>
    </row>
    <row r="895" spans="1:15" x14ac:dyDescent="0.25">
      <c r="A895" s="5" t="s">
        <v>336</v>
      </c>
      <c r="B895" s="1" t="s">
        <v>501</v>
      </c>
      <c r="C895" t="s">
        <v>502</v>
      </c>
      <c r="D895" s="5" t="s">
        <v>503</v>
      </c>
      <c r="E895" s="1" t="s">
        <v>360</v>
      </c>
      <c r="H895" t="s">
        <v>415</v>
      </c>
      <c r="I895" t="s">
        <v>27</v>
      </c>
      <c r="J895" s="15" t="s">
        <v>28</v>
      </c>
      <c r="K895" s="42" t="s">
        <v>525</v>
      </c>
      <c r="L895" s="7">
        <v>67.248311370949949</v>
      </c>
      <c r="M895" s="7">
        <v>63.966577604316363</v>
      </c>
      <c r="N895" s="9">
        <v>0.95119975952212188</v>
      </c>
    </row>
    <row r="896" spans="1:15" x14ac:dyDescent="0.25">
      <c r="A896" s="5" t="s">
        <v>336</v>
      </c>
      <c r="B896" s="1" t="s">
        <v>501</v>
      </c>
      <c r="C896" t="s">
        <v>502</v>
      </c>
      <c r="D896" s="5" t="s">
        <v>503</v>
      </c>
      <c r="E896" s="1" t="s">
        <v>360</v>
      </c>
      <c r="H896" t="s">
        <v>415</v>
      </c>
      <c r="I896" t="s">
        <v>27</v>
      </c>
      <c r="J896" s="15" t="s">
        <v>28</v>
      </c>
      <c r="K896" s="42" t="s">
        <v>526</v>
      </c>
      <c r="L896" s="7">
        <v>64.881995817305324</v>
      </c>
      <c r="M896" s="7">
        <v>61.662589171654744</v>
      </c>
      <c r="N896" s="9">
        <v>0.95038058547527138</v>
      </c>
    </row>
    <row r="897" spans="1:21" s="16" customFormat="1" x14ac:dyDescent="0.25">
      <c r="A897" s="18" t="s">
        <v>336</v>
      </c>
      <c r="B897" s="19" t="s">
        <v>501</v>
      </c>
      <c r="C897" s="16" t="s">
        <v>502</v>
      </c>
      <c r="D897" s="18" t="s">
        <v>503</v>
      </c>
      <c r="E897" s="19" t="s">
        <v>360</v>
      </c>
      <c r="H897" s="16" t="s">
        <v>415</v>
      </c>
      <c r="I897" s="16" t="s">
        <v>27</v>
      </c>
      <c r="J897" s="21" t="s">
        <v>28</v>
      </c>
      <c r="K897" s="43" t="s">
        <v>527</v>
      </c>
      <c r="L897" s="17">
        <v>60.46806825101568</v>
      </c>
      <c r="M897" s="17">
        <v>56.715941803152312</v>
      </c>
      <c r="N897" s="22">
        <v>0.93794863046910149</v>
      </c>
      <c r="O897" s="23"/>
      <c r="P897" s="18"/>
      <c r="U897" s="18"/>
    </row>
    <row r="898" spans="1:21" x14ac:dyDescent="0.25">
      <c r="A898" s="5" t="s">
        <v>21</v>
      </c>
      <c r="B898" s="1" t="s">
        <v>528</v>
      </c>
      <c r="C898" t="s">
        <v>529</v>
      </c>
      <c r="D898" s="11" t="s">
        <v>24</v>
      </c>
      <c r="E898" s="1" t="s">
        <v>360</v>
      </c>
      <c r="H898" t="s">
        <v>415</v>
      </c>
      <c r="I898" t="s">
        <v>27</v>
      </c>
      <c r="J898" s="15" t="s">
        <v>28</v>
      </c>
      <c r="K898" s="42" t="s">
        <v>530</v>
      </c>
      <c r="L898" s="7">
        <v>70.431397007678655</v>
      </c>
      <c r="M898" s="7">
        <v>74.724134107046709</v>
      </c>
      <c r="N898" s="9">
        <v>1.0609491971158835</v>
      </c>
    </row>
    <row r="899" spans="1:21" x14ac:dyDescent="0.25">
      <c r="A899" s="5" t="s">
        <v>21</v>
      </c>
      <c r="B899" s="1" t="s">
        <v>528</v>
      </c>
      <c r="C899" t="s">
        <v>529</v>
      </c>
      <c r="D899" s="11" t="s">
        <v>24</v>
      </c>
      <c r="E899" s="1" t="s">
        <v>360</v>
      </c>
      <c r="H899" t="s">
        <v>415</v>
      </c>
      <c r="I899" t="s">
        <v>27</v>
      </c>
      <c r="J899" s="15" t="s">
        <v>28</v>
      </c>
      <c r="K899" s="42" t="s">
        <v>531</v>
      </c>
      <c r="L899" s="7">
        <v>70.31261719932796</v>
      </c>
      <c r="M899" s="7">
        <v>76.353003797140289</v>
      </c>
      <c r="N899" s="9">
        <v>1.085907577308473</v>
      </c>
    </row>
    <row r="900" spans="1:21" x14ac:dyDescent="0.25">
      <c r="A900" s="5" t="s">
        <v>21</v>
      </c>
      <c r="B900" s="1" t="s">
        <v>528</v>
      </c>
      <c r="C900" t="s">
        <v>529</v>
      </c>
      <c r="D900" s="11" t="s">
        <v>24</v>
      </c>
      <c r="E900" s="1" t="s">
        <v>360</v>
      </c>
      <c r="H900" t="s">
        <v>415</v>
      </c>
      <c r="I900" t="s">
        <v>27</v>
      </c>
      <c r="J900" s="15" t="s">
        <v>28</v>
      </c>
      <c r="K900" s="42" t="s">
        <v>532</v>
      </c>
      <c r="L900" s="7">
        <v>69.809881069432649</v>
      </c>
      <c r="M900" s="7">
        <v>74.123363934616592</v>
      </c>
      <c r="N900" s="9">
        <v>1.0617890017731697</v>
      </c>
    </row>
    <row r="901" spans="1:21" x14ac:dyDescent="0.25">
      <c r="A901" s="5" t="s">
        <v>21</v>
      </c>
      <c r="B901" s="1" t="s">
        <v>528</v>
      </c>
      <c r="C901" t="s">
        <v>529</v>
      </c>
      <c r="D901" s="11" t="s">
        <v>24</v>
      </c>
      <c r="E901" s="1" t="s">
        <v>360</v>
      </c>
      <c r="H901" t="s">
        <v>415</v>
      </c>
      <c r="I901" t="s">
        <v>27</v>
      </c>
      <c r="J901" s="15" t="s">
        <v>28</v>
      </c>
      <c r="K901" s="42" t="s">
        <v>533</v>
      </c>
      <c r="L901" s="7">
        <v>68.842804944469563</v>
      </c>
      <c r="M901" s="7">
        <v>71.46481532697247</v>
      </c>
      <c r="N901" s="9">
        <v>1.0380869196805373</v>
      </c>
    </row>
    <row r="902" spans="1:21" x14ac:dyDescent="0.25">
      <c r="A902" s="5" t="s">
        <v>21</v>
      </c>
      <c r="B902" s="1" t="s">
        <v>528</v>
      </c>
      <c r="C902" t="s">
        <v>529</v>
      </c>
      <c r="D902" s="11" t="s">
        <v>24</v>
      </c>
      <c r="E902" s="1" t="s">
        <v>360</v>
      </c>
      <c r="H902" t="s">
        <v>415</v>
      </c>
      <c r="I902" t="s">
        <v>27</v>
      </c>
      <c r="J902" s="15" t="s">
        <v>28</v>
      </c>
      <c r="K902" s="42" t="s">
        <v>534</v>
      </c>
      <c r="L902" s="7">
        <v>71.40405040132822</v>
      </c>
      <c r="M902" s="7">
        <v>76.969848078672086</v>
      </c>
      <c r="N902" s="9">
        <v>1.0779479265680472</v>
      </c>
    </row>
    <row r="903" spans="1:21" x14ac:dyDescent="0.25">
      <c r="A903" s="5" t="s">
        <v>21</v>
      </c>
      <c r="B903" s="1" t="s">
        <v>528</v>
      </c>
      <c r="C903" t="s">
        <v>529</v>
      </c>
      <c r="D903" s="11" t="s">
        <v>24</v>
      </c>
      <c r="E903" s="1" t="s">
        <v>360</v>
      </c>
      <c r="H903" t="s">
        <v>415</v>
      </c>
      <c r="I903" t="s">
        <v>27</v>
      </c>
      <c r="J903" s="15" t="s">
        <v>28</v>
      </c>
      <c r="K903" s="42" t="s">
        <v>535</v>
      </c>
      <c r="L903" s="7">
        <v>70.706407663345942</v>
      </c>
      <c r="M903" s="7">
        <v>74.692814629515112</v>
      </c>
      <c r="N903" s="9">
        <v>1.0563797129271455</v>
      </c>
    </row>
    <row r="904" spans="1:21" x14ac:dyDescent="0.25">
      <c r="A904" s="5" t="s">
        <v>21</v>
      </c>
      <c r="B904" s="1" t="s">
        <v>528</v>
      </c>
      <c r="C904" t="s">
        <v>529</v>
      </c>
      <c r="D904" s="11" t="s">
        <v>24</v>
      </c>
      <c r="E904" s="1" t="s">
        <v>360</v>
      </c>
      <c r="H904" t="s">
        <v>415</v>
      </c>
      <c r="I904" t="s">
        <v>27</v>
      </c>
      <c r="J904" s="15" t="s">
        <v>28</v>
      </c>
      <c r="K904" s="42" t="s">
        <v>536</v>
      </c>
      <c r="L904" s="7">
        <v>70.98271739571922</v>
      </c>
      <c r="M904" s="7">
        <v>76.385119471228194</v>
      </c>
      <c r="N904" s="9">
        <v>1.0761086962251853</v>
      </c>
    </row>
    <row r="905" spans="1:21" x14ac:dyDescent="0.25">
      <c r="A905" s="5" t="s">
        <v>21</v>
      </c>
      <c r="B905" s="1" t="s">
        <v>528</v>
      </c>
      <c r="C905" t="s">
        <v>529</v>
      </c>
      <c r="D905" s="11" t="s">
        <v>24</v>
      </c>
      <c r="E905" s="1" t="s">
        <v>360</v>
      </c>
      <c r="H905" t="s">
        <v>415</v>
      </c>
      <c r="I905" t="s">
        <v>27</v>
      </c>
      <c r="J905" s="15" t="s">
        <v>28</v>
      </c>
      <c r="K905" s="42" t="s">
        <v>537</v>
      </c>
      <c r="L905" s="7">
        <v>69.575226363166408</v>
      </c>
      <c r="M905" s="7">
        <v>71.304192103915753</v>
      </c>
      <c r="N905" s="9">
        <v>1.0248503070866712</v>
      </c>
    </row>
    <row r="906" spans="1:21" x14ac:dyDescent="0.25">
      <c r="A906" s="5" t="s">
        <v>21</v>
      </c>
      <c r="B906" s="1" t="s">
        <v>528</v>
      </c>
      <c r="C906" t="s">
        <v>529</v>
      </c>
      <c r="D906" s="11" t="s">
        <v>24</v>
      </c>
      <c r="E906" s="1" t="s">
        <v>360</v>
      </c>
      <c r="H906" t="s">
        <v>415</v>
      </c>
      <c r="I906" t="s">
        <v>27</v>
      </c>
      <c r="J906" s="15" t="s">
        <v>28</v>
      </c>
      <c r="K906" s="42" t="s">
        <v>538</v>
      </c>
      <c r="L906" s="7">
        <v>67.021802430968137</v>
      </c>
      <c r="M906" s="7">
        <v>67.022034406590365</v>
      </c>
      <c r="N906" s="9">
        <v>1.0000034611964139</v>
      </c>
    </row>
    <row r="907" spans="1:21" x14ac:dyDescent="0.25">
      <c r="A907" s="5" t="s">
        <v>21</v>
      </c>
      <c r="B907" s="1" t="s">
        <v>528</v>
      </c>
      <c r="C907" t="s">
        <v>529</v>
      </c>
      <c r="D907" s="11" t="s">
        <v>24</v>
      </c>
      <c r="E907" s="1" t="s">
        <v>360</v>
      </c>
      <c r="H907" t="s">
        <v>415</v>
      </c>
      <c r="I907" t="s">
        <v>27</v>
      </c>
      <c r="J907" s="15" t="s">
        <v>28</v>
      </c>
      <c r="K907" s="42" t="s">
        <v>539</v>
      </c>
      <c r="L907" s="7">
        <v>65.588626681572961</v>
      </c>
      <c r="M907" s="7">
        <v>67.417795400866467</v>
      </c>
      <c r="N907" s="9">
        <v>1.0278885046362376</v>
      </c>
    </row>
    <row r="908" spans="1:21" x14ac:dyDescent="0.25">
      <c r="A908" s="5" t="s">
        <v>21</v>
      </c>
      <c r="B908" s="1" t="s">
        <v>528</v>
      </c>
      <c r="C908" t="s">
        <v>529</v>
      </c>
      <c r="D908" s="11" t="s">
        <v>24</v>
      </c>
      <c r="E908" s="1" t="s">
        <v>360</v>
      </c>
      <c r="H908" t="s">
        <v>415</v>
      </c>
      <c r="I908" t="s">
        <v>27</v>
      </c>
      <c r="J908" s="15" t="s">
        <v>28</v>
      </c>
      <c r="K908" s="42" t="s">
        <v>540</v>
      </c>
      <c r="L908" s="7">
        <v>64.053061912383853</v>
      </c>
      <c r="M908" s="7">
        <v>64.421525217721083</v>
      </c>
      <c r="N908" s="9">
        <v>1.0057524698169971</v>
      </c>
    </row>
    <row r="909" spans="1:21" x14ac:dyDescent="0.25">
      <c r="A909" s="5" t="s">
        <v>21</v>
      </c>
      <c r="B909" s="1" t="s">
        <v>528</v>
      </c>
      <c r="C909" t="s">
        <v>529</v>
      </c>
      <c r="D909" s="11" t="s">
        <v>24</v>
      </c>
      <c r="E909" s="1" t="s">
        <v>360</v>
      </c>
      <c r="H909" t="s">
        <v>415</v>
      </c>
      <c r="I909" t="s">
        <v>27</v>
      </c>
      <c r="J909" s="15" t="s">
        <v>28</v>
      </c>
      <c r="K909" s="42" t="s">
        <v>541</v>
      </c>
      <c r="L909" s="7">
        <v>65.70866210513357</v>
      </c>
      <c r="M909" s="7">
        <v>56.609813980094273</v>
      </c>
      <c r="N909" s="9">
        <v>0.86152741764120566</v>
      </c>
    </row>
    <row r="910" spans="1:21" x14ac:dyDescent="0.25">
      <c r="A910" s="5" t="s">
        <v>21</v>
      </c>
      <c r="B910" s="1" t="s">
        <v>528</v>
      </c>
      <c r="C910" t="s">
        <v>529</v>
      </c>
      <c r="D910" s="11" t="s">
        <v>24</v>
      </c>
      <c r="E910" s="1" t="s">
        <v>360</v>
      </c>
      <c r="H910" t="s">
        <v>415</v>
      </c>
      <c r="I910" t="s">
        <v>27</v>
      </c>
      <c r="J910" s="15" t="s">
        <v>28</v>
      </c>
      <c r="K910" s="42" t="s">
        <v>542</v>
      </c>
      <c r="L910" s="7">
        <v>65.39848927975801</v>
      </c>
      <c r="M910" s="7">
        <v>56.919556528899903</v>
      </c>
      <c r="N910" s="9">
        <v>0.87034971534912065</v>
      </c>
    </row>
    <row r="911" spans="1:21" x14ac:dyDescent="0.25">
      <c r="A911" s="5" t="s">
        <v>21</v>
      </c>
      <c r="B911" s="1" t="s">
        <v>528</v>
      </c>
      <c r="C911" t="s">
        <v>529</v>
      </c>
      <c r="D911" s="11" t="s">
        <v>24</v>
      </c>
      <c r="E911" s="1" t="s">
        <v>360</v>
      </c>
      <c r="H911" t="s">
        <v>415</v>
      </c>
      <c r="I911" t="s">
        <v>27</v>
      </c>
      <c r="J911" s="15" t="s">
        <v>28</v>
      </c>
      <c r="K911" s="42" t="s">
        <v>543</v>
      </c>
      <c r="L911" s="7">
        <v>65.615090195941178</v>
      </c>
      <c r="M911" s="7">
        <v>57.198897927651601</v>
      </c>
      <c r="N911" s="9">
        <v>0.87173389165271331</v>
      </c>
    </row>
    <row r="912" spans="1:21" x14ac:dyDescent="0.25">
      <c r="A912" s="5" t="s">
        <v>21</v>
      </c>
      <c r="B912" s="1" t="s">
        <v>528</v>
      </c>
      <c r="C912" t="s">
        <v>529</v>
      </c>
      <c r="D912" s="11" t="s">
        <v>24</v>
      </c>
      <c r="E912" s="1" t="s">
        <v>360</v>
      </c>
      <c r="H912" t="s">
        <v>415</v>
      </c>
      <c r="I912" t="s">
        <v>27</v>
      </c>
      <c r="J912" s="15" t="s">
        <v>28</v>
      </c>
      <c r="K912" s="42" t="s">
        <v>544</v>
      </c>
      <c r="L912" s="7">
        <v>65.64182530793552</v>
      </c>
      <c r="M912" s="7">
        <v>56.768135745860036</v>
      </c>
      <c r="N912" s="9">
        <v>0.86481653244028955</v>
      </c>
    </row>
    <row r="913" spans="1:14" x14ac:dyDescent="0.25">
      <c r="A913" s="5" t="s">
        <v>21</v>
      </c>
      <c r="B913" s="1" t="s">
        <v>528</v>
      </c>
      <c r="C913" t="s">
        <v>529</v>
      </c>
      <c r="D913" s="11" t="s">
        <v>24</v>
      </c>
      <c r="E913" s="1" t="s">
        <v>360</v>
      </c>
      <c r="H913" t="s">
        <v>415</v>
      </c>
      <c r="I913" t="s">
        <v>27</v>
      </c>
      <c r="J913" s="15" t="s">
        <v>28</v>
      </c>
      <c r="K913" s="42" t="s">
        <v>545</v>
      </c>
      <c r="L913" s="7">
        <v>66.453961368532759</v>
      </c>
      <c r="M913" s="7">
        <v>56.850891722874429</v>
      </c>
      <c r="N913" s="9">
        <v>0.85549289390887129</v>
      </c>
    </row>
    <row r="914" spans="1:14" x14ac:dyDescent="0.25">
      <c r="A914" s="5" t="s">
        <v>21</v>
      </c>
      <c r="B914" s="1" t="s">
        <v>528</v>
      </c>
      <c r="C914" t="s">
        <v>529</v>
      </c>
      <c r="D914" s="11" t="s">
        <v>24</v>
      </c>
      <c r="E914" s="1" t="s">
        <v>360</v>
      </c>
      <c r="H914" t="s">
        <v>415</v>
      </c>
      <c r="I914" t="s">
        <v>27</v>
      </c>
      <c r="J914" s="15" t="s">
        <v>28</v>
      </c>
      <c r="K914" s="42" t="s">
        <v>546</v>
      </c>
      <c r="L914" s="7">
        <v>56.452326317141733</v>
      </c>
      <c r="M914" s="7">
        <v>59.189142665942896</v>
      </c>
      <c r="N914" s="9">
        <v>1.04848013407678</v>
      </c>
    </row>
    <row r="915" spans="1:14" x14ac:dyDescent="0.25">
      <c r="A915" s="5" t="s">
        <v>21</v>
      </c>
      <c r="B915" s="1" t="s">
        <v>528</v>
      </c>
      <c r="C915" t="s">
        <v>529</v>
      </c>
      <c r="D915" s="11" t="s">
        <v>24</v>
      </c>
      <c r="E915" s="1" t="s">
        <v>360</v>
      </c>
      <c r="H915" t="s">
        <v>415</v>
      </c>
      <c r="I915" t="s">
        <v>27</v>
      </c>
      <c r="J915" s="15" t="s">
        <v>28</v>
      </c>
      <c r="K915" s="42" t="s">
        <v>547</v>
      </c>
      <c r="L915" s="7">
        <v>56.047211448216927</v>
      </c>
      <c r="M915" s="7">
        <v>60.531483276875974</v>
      </c>
      <c r="N915" s="9">
        <v>1.0800088302841284</v>
      </c>
    </row>
    <row r="916" spans="1:14" x14ac:dyDescent="0.25">
      <c r="A916" s="5" t="s">
        <v>21</v>
      </c>
      <c r="B916" s="1" t="s">
        <v>528</v>
      </c>
      <c r="C916" t="s">
        <v>529</v>
      </c>
      <c r="D916" s="11" t="s">
        <v>24</v>
      </c>
      <c r="E916" s="1" t="s">
        <v>360</v>
      </c>
      <c r="H916" t="s">
        <v>415</v>
      </c>
      <c r="I916" t="s">
        <v>27</v>
      </c>
      <c r="J916" s="15" t="s">
        <v>28</v>
      </c>
      <c r="K916" s="42" t="s">
        <v>548</v>
      </c>
      <c r="L916" s="7">
        <v>46.602885421386134</v>
      </c>
      <c r="M916" s="7">
        <v>53.308210983069515</v>
      </c>
      <c r="N916" s="9">
        <v>1.1438821974445019</v>
      </c>
    </row>
    <row r="917" spans="1:14" x14ac:dyDescent="0.25">
      <c r="A917" s="5" t="s">
        <v>21</v>
      </c>
      <c r="B917" s="1" t="s">
        <v>528</v>
      </c>
      <c r="C917" t="s">
        <v>529</v>
      </c>
      <c r="D917" s="11" t="s">
        <v>24</v>
      </c>
      <c r="E917" s="1" t="s">
        <v>360</v>
      </c>
      <c r="H917" t="s">
        <v>415</v>
      </c>
      <c r="I917" t="s">
        <v>27</v>
      </c>
      <c r="J917" s="15" t="s">
        <v>28</v>
      </c>
      <c r="K917" s="42" t="s">
        <v>549</v>
      </c>
      <c r="L917" s="7">
        <v>46.197775514976428</v>
      </c>
      <c r="M917" s="7">
        <v>53.090046807365731</v>
      </c>
      <c r="N917" s="9">
        <v>1.1491905446866151</v>
      </c>
    </row>
    <row r="918" spans="1:14" x14ac:dyDescent="0.25">
      <c r="A918" s="5" t="s">
        <v>21</v>
      </c>
      <c r="B918" s="1" t="s">
        <v>528</v>
      </c>
      <c r="C918" t="s">
        <v>529</v>
      </c>
      <c r="D918" s="11" t="s">
        <v>24</v>
      </c>
      <c r="E918" s="1" t="s">
        <v>360</v>
      </c>
      <c r="H918" t="s">
        <v>415</v>
      </c>
      <c r="I918" t="s">
        <v>27</v>
      </c>
      <c r="J918" s="15" t="s">
        <v>28</v>
      </c>
      <c r="K918" s="42" t="s">
        <v>550</v>
      </c>
      <c r="L918" s="7">
        <v>59.445039331890825</v>
      </c>
      <c r="M918" s="7">
        <v>64.141211151850399</v>
      </c>
      <c r="N918" s="9">
        <v>1.0790002306793023</v>
      </c>
    </row>
    <row r="919" spans="1:14" x14ac:dyDescent="0.25">
      <c r="A919" s="5" t="s">
        <v>21</v>
      </c>
      <c r="B919" s="1" t="s">
        <v>528</v>
      </c>
      <c r="C919" t="s">
        <v>529</v>
      </c>
      <c r="D919" s="11" t="s">
        <v>24</v>
      </c>
      <c r="E919" s="1" t="s">
        <v>360</v>
      </c>
      <c r="H919" t="s">
        <v>415</v>
      </c>
      <c r="I919" t="s">
        <v>27</v>
      </c>
      <c r="J919" s="15" t="s">
        <v>28</v>
      </c>
      <c r="K919" s="42" t="s">
        <v>551</v>
      </c>
      <c r="L919" s="7">
        <v>59.81050148943585</v>
      </c>
      <c r="M919" s="7">
        <v>65.939109325698851</v>
      </c>
      <c r="N919" s="9">
        <v>1.1024670866092885</v>
      </c>
    </row>
    <row r="920" spans="1:14" x14ac:dyDescent="0.25">
      <c r="A920" s="5" t="s">
        <v>21</v>
      </c>
      <c r="B920" s="1" t="s">
        <v>528</v>
      </c>
      <c r="C920" t="s">
        <v>529</v>
      </c>
      <c r="D920" s="11" t="s">
        <v>24</v>
      </c>
      <c r="E920" s="1" t="s">
        <v>360</v>
      </c>
      <c r="H920" t="s">
        <v>415</v>
      </c>
      <c r="I920" t="s">
        <v>27</v>
      </c>
      <c r="J920" s="15" t="s">
        <v>28</v>
      </c>
      <c r="K920" s="42" t="s">
        <v>552</v>
      </c>
      <c r="L920" s="7">
        <v>61.122796516162992</v>
      </c>
      <c r="M920" s="7">
        <v>65.530680031213734</v>
      </c>
      <c r="N920" s="9">
        <v>1.0721152134111722</v>
      </c>
    </row>
    <row r="921" spans="1:14" x14ac:dyDescent="0.25">
      <c r="A921" s="5" t="s">
        <v>21</v>
      </c>
      <c r="B921" s="1" t="s">
        <v>528</v>
      </c>
      <c r="C921" t="s">
        <v>529</v>
      </c>
      <c r="D921" s="11" t="s">
        <v>24</v>
      </c>
      <c r="E921" s="1" t="s">
        <v>360</v>
      </c>
      <c r="H921" t="s">
        <v>415</v>
      </c>
      <c r="I921" t="s">
        <v>27</v>
      </c>
      <c r="J921" s="15" t="s">
        <v>28</v>
      </c>
      <c r="K921" s="42" t="s">
        <v>553</v>
      </c>
      <c r="L921" s="7">
        <v>55.328577567738932</v>
      </c>
      <c r="M921" s="7">
        <v>60.004909128190242</v>
      </c>
      <c r="N921" s="9">
        <v>1.0845192803795844</v>
      </c>
    </row>
    <row r="922" spans="1:14" x14ac:dyDescent="0.25">
      <c r="A922" s="5" t="s">
        <v>21</v>
      </c>
      <c r="B922" s="1" t="s">
        <v>528</v>
      </c>
      <c r="C922" t="s">
        <v>529</v>
      </c>
      <c r="D922" s="11" t="s">
        <v>24</v>
      </c>
      <c r="E922" s="1" t="s">
        <v>360</v>
      </c>
      <c r="H922" t="s">
        <v>415</v>
      </c>
      <c r="I922" t="s">
        <v>27</v>
      </c>
      <c r="J922" s="15" t="s">
        <v>28</v>
      </c>
      <c r="K922" s="42" t="s">
        <v>554</v>
      </c>
      <c r="L922" s="7">
        <v>57.56179912107595</v>
      </c>
      <c r="M922" s="7">
        <v>60.57355114964512</v>
      </c>
      <c r="N922" s="9">
        <v>1.052322062106402</v>
      </c>
    </row>
    <row r="923" spans="1:14" x14ac:dyDescent="0.25">
      <c r="A923" s="5" t="s">
        <v>21</v>
      </c>
      <c r="B923" s="1" t="s">
        <v>528</v>
      </c>
      <c r="C923" t="s">
        <v>529</v>
      </c>
      <c r="D923" s="11" t="s">
        <v>24</v>
      </c>
      <c r="E923" s="1" t="s">
        <v>360</v>
      </c>
      <c r="H923" t="s">
        <v>415</v>
      </c>
      <c r="I923" t="s">
        <v>27</v>
      </c>
      <c r="J923" s="15" t="s">
        <v>28</v>
      </c>
      <c r="K923" s="42" t="s">
        <v>555</v>
      </c>
      <c r="L923" s="7">
        <v>65.610721683657658</v>
      </c>
      <c r="M923" s="7">
        <v>66.118448000112295</v>
      </c>
      <c r="N923" s="9">
        <v>1.007738465656614</v>
      </c>
    </row>
    <row r="924" spans="1:14" x14ac:dyDescent="0.25">
      <c r="A924" s="5" t="s">
        <v>21</v>
      </c>
      <c r="B924" s="1" t="s">
        <v>528</v>
      </c>
      <c r="C924" t="s">
        <v>529</v>
      </c>
      <c r="D924" s="11" t="s">
        <v>24</v>
      </c>
      <c r="E924" s="1" t="s">
        <v>360</v>
      </c>
      <c r="H924" t="s">
        <v>415</v>
      </c>
      <c r="I924" t="s">
        <v>27</v>
      </c>
      <c r="J924" s="15" t="s">
        <v>28</v>
      </c>
      <c r="K924" s="42" t="s">
        <v>556</v>
      </c>
      <c r="L924" s="7">
        <v>65.403358032362561</v>
      </c>
      <c r="M924" s="7">
        <v>65.90515550831006</v>
      </c>
      <c r="N924" s="9">
        <v>1.0076723503355776</v>
      </c>
    </row>
    <row r="925" spans="1:14" x14ac:dyDescent="0.25">
      <c r="A925" s="5" t="s">
        <v>21</v>
      </c>
      <c r="B925" s="1" t="s">
        <v>528</v>
      </c>
      <c r="C925" t="s">
        <v>529</v>
      </c>
      <c r="D925" s="11" t="s">
        <v>24</v>
      </c>
      <c r="E925" s="1" t="s">
        <v>360</v>
      </c>
      <c r="H925" t="s">
        <v>415</v>
      </c>
      <c r="I925" t="s">
        <v>27</v>
      </c>
      <c r="J925" s="15" t="s">
        <v>28</v>
      </c>
      <c r="K925" s="42" t="s">
        <v>557</v>
      </c>
      <c r="L925" s="7">
        <v>67.111223190510941</v>
      </c>
      <c r="M925" s="7">
        <v>67.111402507684275</v>
      </c>
      <c r="N925" s="9">
        <v>1.0000026719401736</v>
      </c>
    </row>
    <row r="926" spans="1:14" x14ac:dyDescent="0.25">
      <c r="A926" s="5" t="s">
        <v>21</v>
      </c>
      <c r="B926" s="1" t="s">
        <v>528</v>
      </c>
      <c r="C926" t="s">
        <v>529</v>
      </c>
      <c r="D926" s="11" t="s">
        <v>24</v>
      </c>
      <c r="E926" s="1" t="s">
        <v>360</v>
      </c>
      <c r="H926" t="s">
        <v>415</v>
      </c>
      <c r="I926" t="s">
        <v>27</v>
      </c>
      <c r="J926" s="15" t="s">
        <v>28</v>
      </c>
      <c r="K926" s="42" t="s">
        <v>558</v>
      </c>
      <c r="L926" s="7">
        <v>67.911966559868191</v>
      </c>
      <c r="M926" s="7">
        <v>68.820921131167083</v>
      </c>
      <c r="N926" s="9">
        <v>1.0133843064388011</v>
      </c>
    </row>
    <row r="927" spans="1:14" x14ac:dyDescent="0.25">
      <c r="A927" s="5" t="s">
        <v>21</v>
      </c>
      <c r="B927" s="1" t="s">
        <v>528</v>
      </c>
      <c r="C927" t="s">
        <v>529</v>
      </c>
      <c r="D927" s="11" t="s">
        <v>24</v>
      </c>
      <c r="E927" s="1" t="s">
        <v>360</v>
      </c>
      <c r="H927" t="s">
        <v>415</v>
      </c>
      <c r="I927" t="s">
        <v>27</v>
      </c>
      <c r="J927" s="15" t="s">
        <v>28</v>
      </c>
      <c r="K927" s="42" t="s">
        <v>559</v>
      </c>
      <c r="L927" s="7">
        <v>66.880362916300768</v>
      </c>
      <c r="M927" s="7">
        <v>67.237618454016996</v>
      </c>
      <c r="N927" s="9">
        <v>1.0053417105131939</v>
      </c>
    </row>
    <row r="928" spans="1:14" x14ac:dyDescent="0.25">
      <c r="A928" s="5" t="s">
        <v>21</v>
      </c>
      <c r="B928" s="1" t="s">
        <v>528</v>
      </c>
      <c r="C928" t="s">
        <v>529</v>
      </c>
      <c r="D928" s="11" t="s">
        <v>24</v>
      </c>
      <c r="E928" s="1" t="s">
        <v>360</v>
      </c>
      <c r="H928" t="s">
        <v>415</v>
      </c>
      <c r="I928" t="s">
        <v>27</v>
      </c>
      <c r="J928" s="15" t="s">
        <v>28</v>
      </c>
      <c r="K928" s="42" t="s">
        <v>560</v>
      </c>
      <c r="L928" s="7">
        <v>65.057748620249043</v>
      </c>
      <c r="M928" s="7">
        <v>65.11983457787872</v>
      </c>
      <c r="N928" s="9">
        <v>1.0009543207219187</v>
      </c>
    </row>
    <row r="929" spans="1:14" x14ac:dyDescent="0.25">
      <c r="A929" s="5" t="s">
        <v>21</v>
      </c>
      <c r="B929" s="1" t="s">
        <v>528</v>
      </c>
      <c r="C929" t="s">
        <v>529</v>
      </c>
      <c r="D929" s="11" t="s">
        <v>24</v>
      </c>
      <c r="E929" s="1" t="s">
        <v>360</v>
      </c>
      <c r="H929" t="s">
        <v>415</v>
      </c>
      <c r="I929" t="s">
        <v>27</v>
      </c>
      <c r="J929" s="15" t="s">
        <v>28</v>
      </c>
      <c r="K929" s="42" t="s">
        <v>561</v>
      </c>
      <c r="L929" s="7">
        <v>67.141480868925868</v>
      </c>
      <c r="M929" s="7">
        <v>67.576816102696483</v>
      </c>
      <c r="N929" s="9">
        <v>1.0064838491516217</v>
      </c>
    </row>
    <row r="930" spans="1:14" x14ac:dyDescent="0.25">
      <c r="A930" s="5" t="s">
        <v>21</v>
      </c>
      <c r="B930" s="1" t="s">
        <v>528</v>
      </c>
      <c r="C930" t="s">
        <v>529</v>
      </c>
      <c r="D930" s="11" t="s">
        <v>24</v>
      </c>
      <c r="E930" s="1" t="s">
        <v>360</v>
      </c>
      <c r="H930" t="s">
        <v>415</v>
      </c>
      <c r="I930" t="s">
        <v>27</v>
      </c>
      <c r="J930" s="15" t="s">
        <v>28</v>
      </c>
      <c r="K930" s="42" t="s">
        <v>562</v>
      </c>
      <c r="L930" s="7">
        <v>66.135434674037427</v>
      </c>
      <c r="M930" s="7">
        <v>67.091540424869407</v>
      </c>
      <c r="N930" s="9">
        <v>1.0144567848619179</v>
      </c>
    </row>
    <row r="931" spans="1:14" x14ac:dyDescent="0.25">
      <c r="A931" s="5" t="s">
        <v>21</v>
      </c>
      <c r="B931" s="1" t="s">
        <v>528</v>
      </c>
      <c r="C931" t="s">
        <v>529</v>
      </c>
      <c r="D931" s="11" t="s">
        <v>24</v>
      </c>
      <c r="E931" s="1" t="s">
        <v>360</v>
      </c>
      <c r="H931" t="s">
        <v>415</v>
      </c>
      <c r="I931" t="s">
        <v>27</v>
      </c>
      <c r="J931" s="15" t="s">
        <v>28</v>
      </c>
      <c r="K931" s="42" t="s">
        <v>563</v>
      </c>
      <c r="L931" s="7">
        <v>64.5187851608286</v>
      </c>
      <c r="M931" s="7">
        <v>65.061672424662802</v>
      </c>
      <c r="N931" s="9">
        <v>1.0084144061683884</v>
      </c>
    </row>
    <row r="932" spans="1:14" x14ac:dyDescent="0.25">
      <c r="A932" s="5" t="s">
        <v>21</v>
      </c>
      <c r="B932" s="1" t="s">
        <v>528</v>
      </c>
      <c r="C932" t="s">
        <v>529</v>
      </c>
      <c r="D932" s="11" t="s">
        <v>24</v>
      </c>
      <c r="E932" s="1" t="s">
        <v>360</v>
      </c>
      <c r="H932" t="s">
        <v>415</v>
      </c>
      <c r="I932" t="s">
        <v>27</v>
      </c>
      <c r="J932" s="15" t="s">
        <v>28</v>
      </c>
      <c r="K932" s="42" t="s">
        <v>564</v>
      </c>
      <c r="L932" s="7">
        <v>63.128465499315887</v>
      </c>
      <c r="M932" s="7">
        <v>63.098953498403453</v>
      </c>
      <c r="N932" s="9">
        <v>0.9995325088186604</v>
      </c>
    </row>
    <row r="933" spans="1:14" x14ac:dyDescent="0.25">
      <c r="A933" s="5" t="s">
        <v>21</v>
      </c>
      <c r="B933" s="1" t="s">
        <v>528</v>
      </c>
      <c r="C933" t="s">
        <v>529</v>
      </c>
      <c r="D933" s="11" t="s">
        <v>24</v>
      </c>
      <c r="E933" s="1" t="s">
        <v>360</v>
      </c>
      <c r="H933" t="s">
        <v>415</v>
      </c>
      <c r="I933" t="s">
        <v>27</v>
      </c>
      <c r="J933" s="15" t="s">
        <v>28</v>
      </c>
      <c r="K933" s="42" t="s">
        <v>565</v>
      </c>
      <c r="L933" s="7">
        <v>68.081815386664772</v>
      </c>
      <c r="M933" s="7">
        <v>68.807549422202712</v>
      </c>
      <c r="N933" s="9">
        <v>1.0106597339012804</v>
      </c>
    </row>
    <row r="934" spans="1:14" x14ac:dyDescent="0.25">
      <c r="A934" s="5" t="s">
        <v>21</v>
      </c>
      <c r="B934" s="1" t="s">
        <v>528</v>
      </c>
      <c r="C934" t="s">
        <v>529</v>
      </c>
      <c r="D934" s="11" t="s">
        <v>24</v>
      </c>
      <c r="E934" s="1" t="s">
        <v>360</v>
      </c>
      <c r="H934" t="s">
        <v>415</v>
      </c>
      <c r="I934" t="s">
        <v>27</v>
      </c>
      <c r="J934" s="15" t="s">
        <v>28</v>
      </c>
      <c r="K934" s="42" t="s">
        <v>566</v>
      </c>
      <c r="L934" s="7">
        <v>57.054943825850643</v>
      </c>
      <c r="M934" s="7">
        <v>60.433070756483872</v>
      </c>
      <c r="N934" s="9">
        <v>1.059208312270788</v>
      </c>
    </row>
    <row r="935" spans="1:14" x14ac:dyDescent="0.25">
      <c r="A935" s="5" t="s">
        <v>21</v>
      </c>
      <c r="B935" s="1" t="s">
        <v>528</v>
      </c>
      <c r="C935" t="s">
        <v>529</v>
      </c>
      <c r="D935" s="11" t="s">
        <v>24</v>
      </c>
      <c r="E935" s="1" t="s">
        <v>360</v>
      </c>
      <c r="H935" t="s">
        <v>415</v>
      </c>
      <c r="I935" t="s">
        <v>27</v>
      </c>
      <c r="J935" s="15" t="s">
        <v>28</v>
      </c>
      <c r="K935" s="42" t="s">
        <v>567</v>
      </c>
      <c r="L935" s="7">
        <v>64.349203406577161</v>
      </c>
      <c r="M935" s="7">
        <v>64.875474754816864</v>
      </c>
      <c r="N935" s="9">
        <v>1.0081783661705113</v>
      </c>
    </row>
    <row r="936" spans="1:14" x14ac:dyDescent="0.25">
      <c r="A936" s="5" t="s">
        <v>21</v>
      </c>
      <c r="B936" s="1" t="s">
        <v>528</v>
      </c>
      <c r="C936" t="s">
        <v>529</v>
      </c>
      <c r="D936" s="11" t="s">
        <v>24</v>
      </c>
      <c r="E936" s="1" t="s">
        <v>360</v>
      </c>
      <c r="H936" t="s">
        <v>415</v>
      </c>
      <c r="I936" t="s">
        <v>27</v>
      </c>
      <c r="J936" s="15" t="s">
        <v>28</v>
      </c>
      <c r="K936" s="42" t="s">
        <v>568</v>
      </c>
      <c r="L936" s="7">
        <v>61.655711921709056</v>
      </c>
      <c r="M936" s="7">
        <v>62.244254732711426</v>
      </c>
      <c r="N936" s="9">
        <v>1.0095456332050745</v>
      </c>
    </row>
    <row r="937" spans="1:14" x14ac:dyDescent="0.25">
      <c r="A937" s="5" t="s">
        <v>21</v>
      </c>
      <c r="B937" s="1" t="s">
        <v>528</v>
      </c>
      <c r="C937" t="s">
        <v>529</v>
      </c>
      <c r="D937" s="11" t="s">
        <v>24</v>
      </c>
      <c r="E937" s="1" t="s">
        <v>360</v>
      </c>
      <c r="H937" t="s">
        <v>415</v>
      </c>
      <c r="I937" t="s">
        <v>27</v>
      </c>
      <c r="J937" s="15" t="s">
        <v>28</v>
      </c>
      <c r="K937" s="42" t="s">
        <v>569</v>
      </c>
      <c r="L937" s="7">
        <v>61.265811072513308</v>
      </c>
      <c r="M937" s="7">
        <v>60.876595722594104</v>
      </c>
      <c r="N937" s="9">
        <v>0.99364710361120434</v>
      </c>
    </row>
    <row r="938" spans="1:14" x14ac:dyDescent="0.25">
      <c r="A938" s="5" t="s">
        <v>21</v>
      </c>
      <c r="B938" s="1" t="s">
        <v>528</v>
      </c>
      <c r="C938" t="s">
        <v>529</v>
      </c>
      <c r="D938" s="11" t="s">
        <v>24</v>
      </c>
      <c r="E938" s="1" t="s">
        <v>360</v>
      </c>
      <c r="H938" t="s">
        <v>415</v>
      </c>
      <c r="I938" t="s">
        <v>27</v>
      </c>
      <c r="J938" s="15" t="s">
        <v>28</v>
      </c>
      <c r="K938" s="42" t="s">
        <v>570</v>
      </c>
      <c r="L938" s="7">
        <v>63.981979196882413</v>
      </c>
      <c r="M938" s="7">
        <v>63.534252122306022</v>
      </c>
      <c r="N938" s="9">
        <v>0.99300229408035867</v>
      </c>
    </row>
    <row r="939" spans="1:14" x14ac:dyDescent="0.25">
      <c r="A939" s="5" t="s">
        <v>21</v>
      </c>
      <c r="B939" s="1" t="s">
        <v>528</v>
      </c>
      <c r="C939" t="s">
        <v>529</v>
      </c>
      <c r="D939" s="11" t="s">
        <v>24</v>
      </c>
      <c r="E939" s="1" t="s">
        <v>360</v>
      </c>
      <c r="H939" t="s">
        <v>415</v>
      </c>
      <c r="I939" t="s">
        <v>27</v>
      </c>
      <c r="J939" s="15" t="s">
        <v>28</v>
      </c>
      <c r="K939" s="42" t="s">
        <v>571</v>
      </c>
      <c r="L939" s="7">
        <v>66.88023285513232</v>
      </c>
      <c r="M939" s="7">
        <v>67.378420342253733</v>
      </c>
      <c r="N939" s="9">
        <v>1.0074489496500487</v>
      </c>
    </row>
    <row r="940" spans="1:14" x14ac:dyDescent="0.25">
      <c r="A940" s="5" t="s">
        <v>21</v>
      </c>
      <c r="B940" s="1" t="s">
        <v>528</v>
      </c>
      <c r="C940" t="s">
        <v>529</v>
      </c>
      <c r="D940" s="11" t="s">
        <v>24</v>
      </c>
      <c r="E940" s="1" t="s">
        <v>360</v>
      </c>
      <c r="H940" t="s">
        <v>415</v>
      </c>
      <c r="I940" t="s">
        <v>27</v>
      </c>
      <c r="J940" s="15" t="s">
        <v>28</v>
      </c>
      <c r="K940" s="42" t="s">
        <v>572</v>
      </c>
      <c r="L940" s="7">
        <v>63.51816657346474</v>
      </c>
      <c r="M940" s="7">
        <v>65.201971284698118</v>
      </c>
      <c r="N940" s="9">
        <v>1.026509025717641</v>
      </c>
    </row>
    <row r="941" spans="1:14" x14ac:dyDescent="0.25">
      <c r="A941" s="5" t="s">
        <v>21</v>
      </c>
      <c r="B941" s="1" t="s">
        <v>528</v>
      </c>
      <c r="C941" t="s">
        <v>529</v>
      </c>
      <c r="D941" s="11" t="s">
        <v>24</v>
      </c>
      <c r="E941" s="1" t="s">
        <v>360</v>
      </c>
      <c r="H941" t="s">
        <v>415</v>
      </c>
      <c r="I941" t="s">
        <v>27</v>
      </c>
      <c r="J941" s="15" t="s">
        <v>28</v>
      </c>
      <c r="K941" s="42" t="s">
        <v>573</v>
      </c>
      <c r="L941" s="7">
        <v>63.702516901960649</v>
      </c>
      <c r="M941" s="7">
        <v>63.369575572149415</v>
      </c>
      <c r="N941" s="9">
        <v>0.9947734980342513</v>
      </c>
    </row>
    <row r="942" spans="1:14" x14ac:dyDescent="0.25">
      <c r="A942" s="5" t="s">
        <v>21</v>
      </c>
      <c r="B942" s="1" t="s">
        <v>528</v>
      </c>
      <c r="C942" t="s">
        <v>529</v>
      </c>
      <c r="D942" s="11" t="s">
        <v>24</v>
      </c>
      <c r="E942" s="1" t="s">
        <v>360</v>
      </c>
      <c r="H942" t="s">
        <v>415</v>
      </c>
      <c r="I942" t="s">
        <v>27</v>
      </c>
      <c r="J942" s="15" t="s">
        <v>28</v>
      </c>
      <c r="K942" s="42" t="s">
        <v>574</v>
      </c>
      <c r="L942" s="7">
        <v>70.041921428407989</v>
      </c>
      <c r="M942" s="7">
        <v>72.120842384968725</v>
      </c>
      <c r="N942" s="9">
        <v>1.0296810954663154</v>
      </c>
    </row>
    <row r="943" spans="1:14" x14ac:dyDescent="0.25">
      <c r="A943" s="5" t="s">
        <v>21</v>
      </c>
      <c r="B943" s="1" t="s">
        <v>528</v>
      </c>
      <c r="C943" t="s">
        <v>529</v>
      </c>
      <c r="D943" s="11" t="s">
        <v>24</v>
      </c>
      <c r="E943" s="1" t="s">
        <v>360</v>
      </c>
      <c r="H943" t="s">
        <v>415</v>
      </c>
      <c r="I943" t="s">
        <v>27</v>
      </c>
      <c r="J943" s="15" t="s">
        <v>28</v>
      </c>
      <c r="K943" s="42" t="s">
        <v>575</v>
      </c>
      <c r="L943" s="7">
        <v>68.457990731527232</v>
      </c>
      <c r="M943" s="7">
        <v>70.345201272647728</v>
      </c>
      <c r="N943" s="9">
        <v>1.0275674252334048</v>
      </c>
    </row>
    <row r="944" spans="1:14" x14ac:dyDescent="0.25">
      <c r="A944" s="5" t="s">
        <v>21</v>
      </c>
      <c r="B944" s="1" t="s">
        <v>528</v>
      </c>
      <c r="C944" t="s">
        <v>529</v>
      </c>
      <c r="D944" s="11" t="s">
        <v>24</v>
      </c>
      <c r="E944" s="1" t="s">
        <v>360</v>
      </c>
      <c r="H944" t="s">
        <v>415</v>
      </c>
      <c r="I944" t="s">
        <v>27</v>
      </c>
      <c r="J944" s="15" t="s">
        <v>28</v>
      </c>
      <c r="K944" s="42" t="s">
        <v>576</v>
      </c>
      <c r="L944" s="7">
        <v>69.06854805662951</v>
      </c>
      <c r="M944" s="7">
        <v>69.110112749428041</v>
      </c>
      <c r="N944" s="9">
        <v>1.000601789004808</v>
      </c>
    </row>
    <row r="945" spans="1:21" x14ac:dyDescent="0.25">
      <c r="A945" s="5" t="s">
        <v>21</v>
      </c>
      <c r="B945" s="1" t="s">
        <v>528</v>
      </c>
      <c r="C945" t="s">
        <v>529</v>
      </c>
      <c r="D945" s="11" t="s">
        <v>24</v>
      </c>
      <c r="E945" s="1" t="s">
        <v>360</v>
      </c>
      <c r="H945" t="s">
        <v>415</v>
      </c>
      <c r="I945" t="s">
        <v>27</v>
      </c>
      <c r="J945" s="15" t="s">
        <v>28</v>
      </c>
      <c r="K945" s="42" t="s">
        <v>577</v>
      </c>
      <c r="L945" s="7">
        <v>63.981508050604006</v>
      </c>
      <c r="M945" s="7">
        <v>64.074162192131752</v>
      </c>
      <c r="N945" s="9">
        <v>1.0014481393819987</v>
      </c>
    </row>
    <row r="946" spans="1:21" s="16" customFormat="1" x14ac:dyDescent="0.25">
      <c r="A946" s="18" t="s">
        <v>21</v>
      </c>
      <c r="B946" s="19" t="s">
        <v>528</v>
      </c>
      <c r="C946" s="16" t="s">
        <v>529</v>
      </c>
      <c r="D946" s="20" t="s">
        <v>24</v>
      </c>
      <c r="E946" s="19" t="s">
        <v>360</v>
      </c>
      <c r="H946" s="16" t="s">
        <v>415</v>
      </c>
      <c r="I946" s="16" t="s">
        <v>27</v>
      </c>
      <c r="J946" s="21" t="s">
        <v>28</v>
      </c>
      <c r="K946" s="43" t="s">
        <v>578</v>
      </c>
      <c r="L946" s="17">
        <v>67.695506502336187</v>
      </c>
      <c r="M946" s="17">
        <v>67.686478088805458</v>
      </c>
      <c r="N946" s="22">
        <v>0.99986663201152914</v>
      </c>
      <c r="O946" s="23"/>
      <c r="P946" s="18"/>
      <c r="U946" s="18"/>
    </row>
    <row r="947" spans="1:21" x14ac:dyDescent="0.25">
      <c r="A947" s="5" t="s">
        <v>336</v>
      </c>
      <c r="B947" s="1" t="s">
        <v>579</v>
      </c>
      <c r="C947" t="s">
        <v>580</v>
      </c>
      <c r="D947" s="5" t="s">
        <v>503</v>
      </c>
      <c r="E947" s="1" t="s">
        <v>360</v>
      </c>
      <c r="H947" t="s">
        <v>415</v>
      </c>
      <c r="I947" t="s">
        <v>27</v>
      </c>
      <c r="J947" s="15" t="s">
        <v>28</v>
      </c>
      <c r="K947" s="42" t="s">
        <v>581</v>
      </c>
      <c r="L947" s="7">
        <v>73.099770666864444</v>
      </c>
      <c r="M947" s="7">
        <v>68.558005059104687</v>
      </c>
      <c r="N947" s="9">
        <v>0.93786894861192083</v>
      </c>
    </row>
    <row r="948" spans="1:21" x14ac:dyDescent="0.25">
      <c r="A948" s="5" t="s">
        <v>336</v>
      </c>
      <c r="B948" s="1" t="s">
        <v>579</v>
      </c>
      <c r="C948" t="s">
        <v>580</v>
      </c>
      <c r="D948" s="5" t="s">
        <v>503</v>
      </c>
      <c r="E948" s="1" t="s">
        <v>360</v>
      </c>
      <c r="H948" t="s">
        <v>415</v>
      </c>
      <c r="I948" t="s">
        <v>27</v>
      </c>
      <c r="J948" s="15" t="s">
        <v>28</v>
      </c>
      <c r="K948" s="42" t="s">
        <v>582</v>
      </c>
      <c r="L948" s="7">
        <v>76.682658572327682</v>
      </c>
      <c r="M948" s="7">
        <v>70.524762051365556</v>
      </c>
      <c r="N948" s="9">
        <v>0.91969636113810593</v>
      </c>
      <c r="O948" s="14">
        <v>2.6700000000000002E-13</v>
      </c>
    </row>
    <row r="949" spans="1:21" x14ac:dyDescent="0.25">
      <c r="A949" s="5" t="s">
        <v>336</v>
      </c>
      <c r="B949" s="1" t="s">
        <v>579</v>
      </c>
      <c r="C949" t="s">
        <v>580</v>
      </c>
      <c r="D949" s="5" t="s">
        <v>503</v>
      </c>
      <c r="E949" s="1" t="s">
        <v>360</v>
      </c>
      <c r="H949" t="s">
        <v>415</v>
      </c>
      <c r="I949" t="s">
        <v>27</v>
      </c>
      <c r="J949" s="15" t="s">
        <v>28</v>
      </c>
      <c r="K949" s="42" t="s">
        <v>583</v>
      </c>
      <c r="L949" s="7">
        <v>74.710049356819425</v>
      </c>
      <c r="M949" s="7">
        <v>69.396281669332723</v>
      </c>
      <c r="N949" s="9">
        <v>0.92887479350859681</v>
      </c>
    </row>
    <row r="950" spans="1:21" x14ac:dyDescent="0.25">
      <c r="A950" s="5" t="s">
        <v>336</v>
      </c>
      <c r="B950" s="1" t="s">
        <v>579</v>
      </c>
      <c r="C950" t="s">
        <v>580</v>
      </c>
      <c r="D950" s="5" t="s">
        <v>503</v>
      </c>
      <c r="E950" s="1" t="s">
        <v>360</v>
      </c>
      <c r="H950" t="s">
        <v>415</v>
      </c>
      <c r="I950" t="s">
        <v>27</v>
      </c>
      <c r="J950" s="15" t="s">
        <v>28</v>
      </c>
      <c r="K950" s="42" t="s">
        <v>584</v>
      </c>
      <c r="L950" s="7">
        <v>80.019423653771668</v>
      </c>
      <c r="M950" s="7">
        <v>75.544205492452789</v>
      </c>
      <c r="N950" s="9">
        <v>0.94407335173167117</v>
      </c>
    </row>
    <row r="951" spans="1:21" x14ac:dyDescent="0.25">
      <c r="A951" s="5" t="s">
        <v>336</v>
      </c>
      <c r="B951" s="1" t="s">
        <v>579</v>
      </c>
      <c r="C951" t="s">
        <v>580</v>
      </c>
      <c r="D951" s="5" t="s">
        <v>503</v>
      </c>
      <c r="E951" s="1" t="s">
        <v>360</v>
      </c>
      <c r="H951" t="s">
        <v>415</v>
      </c>
      <c r="I951" t="s">
        <v>27</v>
      </c>
      <c r="J951" s="15" t="s">
        <v>28</v>
      </c>
      <c r="K951" s="42" t="s">
        <v>585</v>
      </c>
      <c r="L951" s="7">
        <v>79.641931060493235</v>
      </c>
      <c r="M951" s="7">
        <v>75.506911838814403</v>
      </c>
      <c r="N951" s="9">
        <v>0.94807987241622738</v>
      </c>
    </row>
    <row r="952" spans="1:21" x14ac:dyDescent="0.25">
      <c r="A952" s="5" t="s">
        <v>336</v>
      </c>
      <c r="B952" s="1" t="s">
        <v>579</v>
      </c>
      <c r="C952" t="s">
        <v>580</v>
      </c>
      <c r="D952" s="5" t="s">
        <v>503</v>
      </c>
      <c r="E952" s="1" t="s">
        <v>360</v>
      </c>
      <c r="H952" t="s">
        <v>415</v>
      </c>
      <c r="I952" t="s">
        <v>27</v>
      </c>
      <c r="J952" s="15" t="s">
        <v>28</v>
      </c>
      <c r="K952" s="42" t="s">
        <v>586</v>
      </c>
      <c r="L952" s="7">
        <v>75.921983805338741</v>
      </c>
      <c r="M952" s="7">
        <v>69.409452814120442</v>
      </c>
      <c r="N952" s="9">
        <v>0.91422074786775598</v>
      </c>
    </row>
    <row r="953" spans="1:21" s="16" customFormat="1" x14ac:dyDescent="0.25">
      <c r="A953" s="18" t="s">
        <v>336</v>
      </c>
      <c r="B953" s="19" t="s">
        <v>579</v>
      </c>
      <c r="C953" s="16" t="s">
        <v>580</v>
      </c>
      <c r="D953" s="18" t="s">
        <v>503</v>
      </c>
      <c r="E953" s="19" t="s">
        <v>360</v>
      </c>
      <c r="H953" s="16" t="s">
        <v>415</v>
      </c>
      <c r="I953" s="16" t="s">
        <v>27</v>
      </c>
      <c r="J953" s="21" t="s">
        <v>28</v>
      </c>
      <c r="K953" s="43" t="s">
        <v>587</v>
      </c>
      <c r="L953" s="17">
        <v>76.945096646814562</v>
      </c>
      <c r="M953" s="17">
        <v>70.366632220577657</v>
      </c>
      <c r="N953" s="22">
        <v>0.91450443611198917</v>
      </c>
      <c r="O953" s="23"/>
      <c r="P953" s="18"/>
      <c r="U953" s="18"/>
    </row>
    <row r="954" spans="1:21" x14ac:dyDescent="0.25">
      <c r="A954" s="5" t="s">
        <v>588</v>
      </c>
      <c r="B954" s="1" t="s">
        <v>501</v>
      </c>
      <c r="D954" s="11" t="s">
        <v>589</v>
      </c>
      <c r="E954" s="1" t="s">
        <v>360</v>
      </c>
      <c r="H954" t="s">
        <v>415</v>
      </c>
      <c r="I954" t="s">
        <v>27</v>
      </c>
      <c r="J954" s="15" t="s">
        <v>28</v>
      </c>
      <c r="K954" s="42" t="s">
        <v>590</v>
      </c>
      <c r="L954" s="7">
        <v>59.5</v>
      </c>
      <c r="M954" s="7">
        <v>57.5</v>
      </c>
      <c r="N954" s="9">
        <v>0.96638655462184875</v>
      </c>
      <c r="O954" s="14">
        <v>3.9399999999999998E-12</v>
      </c>
    </row>
    <row r="955" spans="1:21" x14ac:dyDescent="0.25">
      <c r="A955" s="5" t="s">
        <v>588</v>
      </c>
      <c r="B955" s="1" t="s">
        <v>501</v>
      </c>
      <c r="D955" s="11" t="s">
        <v>589</v>
      </c>
      <c r="E955" s="1" t="s">
        <v>360</v>
      </c>
      <c r="H955" t="s">
        <v>415</v>
      </c>
      <c r="I955" t="s">
        <v>27</v>
      </c>
      <c r="J955" s="15" t="s">
        <v>28</v>
      </c>
      <c r="K955" s="42" t="s">
        <v>591</v>
      </c>
      <c r="L955" s="7">
        <v>60</v>
      </c>
      <c r="M955" s="7">
        <v>57.9</v>
      </c>
      <c r="N955" s="9">
        <v>0.96499999999999997</v>
      </c>
      <c r="O955" s="14">
        <v>1.75E-12</v>
      </c>
    </row>
    <row r="956" spans="1:21" x14ac:dyDescent="0.25">
      <c r="A956" s="5" t="s">
        <v>588</v>
      </c>
      <c r="B956" s="1" t="s">
        <v>501</v>
      </c>
      <c r="D956" s="11" t="s">
        <v>589</v>
      </c>
      <c r="E956" s="1" t="s">
        <v>360</v>
      </c>
      <c r="H956" t="s">
        <v>415</v>
      </c>
      <c r="I956" t="s">
        <v>27</v>
      </c>
      <c r="J956" s="15" t="s">
        <v>28</v>
      </c>
      <c r="K956" s="42" t="s">
        <v>592</v>
      </c>
      <c r="L956" s="7">
        <v>61.4</v>
      </c>
      <c r="M956" s="7">
        <v>59.4</v>
      </c>
      <c r="N956" s="9">
        <v>0.96742671009771986</v>
      </c>
      <c r="O956" s="14">
        <v>1.4000000000000001E-12</v>
      </c>
    </row>
    <row r="957" spans="1:21" x14ac:dyDescent="0.25">
      <c r="A957" s="5" t="s">
        <v>588</v>
      </c>
      <c r="B957" s="1" t="s">
        <v>501</v>
      </c>
      <c r="D957" s="11" t="s">
        <v>589</v>
      </c>
      <c r="E957" s="1" t="s">
        <v>360</v>
      </c>
      <c r="H957" t="s">
        <v>415</v>
      </c>
      <c r="I957" t="s">
        <v>27</v>
      </c>
      <c r="J957" s="15" t="s">
        <v>28</v>
      </c>
      <c r="K957" s="42" t="s">
        <v>593</v>
      </c>
      <c r="L957" s="7">
        <v>60.800000000000004</v>
      </c>
      <c r="M957" s="7">
        <v>58.6</v>
      </c>
      <c r="N957" s="9">
        <v>0.96381578947368418</v>
      </c>
      <c r="O957" s="14">
        <v>1.7699999999999999E-12</v>
      </c>
    </row>
    <row r="958" spans="1:21" x14ac:dyDescent="0.25">
      <c r="A958" s="5" t="s">
        <v>588</v>
      </c>
      <c r="B958" s="1" t="s">
        <v>501</v>
      </c>
      <c r="D958" s="11" t="s">
        <v>589</v>
      </c>
      <c r="E958" s="1" t="s">
        <v>360</v>
      </c>
      <c r="H958" t="s">
        <v>26</v>
      </c>
      <c r="I958" t="s">
        <v>27</v>
      </c>
      <c r="J958" s="15" t="s">
        <v>28</v>
      </c>
      <c r="K958" s="42" t="s">
        <v>594</v>
      </c>
      <c r="L958" s="7">
        <v>47.599999999999994</v>
      </c>
      <c r="M958" s="7">
        <v>46.8</v>
      </c>
      <c r="N958" s="9">
        <v>0.98319327731092443</v>
      </c>
      <c r="O958" s="14">
        <v>4.1699999999999999E-13</v>
      </c>
    </row>
    <row r="959" spans="1:21" x14ac:dyDescent="0.25">
      <c r="A959" s="5" t="s">
        <v>588</v>
      </c>
      <c r="B959" s="1" t="s">
        <v>501</v>
      </c>
      <c r="D959" s="11" t="s">
        <v>589</v>
      </c>
      <c r="E959" s="1" t="s">
        <v>360</v>
      </c>
      <c r="H959" t="s">
        <v>26</v>
      </c>
      <c r="I959" t="s">
        <v>27</v>
      </c>
      <c r="J959" s="15" t="s">
        <v>28</v>
      </c>
      <c r="K959" s="42" t="s">
        <v>595</v>
      </c>
      <c r="L959" s="7">
        <v>49</v>
      </c>
      <c r="M959" s="7">
        <v>48.1</v>
      </c>
      <c r="N959" s="9">
        <v>0.98163265306122449</v>
      </c>
      <c r="O959" s="14">
        <v>4.4800000000000001E-13</v>
      </c>
    </row>
    <row r="960" spans="1:21" x14ac:dyDescent="0.25">
      <c r="A960" s="5" t="s">
        <v>588</v>
      </c>
      <c r="B960" s="1" t="s">
        <v>501</v>
      </c>
      <c r="D960" s="11" t="s">
        <v>589</v>
      </c>
      <c r="E960" s="1" t="s">
        <v>360</v>
      </c>
      <c r="H960" t="s">
        <v>26</v>
      </c>
      <c r="I960" t="s">
        <v>27</v>
      </c>
      <c r="J960" s="15" t="s">
        <v>28</v>
      </c>
      <c r="K960" s="42" t="s">
        <v>596</v>
      </c>
      <c r="L960" s="7">
        <v>46.6</v>
      </c>
      <c r="M960" s="7">
        <v>44.9</v>
      </c>
      <c r="N960" s="9">
        <v>0.96351931330472096</v>
      </c>
      <c r="O960" s="14">
        <v>4.3700000000000001E-13</v>
      </c>
    </row>
    <row r="961" spans="1:21" s="16" customFormat="1" x14ac:dyDescent="0.25">
      <c r="A961" s="18" t="s">
        <v>588</v>
      </c>
      <c r="B961" s="19" t="s">
        <v>501</v>
      </c>
      <c r="D961" s="20" t="s">
        <v>589</v>
      </c>
      <c r="E961" s="19" t="s">
        <v>360</v>
      </c>
      <c r="H961" s="16" t="s">
        <v>26</v>
      </c>
      <c r="I961" s="16" t="s">
        <v>27</v>
      </c>
      <c r="J961" s="21" t="s">
        <v>28</v>
      </c>
      <c r="K961" s="43" t="s">
        <v>597</v>
      </c>
      <c r="L961" s="17">
        <v>47.6</v>
      </c>
      <c r="M961" s="17">
        <v>46.6</v>
      </c>
      <c r="N961" s="22">
        <v>0.97899159663865543</v>
      </c>
      <c r="O961" s="23">
        <v>4.6700000000000003E-13</v>
      </c>
      <c r="P961" s="18"/>
      <c r="U961" s="18"/>
    </row>
    <row r="962" spans="1:21" x14ac:dyDescent="0.25">
      <c r="A962" s="5" t="s">
        <v>336</v>
      </c>
      <c r="B962" s="1" t="s">
        <v>598</v>
      </c>
      <c r="C962" t="s">
        <v>599</v>
      </c>
      <c r="D962" s="5" t="s">
        <v>503</v>
      </c>
      <c r="E962" s="1" t="s">
        <v>360</v>
      </c>
      <c r="H962" t="s">
        <v>600</v>
      </c>
      <c r="I962" t="s">
        <v>27</v>
      </c>
      <c r="J962" s="15" t="s">
        <v>28</v>
      </c>
      <c r="K962" s="42" t="s">
        <v>601</v>
      </c>
      <c r="L962" s="7">
        <v>28.318296737208087</v>
      </c>
      <c r="M962" s="7">
        <v>25.519923168855961</v>
      </c>
      <c r="N962" s="9">
        <v>0.90118143070817969</v>
      </c>
      <c r="O962" s="14">
        <v>1.72E-13</v>
      </c>
    </row>
    <row r="963" spans="1:21" x14ac:dyDescent="0.25">
      <c r="A963" s="5" t="s">
        <v>336</v>
      </c>
      <c r="B963" s="1" t="s">
        <v>598</v>
      </c>
      <c r="C963" t="s">
        <v>602</v>
      </c>
      <c r="D963" s="5" t="s">
        <v>503</v>
      </c>
      <c r="E963" s="1" t="s">
        <v>360</v>
      </c>
      <c r="H963" t="s">
        <v>600</v>
      </c>
      <c r="I963" t="s">
        <v>27</v>
      </c>
      <c r="J963" s="15" t="s">
        <v>28</v>
      </c>
      <c r="K963" s="42" t="s">
        <v>603</v>
      </c>
      <c r="L963" s="7">
        <v>29.534349003710105</v>
      </c>
      <c r="M963" s="7">
        <v>26.618397060000582</v>
      </c>
      <c r="N963" s="9">
        <v>0.90126913095855876</v>
      </c>
    </row>
    <row r="964" spans="1:21" x14ac:dyDescent="0.25">
      <c r="A964" s="5" t="s">
        <v>336</v>
      </c>
      <c r="B964" s="1" t="s">
        <v>598</v>
      </c>
      <c r="C964" t="s">
        <v>604</v>
      </c>
      <c r="D964" s="5" t="s">
        <v>503</v>
      </c>
      <c r="E964" s="1" t="s">
        <v>360</v>
      </c>
      <c r="H964" t="s">
        <v>600</v>
      </c>
      <c r="I964" t="s">
        <v>27</v>
      </c>
      <c r="J964" s="15" t="s">
        <v>28</v>
      </c>
      <c r="K964" s="42" t="s">
        <v>605</v>
      </c>
      <c r="L964" s="7">
        <v>28.323946804820082</v>
      </c>
      <c r="M964" s="7">
        <v>25.089837149135569</v>
      </c>
      <c r="N964" s="9">
        <v>0.88581712577096983</v>
      </c>
    </row>
    <row r="965" spans="1:21" x14ac:dyDescent="0.25">
      <c r="A965" s="5" t="s">
        <v>336</v>
      </c>
      <c r="B965" s="1" t="s">
        <v>598</v>
      </c>
      <c r="C965" t="s">
        <v>606</v>
      </c>
      <c r="D965" s="5" t="s">
        <v>503</v>
      </c>
      <c r="E965" s="1" t="s">
        <v>360</v>
      </c>
      <c r="H965" t="s">
        <v>600</v>
      </c>
      <c r="I965" t="s">
        <v>27</v>
      </c>
      <c r="J965" s="15" t="s">
        <v>28</v>
      </c>
      <c r="K965" s="42" t="s">
        <v>607</v>
      </c>
      <c r="L965" s="7">
        <v>41.487232605903671</v>
      </c>
      <c r="M965" s="7">
        <v>38.035998850466719</v>
      </c>
      <c r="N965" s="9">
        <v>0.91681214825242796</v>
      </c>
      <c r="O965" s="14">
        <v>3.08E-13</v>
      </c>
    </row>
    <row r="966" spans="1:21" x14ac:dyDescent="0.25">
      <c r="A966" s="5" t="s">
        <v>336</v>
      </c>
      <c r="B966" s="1" t="s">
        <v>598</v>
      </c>
      <c r="C966" t="s">
        <v>608</v>
      </c>
      <c r="D966" s="5" t="s">
        <v>503</v>
      </c>
      <c r="E966" s="1" t="s">
        <v>360</v>
      </c>
      <c r="H966" t="s">
        <v>600</v>
      </c>
      <c r="I966" t="s">
        <v>27</v>
      </c>
      <c r="J966" s="15" t="s">
        <v>28</v>
      </c>
      <c r="K966" s="42" t="s">
        <v>609</v>
      </c>
      <c r="L966" s="7">
        <v>41.993643926414137</v>
      </c>
      <c r="M966" s="7">
        <v>38.516466015534654</v>
      </c>
      <c r="N966" s="9">
        <v>0.9171975188204059</v>
      </c>
      <c r="O966" s="14">
        <v>4.2799999999999999E-13</v>
      </c>
    </row>
    <row r="967" spans="1:21" x14ac:dyDescent="0.25">
      <c r="A967" s="5" t="s">
        <v>336</v>
      </c>
      <c r="B967" s="1" t="s">
        <v>598</v>
      </c>
      <c r="C967" t="s">
        <v>610</v>
      </c>
      <c r="D967" s="5" t="s">
        <v>503</v>
      </c>
      <c r="E967" s="1" t="s">
        <v>360</v>
      </c>
      <c r="H967" t="s">
        <v>600</v>
      </c>
      <c r="I967" t="s">
        <v>27</v>
      </c>
      <c r="J967" s="15" t="s">
        <v>28</v>
      </c>
      <c r="K967" s="42" t="s">
        <v>611</v>
      </c>
      <c r="L967" s="7">
        <v>42.23588447010134</v>
      </c>
      <c r="M967" s="7">
        <v>38.715328028973389</v>
      </c>
      <c r="N967" s="9">
        <v>0.91664537193200857</v>
      </c>
    </row>
    <row r="968" spans="1:21" x14ac:dyDescent="0.25">
      <c r="A968" s="5" t="s">
        <v>336</v>
      </c>
      <c r="B968" s="1" t="s">
        <v>598</v>
      </c>
      <c r="C968" t="s">
        <v>612</v>
      </c>
      <c r="D968" s="5" t="s">
        <v>503</v>
      </c>
      <c r="E968" s="1" t="s">
        <v>360</v>
      </c>
      <c r="H968" t="s">
        <v>600</v>
      </c>
      <c r="I968" t="s">
        <v>27</v>
      </c>
      <c r="J968" s="15" t="s">
        <v>28</v>
      </c>
      <c r="K968" s="42" t="s">
        <v>613</v>
      </c>
      <c r="L968" s="7">
        <v>41.670108400185732</v>
      </c>
      <c r="M968" s="7">
        <v>38.091416861410003</v>
      </c>
      <c r="N968" s="9">
        <v>0.91411849701932191</v>
      </c>
    </row>
    <row r="969" spans="1:21" x14ac:dyDescent="0.25">
      <c r="A969" s="5" t="s">
        <v>336</v>
      </c>
      <c r="B969" s="1" t="s">
        <v>598</v>
      </c>
      <c r="C969" t="s">
        <v>614</v>
      </c>
      <c r="D969" s="5" t="s">
        <v>503</v>
      </c>
      <c r="E969" s="1" t="s">
        <v>360</v>
      </c>
      <c r="H969" t="s">
        <v>600</v>
      </c>
      <c r="I969" t="s">
        <v>27</v>
      </c>
      <c r="J969" s="15" t="s">
        <v>28</v>
      </c>
      <c r="K969" s="42" t="s">
        <v>615</v>
      </c>
      <c r="L969" s="7">
        <v>41.803914041405996</v>
      </c>
      <c r="M969" s="7">
        <v>38.388612946000372</v>
      </c>
      <c r="N969" s="9">
        <v>0.91830188216292785</v>
      </c>
    </row>
    <row r="970" spans="1:21" x14ac:dyDescent="0.25">
      <c r="A970" s="5" t="s">
        <v>336</v>
      </c>
      <c r="B970" s="1" t="s">
        <v>598</v>
      </c>
      <c r="C970" t="s">
        <v>616</v>
      </c>
      <c r="D970" s="5" t="s">
        <v>503</v>
      </c>
      <c r="E970" s="1" t="s">
        <v>360</v>
      </c>
      <c r="H970" t="s">
        <v>600</v>
      </c>
      <c r="I970" t="s">
        <v>27</v>
      </c>
      <c r="J970" s="15" t="s">
        <v>28</v>
      </c>
      <c r="K970" s="42" t="s">
        <v>617</v>
      </c>
      <c r="L970" s="7">
        <v>42.426256260894867</v>
      </c>
      <c r="M970" s="7">
        <v>38.967244837067575</v>
      </c>
      <c r="N970" s="9">
        <v>0.918470029442227</v>
      </c>
    </row>
    <row r="971" spans="1:21" x14ac:dyDescent="0.25">
      <c r="A971" s="5" t="s">
        <v>336</v>
      </c>
      <c r="B971" s="1" t="s">
        <v>598</v>
      </c>
      <c r="C971" t="s">
        <v>618</v>
      </c>
      <c r="D971" s="5" t="s">
        <v>503</v>
      </c>
      <c r="E971" s="1" t="s">
        <v>360</v>
      </c>
      <c r="H971" t="s">
        <v>600</v>
      </c>
      <c r="I971" t="s">
        <v>27</v>
      </c>
      <c r="J971" s="15" t="s">
        <v>28</v>
      </c>
      <c r="K971" s="42" t="s">
        <v>619</v>
      </c>
      <c r="L971" s="7">
        <v>42.482197667650603</v>
      </c>
      <c r="M971" s="7">
        <v>39.133140513493927</v>
      </c>
      <c r="N971" s="9">
        <v>0.92116563318222777</v>
      </c>
    </row>
    <row r="972" spans="1:21" x14ac:dyDescent="0.25">
      <c r="A972" s="5" t="s">
        <v>336</v>
      </c>
      <c r="B972" s="1" t="s">
        <v>598</v>
      </c>
      <c r="C972" t="s">
        <v>620</v>
      </c>
      <c r="D972" s="5" t="s">
        <v>503</v>
      </c>
      <c r="E972" s="1" t="s">
        <v>360</v>
      </c>
      <c r="H972" t="s">
        <v>600</v>
      </c>
      <c r="I972" t="s">
        <v>27</v>
      </c>
      <c r="J972" s="15" t="s">
        <v>28</v>
      </c>
      <c r="K972" s="42" t="s">
        <v>621</v>
      </c>
      <c r="L972" s="7">
        <v>42.074909949479313</v>
      </c>
      <c r="M972" s="7">
        <v>38.402691171698891</v>
      </c>
      <c r="N972" s="9">
        <v>0.91272188622174655</v>
      </c>
    </row>
    <row r="973" spans="1:21" x14ac:dyDescent="0.25">
      <c r="A973" s="5" t="s">
        <v>336</v>
      </c>
      <c r="B973" s="1" t="s">
        <v>598</v>
      </c>
      <c r="C973" t="s">
        <v>622</v>
      </c>
      <c r="D973" s="5" t="s">
        <v>503</v>
      </c>
      <c r="E973" s="1" t="s">
        <v>360</v>
      </c>
      <c r="H973" t="s">
        <v>600</v>
      </c>
      <c r="I973" t="s">
        <v>27</v>
      </c>
      <c r="J973" s="15" t="s">
        <v>28</v>
      </c>
      <c r="K973" s="42" t="s">
        <v>623</v>
      </c>
      <c r="L973" s="7">
        <v>43.03419245741128</v>
      </c>
      <c r="M973" s="7">
        <v>39.386482475496784</v>
      </c>
      <c r="N973" s="9">
        <v>0.91523693663998817</v>
      </c>
    </row>
    <row r="974" spans="1:21" x14ac:dyDescent="0.25">
      <c r="A974" s="5" t="s">
        <v>336</v>
      </c>
      <c r="B974" s="1" t="s">
        <v>598</v>
      </c>
      <c r="C974" t="s">
        <v>624</v>
      </c>
      <c r="D974" s="5" t="s">
        <v>503</v>
      </c>
      <c r="E974" s="1" t="s">
        <v>360</v>
      </c>
      <c r="H974" t="s">
        <v>600</v>
      </c>
      <c r="I974" t="s">
        <v>27</v>
      </c>
      <c r="J974" s="15" t="s">
        <v>28</v>
      </c>
      <c r="K974" s="42" t="s">
        <v>625</v>
      </c>
      <c r="L974" s="7">
        <v>42.689933685949654</v>
      </c>
      <c r="M974" s="7">
        <v>39.180052650335583</v>
      </c>
      <c r="N974" s="9">
        <v>0.91778199841127273</v>
      </c>
    </row>
    <row r="975" spans="1:21" x14ac:dyDescent="0.25">
      <c r="A975" s="5" t="s">
        <v>336</v>
      </c>
      <c r="B975" s="1" t="s">
        <v>598</v>
      </c>
      <c r="C975" t="s">
        <v>626</v>
      </c>
      <c r="D975" s="5" t="s">
        <v>503</v>
      </c>
      <c r="E975" s="1" t="s">
        <v>360</v>
      </c>
      <c r="H975" t="s">
        <v>600</v>
      </c>
      <c r="I975" t="s">
        <v>27</v>
      </c>
      <c r="J975" s="15" t="s">
        <v>28</v>
      </c>
      <c r="K975" s="42" t="s">
        <v>627</v>
      </c>
      <c r="L975" s="7">
        <v>42.775105972069682</v>
      </c>
      <c r="M975" s="7">
        <v>39.166182600609716</v>
      </c>
      <c r="N975" s="9">
        <v>0.91563028800404522</v>
      </c>
    </row>
    <row r="976" spans="1:21" x14ac:dyDescent="0.25">
      <c r="A976" s="5" t="s">
        <v>336</v>
      </c>
      <c r="B976" s="1" t="s">
        <v>598</v>
      </c>
      <c r="C976" t="s">
        <v>628</v>
      </c>
      <c r="D976" s="5" t="s">
        <v>503</v>
      </c>
      <c r="E976" s="1" t="s">
        <v>360</v>
      </c>
      <c r="H976" t="s">
        <v>600</v>
      </c>
      <c r="I976" t="s">
        <v>27</v>
      </c>
      <c r="J976" s="15" t="s">
        <v>28</v>
      </c>
      <c r="K976" s="42" t="s">
        <v>629</v>
      </c>
      <c r="L976" s="7">
        <v>41.362865766498743</v>
      </c>
      <c r="M976" s="7">
        <v>37.902914836589559</v>
      </c>
      <c r="N976" s="9">
        <v>0.91635127630079438</v>
      </c>
    </row>
    <row r="977" spans="1:14" x14ac:dyDescent="0.25">
      <c r="A977" s="5" t="s">
        <v>336</v>
      </c>
      <c r="B977" s="1" t="s">
        <v>598</v>
      </c>
      <c r="C977" t="s">
        <v>630</v>
      </c>
      <c r="D977" s="5" t="s">
        <v>503</v>
      </c>
      <c r="E977" s="1" t="s">
        <v>360</v>
      </c>
      <c r="H977" t="s">
        <v>600</v>
      </c>
      <c r="I977" t="s">
        <v>27</v>
      </c>
      <c r="J977" s="15" t="s">
        <v>28</v>
      </c>
      <c r="K977" s="42" t="s">
        <v>631</v>
      </c>
      <c r="L977" s="7">
        <v>41.933639047991115</v>
      </c>
      <c r="M977" s="7">
        <v>38.283762704444399</v>
      </c>
      <c r="N977" s="9">
        <v>0.91296065816349492</v>
      </c>
    </row>
    <row r="978" spans="1:14" x14ac:dyDescent="0.25">
      <c r="A978" s="5" t="s">
        <v>336</v>
      </c>
      <c r="B978" s="1" t="s">
        <v>598</v>
      </c>
      <c r="C978" t="s">
        <v>632</v>
      </c>
      <c r="D978" s="5" t="s">
        <v>503</v>
      </c>
      <c r="E978" s="1" t="s">
        <v>360</v>
      </c>
      <c r="H978" t="s">
        <v>600</v>
      </c>
      <c r="I978" t="s">
        <v>27</v>
      </c>
      <c r="J978" s="15" t="s">
        <v>28</v>
      </c>
      <c r="K978" s="42" t="s">
        <v>633</v>
      </c>
      <c r="L978" s="7">
        <v>41.868687613254963</v>
      </c>
      <c r="M978" s="7">
        <v>38.414373039675951</v>
      </c>
      <c r="N978" s="9">
        <v>0.91749646882923952</v>
      </c>
    </row>
    <row r="979" spans="1:14" x14ac:dyDescent="0.25">
      <c r="A979" s="5" t="s">
        <v>336</v>
      </c>
      <c r="B979" s="1" t="s">
        <v>598</v>
      </c>
      <c r="C979" t="s">
        <v>634</v>
      </c>
      <c r="D979" s="5" t="s">
        <v>503</v>
      </c>
      <c r="E979" s="1" t="s">
        <v>360</v>
      </c>
      <c r="H979" t="s">
        <v>600</v>
      </c>
      <c r="I979" t="s">
        <v>27</v>
      </c>
      <c r="J979" s="15" t="s">
        <v>28</v>
      </c>
      <c r="K979" s="42" t="s">
        <v>635</v>
      </c>
      <c r="L979" s="7">
        <v>41.932853506815412</v>
      </c>
      <c r="M979" s="7">
        <v>38.350146741761804</v>
      </c>
      <c r="N979" s="9">
        <v>0.91456086420469085</v>
      </c>
    </row>
    <row r="980" spans="1:14" x14ac:dyDescent="0.25">
      <c r="A980" s="5" t="s">
        <v>336</v>
      </c>
      <c r="B980" s="1" t="s">
        <v>598</v>
      </c>
      <c r="C980" t="s">
        <v>636</v>
      </c>
      <c r="D980" s="5" t="s">
        <v>503</v>
      </c>
      <c r="E980" s="1" t="s">
        <v>360</v>
      </c>
      <c r="H980" t="s">
        <v>600</v>
      </c>
      <c r="I980" t="s">
        <v>27</v>
      </c>
      <c r="J980" s="15" t="s">
        <v>28</v>
      </c>
      <c r="K980" s="42" t="s">
        <v>637</v>
      </c>
      <c r="L980" s="7">
        <v>42.108865110539199</v>
      </c>
      <c r="M980" s="7">
        <v>38.544573399272473</v>
      </c>
      <c r="N980" s="9">
        <v>0.91535531290358529</v>
      </c>
    </row>
    <row r="981" spans="1:14" x14ac:dyDescent="0.25">
      <c r="A981" s="5" t="s">
        <v>336</v>
      </c>
      <c r="B981" s="1" t="s">
        <v>598</v>
      </c>
      <c r="C981" t="s">
        <v>638</v>
      </c>
      <c r="D981" s="5" t="s">
        <v>503</v>
      </c>
      <c r="E981" s="1" t="s">
        <v>360</v>
      </c>
      <c r="H981" t="s">
        <v>600</v>
      </c>
      <c r="I981" t="s">
        <v>27</v>
      </c>
      <c r="J981" s="15" t="s">
        <v>28</v>
      </c>
      <c r="K981" s="42" t="s">
        <v>639</v>
      </c>
      <c r="L981" s="7">
        <v>41.51095440557944</v>
      </c>
      <c r="M981" s="7">
        <v>37.955980752313501</v>
      </c>
      <c r="N981" s="9">
        <v>0.9143605897727054</v>
      </c>
    </row>
    <row r="982" spans="1:14" x14ac:dyDescent="0.25">
      <c r="A982" s="5" t="s">
        <v>336</v>
      </c>
      <c r="B982" s="1" t="s">
        <v>598</v>
      </c>
      <c r="C982" t="s">
        <v>640</v>
      </c>
      <c r="D982" s="5" t="s">
        <v>503</v>
      </c>
      <c r="E982" s="1" t="s">
        <v>360</v>
      </c>
      <c r="H982" t="s">
        <v>600</v>
      </c>
      <c r="I982" t="s">
        <v>27</v>
      </c>
      <c r="J982" s="15" t="s">
        <v>28</v>
      </c>
      <c r="K982" s="42" t="s">
        <v>641</v>
      </c>
      <c r="L982" s="7">
        <v>41.459238453073255</v>
      </c>
      <c r="M982" s="7">
        <v>38.038847306528531</v>
      </c>
      <c r="N982" s="9">
        <v>0.91749990414280802</v>
      </c>
    </row>
    <row r="983" spans="1:14" x14ac:dyDescent="0.25">
      <c r="A983" s="5" t="s">
        <v>336</v>
      </c>
      <c r="B983" s="1" t="s">
        <v>598</v>
      </c>
      <c r="C983" t="s">
        <v>642</v>
      </c>
      <c r="D983" s="5" t="s">
        <v>503</v>
      </c>
      <c r="E983" s="1" t="s">
        <v>360</v>
      </c>
      <c r="H983" t="s">
        <v>600</v>
      </c>
      <c r="I983" t="s">
        <v>27</v>
      </c>
      <c r="J983" s="15" t="s">
        <v>28</v>
      </c>
      <c r="K983" s="42" t="s">
        <v>643</v>
      </c>
      <c r="L983" s="7">
        <v>43.062510786698901</v>
      </c>
      <c r="M983" s="7">
        <v>39.443568883225701</v>
      </c>
      <c r="N983" s="9">
        <v>0.91596073156535462</v>
      </c>
    </row>
    <row r="984" spans="1:14" x14ac:dyDescent="0.25">
      <c r="A984" s="5" t="s">
        <v>336</v>
      </c>
      <c r="B984" s="1" t="s">
        <v>598</v>
      </c>
      <c r="C984" t="s">
        <v>644</v>
      </c>
      <c r="D984" s="5" t="s">
        <v>503</v>
      </c>
      <c r="E984" s="1" t="s">
        <v>360</v>
      </c>
      <c r="H984" t="s">
        <v>600</v>
      </c>
      <c r="I984" t="s">
        <v>27</v>
      </c>
      <c r="J984" s="15" t="s">
        <v>28</v>
      </c>
      <c r="K984" s="42" t="s">
        <v>645</v>
      </c>
      <c r="L984" s="7">
        <v>42.679769192124319</v>
      </c>
      <c r="M984" s="7">
        <v>39.035887557187081</v>
      </c>
      <c r="N984" s="9">
        <v>0.91462274272069777</v>
      </c>
    </row>
    <row r="985" spans="1:14" x14ac:dyDescent="0.25">
      <c r="A985" s="5" t="s">
        <v>336</v>
      </c>
      <c r="B985" s="1" t="s">
        <v>598</v>
      </c>
      <c r="C985" t="s">
        <v>646</v>
      </c>
      <c r="D985" s="5" t="s">
        <v>503</v>
      </c>
      <c r="E985" s="1" t="s">
        <v>360</v>
      </c>
      <c r="H985" t="s">
        <v>600</v>
      </c>
      <c r="I985" t="s">
        <v>27</v>
      </c>
      <c r="J985" s="15" t="s">
        <v>28</v>
      </c>
      <c r="K985" s="42" t="s">
        <v>647</v>
      </c>
      <c r="L985" s="7">
        <v>41.004844303881541</v>
      </c>
      <c r="M985" s="7">
        <v>37.644651563319279</v>
      </c>
      <c r="N985" s="9">
        <v>0.91805376175409148</v>
      </c>
    </row>
    <row r="986" spans="1:14" x14ac:dyDescent="0.25">
      <c r="A986" s="5" t="s">
        <v>336</v>
      </c>
      <c r="B986" s="1" t="s">
        <v>598</v>
      </c>
      <c r="C986" t="s">
        <v>648</v>
      </c>
      <c r="D986" s="5" t="s">
        <v>503</v>
      </c>
      <c r="E986" s="1" t="s">
        <v>360</v>
      </c>
      <c r="H986" t="s">
        <v>600</v>
      </c>
      <c r="I986" t="s">
        <v>27</v>
      </c>
      <c r="J986" s="15" t="s">
        <v>28</v>
      </c>
      <c r="K986" s="42" t="s">
        <v>649</v>
      </c>
      <c r="L986" s="7">
        <v>41.429452811383825</v>
      </c>
      <c r="M986" s="7">
        <v>38.07659364238728</v>
      </c>
      <c r="N986" s="9">
        <v>0.91907063836297498</v>
      </c>
    </row>
    <row r="987" spans="1:14" x14ac:dyDescent="0.25">
      <c r="A987" s="5" t="s">
        <v>336</v>
      </c>
      <c r="B987" s="1" t="s">
        <v>598</v>
      </c>
      <c r="C987" t="s">
        <v>650</v>
      </c>
      <c r="D987" s="5" t="s">
        <v>503</v>
      </c>
      <c r="E987" s="1" t="s">
        <v>360</v>
      </c>
      <c r="H987" t="s">
        <v>600</v>
      </c>
      <c r="I987" t="s">
        <v>27</v>
      </c>
      <c r="J987" s="15" t="s">
        <v>28</v>
      </c>
      <c r="K987" s="42" t="s">
        <v>651</v>
      </c>
      <c r="L987" s="7">
        <v>40.786864586055202</v>
      </c>
      <c r="M987" s="7">
        <v>37.279711572363567</v>
      </c>
      <c r="N987" s="9">
        <v>0.91401268400291036</v>
      </c>
    </row>
    <row r="988" spans="1:14" x14ac:dyDescent="0.25">
      <c r="A988" s="5" t="s">
        <v>336</v>
      </c>
      <c r="B988" s="1" t="s">
        <v>598</v>
      </c>
      <c r="C988" t="s">
        <v>652</v>
      </c>
      <c r="D988" s="5" t="s">
        <v>503</v>
      </c>
      <c r="E988" s="1" t="s">
        <v>360</v>
      </c>
      <c r="H988" t="s">
        <v>600</v>
      </c>
      <c r="I988" t="s">
        <v>27</v>
      </c>
      <c r="J988" s="15" t="s">
        <v>28</v>
      </c>
      <c r="K988" s="42" t="s">
        <v>653</v>
      </c>
      <c r="L988" s="7">
        <v>42.127494576335643</v>
      </c>
      <c r="M988" s="7">
        <v>38.548891442425152</v>
      </c>
      <c r="N988" s="9">
        <v>0.91505302724741888</v>
      </c>
    </row>
    <row r="989" spans="1:14" x14ac:dyDescent="0.25">
      <c r="A989" s="5" t="s">
        <v>336</v>
      </c>
      <c r="B989" s="1" t="s">
        <v>598</v>
      </c>
      <c r="C989" t="s">
        <v>654</v>
      </c>
      <c r="D989" s="5" t="s">
        <v>503</v>
      </c>
      <c r="E989" s="1" t="s">
        <v>360</v>
      </c>
      <c r="H989" t="s">
        <v>600</v>
      </c>
      <c r="I989" t="s">
        <v>27</v>
      </c>
      <c r="J989" s="15" t="s">
        <v>28</v>
      </c>
      <c r="K989" s="42" t="s">
        <v>655</v>
      </c>
      <c r="L989" s="7">
        <v>41.957120979129435</v>
      </c>
      <c r="M989" s="7">
        <v>38.688008708439945</v>
      </c>
      <c r="N989" s="9">
        <v>0.92208444730238681</v>
      </c>
    </row>
    <row r="990" spans="1:14" x14ac:dyDescent="0.25">
      <c r="A990" s="5" t="s">
        <v>336</v>
      </c>
      <c r="B990" s="1" t="s">
        <v>598</v>
      </c>
      <c r="C990" t="s">
        <v>656</v>
      </c>
      <c r="D990" s="5" t="s">
        <v>503</v>
      </c>
      <c r="E990" s="1" t="s">
        <v>360</v>
      </c>
      <c r="H990" t="s">
        <v>600</v>
      </c>
      <c r="I990" t="s">
        <v>27</v>
      </c>
      <c r="J990" s="15" t="s">
        <v>28</v>
      </c>
      <c r="K990" s="42" t="s">
        <v>657</v>
      </c>
      <c r="L990" s="7">
        <v>44.02838664363999</v>
      </c>
      <c r="M990" s="7">
        <v>40.973485590783184</v>
      </c>
      <c r="N990" s="9">
        <v>0.93061519429310968</v>
      </c>
    </row>
    <row r="991" spans="1:14" x14ac:dyDescent="0.25">
      <c r="A991" s="5" t="s">
        <v>336</v>
      </c>
      <c r="B991" s="1" t="s">
        <v>598</v>
      </c>
      <c r="C991" t="s">
        <v>658</v>
      </c>
      <c r="D991" s="5" t="s">
        <v>503</v>
      </c>
      <c r="E991" s="1" t="s">
        <v>360</v>
      </c>
      <c r="H991" t="s">
        <v>600</v>
      </c>
      <c r="I991" t="s">
        <v>27</v>
      </c>
      <c r="J991" s="15" t="s">
        <v>28</v>
      </c>
      <c r="K991" s="42" t="s">
        <v>659</v>
      </c>
      <c r="L991" s="7">
        <v>41.013041349625368</v>
      </c>
      <c r="M991" s="7">
        <v>37.882878534558799</v>
      </c>
      <c r="N991" s="9">
        <v>0.92367884184977267</v>
      </c>
    </row>
    <row r="992" spans="1:14" x14ac:dyDescent="0.25">
      <c r="A992" s="5" t="s">
        <v>336</v>
      </c>
      <c r="B992" s="1" t="s">
        <v>598</v>
      </c>
      <c r="C992" t="s">
        <v>660</v>
      </c>
      <c r="D992" s="5" t="s">
        <v>503</v>
      </c>
      <c r="E992" s="1" t="s">
        <v>360</v>
      </c>
      <c r="H992" t="s">
        <v>600</v>
      </c>
      <c r="I992" t="s">
        <v>27</v>
      </c>
      <c r="J992" s="15" t="s">
        <v>28</v>
      </c>
      <c r="K992" s="42" t="s">
        <v>661</v>
      </c>
      <c r="L992" s="7">
        <v>42.76234760219775</v>
      </c>
      <c r="M992" s="7">
        <v>39.706010675794857</v>
      </c>
      <c r="N992" s="9">
        <v>0.92852738219999376</v>
      </c>
    </row>
    <row r="993" spans="1:21" x14ac:dyDescent="0.25">
      <c r="A993" s="5" t="s">
        <v>336</v>
      </c>
      <c r="B993" s="1" t="s">
        <v>598</v>
      </c>
      <c r="C993" t="s">
        <v>662</v>
      </c>
      <c r="D993" s="5" t="s">
        <v>503</v>
      </c>
      <c r="E993" s="1" t="s">
        <v>360</v>
      </c>
      <c r="H993" t="s">
        <v>600</v>
      </c>
      <c r="I993" t="s">
        <v>27</v>
      </c>
      <c r="J993" s="15" t="s">
        <v>28</v>
      </c>
      <c r="K993" s="42" t="s">
        <v>663</v>
      </c>
      <c r="L993" s="7">
        <v>41.140113489574127</v>
      </c>
      <c r="M993" s="7">
        <v>38.214162179315124</v>
      </c>
      <c r="N993" s="9">
        <v>0.92887838505840514</v>
      </c>
    </row>
    <row r="994" spans="1:21" x14ac:dyDescent="0.25">
      <c r="A994" s="5" t="s">
        <v>336</v>
      </c>
      <c r="B994" s="1" t="s">
        <v>598</v>
      </c>
      <c r="C994" t="s">
        <v>664</v>
      </c>
      <c r="D994" s="5" t="s">
        <v>503</v>
      </c>
      <c r="E994" s="1" t="s">
        <v>360</v>
      </c>
      <c r="H994" t="s">
        <v>600</v>
      </c>
      <c r="I994" t="s">
        <v>27</v>
      </c>
      <c r="J994" s="15" t="s">
        <v>28</v>
      </c>
      <c r="K994" s="42" t="s">
        <v>665</v>
      </c>
      <c r="L994" s="7">
        <v>41.020882314233255</v>
      </c>
      <c r="M994" s="7">
        <v>38.010883388902556</v>
      </c>
      <c r="N994" s="9">
        <v>0.92662276490609996</v>
      </c>
    </row>
    <row r="995" spans="1:21" x14ac:dyDescent="0.25">
      <c r="A995" s="5" t="s">
        <v>336</v>
      </c>
      <c r="B995" s="1" t="s">
        <v>598</v>
      </c>
      <c r="C995" t="s">
        <v>666</v>
      </c>
      <c r="D995" s="5" t="s">
        <v>503</v>
      </c>
      <c r="E995" s="1" t="s">
        <v>360</v>
      </c>
      <c r="H995" t="s">
        <v>600</v>
      </c>
      <c r="I995" t="s">
        <v>27</v>
      </c>
      <c r="J995" s="15" t="s">
        <v>28</v>
      </c>
      <c r="K995" s="42" t="s">
        <v>667</v>
      </c>
      <c r="L995" s="7">
        <v>42.662117844429815</v>
      </c>
      <c r="M995" s="7">
        <v>39.333627406807317</v>
      </c>
      <c r="N995" s="9">
        <v>0.92198018744029409</v>
      </c>
    </row>
    <row r="996" spans="1:21" x14ac:dyDescent="0.25">
      <c r="A996" s="5" t="s">
        <v>336</v>
      </c>
      <c r="B996" s="1" t="s">
        <v>598</v>
      </c>
      <c r="C996" t="s">
        <v>668</v>
      </c>
      <c r="D996" s="5" t="s">
        <v>503</v>
      </c>
      <c r="E996" s="1" t="s">
        <v>360</v>
      </c>
      <c r="H996" t="s">
        <v>600</v>
      </c>
      <c r="I996" t="s">
        <v>27</v>
      </c>
      <c r="J996" s="15" t="s">
        <v>28</v>
      </c>
      <c r="K996" s="42" t="s">
        <v>669</v>
      </c>
      <c r="L996" s="7">
        <v>41.925355645325709</v>
      </c>
      <c r="M996" s="7">
        <v>38.787769450797285</v>
      </c>
      <c r="N996" s="9">
        <v>0.92516256221959481</v>
      </c>
    </row>
    <row r="997" spans="1:21" x14ac:dyDescent="0.25">
      <c r="A997" s="5" t="s">
        <v>336</v>
      </c>
      <c r="B997" s="1" t="s">
        <v>598</v>
      </c>
      <c r="C997" t="s">
        <v>670</v>
      </c>
      <c r="D997" s="5" t="s">
        <v>503</v>
      </c>
      <c r="E997" s="1" t="s">
        <v>360</v>
      </c>
      <c r="H997" t="s">
        <v>600</v>
      </c>
      <c r="I997" t="s">
        <v>27</v>
      </c>
      <c r="J997" s="15" t="s">
        <v>28</v>
      </c>
      <c r="K997" s="42" t="s">
        <v>671</v>
      </c>
      <c r="L997" s="7">
        <v>41.151184411864406</v>
      </c>
      <c r="M997" s="7">
        <v>37.932057454901994</v>
      </c>
      <c r="N997" s="9">
        <v>0.9217731639326936</v>
      </c>
    </row>
    <row r="998" spans="1:21" x14ac:dyDescent="0.25">
      <c r="A998" s="5" t="s">
        <v>336</v>
      </c>
      <c r="B998" s="1" t="s">
        <v>598</v>
      </c>
      <c r="C998" t="s">
        <v>672</v>
      </c>
      <c r="D998" s="5" t="s">
        <v>503</v>
      </c>
      <c r="E998" s="1" t="s">
        <v>360</v>
      </c>
      <c r="H998" t="s">
        <v>600</v>
      </c>
      <c r="I998" t="s">
        <v>27</v>
      </c>
      <c r="J998" s="15" t="s">
        <v>28</v>
      </c>
      <c r="K998" s="42" t="s">
        <v>673</v>
      </c>
      <c r="L998" s="7">
        <v>41.489139569164436</v>
      </c>
      <c r="M998" s="7">
        <v>38.32744885669522</v>
      </c>
      <c r="N998" s="9">
        <v>0.9237947389292438</v>
      </c>
    </row>
    <row r="999" spans="1:21" x14ac:dyDescent="0.25">
      <c r="A999" s="5" t="s">
        <v>336</v>
      </c>
      <c r="B999" s="1" t="s">
        <v>598</v>
      </c>
      <c r="C999" t="s">
        <v>674</v>
      </c>
      <c r="D999" s="5" t="s">
        <v>503</v>
      </c>
      <c r="E999" s="1" t="s">
        <v>360</v>
      </c>
      <c r="H999" t="s">
        <v>600</v>
      </c>
      <c r="I999" t="s">
        <v>27</v>
      </c>
      <c r="J999" s="15" t="s">
        <v>28</v>
      </c>
      <c r="K999" s="42" t="s">
        <v>675</v>
      </c>
      <c r="L999" s="7">
        <v>42.502807674497809</v>
      </c>
      <c r="M999" s="7">
        <v>39.423388770052384</v>
      </c>
      <c r="N999" s="9">
        <v>0.9275478710011642</v>
      </c>
    </row>
    <row r="1000" spans="1:21" x14ac:dyDescent="0.25">
      <c r="A1000" s="5" t="s">
        <v>336</v>
      </c>
      <c r="B1000" s="1" t="s">
        <v>598</v>
      </c>
      <c r="C1000" t="s">
        <v>676</v>
      </c>
      <c r="D1000" s="5" t="s">
        <v>503</v>
      </c>
      <c r="E1000" s="1" t="s">
        <v>360</v>
      </c>
      <c r="H1000" t="s">
        <v>600</v>
      </c>
      <c r="I1000" t="s">
        <v>27</v>
      </c>
      <c r="J1000" s="15" t="s">
        <v>28</v>
      </c>
      <c r="K1000" s="42" t="s">
        <v>677</v>
      </c>
      <c r="L1000" s="7">
        <v>42.12426990004986</v>
      </c>
      <c r="M1000" s="7">
        <v>38.981632021117484</v>
      </c>
      <c r="N1000" s="9">
        <v>0.92539602736405746</v>
      </c>
    </row>
    <row r="1001" spans="1:21" s="16" customFormat="1" x14ac:dyDescent="0.25">
      <c r="A1001" s="18" t="s">
        <v>336</v>
      </c>
      <c r="B1001" s="19" t="s">
        <v>598</v>
      </c>
      <c r="C1001" s="16" t="s">
        <v>678</v>
      </c>
      <c r="D1001" s="18" t="s">
        <v>503</v>
      </c>
      <c r="E1001" s="19" t="s">
        <v>360</v>
      </c>
      <c r="H1001" s="16" t="s">
        <v>600</v>
      </c>
      <c r="I1001" s="16" t="s">
        <v>27</v>
      </c>
      <c r="J1001" s="21" t="s">
        <v>28</v>
      </c>
      <c r="K1001" s="43" t="s">
        <v>679</v>
      </c>
      <c r="L1001" s="17">
        <v>42.361066841081382</v>
      </c>
      <c r="M1001" s="17">
        <v>38.797437130776956</v>
      </c>
      <c r="N1001" s="22">
        <v>0.9158748828570944</v>
      </c>
      <c r="O1001" s="23"/>
      <c r="P1001" s="18"/>
      <c r="U1001" s="18"/>
    </row>
    <row r="1002" spans="1:21" x14ac:dyDescent="0.25">
      <c r="A1002" s="5" t="s">
        <v>680</v>
      </c>
      <c r="B1002" s="1" t="s">
        <v>528</v>
      </c>
      <c r="C1002" t="s">
        <v>681</v>
      </c>
      <c r="D1002" s="11" t="s">
        <v>682</v>
      </c>
      <c r="E1002" s="1" t="s">
        <v>360</v>
      </c>
      <c r="H1002" t="s">
        <v>415</v>
      </c>
      <c r="I1002" t="s">
        <v>27</v>
      </c>
      <c r="J1002" s="15" t="s">
        <v>28</v>
      </c>
      <c r="K1002" s="42" t="s">
        <v>683</v>
      </c>
      <c r="L1002" s="7">
        <v>65.7</v>
      </c>
      <c r="M1002" s="7">
        <v>54.7</v>
      </c>
      <c r="N1002" s="9">
        <v>0.83257229832572299</v>
      </c>
      <c r="O1002" s="14">
        <v>2.0730000000000001E-13</v>
      </c>
    </row>
    <row r="1003" spans="1:21" x14ac:dyDescent="0.25">
      <c r="A1003" s="5" t="s">
        <v>680</v>
      </c>
      <c r="B1003" s="1" t="s">
        <v>528</v>
      </c>
      <c r="C1003" t="s">
        <v>681</v>
      </c>
      <c r="D1003" s="11" t="s">
        <v>682</v>
      </c>
      <c r="E1003" s="1" t="s">
        <v>360</v>
      </c>
      <c r="H1003" t="s">
        <v>415</v>
      </c>
      <c r="I1003" t="s">
        <v>27</v>
      </c>
      <c r="J1003" s="15" t="s">
        <v>28</v>
      </c>
      <c r="K1003" s="42" t="s">
        <v>684</v>
      </c>
      <c r="L1003" s="7">
        <v>68.599999999999994</v>
      </c>
      <c r="M1003" s="7">
        <v>53.6</v>
      </c>
      <c r="N1003" s="9">
        <v>0.78134110787172018</v>
      </c>
      <c r="O1003" s="14">
        <v>4.2539999999999998E-13</v>
      </c>
    </row>
    <row r="1004" spans="1:21" x14ac:dyDescent="0.25">
      <c r="A1004" s="5" t="s">
        <v>680</v>
      </c>
      <c r="B1004" s="1" t="s">
        <v>528</v>
      </c>
      <c r="C1004" t="s">
        <v>681</v>
      </c>
      <c r="D1004" s="11" t="s">
        <v>682</v>
      </c>
      <c r="E1004" s="1" t="s">
        <v>360</v>
      </c>
      <c r="H1004" t="s">
        <v>415</v>
      </c>
      <c r="I1004" t="s">
        <v>27</v>
      </c>
      <c r="J1004" s="15" t="s">
        <v>28</v>
      </c>
      <c r="K1004" s="42" t="s">
        <v>685</v>
      </c>
      <c r="L1004" s="7">
        <v>67.400000000000006</v>
      </c>
      <c r="M1004" s="7">
        <v>57.4</v>
      </c>
      <c r="N1004" s="9">
        <v>0.85163204747774468</v>
      </c>
      <c r="O1004" s="14">
        <v>1.4410000000000001E-13</v>
      </c>
    </row>
    <row r="1005" spans="1:21" x14ac:dyDescent="0.25">
      <c r="A1005" s="5" t="s">
        <v>680</v>
      </c>
      <c r="B1005" s="1" t="s">
        <v>528</v>
      </c>
      <c r="C1005" t="s">
        <v>681</v>
      </c>
      <c r="D1005" s="11" t="s">
        <v>682</v>
      </c>
      <c r="E1005" s="1" t="s">
        <v>360</v>
      </c>
      <c r="H1005" t="s">
        <v>415</v>
      </c>
      <c r="I1005" t="s">
        <v>27</v>
      </c>
      <c r="J1005" s="15" t="s">
        <v>28</v>
      </c>
      <c r="K1005" s="42" t="s">
        <v>686</v>
      </c>
      <c r="L1005" s="7">
        <v>66.599999999999994</v>
      </c>
      <c r="M1005" s="7">
        <v>57.4</v>
      </c>
      <c r="N1005" s="9">
        <v>0.86186186186186187</v>
      </c>
      <c r="O1005" s="14">
        <v>1.1813E-12</v>
      </c>
    </row>
    <row r="1006" spans="1:21" x14ac:dyDescent="0.25">
      <c r="A1006" s="5" t="s">
        <v>680</v>
      </c>
      <c r="B1006" s="1" t="s">
        <v>528</v>
      </c>
      <c r="C1006" t="s">
        <v>681</v>
      </c>
      <c r="D1006" s="11" t="s">
        <v>682</v>
      </c>
      <c r="E1006" s="1" t="s">
        <v>360</v>
      </c>
      <c r="H1006" t="s">
        <v>415</v>
      </c>
      <c r="I1006" t="s">
        <v>27</v>
      </c>
      <c r="J1006" s="15" t="s">
        <v>28</v>
      </c>
      <c r="K1006" s="42" t="s">
        <v>687</v>
      </c>
      <c r="L1006" s="7">
        <v>66.400000000000006</v>
      </c>
      <c r="M1006" s="7">
        <v>57.8</v>
      </c>
      <c r="N1006" s="9">
        <v>0.87048192771084321</v>
      </c>
      <c r="O1006" s="14">
        <v>2.0538E-12</v>
      </c>
    </row>
    <row r="1007" spans="1:21" x14ac:dyDescent="0.25">
      <c r="A1007" s="5" t="s">
        <v>680</v>
      </c>
      <c r="B1007" s="1" t="s">
        <v>528</v>
      </c>
      <c r="C1007" t="s">
        <v>681</v>
      </c>
      <c r="D1007" s="11" t="s">
        <v>682</v>
      </c>
      <c r="E1007" s="1" t="s">
        <v>360</v>
      </c>
      <c r="H1007" t="s">
        <v>415</v>
      </c>
      <c r="I1007" t="s">
        <v>27</v>
      </c>
      <c r="J1007" s="15" t="s">
        <v>28</v>
      </c>
      <c r="K1007" s="42" t="s">
        <v>688</v>
      </c>
      <c r="L1007" s="7">
        <v>68.2</v>
      </c>
      <c r="M1007" s="7">
        <v>58.5</v>
      </c>
      <c r="N1007" s="9">
        <v>0.85777126099706746</v>
      </c>
    </row>
    <row r="1008" spans="1:21" x14ac:dyDescent="0.25">
      <c r="A1008" s="5" t="s">
        <v>680</v>
      </c>
      <c r="B1008" s="1" t="s">
        <v>528</v>
      </c>
      <c r="C1008" t="s">
        <v>681</v>
      </c>
      <c r="D1008" s="11" t="s">
        <v>682</v>
      </c>
      <c r="E1008" s="1" t="s">
        <v>360</v>
      </c>
      <c r="H1008" t="s">
        <v>415</v>
      </c>
      <c r="I1008" t="s">
        <v>27</v>
      </c>
      <c r="J1008" s="15" t="s">
        <v>28</v>
      </c>
      <c r="K1008" s="42" t="s">
        <v>689</v>
      </c>
      <c r="L1008" s="7">
        <v>69.7</v>
      </c>
      <c r="M1008" s="7">
        <v>61.7</v>
      </c>
      <c r="N1008" s="9">
        <v>0.88522238163558109</v>
      </c>
      <c r="O1008" s="14">
        <v>7.6605000000000003E-12</v>
      </c>
    </row>
    <row r="1009" spans="1:21" x14ac:dyDescent="0.25">
      <c r="A1009" s="5" t="s">
        <v>680</v>
      </c>
      <c r="B1009" s="1" t="s">
        <v>528</v>
      </c>
      <c r="C1009" t="s">
        <v>690</v>
      </c>
      <c r="D1009" s="11" t="s">
        <v>682</v>
      </c>
      <c r="E1009" s="1" t="s">
        <v>360</v>
      </c>
      <c r="H1009" t="s">
        <v>691</v>
      </c>
      <c r="I1009" t="s">
        <v>27</v>
      </c>
      <c r="J1009" s="15" t="s">
        <v>28</v>
      </c>
      <c r="K1009" s="42" t="s">
        <v>692</v>
      </c>
      <c r="L1009" s="7">
        <v>38.799999999999997</v>
      </c>
      <c r="M1009" s="7">
        <v>36.299999999999997</v>
      </c>
      <c r="N1009" s="9">
        <v>0.93556701030927836</v>
      </c>
      <c r="O1009" s="14">
        <v>1.5435E-12</v>
      </c>
    </row>
    <row r="1010" spans="1:21" x14ac:dyDescent="0.25">
      <c r="A1010" s="5" t="s">
        <v>680</v>
      </c>
      <c r="B1010" s="1" t="s">
        <v>528</v>
      </c>
      <c r="C1010" t="s">
        <v>690</v>
      </c>
      <c r="D1010" s="11" t="s">
        <v>682</v>
      </c>
      <c r="E1010" s="1" t="s">
        <v>360</v>
      </c>
      <c r="H1010" t="s">
        <v>691</v>
      </c>
      <c r="I1010" t="s">
        <v>27</v>
      </c>
      <c r="J1010" s="15" t="s">
        <v>28</v>
      </c>
      <c r="K1010" s="42" t="s">
        <v>693</v>
      </c>
      <c r="L1010" s="7">
        <v>29.6</v>
      </c>
      <c r="M1010" s="7">
        <v>28</v>
      </c>
      <c r="N1010" s="9">
        <v>0.94594594594594594</v>
      </c>
      <c r="O1010" s="14">
        <v>1.0294E-12</v>
      </c>
    </row>
    <row r="1011" spans="1:21" s="16" customFormat="1" x14ac:dyDescent="0.25">
      <c r="A1011" s="18" t="s">
        <v>680</v>
      </c>
      <c r="B1011" s="19" t="s">
        <v>528</v>
      </c>
      <c r="C1011" s="16" t="s">
        <v>690</v>
      </c>
      <c r="D1011" s="20" t="s">
        <v>682</v>
      </c>
      <c r="E1011" s="19" t="s">
        <v>360</v>
      </c>
      <c r="H1011" s="16" t="s">
        <v>691</v>
      </c>
      <c r="I1011" s="16" t="s">
        <v>27</v>
      </c>
      <c r="J1011" s="21" t="s">
        <v>28</v>
      </c>
      <c r="K1011" s="43" t="s">
        <v>694</v>
      </c>
      <c r="L1011" s="17">
        <v>38.1</v>
      </c>
      <c r="M1011" s="17">
        <v>35.200000000000003</v>
      </c>
      <c r="N1011" s="22">
        <v>0.92388451443569553</v>
      </c>
      <c r="O1011" s="23">
        <v>5.6896000000000003E-12</v>
      </c>
      <c r="P1011" s="18"/>
      <c r="U1011" s="18"/>
    </row>
    <row r="1012" spans="1:21" x14ac:dyDescent="0.25">
      <c r="A1012" s="5" t="s">
        <v>441</v>
      </c>
      <c r="B1012" s="1" t="s">
        <v>695</v>
      </c>
      <c r="C1012" t="s">
        <v>696</v>
      </c>
      <c r="D1012" s="11" t="s">
        <v>442</v>
      </c>
      <c r="E1012" s="1" t="s">
        <v>360</v>
      </c>
      <c r="H1012" t="s">
        <v>415</v>
      </c>
      <c r="I1012" t="s">
        <v>27</v>
      </c>
      <c r="J1012" s="15" t="s">
        <v>28</v>
      </c>
      <c r="K1012" s="42" t="s">
        <v>697</v>
      </c>
      <c r="L1012" s="7">
        <v>72.400000000000006</v>
      </c>
      <c r="M1012" s="7">
        <v>70.3</v>
      </c>
      <c r="N1012" s="9">
        <v>0.97099447513812143</v>
      </c>
    </row>
    <row r="1013" spans="1:21" x14ac:dyDescent="0.25">
      <c r="A1013" s="5" t="s">
        <v>441</v>
      </c>
      <c r="B1013" s="1" t="s">
        <v>695</v>
      </c>
      <c r="C1013" t="s">
        <v>696</v>
      </c>
      <c r="D1013" s="11" t="s">
        <v>442</v>
      </c>
      <c r="E1013" s="1" t="s">
        <v>360</v>
      </c>
      <c r="H1013" t="s">
        <v>415</v>
      </c>
      <c r="I1013" t="s">
        <v>27</v>
      </c>
      <c r="J1013" s="15" t="s">
        <v>28</v>
      </c>
      <c r="K1013" s="42" t="s">
        <v>698</v>
      </c>
      <c r="L1013" s="7">
        <v>66.8</v>
      </c>
      <c r="M1013" s="7">
        <v>63.5</v>
      </c>
      <c r="N1013" s="9">
        <v>0.95059880239520966</v>
      </c>
    </row>
    <row r="1014" spans="1:21" x14ac:dyDescent="0.25">
      <c r="A1014" s="5" t="s">
        <v>441</v>
      </c>
      <c r="B1014" s="1" t="s">
        <v>695</v>
      </c>
      <c r="C1014" t="s">
        <v>696</v>
      </c>
      <c r="D1014" s="11" t="s">
        <v>442</v>
      </c>
      <c r="E1014" s="1" t="s">
        <v>360</v>
      </c>
      <c r="H1014" t="s">
        <v>415</v>
      </c>
      <c r="I1014" t="s">
        <v>27</v>
      </c>
      <c r="J1014" s="15" t="s">
        <v>28</v>
      </c>
      <c r="K1014" s="42" t="s">
        <v>699</v>
      </c>
      <c r="L1014" s="7">
        <v>65.7</v>
      </c>
      <c r="M1014" s="7">
        <v>62</v>
      </c>
      <c r="N1014" s="9">
        <v>0.94368340943683404</v>
      </c>
    </row>
    <row r="1015" spans="1:21" x14ac:dyDescent="0.25">
      <c r="A1015" s="5" t="s">
        <v>441</v>
      </c>
      <c r="B1015" s="1" t="s">
        <v>695</v>
      </c>
      <c r="C1015" t="s">
        <v>696</v>
      </c>
      <c r="D1015" s="11" t="s">
        <v>442</v>
      </c>
      <c r="E1015" s="1" t="s">
        <v>360</v>
      </c>
      <c r="H1015" t="s">
        <v>415</v>
      </c>
      <c r="I1015" t="s">
        <v>27</v>
      </c>
      <c r="J1015" s="15" t="s">
        <v>28</v>
      </c>
      <c r="K1015" s="42" t="s">
        <v>700</v>
      </c>
      <c r="L1015" s="7">
        <v>64.099999999999994</v>
      </c>
      <c r="M1015" s="7">
        <v>60.7</v>
      </c>
      <c r="N1015" s="9">
        <v>0.94695787831513278</v>
      </c>
    </row>
    <row r="1016" spans="1:21" x14ac:dyDescent="0.25">
      <c r="A1016" s="5" t="s">
        <v>441</v>
      </c>
      <c r="B1016" s="1" t="s">
        <v>695</v>
      </c>
      <c r="C1016" t="s">
        <v>696</v>
      </c>
      <c r="D1016" s="11" t="s">
        <v>442</v>
      </c>
      <c r="E1016" s="1" t="s">
        <v>360</v>
      </c>
      <c r="H1016" t="s">
        <v>415</v>
      </c>
      <c r="I1016" t="s">
        <v>27</v>
      </c>
      <c r="J1016" s="15" t="s">
        <v>28</v>
      </c>
      <c r="K1016" s="42" t="s">
        <v>701</v>
      </c>
      <c r="L1016" s="7">
        <v>64.7</v>
      </c>
      <c r="M1016" s="7">
        <v>60.7</v>
      </c>
      <c r="N1016" s="9">
        <v>0.9381761978361669</v>
      </c>
    </row>
    <row r="1017" spans="1:21" x14ac:dyDescent="0.25">
      <c r="A1017" s="5" t="s">
        <v>441</v>
      </c>
      <c r="B1017" s="1" t="s">
        <v>695</v>
      </c>
      <c r="C1017" t="s">
        <v>696</v>
      </c>
      <c r="D1017" s="11" t="s">
        <v>442</v>
      </c>
      <c r="E1017" s="1" t="s">
        <v>360</v>
      </c>
      <c r="H1017" t="s">
        <v>415</v>
      </c>
      <c r="I1017" t="s">
        <v>27</v>
      </c>
      <c r="J1017" s="15" t="s">
        <v>28</v>
      </c>
      <c r="K1017" s="42" t="s">
        <v>702</v>
      </c>
      <c r="L1017" s="7">
        <v>67.400000000000006</v>
      </c>
      <c r="M1017" s="7">
        <v>63.2</v>
      </c>
      <c r="N1017" s="9">
        <v>0.93768545994065278</v>
      </c>
    </row>
    <row r="1018" spans="1:21" x14ac:dyDescent="0.25">
      <c r="A1018" s="5" t="s">
        <v>441</v>
      </c>
      <c r="B1018" s="1" t="s">
        <v>695</v>
      </c>
      <c r="C1018" t="s">
        <v>696</v>
      </c>
      <c r="D1018" s="11" t="s">
        <v>442</v>
      </c>
      <c r="E1018" s="1" t="s">
        <v>360</v>
      </c>
      <c r="H1018" t="s">
        <v>415</v>
      </c>
      <c r="I1018" t="s">
        <v>27</v>
      </c>
      <c r="J1018" s="15" t="s">
        <v>28</v>
      </c>
      <c r="K1018" s="42" t="s">
        <v>703</v>
      </c>
      <c r="L1018" s="7">
        <v>68.099999999999994</v>
      </c>
      <c r="M1018" s="7">
        <v>63.5</v>
      </c>
      <c r="N1018" s="9">
        <v>0.9324522760646109</v>
      </c>
    </row>
    <row r="1019" spans="1:21" x14ac:dyDescent="0.25">
      <c r="A1019" s="5" t="s">
        <v>441</v>
      </c>
      <c r="B1019" s="1" t="s">
        <v>695</v>
      </c>
      <c r="C1019" t="s">
        <v>696</v>
      </c>
      <c r="D1019" s="11" t="s">
        <v>442</v>
      </c>
      <c r="E1019" s="1" t="s">
        <v>360</v>
      </c>
      <c r="H1019" t="s">
        <v>415</v>
      </c>
      <c r="I1019" t="s">
        <v>27</v>
      </c>
      <c r="J1019" s="15" t="s">
        <v>28</v>
      </c>
      <c r="K1019" s="42" t="s">
        <v>704</v>
      </c>
      <c r="L1019" s="7">
        <v>68.8</v>
      </c>
      <c r="M1019" s="7">
        <v>64.3</v>
      </c>
      <c r="N1019" s="9">
        <v>0.93459302325581395</v>
      </c>
    </row>
    <row r="1020" spans="1:21" x14ac:dyDescent="0.25">
      <c r="A1020" s="5" t="s">
        <v>441</v>
      </c>
      <c r="B1020" s="1" t="s">
        <v>695</v>
      </c>
      <c r="C1020" t="s">
        <v>696</v>
      </c>
      <c r="D1020" s="11" t="s">
        <v>442</v>
      </c>
      <c r="E1020" s="1" t="s">
        <v>360</v>
      </c>
      <c r="H1020" t="s">
        <v>415</v>
      </c>
      <c r="I1020" t="s">
        <v>27</v>
      </c>
      <c r="J1020" s="15" t="s">
        <v>28</v>
      </c>
      <c r="K1020" s="42" t="s">
        <v>705</v>
      </c>
      <c r="L1020" s="7">
        <v>70.900000000000006</v>
      </c>
      <c r="M1020" s="7">
        <v>66.5</v>
      </c>
      <c r="N1020" s="9">
        <v>0.93794076163610707</v>
      </c>
    </row>
    <row r="1021" spans="1:21" x14ac:dyDescent="0.25">
      <c r="A1021" s="5" t="s">
        <v>441</v>
      </c>
      <c r="B1021" s="1" t="s">
        <v>695</v>
      </c>
      <c r="C1021" t="s">
        <v>696</v>
      </c>
      <c r="D1021" s="11" t="s">
        <v>442</v>
      </c>
      <c r="E1021" s="1" t="s">
        <v>360</v>
      </c>
      <c r="H1021" t="s">
        <v>415</v>
      </c>
      <c r="I1021" t="s">
        <v>27</v>
      </c>
      <c r="J1021" s="15" t="s">
        <v>28</v>
      </c>
      <c r="K1021" s="42" t="s">
        <v>706</v>
      </c>
      <c r="L1021" s="7">
        <v>66.400000000000006</v>
      </c>
      <c r="M1021" s="7">
        <v>64.3</v>
      </c>
      <c r="N1021" s="9">
        <v>0.96837349397590344</v>
      </c>
    </row>
    <row r="1022" spans="1:21" x14ac:dyDescent="0.25">
      <c r="A1022" s="5" t="s">
        <v>441</v>
      </c>
      <c r="B1022" s="1" t="s">
        <v>695</v>
      </c>
      <c r="C1022" t="s">
        <v>696</v>
      </c>
      <c r="D1022" s="11" t="s">
        <v>442</v>
      </c>
      <c r="E1022" s="1" t="s">
        <v>360</v>
      </c>
      <c r="H1022" t="s">
        <v>415</v>
      </c>
      <c r="I1022" t="s">
        <v>27</v>
      </c>
      <c r="J1022" s="15" t="s">
        <v>28</v>
      </c>
      <c r="K1022" s="42" t="s">
        <v>707</v>
      </c>
      <c r="L1022" s="7">
        <v>63.3</v>
      </c>
      <c r="M1022" s="7">
        <v>60.5</v>
      </c>
      <c r="N1022" s="9">
        <v>0.95576619273301744</v>
      </c>
    </row>
    <row r="1023" spans="1:21" x14ac:dyDescent="0.25">
      <c r="A1023" s="5" t="s">
        <v>441</v>
      </c>
      <c r="B1023" s="1" t="s">
        <v>695</v>
      </c>
      <c r="C1023" t="s">
        <v>696</v>
      </c>
      <c r="D1023" s="11" t="s">
        <v>442</v>
      </c>
      <c r="E1023" s="1" t="s">
        <v>360</v>
      </c>
      <c r="H1023" t="s">
        <v>415</v>
      </c>
      <c r="I1023" t="s">
        <v>27</v>
      </c>
      <c r="J1023" s="15" t="s">
        <v>28</v>
      </c>
      <c r="K1023" s="42" t="s">
        <v>708</v>
      </c>
      <c r="L1023" s="7">
        <v>74.7</v>
      </c>
      <c r="M1023" s="7">
        <v>71.5</v>
      </c>
      <c r="N1023" s="9">
        <v>0.95716198125836671</v>
      </c>
    </row>
    <row r="1024" spans="1:21" x14ac:dyDescent="0.25">
      <c r="A1024" s="5" t="s">
        <v>441</v>
      </c>
      <c r="B1024" s="1" t="s">
        <v>695</v>
      </c>
      <c r="C1024" t="s">
        <v>696</v>
      </c>
      <c r="D1024" s="11" t="s">
        <v>442</v>
      </c>
      <c r="E1024" s="1" t="s">
        <v>360</v>
      </c>
      <c r="H1024" t="s">
        <v>415</v>
      </c>
      <c r="I1024" t="s">
        <v>27</v>
      </c>
      <c r="J1024" s="15" t="s">
        <v>28</v>
      </c>
      <c r="K1024" s="42" t="s">
        <v>709</v>
      </c>
      <c r="L1024" s="7">
        <v>68.400000000000006</v>
      </c>
      <c r="M1024" s="7">
        <v>62</v>
      </c>
      <c r="N1024" s="9">
        <v>0.90643274853801159</v>
      </c>
    </row>
    <row r="1025" spans="1:21" x14ac:dyDescent="0.25">
      <c r="A1025" s="5" t="s">
        <v>441</v>
      </c>
      <c r="B1025" s="1" t="s">
        <v>695</v>
      </c>
      <c r="C1025" t="s">
        <v>696</v>
      </c>
      <c r="D1025" s="11" t="s">
        <v>442</v>
      </c>
      <c r="E1025" s="1" t="s">
        <v>360</v>
      </c>
      <c r="H1025" t="s">
        <v>415</v>
      </c>
      <c r="I1025" t="s">
        <v>27</v>
      </c>
      <c r="J1025" s="15" t="s">
        <v>28</v>
      </c>
      <c r="K1025" s="42" t="s">
        <v>710</v>
      </c>
      <c r="L1025" s="7">
        <v>74.900000000000006</v>
      </c>
      <c r="M1025" s="7">
        <v>72.3</v>
      </c>
      <c r="N1025" s="9">
        <v>0.96528704939919885</v>
      </c>
    </row>
    <row r="1026" spans="1:21" x14ac:dyDescent="0.25">
      <c r="A1026" s="5" t="s">
        <v>441</v>
      </c>
      <c r="B1026" s="1" t="s">
        <v>695</v>
      </c>
      <c r="C1026" t="s">
        <v>696</v>
      </c>
      <c r="D1026" s="11" t="s">
        <v>442</v>
      </c>
      <c r="E1026" s="1" t="s">
        <v>360</v>
      </c>
      <c r="H1026" t="s">
        <v>415</v>
      </c>
      <c r="I1026" t="s">
        <v>27</v>
      </c>
      <c r="J1026" s="15" t="s">
        <v>28</v>
      </c>
      <c r="K1026" s="42" t="s">
        <v>711</v>
      </c>
      <c r="L1026" s="7">
        <v>69.099999999999994</v>
      </c>
      <c r="M1026" s="7">
        <v>66.599999999999994</v>
      </c>
      <c r="N1026" s="9">
        <v>0.9638205499276411</v>
      </c>
    </row>
    <row r="1027" spans="1:21" x14ac:dyDescent="0.25">
      <c r="A1027" s="5" t="s">
        <v>441</v>
      </c>
      <c r="B1027" s="1" t="s">
        <v>695</v>
      </c>
      <c r="C1027" t="s">
        <v>696</v>
      </c>
      <c r="D1027" s="11" t="s">
        <v>442</v>
      </c>
      <c r="E1027" s="1" t="s">
        <v>360</v>
      </c>
      <c r="H1027" t="s">
        <v>415</v>
      </c>
      <c r="I1027" t="s">
        <v>27</v>
      </c>
      <c r="J1027" s="15" t="s">
        <v>28</v>
      </c>
      <c r="K1027" s="42" t="s">
        <v>712</v>
      </c>
      <c r="L1027" s="7">
        <v>70.5</v>
      </c>
      <c r="M1027" s="7">
        <v>66.8</v>
      </c>
      <c r="N1027" s="9">
        <v>0.94751773049645382</v>
      </c>
    </row>
    <row r="1028" spans="1:21" x14ac:dyDescent="0.25">
      <c r="A1028" s="5" t="s">
        <v>441</v>
      </c>
      <c r="B1028" s="1" t="s">
        <v>695</v>
      </c>
      <c r="C1028" t="s">
        <v>696</v>
      </c>
      <c r="D1028" s="11" t="s">
        <v>442</v>
      </c>
      <c r="E1028" s="1" t="s">
        <v>360</v>
      </c>
      <c r="H1028" t="s">
        <v>415</v>
      </c>
      <c r="I1028" t="s">
        <v>27</v>
      </c>
      <c r="J1028" s="15" t="s">
        <v>28</v>
      </c>
      <c r="K1028" s="42" t="s">
        <v>713</v>
      </c>
      <c r="L1028" s="7">
        <v>69.099999999999994</v>
      </c>
      <c r="M1028" s="7">
        <v>67.400000000000006</v>
      </c>
      <c r="N1028" s="9">
        <v>0.97539797395079608</v>
      </c>
    </row>
    <row r="1029" spans="1:21" x14ac:dyDescent="0.25">
      <c r="A1029" s="5" t="s">
        <v>441</v>
      </c>
      <c r="B1029" s="1" t="s">
        <v>695</v>
      </c>
      <c r="C1029" t="s">
        <v>696</v>
      </c>
      <c r="D1029" s="11" t="s">
        <v>442</v>
      </c>
      <c r="E1029" s="1" t="s">
        <v>360</v>
      </c>
      <c r="H1029" t="s">
        <v>415</v>
      </c>
      <c r="I1029" t="s">
        <v>27</v>
      </c>
      <c r="J1029" s="15" t="s">
        <v>28</v>
      </c>
      <c r="K1029" s="42" t="s">
        <v>714</v>
      </c>
      <c r="L1029" s="7">
        <v>60.2</v>
      </c>
      <c r="M1029" s="7">
        <v>56</v>
      </c>
      <c r="N1029" s="9">
        <v>0.93023255813953487</v>
      </c>
    </row>
    <row r="1030" spans="1:21" x14ac:dyDescent="0.25">
      <c r="A1030" s="5" t="s">
        <v>441</v>
      </c>
      <c r="B1030" s="1" t="s">
        <v>695</v>
      </c>
      <c r="C1030" t="s">
        <v>696</v>
      </c>
      <c r="D1030" s="11" t="s">
        <v>442</v>
      </c>
      <c r="E1030" s="1" t="s">
        <v>360</v>
      </c>
      <c r="H1030" t="s">
        <v>415</v>
      </c>
      <c r="I1030" t="s">
        <v>27</v>
      </c>
      <c r="J1030" s="15" t="s">
        <v>28</v>
      </c>
      <c r="K1030" s="42" t="s">
        <v>715</v>
      </c>
      <c r="L1030" s="7">
        <v>58.6</v>
      </c>
      <c r="M1030" s="7">
        <v>55</v>
      </c>
      <c r="N1030" s="9">
        <v>0.93856655290102387</v>
      </c>
    </row>
    <row r="1031" spans="1:21" x14ac:dyDescent="0.25">
      <c r="A1031" s="5" t="s">
        <v>441</v>
      </c>
      <c r="B1031" s="1" t="s">
        <v>695</v>
      </c>
      <c r="C1031" t="s">
        <v>696</v>
      </c>
      <c r="D1031" s="11" t="s">
        <v>442</v>
      </c>
      <c r="E1031" s="1" t="s">
        <v>360</v>
      </c>
      <c r="H1031" t="s">
        <v>415</v>
      </c>
      <c r="I1031" t="s">
        <v>27</v>
      </c>
      <c r="J1031" s="15" t="s">
        <v>28</v>
      </c>
      <c r="K1031" s="42" t="s">
        <v>716</v>
      </c>
      <c r="L1031" s="7">
        <v>62.6</v>
      </c>
      <c r="M1031" s="7">
        <v>57.8</v>
      </c>
      <c r="N1031" s="9">
        <v>0.92332268370607018</v>
      </c>
    </row>
    <row r="1032" spans="1:21" x14ac:dyDescent="0.25">
      <c r="A1032" s="5" t="s">
        <v>441</v>
      </c>
      <c r="B1032" s="1" t="s">
        <v>695</v>
      </c>
      <c r="C1032" t="s">
        <v>696</v>
      </c>
      <c r="D1032" s="11" t="s">
        <v>442</v>
      </c>
      <c r="E1032" s="1" t="s">
        <v>360</v>
      </c>
      <c r="H1032" t="s">
        <v>415</v>
      </c>
      <c r="I1032" t="s">
        <v>27</v>
      </c>
      <c r="J1032" s="15" t="s">
        <v>28</v>
      </c>
      <c r="K1032" s="42" t="s">
        <v>717</v>
      </c>
      <c r="L1032" s="7">
        <v>61.3</v>
      </c>
      <c r="M1032" s="7">
        <v>56.3</v>
      </c>
      <c r="N1032" s="9">
        <v>0.91843393148450247</v>
      </c>
    </row>
    <row r="1033" spans="1:21" s="16" customFormat="1" x14ac:dyDescent="0.25">
      <c r="A1033" s="18" t="s">
        <v>441</v>
      </c>
      <c r="B1033" s="19" t="s">
        <v>695</v>
      </c>
      <c r="C1033" s="16" t="s">
        <v>696</v>
      </c>
      <c r="D1033" s="20" t="s">
        <v>442</v>
      </c>
      <c r="E1033" s="19" t="s">
        <v>360</v>
      </c>
      <c r="H1033" s="16" t="s">
        <v>415</v>
      </c>
      <c r="I1033" s="16" t="s">
        <v>27</v>
      </c>
      <c r="J1033" s="21" t="s">
        <v>28</v>
      </c>
      <c r="K1033" s="43" t="s">
        <v>718</v>
      </c>
      <c r="L1033" s="17">
        <v>62</v>
      </c>
      <c r="M1033" s="17">
        <v>60</v>
      </c>
      <c r="N1033" s="22">
        <v>0.967741935483871</v>
      </c>
      <c r="O1033" s="23"/>
      <c r="P1033" s="18"/>
      <c r="U1033" s="18"/>
    </row>
    <row r="1034" spans="1:21" x14ac:dyDescent="0.25">
      <c r="A1034" s="5" t="s">
        <v>441</v>
      </c>
      <c r="B1034" s="1" t="s">
        <v>357</v>
      </c>
      <c r="C1034">
        <v>1997</v>
      </c>
      <c r="D1034" s="20" t="s">
        <v>442</v>
      </c>
      <c r="E1034" s="1" t="s">
        <v>360</v>
      </c>
      <c r="H1034" t="s">
        <v>719</v>
      </c>
      <c r="I1034" t="s">
        <v>27</v>
      </c>
      <c r="J1034" s="15" t="s">
        <v>332</v>
      </c>
      <c r="K1034" s="42" t="s">
        <v>720</v>
      </c>
      <c r="L1034" s="7">
        <v>18</v>
      </c>
      <c r="M1034" s="7">
        <v>18</v>
      </c>
      <c r="N1034" s="9">
        <v>1</v>
      </c>
    </row>
    <row r="1035" spans="1:21" x14ac:dyDescent="0.25">
      <c r="A1035" s="5" t="s">
        <v>441</v>
      </c>
      <c r="B1035" s="1" t="s">
        <v>357</v>
      </c>
      <c r="C1035">
        <v>1997</v>
      </c>
      <c r="D1035" s="20" t="s">
        <v>442</v>
      </c>
      <c r="E1035" s="1" t="s">
        <v>360</v>
      </c>
      <c r="H1035" t="s">
        <v>719</v>
      </c>
      <c r="I1035" t="s">
        <v>27</v>
      </c>
      <c r="J1035" s="15" t="s">
        <v>332</v>
      </c>
      <c r="K1035" s="42" t="s">
        <v>721</v>
      </c>
      <c r="L1035" s="7">
        <v>14.5</v>
      </c>
      <c r="M1035" s="7">
        <v>15.1</v>
      </c>
      <c r="N1035" s="9">
        <v>1.0413793103448277</v>
      </c>
    </row>
    <row r="1036" spans="1:21" x14ac:dyDescent="0.25">
      <c r="A1036" s="5" t="s">
        <v>441</v>
      </c>
      <c r="B1036" s="1" t="s">
        <v>357</v>
      </c>
      <c r="C1036">
        <v>1997</v>
      </c>
      <c r="D1036" s="20" t="s">
        <v>442</v>
      </c>
      <c r="E1036" s="1" t="s">
        <v>360</v>
      </c>
      <c r="H1036" t="s">
        <v>719</v>
      </c>
      <c r="I1036" t="s">
        <v>27</v>
      </c>
      <c r="J1036" s="15" t="s">
        <v>332</v>
      </c>
      <c r="K1036" s="42" t="s">
        <v>722</v>
      </c>
      <c r="L1036" s="7">
        <v>21.1</v>
      </c>
      <c r="M1036" s="7">
        <v>21.8</v>
      </c>
      <c r="N1036" s="9">
        <v>1.033175355450237</v>
      </c>
    </row>
    <row r="1037" spans="1:21" x14ac:dyDescent="0.25">
      <c r="A1037" s="5" t="s">
        <v>441</v>
      </c>
      <c r="B1037" s="1" t="s">
        <v>357</v>
      </c>
      <c r="C1037">
        <v>1997</v>
      </c>
      <c r="D1037" s="20" t="s">
        <v>442</v>
      </c>
      <c r="E1037" s="1" t="s">
        <v>360</v>
      </c>
      <c r="H1037" t="s">
        <v>719</v>
      </c>
      <c r="I1037" t="s">
        <v>27</v>
      </c>
      <c r="J1037" s="15" t="s">
        <v>332</v>
      </c>
      <c r="K1037" s="42" t="s">
        <v>723</v>
      </c>
      <c r="L1037" s="7">
        <v>28.3</v>
      </c>
      <c r="M1037" s="7">
        <v>28.6</v>
      </c>
      <c r="N1037" s="9">
        <v>1.010600706713781</v>
      </c>
    </row>
    <row r="1038" spans="1:21" x14ac:dyDescent="0.25">
      <c r="A1038" s="5" t="s">
        <v>441</v>
      </c>
      <c r="B1038" s="1" t="s">
        <v>357</v>
      </c>
      <c r="C1038">
        <v>1997</v>
      </c>
      <c r="D1038" s="20" t="s">
        <v>442</v>
      </c>
      <c r="E1038" s="1" t="s">
        <v>360</v>
      </c>
      <c r="H1038" t="s">
        <v>719</v>
      </c>
      <c r="I1038" t="s">
        <v>27</v>
      </c>
      <c r="J1038" s="15" t="s">
        <v>332</v>
      </c>
      <c r="K1038" s="42" t="s">
        <v>724</v>
      </c>
      <c r="L1038" s="7">
        <v>29.5</v>
      </c>
      <c r="M1038" s="7">
        <v>30.1</v>
      </c>
      <c r="N1038" s="9">
        <v>1.0203389830508476</v>
      </c>
    </row>
    <row r="1039" spans="1:21" x14ac:dyDescent="0.25">
      <c r="A1039" s="5" t="s">
        <v>441</v>
      </c>
      <c r="B1039" s="1" t="s">
        <v>357</v>
      </c>
      <c r="C1039">
        <v>1997</v>
      </c>
      <c r="D1039" s="20" t="s">
        <v>442</v>
      </c>
      <c r="E1039" s="1" t="s">
        <v>360</v>
      </c>
      <c r="H1039" t="s">
        <v>719</v>
      </c>
      <c r="I1039" t="s">
        <v>27</v>
      </c>
      <c r="J1039" s="15" t="s">
        <v>332</v>
      </c>
      <c r="K1039" s="42" t="s">
        <v>725</v>
      </c>
      <c r="L1039" s="7">
        <v>27.2</v>
      </c>
      <c r="M1039" s="7">
        <v>27.2</v>
      </c>
      <c r="N1039" s="9">
        <v>1</v>
      </c>
    </row>
    <row r="1040" spans="1:21" s="16" customFormat="1" x14ac:dyDescent="0.25">
      <c r="A1040" s="18" t="s">
        <v>441</v>
      </c>
      <c r="B1040" s="19" t="s">
        <v>357</v>
      </c>
      <c r="C1040" s="16">
        <v>1997</v>
      </c>
      <c r="D1040" s="20" t="s">
        <v>442</v>
      </c>
      <c r="E1040" s="19" t="s">
        <v>360</v>
      </c>
      <c r="H1040" s="16" t="s">
        <v>719</v>
      </c>
      <c r="I1040" s="16" t="s">
        <v>27</v>
      </c>
      <c r="J1040" s="21" t="s">
        <v>332</v>
      </c>
      <c r="K1040" s="43" t="s">
        <v>726</v>
      </c>
      <c r="L1040" s="17">
        <v>45.7</v>
      </c>
      <c r="M1040" s="17">
        <v>45.5</v>
      </c>
      <c r="N1040" s="22">
        <v>0.99562363238512031</v>
      </c>
      <c r="O1040" s="23"/>
      <c r="P1040" s="18"/>
      <c r="U1040" s="18"/>
    </row>
    <row r="1041" spans="1:21" x14ac:dyDescent="0.25">
      <c r="A1041" s="5" t="s">
        <v>453</v>
      </c>
      <c r="B1041" s="1" t="s">
        <v>454</v>
      </c>
      <c r="C1041" t="s">
        <v>455</v>
      </c>
      <c r="D1041" s="11" t="s">
        <v>456</v>
      </c>
      <c r="E1041" s="1" t="s">
        <v>360</v>
      </c>
      <c r="H1041" t="s">
        <v>727</v>
      </c>
      <c r="I1041" t="s">
        <v>27</v>
      </c>
      <c r="J1041" s="15" t="s">
        <v>332</v>
      </c>
      <c r="K1041" s="42" t="s">
        <v>728</v>
      </c>
      <c r="L1041" s="7">
        <v>12.39</v>
      </c>
      <c r="M1041" s="7">
        <v>9.44</v>
      </c>
      <c r="N1041" s="9">
        <v>0.76190476190476186</v>
      </c>
    </row>
    <row r="1042" spans="1:21" x14ac:dyDescent="0.25">
      <c r="A1042" s="5" t="s">
        <v>453</v>
      </c>
      <c r="B1042" s="1" t="s">
        <v>454</v>
      </c>
      <c r="C1042" t="s">
        <v>455</v>
      </c>
      <c r="D1042" s="11" t="s">
        <v>456</v>
      </c>
      <c r="E1042" s="1" t="s">
        <v>360</v>
      </c>
      <c r="H1042" t="s">
        <v>727</v>
      </c>
      <c r="I1042" t="s">
        <v>27</v>
      </c>
      <c r="J1042" s="15" t="s">
        <v>332</v>
      </c>
      <c r="K1042" s="42" t="s">
        <v>729</v>
      </c>
      <c r="L1042" s="7">
        <v>16.93</v>
      </c>
      <c r="M1042" s="7">
        <v>14.82</v>
      </c>
      <c r="N1042" s="9">
        <v>0.87536916715888957</v>
      </c>
      <c r="O1042" s="14">
        <v>2.1017399999999999E-13</v>
      </c>
    </row>
    <row r="1043" spans="1:21" x14ac:dyDescent="0.25">
      <c r="A1043" s="5" t="s">
        <v>453</v>
      </c>
      <c r="B1043" s="1" t="s">
        <v>454</v>
      </c>
      <c r="C1043" t="s">
        <v>455</v>
      </c>
      <c r="D1043" s="11" t="s">
        <v>456</v>
      </c>
      <c r="E1043" s="1" t="s">
        <v>360</v>
      </c>
      <c r="H1043" t="s">
        <v>727</v>
      </c>
      <c r="I1043" t="s">
        <v>27</v>
      </c>
      <c r="J1043" s="15" t="s">
        <v>332</v>
      </c>
      <c r="K1043" s="42" t="s">
        <v>730</v>
      </c>
      <c r="L1043" s="7">
        <v>18.8</v>
      </c>
      <c r="M1043" s="7">
        <v>16.23</v>
      </c>
      <c r="N1043" s="9">
        <v>0.86329787234042554</v>
      </c>
      <c r="O1043" s="14">
        <v>1.6626100000000001E-13</v>
      </c>
    </row>
    <row r="1044" spans="1:21" x14ac:dyDescent="0.25">
      <c r="A1044" s="5" t="s">
        <v>453</v>
      </c>
      <c r="B1044" s="1" t="s">
        <v>454</v>
      </c>
      <c r="C1044" t="s">
        <v>455</v>
      </c>
      <c r="D1044" s="11" t="s">
        <v>456</v>
      </c>
      <c r="E1044" s="1" t="s">
        <v>360</v>
      </c>
      <c r="H1044" t="s">
        <v>727</v>
      </c>
      <c r="I1044" t="s">
        <v>27</v>
      </c>
      <c r="J1044" s="15" t="s">
        <v>332</v>
      </c>
      <c r="K1044" s="42" t="s">
        <v>731</v>
      </c>
      <c r="L1044" s="7">
        <v>20.32</v>
      </c>
      <c r="M1044" s="7">
        <v>18.37</v>
      </c>
      <c r="N1044" s="9">
        <v>0.9040354330708662</v>
      </c>
      <c r="O1044" s="14">
        <v>6.7718299999999996E-13</v>
      </c>
    </row>
    <row r="1045" spans="1:21" x14ac:dyDescent="0.25">
      <c r="A1045" s="5" t="s">
        <v>453</v>
      </c>
      <c r="B1045" s="1" t="s">
        <v>454</v>
      </c>
      <c r="C1045" t="s">
        <v>455</v>
      </c>
      <c r="D1045" s="11" t="s">
        <v>456</v>
      </c>
      <c r="E1045" s="1" t="s">
        <v>360</v>
      </c>
      <c r="H1045" t="s">
        <v>727</v>
      </c>
      <c r="I1045" t="s">
        <v>27</v>
      </c>
      <c r="J1045" s="15" t="s">
        <v>332</v>
      </c>
      <c r="K1045" s="42" t="s">
        <v>732</v>
      </c>
      <c r="L1045" s="7">
        <v>15.07</v>
      </c>
      <c r="M1045" s="7">
        <v>12.47</v>
      </c>
      <c r="N1045" s="9">
        <v>0.82747179827471806</v>
      </c>
      <c r="O1045" s="14">
        <v>8.14443E-14</v>
      </c>
    </row>
    <row r="1046" spans="1:21" x14ac:dyDescent="0.25">
      <c r="A1046" s="5" t="s">
        <v>453</v>
      </c>
      <c r="B1046" s="1" t="s">
        <v>454</v>
      </c>
      <c r="C1046" t="s">
        <v>455</v>
      </c>
      <c r="D1046" s="11" t="s">
        <v>456</v>
      </c>
      <c r="E1046" s="1" t="s">
        <v>360</v>
      </c>
      <c r="H1046" t="s">
        <v>727</v>
      </c>
      <c r="I1046" t="s">
        <v>27</v>
      </c>
      <c r="J1046" s="15" t="s">
        <v>332</v>
      </c>
      <c r="K1046" s="42" t="s">
        <v>733</v>
      </c>
      <c r="L1046" s="7">
        <v>17.34</v>
      </c>
      <c r="M1046" s="7">
        <v>14.74</v>
      </c>
      <c r="N1046" s="9">
        <v>0.85005767012687428</v>
      </c>
      <c r="O1046" s="14">
        <v>6.49428E-14</v>
      </c>
    </row>
    <row r="1047" spans="1:21" x14ac:dyDescent="0.25">
      <c r="A1047" s="5" t="s">
        <v>453</v>
      </c>
      <c r="B1047" s="1" t="s">
        <v>454</v>
      </c>
      <c r="C1047" t="s">
        <v>455</v>
      </c>
      <c r="D1047" s="11" t="s">
        <v>456</v>
      </c>
      <c r="E1047" s="1" t="s">
        <v>360</v>
      </c>
      <c r="H1047" t="s">
        <v>727</v>
      </c>
      <c r="I1047" t="s">
        <v>27</v>
      </c>
      <c r="J1047" s="15" t="s">
        <v>332</v>
      </c>
      <c r="K1047" s="42" t="s">
        <v>734</v>
      </c>
      <c r="L1047" s="7">
        <v>22.45</v>
      </c>
      <c r="M1047" s="7">
        <v>20.84</v>
      </c>
      <c r="N1047" s="9">
        <v>0.92828507795100224</v>
      </c>
      <c r="O1047" s="14">
        <v>3.2924299999999998E-13</v>
      </c>
    </row>
    <row r="1048" spans="1:21" s="16" customFormat="1" x14ac:dyDescent="0.25">
      <c r="A1048" s="18" t="s">
        <v>453</v>
      </c>
      <c r="B1048" s="19" t="s">
        <v>454</v>
      </c>
      <c r="C1048" s="16" t="s">
        <v>455</v>
      </c>
      <c r="D1048" s="20" t="s">
        <v>456</v>
      </c>
      <c r="E1048" s="19" t="s">
        <v>360</v>
      </c>
      <c r="H1048" s="16" t="s">
        <v>727</v>
      </c>
      <c r="I1048" s="16" t="s">
        <v>27</v>
      </c>
      <c r="J1048" s="21" t="s">
        <v>332</v>
      </c>
      <c r="K1048" s="43" t="s">
        <v>735</v>
      </c>
      <c r="L1048" s="17">
        <v>22.78</v>
      </c>
      <c r="M1048" s="17">
        <v>21.67</v>
      </c>
      <c r="N1048" s="22">
        <v>0.9512730465320457</v>
      </c>
      <c r="O1048" s="23">
        <v>5.7965199999999998E-14</v>
      </c>
      <c r="P1048" s="18"/>
      <c r="U1048" s="18"/>
    </row>
    <row r="1049" spans="1:21" x14ac:dyDescent="0.25">
      <c r="A1049" s="5" t="s">
        <v>336</v>
      </c>
      <c r="B1049" s="1" t="s">
        <v>501</v>
      </c>
      <c r="C1049">
        <v>1999</v>
      </c>
      <c r="D1049" s="5" t="s">
        <v>503</v>
      </c>
      <c r="E1049" s="1" t="s">
        <v>360</v>
      </c>
      <c r="H1049" t="s">
        <v>736</v>
      </c>
      <c r="I1049" t="s">
        <v>27</v>
      </c>
      <c r="J1049" s="15" t="s">
        <v>332</v>
      </c>
      <c r="K1049" s="42" t="s">
        <v>737</v>
      </c>
      <c r="L1049" s="7">
        <v>14.28</v>
      </c>
      <c r="M1049" s="7">
        <v>14.36</v>
      </c>
      <c r="N1049" s="9">
        <v>1.0056022408963585</v>
      </c>
    </row>
    <row r="1050" spans="1:21" x14ac:dyDescent="0.25">
      <c r="A1050" s="5" t="s">
        <v>336</v>
      </c>
      <c r="B1050" s="1" t="s">
        <v>501</v>
      </c>
      <c r="C1050">
        <v>1999</v>
      </c>
      <c r="D1050" s="5" t="s">
        <v>503</v>
      </c>
      <c r="E1050" s="1" t="s">
        <v>360</v>
      </c>
      <c r="H1050" t="s">
        <v>736</v>
      </c>
      <c r="I1050" t="s">
        <v>27</v>
      </c>
      <c r="J1050" s="15" t="s">
        <v>332</v>
      </c>
      <c r="K1050" s="42" t="s">
        <v>738</v>
      </c>
      <c r="L1050" s="7">
        <v>14.99</v>
      </c>
      <c r="M1050" s="7">
        <v>15.2</v>
      </c>
      <c r="N1050" s="9">
        <v>1.0140093395597065</v>
      </c>
    </row>
    <row r="1051" spans="1:21" x14ac:dyDescent="0.25">
      <c r="A1051" s="5" t="s">
        <v>336</v>
      </c>
      <c r="B1051" s="1" t="s">
        <v>501</v>
      </c>
      <c r="C1051">
        <v>1999</v>
      </c>
      <c r="D1051" s="5" t="s">
        <v>503</v>
      </c>
      <c r="E1051" s="1" t="s">
        <v>360</v>
      </c>
      <c r="H1051" t="s">
        <v>736</v>
      </c>
      <c r="I1051" t="s">
        <v>27</v>
      </c>
      <c r="J1051" s="15" t="s">
        <v>332</v>
      </c>
      <c r="K1051" s="42" t="s">
        <v>739</v>
      </c>
      <c r="L1051" s="7">
        <v>14.31</v>
      </c>
      <c r="M1051" s="7">
        <v>14.27</v>
      </c>
      <c r="N1051" s="9">
        <v>0.99720475192173297</v>
      </c>
      <c r="O1051" s="14">
        <v>1.3500000000000001E-13</v>
      </c>
    </row>
    <row r="1052" spans="1:21" x14ac:dyDescent="0.25">
      <c r="A1052" s="5" t="s">
        <v>336</v>
      </c>
      <c r="B1052" s="1" t="s">
        <v>501</v>
      </c>
      <c r="C1052">
        <v>1999</v>
      </c>
      <c r="D1052" s="5" t="s">
        <v>503</v>
      </c>
      <c r="E1052" s="1" t="s">
        <v>360</v>
      </c>
      <c r="H1052" t="s">
        <v>736</v>
      </c>
      <c r="I1052" t="s">
        <v>27</v>
      </c>
      <c r="J1052" s="15" t="s">
        <v>332</v>
      </c>
      <c r="K1052" s="42" t="s">
        <v>740</v>
      </c>
      <c r="L1052" s="7">
        <v>15.06</v>
      </c>
      <c r="M1052" s="7">
        <v>15.24</v>
      </c>
      <c r="N1052" s="9">
        <v>1.0119521912350598</v>
      </c>
    </row>
    <row r="1053" spans="1:21" x14ac:dyDescent="0.25">
      <c r="A1053" s="5" t="s">
        <v>336</v>
      </c>
      <c r="B1053" s="1" t="s">
        <v>501</v>
      </c>
      <c r="C1053">
        <v>1999</v>
      </c>
      <c r="D1053" s="5" t="s">
        <v>503</v>
      </c>
      <c r="E1053" s="1" t="s">
        <v>360</v>
      </c>
      <c r="H1053" t="s">
        <v>736</v>
      </c>
      <c r="I1053" t="s">
        <v>27</v>
      </c>
      <c r="J1053" s="15" t="s">
        <v>332</v>
      </c>
      <c r="K1053" s="42" t="s">
        <v>741</v>
      </c>
      <c r="L1053" s="7">
        <v>14.66</v>
      </c>
      <c r="M1053" s="7">
        <v>14.72</v>
      </c>
      <c r="N1053" s="9">
        <v>1.004092769440655</v>
      </c>
    </row>
    <row r="1054" spans="1:21" x14ac:dyDescent="0.25">
      <c r="A1054" s="5" t="s">
        <v>336</v>
      </c>
      <c r="B1054" s="1" t="s">
        <v>501</v>
      </c>
      <c r="C1054">
        <v>1999</v>
      </c>
      <c r="D1054" s="5" t="s">
        <v>503</v>
      </c>
      <c r="E1054" s="1" t="s">
        <v>360</v>
      </c>
      <c r="H1054" t="s">
        <v>736</v>
      </c>
      <c r="I1054" t="s">
        <v>27</v>
      </c>
      <c r="J1054" s="15" t="s">
        <v>332</v>
      </c>
      <c r="K1054" s="42" t="s">
        <v>742</v>
      </c>
      <c r="L1054" s="7">
        <v>14.65</v>
      </c>
      <c r="M1054" s="7">
        <v>14.79</v>
      </c>
      <c r="N1054" s="9">
        <v>1.009556313993174</v>
      </c>
    </row>
    <row r="1055" spans="1:21" x14ac:dyDescent="0.25">
      <c r="A1055" s="5" t="s">
        <v>336</v>
      </c>
      <c r="B1055" s="1" t="s">
        <v>501</v>
      </c>
      <c r="C1055">
        <v>1999</v>
      </c>
      <c r="D1055" s="5" t="s">
        <v>503</v>
      </c>
      <c r="E1055" s="1" t="s">
        <v>360</v>
      </c>
      <c r="H1055" t="s">
        <v>736</v>
      </c>
      <c r="I1055" t="s">
        <v>27</v>
      </c>
      <c r="J1055" s="15" t="s">
        <v>332</v>
      </c>
      <c r="K1055" s="42" t="s">
        <v>743</v>
      </c>
      <c r="L1055" s="7">
        <v>14.85</v>
      </c>
      <c r="M1055" s="7">
        <v>14.84</v>
      </c>
      <c r="N1055" s="9">
        <v>0.9993265993265994</v>
      </c>
    </row>
    <row r="1056" spans="1:21" x14ac:dyDescent="0.25">
      <c r="A1056" s="5" t="s">
        <v>336</v>
      </c>
      <c r="B1056" s="1" t="s">
        <v>501</v>
      </c>
      <c r="C1056">
        <v>1999</v>
      </c>
      <c r="D1056" s="5" t="s">
        <v>503</v>
      </c>
      <c r="E1056" s="1" t="s">
        <v>360</v>
      </c>
      <c r="H1056" t="s">
        <v>736</v>
      </c>
      <c r="I1056" t="s">
        <v>27</v>
      </c>
      <c r="J1056" s="15" t="s">
        <v>332</v>
      </c>
      <c r="K1056" s="42" t="s">
        <v>744</v>
      </c>
      <c r="L1056" s="7">
        <v>15.51</v>
      </c>
      <c r="M1056" s="7">
        <v>15.58</v>
      </c>
      <c r="N1056" s="9">
        <v>1.0045132172791746</v>
      </c>
    </row>
    <row r="1057" spans="1:15" x14ac:dyDescent="0.25">
      <c r="A1057" s="5" t="s">
        <v>336</v>
      </c>
      <c r="B1057" s="1" t="s">
        <v>501</v>
      </c>
      <c r="C1057">
        <v>1999</v>
      </c>
      <c r="D1057" s="5" t="s">
        <v>503</v>
      </c>
      <c r="E1057" s="1" t="s">
        <v>360</v>
      </c>
      <c r="H1057" t="s">
        <v>736</v>
      </c>
      <c r="I1057" t="s">
        <v>27</v>
      </c>
      <c r="J1057" s="15" t="s">
        <v>332</v>
      </c>
      <c r="K1057" s="42" t="s">
        <v>745</v>
      </c>
      <c r="L1057" s="7">
        <v>15.5</v>
      </c>
      <c r="M1057" s="7">
        <v>15.53</v>
      </c>
      <c r="N1057" s="9">
        <v>1.0019354838709678</v>
      </c>
    </row>
    <row r="1058" spans="1:15" x14ac:dyDescent="0.25">
      <c r="A1058" s="5" t="s">
        <v>336</v>
      </c>
      <c r="B1058" s="1" t="s">
        <v>501</v>
      </c>
      <c r="C1058">
        <v>1999</v>
      </c>
      <c r="D1058" s="5" t="s">
        <v>503</v>
      </c>
      <c r="E1058" s="1" t="s">
        <v>360</v>
      </c>
      <c r="H1058" t="s">
        <v>736</v>
      </c>
      <c r="I1058" t="s">
        <v>27</v>
      </c>
      <c r="J1058" s="15" t="s">
        <v>332</v>
      </c>
      <c r="K1058" s="42" t="s">
        <v>746</v>
      </c>
      <c r="L1058" s="7">
        <v>14.81</v>
      </c>
      <c r="M1058" s="7">
        <v>14.82</v>
      </c>
      <c r="N1058" s="9">
        <v>1.00067521944632</v>
      </c>
    </row>
    <row r="1059" spans="1:15" x14ac:dyDescent="0.25">
      <c r="A1059" s="5" t="s">
        <v>336</v>
      </c>
      <c r="B1059" s="1" t="s">
        <v>501</v>
      </c>
      <c r="C1059">
        <v>1999</v>
      </c>
      <c r="D1059" s="5" t="s">
        <v>503</v>
      </c>
      <c r="E1059" s="1" t="s">
        <v>360</v>
      </c>
      <c r="H1059" t="s">
        <v>736</v>
      </c>
      <c r="I1059" t="s">
        <v>27</v>
      </c>
      <c r="J1059" s="15" t="s">
        <v>332</v>
      </c>
      <c r="K1059" s="42" t="s">
        <v>747</v>
      </c>
      <c r="L1059" s="7">
        <v>16.09</v>
      </c>
      <c r="M1059" s="7">
        <v>16.21</v>
      </c>
      <c r="N1059" s="9">
        <v>1.0074580484773152</v>
      </c>
    </row>
    <row r="1060" spans="1:15" x14ac:dyDescent="0.25">
      <c r="A1060" s="5" t="s">
        <v>336</v>
      </c>
      <c r="B1060" s="1" t="s">
        <v>501</v>
      </c>
      <c r="C1060">
        <v>1999</v>
      </c>
      <c r="D1060" s="5" t="s">
        <v>503</v>
      </c>
      <c r="E1060" s="1" t="s">
        <v>360</v>
      </c>
      <c r="H1060" t="s">
        <v>736</v>
      </c>
      <c r="I1060" t="s">
        <v>27</v>
      </c>
      <c r="J1060" s="15" t="s">
        <v>332</v>
      </c>
      <c r="K1060" s="42" t="s">
        <v>748</v>
      </c>
      <c r="L1060" s="7">
        <v>16.91</v>
      </c>
      <c r="M1060" s="7">
        <v>16.91</v>
      </c>
      <c r="N1060" s="9">
        <v>1</v>
      </c>
    </row>
    <row r="1061" spans="1:15" x14ac:dyDescent="0.25">
      <c r="A1061" s="5" t="s">
        <v>336</v>
      </c>
      <c r="B1061" s="1" t="s">
        <v>501</v>
      </c>
      <c r="C1061">
        <v>1999</v>
      </c>
      <c r="D1061" s="5" t="s">
        <v>503</v>
      </c>
      <c r="E1061" s="1" t="s">
        <v>360</v>
      </c>
      <c r="H1061" t="s">
        <v>736</v>
      </c>
      <c r="I1061" t="s">
        <v>27</v>
      </c>
      <c r="J1061" s="15" t="s">
        <v>332</v>
      </c>
      <c r="K1061" s="42" t="s">
        <v>749</v>
      </c>
      <c r="L1061" s="7">
        <v>16.09</v>
      </c>
      <c r="M1061" s="7">
        <v>16.14</v>
      </c>
      <c r="N1061" s="9">
        <v>1.0031075201988813</v>
      </c>
    </row>
    <row r="1062" spans="1:15" x14ac:dyDescent="0.25">
      <c r="A1062" s="5" t="s">
        <v>336</v>
      </c>
      <c r="B1062" s="1" t="s">
        <v>501</v>
      </c>
      <c r="C1062">
        <v>1999</v>
      </c>
      <c r="D1062" s="5" t="s">
        <v>503</v>
      </c>
      <c r="E1062" s="1" t="s">
        <v>360</v>
      </c>
      <c r="H1062" t="s">
        <v>736</v>
      </c>
      <c r="I1062" t="s">
        <v>27</v>
      </c>
      <c r="J1062" s="15" t="s">
        <v>332</v>
      </c>
      <c r="K1062" s="42" t="s">
        <v>750</v>
      </c>
      <c r="L1062" s="7">
        <v>14.51</v>
      </c>
      <c r="M1062" s="7">
        <v>14.79</v>
      </c>
      <c r="N1062" s="9">
        <v>1.0192970365265335</v>
      </c>
    </row>
    <row r="1063" spans="1:15" x14ac:dyDescent="0.25">
      <c r="A1063" s="5" t="s">
        <v>336</v>
      </c>
      <c r="B1063" s="1" t="s">
        <v>501</v>
      </c>
      <c r="C1063">
        <v>1999</v>
      </c>
      <c r="D1063" s="5" t="s">
        <v>503</v>
      </c>
      <c r="E1063" s="1" t="s">
        <v>360</v>
      </c>
      <c r="H1063" t="s">
        <v>736</v>
      </c>
      <c r="I1063" t="s">
        <v>27</v>
      </c>
      <c r="J1063" s="15" t="s">
        <v>332</v>
      </c>
      <c r="K1063" s="42" t="s">
        <v>751</v>
      </c>
      <c r="L1063" s="7">
        <v>16.489999999999998</v>
      </c>
      <c r="M1063" s="7">
        <v>16.420000000000002</v>
      </c>
      <c r="N1063" s="9">
        <v>0.99575500303214093</v>
      </c>
    </row>
    <row r="1064" spans="1:15" x14ac:dyDescent="0.25">
      <c r="A1064" s="5" t="s">
        <v>336</v>
      </c>
      <c r="B1064" s="1" t="s">
        <v>501</v>
      </c>
      <c r="C1064">
        <v>1999</v>
      </c>
      <c r="D1064" s="5" t="s">
        <v>503</v>
      </c>
      <c r="E1064" s="1" t="s">
        <v>360</v>
      </c>
      <c r="H1064" t="s">
        <v>736</v>
      </c>
      <c r="I1064" t="s">
        <v>27</v>
      </c>
      <c r="J1064" s="15" t="s">
        <v>332</v>
      </c>
      <c r="K1064" s="42" t="s">
        <v>752</v>
      </c>
      <c r="L1064" s="7">
        <v>23.73</v>
      </c>
      <c r="M1064" s="7">
        <v>23.53</v>
      </c>
      <c r="N1064" s="9">
        <v>0.99157184997892966</v>
      </c>
    </row>
    <row r="1065" spans="1:15" x14ac:dyDescent="0.25">
      <c r="A1065" s="5" t="s">
        <v>336</v>
      </c>
      <c r="B1065" s="1" t="s">
        <v>501</v>
      </c>
      <c r="C1065">
        <v>1999</v>
      </c>
      <c r="D1065" s="5" t="s">
        <v>503</v>
      </c>
      <c r="E1065" s="1" t="s">
        <v>360</v>
      </c>
      <c r="H1065" t="s">
        <v>736</v>
      </c>
      <c r="I1065" t="s">
        <v>27</v>
      </c>
      <c r="J1065" s="15" t="s">
        <v>332</v>
      </c>
      <c r="K1065" s="42" t="s">
        <v>753</v>
      </c>
      <c r="L1065" s="7">
        <v>24.49</v>
      </c>
      <c r="M1065" s="7">
        <v>24.42</v>
      </c>
      <c r="N1065" s="9">
        <v>0.99714169048591272</v>
      </c>
    </row>
    <row r="1066" spans="1:15" x14ac:dyDescent="0.25">
      <c r="A1066" s="5" t="s">
        <v>336</v>
      </c>
      <c r="B1066" s="1" t="s">
        <v>501</v>
      </c>
      <c r="C1066">
        <v>1999</v>
      </c>
      <c r="D1066" s="5" t="s">
        <v>503</v>
      </c>
      <c r="E1066" s="1" t="s">
        <v>360</v>
      </c>
      <c r="H1066" t="s">
        <v>736</v>
      </c>
      <c r="I1066" t="s">
        <v>27</v>
      </c>
      <c r="J1066" s="15" t="s">
        <v>332</v>
      </c>
      <c r="K1066" s="42" t="s">
        <v>754</v>
      </c>
      <c r="L1066" s="7">
        <v>19.27</v>
      </c>
      <c r="M1066" s="7">
        <v>18.940000000000001</v>
      </c>
      <c r="N1066" s="9">
        <v>0.98287493513233015</v>
      </c>
    </row>
    <row r="1067" spans="1:15" x14ac:dyDescent="0.25">
      <c r="A1067" s="5" t="s">
        <v>336</v>
      </c>
      <c r="B1067" s="1" t="s">
        <v>501</v>
      </c>
      <c r="C1067">
        <v>1999</v>
      </c>
      <c r="D1067" s="5" t="s">
        <v>503</v>
      </c>
      <c r="E1067" s="1" t="s">
        <v>360</v>
      </c>
      <c r="H1067" t="s">
        <v>736</v>
      </c>
      <c r="I1067" t="s">
        <v>27</v>
      </c>
      <c r="J1067" s="15" t="s">
        <v>332</v>
      </c>
      <c r="K1067" s="42" t="s">
        <v>755</v>
      </c>
      <c r="L1067" s="7">
        <v>20.92</v>
      </c>
      <c r="M1067" s="7">
        <v>20.66</v>
      </c>
      <c r="N1067" s="9">
        <v>0.98757170172084119</v>
      </c>
    </row>
    <row r="1068" spans="1:15" x14ac:dyDescent="0.25">
      <c r="A1068" s="5" t="s">
        <v>336</v>
      </c>
      <c r="B1068" s="1" t="s">
        <v>501</v>
      </c>
      <c r="C1068">
        <v>1999</v>
      </c>
      <c r="D1068" s="5" t="s">
        <v>503</v>
      </c>
      <c r="E1068" s="1" t="s">
        <v>360</v>
      </c>
      <c r="H1068" t="s">
        <v>736</v>
      </c>
      <c r="I1068" t="s">
        <v>27</v>
      </c>
      <c r="J1068" s="15" t="s">
        <v>332</v>
      </c>
      <c r="K1068" s="42" t="s">
        <v>756</v>
      </c>
      <c r="L1068" s="7">
        <v>23.39</v>
      </c>
      <c r="M1068" s="7">
        <v>23.24</v>
      </c>
      <c r="N1068" s="9">
        <v>0.99358700299273184</v>
      </c>
    </row>
    <row r="1069" spans="1:15" x14ac:dyDescent="0.25">
      <c r="A1069" s="5" t="s">
        <v>336</v>
      </c>
      <c r="B1069" s="1" t="s">
        <v>501</v>
      </c>
      <c r="C1069">
        <v>1999</v>
      </c>
      <c r="D1069" s="5" t="s">
        <v>503</v>
      </c>
      <c r="E1069" s="1" t="s">
        <v>360</v>
      </c>
      <c r="H1069" t="s">
        <v>736</v>
      </c>
      <c r="I1069" t="s">
        <v>27</v>
      </c>
      <c r="J1069" s="15" t="s">
        <v>332</v>
      </c>
      <c r="K1069" s="42" t="s">
        <v>757</v>
      </c>
      <c r="L1069" s="7">
        <v>19</v>
      </c>
      <c r="M1069" s="7">
        <v>18.96</v>
      </c>
      <c r="N1069" s="9">
        <v>0.99789473684210528</v>
      </c>
      <c r="O1069" s="14">
        <v>1.7E-12</v>
      </c>
    </row>
    <row r="1070" spans="1:15" x14ac:dyDescent="0.25">
      <c r="A1070" s="5" t="s">
        <v>336</v>
      </c>
      <c r="B1070" s="1" t="s">
        <v>501</v>
      </c>
      <c r="C1070">
        <v>1999</v>
      </c>
      <c r="D1070" s="5" t="s">
        <v>503</v>
      </c>
      <c r="E1070" s="1" t="s">
        <v>360</v>
      </c>
      <c r="H1070" t="s">
        <v>736</v>
      </c>
      <c r="I1070" t="s">
        <v>27</v>
      </c>
      <c r="J1070" s="15" t="s">
        <v>332</v>
      </c>
      <c r="K1070" s="42" t="s">
        <v>758</v>
      </c>
      <c r="L1070" s="7">
        <v>32.130000000000003</v>
      </c>
      <c r="M1070" s="7">
        <v>32.11</v>
      </c>
      <c r="N1070" s="9">
        <v>0.99937752878929342</v>
      </c>
    </row>
    <row r="1071" spans="1:15" x14ac:dyDescent="0.25">
      <c r="A1071" s="5" t="s">
        <v>336</v>
      </c>
      <c r="B1071" s="1" t="s">
        <v>501</v>
      </c>
      <c r="C1071">
        <v>1999</v>
      </c>
      <c r="D1071" s="5" t="s">
        <v>503</v>
      </c>
      <c r="E1071" s="1" t="s">
        <v>360</v>
      </c>
      <c r="H1071" t="s">
        <v>736</v>
      </c>
      <c r="I1071" t="s">
        <v>27</v>
      </c>
      <c r="J1071" s="15" t="s">
        <v>332</v>
      </c>
      <c r="K1071" s="42" t="s">
        <v>759</v>
      </c>
      <c r="L1071" s="7">
        <v>19.77</v>
      </c>
      <c r="M1071" s="7">
        <v>19.649999999999999</v>
      </c>
      <c r="N1071" s="9">
        <v>0.99393019726858867</v>
      </c>
    </row>
    <row r="1072" spans="1:15" x14ac:dyDescent="0.25">
      <c r="A1072" s="5" t="s">
        <v>336</v>
      </c>
      <c r="B1072" s="1" t="s">
        <v>501</v>
      </c>
      <c r="C1072">
        <v>1999</v>
      </c>
      <c r="D1072" s="5" t="s">
        <v>503</v>
      </c>
      <c r="E1072" s="1" t="s">
        <v>360</v>
      </c>
      <c r="H1072" t="s">
        <v>736</v>
      </c>
      <c r="I1072" t="s">
        <v>27</v>
      </c>
      <c r="J1072" s="15" t="s">
        <v>332</v>
      </c>
      <c r="K1072" s="42" t="s">
        <v>760</v>
      </c>
      <c r="L1072" s="7">
        <v>23.17</v>
      </c>
      <c r="M1072" s="7">
        <v>23.07</v>
      </c>
      <c r="N1072" s="9">
        <v>0.99568407423392313</v>
      </c>
    </row>
    <row r="1073" spans="1:15" x14ac:dyDescent="0.25">
      <c r="A1073" s="5" t="s">
        <v>336</v>
      </c>
      <c r="B1073" s="1" t="s">
        <v>501</v>
      </c>
      <c r="C1073">
        <v>1999</v>
      </c>
      <c r="D1073" s="5" t="s">
        <v>503</v>
      </c>
      <c r="E1073" s="1" t="s">
        <v>360</v>
      </c>
      <c r="H1073" t="s">
        <v>736</v>
      </c>
      <c r="I1073" t="s">
        <v>27</v>
      </c>
      <c r="J1073" s="15" t="s">
        <v>332</v>
      </c>
      <c r="K1073" s="42" t="s">
        <v>761</v>
      </c>
      <c r="L1073" s="7">
        <v>24.37</v>
      </c>
      <c r="M1073" s="7">
        <v>24.35</v>
      </c>
      <c r="N1073" s="9">
        <v>0.99917931883463273</v>
      </c>
    </row>
    <row r="1074" spans="1:15" x14ac:dyDescent="0.25">
      <c r="A1074" s="5" t="s">
        <v>336</v>
      </c>
      <c r="B1074" s="1" t="s">
        <v>501</v>
      </c>
      <c r="C1074">
        <v>1999</v>
      </c>
      <c r="D1074" s="5" t="s">
        <v>503</v>
      </c>
      <c r="E1074" s="1" t="s">
        <v>360</v>
      </c>
      <c r="H1074" t="s">
        <v>736</v>
      </c>
      <c r="I1074" t="s">
        <v>27</v>
      </c>
      <c r="J1074" s="15" t="s">
        <v>332</v>
      </c>
      <c r="K1074" s="42" t="s">
        <v>762</v>
      </c>
      <c r="L1074" s="7">
        <v>21.52</v>
      </c>
      <c r="M1074" s="7">
        <v>21.37</v>
      </c>
      <c r="N1074" s="9">
        <v>0.99302973977695175</v>
      </c>
    </row>
    <row r="1075" spans="1:15" x14ac:dyDescent="0.25">
      <c r="A1075" s="5" t="s">
        <v>336</v>
      </c>
      <c r="B1075" s="1" t="s">
        <v>501</v>
      </c>
      <c r="C1075">
        <v>1999</v>
      </c>
      <c r="D1075" s="5" t="s">
        <v>503</v>
      </c>
      <c r="E1075" s="1" t="s">
        <v>360</v>
      </c>
      <c r="H1075" t="s">
        <v>736</v>
      </c>
      <c r="I1075" t="s">
        <v>27</v>
      </c>
      <c r="J1075" s="15" t="s">
        <v>332</v>
      </c>
      <c r="K1075" s="42" t="s">
        <v>763</v>
      </c>
      <c r="L1075" s="7">
        <v>21.25</v>
      </c>
      <c r="M1075" s="7">
        <v>21.26</v>
      </c>
      <c r="N1075" s="9">
        <v>1.0004705882352942</v>
      </c>
    </row>
    <row r="1076" spans="1:15" x14ac:dyDescent="0.25">
      <c r="A1076" s="5" t="s">
        <v>336</v>
      </c>
      <c r="B1076" s="1" t="s">
        <v>501</v>
      </c>
      <c r="C1076">
        <v>1999</v>
      </c>
      <c r="D1076" s="5" t="s">
        <v>503</v>
      </c>
      <c r="E1076" s="1" t="s">
        <v>360</v>
      </c>
      <c r="H1076" t="s">
        <v>736</v>
      </c>
      <c r="I1076" t="s">
        <v>27</v>
      </c>
      <c r="J1076" s="15" t="s">
        <v>332</v>
      </c>
      <c r="K1076" s="42" t="s">
        <v>764</v>
      </c>
      <c r="L1076" s="7">
        <v>18.43</v>
      </c>
      <c r="M1076" s="7">
        <v>18.25</v>
      </c>
      <c r="N1076" s="9">
        <v>0.99023331524688007</v>
      </c>
      <c r="O1076" s="14">
        <v>8.6500000000000005E-13</v>
      </c>
    </row>
    <row r="1077" spans="1:15" x14ac:dyDescent="0.25">
      <c r="A1077" s="5" t="s">
        <v>336</v>
      </c>
      <c r="B1077" s="1" t="s">
        <v>501</v>
      </c>
      <c r="C1077">
        <v>1999</v>
      </c>
      <c r="D1077" s="5" t="s">
        <v>503</v>
      </c>
      <c r="E1077" s="1" t="s">
        <v>360</v>
      </c>
      <c r="H1077" t="s">
        <v>736</v>
      </c>
      <c r="I1077" t="s">
        <v>27</v>
      </c>
      <c r="J1077" s="15" t="s">
        <v>332</v>
      </c>
      <c r="K1077" s="42" t="s">
        <v>765</v>
      </c>
      <c r="L1077" s="7">
        <v>30.98</v>
      </c>
      <c r="M1077" s="7">
        <v>30.85</v>
      </c>
      <c r="N1077" s="9">
        <v>0.99580374435119434</v>
      </c>
    </row>
    <row r="1078" spans="1:15" x14ac:dyDescent="0.25">
      <c r="A1078" s="5" t="s">
        <v>336</v>
      </c>
      <c r="B1078" s="1" t="s">
        <v>501</v>
      </c>
      <c r="C1078">
        <v>1999</v>
      </c>
      <c r="D1078" s="5" t="s">
        <v>503</v>
      </c>
      <c r="E1078" s="1" t="s">
        <v>360</v>
      </c>
      <c r="H1078" t="s">
        <v>736</v>
      </c>
      <c r="I1078" t="s">
        <v>27</v>
      </c>
      <c r="J1078" s="15" t="s">
        <v>332</v>
      </c>
      <c r="K1078" s="42" t="s">
        <v>766</v>
      </c>
      <c r="L1078" s="7">
        <v>31.94</v>
      </c>
      <c r="M1078" s="7">
        <v>32.090000000000003</v>
      </c>
      <c r="N1078" s="9">
        <v>1.0046963055729494</v>
      </c>
    </row>
    <row r="1079" spans="1:15" x14ac:dyDescent="0.25">
      <c r="A1079" s="5" t="s">
        <v>336</v>
      </c>
      <c r="B1079" s="1" t="s">
        <v>501</v>
      </c>
      <c r="C1079">
        <v>1999</v>
      </c>
      <c r="D1079" s="5" t="s">
        <v>503</v>
      </c>
      <c r="E1079" s="1" t="s">
        <v>360</v>
      </c>
      <c r="H1079" t="s">
        <v>736</v>
      </c>
      <c r="I1079" t="s">
        <v>27</v>
      </c>
      <c r="J1079" s="15" t="s">
        <v>332</v>
      </c>
      <c r="K1079" s="42" t="s">
        <v>767</v>
      </c>
      <c r="L1079" s="7">
        <v>18.809999999999999</v>
      </c>
      <c r="M1079" s="7">
        <v>18.64</v>
      </c>
      <c r="N1079" s="9">
        <v>0.99096225412014893</v>
      </c>
    </row>
    <row r="1080" spans="1:15" x14ac:dyDescent="0.25">
      <c r="A1080" s="5" t="s">
        <v>336</v>
      </c>
      <c r="B1080" s="1" t="s">
        <v>501</v>
      </c>
      <c r="C1080">
        <v>1999</v>
      </c>
      <c r="D1080" s="5" t="s">
        <v>503</v>
      </c>
      <c r="E1080" s="1" t="s">
        <v>360</v>
      </c>
      <c r="H1080" t="s">
        <v>736</v>
      </c>
      <c r="I1080" t="s">
        <v>27</v>
      </c>
      <c r="J1080" s="15" t="s">
        <v>332</v>
      </c>
      <c r="K1080" s="42" t="s">
        <v>768</v>
      </c>
      <c r="L1080" s="7">
        <v>27.15</v>
      </c>
      <c r="M1080" s="7">
        <v>27.16</v>
      </c>
      <c r="N1080" s="9">
        <v>1.0003683241252304</v>
      </c>
    </row>
    <row r="1081" spans="1:15" x14ac:dyDescent="0.25">
      <c r="A1081" s="5" t="s">
        <v>336</v>
      </c>
      <c r="B1081" s="1" t="s">
        <v>501</v>
      </c>
      <c r="C1081">
        <v>1999</v>
      </c>
      <c r="D1081" s="5" t="s">
        <v>503</v>
      </c>
      <c r="E1081" s="1" t="s">
        <v>360</v>
      </c>
      <c r="H1081" t="s">
        <v>736</v>
      </c>
      <c r="I1081" t="s">
        <v>27</v>
      </c>
      <c r="J1081" s="15" t="s">
        <v>332</v>
      </c>
      <c r="K1081" s="42" t="s">
        <v>769</v>
      </c>
      <c r="L1081" s="7">
        <v>18.37</v>
      </c>
      <c r="M1081" s="7">
        <v>18.18</v>
      </c>
      <c r="N1081" s="9">
        <v>0.98965704953728895</v>
      </c>
    </row>
    <row r="1082" spans="1:15" x14ac:dyDescent="0.25">
      <c r="A1082" s="5" t="s">
        <v>336</v>
      </c>
      <c r="B1082" s="1" t="s">
        <v>501</v>
      </c>
      <c r="C1082">
        <v>1999</v>
      </c>
      <c r="D1082" s="5" t="s">
        <v>503</v>
      </c>
      <c r="E1082" s="1" t="s">
        <v>360</v>
      </c>
      <c r="H1082" t="s">
        <v>736</v>
      </c>
      <c r="I1082" t="s">
        <v>27</v>
      </c>
      <c r="J1082" s="15" t="s">
        <v>332</v>
      </c>
      <c r="K1082" s="42" t="s">
        <v>770</v>
      </c>
      <c r="L1082" s="7">
        <v>24.77</v>
      </c>
      <c r="M1082" s="7">
        <v>24.88</v>
      </c>
      <c r="N1082" s="9">
        <v>1.0044408558740412</v>
      </c>
    </row>
    <row r="1083" spans="1:15" x14ac:dyDescent="0.25">
      <c r="A1083" s="5" t="s">
        <v>336</v>
      </c>
      <c r="B1083" s="1" t="s">
        <v>501</v>
      </c>
      <c r="C1083">
        <v>1999</v>
      </c>
      <c r="D1083" s="5" t="s">
        <v>503</v>
      </c>
      <c r="E1083" s="1" t="s">
        <v>360</v>
      </c>
      <c r="H1083" t="s">
        <v>736</v>
      </c>
      <c r="I1083" t="s">
        <v>27</v>
      </c>
      <c r="J1083" s="15" t="s">
        <v>332</v>
      </c>
      <c r="K1083" s="42" t="s">
        <v>771</v>
      </c>
      <c r="L1083" s="7">
        <v>26.39</v>
      </c>
      <c r="M1083" s="7">
        <v>26.35</v>
      </c>
      <c r="N1083" s="9">
        <v>0.99848427434634335</v>
      </c>
    </row>
    <row r="1084" spans="1:15" x14ac:dyDescent="0.25">
      <c r="A1084" s="5" t="s">
        <v>336</v>
      </c>
      <c r="B1084" s="1" t="s">
        <v>501</v>
      </c>
      <c r="C1084">
        <v>1999</v>
      </c>
      <c r="D1084" s="5" t="s">
        <v>503</v>
      </c>
      <c r="E1084" s="1" t="s">
        <v>360</v>
      </c>
      <c r="H1084" t="s">
        <v>736</v>
      </c>
      <c r="I1084" t="s">
        <v>27</v>
      </c>
      <c r="J1084" s="15" t="s">
        <v>332</v>
      </c>
      <c r="K1084" s="42" t="s">
        <v>772</v>
      </c>
      <c r="L1084" s="7">
        <v>22.55</v>
      </c>
      <c r="M1084" s="7">
        <v>22.63</v>
      </c>
      <c r="N1084" s="9">
        <v>1.0035476718403546</v>
      </c>
    </row>
    <row r="1085" spans="1:15" x14ac:dyDescent="0.25">
      <c r="A1085" s="5" t="s">
        <v>336</v>
      </c>
      <c r="B1085" s="1" t="s">
        <v>501</v>
      </c>
      <c r="C1085">
        <v>1999</v>
      </c>
      <c r="D1085" s="5" t="s">
        <v>503</v>
      </c>
      <c r="E1085" s="1" t="s">
        <v>360</v>
      </c>
      <c r="H1085" t="s">
        <v>736</v>
      </c>
      <c r="I1085" t="s">
        <v>27</v>
      </c>
      <c r="J1085" s="15" t="s">
        <v>332</v>
      </c>
      <c r="K1085" s="42" t="s">
        <v>773</v>
      </c>
      <c r="L1085" s="7">
        <v>23.6</v>
      </c>
      <c r="M1085" s="7">
        <v>23.67</v>
      </c>
      <c r="N1085" s="9">
        <v>1.0029661016949152</v>
      </c>
    </row>
    <row r="1086" spans="1:15" x14ac:dyDescent="0.25">
      <c r="A1086" s="5" t="s">
        <v>336</v>
      </c>
      <c r="B1086" s="1" t="s">
        <v>501</v>
      </c>
      <c r="C1086">
        <v>1999</v>
      </c>
      <c r="D1086" s="5" t="s">
        <v>503</v>
      </c>
      <c r="E1086" s="1" t="s">
        <v>360</v>
      </c>
      <c r="H1086" t="s">
        <v>736</v>
      </c>
      <c r="I1086" t="s">
        <v>27</v>
      </c>
      <c r="J1086" s="15" t="s">
        <v>332</v>
      </c>
      <c r="K1086" s="42" t="s">
        <v>774</v>
      </c>
      <c r="L1086" s="7">
        <v>21.03</v>
      </c>
      <c r="M1086" s="7">
        <v>20.96</v>
      </c>
      <c r="N1086" s="9">
        <v>0.99667142177841173</v>
      </c>
    </row>
    <row r="1087" spans="1:15" x14ac:dyDescent="0.25">
      <c r="A1087" s="5" t="s">
        <v>336</v>
      </c>
      <c r="B1087" s="1" t="s">
        <v>501</v>
      </c>
      <c r="C1087">
        <v>1999</v>
      </c>
      <c r="D1087" s="5" t="s">
        <v>503</v>
      </c>
      <c r="E1087" s="1" t="s">
        <v>360</v>
      </c>
      <c r="H1087" t="s">
        <v>736</v>
      </c>
      <c r="I1087" t="s">
        <v>27</v>
      </c>
      <c r="J1087" s="15" t="s">
        <v>332</v>
      </c>
      <c r="K1087" s="42" t="s">
        <v>775</v>
      </c>
      <c r="L1087" s="7">
        <v>21.5</v>
      </c>
      <c r="M1087" s="7">
        <v>21.52</v>
      </c>
      <c r="N1087" s="9">
        <v>1.0009302325581395</v>
      </c>
    </row>
    <row r="1088" spans="1:15" x14ac:dyDescent="0.25">
      <c r="A1088" s="5" t="s">
        <v>336</v>
      </c>
      <c r="B1088" s="1" t="s">
        <v>501</v>
      </c>
      <c r="C1088">
        <v>1999</v>
      </c>
      <c r="D1088" s="5" t="s">
        <v>503</v>
      </c>
      <c r="E1088" s="1" t="s">
        <v>360</v>
      </c>
      <c r="H1088" t="s">
        <v>736</v>
      </c>
      <c r="I1088" t="s">
        <v>27</v>
      </c>
      <c r="J1088" s="15" t="s">
        <v>332</v>
      </c>
      <c r="K1088" s="42" t="s">
        <v>776</v>
      </c>
      <c r="L1088" s="7">
        <v>21.89</v>
      </c>
      <c r="M1088" s="7">
        <v>22.21</v>
      </c>
      <c r="N1088" s="9">
        <v>1.0146185472818638</v>
      </c>
    </row>
    <row r="1089" spans="1:21" x14ac:dyDescent="0.25">
      <c r="A1089" s="5" t="s">
        <v>336</v>
      </c>
      <c r="B1089" s="1" t="s">
        <v>501</v>
      </c>
      <c r="C1089">
        <v>1999</v>
      </c>
      <c r="D1089" s="5" t="s">
        <v>503</v>
      </c>
      <c r="E1089" s="1" t="s">
        <v>360</v>
      </c>
      <c r="H1089" t="s">
        <v>736</v>
      </c>
      <c r="I1089" t="s">
        <v>27</v>
      </c>
      <c r="J1089" s="15" t="s">
        <v>332</v>
      </c>
      <c r="K1089" s="42" t="s">
        <v>777</v>
      </c>
      <c r="L1089" s="7">
        <v>22.66</v>
      </c>
      <c r="M1089" s="7">
        <v>22.63</v>
      </c>
      <c r="N1089" s="9">
        <v>0.99867608120035301</v>
      </c>
    </row>
    <row r="1090" spans="1:21" x14ac:dyDescent="0.25">
      <c r="A1090" s="5" t="s">
        <v>336</v>
      </c>
      <c r="B1090" s="1" t="s">
        <v>501</v>
      </c>
      <c r="C1090">
        <v>1999</v>
      </c>
      <c r="D1090" s="5" t="s">
        <v>503</v>
      </c>
      <c r="E1090" s="1" t="s">
        <v>360</v>
      </c>
      <c r="H1090" t="s">
        <v>736</v>
      </c>
      <c r="I1090" t="s">
        <v>27</v>
      </c>
      <c r="J1090" s="15" t="s">
        <v>332</v>
      </c>
      <c r="K1090" s="42" t="s">
        <v>778</v>
      </c>
      <c r="L1090" s="7">
        <v>21.58</v>
      </c>
      <c r="M1090" s="7">
        <v>21.64</v>
      </c>
      <c r="N1090" s="9">
        <v>1.0027803521779426</v>
      </c>
      <c r="O1090" s="14">
        <v>1.8800000000000001E-12</v>
      </c>
    </row>
    <row r="1091" spans="1:21" x14ac:dyDescent="0.25">
      <c r="A1091" s="5" t="s">
        <v>336</v>
      </c>
      <c r="B1091" s="1" t="s">
        <v>501</v>
      </c>
      <c r="C1091">
        <v>1999</v>
      </c>
      <c r="D1091" s="5" t="s">
        <v>503</v>
      </c>
      <c r="E1091" s="1" t="s">
        <v>360</v>
      </c>
      <c r="H1091" t="s">
        <v>736</v>
      </c>
      <c r="I1091" t="s">
        <v>27</v>
      </c>
      <c r="J1091" s="15" t="s">
        <v>332</v>
      </c>
      <c r="K1091" s="42" t="s">
        <v>779</v>
      </c>
      <c r="L1091" s="7">
        <v>21.37</v>
      </c>
      <c r="M1091" s="7">
        <v>21.48</v>
      </c>
      <c r="N1091" s="9">
        <v>1.0051474029012635</v>
      </c>
    </row>
    <row r="1092" spans="1:21" x14ac:dyDescent="0.25">
      <c r="A1092" s="5" t="s">
        <v>336</v>
      </c>
      <c r="B1092" s="1" t="s">
        <v>501</v>
      </c>
      <c r="C1092">
        <v>1999</v>
      </c>
      <c r="D1092" s="5" t="s">
        <v>503</v>
      </c>
      <c r="E1092" s="1" t="s">
        <v>360</v>
      </c>
      <c r="H1092" t="s">
        <v>736</v>
      </c>
      <c r="I1092" t="s">
        <v>27</v>
      </c>
      <c r="J1092" s="15" t="s">
        <v>332</v>
      </c>
      <c r="K1092" s="42" t="s">
        <v>780</v>
      </c>
      <c r="L1092" s="7">
        <v>20.87</v>
      </c>
      <c r="M1092" s="7">
        <v>20.92</v>
      </c>
      <c r="N1092" s="9">
        <v>1.0023957834211787</v>
      </c>
    </row>
    <row r="1093" spans="1:21" x14ac:dyDescent="0.25">
      <c r="A1093" s="5" t="s">
        <v>336</v>
      </c>
      <c r="B1093" s="1" t="s">
        <v>501</v>
      </c>
      <c r="C1093">
        <v>1999</v>
      </c>
      <c r="D1093" s="5" t="s">
        <v>503</v>
      </c>
      <c r="E1093" s="1" t="s">
        <v>360</v>
      </c>
      <c r="H1093" t="s">
        <v>736</v>
      </c>
      <c r="I1093" t="s">
        <v>27</v>
      </c>
      <c r="J1093" s="15" t="s">
        <v>332</v>
      </c>
      <c r="K1093" s="42" t="s">
        <v>781</v>
      </c>
      <c r="L1093" s="7">
        <v>20.79</v>
      </c>
      <c r="M1093" s="7">
        <v>20.71</v>
      </c>
      <c r="N1093" s="9">
        <v>0.99615199615199623</v>
      </c>
    </row>
    <row r="1094" spans="1:21" x14ac:dyDescent="0.25">
      <c r="A1094" s="5" t="s">
        <v>336</v>
      </c>
      <c r="B1094" s="1" t="s">
        <v>501</v>
      </c>
      <c r="C1094">
        <v>1999</v>
      </c>
      <c r="D1094" s="5" t="s">
        <v>503</v>
      </c>
      <c r="E1094" s="1" t="s">
        <v>360</v>
      </c>
      <c r="H1094" t="s">
        <v>736</v>
      </c>
      <c r="I1094" t="s">
        <v>27</v>
      </c>
      <c r="J1094" s="15" t="s">
        <v>332</v>
      </c>
      <c r="K1094" s="42" t="s">
        <v>782</v>
      </c>
      <c r="L1094" s="7">
        <v>43.85</v>
      </c>
      <c r="M1094" s="7">
        <v>40.17</v>
      </c>
      <c r="N1094" s="9">
        <v>0.91607753705815276</v>
      </c>
    </row>
    <row r="1095" spans="1:21" x14ac:dyDescent="0.25">
      <c r="A1095" s="5" t="s">
        <v>336</v>
      </c>
      <c r="B1095" s="1" t="s">
        <v>501</v>
      </c>
      <c r="C1095">
        <v>1999</v>
      </c>
      <c r="D1095" s="5" t="s">
        <v>503</v>
      </c>
      <c r="E1095" s="1" t="s">
        <v>360</v>
      </c>
      <c r="H1095" t="s">
        <v>736</v>
      </c>
      <c r="I1095" t="s">
        <v>27</v>
      </c>
      <c r="J1095" s="15" t="s">
        <v>332</v>
      </c>
      <c r="K1095" s="42" t="s">
        <v>783</v>
      </c>
      <c r="L1095" s="7">
        <v>42.12</v>
      </c>
      <c r="M1095" s="7">
        <v>38.630000000000003</v>
      </c>
      <c r="N1095" s="9">
        <v>0.91714150047483389</v>
      </c>
    </row>
    <row r="1096" spans="1:21" x14ac:dyDescent="0.25">
      <c r="A1096" s="5" t="s">
        <v>336</v>
      </c>
      <c r="B1096" s="1" t="s">
        <v>501</v>
      </c>
      <c r="C1096">
        <v>1999</v>
      </c>
      <c r="D1096" s="5" t="s">
        <v>503</v>
      </c>
      <c r="E1096" s="1" t="s">
        <v>360</v>
      </c>
      <c r="H1096" t="s">
        <v>736</v>
      </c>
      <c r="I1096" t="s">
        <v>27</v>
      </c>
      <c r="J1096" s="15" t="s">
        <v>332</v>
      </c>
      <c r="K1096" s="42" t="s">
        <v>784</v>
      </c>
      <c r="L1096" s="7">
        <v>43.59</v>
      </c>
      <c r="M1096" s="7">
        <v>40.130000000000003</v>
      </c>
      <c r="N1096" s="9">
        <v>0.92062399632943337</v>
      </c>
    </row>
    <row r="1097" spans="1:21" x14ac:dyDescent="0.25">
      <c r="A1097" s="5" t="s">
        <v>336</v>
      </c>
      <c r="B1097" s="1" t="s">
        <v>501</v>
      </c>
      <c r="C1097">
        <v>1999</v>
      </c>
      <c r="D1097" s="5" t="s">
        <v>503</v>
      </c>
      <c r="E1097" s="1" t="s">
        <v>360</v>
      </c>
      <c r="H1097" t="s">
        <v>736</v>
      </c>
      <c r="I1097" t="s">
        <v>27</v>
      </c>
      <c r="J1097" s="15" t="s">
        <v>332</v>
      </c>
      <c r="K1097" s="42" t="s">
        <v>785</v>
      </c>
      <c r="L1097" s="7">
        <v>47.72</v>
      </c>
      <c r="M1097" s="7">
        <v>44.2</v>
      </c>
      <c r="N1097" s="9">
        <v>0.92623637887678134</v>
      </c>
      <c r="O1097" s="14">
        <v>9.8899999999999993E-13</v>
      </c>
    </row>
    <row r="1098" spans="1:21" x14ac:dyDescent="0.25">
      <c r="A1098" s="5" t="s">
        <v>336</v>
      </c>
      <c r="B1098" s="1" t="s">
        <v>501</v>
      </c>
      <c r="C1098">
        <v>1999</v>
      </c>
      <c r="D1098" s="5" t="s">
        <v>503</v>
      </c>
      <c r="E1098" s="1" t="s">
        <v>360</v>
      </c>
      <c r="H1098" t="s">
        <v>736</v>
      </c>
      <c r="I1098" t="s">
        <v>27</v>
      </c>
      <c r="J1098" s="15" t="s">
        <v>332</v>
      </c>
      <c r="K1098" s="42" t="s">
        <v>786</v>
      </c>
      <c r="L1098" s="7">
        <v>46.79</v>
      </c>
      <c r="M1098" s="7">
        <v>43.71</v>
      </c>
      <c r="N1098" s="9">
        <v>0.93417396879675152</v>
      </c>
    </row>
    <row r="1099" spans="1:21" x14ac:dyDescent="0.25">
      <c r="A1099" s="5" t="s">
        <v>336</v>
      </c>
      <c r="B1099" s="1" t="s">
        <v>501</v>
      </c>
      <c r="C1099">
        <v>1999</v>
      </c>
      <c r="D1099" s="5" t="s">
        <v>503</v>
      </c>
      <c r="E1099" s="1" t="s">
        <v>360</v>
      </c>
      <c r="H1099" t="s">
        <v>736</v>
      </c>
      <c r="I1099" t="s">
        <v>27</v>
      </c>
      <c r="J1099" s="15" t="s">
        <v>332</v>
      </c>
      <c r="K1099" s="42" t="s">
        <v>787</v>
      </c>
      <c r="L1099" s="7">
        <v>51.38</v>
      </c>
      <c r="M1099" s="7">
        <v>48.74</v>
      </c>
      <c r="N1099" s="9">
        <v>0.94861813935383421</v>
      </c>
    </row>
    <row r="1100" spans="1:21" x14ac:dyDescent="0.25">
      <c r="A1100" s="5" t="s">
        <v>336</v>
      </c>
      <c r="B1100" s="1" t="s">
        <v>501</v>
      </c>
      <c r="C1100">
        <v>1999</v>
      </c>
      <c r="D1100" s="5" t="s">
        <v>503</v>
      </c>
      <c r="E1100" s="1" t="s">
        <v>360</v>
      </c>
      <c r="H1100" t="s">
        <v>736</v>
      </c>
      <c r="I1100" t="s">
        <v>27</v>
      </c>
      <c r="J1100" s="15" t="s">
        <v>332</v>
      </c>
      <c r="K1100" s="42" t="s">
        <v>788</v>
      </c>
      <c r="L1100" s="7">
        <v>46.53</v>
      </c>
      <c r="M1100" s="7">
        <v>43.39</v>
      </c>
      <c r="N1100" s="9">
        <v>0.93251665592091126</v>
      </c>
    </row>
    <row r="1101" spans="1:21" x14ac:dyDescent="0.25">
      <c r="A1101" s="5" t="s">
        <v>336</v>
      </c>
      <c r="B1101" s="1" t="s">
        <v>501</v>
      </c>
      <c r="C1101">
        <v>1999</v>
      </c>
      <c r="D1101" s="5" t="s">
        <v>503</v>
      </c>
      <c r="E1101" s="1" t="s">
        <v>360</v>
      </c>
      <c r="H1101" t="s">
        <v>736</v>
      </c>
      <c r="I1101" t="s">
        <v>27</v>
      </c>
      <c r="J1101" s="15" t="s">
        <v>332</v>
      </c>
      <c r="K1101" s="42" t="s">
        <v>789</v>
      </c>
      <c r="L1101" s="7">
        <v>51.62</v>
      </c>
      <c r="M1101" s="7">
        <v>48.98</v>
      </c>
      <c r="N1101" s="9">
        <v>0.94885703215807826</v>
      </c>
    </row>
    <row r="1102" spans="1:21" x14ac:dyDescent="0.25">
      <c r="A1102" s="5" t="s">
        <v>336</v>
      </c>
      <c r="B1102" s="1" t="s">
        <v>501</v>
      </c>
      <c r="C1102">
        <v>1999</v>
      </c>
      <c r="D1102" s="5" t="s">
        <v>503</v>
      </c>
      <c r="E1102" s="1" t="s">
        <v>360</v>
      </c>
      <c r="H1102" t="s">
        <v>736</v>
      </c>
      <c r="I1102" t="s">
        <v>27</v>
      </c>
      <c r="J1102" s="15" t="s">
        <v>332</v>
      </c>
      <c r="K1102" s="42" t="s">
        <v>790</v>
      </c>
      <c r="L1102" s="7">
        <v>42.06</v>
      </c>
      <c r="M1102" s="7">
        <v>38.729999999999997</v>
      </c>
      <c r="N1102" s="9">
        <v>0.92082738944365183</v>
      </c>
    </row>
    <row r="1103" spans="1:21" s="16" customFormat="1" x14ac:dyDescent="0.25">
      <c r="A1103" s="18" t="s">
        <v>336</v>
      </c>
      <c r="B1103" s="19" t="s">
        <v>501</v>
      </c>
      <c r="C1103" s="16">
        <v>1999</v>
      </c>
      <c r="D1103" s="18" t="s">
        <v>503</v>
      </c>
      <c r="E1103" s="19" t="s">
        <v>360</v>
      </c>
      <c r="H1103" s="16" t="s">
        <v>736</v>
      </c>
      <c r="I1103" s="16" t="s">
        <v>27</v>
      </c>
      <c r="J1103" s="21" t="s">
        <v>332</v>
      </c>
      <c r="K1103" s="43" t="s">
        <v>791</v>
      </c>
      <c r="L1103" s="17">
        <v>46.26</v>
      </c>
      <c r="M1103" s="17">
        <v>42.81</v>
      </c>
      <c r="N1103" s="22">
        <v>0.92542153047989628</v>
      </c>
      <c r="O1103" s="23"/>
      <c r="P1103" s="18"/>
      <c r="U1103" s="18"/>
    </row>
    <row r="1104" spans="1:21" x14ac:dyDescent="0.25">
      <c r="A1104" s="5" t="s">
        <v>588</v>
      </c>
      <c r="B1104" s="1" t="s">
        <v>501</v>
      </c>
      <c r="C1104" t="s">
        <v>503</v>
      </c>
      <c r="D1104" s="11" t="s">
        <v>589</v>
      </c>
      <c r="E1104" s="1" t="s">
        <v>360</v>
      </c>
      <c r="H1104" t="s">
        <v>719</v>
      </c>
      <c r="I1104" t="s">
        <v>27</v>
      </c>
      <c r="J1104" s="15" t="s">
        <v>332</v>
      </c>
      <c r="K1104" s="42" t="s">
        <v>792</v>
      </c>
      <c r="L1104" s="7">
        <v>20.2</v>
      </c>
      <c r="M1104" s="7">
        <v>18.5</v>
      </c>
      <c r="N1104" s="9">
        <v>0.91584158415841588</v>
      </c>
      <c r="O1104" s="14">
        <v>2.72E-13</v>
      </c>
    </row>
    <row r="1105" spans="1:21" x14ac:dyDescent="0.25">
      <c r="A1105" s="5" t="s">
        <v>588</v>
      </c>
      <c r="B1105" s="1" t="s">
        <v>501</v>
      </c>
      <c r="C1105" t="s">
        <v>503</v>
      </c>
      <c r="D1105" s="11" t="s">
        <v>589</v>
      </c>
      <c r="E1105" s="1" t="s">
        <v>360</v>
      </c>
      <c r="H1105" t="s">
        <v>719</v>
      </c>
      <c r="I1105" t="s">
        <v>27</v>
      </c>
      <c r="J1105" s="15" t="s">
        <v>332</v>
      </c>
      <c r="K1105" s="42" t="s">
        <v>793</v>
      </c>
      <c r="L1105" s="7">
        <v>9.9</v>
      </c>
      <c r="M1105" s="7">
        <v>9.6</v>
      </c>
      <c r="N1105" s="9">
        <v>0.96969696969696961</v>
      </c>
      <c r="O1105" s="14">
        <v>6.0499999999999995E-14</v>
      </c>
    </row>
    <row r="1106" spans="1:21" x14ac:dyDescent="0.25">
      <c r="A1106" s="5" t="s">
        <v>588</v>
      </c>
      <c r="B1106" s="1" t="s">
        <v>501</v>
      </c>
      <c r="C1106" t="s">
        <v>503</v>
      </c>
      <c r="D1106" s="11" t="s">
        <v>589</v>
      </c>
      <c r="E1106" s="1" t="s">
        <v>360</v>
      </c>
      <c r="H1106" t="s">
        <v>719</v>
      </c>
      <c r="I1106" t="s">
        <v>27</v>
      </c>
      <c r="J1106" s="15" t="s">
        <v>332</v>
      </c>
      <c r="K1106" s="42" t="s">
        <v>794</v>
      </c>
      <c r="L1106" s="7">
        <v>5.7</v>
      </c>
      <c r="M1106" s="7">
        <v>4.5999999999999996</v>
      </c>
      <c r="N1106" s="9">
        <v>0.80701754385964908</v>
      </c>
      <c r="O1106" s="14">
        <v>1.62E-17</v>
      </c>
    </row>
    <row r="1107" spans="1:21" x14ac:dyDescent="0.25">
      <c r="A1107" s="5" t="s">
        <v>588</v>
      </c>
      <c r="B1107" s="1" t="s">
        <v>501</v>
      </c>
      <c r="C1107" t="s">
        <v>503</v>
      </c>
      <c r="D1107" s="11" t="s">
        <v>589</v>
      </c>
      <c r="E1107" s="1" t="s">
        <v>360</v>
      </c>
      <c r="H1107" t="s">
        <v>719</v>
      </c>
      <c r="I1107" t="s">
        <v>27</v>
      </c>
      <c r="J1107" s="15" t="s">
        <v>332</v>
      </c>
      <c r="K1107" s="42" t="s">
        <v>795</v>
      </c>
      <c r="L1107" s="7">
        <v>4.0999999999999996</v>
      </c>
      <c r="M1107" s="7">
        <v>3.5</v>
      </c>
      <c r="N1107" s="9">
        <v>0.85365853658536595</v>
      </c>
      <c r="O1107" s="14">
        <v>9.4700000000000003E-17</v>
      </c>
    </row>
    <row r="1108" spans="1:21" x14ac:dyDescent="0.25">
      <c r="A1108" s="5" t="s">
        <v>588</v>
      </c>
      <c r="B1108" s="1" t="s">
        <v>501</v>
      </c>
      <c r="C1108" t="s">
        <v>503</v>
      </c>
      <c r="D1108" s="11" t="s">
        <v>589</v>
      </c>
      <c r="E1108" s="1" t="s">
        <v>360</v>
      </c>
      <c r="H1108" t="s">
        <v>719</v>
      </c>
      <c r="I1108" t="s">
        <v>27</v>
      </c>
      <c r="J1108" s="15" t="s">
        <v>332</v>
      </c>
      <c r="K1108" s="42" t="s">
        <v>796</v>
      </c>
      <c r="L1108" s="7">
        <v>11.3</v>
      </c>
      <c r="M1108" s="7">
        <v>10.6</v>
      </c>
      <c r="N1108" s="9">
        <v>0.93805309734513265</v>
      </c>
      <c r="O1108" s="14">
        <v>5.2900000000000001E-14</v>
      </c>
    </row>
    <row r="1109" spans="1:21" x14ac:dyDescent="0.25">
      <c r="A1109" s="5" t="s">
        <v>588</v>
      </c>
      <c r="B1109" s="1" t="s">
        <v>501</v>
      </c>
      <c r="C1109" t="s">
        <v>503</v>
      </c>
      <c r="D1109" s="11" t="s">
        <v>589</v>
      </c>
      <c r="E1109" s="1" t="s">
        <v>360</v>
      </c>
      <c r="H1109" t="s">
        <v>719</v>
      </c>
      <c r="I1109" t="s">
        <v>27</v>
      </c>
      <c r="J1109" s="15" t="s">
        <v>332</v>
      </c>
      <c r="K1109" s="42" t="s">
        <v>797</v>
      </c>
      <c r="L1109" s="7">
        <v>9.4</v>
      </c>
      <c r="M1109" s="7">
        <v>8.5</v>
      </c>
      <c r="N1109" s="9">
        <v>0.90425531914893609</v>
      </c>
      <c r="O1109" s="14">
        <v>1.25E-15</v>
      </c>
    </row>
    <row r="1110" spans="1:21" x14ac:dyDescent="0.25">
      <c r="A1110" s="5" t="s">
        <v>588</v>
      </c>
      <c r="B1110" s="1" t="s">
        <v>501</v>
      </c>
      <c r="C1110" t="s">
        <v>503</v>
      </c>
      <c r="D1110" s="11" t="s">
        <v>589</v>
      </c>
      <c r="E1110" s="1" t="s">
        <v>360</v>
      </c>
      <c r="H1110" t="s">
        <v>719</v>
      </c>
      <c r="I1110" t="s">
        <v>27</v>
      </c>
      <c r="J1110" s="15" t="s">
        <v>332</v>
      </c>
      <c r="K1110" s="42" t="s">
        <v>798</v>
      </c>
      <c r="L1110" s="7">
        <v>24.2</v>
      </c>
      <c r="M1110" s="7">
        <v>23.4</v>
      </c>
      <c r="N1110" s="9">
        <v>0.96694214876033058</v>
      </c>
      <c r="O1110" s="14">
        <v>4.3700000000000001E-13</v>
      </c>
    </row>
    <row r="1111" spans="1:21" x14ac:dyDescent="0.25">
      <c r="A1111" s="5" t="s">
        <v>588</v>
      </c>
      <c r="B1111" s="1" t="s">
        <v>501</v>
      </c>
      <c r="C1111" t="s">
        <v>503</v>
      </c>
      <c r="D1111" s="11" t="s">
        <v>589</v>
      </c>
      <c r="E1111" s="1" t="s">
        <v>360</v>
      </c>
      <c r="H1111" t="s">
        <v>719</v>
      </c>
      <c r="I1111" t="s">
        <v>27</v>
      </c>
      <c r="J1111" s="15" t="s">
        <v>332</v>
      </c>
      <c r="K1111" s="42" t="s">
        <v>799</v>
      </c>
      <c r="L1111" s="7">
        <v>27.4</v>
      </c>
      <c r="M1111" s="7">
        <v>27.4</v>
      </c>
      <c r="N1111" s="9">
        <v>1</v>
      </c>
      <c r="O1111" s="14">
        <v>4.39E-13</v>
      </c>
    </row>
    <row r="1112" spans="1:21" s="16" customFormat="1" x14ac:dyDescent="0.25">
      <c r="A1112" s="18" t="s">
        <v>588</v>
      </c>
      <c r="B1112" s="19" t="s">
        <v>501</v>
      </c>
      <c r="C1112" s="16" t="s">
        <v>503</v>
      </c>
      <c r="D1112" s="20" t="s">
        <v>589</v>
      </c>
      <c r="E1112" s="19" t="s">
        <v>360</v>
      </c>
      <c r="H1112" s="16" t="s">
        <v>719</v>
      </c>
      <c r="I1112" s="16" t="s">
        <v>27</v>
      </c>
      <c r="J1112" s="21" t="s">
        <v>332</v>
      </c>
      <c r="K1112" s="43" t="s">
        <v>800</v>
      </c>
      <c r="L1112" s="17">
        <v>24.5</v>
      </c>
      <c r="M1112" s="17">
        <v>24.5</v>
      </c>
      <c r="N1112" s="22">
        <v>1</v>
      </c>
      <c r="O1112" s="23">
        <v>4.39E-13</v>
      </c>
      <c r="P1112" s="18"/>
      <c r="U1112" s="18"/>
    </row>
    <row r="1113" spans="1:21" x14ac:dyDescent="0.25">
      <c r="A1113" s="5" t="s">
        <v>680</v>
      </c>
      <c r="B1113" s="1" t="s">
        <v>528</v>
      </c>
      <c r="C1113" t="s">
        <v>801</v>
      </c>
      <c r="D1113" s="11" t="s">
        <v>682</v>
      </c>
      <c r="E1113" s="1" t="s">
        <v>360</v>
      </c>
      <c r="H1113" t="s">
        <v>736</v>
      </c>
      <c r="I1113" t="s">
        <v>27</v>
      </c>
      <c r="J1113" s="15" t="s">
        <v>332</v>
      </c>
      <c r="K1113" s="42" t="s">
        <v>802</v>
      </c>
      <c r="L1113" s="7">
        <v>11.5</v>
      </c>
      <c r="M1113" s="7">
        <v>10.199999999999999</v>
      </c>
      <c r="N1113" s="9">
        <v>0.88695652173913042</v>
      </c>
      <c r="O1113" s="14">
        <v>1.0000000000000001E-15</v>
      </c>
    </row>
    <row r="1114" spans="1:21" x14ac:dyDescent="0.25">
      <c r="A1114" s="5" t="s">
        <v>680</v>
      </c>
      <c r="B1114" s="1" t="s">
        <v>528</v>
      </c>
      <c r="C1114" t="s">
        <v>801</v>
      </c>
      <c r="D1114" s="11" t="s">
        <v>682</v>
      </c>
      <c r="E1114" s="1" t="s">
        <v>360</v>
      </c>
      <c r="H1114" t="s">
        <v>736</v>
      </c>
      <c r="I1114" t="s">
        <v>27</v>
      </c>
      <c r="J1114" s="15" t="s">
        <v>332</v>
      </c>
      <c r="K1114" s="42" t="s">
        <v>803</v>
      </c>
      <c r="L1114" s="7">
        <v>4.0999999999999996</v>
      </c>
      <c r="M1114" s="7">
        <v>3.8</v>
      </c>
      <c r="N1114" s="9">
        <v>0.92682926829268297</v>
      </c>
      <c r="O1114" s="14">
        <v>9.9999999999999998E-17</v>
      </c>
    </row>
    <row r="1115" spans="1:21" x14ac:dyDescent="0.25">
      <c r="A1115" s="5" t="s">
        <v>680</v>
      </c>
      <c r="B1115" s="1" t="s">
        <v>528</v>
      </c>
      <c r="C1115" t="s">
        <v>804</v>
      </c>
      <c r="D1115" s="11" t="s">
        <v>682</v>
      </c>
      <c r="E1115" s="1" t="s">
        <v>360</v>
      </c>
      <c r="H1115" t="s">
        <v>805</v>
      </c>
      <c r="I1115" t="s">
        <v>27</v>
      </c>
      <c r="J1115" s="15" t="s">
        <v>332</v>
      </c>
      <c r="K1115" s="42" t="s">
        <v>806</v>
      </c>
      <c r="L1115" s="7">
        <v>17.399999999999999</v>
      </c>
      <c r="M1115" s="7">
        <v>15.4</v>
      </c>
      <c r="N1115" s="9">
        <v>0.88505747126436796</v>
      </c>
      <c r="O1115" s="14">
        <v>3.9000000000000003E-15</v>
      </c>
    </row>
    <row r="1116" spans="1:21" x14ac:dyDescent="0.25">
      <c r="A1116" s="5" t="s">
        <v>680</v>
      </c>
      <c r="B1116" s="1" t="s">
        <v>528</v>
      </c>
      <c r="C1116" t="s">
        <v>807</v>
      </c>
      <c r="D1116" s="11" t="s">
        <v>682</v>
      </c>
      <c r="E1116" s="1" t="s">
        <v>360</v>
      </c>
      <c r="H1116" t="s">
        <v>805</v>
      </c>
      <c r="I1116" t="s">
        <v>27</v>
      </c>
      <c r="J1116" s="15" t="s">
        <v>332</v>
      </c>
      <c r="K1116" s="42" t="s">
        <v>808</v>
      </c>
      <c r="L1116" s="7">
        <v>10.5</v>
      </c>
      <c r="M1116" s="7">
        <v>9.8000000000000007</v>
      </c>
      <c r="N1116" s="9">
        <v>0.93333333333333335</v>
      </c>
      <c r="O1116" s="14">
        <v>2.0000000000000002E-15</v>
      </c>
    </row>
    <row r="1117" spans="1:21" x14ac:dyDescent="0.25">
      <c r="A1117" s="5" t="s">
        <v>680</v>
      </c>
      <c r="B1117" s="1" t="s">
        <v>528</v>
      </c>
      <c r="C1117" t="s">
        <v>809</v>
      </c>
      <c r="D1117" s="11" t="s">
        <v>682</v>
      </c>
      <c r="E1117" s="1" t="s">
        <v>360</v>
      </c>
      <c r="H1117" t="s">
        <v>805</v>
      </c>
      <c r="I1117" t="s">
        <v>27</v>
      </c>
      <c r="J1117" s="15" t="s">
        <v>332</v>
      </c>
      <c r="K1117" s="42" t="s">
        <v>810</v>
      </c>
      <c r="L1117" s="7">
        <v>12.2</v>
      </c>
      <c r="M1117" s="7">
        <v>12.1</v>
      </c>
      <c r="N1117" s="9">
        <v>0.99180327868852458</v>
      </c>
      <c r="O1117" s="14">
        <v>3.9000000000000003E-15</v>
      </c>
    </row>
    <row r="1118" spans="1:21" x14ac:dyDescent="0.25">
      <c r="A1118" s="5" t="s">
        <v>680</v>
      </c>
      <c r="B1118" s="1" t="s">
        <v>528</v>
      </c>
      <c r="C1118" t="s">
        <v>811</v>
      </c>
      <c r="D1118" s="11" t="s">
        <v>682</v>
      </c>
      <c r="E1118" s="1" t="s">
        <v>360</v>
      </c>
      <c r="H1118" t="s">
        <v>727</v>
      </c>
      <c r="I1118" t="s">
        <v>27</v>
      </c>
      <c r="J1118" s="15" t="s">
        <v>332</v>
      </c>
      <c r="K1118" s="42" t="s">
        <v>812</v>
      </c>
      <c r="L1118" s="7">
        <v>4.0999999999999996</v>
      </c>
      <c r="M1118" s="7">
        <v>3.1</v>
      </c>
      <c r="N1118" s="9">
        <v>0.75609756097560987</v>
      </c>
      <c r="O1118" s="14">
        <v>9.9999999999999998E-17</v>
      </c>
    </row>
    <row r="1119" spans="1:21" x14ac:dyDescent="0.25">
      <c r="A1119" s="5" t="s">
        <v>680</v>
      </c>
      <c r="B1119" s="1" t="s">
        <v>528</v>
      </c>
      <c r="C1119" t="s">
        <v>811</v>
      </c>
      <c r="D1119" s="11" t="s">
        <v>682</v>
      </c>
      <c r="E1119" s="1" t="s">
        <v>360</v>
      </c>
      <c r="H1119" t="s">
        <v>727</v>
      </c>
      <c r="I1119" t="s">
        <v>27</v>
      </c>
      <c r="J1119" s="15" t="s">
        <v>332</v>
      </c>
      <c r="K1119" s="42" t="s">
        <v>813</v>
      </c>
      <c r="L1119" s="7">
        <v>5.0999999999999996</v>
      </c>
      <c r="M1119" s="7">
        <v>3.5</v>
      </c>
      <c r="N1119" s="9">
        <v>0.68627450980392157</v>
      </c>
      <c r="O1119" s="14">
        <v>9.9999999999999998E-17</v>
      </c>
    </row>
    <row r="1120" spans="1:21" x14ac:dyDescent="0.25">
      <c r="A1120" s="5" t="s">
        <v>680</v>
      </c>
      <c r="B1120" s="1" t="s">
        <v>528</v>
      </c>
      <c r="C1120" t="s">
        <v>811</v>
      </c>
      <c r="D1120" s="11" t="s">
        <v>682</v>
      </c>
      <c r="E1120" s="1" t="s">
        <v>360</v>
      </c>
      <c r="H1120" t="s">
        <v>727</v>
      </c>
      <c r="I1120" t="s">
        <v>27</v>
      </c>
      <c r="J1120" s="15" t="s">
        <v>332</v>
      </c>
      <c r="K1120" s="42" t="s">
        <v>814</v>
      </c>
      <c r="L1120" s="7">
        <v>13.5</v>
      </c>
      <c r="M1120" s="7">
        <v>13.4</v>
      </c>
      <c r="N1120" s="9">
        <v>0.99259259259259258</v>
      </c>
      <c r="O1120" s="14">
        <v>1.0000000000000001E-15</v>
      </c>
    </row>
    <row r="1121" spans="1:15" x14ac:dyDescent="0.25">
      <c r="A1121" s="5" t="s">
        <v>680</v>
      </c>
      <c r="B1121" s="1" t="s">
        <v>528</v>
      </c>
      <c r="C1121" t="s">
        <v>811</v>
      </c>
      <c r="D1121" s="11" t="s">
        <v>682</v>
      </c>
      <c r="E1121" s="1" t="s">
        <v>360</v>
      </c>
      <c r="H1121" t="s">
        <v>815</v>
      </c>
      <c r="I1121" t="s">
        <v>27</v>
      </c>
      <c r="J1121" s="15" t="s">
        <v>332</v>
      </c>
      <c r="K1121" s="42" t="s">
        <v>816</v>
      </c>
      <c r="L1121" s="7">
        <v>24.1</v>
      </c>
      <c r="M1121" s="7">
        <v>24</v>
      </c>
      <c r="N1121" s="9">
        <v>0.99585062240663891</v>
      </c>
      <c r="O1121" s="14">
        <v>2.5399999999999998E-13</v>
      </c>
    </row>
    <row r="1122" spans="1:15" x14ac:dyDescent="0.25">
      <c r="A1122" s="5" t="s">
        <v>680</v>
      </c>
      <c r="B1122" s="1" t="s">
        <v>528</v>
      </c>
      <c r="C1122" t="s">
        <v>811</v>
      </c>
      <c r="D1122" s="11" t="s">
        <v>682</v>
      </c>
      <c r="E1122" s="1" t="s">
        <v>360</v>
      </c>
      <c r="H1122" t="s">
        <v>815</v>
      </c>
      <c r="I1122" t="s">
        <v>27</v>
      </c>
      <c r="J1122" s="15" t="s">
        <v>332</v>
      </c>
      <c r="K1122" s="42" t="s">
        <v>817</v>
      </c>
      <c r="L1122" s="7">
        <v>15.2</v>
      </c>
      <c r="M1122" s="7">
        <v>14.5</v>
      </c>
      <c r="N1122" s="9">
        <v>0.95394736842105265</v>
      </c>
      <c r="O1122" s="14">
        <v>4.8999999999999999E-15</v>
      </c>
    </row>
    <row r="1123" spans="1:15" x14ac:dyDescent="0.25">
      <c r="A1123" s="5" t="s">
        <v>680</v>
      </c>
      <c r="B1123" s="1" t="s">
        <v>528</v>
      </c>
      <c r="C1123" t="s">
        <v>811</v>
      </c>
      <c r="D1123" s="11" t="s">
        <v>682</v>
      </c>
      <c r="E1123" s="1" t="s">
        <v>360</v>
      </c>
      <c r="H1123" t="s">
        <v>815</v>
      </c>
      <c r="I1123" t="s">
        <v>27</v>
      </c>
      <c r="J1123" s="15" t="s">
        <v>332</v>
      </c>
      <c r="K1123" s="42" t="s">
        <v>818</v>
      </c>
      <c r="L1123" s="7">
        <v>31.2</v>
      </c>
      <c r="M1123" s="7">
        <v>28.9</v>
      </c>
      <c r="N1123" s="9">
        <v>0.92628205128205121</v>
      </c>
      <c r="O1123" s="14">
        <v>5.0599999999999998E-12</v>
      </c>
    </row>
    <row r="1124" spans="1:15" x14ac:dyDescent="0.25">
      <c r="A1124" s="5" t="s">
        <v>680</v>
      </c>
      <c r="B1124" s="1" t="s">
        <v>528</v>
      </c>
      <c r="C1124" t="s">
        <v>811</v>
      </c>
      <c r="D1124" s="11" t="s">
        <v>682</v>
      </c>
      <c r="E1124" s="1" t="s">
        <v>360</v>
      </c>
      <c r="H1124" t="s">
        <v>815</v>
      </c>
      <c r="I1124" t="s">
        <v>27</v>
      </c>
      <c r="J1124" s="15" t="s">
        <v>332</v>
      </c>
      <c r="K1124" s="42" t="s">
        <v>819</v>
      </c>
      <c r="L1124" s="7">
        <v>11.8</v>
      </c>
      <c r="M1124" s="7">
        <v>11.1</v>
      </c>
      <c r="N1124" s="9">
        <v>0.94067796610169485</v>
      </c>
      <c r="O1124" s="14">
        <v>3.9000000000000003E-15</v>
      </c>
    </row>
    <row r="1125" spans="1:15" x14ac:dyDescent="0.25">
      <c r="A1125" s="5" t="s">
        <v>680</v>
      </c>
      <c r="B1125" s="1" t="s">
        <v>528</v>
      </c>
      <c r="C1125" t="s">
        <v>811</v>
      </c>
      <c r="D1125" s="11" t="s">
        <v>682</v>
      </c>
      <c r="E1125" s="1" t="s">
        <v>360</v>
      </c>
      <c r="H1125" t="s">
        <v>815</v>
      </c>
      <c r="I1125" t="s">
        <v>27</v>
      </c>
      <c r="J1125" s="15" t="s">
        <v>332</v>
      </c>
      <c r="K1125" s="42" t="s">
        <v>820</v>
      </c>
      <c r="L1125" s="7">
        <v>11.2</v>
      </c>
      <c r="M1125" s="7">
        <v>10.3</v>
      </c>
      <c r="N1125" s="9">
        <v>0.91964285714285732</v>
      </c>
      <c r="O1125" s="14">
        <v>2.9999999999999998E-15</v>
      </c>
    </row>
    <row r="1126" spans="1:15" x14ac:dyDescent="0.25">
      <c r="A1126" s="5" t="s">
        <v>680</v>
      </c>
      <c r="B1126" s="1" t="s">
        <v>528</v>
      </c>
      <c r="C1126" t="s">
        <v>811</v>
      </c>
      <c r="D1126" s="11" t="s">
        <v>682</v>
      </c>
      <c r="E1126" s="1" t="s">
        <v>360</v>
      </c>
      <c r="H1126" t="s">
        <v>815</v>
      </c>
      <c r="I1126" t="s">
        <v>27</v>
      </c>
      <c r="J1126" s="15" t="s">
        <v>332</v>
      </c>
      <c r="K1126" s="42" t="s">
        <v>821</v>
      </c>
      <c r="L1126" s="7">
        <v>13.3</v>
      </c>
      <c r="M1126" s="7">
        <v>13.2</v>
      </c>
      <c r="N1126" s="9">
        <v>0.99248120300751874</v>
      </c>
      <c r="O1126" s="14">
        <v>8.9000000000000003E-15</v>
      </c>
    </row>
    <row r="1127" spans="1:15" x14ac:dyDescent="0.25">
      <c r="A1127" s="5" t="s">
        <v>680</v>
      </c>
      <c r="B1127" s="1" t="s">
        <v>528</v>
      </c>
      <c r="C1127" t="s">
        <v>811</v>
      </c>
      <c r="D1127" s="11" t="s">
        <v>682</v>
      </c>
      <c r="E1127" s="1" t="s">
        <v>360</v>
      </c>
      <c r="H1127" t="s">
        <v>815</v>
      </c>
      <c r="I1127" t="s">
        <v>27</v>
      </c>
      <c r="J1127" s="15" t="s">
        <v>332</v>
      </c>
      <c r="K1127" s="42" t="s">
        <v>822</v>
      </c>
      <c r="L1127" s="7">
        <v>15.6</v>
      </c>
      <c r="M1127" s="7">
        <v>14.9</v>
      </c>
      <c r="N1127" s="9">
        <v>0.95512820512820518</v>
      </c>
      <c r="O1127" s="14">
        <v>5.5300000000000002E-14</v>
      </c>
    </row>
    <row r="1128" spans="1:15" x14ac:dyDescent="0.25">
      <c r="A1128" s="5" t="s">
        <v>680</v>
      </c>
      <c r="B1128" s="1" t="s">
        <v>528</v>
      </c>
      <c r="C1128" t="s">
        <v>811</v>
      </c>
      <c r="D1128" s="11" t="s">
        <v>682</v>
      </c>
      <c r="E1128" s="1" t="s">
        <v>360</v>
      </c>
      <c r="H1128" t="s">
        <v>815</v>
      </c>
      <c r="I1128" t="s">
        <v>27</v>
      </c>
      <c r="J1128" s="15" t="s">
        <v>332</v>
      </c>
      <c r="K1128" s="42" t="s">
        <v>823</v>
      </c>
      <c r="L1128" s="7">
        <v>15.4</v>
      </c>
      <c r="M1128" s="7">
        <v>14.6</v>
      </c>
      <c r="N1128" s="9">
        <v>0.94805194805194803</v>
      </c>
      <c r="O1128" s="14">
        <v>2.9999999999999998E-15</v>
      </c>
    </row>
    <row r="1129" spans="1:15" x14ac:dyDescent="0.25">
      <c r="A1129" s="5" t="s">
        <v>680</v>
      </c>
      <c r="B1129" s="1" t="s">
        <v>528</v>
      </c>
      <c r="C1129" t="s">
        <v>811</v>
      </c>
      <c r="D1129" s="11" t="s">
        <v>682</v>
      </c>
      <c r="E1129" s="1" t="s">
        <v>360</v>
      </c>
      <c r="H1129" t="s">
        <v>815</v>
      </c>
      <c r="I1129" t="s">
        <v>27</v>
      </c>
      <c r="J1129" s="15" t="s">
        <v>332</v>
      </c>
      <c r="K1129" s="42" t="s">
        <v>824</v>
      </c>
      <c r="L1129" s="7">
        <v>31.1</v>
      </c>
      <c r="M1129" s="7">
        <v>30.5</v>
      </c>
      <c r="N1129" s="9">
        <v>0.98070739549839225</v>
      </c>
      <c r="O1129" s="14">
        <v>1.7699999999999999E-12</v>
      </c>
    </row>
    <row r="1130" spans="1:15" x14ac:dyDescent="0.25">
      <c r="A1130" s="5" t="s">
        <v>680</v>
      </c>
      <c r="B1130" s="1" t="s">
        <v>528</v>
      </c>
      <c r="C1130" t="s">
        <v>811</v>
      </c>
      <c r="D1130" s="11" t="s">
        <v>682</v>
      </c>
      <c r="E1130" s="1" t="s">
        <v>360</v>
      </c>
      <c r="H1130" t="s">
        <v>815</v>
      </c>
      <c r="I1130" t="s">
        <v>27</v>
      </c>
      <c r="J1130" s="15" t="s">
        <v>332</v>
      </c>
      <c r="K1130" s="42" t="s">
        <v>825</v>
      </c>
      <c r="L1130" s="7">
        <v>32.5</v>
      </c>
      <c r="M1130" s="7">
        <v>32.1</v>
      </c>
      <c r="N1130" s="9">
        <v>0.98769230769230776</v>
      </c>
      <c r="O1130" s="14">
        <v>5.6999999999999999E-13</v>
      </c>
    </row>
    <row r="1131" spans="1:15" x14ac:dyDescent="0.25">
      <c r="A1131" s="5" t="s">
        <v>680</v>
      </c>
      <c r="B1131" s="1" t="s">
        <v>528</v>
      </c>
      <c r="C1131" t="s">
        <v>826</v>
      </c>
      <c r="D1131" s="11" t="s">
        <v>682</v>
      </c>
      <c r="E1131" s="1" t="s">
        <v>360</v>
      </c>
      <c r="H1131" t="s">
        <v>815</v>
      </c>
      <c r="I1131" t="s">
        <v>27</v>
      </c>
      <c r="J1131" s="15" t="s">
        <v>332</v>
      </c>
      <c r="K1131" s="42" t="s">
        <v>827</v>
      </c>
      <c r="L1131" s="7">
        <v>9.9</v>
      </c>
      <c r="M1131" s="7">
        <v>9.9</v>
      </c>
      <c r="N1131" s="9">
        <v>1</v>
      </c>
      <c r="O1131" s="14">
        <v>1.8799999999999999E-14</v>
      </c>
    </row>
    <row r="1132" spans="1:15" x14ac:dyDescent="0.25">
      <c r="A1132" s="5" t="s">
        <v>680</v>
      </c>
      <c r="B1132" s="1" t="s">
        <v>528</v>
      </c>
      <c r="C1132" t="s">
        <v>826</v>
      </c>
      <c r="D1132" s="11" t="s">
        <v>682</v>
      </c>
      <c r="E1132" s="1" t="s">
        <v>360</v>
      </c>
      <c r="H1132" t="s">
        <v>815</v>
      </c>
      <c r="I1132" t="s">
        <v>27</v>
      </c>
      <c r="J1132" s="15" t="s">
        <v>332</v>
      </c>
      <c r="K1132" s="42" t="s">
        <v>828</v>
      </c>
      <c r="L1132" s="7">
        <v>20.2</v>
      </c>
      <c r="M1132" s="7">
        <v>16.899999999999999</v>
      </c>
      <c r="N1132" s="9">
        <v>0.8366336633663366</v>
      </c>
      <c r="O1132" s="14">
        <v>5.8999999999999996E-15</v>
      </c>
    </row>
    <row r="1133" spans="1:15" x14ac:dyDescent="0.25">
      <c r="A1133" s="5" t="s">
        <v>680</v>
      </c>
      <c r="B1133" s="1" t="s">
        <v>528</v>
      </c>
      <c r="C1133" t="s">
        <v>826</v>
      </c>
      <c r="D1133" s="11" t="s">
        <v>682</v>
      </c>
      <c r="E1133" s="1" t="s">
        <v>360</v>
      </c>
      <c r="H1133" t="s">
        <v>815</v>
      </c>
      <c r="I1133" t="s">
        <v>27</v>
      </c>
      <c r="J1133" s="15" t="s">
        <v>332</v>
      </c>
      <c r="K1133" s="42" t="s">
        <v>829</v>
      </c>
      <c r="L1133" s="7">
        <v>18</v>
      </c>
      <c r="M1133" s="7">
        <v>15.7</v>
      </c>
      <c r="N1133" s="9">
        <v>0.87222222222222223</v>
      </c>
      <c r="O1133" s="14">
        <v>3.9000000000000003E-15</v>
      </c>
    </row>
    <row r="1134" spans="1:15" x14ac:dyDescent="0.25">
      <c r="A1134" s="5" t="s">
        <v>680</v>
      </c>
      <c r="B1134" s="1" t="s">
        <v>528</v>
      </c>
      <c r="C1134" t="s">
        <v>826</v>
      </c>
      <c r="D1134" s="11" t="s">
        <v>682</v>
      </c>
      <c r="E1134" s="1" t="s">
        <v>360</v>
      </c>
      <c r="H1134" t="s">
        <v>815</v>
      </c>
      <c r="I1134" t="s">
        <v>27</v>
      </c>
      <c r="J1134" s="15" t="s">
        <v>332</v>
      </c>
      <c r="K1134" s="42" t="s">
        <v>830</v>
      </c>
      <c r="L1134" s="7">
        <v>19.2</v>
      </c>
      <c r="M1134" s="7">
        <v>17.399999999999999</v>
      </c>
      <c r="N1134" s="9">
        <v>0.90625</v>
      </c>
      <c r="O1134" s="14">
        <v>1.09E-13</v>
      </c>
    </row>
    <row r="1135" spans="1:15" x14ac:dyDescent="0.25">
      <c r="A1135" s="5" t="s">
        <v>680</v>
      </c>
      <c r="B1135" s="1" t="s">
        <v>528</v>
      </c>
      <c r="C1135" t="s">
        <v>826</v>
      </c>
      <c r="D1135" s="11" t="s">
        <v>682</v>
      </c>
      <c r="E1135" s="1" t="s">
        <v>360</v>
      </c>
      <c r="H1135" t="s">
        <v>815</v>
      </c>
      <c r="I1135" t="s">
        <v>27</v>
      </c>
      <c r="J1135" s="15" t="s">
        <v>332</v>
      </c>
      <c r="K1135" s="42" t="s">
        <v>831</v>
      </c>
      <c r="L1135" s="7">
        <v>22.1</v>
      </c>
      <c r="M1135" s="7">
        <v>19</v>
      </c>
      <c r="N1135" s="9">
        <v>0.85972850678733026</v>
      </c>
      <c r="O1135" s="14">
        <v>1.09E-14</v>
      </c>
    </row>
    <row r="1136" spans="1:15" x14ac:dyDescent="0.25">
      <c r="A1136" s="5" t="s">
        <v>680</v>
      </c>
      <c r="B1136" s="1" t="s">
        <v>528</v>
      </c>
      <c r="C1136" t="s">
        <v>826</v>
      </c>
      <c r="D1136" s="11" t="s">
        <v>682</v>
      </c>
      <c r="E1136" s="1" t="s">
        <v>360</v>
      </c>
      <c r="H1136" t="s">
        <v>815</v>
      </c>
      <c r="I1136" t="s">
        <v>27</v>
      </c>
      <c r="J1136" s="15" t="s">
        <v>332</v>
      </c>
      <c r="K1136" s="42" t="s">
        <v>832</v>
      </c>
      <c r="L1136" s="7">
        <v>15.8</v>
      </c>
      <c r="M1136" s="7">
        <v>15.8</v>
      </c>
      <c r="N1136" s="9">
        <v>1</v>
      </c>
      <c r="O1136" s="14">
        <v>3.85E-14</v>
      </c>
    </row>
    <row r="1137" spans="1:21" x14ac:dyDescent="0.25">
      <c r="A1137" s="5" t="s">
        <v>680</v>
      </c>
      <c r="B1137" s="1" t="s">
        <v>528</v>
      </c>
      <c r="C1137" t="s">
        <v>826</v>
      </c>
      <c r="D1137" s="11" t="s">
        <v>682</v>
      </c>
      <c r="E1137" s="1" t="s">
        <v>360</v>
      </c>
      <c r="H1137" t="s">
        <v>815</v>
      </c>
      <c r="I1137" t="s">
        <v>27</v>
      </c>
      <c r="J1137" s="15" t="s">
        <v>332</v>
      </c>
      <c r="K1137" s="42" t="s">
        <v>833</v>
      </c>
      <c r="L1137" s="7">
        <v>16.3</v>
      </c>
      <c r="M1137" s="7">
        <v>14.6</v>
      </c>
      <c r="N1137" s="9">
        <v>0.89570552147239257</v>
      </c>
      <c r="O1137" s="14">
        <v>2.0399999999999999E-13</v>
      </c>
    </row>
    <row r="1138" spans="1:21" x14ac:dyDescent="0.25">
      <c r="A1138" s="5" t="s">
        <v>680</v>
      </c>
      <c r="B1138" s="1" t="s">
        <v>528</v>
      </c>
      <c r="C1138" t="s">
        <v>826</v>
      </c>
      <c r="D1138" s="11" t="s">
        <v>682</v>
      </c>
      <c r="E1138" s="1" t="s">
        <v>360</v>
      </c>
      <c r="H1138" t="s">
        <v>815</v>
      </c>
      <c r="I1138" t="s">
        <v>27</v>
      </c>
      <c r="J1138" s="15" t="s">
        <v>332</v>
      </c>
      <c r="K1138" s="42" t="s">
        <v>834</v>
      </c>
      <c r="L1138" s="7">
        <v>31.2</v>
      </c>
      <c r="M1138" s="7">
        <v>31.2</v>
      </c>
      <c r="N1138" s="9">
        <v>1</v>
      </c>
      <c r="O1138" s="14">
        <v>5.9200000000000003E-14</v>
      </c>
    </row>
    <row r="1139" spans="1:21" x14ac:dyDescent="0.25">
      <c r="A1139" s="5" t="s">
        <v>680</v>
      </c>
      <c r="B1139" s="1" t="s">
        <v>528</v>
      </c>
      <c r="C1139" t="s">
        <v>826</v>
      </c>
      <c r="D1139" s="11" t="s">
        <v>682</v>
      </c>
      <c r="E1139" s="1" t="s">
        <v>360</v>
      </c>
      <c r="H1139" t="s">
        <v>815</v>
      </c>
      <c r="I1139" t="s">
        <v>27</v>
      </c>
      <c r="J1139" s="15" t="s">
        <v>332</v>
      </c>
      <c r="K1139" s="42" t="s">
        <v>835</v>
      </c>
      <c r="L1139" s="7">
        <v>46.7</v>
      </c>
      <c r="M1139" s="7">
        <v>41.5</v>
      </c>
      <c r="N1139" s="9">
        <v>0.88865096359743034</v>
      </c>
      <c r="O1139" s="14">
        <v>6.6999999999999997E-13</v>
      </c>
    </row>
    <row r="1140" spans="1:21" x14ac:dyDescent="0.25">
      <c r="A1140" s="5" t="s">
        <v>680</v>
      </c>
      <c r="B1140" s="1" t="s">
        <v>528</v>
      </c>
      <c r="C1140" t="s">
        <v>826</v>
      </c>
      <c r="D1140" s="11" t="s">
        <v>682</v>
      </c>
      <c r="E1140" s="1" t="s">
        <v>360</v>
      </c>
      <c r="H1140" t="s">
        <v>815</v>
      </c>
      <c r="I1140" t="s">
        <v>27</v>
      </c>
      <c r="J1140" s="15" t="s">
        <v>332</v>
      </c>
      <c r="K1140" s="42" t="s">
        <v>836</v>
      </c>
      <c r="L1140" s="7">
        <v>42.8</v>
      </c>
      <c r="M1140" s="7">
        <v>42.8</v>
      </c>
      <c r="N1140" s="9">
        <v>1</v>
      </c>
      <c r="O1140" s="14">
        <v>1.4500000000000001E-12</v>
      </c>
    </row>
    <row r="1141" spans="1:21" x14ac:dyDescent="0.25">
      <c r="A1141" s="5" t="s">
        <v>680</v>
      </c>
      <c r="B1141" s="1" t="s">
        <v>528</v>
      </c>
      <c r="C1141" t="s">
        <v>807</v>
      </c>
      <c r="D1141" s="11" t="s">
        <v>682</v>
      </c>
      <c r="E1141" s="1" t="s">
        <v>360</v>
      </c>
      <c r="H1141" t="s">
        <v>815</v>
      </c>
      <c r="I1141" t="s">
        <v>27</v>
      </c>
      <c r="J1141" s="15" t="s">
        <v>332</v>
      </c>
      <c r="K1141" s="42" t="s">
        <v>837</v>
      </c>
      <c r="L1141" s="7">
        <v>12.4</v>
      </c>
      <c r="M1141" s="7">
        <v>11.9</v>
      </c>
      <c r="N1141" s="9">
        <v>0.95967741935483875</v>
      </c>
      <c r="O1141" s="14">
        <v>2.9000000000000002E-15</v>
      </c>
    </row>
    <row r="1142" spans="1:21" x14ac:dyDescent="0.25">
      <c r="A1142" s="5" t="s">
        <v>680</v>
      </c>
      <c r="B1142" s="1" t="s">
        <v>528</v>
      </c>
      <c r="C1142" t="s">
        <v>807</v>
      </c>
      <c r="D1142" s="11" t="s">
        <v>682</v>
      </c>
      <c r="E1142" s="1" t="s">
        <v>360</v>
      </c>
      <c r="H1142" t="s">
        <v>815</v>
      </c>
      <c r="I1142" t="s">
        <v>27</v>
      </c>
      <c r="J1142" s="15" t="s">
        <v>332</v>
      </c>
      <c r="K1142" s="42" t="s">
        <v>838</v>
      </c>
      <c r="L1142" s="7">
        <v>19.899999999999999</v>
      </c>
      <c r="M1142" s="7">
        <v>19.7</v>
      </c>
      <c r="N1142" s="9">
        <v>0.98994974874371866</v>
      </c>
      <c r="O1142" s="14">
        <v>1.67E-13</v>
      </c>
    </row>
    <row r="1143" spans="1:21" x14ac:dyDescent="0.25">
      <c r="A1143" s="5" t="s">
        <v>680</v>
      </c>
      <c r="B1143" s="1" t="s">
        <v>528</v>
      </c>
      <c r="C1143" t="s">
        <v>807</v>
      </c>
      <c r="D1143" s="11" t="s">
        <v>682</v>
      </c>
      <c r="E1143" s="1" t="s">
        <v>360</v>
      </c>
      <c r="H1143" t="s">
        <v>815</v>
      </c>
      <c r="I1143" t="s">
        <v>27</v>
      </c>
      <c r="J1143" s="15" t="s">
        <v>332</v>
      </c>
      <c r="K1143" s="42" t="s">
        <v>839</v>
      </c>
      <c r="L1143" s="7">
        <v>27.4</v>
      </c>
      <c r="M1143" s="7">
        <v>25.1</v>
      </c>
      <c r="N1143" s="9">
        <v>0.91605839416058399</v>
      </c>
      <c r="O1143" s="14">
        <v>1.5799999999999999E-12</v>
      </c>
    </row>
    <row r="1144" spans="1:21" x14ac:dyDescent="0.25">
      <c r="A1144" s="5" t="s">
        <v>680</v>
      </c>
      <c r="B1144" s="1" t="s">
        <v>528</v>
      </c>
      <c r="C1144" t="s">
        <v>807</v>
      </c>
      <c r="D1144" s="11" t="s">
        <v>682</v>
      </c>
      <c r="E1144" s="1" t="s">
        <v>360</v>
      </c>
      <c r="H1144" t="s">
        <v>815</v>
      </c>
      <c r="I1144" t="s">
        <v>27</v>
      </c>
      <c r="J1144" s="15" t="s">
        <v>332</v>
      </c>
      <c r="K1144" s="42" t="s">
        <v>840</v>
      </c>
      <c r="L1144" s="7">
        <v>29.4</v>
      </c>
      <c r="M1144" s="7">
        <v>27.4</v>
      </c>
      <c r="N1144" s="9">
        <v>0.93197278911564629</v>
      </c>
      <c r="O1144" s="14">
        <v>2.9099999999999999E-12</v>
      </c>
    </row>
    <row r="1145" spans="1:21" x14ac:dyDescent="0.25">
      <c r="A1145" s="5" t="s">
        <v>680</v>
      </c>
      <c r="B1145" s="1" t="s">
        <v>528</v>
      </c>
      <c r="C1145" t="s">
        <v>807</v>
      </c>
      <c r="D1145" s="11" t="s">
        <v>682</v>
      </c>
      <c r="E1145" s="1" t="s">
        <v>360</v>
      </c>
      <c r="H1145" t="s">
        <v>815</v>
      </c>
      <c r="I1145" t="s">
        <v>27</v>
      </c>
      <c r="J1145" s="15" t="s">
        <v>332</v>
      </c>
      <c r="K1145" s="42" t="s">
        <v>841</v>
      </c>
      <c r="L1145" s="7">
        <v>32.6</v>
      </c>
      <c r="M1145" s="7">
        <v>30.4</v>
      </c>
      <c r="N1145" s="9">
        <v>0.93251533742331283</v>
      </c>
      <c r="O1145" s="14">
        <v>1.8399999999999998E-12</v>
      </c>
    </row>
    <row r="1146" spans="1:21" x14ac:dyDescent="0.25">
      <c r="A1146" s="5" t="s">
        <v>680</v>
      </c>
      <c r="B1146" s="1" t="s">
        <v>528</v>
      </c>
      <c r="C1146" t="s">
        <v>807</v>
      </c>
      <c r="D1146" s="11" t="s">
        <v>682</v>
      </c>
      <c r="E1146" s="1" t="s">
        <v>360</v>
      </c>
      <c r="H1146" t="s">
        <v>815</v>
      </c>
      <c r="I1146" t="s">
        <v>27</v>
      </c>
      <c r="J1146" s="15" t="s">
        <v>332</v>
      </c>
      <c r="K1146" s="42" t="s">
        <v>842</v>
      </c>
      <c r="L1146" s="7">
        <v>10</v>
      </c>
      <c r="M1146" s="7">
        <v>9.9</v>
      </c>
      <c r="N1146" s="9">
        <v>0.99</v>
      </c>
      <c r="O1146" s="14">
        <v>1.0000000000000001E-15</v>
      </c>
    </row>
    <row r="1147" spans="1:21" x14ac:dyDescent="0.25">
      <c r="A1147" s="5" t="s">
        <v>680</v>
      </c>
      <c r="B1147" s="1" t="s">
        <v>528</v>
      </c>
      <c r="C1147" t="s">
        <v>807</v>
      </c>
      <c r="D1147" s="11" t="s">
        <v>682</v>
      </c>
      <c r="E1147" s="1" t="s">
        <v>360</v>
      </c>
      <c r="H1147" t="s">
        <v>815</v>
      </c>
      <c r="I1147" t="s">
        <v>27</v>
      </c>
      <c r="J1147" s="15" t="s">
        <v>332</v>
      </c>
      <c r="K1147" s="42" t="s">
        <v>843</v>
      </c>
      <c r="L1147" s="7">
        <v>21.3</v>
      </c>
      <c r="M1147" s="7">
        <v>21.3</v>
      </c>
      <c r="N1147" s="9">
        <v>1</v>
      </c>
      <c r="O1147" s="14">
        <v>2.2699999999999999E-13</v>
      </c>
    </row>
    <row r="1148" spans="1:21" x14ac:dyDescent="0.25">
      <c r="A1148" s="5" t="s">
        <v>680</v>
      </c>
      <c r="B1148" s="1" t="s">
        <v>528</v>
      </c>
      <c r="C1148" t="s">
        <v>807</v>
      </c>
      <c r="D1148" s="11" t="s">
        <v>682</v>
      </c>
      <c r="E1148" s="1" t="s">
        <v>360</v>
      </c>
      <c r="H1148" t="s">
        <v>815</v>
      </c>
      <c r="I1148" t="s">
        <v>27</v>
      </c>
      <c r="J1148" s="15" t="s">
        <v>332</v>
      </c>
      <c r="K1148" s="42" t="s">
        <v>844</v>
      </c>
      <c r="L1148" s="7">
        <v>23.7</v>
      </c>
      <c r="M1148" s="7">
        <v>23.2</v>
      </c>
      <c r="N1148" s="9">
        <v>0.97890295358649793</v>
      </c>
      <c r="O1148" s="14">
        <v>5.5399999999999996E-13</v>
      </c>
    </row>
    <row r="1149" spans="1:21" x14ac:dyDescent="0.25">
      <c r="A1149" s="5" t="s">
        <v>680</v>
      </c>
      <c r="B1149" s="1" t="s">
        <v>528</v>
      </c>
      <c r="C1149" t="s">
        <v>807</v>
      </c>
      <c r="D1149" s="11" t="s">
        <v>682</v>
      </c>
      <c r="E1149" s="1" t="s">
        <v>360</v>
      </c>
      <c r="H1149" t="s">
        <v>815</v>
      </c>
      <c r="I1149" t="s">
        <v>27</v>
      </c>
      <c r="J1149" s="15" t="s">
        <v>332</v>
      </c>
      <c r="K1149" s="42" t="s">
        <v>845</v>
      </c>
      <c r="L1149" s="7">
        <v>35.9</v>
      </c>
      <c r="M1149" s="7">
        <v>32.799999999999997</v>
      </c>
      <c r="N1149" s="9">
        <v>0.91364902506963785</v>
      </c>
      <c r="O1149" s="14">
        <v>1.0199999999999999E-11</v>
      </c>
    </row>
    <row r="1150" spans="1:21" x14ac:dyDescent="0.25">
      <c r="A1150" s="5" t="s">
        <v>680</v>
      </c>
      <c r="B1150" s="1" t="s">
        <v>528</v>
      </c>
      <c r="C1150" t="s">
        <v>807</v>
      </c>
      <c r="D1150" s="11" t="s">
        <v>682</v>
      </c>
      <c r="E1150" s="1" t="s">
        <v>360</v>
      </c>
      <c r="H1150" t="s">
        <v>815</v>
      </c>
      <c r="I1150" t="s">
        <v>27</v>
      </c>
      <c r="J1150" s="15" t="s">
        <v>332</v>
      </c>
      <c r="K1150" s="42" t="s">
        <v>846</v>
      </c>
      <c r="L1150" s="7">
        <v>42.8</v>
      </c>
      <c r="M1150" s="7">
        <v>40.799999999999997</v>
      </c>
      <c r="N1150" s="9">
        <v>0.95327102803738317</v>
      </c>
      <c r="O1150" s="14">
        <v>3.4399999999999999E-11</v>
      </c>
    </row>
    <row r="1151" spans="1:21" s="16" customFormat="1" x14ac:dyDescent="0.25">
      <c r="A1151" s="18" t="s">
        <v>680</v>
      </c>
      <c r="B1151" s="19" t="s">
        <v>528</v>
      </c>
      <c r="C1151" s="16" t="s">
        <v>807</v>
      </c>
      <c r="D1151" s="20" t="s">
        <v>682</v>
      </c>
      <c r="E1151" s="19" t="s">
        <v>360</v>
      </c>
      <c r="H1151" s="16" t="s">
        <v>815</v>
      </c>
      <c r="I1151" s="16" t="s">
        <v>27</v>
      </c>
      <c r="J1151" s="21" t="s">
        <v>332</v>
      </c>
      <c r="K1151" s="43" t="s">
        <v>847</v>
      </c>
      <c r="L1151" s="17">
        <v>40.799999999999997</v>
      </c>
      <c r="M1151" s="17">
        <v>35.299999999999997</v>
      </c>
      <c r="N1151" s="22">
        <v>0.86519607843137258</v>
      </c>
      <c r="O1151" s="23">
        <v>3.3299999999999997E-11</v>
      </c>
      <c r="P1151" s="18"/>
      <c r="U1151" s="18"/>
    </row>
    <row r="1152" spans="1:21" x14ac:dyDescent="0.25">
      <c r="A1152" s="5" t="s">
        <v>336</v>
      </c>
      <c r="B1152" s="1" t="s">
        <v>579</v>
      </c>
      <c r="C1152" t="s">
        <v>580</v>
      </c>
      <c r="D1152" s="5" t="s">
        <v>503</v>
      </c>
      <c r="E1152" s="1" t="s">
        <v>360</v>
      </c>
      <c r="H1152" t="s">
        <v>503</v>
      </c>
      <c r="I1152" t="s">
        <v>27</v>
      </c>
      <c r="J1152" s="15" t="s">
        <v>332</v>
      </c>
      <c r="K1152" s="42" t="s">
        <v>848</v>
      </c>
      <c r="L1152" s="7">
        <v>10.19</v>
      </c>
      <c r="M1152" s="7">
        <v>9.75</v>
      </c>
      <c r="N1152" s="9">
        <v>0.95682041216879299</v>
      </c>
    </row>
    <row r="1153" spans="1:21" x14ac:dyDescent="0.25">
      <c r="A1153" s="5" t="s">
        <v>336</v>
      </c>
      <c r="B1153" s="1" t="s">
        <v>579</v>
      </c>
      <c r="C1153" t="s">
        <v>849</v>
      </c>
      <c r="D1153" s="5" t="s">
        <v>503</v>
      </c>
      <c r="E1153" s="1" t="s">
        <v>360</v>
      </c>
      <c r="H1153" t="s">
        <v>503</v>
      </c>
      <c r="I1153" t="s">
        <v>27</v>
      </c>
      <c r="J1153" s="15" t="s">
        <v>332</v>
      </c>
      <c r="K1153" s="42" t="s">
        <v>850</v>
      </c>
      <c r="L1153" s="7">
        <v>9.2899999999999991</v>
      </c>
      <c r="M1153" s="7">
        <v>9.41</v>
      </c>
      <c r="N1153" s="9">
        <v>1.0129171151776104</v>
      </c>
      <c r="O1153" s="14">
        <v>4.6999999999999999E-15</v>
      </c>
    </row>
    <row r="1154" spans="1:21" x14ac:dyDescent="0.25">
      <c r="A1154" s="5" t="s">
        <v>336</v>
      </c>
      <c r="B1154" s="1" t="s">
        <v>579</v>
      </c>
      <c r="C1154" t="s">
        <v>851</v>
      </c>
      <c r="D1154" s="5" t="s">
        <v>503</v>
      </c>
      <c r="E1154" s="1" t="s">
        <v>360</v>
      </c>
      <c r="H1154" t="s">
        <v>503</v>
      </c>
      <c r="I1154" t="s">
        <v>27</v>
      </c>
      <c r="J1154" s="15" t="s">
        <v>332</v>
      </c>
      <c r="K1154" s="42" t="s">
        <v>852</v>
      </c>
      <c r="L1154" s="7">
        <v>9.5500000000000007</v>
      </c>
      <c r="M1154" s="7">
        <v>9.66</v>
      </c>
      <c r="N1154" s="9">
        <v>1.0115183246073298</v>
      </c>
    </row>
    <row r="1155" spans="1:21" x14ac:dyDescent="0.25">
      <c r="A1155" s="5" t="s">
        <v>336</v>
      </c>
      <c r="B1155" s="1" t="s">
        <v>579</v>
      </c>
      <c r="C1155" t="s">
        <v>853</v>
      </c>
      <c r="D1155" s="5" t="s">
        <v>503</v>
      </c>
      <c r="E1155" s="1" t="s">
        <v>360</v>
      </c>
      <c r="H1155" t="s">
        <v>503</v>
      </c>
      <c r="I1155" t="s">
        <v>27</v>
      </c>
      <c r="J1155" s="15" t="s">
        <v>332</v>
      </c>
      <c r="K1155" s="42" t="s">
        <v>854</v>
      </c>
      <c r="L1155" s="7">
        <v>10.08</v>
      </c>
      <c r="M1155" s="7">
        <v>10.14</v>
      </c>
      <c r="N1155" s="9">
        <v>1.0059523809523809</v>
      </c>
    </row>
    <row r="1156" spans="1:21" x14ac:dyDescent="0.25">
      <c r="A1156" s="5" t="s">
        <v>336</v>
      </c>
      <c r="B1156" s="1" t="s">
        <v>579</v>
      </c>
      <c r="C1156" t="s">
        <v>855</v>
      </c>
      <c r="D1156" s="5" t="s">
        <v>503</v>
      </c>
      <c r="E1156" s="1" t="s">
        <v>360</v>
      </c>
      <c r="H1156" t="s">
        <v>503</v>
      </c>
      <c r="I1156" t="s">
        <v>27</v>
      </c>
      <c r="J1156" s="15" t="s">
        <v>332</v>
      </c>
      <c r="K1156" s="42" t="s">
        <v>856</v>
      </c>
      <c r="L1156" s="7">
        <v>37.94</v>
      </c>
      <c r="M1156" s="7">
        <v>37.19</v>
      </c>
      <c r="N1156" s="9">
        <v>0.98023194517659462</v>
      </c>
      <c r="O1156" s="14">
        <v>1.0700000000000001E-12</v>
      </c>
    </row>
    <row r="1157" spans="1:21" x14ac:dyDescent="0.25">
      <c r="A1157" s="5" t="s">
        <v>336</v>
      </c>
      <c r="B1157" s="1" t="s">
        <v>579</v>
      </c>
      <c r="C1157" t="s">
        <v>857</v>
      </c>
      <c r="D1157" s="5" t="s">
        <v>503</v>
      </c>
      <c r="E1157" s="1" t="s">
        <v>360</v>
      </c>
      <c r="H1157" t="s">
        <v>503</v>
      </c>
      <c r="I1157" t="s">
        <v>27</v>
      </c>
      <c r="J1157" s="15" t="s">
        <v>332</v>
      </c>
      <c r="K1157" s="42" t="s">
        <v>858</v>
      </c>
      <c r="L1157" s="7">
        <v>48.3</v>
      </c>
      <c r="M1157" s="7">
        <v>48.05</v>
      </c>
      <c r="N1157" s="9">
        <v>0.99482401656314701</v>
      </c>
      <c r="O1157" s="14">
        <v>2.4400000000000001E-12</v>
      </c>
    </row>
    <row r="1158" spans="1:21" x14ac:dyDescent="0.25">
      <c r="A1158" s="5" t="s">
        <v>336</v>
      </c>
      <c r="B1158" s="1" t="s">
        <v>579</v>
      </c>
      <c r="C1158" t="s">
        <v>859</v>
      </c>
      <c r="D1158" s="5" t="s">
        <v>503</v>
      </c>
      <c r="E1158" s="1" t="s">
        <v>360</v>
      </c>
      <c r="H1158" t="s">
        <v>503</v>
      </c>
      <c r="I1158" t="s">
        <v>27</v>
      </c>
      <c r="J1158" s="15" t="s">
        <v>332</v>
      </c>
      <c r="K1158" s="42" t="s">
        <v>860</v>
      </c>
      <c r="L1158" s="7">
        <v>50.65</v>
      </c>
      <c r="M1158" s="7">
        <v>50.3</v>
      </c>
      <c r="N1158" s="9">
        <v>0.99308983218163871</v>
      </c>
    </row>
    <row r="1159" spans="1:21" x14ac:dyDescent="0.25">
      <c r="A1159" s="5" t="s">
        <v>336</v>
      </c>
      <c r="B1159" s="1" t="s">
        <v>579</v>
      </c>
      <c r="C1159" t="s">
        <v>861</v>
      </c>
      <c r="D1159" s="5" t="s">
        <v>503</v>
      </c>
      <c r="E1159" s="1" t="s">
        <v>360</v>
      </c>
      <c r="H1159" t="s">
        <v>503</v>
      </c>
      <c r="I1159" t="s">
        <v>27</v>
      </c>
      <c r="J1159" s="15" t="s">
        <v>332</v>
      </c>
      <c r="K1159" s="42" t="s">
        <v>862</v>
      </c>
      <c r="L1159" s="7">
        <v>48.39</v>
      </c>
      <c r="M1159" s="7">
        <v>48.23</v>
      </c>
      <c r="N1159" s="9">
        <v>0.99669353172142994</v>
      </c>
    </row>
    <row r="1160" spans="1:21" x14ac:dyDescent="0.25">
      <c r="A1160" s="5" t="s">
        <v>336</v>
      </c>
      <c r="B1160" s="1" t="s">
        <v>579</v>
      </c>
      <c r="C1160" t="s">
        <v>863</v>
      </c>
      <c r="D1160" s="5" t="s">
        <v>503</v>
      </c>
      <c r="E1160" s="1" t="s">
        <v>360</v>
      </c>
      <c r="H1160" t="s">
        <v>503</v>
      </c>
      <c r="I1160" t="s">
        <v>27</v>
      </c>
      <c r="J1160" s="15" t="s">
        <v>332</v>
      </c>
      <c r="K1160" s="42" t="s">
        <v>864</v>
      </c>
      <c r="L1160" s="7">
        <v>48.59</v>
      </c>
      <c r="M1160" s="7">
        <v>48.47</v>
      </c>
      <c r="N1160" s="9">
        <v>0.99753035604033746</v>
      </c>
    </row>
    <row r="1161" spans="1:21" s="16" customFormat="1" x14ac:dyDescent="0.25">
      <c r="A1161" s="18" t="s">
        <v>336</v>
      </c>
      <c r="B1161" s="19" t="s">
        <v>579</v>
      </c>
      <c r="C1161" s="16" t="s">
        <v>865</v>
      </c>
      <c r="D1161" s="18" t="s">
        <v>503</v>
      </c>
      <c r="E1161" s="19" t="s">
        <v>360</v>
      </c>
      <c r="H1161" s="16" t="s">
        <v>503</v>
      </c>
      <c r="I1161" s="16" t="s">
        <v>27</v>
      </c>
      <c r="J1161" s="21" t="s">
        <v>332</v>
      </c>
      <c r="K1161" s="43" t="s">
        <v>866</v>
      </c>
      <c r="L1161" s="17">
        <v>48.54</v>
      </c>
      <c r="M1161" s="17">
        <v>48.41</v>
      </c>
      <c r="N1161" s="22">
        <v>0.99732179645653063</v>
      </c>
      <c r="O1161" s="23"/>
      <c r="P1161" s="18"/>
      <c r="U1161" s="18"/>
    </row>
    <row r="1162" spans="1:21" x14ac:dyDescent="0.25">
      <c r="A1162" s="5" t="s">
        <v>336</v>
      </c>
      <c r="B1162" s="1" t="s">
        <v>598</v>
      </c>
      <c r="C1162" t="s">
        <v>867</v>
      </c>
      <c r="D1162" s="5" t="s">
        <v>503</v>
      </c>
      <c r="E1162" s="1" t="s">
        <v>360</v>
      </c>
      <c r="H1162" t="s">
        <v>736</v>
      </c>
      <c r="I1162" t="s">
        <v>27</v>
      </c>
      <c r="J1162" s="15" t="s">
        <v>332</v>
      </c>
      <c r="K1162" s="42" t="s">
        <v>868</v>
      </c>
      <c r="L1162" s="7">
        <v>46.31</v>
      </c>
      <c r="M1162" s="7">
        <v>46.15</v>
      </c>
      <c r="N1162" s="9">
        <v>0.99654502267328859</v>
      </c>
    </row>
    <row r="1163" spans="1:21" x14ac:dyDescent="0.25">
      <c r="A1163" s="5" t="s">
        <v>336</v>
      </c>
      <c r="B1163" s="1" t="s">
        <v>598</v>
      </c>
      <c r="C1163" t="s">
        <v>867</v>
      </c>
      <c r="D1163" s="5" t="s">
        <v>503</v>
      </c>
      <c r="E1163" s="1" t="s">
        <v>360</v>
      </c>
      <c r="H1163" t="s">
        <v>736</v>
      </c>
      <c r="I1163" t="s">
        <v>27</v>
      </c>
      <c r="J1163" s="15" t="s">
        <v>332</v>
      </c>
      <c r="K1163" s="42" t="s">
        <v>869</v>
      </c>
      <c r="L1163" s="7">
        <v>47.91</v>
      </c>
      <c r="M1163" s="7">
        <v>47.76</v>
      </c>
      <c r="N1163" s="9">
        <v>0.99686912961803387</v>
      </c>
    </row>
    <row r="1164" spans="1:21" x14ac:dyDescent="0.25">
      <c r="A1164" s="5" t="s">
        <v>336</v>
      </c>
      <c r="B1164" s="1" t="s">
        <v>598</v>
      </c>
      <c r="C1164" t="s">
        <v>867</v>
      </c>
      <c r="D1164" s="5" t="s">
        <v>503</v>
      </c>
      <c r="E1164" s="1" t="s">
        <v>360</v>
      </c>
      <c r="H1164" t="s">
        <v>736</v>
      </c>
      <c r="I1164" t="s">
        <v>27</v>
      </c>
      <c r="J1164" s="15" t="s">
        <v>332</v>
      </c>
      <c r="K1164" s="42" t="s">
        <v>870</v>
      </c>
      <c r="L1164" s="7">
        <v>46.66</v>
      </c>
      <c r="M1164" s="7">
        <v>46.55</v>
      </c>
      <c r="N1164" s="9">
        <v>0.99764252036005141</v>
      </c>
    </row>
    <row r="1165" spans="1:21" x14ac:dyDescent="0.25">
      <c r="A1165" s="5" t="s">
        <v>336</v>
      </c>
      <c r="B1165" s="1" t="s">
        <v>598</v>
      </c>
      <c r="C1165" t="s">
        <v>867</v>
      </c>
      <c r="D1165" s="5" t="s">
        <v>503</v>
      </c>
      <c r="E1165" s="1" t="s">
        <v>360</v>
      </c>
      <c r="H1165" t="s">
        <v>736</v>
      </c>
      <c r="I1165" t="s">
        <v>27</v>
      </c>
      <c r="J1165" s="15" t="s">
        <v>332</v>
      </c>
      <c r="K1165" s="42" t="s">
        <v>871</v>
      </c>
      <c r="L1165" s="7">
        <v>45.45</v>
      </c>
      <c r="M1165" s="7">
        <v>45.28</v>
      </c>
      <c r="N1165" s="9">
        <v>0.99625962596259621</v>
      </c>
    </row>
    <row r="1166" spans="1:21" x14ac:dyDescent="0.25">
      <c r="A1166" s="5" t="s">
        <v>336</v>
      </c>
      <c r="B1166" s="1" t="s">
        <v>598</v>
      </c>
      <c r="C1166" t="s">
        <v>867</v>
      </c>
      <c r="D1166" s="5" t="s">
        <v>503</v>
      </c>
      <c r="E1166" s="1" t="s">
        <v>360</v>
      </c>
      <c r="H1166" t="s">
        <v>736</v>
      </c>
      <c r="I1166" t="s">
        <v>27</v>
      </c>
      <c r="J1166" s="15" t="s">
        <v>332</v>
      </c>
      <c r="K1166" s="42" t="s">
        <v>872</v>
      </c>
      <c r="L1166" s="7">
        <v>45.16</v>
      </c>
      <c r="M1166" s="7">
        <v>45.08</v>
      </c>
      <c r="N1166" s="9">
        <v>0.99822852081488045</v>
      </c>
    </row>
    <row r="1167" spans="1:21" x14ac:dyDescent="0.25">
      <c r="A1167" s="5" t="s">
        <v>336</v>
      </c>
      <c r="B1167" s="1" t="s">
        <v>598</v>
      </c>
      <c r="C1167" t="s">
        <v>867</v>
      </c>
      <c r="D1167" s="5" t="s">
        <v>503</v>
      </c>
      <c r="E1167" s="1" t="s">
        <v>360</v>
      </c>
      <c r="H1167" t="s">
        <v>736</v>
      </c>
      <c r="I1167" t="s">
        <v>27</v>
      </c>
      <c r="J1167" s="15" t="s">
        <v>332</v>
      </c>
      <c r="K1167" s="42" t="s">
        <v>868</v>
      </c>
      <c r="L1167" s="7">
        <v>45.81</v>
      </c>
      <c r="M1167" s="7">
        <v>45.72</v>
      </c>
      <c r="N1167" s="9">
        <v>0.99803536345776023</v>
      </c>
    </row>
    <row r="1168" spans="1:21" x14ac:dyDescent="0.25">
      <c r="A1168" s="5" t="s">
        <v>336</v>
      </c>
      <c r="B1168" s="1" t="s">
        <v>598</v>
      </c>
      <c r="C1168" t="s">
        <v>867</v>
      </c>
      <c r="D1168" s="5" t="s">
        <v>503</v>
      </c>
      <c r="E1168" s="1" t="s">
        <v>360</v>
      </c>
      <c r="H1168" t="s">
        <v>736</v>
      </c>
      <c r="I1168" t="s">
        <v>27</v>
      </c>
      <c r="J1168" s="15" t="s">
        <v>332</v>
      </c>
      <c r="K1168" s="42" t="s">
        <v>873</v>
      </c>
      <c r="L1168" s="7">
        <v>45.64</v>
      </c>
      <c r="M1168" s="7">
        <v>44.44</v>
      </c>
      <c r="N1168" s="9">
        <v>0.9737072743207712</v>
      </c>
      <c r="O1168" s="14">
        <v>8.2600000000000008E-12</v>
      </c>
    </row>
    <row r="1169" spans="1:15" x14ac:dyDescent="0.25">
      <c r="A1169" s="5" t="s">
        <v>336</v>
      </c>
      <c r="B1169" s="1" t="s">
        <v>598</v>
      </c>
      <c r="C1169" t="s">
        <v>867</v>
      </c>
      <c r="D1169" s="5" t="s">
        <v>503</v>
      </c>
      <c r="E1169" s="1" t="s">
        <v>360</v>
      </c>
      <c r="H1169" t="s">
        <v>736</v>
      </c>
      <c r="I1169" t="s">
        <v>27</v>
      </c>
      <c r="J1169" s="15" t="s">
        <v>332</v>
      </c>
      <c r="K1169" s="42" t="s">
        <v>873</v>
      </c>
      <c r="L1169" s="7">
        <v>45.47</v>
      </c>
      <c r="M1169" s="7">
        <v>45.42</v>
      </c>
      <c r="N1169" s="9">
        <v>0.99890037387288333</v>
      </c>
    </row>
    <row r="1170" spans="1:15" x14ac:dyDescent="0.25">
      <c r="A1170" s="5" t="s">
        <v>336</v>
      </c>
      <c r="B1170" s="1" t="s">
        <v>598</v>
      </c>
      <c r="C1170" t="s">
        <v>867</v>
      </c>
      <c r="D1170" s="5" t="s">
        <v>503</v>
      </c>
      <c r="E1170" s="1" t="s">
        <v>360</v>
      </c>
      <c r="H1170" t="s">
        <v>736</v>
      </c>
      <c r="I1170" t="s">
        <v>27</v>
      </c>
      <c r="J1170" s="15" t="s">
        <v>332</v>
      </c>
      <c r="K1170" s="42" t="s">
        <v>874</v>
      </c>
      <c r="L1170" s="7">
        <v>45.76</v>
      </c>
      <c r="M1170" s="7">
        <v>45.65</v>
      </c>
      <c r="N1170" s="9">
        <v>0.99759615384615385</v>
      </c>
    </row>
    <row r="1171" spans="1:15" x14ac:dyDescent="0.25">
      <c r="A1171" s="5" t="s">
        <v>336</v>
      </c>
      <c r="B1171" s="1" t="s">
        <v>598</v>
      </c>
      <c r="C1171" t="s">
        <v>867</v>
      </c>
      <c r="D1171" s="5" t="s">
        <v>503</v>
      </c>
      <c r="E1171" s="1" t="s">
        <v>360</v>
      </c>
      <c r="H1171" t="s">
        <v>736</v>
      </c>
      <c r="I1171" t="s">
        <v>27</v>
      </c>
      <c r="J1171" s="15" t="s">
        <v>332</v>
      </c>
      <c r="K1171" s="42" t="s">
        <v>875</v>
      </c>
      <c r="L1171" s="7">
        <v>45.63</v>
      </c>
      <c r="M1171" s="7">
        <v>45.52</v>
      </c>
      <c r="N1171" s="9">
        <v>0.99758930528161294</v>
      </c>
    </row>
    <row r="1172" spans="1:15" x14ac:dyDescent="0.25">
      <c r="A1172" s="5" t="s">
        <v>336</v>
      </c>
      <c r="B1172" s="1" t="s">
        <v>598</v>
      </c>
      <c r="C1172" t="s">
        <v>867</v>
      </c>
      <c r="D1172" s="5" t="s">
        <v>503</v>
      </c>
      <c r="E1172" s="1" t="s">
        <v>360</v>
      </c>
      <c r="H1172" t="s">
        <v>736</v>
      </c>
      <c r="I1172" t="s">
        <v>27</v>
      </c>
      <c r="J1172" s="15" t="s">
        <v>332</v>
      </c>
      <c r="K1172" s="42" t="s">
        <v>876</v>
      </c>
      <c r="L1172" s="7">
        <v>46.44</v>
      </c>
      <c r="M1172" s="7">
        <v>46.44</v>
      </c>
      <c r="N1172" s="9">
        <v>1</v>
      </c>
    </row>
    <row r="1173" spans="1:15" x14ac:dyDescent="0.25">
      <c r="A1173" s="5" t="s">
        <v>336</v>
      </c>
      <c r="B1173" s="1" t="s">
        <v>598</v>
      </c>
      <c r="C1173" t="s">
        <v>867</v>
      </c>
      <c r="D1173" s="5" t="s">
        <v>503</v>
      </c>
      <c r="E1173" s="1" t="s">
        <v>360</v>
      </c>
      <c r="H1173" t="s">
        <v>736</v>
      </c>
      <c r="I1173" t="s">
        <v>27</v>
      </c>
      <c r="J1173" s="15" t="s">
        <v>332</v>
      </c>
      <c r="K1173" s="42" t="s">
        <v>877</v>
      </c>
      <c r="L1173" s="7">
        <v>46.76</v>
      </c>
      <c r="M1173" s="7">
        <v>45.7</v>
      </c>
      <c r="N1173" s="9">
        <v>0.97733105218135163</v>
      </c>
    </row>
    <row r="1174" spans="1:15" x14ac:dyDescent="0.25">
      <c r="A1174" s="5" t="s">
        <v>336</v>
      </c>
      <c r="B1174" s="1" t="s">
        <v>598</v>
      </c>
      <c r="C1174" t="s">
        <v>867</v>
      </c>
      <c r="D1174" s="5" t="s">
        <v>503</v>
      </c>
      <c r="E1174" s="1" t="s">
        <v>360</v>
      </c>
      <c r="H1174" t="s">
        <v>736</v>
      </c>
      <c r="I1174" t="s">
        <v>27</v>
      </c>
      <c r="J1174" s="15" t="s">
        <v>332</v>
      </c>
      <c r="K1174" s="42" t="s">
        <v>877</v>
      </c>
      <c r="L1174" s="7">
        <v>46.71</v>
      </c>
      <c r="M1174" s="7">
        <v>46.25</v>
      </c>
      <c r="N1174" s="9">
        <v>0.99015200171269535</v>
      </c>
    </row>
    <row r="1175" spans="1:15" x14ac:dyDescent="0.25">
      <c r="A1175" s="5" t="s">
        <v>336</v>
      </c>
      <c r="B1175" s="1" t="s">
        <v>598</v>
      </c>
      <c r="C1175" t="s">
        <v>867</v>
      </c>
      <c r="D1175" s="5" t="s">
        <v>503</v>
      </c>
      <c r="E1175" s="1" t="s">
        <v>360</v>
      </c>
      <c r="H1175" t="s">
        <v>736</v>
      </c>
      <c r="I1175" t="s">
        <v>27</v>
      </c>
      <c r="J1175" s="15" t="s">
        <v>332</v>
      </c>
      <c r="K1175" s="42" t="s">
        <v>878</v>
      </c>
      <c r="L1175" s="7">
        <v>45.4</v>
      </c>
      <c r="M1175" s="7">
        <v>45.39</v>
      </c>
      <c r="N1175" s="9">
        <v>0.99977973568281941</v>
      </c>
    </row>
    <row r="1176" spans="1:15" x14ac:dyDescent="0.25">
      <c r="A1176" s="5" t="s">
        <v>336</v>
      </c>
      <c r="B1176" s="1" t="s">
        <v>598</v>
      </c>
      <c r="C1176" t="s">
        <v>867</v>
      </c>
      <c r="D1176" s="5" t="s">
        <v>503</v>
      </c>
      <c r="E1176" s="1" t="s">
        <v>360</v>
      </c>
      <c r="H1176" t="s">
        <v>736</v>
      </c>
      <c r="I1176" t="s">
        <v>27</v>
      </c>
      <c r="J1176" s="15" t="s">
        <v>332</v>
      </c>
      <c r="K1176" s="42" t="s">
        <v>879</v>
      </c>
      <c r="L1176" s="7">
        <v>45.76</v>
      </c>
      <c r="M1176" s="7">
        <v>45.72</v>
      </c>
      <c r="N1176" s="9">
        <v>0.99912587412587417</v>
      </c>
    </row>
    <row r="1177" spans="1:15" x14ac:dyDescent="0.25">
      <c r="A1177" s="5" t="s">
        <v>336</v>
      </c>
      <c r="B1177" s="1" t="s">
        <v>598</v>
      </c>
      <c r="C1177" t="s">
        <v>867</v>
      </c>
      <c r="D1177" s="5" t="s">
        <v>503</v>
      </c>
      <c r="E1177" s="1" t="s">
        <v>360</v>
      </c>
      <c r="H1177" t="s">
        <v>736</v>
      </c>
      <c r="I1177" t="s">
        <v>27</v>
      </c>
      <c r="J1177" s="15" t="s">
        <v>332</v>
      </c>
      <c r="K1177" s="42" t="s">
        <v>880</v>
      </c>
      <c r="L1177" s="7">
        <v>45.73</v>
      </c>
      <c r="M1177" s="7">
        <v>45.55</v>
      </c>
      <c r="N1177" s="9">
        <v>0.99606385305051393</v>
      </c>
    </row>
    <row r="1178" spans="1:15" x14ac:dyDescent="0.25">
      <c r="A1178" s="5" t="s">
        <v>336</v>
      </c>
      <c r="B1178" s="1" t="s">
        <v>598</v>
      </c>
      <c r="C1178" t="s">
        <v>867</v>
      </c>
      <c r="D1178" s="5" t="s">
        <v>503</v>
      </c>
      <c r="E1178" s="1" t="s">
        <v>360</v>
      </c>
      <c r="H1178" t="s">
        <v>736</v>
      </c>
      <c r="I1178" t="s">
        <v>27</v>
      </c>
      <c r="J1178" s="15" t="s">
        <v>332</v>
      </c>
      <c r="K1178" s="42" t="s">
        <v>881</v>
      </c>
      <c r="L1178" s="7">
        <v>45</v>
      </c>
      <c r="M1178" s="7">
        <v>44.81</v>
      </c>
      <c r="N1178" s="9">
        <v>0.99577777777777787</v>
      </c>
    </row>
    <row r="1179" spans="1:15" x14ac:dyDescent="0.25">
      <c r="A1179" s="5" t="s">
        <v>336</v>
      </c>
      <c r="B1179" s="1" t="s">
        <v>598</v>
      </c>
      <c r="C1179" t="s">
        <v>867</v>
      </c>
      <c r="D1179" s="5" t="s">
        <v>503</v>
      </c>
      <c r="E1179" s="1" t="s">
        <v>360</v>
      </c>
      <c r="H1179" t="s">
        <v>736</v>
      </c>
      <c r="I1179" t="s">
        <v>27</v>
      </c>
      <c r="J1179" s="15" t="s">
        <v>332</v>
      </c>
      <c r="K1179" s="42" t="s">
        <v>882</v>
      </c>
      <c r="L1179" s="7">
        <v>46.34</v>
      </c>
      <c r="M1179" s="7">
        <v>46.11</v>
      </c>
      <c r="N1179" s="9">
        <v>0.99503668536901158</v>
      </c>
    </row>
    <row r="1180" spans="1:15" x14ac:dyDescent="0.25">
      <c r="A1180" s="5" t="s">
        <v>336</v>
      </c>
      <c r="B1180" s="1" t="s">
        <v>598</v>
      </c>
      <c r="C1180" t="s">
        <v>867</v>
      </c>
      <c r="D1180" s="5" t="s">
        <v>503</v>
      </c>
      <c r="E1180" s="1" t="s">
        <v>360</v>
      </c>
      <c r="H1180" t="s">
        <v>736</v>
      </c>
      <c r="I1180" t="s">
        <v>27</v>
      </c>
      <c r="J1180" s="15" t="s">
        <v>332</v>
      </c>
      <c r="K1180" s="42" t="s">
        <v>883</v>
      </c>
      <c r="L1180" s="7">
        <v>46.29</v>
      </c>
      <c r="M1180" s="7">
        <v>46.09</v>
      </c>
      <c r="N1180" s="9">
        <v>0.99567941240008651</v>
      </c>
    </row>
    <row r="1181" spans="1:15" x14ac:dyDescent="0.25">
      <c r="A1181" s="5" t="s">
        <v>336</v>
      </c>
      <c r="B1181" s="1" t="s">
        <v>598</v>
      </c>
      <c r="C1181" t="s">
        <v>867</v>
      </c>
      <c r="D1181" s="5" t="s">
        <v>503</v>
      </c>
      <c r="E1181" s="1" t="s">
        <v>360</v>
      </c>
      <c r="H1181" t="s">
        <v>736</v>
      </c>
      <c r="I1181" t="s">
        <v>27</v>
      </c>
      <c r="J1181" s="15" t="s">
        <v>332</v>
      </c>
      <c r="K1181" s="42" t="s">
        <v>884</v>
      </c>
      <c r="L1181" s="7">
        <v>46.64</v>
      </c>
      <c r="M1181" s="7">
        <v>46.53</v>
      </c>
      <c r="N1181" s="9">
        <v>0.99764150943396224</v>
      </c>
    </row>
    <row r="1182" spans="1:15" x14ac:dyDescent="0.25">
      <c r="A1182" s="5" t="s">
        <v>336</v>
      </c>
      <c r="B1182" s="1" t="s">
        <v>598</v>
      </c>
      <c r="C1182" t="s">
        <v>867</v>
      </c>
      <c r="D1182" s="5" t="s">
        <v>503</v>
      </c>
      <c r="E1182" s="1" t="s">
        <v>360</v>
      </c>
      <c r="H1182" t="s">
        <v>736</v>
      </c>
      <c r="I1182" t="s">
        <v>27</v>
      </c>
      <c r="J1182" s="15" t="s">
        <v>332</v>
      </c>
      <c r="K1182" s="42" t="s">
        <v>885</v>
      </c>
      <c r="L1182" s="7">
        <v>47.7</v>
      </c>
      <c r="M1182" s="7">
        <v>47.47</v>
      </c>
      <c r="N1182" s="9">
        <v>0.99517819706498944</v>
      </c>
    </row>
    <row r="1183" spans="1:15" x14ac:dyDescent="0.25">
      <c r="A1183" s="5" t="s">
        <v>336</v>
      </c>
      <c r="B1183" s="1" t="s">
        <v>598</v>
      </c>
      <c r="C1183" t="s">
        <v>867</v>
      </c>
      <c r="D1183" s="5" t="s">
        <v>503</v>
      </c>
      <c r="E1183" s="1" t="s">
        <v>360</v>
      </c>
      <c r="H1183" t="s">
        <v>736</v>
      </c>
      <c r="I1183" t="s">
        <v>27</v>
      </c>
      <c r="J1183" s="15" t="s">
        <v>332</v>
      </c>
      <c r="K1183" s="42" t="s">
        <v>886</v>
      </c>
      <c r="L1183" s="7">
        <v>51.12</v>
      </c>
      <c r="M1183" s="7">
        <v>50.87</v>
      </c>
      <c r="N1183" s="9">
        <v>0.99510954616588421</v>
      </c>
      <c r="O1183" s="14">
        <v>7.0399999999999999E-12</v>
      </c>
    </row>
    <row r="1184" spans="1:15" x14ac:dyDescent="0.25">
      <c r="A1184" s="5" t="s">
        <v>336</v>
      </c>
      <c r="B1184" s="1" t="s">
        <v>598</v>
      </c>
      <c r="C1184" t="s">
        <v>867</v>
      </c>
      <c r="D1184" s="5" t="s">
        <v>503</v>
      </c>
      <c r="E1184" s="1" t="s">
        <v>360</v>
      </c>
      <c r="H1184" t="s">
        <v>736</v>
      </c>
      <c r="I1184" t="s">
        <v>27</v>
      </c>
      <c r="J1184" s="15" t="s">
        <v>332</v>
      </c>
      <c r="K1184" s="42" t="s">
        <v>887</v>
      </c>
      <c r="L1184" s="7">
        <v>54.53</v>
      </c>
      <c r="M1184" s="7">
        <v>54.35</v>
      </c>
      <c r="N1184" s="9">
        <v>0.99669906473500824</v>
      </c>
    </row>
    <row r="1185" spans="1:21" x14ac:dyDescent="0.25">
      <c r="A1185" s="5" t="s">
        <v>336</v>
      </c>
      <c r="B1185" s="1" t="s">
        <v>598</v>
      </c>
      <c r="C1185" t="s">
        <v>867</v>
      </c>
      <c r="D1185" s="5" t="s">
        <v>503</v>
      </c>
      <c r="E1185" s="1" t="s">
        <v>360</v>
      </c>
      <c r="H1185" t="s">
        <v>736</v>
      </c>
      <c r="I1185" t="s">
        <v>27</v>
      </c>
      <c r="J1185" s="15" t="s">
        <v>332</v>
      </c>
      <c r="K1185" s="42" t="s">
        <v>888</v>
      </c>
      <c r="L1185" s="7">
        <v>51.54</v>
      </c>
      <c r="M1185" s="7">
        <v>51.19</v>
      </c>
      <c r="N1185" s="9">
        <v>0.99320915793558395</v>
      </c>
    </row>
    <row r="1186" spans="1:21" x14ac:dyDescent="0.25">
      <c r="A1186" s="5" t="s">
        <v>336</v>
      </c>
      <c r="B1186" s="1" t="s">
        <v>598</v>
      </c>
      <c r="C1186" t="s">
        <v>867</v>
      </c>
      <c r="D1186" s="5" t="s">
        <v>503</v>
      </c>
      <c r="E1186" s="1" t="s">
        <v>360</v>
      </c>
      <c r="H1186" t="s">
        <v>736</v>
      </c>
      <c r="I1186" t="s">
        <v>27</v>
      </c>
      <c r="J1186" s="15" t="s">
        <v>332</v>
      </c>
      <c r="K1186" s="42" t="s">
        <v>889</v>
      </c>
      <c r="L1186" s="7">
        <v>50.46</v>
      </c>
      <c r="M1186" s="7">
        <v>50.26</v>
      </c>
      <c r="N1186" s="9">
        <v>0.99603646452635741</v>
      </c>
    </row>
    <row r="1187" spans="1:21" x14ac:dyDescent="0.25">
      <c r="A1187" s="5" t="s">
        <v>336</v>
      </c>
      <c r="B1187" s="1" t="s">
        <v>598</v>
      </c>
      <c r="C1187" t="s">
        <v>867</v>
      </c>
      <c r="D1187" s="5" t="s">
        <v>503</v>
      </c>
      <c r="E1187" s="1" t="s">
        <v>360</v>
      </c>
      <c r="H1187" t="s">
        <v>736</v>
      </c>
      <c r="I1187" t="s">
        <v>27</v>
      </c>
      <c r="J1187" s="15" t="s">
        <v>332</v>
      </c>
      <c r="K1187" s="42" t="s">
        <v>890</v>
      </c>
      <c r="L1187" s="7">
        <v>53.38</v>
      </c>
      <c r="M1187" s="7">
        <v>53.08</v>
      </c>
      <c r="N1187" s="9">
        <v>0.99437991757212429</v>
      </c>
    </row>
    <row r="1188" spans="1:21" x14ac:dyDescent="0.25">
      <c r="A1188" s="5" t="s">
        <v>336</v>
      </c>
      <c r="B1188" s="1" t="s">
        <v>598</v>
      </c>
      <c r="C1188" t="s">
        <v>867</v>
      </c>
      <c r="D1188" s="5" t="s">
        <v>503</v>
      </c>
      <c r="E1188" s="1" t="s">
        <v>360</v>
      </c>
      <c r="H1188" t="s">
        <v>736</v>
      </c>
      <c r="I1188" t="s">
        <v>27</v>
      </c>
      <c r="J1188" s="15" t="s">
        <v>332</v>
      </c>
      <c r="K1188" s="42" t="s">
        <v>891</v>
      </c>
      <c r="L1188" s="7">
        <v>55.36</v>
      </c>
      <c r="M1188" s="7">
        <v>54.94</v>
      </c>
      <c r="N1188" s="9">
        <v>0.99241329479768781</v>
      </c>
    </row>
    <row r="1189" spans="1:21" x14ac:dyDescent="0.25">
      <c r="A1189" s="5" t="s">
        <v>336</v>
      </c>
      <c r="B1189" s="1" t="s">
        <v>598</v>
      </c>
      <c r="C1189" t="s">
        <v>867</v>
      </c>
      <c r="D1189" s="5" t="s">
        <v>503</v>
      </c>
      <c r="E1189" s="1" t="s">
        <v>360</v>
      </c>
      <c r="H1189" t="s">
        <v>736</v>
      </c>
      <c r="I1189" t="s">
        <v>27</v>
      </c>
      <c r="J1189" s="15" t="s">
        <v>332</v>
      </c>
      <c r="K1189" s="42" t="s">
        <v>892</v>
      </c>
      <c r="L1189" s="7">
        <v>54.65</v>
      </c>
      <c r="M1189" s="7">
        <v>54.39</v>
      </c>
      <c r="N1189" s="9">
        <v>0.99524245196706318</v>
      </c>
    </row>
    <row r="1190" spans="1:21" x14ac:dyDescent="0.25">
      <c r="A1190" s="5" t="s">
        <v>336</v>
      </c>
      <c r="B1190" s="1" t="s">
        <v>598</v>
      </c>
      <c r="C1190" t="s">
        <v>867</v>
      </c>
      <c r="D1190" s="5" t="s">
        <v>503</v>
      </c>
      <c r="E1190" s="1" t="s">
        <v>360</v>
      </c>
      <c r="H1190" t="s">
        <v>736</v>
      </c>
      <c r="I1190" t="s">
        <v>27</v>
      </c>
      <c r="J1190" s="15" t="s">
        <v>332</v>
      </c>
      <c r="K1190" s="42" t="s">
        <v>893</v>
      </c>
      <c r="L1190" s="7">
        <v>60.98</v>
      </c>
      <c r="M1190" s="7">
        <v>60.48</v>
      </c>
      <c r="N1190" s="9">
        <v>0.99180059035749424</v>
      </c>
    </row>
    <row r="1191" spans="1:21" x14ac:dyDescent="0.25">
      <c r="A1191" s="5" t="s">
        <v>336</v>
      </c>
      <c r="B1191" s="1" t="s">
        <v>598</v>
      </c>
      <c r="C1191" t="s">
        <v>867</v>
      </c>
      <c r="D1191" s="5" t="s">
        <v>503</v>
      </c>
      <c r="E1191" s="1" t="s">
        <v>360</v>
      </c>
      <c r="H1191" t="s">
        <v>736</v>
      </c>
      <c r="I1191" t="s">
        <v>27</v>
      </c>
      <c r="J1191" s="15" t="s">
        <v>332</v>
      </c>
      <c r="K1191" s="42" t="s">
        <v>894</v>
      </c>
      <c r="L1191" s="7">
        <v>54.08</v>
      </c>
      <c r="M1191" s="7">
        <v>53.32</v>
      </c>
      <c r="N1191" s="9">
        <v>0.98594674556213024</v>
      </c>
    </row>
    <row r="1192" spans="1:21" x14ac:dyDescent="0.25">
      <c r="A1192" s="5" t="s">
        <v>336</v>
      </c>
      <c r="B1192" s="1" t="s">
        <v>598</v>
      </c>
      <c r="C1192" t="s">
        <v>867</v>
      </c>
      <c r="D1192" s="5" t="s">
        <v>503</v>
      </c>
      <c r="E1192" s="1" t="s">
        <v>360</v>
      </c>
      <c r="H1192" t="s">
        <v>736</v>
      </c>
      <c r="I1192" t="s">
        <v>27</v>
      </c>
      <c r="J1192" s="15" t="s">
        <v>332</v>
      </c>
      <c r="K1192" s="42" t="s">
        <v>895</v>
      </c>
      <c r="L1192" s="7">
        <v>57.56</v>
      </c>
      <c r="M1192" s="7">
        <v>56.71</v>
      </c>
      <c r="N1192" s="9">
        <v>0.98523280055594165</v>
      </c>
    </row>
    <row r="1193" spans="1:21" x14ac:dyDescent="0.25">
      <c r="A1193" s="5" t="s">
        <v>336</v>
      </c>
      <c r="B1193" s="1" t="s">
        <v>598</v>
      </c>
      <c r="C1193" t="s">
        <v>867</v>
      </c>
      <c r="D1193" s="5" t="s">
        <v>503</v>
      </c>
      <c r="E1193" s="1" t="s">
        <v>360</v>
      </c>
      <c r="H1193" t="s">
        <v>736</v>
      </c>
      <c r="I1193" t="s">
        <v>27</v>
      </c>
      <c r="J1193" s="15" t="s">
        <v>332</v>
      </c>
      <c r="K1193" s="42" t="s">
        <v>896</v>
      </c>
      <c r="L1193" s="7">
        <v>55.42</v>
      </c>
      <c r="M1193" s="7">
        <v>55.01</v>
      </c>
      <c r="N1193" s="9">
        <v>0.99260194875496199</v>
      </c>
    </row>
    <row r="1194" spans="1:21" x14ac:dyDescent="0.25">
      <c r="A1194" s="5" t="s">
        <v>336</v>
      </c>
      <c r="B1194" s="1" t="s">
        <v>598</v>
      </c>
      <c r="C1194" t="s">
        <v>867</v>
      </c>
      <c r="D1194" s="5" t="s">
        <v>503</v>
      </c>
      <c r="E1194" s="1" t="s">
        <v>360</v>
      </c>
      <c r="H1194" t="s">
        <v>736</v>
      </c>
      <c r="I1194" t="s">
        <v>27</v>
      </c>
      <c r="J1194" s="15" t="s">
        <v>332</v>
      </c>
      <c r="K1194" s="42" t="s">
        <v>897</v>
      </c>
      <c r="L1194" s="7">
        <v>51.51</v>
      </c>
      <c r="M1194" s="7">
        <v>51.25</v>
      </c>
      <c r="N1194" s="9">
        <v>0.99495243642011266</v>
      </c>
    </row>
    <row r="1195" spans="1:21" x14ac:dyDescent="0.25">
      <c r="A1195" s="5" t="s">
        <v>336</v>
      </c>
      <c r="B1195" s="1" t="s">
        <v>598</v>
      </c>
      <c r="C1195" t="s">
        <v>867</v>
      </c>
      <c r="D1195" s="5" t="s">
        <v>503</v>
      </c>
      <c r="E1195" s="1" t="s">
        <v>360</v>
      </c>
      <c r="H1195" t="s">
        <v>736</v>
      </c>
      <c r="I1195" t="s">
        <v>27</v>
      </c>
      <c r="J1195" s="15" t="s">
        <v>332</v>
      </c>
      <c r="K1195" s="42" t="s">
        <v>898</v>
      </c>
      <c r="L1195" s="7">
        <v>53.48</v>
      </c>
      <c r="M1195" s="7">
        <v>53.23</v>
      </c>
      <c r="N1195" s="9">
        <v>0.99532535527299926</v>
      </c>
    </row>
    <row r="1196" spans="1:21" x14ac:dyDescent="0.25">
      <c r="A1196" s="5" t="s">
        <v>336</v>
      </c>
      <c r="B1196" s="1" t="s">
        <v>598</v>
      </c>
      <c r="C1196" t="s">
        <v>867</v>
      </c>
      <c r="D1196" s="5" t="s">
        <v>503</v>
      </c>
      <c r="E1196" s="1" t="s">
        <v>360</v>
      </c>
      <c r="H1196" t="s">
        <v>736</v>
      </c>
      <c r="I1196" t="s">
        <v>27</v>
      </c>
      <c r="J1196" s="15" t="s">
        <v>332</v>
      </c>
      <c r="K1196" s="42" t="s">
        <v>899</v>
      </c>
      <c r="L1196" s="7">
        <v>54.68</v>
      </c>
      <c r="M1196" s="7">
        <v>54.14</v>
      </c>
      <c r="N1196" s="9">
        <v>0.99012435991221659</v>
      </c>
    </row>
    <row r="1197" spans="1:21" x14ac:dyDescent="0.25">
      <c r="A1197" s="5" t="s">
        <v>336</v>
      </c>
      <c r="B1197" s="1" t="s">
        <v>598</v>
      </c>
      <c r="C1197" t="s">
        <v>867</v>
      </c>
      <c r="D1197" s="5" t="s">
        <v>503</v>
      </c>
      <c r="E1197" s="1" t="s">
        <v>360</v>
      </c>
      <c r="H1197" t="s">
        <v>736</v>
      </c>
      <c r="I1197" t="s">
        <v>27</v>
      </c>
      <c r="J1197" s="15" t="s">
        <v>332</v>
      </c>
      <c r="K1197" s="42" t="s">
        <v>900</v>
      </c>
      <c r="L1197" s="7">
        <v>55.88</v>
      </c>
      <c r="M1197" s="7">
        <v>55.36</v>
      </c>
      <c r="N1197" s="9">
        <v>0.9906943450250536</v>
      </c>
    </row>
    <row r="1198" spans="1:21" x14ac:dyDescent="0.25">
      <c r="A1198" s="5" t="s">
        <v>336</v>
      </c>
      <c r="B1198" s="1" t="s">
        <v>598</v>
      </c>
      <c r="C1198" t="s">
        <v>867</v>
      </c>
      <c r="D1198" s="5" t="s">
        <v>503</v>
      </c>
      <c r="E1198" s="1" t="s">
        <v>360</v>
      </c>
      <c r="H1198" t="s">
        <v>736</v>
      </c>
      <c r="I1198" t="s">
        <v>27</v>
      </c>
      <c r="J1198" s="15" t="s">
        <v>332</v>
      </c>
      <c r="K1198" s="42" t="s">
        <v>901</v>
      </c>
      <c r="L1198" s="7">
        <v>57.76</v>
      </c>
      <c r="M1198" s="7">
        <v>57.41</v>
      </c>
      <c r="N1198" s="9">
        <v>0.99394044321329633</v>
      </c>
    </row>
    <row r="1199" spans="1:21" s="16" customFormat="1" x14ac:dyDescent="0.25">
      <c r="A1199" s="18" t="s">
        <v>336</v>
      </c>
      <c r="B1199" s="19" t="s">
        <v>598</v>
      </c>
      <c r="C1199" s="16" t="s">
        <v>867</v>
      </c>
      <c r="D1199" s="5" t="s">
        <v>503</v>
      </c>
      <c r="E1199" s="19" t="s">
        <v>360</v>
      </c>
      <c r="H1199" s="16" t="s">
        <v>736</v>
      </c>
      <c r="I1199" s="16" t="s">
        <v>27</v>
      </c>
      <c r="J1199" s="21" t="s">
        <v>332</v>
      </c>
      <c r="K1199" s="43" t="s">
        <v>902</v>
      </c>
      <c r="L1199" s="17">
        <v>56.16</v>
      </c>
      <c r="M1199" s="17">
        <v>55.89</v>
      </c>
      <c r="N1199" s="22">
        <v>0.99519230769230771</v>
      </c>
      <c r="O1199" s="23"/>
      <c r="P1199" s="18"/>
      <c r="U1199" s="18"/>
    </row>
    <row r="1200" spans="1:21" x14ac:dyDescent="0.25">
      <c r="A1200" s="5" t="s">
        <v>336</v>
      </c>
      <c r="B1200" s="1" t="s">
        <v>903</v>
      </c>
      <c r="C1200" t="s">
        <v>904</v>
      </c>
      <c r="D1200" s="5" t="s">
        <v>503</v>
      </c>
      <c r="E1200" s="1" t="s">
        <v>360</v>
      </c>
      <c r="H1200" t="s">
        <v>736</v>
      </c>
      <c r="I1200" t="s">
        <v>27</v>
      </c>
      <c r="J1200" s="15" t="s">
        <v>332</v>
      </c>
      <c r="K1200" s="42" t="s">
        <v>905</v>
      </c>
      <c r="L1200" s="7">
        <v>13.68</v>
      </c>
      <c r="M1200" s="7">
        <v>13.82</v>
      </c>
      <c r="N1200" s="9">
        <v>1.010233918128655</v>
      </c>
    </row>
    <row r="1201" spans="1:15" x14ac:dyDescent="0.25">
      <c r="A1201" s="5" t="s">
        <v>336</v>
      </c>
      <c r="B1201" s="1" t="s">
        <v>903</v>
      </c>
      <c r="C1201" t="s">
        <v>904</v>
      </c>
      <c r="D1201" s="5" t="s">
        <v>503</v>
      </c>
      <c r="E1201" s="1" t="s">
        <v>360</v>
      </c>
      <c r="H1201" t="s">
        <v>736</v>
      </c>
      <c r="I1201" t="s">
        <v>27</v>
      </c>
      <c r="J1201" s="15" t="s">
        <v>332</v>
      </c>
      <c r="K1201" s="42" t="s">
        <v>906</v>
      </c>
      <c r="L1201" s="7">
        <v>13.82</v>
      </c>
      <c r="M1201" s="7">
        <v>14.25</v>
      </c>
      <c r="N1201" s="9">
        <v>1.0311143270622287</v>
      </c>
      <c r="O1201" s="14">
        <v>9.2499999999999997E-14</v>
      </c>
    </row>
    <row r="1202" spans="1:15" x14ac:dyDescent="0.25">
      <c r="A1202" s="5" t="s">
        <v>336</v>
      </c>
      <c r="B1202" s="1" t="s">
        <v>903</v>
      </c>
      <c r="C1202" t="s">
        <v>904</v>
      </c>
      <c r="D1202" s="5" t="s">
        <v>503</v>
      </c>
      <c r="E1202" s="1" t="s">
        <v>360</v>
      </c>
      <c r="H1202" t="s">
        <v>736</v>
      </c>
      <c r="I1202" t="s">
        <v>27</v>
      </c>
      <c r="J1202" s="15" t="s">
        <v>332</v>
      </c>
      <c r="K1202" s="42" t="s">
        <v>907</v>
      </c>
      <c r="L1202" s="7">
        <v>13.61</v>
      </c>
      <c r="M1202" s="7">
        <v>14.06</v>
      </c>
      <c r="N1202" s="9">
        <v>1.033063923585599</v>
      </c>
    </row>
    <row r="1203" spans="1:15" x14ac:dyDescent="0.25">
      <c r="A1203" s="5" t="s">
        <v>336</v>
      </c>
      <c r="B1203" s="1" t="s">
        <v>903</v>
      </c>
      <c r="C1203" t="s">
        <v>904</v>
      </c>
      <c r="D1203" s="5" t="s">
        <v>503</v>
      </c>
      <c r="E1203" s="1" t="s">
        <v>360</v>
      </c>
      <c r="H1203" t="s">
        <v>736</v>
      </c>
      <c r="I1203" t="s">
        <v>27</v>
      </c>
      <c r="J1203" s="15" t="s">
        <v>332</v>
      </c>
      <c r="K1203" s="42" t="s">
        <v>908</v>
      </c>
      <c r="L1203" s="7">
        <v>14.05</v>
      </c>
      <c r="M1203" s="7">
        <v>13.71</v>
      </c>
      <c r="N1203" s="9">
        <v>0.97580071174377225</v>
      </c>
    </row>
    <row r="1204" spans="1:15" x14ac:dyDescent="0.25">
      <c r="A1204" s="5" t="s">
        <v>336</v>
      </c>
      <c r="B1204" s="1" t="s">
        <v>903</v>
      </c>
      <c r="C1204" t="s">
        <v>904</v>
      </c>
      <c r="D1204" s="5" t="s">
        <v>503</v>
      </c>
      <c r="E1204" s="1" t="s">
        <v>360</v>
      </c>
      <c r="H1204" t="s">
        <v>736</v>
      </c>
      <c r="I1204" t="s">
        <v>27</v>
      </c>
      <c r="J1204" s="15" t="s">
        <v>332</v>
      </c>
      <c r="K1204" s="42" t="s">
        <v>909</v>
      </c>
      <c r="L1204" s="7">
        <v>33.42</v>
      </c>
      <c r="M1204" s="7">
        <v>32.76</v>
      </c>
      <c r="N1204" s="9">
        <v>0.98025134649910217</v>
      </c>
    </row>
    <row r="1205" spans="1:15" x14ac:dyDescent="0.25">
      <c r="A1205" s="5" t="s">
        <v>336</v>
      </c>
      <c r="B1205" s="1" t="s">
        <v>903</v>
      </c>
      <c r="C1205" t="s">
        <v>904</v>
      </c>
      <c r="D1205" s="5" t="s">
        <v>503</v>
      </c>
      <c r="E1205" s="1" t="s">
        <v>360</v>
      </c>
      <c r="H1205" t="s">
        <v>736</v>
      </c>
      <c r="I1205" t="s">
        <v>27</v>
      </c>
      <c r="J1205" s="15" t="s">
        <v>332</v>
      </c>
      <c r="K1205" s="42" t="s">
        <v>910</v>
      </c>
      <c r="L1205" s="7">
        <v>33.72</v>
      </c>
      <c r="M1205" s="7">
        <v>33.6</v>
      </c>
      <c r="N1205" s="9">
        <v>0.99644128113879016</v>
      </c>
    </row>
    <row r="1206" spans="1:15" x14ac:dyDescent="0.25">
      <c r="A1206" s="5" t="s">
        <v>336</v>
      </c>
      <c r="B1206" s="1" t="s">
        <v>903</v>
      </c>
      <c r="C1206" t="s">
        <v>904</v>
      </c>
      <c r="D1206" s="5" t="s">
        <v>503</v>
      </c>
      <c r="E1206" s="1" t="s">
        <v>360</v>
      </c>
      <c r="H1206" t="s">
        <v>736</v>
      </c>
      <c r="I1206" t="s">
        <v>27</v>
      </c>
      <c r="J1206" s="15" t="s">
        <v>332</v>
      </c>
      <c r="K1206" s="42" t="s">
        <v>911</v>
      </c>
      <c r="L1206" s="7">
        <v>33.43</v>
      </c>
      <c r="M1206" s="7">
        <v>33.369999999999997</v>
      </c>
      <c r="N1206" s="9">
        <v>0.99820520490577314</v>
      </c>
    </row>
    <row r="1207" spans="1:15" x14ac:dyDescent="0.25">
      <c r="A1207" s="5" t="s">
        <v>336</v>
      </c>
      <c r="B1207" s="1" t="s">
        <v>903</v>
      </c>
      <c r="C1207" t="s">
        <v>904</v>
      </c>
      <c r="D1207" s="5" t="s">
        <v>503</v>
      </c>
      <c r="E1207" s="1" t="s">
        <v>360</v>
      </c>
      <c r="H1207" t="s">
        <v>736</v>
      </c>
      <c r="I1207" t="s">
        <v>27</v>
      </c>
      <c r="J1207" s="15" t="s">
        <v>332</v>
      </c>
      <c r="K1207" s="42" t="s">
        <v>912</v>
      </c>
      <c r="L1207" s="7">
        <v>29.99</v>
      </c>
      <c r="M1207" s="7">
        <v>29.66</v>
      </c>
      <c r="N1207" s="9">
        <v>0.98899633211070359</v>
      </c>
      <c r="O1207" s="14">
        <v>4.9300000000000002E-13</v>
      </c>
    </row>
    <row r="1208" spans="1:15" x14ac:dyDescent="0.25">
      <c r="A1208" s="5" t="s">
        <v>336</v>
      </c>
      <c r="B1208" s="1" t="s">
        <v>903</v>
      </c>
      <c r="C1208" t="s">
        <v>904</v>
      </c>
      <c r="D1208" s="5" t="s">
        <v>503</v>
      </c>
      <c r="E1208" s="1" t="s">
        <v>360</v>
      </c>
      <c r="H1208" t="s">
        <v>736</v>
      </c>
      <c r="I1208" t="s">
        <v>27</v>
      </c>
      <c r="J1208" s="15" t="s">
        <v>332</v>
      </c>
      <c r="K1208" s="42" t="s">
        <v>913</v>
      </c>
      <c r="L1208" s="7">
        <v>36.35</v>
      </c>
      <c r="M1208" s="7">
        <v>36.76</v>
      </c>
      <c r="N1208" s="9">
        <v>1.0112792297111415</v>
      </c>
    </row>
    <row r="1209" spans="1:15" x14ac:dyDescent="0.25">
      <c r="A1209" s="5" t="s">
        <v>336</v>
      </c>
      <c r="B1209" s="1" t="s">
        <v>903</v>
      </c>
      <c r="C1209" t="s">
        <v>904</v>
      </c>
      <c r="D1209" s="5" t="s">
        <v>503</v>
      </c>
      <c r="E1209" s="1" t="s">
        <v>360</v>
      </c>
      <c r="H1209" t="s">
        <v>736</v>
      </c>
      <c r="I1209" t="s">
        <v>27</v>
      </c>
      <c r="J1209" s="15" t="s">
        <v>332</v>
      </c>
      <c r="K1209" s="42" t="s">
        <v>914</v>
      </c>
      <c r="L1209" s="7">
        <v>31.73</v>
      </c>
      <c r="M1209" s="7">
        <v>31.73</v>
      </c>
      <c r="N1209" s="9">
        <v>1</v>
      </c>
    </row>
    <row r="1210" spans="1:15" x14ac:dyDescent="0.25">
      <c r="A1210" s="5" t="s">
        <v>336</v>
      </c>
      <c r="B1210" s="1" t="s">
        <v>903</v>
      </c>
      <c r="C1210" t="s">
        <v>904</v>
      </c>
      <c r="D1210" s="5" t="s">
        <v>503</v>
      </c>
      <c r="E1210" s="1" t="s">
        <v>360</v>
      </c>
      <c r="H1210" t="s">
        <v>736</v>
      </c>
      <c r="I1210" t="s">
        <v>27</v>
      </c>
      <c r="J1210" s="15" t="s">
        <v>332</v>
      </c>
      <c r="K1210" s="42" t="s">
        <v>915</v>
      </c>
      <c r="L1210" s="7">
        <v>35.729999999999997</v>
      </c>
      <c r="M1210" s="7">
        <v>35.380000000000003</v>
      </c>
      <c r="N1210" s="9">
        <v>0.99020431010355459</v>
      </c>
    </row>
    <row r="1211" spans="1:15" x14ac:dyDescent="0.25">
      <c r="A1211" s="5" t="s">
        <v>336</v>
      </c>
      <c r="B1211" s="1" t="s">
        <v>903</v>
      </c>
      <c r="C1211" t="s">
        <v>904</v>
      </c>
      <c r="D1211" s="5" t="s">
        <v>503</v>
      </c>
      <c r="E1211" s="1" t="s">
        <v>360</v>
      </c>
      <c r="H1211" t="s">
        <v>736</v>
      </c>
      <c r="I1211" t="s">
        <v>27</v>
      </c>
      <c r="J1211" s="15" t="s">
        <v>332</v>
      </c>
      <c r="K1211" s="42" t="s">
        <v>916</v>
      </c>
      <c r="L1211" s="7">
        <v>35.08</v>
      </c>
      <c r="M1211" s="7">
        <v>34.79</v>
      </c>
      <c r="N1211" s="9">
        <v>0.99173318129988597</v>
      </c>
    </row>
    <row r="1212" spans="1:15" x14ac:dyDescent="0.25">
      <c r="A1212" s="5" t="s">
        <v>336</v>
      </c>
      <c r="B1212" s="1" t="s">
        <v>903</v>
      </c>
      <c r="C1212" t="s">
        <v>904</v>
      </c>
      <c r="D1212" s="5" t="s">
        <v>503</v>
      </c>
      <c r="E1212" s="1" t="s">
        <v>360</v>
      </c>
      <c r="H1212" t="s">
        <v>736</v>
      </c>
      <c r="I1212" t="s">
        <v>27</v>
      </c>
      <c r="J1212" s="15" t="s">
        <v>332</v>
      </c>
      <c r="K1212" s="42" t="s">
        <v>917</v>
      </c>
      <c r="L1212" s="7">
        <v>35.299999999999997</v>
      </c>
      <c r="M1212" s="7">
        <v>34.96</v>
      </c>
      <c r="N1212" s="9">
        <v>0.99036827195467436</v>
      </c>
    </row>
    <row r="1213" spans="1:15" x14ac:dyDescent="0.25">
      <c r="A1213" s="5" t="s">
        <v>336</v>
      </c>
      <c r="B1213" s="1" t="s">
        <v>903</v>
      </c>
      <c r="C1213" t="s">
        <v>904</v>
      </c>
      <c r="D1213" s="5" t="s">
        <v>503</v>
      </c>
      <c r="E1213" s="1" t="s">
        <v>360</v>
      </c>
      <c r="H1213" t="s">
        <v>736</v>
      </c>
      <c r="I1213" t="s">
        <v>27</v>
      </c>
      <c r="J1213" s="15" t="s">
        <v>332</v>
      </c>
      <c r="K1213" s="42" t="s">
        <v>918</v>
      </c>
      <c r="L1213" s="7">
        <v>36.1</v>
      </c>
      <c r="M1213" s="7">
        <v>35.49</v>
      </c>
      <c r="N1213" s="9">
        <v>0.98310249307479225</v>
      </c>
      <c r="O1213" s="14">
        <v>1.6299999999999999E-12</v>
      </c>
    </row>
    <row r="1214" spans="1:15" x14ac:dyDescent="0.25">
      <c r="A1214" s="5" t="s">
        <v>336</v>
      </c>
      <c r="B1214" s="1" t="s">
        <v>903</v>
      </c>
      <c r="C1214" t="s">
        <v>904</v>
      </c>
      <c r="D1214" s="5" t="s">
        <v>503</v>
      </c>
      <c r="E1214" s="1" t="s">
        <v>360</v>
      </c>
      <c r="H1214" t="s">
        <v>736</v>
      </c>
      <c r="I1214" t="s">
        <v>27</v>
      </c>
      <c r="J1214" s="15" t="s">
        <v>332</v>
      </c>
      <c r="K1214" s="42" t="s">
        <v>919</v>
      </c>
      <c r="L1214" s="7">
        <v>45.86</v>
      </c>
      <c r="M1214" s="7">
        <v>45.3</v>
      </c>
      <c r="N1214" s="9">
        <v>0.98778892280854769</v>
      </c>
    </row>
    <row r="1215" spans="1:15" x14ac:dyDescent="0.25">
      <c r="A1215" s="5" t="s">
        <v>336</v>
      </c>
      <c r="B1215" s="1" t="s">
        <v>903</v>
      </c>
      <c r="C1215" t="s">
        <v>904</v>
      </c>
      <c r="D1215" s="5" t="s">
        <v>503</v>
      </c>
      <c r="E1215" s="1" t="s">
        <v>360</v>
      </c>
      <c r="H1215" t="s">
        <v>736</v>
      </c>
      <c r="I1215" t="s">
        <v>27</v>
      </c>
      <c r="J1215" s="15" t="s">
        <v>332</v>
      </c>
      <c r="K1215" s="42" t="s">
        <v>920</v>
      </c>
      <c r="L1215" s="7">
        <v>35.42</v>
      </c>
      <c r="M1215" s="7">
        <v>35.31</v>
      </c>
      <c r="N1215" s="9">
        <v>0.99689440993788825</v>
      </c>
      <c r="O1215" s="14">
        <v>2.3499999999999999E-12</v>
      </c>
    </row>
    <row r="1216" spans="1:15" x14ac:dyDescent="0.25">
      <c r="A1216" s="5" t="s">
        <v>336</v>
      </c>
      <c r="B1216" s="1" t="s">
        <v>903</v>
      </c>
      <c r="C1216" t="s">
        <v>904</v>
      </c>
      <c r="D1216" s="5" t="s">
        <v>503</v>
      </c>
      <c r="E1216" s="1" t="s">
        <v>360</v>
      </c>
      <c r="H1216" t="s">
        <v>736</v>
      </c>
      <c r="I1216" t="s">
        <v>27</v>
      </c>
      <c r="J1216" s="15" t="s">
        <v>332</v>
      </c>
      <c r="K1216" s="42" t="s">
        <v>921</v>
      </c>
      <c r="L1216" s="7">
        <v>45.93</v>
      </c>
      <c r="M1216" s="7">
        <v>46.12</v>
      </c>
      <c r="N1216" s="9">
        <v>1.0041367298062269</v>
      </c>
    </row>
    <row r="1217" spans="1:21" x14ac:dyDescent="0.25">
      <c r="A1217" s="5" t="s">
        <v>336</v>
      </c>
      <c r="B1217" s="1" t="s">
        <v>903</v>
      </c>
      <c r="C1217" t="s">
        <v>904</v>
      </c>
      <c r="D1217" s="5" t="s">
        <v>503</v>
      </c>
      <c r="E1217" s="1" t="s">
        <v>360</v>
      </c>
      <c r="H1217" t="s">
        <v>736</v>
      </c>
      <c r="I1217" t="s">
        <v>27</v>
      </c>
      <c r="J1217" s="15" t="s">
        <v>332</v>
      </c>
      <c r="K1217" s="42" t="s">
        <v>922</v>
      </c>
      <c r="L1217" s="7">
        <v>39.39</v>
      </c>
      <c r="M1217" s="7">
        <v>40.090000000000003</v>
      </c>
      <c r="N1217" s="9">
        <v>1.017771007870018</v>
      </c>
    </row>
    <row r="1218" spans="1:21" x14ac:dyDescent="0.25">
      <c r="A1218" s="5" t="s">
        <v>336</v>
      </c>
      <c r="B1218" s="1" t="s">
        <v>903</v>
      </c>
      <c r="C1218" t="s">
        <v>904</v>
      </c>
      <c r="D1218" s="5" t="s">
        <v>503</v>
      </c>
      <c r="E1218" s="1" t="s">
        <v>360</v>
      </c>
      <c r="H1218" t="s">
        <v>736</v>
      </c>
      <c r="I1218" t="s">
        <v>27</v>
      </c>
      <c r="J1218" s="15" t="s">
        <v>332</v>
      </c>
      <c r="K1218" s="42" t="s">
        <v>923</v>
      </c>
      <c r="L1218" s="7">
        <v>45.53</v>
      </c>
      <c r="M1218" s="7">
        <v>45.1</v>
      </c>
      <c r="N1218" s="9">
        <v>0.99055567757522511</v>
      </c>
      <c r="O1218" s="14">
        <v>9.6600000000000004E-12</v>
      </c>
    </row>
    <row r="1219" spans="1:21" x14ac:dyDescent="0.25">
      <c r="A1219" s="5" t="s">
        <v>336</v>
      </c>
      <c r="B1219" s="1" t="s">
        <v>903</v>
      </c>
      <c r="C1219" t="s">
        <v>904</v>
      </c>
      <c r="D1219" s="5" t="s">
        <v>503</v>
      </c>
      <c r="E1219" s="1" t="s">
        <v>360</v>
      </c>
      <c r="H1219" t="s">
        <v>736</v>
      </c>
      <c r="I1219" t="s">
        <v>27</v>
      </c>
      <c r="J1219" s="15" t="s">
        <v>332</v>
      </c>
      <c r="K1219" s="42" t="s">
        <v>924</v>
      </c>
      <c r="L1219" s="7">
        <v>45.49</v>
      </c>
      <c r="M1219" s="7">
        <v>45.13</v>
      </c>
      <c r="N1219" s="9">
        <v>0.99208617278522748</v>
      </c>
    </row>
    <row r="1220" spans="1:21" x14ac:dyDescent="0.25">
      <c r="A1220" s="5" t="s">
        <v>336</v>
      </c>
      <c r="B1220" s="1" t="s">
        <v>903</v>
      </c>
      <c r="C1220" t="s">
        <v>904</v>
      </c>
      <c r="D1220" s="5" t="s">
        <v>503</v>
      </c>
      <c r="E1220" s="1" t="s">
        <v>360</v>
      </c>
      <c r="H1220" t="s">
        <v>736</v>
      </c>
      <c r="I1220" t="s">
        <v>27</v>
      </c>
      <c r="J1220" s="15" t="s">
        <v>332</v>
      </c>
      <c r="K1220" s="42" t="s">
        <v>925</v>
      </c>
      <c r="L1220" s="7">
        <v>44.76</v>
      </c>
      <c r="M1220" s="7">
        <v>44.25</v>
      </c>
      <c r="N1220" s="9">
        <v>0.98860589812332444</v>
      </c>
    </row>
    <row r="1221" spans="1:21" x14ac:dyDescent="0.25">
      <c r="A1221" s="5" t="s">
        <v>336</v>
      </c>
      <c r="B1221" s="1" t="s">
        <v>903</v>
      </c>
      <c r="C1221" t="s">
        <v>904</v>
      </c>
      <c r="D1221" s="5" t="s">
        <v>503</v>
      </c>
      <c r="E1221" s="1" t="s">
        <v>360</v>
      </c>
      <c r="H1221" t="s">
        <v>736</v>
      </c>
      <c r="I1221" t="s">
        <v>27</v>
      </c>
      <c r="J1221" s="15" t="s">
        <v>332</v>
      </c>
      <c r="K1221" s="42" t="s">
        <v>926</v>
      </c>
      <c r="L1221" s="7">
        <v>46.19</v>
      </c>
      <c r="M1221" s="7">
        <v>45.91</v>
      </c>
      <c r="N1221" s="9">
        <v>0.99393808183589516</v>
      </c>
    </row>
    <row r="1222" spans="1:21" x14ac:dyDescent="0.25">
      <c r="A1222" s="5" t="s">
        <v>336</v>
      </c>
      <c r="B1222" s="1" t="s">
        <v>903</v>
      </c>
      <c r="C1222" t="s">
        <v>904</v>
      </c>
      <c r="D1222" s="5" t="s">
        <v>503</v>
      </c>
      <c r="E1222" s="1" t="s">
        <v>360</v>
      </c>
      <c r="H1222" t="s">
        <v>736</v>
      </c>
      <c r="I1222" t="s">
        <v>27</v>
      </c>
      <c r="J1222" s="15" t="s">
        <v>332</v>
      </c>
      <c r="K1222" s="42" t="s">
        <v>927</v>
      </c>
      <c r="L1222" s="7">
        <v>45.9</v>
      </c>
      <c r="M1222" s="7">
        <v>45.91</v>
      </c>
      <c r="N1222" s="9">
        <v>1.0002178649237472</v>
      </c>
    </row>
    <row r="1223" spans="1:21" s="16" customFormat="1" x14ac:dyDescent="0.25">
      <c r="A1223" s="18" t="s">
        <v>336</v>
      </c>
      <c r="B1223" s="19" t="s">
        <v>903</v>
      </c>
      <c r="C1223" s="16" t="s">
        <v>904</v>
      </c>
      <c r="D1223" s="5" t="s">
        <v>503</v>
      </c>
      <c r="E1223" s="19" t="s">
        <v>360</v>
      </c>
      <c r="H1223" s="16" t="s">
        <v>736</v>
      </c>
      <c r="I1223" s="16" t="s">
        <v>27</v>
      </c>
      <c r="J1223" s="21" t="s">
        <v>332</v>
      </c>
      <c r="K1223" s="43" t="s">
        <v>928</v>
      </c>
      <c r="L1223" s="17">
        <v>47.16</v>
      </c>
      <c r="M1223" s="17">
        <v>46.89</v>
      </c>
      <c r="N1223" s="22">
        <v>0.99427480916030542</v>
      </c>
      <c r="O1223" s="23"/>
      <c r="P1223" s="18"/>
      <c r="U1223" s="18"/>
    </row>
    <row r="1224" spans="1:21" x14ac:dyDescent="0.25">
      <c r="A1224" s="5" t="s">
        <v>929</v>
      </c>
      <c r="B1224" s="1" t="s">
        <v>930</v>
      </c>
      <c r="C1224" t="s">
        <v>931</v>
      </c>
      <c r="D1224" s="11" t="s">
        <v>932</v>
      </c>
      <c r="E1224" s="1" t="s">
        <v>933</v>
      </c>
      <c r="H1224" t="s">
        <v>415</v>
      </c>
      <c r="I1224" t="s">
        <v>27</v>
      </c>
      <c r="J1224" s="15" t="s">
        <v>28</v>
      </c>
      <c r="K1224" s="42" t="s">
        <v>934</v>
      </c>
      <c r="L1224" s="7">
        <v>75.3</v>
      </c>
      <c r="M1224" s="7">
        <v>70.77</v>
      </c>
      <c r="N1224" s="9">
        <v>0.93984063745019919</v>
      </c>
    </row>
    <row r="1225" spans="1:21" x14ac:dyDescent="0.25">
      <c r="A1225" s="5" t="s">
        <v>929</v>
      </c>
      <c r="B1225" s="1" t="s">
        <v>930</v>
      </c>
      <c r="C1225" t="s">
        <v>931</v>
      </c>
      <c r="D1225" s="11" t="s">
        <v>932</v>
      </c>
      <c r="E1225" s="1" t="s">
        <v>933</v>
      </c>
      <c r="H1225" t="s">
        <v>415</v>
      </c>
      <c r="I1225" t="s">
        <v>27</v>
      </c>
      <c r="J1225" s="15" t="s">
        <v>28</v>
      </c>
      <c r="K1225" s="42" t="s">
        <v>935</v>
      </c>
      <c r="L1225" s="7">
        <v>75.17</v>
      </c>
      <c r="M1225" s="7">
        <v>71.069999999999993</v>
      </c>
      <c r="N1225" s="9">
        <v>0.94545696421444714</v>
      </c>
    </row>
    <row r="1226" spans="1:21" x14ac:dyDescent="0.25">
      <c r="A1226" s="5" t="s">
        <v>929</v>
      </c>
      <c r="B1226" s="1" t="s">
        <v>930</v>
      </c>
      <c r="C1226" t="s">
        <v>931</v>
      </c>
      <c r="D1226" s="11" t="s">
        <v>932</v>
      </c>
      <c r="E1226" s="1" t="s">
        <v>933</v>
      </c>
      <c r="H1226" t="s">
        <v>415</v>
      </c>
      <c r="I1226" t="s">
        <v>27</v>
      </c>
      <c r="J1226" s="15" t="s">
        <v>28</v>
      </c>
      <c r="K1226" s="42" t="s">
        <v>936</v>
      </c>
      <c r="L1226" s="7">
        <v>84.19</v>
      </c>
      <c r="M1226" s="7">
        <v>81.97</v>
      </c>
      <c r="N1226" s="9">
        <v>0.97363107257393988</v>
      </c>
    </row>
    <row r="1227" spans="1:21" x14ac:dyDescent="0.25">
      <c r="A1227" s="5" t="s">
        <v>929</v>
      </c>
      <c r="B1227" s="1" t="s">
        <v>930</v>
      </c>
      <c r="C1227" t="s">
        <v>931</v>
      </c>
      <c r="D1227" s="11" t="s">
        <v>932</v>
      </c>
      <c r="E1227" s="1" t="s">
        <v>933</v>
      </c>
      <c r="H1227" t="s">
        <v>415</v>
      </c>
      <c r="I1227" t="s">
        <v>27</v>
      </c>
      <c r="J1227" s="15" t="s">
        <v>28</v>
      </c>
      <c r="K1227" s="42" t="s">
        <v>937</v>
      </c>
      <c r="L1227" s="7">
        <v>77.84</v>
      </c>
      <c r="M1227" s="7">
        <v>72.989999999999995</v>
      </c>
      <c r="N1227" s="9">
        <v>0.93769270298047269</v>
      </c>
    </row>
    <row r="1228" spans="1:21" x14ac:dyDescent="0.25">
      <c r="A1228" s="5" t="s">
        <v>929</v>
      </c>
      <c r="B1228" s="1" t="s">
        <v>930</v>
      </c>
      <c r="C1228" t="s">
        <v>938</v>
      </c>
      <c r="D1228" s="11" t="s">
        <v>932</v>
      </c>
      <c r="E1228" s="1" t="s">
        <v>933</v>
      </c>
      <c r="H1228" t="s">
        <v>415</v>
      </c>
      <c r="I1228" t="s">
        <v>27</v>
      </c>
      <c r="J1228" s="15" t="s">
        <v>28</v>
      </c>
      <c r="K1228" s="42" t="s">
        <v>939</v>
      </c>
      <c r="L1228" s="7">
        <v>65.2</v>
      </c>
      <c r="M1228" s="7">
        <v>60.41</v>
      </c>
      <c r="N1228" s="9">
        <v>0.92653374233128827</v>
      </c>
    </row>
    <row r="1229" spans="1:21" x14ac:dyDescent="0.25">
      <c r="A1229" s="5" t="s">
        <v>929</v>
      </c>
      <c r="B1229" s="1" t="s">
        <v>930</v>
      </c>
      <c r="C1229" t="s">
        <v>938</v>
      </c>
      <c r="D1229" s="11" t="s">
        <v>932</v>
      </c>
      <c r="E1229" s="1" t="s">
        <v>933</v>
      </c>
      <c r="H1229" t="s">
        <v>415</v>
      </c>
      <c r="I1229" t="s">
        <v>27</v>
      </c>
      <c r="J1229" s="15" t="s">
        <v>28</v>
      </c>
      <c r="K1229" s="42" t="s">
        <v>940</v>
      </c>
      <c r="L1229" s="7">
        <v>84.15</v>
      </c>
      <c r="M1229" s="7">
        <v>81.11</v>
      </c>
      <c r="N1229" s="9">
        <v>0.96387403446226971</v>
      </c>
    </row>
    <row r="1230" spans="1:21" x14ac:dyDescent="0.25">
      <c r="A1230" s="5" t="s">
        <v>929</v>
      </c>
      <c r="B1230" s="1" t="s">
        <v>930</v>
      </c>
      <c r="C1230" t="s">
        <v>938</v>
      </c>
      <c r="D1230" s="11" t="s">
        <v>932</v>
      </c>
      <c r="E1230" s="1" t="s">
        <v>933</v>
      </c>
      <c r="H1230" t="s">
        <v>415</v>
      </c>
      <c r="I1230" t="s">
        <v>27</v>
      </c>
      <c r="J1230" s="15" t="s">
        <v>28</v>
      </c>
      <c r="K1230" s="42" t="s">
        <v>941</v>
      </c>
      <c r="L1230" s="7">
        <v>74.510000000000005</v>
      </c>
      <c r="M1230" s="7">
        <v>68.86</v>
      </c>
      <c r="N1230" s="9">
        <v>0.92417125218091523</v>
      </c>
    </row>
    <row r="1231" spans="1:21" x14ac:dyDescent="0.25">
      <c r="A1231" s="5" t="s">
        <v>929</v>
      </c>
      <c r="B1231" s="1" t="s">
        <v>930</v>
      </c>
      <c r="C1231" t="s">
        <v>938</v>
      </c>
      <c r="D1231" s="11" t="s">
        <v>932</v>
      </c>
      <c r="E1231" s="1" t="s">
        <v>933</v>
      </c>
      <c r="H1231" t="s">
        <v>415</v>
      </c>
      <c r="I1231" t="s">
        <v>27</v>
      </c>
      <c r="J1231" s="15" t="s">
        <v>28</v>
      </c>
      <c r="K1231" s="42" t="s">
        <v>942</v>
      </c>
      <c r="L1231" s="7">
        <v>76.489999999999995</v>
      </c>
      <c r="M1231" s="7">
        <v>69.58</v>
      </c>
      <c r="N1231" s="9">
        <v>0.90966139364622833</v>
      </c>
    </row>
    <row r="1232" spans="1:21" x14ac:dyDescent="0.25">
      <c r="A1232" s="5" t="s">
        <v>929</v>
      </c>
      <c r="B1232" s="1" t="s">
        <v>930</v>
      </c>
      <c r="C1232" t="s">
        <v>938</v>
      </c>
      <c r="D1232" s="11" t="s">
        <v>932</v>
      </c>
      <c r="E1232" s="1" t="s">
        <v>933</v>
      </c>
      <c r="H1232" t="s">
        <v>415</v>
      </c>
      <c r="I1232" t="s">
        <v>27</v>
      </c>
      <c r="J1232" s="15" t="s">
        <v>28</v>
      </c>
      <c r="K1232" s="42" t="s">
        <v>943</v>
      </c>
      <c r="L1232" s="7">
        <v>66.44</v>
      </c>
      <c r="M1232" s="7">
        <v>59.59</v>
      </c>
      <c r="N1232" s="9">
        <v>0.89689945815773642</v>
      </c>
    </row>
    <row r="1233" spans="1:21" x14ac:dyDescent="0.25">
      <c r="A1233" s="5" t="s">
        <v>929</v>
      </c>
      <c r="B1233" s="1" t="s">
        <v>930</v>
      </c>
      <c r="C1233" t="s">
        <v>938</v>
      </c>
      <c r="D1233" s="11" t="s">
        <v>932</v>
      </c>
      <c r="E1233" s="1" t="s">
        <v>933</v>
      </c>
      <c r="H1233" t="s">
        <v>415</v>
      </c>
      <c r="I1233" t="s">
        <v>27</v>
      </c>
      <c r="J1233" s="15" t="s">
        <v>28</v>
      </c>
      <c r="K1233" s="42" t="s">
        <v>944</v>
      </c>
      <c r="L1233" s="7">
        <v>74.09</v>
      </c>
      <c r="M1233" s="7">
        <v>62.02</v>
      </c>
      <c r="N1233" s="9">
        <v>0.83709002564448642</v>
      </c>
    </row>
    <row r="1234" spans="1:21" x14ac:dyDescent="0.25">
      <c r="A1234" s="5" t="s">
        <v>929</v>
      </c>
      <c r="B1234" s="1" t="s">
        <v>930</v>
      </c>
      <c r="C1234" t="s">
        <v>938</v>
      </c>
      <c r="D1234" s="11" t="s">
        <v>932</v>
      </c>
      <c r="E1234" s="1" t="s">
        <v>933</v>
      </c>
      <c r="H1234" t="s">
        <v>415</v>
      </c>
      <c r="I1234" t="s">
        <v>27</v>
      </c>
      <c r="J1234" s="15" t="s">
        <v>28</v>
      </c>
      <c r="K1234" s="42" t="s">
        <v>945</v>
      </c>
      <c r="L1234" s="7">
        <v>62.54</v>
      </c>
      <c r="M1234" s="7">
        <v>61.41</v>
      </c>
      <c r="N1234" s="9">
        <v>0.98193156379916846</v>
      </c>
    </row>
    <row r="1235" spans="1:21" x14ac:dyDescent="0.25">
      <c r="A1235" s="5" t="s">
        <v>929</v>
      </c>
      <c r="B1235" s="1" t="s">
        <v>930</v>
      </c>
      <c r="C1235" t="s">
        <v>938</v>
      </c>
      <c r="D1235" s="11" t="s">
        <v>932</v>
      </c>
      <c r="E1235" s="1" t="s">
        <v>933</v>
      </c>
      <c r="H1235" t="s">
        <v>415</v>
      </c>
      <c r="I1235" t="s">
        <v>27</v>
      </c>
      <c r="J1235" s="15" t="s">
        <v>28</v>
      </c>
      <c r="K1235" s="42" t="s">
        <v>946</v>
      </c>
      <c r="L1235" s="7">
        <v>69.510000000000005</v>
      </c>
      <c r="M1235" s="7">
        <v>62.32</v>
      </c>
      <c r="N1235" s="9">
        <v>0.89656164580635878</v>
      </c>
    </row>
    <row r="1236" spans="1:21" x14ac:dyDescent="0.25">
      <c r="A1236" s="5" t="s">
        <v>929</v>
      </c>
      <c r="B1236" s="1" t="s">
        <v>930</v>
      </c>
      <c r="C1236" t="s">
        <v>938</v>
      </c>
      <c r="D1236" s="11" t="s">
        <v>932</v>
      </c>
      <c r="E1236" s="1" t="s">
        <v>933</v>
      </c>
      <c r="H1236" t="s">
        <v>415</v>
      </c>
      <c r="I1236" t="s">
        <v>27</v>
      </c>
      <c r="J1236" s="15" t="s">
        <v>28</v>
      </c>
      <c r="K1236" s="42" t="s">
        <v>947</v>
      </c>
      <c r="L1236" s="7">
        <v>70.180000000000007</v>
      </c>
      <c r="M1236" s="7">
        <v>65.36</v>
      </c>
      <c r="N1236" s="9">
        <v>0.93131946423482459</v>
      </c>
    </row>
    <row r="1237" spans="1:21" x14ac:dyDescent="0.25">
      <c r="A1237" s="5" t="s">
        <v>929</v>
      </c>
      <c r="B1237" s="1" t="s">
        <v>930</v>
      </c>
      <c r="C1237" t="s">
        <v>938</v>
      </c>
      <c r="D1237" s="11" t="s">
        <v>932</v>
      </c>
      <c r="E1237" s="1" t="s">
        <v>933</v>
      </c>
      <c r="H1237" t="s">
        <v>415</v>
      </c>
      <c r="I1237" t="s">
        <v>27</v>
      </c>
      <c r="J1237" s="15" t="s">
        <v>28</v>
      </c>
      <c r="K1237" s="42" t="s">
        <v>948</v>
      </c>
      <c r="L1237" s="7">
        <v>74.59</v>
      </c>
      <c r="M1237" s="7">
        <v>64.900000000000006</v>
      </c>
      <c r="N1237" s="9">
        <v>0.87008982437324045</v>
      </c>
    </row>
    <row r="1238" spans="1:21" x14ac:dyDescent="0.25">
      <c r="A1238" s="5" t="s">
        <v>929</v>
      </c>
      <c r="B1238" s="1" t="s">
        <v>930</v>
      </c>
      <c r="C1238" t="s">
        <v>938</v>
      </c>
      <c r="D1238" s="11" t="s">
        <v>932</v>
      </c>
      <c r="E1238" s="1" t="s">
        <v>933</v>
      </c>
      <c r="H1238" t="s">
        <v>415</v>
      </c>
      <c r="I1238" t="s">
        <v>27</v>
      </c>
      <c r="J1238" s="15" t="s">
        <v>28</v>
      </c>
      <c r="K1238" s="42" t="s">
        <v>949</v>
      </c>
      <c r="L1238" s="7">
        <v>74.34</v>
      </c>
      <c r="M1238" s="7">
        <v>63.22</v>
      </c>
      <c r="N1238" s="9">
        <v>0.85041700295937583</v>
      </c>
    </row>
    <row r="1239" spans="1:21" x14ac:dyDescent="0.25">
      <c r="A1239" s="5" t="s">
        <v>929</v>
      </c>
      <c r="B1239" s="1" t="s">
        <v>930</v>
      </c>
      <c r="C1239" t="s">
        <v>950</v>
      </c>
      <c r="D1239" s="11" t="s">
        <v>932</v>
      </c>
      <c r="E1239" s="1" t="s">
        <v>933</v>
      </c>
      <c r="H1239" t="s">
        <v>415</v>
      </c>
      <c r="I1239" t="s">
        <v>27</v>
      </c>
      <c r="J1239" s="15" t="s">
        <v>28</v>
      </c>
      <c r="K1239" s="42" t="s">
        <v>951</v>
      </c>
      <c r="L1239" s="7">
        <v>62.34</v>
      </c>
      <c r="M1239" s="7">
        <v>53.07</v>
      </c>
      <c r="N1239" s="9">
        <v>0.85129932627526461</v>
      </c>
    </row>
    <row r="1240" spans="1:21" x14ac:dyDescent="0.25">
      <c r="A1240" s="5" t="s">
        <v>929</v>
      </c>
      <c r="B1240" s="1" t="s">
        <v>930</v>
      </c>
      <c r="C1240" t="s">
        <v>950</v>
      </c>
      <c r="D1240" s="11" t="s">
        <v>932</v>
      </c>
      <c r="E1240" s="1" t="s">
        <v>933</v>
      </c>
      <c r="H1240" t="s">
        <v>415</v>
      </c>
      <c r="I1240" t="s">
        <v>27</v>
      </c>
      <c r="J1240" s="15" t="s">
        <v>28</v>
      </c>
      <c r="K1240" s="42" t="s">
        <v>952</v>
      </c>
      <c r="L1240" s="7">
        <v>59.31</v>
      </c>
      <c r="M1240" s="7">
        <v>54.21</v>
      </c>
      <c r="N1240" s="9">
        <v>0.91401112797167428</v>
      </c>
    </row>
    <row r="1241" spans="1:21" x14ac:dyDescent="0.25">
      <c r="A1241" s="5" t="s">
        <v>929</v>
      </c>
      <c r="B1241" s="1" t="s">
        <v>930</v>
      </c>
      <c r="C1241" t="s">
        <v>950</v>
      </c>
      <c r="D1241" s="11" t="s">
        <v>932</v>
      </c>
      <c r="E1241" s="1" t="s">
        <v>933</v>
      </c>
      <c r="H1241" t="s">
        <v>415</v>
      </c>
      <c r="I1241" t="s">
        <v>27</v>
      </c>
      <c r="J1241" s="15" t="s">
        <v>28</v>
      </c>
      <c r="K1241" s="42" t="s">
        <v>953</v>
      </c>
      <c r="L1241" s="7">
        <v>78.8</v>
      </c>
      <c r="M1241" s="7">
        <v>74.22</v>
      </c>
      <c r="N1241" s="9">
        <v>0.94187817258883255</v>
      </c>
    </row>
    <row r="1242" spans="1:21" x14ac:dyDescent="0.25">
      <c r="A1242" s="5" t="s">
        <v>929</v>
      </c>
      <c r="B1242" s="1" t="s">
        <v>930</v>
      </c>
      <c r="C1242" t="s">
        <v>950</v>
      </c>
      <c r="D1242" s="11" t="s">
        <v>932</v>
      </c>
      <c r="E1242" s="1" t="s">
        <v>933</v>
      </c>
      <c r="H1242" t="s">
        <v>415</v>
      </c>
      <c r="I1242" t="s">
        <v>27</v>
      </c>
      <c r="J1242" s="15" t="s">
        <v>28</v>
      </c>
      <c r="K1242" s="42" t="s">
        <v>954</v>
      </c>
      <c r="L1242" s="7">
        <v>62.36</v>
      </c>
      <c r="M1242" s="7">
        <v>56.51</v>
      </c>
      <c r="N1242" s="9">
        <v>0.90618986529826806</v>
      </c>
    </row>
    <row r="1243" spans="1:21" x14ac:dyDescent="0.25">
      <c r="A1243" s="5" t="s">
        <v>929</v>
      </c>
      <c r="B1243" s="1" t="s">
        <v>930</v>
      </c>
      <c r="C1243" t="s">
        <v>950</v>
      </c>
      <c r="D1243" s="11" t="s">
        <v>932</v>
      </c>
      <c r="E1243" s="1" t="s">
        <v>933</v>
      </c>
      <c r="H1243" t="s">
        <v>415</v>
      </c>
      <c r="I1243" t="s">
        <v>27</v>
      </c>
      <c r="J1243" s="15" t="s">
        <v>28</v>
      </c>
      <c r="K1243" s="42" t="s">
        <v>955</v>
      </c>
      <c r="L1243" s="7">
        <v>71.84</v>
      </c>
      <c r="M1243" s="7">
        <v>65.650000000000006</v>
      </c>
      <c r="N1243" s="9">
        <v>0.91383630289532303</v>
      </c>
    </row>
    <row r="1244" spans="1:21" x14ac:dyDescent="0.25">
      <c r="A1244" s="5" t="s">
        <v>929</v>
      </c>
      <c r="B1244" s="1" t="s">
        <v>930</v>
      </c>
      <c r="C1244" t="s">
        <v>950</v>
      </c>
      <c r="D1244" s="11" t="s">
        <v>932</v>
      </c>
      <c r="E1244" s="1" t="s">
        <v>933</v>
      </c>
      <c r="H1244" t="s">
        <v>415</v>
      </c>
      <c r="I1244" t="s">
        <v>27</v>
      </c>
      <c r="J1244" s="15" t="s">
        <v>28</v>
      </c>
      <c r="K1244" s="42" t="s">
        <v>956</v>
      </c>
      <c r="L1244" s="7">
        <v>76.67</v>
      </c>
      <c r="M1244" s="7">
        <v>71.67</v>
      </c>
      <c r="N1244" s="9">
        <v>0.93478544411112563</v>
      </c>
    </row>
    <row r="1245" spans="1:21" s="16" customFormat="1" x14ac:dyDescent="0.25">
      <c r="A1245" s="18" t="s">
        <v>929</v>
      </c>
      <c r="B1245" s="19" t="s">
        <v>930</v>
      </c>
      <c r="C1245" s="16" t="s">
        <v>950</v>
      </c>
      <c r="D1245" s="20" t="s">
        <v>932</v>
      </c>
      <c r="E1245" s="19" t="s">
        <v>933</v>
      </c>
      <c r="H1245" s="16" t="s">
        <v>415</v>
      </c>
      <c r="I1245" s="16" t="s">
        <v>27</v>
      </c>
      <c r="J1245" s="21" t="s">
        <v>28</v>
      </c>
      <c r="K1245" s="43" t="s">
        <v>957</v>
      </c>
      <c r="L1245" s="17">
        <v>67.78</v>
      </c>
      <c r="M1245" s="17">
        <v>61.3</v>
      </c>
      <c r="N1245" s="22">
        <v>0.90439657716140454</v>
      </c>
      <c r="O1245" s="23"/>
      <c r="P1245" s="18"/>
      <c r="U1245" s="18"/>
    </row>
    <row r="1246" spans="1:21" x14ac:dyDescent="0.25">
      <c r="A1246" s="5" t="s">
        <v>958</v>
      </c>
      <c r="B1246" s="1" t="s">
        <v>959</v>
      </c>
      <c r="C1246" t="s">
        <v>960</v>
      </c>
      <c r="D1246" s="11" t="s">
        <v>961</v>
      </c>
      <c r="E1246" s="1" t="s">
        <v>933</v>
      </c>
      <c r="H1246" t="s">
        <v>384</v>
      </c>
      <c r="I1246" t="s">
        <v>27</v>
      </c>
      <c r="J1246" s="15" t="s">
        <v>28</v>
      </c>
      <c r="K1246" s="42" t="s">
        <v>962</v>
      </c>
      <c r="L1246" s="7">
        <v>56</v>
      </c>
      <c r="M1246" s="7">
        <v>44</v>
      </c>
      <c r="N1246" s="9">
        <v>0.7857142857142857</v>
      </c>
    </row>
    <row r="1247" spans="1:21" x14ac:dyDescent="0.25">
      <c r="A1247" s="5" t="s">
        <v>958</v>
      </c>
      <c r="B1247" s="1" t="s">
        <v>959</v>
      </c>
      <c r="C1247" t="s">
        <v>960</v>
      </c>
      <c r="D1247" s="11" t="s">
        <v>961</v>
      </c>
      <c r="E1247" s="1" t="s">
        <v>933</v>
      </c>
      <c r="H1247" t="s">
        <v>384</v>
      </c>
      <c r="I1247" t="s">
        <v>27</v>
      </c>
      <c r="J1247" s="15" t="s">
        <v>28</v>
      </c>
      <c r="K1247" s="42" t="s">
        <v>963</v>
      </c>
      <c r="L1247" s="7">
        <v>47</v>
      </c>
      <c r="M1247" s="7">
        <v>35</v>
      </c>
      <c r="N1247" s="9">
        <v>0.74468085106382975</v>
      </c>
    </row>
    <row r="1248" spans="1:21" x14ac:dyDescent="0.25">
      <c r="A1248" s="5" t="s">
        <v>958</v>
      </c>
      <c r="B1248" s="1" t="s">
        <v>959</v>
      </c>
      <c r="C1248" t="s">
        <v>960</v>
      </c>
      <c r="D1248" s="11" t="s">
        <v>961</v>
      </c>
      <c r="E1248" s="1" t="s">
        <v>933</v>
      </c>
      <c r="H1248" t="s">
        <v>384</v>
      </c>
      <c r="I1248" t="s">
        <v>27</v>
      </c>
      <c r="J1248" s="15" t="s">
        <v>28</v>
      </c>
      <c r="K1248" s="42" t="s">
        <v>964</v>
      </c>
      <c r="L1248" s="7">
        <v>57</v>
      </c>
      <c r="M1248" s="7">
        <v>46</v>
      </c>
      <c r="N1248" s="9">
        <v>0.80701754385964908</v>
      </c>
    </row>
    <row r="1249" spans="1:21" x14ac:dyDescent="0.25">
      <c r="A1249" s="5" t="s">
        <v>958</v>
      </c>
      <c r="B1249" s="1" t="s">
        <v>959</v>
      </c>
      <c r="C1249" t="s">
        <v>960</v>
      </c>
      <c r="D1249" s="11" t="s">
        <v>961</v>
      </c>
      <c r="E1249" s="1" t="s">
        <v>933</v>
      </c>
      <c r="H1249" t="s">
        <v>384</v>
      </c>
      <c r="I1249" t="s">
        <v>27</v>
      </c>
      <c r="J1249" s="15" t="s">
        <v>28</v>
      </c>
      <c r="K1249" s="42" t="s">
        <v>965</v>
      </c>
      <c r="L1249" s="7">
        <v>64</v>
      </c>
      <c r="M1249" s="7">
        <v>57</v>
      </c>
      <c r="N1249" s="9">
        <v>0.890625</v>
      </c>
    </row>
    <row r="1250" spans="1:21" x14ac:dyDescent="0.25">
      <c r="A1250" s="5" t="s">
        <v>958</v>
      </c>
      <c r="B1250" s="1" t="s">
        <v>959</v>
      </c>
      <c r="C1250" t="s">
        <v>960</v>
      </c>
      <c r="D1250" s="11" t="s">
        <v>961</v>
      </c>
      <c r="E1250" s="1" t="s">
        <v>933</v>
      </c>
      <c r="H1250" t="s">
        <v>384</v>
      </c>
      <c r="I1250" t="s">
        <v>27</v>
      </c>
      <c r="J1250" s="15" t="s">
        <v>28</v>
      </c>
      <c r="K1250" s="42" t="s">
        <v>966</v>
      </c>
      <c r="L1250" s="7">
        <v>55</v>
      </c>
      <c r="M1250" s="7">
        <v>47</v>
      </c>
      <c r="N1250" s="9">
        <v>0.8545454545454545</v>
      </c>
    </row>
    <row r="1251" spans="1:21" x14ac:dyDescent="0.25">
      <c r="A1251" s="5" t="s">
        <v>958</v>
      </c>
      <c r="B1251" s="1" t="s">
        <v>959</v>
      </c>
      <c r="C1251" t="s">
        <v>960</v>
      </c>
      <c r="D1251" s="11" t="s">
        <v>961</v>
      </c>
      <c r="E1251" s="1" t="s">
        <v>933</v>
      </c>
      <c r="H1251" t="s">
        <v>384</v>
      </c>
      <c r="I1251" t="s">
        <v>27</v>
      </c>
      <c r="J1251" s="15" t="s">
        <v>28</v>
      </c>
      <c r="K1251" s="42" t="s">
        <v>967</v>
      </c>
      <c r="L1251" s="7">
        <v>71</v>
      </c>
      <c r="M1251" s="7">
        <v>63</v>
      </c>
      <c r="N1251" s="9">
        <v>0.88732394366197187</v>
      </c>
    </row>
    <row r="1252" spans="1:21" x14ac:dyDescent="0.25">
      <c r="A1252" s="5" t="s">
        <v>958</v>
      </c>
      <c r="B1252" s="1" t="s">
        <v>959</v>
      </c>
      <c r="C1252" t="s">
        <v>960</v>
      </c>
      <c r="D1252" s="11" t="s">
        <v>961</v>
      </c>
      <c r="E1252" s="1" t="s">
        <v>933</v>
      </c>
      <c r="H1252" t="s">
        <v>384</v>
      </c>
      <c r="I1252" t="s">
        <v>27</v>
      </c>
      <c r="J1252" s="15" t="s">
        <v>28</v>
      </c>
      <c r="K1252" s="42" t="s">
        <v>968</v>
      </c>
      <c r="L1252" s="7">
        <v>62</v>
      </c>
      <c r="M1252" s="7">
        <v>53</v>
      </c>
      <c r="N1252" s="9">
        <v>0.85483870967741937</v>
      </c>
    </row>
    <row r="1253" spans="1:21" x14ac:dyDescent="0.25">
      <c r="A1253" s="5" t="s">
        <v>958</v>
      </c>
      <c r="B1253" s="1" t="s">
        <v>959</v>
      </c>
      <c r="C1253" t="s">
        <v>960</v>
      </c>
      <c r="D1253" s="11" t="s">
        <v>961</v>
      </c>
      <c r="E1253" s="1" t="s">
        <v>933</v>
      </c>
      <c r="H1253" t="s">
        <v>384</v>
      </c>
      <c r="I1253" t="s">
        <v>27</v>
      </c>
      <c r="J1253" s="15" t="s">
        <v>28</v>
      </c>
      <c r="K1253" s="42" t="s">
        <v>969</v>
      </c>
      <c r="L1253" s="7">
        <v>71</v>
      </c>
      <c r="M1253" s="7">
        <v>63</v>
      </c>
      <c r="N1253" s="9">
        <v>0.88732394366197187</v>
      </c>
    </row>
    <row r="1254" spans="1:21" s="16" customFormat="1" x14ac:dyDescent="0.25">
      <c r="A1254" s="18" t="s">
        <v>958</v>
      </c>
      <c r="B1254" s="19" t="s">
        <v>959</v>
      </c>
      <c r="C1254" s="16" t="s">
        <v>960</v>
      </c>
      <c r="D1254" s="20" t="s">
        <v>961</v>
      </c>
      <c r="E1254" s="19" t="s">
        <v>933</v>
      </c>
      <c r="H1254" s="16" t="s">
        <v>384</v>
      </c>
      <c r="I1254" s="16" t="s">
        <v>27</v>
      </c>
      <c r="J1254" s="21" t="s">
        <v>28</v>
      </c>
      <c r="K1254" s="43" t="s">
        <v>970</v>
      </c>
      <c r="L1254" s="17">
        <v>71</v>
      </c>
      <c r="M1254" s="17">
        <v>62</v>
      </c>
      <c r="N1254" s="22">
        <v>0.87323943661971826</v>
      </c>
      <c r="O1254" s="23"/>
      <c r="P1254" s="18"/>
      <c r="U1254" s="18"/>
    </row>
    <row r="1255" spans="1:21" x14ac:dyDescent="0.25">
      <c r="A1255" s="5" t="s">
        <v>327</v>
      </c>
      <c r="B1255" s="1" t="s">
        <v>971</v>
      </c>
      <c r="D1255" s="11" t="s">
        <v>330</v>
      </c>
      <c r="E1255" s="1" t="s">
        <v>933</v>
      </c>
      <c r="I1255" t="s">
        <v>27</v>
      </c>
      <c r="J1255" s="15" t="s">
        <v>28</v>
      </c>
      <c r="K1255" s="42" t="s">
        <v>972</v>
      </c>
      <c r="L1255" s="7">
        <v>57.5</v>
      </c>
      <c r="M1255" s="7">
        <v>52.8</v>
      </c>
      <c r="N1255" s="9">
        <v>0.91826086956521735</v>
      </c>
    </row>
    <row r="1256" spans="1:21" x14ac:dyDescent="0.25">
      <c r="A1256" s="5" t="s">
        <v>327</v>
      </c>
      <c r="B1256" s="1" t="s">
        <v>971</v>
      </c>
      <c r="D1256" s="11" t="s">
        <v>330</v>
      </c>
      <c r="E1256" s="1" t="s">
        <v>933</v>
      </c>
      <c r="I1256" t="s">
        <v>27</v>
      </c>
      <c r="J1256" s="15" t="s">
        <v>28</v>
      </c>
      <c r="K1256" s="42" t="s">
        <v>973</v>
      </c>
      <c r="L1256" s="7">
        <v>57.3</v>
      </c>
      <c r="M1256" s="7">
        <v>52.9</v>
      </c>
      <c r="N1256" s="9">
        <v>0.92321116928446778</v>
      </c>
    </row>
    <row r="1257" spans="1:21" x14ac:dyDescent="0.25">
      <c r="A1257" s="5" t="s">
        <v>327</v>
      </c>
      <c r="B1257" s="1" t="s">
        <v>971</v>
      </c>
      <c r="D1257" s="11" t="s">
        <v>330</v>
      </c>
      <c r="E1257" s="1" t="s">
        <v>933</v>
      </c>
      <c r="I1257" t="s">
        <v>27</v>
      </c>
      <c r="J1257" s="15" t="s">
        <v>28</v>
      </c>
      <c r="K1257" s="42" t="s">
        <v>974</v>
      </c>
      <c r="L1257" s="7">
        <v>62.3</v>
      </c>
      <c r="M1257" s="7">
        <v>54.3</v>
      </c>
      <c r="N1257" s="9">
        <v>0.8715890850722311</v>
      </c>
    </row>
    <row r="1258" spans="1:21" x14ac:dyDescent="0.25">
      <c r="A1258" s="5" t="s">
        <v>327</v>
      </c>
      <c r="B1258" s="1" t="s">
        <v>971</v>
      </c>
      <c r="D1258" s="11" t="s">
        <v>330</v>
      </c>
      <c r="E1258" s="1" t="s">
        <v>933</v>
      </c>
      <c r="I1258" t="s">
        <v>27</v>
      </c>
      <c r="J1258" s="15" t="s">
        <v>28</v>
      </c>
      <c r="K1258" s="42" t="s">
        <v>975</v>
      </c>
      <c r="L1258" s="7">
        <v>67.5</v>
      </c>
      <c r="M1258" s="7">
        <v>58.9</v>
      </c>
      <c r="N1258" s="9">
        <v>0.87259259259259259</v>
      </c>
    </row>
    <row r="1259" spans="1:21" x14ac:dyDescent="0.25">
      <c r="A1259" s="5" t="s">
        <v>327</v>
      </c>
      <c r="B1259" s="1" t="s">
        <v>971</v>
      </c>
      <c r="D1259" s="11" t="s">
        <v>330</v>
      </c>
      <c r="E1259" s="1" t="s">
        <v>933</v>
      </c>
      <c r="I1259" t="s">
        <v>27</v>
      </c>
      <c r="J1259" s="15" t="s">
        <v>28</v>
      </c>
      <c r="K1259" s="42" t="s">
        <v>976</v>
      </c>
      <c r="L1259" s="7">
        <v>78.900000000000006</v>
      </c>
      <c r="M1259" s="7">
        <v>75.2</v>
      </c>
      <c r="N1259" s="9">
        <v>0.95310519645120406</v>
      </c>
    </row>
    <row r="1260" spans="1:21" x14ac:dyDescent="0.25">
      <c r="A1260" s="5" t="s">
        <v>327</v>
      </c>
      <c r="B1260" s="1" t="s">
        <v>971</v>
      </c>
      <c r="D1260" s="11" t="s">
        <v>330</v>
      </c>
      <c r="E1260" s="1" t="s">
        <v>933</v>
      </c>
      <c r="I1260" t="s">
        <v>27</v>
      </c>
      <c r="J1260" s="15" t="s">
        <v>28</v>
      </c>
      <c r="K1260" s="42" t="s">
        <v>977</v>
      </c>
      <c r="L1260" s="7">
        <v>71.5</v>
      </c>
      <c r="M1260" s="7">
        <v>67.5</v>
      </c>
      <c r="N1260" s="9">
        <v>0.94405594405594406</v>
      </c>
    </row>
    <row r="1261" spans="1:21" x14ac:dyDescent="0.25">
      <c r="A1261" s="5" t="s">
        <v>327</v>
      </c>
      <c r="B1261" s="1" t="s">
        <v>971</v>
      </c>
      <c r="D1261" s="11" t="s">
        <v>330</v>
      </c>
      <c r="E1261" s="1" t="s">
        <v>933</v>
      </c>
      <c r="I1261" t="s">
        <v>27</v>
      </c>
      <c r="J1261" s="15" t="s">
        <v>28</v>
      </c>
      <c r="K1261" s="42" t="s">
        <v>978</v>
      </c>
      <c r="L1261" s="7">
        <v>79.599999999999994</v>
      </c>
      <c r="M1261" s="7">
        <v>69.7</v>
      </c>
      <c r="N1261" s="9">
        <v>0.87562814070351769</v>
      </c>
    </row>
    <row r="1262" spans="1:21" x14ac:dyDescent="0.25">
      <c r="A1262" s="5" t="s">
        <v>327</v>
      </c>
      <c r="B1262" s="1" t="s">
        <v>971</v>
      </c>
      <c r="D1262" s="11" t="s">
        <v>330</v>
      </c>
      <c r="E1262" s="1" t="s">
        <v>933</v>
      </c>
      <c r="I1262" t="s">
        <v>27</v>
      </c>
      <c r="J1262" s="15" t="s">
        <v>28</v>
      </c>
      <c r="K1262" s="42" t="s">
        <v>979</v>
      </c>
      <c r="L1262" s="7">
        <v>72.3</v>
      </c>
      <c r="M1262" s="7">
        <v>69.099999999999994</v>
      </c>
      <c r="N1262" s="9">
        <v>0.95573997233748265</v>
      </c>
    </row>
    <row r="1263" spans="1:21" x14ac:dyDescent="0.25">
      <c r="A1263" s="5" t="s">
        <v>327</v>
      </c>
      <c r="B1263" s="1" t="s">
        <v>971</v>
      </c>
      <c r="D1263" s="11" t="s">
        <v>330</v>
      </c>
      <c r="E1263" s="1" t="s">
        <v>933</v>
      </c>
      <c r="I1263" t="s">
        <v>27</v>
      </c>
      <c r="J1263" s="15" t="s">
        <v>28</v>
      </c>
      <c r="K1263" s="42" t="s">
        <v>980</v>
      </c>
      <c r="L1263" s="7">
        <v>70.599999999999994</v>
      </c>
      <c r="M1263" s="7">
        <v>60.9</v>
      </c>
      <c r="N1263" s="9">
        <v>0.86260623229461764</v>
      </c>
    </row>
    <row r="1264" spans="1:21" x14ac:dyDescent="0.25">
      <c r="A1264" s="5" t="s">
        <v>327</v>
      </c>
      <c r="B1264" s="1" t="s">
        <v>971</v>
      </c>
      <c r="D1264" s="11" t="s">
        <v>330</v>
      </c>
      <c r="E1264" s="1" t="s">
        <v>933</v>
      </c>
      <c r="I1264" t="s">
        <v>27</v>
      </c>
      <c r="J1264" s="15" t="s">
        <v>28</v>
      </c>
      <c r="K1264" s="42" t="s">
        <v>981</v>
      </c>
      <c r="L1264" s="7">
        <v>75.8</v>
      </c>
      <c r="M1264" s="7">
        <v>65.099999999999994</v>
      </c>
      <c r="N1264" s="9">
        <v>0.85883905013192607</v>
      </c>
    </row>
    <row r="1265" spans="1:21" s="16" customFormat="1" x14ac:dyDescent="0.25">
      <c r="A1265" s="18" t="s">
        <v>327</v>
      </c>
      <c r="B1265" s="19" t="s">
        <v>971</v>
      </c>
      <c r="D1265" s="20" t="s">
        <v>330</v>
      </c>
      <c r="E1265" s="19" t="s">
        <v>933</v>
      </c>
      <c r="I1265" s="16" t="s">
        <v>27</v>
      </c>
      <c r="J1265" s="21" t="s">
        <v>28</v>
      </c>
      <c r="K1265" s="43" t="s">
        <v>982</v>
      </c>
      <c r="L1265" s="17">
        <v>39.799999999999997</v>
      </c>
      <c r="M1265" s="17">
        <v>33.200000000000003</v>
      </c>
      <c r="N1265" s="22">
        <v>0.83417085427135695</v>
      </c>
      <c r="O1265" s="23"/>
      <c r="P1265" s="18"/>
      <c r="U1265" s="18"/>
    </row>
    <row r="1266" spans="1:21" x14ac:dyDescent="0.25">
      <c r="A1266" s="5" t="s">
        <v>336</v>
      </c>
      <c r="B1266" s="1" t="s">
        <v>983</v>
      </c>
      <c r="C1266" t="s">
        <v>984</v>
      </c>
      <c r="D1266" s="5" t="s">
        <v>503</v>
      </c>
      <c r="E1266" s="1" t="s">
        <v>933</v>
      </c>
      <c r="H1266" t="s">
        <v>985</v>
      </c>
      <c r="I1266" t="s">
        <v>27</v>
      </c>
      <c r="J1266" s="15" t="s">
        <v>28</v>
      </c>
      <c r="K1266" s="42" t="s">
        <v>986</v>
      </c>
      <c r="L1266" s="7">
        <v>53.42</v>
      </c>
      <c r="M1266" s="7">
        <v>45.65</v>
      </c>
      <c r="N1266" s="9">
        <v>0.85454885810557835</v>
      </c>
    </row>
    <row r="1267" spans="1:21" x14ac:dyDescent="0.25">
      <c r="A1267" s="5" t="s">
        <v>336</v>
      </c>
      <c r="B1267" s="1" t="s">
        <v>983</v>
      </c>
      <c r="C1267" t="s">
        <v>984</v>
      </c>
      <c r="D1267" s="5" t="s">
        <v>503</v>
      </c>
      <c r="E1267" s="1" t="s">
        <v>933</v>
      </c>
      <c r="H1267" t="s">
        <v>985</v>
      </c>
      <c r="I1267" t="s">
        <v>27</v>
      </c>
      <c r="J1267" s="15" t="s">
        <v>28</v>
      </c>
      <c r="K1267" s="42" t="s">
        <v>987</v>
      </c>
      <c r="L1267" s="7">
        <v>60.36</v>
      </c>
      <c r="M1267" s="7">
        <v>54.34</v>
      </c>
      <c r="N1267" s="9">
        <v>0.90026507620941032</v>
      </c>
    </row>
    <row r="1268" spans="1:21" x14ac:dyDescent="0.25">
      <c r="A1268" s="5" t="s">
        <v>336</v>
      </c>
      <c r="B1268" s="1" t="s">
        <v>983</v>
      </c>
      <c r="C1268" t="s">
        <v>984</v>
      </c>
      <c r="D1268" s="5" t="s">
        <v>503</v>
      </c>
      <c r="E1268" s="1" t="s">
        <v>933</v>
      </c>
      <c r="H1268" t="s">
        <v>985</v>
      </c>
      <c r="I1268" t="s">
        <v>27</v>
      </c>
      <c r="J1268" s="15" t="s">
        <v>28</v>
      </c>
      <c r="K1268" s="42" t="s">
        <v>988</v>
      </c>
      <c r="L1268" s="7">
        <v>59.75</v>
      </c>
      <c r="M1268" s="7">
        <v>53.84</v>
      </c>
      <c r="N1268" s="9">
        <v>0.90108786610878666</v>
      </c>
    </row>
    <row r="1269" spans="1:21" x14ac:dyDescent="0.25">
      <c r="A1269" s="5" t="s">
        <v>336</v>
      </c>
      <c r="B1269" s="1" t="s">
        <v>983</v>
      </c>
      <c r="C1269" t="s">
        <v>984</v>
      </c>
      <c r="D1269" s="5" t="s">
        <v>503</v>
      </c>
      <c r="E1269" s="1" t="s">
        <v>933</v>
      </c>
      <c r="H1269" t="s">
        <v>985</v>
      </c>
      <c r="I1269" t="s">
        <v>27</v>
      </c>
      <c r="J1269" s="15" t="s">
        <v>28</v>
      </c>
      <c r="K1269" s="42" t="s">
        <v>989</v>
      </c>
      <c r="L1269" s="7">
        <v>59.6</v>
      </c>
      <c r="M1269" s="7">
        <v>53.14</v>
      </c>
      <c r="N1269" s="9">
        <v>0.89161073825503356</v>
      </c>
    </row>
    <row r="1270" spans="1:21" x14ac:dyDescent="0.25">
      <c r="A1270" s="5" t="s">
        <v>336</v>
      </c>
      <c r="B1270" s="1" t="s">
        <v>983</v>
      </c>
      <c r="C1270" t="s">
        <v>984</v>
      </c>
      <c r="D1270" s="5" t="s">
        <v>503</v>
      </c>
      <c r="E1270" s="1" t="s">
        <v>933</v>
      </c>
      <c r="H1270" t="s">
        <v>985</v>
      </c>
      <c r="I1270" t="s">
        <v>27</v>
      </c>
      <c r="J1270" s="15" t="s">
        <v>28</v>
      </c>
      <c r="K1270" s="42" t="s">
        <v>990</v>
      </c>
      <c r="L1270" s="7">
        <v>60.1</v>
      </c>
      <c r="M1270" s="7">
        <v>54.17</v>
      </c>
      <c r="N1270" s="9">
        <v>0.90133111480865225</v>
      </c>
    </row>
    <row r="1271" spans="1:21" x14ac:dyDescent="0.25">
      <c r="A1271" s="5" t="s">
        <v>336</v>
      </c>
      <c r="B1271" s="1" t="s">
        <v>983</v>
      </c>
      <c r="C1271" t="s">
        <v>984</v>
      </c>
      <c r="D1271" s="5" t="s">
        <v>503</v>
      </c>
      <c r="E1271" s="1" t="s">
        <v>933</v>
      </c>
      <c r="H1271" t="s">
        <v>985</v>
      </c>
      <c r="I1271" t="s">
        <v>27</v>
      </c>
      <c r="J1271" s="15" t="s">
        <v>28</v>
      </c>
      <c r="K1271" s="42" t="s">
        <v>991</v>
      </c>
      <c r="L1271" s="7">
        <v>58.6</v>
      </c>
      <c r="M1271" s="7">
        <v>52.93</v>
      </c>
      <c r="N1271" s="9">
        <v>0.9032423208191126</v>
      </c>
    </row>
    <row r="1272" spans="1:21" x14ac:dyDescent="0.25">
      <c r="A1272" s="5" t="s">
        <v>336</v>
      </c>
      <c r="B1272" s="1" t="s">
        <v>983</v>
      </c>
      <c r="C1272" t="s">
        <v>984</v>
      </c>
      <c r="D1272" s="5" t="s">
        <v>503</v>
      </c>
      <c r="E1272" s="1" t="s">
        <v>933</v>
      </c>
      <c r="H1272" t="s">
        <v>985</v>
      </c>
      <c r="I1272" t="s">
        <v>27</v>
      </c>
      <c r="J1272" s="15" t="s">
        <v>28</v>
      </c>
      <c r="K1272" s="42" t="s">
        <v>992</v>
      </c>
      <c r="L1272" s="7">
        <v>60.38</v>
      </c>
      <c r="M1272" s="7">
        <v>54.01</v>
      </c>
      <c r="N1272" s="9">
        <v>0.89450149055978789</v>
      </c>
    </row>
    <row r="1273" spans="1:21" x14ac:dyDescent="0.25">
      <c r="A1273" s="5" t="s">
        <v>336</v>
      </c>
      <c r="B1273" s="1" t="s">
        <v>983</v>
      </c>
      <c r="C1273" t="s">
        <v>984</v>
      </c>
      <c r="D1273" s="5" t="s">
        <v>503</v>
      </c>
      <c r="E1273" s="1" t="s">
        <v>933</v>
      </c>
      <c r="H1273" t="s">
        <v>985</v>
      </c>
      <c r="I1273" t="s">
        <v>27</v>
      </c>
      <c r="J1273" s="15" t="s">
        <v>28</v>
      </c>
      <c r="K1273" s="42" t="s">
        <v>993</v>
      </c>
      <c r="L1273" s="7">
        <v>59.98</v>
      </c>
      <c r="M1273" s="7">
        <v>53.5</v>
      </c>
      <c r="N1273" s="9">
        <v>0.89196398799599874</v>
      </c>
    </row>
    <row r="1274" spans="1:21" x14ac:dyDescent="0.25">
      <c r="A1274" s="5" t="s">
        <v>336</v>
      </c>
      <c r="B1274" s="1" t="s">
        <v>983</v>
      </c>
      <c r="C1274" t="s">
        <v>984</v>
      </c>
      <c r="D1274" s="5" t="s">
        <v>503</v>
      </c>
      <c r="E1274" s="1" t="s">
        <v>933</v>
      </c>
      <c r="H1274" t="s">
        <v>985</v>
      </c>
      <c r="I1274" t="s">
        <v>27</v>
      </c>
      <c r="J1274" s="15" t="s">
        <v>28</v>
      </c>
      <c r="K1274" s="42" t="s">
        <v>994</v>
      </c>
      <c r="L1274" s="7">
        <v>61.2</v>
      </c>
      <c r="M1274" s="7">
        <v>55.86</v>
      </c>
      <c r="N1274" s="9">
        <v>0.91274509803921566</v>
      </c>
    </row>
    <row r="1275" spans="1:21" x14ac:dyDescent="0.25">
      <c r="A1275" s="5" t="s">
        <v>336</v>
      </c>
      <c r="B1275" s="1" t="s">
        <v>983</v>
      </c>
      <c r="C1275" t="s">
        <v>984</v>
      </c>
      <c r="D1275" s="5" t="s">
        <v>503</v>
      </c>
      <c r="E1275" s="1" t="s">
        <v>933</v>
      </c>
      <c r="H1275" t="s">
        <v>985</v>
      </c>
      <c r="I1275" t="s">
        <v>27</v>
      </c>
      <c r="J1275" s="15" t="s">
        <v>28</v>
      </c>
      <c r="K1275" s="42" t="s">
        <v>995</v>
      </c>
      <c r="L1275" s="7">
        <v>59.23</v>
      </c>
      <c r="M1275" s="7">
        <v>52.87</v>
      </c>
      <c r="N1275" s="9">
        <v>0.89262198210366372</v>
      </c>
    </row>
    <row r="1276" spans="1:21" x14ac:dyDescent="0.25">
      <c r="A1276" s="5" t="s">
        <v>336</v>
      </c>
      <c r="B1276" s="1" t="s">
        <v>983</v>
      </c>
      <c r="C1276" t="s">
        <v>984</v>
      </c>
      <c r="D1276" s="5" t="s">
        <v>503</v>
      </c>
      <c r="E1276" s="1" t="s">
        <v>933</v>
      </c>
      <c r="H1276" t="s">
        <v>985</v>
      </c>
      <c r="I1276" t="s">
        <v>27</v>
      </c>
      <c r="J1276" s="15" t="s">
        <v>28</v>
      </c>
      <c r="K1276" s="42" t="s">
        <v>996</v>
      </c>
      <c r="L1276" s="7">
        <v>59.23</v>
      </c>
      <c r="M1276" s="7">
        <v>53.58</v>
      </c>
      <c r="N1276" s="9">
        <v>0.90460915076819182</v>
      </c>
    </row>
    <row r="1277" spans="1:21" x14ac:dyDescent="0.25">
      <c r="A1277" s="5" t="s">
        <v>336</v>
      </c>
      <c r="B1277" s="1" t="s">
        <v>983</v>
      </c>
      <c r="C1277" t="s">
        <v>984</v>
      </c>
      <c r="D1277" s="5" t="s">
        <v>503</v>
      </c>
      <c r="E1277" s="1" t="s">
        <v>933</v>
      </c>
      <c r="H1277" t="s">
        <v>985</v>
      </c>
      <c r="I1277" t="s">
        <v>27</v>
      </c>
      <c r="J1277" s="15" t="s">
        <v>28</v>
      </c>
      <c r="K1277" s="42" t="s">
        <v>997</v>
      </c>
      <c r="L1277" s="7">
        <v>59.85</v>
      </c>
      <c r="M1277" s="7">
        <v>53.66</v>
      </c>
      <c r="N1277" s="9">
        <v>0.89657477025898069</v>
      </c>
    </row>
    <row r="1278" spans="1:21" x14ac:dyDescent="0.25">
      <c r="A1278" s="5" t="s">
        <v>336</v>
      </c>
      <c r="B1278" s="1" t="s">
        <v>983</v>
      </c>
      <c r="C1278" t="s">
        <v>984</v>
      </c>
      <c r="D1278" s="5" t="s">
        <v>503</v>
      </c>
      <c r="E1278" s="1" t="s">
        <v>933</v>
      </c>
      <c r="H1278" t="s">
        <v>985</v>
      </c>
      <c r="I1278" t="s">
        <v>27</v>
      </c>
      <c r="J1278" s="15" t="s">
        <v>28</v>
      </c>
      <c r="K1278" s="42" t="s">
        <v>998</v>
      </c>
      <c r="L1278" s="7">
        <v>58.88</v>
      </c>
      <c r="M1278" s="7">
        <v>53.25</v>
      </c>
      <c r="N1278" s="9">
        <v>0.90438179347826086</v>
      </c>
    </row>
    <row r="1279" spans="1:21" x14ac:dyDescent="0.25">
      <c r="A1279" s="5" t="s">
        <v>336</v>
      </c>
      <c r="B1279" s="1" t="s">
        <v>983</v>
      </c>
      <c r="C1279" t="s">
        <v>984</v>
      </c>
      <c r="D1279" s="5" t="s">
        <v>503</v>
      </c>
      <c r="E1279" s="1" t="s">
        <v>933</v>
      </c>
      <c r="H1279" t="s">
        <v>985</v>
      </c>
      <c r="I1279" t="s">
        <v>27</v>
      </c>
      <c r="J1279" s="15" t="s">
        <v>28</v>
      </c>
      <c r="K1279" s="42" t="s">
        <v>999</v>
      </c>
      <c r="L1279" s="7">
        <v>58.31</v>
      </c>
      <c r="M1279" s="7">
        <v>52.18</v>
      </c>
      <c r="N1279" s="9">
        <v>0.89487223460812892</v>
      </c>
    </row>
    <row r="1280" spans="1:21" x14ac:dyDescent="0.25">
      <c r="A1280" s="5" t="s">
        <v>336</v>
      </c>
      <c r="B1280" s="1" t="s">
        <v>983</v>
      </c>
      <c r="C1280" t="s">
        <v>984</v>
      </c>
      <c r="D1280" s="5" t="s">
        <v>503</v>
      </c>
      <c r="E1280" s="1" t="s">
        <v>933</v>
      </c>
      <c r="H1280" t="s">
        <v>985</v>
      </c>
      <c r="I1280" t="s">
        <v>27</v>
      </c>
      <c r="J1280" s="15" t="s">
        <v>28</v>
      </c>
      <c r="K1280" s="42" t="s">
        <v>1000</v>
      </c>
      <c r="L1280" s="7">
        <v>58.29</v>
      </c>
      <c r="M1280" s="7">
        <v>52.36</v>
      </c>
      <c r="N1280" s="9">
        <v>0.89826728426831359</v>
      </c>
    </row>
    <row r="1281" spans="1:15" x14ac:dyDescent="0.25">
      <c r="A1281" s="5" t="s">
        <v>336</v>
      </c>
      <c r="B1281" s="1" t="s">
        <v>983</v>
      </c>
      <c r="C1281" t="s">
        <v>984</v>
      </c>
      <c r="D1281" s="5" t="s">
        <v>503</v>
      </c>
      <c r="E1281" s="1" t="s">
        <v>933</v>
      </c>
      <c r="H1281" t="s">
        <v>985</v>
      </c>
      <c r="I1281" t="s">
        <v>27</v>
      </c>
      <c r="J1281" s="15" t="s">
        <v>28</v>
      </c>
      <c r="K1281" s="42" t="s">
        <v>1001</v>
      </c>
      <c r="L1281" s="7">
        <v>59.99</v>
      </c>
      <c r="M1281" s="7">
        <v>54.02</v>
      </c>
      <c r="N1281" s="9">
        <v>0.90048341390231712</v>
      </c>
    </row>
    <row r="1282" spans="1:15" x14ac:dyDescent="0.25">
      <c r="A1282" s="5" t="s">
        <v>336</v>
      </c>
      <c r="B1282" s="1" t="s">
        <v>983</v>
      </c>
      <c r="C1282" t="s">
        <v>984</v>
      </c>
      <c r="D1282" s="5" t="s">
        <v>503</v>
      </c>
      <c r="E1282" s="1" t="s">
        <v>933</v>
      </c>
      <c r="H1282" t="s">
        <v>985</v>
      </c>
      <c r="I1282" t="s">
        <v>27</v>
      </c>
      <c r="J1282" s="15" t="s">
        <v>28</v>
      </c>
      <c r="K1282" s="42" t="s">
        <v>1002</v>
      </c>
      <c r="L1282" s="7">
        <v>59.36</v>
      </c>
      <c r="M1282" s="7">
        <v>53.76</v>
      </c>
      <c r="N1282" s="9">
        <v>0.90566037735849059</v>
      </c>
    </row>
    <row r="1283" spans="1:15" x14ac:dyDescent="0.25">
      <c r="A1283" s="5" t="s">
        <v>336</v>
      </c>
      <c r="B1283" s="1" t="s">
        <v>983</v>
      </c>
      <c r="C1283" t="s">
        <v>984</v>
      </c>
      <c r="D1283" s="5" t="s">
        <v>503</v>
      </c>
      <c r="E1283" s="1" t="s">
        <v>933</v>
      </c>
      <c r="H1283" t="s">
        <v>985</v>
      </c>
      <c r="I1283" t="s">
        <v>27</v>
      </c>
      <c r="J1283" s="15" t="s">
        <v>28</v>
      </c>
      <c r="K1283" s="42" t="s">
        <v>1003</v>
      </c>
      <c r="L1283" s="7">
        <v>62.86</v>
      </c>
      <c r="M1283" s="7">
        <v>57.57</v>
      </c>
      <c r="N1283" s="9">
        <v>0.9158447343302577</v>
      </c>
    </row>
    <row r="1284" spans="1:15" x14ac:dyDescent="0.25">
      <c r="A1284" s="5" t="s">
        <v>336</v>
      </c>
      <c r="B1284" s="1" t="s">
        <v>983</v>
      </c>
      <c r="C1284" t="s">
        <v>984</v>
      </c>
      <c r="D1284" s="5" t="s">
        <v>503</v>
      </c>
      <c r="E1284" s="1" t="s">
        <v>933</v>
      </c>
      <c r="H1284" t="s">
        <v>985</v>
      </c>
      <c r="I1284" t="s">
        <v>27</v>
      </c>
      <c r="J1284" s="15" t="s">
        <v>28</v>
      </c>
      <c r="K1284" s="42" t="s">
        <v>1004</v>
      </c>
      <c r="L1284" s="7">
        <v>62.22</v>
      </c>
      <c r="M1284" s="7">
        <v>55.75</v>
      </c>
      <c r="N1284" s="9">
        <v>0.89601414336226293</v>
      </c>
    </row>
    <row r="1285" spans="1:15" x14ac:dyDescent="0.25">
      <c r="A1285" s="5" t="s">
        <v>336</v>
      </c>
      <c r="B1285" s="1" t="s">
        <v>983</v>
      </c>
      <c r="C1285" t="s">
        <v>984</v>
      </c>
      <c r="D1285" s="5" t="s">
        <v>503</v>
      </c>
      <c r="E1285" s="1" t="s">
        <v>933</v>
      </c>
      <c r="H1285" t="s">
        <v>985</v>
      </c>
      <c r="I1285" t="s">
        <v>27</v>
      </c>
      <c r="J1285" s="15" t="s">
        <v>28</v>
      </c>
      <c r="K1285" s="42" t="s">
        <v>1005</v>
      </c>
      <c r="L1285" s="7">
        <v>59.14</v>
      </c>
      <c r="M1285" s="7">
        <v>53.04</v>
      </c>
      <c r="N1285" s="9">
        <v>0.89685492052756166</v>
      </c>
    </row>
    <row r="1286" spans="1:15" x14ac:dyDescent="0.25">
      <c r="A1286" s="5" t="s">
        <v>336</v>
      </c>
      <c r="B1286" s="1" t="s">
        <v>983</v>
      </c>
      <c r="C1286" t="s">
        <v>984</v>
      </c>
      <c r="D1286" s="5" t="s">
        <v>503</v>
      </c>
      <c r="E1286" s="1" t="s">
        <v>933</v>
      </c>
      <c r="H1286" t="s">
        <v>985</v>
      </c>
      <c r="I1286" t="s">
        <v>27</v>
      </c>
      <c r="J1286" s="15" t="s">
        <v>28</v>
      </c>
      <c r="K1286" s="42" t="s">
        <v>1006</v>
      </c>
      <c r="L1286" s="7">
        <v>43.66</v>
      </c>
      <c r="M1286" s="7">
        <v>37.04</v>
      </c>
      <c r="N1286" s="9">
        <v>0.8483737975263399</v>
      </c>
    </row>
    <row r="1287" spans="1:15" x14ac:dyDescent="0.25">
      <c r="A1287" s="5" t="s">
        <v>336</v>
      </c>
      <c r="B1287" s="1" t="s">
        <v>983</v>
      </c>
      <c r="C1287" t="s">
        <v>984</v>
      </c>
      <c r="D1287" s="5" t="s">
        <v>503</v>
      </c>
      <c r="E1287" s="1" t="s">
        <v>933</v>
      </c>
      <c r="H1287" t="s">
        <v>985</v>
      </c>
      <c r="I1287" t="s">
        <v>27</v>
      </c>
      <c r="J1287" s="15" t="s">
        <v>28</v>
      </c>
      <c r="K1287" s="42" t="s">
        <v>1007</v>
      </c>
      <c r="L1287" s="7">
        <v>45.07</v>
      </c>
      <c r="M1287" s="7">
        <v>38.96</v>
      </c>
      <c r="N1287" s="9">
        <v>0.86443310406035057</v>
      </c>
    </row>
    <row r="1288" spans="1:15" x14ac:dyDescent="0.25">
      <c r="A1288" s="5" t="s">
        <v>336</v>
      </c>
      <c r="B1288" s="1" t="s">
        <v>983</v>
      </c>
      <c r="C1288" t="s">
        <v>984</v>
      </c>
      <c r="D1288" s="5" t="s">
        <v>503</v>
      </c>
      <c r="E1288" s="1" t="s">
        <v>933</v>
      </c>
      <c r="H1288" t="s">
        <v>985</v>
      </c>
      <c r="I1288" t="s">
        <v>27</v>
      </c>
      <c r="J1288" s="15" t="s">
        <v>28</v>
      </c>
      <c r="K1288" s="42" t="s">
        <v>1008</v>
      </c>
      <c r="L1288" s="7">
        <v>43.83</v>
      </c>
      <c r="M1288" s="7">
        <v>37.450000000000003</v>
      </c>
      <c r="N1288" s="9">
        <v>0.85443759981747669</v>
      </c>
    </row>
    <row r="1289" spans="1:15" x14ac:dyDescent="0.25">
      <c r="A1289" s="5" t="s">
        <v>336</v>
      </c>
      <c r="B1289" s="1" t="s">
        <v>983</v>
      </c>
      <c r="C1289" t="s">
        <v>984</v>
      </c>
      <c r="D1289" s="5" t="s">
        <v>503</v>
      </c>
      <c r="E1289" s="1" t="s">
        <v>933</v>
      </c>
      <c r="H1289" t="s">
        <v>985</v>
      </c>
      <c r="I1289" t="s">
        <v>27</v>
      </c>
      <c r="J1289" s="15" t="s">
        <v>28</v>
      </c>
      <c r="K1289" s="42" t="s">
        <v>1009</v>
      </c>
      <c r="L1289" s="7">
        <v>43.8</v>
      </c>
      <c r="M1289" s="7">
        <v>37.17</v>
      </c>
      <c r="N1289" s="9">
        <v>0.84863013698630141</v>
      </c>
    </row>
    <row r="1290" spans="1:15" x14ac:dyDescent="0.25">
      <c r="A1290" s="5" t="s">
        <v>336</v>
      </c>
      <c r="B1290" s="1" t="s">
        <v>983</v>
      </c>
      <c r="C1290" t="s">
        <v>984</v>
      </c>
      <c r="D1290" s="5" t="s">
        <v>503</v>
      </c>
      <c r="E1290" s="1" t="s">
        <v>933</v>
      </c>
      <c r="H1290" t="s">
        <v>985</v>
      </c>
      <c r="I1290" t="s">
        <v>27</v>
      </c>
      <c r="J1290" s="15" t="s">
        <v>28</v>
      </c>
      <c r="K1290" s="42" t="s">
        <v>1010</v>
      </c>
      <c r="L1290" s="7">
        <v>45</v>
      </c>
      <c r="M1290" s="7">
        <v>39.08</v>
      </c>
      <c r="N1290" s="9">
        <v>0.86844444444444435</v>
      </c>
    </row>
    <row r="1291" spans="1:15" x14ac:dyDescent="0.25">
      <c r="A1291" s="5" t="s">
        <v>336</v>
      </c>
      <c r="B1291" s="1" t="s">
        <v>983</v>
      </c>
      <c r="C1291" t="s">
        <v>984</v>
      </c>
      <c r="D1291" s="5" t="s">
        <v>503</v>
      </c>
      <c r="E1291" s="1" t="s">
        <v>933</v>
      </c>
      <c r="H1291" t="s">
        <v>985</v>
      </c>
      <c r="I1291" t="s">
        <v>27</v>
      </c>
      <c r="J1291" s="15" t="s">
        <v>28</v>
      </c>
      <c r="K1291" s="42" t="s">
        <v>1011</v>
      </c>
      <c r="L1291" s="7">
        <v>44.67</v>
      </c>
      <c r="M1291" s="7">
        <v>38.6</v>
      </c>
      <c r="N1291" s="9">
        <v>0.86411461831206626</v>
      </c>
    </row>
    <row r="1292" spans="1:15" x14ac:dyDescent="0.25">
      <c r="A1292" s="5" t="s">
        <v>336</v>
      </c>
      <c r="B1292" s="1" t="s">
        <v>983</v>
      </c>
      <c r="C1292" t="s">
        <v>984</v>
      </c>
      <c r="D1292" s="5" t="s">
        <v>503</v>
      </c>
      <c r="E1292" s="1" t="s">
        <v>933</v>
      </c>
      <c r="H1292" t="s">
        <v>985</v>
      </c>
      <c r="I1292" t="s">
        <v>27</v>
      </c>
      <c r="J1292" s="15" t="s">
        <v>28</v>
      </c>
      <c r="K1292" s="42" t="s">
        <v>1012</v>
      </c>
      <c r="L1292" s="7">
        <v>43.49</v>
      </c>
      <c r="M1292" s="7">
        <v>37.75</v>
      </c>
      <c r="N1292" s="9">
        <v>0.86801563577833984</v>
      </c>
    </row>
    <row r="1293" spans="1:15" x14ac:dyDescent="0.25">
      <c r="A1293" s="5" t="s">
        <v>336</v>
      </c>
      <c r="B1293" s="1" t="s">
        <v>983</v>
      </c>
      <c r="C1293" t="s">
        <v>984</v>
      </c>
      <c r="D1293" s="5" t="s">
        <v>503</v>
      </c>
      <c r="E1293" s="1" t="s">
        <v>933</v>
      </c>
      <c r="H1293" t="s">
        <v>985</v>
      </c>
      <c r="I1293" t="s">
        <v>27</v>
      </c>
      <c r="J1293" s="15" t="s">
        <v>28</v>
      </c>
      <c r="K1293" s="42" t="s">
        <v>1013</v>
      </c>
      <c r="L1293" s="7">
        <v>41.73</v>
      </c>
      <c r="M1293" s="7">
        <v>35.130000000000003</v>
      </c>
      <c r="N1293" s="9">
        <v>0.84184040258806625</v>
      </c>
    </row>
    <row r="1294" spans="1:15" x14ac:dyDescent="0.25">
      <c r="A1294" s="5" t="s">
        <v>336</v>
      </c>
      <c r="B1294" s="1" t="s">
        <v>983</v>
      </c>
      <c r="C1294" t="s">
        <v>984</v>
      </c>
      <c r="D1294" s="5" t="s">
        <v>503</v>
      </c>
      <c r="E1294" s="1" t="s">
        <v>933</v>
      </c>
      <c r="H1294" t="s">
        <v>985</v>
      </c>
      <c r="I1294" t="s">
        <v>27</v>
      </c>
      <c r="J1294" s="15" t="s">
        <v>28</v>
      </c>
      <c r="K1294" s="42" t="s">
        <v>1014</v>
      </c>
      <c r="L1294" s="7">
        <v>44.76</v>
      </c>
      <c r="M1294" s="7">
        <v>38.479999999999997</v>
      </c>
      <c r="N1294" s="9">
        <v>0.85969615728328863</v>
      </c>
    </row>
    <row r="1295" spans="1:15" x14ac:dyDescent="0.25">
      <c r="A1295" s="5" t="s">
        <v>336</v>
      </c>
      <c r="B1295" s="1" t="s">
        <v>983</v>
      </c>
      <c r="C1295" t="s">
        <v>984</v>
      </c>
      <c r="D1295" s="5" t="s">
        <v>503</v>
      </c>
      <c r="E1295" s="1" t="s">
        <v>933</v>
      </c>
      <c r="H1295" t="s">
        <v>985</v>
      </c>
      <c r="I1295" t="s">
        <v>27</v>
      </c>
      <c r="J1295" s="15" t="s">
        <v>28</v>
      </c>
      <c r="K1295" s="42" t="s">
        <v>1015</v>
      </c>
      <c r="L1295" s="7">
        <v>42.93</v>
      </c>
      <c r="M1295" s="7">
        <v>36.880000000000003</v>
      </c>
      <c r="N1295" s="9">
        <v>0.85907290938737491</v>
      </c>
      <c r="O1295" s="14">
        <v>8.9900000000000001E-14</v>
      </c>
    </row>
    <row r="1296" spans="1:15" x14ac:dyDescent="0.25">
      <c r="A1296" s="5" t="s">
        <v>336</v>
      </c>
      <c r="B1296" s="1" t="s">
        <v>983</v>
      </c>
      <c r="C1296" t="s">
        <v>984</v>
      </c>
      <c r="D1296" s="5" t="s">
        <v>503</v>
      </c>
      <c r="E1296" s="1" t="s">
        <v>933</v>
      </c>
      <c r="H1296" t="s">
        <v>985</v>
      </c>
      <c r="I1296" t="s">
        <v>27</v>
      </c>
      <c r="J1296" s="15" t="s">
        <v>28</v>
      </c>
      <c r="K1296" s="42" t="s">
        <v>1016</v>
      </c>
      <c r="L1296" s="7">
        <v>42.83</v>
      </c>
      <c r="M1296" s="7">
        <v>36.700000000000003</v>
      </c>
      <c r="N1296" s="9">
        <v>0.85687602148027098</v>
      </c>
      <c r="O1296" s="14">
        <v>6.6699999999999996E-14</v>
      </c>
    </row>
    <row r="1297" spans="1:21" x14ac:dyDescent="0.25">
      <c r="A1297" s="5" t="s">
        <v>336</v>
      </c>
      <c r="B1297" s="1" t="s">
        <v>983</v>
      </c>
      <c r="C1297" t="s">
        <v>984</v>
      </c>
      <c r="D1297" s="5" t="s">
        <v>503</v>
      </c>
      <c r="E1297" s="1" t="s">
        <v>933</v>
      </c>
      <c r="H1297" t="s">
        <v>985</v>
      </c>
      <c r="I1297" t="s">
        <v>27</v>
      </c>
      <c r="J1297" s="15" t="s">
        <v>28</v>
      </c>
      <c r="K1297" s="42" t="s">
        <v>1017</v>
      </c>
      <c r="L1297" s="7">
        <v>43.27</v>
      </c>
      <c r="M1297" s="7">
        <v>36.57</v>
      </c>
      <c r="N1297" s="9">
        <v>0.84515830829674132</v>
      </c>
    </row>
    <row r="1298" spans="1:21" x14ac:dyDescent="0.25">
      <c r="A1298" s="5" t="s">
        <v>336</v>
      </c>
      <c r="B1298" s="1" t="s">
        <v>983</v>
      </c>
      <c r="C1298" t="s">
        <v>984</v>
      </c>
      <c r="D1298" s="5" t="s">
        <v>503</v>
      </c>
      <c r="E1298" s="1" t="s">
        <v>933</v>
      </c>
      <c r="H1298" t="s">
        <v>985</v>
      </c>
      <c r="I1298" t="s">
        <v>27</v>
      </c>
      <c r="J1298" s="15" t="s">
        <v>28</v>
      </c>
      <c r="K1298" s="42" t="s">
        <v>1018</v>
      </c>
      <c r="L1298" s="7">
        <v>43.34</v>
      </c>
      <c r="M1298" s="7">
        <v>37.26</v>
      </c>
      <c r="N1298" s="9">
        <v>0.85971389017074284</v>
      </c>
    </row>
    <row r="1299" spans="1:21" x14ac:dyDescent="0.25">
      <c r="A1299" s="5" t="s">
        <v>336</v>
      </c>
      <c r="B1299" s="1" t="s">
        <v>983</v>
      </c>
      <c r="C1299" t="s">
        <v>984</v>
      </c>
      <c r="D1299" s="5" t="s">
        <v>503</v>
      </c>
      <c r="E1299" s="1" t="s">
        <v>933</v>
      </c>
      <c r="H1299" t="s">
        <v>985</v>
      </c>
      <c r="I1299" t="s">
        <v>27</v>
      </c>
      <c r="J1299" s="15" t="s">
        <v>28</v>
      </c>
      <c r="K1299" s="42" t="s">
        <v>1019</v>
      </c>
      <c r="L1299" s="7">
        <v>42.78</v>
      </c>
      <c r="M1299" s="7">
        <v>37</v>
      </c>
      <c r="N1299" s="9">
        <v>0.8648901355773726</v>
      </c>
    </row>
    <row r="1300" spans="1:21" x14ac:dyDescent="0.25">
      <c r="A1300" s="5" t="s">
        <v>336</v>
      </c>
      <c r="B1300" s="1" t="s">
        <v>983</v>
      </c>
      <c r="C1300" t="s">
        <v>984</v>
      </c>
      <c r="D1300" s="5" t="s">
        <v>503</v>
      </c>
      <c r="E1300" s="1" t="s">
        <v>933</v>
      </c>
      <c r="H1300" t="s">
        <v>985</v>
      </c>
      <c r="I1300" t="s">
        <v>27</v>
      </c>
      <c r="J1300" s="15" t="s">
        <v>28</v>
      </c>
      <c r="K1300" s="42" t="s">
        <v>1020</v>
      </c>
      <c r="L1300" s="7">
        <v>44.17</v>
      </c>
      <c r="M1300" s="7">
        <v>37.74</v>
      </c>
      <c r="N1300" s="9">
        <v>0.85442608105048679</v>
      </c>
    </row>
    <row r="1301" spans="1:21" x14ac:dyDescent="0.25">
      <c r="A1301" s="5" t="s">
        <v>336</v>
      </c>
      <c r="B1301" s="1" t="s">
        <v>983</v>
      </c>
      <c r="C1301" t="s">
        <v>984</v>
      </c>
      <c r="D1301" s="5" t="s">
        <v>503</v>
      </c>
      <c r="E1301" s="1" t="s">
        <v>933</v>
      </c>
      <c r="H1301" t="s">
        <v>985</v>
      </c>
      <c r="I1301" t="s">
        <v>27</v>
      </c>
      <c r="J1301" s="15" t="s">
        <v>28</v>
      </c>
      <c r="K1301" s="42" t="s">
        <v>1021</v>
      </c>
      <c r="L1301" s="7">
        <v>42.89</v>
      </c>
      <c r="M1301" s="7">
        <v>36.39</v>
      </c>
      <c r="N1301" s="9">
        <v>0.84844952203310797</v>
      </c>
    </row>
    <row r="1302" spans="1:21" x14ac:dyDescent="0.25">
      <c r="A1302" s="5" t="s">
        <v>336</v>
      </c>
      <c r="B1302" s="1" t="s">
        <v>983</v>
      </c>
      <c r="C1302" t="s">
        <v>984</v>
      </c>
      <c r="D1302" s="5" t="s">
        <v>503</v>
      </c>
      <c r="E1302" s="1" t="s">
        <v>933</v>
      </c>
      <c r="H1302" t="s">
        <v>985</v>
      </c>
      <c r="I1302" t="s">
        <v>27</v>
      </c>
      <c r="J1302" s="15" t="s">
        <v>28</v>
      </c>
      <c r="K1302" s="42" t="s">
        <v>1022</v>
      </c>
      <c r="L1302" s="7">
        <v>44.07</v>
      </c>
      <c r="M1302" s="7">
        <v>37.770000000000003</v>
      </c>
      <c r="N1302" s="9">
        <v>0.85704560925799866</v>
      </c>
    </row>
    <row r="1303" spans="1:21" x14ac:dyDescent="0.25">
      <c r="A1303" s="5" t="s">
        <v>336</v>
      </c>
      <c r="B1303" s="1" t="s">
        <v>983</v>
      </c>
      <c r="C1303" t="s">
        <v>984</v>
      </c>
      <c r="D1303" s="5" t="s">
        <v>503</v>
      </c>
      <c r="E1303" s="1" t="s">
        <v>933</v>
      </c>
      <c r="H1303" t="s">
        <v>985</v>
      </c>
      <c r="I1303" t="s">
        <v>27</v>
      </c>
      <c r="J1303" s="15" t="s">
        <v>28</v>
      </c>
      <c r="K1303" s="42" t="s">
        <v>1023</v>
      </c>
      <c r="L1303" s="7">
        <v>43.47</v>
      </c>
      <c r="M1303" s="7">
        <v>37.31</v>
      </c>
      <c r="N1303" s="9">
        <v>0.85829307568438007</v>
      </c>
    </row>
    <row r="1304" spans="1:21" x14ac:dyDescent="0.25">
      <c r="A1304" s="5" t="s">
        <v>336</v>
      </c>
      <c r="B1304" s="1" t="s">
        <v>983</v>
      </c>
      <c r="C1304" t="s">
        <v>984</v>
      </c>
      <c r="D1304" s="5" t="s">
        <v>503</v>
      </c>
      <c r="E1304" s="1" t="s">
        <v>933</v>
      </c>
      <c r="H1304" t="s">
        <v>985</v>
      </c>
      <c r="I1304" t="s">
        <v>27</v>
      </c>
      <c r="J1304" s="15" t="s">
        <v>28</v>
      </c>
      <c r="K1304" s="42" t="s">
        <v>1024</v>
      </c>
      <c r="L1304" s="7">
        <v>43.46</v>
      </c>
      <c r="M1304" s="7">
        <v>36.21</v>
      </c>
      <c r="N1304" s="9">
        <v>0.83317993557294068</v>
      </c>
    </row>
    <row r="1305" spans="1:21" x14ac:dyDescent="0.25">
      <c r="A1305" s="5" t="s">
        <v>336</v>
      </c>
      <c r="B1305" s="1" t="s">
        <v>983</v>
      </c>
      <c r="C1305" t="s">
        <v>984</v>
      </c>
      <c r="D1305" s="5" t="s">
        <v>503</v>
      </c>
      <c r="E1305" s="1" t="s">
        <v>933</v>
      </c>
      <c r="H1305" t="s">
        <v>985</v>
      </c>
      <c r="I1305" t="s">
        <v>27</v>
      </c>
      <c r="J1305" s="15" t="s">
        <v>28</v>
      </c>
      <c r="K1305" s="42" t="s">
        <v>1025</v>
      </c>
      <c r="L1305" s="7">
        <v>42.64</v>
      </c>
      <c r="M1305" s="7">
        <v>35.51</v>
      </c>
      <c r="N1305" s="9">
        <v>0.83278611632270161</v>
      </c>
    </row>
    <row r="1306" spans="1:21" x14ac:dyDescent="0.25">
      <c r="A1306" s="5" t="s">
        <v>336</v>
      </c>
      <c r="B1306" s="1" t="s">
        <v>983</v>
      </c>
      <c r="C1306" t="s">
        <v>984</v>
      </c>
      <c r="D1306" s="5" t="s">
        <v>503</v>
      </c>
      <c r="E1306" s="1" t="s">
        <v>933</v>
      </c>
      <c r="H1306" t="s">
        <v>985</v>
      </c>
      <c r="I1306" t="s">
        <v>27</v>
      </c>
      <c r="J1306" s="15" t="s">
        <v>28</v>
      </c>
      <c r="K1306" s="42" t="s">
        <v>1026</v>
      </c>
      <c r="L1306" s="7">
        <v>43.52</v>
      </c>
      <c r="M1306" s="7">
        <v>37.17</v>
      </c>
      <c r="N1306" s="9">
        <v>0.8540900735294118</v>
      </c>
    </row>
    <row r="1307" spans="1:21" s="16" customFormat="1" x14ac:dyDescent="0.25">
      <c r="A1307" s="18" t="s">
        <v>336</v>
      </c>
      <c r="B1307" s="19" t="s">
        <v>983</v>
      </c>
      <c r="C1307" s="16" t="s">
        <v>984</v>
      </c>
      <c r="D1307" s="18" t="s">
        <v>503</v>
      </c>
      <c r="E1307" s="19" t="s">
        <v>933</v>
      </c>
      <c r="H1307" s="16" t="s">
        <v>985</v>
      </c>
      <c r="I1307" s="16" t="s">
        <v>27</v>
      </c>
      <c r="J1307" s="21" t="s">
        <v>28</v>
      </c>
      <c r="K1307" s="43" t="s">
        <v>1027</v>
      </c>
      <c r="L1307" s="17">
        <v>43.62</v>
      </c>
      <c r="M1307" s="17">
        <v>37.340000000000003</v>
      </c>
      <c r="N1307" s="22">
        <v>0.85602934433746003</v>
      </c>
      <c r="O1307" s="23"/>
      <c r="P1307" s="18"/>
      <c r="U1307" s="18"/>
    </row>
    <row r="1308" spans="1:21" x14ac:dyDescent="0.25">
      <c r="A1308" s="5" t="s">
        <v>336</v>
      </c>
      <c r="B1308" s="1" t="s">
        <v>1028</v>
      </c>
      <c r="C1308" t="s">
        <v>1029</v>
      </c>
      <c r="D1308" s="5" t="s">
        <v>503</v>
      </c>
      <c r="E1308" s="1" t="s">
        <v>933</v>
      </c>
      <c r="H1308" t="s">
        <v>415</v>
      </c>
      <c r="I1308" t="s">
        <v>27</v>
      </c>
      <c r="J1308" s="15" t="s">
        <v>28</v>
      </c>
      <c r="K1308" s="42" t="s">
        <v>1030</v>
      </c>
      <c r="L1308" s="7">
        <v>60.6</v>
      </c>
      <c r="M1308" s="7">
        <v>60.18</v>
      </c>
      <c r="N1308" s="9">
        <v>0.99306930693069306</v>
      </c>
      <c r="O1308" s="14">
        <v>2.76E-12</v>
      </c>
    </row>
    <row r="1309" spans="1:21" x14ac:dyDescent="0.25">
      <c r="A1309" s="5" t="s">
        <v>336</v>
      </c>
      <c r="B1309" s="1" t="s">
        <v>1028</v>
      </c>
      <c r="C1309" t="s">
        <v>1029</v>
      </c>
      <c r="D1309" s="5" t="s">
        <v>503</v>
      </c>
      <c r="E1309" s="1" t="s">
        <v>933</v>
      </c>
      <c r="H1309" t="s">
        <v>415</v>
      </c>
      <c r="I1309" t="s">
        <v>27</v>
      </c>
      <c r="J1309" s="15" t="s">
        <v>28</v>
      </c>
      <c r="K1309" s="42" t="s">
        <v>1031</v>
      </c>
      <c r="L1309" s="7">
        <v>61.18</v>
      </c>
      <c r="M1309" s="7">
        <v>60.31</v>
      </c>
      <c r="N1309" s="9">
        <v>0.98577966655769866</v>
      </c>
      <c r="O1309" s="14">
        <v>2.99E-12</v>
      </c>
    </row>
    <row r="1310" spans="1:21" x14ac:dyDescent="0.25">
      <c r="A1310" s="5" t="s">
        <v>336</v>
      </c>
      <c r="B1310" s="1" t="s">
        <v>1028</v>
      </c>
      <c r="C1310" t="s">
        <v>1029</v>
      </c>
      <c r="D1310" s="5" t="s">
        <v>503</v>
      </c>
      <c r="E1310" s="1" t="s">
        <v>933</v>
      </c>
      <c r="H1310" t="s">
        <v>415</v>
      </c>
      <c r="I1310" t="s">
        <v>27</v>
      </c>
      <c r="J1310" s="15" t="s">
        <v>28</v>
      </c>
      <c r="K1310" s="42" t="s">
        <v>1032</v>
      </c>
      <c r="L1310" s="7">
        <v>59.45</v>
      </c>
      <c r="M1310" s="7">
        <v>58.42</v>
      </c>
      <c r="N1310" s="9">
        <v>0.98267451640033643</v>
      </c>
    </row>
    <row r="1311" spans="1:21" x14ac:dyDescent="0.25">
      <c r="A1311" s="5" t="s">
        <v>336</v>
      </c>
      <c r="B1311" s="1" t="s">
        <v>1028</v>
      </c>
      <c r="C1311" t="s">
        <v>1029</v>
      </c>
      <c r="D1311" s="5" t="s">
        <v>503</v>
      </c>
      <c r="E1311" s="1" t="s">
        <v>933</v>
      </c>
      <c r="H1311" t="s">
        <v>415</v>
      </c>
      <c r="I1311" t="s">
        <v>27</v>
      </c>
      <c r="J1311" s="15" t="s">
        <v>28</v>
      </c>
      <c r="K1311" s="42" t="s">
        <v>1033</v>
      </c>
      <c r="L1311" s="7">
        <v>65.88</v>
      </c>
      <c r="M1311" s="7">
        <v>51.36</v>
      </c>
      <c r="N1311" s="9">
        <v>0.77959927140255014</v>
      </c>
      <c r="O1311" s="14">
        <v>1.7699999999999999E-12</v>
      </c>
    </row>
    <row r="1312" spans="1:21" x14ac:dyDescent="0.25">
      <c r="A1312" s="5" t="s">
        <v>336</v>
      </c>
      <c r="B1312" s="1" t="s">
        <v>1028</v>
      </c>
      <c r="C1312" t="s">
        <v>1029</v>
      </c>
      <c r="D1312" s="5" t="s">
        <v>503</v>
      </c>
      <c r="E1312" s="1" t="s">
        <v>933</v>
      </c>
      <c r="H1312" t="s">
        <v>415</v>
      </c>
      <c r="I1312" t="s">
        <v>27</v>
      </c>
      <c r="J1312" s="15" t="s">
        <v>28</v>
      </c>
      <c r="K1312" s="42" t="s">
        <v>1034</v>
      </c>
      <c r="L1312" s="7">
        <v>67.63</v>
      </c>
      <c r="M1312" s="7">
        <v>53.83</v>
      </c>
      <c r="N1312" s="9">
        <v>0.79594854354576372</v>
      </c>
    </row>
    <row r="1313" spans="1:15" x14ac:dyDescent="0.25">
      <c r="A1313" s="5" t="s">
        <v>336</v>
      </c>
      <c r="B1313" s="1" t="s">
        <v>1028</v>
      </c>
      <c r="C1313" t="s">
        <v>1029</v>
      </c>
      <c r="D1313" s="5" t="s">
        <v>503</v>
      </c>
      <c r="E1313" s="1" t="s">
        <v>933</v>
      </c>
      <c r="H1313" t="s">
        <v>415</v>
      </c>
      <c r="I1313" t="s">
        <v>27</v>
      </c>
      <c r="J1313" s="15" t="s">
        <v>28</v>
      </c>
      <c r="K1313" s="42" t="s">
        <v>1035</v>
      </c>
      <c r="L1313" s="7">
        <v>65.08</v>
      </c>
      <c r="M1313" s="7">
        <v>51.37</v>
      </c>
      <c r="N1313" s="9">
        <v>0.78933620159803319</v>
      </c>
    </row>
    <row r="1314" spans="1:15" x14ac:dyDescent="0.25">
      <c r="A1314" s="5" t="s">
        <v>336</v>
      </c>
      <c r="B1314" s="1" t="s">
        <v>1028</v>
      </c>
      <c r="C1314" t="s">
        <v>1029</v>
      </c>
      <c r="D1314" s="5" t="s">
        <v>503</v>
      </c>
      <c r="E1314" s="1" t="s">
        <v>933</v>
      </c>
      <c r="H1314" t="s">
        <v>415</v>
      </c>
      <c r="I1314" t="s">
        <v>27</v>
      </c>
      <c r="J1314" s="15" t="s">
        <v>28</v>
      </c>
      <c r="K1314" s="42" t="s">
        <v>1036</v>
      </c>
      <c r="L1314" s="7">
        <v>64.61</v>
      </c>
      <c r="M1314" s="7">
        <v>52.79</v>
      </c>
      <c r="N1314" s="9">
        <v>0.81705618325336637</v>
      </c>
    </row>
    <row r="1315" spans="1:15" x14ac:dyDescent="0.25">
      <c r="A1315" s="5" t="s">
        <v>336</v>
      </c>
      <c r="B1315" s="1" t="s">
        <v>1028</v>
      </c>
      <c r="C1315" t="s">
        <v>1029</v>
      </c>
      <c r="D1315" s="5" t="s">
        <v>503</v>
      </c>
      <c r="E1315" s="1" t="s">
        <v>933</v>
      </c>
      <c r="H1315" t="s">
        <v>415</v>
      </c>
      <c r="I1315" t="s">
        <v>27</v>
      </c>
      <c r="J1315" s="15" t="s">
        <v>28</v>
      </c>
      <c r="K1315" s="42" t="s">
        <v>1037</v>
      </c>
      <c r="L1315" s="7">
        <v>64.290000000000006</v>
      </c>
      <c r="M1315" s="7">
        <v>51.97</v>
      </c>
      <c r="N1315" s="9">
        <v>0.80836833100015548</v>
      </c>
    </row>
    <row r="1316" spans="1:15" x14ac:dyDescent="0.25">
      <c r="A1316" s="5" t="s">
        <v>336</v>
      </c>
      <c r="B1316" s="1" t="s">
        <v>1028</v>
      </c>
      <c r="C1316" t="s">
        <v>1029</v>
      </c>
      <c r="D1316" s="5" t="s">
        <v>503</v>
      </c>
      <c r="E1316" s="1" t="s">
        <v>933</v>
      </c>
      <c r="H1316" t="s">
        <v>415</v>
      </c>
      <c r="I1316" t="s">
        <v>27</v>
      </c>
      <c r="J1316" s="15" t="s">
        <v>28</v>
      </c>
      <c r="K1316" s="42" t="s">
        <v>1038</v>
      </c>
      <c r="L1316" s="7">
        <v>63.65</v>
      </c>
      <c r="M1316" s="7">
        <v>51.97</v>
      </c>
      <c r="N1316" s="9">
        <v>0.81649646504320506</v>
      </c>
      <c r="O1316" s="14">
        <v>1.2300000000000001E-13</v>
      </c>
    </row>
    <row r="1317" spans="1:15" x14ac:dyDescent="0.25">
      <c r="A1317" s="5" t="s">
        <v>336</v>
      </c>
      <c r="B1317" s="1" t="s">
        <v>1028</v>
      </c>
      <c r="C1317" t="s">
        <v>1029</v>
      </c>
      <c r="D1317" s="5" t="s">
        <v>503</v>
      </c>
      <c r="E1317" s="1" t="s">
        <v>933</v>
      </c>
      <c r="H1317" t="s">
        <v>415</v>
      </c>
      <c r="I1317" t="s">
        <v>27</v>
      </c>
      <c r="J1317" s="15" t="s">
        <v>28</v>
      </c>
      <c r="K1317" s="42" t="s">
        <v>1039</v>
      </c>
      <c r="L1317" s="7">
        <v>63.84</v>
      </c>
      <c r="M1317" s="7">
        <v>52.12</v>
      </c>
      <c r="N1317" s="9">
        <v>0.8164160401002506</v>
      </c>
    </row>
    <row r="1318" spans="1:15" x14ac:dyDescent="0.25">
      <c r="A1318" s="5" t="s">
        <v>336</v>
      </c>
      <c r="B1318" s="1" t="s">
        <v>1028</v>
      </c>
      <c r="C1318" t="s">
        <v>1029</v>
      </c>
      <c r="D1318" s="5" t="s">
        <v>503</v>
      </c>
      <c r="E1318" s="1" t="s">
        <v>933</v>
      </c>
      <c r="H1318" t="s">
        <v>415</v>
      </c>
      <c r="I1318" t="s">
        <v>27</v>
      </c>
      <c r="J1318" s="15" t="s">
        <v>28</v>
      </c>
      <c r="K1318" s="42" t="s">
        <v>1040</v>
      </c>
      <c r="L1318" s="7">
        <v>58.16</v>
      </c>
      <c r="M1318" s="7">
        <v>47.64</v>
      </c>
      <c r="N1318" s="9">
        <v>0.81911966987620366</v>
      </c>
      <c r="O1318" s="14">
        <v>1.4500000000000001E-12</v>
      </c>
    </row>
    <row r="1319" spans="1:15" x14ac:dyDescent="0.25">
      <c r="A1319" s="5" t="s">
        <v>336</v>
      </c>
      <c r="B1319" s="1" t="s">
        <v>1028</v>
      </c>
      <c r="C1319" t="s">
        <v>1029</v>
      </c>
      <c r="D1319" s="5" t="s">
        <v>503</v>
      </c>
      <c r="E1319" s="1" t="s">
        <v>933</v>
      </c>
      <c r="H1319" t="s">
        <v>415</v>
      </c>
      <c r="I1319" t="s">
        <v>27</v>
      </c>
      <c r="J1319" s="15" t="s">
        <v>28</v>
      </c>
      <c r="K1319" s="42" t="s">
        <v>1041</v>
      </c>
      <c r="L1319" s="7">
        <v>59.1</v>
      </c>
      <c r="M1319" s="7">
        <v>52.39</v>
      </c>
      <c r="N1319" s="9">
        <v>0.88646362098138742</v>
      </c>
    </row>
    <row r="1320" spans="1:15" x14ac:dyDescent="0.25">
      <c r="A1320" s="5" t="s">
        <v>336</v>
      </c>
      <c r="B1320" s="1" t="s">
        <v>1028</v>
      </c>
      <c r="C1320" t="s">
        <v>1029</v>
      </c>
      <c r="D1320" s="5" t="s">
        <v>503</v>
      </c>
      <c r="E1320" s="1" t="s">
        <v>933</v>
      </c>
      <c r="H1320" t="s">
        <v>415</v>
      </c>
      <c r="I1320" t="s">
        <v>27</v>
      </c>
      <c r="J1320" s="15" t="s">
        <v>28</v>
      </c>
      <c r="K1320" s="42" t="s">
        <v>1042</v>
      </c>
      <c r="L1320" s="7">
        <v>57.36</v>
      </c>
      <c r="M1320" s="7">
        <v>51.07</v>
      </c>
      <c r="N1320" s="9">
        <v>0.89034170153417014</v>
      </c>
    </row>
    <row r="1321" spans="1:15" x14ac:dyDescent="0.25">
      <c r="A1321" s="5" t="s">
        <v>336</v>
      </c>
      <c r="B1321" s="1" t="s">
        <v>1028</v>
      </c>
      <c r="C1321" t="s">
        <v>1029</v>
      </c>
      <c r="D1321" s="5" t="s">
        <v>503</v>
      </c>
      <c r="E1321" s="1" t="s">
        <v>933</v>
      </c>
      <c r="H1321" t="s">
        <v>415</v>
      </c>
      <c r="I1321" t="s">
        <v>27</v>
      </c>
      <c r="J1321" s="15" t="s">
        <v>28</v>
      </c>
      <c r="K1321" s="42" t="s">
        <v>1043</v>
      </c>
      <c r="L1321" s="7">
        <v>58.56</v>
      </c>
      <c r="M1321" s="7">
        <v>51.48</v>
      </c>
      <c r="N1321" s="9">
        <v>0.87909836065573765</v>
      </c>
      <c r="O1321" s="14">
        <v>6.9699999999999996E-13</v>
      </c>
    </row>
    <row r="1322" spans="1:15" x14ac:dyDescent="0.25">
      <c r="A1322" s="5" t="s">
        <v>336</v>
      </c>
      <c r="B1322" s="1" t="s">
        <v>1028</v>
      </c>
      <c r="C1322" t="s">
        <v>1029</v>
      </c>
      <c r="D1322" s="5" t="s">
        <v>503</v>
      </c>
      <c r="E1322" s="1" t="s">
        <v>933</v>
      </c>
      <c r="H1322" t="s">
        <v>415</v>
      </c>
      <c r="I1322" t="s">
        <v>27</v>
      </c>
      <c r="J1322" s="15" t="s">
        <v>28</v>
      </c>
      <c r="K1322" s="42" t="s">
        <v>1044</v>
      </c>
      <c r="L1322" s="7">
        <v>55.77</v>
      </c>
      <c r="M1322" s="7">
        <v>50.7</v>
      </c>
      <c r="N1322" s="9">
        <v>0.90909090909090906</v>
      </c>
      <c r="O1322" s="14">
        <v>8.4400000000000004E-13</v>
      </c>
    </row>
    <row r="1323" spans="1:15" x14ac:dyDescent="0.25">
      <c r="A1323" s="5" t="s">
        <v>336</v>
      </c>
      <c r="B1323" s="1" t="s">
        <v>1028</v>
      </c>
      <c r="C1323" t="s">
        <v>1029</v>
      </c>
      <c r="D1323" s="5" t="s">
        <v>503</v>
      </c>
      <c r="E1323" s="1" t="s">
        <v>933</v>
      </c>
      <c r="H1323" t="s">
        <v>415</v>
      </c>
      <c r="I1323" t="s">
        <v>27</v>
      </c>
      <c r="J1323" s="15" t="s">
        <v>28</v>
      </c>
      <c r="K1323" s="42" t="s">
        <v>1045</v>
      </c>
      <c r="L1323" s="7">
        <v>56.04</v>
      </c>
      <c r="M1323" s="7">
        <v>50.61</v>
      </c>
      <c r="N1323" s="9">
        <v>0.90310492505353324</v>
      </c>
    </row>
    <row r="1324" spans="1:15" x14ac:dyDescent="0.25">
      <c r="A1324" s="5" t="s">
        <v>336</v>
      </c>
      <c r="B1324" s="1" t="s">
        <v>1028</v>
      </c>
      <c r="C1324" t="s">
        <v>1029</v>
      </c>
      <c r="D1324" s="5" t="s">
        <v>503</v>
      </c>
      <c r="E1324" s="1" t="s">
        <v>933</v>
      </c>
      <c r="H1324" t="s">
        <v>415</v>
      </c>
      <c r="I1324" t="s">
        <v>27</v>
      </c>
      <c r="J1324" s="15" t="s">
        <v>28</v>
      </c>
      <c r="K1324" s="42" t="s">
        <v>1046</v>
      </c>
      <c r="L1324" s="7">
        <v>78.489999999999995</v>
      </c>
      <c r="M1324" s="7">
        <v>76.34</v>
      </c>
      <c r="N1324" s="9">
        <v>0.97260797553828526</v>
      </c>
      <c r="O1324" s="14">
        <v>1.1700000000000001E-12</v>
      </c>
    </row>
    <row r="1325" spans="1:15" x14ac:dyDescent="0.25">
      <c r="A1325" s="5" t="s">
        <v>336</v>
      </c>
      <c r="B1325" s="1" t="s">
        <v>1028</v>
      </c>
      <c r="C1325" t="s">
        <v>1029</v>
      </c>
      <c r="D1325" s="5" t="s">
        <v>503</v>
      </c>
      <c r="E1325" s="1" t="s">
        <v>933</v>
      </c>
      <c r="H1325" t="s">
        <v>415</v>
      </c>
      <c r="I1325" t="s">
        <v>27</v>
      </c>
      <c r="J1325" s="15" t="s">
        <v>28</v>
      </c>
      <c r="K1325" s="42" t="s">
        <v>1047</v>
      </c>
      <c r="L1325" s="7">
        <v>76.36</v>
      </c>
      <c r="M1325" s="7">
        <v>73.16</v>
      </c>
      <c r="N1325" s="9">
        <v>0.95809324253535877</v>
      </c>
      <c r="O1325" s="14">
        <v>1.28E-12</v>
      </c>
    </row>
    <row r="1326" spans="1:15" x14ac:dyDescent="0.25">
      <c r="A1326" s="5" t="s">
        <v>336</v>
      </c>
      <c r="B1326" s="1" t="s">
        <v>1028</v>
      </c>
      <c r="C1326" t="s">
        <v>1029</v>
      </c>
      <c r="D1326" s="5" t="s">
        <v>503</v>
      </c>
      <c r="E1326" s="1" t="s">
        <v>933</v>
      </c>
      <c r="H1326" t="s">
        <v>415</v>
      </c>
      <c r="I1326" t="s">
        <v>27</v>
      </c>
      <c r="J1326" s="15" t="s">
        <v>28</v>
      </c>
      <c r="K1326" s="42" t="s">
        <v>1048</v>
      </c>
      <c r="L1326" s="7">
        <v>74.97</v>
      </c>
      <c r="M1326" s="7">
        <v>71.180000000000007</v>
      </c>
      <c r="N1326" s="9">
        <v>0.94944644524476463</v>
      </c>
      <c r="O1326" s="14">
        <v>4.2100000000000002E-13</v>
      </c>
    </row>
    <row r="1327" spans="1:15" x14ac:dyDescent="0.25">
      <c r="A1327" s="5" t="s">
        <v>336</v>
      </c>
      <c r="B1327" s="1" t="s">
        <v>1028</v>
      </c>
      <c r="C1327" t="s">
        <v>1029</v>
      </c>
      <c r="D1327" s="5" t="s">
        <v>503</v>
      </c>
      <c r="E1327" s="1" t="s">
        <v>933</v>
      </c>
      <c r="H1327" t="s">
        <v>415</v>
      </c>
      <c r="I1327" t="s">
        <v>27</v>
      </c>
      <c r="J1327" s="15" t="s">
        <v>28</v>
      </c>
      <c r="K1327" s="42" t="s">
        <v>1049</v>
      </c>
      <c r="L1327" s="7">
        <v>74.38</v>
      </c>
      <c r="M1327" s="7">
        <v>72.12</v>
      </c>
      <c r="N1327" s="9">
        <v>0.96961548803441799</v>
      </c>
      <c r="O1327" s="14">
        <v>4.3999999999999999E-13</v>
      </c>
    </row>
    <row r="1328" spans="1:15" x14ac:dyDescent="0.25">
      <c r="A1328" s="5" t="s">
        <v>336</v>
      </c>
      <c r="B1328" s="1" t="s">
        <v>1028</v>
      </c>
      <c r="C1328" t="s">
        <v>1029</v>
      </c>
      <c r="D1328" s="5" t="s">
        <v>503</v>
      </c>
      <c r="E1328" s="1" t="s">
        <v>933</v>
      </c>
      <c r="H1328" t="s">
        <v>415</v>
      </c>
      <c r="I1328" t="s">
        <v>27</v>
      </c>
      <c r="J1328" s="15" t="s">
        <v>28</v>
      </c>
      <c r="K1328" s="42" t="s">
        <v>1050</v>
      </c>
      <c r="L1328" s="7">
        <v>74.55</v>
      </c>
      <c r="M1328" s="7">
        <v>71.45</v>
      </c>
      <c r="N1328" s="9">
        <v>0.95841716968477542</v>
      </c>
    </row>
    <row r="1329" spans="1:21" x14ac:dyDescent="0.25">
      <c r="A1329" s="5" t="s">
        <v>336</v>
      </c>
      <c r="B1329" s="1" t="s">
        <v>1028</v>
      </c>
      <c r="C1329" t="s">
        <v>1029</v>
      </c>
      <c r="D1329" s="5" t="s">
        <v>503</v>
      </c>
      <c r="E1329" s="1" t="s">
        <v>933</v>
      </c>
      <c r="H1329" t="s">
        <v>415</v>
      </c>
      <c r="I1329" t="s">
        <v>27</v>
      </c>
      <c r="J1329" s="15" t="s">
        <v>28</v>
      </c>
      <c r="K1329" s="42" t="s">
        <v>1051</v>
      </c>
      <c r="L1329" s="7">
        <v>78.39</v>
      </c>
      <c r="M1329" s="7">
        <v>76.86</v>
      </c>
      <c r="N1329" s="9">
        <v>0.98048220436280131</v>
      </c>
    </row>
    <row r="1330" spans="1:21" x14ac:dyDescent="0.25">
      <c r="A1330" s="5" t="s">
        <v>336</v>
      </c>
      <c r="B1330" s="1" t="s">
        <v>1028</v>
      </c>
      <c r="C1330" t="s">
        <v>1029</v>
      </c>
      <c r="D1330" s="5" t="s">
        <v>503</v>
      </c>
      <c r="E1330" s="1" t="s">
        <v>933</v>
      </c>
      <c r="H1330" t="s">
        <v>415</v>
      </c>
      <c r="I1330" t="s">
        <v>27</v>
      </c>
      <c r="J1330" s="15" t="s">
        <v>28</v>
      </c>
      <c r="K1330" s="42" t="s">
        <v>1052</v>
      </c>
      <c r="L1330" s="7">
        <v>77.989999999999995</v>
      </c>
      <c r="M1330" s="7">
        <v>76.260000000000005</v>
      </c>
      <c r="N1330" s="9">
        <v>0.97781766893191446</v>
      </c>
    </row>
    <row r="1331" spans="1:21" x14ac:dyDescent="0.25">
      <c r="A1331" s="5" t="s">
        <v>336</v>
      </c>
      <c r="B1331" s="1" t="s">
        <v>1028</v>
      </c>
      <c r="C1331" t="s">
        <v>1029</v>
      </c>
      <c r="D1331" s="5" t="s">
        <v>503</v>
      </c>
      <c r="E1331" s="1" t="s">
        <v>933</v>
      </c>
      <c r="H1331" t="s">
        <v>415</v>
      </c>
      <c r="I1331" t="s">
        <v>27</v>
      </c>
      <c r="J1331" s="15" t="s">
        <v>28</v>
      </c>
      <c r="K1331" s="42" t="s">
        <v>1053</v>
      </c>
      <c r="L1331" s="7">
        <v>75.2</v>
      </c>
      <c r="M1331" s="7">
        <v>72.989999999999995</v>
      </c>
      <c r="N1331" s="9">
        <v>0.97061170212765946</v>
      </c>
    </row>
    <row r="1332" spans="1:21" x14ac:dyDescent="0.25">
      <c r="A1332" s="5" t="s">
        <v>336</v>
      </c>
      <c r="B1332" s="1" t="s">
        <v>1028</v>
      </c>
      <c r="C1332" t="s">
        <v>1029</v>
      </c>
      <c r="D1332" s="5" t="s">
        <v>503</v>
      </c>
      <c r="E1332" s="1" t="s">
        <v>933</v>
      </c>
      <c r="H1332" t="s">
        <v>415</v>
      </c>
      <c r="I1332" t="s">
        <v>27</v>
      </c>
      <c r="J1332" s="15" t="s">
        <v>28</v>
      </c>
      <c r="K1332" s="42" t="s">
        <v>1054</v>
      </c>
      <c r="L1332" s="7">
        <v>77.27</v>
      </c>
      <c r="M1332" s="7">
        <v>74.97</v>
      </c>
      <c r="N1332" s="9">
        <v>0.97023424356153753</v>
      </c>
    </row>
    <row r="1333" spans="1:21" x14ac:dyDescent="0.25">
      <c r="A1333" s="5" t="s">
        <v>336</v>
      </c>
      <c r="B1333" s="1" t="s">
        <v>1028</v>
      </c>
      <c r="C1333" t="s">
        <v>1029</v>
      </c>
      <c r="D1333" s="5" t="s">
        <v>503</v>
      </c>
      <c r="E1333" s="1" t="s">
        <v>933</v>
      </c>
      <c r="H1333" t="s">
        <v>415</v>
      </c>
      <c r="I1333" t="s">
        <v>27</v>
      </c>
      <c r="J1333" s="15" t="s">
        <v>28</v>
      </c>
      <c r="K1333" s="42" t="s">
        <v>1055</v>
      </c>
      <c r="L1333" s="7">
        <v>76.180000000000007</v>
      </c>
      <c r="M1333" s="7">
        <v>73.180000000000007</v>
      </c>
      <c r="N1333" s="9">
        <v>0.96061958519296409</v>
      </c>
    </row>
    <row r="1334" spans="1:21" x14ac:dyDescent="0.25">
      <c r="A1334" s="5" t="s">
        <v>336</v>
      </c>
      <c r="B1334" s="1" t="s">
        <v>1028</v>
      </c>
      <c r="C1334" t="s">
        <v>1029</v>
      </c>
      <c r="D1334" s="5" t="s">
        <v>503</v>
      </c>
      <c r="E1334" s="1" t="s">
        <v>933</v>
      </c>
      <c r="H1334" t="s">
        <v>415</v>
      </c>
      <c r="I1334" t="s">
        <v>27</v>
      </c>
      <c r="J1334" s="15" t="s">
        <v>28</v>
      </c>
      <c r="K1334" s="42" t="s">
        <v>1056</v>
      </c>
      <c r="L1334" s="7">
        <v>73.89</v>
      </c>
      <c r="M1334" s="7">
        <v>69.650000000000006</v>
      </c>
      <c r="N1334" s="9">
        <v>0.9426174042495602</v>
      </c>
      <c r="O1334" s="14">
        <v>5.68E-13</v>
      </c>
    </row>
    <row r="1335" spans="1:21" x14ac:dyDescent="0.25">
      <c r="A1335" s="5" t="s">
        <v>336</v>
      </c>
      <c r="B1335" s="1" t="s">
        <v>1028</v>
      </c>
      <c r="C1335" t="s">
        <v>1029</v>
      </c>
      <c r="D1335" s="5" t="s">
        <v>503</v>
      </c>
      <c r="E1335" s="1" t="s">
        <v>933</v>
      </c>
      <c r="H1335" t="s">
        <v>415</v>
      </c>
      <c r="I1335" t="s">
        <v>27</v>
      </c>
      <c r="J1335" s="15" t="s">
        <v>28</v>
      </c>
      <c r="K1335" s="42" t="s">
        <v>1057</v>
      </c>
      <c r="L1335" s="7">
        <v>69.989999999999995</v>
      </c>
      <c r="M1335" s="7">
        <v>65.430000000000007</v>
      </c>
      <c r="N1335" s="9">
        <v>0.934847835405058</v>
      </c>
    </row>
    <row r="1336" spans="1:21" x14ac:dyDescent="0.25">
      <c r="A1336" s="5" t="s">
        <v>336</v>
      </c>
      <c r="B1336" s="1" t="s">
        <v>1028</v>
      </c>
      <c r="C1336" t="s">
        <v>1029</v>
      </c>
      <c r="D1336" s="5" t="s">
        <v>503</v>
      </c>
      <c r="E1336" s="1" t="s">
        <v>933</v>
      </c>
      <c r="H1336" t="s">
        <v>415</v>
      </c>
      <c r="I1336" t="s">
        <v>27</v>
      </c>
      <c r="J1336" s="15" t="s">
        <v>28</v>
      </c>
      <c r="K1336" s="42" t="s">
        <v>1058</v>
      </c>
      <c r="L1336" s="7">
        <v>74.14</v>
      </c>
      <c r="M1336" s="7">
        <v>67.2</v>
      </c>
      <c r="N1336" s="9">
        <v>0.9063933099541408</v>
      </c>
      <c r="O1336" s="14">
        <v>9.4200000000000005E-14</v>
      </c>
    </row>
    <row r="1337" spans="1:21" s="16" customFormat="1" x14ac:dyDescent="0.25">
      <c r="A1337" s="18" t="s">
        <v>336</v>
      </c>
      <c r="B1337" s="19" t="s">
        <v>1028</v>
      </c>
      <c r="C1337" s="16" t="s">
        <v>1029</v>
      </c>
      <c r="D1337" s="18" t="s">
        <v>503</v>
      </c>
      <c r="E1337" s="19" t="s">
        <v>933</v>
      </c>
      <c r="H1337" s="16" t="s">
        <v>415</v>
      </c>
      <c r="I1337" s="16" t="s">
        <v>27</v>
      </c>
      <c r="J1337" s="21" t="s">
        <v>28</v>
      </c>
      <c r="K1337" s="43" t="s">
        <v>1059</v>
      </c>
      <c r="L1337" s="17">
        <v>73.52</v>
      </c>
      <c r="M1337" s="17">
        <v>67.84</v>
      </c>
      <c r="N1337" s="22">
        <v>0.92274211099020687</v>
      </c>
      <c r="O1337" s="23">
        <v>1.5800000000000001E-13</v>
      </c>
      <c r="P1337" s="18"/>
      <c r="U1337" s="18"/>
    </row>
    <row r="1338" spans="1:21" x14ac:dyDescent="0.25">
      <c r="A1338" s="5" t="s">
        <v>958</v>
      </c>
      <c r="B1338" s="1" t="s">
        <v>959</v>
      </c>
      <c r="D1338" s="11" t="s">
        <v>961</v>
      </c>
      <c r="E1338" s="1" t="s">
        <v>933</v>
      </c>
      <c r="H1338" t="s">
        <v>384</v>
      </c>
      <c r="I1338" t="s">
        <v>27</v>
      </c>
      <c r="J1338" s="15" t="s">
        <v>332</v>
      </c>
      <c r="K1338" s="42" t="s">
        <v>1060</v>
      </c>
      <c r="L1338" s="7">
        <v>1</v>
      </c>
      <c r="M1338" s="7">
        <v>1</v>
      </c>
      <c r="N1338" s="9">
        <v>1</v>
      </c>
    </row>
    <row r="1339" spans="1:21" x14ac:dyDescent="0.25">
      <c r="A1339" s="5" t="s">
        <v>958</v>
      </c>
      <c r="B1339" s="1" t="s">
        <v>959</v>
      </c>
      <c r="D1339" s="11" t="s">
        <v>961</v>
      </c>
      <c r="E1339" s="1" t="s">
        <v>933</v>
      </c>
      <c r="H1339" t="s">
        <v>384</v>
      </c>
      <c r="I1339" t="s">
        <v>27</v>
      </c>
      <c r="J1339" s="15" t="s">
        <v>332</v>
      </c>
      <c r="K1339" s="42" t="s">
        <v>1061</v>
      </c>
      <c r="L1339" s="7">
        <v>30</v>
      </c>
      <c r="M1339" s="7">
        <v>29</v>
      </c>
      <c r="N1339" s="9">
        <v>0.96666666666666667</v>
      </c>
    </row>
    <row r="1340" spans="1:21" x14ac:dyDescent="0.25">
      <c r="A1340" s="5" t="s">
        <v>958</v>
      </c>
      <c r="B1340" s="1" t="s">
        <v>959</v>
      </c>
      <c r="D1340" s="11" t="s">
        <v>961</v>
      </c>
      <c r="E1340" s="1" t="s">
        <v>933</v>
      </c>
      <c r="H1340" t="s">
        <v>384</v>
      </c>
      <c r="I1340" t="s">
        <v>27</v>
      </c>
      <c r="J1340" s="15" t="s">
        <v>332</v>
      </c>
      <c r="K1340" s="42" t="s">
        <v>1062</v>
      </c>
      <c r="L1340" s="7">
        <v>40</v>
      </c>
      <c r="M1340" s="7">
        <v>35</v>
      </c>
      <c r="N1340" s="9">
        <v>0.875</v>
      </c>
    </row>
    <row r="1341" spans="1:21" s="16" customFormat="1" x14ac:dyDescent="0.25">
      <c r="A1341" s="18" t="s">
        <v>958</v>
      </c>
      <c r="B1341" s="19" t="s">
        <v>959</v>
      </c>
      <c r="D1341" s="20" t="s">
        <v>961</v>
      </c>
      <c r="E1341" s="19" t="s">
        <v>933</v>
      </c>
      <c r="H1341" s="16" t="s">
        <v>384</v>
      </c>
      <c r="I1341" s="16" t="s">
        <v>27</v>
      </c>
      <c r="J1341" s="21" t="s">
        <v>332</v>
      </c>
      <c r="K1341" s="43" t="s">
        <v>1063</v>
      </c>
      <c r="L1341" s="17">
        <v>32</v>
      </c>
      <c r="M1341" s="17">
        <v>30</v>
      </c>
      <c r="N1341" s="22">
        <v>0.9375</v>
      </c>
      <c r="O1341" s="23"/>
      <c r="P1341" s="18"/>
      <c r="U1341" s="18"/>
    </row>
    <row r="1342" spans="1:21" x14ac:dyDescent="0.25">
      <c r="A1342" s="5" t="s">
        <v>1064</v>
      </c>
      <c r="B1342" s="1" t="s">
        <v>971</v>
      </c>
      <c r="D1342" s="11" t="s">
        <v>1065</v>
      </c>
      <c r="E1342" s="1" t="s">
        <v>933</v>
      </c>
      <c r="H1342" t="s">
        <v>719</v>
      </c>
      <c r="I1342" t="s">
        <v>27</v>
      </c>
      <c r="J1342" s="15" t="s">
        <v>332</v>
      </c>
      <c r="L1342" s="7">
        <v>4.5999999999999996</v>
      </c>
      <c r="M1342" s="7">
        <v>3.1</v>
      </c>
      <c r="N1342" s="9">
        <v>0.67391304347826098</v>
      </c>
      <c r="O1342" s="14">
        <v>3.08E-15</v>
      </c>
    </row>
    <row r="1343" spans="1:21" x14ac:dyDescent="0.25">
      <c r="A1343" s="5" t="s">
        <v>1064</v>
      </c>
      <c r="B1343" s="1" t="s">
        <v>971</v>
      </c>
      <c r="D1343" s="11" t="s">
        <v>1065</v>
      </c>
      <c r="E1343" s="1" t="s">
        <v>933</v>
      </c>
      <c r="H1343" t="s">
        <v>719</v>
      </c>
      <c r="I1343" t="s">
        <v>27</v>
      </c>
      <c r="J1343" s="15" t="s">
        <v>332</v>
      </c>
      <c r="L1343" s="7">
        <v>4.5</v>
      </c>
      <c r="M1343" s="7">
        <v>3.4</v>
      </c>
      <c r="N1343" s="9">
        <v>0.75555555555555554</v>
      </c>
      <c r="O1343" s="14">
        <v>1.2199999999999999E-15</v>
      </c>
    </row>
    <row r="1344" spans="1:21" x14ac:dyDescent="0.25">
      <c r="A1344" s="5" t="s">
        <v>1064</v>
      </c>
      <c r="B1344" s="1" t="s">
        <v>971</v>
      </c>
      <c r="D1344" s="11" t="s">
        <v>1065</v>
      </c>
      <c r="E1344" s="1" t="s">
        <v>933</v>
      </c>
      <c r="H1344" t="s">
        <v>719</v>
      </c>
      <c r="I1344" t="s">
        <v>27</v>
      </c>
      <c r="J1344" s="15" t="s">
        <v>332</v>
      </c>
      <c r="L1344" s="7">
        <v>5.4</v>
      </c>
      <c r="M1344" s="7">
        <v>4</v>
      </c>
      <c r="N1344" s="9">
        <v>0.7407407407407407</v>
      </c>
      <c r="O1344" s="14">
        <v>1.09E-16</v>
      </c>
    </row>
    <row r="1345" spans="1:21" x14ac:dyDescent="0.25">
      <c r="A1345" s="5" t="s">
        <v>1064</v>
      </c>
      <c r="B1345" s="1" t="s">
        <v>971</v>
      </c>
      <c r="D1345" s="11" t="s">
        <v>1065</v>
      </c>
      <c r="E1345" s="1" t="s">
        <v>933</v>
      </c>
      <c r="H1345" t="s">
        <v>719</v>
      </c>
      <c r="I1345" t="s">
        <v>27</v>
      </c>
      <c r="J1345" s="15" t="s">
        <v>332</v>
      </c>
      <c r="L1345" s="7">
        <v>6.1</v>
      </c>
      <c r="M1345" s="7">
        <v>4.4000000000000004</v>
      </c>
      <c r="N1345" s="9">
        <v>0.7213114754098362</v>
      </c>
      <c r="O1345" s="14">
        <v>1.48E-15</v>
      </c>
    </row>
    <row r="1346" spans="1:21" s="16" customFormat="1" x14ac:dyDescent="0.25">
      <c r="A1346" s="18" t="s">
        <v>1064</v>
      </c>
      <c r="B1346" s="19" t="s">
        <v>971</v>
      </c>
      <c r="D1346" s="20" t="s">
        <v>1065</v>
      </c>
      <c r="E1346" s="19" t="s">
        <v>933</v>
      </c>
      <c r="H1346" s="16" t="s">
        <v>719</v>
      </c>
      <c r="I1346" s="16" t="s">
        <v>27</v>
      </c>
      <c r="J1346" s="21" t="s">
        <v>332</v>
      </c>
      <c r="K1346" s="43"/>
      <c r="L1346" s="17">
        <v>6.3</v>
      </c>
      <c r="M1346" s="17">
        <v>5</v>
      </c>
      <c r="N1346" s="22">
        <v>0.79365079365079372</v>
      </c>
      <c r="O1346" s="23">
        <v>1.7199999999999999E-15</v>
      </c>
      <c r="P1346" s="18"/>
      <c r="U1346" s="18"/>
    </row>
    <row r="1347" spans="1:21" x14ac:dyDescent="0.25">
      <c r="A1347" s="5" t="s">
        <v>336</v>
      </c>
      <c r="B1347" s="1" t="s">
        <v>983</v>
      </c>
      <c r="C1347" t="s">
        <v>984</v>
      </c>
      <c r="D1347" s="5" t="s">
        <v>503</v>
      </c>
      <c r="E1347" s="1" t="s">
        <v>933</v>
      </c>
      <c r="H1347" t="s">
        <v>736</v>
      </c>
      <c r="I1347" t="s">
        <v>27</v>
      </c>
      <c r="J1347" s="15" t="s">
        <v>332</v>
      </c>
      <c r="K1347" s="42" t="s">
        <v>1066</v>
      </c>
      <c r="L1347" s="7">
        <v>7.12</v>
      </c>
      <c r="M1347" s="7">
        <v>6.49</v>
      </c>
      <c r="N1347" s="9">
        <v>0.9115168539325843</v>
      </c>
    </row>
    <row r="1348" spans="1:21" x14ac:dyDescent="0.25">
      <c r="A1348" s="5" t="s">
        <v>336</v>
      </c>
      <c r="B1348" s="1" t="s">
        <v>983</v>
      </c>
      <c r="C1348" t="s">
        <v>984</v>
      </c>
      <c r="D1348" s="5" t="s">
        <v>503</v>
      </c>
      <c r="E1348" s="1" t="s">
        <v>933</v>
      </c>
      <c r="H1348" t="s">
        <v>736</v>
      </c>
      <c r="I1348" t="s">
        <v>27</v>
      </c>
      <c r="J1348" s="15" t="s">
        <v>332</v>
      </c>
      <c r="K1348" s="42" t="s">
        <v>1067</v>
      </c>
      <c r="L1348" s="7">
        <v>4.57</v>
      </c>
      <c r="M1348" s="7">
        <v>3.93</v>
      </c>
      <c r="N1348" s="9">
        <v>0.85995623632385121</v>
      </c>
    </row>
    <row r="1349" spans="1:21" x14ac:dyDescent="0.25">
      <c r="A1349" s="5" t="s">
        <v>336</v>
      </c>
      <c r="B1349" s="1" t="s">
        <v>983</v>
      </c>
      <c r="C1349" t="s">
        <v>984</v>
      </c>
      <c r="D1349" s="5" t="s">
        <v>503</v>
      </c>
      <c r="E1349" s="1" t="s">
        <v>933</v>
      </c>
      <c r="H1349" t="s">
        <v>736</v>
      </c>
      <c r="I1349" t="s">
        <v>27</v>
      </c>
      <c r="J1349" s="15" t="s">
        <v>332</v>
      </c>
      <c r="K1349" s="42" t="s">
        <v>1068</v>
      </c>
      <c r="L1349" s="7">
        <v>4.04</v>
      </c>
      <c r="M1349" s="7">
        <v>3.53</v>
      </c>
      <c r="N1349" s="9">
        <v>0.87376237623762376</v>
      </c>
    </row>
    <row r="1350" spans="1:21" x14ac:dyDescent="0.25">
      <c r="A1350" s="5" t="s">
        <v>336</v>
      </c>
      <c r="B1350" s="1" t="s">
        <v>983</v>
      </c>
      <c r="C1350" t="s">
        <v>984</v>
      </c>
      <c r="D1350" s="5" t="s">
        <v>503</v>
      </c>
      <c r="E1350" s="1" t="s">
        <v>933</v>
      </c>
      <c r="H1350" t="s">
        <v>736</v>
      </c>
      <c r="I1350" t="s">
        <v>27</v>
      </c>
      <c r="J1350" s="15" t="s">
        <v>332</v>
      </c>
      <c r="K1350" s="42" t="s">
        <v>1069</v>
      </c>
      <c r="L1350" s="7">
        <v>8.19</v>
      </c>
      <c r="M1350" s="7">
        <v>7.37</v>
      </c>
      <c r="N1350" s="9">
        <v>0.8998778998778999</v>
      </c>
    </row>
    <row r="1351" spans="1:21" x14ac:dyDescent="0.25">
      <c r="A1351" s="5" t="s">
        <v>336</v>
      </c>
      <c r="B1351" s="1" t="s">
        <v>983</v>
      </c>
      <c r="C1351" t="s">
        <v>984</v>
      </c>
      <c r="D1351" s="5" t="s">
        <v>503</v>
      </c>
      <c r="E1351" s="1" t="s">
        <v>933</v>
      </c>
      <c r="H1351" t="s">
        <v>736</v>
      </c>
      <c r="I1351" t="s">
        <v>27</v>
      </c>
      <c r="J1351" s="15" t="s">
        <v>332</v>
      </c>
      <c r="K1351" s="42" t="s">
        <v>1070</v>
      </c>
      <c r="L1351" s="7">
        <v>4.33</v>
      </c>
      <c r="M1351" s="7">
        <v>3.86</v>
      </c>
      <c r="N1351" s="9">
        <v>0.89145496535796764</v>
      </c>
    </row>
    <row r="1352" spans="1:21" x14ac:dyDescent="0.25">
      <c r="A1352" s="5" t="s">
        <v>336</v>
      </c>
      <c r="B1352" s="1" t="s">
        <v>983</v>
      </c>
      <c r="C1352" t="s">
        <v>984</v>
      </c>
      <c r="D1352" s="5" t="s">
        <v>503</v>
      </c>
      <c r="E1352" s="1" t="s">
        <v>933</v>
      </c>
      <c r="H1352" t="s">
        <v>736</v>
      </c>
      <c r="I1352" t="s">
        <v>27</v>
      </c>
      <c r="J1352" s="15" t="s">
        <v>332</v>
      </c>
      <c r="K1352" s="42" t="s">
        <v>1071</v>
      </c>
      <c r="L1352" s="7">
        <v>4.18</v>
      </c>
      <c r="M1352" s="7">
        <v>3.52</v>
      </c>
      <c r="N1352" s="9">
        <v>0.8421052631578948</v>
      </c>
    </row>
    <row r="1353" spans="1:21" x14ac:dyDescent="0.25">
      <c r="A1353" s="5" t="s">
        <v>336</v>
      </c>
      <c r="B1353" s="1" t="s">
        <v>983</v>
      </c>
      <c r="C1353" t="s">
        <v>984</v>
      </c>
      <c r="D1353" s="5" t="s">
        <v>503</v>
      </c>
      <c r="E1353" s="1" t="s">
        <v>933</v>
      </c>
      <c r="H1353" t="s">
        <v>736</v>
      </c>
      <c r="I1353" t="s">
        <v>27</v>
      </c>
      <c r="J1353" s="15" t="s">
        <v>332</v>
      </c>
      <c r="K1353" s="42" t="s">
        <v>1072</v>
      </c>
      <c r="L1353" s="7">
        <v>6.64</v>
      </c>
      <c r="M1353" s="7">
        <v>6.13</v>
      </c>
      <c r="N1353" s="9">
        <v>0.92319277108433739</v>
      </c>
    </row>
    <row r="1354" spans="1:21" x14ac:dyDescent="0.25">
      <c r="A1354" s="5" t="s">
        <v>336</v>
      </c>
      <c r="B1354" s="1" t="s">
        <v>983</v>
      </c>
      <c r="C1354" t="s">
        <v>984</v>
      </c>
      <c r="D1354" s="5" t="s">
        <v>503</v>
      </c>
      <c r="E1354" s="1" t="s">
        <v>933</v>
      </c>
      <c r="H1354" t="s">
        <v>736</v>
      </c>
      <c r="I1354" t="s">
        <v>27</v>
      </c>
      <c r="J1354" s="15" t="s">
        <v>332</v>
      </c>
      <c r="K1354" s="42" t="s">
        <v>1073</v>
      </c>
      <c r="L1354" s="7">
        <v>3.01</v>
      </c>
      <c r="M1354" s="7">
        <v>2.4500000000000002</v>
      </c>
      <c r="N1354" s="9">
        <v>0.81395348837209314</v>
      </c>
    </row>
    <row r="1355" spans="1:21" x14ac:dyDescent="0.25">
      <c r="A1355" s="5" t="s">
        <v>336</v>
      </c>
      <c r="B1355" s="1" t="s">
        <v>983</v>
      </c>
      <c r="C1355" t="s">
        <v>984</v>
      </c>
      <c r="D1355" s="5" t="s">
        <v>503</v>
      </c>
      <c r="E1355" s="1" t="s">
        <v>933</v>
      </c>
      <c r="H1355" t="s">
        <v>736</v>
      </c>
      <c r="I1355" t="s">
        <v>27</v>
      </c>
      <c r="J1355" s="15" t="s">
        <v>332</v>
      </c>
      <c r="K1355" s="42" t="s">
        <v>1074</v>
      </c>
      <c r="L1355" s="7">
        <v>5.9</v>
      </c>
      <c r="M1355" s="7">
        <v>5.23</v>
      </c>
      <c r="N1355" s="9">
        <v>0.88644067796610171</v>
      </c>
    </row>
    <row r="1356" spans="1:21" x14ac:dyDescent="0.25">
      <c r="A1356" s="5" t="s">
        <v>336</v>
      </c>
      <c r="B1356" s="1" t="s">
        <v>983</v>
      </c>
      <c r="C1356" t="s">
        <v>984</v>
      </c>
      <c r="D1356" s="5" t="s">
        <v>503</v>
      </c>
      <c r="E1356" s="1" t="s">
        <v>933</v>
      </c>
      <c r="H1356" t="s">
        <v>736</v>
      </c>
      <c r="I1356" t="s">
        <v>27</v>
      </c>
      <c r="J1356" s="15" t="s">
        <v>332</v>
      </c>
      <c r="K1356" s="42" t="s">
        <v>1075</v>
      </c>
      <c r="L1356" s="7">
        <v>3.54</v>
      </c>
      <c r="M1356" s="7">
        <v>2.89</v>
      </c>
      <c r="N1356" s="9">
        <v>0.81638418079096053</v>
      </c>
    </row>
    <row r="1357" spans="1:21" x14ac:dyDescent="0.25">
      <c r="A1357" s="5" t="s">
        <v>336</v>
      </c>
      <c r="B1357" s="1" t="s">
        <v>983</v>
      </c>
      <c r="C1357" t="s">
        <v>984</v>
      </c>
      <c r="D1357" s="5" t="s">
        <v>503</v>
      </c>
      <c r="E1357" s="1" t="s">
        <v>933</v>
      </c>
      <c r="H1357" t="s">
        <v>736</v>
      </c>
      <c r="I1357" t="s">
        <v>27</v>
      </c>
      <c r="J1357" s="15" t="s">
        <v>332</v>
      </c>
      <c r="K1357" s="42" t="s">
        <v>1076</v>
      </c>
      <c r="L1357" s="7">
        <v>3.57</v>
      </c>
      <c r="M1357" s="7">
        <v>2.83</v>
      </c>
      <c r="N1357" s="9">
        <v>0.79271708683473396</v>
      </c>
    </row>
    <row r="1358" spans="1:21" x14ac:dyDescent="0.25">
      <c r="A1358" s="5" t="s">
        <v>336</v>
      </c>
      <c r="B1358" s="1" t="s">
        <v>983</v>
      </c>
      <c r="C1358" t="s">
        <v>984</v>
      </c>
      <c r="D1358" s="5" t="s">
        <v>503</v>
      </c>
      <c r="E1358" s="1" t="s">
        <v>933</v>
      </c>
      <c r="H1358" t="s">
        <v>736</v>
      </c>
      <c r="I1358" t="s">
        <v>27</v>
      </c>
      <c r="J1358" s="15" t="s">
        <v>332</v>
      </c>
      <c r="K1358" s="42" t="s">
        <v>1077</v>
      </c>
      <c r="L1358" s="7">
        <v>1.58</v>
      </c>
      <c r="M1358" s="7">
        <v>1.08</v>
      </c>
      <c r="N1358" s="9">
        <v>0.68354430379746833</v>
      </c>
    </row>
    <row r="1359" spans="1:21" x14ac:dyDescent="0.25">
      <c r="A1359" s="5" t="s">
        <v>336</v>
      </c>
      <c r="B1359" s="1" t="s">
        <v>983</v>
      </c>
      <c r="C1359" t="s">
        <v>984</v>
      </c>
      <c r="D1359" s="5" t="s">
        <v>503</v>
      </c>
      <c r="E1359" s="1" t="s">
        <v>933</v>
      </c>
      <c r="H1359" t="s">
        <v>736</v>
      </c>
      <c r="I1359" t="s">
        <v>27</v>
      </c>
      <c r="J1359" s="15" t="s">
        <v>332</v>
      </c>
      <c r="K1359" s="42" t="s">
        <v>1078</v>
      </c>
      <c r="L1359" s="7">
        <v>3.1</v>
      </c>
      <c r="M1359" s="7">
        <v>2.8</v>
      </c>
      <c r="N1359" s="9">
        <v>0.90322580645161277</v>
      </c>
    </row>
    <row r="1360" spans="1:21" x14ac:dyDescent="0.25">
      <c r="A1360" s="5" t="s">
        <v>336</v>
      </c>
      <c r="B1360" s="1" t="s">
        <v>983</v>
      </c>
      <c r="C1360" t="s">
        <v>984</v>
      </c>
      <c r="D1360" s="5" t="s">
        <v>503</v>
      </c>
      <c r="E1360" s="1" t="s">
        <v>933</v>
      </c>
      <c r="H1360" t="s">
        <v>736</v>
      </c>
      <c r="I1360" t="s">
        <v>27</v>
      </c>
      <c r="J1360" s="15" t="s">
        <v>332</v>
      </c>
      <c r="K1360" s="42" t="s">
        <v>1079</v>
      </c>
      <c r="L1360" s="7">
        <v>3.91</v>
      </c>
      <c r="M1360" s="7">
        <v>3.27</v>
      </c>
      <c r="N1360" s="9">
        <v>0.83631713554987208</v>
      </c>
    </row>
    <row r="1361" spans="1:15" x14ac:dyDescent="0.25">
      <c r="A1361" s="5" t="s">
        <v>336</v>
      </c>
      <c r="B1361" s="1" t="s">
        <v>983</v>
      </c>
      <c r="C1361" t="s">
        <v>984</v>
      </c>
      <c r="D1361" s="5" t="s">
        <v>503</v>
      </c>
      <c r="E1361" s="1" t="s">
        <v>933</v>
      </c>
      <c r="H1361" t="s">
        <v>736</v>
      </c>
      <c r="I1361" t="s">
        <v>27</v>
      </c>
      <c r="J1361" s="15" t="s">
        <v>332</v>
      </c>
      <c r="K1361" s="42" t="s">
        <v>1080</v>
      </c>
      <c r="L1361" s="7">
        <v>4.72</v>
      </c>
      <c r="M1361" s="7">
        <v>4.2</v>
      </c>
      <c r="N1361" s="9">
        <v>0.88983050847457634</v>
      </c>
    </row>
    <row r="1362" spans="1:15" x14ac:dyDescent="0.25">
      <c r="A1362" s="5" t="s">
        <v>336</v>
      </c>
      <c r="B1362" s="1" t="s">
        <v>983</v>
      </c>
      <c r="C1362" t="s">
        <v>984</v>
      </c>
      <c r="D1362" s="5" t="s">
        <v>503</v>
      </c>
      <c r="E1362" s="1" t="s">
        <v>933</v>
      </c>
      <c r="H1362" t="s">
        <v>736</v>
      </c>
      <c r="I1362" t="s">
        <v>27</v>
      </c>
      <c r="J1362" s="15" t="s">
        <v>332</v>
      </c>
      <c r="K1362" s="42" t="s">
        <v>1081</v>
      </c>
      <c r="L1362" s="7">
        <v>4.6100000000000003</v>
      </c>
      <c r="M1362" s="7">
        <v>4.09</v>
      </c>
      <c r="N1362" s="9">
        <v>0.88720173535791746</v>
      </c>
      <c r="O1362" s="14">
        <v>2.5600000000000002E-15</v>
      </c>
    </row>
    <row r="1363" spans="1:15" x14ac:dyDescent="0.25">
      <c r="A1363" s="5" t="s">
        <v>336</v>
      </c>
      <c r="B1363" s="1" t="s">
        <v>983</v>
      </c>
      <c r="C1363" t="s">
        <v>984</v>
      </c>
      <c r="D1363" s="5" t="s">
        <v>503</v>
      </c>
      <c r="E1363" s="1" t="s">
        <v>933</v>
      </c>
      <c r="H1363" t="s">
        <v>736</v>
      </c>
      <c r="I1363" t="s">
        <v>27</v>
      </c>
      <c r="J1363" s="15" t="s">
        <v>332</v>
      </c>
      <c r="K1363" s="42" t="s">
        <v>1082</v>
      </c>
      <c r="L1363" s="7">
        <v>3.97</v>
      </c>
      <c r="M1363" s="7">
        <v>4.41</v>
      </c>
      <c r="N1363" s="9">
        <v>1.1108312342569269</v>
      </c>
      <c r="O1363" s="14">
        <v>7.3400000000000002E-15</v>
      </c>
    </row>
    <row r="1364" spans="1:15" x14ac:dyDescent="0.25">
      <c r="A1364" s="5" t="s">
        <v>336</v>
      </c>
      <c r="B1364" s="1" t="s">
        <v>983</v>
      </c>
      <c r="C1364" t="s">
        <v>984</v>
      </c>
      <c r="D1364" s="5" t="s">
        <v>503</v>
      </c>
      <c r="E1364" s="1" t="s">
        <v>933</v>
      </c>
      <c r="H1364" t="s">
        <v>736</v>
      </c>
      <c r="I1364" t="s">
        <v>27</v>
      </c>
      <c r="J1364" s="15" t="s">
        <v>332</v>
      </c>
      <c r="K1364" s="42" t="s">
        <v>1083</v>
      </c>
      <c r="L1364" s="7">
        <v>5.48</v>
      </c>
      <c r="M1364" s="7">
        <v>4.78</v>
      </c>
      <c r="N1364" s="9">
        <v>0.87226277372262773</v>
      </c>
    </row>
    <row r="1365" spans="1:15" x14ac:dyDescent="0.25">
      <c r="A1365" s="5" t="s">
        <v>336</v>
      </c>
      <c r="B1365" s="1" t="s">
        <v>983</v>
      </c>
      <c r="C1365" t="s">
        <v>984</v>
      </c>
      <c r="D1365" s="5" t="s">
        <v>503</v>
      </c>
      <c r="E1365" s="1" t="s">
        <v>933</v>
      </c>
      <c r="H1365" t="s">
        <v>736</v>
      </c>
      <c r="I1365" t="s">
        <v>27</v>
      </c>
      <c r="J1365" s="15" t="s">
        <v>332</v>
      </c>
      <c r="K1365" s="42" t="s">
        <v>1084</v>
      </c>
      <c r="L1365" s="7">
        <v>4.8600000000000003</v>
      </c>
      <c r="M1365" s="7">
        <v>4.22</v>
      </c>
      <c r="N1365" s="9">
        <v>0.86831275720164602</v>
      </c>
    </row>
    <row r="1366" spans="1:15" x14ac:dyDescent="0.25">
      <c r="A1366" s="5" t="s">
        <v>336</v>
      </c>
      <c r="B1366" s="1" t="s">
        <v>983</v>
      </c>
      <c r="C1366" t="s">
        <v>984</v>
      </c>
      <c r="D1366" s="5" t="s">
        <v>503</v>
      </c>
      <c r="E1366" s="1" t="s">
        <v>933</v>
      </c>
      <c r="H1366" t="s">
        <v>736</v>
      </c>
      <c r="I1366" t="s">
        <v>27</v>
      </c>
      <c r="J1366" s="15" t="s">
        <v>332</v>
      </c>
      <c r="K1366" s="42" t="s">
        <v>1085</v>
      </c>
      <c r="L1366" s="7">
        <v>4.25</v>
      </c>
      <c r="M1366" s="7">
        <v>3.67</v>
      </c>
      <c r="N1366" s="9">
        <v>0.86352941176470588</v>
      </c>
      <c r="O1366" s="14">
        <v>3.98E-15</v>
      </c>
    </row>
    <row r="1367" spans="1:15" x14ac:dyDescent="0.25">
      <c r="A1367" s="5" t="s">
        <v>336</v>
      </c>
      <c r="B1367" s="1" t="s">
        <v>983</v>
      </c>
      <c r="C1367" t="s">
        <v>984</v>
      </c>
      <c r="D1367" s="5" t="s">
        <v>503</v>
      </c>
      <c r="E1367" s="1" t="s">
        <v>933</v>
      </c>
      <c r="H1367" t="s">
        <v>736</v>
      </c>
      <c r="I1367" t="s">
        <v>27</v>
      </c>
      <c r="J1367" s="15" t="s">
        <v>332</v>
      </c>
      <c r="K1367" s="42" t="s">
        <v>1086</v>
      </c>
      <c r="L1367" s="7">
        <v>5.33</v>
      </c>
      <c r="M1367" s="7">
        <v>4.6399999999999997</v>
      </c>
      <c r="N1367" s="9">
        <v>0.87054409005628508</v>
      </c>
    </row>
    <row r="1368" spans="1:15" x14ac:dyDescent="0.25">
      <c r="A1368" s="5" t="s">
        <v>336</v>
      </c>
      <c r="B1368" s="1" t="s">
        <v>983</v>
      </c>
      <c r="C1368" t="s">
        <v>984</v>
      </c>
      <c r="D1368" s="5" t="s">
        <v>503</v>
      </c>
      <c r="E1368" s="1" t="s">
        <v>933</v>
      </c>
      <c r="H1368" t="s">
        <v>736</v>
      </c>
      <c r="I1368" t="s">
        <v>27</v>
      </c>
      <c r="J1368" s="15" t="s">
        <v>332</v>
      </c>
      <c r="K1368" s="42" t="s">
        <v>1087</v>
      </c>
      <c r="L1368" s="7">
        <v>8.42</v>
      </c>
      <c r="M1368" s="7">
        <v>8.86</v>
      </c>
      <c r="N1368" s="9">
        <v>1.0522565320665083</v>
      </c>
    </row>
    <row r="1369" spans="1:15" x14ac:dyDescent="0.25">
      <c r="A1369" s="5" t="s">
        <v>336</v>
      </c>
      <c r="B1369" s="1" t="s">
        <v>983</v>
      </c>
      <c r="C1369" t="s">
        <v>984</v>
      </c>
      <c r="D1369" s="5" t="s">
        <v>503</v>
      </c>
      <c r="E1369" s="1" t="s">
        <v>933</v>
      </c>
      <c r="H1369" t="s">
        <v>736</v>
      </c>
      <c r="I1369" t="s">
        <v>27</v>
      </c>
      <c r="J1369" s="15" t="s">
        <v>332</v>
      </c>
      <c r="K1369" s="42" t="s">
        <v>1088</v>
      </c>
      <c r="L1369" s="7">
        <v>8.82</v>
      </c>
      <c r="M1369" s="7">
        <v>9.23</v>
      </c>
      <c r="N1369" s="9">
        <v>1.0464852607709751</v>
      </c>
    </row>
    <row r="1370" spans="1:15" x14ac:dyDescent="0.25">
      <c r="A1370" s="5" t="s">
        <v>336</v>
      </c>
      <c r="B1370" s="1" t="s">
        <v>983</v>
      </c>
      <c r="C1370" t="s">
        <v>984</v>
      </c>
      <c r="D1370" s="5" t="s">
        <v>503</v>
      </c>
      <c r="E1370" s="1" t="s">
        <v>933</v>
      </c>
      <c r="H1370" t="s">
        <v>736</v>
      </c>
      <c r="I1370" t="s">
        <v>27</v>
      </c>
      <c r="J1370" s="15" t="s">
        <v>332</v>
      </c>
      <c r="K1370" s="42" t="s">
        <v>1089</v>
      </c>
      <c r="L1370" s="7">
        <v>8.6</v>
      </c>
      <c r="M1370" s="7">
        <v>8.74</v>
      </c>
      <c r="N1370" s="9">
        <v>1.016279069767442</v>
      </c>
    </row>
    <row r="1371" spans="1:15" x14ac:dyDescent="0.25">
      <c r="A1371" s="5" t="s">
        <v>336</v>
      </c>
      <c r="B1371" s="1" t="s">
        <v>983</v>
      </c>
      <c r="C1371" t="s">
        <v>984</v>
      </c>
      <c r="D1371" s="5" t="s">
        <v>503</v>
      </c>
      <c r="E1371" s="1" t="s">
        <v>933</v>
      </c>
      <c r="H1371" t="s">
        <v>736</v>
      </c>
      <c r="I1371" t="s">
        <v>27</v>
      </c>
      <c r="J1371" s="15" t="s">
        <v>332</v>
      </c>
      <c r="K1371" s="42" t="s">
        <v>1090</v>
      </c>
      <c r="L1371" s="7">
        <v>8.1999999999999993</v>
      </c>
      <c r="M1371" s="7">
        <v>8.44</v>
      </c>
      <c r="N1371" s="9">
        <v>1.0292682926829269</v>
      </c>
    </row>
    <row r="1372" spans="1:15" x14ac:dyDescent="0.25">
      <c r="A1372" s="5" t="s">
        <v>336</v>
      </c>
      <c r="B1372" s="1" t="s">
        <v>983</v>
      </c>
      <c r="C1372" t="s">
        <v>984</v>
      </c>
      <c r="D1372" s="5" t="s">
        <v>503</v>
      </c>
      <c r="E1372" s="1" t="s">
        <v>933</v>
      </c>
      <c r="H1372" t="s">
        <v>736</v>
      </c>
      <c r="I1372" t="s">
        <v>27</v>
      </c>
      <c r="J1372" s="15" t="s">
        <v>332</v>
      </c>
      <c r="K1372" s="42" t="s">
        <v>1091</v>
      </c>
      <c r="L1372" s="7">
        <v>9.6</v>
      </c>
      <c r="M1372" s="7">
        <v>10.119999999999999</v>
      </c>
      <c r="N1372" s="9">
        <v>1.0541666666666667</v>
      </c>
    </row>
    <row r="1373" spans="1:15" x14ac:dyDescent="0.25">
      <c r="A1373" s="5" t="s">
        <v>336</v>
      </c>
      <c r="B1373" s="1" t="s">
        <v>983</v>
      </c>
      <c r="C1373" t="s">
        <v>984</v>
      </c>
      <c r="D1373" s="5" t="s">
        <v>503</v>
      </c>
      <c r="E1373" s="1" t="s">
        <v>933</v>
      </c>
      <c r="H1373" t="s">
        <v>736</v>
      </c>
      <c r="I1373" t="s">
        <v>27</v>
      </c>
      <c r="J1373" s="15" t="s">
        <v>332</v>
      </c>
      <c r="K1373" s="42" t="s">
        <v>1092</v>
      </c>
      <c r="L1373" s="7">
        <v>15.07</v>
      </c>
      <c r="M1373" s="7">
        <v>12.71</v>
      </c>
      <c r="N1373" s="9">
        <v>0.84339747843397483</v>
      </c>
    </row>
    <row r="1374" spans="1:15" x14ac:dyDescent="0.25">
      <c r="A1374" s="5" t="s">
        <v>336</v>
      </c>
      <c r="B1374" s="1" t="s">
        <v>983</v>
      </c>
      <c r="C1374" t="s">
        <v>984</v>
      </c>
      <c r="D1374" s="5" t="s">
        <v>503</v>
      </c>
      <c r="E1374" s="1" t="s">
        <v>933</v>
      </c>
      <c r="H1374" t="s">
        <v>736</v>
      </c>
      <c r="I1374" t="s">
        <v>27</v>
      </c>
      <c r="J1374" s="15" t="s">
        <v>332</v>
      </c>
      <c r="K1374" s="42" t="s">
        <v>1093</v>
      </c>
      <c r="L1374" s="7">
        <v>14.84</v>
      </c>
      <c r="M1374" s="7">
        <v>12.37</v>
      </c>
      <c r="N1374" s="9">
        <v>0.83355795148247969</v>
      </c>
    </row>
    <row r="1375" spans="1:15" x14ac:dyDescent="0.25">
      <c r="A1375" s="5" t="s">
        <v>336</v>
      </c>
      <c r="B1375" s="1" t="s">
        <v>983</v>
      </c>
      <c r="C1375" t="s">
        <v>984</v>
      </c>
      <c r="D1375" s="5" t="s">
        <v>503</v>
      </c>
      <c r="E1375" s="1" t="s">
        <v>933</v>
      </c>
      <c r="H1375" t="s">
        <v>736</v>
      </c>
      <c r="I1375" t="s">
        <v>27</v>
      </c>
      <c r="J1375" s="15" t="s">
        <v>332</v>
      </c>
      <c r="K1375" s="42" t="s">
        <v>1094</v>
      </c>
      <c r="L1375" s="7">
        <v>14.27</v>
      </c>
      <c r="M1375" s="7">
        <v>11.57</v>
      </c>
      <c r="N1375" s="9">
        <v>0.81079187105816397</v>
      </c>
    </row>
    <row r="1376" spans="1:15" x14ac:dyDescent="0.25">
      <c r="A1376" s="5" t="s">
        <v>336</v>
      </c>
      <c r="B1376" s="1" t="s">
        <v>983</v>
      </c>
      <c r="C1376" t="s">
        <v>984</v>
      </c>
      <c r="D1376" s="5" t="s">
        <v>503</v>
      </c>
      <c r="E1376" s="1" t="s">
        <v>933</v>
      </c>
      <c r="H1376" t="s">
        <v>736</v>
      </c>
      <c r="I1376" t="s">
        <v>27</v>
      </c>
      <c r="J1376" s="15" t="s">
        <v>332</v>
      </c>
      <c r="K1376" s="42" t="s">
        <v>1095</v>
      </c>
      <c r="L1376" s="7">
        <v>13.47</v>
      </c>
      <c r="M1376" s="7">
        <v>10.8</v>
      </c>
      <c r="N1376" s="9">
        <v>0.80178173719376389</v>
      </c>
    </row>
    <row r="1377" spans="1:15" x14ac:dyDescent="0.25">
      <c r="A1377" s="5" t="s">
        <v>336</v>
      </c>
      <c r="B1377" s="1" t="s">
        <v>983</v>
      </c>
      <c r="C1377" t="s">
        <v>984</v>
      </c>
      <c r="D1377" s="5" t="s">
        <v>503</v>
      </c>
      <c r="E1377" s="1" t="s">
        <v>933</v>
      </c>
      <c r="H1377" t="s">
        <v>736</v>
      </c>
      <c r="I1377" t="s">
        <v>27</v>
      </c>
      <c r="J1377" s="15" t="s">
        <v>332</v>
      </c>
      <c r="K1377" s="42" t="s">
        <v>1096</v>
      </c>
      <c r="L1377" s="7">
        <v>14.26</v>
      </c>
      <c r="M1377" s="7">
        <v>11.85</v>
      </c>
      <c r="N1377" s="9">
        <v>0.83099579242636745</v>
      </c>
    </row>
    <row r="1378" spans="1:15" x14ac:dyDescent="0.25">
      <c r="A1378" s="5" t="s">
        <v>336</v>
      </c>
      <c r="B1378" s="1" t="s">
        <v>983</v>
      </c>
      <c r="C1378" t="s">
        <v>984</v>
      </c>
      <c r="D1378" s="5" t="s">
        <v>503</v>
      </c>
      <c r="E1378" s="1" t="s">
        <v>933</v>
      </c>
      <c r="H1378" t="s">
        <v>736</v>
      </c>
      <c r="I1378" t="s">
        <v>27</v>
      </c>
      <c r="J1378" s="15" t="s">
        <v>332</v>
      </c>
      <c r="K1378" s="42" t="s">
        <v>1097</v>
      </c>
      <c r="L1378" s="7">
        <v>14.23</v>
      </c>
      <c r="M1378" s="7">
        <v>11.51</v>
      </c>
      <c r="N1378" s="9">
        <v>0.80885453267744201</v>
      </c>
    </row>
    <row r="1379" spans="1:15" x14ac:dyDescent="0.25">
      <c r="A1379" s="5" t="s">
        <v>336</v>
      </c>
      <c r="B1379" s="1" t="s">
        <v>983</v>
      </c>
      <c r="C1379" t="s">
        <v>984</v>
      </c>
      <c r="D1379" s="5" t="s">
        <v>503</v>
      </c>
      <c r="E1379" s="1" t="s">
        <v>933</v>
      </c>
      <c r="H1379" t="s">
        <v>736</v>
      </c>
      <c r="I1379" t="s">
        <v>27</v>
      </c>
      <c r="J1379" s="15" t="s">
        <v>332</v>
      </c>
      <c r="K1379" s="42" t="s">
        <v>1098</v>
      </c>
      <c r="L1379" s="7">
        <v>15.1</v>
      </c>
      <c r="M1379" s="7">
        <v>12.75</v>
      </c>
      <c r="N1379" s="9">
        <v>0.8443708609271523</v>
      </c>
    </row>
    <row r="1380" spans="1:15" x14ac:dyDescent="0.25">
      <c r="A1380" s="5" t="s">
        <v>336</v>
      </c>
      <c r="B1380" s="1" t="s">
        <v>983</v>
      </c>
      <c r="C1380" t="s">
        <v>984</v>
      </c>
      <c r="D1380" s="5" t="s">
        <v>503</v>
      </c>
      <c r="E1380" s="1" t="s">
        <v>933</v>
      </c>
      <c r="H1380" t="s">
        <v>736</v>
      </c>
      <c r="I1380" t="s">
        <v>27</v>
      </c>
      <c r="J1380" s="15" t="s">
        <v>332</v>
      </c>
      <c r="K1380" s="42" t="s">
        <v>1099</v>
      </c>
      <c r="L1380" s="7">
        <v>13.79</v>
      </c>
      <c r="M1380" s="7">
        <v>11.42</v>
      </c>
      <c r="N1380" s="9">
        <v>0.82813633067440173</v>
      </c>
    </row>
    <row r="1381" spans="1:15" x14ac:dyDescent="0.25">
      <c r="A1381" s="5" t="s">
        <v>336</v>
      </c>
      <c r="B1381" s="1" t="s">
        <v>983</v>
      </c>
      <c r="C1381" t="s">
        <v>984</v>
      </c>
      <c r="D1381" s="5" t="s">
        <v>503</v>
      </c>
      <c r="E1381" s="1" t="s">
        <v>933</v>
      </c>
      <c r="H1381" t="s">
        <v>736</v>
      </c>
      <c r="I1381" t="s">
        <v>27</v>
      </c>
      <c r="J1381" s="15" t="s">
        <v>332</v>
      </c>
      <c r="K1381" s="42" t="s">
        <v>1100</v>
      </c>
      <c r="L1381" s="7">
        <v>14.7</v>
      </c>
      <c r="M1381" s="7">
        <v>12.12</v>
      </c>
      <c r="N1381" s="9">
        <v>0.82448979591836735</v>
      </c>
    </row>
    <row r="1382" spans="1:15" x14ac:dyDescent="0.25">
      <c r="A1382" s="5" t="s">
        <v>336</v>
      </c>
      <c r="B1382" s="1" t="s">
        <v>983</v>
      </c>
      <c r="C1382" t="s">
        <v>984</v>
      </c>
      <c r="D1382" s="5" t="s">
        <v>503</v>
      </c>
      <c r="E1382" s="1" t="s">
        <v>933</v>
      </c>
      <c r="H1382" t="s">
        <v>736</v>
      </c>
      <c r="I1382" t="s">
        <v>27</v>
      </c>
      <c r="J1382" s="15" t="s">
        <v>332</v>
      </c>
      <c r="K1382" s="42" t="s">
        <v>1101</v>
      </c>
      <c r="L1382" s="7">
        <v>14.44</v>
      </c>
      <c r="M1382" s="7">
        <v>12.37</v>
      </c>
      <c r="N1382" s="9">
        <v>0.85664819944598336</v>
      </c>
    </row>
    <row r="1383" spans="1:15" x14ac:dyDescent="0.25">
      <c r="A1383" s="5" t="s">
        <v>336</v>
      </c>
      <c r="B1383" s="1" t="s">
        <v>983</v>
      </c>
      <c r="C1383" t="s">
        <v>984</v>
      </c>
      <c r="D1383" s="5" t="s">
        <v>503</v>
      </c>
      <c r="E1383" s="1" t="s">
        <v>933</v>
      </c>
      <c r="H1383" t="s">
        <v>736</v>
      </c>
      <c r="I1383" t="s">
        <v>27</v>
      </c>
      <c r="J1383" s="15" t="s">
        <v>332</v>
      </c>
      <c r="K1383" s="42" t="s">
        <v>1102</v>
      </c>
      <c r="L1383" s="7">
        <v>14.82</v>
      </c>
      <c r="M1383" s="7">
        <v>12.1</v>
      </c>
      <c r="N1383" s="9">
        <v>0.81646423751686903</v>
      </c>
    </row>
    <row r="1384" spans="1:15" x14ac:dyDescent="0.25">
      <c r="A1384" s="5" t="s">
        <v>336</v>
      </c>
      <c r="B1384" s="1" t="s">
        <v>983</v>
      </c>
      <c r="C1384" t="s">
        <v>984</v>
      </c>
      <c r="D1384" s="5" t="s">
        <v>503</v>
      </c>
      <c r="E1384" s="1" t="s">
        <v>933</v>
      </c>
      <c r="H1384" t="s">
        <v>736</v>
      </c>
      <c r="I1384" t="s">
        <v>27</v>
      </c>
      <c r="J1384" s="15" t="s">
        <v>332</v>
      </c>
      <c r="K1384" s="42" t="s">
        <v>1103</v>
      </c>
      <c r="L1384" s="7">
        <v>15.47</v>
      </c>
      <c r="M1384" s="7">
        <v>12.73</v>
      </c>
      <c r="N1384" s="9">
        <v>0.82288299935358755</v>
      </c>
    </row>
    <row r="1385" spans="1:15" x14ac:dyDescent="0.25">
      <c r="A1385" s="5" t="s">
        <v>336</v>
      </c>
      <c r="B1385" s="1" t="s">
        <v>983</v>
      </c>
      <c r="C1385" t="s">
        <v>984</v>
      </c>
      <c r="D1385" s="5" t="s">
        <v>503</v>
      </c>
      <c r="E1385" s="1" t="s">
        <v>933</v>
      </c>
      <c r="H1385" t="s">
        <v>736</v>
      </c>
      <c r="I1385" t="s">
        <v>27</v>
      </c>
      <c r="J1385" s="15" t="s">
        <v>332</v>
      </c>
      <c r="K1385" s="42" t="s">
        <v>1104</v>
      </c>
      <c r="L1385" s="7">
        <v>13.66</v>
      </c>
      <c r="M1385" s="7">
        <v>11</v>
      </c>
      <c r="N1385" s="9">
        <v>0.80527086383601754</v>
      </c>
    </row>
    <row r="1386" spans="1:15" x14ac:dyDescent="0.25">
      <c r="A1386" s="5" t="s">
        <v>336</v>
      </c>
      <c r="B1386" s="1" t="s">
        <v>983</v>
      </c>
      <c r="C1386" t="s">
        <v>984</v>
      </c>
      <c r="D1386" s="5" t="s">
        <v>503</v>
      </c>
      <c r="E1386" s="1" t="s">
        <v>933</v>
      </c>
      <c r="H1386" t="s">
        <v>736</v>
      </c>
      <c r="I1386" t="s">
        <v>27</v>
      </c>
      <c r="J1386" s="15" t="s">
        <v>332</v>
      </c>
      <c r="K1386" s="42" t="s">
        <v>1105</v>
      </c>
      <c r="L1386" s="7">
        <v>14.45</v>
      </c>
      <c r="M1386" s="7">
        <v>11.82</v>
      </c>
      <c r="N1386" s="9">
        <v>0.81799307958477518</v>
      </c>
    </row>
    <row r="1387" spans="1:15" x14ac:dyDescent="0.25">
      <c r="A1387" s="5" t="s">
        <v>336</v>
      </c>
      <c r="B1387" s="1" t="s">
        <v>983</v>
      </c>
      <c r="C1387" t="s">
        <v>984</v>
      </c>
      <c r="D1387" s="5" t="s">
        <v>503</v>
      </c>
      <c r="E1387" s="1" t="s">
        <v>933</v>
      </c>
      <c r="H1387" t="s">
        <v>736</v>
      </c>
      <c r="I1387" t="s">
        <v>27</v>
      </c>
      <c r="J1387" s="15" t="s">
        <v>332</v>
      </c>
      <c r="K1387" s="42" t="s">
        <v>1106</v>
      </c>
      <c r="L1387" s="7">
        <v>15.55</v>
      </c>
      <c r="M1387" s="7">
        <v>13.51</v>
      </c>
      <c r="N1387" s="9">
        <v>0.86881028938906746</v>
      </c>
    </row>
    <row r="1388" spans="1:15" x14ac:dyDescent="0.25">
      <c r="A1388" s="5" t="s">
        <v>336</v>
      </c>
      <c r="B1388" s="1" t="s">
        <v>983</v>
      </c>
      <c r="C1388" t="s">
        <v>984</v>
      </c>
      <c r="D1388" s="5" t="s">
        <v>503</v>
      </c>
      <c r="E1388" s="1" t="s">
        <v>933</v>
      </c>
      <c r="H1388" t="s">
        <v>736</v>
      </c>
      <c r="I1388" t="s">
        <v>27</v>
      </c>
      <c r="J1388" s="15" t="s">
        <v>332</v>
      </c>
      <c r="K1388" s="42" t="s">
        <v>1107</v>
      </c>
      <c r="L1388" s="7">
        <v>15.79</v>
      </c>
      <c r="M1388" s="7">
        <v>13.8</v>
      </c>
      <c r="N1388" s="9">
        <v>0.87397086763774545</v>
      </c>
    </row>
    <row r="1389" spans="1:15" x14ac:dyDescent="0.25">
      <c r="A1389" s="5" t="s">
        <v>336</v>
      </c>
      <c r="B1389" s="1" t="s">
        <v>983</v>
      </c>
      <c r="C1389" t="s">
        <v>984</v>
      </c>
      <c r="D1389" s="5" t="s">
        <v>503</v>
      </c>
      <c r="E1389" s="1" t="s">
        <v>933</v>
      </c>
      <c r="H1389" t="s">
        <v>736</v>
      </c>
      <c r="I1389" t="s">
        <v>27</v>
      </c>
      <c r="J1389" s="15" t="s">
        <v>332</v>
      </c>
      <c r="K1389" s="42" t="s">
        <v>1108</v>
      </c>
      <c r="L1389" s="7">
        <v>14.91</v>
      </c>
      <c r="M1389" s="7">
        <v>12.54</v>
      </c>
      <c r="N1389" s="9">
        <v>0.84104627766599593</v>
      </c>
    </row>
    <row r="1390" spans="1:15" x14ac:dyDescent="0.25">
      <c r="A1390" s="5" t="s">
        <v>336</v>
      </c>
      <c r="B1390" s="1" t="s">
        <v>983</v>
      </c>
      <c r="C1390" t="s">
        <v>984</v>
      </c>
      <c r="D1390" s="5" t="s">
        <v>503</v>
      </c>
      <c r="E1390" s="1" t="s">
        <v>933</v>
      </c>
      <c r="H1390" t="s">
        <v>736</v>
      </c>
      <c r="I1390" t="s">
        <v>27</v>
      </c>
      <c r="J1390" s="15" t="s">
        <v>332</v>
      </c>
      <c r="K1390" s="42" t="s">
        <v>1109</v>
      </c>
      <c r="L1390" s="7">
        <v>15.01</v>
      </c>
      <c r="M1390" s="7">
        <v>12.67</v>
      </c>
      <c r="N1390" s="9">
        <v>0.84410393071285805</v>
      </c>
      <c r="O1390" s="14">
        <v>4.1999999999999998E-14</v>
      </c>
    </row>
    <row r="1391" spans="1:15" x14ac:dyDescent="0.25">
      <c r="A1391" s="5" t="s">
        <v>336</v>
      </c>
      <c r="B1391" s="1" t="s">
        <v>983</v>
      </c>
      <c r="C1391" t="s">
        <v>984</v>
      </c>
      <c r="D1391" s="5" t="s">
        <v>503</v>
      </c>
      <c r="E1391" s="1" t="s">
        <v>933</v>
      </c>
      <c r="H1391" t="s">
        <v>736</v>
      </c>
      <c r="I1391" t="s">
        <v>27</v>
      </c>
      <c r="J1391" s="15" t="s">
        <v>332</v>
      </c>
      <c r="K1391" s="42" t="s">
        <v>1110</v>
      </c>
      <c r="L1391" s="7">
        <v>16.829999999999998</v>
      </c>
      <c r="M1391" s="7">
        <v>14.99</v>
      </c>
      <c r="N1391" s="9">
        <v>0.89067142008318489</v>
      </c>
    </row>
    <row r="1392" spans="1:15" x14ac:dyDescent="0.25">
      <c r="A1392" s="5" t="s">
        <v>336</v>
      </c>
      <c r="B1392" s="1" t="s">
        <v>983</v>
      </c>
      <c r="C1392" t="s">
        <v>984</v>
      </c>
      <c r="D1392" s="5" t="s">
        <v>503</v>
      </c>
      <c r="E1392" s="1" t="s">
        <v>933</v>
      </c>
      <c r="H1392" t="s">
        <v>736</v>
      </c>
      <c r="I1392" t="s">
        <v>27</v>
      </c>
      <c r="J1392" s="15" t="s">
        <v>332</v>
      </c>
      <c r="K1392" s="42" t="s">
        <v>1111</v>
      </c>
      <c r="L1392" s="7">
        <v>14.67</v>
      </c>
      <c r="M1392" s="7">
        <v>12.63</v>
      </c>
      <c r="N1392" s="9">
        <v>0.86094069529652362</v>
      </c>
    </row>
    <row r="1393" spans="1:15" x14ac:dyDescent="0.25">
      <c r="A1393" s="5" t="s">
        <v>336</v>
      </c>
      <c r="B1393" s="1" t="s">
        <v>983</v>
      </c>
      <c r="C1393" t="s">
        <v>984</v>
      </c>
      <c r="D1393" s="5" t="s">
        <v>503</v>
      </c>
      <c r="E1393" s="1" t="s">
        <v>933</v>
      </c>
      <c r="H1393" t="s">
        <v>736</v>
      </c>
      <c r="I1393" t="s">
        <v>27</v>
      </c>
      <c r="J1393" s="15" t="s">
        <v>332</v>
      </c>
      <c r="K1393" s="42" t="s">
        <v>1112</v>
      </c>
      <c r="L1393" s="7">
        <v>16</v>
      </c>
      <c r="M1393" s="7">
        <v>14.34</v>
      </c>
      <c r="N1393" s="9">
        <v>0.89624999999999999</v>
      </c>
    </row>
    <row r="1394" spans="1:15" x14ac:dyDescent="0.25">
      <c r="A1394" s="5" t="s">
        <v>336</v>
      </c>
      <c r="B1394" s="1" t="s">
        <v>983</v>
      </c>
      <c r="C1394" t="s">
        <v>984</v>
      </c>
      <c r="D1394" s="5" t="s">
        <v>503</v>
      </c>
      <c r="E1394" s="1" t="s">
        <v>933</v>
      </c>
      <c r="H1394" t="s">
        <v>736</v>
      </c>
      <c r="I1394" t="s">
        <v>27</v>
      </c>
      <c r="J1394" s="15" t="s">
        <v>332</v>
      </c>
      <c r="K1394" s="42" t="s">
        <v>1113</v>
      </c>
      <c r="L1394" s="7">
        <v>15.24</v>
      </c>
      <c r="M1394" s="7">
        <v>12.99</v>
      </c>
      <c r="N1394" s="9">
        <v>0.85236220472440949</v>
      </c>
    </row>
    <row r="1395" spans="1:15" x14ac:dyDescent="0.25">
      <c r="A1395" s="5" t="s">
        <v>336</v>
      </c>
      <c r="B1395" s="1" t="s">
        <v>983</v>
      </c>
      <c r="C1395" t="s">
        <v>984</v>
      </c>
      <c r="D1395" s="5" t="s">
        <v>503</v>
      </c>
      <c r="E1395" s="1" t="s">
        <v>933</v>
      </c>
      <c r="H1395" t="s">
        <v>736</v>
      </c>
      <c r="I1395" t="s">
        <v>27</v>
      </c>
      <c r="J1395" s="15" t="s">
        <v>332</v>
      </c>
      <c r="K1395" s="42" t="s">
        <v>1114</v>
      </c>
      <c r="L1395" s="7">
        <v>15.87</v>
      </c>
      <c r="M1395" s="7">
        <v>13.82</v>
      </c>
      <c r="N1395" s="9">
        <v>0.87082545683679902</v>
      </c>
    </row>
    <row r="1396" spans="1:15" x14ac:dyDescent="0.25">
      <c r="A1396" s="5" t="s">
        <v>336</v>
      </c>
      <c r="B1396" s="1" t="s">
        <v>983</v>
      </c>
      <c r="C1396" t="s">
        <v>984</v>
      </c>
      <c r="D1396" s="5" t="s">
        <v>503</v>
      </c>
      <c r="E1396" s="1" t="s">
        <v>933</v>
      </c>
      <c r="H1396" t="s">
        <v>736</v>
      </c>
      <c r="I1396" t="s">
        <v>27</v>
      </c>
      <c r="J1396" s="15" t="s">
        <v>332</v>
      </c>
      <c r="K1396" s="42" t="s">
        <v>1115</v>
      </c>
      <c r="L1396" s="7">
        <v>15.4</v>
      </c>
      <c r="M1396" s="7">
        <v>13.29</v>
      </c>
      <c r="N1396" s="9">
        <v>0.86298701298701286</v>
      </c>
    </row>
    <row r="1397" spans="1:15" x14ac:dyDescent="0.25">
      <c r="A1397" s="5" t="s">
        <v>336</v>
      </c>
      <c r="B1397" s="1" t="s">
        <v>983</v>
      </c>
      <c r="C1397" t="s">
        <v>984</v>
      </c>
      <c r="D1397" s="5" t="s">
        <v>503</v>
      </c>
      <c r="E1397" s="1" t="s">
        <v>933</v>
      </c>
      <c r="H1397" t="s">
        <v>736</v>
      </c>
      <c r="I1397" t="s">
        <v>27</v>
      </c>
      <c r="J1397" s="15" t="s">
        <v>332</v>
      </c>
      <c r="K1397" s="42" t="s">
        <v>1116</v>
      </c>
      <c r="L1397" s="7">
        <v>15.71</v>
      </c>
      <c r="M1397" s="7">
        <v>13.72</v>
      </c>
      <c r="N1397" s="9">
        <v>0.8733290897517505</v>
      </c>
      <c r="O1397" s="14">
        <v>3.2700000000000002E-14</v>
      </c>
    </row>
    <row r="1398" spans="1:15" x14ac:dyDescent="0.25">
      <c r="A1398" s="5" t="s">
        <v>336</v>
      </c>
      <c r="B1398" s="1" t="s">
        <v>983</v>
      </c>
      <c r="C1398" t="s">
        <v>984</v>
      </c>
      <c r="D1398" s="5" t="s">
        <v>503</v>
      </c>
      <c r="E1398" s="1" t="s">
        <v>933</v>
      </c>
      <c r="H1398" t="s">
        <v>736</v>
      </c>
      <c r="I1398" t="s">
        <v>27</v>
      </c>
      <c r="J1398" s="15" t="s">
        <v>332</v>
      </c>
      <c r="K1398" s="42" t="s">
        <v>1117</v>
      </c>
      <c r="L1398" s="7">
        <v>21.12</v>
      </c>
      <c r="M1398" s="7">
        <v>20.29</v>
      </c>
      <c r="N1398" s="9">
        <v>0.96070075757575746</v>
      </c>
    </row>
    <row r="1399" spans="1:15" x14ac:dyDescent="0.25">
      <c r="A1399" s="5" t="s">
        <v>336</v>
      </c>
      <c r="B1399" s="1" t="s">
        <v>983</v>
      </c>
      <c r="C1399" t="s">
        <v>984</v>
      </c>
      <c r="D1399" s="5" t="s">
        <v>503</v>
      </c>
      <c r="E1399" s="1" t="s">
        <v>933</v>
      </c>
      <c r="H1399" t="s">
        <v>736</v>
      </c>
      <c r="I1399" t="s">
        <v>27</v>
      </c>
      <c r="J1399" s="15" t="s">
        <v>332</v>
      </c>
      <c r="K1399" s="42" t="s">
        <v>1118</v>
      </c>
      <c r="L1399" s="7">
        <v>17.14</v>
      </c>
      <c r="M1399" s="7">
        <v>15.25</v>
      </c>
      <c r="N1399" s="9">
        <v>0.88973162193698951</v>
      </c>
    </row>
    <row r="1400" spans="1:15" x14ac:dyDescent="0.25">
      <c r="A1400" s="5" t="s">
        <v>336</v>
      </c>
      <c r="B1400" s="1" t="s">
        <v>983</v>
      </c>
      <c r="C1400" t="s">
        <v>984</v>
      </c>
      <c r="D1400" s="5" t="s">
        <v>503</v>
      </c>
      <c r="E1400" s="1" t="s">
        <v>933</v>
      </c>
      <c r="H1400" t="s">
        <v>736</v>
      </c>
      <c r="I1400" t="s">
        <v>27</v>
      </c>
      <c r="J1400" s="15" t="s">
        <v>332</v>
      </c>
      <c r="K1400" s="42" t="s">
        <v>1119</v>
      </c>
      <c r="L1400" s="7">
        <v>16.61</v>
      </c>
      <c r="M1400" s="7">
        <v>14.54</v>
      </c>
      <c r="N1400" s="9">
        <v>0.87537627934978923</v>
      </c>
    </row>
    <row r="1401" spans="1:15" x14ac:dyDescent="0.25">
      <c r="A1401" s="5" t="s">
        <v>336</v>
      </c>
      <c r="B1401" s="1" t="s">
        <v>983</v>
      </c>
      <c r="C1401" t="s">
        <v>984</v>
      </c>
      <c r="D1401" s="5" t="s">
        <v>503</v>
      </c>
      <c r="E1401" s="1" t="s">
        <v>933</v>
      </c>
      <c r="H1401" t="s">
        <v>736</v>
      </c>
      <c r="I1401" t="s">
        <v>27</v>
      </c>
      <c r="J1401" s="15" t="s">
        <v>332</v>
      </c>
      <c r="K1401" s="42" t="s">
        <v>1120</v>
      </c>
      <c r="L1401" s="7">
        <v>15.28</v>
      </c>
      <c r="M1401" s="7">
        <v>13.1</v>
      </c>
      <c r="N1401" s="9">
        <v>0.85732984293193715</v>
      </c>
    </row>
    <row r="1402" spans="1:15" x14ac:dyDescent="0.25">
      <c r="A1402" s="5" t="s">
        <v>336</v>
      </c>
      <c r="B1402" s="1" t="s">
        <v>983</v>
      </c>
      <c r="C1402" t="s">
        <v>984</v>
      </c>
      <c r="D1402" s="5" t="s">
        <v>503</v>
      </c>
      <c r="E1402" s="1" t="s">
        <v>933</v>
      </c>
      <c r="H1402" t="s">
        <v>736</v>
      </c>
      <c r="I1402" t="s">
        <v>27</v>
      </c>
      <c r="J1402" s="15" t="s">
        <v>332</v>
      </c>
      <c r="K1402" s="42" t="s">
        <v>1121</v>
      </c>
      <c r="L1402" s="7">
        <v>15.33</v>
      </c>
      <c r="M1402" s="7">
        <v>13.12</v>
      </c>
      <c r="N1402" s="9">
        <v>0.85583822570123935</v>
      </c>
    </row>
    <row r="1403" spans="1:15" x14ac:dyDescent="0.25">
      <c r="A1403" s="5" t="s">
        <v>336</v>
      </c>
      <c r="B1403" s="1" t="s">
        <v>983</v>
      </c>
      <c r="C1403" t="s">
        <v>984</v>
      </c>
      <c r="D1403" s="5" t="s">
        <v>503</v>
      </c>
      <c r="E1403" s="1" t="s">
        <v>933</v>
      </c>
      <c r="H1403" t="s">
        <v>736</v>
      </c>
      <c r="I1403" t="s">
        <v>27</v>
      </c>
      <c r="J1403" s="15" t="s">
        <v>332</v>
      </c>
      <c r="K1403" s="42" t="s">
        <v>1122</v>
      </c>
      <c r="L1403" s="7">
        <v>15.98</v>
      </c>
      <c r="M1403" s="7">
        <v>13.76</v>
      </c>
      <c r="N1403" s="9">
        <v>0.86107634543178968</v>
      </c>
    </row>
    <row r="1404" spans="1:15" x14ac:dyDescent="0.25">
      <c r="A1404" s="5" t="s">
        <v>336</v>
      </c>
      <c r="B1404" s="1" t="s">
        <v>983</v>
      </c>
      <c r="C1404" t="s">
        <v>984</v>
      </c>
      <c r="D1404" s="5" t="s">
        <v>503</v>
      </c>
      <c r="E1404" s="1" t="s">
        <v>933</v>
      </c>
      <c r="H1404" t="s">
        <v>736</v>
      </c>
      <c r="I1404" t="s">
        <v>27</v>
      </c>
      <c r="J1404" s="15" t="s">
        <v>332</v>
      </c>
      <c r="K1404" s="42" t="s">
        <v>1123</v>
      </c>
      <c r="L1404" s="7">
        <v>16.96</v>
      </c>
      <c r="M1404" s="7">
        <v>14.55</v>
      </c>
      <c r="N1404" s="9">
        <v>0.85790094339622647</v>
      </c>
    </row>
    <row r="1405" spans="1:15" x14ac:dyDescent="0.25">
      <c r="A1405" s="5" t="s">
        <v>336</v>
      </c>
      <c r="B1405" s="1" t="s">
        <v>983</v>
      </c>
      <c r="C1405" t="s">
        <v>984</v>
      </c>
      <c r="D1405" s="5" t="s">
        <v>503</v>
      </c>
      <c r="E1405" s="1" t="s">
        <v>933</v>
      </c>
      <c r="H1405" t="s">
        <v>736</v>
      </c>
      <c r="I1405" t="s">
        <v>27</v>
      </c>
      <c r="J1405" s="15" t="s">
        <v>332</v>
      </c>
      <c r="K1405" s="42" t="s">
        <v>1124</v>
      </c>
      <c r="L1405" s="7">
        <v>17.579999999999998</v>
      </c>
      <c r="M1405" s="7">
        <v>15.62</v>
      </c>
      <c r="N1405" s="9">
        <v>0.88850967007963599</v>
      </c>
    </row>
    <row r="1406" spans="1:15" x14ac:dyDescent="0.25">
      <c r="A1406" s="5" t="s">
        <v>336</v>
      </c>
      <c r="B1406" s="1" t="s">
        <v>983</v>
      </c>
      <c r="C1406" t="s">
        <v>984</v>
      </c>
      <c r="D1406" s="5" t="s">
        <v>503</v>
      </c>
      <c r="E1406" s="1" t="s">
        <v>933</v>
      </c>
      <c r="H1406" t="s">
        <v>736</v>
      </c>
      <c r="I1406" t="s">
        <v>27</v>
      </c>
      <c r="J1406" s="15" t="s">
        <v>332</v>
      </c>
      <c r="K1406" s="42" t="s">
        <v>1125</v>
      </c>
      <c r="L1406" s="7">
        <v>14.7</v>
      </c>
      <c r="M1406" s="7">
        <v>12.21</v>
      </c>
      <c r="N1406" s="9">
        <v>0.83061224489795926</v>
      </c>
    </row>
    <row r="1407" spans="1:15" x14ac:dyDescent="0.25">
      <c r="A1407" s="5" t="s">
        <v>336</v>
      </c>
      <c r="B1407" s="1" t="s">
        <v>983</v>
      </c>
      <c r="C1407" t="s">
        <v>984</v>
      </c>
      <c r="D1407" s="5" t="s">
        <v>503</v>
      </c>
      <c r="E1407" s="1" t="s">
        <v>933</v>
      </c>
      <c r="H1407" t="s">
        <v>736</v>
      </c>
      <c r="I1407" t="s">
        <v>27</v>
      </c>
      <c r="J1407" s="15" t="s">
        <v>332</v>
      </c>
      <c r="K1407" s="42" t="s">
        <v>1126</v>
      </c>
      <c r="L1407" s="7">
        <v>14.34</v>
      </c>
      <c r="M1407" s="7">
        <v>11.67</v>
      </c>
      <c r="N1407" s="9">
        <v>0.81380753138075312</v>
      </c>
    </row>
    <row r="1408" spans="1:15" x14ac:dyDescent="0.25">
      <c r="A1408" s="5" t="s">
        <v>336</v>
      </c>
      <c r="B1408" s="1" t="s">
        <v>983</v>
      </c>
      <c r="C1408" t="s">
        <v>984</v>
      </c>
      <c r="D1408" s="5" t="s">
        <v>503</v>
      </c>
      <c r="E1408" s="1" t="s">
        <v>933</v>
      </c>
      <c r="H1408" t="s">
        <v>736</v>
      </c>
      <c r="I1408" t="s">
        <v>27</v>
      </c>
      <c r="J1408" s="15" t="s">
        <v>332</v>
      </c>
      <c r="K1408" s="42" t="s">
        <v>1127</v>
      </c>
      <c r="L1408" s="7">
        <v>15.66</v>
      </c>
      <c r="M1408" s="7">
        <v>13.04</v>
      </c>
      <c r="N1408" s="9">
        <v>0.83269476372924645</v>
      </c>
    </row>
    <row r="1409" spans="1:14" x14ac:dyDescent="0.25">
      <c r="A1409" s="5" t="s">
        <v>336</v>
      </c>
      <c r="B1409" s="1" t="s">
        <v>983</v>
      </c>
      <c r="C1409" t="s">
        <v>984</v>
      </c>
      <c r="D1409" s="5" t="s">
        <v>503</v>
      </c>
      <c r="E1409" s="1" t="s">
        <v>933</v>
      </c>
      <c r="H1409" t="s">
        <v>736</v>
      </c>
      <c r="I1409" t="s">
        <v>27</v>
      </c>
      <c r="J1409" s="15" t="s">
        <v>332</v>
      </c>
      <c r="K1409" s="42" t="s">
        <v>1128</v>
      </c>
      <c r="L1409" s="7">
        <v>14.76</v>
      </c>
      <c r="M1409" s="7">
        <v>12.42</v>
      </c>
      <c r="N1409" s="9">
        <v>0.84146341463414631</v>
      </c>
    </row>
    <row r="1410" spans="1:14" x14ac:dyDescent="0.25">
      <c r="A1410" s="5" t="s">
        <v>336</v>
      </c>
      <c r="B1410" s="1" t="s">
        <v>983</v>
      </c>
      <c r="C1410" t="s">
        <v>984</v>
      </c>
      <c r="D1410" s="5" t="s">
        <v>503</v>
      </c>
      <c r="E1410" s="1" t="s">
        <v>933</v>
      </c>
      <c r="H1410" t="s">
        <v>736</v>
      </c>
      <c r="I1410" t="s">
        <v>27</v>
      </c>
      <c r="J1410" s="15" t="s">
        <v>332</v>
      </c>
      <c r="K1410" s="42" t="s">
        <v>1129</v>
      </c>
      <c r="L1410" s="7">
        <v>15.13</v>
      </c>
      <c r="M1410" s="7">
        <v>12.74</v>
      </c>
      <c r="N1410" s="9">
        <v>0.84203569068076667</v>
      </c>
    </row>
    <row r="1411" spans="1:14" x14ac:dyDescent="0.25">
      <c r="A1411" s="5" t="s">
        <v>336</v>
      </c>
      <c r="B1411" s="1" t="s">
        <v>983</v>
      </c>
      <c r="C1411" t="s">
        <v>984</v>
      </c>
      <c r="D1411" s="5" t="s">
        <v>503</v>
      </c>
      <c r="E1411" s="1" t="s">
        <v>933</v>
      </c>
      <c r="H1411" t="s">
        <v>736</v>
      </c>
      <c r="I1411" t="s">
        <v>27</v>
      </c>
      <c r="J1411" s="15" t="s">
        <v>332</v>
      </c>
      <c r="K1411" s="42" t="s">
        <v>1130</v>
      </c>
      <c r="L1411" s="7">
        <v>14.78</v>
      </c>
      <c r="M1411" s="7">
        <v>12.25</v>
      </c>
      <c r="N1411" s="9">
        <v>0.8288227334235454</v>
      </c>
    </row>
    <row r="1412" spans="1:14" x14ac:dyDescent="0.25">
      <c r="A1412" s="5" t="s">
        <v>336</v>
      </c>
      <c r="B1412" s="1" t="s">
        <v>983</v>
      </c>
      <c r="C1412" t="s">
        <v>984</v>
      </c>
      <c r="D1412" s="5" t="s">
        <v>503</v>
      </c>
      <c r="E1412" s="1" t="s">
        <v>933</v>
      </c>
      <c r="H1412" t="s">
        <v>736</v>
      </c>
      <c r="I1412" t="s">
        <v>27</v>
      </c>
      <c r="J1412" s="15" t="s">
        <v>332</v>
      </c>
      <c r="K1412" s="42" t="s">
        <v>1131</v>
      </c>
      <c r="L1412" s="7">
        <v>16.559999999999999</v>
      </c>
      <c r="M1412" s="7">
        <v>13.81</v>
      </c>
      <c r="N1412" s="9">
        <v>0.83393719806763289</v>
      </c>
    </row>
    <row r="1413" spans="1:14" x14ac:dyDescent="0.25">
      <c r="A1413" s="5" t="s">
        <v>336</v>
      </c>
      <c r="B1413" s="1" t="s">
        <v>983</v>
      </c>
      <c r="C1413" t="s">
        <v>984</v>
      </c>
      <c r="D1413" s="5" t="s">
        <v>503</v>
      </c>
      <c r="E1413" s="1" t="s">
        <v>933</v>
      </c>
      <c r="H1413" t="s">
        <v>736</v>
      </c>
      <c r="I1413" t="s">
        <v>27</v>
      </c>
      <c r="J1413" s="15" t="s">
        <v>332</v>
      </c>
      <c r="K1413" s="42" t="s">
        <v>1132</v>
      </c>
      <c r="L1413" s="7">
        <v>14.81</v>
      </c>
      <c r="M1413" s="7">
        <v>12.42</v>
      </c>
      <c r="N1413" s="9">
        <v>0.83862255232950711</v>
      </c>
    </row>
    <row r="1414" spans="1:14" x14ac:dyDescent="0.25">
      <c r="A1414" s="5" t="s">
        <v>336</v>
      </c>
      <c r="B1414" s="1" t="s">
        <v>983</v>
      </c>
      <c r="C1414" t="s">
        <v>984</v>
      </c>
      <c r="D1414" s="5" t="s">
        <v>503</v>
      </c>
      <c r="E1414" s="1" t="s">
        <v>933</v>
      </c>
      <c r="H1414" t="s">
        <v>736</v>
      </c>
      <c r="I1414" t="s">
        <v>27</v>
      </c>
      <c r="J1414" s="15" t="s">
        <v>332</v>
      </c>
      <c r="K1414" s="42" t="s">
        <v>1133</v>
      </c>
      <c r="L1414" s="7">
        <v>15.59</v>
      </c>
      <c r="M1414" s="7">
        <v>13.03</v>
      </c>
      <c r="N1414" s="9">
        <v>0.83579217447081455</v>
      </c>
    </row>
    <row r="1415" spans="1:14" x14ac:dyDescent="0.25">
      <c r="A1415" s="5" t="s">
        <v>336</v>
      </c>
      <c r="B1415" s="1" t="s">
        <v>983</v>
      </c>
      <c r="C1415" t="s">
        <v>984</v>
      </c>
      <c r="D1415" s="5" t="s">
        <v>503</v>
      </c>
      <c r="E1415" s="1" t="s">
        <v>933</v>
      </c>
      <c r="H1415" t="s">
        <v>736</v>
      </c>
      <c r="I1415" t="s">
        <v>27</v>
      </c>
      <c r="J1415" s="15" t="s">
        <v>332</v>
      </c>
      <c r="K1415" s="42" t="s">
        <v>1134</v>
      </c>
      <c r="L1415" s="7">
        <v>14.98</v>
      </c>
      <c r="M1415" s="7">
        <v>12.73</v>
      </c>
      <c r="N1415" s="9">
        <v>0.84979973297730305</v>
      </c>
    </row>
    <row r="1416" spans="1:14" x14ac:dyDescent="0.25">
      <c r="A1416" s="5" t="s">
        <v>336</v>
      </c>
      <c r="B1416" s="1" t="s">
        <v>983</v>
      </c>
      <c r="C1416" t="s">
        <v>984</v>
      </c>
      <c r="D1416" s="5" t="s">
        <v>503</v>
      </c>
      <c r="E1416" s="1" t="s">
        <v>933</v>
      </c>
      <c r="H1416" t="s">
        <v>736</v>
      </c>
      <c r="I1416" t="s">
        <v>27</v>
      </c>
      <c r="J1416" s="15" t="s">
        <v>332</v>
      </c>
      <c r="K1416" s="42" t="s">
        <v>1135</v>
      </c>
      <c r="L1416" s="7">
        <v>15.36</v>
      </c>
      <c r="M1416" s="7">
        <v>13.02</v>
      </c>
      <c r="N1416" s="9">
        <v>0.84765625</v>
      </c>
    </row>
    <row r="1417" spans="1:14" x14ac:dyDescent="0.25">
      <c r="A1417" s="5" t="s">
        <v>336</v>
      </c>
      <c r="B1417" s="1" t="s">
        <v>983</v>
      </c>
      <c r="C1417" t="s">
        <v>984</v>
      </c>
      <c r="D1417" s="5" t="s">
        <v>503</v>
      </c>
      <c r="E1417" s="1" t="s">
        <v>933</v>
      </c>
      <c r="H1417" t="s">
        <v>736</v>
      </c>
      <c r="I1417" t="s">
        <v>27</v>
      </c>
      <c r="J1417" s="15" t="s">
        <v>332</v>
      </c>
      <c r="K1417" s="42" t="s">
        <v>1136</v>
      </c>
      <c r="L1417" s="7">
        <v>14.86</v>
      </c>
      <c r="M1417" s="7">
        <v>12.13</v>
      </c>
      <c r="N1417" s="9">
        <v>0.81628532974428003</v>
      </c>
    </row>
    <row r="1418" spans="1:14" x14ac:dyDescent="0.25">
      <c r="A1418" s="5" t="s">
        <v>336</v>
      </c>
      <c r="B1418" s="1" t="s">
        <v>983</v>
      </c>
      <c r="C1418" t="s">
        <v>984</v>
      </c>
      <c r="D1418" s="5" t="s">
        <v>503</v>
      </c>
      <c r="E1418" s="1" t="s">
        <v>933</v>
      </c>
      <c r="H1418" t="s">
        <v>736</v>
      </c>
      <c r="I1418" t="s">
        <v>27</v>
      </c>
      <c r="J1418" s="15" t="s">
        <v>332</v>
      </c>
      <c r="K1418" s="42" t="s">
        <v>1137</v>
      </c>
      <c r="L1418" s="7">
        <v>15.87</v>
      </c>
      <c r="M1418" s="7">
        <v>13.24</v>
      </c>
      <c r="N1418" s="9">
        <v>0.83427851291745436</v>
      </c>
    </row>
    <row r="1419" spans="1:14" x14ac:dyDescent="0.25">
      <c r="A1419" s="5" t="s">
        <v>336</v>
      </c>
      <c r="B1419" s="1" t="s">
        <v>983</v>
      </c>
      <c r="C1419" t="s">
        <v>984</v>
      </c>
      <c r="D1419" s="5" t="s">
        <v>503</v>
      </c>
      <c r="E1419" s="1" t="s">
        <v>933</v>
      </c>
      <c r="H1419" t="s">
        <v>736</v>
      </c>
      <c r="I1419" t="s">
        <v>27</v>
      </c>
      <c r="J1419" s="15" t="s">
        <v>332</v>
      </c>
      <c r="K1419" s="42" t="s">
        <v>1138</v>
      </c>
      <c r="L1419" s="7">
        <v>16.77</v>
      </c>
      <c r="M1419" s="7">
        <v>14.22</v>
      </c>
      <c r="N1419" s="9">
        <v>0.84794275491949922</v>
      </c>
    </row>
    <row r="1420" spans="1:14" x14ac:dyDescent="0.25">
      <c r="A1420" s="5" t="s">
        <v>336</v>
      </c>
      <c r="B1420" s="1" t="s">
        <v>983</v>
      </c>
      <c r="C1420" t="s">
        <v>984</v>
      </c>
      <c r="D1420" s="5" t="s">
        <v>503</v>
      </c>
      <c r="E1420" s="1" t="s">
        <v>933</v>
      </c>
      <c r="H1420" t="s">
        <v>736</v>
      </c>
      <c r="I1420" t="s">
        <v>27</v>
      </c>
      <c r="J1420" s="15" t="s">
        <v>332</v>
      </c>
      <c r="K1420" s="42" t="s">
        <v>1139</v>
      </c>
      <c r="L1420" s="7">
        <v>16.899999999999999</v>
      </c>
      <c r="M1420" s="7">
        <v>14.35</v>
      </c>
      <c r="N1420" s="9">
        <v>0.84911242603550297</v>
      </c>
    </row>
    <row r="1421" spans="1:14" x14ac:dyDescent="0.25">
      <c r="A1421" s="5" t="s">
        <v>336</v>
      </c>
      <c r="B1421" s="1" t="s">
        <v>983</v>
      </c>
      <c r="C1421" t="s">
        <v>984</v>
      </c>
      <c r="D1421" s="5" t="s">
        <v>503</v>
      </c>
      <c r="E1421" s="1" t="s">
        <v>933</v>
      </c>
      <c r="H1421" t="s">
        <v>736</v>
      </c>
      <c r="I1421" t="s">
        <v>27</v>
      </c>
      <c r="J1421" s="15" t="s">
        <v>332</v>
      </c>
      <c r="K1421" s="42" t="s">
        <v>1140</v>
      </c>
      <c r="L1421" s="7">
        <v>16.52</v>
      </c>
      <c r="M1421" s="7">
        <v>13.64</v>
      </c>
      <c r="N1421" s="9">
        <v>0.82566585956416472</v>
      </c>
    </row>
    <row r="1422" spans="1:14" x14ac:dyDescent="0.25">
      <c r="A1422" s="5" t="s">
        <v>336</v>
      </c>
      <c r="B1422" s="1" t="s">
        <v>983</v>
      </c>
      <c r="C1422" t="s">
        <v>984</v>
      </c>
      <c r="D1422" s="5" t="s">
        <v>503</v>
      </c>
      <c r="E1422" s="1" t="s">
        <v>933</v>
      </c>
      <c r="H1422" t="s">
        <v>736</v>
      </c>
      <c r="I1422" t="s">
        <v>27</v>
      </c>
      <c r="J1422" s="15" t="s">
        <v>332</v>
      </c>
      <c r="K1422" s="42" t="s">
        <v>1141</v>
      </c>
      <c r="L1422" s="7">
        <v>17.73</v>
      </c>
      <c r="M1422" s="7">
        <v>15.42</v>
      </c>
      <c r="N1422" s="9">
        <v>0.8697123519458545</v>
      </c>
    </row>
    <row r="1423" spans="1:14" x14ac:dyDescent="0.25">
      <c r="A1423" s="5" t="s">
        <v>336</v>
      </c>
      <c r="B1423" s="1" t="s">
        <v>983</v>
      </c>
      <c r="C1423" t="s">
        <v>984</v>
      </c>
      <c r="D1423" s="5" t="s">
        <v>503</v>
      </c>
      <c r="E1423" s="1" t="s">
        <v>933</v>
      </c>
      <c r="H1423" t="s">
        <v>736</v>
      </c>
      <c r="I1423" t="s">
        <v>27</v>
      </c>
      <c r="J1423" s="15" t="s">
        <v>332</v>
      </c>
      <c r="K1423" s="42" t="s">
        <v>1142</v>
      </c>
      <c r="L1423" s="7">
        <v>17.100000000000001</v>
      </c>
      <c r="M1423" s="7">
        <v>14.67</v>
      </c>
      <c r="N1423" s="9">
        <v>0.85789473684210515</v>
      </c>
    </row>
    <row r="1424" spans="1:14" x14ac:dyDescent="0.25">
      <c r="A1424" s="5" t="s">
        <v>336</v>
      </c>
      <c r="B1424" s="1" t="s">
        <v>983</v>
      </c>
      <c r="C1424" t="s">
        <v>984</v>
      </c>
      <c r="D1424" s="5" t="s">
        <v>503</v>
      </c>
      <c r="E1424" s="1" t="s">
        <v>933</v>
      </c>
      <c r="H1424" t="s">
        <v>736</v>
      </c>
      <c r="I1424" t="s">
        <v>27</v>
      </c>
      <c r="J1424" s="15" t="s">
        <v>332</v>
      </c>
      <c r="K1424" s="42" t="s">
        <v>1143</v>
      </c>
      <c r="L1424" s="7">
        <v>16.260000000000002</v>
      </c>
      <c r="M1424" s="7">
        <v>13.87</v>
      </c>
      <c r="N1424" s="9">
        <v>0.85301353013530123</v>
      </c>
    </row>
    <row r="1425" spans="1:15" x14ac:dyDescent="0.25">
      <c r="A1425" s="5" t="s">
        <v>336</v>
      </c>
      <c r="B1425" s="1" t="s">
        <v>983</v>
      </c>
      <c r="C1425" t="s">
        <v>984</v>
      </c>
      <c r="D1425" s="5" t="s">
        <v>503</v>
      </c>
      <c r="E1425" s="1" t="s">
        <v>933</v>
      </c>
      <c r="H1425" t="s">
        <v>736</v>
      </c>
      <c r="I1425" t="s">
        <v>27</v>
      </c>
      <c r="J1425" s="15" t="s">
        <v>332</v>
      </c>
      <c r="K1425" s="42" t="s">
        <v>1144</v>
      </c>
      <c r="L1425" s="7">
        <v>17.07</v>
      </c>
      <c r="M1425" s="7">
        <v>14.52</v>
      </c>
      <c r="N1425" s="9">
        <v>0.85061511423550085</v>
      </c>
    </row>
    <row r="1426" spans="1:15" x14ac:dyDescent="0.25">
      <c r="A1426" s="5" t="s">
        <v>336</v>
      </c>
      <c r="B1426" s="1" t="s">
        <v>983</v>
      </c>
      <c r="C1426" t="s">
        <v>984</v>
      </c>
      <c r="D1426" s="5" t="s">
        <v>503</v>
      </c>
      <c r="E1426" s="1" t="s">
        <v>933</v>
      </c>
      <c r="H1426" t="s">
        <v>736</v>
      </c>
      <c r="I1426" t="s">
        <v>27</v>
      </c>
      <c r="J1426" s="15" t="s">
        <v>332</v>
      </c>
      <c r="K1426" s="42" t="s">
        <v>1145</v>
      </c>
      <c r="L1426" s="7">
        <v>17.170000000000002</v>
      </c>
      <c r="M1426" s="7">
        <v>14.67</v>
      </c>
      <c r="N1426" s="9">
        <v>0.85439720442632494</v>
      </c>
    </row>
    <row r="1427" spans="1:15" x14ac:dyDescent="0.25">
      <c r="A1427" s="5" t="s">
        <v>336</v>
      </c>
      <c r="B1427" s="1" t="s">
        <v>983</v>
      </c>
      <c r="C1427" t="s">
        <v>984</v>
      </c>
      <c r="D1427" s="5" t="s">
        <v>503</v>
      </c>
      <c r="E1427" s="1" t="s">
        <v>933</v>
      </c>
      <c r="H1427" t="s">
        <v>736</v>
      </c>
      <c r="I1427" t="s">
        <v>27</v>
      </c>
      <c r="J1427" s="15" t="s">
        <v>332</v>
      </c>
      <c r="K1427" s="42" t="s">
        <v>1146</v>
      </c>
      <c r="L1427" s="7">
        <v>16.899999999999999</v>
      </c>
      <c r="M1427" s="7">
        <v>14.35</v>
      </c>
      <c r="N1427" s="9">
        <v>0.84911242603550297</v>
      </c>
    </row>
    <row r="1428" spans="1:15" x14ac:dyDescent="0.25">
      <c r="A1428" s="5" t="s">
        <v>336</v>
      </c>
      <c r="B1428" s="1" t="s">
        <v>983</v>
      </c>
      <c r="C1428" t="s">
        <v>984</v>
      </c>
      <c r="D1428" s="5" t="s">
        <v>503</v>
      </c>
      <c r="E1428" s="1" t="s">
        <v>933</v>
      </c>
      <c r="H1428" t="s">
        <v>736</v>
      </c>
      <c r="I1428" t="s">
        <v>27</v>
      </c>
      <c r="J1428" s="15" t="s">
        <v>332</v>
      </c>
      <c r="K1428" s="42" t="s">
        <v>1147</v>
      </c>
      <c r="L1428" s="7">
        <v>16.399999999999999</v>
      </c>
      <c r="M1428" s="7">
        <v>13.97</v>
      </c>
      <c r="N1428" s="9">
        <v>0.85182926829268302</v>
      </c>
    </row>
    <row r="1429" spans="1:15" x14ac:dyDescent="0.25">
      <c r="A1429" s="5" t="s">
        <v>336</v>
      </c>
      <c r="B1429" s="1" t="s">
        <v>983</v>
      </c>
      <c r="C1429" t="s">
        <v>984</v>
      </c>
      <c r="D1429" s="5" t="s">
        <v>503</v>
      </c>
      <c r="E1429" s="1" t="s">
        <v>933</v>
      </c>
      <c r="H1429" t="s">
        <v>736</v>
      </c>
      <c r="I1429" t="s">
        <v>27</v>
      </c>
      <c r="J1429" s="15" t="s">
        <v>332</v>
      </c>
      <c r="K1429" s="42" t="s">
        <v>1148</v>
      </c>
      <c r="L1429" s="7">
        <v>16.78</v>
      </c>
      <c r="M1429" s="7">
        <v>14.46</v>
      </c>
      <c r="N1429" s="9">
        <v>0.86174016686531585</v>
      </c>
    </row>
    <row r="1430" spans="1:15" x14ac:dyDescent="0.25">
      <c r="A1430" s="5" t="s">
        <v>336</v>
      </c>
      <c r="B1430" s="1" t="s">
        <v>983</v>
      </c>
      <c r="C1430" t="s">
        <v>984</v>
      </c>
      <c r="D1430" s="5" t="s">
        <v>503</v>
      </c>
      <c r="E1430" s="1" t="s">
        <v>933</v>
      </c>
      <c r="H1430" t="s">
        <v>736</v>
      </c>
      <c r="I1430" t="s">
        <v>27</v>
      </c>
      <c r="J1430" s="15" t="s">
        <v>332</v>
      </c>
      <c r="K1430" s="42" t="s">
        <v>1149</v>
      </c>
      <c r="L1430" s="7">
        <v>17.03</v>
      </c>
      <c r="M1430" s="7">
        <v>14.62</v>
      </c>
      <c r="N1430" s="9">
        <v>0.85848502642395763</v>
      </c>
    </row>
    <row r="1431" spans="1:15" x14ac:dyDescent="0.25">
      <c r="A1431" s="5" t="s">
        <v>336</v>
      </c>
      <c r="B1431" s="1" t="s">
        <v>983</v>
      </c>
      <c r="C1431" t="s">
        <v>984</v>
      </c>
      <c r="D1431" s="5" t="s">
        <v>503</v>
      </c>
      <c r="E1431" s="1" t="s">
        <v>933</v>
      </c>
      <c r="H1431" t="s">
        <v>736</v>
      </c>
      <c r="I1431" t="s">
        <v>27</v>
      </c>
      <c r="J1431" s="15" t="s">
        <v>332</v>
      </c>
      <c r="K1431" s="42" t="s">
        <v>1150</v>
      </c>
      <c r="L1431" s="7">
        <v>16.23</v>
      </c>
      <c r="M1431" s="7">
        <v>13.62</v>
      </c>
      <c r="N1431" s="9">
        <v>0.83918669131238444</v>
      </c>
    </row>
    <row r="1432" spans="1:15" x14ac:dyDescent="0.25">
      <c r="A1432" s="5" t="s">
        <v>336</v>
      </c>
      <c r="B1432" s="1" t="s">
        <v>983</v>
      </c>
      <c r="C1432" t="s">
        <v>984</v>
      </c>
      <c r="D1432" s="5" t="s">
        <v>503</v>
      </c>
      <c r="E1432" s="1" t="s">
        <v>933</v>
      </c>
      <c r="H1432" t="s">
        <v>736</v>
      </c>
      <c r="I1432" t="s">
        <v>27</v>
      </c>
      <c r="J1432" s="15" t="s">
        <v>332</v>
      </c>
      <c r="K1432" s="42" t="s">
        <v>1151</v>
      </c>
      <c r="L1432" s="7">
        <v>16.579999999999998</v>
      </c>
      <c r="M1432" s="7">
        <v>14.24</v>
      </c>
      <c r="N1432" s="9">
        <v>0.85886610373944516</v>
      </c>
    </row>
    <row r="1433" spans="1:15" x14ac:dyDescent="0.25">
      <c r="A1433" s="5" t="s">
        <v>336</v>
      </c>
      <c r="B1433" s="1" t="s">
        <v>983</v>
      </c>
      <c r="C1433" t="s">
        <v>984</v>
      </c>
      <c r="D1433" s="5" t="s">
        <v>503</v>
      </c>
      <c r="E1433" s="1" t="s">
        <v>933</v>
      </c>
      <c r="H1433" t="s">
        <v>736</v>
      </c>
      <c r="I1433" t="s">
        <v>27</v>
      </c>
      <c r="J1433" s="15" t="s">
        <v>332</v>
      </c>
      <c r="K1433" s="42" t="s">
        <v>1152</v>
      </c>
      <c r="L1433" s="7">
        <v>16.66</v>
      </c>
      <c r="M1433" s="7">
        <v>14.16</v>
      </c>
      <c r="N1433" s="9">
        <v>0.84993997599039617</v>
      </c>
    </row>
    <row r="1434" spans="1:15" x14ac:dyDescent="0.25">
      <c r="A1434" s="5" t="s">
        <v>336</v>
      </c>
      <c r="B1434" s="1" t="s">
        <v>983</v>
      </c>
      <c r="C1434" t="s">
        <v>984</v>
      </c>
      <c r="D1434" s="5" t="s">
        <v>503</v>
      </c>
      <c r="E1434" s="1" t="s">
        <v>933</v>
      </c>
      <c r="H1434" t="s">
        <v>736</v>
      </c>
      <c r="I1434" t="s">
        <v>27</v>
      </c>
      <c r="J1434" s="15" t="s">
        <v>332</v>
      </c>
      <c r="K1434" s="42" t="s">
        <v>1153</v>
      </c>
      <c r="L1434" s="7">
        <v>15.73</v>
      </c>
      <c r="M1434" s="7">
        <v>12.81</v>
      </c>
      <c r="N1434" s="9">
        <v>0.81436745073108707</v>
      </c>
    </row>
    <row r="1435" spans="1:15" x14ac:dyDescent="0.25">
      <c r="A1435" s="5" t="s">
        <v>336</v>
      </c>
      <c r="B1435" s="1" t="s">
        <v>983</v>
      </c>
      <c r="C1435" t="s">
        <v>984</v>
      </c>
      <c r="D1435" s="5" t="s">
        <v>503</v>
      </c>
      <c r="E1435" s="1" t="s">
        <v>933</v>
      </c>
      <c r="H1435" t="s">
        <v>736</v>
      </c>
      <c r="I1435" t="s">
        <v>27</v>
      </c>
      <c r="J1435" s="15" t="s">
        <v>332</v>
      </c>
      <c r="K1435" s="42" t="s">
        <v>1154</v>
      </c>
      <c r="L1435" s="7">
        <v>17.420000000000002</v>
      </c>
      <c r="M1435" s="7">
        <v>14.89</v>
      </c>
      <c r="N1435" s="9">
        <v>0.85476463834672789</v>
      </c>
      <c r="O1435" s="14">
        <v>3.3099999999999999E-14</v>
      </c>
    </row>
    <row r="1436" spans="1:15" x14ac:dyDescent="0.25">
      <c r="A1436" s="5" t="s">
        <v>336</v>
      </c>
      <c r="B1436" s="1" t="s">
        <v>983</v>
      </c>
      <c r="C1436" t="s">
        <v>984</v>
      </c>
      <c r="D1436" s="5" t="s">
        <v>503</v>
      </c>
      <c r="E1436" s="1" t="s">
        <v>933</v>
      </c>
      <c r="H1436" t="s">
        <v>736</v>
      </c>
      <c r="I1436" t="s">
        <v>27</v>
      </c>
      <c r="J1436" s="15" t="s">
        <v>332</v>
      </c>
      <c r="K1436" s="42" t="s">
        <v>1155</v>
      </c>
      <c r="L1436" s="7">
        <v>16.88</v>
      </c>
      <c r="M1436" s="7">
        <v>14.53</v>
      </c>
      <c r="N1436" s="9">
        <v>0.86078199052132698</v>
      </c>
      <c r="O1436" s="14">
        <v>3.5999999999999998E-14</v>
      </c>
    </row>
    <row r="1437" spans="1:15" x14ac:dyDescent="0.25">
      <c r="A1437" s="5" t="s">
        <v>336</v>
      </c>
      <c r="B1437" s="1" t="s">
        <v>983</v>
      </c>
      <c r="C1437" t="s">
        <v>984</v>
      </c>
      <c r="D1437" s="5" t="s">
        <v>503</v>
      </c>
      <c r="E1437" s="1" t="s">
        <v>933</v>
      </c>
      <c r="H1437" t="s">
        <v>736</v>
      </c>
      <c r="I1437" t="s">
        <v>27</v>
      </c>
      <c r="J1437" s="15" t="s">
        <v>332</v>
      </c>
      <c r="K1437" s="42" t="s">
        <v>1156</v>
      </c>
      <c r="L1437" s="7">
        <v>34.01</v>
      </c>
      <c r="M1437" s="7">
        <v>31.85</v>
      </c>
      <c r="N1437" s="9">
        <v>0.9364892678623935</v>
      </c>
    </row>
    <row r="1438" spans="1:15" x14ac:dyDescent="0.25">
      <c r="A1438" s="5" t="s">
        <v>336</v>
      </c>
      <c r="B1438" s="1" t="s">
        <v>983</v>
      </c>
      <c r="C1438" t="s">
        <v>984</v>
      </c>
      <c r="D1438" s="5" t="s">
        <v>503</v>
      </c>
      <c r="E1438" s="1" t="s">
        <v>933</v>
      </c>
      <c r="H1438" t="s">
        <v>736</v>
      </c>
      <c r="I1438" t="s">
        <v>27</v>
      </c>
      <c r="J1438" s="15" t="s">
        <v>332</v>
      </c>
      <c r="K1438" s="42" t="s">
        <v>1157</v>
      </c>
      <c r="L1438" s="7">
        <v>34.479999999999997</v>
      </c>
      <c r="M1438" s="7">
        <v>32.200000000000003</v>
      </c>
      <c r="N1438" s="9">
        <v>0.93387470997679833</v>
      </c>
    </row>
    <row r="1439" spans="1:15" x14ac:dyDescent="0.25">
      <c r="A1439" s="5" t="s">
        <v>336</v>
      </c>
      <c r="B1439" s="1" t="s">
        <v>983</v>
      </c>
      <c r="C1439" t="s">
        <v>984</v>
      </c>
      <c r="D1439" s="5" t="s">
        <v>503</v>
      </c>
      <c r="E1439" s="1" t="s">
        <v>933</v>
      </c>
      <c r="H1439" t="s">
        <v>736</v>
      </c>
      <c r="I1439" t="s">
        <v>27</v>
      </c>
      <c r="J1439" s="15" t="s">
        <v>332</v>
      </c>
      <c r="K1439" s="42" t="s">
        <v>1158</v>
      </c>
      <c r="L1439" s="7">
        <v>35.69</v>
      </c>
      <c r="M1439" s="7">
        <v>33.51</v>
      </c>
      <c r="N1439" s="9">
        <v>0.938918464555898</v>
      </c>
    </row>
    <row r="1440" spans="1:15" x14ac:dyDescent="0.25">
      <c r="A1440" s="5" t="s">
        <v>336</v>
      </c>
      <c r="B1440" s="1" t="s">
        <v>983</v>
      </c>
      <c r="C1440" t="s">
        <v>984</v>
      </c>
      <c r="D1440" s="5" t="s">
        <v>503</v>
      </c>
      <c r="E1440" s="1" t="s">
        <v>933</v>
      </c>
      <c r="H1440" t="s">
        <v>736</v>
      </c>
      <c r="I1440" t="s">
        <v>27</v>
      </c>
      <c r="J1440" s="15" t="s">
        <v>332</v>
      </c>
      <c r="K1440" s="42" t="s">
        <v>1159</v>
      </c>
      <c r="L1440" s="7">
        <v>34.909999999999997</v>
      </c>
      <c r="M1440" s="7">
        <v>32.74</v>
      </c>
      <c r="N1440" s="9">
        <v>0.93784016041248941</v>
      </c>
    </row>
    <row r="1441" spans="1:14" x14ac:dyDescent="0.25">
      <c r="A1441" s="5" t="s">
        <v>336</v>
      </c>
      <c r="B1441" s="1" t="s">
        <v>983</v>
      </c>
      <c r="C1441" t="s">
        <v>984</v>
      </c>
      <c r="D1441" s="5" t="s">
        <v>503</v>
      </c>
      <c r="E1441" s="1" t="s">
        <v>933</v>
      </c>
      <c r="H1441" t="s">
        <v>736</v>
      </c>
      <c r="I1441" t="s">
        <v>27</v>
      </c>
      <c r="J1441" s="15" t="s">
        <v>332</v>
      </c>
      <c r="K1441" s="42" t="s">
        <v>1160</v>
      </c>
      <c r="L1441" s="7">
        <v>37.200000000000003</v>
      </c>
      <c r="M1441" s="7">
        <v>36.28</v>
      </c>
      <c r="N1441" s="9">
        <v>0.97526881720430103</v>
      </c>
    </row>
    <row r="1442" spans="1:14" x14ac:dyDescent="0.25">
      <c r="A1442" s="5" t="s">
        <v>336</v>
      </c>
      <c r="B1442" s="1" t="s">
        <v>983</v>
      </c>
      <c r="C1442" t="s">
        <v>984</v>
      </c>
      <c r="D1442" s="5" t="s">
        <v>503</v>
      </c>
      <c r="E1442" s="1" t="s">
        <v>933</v>
      </c>
      <c r="H1442" t="s">
        <v>736</v>
      </c>
      <c r="I1442" t="s">
        <v>27</v>
      </c>
      <c r="J1442" s="15" t="s">
        <v>332</v>
      </c>
      <c r="K1442" s="42" t="s">
        <v>1161</v>
      </c>
      <c r="L1442" s="7">
        <v>30.9</v>
      </c>
      <c r="M1442" s="7">
        <v>28.62</v>
      </c>
      <c r="N1442" s="9">
        <v>0.92621359223300981</v>
      </c>
    </row>
    <row r="1443" spans="1:14" x14ac:dyDescent="0.25">
      <c r="A1443" s="5" t="s">
        <v>336</v>
      </c>
      <c r="B1443" s="1" t="s">
        <v>983</v>
      </c>
      <c r="C1443" t="s">
        <v>984</v>
      </c>
      <c r="D1443" s="5" t="s">
        <v>503</v>
      </c>
      <c r="E1443" s="1" t="s">
        <v>933</v>
      </c>
      <c r="H1443" t="s">
        <v>736</v>
      </c>
      <c r="I1443" t="s">
        <v>27</v>
      </c>
      <c r="J1443" s="15" t="s">
        <v>332</v>
      </c>
      <c r="K1443" s="42" t="s">
        <v>1162</v>
      </c>
      <c r="L1443" s="7">
        <v>37.6</v>
      </c>
      <c r="M1443" s="7">
        <v>35.89</v>
      </c>
      <c r="N1443" s="9">
        <v>0.95452127659574471</v>
      </c>
    </row>
    <row r="1444" spans="1:14" x14ac:dyDescent="0.25">
      <c r="A1444" s="5" t="s">
        <v>336</v>
      </c>
      <c r="B1444" s="1" t="s">
        <v>983</v>
      </c>
      <c r="C1444" t="s">
        <v>984</v>
      </c>
      <c r="D1444" s="5" t="s">
        <v>503</v>
      </c>
      <c r="E1444" s="1" t="s">
        <v>933</v>
      </c>
      <c r="H1444" t="s">
        <v>736</v>
      </c>
      <c r="I1444" t="s">
        <v>27</v>
      </c>
      <c r="J1444" s="15" t="s">
        <v>332</v>
      </c>
      <c r="K1444" s="42" t="s">
        <v>1163</v>
      </c>
      <c r="L1444" s="7">
        <v>36.43</v>
      </c>
      <c r="M1444" s="7">
        <v>34.57</v>
      </c>
      <c r="N1444" s="9">
        <v>0.94894317869887457</v>
      </c>
    </row>
    <row r="1445" spans="1:14" x14ac:dyDescent="0.25">
      <c r="A1445" s="5" t="s">
        <v>336</v>
      </c>
      <c r="B1445" s="1" t="s">
        <v>983</v>
      </c>
      <c r="C1445" t="s">
        <v>984</v>
      </c>
      <c r="D1445" s="5" t="s">
        <v>503</v>
      </c>
      <c r="E1445" s="1" t="s">
        <v>933</v>
      </c>
      <c r="H1445" t="s">
        <v>736</v>
      </c>
      <c r="I1445" t="s">
        <v>27</v>
      </c>
      <c r="J1445" s="15" t="s">
        <v>332</v>
      </c>
      <c r="K1445" s="42" t="s">
        <v>1164</v>
      </c>
      <c r="L1445" s="7">
        <v>36.35</v>
      </c>
      <c r="M1445" s="7">
        <v>34.18</v>
      </c>
      <c r="N1445" s="9">
        <v>0.94030261348005495</v>
      </c>
    </row>
    <row r="1446" spans="1:14" x14ac:dyDescent="0.25">
      <c r="A1446" s="5" t="s">
        <v>336</v>
      </c>
      <c r="B1446" s="1" t="s">
        <v>983</v>
      </c>
      <c r="C1446" t="s">
        <v>984</v>
      </c>
      <c r="D1446" s="5" t="s">
        <v>503</v>
      </c>
      <c r="E1446" s="1" t="s">
        <v>933</v>
      </c>
      <c r="H1446" t="s">
        <v>736</v>
      </c>
      <c r="I1446" t="s">
        <v>27</v>
      </c>
      <c r="J1446" s="15" t="s">
        <v>332</v>
      </c>
      <c r="K1446" s="42" t="s">
        <v>1165</v>
      </c>
      <c r="L1446" s="7">
        <v>37.549999999999997</v>
      </c>
      <c r="M1446" s="7">
        <v>35.47</v>
      </c>
      <c r="N1446" s="9">
        <v>0.94460719041278296</v>
      </c>
    </row>
    <row r="1447" spans="1:14" x14ac:dyDescent="0.25">
      <c r="A1447" s="5" t="s">
        <v>336</v>
      </c>
      <c r="B1447" s="1" t="s">
        <v>983</v>
      </c>
      <c r="C1447" t="s">
        <v>984</v>
      </c>
      <c r="D1447" s="5" t="s">
        <v>503</v>
      </c>
      <c r="E1447" s="1" t="s">
        <v>933</v>
      </c>
      <c r="H1447" t="s">
        <v>736</v>
      </c>
      <c r="I1447" t="s">
        <v>27</v>
      </c>
      <c r="J1447" s="15" t="s">
        <v>332</v>
      </c>
      <c r="K1447" s="42" t="s">
        <v>1166</v>
      </c>
      <c r="L1447" s="7">
        <v>33.83</v>
      </c>
      <c r="M1447" s="7">
        <v>31.72</v>
      </c>
      <c r="N1447" s="9">
        <v>0.93762932308601832</v>
      </c>
    </row>
    <row r="1448" spans="1:14" x14ac:dyDescent="0.25">
      <c r="A1448" s="5" t="s">
        <v>336</v>
      </c>
      <c r="B1448" s="1" t="s">
        <v>983</v>
      </c>
      <c r="C1448" t="s">
        <v>984</v>
      </c>
      <c r="D1448" s="5" t="s">
        <v>503</v>
      </c>
      <c r="E1448" s="1" t="s">
        <v>933</v>
      </c>
      <c r="H1448" t="s">
        <v>736</v>
      </c>
      <c r="I1448" t="s">
        <v>27</v>
      </c>
      <c r="J1448" s="15" t="s">
        <v>332</v>
      </c>
      <c r="K1448" s="42" t="s">
        <v>1167</v>
      </c>
      <c r="L1448" s="7">
        <v>35.869999999999997</v>
      </c>
      <c r="M1448" s="7">
        <v>33.83</v>
      </c>
      <c r="N1448" s="9">
        <v>0.94312796208530802</v>
      </c>
    </row>
    <row r="1449" spans="1:14" x14ac:dyDescent="0.25">
      <c r="A1449" s="5" t="s">
        <v>336</v>
      </c>
      <c r="B1449" s="1" t="s">
        <v>983</v>
      </c>
      <c r="C1449" t="s">
        <v>984</v>
      </c>
      <c r="D1449" s="5" t="s">
        <v>503</v>
      </c>
      <c r="E1449" s="1" t="s">
        <v>933</v>
      </c>
      <c r="H1449" t="s">
        <v>736</v>
      </c>
      <c r="I1449" t="s">
        <v>27</v>
      </c>
      <c r="J1449" s="15" t="s">
        <v>332</v>
      </c>
      <c r="K1449" s="42" t="s">
        <v>1168</v>
      </c>
      <c r="L1449" s="7">
        <v>37.75</v>
      </c>
      <c r="M1449" s="7">
        <v>35.76</v>
      </c>
      <c r="N1449" s="9">
        <v>0.94728476821192042</v>
      </c>
    </row>
    <row r="1450" spans="1:14" x14ac:dyDescent="0.25">
      <c r="A1450" s="5" t="s">
        <v>336</v>
      </c>
      <c r="B1450" s="1" t="s">
        <v>983</v>
      </c>
      <c r="C1450" t="s">
        <v>984</v>
      </c>
      <c r="D1450" s="5" t="s">
        <v>503</v>
      </c>
      <c r="E1450" s="1" t="s">
        <v>933</v>
      </c>
      <c r="H1450" t="s">
        <v>736</v>
      </c>
      <c r="I1450" t="s">
        <v>27</v>
      </c>
      <c r="J1450" s="15" t="s">
        <v>332</v>
      </c>
      <c r="K1450" s="42" t="s">
        <v>1169</v>
      </c>
      <c r="L1450" s="7">
        <v>35.86</v>
      </c>
      <c r="M1450" s="7">
        <v>33.79</v>
      </c>
      <c r="N1450" s="9">
        <v>0.9422755158951478</v>
      </c>
    </row>
    <row r="1451" spans="1:14" x14ac:dyDescent="0.25">
      <c r="A1451" s="5" t="s">
        <v>336</v>
      </c>
      <c r="B1451" s="1" t="s">
        <v>983</v>
      </c>
      <c r="C1451" t="s">
        <v>984</v>
      </c>
      <c r="D1451" s="5" t="s">
        <v>503</v>
      </c>
      <c r="E1451" s="1" t="s">
        <v>933</v>
      </c>
      <c r="H1451" t="s">
        <v>736</v>
      </c>
      <c r="I1451" t="s">
        <v>27</v>
      </c>
      <c r="J1451" s="15" t="s">
        <v>332</v>
      </c>
      <c r="K1451" s="42" t="s">
        <v>1170</v>
      </c>
      <c r="L1451" s="7">
        <v>34.869999999999997</v>
      </c>
      <c r="M1451" s="7">
        <v>33</v>
      </c>
      <c r="N1451" s="9">
        <v>0.94637223974763418</v>
      </c>
    </row>
    <row r="1452" spans="1:14" x14ac:dyDescent="0.25">
      <c r="A1452" s="5" t="s">
        <v>336</v>
      </c>
      <c r="B1452" s="1" t="s">
        <v>983</v>
      </c>
      <c r="C1452" t="s">
        <v>984</v>
      </c>
      <c r="D1452" s="5" t="s">
        <v>503</v>
      </c>
      <c r="E1452" s="1" t="s">
        <v>933</v>
      </c>
      <c r="H1452" t="s">
        <v>736</v>
      </c>
      <c r="I1452" t="s">
        <v>27</v>
      </c>
      <c r="J1452" s="15" t="s">
        <v>332</v>
      </c>
      <c r="K1452" s="42" t="s">
        <v>1171</v>
      </c>
      <c r="L1452" s="7">
        <v>35.65</v>
      </c>
      <c r="M1452" s="7">
        <v>33.590000000000003</v>
      </c>
      <c r="N1452" s="9">
        <v>0.94221598877980373</v>
      </c>
    </row>
    <row r="1453" spans="1:14" x14ac:dyDescent="0.25">
      <c r="A1453" s="5" t="s">
        <v>336</v>
      </c>
      <c r="B1453" s="1" t="s">
        <v>983</v>
      </c>
      <c r="C1453" t="s">
        <v>984</v>
      </c>
      <c r="D1453" s="5" t="s">
        <v>503</v>
      </c>
      <c r="E1453" s="1" t="s">
        <v>933</v>
      </c>
      <c r="H1453" t="s">
        <v>736</v>
      </c>
      <c r="I1453" t="s">
        <v>27</v>
      </c>
      <c r="J1453" s="15" t="s">
        <v>332</v>
      </c>
      <c r="K1453" s="42" t="s">
        <v>1172</v>
      </c>
      <c r="L1453" s="7">
        <v>34</v>
      </c>
      <c r="M1453" s="7">
        <v>31.69</v>
      </c>
      <c r="N1453" s="9">
        <v>0.93205882352941183</v>
      </c>
    </row>
    <row r="1454" spans="1:14" x14ac:dyDescent="0.25">
      <c r="A1454" s="5" t="s">
        <v>336</v>
      </c>
      <c r="B1454" s="1" t="s">
        <v>983</v>
      </c>
      <c r="C1454" t="s">
        <v>984</v>
      </c>
      <c r="D1454" s="5" t="s">
        <v>503</v>
      </c>
      <c r="E1454" s="1" t="s">
        <v>933</v>
      </c>
      <c r="H1454" t="s">
        <v>736</v>
      </c>
      <c r="I1454" t="s">
        <v>27</v>
      </c>
      <c r="J1454" s="15" t="s">
        <v>332</v>
      </c>
      <c r="K1454" s="42" t="s">
        <v>1173</v>
      </c>
      <c r="L1454" s="7">
        <v>36.369999999999997</v>
      </c>
      <c r="M1454" s="7">
        <v>33.590000000000003</v>
      </c>
      <c r="N1454" s="9">
        <v>0.92356337640912856</v>
      </c>
    </row>
    <row r="1455" spans="1:14" x14ac:dyDescent="0.25">
      <c r="A1455" s="5" t="s">
        <v>336</v>
      </c>
      <c r="B1455" s="1" t="s">
        <v>983</v>
      </c>
      <c r="C1455" t="s">
        <v>984</v>
      </c>
      <c r="D1455" s="5" t="s">
        <v>503</v>
      </c>
      <c r="E1455" s="1" t="s">
        <v>933</v>
      </c>
      <c r="H1455" t="s">
        <v>736</v>
      </c>
      <c r="I1455" t="s">
        <v>27</v>
      </c>
      <c r="J1455" s="15" t="s">
        <v>332</v>
      </c>
      <c r="K1455" s="42" t="s">
        <v>1174</v>
      </c>
      <c r="L1455" s="7">
        <v>34.32</v>
      </c>
      <c r="M1455" s="7">
        <v>32.770000000000003</v>
      </c>
      <c r="N1455" s="9">
        <v>0.95483682983682994</v>
      </c>
    </row>
    <row r="1456" spans="1:14" x14ac:dyDescent="0.25">
      <c r="A1456" s="5" t="s">
        <v>336</v>
      </c>
      <c r="B1456" s="1" t="s">
        <v>983</v>
      </c>
      <c r="C1456" t="s">
        <v>984</v>
      </c>
      <c r="D1456" s="5" t="s">
        <v>503</v>
      </c>
      <c r="E1456" s="1" t="s">
        <v>933</v>
      </c>
      <c r="H1456" t="s">
        <v>736</v>
      </c>
      <c r="I1456" t="s">
        <v>27</v>
      </c>
      <c r="J1456" s="15" t="s">
        <v>332</v>
      </c>
      <c r="K1456" s="42" t="s">
        <v>1175</v>
      </c>
      <c r="L1456" s="7">
        <v>38.71</v>
      </c>
      <c r="M1456" s="7">
        <v>30.93</v>
      </c>
      <c r="N1456" s="9">
        <v>0.79901834151382067</v>
      </c>
    </row>
    <row r="1457" spans="1:14" x14ac:dyDescent="0.25">
      <c r="A1457" s="5" t="s">
        <v>336</v>
      </c>
      <c r="B1457" s="1" t="s">
        <v>983</v>
      </c>
      <c r="C1457" t="s">
        <v>984</v>
      </c>
      <c r="D1457" s="5" t="s">
        <v>503</v>
      </c>
      <c r="E1457" s="1" t="s">
        <v>933</v>
      </c>
      <c r="H1457" t="s">
        <v>736</v>
      </c>
      <c r="I1457" t="s">
        <v>27</v>
      </c>
      <c r="J1457" s="15" t="s">
        <v>332</v>
      </c>
      <c r="K1457" s="42" t="s">
        <v>1176</v>
      </c>
      <c r="L1457" s="7">
        <v>38.76</v>
      </c>
      <c r="M1457" s="7">
        <v>37.29</v>
      </c>
      <c r="N1457" s="9">
        <v>0.96207430340557276</v>
      </c>
    </row>
    <row r="1458" spans="1:14" x14ac:dyDescent="0.25">
      <c r="A1458" s="5" t="s">
        <v>336</v>
      </c>
      <c r="B1458" s="1" t="s">
        <v>983</v>
      </c>
      <c r="C1458" t="s">
        <v>984</v>
      </c>
      <c r="D1458" s="5" t="s">
        <v>503</v>
      </c>
      <c r="E1458" s="1" t="s">
        <v>933</v>
      </c>
      <c r="H1458" t="s">
        <v>736</v>
      </c>
      <c r="I1458" t="s">
        <v>27</v>
      </c>
      <c r="J1458" s="15" t="s">
        <v>332</v>
      </c>
      <c r="K1458" s="42" t="s">
        <v>1177</v>
      </c>
      <c r="L1458" s="7">
        <v>44.19</v>
      </c>
      <c r="M1458" s="7">
        <v>42.77</v>
      </c>
      <c r="N1458" s="9">
        <v>0.9678660330391492</v>
      </c>
    </row>
    <row r="1459" spans="1:14" x14ac:dyDescent="0.25">
      <c r="A1459" s="5" t="s">
        <v>336</v>
      </c>
      <c r="B1459" s="1" t="s">
        <v>983</v>
      </c>
      <c r="C1459" t="s">
        <v>984</v>
      </c>
      <c r="D1459" s="5" t="s">
        <v>503</v>
      </c>
      <c r="E1459" s="1" t="s">
        <v>933</v>
      </c>
      <c r="H1459" t="s">
        <v>736</v>
      </c>
      <c r="I1459" t="s">
        <v>27</v>
      </c>
      <c r="J1459" s="15" t="s">
        <v>332</v>
      </c>
      <c r="K1459" s="42" t="s">
        <v>1178</v>
      </c>
      <c r="L1459" s="7">
        <v>34.11</v>
      </c>
      <c r="M1459" s="7">
        <v>32.700000000000003</v>
      </c>
      <c r="N1459" s="9">
        <v>0.9586631486367635</v>
      </c>
    </row>
    <row r="1460" spans="1:14" x14ac:dyDescent="0.25">
      <c r="A1460" s="5" t="s">
        <v>336</v>
      </c>
      <c r="B1460" s="1" t="s">
        <v>983</v>
      </c>
      <c r="C1460" t="s">
        <v>984</v>
      </c>
      <c r="D1460" s="5" t="s">
        <v>503</v>
      </c>
      <c r="E1460" s="1" t="s">
        <v>933</v>
      </c>
      <c r="H1460" t="s">
        <v>736</v>
      </c>
      <c r="I1460" t="s">
        <v>27</v>
      </c>
      <c r="J1460" s="15" t="s">
        <v>332</v>
      </c>
      <c r="K1460" s="42" t="s">
        <v>1179</v>
      </c>
      <c r="L1460" s="7">
        <v>38.17</v>
      </c>
      <c r="M1460" s="7">
        <v>36.78</v>
      </c>
      <c r="N1460" s="9">
        <v>0.96358396646581079</v>
      </c>
    </row>
    <row r="1461" spans="1:14" x14ac:dyDescent="0.25">
      <c r="A1461" s="5" t="s">
        <v>336</v>
      </c>
      <c r="B1461" s="1" t="s">
        <v>983</v>
      </c>
      <c r="C1461" t="s">
        <v>984</v>
      </c>
      <c r="D1461" s="5" t="s">
        <v>503</v>
      </c>
      <c r="E1461" s="1" t="s">
        <v>933</v>
      </c>
      <c r="H1461" t="s">
        <v>736</v>
      </c>
      <c r="I1461" t="s">
        <v>27</v>
      </c>
      <c r="J1461" s="15" t="s">
        <v>332</v>
      </c>
      <c r="K1461" s="42" t="s">
        <v>1180</v>
      </c>
      <c r="L1461" s="7">
        <v>38.96</v>
      </c>
      <c r="M1461" s="7">
        <v>37.729999999999997</v>
      </c>
      <c r="N1461" s="9">
        <v>0.96842915811088282</v>
      </c>
    </row>
    <row r="1462" spans="1:14" x14ac:dyDescent="0.25">
      <c r="A1462" s="5" t="s">
        <v>336</v>
      </c>
      <c r="B1462" s="1" t="s">
        <v>983</v>
      </c>
      <c r="C1462" t="s">
        <v>984</v>
      </c>
      <c r="D1462" s="5" t="s">
        <v>503</v>
      </c>
      <c r="E1462" s="1" t="s">
        <v>933</v>
      </c>
      <c r="H1462" t="s">
        <v>736</v>
      </c>
      <c r="I1462" t="s">
        <v>27</v>
      </c>
      <c r="J1462" s="15" t="s">
        <v>332</v>
      </c>
      <c r="K1462" s="42" t="s">
        <v>1181</v>
      </c>
      <c r="L1462" s="7">
        <v>33.630000000000003</v>
      </c>
      <c r="M1462" s="7">
        <v>32.18</v>
      </c>
      <c r="N1462" s="9">
        <v>0.95688373476063027</v>
      </c>
    </row>
    <row r="1463" spans="1:14" x14ac:dyDescent="0.25">
      <c r="A1463" s="5" t="s">
        <v>336</v>
      </c>
      <c r="B1463" s="1" t="s">
        <v>983</v>
      </c>
      <c r="C1463" t="s">
        <v>984</v>
      </c>
      <c r="D1463" s="5" t="s">
        <v>503</v>
      </c>
      <c r="E1463" s="1" t="s">
        <v>933</v>
      </c>
      <c r="H1463" t="s">
        <v>736</v>
      </c>
      <c r="I1463" t="s">
        <v>27</v>
      </c>
      <c r="J1463" s="15" t="s">
        <v>332</v>
      </c>
      <c r="K1463" s="42" t="s">
        <v>1182</v>
      </c>
      <c r="L1463" s="7">
        <v>38.49</v>
      </c>
      <c r="M1463" s="7">
        <v>37.08</v>
      </c>
      <c r="N1463" s="9">
        <v>0.96336710833982842</v>
      </c>
    </row>
    <row r="1464" spans="1:14" x14ac:dyDescent="0.25">
      <c r="A1464" s="5" t="s">
        <v>336</v>
      </c>
      <c r="B1464" s="1" t="s">
        <v>983</v>
      </c>
      <c r="C1464" t="s">
        <v>984</v>
      </c>
      <c r="D1464" s="5" t="s">
        <v>503</v>
      </c>
      <c r="E1464" s="1" t="s">
        <v>933</v>
      </c>
      <c r="H1464" t="s">
        <v>736</v>
      </c>
      <c r="I1464" t="s">
        <v>27</v>
      </c>
      <c r="J1464" s="15" t="s">
        <v>332</v>
      </c>
      <c r="K1464" s="42" t="s">
        <v>1183</v>
      </c>
      <c r="L1464" s="7">
        <v>35.83</v>
      </c>
      <c r="M1464" s="7">
        <v>34.5</v>
      </c>
      <c r="N1464" s="9">
        <v>0.96288026793190074</v>
      </c>
    </row>
    <row r="1465" spans="1:14" x14ac:dyDescent="0.25">
      <c r="A1465" s="5" t="s">
        <v>336</v>
      </c>
      <c r="B1465" s="1" t="s">
        <v>983</v>
      </c>
      <c r="C1465" t="s">
        <v>984</v>
      </c>
      <c r="D1465" s="5" t="s">
        <v>503</v>
      </c>
      <c r="E1465" s="1" t="s">
        <v>933</v>
      </c>
      <c r="H1465" t="s">
        <v>736</v>
      </c>
      <c r="I1465" t="s">
        <v>27</v>
      </c>
      <c r="J1465" s="15" t="s">
        <v>332</v>
      </c>
      <c r="K1465" s="42" t="s">
        <v>1184</v>
      </c>
      <c r="L1465" s="7">
        <v>31.95</v>
      </c>
      <c r="M1465" s="7">
        <v>30.97</v>
      </c>
      <c r="N1465" s="9">
        <v>0.96932707355242564</v>
      </c>
    </row>
    <row r="1466" spans="1:14" x14ac:dyDescent="0.25">
      <c r="A1466" s="5" t="s">
        <v>336</v>
      </c>
      <c r="B1466" s="1" t="s">
        <v>983</v>
      </c>
      <c r="C1466" t="s">
        <v>984</v>
      </c>
      <c r="D1466" s="5" t="s">
        <v>503</v>
      </c>
      <c r="E1466" s="1" t="s">
        <v>933</v>
      </c>
      <c r="H1466" t="s">
        <v>736</v>
      </c>
      <c r="I1466" t="s">
        <v>27</v>
      </c>
      <c r="J1466" s="15" t="s">
        <v>332</v>
      </c>
      <c r="K1466" s="42" t="s">
        <v>1185</v>
      </c>
      <c r="L1466" s="7">
        <v>36.08</v>
      </c>
      <c r="M1466" s="7">
        <v>34.869999999999997</v>
      </c>
      <c r="N1466" s="9">
        <v>0.96646341463414631</v>
      </c>
    </row>
    <row r="1467" spans="1:14" x14ac:dyDescent="0.25">
      <c r="A1467" s="5" t="s">
        <v>336</v>
      </c>
      <c r="B1467" s="1" t="s">
        <v>983</v>
      </c>
      <c r="C1467" t="s">
        <v>984</v>
      </c>
      <c r="D1467" s="5" t="s">
        <v>503</v>
      </c>
      <c r="E1467" s="1" t="s">
        <v>933</v>
      </c>
      <c r="H1467" t="s">
        <v>736</v>
      </c>
      <c r="I1467" t="s">
        <v>27</v>
      </c>
      <c r="J1467" s="15" t="s">
        <v>332</v>
      </c>
      <c r="K1467" s="42" t="s">
        <v>1186</v>
      </c>
      <c r="L1467" s="7">
        <v>26.23</v>
      </c>
      <c r="M1467" s="7">
        <v>25.1</v>
      </c>
      <c r="N1467" s="9">
        <v>0.95691955775829207</v>
      </c>
    </row>
    <row r="1468" spans="1:14" x14ac:dyDescent="0.25">
      <c r="A1468" s="5" t="s">
        <v>336</v>
      </c>
      <c r="B1468" s="1" t="s">
        <v>983</v>
      </c>
      <c r="C1468" t="s">
        <v>984</v>
      </c>
      <c r="D1468" s="5" t="s">
        <v>503</v>
      </c>
      <c r="E1468" s="1" t="s">
        <v>933</v>
      </c>
      <c r="H1468" t="s">
        <v>736</v>
      </c>
      <c r="I1468" t="s">
        <v>27</v>
      </c>
      <c r="J1468" s="15" t="s">
        <v>332</v>
      </c>
      <c r="K1468" s="42" t="s">
        <v>1187</v>
      </c>
      <c r="L1468" s="7">
        <v>34.56</v>
      </c>
      <c r="M1468" s="7">
        <v>33.25</v>
      </c>
      <c r="N1468" s="9">
        <v>0.96209490740740733</v>
      </c>
    </row>
    <row r="1469" spans="1:14" x14ac:dyDescent="0.25">
      <c r="A1469" s="5" t="s">
        <v>336</v>
      </c>
      <c r="B1469" s="1" t="s">
        <v>983</v>
      </c>
      <c r="C1469" t="s">
        <v>984</v>
      </c>
      <c r="D1469" s="5" t="s">
        <v>503</v>
      </c>
      <c r="E1469" s="1" t="s">
        <v>933</v>
      </c>
      <c r="H1469" t="s">
        <v>736</v>
      </c>
      <c r="I1469" t="s">
        <v>27</v>
      </c>
      <c r="J1469" s="15" t="s">
        <v>332</v>
      </c>
      <c r="K1469" s="42" t="s">
        <v>1188</v>
      </c>
      <c r="L1469" s="7">
        <v>31.63</v>
      </c>
      <c r="M1469" s="7">
        <v>30.05</v>
      </c>
      <c r="N1469" s="9">
        <v>0.95004742333227954</v>
      </c>
    </row>
    <row r="1470" spans="1:14" x14ac:dyDescent="0.25">
      <c r="A1470" s="5" t="s">
        <v>336</v>
      </c>
      <c r="B1470" s="1" t="s">
        <v>983</v>
      </c>
      <c r="C1470" t="s">
        <v>984</v>
      </c>
      <c r="D1470" s="5" t="s">
        <v>503</v>
      </c>
      <c r="E1470" s="1" t="s">
        <v>933</v>
      </c>
      <c r="H1470" t="s">
        <v>736</v>
      </c>
      <c r="I1470" t="s">
        <v>27</v>
      </c>
      <c r="J1470" s="15" t="s">
        <v>332</v>
      </c>
      <c r="K1470" s="42" t="s">
        <v>1189</v>
      </c>
      <c r="L1470" s="7">
        <v>39.24</v>
      </c>
      <c r="M1470" s="7">
        <v>37.71</v>
      </c>
      <c r="N1470" s="9">
        <v>0.96100917431192656</v>
      </c>
    </row>
    <row r="1471" spans="1:14" x14ac:dyDescent="0.25">
      <c r="A1471" s="5" t="s">
        <v>336</v>
      </c>
      <c r="B1471" s="1" t="s">
        <v>983</v>
      </c>
      <c r="C1471" t="s">
        <v>984</v>
      </c>
      <c r="D1471" s="5" t="s">
        <v>503</v>
      </c>
      <c r="E1471" s="1" t="s">
        <v>933</v>
      </c>
      <c r="H1471" t="s">
        <v>736</v>
      </c>
      <c r="I1471" t="s">
        <v>27</v>
      </c>
      <c r="J1471" s="15" t="s">
        <v>332</v>
      </c>
      <c r="K1471" s="42" t="s">
        <v>1190</v>
      </c>
      <c r="L1471" s="7">
        <v>36.229999999999997</v>
      </c>
      <c r="M1471" s="7">
        <v>35.36</v>
      </c>
      <c r="N1471" s="9">
        <v>0.97598675131106827</v>
      </c>
    </row>
    <row r="1472" spans="1:14" x14ac:dyDescent="0.25">
      <c r="A1472" s="5" t="s">
        <v>336</v>
      </c>
      <c r="B1472" s="1" t="s">
        <v>983</v>
      </c>
      <c r="C1472" t="s">
        <v>984</v>
      </c>
      <c r="D1472" s="5" t="s">
        <v>503</v>
      </c>
      <c r="E1472" s="1" t="s">
        <v>933</v>
      </c>
      <c r="H1472" t="s">
        <v>736</v>
      </c>
      <c r="I1472" t="s">
        <v>27</v>
      </c>
      <c r="J1472" s="15" t="s">
        <v>332</v>
      </c>
      <c r="K1472" s="42" t="s">
        <v>1191</v>
      </c>
      <c r="L1472" s="7">
        <v>36.68</v>
      </c>
      <c r="M1472" s="7">
        <v>36</v>
      </c>
      <c r="N1472" s="9">
        <v>0.98146128680479827</v>
      </c>
    </row>
    <row r="1473" spans="1:15" x14ac:dyDescent="0.25">
      <c r="A1473" s="5" t="s">
        <v>336</v>
      </c>
      <c r="B1473" s="1" t="s">
        <v>983</v>
      </c>
      <c r="C1473" t="s">
        <v>984</v>
      </c>
      <c r="D1473" s="5" t="s">
        <v>503</v>
      </c>
      <c r="E1473" s="1" t="s">
        <v>933</v>
      </c>
      <c r="H1473" t="s">
        <v>736</v>
      </c>
      <c r="I1473" t="s">
        <v>27</v>
      </c>
      <c r="J1473" s="15" t="s">
        <v>332</v>
      </c>
      <c r="K1473" s="42" t="s">
        <v>1192</v>
      </c>
      <c r="L1473" s="7">
        <v>31.08</v>
      </c>
      <c r="M1473" s="7">
        <v>29.61</v>
      </c>
      <c r="N1473" s="9">
        <v>0.95270270270270274</v>
      </c>
    </row>
    <row r="1474" spans="1:15" x14ac:dyDescent="0.25">
      <c r="A1474" s="5" t="s">
        <v>336</v>
      </c>
      <c r="B1474" s="1" t="s">
        <v>983</v>
      </c>
      <c r="C1474" t="s">
        <v>984</v>
      </c>
      <c r="D1474" s="5" t="s">
        <v>503</v>
      </c>
      <c r="E1474" s="1" t="s">
        <v>933</v>
      </c>
      <c r="H1474" t="s">
        <v>736</v>
      </c>
      <c r="I1474" t="s">
        <v>27</v>
      </c>
      <c r="J1474" s="15" t="s">
        <v>332</v>
      </c>
      <c r="K1474" s="42" t="s">
        <v>1193</v>
      </c>
      <c r="L1474" s="7">
        <v>36.090000000000003</v>
      </c>
      <c r="M1474" s="7">
        <v>34.880000000000003</v>
      </c>
      <c r="N1474" s="9">
        <v>0.96647270712108613</v>
      </c>
    </row>
    <row r="1475" spans="1:15" x14ac:dyDescent="0.25">
      <c r="A1475" s="5" t="s">
        <v>336</v>
      </c>
      <c r="B1475" s="1" t="s">
        <v>983</v>
      </c>
      <c r="C1475" t="s">
        <v>984</v>
      </c>
      <c r="D1475" s="5" t="s">
        <v>503</v>
      </c>
      <c r="E1475" s="1" t="s">
        <v>933</v>
      </c>
      <c r="H1475" t="s">
        <v>736</v>
      </c>
      <c r="I1475" t="s">
        <v>27</v>
      </c>
      <c r="J1475" s="15" t="s">
        <v>332</v>
      </c>
      <c r="K1475" s="42" t="s">
        <v>1194</v>
      </c>
      <c r="L1475" s="7">
        <v>27.75</v>
      </c>
      <c r="M1475" s="7">
        <v>26.34</v>
      </c>
      <c r="N1475" s="9">
        <v>0.94918918918918915</v>
      </c>
    </row>
    <row r="1476" spans="1:15" x14ac:dyDescent="0.25">
      <c r="A1476" s="5" t="s">
        <v>336</v>
      </c>
      <c r="B1476" s="1" t="s">
        <v>983</v>
      </c>
      <c r="C1476" t="s">
        <v>984</v>
      </c>
      <c r="D1476" s="5" t="s">
        <v>503</v>
      </c>
      <c r="E1476" s="1" t="s">
        <v>933</v>
      </c>
      <c r="H1476" t="s">
        <v>736</v>
      </c>
      <c r="I1476" t="s">
        <v>27</v>
      </c>
      <c r="J1476" s="15" t="s">
        <v>332</v>
      </c>
      <c r="K1476" s="42" t="s">
        <v>1195</v>
      </c>
      <c r="L1476" s="7">
        <v>26.37</v>
      </c>
      <c r="M1476" s="7">
        <v>24.82</v>
      </c>
      <c r="N1476" s="9">
        <v>0.94122108456579445</v>
      </c>
    </row>
    <row r="1477" spans="1:15" x14ac:dyDescent="0.25">
      <c r="A1477" s="5" t="s">
        <v>336</v>
      </c>
      <c r="B1477" s="1" t="s">
        <v>983</v>
      </c>
      <c r="C1477" t="s">
        <v>984</v>
      </c>
      <c r="D1477" s="5" t="s">
        <v>503</v>
      </c>
      <c r="E1477" s="1" t="s">
        <v>933</v>
      </c>
      <c r="H1477" t="s">
        <v>736</v>
      </c>
      <c r="I1477" t="s">
        <v>27</v>
      </c>
      <c r="J1477" s="15" t="s">
        <v>332</v>
      </c>
      <c r="K1477" s="42" t="s">
        <v>1196</v>
      </c>
      <c r="L1477" s="7">
        <v>34.299999999999997</v>
      </c>
      <c r="M1477" s="7">
        <v>33.14</v>
      </c>
      <c r="N1477" s="9">
        <v>0.96618075801749281</v>
      </c>
    </row>
    <row r="1478" spans="1:15" x14ac:dyDescent="0.25">
      <c r="A1478" s="5" t="s">
        <v>336</v>
      </c>
      <c r="B1478" s="1" t="s">
        <v>983</v>
      </c>
      <c r="C1478" t="s">
        <v>984</v>
      </c>
      <c r="D1478" s="5" t="s">
        <v>503</v>
      </c>
      <c r="E1478" s="1" t="s">
        <v>933</v>
      </c>
      <c r="H1478" t="s">
        <v>736</v>
      </c>
      <c r="I1478" t="s">
        <v>27</v>
      </c>
      <c r="J1478" s="15" t="s">
        <v>332</v>
      </c>
      <c r="K1478" s="42" t="s">
        <v>1197</v>
      </c>
      <c r="L1478" s="7">
        <v>37.68</v>
      </c>
      <c r="M1478" s="7">
        <v>36.54</v>
      </c>
      <c r="N1478" s="9">
        <v>0.96974522292993626</v>
      </c>
    </row>
    <row r="1479" spans="1:15" x14ac:dyDescent="0.25">
      <c r="A1479" s="5" t="s">
        <v>336</v>
      </c>
      <c r="B1479" s="1" t="s">
        <v>983</v>
      </c>
      <c r="C1479" t="s">
        <v>984</v>
      </c>
      <c r="D1479" s="5" t="s">
        <v>503</v>
      </c>
      <c r="E1479" s="1" t="s">
        <v>933</v>
      </c>
      <c r="H1479" t="s">
        <v>736</v>
      </c>
      <c r="I1479" t="s">
        <v>27</v>
      </c>
      <c r="J1479" s="15" t="s">
        <v>332</v>
      </c>
      <c r="K1479" s="42" t="s">
        <v>1198</v>
      </c>
      <c r="L1479" s="7">
        <v>35.33</v>
      </c>
      <c r="M1479" s="7">
        <v>33.82</v>
      </c>
      <c r="N1479" s="9">
        <v>0.95726011887913964</v>
      </c>
    </row>
    <row r="1480" spans="1:15" x14ac:dyDescent="0.25">
      <c r="A1480" s="5" t="s">
        <v>336</v>
      </c>
      <c r="B1480" s="1" t="s">
        <v>983</v>
      </c>
      <c r="C1480" t="s">
        <v>984</v>
      </c>
      <c r="D1480" s="5" t="s">
        <v>503</v>
      </c>
      <c r="E1480" s="1" t="s">
        <v>933</v>
      </c>
      <c r="H1480" t="s">
        <v>736</v>
      </c>
      <c r="I1480" t="s">
        <v>27</v>
      </c>
      <c r="J1480" s="15" t="s">
        <v>332</v>
      </c>
      <c r="K1480" s="42" t="s">
        <v>1199</v>
      </c>
      <c r="L1480" s="7">
        <v>31.38</v>
      </c>
      <c r="M1480" s="7">
        <v>30.15</v>
      </c>
      <c r="N1480" s="9">
        <v>0.96080305927342258</v>
      </c>
    </row>
    <row r="1481" spans="1:15" x14ac:dyDescent="0.25">
      <c r="A1481" s="5" t="s">
        <v>336</v>
      </c>
      <c r="B1481" s="1" t="s">
        <v>983</v>
      </c>
      <c r="C1481" t="s">
        <v>984</v>
      </c>
      <c r="D1481" s="5" t="s">
        <v>503</v>
      </c>
      <c r="E1481" s="1" t="s">
        <v>933</v>
      </c>
      <c r="H1481" t="s">
        <v>736</v>
      </c>
      <c r="I1481" t="s">
        <v>27</v>
      </c>
      <c r="J1481" s="15" t="s">
        <v>332</v>
      </c>
      <c r="K1481" s="42" t="s">
        <v>1200</v>
      </c>
      <c r="L1481" s="7">
        <v>38.94</v>
      </c>
      <c r="M1481" s="7">
        <v>37.729999999999997</v>
      </c>
      <c r="N1481" s="9">
        <v>0.96892655367231639</v>
      </c>
    </row>
    <row r="1482" spans="1:15" x14ac:dyDescent="0.25">
      <c r="A1482" s="5" t="s">
        <v>336</v>
      </c>
      <c r="B1482" s="1" t="s">
        <v>983</v>
      </c>
      <c r="C1482" t="s">
        <v>984</v>
      </c>
      <c r="D1482" s="5" t="s">
        <v>503</v>
      </c>
      <c r="E1482" s="1" t="s">
        <v>933</v>
      </c>
      <c r="H1482" t="s">
        <v>736</v>
      </c>
      <c r="I1482" t="s">
        <v>27</v>
      </c>
      <c r="J1482" s="15" t="s">
        <v>332</v>
      </c>
      <c r="K1482" s="42" t="s">
        <v>1201</v>
      </c>
      <c r="L1482" s="7">
        <v>41.37</v>
      </c>
      <c r="M1482" s="7">
        <v>40.24</v>
      </c>
      <c r="N1482" s="9">
        <v>0.97268552090887128</v>
      </c>
    </row>
    <row r="1483" spans="1:15" x14ac:dyDescent="0.25">
      <c r="A1483" s="5" t="s">
        <v>336</v>
      </c>
      <c r="B1483" s="1" t="s">
        <v>983</v>
      </c>
      <c r="C1483" t="s">
        <v>984</v>
      </c>
      <c r="D1483" s="5" t="s">
        <v>503</v>
      </c>
      <c r="E1483" s="1" t="s">
        <v>933</v>
      </c>
      <c r="H1483" t="s">
        <v>736</v>
      </c>
      <c r="I1483" t="s">
        <v>27</v>
      </c>
      <c r="J1483" s="15" t="s">
        <v>332</v>
      </c>
      <c r="K1483" s="42" t="s">
        <v>1202</v>
      </c>
      <c r="L1483" s="7">
        <v>38.93</v>
      </c>
      <c r="M1483" s="7">
        <v>37.89</v>
      </c>
      <c r="N1483" s="9">
        <v>0.97328538402260467</v>
      </c>
      <c r="O1483" s="14">
        <v>7.8799999999999997E-13</v>
      </c>
    </row>
    <row r="1484" spans="1:15" x14ac:dyDescent="0.25">
      <c r="A1484" s="5" t="s">
        <v>336</v>
      </c>
      <c r="B1484" s="1" t="s">
        <v>983</v>
      </c>
      <c r="C1484" t="s">
        <v>984</v>
      </c>
      <c r="D1484" s="5" t="s">
        <v>503</v>
      </c>
      <c r="E1484" s="1" t="s">
        <v>933</v>
      </c>
      <c r="H1484" t="s">
        <v>736</v>
      </c>
      <c r="I1484" t="s">
        <v>27</v>
      </c>
      <c r="J1484" s="15" t="s">
        <v>332</v>
      </c>
      <c r="K1484" s="42" t="s">
        <v>1203</v>
      </c>
      <c r="L1484" s="7">
        <v>28.56</v>
      </c>
      <c r="M1484" s="7">
        <v>27.11</v>
      </c>
      <c r="N1484" s="9">
        <v>0.94922969187675077</v>
      </c>
    </row>
    <row r="1485" spans="1:15" x14ac:dyDescent="0.25">
      <c r="A1485" s="5" t="s">
        <v>336</v>
      </c>
      <c r="B1485" s="1" t="s">
        <v>983</v>
      </c>
      <c r="C1485" t="s">
        <v>984</v>
      </c>
      <c r="D1485" s="5" t="s">
        <v>503</v>
      </c>
      <c r="E1485" s="1" t="s">
        <v>933</v>
      </c>
      <c r="H1485" t="s">
        <v>736</v>
      </c>
      <c r="I1485" t="s">
        <v>27</v>
      </c>
      <c r="J1485" s="15" t="s">
        <v>332</v>
      </c>
      <c r="K1485" s="42" t="s">
        <v>1204</v>
      </c>
      <c r="L1485" s="7">
        <v>35.75</v>
      </c>
      <c r="M1485" s="7">
        <v>34.53</v>
      </c>
      <c r="N1485" s="9">
        <v>0.96587412587412591</v>
      </c>
    </row>
    <row r="1486" spans="1:15" x14ac:dyDescent="0.25">
      <c r="A1486" s="5" t="s">
        <v>336</v>
      </c>
      <c r="B1486" s="1" t="s">
        <v>983</v>
      </c>
      <c r="C1486" t="s">
        <v>984</v>
      </c>
      <c r="D1486" s="5" t="s">
        <v>503</v>
      </c>
      <c r="E1486" s="1" t="s">
        <v>933</v>
      </c>
      <c r="H1486" t="s">
        <v>736</v>
      </c>
      <c r="I1486" t="s">
        <v>27</v>
      </c>
      <c r="J1486" s="15" t="s">
        <v>332</v>
      </c>
      <c r="K1486" s="42" t="s">
        <v>1205</v>
      </c>
      <c r="L1486" s="7">
        <v>32.61</v>
      </c>
      <c r="M1486" s="7">
        <v>31.26</v>
      </c>
      <c r="N1486" s="9">
        <v>0.95860165593376268</v>
      </c>
    </row>
    <row r="1487" spans="1:15" x14ac:dyDescent="0.25">
      <c r="A1487" s="5" t="s">
        <v>336</v>
      </c>
      <c r="B1487" s="1" t="s">
        <v>983</v>
      </c>
      <c r="C1487" t="s">
        <v>984</v>
      </c>
      <c r="D1487" s="5" t="s">
        <v>503</v>
      </c>
      <c r="E1487" s="1" t="s">
        <v>933</v>
      </c>
      <c r="H1487" t="s">
        <v>736</v>
      </c>
      <c r="I1487" t="s">
        <v>27</v>
      </c>
      <c r="J1487" s="15" t="s">
        <v>332</v>
      </c>
      <c r="K1487" s="42" t="s">
        <v>1206</v>
      </c>
      <c r="L1487" s="7">
        <v>31.65</v>
      </c>
      <c r="M1487" s="7">
        <v>30.34</v>
      </c>
      <c r="N1487" s="9">
        <v>0.95860979462875207</v>
      </c>
    </row>
    <row r="1488" spans="1:15" x14ac:dyDescent="0.25">
      <c r="A1488" s="5" t="s">
        <v>336</v>
      </c>
      <c r="B1488" s="1" t="s">
        <v>983</v>
      </c>
      <c r="C1488" t="s">
        <v>984</v>
      </c>
      <c r="D1488" s="5" t="s">
        <v>503</v>
      </c>
      <c r="E1488" s="1" t="s">
        <v>933</v>
      </c>
      <c r="H1488" t="s">
        <v>736</v>
      </c>
      <c r="I1488" t="s">
        <v>27</v>
      </c>
      <c r="J1488" s="15" t="s">
        <v>332</v>
      </c>
      <c r="K1488" s="42" t="s">
        <v>1207</v>
      </c>
      <c r="L1488" s="7">
        <v>41.69</v>
      </c>
      <c r="M1488" s="7">
        <v>40.39</v>
      </c>
      <c r="N1488" s="9">
        <v>0.96881746222115617</v>
      </c>
    </row>
    <row r="1489" spans="1:15" x14ac:dyDescent="0.25">
      <c r="A1489" s="5" t="s">
        <v>336</v>
      </c>
      <c r="B1489" s="1" t="s">
        <v>983</v>
      </c>
      <c r="C1489" t="s">
        <v>984</v>
      </c>
      <c r="D1489" s="5" t="s">
        <v>503</v>
      </c>
      <c r="E1489" s="1" t="s">
        <v>933</v>
      </c>
      <c r="H1489" t="s">
        <v>736</v>
      </c>
      <c r="I1489" t="s">
        <v>27</v>
      </c>
      <c r="J1489" s="15" t="s">
        <v>332</v>
      </c>
      <c r="K1489" s="42" t="s">
        <v>1208</v>
      </c>
      <c r="L1489" s="7">
        <v>34.17</v>
      </c>
      <c r="M1489" s="7">
        <v>32.64</v>
      </c>
      <c r="N1489" s="9">
        <v>0.95522388059701491</v>
      </c>
      <c r="O1489" s="14">
        <v>5.4300000000000001E-13</v>
      </c>
    </row>
    <row r="1490" spans="1:15" x14ac:dyDescent="0.25">
      <c r="A1490" s="5" t="s">
        <v>336</v>
      </c>
      <c r="B1490" s="1" t="s">
        <v>983</v>
      </c>
      <c r="C1490" t="s">
        <v>984</v>
      </c>
      <c r="D1490" s="5" t="s">
        <v>503</v>
      </c>
      <c r="E1490" s="1" t="s">
        <v>933</v>
      </c>
      <c r="H1490" t="s">
        <v>736</v>
      </c>
      <c r="I1490" t="s">
        <v>27</v>
      </c>
      <c r="J1490" s="15" t="s">
        <v>332</v>
      </c>
      <c r="K1490" s="42" t="s">
        <v>1209</v>
      </c>
      <c r="L1490" s="7">
        <v>41.23</v>
      </c>
      <c r="M1490" s="7">
        <v>39.92</v>
      </c>
      <c r="N1490" s="9">
        <v>0.96822701916080534</v>
      </c>
    </row>
    <row r="1491" spans="1:15" x14ac:dyDescent="0.25">
      <c r="A1491" s="5" t="s">
        <v>336</v>
      </c>
      <c r="B1491" s="1" t="s">
        <v>983</v>
      </c>
      <c r="C1491" t="s">
        <v>984</v>
      </c>
      <c r="D1491" s="5" t="s">
        <v>503</v>
      </c>
      <c r="E1491" s="1" t="s">
        <v>933</v>
      </c>
      <c r="H1491" t="s">
        <v>736</v>
      </c>
      <c r="I1491" t="s">
        <v>27</v>
      </c>
      <c r="J1491" s="15" t="s">
        <v>332</v>
      </c>
      <c r="K1491" s="42" t="s">
        <v>1210</v>
      </c>
      <c r="L1491" s="7">
        <v>46.81</v>
      </c>
      <c r="M1491" s="7">
        <v>45.78</v>
      </c>
      <c r="N1491" s="9">
        <v>0.97799615466780598</v>
      </c>
    </row>
    <row r="1492" spans="1:15" x14ac:dyDescent="0.25">
      <c r="A1492" s="5" t="s">
        <v>336</v>
      </c>
      <c r="B1492" s="1" t="s">
        <v>983</v>
      </c>
      <c r="C1492" t="s">
        <v>984</v>
      </c>
      <c r="D1492" s="5" t="s">
        <v>503</v>
      </c>
      <c r="E1492" s="1" t="s">
        <v>933</v>
      </c>
      <c r="H1492" t="s">
        <v>736</v>
      </c>
      <c r="I1492" t="s">
        <v>27</v>
      </c>
      <c r="J1492" s="15" t="s">
        <v>332</v>
      </c>
      <c r="K1492" s="42" t="s">
        <v>1211</v>
      </c>
      <c r="L1492" s="7">
        <v>41.81</v>
      </c>
      <c r="M1492" s="7">
        <v>40.130000000000003</v>
      </c>
      <c r="N1492" s="9">
        <v>0.95981822530495098</v>
      </c>
    </row>
    <row r="1493" spans="1:15" x14ac:dyDescent="0.25">
      <c r="A1493" s="5" t="s">
        <v>336</v>
      </c>
      <c r="B1493" s="1" t="s">
        <v>983</v>
      </c>
      <c r="C1493" t="s">
        <v>984</v>
      </c>
      <c r="D1493" s="5" t="s">
        <v>503</v>
      </c>
      <c r="E1493" s="1" t="s">
        <v>933</v>
      </c>
      <c r="H1493" t="s">
        <v>736</v>
      </c>
      <c r="I1493" t="s">
        <v>27</v>
      </c>
      <c r="J1493" s="15" t="s">
        <v>332</v>
      </c>
      <c r="K1493" s="42" t="s">
        <v>1212</v>
      </c>
      <c r="L1493" s="7">
        <v>33.65</v>
      </c>
      <c r="M1493" s="7">
        <v>32.26</v>
      </c>
      <c r="N1493" s="9">
        <v>0.95869242199108473</v>
      </c>
    </row>
    <row r="1494" spans="1:15" x14ac:dyDescent="0.25">
      <c r="A1494" s="5" t="s">
        <v>336</v>
      </c>
      <c r="B1494" s="1" t="s">
        <v>983</v>
      </c>
      <c r="C1494" t="s">
        <v>984</v>
      </c>
      <c r="D1494" s="5" t="s">
        <v>503</v>
      </c>
      <c r="E1494" s="1" t="s">
        <v>933</v>
      </c>
      <c r="H1494" t="s">
        <v>736</v>
      </c>
      <c r="I1494" t="s">
        <v>27</v>
      </c>
      <c r="J1494" s="15" t="s">
        <v>332</v>
      </c>
      <c r="K1494" s="42" t="s">
        <v>1213</v>
      </c>
      <c r="L1494" s="7">
        <v>30.47</v>
      </c>
      <c r="M1494" s="7">
        <v>28.73</v>
      </c>
      <c r="N1494" s="9">
        <v>0.94289465047587795</v>
      </c>
    </row>
    <row r="1495" spans="1:15" x14ac:dyDescent="0.25">
      <c r="A1495" s="5" t="s">
        <v>336</v>
      </c>
      <c r="B1495" s="1" t="s">
        <v>983</v>
      </c>
      <c r="C1495" t="s">
        <v>984</v>
      </c>
      <c r="D1495" s="5" t="s">
        <v>503</v>
      </c>
      <c r="E1495" s="1" t="s">
        <v>933</v>
      </c>
      <c r="H1495" t="s">
        <v>736</v>
      </c>
      <c r="I1495" t="s">
        <v>27</v>
      </c>
      <c r="J1495" s="15" t="s">
        <v>332</v>
      </c>
      <c r="K1495" s="42" t="s">
        <v>1214</v>
      </c>
      <c r="L1495" s="7">
        <v>38.64</v>
      </c>
      <c r="M1495" s="7">
        <v>37.17</v>
      </c>
      <c r="N1495" s="9">
        <v>0.96195652173913049</v>
      </c>
    </row>
    <row r="1496" spans="1:15" x14ac:dyDescent="0.25">
      <c r="A1496" s="5" t="s">
        <v>336</v>
      </c>
      <c r="B1496" s="1" t="s">
        <v>983</v>
      </c>
      <c r="C1496" t="s">
        <v>984</v>
      </c>
      <c r="D1496" s="5" t="s">
        <v>503</v>
      </c>
      <c r="E1496" s="1" t="s">
        <v>933</v>
      </c>
      <c r="H1496" t="s">
        <v>736</v>
      </c>
      <c r="I1496" t="s">
        <v>27</v>
      </c>
      <c r="J1496" s="15" t="s">
        <v>332</v>
      </c>
      <c r="K1496" s="42" t="s">
        <v>1215</v>
      </c>
      <c r="L1496" s="7">
        <v>31.33</v>
      </c>
      <c r="M1496" s="7">
        <v>30.08</v>
      </c>
      <c r="N1496" s="9">
        <v>0.96010213852537507</v>
      </c>
    </row>
    <row r="1497" spans="1:15" x14ac:dyDescent="0.25">
      <c r="A1497" s="5" t="s">
        <v>336</v>
      </c>
      <c r="B1497" s="1" t="s">
        <v>983</v>
      </c>
      <c r="C1497" t="s">
        <v>984</v>
      </c>
      <c r="D1497" s="5" t="s">
        <v>503</v>
      </c>
      <c r="E1497" s="1" t="s">
        <v>933</v>
      </c>
      <c r="H1497" t="s">
        <v>736</v>
      </c>
      <c r="I1497" t="s">
        <v>27</v>
      </c>
      <c r="J1497" s="15" t="s">
        <v>332</v>
      </c>
      <c r="K1497" s="42" t="s">
        <v>1216</v>
      </c>
      <c r="L1497" s="7">
        <v>32.04</v>
      </c>
      <c r="M1497" s="7">
        <v>30.67</v>
      </c>
      <c r="N1497" s="9">
        <v>0.95724094881398258</v>
      </c>
    </row>
    <row r="1498" spans="1:15" x14ac:dyDescent="0.25">
      <c r="A1498" s="5" t="s">
        <v>336</v>
      </c>
      <c r="B1498" s="1" t="s">
        <v>983</v>
      </c>
      <c r="C1498" t="s">
        <v>984</v>
      </c>
      <c r="D1498" s="5" t="s">
        <v>503</v>
      </c>
      <c r="E1498" s="1" t="s">
        <v>933</v>
      </c>
      <c r="H1498" t="s">
        <v>736</v>
      </c>
      <c r="I1498" t="s">
        <v>27</v>
      </c>
      <c r="J1498" s="15" t="s">
        <v>332</v>
      </c>
      <c r="K1498" s="42" t="s">
        <v>1217</v>
      </c>
      <c r="L1498" s="7">
        <v>34.909999999999997</v>
      </c>
      <c r="M1498" s="7">
        <v>33.549999999999997</v>
      </c>
      <c r="N1498" s="9">
        <v>0.96104268118017766</v>
      </c>
    </row>
    <row r="1499" spans="1:15" x14ac:dyDescent="0.25">
      <c r="A1499" s="5" t="s">
        <v>336</v>
      </c>
      <c r="B1499" s="1" t="s">
        <v>983</v>
      </c>
      <c r="C1499" t="s">
        <v>984</v>
      </c>
      <c r="D1499" s="5" t="s">
        <v>503</v>
      </c>
      <c r="E1499" s="1" t="s">
        <v>933</v>
      </c>
      <c r="H1499" t="s">
        <v>736</v>
      </c>
      <c r="I1499" t="s">
        <v>27</v>
      </c>
      <c r="J1499" s="15" t="s">
        <v>332</v>
      </c>
      <c r="K1499" s="42" t="s">
        <v>1218</v>
      </c>
      <c r="L1499" s="7">
        <v>33.25</v>
      </c>
      <c r="M1499" s="7">
        <v>31.85</v>
      </c>
      <c r="N1499" s="9">
        <v>0.95789473684210535</v>
      </c>
    </row>
    <row r="1500" spans="1:15" x14ac:dyDescent="0.25">
      <c r="A1500" s="5" t="s">
        <v>336</v>
      </c>
      <c r="B1500" s="1" t="s">
        <v>983</v>
      </c>
      <c r="C1500" t="s">
        <v>984</v>
      </c>
      <c r="D1500" s="5" t="s">
        <v>503</v>
      </c>
      <c r="E1500" s="1" t="s">
        <v>933</v>
      </c>
      <c r="H1500" t="s">
        <v>736</v>
      </c>
      <c r="I1500" t="s">
        <v>27</v>
      </c>
      <c r="J1500" s="15" t="s">
        <v>332</v>
      </c>
      <c r="K1500" s="42" t="s">
        <v>1219</v>
      </c>
      <c r="L1500" s="7">
        <v>37.96</v>
      </c>
      <c r="M1500" s="7">
        <v>36.58</v>
      </c>
      <c r="N1500" s="9">
        <v>0.96364594309799778</v>
      </c>
    </row>
    <row r="1501" spans="1:15" x14ac:dyDescent="0.25">
      <c r="A1501" s="5" t="s">
        <v>336</v>
      </c>
      <c r="B1501" s="1" t="s">
        <v>983</v>
      </c>
      <c r="C1501" t="s">
        <v>984</v>
      </c>
      <c r="D1501" s="5" t="s">
        <v>503</v>
      </c>
      <c r="E1501" s="1" t="s">
        <v>933</v>
      </c>
      <c r="H1501" t="s">
        <v>736</v>
      </c>
      <c r="I1501" t="s">
        <v>27</v>
      </c>
      <c r="J1501" s="15" t="s">
        <v>332</v>
      </c>
      <c r="K1501" s="42" t="s">
        <v>1220</v>
      </c>
      <c r="L1501" s="7">
        <v>41.27</v>
      </c>
      <c r="M1501" s="7">
        <v>39.71</v>
      </c>
      <c r="N1501" s="9">
        <v>0.96220014538405618</v>
      </c>
    </row>
    <row r="1502" spans="1:15" x14ac:dyDescent="0.25">
      <c r="A1502" s="5" t="s">
        <v>336</v>
      </c>
      <c r="B1502" s="1" t="s">
        <v>983</v>
      </c>
      <c r="C1502" t="s">
        <v>984</v>
      </c>
      <c r="D1502" s="5" t="s">
        <v>503</v>
      </c>
      <c r="E1502" s="1" t="s">
        <v>933</v>
      </c>
      <c r="H1502" t="s">
        <v>736</v>
      </c>
      <c r="I1502" t="s">
        <v>27</v>
      </c>
      <c r="J1502" s="15" t="s">
        <v>332</v>
      </c>
      <c r="K1502" s="42" t="s">
        <v>1221</v>
      </c>
      <c r="L1502" s="7">
        <v>41.04</v>
      </c>
      <c r="M1502" s="7">
        <v>39.75</v>
      </c>
      <c r="N1502" s="9">
        <v>0.9685672514619883</v>
      </c>
    </row>
    <row r="1503" spans="1:15" x14ac:dyDescent="0.25">
      <c r="A1503" s="5" t="s">
        <v>336</v>
      </c>
      <c r="B1503" s="1" t="s">
        <v>983</v>
      </c>
      <c r="C1503" t="s">
        <v>984</v>
      </c>
      <c r="D1503" s="5" t="s">
        <v>503</v>
      </c>
      <c r="E1503" s="1" t="s">
        <v>933</v>
      </c>
      <c r="H1503" t="s">
        <v>736</v>
      </c>
      <c r="I1503" t="s">
        <v>27</v>
      </c>
      <c r="J1503" s="15" t="s">
        <v>332</v>
      </c>
      <c r="K1503" s="42" t="s">
        <v>1222</v>
      </c>
      <c r="L1503" s="7">
        <v>8.2200000000000006</v>
      </c>
      <c r="M1503" s="7">
        <v>7.83</v>
      </c>
      <c r="N1503" s="9">
        <v>0.95255474452554734</v>
      </c>
    </row>
    <row r="1504" spans="1:15" x14ac:dyDescent="0.25">
      <c r="A1504" s="5" t="s">
        <v>336</v>
      </c>
      <c r="B1504" s="1" t="s">
        <v>983</v>
      </c>
      <c r="C1504" t="s">
        <v>984</v>
      </c>
      <c r="D1504" s="5" t="s">
        <v>503</v>
      </c>
      <c r="E1504" s="1" t="s">
        <v>933</v>
      </c>
      <c r="H1504" t="s">
        <v>736</v>
      </c>
      <c r="I1504" t="s">
        <v>27</v>
      </c>
      <c r="J1504" s="15" t="s">
        <v>332</v>
      </c>
      <c r="K1504" s="42" t="s">
        <v>1223</v>
      </c>
      <c r="L1504" s="7">
        <v>7.63</v>
      </c>
      <c r="M1504" s="7">
        <v>7.27</v>
      </c>
      <c r="N1504" s="9">
        <v>0.95281782437745732</v>
      </c>
    </row>
    <row r="1505" spans="1:15" x14ac:dyDescent="0.25">
      <c r="A1505" s="5" t="s">
        <v>336</v>
      </c>
      <c r="B1505" s="1" t="s">
        <v>983</v>
      </c>
      <c r="C1505" t="s">
        <v>984</v>
      </c>
      <c r="D1505" s="5" t="s">
        <v>503</v>
      </c>
      <c r="E1505" s="1" t="s">
        <v>933</v>
      </c>
      <c r="H1505" t="s">
        <v>736</v>
      </c>
      <c r="I1505" t="s">
        <v>27</v>
      </c>
      <c r="J1505" s="15" t="s">
        <v>332</v>
      </c>
      <c r="K1505" s="42" t="s">
        <v>1224</v>
      </c>
      <c r="L1505" s="7">
        <v>8.43</v>
      </c>
      <c r="M1505" s="7">
        <v>8.0500000000000007</v>
      </c>
      <c r="N1505" s="9">
        <v>0.95492289442467393</v>
      </c>
    </row>
    <row r="1506" spans="1:15" x14ac:dyDescent="0.25">
      <c r="A1506" s="5" t="s">
        <v>336</v>
      </c>
      <c r="B1506" s="1" t="s">
        <v>983</v>
      </c>
      <c r="C1506" t="s">
        <v>984</v>
      </c>
      <c r="D1506" s="5" t="s">
        <v>503</v>
      </c>
      <c r="E1506" s="1" t="s">
        <v>933</v>
      </c>
      <c r="H1506" t="s">
        <v>736</v>
      </c>
      <c r="I1506" t="s">
        <v>27</v>
      </c>
      <c r="J1506" s="15" t="s">
        <v>332</v>
      </c>
      <c r="K1506" s="42" t="s">
        <v>1225</v>
      </c>
      <c r="L1506" s="7">
        <v>6.21</v>
      </c>
      <c r="M1506" s="7">
        <v>5.94</v>
      </c>
      <c r="N1506" s="9">
        <v>0.95652173913043481</v>
      </c>
    </row>
    <row r="1507" spans="1:15" x14ac:dyDescent="0.25">
      <c r="A1507" s="5" t="s">
        <v>336</v>
      </c>
      <c r="B1507" s="1" t="s">
        <v>983</v>
      </c>
      <c r="C1507" t="s">
        <v>984</v>
      </c>
      <c r="D1507" s="5" t="s">
        <v>503</v>
      </c>
      <c r="E1507" s="1" t="s">
        <v>933</v>
      </c>
      <c r="H1507" t="s">
        <v>736</v>
      </c>
      <c r="I1507" t="s">
        <v>27</v>
      </c>
      <c r="J1507" s="15" t="s">
        <v>332</v>
      </c>
      <c r="K1507" s="42" t="s">
        <v>1226</v>
      </c>
      <c r="L1507" s="7">
        <v>8.08</v>
      </c>
      <c r="M1507" s="7">
        <v>7.45</v>
      </c>
      <c r="N1507" s="9">
        <v>0.92202970297029707</v>
      </c>
    </row>
    <row r="1508" spans="1:15" x14ac:dyDescent="0.25">
      <c r="A1508" s="5" t="s">
        <v>336</v>
      </c>
      <c r="B1508" s="1" t="s">
        <v>983</v>
      </c>
      <c r="C1508" t="s">
        <v>984</v>
      </c>
      <c r="D1508" s="5" t="s">
        <v>503</v>
      </c>
      <c r="E1508" s="1" t="s">
        <v>933</v>
      </c>
      <c r="H1508" t="s">
        <v>736</v>
      </c>
      <c r="I1508" t="s">
        <v>27</v>
      </c>
      <c r="J1508" s="15" t="s">
        <v>332</v>
      </c>
      <c r="K1508" s="42" t="s">
        <v>1227</v>
      </c>
      <c r="L1508" s="7">
        <v>9.94</v>
      </c>
      <c r="M1508" s="7">
        <v>9.4</v>
      </c>
      <c r="N1508" s="9">
        <v>0.94567404426559365</v>
      </c>
    </row>
    <row r="1509" spans="1:15" x14ac:dyDescent="0.25">
      <c r="A1509" s="5" t="s">
        <v>336</v>
      </c>
      <c r="B1509" s="1" t="s">
        <v>983</v>
      </c>
      <c r="C1509" t="s">
        <v>984</v>
      </c>
      <c r="D1509" s="5" t="s">
        <v>503</v>
      </c>
      <c r="E1509" s="1" t="s">
        <v>933</v>
      </c>
      <c r="H1509" t="s">
        <v>736</v>
      </c>
      <c r="I1509" t="s">
        <v>27</v>
      </c>
      <c r="J1509" s="15" t="s">
        <v>332</v>
      </c>
      <c r="K1509" s="42" t="s">
        <v>1228</v>
      </c>
      <c r="L1509" s="7">
        <v>6.58</v>
      </c>
      <c r="M1509" s="7">
        <v>6.18</v>
      </c>
      <c r="N1509" s="9">
        <v>0.93920972644376899</v>
      </c>
    </row>
    <row r="1510" spans="1:15" x14ac:dyDescent="0.25">
      <c r="A1510" s="5" t="s">
        <v>336</v>
      </c>
      <c r="B1510" s="1" t="s">
        <v>983</v>
      </c>
      <c r="C1510" t="s">
        <v>984</v>
      </c>
      <c r="D1510" s="5" t="s">
        <v>503</v>
      </c>
      <c r="E1510" s="1" t="s">
        <v>933</v>
      </c>
      <c r="H1510" t="s">
        <v>736</v>
      </c>
      <c r="I1510" t="s">
        <v>27</v>
      </c>
      <c r="J1510" s="15" t="s">
        <v>332</v>
      </c>
      <c r="K1510" s="42" t="s">
        <v>1229</v>
      </c>
      <c r="L1510" s="7">
        <v>7.91</v>
      </c>
      <c r="M1510" s="7">
        <v>7.71</v>
      </c>
      <c r="N1510" s="9">
        <v>0.97471554993678888</v>
      </c>
    </row>
    <row r="1511" spans="1:15" x14ac:dyDescent="0.25">
      <c r="A1511" s="5" t="s">
        <v>336</v>
      </c>
      <c r="B1511" s="1" t="s">
        <v>983</v>
      </c>
      <c r="C1511" t="s">
        <v>984</v>
      </c>
      <c r="D1511" s="5" t="s">
        <v>503</v>
      </c>
      <c r="E1511" s="1" t="s">
        <v>933</v>
      </c>
      <c r="H1511" t="s">
        <v>736</v>
      </c>
      <c r="I1511" t="s">
        <v>27</v>
      </c>
      <c r="J1511" s="15" t="s">
        <v>332</v>
      </c>
      <c r="K1511" s="42" t="s">
        <v>1230</v>
      </c>
      <c r="L1511" s="7">
        <v>8.8000000000000007</v>
      </c>
      <c r="M1511" s="7">
        <v>8.16</v>
      </c>
      <c r="N1511" s="9">
        <v>0.92727272727272725</v>
      </c>
    </row>
    <row r="1512" spans="1:15" x14ac:dyDescent="0.25">
      <c r="A1512" s="5" t="s">
        <v>336</v>
      </c>
      <c r="B1512" s="1" t="s">
        <v>983</v>
      </c>
      <c r="C1512" t="s">
        <v>984</v>
      </c>
      <c r="D1512" s="5" t="s">
        <v>503</v>
      </c>
      <c r="E1512" s="1" t="s">
        <v>933</v>
      </c>
      <c r="H1512" t="s">
        <v>736</v>
      </c>
      <c r="I1512" t="s">
        <v>27</v>
      </c>
      <c r="J1512" s="15" t="s">
        <v>332</v>
      </c>
      <c r="K1512" s="42" t="s">
        <v>1231</v>
      </c>
      <c r="L1512" s="7">
        <v>5.33</v>
      </c>
      <c r="M1512" s="7">
        <v>5.05</v>
      </c>
      <c r="N1512" s="9">
        <v>0.94746716697936206</v>
      </c>
    </row>
    <row r="1513" spans="1:15" x14ac:dyDescent="0.25">
      <c r="A1513" s="5" t="s">
        <v>336</v>
      </c>
      <c r="B1513" s="1" t="s">
        <v>983</v>
      </c>
      <c r="C1513" t="s">
        <v>984</v>
      </c>
      <c r="D1513" s="5" t="s">
        <v>503</v>
      </c>
      <c r="E1513" s="1" t="s">
        <v>933</v>
      </c>
      <c r="H1513" t="s">
        <v>736</v>
      </c>
      <c r="I1513" t="s">
        <v>27</v>
      </c>
      <c r="J1513" s="15" t="s">
        <v>332</v>
      </c>
      <c r="K1513" s="42" t="s">
        <v>1232</v>
      </c>
      <c r="L1513" s="7">
        <v>5.3</v>
      </c>
      <c r="M1513" s="7">
        <v>5.1100000000000003</v>
      </c>
      <c r="N1513" s="9">
        <v>0.96415094339622653</v>
      </c>
    </row>
    <row r="1514" spans="1:15" x14ac:dyDescent="0.25">
      <c r="A1514" s="5" t="s">
        <v>336</v>
      </c>
      <c r="B1514" s="1" t="s">
        <v>983</v>
      </c>
      <c r="C1514" t="s">
        <v>984</v>
      </c>
      <c r="D1514" s="5" t="s">
        <v>503</v>
      </c>
      <c r="E1514" s="1" t="s">
        <v>933</v>
      </c>
      <c r="H1514" t="s">
        <v>736</v>
      </c>
      <c r="I1514" t="s">
        <v>27</v>
      </c>
      <c r="J1514" s="15" t="s">
        <v>332</v>
      </c>
      <c r="K1514" s="42" t="s">
        <v>1233</v>
      </c>
      <c r="L1514" s="7">
        <v>6.19</v>
      </c>
      <c r="M1514" s="7">
        <v>5.91</v>
      </c>
      <c r="N1514" s="9">
        <v>0.95476575121163165</v>
      </c>
    </row>
    <row r="1515" spans="1:15" x14ac:dyDescent="0.25">
      <c r="A1515" s="5" t="s">
        <v>336</v>
      </c>
      <c r="B1515" s="1" t="s">
        <v>983</v>
      </c>
      <c r="C1515" t="s">
        <v>984</v>
      </c>
      <c r="D1515" s="5" t="s">
        <v>503</v>
      </c>
      <c r="E1515" s="1" t="s">
        <v>933</v>
      </c>
      <c r="H1515" t="s">
        <v>736</v>
      </c>
      <c r="I1515" t="s">
        <v>27</v>
      </c>
      <c r="J1515" s="15" t="s">
        <v>332</v>
      </c>
      <c r="K1515" s="42" t="s">
        <v>1234</v>
      </c>
      <c r="L1515" s="7">
        <v>5.64</v>
      </c>
      <c r="M1515" s="7">
        <v>5.39</v>
      </c>
      <c r="N1515" s="9">
        <v>0.95567375886524819</v>
      </c>
    </row>
    <row r="1516" spans="1:15" x14ac:dyDescent="0.25">
      <c r="A1516" s="5" t="s">
        <v>336</v>
      </c>
      <c r="B1516" s="1" t="s">
        <v>983</v>
      </c>
      <c r="C1516" t="s">
        <v>984</v>
      </c>
      <c r="D1516" s="5" t="s">
        <v>503</v>
      </c>
      <c r="E1516" s="1" t="s">
        <v>933</v>
      </c>
      <c r="H1516" t="s">
        <v>736</v>
      </c>
      <c r="I1516" t="s">
        <v>27</v>
      </c>
      <c r="J1516" s="15" t="s">
        <v>332</v>
      </c>
      <c r="K1516" s="42" t="s">
        <v>1235</v>
      </c>
      <c r="L1516" s="7">
        <v>5.15</v>
      </c>
      <c r="M1516" s="7">
        <v>4.9400000000000004</v>
      </c>
      <c r="N1516" s="9">
        <v>0.95922330097087383</v>
      </c>
    </row>
    <row r="1517" spans="1:15" x14ac:dyDescent="0.25">
      <c r="A1517" s="5" t="s">
        <v>336</v>
      </c>
      <c r="B1517" s="1" t="s">
        <v>983</v>
      </c>
      <c r="C1517" t="s">
        <v>984</v>
      </c>
      <c r="D1517" s="5" t="s">
        <v>503</v>
      </c>
      <c r="E1517" s="1" t="s">
        <v>933</v>
      </c>
      <c r="H1517" t="s">
        <v>736</v>
      </c>
      <c r="I1517" t="s">
        <v>27</v>
      </c>
      <c r="J1517" s="15" t="s">
        <v>332</v>
      </c>
      <c r="K1517" s="42" t="s">
        <v>1236</v>
      </c>
      <c r="L1517" s="7">
        <v>5.94</v>
      </c>
      <c r="M1517" s="7">
        <v>5.62</v>
      </c>
      <c r="N1517" s="9">
        <v>0.94612794612794604</v>
      </c>
    </row>
    <row r="1518" spans="1:15" x14ac:dyDescent="0.25">
      <c r="A1518" s="5" t="s">
        <v>336</v>
      </c>
      <c r="B1518" s="1" t="s">
        <v>983</v>
      </c>
      <c r="C1518" t="s">
        <v>984</v>
      </c>
      <c r="D1518" s="5" t="s">
        <v>503</v>
      </c>
      <c r="E1518" s="1" t="s">
        <v>933</v>
      </c>
      <c r="H1518" t="s">
        <v>736</v>
      </c>
      <c r="I1518" t="s">
        <v>27</v>
      </c>
      <c r="J1518" s="15" t="s">
        <v>332</v>
      </c>
      <c r="K1518" s="42" t="s">
        <v>1237</v>
      </c>
      <c r="L1518" s="7">
        <v>6.18</v>
      </c>
      <c r="M1518" s="7">
        <v>5.87</v>
      </c>
      <c r="N1518" s="9">
        <v>0.94983818770226547</v>
      </c>
    </row>
    <row r="1519" spans="1:15" x14ac:dyDescent="0.25">
      <c r="A1519" s="5" t="s">
        <v>336</v>
      </c>
      <c r="B1519" s="1" t="s">
        <v>983</v>
      </c>
      <c r="C1519" t="s">
        <v>984</v>
      </c>
      <c r="D1519" s="5" t="s">
        <v>503</v>
      </c>
      <c r="E1519" s="1" t="s">
        <v>933</v>
      </c>
      <c r="H1519" t="s">
        <v>736</v>
      </c>
      <c r="I1519" t="s">
        <v>27</v>
      </c>
      <c r="J1519" s="15" t="s">
        <v>332</v>
      </c>
      <c r="K1519" s="42" t="s">
        <v>1238</v>
      </c>
      <c r="L1519" s="7">
        <v>5.23</v>
      </c>
      <c r="M1519" s="7">
        <v>5.04</v>
      </c>
      <c r="N1519" s="9">
        <v>0.96367112810707445</v>
      </c>
      <c r="O1519" s="14">
        <v>4.15E-15</v>
      </c>
    </row>
    <row r="1520" spans="1:15" x14ac:dyDescent="0.25">
      <c r="A1520" s="5" t="s">
        <v>336</v>
      </c>
      <c r="B1520" s="1" t="s">
        <v>983</v>
      </c>
      <c r="C1520" t="s">
        <v>984</v>
      </c>
      <c r="D1520" s="5" t="s">
        <v>503</v>
      </c>
      <c r="E1520" s="1" t="s">
        <v>933</v>
      </c>
      <c r="H1520" t="s">
        <v>736</v>
      </c>
      <c r="I1520" t="s">
        <v>27</v>
      </c>
      <c r="J1520" s="15" t="s">
        <v>332</v>
      </c>
      <c r="K1520" s="42" t="s">
        <v>1239</v>
      </c>
      <c r="L1520" s="7">
        <v>9.49</v>
      </c>
      <c r="M1520" s="7">
        <v>8.9600000000000009</v>
      </c>
      <c r="N1520" s="9">
        <v>0.94415173867228663</v>
      </c>
    </row>
    <row r="1521" spans="1:14" x14ac:dyDescent="0.25">
      <c r="A1521" s="5" t="s">
        <v>336</v>
      </c>
      <c r="B1521" s="1" t="s">
        <v>983</v>
      </c>
      <c r="C1521" t="s">
        <v>984</v>
      </c>
      <c r="D1521" s="5" t="s">
        <v>503</v>
      </c>
      <c r="E1521" s="1" t="s">
        <v>933</v>
      </c>
      <c r="H1521" t="s">
        <v>736</v>
      </c>
      <c r="I1521" t="s">
        <v>27</v>
      </c>
      <c r="J1521" s="15" t="s">
        <v>332</v>
      </c>
      <c r="K1521" s="42" t="s">
        <v>1240</v>
      </c>
      <c r="L1521" s="7">
        <v>7.85</v>
      </c>
      <c r="M1521" s="7">
        <v>7.26</v>
      </c>
      <c r="N1521" s="9">
        <v>0.92484076433121021</v>
      </c>
    </row>
    <row r="1522" spans="1:14" x14ac:dyDescent="0.25">
      <c r="A1522" s="5" t="s">
        <v>336</v>
      </c>
      <c r="B1522" s="1" t="s">
        <v>983</v>
      </c>
      <c r="C1522" t="s">
        <v>984</v>
      </c>
      <c r="D1522" s="5" t="s">
        <v>503</v>
      </c>
      <c r="E1522" s="1" t="s">
        <v>933</v>
      </c>
      <c r="H1522" t="s">
        <v>736</v>
      </c>
      <c r="I1522" t="s">
        <v>27</v>
      </c>
      <c r="J1522" s="15" t="s">
        <v>332</v>
      </c>
      <c r="K1522" s="42" t="s">
        <v>1241</v>
      </c>
      <c r="L1522" s="7">
        <v>4.92</v>
      </c>
      <c r="M1522" s="7">
        <v>4.72</v>
      </c>
      <c r="N1522" s="9">
        <v>0.95934959349593496</v>
      </c>
    </row>
    <row r="1523" spans="1:14" x14ac:dyDescent="0.25">
      <c r="A1523" s="5" t="s">
        <v>336</v>
      </c>
      <c r="B1523" s="1" t="s">
        <v>983</v>
      </c>
      <c r="C1523" t="s">
        <v>984</v>
      </c>
      <c r="D1523" s="5" t="s">
        <v>503</v>
      </c>
      <c r="E1523" s="1" t="s">
        <v>933</v>
      </c>
      <c r="H1523" t="s">
        <v>736</v>
      </c>
      <c r="I1523" t="s">
        <v>27</v>
      </c>
      <c r="J1523" s="15" t="s">
        <v>332</v>
      </c>
      <c r="K1523" s="42" t="s">
        <v>1242</v>
      </c>
      <c r="L1523" s="7">
        <v>5.17</v>
      </c>
      <c r="M1523" s="7">
        <v>5.3</v>
      </c>
      <c r="N1523" s="9">
        <v>1.0251450676982592</v>
      </c>
    </row>
    <row r="1524" spans="1:14" x14ac:dyDescent="0.25">
      <c r="A1524" s="5" t="s">
        <v>336</v>
      </c>
      <c r="B1524" s="1" t="s">
        <v>983</v>
      </c>
      <c r="C1524" t="s">
        <v>984</v>
      </c>
      <c r="D1524" s="5" t="s">
        <v>503</v>
      </c>
      <c r="E1524" s="1" t="s">
        <v>933</v>
      </c>
      <c r="H1524" t="s">
        <v>736</v>
      </c>
      <c r="I1524" t="s">
        <v>27</v>
      </c>
      <c r="J1524" s="15" t="s">
        <v>332</v>
      </c>
      <c r="K1524" s="42" t="s">
        <v>1243</v>
      </c>
      <c r="L1524" s="7">
        <v>7.34</v>
      </c>
      <c r="M1524" s="7">
        <v>6.9</v>
      </c>
      <c r="N1524" s="9">
        <v>0.94005449591280665</v>
      </c>
    </row>
    <row r="1525" spans="1:14" x14ac:dyDescent="0.25">
      <c r="A1525" s="5" t="s">
        <v>336</v>
      </c>
      <c r="B1525" s="1" t="s">
        <v>983</v>
      </c>
      <c r="C1525" t="s">
        <v>984</v>
      </c>
      <c r="D1525" s="5" t="s">
        <v>503</v>
      </c>
      <c r="E1525" s="1" t="s">
        <v>933</v>
      </c>
      <c r="H1525" t="s">
        <v>736</v>
      </c>
      <c r="I1525" t="s">
        <v>27</v>
      </c>
      <c r="J1525" s="15" t="s">
        <v>332</v>
      </c>
      <c r="K1525" s="42" t="s">
        <v>1244</v>
      </c>
      <c r="L1525" s="7">
        <v>5.81</v>
      </c>
      <c r="M1525" s="7">
        <v>5.47</v>
      </c>
      <c r="N1525" s="9">
        <v>0.94148020654044751</v>
      </c>
    </row>
    <row r="1526" spans="1:14" x14ac:dyDescent="0.25">
      <c r="A1526" s="5" t="s">
        <v>336</v>
      </c>
      <c r="B1526" s="1" t="s">
        <v>983</v>
      </c>
      <c r="C1526" t="s">
        <v>984</v>
      </c>
      <c r="D1526" s="5" t="s">
        <v>503</v>
      </c>
      <c r="E1526" s="1" t="s">
        <v>933</v>
      </c>
      <c r="H1526" t="s">
        <v>736</v>
      </c>
      <c r="I1526" t="s">
        <v>27</v>
      </c>
      <c r="J1526" s="15" t="s">
        <v>332</v>
      </c>
      <c r="K1526" s="42" t="s">
        <v>1245</v>
      </c>
      <c r="L1526" s="7">
        <v>8.65</v>
      </c>
      <c r="M1526" s="7">
        <v>8.06</v>
      </c>
      <c r="N1526" s="9">
        <v>0.93179190751445085</v>
      </c>
    </row>
    <row r="1527" spans="1:14" x14ac:dyDescent="0.25">
      <c r="A1527" s="5" t="s">
        <v>336</v>
      </c>
      <c r="B1527" s="1" t="s">
        <v>983</v>
      </c>
      <c r="C1527" t="s">
        <v>984</v>
      </c>
      <c r="D1527" s="5" t="s">
        <v>503</v>
      </c>
      <c r="E1527" s="1" t="s">
        <v>933</v>
      </c>
      <c r="H1527" t="s">
        <v>736</v>
      </c>
      <c r="I1527" t="s">
        <v>27</v>
      </c>
      <c r="J1527" s="15" t="s">
        <v>332</v>
      </c>
      <c r="K1527" s="42" t="s">
        <v>1246</v>
      </c>
      <c r="L1527" s="7">
        <v>6.8</v>
      </c>
      <c r="M1527" s="7">
        <v>6.32</v>
      </c>
      <c r="N1527" s="9">
        <v>0.92941176470588238</v>
      </c>
    </row>
    <row r="1528" spans="1:14" x14ac:dyDescent="0.25">
      <c r="A1528" s="5" t="s">
        <v>336</v>
      </c>
      <c r="B1528" s="1" t="s">
        <v>983</v>
      </c>
      <c r="C1528" t="s">
        <v>984</v>
      </c>
      <c r="D1528" s="5" t="s">
        <v>503</v>
      </c>
      <c r="E1528" s="1" t="s">
        <v>933</v>
      </c>
      <c r="H1528" t="s">
        <v>736</v>
      </c>
      <c r="I1528" t="s">
        <v>27</v>
      </c>
      <c r="J1528" s="15" t="s">
        <v>332</v>
      </c>
      <c r="K1528" s="42" t="s">
        <v>1247</v>
      </c>
      <c r="L1528" s="7">
        <v>6.25</v>
      </c>
      <c r="M1528" s="7">
        <v>5.98</v>
      </c>
      <c r="N1528" s="9">
        <v>0.95680000000000009</v>
      </c>
    </row>
    <row r="1529" spans="1:14" x14ac:dyDescent="0.25">
      <c r="A1529" s="5" t="s">
        <v>336</v>
      </c>
      <c r="B1529" s="1" t="s">
        <v>983</v>
      </c>
      <c r="C1529" t="s">
        <v>984</v>
      </c>
      <c r="D1529" s="5" t="s">
        <v>503</v>
      </c>
      <c r="E1529" s="1" t="s">
        <v>933</v>
      </c>
      <c r="H1529" t="s">
        <v>736</v>
      </c>
      <c r="I1529" t="s">
        <v>27</v>
      </c>
      <c r="J1529" s="15" t="s">
        <v>332</v>
      </c>
      <c r="K1529" s="42" t="s">
        <v>1248</v>
      </c>
      <c r="L1529" s="7">
        <v>8.61</v>
      </c>
      <c r="M1529" s="7">
        <v>8.11</v>
      </c>
      <c r="N1529" s="9">
        <v>0.94192799070847855</v>
      </c>
    </row>
    <row r="1530" spans="1:14" x14ac:dyDescent="0.25">
      <c r="A1530" s="5" t="s">
        <v>336</v>
      </c>
      <c r="B1530" s="1" t="s">
        <v>983</v>
      </c>
      <c r="C1530" t="s">
        <v>984</v>
      </c>
      <c r="D1530" s="5" t="s">
        <v>503</v>
      </c>
      <c r="E1530" s="1" t="s">
        <v>933</v>
      </c>
      <c r="H1530" t="s">
        <v>736</v>
      </c>
      <c r="I1530" t="s">
        <v>27</v>
      </c>
      <c r="J1530" s="15" t="s">
        <v>332</v>
      </c>
      <c r="K1530" s="42" t="s">
        <v>1249</v>
      </c>
      <c r="L1530" s="7">
        <v>8.74</v>
      </c>
      <c r="M1530" s="7">
        <v>8.18</v>
      </c>
      <c r="N1530" s="9">
        <v>0.93592677345537756</v>
      </c>
    </row>
    <row r="1531" spans="1:14" x14ac:dyDescent="0.25">
      <c r="A1531" s="5" t="s">
        <v>336</v>
      </c>
      <c r="B1531" s="1" t="s">
        <v>983</v>
      </c>
      <c r="C1531" t="s">
        <v>984</v>
      </c>
      <c r="D1531" s="5" t="s">
        <v>503</v>
      </c>
      <c r="E1531" s="1" t="s">
        <v>933</v>
      </c>
      <c r="H1531" t="s">
        <v>736</v>
      </c>
      <c r="I1531" t="s">
        <v>27</v>
      </c>
      <c r="J1531" s="15" t="s">
        <v>332</v>
      </c>
      <c r="K1531" s="42" t="s">
        <v>1250</v>
      </c>
      <c r="L1531" s="7">
        <v>8.18</v>
      </c>
      <c r="M1531" s="7">
        <v>7.86</v>
      </c>
      <c r="N1531" s="9">
        <v>0.96088019559902205</v>
      </c>
    </row>
    <row r="1532" spans="1:14" x14ac:dyDescent="0.25">
      <c r="A1532" s="5" t="s">
        <v>336</v>
      </c>
      <c r="B1532" s="1" t="s">
        <v>983</v>
      </c>
      <c r="C1532" t="s">
        <v>984</v>
      </c>
      <c r="D1532" s="5" t="s">
        <v>503</v>
      </c>
      <c r="E1532" s="1" t="s">
        <v>933</v>
      </c>
      <c r="H1532" t="s">
        <v>736</v>
      </c>
      <c r="I1532" t="s">
        <v>27</v>
      </c>
      <c r="J1532" s="15" t="s">
        <v>332</v>
      </c>
      <c r="K1532" s="42" t="s">
        <v>1251</v>
      </c>
      <c r="L1532" s="7">
        <v>5.98</v>
      </c>
      <c r="M1532" s="7">
        <v>5.8</v>
      </c>
      <c r="N1532" s="9">
        <v>0.96989966555183937</v>
      </c>
    </row>
    <row r="1533" spans="1:14" x14ac:dyDescent="0.25">
      <c r="A1533" s="5" t="s">
        <v>336</v>
      </c>
      <c r="B1533" s="1" t="s">
        <v>983</v>
      </c>
      <c r="C1533" t="s">
        <v>984</v>
      </c>
      <c r="D1533" s="5" t="s">
        <v>503</v>
      </c>
      <c r="E1533" s="1" t="s">
        <v>933</v>
      </c>
      <c r="H1533" t="s">
        <v>736</v>
      </c>
      <c r="I1533" t="s">
        <v>27</v>
      </c>
      <c r="J1533" s="15" t="s">
        <v>332</v>
      </c>
      <c r="K1533" s="42" t="s">
        <v>1252</v>
      </c>
      <c r="L1533" s="7">
        <v>7.13</v>
      </c>
      <c r="M1533" s="7">
        <v>6.78</v>
      </c>
      <c r="N1533" s="9">
        <v>0.95091164095371672</v>
      </c>
    </row>
    <row r="1534" spans="1:14" x14ac:dyDescent="0.25">
      <c r="A1534" s="5" t="s">
        <v>336</v>
      </c>
      <c r="B1534" s="1" t="s">
        <v>983</v>
      </c>
      <c r="C1534" t="s">
        <v>984</v>
      </c>
      <c r="D1534" s="5" t="s">
        <v>503</v>
      </c>
      <c r="E1534" s="1" t="s">
        <v>933</v>
      </c>
      <c r="H1534" t="s">
        <v>736</v>
      </c>
      <c r="I1534" t="s">
        <v>27</v>
      </c>
      <c r="J1534" s="15" t="s">
        <v>332</v>
      </c>
      <c r="K1534" s="42" t="s">
        <v>1253</v>
      </c>
      <c r="L1534" s="7">
        <v>4.6399999999999997</v>
      </c>
      <c r="M1534" s="7">
        <v>4.5999999999999996</v>
      </c>
      <c r="N1534" s="9">
        <v>0.99137931034482762</v>
      </c>
    </row>
    <row r="1535" spans="1:14" x14ac:dyDescent="0.25">
      <c r="A1535" s="5" t="s">
        <v>336</v>
      </c>
      <c r="B1535" s="1" t="s">
        <v>983</v>
      </c>
      <c r="C1535" t="s">
        <v>984</v>
      </c>
      <c r="D1535" s="5" t="s">
        <v>503</v>
      </c>
      <c r="E1535" s="1" t="s">
        <v>933</v>
      </c>
      <c r="H1535" t="s">
        <v>736</v>
      </c>
      <c r="I1535" t="s">
        <v>27</v>
      </c>
      <c r="J1535" s="15" t="s">
        <v>332</v>
      </c>
      <c r="K1535" s="42" t="s">
        <v>1254</v>
      </c>
      <c r="L1535" s="7">
        <v>5.78</v>
      </c>
      <c r="M1535" s="7">
        <v>5.51</v>
      </c>
      <c r="N1535" s="9">
        <v>0.95328719723183386</v>
      </c>
    </row>
    <row r="1536" spans="1:14" x14ac:dyDescent="0.25">
      <c r="A1536" s="5" t="s">
        <v>336</v>
      </c>
      <c r="B1536" s="1" t="s">
        <v>983</v>
      </c>
      <c r="C1536" t="s">
        <v>984</v>
      </c>
      <c r="D1536" s="5" t="s">
        <v>503</v>
      </c>
      <c r="E1536" s="1" t="s">
        <v>933</v>
      </c>
      <c r="H1536" t="s">
        <v>736</v>
      </c>
      <c r="I1536" t="s">
        <v>27</v>
      </c>
      <c r="J1536" s="15" t="s">
        <v>332</v>
      </c>
      <c r="K1536" s="42" t="s">
        <v>1255</v>
      </c>
      <c r="L1536" s="7">
        <v>5.43</v>
      </c>
      <c r="M1536" s="7">
        <v>5.39</v>
      </c>
      <c r="N1536" s="9">
        <v>0.99263351749539597</v>
      </c>
    </row>
    <row r="1537" spans="1:14" x14ac:dyDescent="0.25">
      <c r="A1537" s="5" t="s">
        <v>336</v>
      </c>
      <c r="B1537" s="1" t="s">
        <v>983</v>
      </c>
      <c r="C1537" t="s">
        <v>984</v>
      </c>
      <c r="D1537" s="5" t="s">
        <v>503</v>
      </c>
      <c r="E1537" s="1" t="s">
        <v>933</v>
      </c>
      <c r="H1537" t="s">
        <v>736</v>
      </c>
      <c r="I1537" t="s">
        <v>27</v>
      </c>
      <c r="J1537" s="15" t="s">
        <v>332</v>
      </c>
      <c r="K1537" s="42" t="s">
        <v>1256</v>
      </c>
      <c r="L1537" s="7">
        <v>6.13</v>
      </c>
      <c r="M1537" s="7">
        <v>5.97</v>
      </c>
      <c r="N1537" s="9">
        <v>0.97389885807504073</v>
      </c>
    </row>
    <row r="1538" spans="1:14" x14ac:dyDescent="0.25">
      <c r="A1538" s="5" t="s">
        <v>336</v>
      </c>
      <c r="B1538" s="1" t="s">
        <v>983</v>
      </c>
      <c r="C1538" t="s">
        <v>984</v>
      </c>
      <c r="D1538" s="5" t="s">
        <v>503</v>
      </c>
      <c r="E1538" s="1" t="s">
        <v>933</v>
      </c>
      <c r="H1538" t="s">
        <v>736</v>
      </c>
      <c r="I1538" t="s">
        <v>27</v>
      </c>
      <c r="J1538" s="15" t="s">
        <v>332</v>
      </c>
      <c r="K1538" s="42" t="s">
        <v>1257</v>
      </c>
      <c r="L1538" s="7">
        <v>7.18</v>
      </c>
      <c r="M1538" s="7">
        <v>6.75</v>
      </c>
      <c r="N1538" s="9">
        <v>0.94011142061281339</v>
      </c>
    </row>
    <row r="1539" spans="1:14" x14ac:dyDescent="0.25">
      <c r="A1539" s="5" t="s">
        <v>336</v>
      </c>
      <c r="B1539" s="1" t="s">
        <v>983</v>
      </c>
      <c r="C1539" t="s">
        <v>984</v>
      </c>
      <c r="D1539" s="5" t="s">
        <v>503</v>
      </c>
      <c r="E1539" s="1" t="s">
        <v>933</v>
      </c>
      <c r="H1539" t="s">
        <v>736</v>
      </c>
      <c r="I1539" t="s">
        <v>27</v>
      </c>
      <c r="J1539" s="15" t="s">
        <v>332</v>
      </c>
      <c r="K1539" s="42" t="s">
        <v>1258</v>
      </c>
      <c r="L1539" s="7">
        <v>5.66</v>
      </c>
      <c r="M1539" s="7">
        <v>5.6</v>
      </c>
      <c r="N1539" s="9">
        <v>0.98939929328621901</v>
      </c>
    </row>
    <row r="1540" spans="1:14" x14ac:dyDescent="0.25">
      <c r="A1540" s="5" t="s">
        <v>336</v>
      </c>
      <c r="B1540" s="1" t="s">
        <v>983</v>
      </c>
      <c r="C1540" t="s">
        <v>984</v>
      </c>
      <c r="D1540" s="5" t="s">
        <v>503</v>
      </c>
      <c r="E1540" s="1" t="s">
        <v>933</v>
      </c>
      <c r="H1540" t="s">
        <v>736</v>
      </c>
      <c r="I1540" t="s">
        <v>27</v>
      </c>
      <c r="J1540" s="15" t="s">
        <v>332</v>
      </c>
      <c r="K1540" s="42" t="s">
        <v>1259</v>
      </c>
      <c r="L1540" s="7">
        <v>5.46</v>
      </c>
      <c r="M1540" s="7">
        <v>5.37</v>
      </c>
      <c r="N1540" s="9">
        <v>0.98351648351648358</v>
      </c>
    </row>
    <row r="1541" spans="1:14" x14ac:dyDescent="0.25">
      <c r="A1541" s="5" t="s">
        <v>336</v>
      </c>
      <c r="B1541" s="1" t="s">
        <v>983</v>
      </c>
      <c r="C1541" t="s">
        <v>984</v>
      </c>
      <c r="D1541" s="5" t="s">
        <v>503</v>
      </c>
      <c r="E1541" s="1" t="s">
        <v>933</v>
      </c>
      <c r="H1541" t="s">
        <v>736</v>
      </c>
      <c r="I1541" t="s">
        <v>27</v>
      </c>
      <c r="J1541" s="15" t="s">
        <v>332</v>
      </c>
      <c r="K1541" s="42" t="s">
        <v>1260</v>
      </c>
      <c r="L1541" s="7">
        <v>6.13</v>
      </c>
      <c r="M1541" s="7">
        <v>6.06</v>
      </c>
      <c r="N1541" s="9">
        <v>0.98858075040783033</v>
      </c>
    </row>
    <row r="1542" spans="1:14" x14ac:dyDescent="0.25">
      <c r="A1542" s="5" t="s">
        <v>336</v>
      </c>
      <c r="B1542" s="1" t="s">
        <v>983</v>
      </c>
      <c r="C1542" t="s">
        <v>984</v>
      </c>
      <c r="D1542" s="5" t="s">
        <v>503</v>
      </c>
      <c r="E1542" s="1" t="s">
        <v>933</v>
      </c>
      <c r="H1542" t="s">
        <v>736</v>
      </c>
      <c r="I1542" t="s">
        <v>27</v>
      </c>
      <c r="J1542" s="15" t="s">
        <v>332</v>
      </c>
      <c r="K1542" s="42" t="s">
        <v>1261</v>
      </c>
      <c r="L1542" s="7">
        <v>5.61</v>
      </c>
      <c r="M1542" s="7">
        <v>5.1100000000000003</v>
      </c>
      <c r="N1542" s="9">
        <v>0.910873440285205</v>
      </c>
    </row>
    <row r="1543" spans="1:14" x14ac:dyDescent="0.25">
      <c r="A1543" s="5" t="s">
        <v>336</v>
      </c>
      <c r="B1543" s="1" t="s">
        <v>983</v>
      </c>
      <c r="C1543" t="s">
        <v>984</v>
      </c>
      <c r="D1543" s="5" t="s">
        <v>503</v>
      </c>
      <c r="E1543" s="1" t="s">
        <v>933</v>
      </c>
      <c r="H1543" t="s">
        <v>736</v>
      </c>
      <c r="I1543" t="s">
        <v>27</v>
      </c>
      <c r="J1543" s="15" t="s">
        <v>332</v>
      </c>
      <c r="K1543" s="42" t="s">
        <v>1262</v>
      </c>
      <c r="L1543" s="7">
        <v>5.24</v>
      </c>
      <c r="M1543" s="7">
        <v>4.9400000000000004</v>
      </c>
      <c r="N1543" s="9">
        <v>0.94274809160305351</v>
      </c>
    </row>
    <row r="1544" spans="1:14" x14ac:dyDescent="0.25">
      <c r="A1544" s="5" t="s">
        <v>336</v>
      </c>
      <c r="B1544" s="1" t="s">
        <v>983</v>
      </c>
      <c r="C1544" t="s">
        <v>984</v>
      </c>
      <c r="D1544" s="5" t="s">
        <v>503</v>
      </c>
      <c r="E1544" s="1" t="s">
        <v>933</v>
      </c>
      <c r="H1544" t="s">
        <v>736</v>
      </c>
      <c r="I1544" t="s">
        <v>27</v>
      </c>
      <c r="J1544" s="15" t="s">
        <v>332</v>
      </c>
      <c r="K1544" s="42" t="s">
        <v>1263</v>
      </c>
      <c r="L1544" s="7">
        <v>5.99</v>
      </c>
      <c r="M1544" s="7">
        <v>5.58</v>
      </c>
      <c r="N1544" s="9">
        <v>0.93155258764607674</v>
      </c>
    </row>
    <row r="1545" spans="1:14" x14ac:dyDescent="0.25">
      <c r="A1545" s="5" t="s">
        <v>336</v>
      </c>
      <c r="B1545" s="1" t="s">
        <v>983</v>
      </c>
      <c r="C1545" t="s">
        <v>984</v>
      </c>
      <c r="D1545" s="5" t="s">
        <v>503</v>
      </c>
      <c r="E1545" s="1" t="s">
        <v>933</v>
      </c>
      <c r="H1545" t="s">
        <v>736</v>
      </c>
      <c r="I1545" t="s">
        <v>27</v>
      </c>
      <c r="J1545" s="15" t="s">
        <v>332</v>
      </c>
      <c r="K1545" s="42" t="s">
        <v>1264</v>
      </c>
      <c r="L1545" s="7">
        <v>7.43</v>
      </c>
      <c r="M1545" s="7">
        <v>7.17</v>
      </c>
      <c r="N1545" s="9">
        <v>0.96500672947510102</v>
      </c>
    </row>
    <row r="1546" spans="1:14" x14ac:dyDescent="0.25">
      <c r="A1546" s="5" t="s">
        <v>336</v>
      </c>
      <c r="B1546" s="1" t="s">
        <v>983</v>
      </c>
      <c r="C1546" t="s">
        <v>984</v>
      </c>
      <c r="D1546" s="5" t="s">
        <v>503</v>
      </c>
      <c r="E1546" s="1" t="s">
        <v>933</v>
      </c>
      <c r="H1546" t="s">
        <v>736</v>
      </c>
      <c r="I1546" t="s">
        <v>27</v>
      </c>
      <c r="J1546" s="15" t="s">
        <v>332</v>
      </c>
      <c r="K1546" s="42" t="s">
        <v>1265</v>
      </c>
      <c r="L1546" s="7">
        <v>21.02</v>
      </c>
      <c r="M1546" s="7">
        <v>20.190000000000001</v>
      </c>
      <c r="N1546" s="9">
        <v>0.96051379638439593</v>
      </c>
    </row>
    <row r="1547" spans="1:14" x14ac:dyDescent="0.25">
      <c r="A1547" s="5" t="s">
        <v>336</v>
      </c>
      <c r="B1547" s="1" t="s">
        <v>983</v>
      </c>
      <c r="C1547" t="s">
        <v>984</v>
      </c>
      <c r="D1547" s="5" t="s">
        <v>503</v>
      </c>
      <c r="E1547" s="1" t="s">
        <v>933</v>
      </c>
      <c r="H1547" t="s">
        <v>736</v>
      </c>
      <c r="I1547" t="s">
        <v>27</v>
      </c>
      <c r="J1547" s="15" t="s">
        <v>332</v>
      </c>
      <c r="K1547" s="42" t="s">
        <v>1266</v>
      </c>
      <c r="L1547" s="7">
        <v>21.83</v>
      </c>
      <c r="M1547" s="7">
        <v>20.96</v>
      </c>
      <c r="N1547" s="9">
        <v>0.9601465872652315</v>
      </c>
    </row>
    <row r="1548" spans="1:14" x14ac:dyDescent="0.25">
      <c r="A1548" s="5" t="s">
        <v>336</v>
      </c>
      <c r="B1548" s="1" t="s">
        <v>983</v>
      </c>
      <c r="C1548" t="s">
        <v>984</v>
      </c>
      <c r="D1548" s="5" t="s">
        <v>503</v>
      </c>
      <c r="E1548" s="1" t="s">
        <v>933</v>
      </c>
      <c r="H1548" t="s">
        <v>736</v>
      </c>
      <c r="I1548" t="s">
        <v>27</v>
      </c>
      <c r="J1548" s="15" t="s">
        <v>332</v>
      </c>
      <c r="K1548" s="42" t="s">
        <v>1267</v>
      </c>
      <c r="L1548" s="7">
        <v>21.64</v>
      </c>
      <c r="M1548" s="7">
        <v>20.82</v>
      </c>
      <c r="N1548" s="9">
        <v>0.96210720887245837</v>
      </c>
    </row>
    <row r="1549" spans="1:14" x14ac:dyDescent="0.25">
      <c r="A1549" s="5" t="s">
        <v>336</v>
      </c>
      <c r="B1549" s="1" t="s">
        <v>983</v>
      </c>
      <c r="C1549" t="s">
        <v>984</v>
      </c>
      <c r="D1549" s="5" t="s">
        <v>503</v>
      </c>
      <c r="E1549" s="1" t="s">
        <v>933</v>
      </c>
      <c r="H1549" t="s">
        <v>736</v>
      </c>
      <c r="I1549" t="s">
        <v>27</v>
      </c>
      <c r="J1549" s="15" t="s">
        <v>332</v>
      </c>
      <c r="K1549" s="42" t="s">
        <v>1268</v>
      </c>
      <c r="L1549" s="7">
        <v>21.93</v>
      </c>
      <c r="M1549" s="7">
        <v>21.02</v>
      </c>
      <c r="N1549" s="9">
        <v>0.95850433196534424</v>
      </c>
    </row>
    <row r="1550" spans="1:14" x14ac:dyDescent="0.25">
      <c r="A1550" s="5" t="s">
        <v>336</v>
      </c>
      <c r="B1550" s="1" t="s">
        <v>983</v>
      </c>
      <c r="C1550" t="s">
        <v>984</v>
      </c>
      <c r="D1550" s="5" t="s">
        <v>503</v>
      </c>
      <c r="E1550" s="1" t="s">
        <v>933</v>
      </c>
      <c r="H1550" t="s">
        <v>736</v>
      </c>
      <c r="I1550" t="s">
        <v>27</v>
      </c>
      <c r="J1550" s="15" t="s">
        <v>332</v>
      </c>
      <c r="K1550" s="42" t="s">
        <v>1269</v>
      </c>
      <c r="L1550" s="7">
        <v>20.92</v>
      </c>
      <c r="M1550" s="7">
        <v>19.78</v>
      </c>
      <c r="N1550" s="9">
        <v>0.94550669216061178</v>
      </c>
    </row>
    <row r="1551" spans="1:14" x14ac:dyDescent="0.25">
      <c r="A1551" s="5" t="s">
        <v>336</v>
      </c>
      <c r="B1551" s="1" t="s">
        <v>983</v>
      </c>
      <c r="C1551" t="s">
        <v>984</v>
      </c>
      <c r="D1551" s="5" t="s">
        <v>503</v>
      </c>
      <c r="E1551" s="1" t="s">
        <v>933</v>
      </c>
      <c r="H1551" t="s">
        <v>736</v>
      </c>
      <c r="I1551" t="s">
        <v>27</v>
      </c>
      <c r="J1551" s="15" t="s">
        <v>332</v>
      </c>
      <c r="K1551" s="42" t="s">
        <v>1270</v>
      </c>
      <c r="L1551" s="7">
        <v>22.47</v>
      </c>
      <c r="M1551" s="7">
        <v>21.41</v>
      </c>
      <c r="N1551" s="9">
        <v>0.95282599020916781</v>
      </c>
    </row>
    <row r="1552" spans="1:14" x14ac:dyDescent="0.25">
      <c r="A1552" s="5" t="s">
        <v>336</v>
      </c>
      <c r="B1552" s="1" t="s">
        <v>983</v>
      </c>
      <c r="C1552" t="s">
        <v>984</v>
      </c>
      <c r="D1552" s="5" t="s">
        <v>503</v>
      </c>
      <c r="E1552" s="1" t="s">
        <v>933</v>
      </c>
      <c r="H1552" t="s">
        <v>736</v>
      </c>
      <c r="I1552" t="s">
        <v>27</v>
      </c>
      <c r="J1552" s="15" t="s">
        <v>332</v>
      </c>
      <c r="K1552" s="42" t="s">
        <v>1271</v>
      </c>
      <c r="L1552" s="7">
        <v>21.58</v>
      </c>
      <c r="M1552" s="7">
        <v>20.72</v>
      </c>
      <c r="N1552" s="9">
        <v>0.96014828544949027</v>
      </c>
    </row>
    <row r="1553" spans="1:15" x14ac:dyDescent="0.25">
      <c r="A1553" s="5" t="s">
        <v>336</v>
      </c>
      <c r="B1553" s="1" t="s">
        <v>983</v>
      </c>
      <c r="C1553" t="s">
        <v>984</v>
      </c>
      <c r="D1553" s="5" t="s">
        <v>503</v>
      </c>
      <c r="E1553" s="1" t="s">
        <v>933</v>
      </c>
      <c r="H1553" t="s">
        <v>736</v>
      </c>
      <c r="I1553" t="s">
        <v>27</v>
      </c>
      <c r="J1553" s="15" t="s">
        <v>332</v>
      </c>
      <c r="K1553" s="42" t="s">
        <v>1272</v>
      </c>
      <c r="L1553" s="7">
        <v>20.78</v>
      </c>
      <c r="M1553" s="7">
        <v>19.93</v>
      </c>
      <c r="N1553" s="9">
        <v>0.95909528392685273</v>
      </c>
    </row>
    <row r="1554" spans="1:15" x14ac:dyDescent="0.25">
      <c r="A1554" s="5" t="s">
        <v>336</v>
      </c>
      <c r="B1554" s="1" t="s">
        <v>983</v>
      </c>
      <c r="C1554" t="s">
        <v>984</v>
      </c>
      <c r="D1554" s="5" t="s">
        <v>503</v>
      </c>
      <c r="E1554" s="1" t="s">
        <v>933</v>
      </c>
      <c r="H1554" t="s">
        <v>736</v>
      </c>
      <c r="I1554" t="s">
        <v>27</v>
      </c>
      <c r="J1554" s="15" t="s">
        <v>332</v>
      </c>
      <c r="K1554" s="42" t="s">
        <v>1273</v>
      </c>
      <c r="L1554" s="7">
        <v>21.15</v>
      </c>
      <c r="M1554" s="7">
        <v>20.079999999999998</v>
      </c>
      <c r="N1554" s="9">
        <v>0.94940898345153668</v>
      </c>
    </row>
    <row r="1555" spans="1:15" x14ac:dyDescent="0.25">
      <c r="A1555" s="5" t="s">
        <v>336</v>
      </c>
      <c r="B1555" s="1" t="s">
        <v>983</v>
      </c>
      <c r="C1555" t="s">
        <v>984</v>
      </c>
      <c r="D1555" s="5" t="s">
        <v>503</v>
      </c>
      <c r="E1555" s="1" t="s">
        <v>933</v>
      </c>
      <c r="H1555" t="s">
        <v>736</v>
      </c>
      <c r="I1555" t="s">
        <v>27</v>
      </c>
      <c r="J1555" s="15" t="s">
        <v>332</v>
      </c>
      <c r="K1555" s="42" t="s">
        <v>1274</v>
      </c>
      <c r="L1555" s="7">
        <v>21.28</v>
      </c>
      <c r="M1555" s="7">
        <v>20.38</v>
      </c>
      <c r="N1555" s="9">
        <v>0.95770676691729317</v>
      </c>
    </row>
    <row r="1556" spans="1:15" x14ac:dyDescent="0.25">
      <c r="A1556" s="5" t="s">
        <v>336</v>
      </c>
      <c r="B1556" s="1" t="s">
        <v>983</v>
      </c>
      <c r="C1556" t="s">
        <v>984</v>
      </c>
      <c r="D1556" s="5" t="s">
        <v>503</v>
      </c>
      <c r="E1556" s="1" t="s">
        <v>933</v>
      </c>
      <c r="H1556" t="s">
        <v>736</v>
      </c>
      <c r="I1556" t="s">
        <v>27</v>
      </c>
      <c r="J1556" s="15" t="s">
        <v>332</v>
      </c>
      <c r="K1556" s="42" t="s">
        <v>1275</v>
      </c>
      <c r="L1556" s="7">
        <v>21.95</v>
      </c>
      <c r="M1556" s="7">
        <v>21.09</v>
      </c>
      <c r="N1556" s="9">
        <v>0.96082004555808653</v>
      </c>
    </row>
    <row r="1557" spans="1:15" x14ac:dyDescent="0.25">
      <c r="A1557" s="5" t="s">
        <v>336</v>
      </c>
      <c r="B1557" s="1" t="s">
        <v>983</v>
      </c>
      <c r="C1557" t="s">
        <v>984</v>
      </c>
      <c r="D1557" s="5" t="s">
        <v>503</v>
      </c>
      <c r="E1557" s="1" t="s">
        <v>933</v>
      </c>
      <c r="H1557" t="s">
        <v>736</v>
      </c>
      <c r="I1557" t="s">
        <v>27</v>
      </c>
      <c r="J1557" s="15" t="s">
        <v>332</v>
      </c>
      <c r="K1557" s="42" t="s">
        <v>1276</v>
      </c>
      <c r="L1557" s="7">
        <v>20.41</v>
      </c>
      <c r="M1557" s="7">
        <v>19.760000000000002</v>
      </c>
      <c r="N1557" s="9">
        <v>0.96815286624203833</v>
      </c>
    </row>
    <row r="1558" spans="1:15" x14ac:dyDescent="0.25">
      <c r="A1558" s="5" t="s">
        <v>336</v>
      </c>
      <c r="B1558" s="1" t="s">
        <v>983</v>
      </c>
      <c r="C1558" t="s">
        <v>984</v>
      </c>
      <c r="D1558" s="5" t="s">
        <v>503</v>
      </c>
      <c r="E1558" s="1" t="s">
        <v>933</v>
      </c>
      <c r="H1558" t="s">
        <v>736</v>
      </c>
      <c r="I1558" t="s">
        <v>27</v>
      </c>
      <c r="J1558" s="15" t="s">
        <v>332</v>
      </c>
      <c r="K1558" s="42" t="s">
        <v>1277</v>
      </c>
      <c r="L1558" s="7">
        <v>21.25</v>
      </c>
      <c r="M1558" s="7">
        <v>20.37</v>
      </c>
      <c r="N1558" s="9">
        <v>0.95858823529411774</v>
      </c>
    </row>
    <row r="1559" spans="1:15" x14ac:dyDescent="0.25">
      <c r="A1559" s="5" t="s">
        <v>336</v>
      </c>
      <c r="B1559" s="1" t="s">
        <v>983</v>
      </c>
      <c r="C1559" t="s">
        <v>984</v>
      </c>
      <c r="D1559" s="5" t="s">
        <v>503</v>
      </c>
      <c r="E1559" s="1" t="s">
        <v>933</v>
      </c>
      <c r="H1559" t="s">
        <v>736</v>
      </c>
      <c r="I1559" t="s">
        <v>27</v>
      </c>
      <c r="J1559" s="15" t="s">
        <v>332</v>
      </c>
      <c r="K1559" s="42" t="s">
        <v>1278</v>
      </c>
      <c r="L1559" s="7">
        <v>21.1</v>
      </c>
      <c r="M1559" s="7">
        <v>20.29</v>
      </c>
      <c r="N1559" s="9">
        <v>0.96161137440758282</v>
      </c>
    </row>
    <row r="1560" spans="1:15" x14ac:dyDescent="0.25">
      <c r="A1560" s="5" t="s">
        <v>336</v>
      </c>
      <c r="B1560" s="1" t="s">
        <v>983</v>
      </c>
      <c r="C1560" t="s">
        <v>984</v>
      </c>
      <c r="D1560" s="5" t="s">
        <v>503</v>
      </c>
      <c r="E1560" s="1" t="s">
        <v>933</v>
      </c>
      <c r="H1560" t="s">
        <v>736</v>
      </c>
      <c r="I1560" t="s">
        <v>27</v>
      </c>
      <c r="J1560" s="15" t="s">
        <v>332</v>
      </c>
      <c r="K1560" s="42" t="s">
        <v>1279</v>
      </c>
      <c r="L1560" s="7">
        <v>20.89</v>
      </c>
      <c r="M1560" s="7">
        <v>19.89</v>
      </c>
      <c r="N1560" s="9">
        <v>0.95213020584011487</v>
      </c>
    </row>
    <row r="1561" spans="1:15" x14ac:dyDescent="0.25">
      <c r="A1561" s="5" t="s">
        <v>336</v>
      </c>
      <c r="B1561" s="1" t="s">
        <v>983</v>
      </c>
      <c r="C1561" t="s">
        <v>984</v>
      </c>
      <c r="D1561" s="5" t="s">
        <v>503</v>
      </c>
      <c r="E1561" s="1" t="s">
        <v>933</v>
      </c>
      <c r="H1561" t="s">
        <v>736</v>
      </c>
      <c r="I1561" t="s">
        <v>27</v>
      </c>
      <c r="J1561" s="15" t="s">
        <v>332</v>
      </c>
      <c r="K1561" s="42" t="s">
        <v>1280</v>
      </c>
      <c r="L1561" s="7">
        <v>21.84</v>
      </c>
      <c r="M1561" s="7">
        <v>21.06</v>
      </c>
      <c r="N1561" s="9">
        <v>0.96428571428571419</v>
      </c>
    </row>
    <row r="1562" spans="1:15" x14ac:dyDescent="0.25">
      <c r="A1562" s="5" t="s">
        <v>336</v>
      </c>
      <c r="B1562" s="1" t="s">
        <v>983</v>
      </c>
      <c r="C1562" t="s">
        <v>984</v>
      </c>
      <c r="D1562" s="5" t="s">
        <v>503</v>
      </c>
      <c r="E1562" s="1" t="s">
        <v>933</v>
      </c>
      <c r="H1562" t="s">
        <v>736</v>
      </c>
      <c r="I1562" t="s">
        <v>27</v>
      </c>
      <c r="J1562" s="15" t="s">
        <v>332</v>
      </c>
      <c r="K1562" s="42" t="s">
        <v>1281</v>
      </c>
      <c r="L1562" s="7">
        <v>21.71</v>
      </c>
      <c r="M1562" s="7">
        <v>20.92</v>
      </c>
      <c r="N1562" s="9">
        <v>0.96361123906034085</v>
      </c>
    </row>
    <row r="1563" spans="1:15" x14ac:dyDescent="0.25">
      <c r="A1563" s="5" t="s">
        <v>336</v>
      </c>
      <c r="B1563" s="1" t="s">
        <v>983</v>
      </c>
      <c r="C1563" t="s">
        <v>984</v>
      </c>
      <c r="D1563" s="5" t="s">
        <v>503</v>
      </c>
      <c r="E1563" s="1" t="s">
        <v>933</v>
      </c>
      <c r="H1563" t="s">
        <v>736</v>
      </c>
      <c r="I1563" t="s">
        <v>27</v>
      </c>
      <c r="J1563" s="15" t="s">
        <v>332</v>
      </c>
      <c r="K1563" s="42" t="s">
        <v>1282</v>
      </c>
      <c r="L1563" s="7">
        <v>21.4</v>
      </c>
      <c r="M1563" s="7">
        <v>20.56</v>
      </c>
      <c r="N1563" s="9">
        <v>0.96074766355140184</v>
      </c>
    </row>
    <row r="1564" spans="1:15" x14ac:dyDescent="0.25">
      <c r="A1564" s="5" t="s">
        <v>336</v>
      </c>
      <c r="B1564" s="1" t="s">
        <v>983</v>
      </c>
      <c r="C1564" t="s">
        <v>984</v>
      </c>
      <c r="D1564" s="5" t="s">
        <v>503</v>
      </c>
      <c r="E1564" s="1" t="s">
        <v>933</v>
      </c>
      <c r="H1564" t="s">
        <v>736</v>
      </c>
      <c r="I1564" t="s">
        <v>27</v>
      </c>
      <c r="J1564" s="15" t="s">
        <v>332</v>
      </c>
      <c r="K1564" s="42" t="s">
        <v>1283</v>
      </c>
      <c r="L1564" s="7">
        <v>21.96</v>
      </c>
      <c r="M1564" s="7">
        <v>21.27</v>
      </c>
      <c r="N1564" s="9">
        <v>0.96857923497267751</v>
      </c>
    </row>
    <row r="1565" spans="1:15" x14ac:dyDescent="0.25">
      <c r="A1565" s="5" t="s">
        <v>336</v>
      </c>
      <c r="B1565" s="1" t="s">
        <v>983</v>
      </c>
      <c r="C1565" t="s">
        <v>984</v>
      </c>
      <c r="D1565" s="5" t="s">
        <v>503</v>
      </c>
      <c r="E1565" s="1" t="s">
        <v>933</v>
      </c>
      <c r="H1565" t="s">
        <v>736</v>
      </c>
      <c r="I1565" t="s">
        <v>27</v>
      </c>
      <c r="J1565" s="15" t="s">
        <v>332</v>
      </c>
      <c r="K1565" s="42" t="s">
        <v>1284</v>
      </c>
      <c r="L1565" s="7">
        <v>21.01</v>
      </c>
      <c r="M1565" s="7">
        <v>20.16</v>
      </c>
      <c r="N1565" s="9">
        <v>0.95954307472632072</v>
      </c>
      <c r="O1565" s="14">
        <v>2.8200000000000001E-13</v>
      </c>
    </row>
    <row r="1566" spans="1:15" x14ac:dyDescent="0.25">
      <c r="A1566" s="5" t="s">
        <v>336</v>
      </c>
      <c r="B1566" s="1" t="s">
        <v>983</v>
      </c>
      <c r="C1566" t="s">
        <v>984</v>
      </c>
      <c r="D1566" s="5" t="s">
        <v>503</v>
      </c>
      <c r="E1566" s="1" t="s">
        <v>933</v>
      </c>
      <c r="H1566" t="s">
        <v>736</v>
      </c>
      <c r="I1566" t="s">
        <v>27</v>
      </c>
      <c r="J1566" s="15" t="s">
        <v>332</v>
      </c>
      <c r="K1566" s="42" t="s">
        <v>1285</v>
      </c>
      <c r="L1566" s="7">
        <v>21.57</v>
      </c>
      <c r="M1566" s="7">
        <v>20.74</v>
      </c>
      <c r="N1566" s="9">
        <v>0.96152063050533143</v>
      </c>
    </row>
    <row r="1567" spans="1:15" x14ac:dyDescent="0.25">
      <c r="A1567" s="5" t="s">
        <v>336</v>
      </c>
      <c r="B1567" s="1" t="s">
        <v>983</v>
      </c>
      <c r="C1567" t="s">
        <v>984</v>
      </c>
      <c r="D1567" s="5" t="s">
        <v>503</v>
      </c>
      <c r="E1567" s="1" t="s">
        <v>933</v>
      </c>
      <c r="H1567" t="s">
        <v>736</v>
      </c>
      <c r="I1567" t="s">
        <v>27</v>
      </c>
      <c r="J1567" s="15" t="s">
        <v>332</v>
      </c>
      <c r="K1567" s="42" t="s">
        <v>1286</v>
      </c>
      <c r="L1567" s="7">
        <v>22.02</v>
      </c>
      <c r="M1567" s="7">
        <v>21.29</v>
      </c>
      <c r="N1567" s="9">
        <v>0.96684831970935514</v>
      </c>
    </row>
    <row r="1568" spans="1:15" x14ac:dyDescent="0.25">
      <c r="A1568" s="5" t="s">
        <v>336</v>
      </c>
      <c r="B1568" s="1" t="s">
        <v>983</v>
      </c>
      <c r="C1568" t="s">
        <v>984</v>
      </c>
      <c r="D1568" s="5" t="s">
        <v>503</v>
      </c>
      <c r="E1568" s="1" t="s">
        <v>933</v>
      </c>
      <c r="H1568" t="s">
        <v>736</v>
      </c>
      <c r="I1568" t="s">
        <v>27</v>
      </c>
      <c r="J1568" s="15" t="s">
        <v>332</v>
      </c>
      <c r="K1568" s="42" t="s">
        <v>1287</v>
      </c>
      <c r="L1568" s="7">
        <v>21.21</v>
      </c>
      <c r="M1568" s="7">
        <v>20.6</v>
      </c>
      <c r="N1568" s="9">
        <v>0.97123998114097132</v>
      </c>
    </row>
    <row r="1569" spans="1:14" x14ac:dyDescent="0.25">
      <c r="A1569" s="5" t="s">
        <v>336</v>
      </c>
      <c r="B1569" s="1" t="s">
        <v>983</v>
      </c>
      <c r="C1569" t="s">
        <v>984</v>
      </c>
      <c r="D1569" s="5" t="s">
        <v>503</v>
      </c>
      <c r="E1569" s="1" t="s">
        <v>933</v>
      </c>
      <c r="H1569" t="s">
        <v>736</v>
      </c>
      <c r="I1569" t="s">
        <v>27</v>
      </c>
      <c r="J1569" s="15" t="s">
        <v>332</v>
      </c>
      <c r="K1569" s="42" t="s">
        <v>1288</v>
      </c>
      <c r="L1569" s="7">
        <v>21.3</v>
      </c>
      <c r="M1569" s="7">
        <v>20.47</v>
      </c>
      <c r="N1569" s="9">
        <v>0.96103286384976516</v>
      </c>
    </row>
    <row r="1570" spans="1:14" x14ac:dyDescent="0.25">
      <c r="A1570" s="5" t="s">
        <v>336</v>
      </c>
      <c r="B1570" s="1" t="s">
        <v>983</v>
      </c>
      <c r="C1570" t="s">
        <v>984</v>
      </c>
      <c r="D1570" s="5" t="s">
        <v>503</v>
      </c>
      <c r="E1570" s="1" t="s">
        <v>933</v>
      </c>
      <c r="H1570" t="s">
        <v>736</v>
      </c>
      <c r="I1570" t="s">
        <v>27</v>
      </c>
      <c r="J1570" s="15" t="s">
        <v>332</v>
      </c>
      <c r="K1570" s="42" t="s">
        <v>1289</v>
      </c>
      <c r="L1570" s="7">
        <v>20.12</v>
      </c>
      <c r="M1570" s="7">
        <v>19.39</v>
      </c>
      <c r="N1570" s="9">
        <v>0.96371769383697814</v>
      </c>
    </row>
    <row r="1571" spans="1:14" x14ac:dyDescent="0.25">
      <c r="A1571" s="5" t="s">
        <v>336</v>
      </c>
      <c r="B1571" s="1" t="s">
        <v>983</v>
      </c>
      <c r="C1571" t="s">
        <v>984</v>
      </c>
      <c r="D1571" s="5" t="s">
        <v>503</v>
      </c>
      <c r="E1571" s="1" t="s">
        <v>933</v>
      </c>
      <c r="H1571" t="s">
        <v>736</v>
      </c>
      <c r="I1571" t="s">
        <v>27</v>
      </c>
      <c r="J1571" s="15" t="s">
        <v>332</v>
      </c>
      <c r="K1571" s="42" t="s">
        <v>1290</v>
      </c>
      <c r="L1571" s="7">
        <v>21.13</v>
      </c>
      <c r="M1571" s="7">
        <v>20.38</v>
      </c>
      <c r="N1571" s="9">
        <v>0.96450544249881687</v>
      </c>
    </row>
    <row r="1572" spans="1:14" x14ac:dyDescent="0.25">
      <c r="A1572" s="5" t="s">
        <v>336</v>
      </c>
      <c r="B1572" s="1" t="s">
        <v>983</v>
      </c>
      <c r="C1572" t="s">
        <v>984</v>
      </c>
      <c r="D1572" s="5" t="s">
        <v>503</v>
      </c>
      <c r="E1572" s="1" t="s">
        <v>933</v>
      </c>
      <c r="H1572" t="s">
        <v>736</v>
      </c>
      <c r="I1572" t="s">
        <v>27</v>
      </c>
      <c r="J1572" s="15" t="s">
        <v>332</v>
      </c>
      <c r="K1572" s="42" t="s">
        <v>1291</v>
      </c>
      <c r="L1572" s="7">
        <v>20.43</v>
      </c>
      <c r="M1572" s="7">
        <v>19.559999999999999</v>
      </c>
      <c r="N1572" s="9">
        <v>0.95741556534508077</v>
      </c>
    </row>
    <row r="1573" spans="1:14" x14ac:dyDescent="0.25">
      <c r="A1573" s="5" t="s">
        <v>336</v>
      </c>
      <c r="B1573" s="1" t="s">
        <v>983</v>
      </c>
      <c r="C1573" t="s">
        <v>984</v>
      </c>
      <c r="D1573" s="5" t="s">
        <v>503</v>
      </c>
      <c r="E1573" s="1" t="s">
        <v>933</v>
      </c>
      <c r="H1573" t="s">
        <v>736</v>
      </c>
      <c r="I1573" t="s">
        <v>27</v>
      </c>
      <c r="J1573" s="15" t="s">
        <v>332</v>
      </c>
      <c r="K1573" s="42" t="s">
        <v>1292</v>
      </c>
      <c r="L1573" s="7">
        <v>21.12</v>
      </c>
      <c r="M1573" s="7">
        <v>20.27</v>
      </c>
      <c r="N1573" s="9">
        <v>0.95975378787878785</v>
      </c>
    </row>
    <row r="1574" spans="1:14" x14ac:dyDescent="0.25">
      <c r="A1574" s="5" t="s">
        <v>336</v>
      </c>
      <c r="B1574" s="1" t="s">
        <v>983</v>
      </c>
      <c r="C1574" t="s">
        <v>984</v>
      </c>
      <c r="D1574" s="5" t="s">
        <v>503</v>
      </c>
      <c r="E1574" s="1" t="s">
        <v>933</v>
      </c>
      <c r="H1574" t="s">
        <v>736</v>
      </c>
      <c r="I1574" t="s">
        <v>27</v>
      </c>
      <c r="J1574" s="15" t="s">
        <v>332</v>
      </c>
      <c r="K1574" s="42" t="s">
        <v>1293</v>
      </c>
      <c r="L1574" s="7">
        <v>21.2</v>
      </c>
      <c r="M1574" s="7">
        <v>20.48</v>
      </c>
      <c r="N1574" s="9">
        <v>0.96603773584905661</v>
      </c>
    </row>
    <row r="1575" spans="1:14" x14ac:dyDescent="0.25">
      <c r="A1575" s="5" t="s">
        <v>336</v>
      </c>
      <c r="B1575" s="1" t="s">
        <v>983</v>
      </c>
      <c r="C1575" t="s">
        <v>984</v>
      </c>
      <c r="D1575" s="5" t="s">
        <v>503</v>
      </c>
      <c r="E1575" s="1" t="s">
        <v>933</v>
      </c>
      <c r="H1575" t="s">
        <v>736</v>
      </c>
      <c r="I1575" t="s">
        <v>27</v>
      </c>
      <c r="J1575" s="15" t="s">
        <v>332</v>
      </c>
      <c r="K1575" s="42" t="s">
        <v>1294</v>
      </c>
      <c r="L1575" s="7">
        <v>20.96</v>
      </c>
      <c r="M1575" s="7">
        <v>20.260000000000002</v>
      </c>
      <c r="N1575" s="9">
        <v>0.96660305343511455</v>
      </c>
    </row>
    <row r="1576" spans="1:14" x14ac:dyDescent="0.25">
      <c r="A1576" s="5" t="s">
        <v>336</v>
      </c>
      <c r="B1576" s="1" t="s">
        <v>983</v>
      </c>
      <c r="C1576" t="s">
        <v>984</v>
      </c>
      <c r="D1576" s="5" t="s">
        <v>503</v>
      </c>
      <c r="E1576" s="1" t="s">
        <v>933</v>
      </c>
      <c r="H1576" t="s">
        <v>736</v>
      </c>
      <c r="I1576" t="s">
        <v>27</v>
      </c>
      <c r="J1576" s="15" t="s">
        <v>332</v>
      </c>
      <c r="K1576" s="42" t="s">
        <v>1295</v>
      </c>
      <c r="L1576" s="7">
        <v>21.51</v>
      </c>
      <c r="M1576" s="7">
        <v>20.56</v>
      </c>
      <c r="N1576" s="9">
        <v>0.95583449558344946</v>
      </c>
    </row>
    <row r="1577" spans="1:14" x14ac:dyDescent="0.25">
      <c r="A1577" s="5" t="s">
        <v>336</v>
      </c>
      <c r="B1577" s="1" t="s">
        <v>983</v>
      </c>
      <c r="C1577" t="s">
        <v>984</v>
      </c>
      <c r="D1577" s="5" t="s">
        <v>503</v>
      </c>
      <c r="E1577" s="1" t="s">
        <v>933</v>
      </c>
      <c r="H1577" t="s">
        <v>736</v>
      </c>
      <c r="I1577" t="s">
        <v>27</v>
      </c>
      <c r="J1577" s="15" t="s">
        <v>332</v>
      </c>
      <c r="K1577" s="42" t="s">
        <v>1296</v>
      </c>
      <c r="L1577" s="7">
        <v>21.82</v>
      </c>
      <c r="M1577" s="7">
        <v>20.9</v>
      </c>
      <c r="N1577" s="9">
        <v>0.9578368469294225</v>
      </c>
    </row>
    <row r="1578" spans="1:14" x14ac:dyDescent="0.25">
      <c r="A1578" s="5" t="s">
        <v>336</v>
      </c>
      <c r="B1578" s="1" t="s">
        <v>983</v>
      </c>
      <c r="C1578" t="s">
        <v>984</v>
      </c>
      <c r="D1578" s="5" t="s">
        <v>503</v>
      </c>
      <c r="E1578" s="1" t="s">
        <v>933</v>
      </c>
      <c r="H1578" t="s">
        <v>736</v>
      </c>
      <c r="I1578" t="s">
        <v>27</v>
      </c>
      <c r="J1578" s="15" t="s">
        <v>332</v>
      </c>
      <c r="K1578" s="42" t="s">
        <v>1297</v>
      </c>
      <c r="L1578" s="7">
        <v>20.85</v>
      </c>
      <c r="M1578" s="7">
        <v>19.96</v>
      </c>
      <c r="N1578" s="9">
        <v>0.95731414868105513</v>
      </c>
    </row>
    <row r="1579" spans="1:14" x14ac:dyDescent="0.25">
      <c r="A1579" s="5" t="s">
        <v>336</v>
      </c>
      <c r="B1579" s="1" t="s">
        <v>983</v>
      </c>
      <c r="C1579" t="s">
        <v>984</v>
      </c>
      <c r="D1579" s="5" t="s">
        <v>503</v>
      </c>
      <c r="E1579" s="1" t="s">
        <v>933</v>
      </c>
      <c r="H1579" t="s">
        <v>736</v>
      </c>
      <c r="I1579" t="s">
        <v>27</v>
      </c>
      <c r="J1579" s="15" t="s">
        <v>332</v>
      </c>
      <c r="K1579" s="42" t="s">
        <v>1298</v>
      </c>
      <c r="L1579" s="7">
        <v>20.41</v>
      </c>
      <c r="M1579" s="7">
        <v>19.68</v>
      </c>
      <c r="N1579" s="9">
        <v>0.96423321901028902</v>
      </c>
    </row>
    <row r="1580" spans="1:14" x14ac:dyDescent="0.25">
      <c r="A1580" s="5" t="s">
        <v>336</v>
      </c>
      <c r="B1580" s="1" t="s">
        <v>983</v>
      </c>
      <c r="C1580" t="s">
        <v>984</v>
      </c>
      <c r="D1580" s="5" t="s">
        <v>503</v>
      </c>
      <c r="E1580" s="1" t="s">
        <v>933</v>
      </c>
      <c r="H1580" t="s">
        <v>736</v>
      </c>
      <c r="I1580" t="s">
        <v>27</v>
      </c>
      <c r="J1580" s="15" t="s">
        <v>332</v>
      </c>
      <c r="K1580" s="42" t="s">
        <v>1299</v>
      </c>
      <c r="L1580" s="7">
        <v>22.34</v>
      </c>
      <c r="M1580" s="7">
        <v>21.17</v>
      </c>
      <c r="N1580" s="9">
        <v>0.94762757385854979</v>
      </c>
    </row>
    <row r="1581" spans="1:14" x14ac:dyDescent="0.25">
      <c r="A1581" s="5" t="s">
        <v>336</v>
      </c>
      <c r="B1581" s="1" t="s">
        <v>983</v>
      </c>
      <c r="C1581" t="s">
        <v>984</v>
      </c>
      <c r="D1581" s="5" t="s">
        <v>503</v>
      </c>
      <c r="E1581" s="1" t="s">
        <v>933</v>
      </c>
      <c r="H1581" t="s">
        <v>736</v>
      </c>
      <c r="I1581" t="s">
        <v>27</v>
      </c>
      <c r="J1581" s="15" t="s">
        <v>332</v>
      </c>
      <c r="K1581" s="42" t="s">
        <v>1300</v>
      </c>
      <c r="L1581" s="7">
        <v>21.57</v>
      </c>
      <c r="M1581" s="7">
        <v>20.43</v>
      </c>
      <c r="N1581" s="9">
        <v>0.94714881780250348</v>
      </c>
    </row>
    <row r="1582" spans="1:14" x14ac:dyDescent="0.25">
      <c r="A1582" s="5" t="s">
        <v>336</v>
      </c>
      <c r="B1582" s="1" t="s">
        <v>983</v>
      </c>
      <c r="C1582" t="s">
        <v>984</v>
      </c>
      <c r="D1582" s="5" t="s">
        <v>503</v>
      </c>
      <c r="E1582" s="1" t="s">
        <v>933</v>
      </c>
      <c r="H1582" t="s">
        <v>736</v>
      </c>
      <c r="I1582" t="s">
        <v>27</v>
      </c>
      <c r="J1582" s="15" t="s">
        <v>332</v>
      </c>
      <c r="K1582" s="42" t="s">
        <v>1301</v>
      </c>
      <c r="L1582" s="7">
        <v>21.73</v>
      </c>
      <c r="M1582" s="7">
        <v>20.7</v>
      </c>
      <c r="N1582" s="9">
        <v>0.95260009203865614</v>
      </c>
    </row>
    <row r="1583" spans="1:14" x14ac:dyDescent="0.25">
      <c r="A1583" s="5" t="s">
        <v>336</v>
      </c>
      <c r="B1583" s="1" t="s">
        <v>983</v>
      </c>
      <c r="C1583" t="s">
        <v>984</v>
      </c>
      <c r="D1583" s="5" t="s">
        <v>503</v>
      </c>
      <c r="E1583" s="1" t="s">
        <v>933</v>
      </c>
      <c r="H1583" t="s">
        <v>736</v>
      </c>
      <c r="I1583" t="s">
        <v>27</v>
      </c>
      <c r="J1583" s="15" t="s">
        <v>332</v>
      </c>
      <c r="K1583" s="42" t="s">
        <v>1302</v>
      </c>
      <c r="L1583" s="7">
        <v>21.81</v>
      </c>
      <c r="M1583" s="7">
        <v>20.71</v>
      </c>
      <c r="N1583" s="9">
        <v>0.94956441999082997</v>
      </c>
    </row>
    <row r="1584" spans="1:14" x14ac:dyDescent="0.25">
      <c r="A1584" s="5" t="s">
        <v>336</v>
      </c>
      <c r="B1584" s="1" t="s">
        <v>983</v>
      </c>
      <c r="C1584" t="s">
        <v>984</v>
      </c>
      <c r="D1584" s="5" t="s">
        <v>503</v>
      </c>
      <c r="E1584" s="1" t="s">
        <v>933</v>
      </c>
      <c r="H1584" t="s">
        <v>736</v>
      </c>
      <c r="I1584" t="s">
        <v>27</v>
      </c>
      <c r="J1584" s="15" t="s">
        <v>332</v>
      </c>
      <c r="K1584" s="42" t="s">
        <v>1303</v>
      </c>
      <c r="L1584" s="7">
        <v>20.85</v>
      </c>
      <c r="M1584" s="7">
        <v>19.989999999999998</v>
      </c>
      <c r="N1584" s="9">
        <v>0.95875299760191834</v>
      </c>
    </row>
    <row r="1585" spans="1:21" x14ac:dyDescent="0.25">
      <c r="A1585" s="5" t="s">
        <v>336</v>
      </c>
      <c r="B1585" s="1" t="s">
        <v>983</v>
      </c>
      <c r="C1585" t="s">
        <v>984</v>
      </c>
      <c r="D1585" s="5" t="s">
        <v>503</v>
      </c>
      <c r="E1585" s="1" t="s">
        <v>933</v>
      </c>
      <c r="H1585" t="s">
        <v>736</v>
      </c>
      <c r="I1585" t="s">
        <v>27</v>
      </c>
      <c r="J1585" s="15" t="s">
        <v>332</v>
      </c>
      <c r="K1585" s="42" t="s">
        <v>1304</v>
      </c>
      <c r="L1585" s="7">
        <v>20.5</v>
      </c>
      <c r="M1585" s="7">
        <v>19.59</v>
      </c>
      <c r="N1585" s="9">
        <v>0.95560975609756094</v>
      </c>
    </row>
    <row r="1586" spans="1:21" x14ac:dyDescent="0.25">
      <c r="A1586" s="5" t="s">
        <v>336</v>
      </c>
      <c r="B1586" s="1" t="s">
        <v>983</v>
      </c>
      <c r="C1586" t="s">
        <v>984</v>
      </c>
      <c r="D1586" s="5" t="s">
        <v>503</v>
      </c>
      <c r="E1586" s="1" t="s">
        <v>933</v>
      </c>
      <c r="H1586" t="s">
        <v>736</v>
      </c>
      <c r="I1586" t="s">
        <v>27</v>
      </c>
      <c r="J1586" s="15" t="s">
        <v>332</v>
      </c>
      <c r="K1586" s="42" t="s">
        <v>1305</v>
      </c>
      <c r="L1586" s="7">
        <v>21.7</v>
      </c>
      <c r="M1586" s="7">
        <v>20.79</v>
      </c>
      <c r="N1586" s="9">
        <v>0.95806451612903221</v>
      </c>
    </row>
    <row r="1587" spans="1:21" x14ac:dyDescent="0.25">
      <c r="A1587" s="5" t="s">
        <v>336</v>
      </c>
      <c r="B1587" s="1" t="s">
        <v>983</v>
      </c>
      <c r="C1587" t="s">
        <v>984</v>
      </c>
      <c r="D1587" s="5" t="s">
        <v>503</v>
      </c>
      <c r="E1587" s="1" t="s">
        <v>933</v>
      </c>
      <c r="H1587" t="s">
        <v>736</v>
      </c>
      <c r="I1587" t="s">
        <v>27</v>
      </c>
      <c r="J1587" s="15" t="s">
        <v>332</v>
      </c>
      <c r="K1587" s="42" t="s">
        <v>1306</v>
      </c>
      <c r="L1587" s="7">
        <v>21.83</v>
      </c>
      <c r="M1587" s="7">
        <v>21.06</v>
      </c>
      <c r="N1587" s="9">
        <v>0.96472743930371052</v>
      </c>
    </row>
    <row r="1588" spans="1:21" x14ac:dyDescent="0.25">
      <c r="A1588" s="5" t="s">
        <v>336</v>
      </c>
      <c r="B1588" s="1" t="s">
        <v>983</v>
      </c>
      <c r="C1588" t="s">
        <v>984</v>
      </c>
      <c r="D1588" s="5" t="s">
        <v>503</v>
      </c>
      <c r="E1588" s="1" t="s">
        <v>933</v>
      </c>
      <c r="H1588" t="s">
        <v>736</v>
      </c>
      <c r="I1588" t="s">
        <v>27</v>
      </c>
      <c r="J1588" s="15" t="s">
        <v>332</v>
      </c>
      <c r="K1588" s="42" t="s">
        <v>1307</v>
      </c>
      <c r="L1588" s="7">
        <v>21.04</v>
      </c>
      <c r="M1588" s="7">
        <v>20.25</v>
      </c>
      <c r="N1588" s="9">
        <v>0.96245247148288982</v>
      </c>
    </row>
    <row r="1589" spans="1:21" x14ac:dyDescent="0.25">
      <c r="A1589" s="5" t="s">
        <v>336</v>
      </c>
      <c r="B1589" s="1" t="s">
        <v>983</v>
      </c>
      <c r="C1589" t="s">
        <v>984</v>
      </c>
      <c r="D1589" s="5" t="s">
        <v>503</v>
      </c>
      <c r="E1589" s="1" t="s">
        <v>933</v>
      </c>
      <c r="H1589" t="s">
        <v>736</v>
      </c>
      <c r="I1589" t="s">
        <v>27</v>
      </c>
      <c r="J1589" s="15" t="s">
        <v>332</v>
      </c>
      <c r="K1589" s="42" t="s">
        <v>1308</v>
      </c>
      <c r="L1589" s="7">
        <v>22.97</v>
      </c>
      <c r="M1589" s="7">
        <v>22.34</v>
      </c>
      <c r="N1589" s="9">
        <v>0.97257292120156735</v>
      </c>
    </row>
    <row r="1590" spans="1:21" x14ac:dyDescent="0.25">
      <c r="A1590" s="5" t="s">
        <v>336</v>
      </c>
      <c r="B1590" s="1" t="s">
        <v>983</v>
      </c>
      <c r="C1590" t="s">
        <v>984</v>
      </c>
      <c r="D1590" s="5" t="s">
        <v>503</v>
      </c>
      <c r="E1590" s="1" t="s">
        <v>933</v>
      </c>
      <c r="H1590" t="s">
        <v>736</v>
      </c>
      <c r="I1590" t="s">
        <v>27</v>
      </c>
      <c r="J1590" s="15" t="s">
        <v>332</v>
      </c>
      <c r="K1590" s="42" t="s">
        <v>1309</v>
      </c>
      <c r="L1590" s="7">
        <v>20.34</v>
      </c>
      <c r="M1590" s="7">
        <v>19.54</v>
      </c>
      <c r="N1590" s="9">
        <v>0.96066863323500484</v>
      </c>
    </row>
    <row r="1591" spans="1:21" x14ac:dyDescent="0.25">
      <c r="A1591" s="5" t="s">
        <v>336</v>
      </c>
      <c r="B1591" s="1" t="s">
        <v>983</v>
      </c>
      <c r="C1591" t="s">
        <v>984</v>
      </c>
      <c r="D1591" s="5" t="s">
        <v>503</v>
      </c>
      <c r="E1591" s="1" t="s">
        <v>933</v>
      </c>
      <c r="H1591" t="s">
        <v>736</v>
      </c>
      <c r="I1591" t="s">
        <v>27</v>
      </c>
      <c r="J1591" s="15" t="s">
        <v>332</v>
      </c>
      <c r="K1591" s="42" t="s">
        <v>1310</v>
      </c>
      <c r="L1591" s="7">
        <v>20.21</v>
      </c>
      <c r="M1591" s="7">
        <v>19.350000000000001</v>
      </c>
      <c r="N1591" s="9">
        <v>0.95744680851063835</v>
      </c>
    </row>
    <row r="1592" spans="1:21" s="16" customFormat="1" x14ac:dyDescent="0.25">
      <c r="A1592" s="18" t="s">
        <v>336</v>
      </c>
      <c r="B1592" s="19" t="s">
        <v>983</v>
      </c>
      <c r="C1592" s="16" t="s">
        <v>984</v>
      </c>
      <c r="D1592" s="18" t="s">
        <v>503</v>
      </c>
      <c r="E1592" s="19" t="s">
        <v>933</v>
      </c>
      <c r="H1592" s="16" t="s">
        <v>736</v>
      </c>
      <c r="I1592" s="16" t="s">
        <v>27</v>
      </c>
      <c r="J1592" s="21" t="s">
        <v>332</v>
      </c>
      <c r="K1592" s="43" t="s">
        <v>1311</v>
      </c>
      <c r="L1592" s="17">
        <v>20.67</v>
      </c>
      <c r="M1592" s="17">
        <v>19.59</v>
      </c>
      <c r="N1592" s="22">
        <v>0.94775036284470238</v>
      </c>
      <c r="O1592" s="23"/>
      <c r="P1592" s="18"/>
      <c r="U1592" s="18"/>
    </row>
    <row r="1593" spans="1:21" x14ac:dyDescent="0.25">
      <c r="A1593" s="5" t="s">
        <v>327</v>
      </c>
      <c r="B1593" s="1" t="s">
        <v>1312</v>
      </c>
      <c r="C1593" t="s">
        <v>1313</v>
      </c>
      <c r="D1593" s="11" t="s">
        <v>330</v>
      </c>
      <c r="E1593" s="1" t="s">
        <v>933</v>
      </c>
      <c r="H1593" t="s">
        <v>719</v>
      </c>
      <c r="I1593" t="s">
        <v>27</v>
      </c>
      <c r="J1593" s="15" t="s">
        <v>332</v>
      </c>
      <c r="K1593" s="42" t="s">
        <v>1314</v>
      </c>
      <c r="L1593" s="7">
        <v>13</v>
      </c>
      <c r="M1593" s="7">
        <v>12.2</v>
      </c>
      <c r="N1593" s="9">
        <v>0.93846153846153846</v>
      </c>
    </row>
    <row r="1594" spans="1:21" x14ac:dyDescent="0.25">
      <c r="A1594" s="5" t="s">
        <v>327</v>
      </c>
      <c r="B1594" s="1" t="s">
        <v>1312</v>
      </c>
      <c r="C1594" t="s">
        <v>1313</v>
      </c>
      <c r="D1594" s="11" t="s">
        <v>330</v>
      </c>
      <c r="E1594" s="1" t="s">
        <v>933</v>
      </c>
      <c r="H1594" t="s">
        <v>719</v>
      </c>
      <c r="I1594" t="s">
        <v>27</v>
      </c>
      <c r="J1594" s="15" t="s">
        <v>332</v>
      </c>
      <c r="K1594" s="42" t="s">
        <v>1315</v>
      </c>
      <c r="L1594" s="7">
        <v>8.3000000000000007</v>
      </c>
      <c r="M1594" s="7">
        <v>7.7</v>
      </c>
      <c r="N1594" s="9">
        <v>0.92771084337349397</v>
      </c>
    </row>
    <row r="1595" spans="1:21" x14ac:dyDescent="0.25">
      <c r="A1595" s="5" t="s">
        <v>327</v>
      </c>
      <c r="B1595" s="1" t="s">
        <v>1312</v>
      </c>
      <c r="C1595" t="s">
        <v>1313</v>
      </c>
      <c r="D1595" s="11" t="s">
        <v>330</v>
      </c>
      <c r="E1595" s="1" t="s">
        <v>933</v>
      </c>
      <c r="H1595" t="s">
        <v>719</v>
      </c>
      <c r="I1595" t="s">
        <v>27</v>
      </c>
      <c r="J1595" s="15" t="s">
        <v>332</v>
      </c>
      <c r="K1595" s="42" t="s">
        <v>1316</v>
      </c>
      <c r="L1595" s="7">
        <v>9.9</v>
      </c>
      <c r="M1595" s="7">
        <v>9.3000000000000007</v>
      </c>
      <c r="N1595" s="9">
        <v>0.93939393939393945</v>
      </c>
    </row>
    <row r="1596" spans="1:21" x14ac:dyDescent="0.25">
      <c r="A1596" s="5" t="s">
        <v>327</v>
      </c>
      <c r="B1596" s="1" t="s">
        <v>1312</v>
      </c>
      <c r="C1596" t="s">
        <v>1313</v>
      </c>
      <c r="D1596" s="11" t="s">
        <v>330</v>
      </c>
      <c r="E1596" s="1" t="s">
        <v>933</v>
      </c>
      <c r="H1596" t="s">
        <v>719</v>
      </c>
      <c r="I1596" t="s">
        <v>27</v>
      </c>
      <c r="J1596" s="15" t="s">
        <v>332</v>
      </c>
      <c r="K1596" s="42" t="s">
        <v>1317</v>
      </c>
      <c r="L1596" s="7">
        <v>21.4</v>
      </c>
      <c r="M1596" s="7">
        <v>21.2</v>
      </c>
      <c r="N1596" s="9">
        <v>0.99065420560747663</v>
      </c>
    </row>
    <row r="1597" spans="1:21" x14ac:dyDescent="0.25">
      <c r="A1597" s="5" t="s">
        <v>327</v>
      </c>
      <c r="B1597" s="1" t="s">
        <v>1312</v>
      </c>
      <c r="C1597" t="s">
        <v>1313</v>
      </c>
      <c r="D1597" s="11" t="s">
        <v>330</v>
      </c>
      <c r="E1597" s="1" t="s">
        <v>933</v>
      </c>
      <c r="H1597" t="s">
        <v>719</v>
      </c>
      <c r="I1597" t="s">
        <v>27</v>
      </c>
      <c r="J1597" s="15" t="s">
        <v>332</v>
      </c>
      <c r="K1597" s="42" t="s">
        <v>1318</v>
      </c>
      <c r="L1597" s="7">
        <v>31.3</v>
      </c>
      <c r="M1597" s="7">
        <v>31.8</v>
      </c>
      <c r="N1597" s="9">
        <v>1.0159744408945688</v>
      </c>
    </row>
    <row r="1598" spans="1:21" x14ac:dyDescent="0.25">
      <c r="A1598" s="5" t="s">
        <v>327</v>
      </c>
      <c r="B1598" s="1" t="s">
        <v>1312</v>
      </c>
      <c r="C1598" t="s">
        <v>1313</v>
      </c>
      <c r="D1598" s="11" t="s">
        <v>330</v>
      </c>
      <c r="E1598" s="1" t="s">
        <v>933</v>
      </c>
      <c r="H1598" t="s">
        <v>719</v>
      </c>
      <c r="I1598" t="s">
        <v>27</v>
      </c>
      <c r="J1598" s="15" t="s">
        <v>332</v>
      </c>
      <c r="K1598" s="42" t="s">
        <v>1319</v>
      </c>
      <c r="L1598" s="7">
        <v>11.5</v>
      </c>
      <c r="M1598" s="7">
        <v>10.8</v>
      </c>
      <c r="N1598" s="9">
        <v>0.93913043478260871</v>
      </c>
    </row>
    <row r="1599" spans="1:21" x14ac:dyDescent="0.25">
      <c r="A1599" s="5" t="s">
        <v>327</v>
      </c>
      <c r="B1599" s="1" t="s">
        <v>1312</v>
      </c>
      <c r="C1599" t="s">
        <v>1313</v>
      </c>
      <c r="D1599" s="11" t="s">
        <v>330</v>
      </c>
      <c r="E1599" s="1" t="s">
        <v>933</v>
      </c>
      <c r="H1599" t="s">
        <v>719</v>
      </c>
      <c r="I1599" t="s">
        <v>27</v>
      </c>
      <c r="J1599" s="15" t="s">
        <v>332</v>
      </c>
      <c r="K1599" s="42" t="s">
        <v>1320</v>
      </c>
      <c r="L1599" s="7">
        <v>16.5</v>
      </c>
      <c r="M1599" s="7">
        <v>16.399999999999999</v>
      </c>
      <c r="N1599" s="9">
        <v>0.9939393939393939</v>
      </c>
    </row>
    <row r="1600" spans="1:21" s="16" customFormat="1" x14ac:dyDescent="0.25">
      <c r="A1600" s="18" t="s">
        <v>327</v>
      </c>
      <c r="B1600" s="19" t="s">
        <v>1312</v>
      </c>
      <c r="C1600" s="16" t="s">
        <v>1313</v>
      </c>
      <c r="D1600" s="20" t="s">
        <v>330</v>
      </c>
      <c r="E1600" s="19" t="s">
        <v>933</v>
      </c>
      <c r="H1600" s="16" t="s">
        <v>719</v>
      </c>
      <c r="I1600" s="16" t="s">
        <v>27</v>
      </c>
      <c r="J1600" s="21" t="s">
        <v>332</v>
      </c>
      <c r="K1600" s="43" t="s">
        <v>1321</v>
      </c>
      <c r="L1600" s="17">
        <v>16.399999999999999</v>
      </c>
      <c r="M1600" s="17">
        <v>15.8</v>
      </c>
      <c r="N1600" s="22">
        <v>0.96341463414634154</v>
      </c>
      <c r="O1600" s="23"/>
      <c r="P1600" s="18"/>
      <c r="U1600" s="18"/>
    </row>
    <row r="1601" spans="1:21" x14ac:dyDescent="0.25">
      <c r="A1601" s="5" t="s">
        <v>327</v>
      </c>
      <c r="B1601" s="1" t="s">
        <v>971</v>
      </c>
      <c r="D1601" s="11" t="s">
        <v>330</v>
      </c>
      <c r="E1601" s="1" t="s">
        <v>933</v>
      </c>
      <c r="H1601" t="s">
        <v>719</v>
      </c>
      <c r="I1601" t="s">
        <v>27</v>
      </c>
      <c r="J1601" s="15" t="s">
        <v>332</v>
      </c>
      <c r="K1601" s="42" t="s">
        <v>1322</v>
      </c>
      <c r="L1601" s="7">
        <v>8.3000000000000007</v>
      </c>
      <c r="M1601" s="7">
        <v>7.5</v>
      </c>
      <c r="N1601" s="9">
        <v>0.90361445783132521</v>
      </c>
    </row>
    <row r="1602" spans="1:21" x14ac:dyDescent="0.25">
      <c r="A1602" s="5" t="s">
        <v>327</v>
      </c>
      <c r="B1602" s="1" t="s">
        <v>971</v>
      </c>
      <c r="D1602" s="11" t="s">
        <v>330</v>
      </c>
      <c r="E1602" s="1" t="s">
        <v>933</v>
      </c>
      <c r="H1602" t="s">
        <v>719</v>
      </c>
      <c r="I1602" t="s">
        <v>27</v>
      </c>
      <c r="J1602" s="15" t="s">
        <v>332</v>
      </c>
      <c r="K1602" s="42" t="s">
        <v>1323</v>
      </c>
      <c r="L1602" s="7">
        <v>13.8</v>
      </c>
      <c r="M1602" s="7">
        <v>12.9</v>
      </c>
      <c r="N1602" s="9">
        <v>0.93478260869565211</v>
      </c>
    </row>
    <row r="1603" spans="1:21" x14ac:dyDescent="0.25">
      <c r="A1603" s="5" t="s">
        <v>327</v>
      </c>
      <c r="B1603" s="1" t="s">
        <v>971</v>
      </c>
      <c r="D1603" s="11" t="s">
        <v>330</v>
      </c>
      <c r="E1603" s="1" t="s">
        <v>933</v>
      </c>
      <c r="H1603" t="s">
        <v>719</v>
      </c>
      <c r="I1603" t="s">
        <v>27</v>
      </c>
      <c r="J1603" s="15" t="s">
        <v>332</v>
      </c>
      <c r="K1603" s="42" t="s">
        <v>1324</v>
      </c>
      <c r="L1603" s="7">
        <v>18</v>
      </c>
      <c r="M1603" s="7">
        <v>17.5</v>
      </c>
      <c r="N1603" s="9">
        <v>0.97222222222222221</v>
      </c>
    </row>
    <row r="1604" spans="1:21" x14ac:dyDescent="0.25">
      <c r="A1604" s="5" t="s">
        <v>327</v>
      </c>
      <c r="B1604" s="1" t="s">
        <v>971</v>
      </c>
      <c r="D1604" s="11" t="s">
        <v>330</v>
      </c>
      <c r="E1604" s="1" t="s">
        <v>933</v>
      </c>
      <c r="H1604" t="s">
        <v>719</v>
      </c>
      <c r="I1604" t="s">
        <v>27</v>
      </c>
      <c r="J1604" s="15" t="s">
        <v>332</v>
      </c>
      <c r="K1604" s="42" t="s">
        <v>1325</v>
      </c>
      <c r="L1604" s="7">
        <v>50.1</v>
      </c>
      <c r="M1604" s="7">
        <v>48.6</v>
      </c>
      <c r="N1604" s="9">
        <v>0.97005988023952094</v>
      </c>
    </row>
    <row r="1605" spans="1:21" x14ac:dyDescent="0.25">
      <c r="A1605" s="5" t="s">
        <v>327</v>
      </c>
      <c r="B1605" s="1" t="s">
        <v>971</v>
      </c>
      <c r="D1605" s="11" t="s">
        <v>330</v>
      </c>
      <c r="E1605" s="1" t="s">
        <v>933</v>
      </c>
      <c r="H1605" t="s">
        <v>719</v>
      </c>
      <c r="I1605" t="s">
        <v>27</v>
      </c>
      <c r="J1605" s="15" t="s">
        <v>332</v>
      </c>
      <c r="K1605" s="42" t="s">
        <v>1326</v>
      </c>
      <c r="L1605" s="7">
        <v>41.7</v>
      </c>
      <c r="M1605" s="7">
        <v>40.799999999999997</v>
      </c>
      <c r="N1605" s="9">
        <v>0.97841726618705027</v>
      </c>
    </row>
    <row r="1606" spans="1:21" s="16" customFormat="1" x14ac:dyDescent="0.25">
      <c r="A1606" s="18" t="s">
        <v>327</v>
      </c>
      <c r="B1606" s="19" t="s">
        <v>971</v>
      </c>
      <c r="D1606" s="20" t="s">
        <v>330</v>
      </c>
      <c r="E1606" s="19" t="s">
        <v>933</v>
      </c>
      <c r="H1606" s="16" t="s">
        <v>719</v>
      </c>
      <c r="I1606" s="16" t="s">
        <v>27</v>
      </c>
      <c r="J1606" s="21" t="s">
        <v>332</v>
      </c>
      <c r="K1606" s="43" t="s">
        <v>1327</v>
      </c>
      <c r="L1606" s="17">
        <v>4.2</v>
      </c>
      <c r="M1606" s="17">
        <v>3.8</v>
      </c>
      <c r="N1606" s="22">
        <v>0.90476190476190466</v>
      </c>
      <c r="O1606" s="23"/>
      <c r="P1606" s="18"/>
      <c r="U1606" s="18"/>
    </row>
    <row r="1607" spans="1:21" x14ac:dyDescent="0.25">
      <c r="A1607" s="5" t="s">
        <v>1328</v>
      </c>
      <c r="B1607" s="1" t="s">
        <v>1329</v>
      </c>
      <c r="C1607" t="s">
        <v>1330</v>
      </c>
      <c r="D1607" s="11" t="s">
        <v>1331</v>
      </c>
      <c r="E1607" s="1" t="s">
        <v>1332</v>
      </c>
      <c r="H1607" t="s">
        <v>415</v>
      </c>
      <c r="I1607" t="s">
        <v>1333</v>
      </c>
      <c r="J1607" s="15" t="s">
        <v>28</v>
      </c>
      <c r="K1607" s="42" t="s">
        <v>1334</v>
      </c>
      <c r="L1607" s="7">
        <v>54.81</v>
      </c>
      <c r="M1607" s="7">
        <v>28.48</v>
      </c>
      <c r="N1607" s="9">
        <v>0.51961320926838162</v>
      </c>
      <c r="O1607" s="14">
        <v>3.6799999999999998E-14</v>
      </c>
    </row>
    <row r="1608" spans="1:21" x14ac:dyDescent="0.25">
      <c r="A1608" s="5" t="s">
        <v>1328</v>
      </c>
      <c r="B1608" s="1" t="s">
        <v>1329</v>
      </c>
      <c r="C1608" t="s">
        <v>1330</v>
      </c>
      <c r="D1608" s="11" t="s">
        <v>1331</v>
      </c>
      <c r="E1608" s="1" t="s">
        <v>1332</v>
      </c>
      <c r="H1608" t="s">
        <v>415</v>
      </c>
      <c r="I1608" t="s">
        <v>1333</v>
      </c>
      <c r="J1608" s="15" t="s">
        <v>28</v>
      </c>
      <c r="K1608" s="42" t="s">
        <v>1335</v>
      </c>
      <c r="L1608" s="7">
        <v>55.36</v>
      </c>
      <c r="M1608" s="7">
        <v>32.909999999999997</v>
      </c>
      <c r="N1608" s="9">
        <v>0.59447254335260113</v>
      </c>
      <c r="O1608" s="14">
        <v>1.6799999999999999E-13</v>
      </c>
    </row>
    <row r="1609" spans="1:21" x14ac:dyDescent="0.25">
      <c r="A1609" s="5" t="s">
        <v>1328</v>
      </c>
      <c r="B1609" s="1" t="s">
        <v>1329</v>
      </c>
      <c r="C1609" t="s">
        <v>1330</v>
      </c>
      <c r="D1609" s="11" t="s">
        <v>1331</v>
      </c>
      <c r="E1609" s="1" t="s">
        <v>1332</v>
      </c>
      <c r="H1609" t="s">
        <v>415</v>
      </c>
      <c r="I1609" t="s">
        <v>1333</v>
      </c>
      <c r="J1609" s="15" t="s">
        <v>28</v>
      </c>
      <c r="K1609" s="42" t="s">
        <v>1336</v>
      </c>
      <c r="L1609" s="7">
        <v>51.07</v>
      </c>
      <c r="M1609" s="7">
        <v>30.59</v>
      </c>
      <c r="N1609" s="9">
        <v>0.59898178970041116</v>
      </c>
      <c r="O1609" s="14">
        <v>7.9000000000000004E-14</v>
      </c>
    </row>
    <row r="1610" spans="1:21" x14ac:dyDescent="0.25">
      <c r="A1610" s="5" t="s">
        <v>1328</v>
      </c>
      <c r="B1610" s="1" t="s">
        <v>1329</v>
      </c>
      <c r="C1610" t="s">
        <v>1330</v>
      </c>
      <c r="D1610" s="11" t="s">
        <v>1331</v>
      </c>
      <c r="E1610" s="1" t="s">
        <v>1332</v>
      </c>
      <c r="H1610" t="s">
        <v>415</v>
      </c>
      <c r="I1610" t="s">
        <v>1333</v>
      </c>
      <c r="J1610" s="15" t="s">
        <v>28</v>
      </c>
      <c r="K1610" s="42" t="s">
        <v>1337</v>
      </c>
      <c r="L1610" s="7">
        <v>69.47</v>
      </c>
      <c r="M1610" s="7">
        <v>46.6</v>
      </c>
      <c r="N1610" s="9">
        <v>0.67079314812149127</v>
      </c>
      <c r="O1610" s="14">
        <v>2.3099999999999997E-13</v>
      </c>
    </row>
    <row r="1611" spans="1:21" x14ac:dyDescent="0.25">
      <c r="A1611" s="5" t="s">
        <v>1328</v>
      </c>
      <c r="B1611" s="1" t="s">
        <v>1329</v>
      </c>
      <c r="C1611" t="s">
        <v>1330</v>
      </c>
      <c r="D1611" s="11" t="s">
        <v>1331</v>
      </c>
      <c r="E1611" s="1" t="s">
        <v>1332</v>
      </c>
      <c r="H1611" t="s">
        <v>415</v>
      </c>
      <c r="I1611" t="s">
        <v>1333</v>
      </c>
      <c r="J1611" s="15" t="s">
        <v>28</v>
      </c>
      <c r="K1611" s="42" t="s">
        <v>1338</v>
      </c>
      <c r="L1611" s="7">
        <v>68.45</v>
      </c>
      <c r="M1611" s="7">
        <v>44.41</v>
      </c>
      <c r="N1611" s="9">
        <v>0.64879474068663245</v>
      </c>
      <c r="O1611" s="14">
        <v>2.73E-13</v>
      </c>
    </row>
    <row r="1612" spans="1:21" x14ac:dyDescent="0.25">
      <c r="A1612" s="5" t="s">
        <v>1328</v>
      </c>
      <c r="B1612" s="1" t="s">
        <v>1329</v>
      </c>
      <c r="C1612" t="s">
        <v>1330</v>
      </c>
      <c r="D1612" s="11" t="s">
        <v>1331</v>
      </c>
      <c r="E1612" s="1" t="s">
        <v>1332</v>
      </c>
      <c r="H1612" t="s">
        <v>415</v>
      </c>
      <c r="I1612" t="s">
        <v>1333</v>
      </c>
      <c r="J1612" s="15" t="s">
        <v>28</v>
      </c>
      <c r="K1612" s="42" t="s">
        <v>1339</v>
      </c>
      <c r="L1612" s="7">
        <v>66.180000000000007</v>
      </c>
      <c r="M1612" s="7">
        <v>26.72</v>
      </c>
      <c r="N1612" s="9">
        <v>0.40374735569658499</v>
      </c>
      <c r="O1612" s="14">
        <v>3.9099999999999999E-14</v>
      </c>
    </row>
    <row r="1613" spans="1:21" x14ac:dyDescent="0.25">
      <c r="A1613" s="5" t="s">
        <v>1328</v>
      </c>
      <c r="B1613" s="1" t="s">
        <v>1329</v>
      </c>
      <c r="C1613" t="s">
        <v>1330</v>
      </c>
      <c r="D1613" s="11" t="s">
        <v>1331</v>
      </c>
      <c r="E1613" s="1" t="s">
        <v>1332</v>
      </c>
      <c r="H1613" t="s">
        <v>415</v>
      </c>
      <c r="I1613" t="s">
        <v>1333</v>
      </c>
      <c r="J1613" s="15" t="s">
        <v>28</v>
      </c>
      <c r="K1613" s="42" t="s">
        <v>1340</v>
      </c>
      <c r="L1613" s="7">
        <v>66.97</v>
      </c>
      <c r="M1613" s="7">
        <v>35.409999999999997</v>
      </c>
      <c r="N1613" s="9">
        <v>0.5287442138270867</v>
      </c>
      <c r="O1613" s="14">
        <v>1.13E-14</v>
      </c>
    </row>
    <row r="1614" spans="1:21" x14ac:dyDescent="0.25">
      <c r="A1614" s="5" t="s">
        <v>1328</v>
      </c>
      <c r="B1614" s="1" t="s">
        <v>1329</v>
      </c>
      <c r="C1614" t="s">
        <v>1330</v>
      </c>
      <c r="D1614" s="11" t="s">
        <v>1331</v>
      </c>
      <c r="E1614" s="1" t="s">
        <v>1332</v>
      </c>
      <c r="H1614" t="s">
        <v>415</v>
      </c>
      <c r="I1614" t="s">
        <v>1333</v>
      </c>
      <c r="J1614" s="15" t="s">
        <v>28</v>
      </c>
      <c r="K1614" s="42" t="s">
        <v>1341</v>
      </c>
      <c r="L1614" s="7">
        <v>69.989999999999995</v>
      </c>
      <c r="M1614" s="7">
        <v>44.6</v>
      </c>
      <c r="N1614" s="9">
        <v>0.63723389055579371</v>
      </c>
      <c r="O1614" s="14">
        <v>1.0499999999999999E-13</v>
      </c>
    </row>
    <row r="1615" spans="1:21" x14ac:dyDescent="0.25">
      <c r="A1615" s="5" t="s">
        <v>1328</v>
      </c>
      <c r="B1615" s="1" t="s">
        <v>1329</v>
      </c>
      <c r="C1615" t="s">
        <v>1330</v>
      </c>
      <c r="D1615" s="11" t="s">
        <v>1331</v>
      </c>
      <c r="E1615" s="1" t="s">
        <v>1332</v>
      </c>
      <c r="H1615" t="s">
        <v>415</v>
      </c>
      <c r="I1615" t="s">
        <v>1333</v>
      </c>
      <c r="J1615" s="15" t="s">
        <v>28</v>
      </c>
      <c r="K1615" s="42" t="s">
        <v>1342</v>
      </c>
      <c r="L1615" s="7">
        <v>54.52</v>
      </c>
      <c r="M1615" s="7">
        <v>42.36</v>
      </c>
      <c r="N1615" s="9">
        <v>0.77696258253851791</v>
      </c>
      <c r="O1615" s="14">
        <v>1.53E-13</v>
      </c>
    </row>
    <row r="1616" spans="1:21" x14ac:dyDescent="0.25">
      <c r="A1616" s="5" t="s">
        <v>1328</v>
      </c>
      <c r="B1616" s="1" t="s">
        <v>1329</v>
      </c>
      <c r="C1616" t="s">
        <v>1330</v>
      </c>
      <c r="D1616" s="11" t="s">
        <v>1331</v>
      </c>
      <c r="E1616" s="1" t="s">
        <v>1332</v>
      </c>
      <c r="H1616" t="s">
        <v>415</v>
      </c>
      <c r="I1616" t="s">
        <v>1333</v>
      </c>
      <c r="J1616" s="15" t="s">
        <v>28</v>
      </c>
      <c r="K1616" s="42" t="s">
        <v>1343</v>
      </c>
      <c r="L1616" s="7">
        <v>67.849999999999994</v>
      </c>
      <c r="M1616" s="7">
        <v>47.13</v>
      </c>
      <c r="N1616" s="9">
        <v>0.69462048636698615</v>
      </c>
      <c r="O1616" s="14">
        <v>4.2400000000000001E-14</v>
      </c>
    </row>
    <row r="1617" spans="1:15" x14ac:dyDescent="0.25">
      <c r="A1617" s="5" t="s">
        <v>1328</v>
      </c>
      <c r="B1617" s="1" t="s">
        <v>1329</v>
      </c>
      <c r="C1617" t="s">
        <v>1330</v>
      </c>
      <c r="D1617" s="11" t="s">
        <v>1331</v>
      </c>
      <c r="E1617" s="1" t="s">
        <v>1332</v>
      </c>
      <c r="H1617" t="s">
        <v>415</v>
      </c>
      <c r="I1617" t="s">
        <v>1333</v>
      </c>
      <c r="J1617" s="15" t="s">
        <v>28</v>
      </c>
      <c r="K1617" s="42" t="s">
        <v>1344</v>
      </c>
      <c r="L1617" s="7">
        <v>52.98</v>
      </c>
      <c r="M1617" s="7">
        <v>23.8</v>
      </c>
      <c r="N1617" s="9">
        <v>0.44922612306530768</v>
      </c>
      <c r="O1617" s="14">
        <v>1.42E-14</v>
      </c>
    </row>
    <row r="1618" spans="1:15" x14ac:dyDescent="0.25">
      <c r="A1618" s="5" t="s">
        <v>1328</v>
      </c>
      <c r="B1618" s="1" t="s">
        <v>1329</v>
      </c>
      <c r="C1618" t="s">
        <v>1330</v>
      </c>
      <c r="D1618" s="11" t="s">
        <v>1331</v>
      </c>
      <c r="E1618" s="1" t="s">
        <v>1332</v>
      </c>
      <c r="H1618" t="s">
        <v>415</v>
      </c>
      <c r="I1618" t="s">
        <v>1333</v>
      </c>
      <c r="J1618" s="15" t="s">
        <v>28</v>
      </c>
      <c r="K1618" s="42" t="s">
        <v>1345</v>
      </c>
      <c r="L1618" s="7">
        <v>71.95</v>
      </c>
      <c r="M1618" s="7">
        <v>39.049999999999997</v>
      </c>
      <c r="N1618" s="9">
        <v>0.54273801250868647</v>
      </c>
      <c r="O1618" s="14">
        <v>2.4400000000000002E-13</v>
      </c>
    </row>
    <row r="1619" spans="1:15" x14ac:dyDescent="0.25">
      <c r="A1619" s="5" t="s">
        <v>1328</v>
      </c>
      <c r="B1619" s="1" t="s">
        <v>1329</v>
      </c>
      <c r="C1619" t="s">
        <v>1330</v>
      </c>
      <c r="D1619" s="11" t="s">
        <v>1331</v>
      </c>
      <c r="E1619" s="1" t="s">
        <v>1332</v>
      </c>
      <c r="H1619" t="s">
        <v>415</v>
      </c>
      <c r="I1619" t="s">
        <v>1333</v>
      </c>
      <c r="J1619" s="15" t="s">
        <v>28</v>
      </c>
      <c r="K1619" s="42" t="s">
        <v>1346</v>
      </c>
      <c r="L1619" s="7">
        <v>78.930000000000007</v>
      </c>
      <c r="M1619" s="7">
        <v>77.69</v>
      </c>
      <c r="N1619" s="9">
        <v>0.98428987710629656</v>
      </c>
      <c r="O1619" s="14">
        <v>6.9199999999999998E-13</v>
      </c>
    </row>
    <row r="1620" spans="1:15" x14ac:dyDescent="0.25">
      <c r="A1620" s="5" t="s">
        <v>1328</v>
      </c>
      <c r="B1620" s="1" t="s">
        <v>1329</v>
      </c>
      <c r="C1620" t="s">
        <v>1330</v>
      </c>
      <c r="D1620" s="11" t="s">
        <v>1331</v>
      </c>
      <c r="E1620" s="1" t="s">
        <v>1332</v>
      </c>
      <c r="H1620" t="s">
        <v>415</v>
      </c>
      <c r="I1620" t="s">
        <v>1333</v>
      </c>
      <c r="J1620" s="15" t="s">
        <v>28</v>
      </c>
      <c r="K1620" s="42" t="s">
        <v>1347</v>
      </c>
      <c r="L1620" s="7">
        <v>74.55</v>
      </c>
      <c r="M1620" s="7">
        <v>49.47</v>
      </c>
      <c r="N1620" s="9">
        <v>0.66358148893360158</v>
      </c>
      <c r="O1620" s="14">
        <v>5.6100000000000003E-13</v>
      </c>
    </row>
    <row r="1621" spans="1:15" x14ac:dyDescent="0.25">
      <c r="A1621" s="5" t="s">
        <v>1328</v>
      </c>
      <c r="B1621" s="1" t="s">
        <v>1329</v>
      </c>
      <c r="C1621" t="s">
        <v>1330</v>
      </c>
      <c r="D1621" s="11" t="s">
        <v>1331</v>
      </c>
      <c r="E1621" s="1" t="s">
        <v>1332</v>
      </c>
      <c r="H1621" t="s">
        <v>415</v>
      </c>
      <c r="I1621" t="s">
        <v>1333</v>
      </c>
      <c r="J1621" s="15" t="s">
        <v>28</v>
      </c>
      <c r="K1621" s="42" t="s">
        <v>1348</v>
      </c>
      <c r="L1621" s="7">
        <v>75.31</v>
      </c>
      <c r="M1621" s="7">
        <v>58.63</v>
      </c>
      <c r="N1621" s="9">
        <v>0.77851546939317484</v>
      </c>
      <c r="O1621" s="14">
        <v>5.9400000000000001E-12</v>
      </c>
    </row>
    <row r="1622" spans="1:15" x14ac:dyDescent="0.25">
      <c r="A1622" s="5" t="s">
        <v>1328</v>
      </c>
      <c r="B1622" s="1" t="s">
        <v>1329</v>
      </c>
      <c r="C1622" t="s">
        <v>1330</v>
      </c>
      <c r="D1622" s="11" t="s">
        <v>1331</v>
      </c>
      <c r="E1622" s="1" t="s">
        <v>1332</v>
      </c>
      <c r="H1622" t="s">
        <v>415</v>
      </c>
      <c r="I1622" t="s">
        <v>1333</v>
      </c>
      <c r="J1622" s="15" t="s">
        <v>28</v>
      </c>
      <c r="K1622" s="42" t="s">
        <v>1349</v>
      </c>
      <c r="L1622" s="7">
        <v>72.44</v>
      </c>
      <c r="M1622" s="7">
        <v>45.2</v>
      </c>
      <c r="N1622" s="9">
        <v>0.62396466040861409</v>
      </c>
      <c r="O1622" s="14">
        <v>3.1800000000000001E-13</v>
      </c>
    </row>
    <row r="1623" spans="1:15" x14ac:dyDescent="0.25">
      <c r="A1623" s="5" t="s">
        <v>1328</v>
      </c>
      <c r="B1623" s="1" t="s">
        <v>1329</v>
      </c>
      <c r="C1623" t="s">
        <v>1330</v>
      </c>
      <c r="D1623" s="11" t="s">
        <v>1331</v>
      </c>
      <c r="E1623" s="1" t="s">
        <v>1332</v>
      </c>
      <c r="H1623" t="s">
        <v>415</v>
      </c>
      <c r="I1623" t="s">
        <v>1333</v>
      </c>
      <c r="J1623" s="15" t="s">
        <v>28</v>
      </c>
      <c r="K1623" s="42" t="s">
        <v>1350</v>
      </c>
      <c r="L1623" s="7">
        <v>73.23</v>
      </c>
      <c r="M1623" s="7">
        <v>29.18</v>
      </c>
      <c r="N1623" s="9">
        <v>0.39847057216987569</v>
      </c>
      <c r="O1623" s="14">
        <v>1.75E-12</v>
      </c>
    </row>
    <row r="1624" spans="1:15" x14ac:dyDescent="0.25">
      <c r="A1624" s="5" t="s">
        <v>1328</v>
      </c>
      <c r="B1624" s="1" t="s">
        <v>1329</v>
      </c>
      <c r="C1624" t="s">
        <v>1330</v>
      </c>
      <c r="D1624" s="11" t="s">
        <v>1331</v>
      </c>
      <c r="E1624" s="1" t="s">
        <v>1332</v>
      </c>
      <c r="H1624" t="s">
        <v>415</v>
      </c>
      <c r="I1624" t="s">
        <v>1333</v>
      </c>
      <c r="J1624" s="15" t="s">
        <v>28</v>
      </c>
      <c r="K1624" s="42" t="s">
        <v>1351</v>
      </c>
      <c r="L1624" s="7">
        <v>76.739999999999995</v>
      </c>
      <c r="M1624" s="7">
        <v>73.42</v>
      </c>
      <c r="N1624" s="9">
        <v>0.95673703414125633</v>
      </c>
      <c r="O1624" s="14">
        <v>1.3499999999999999E-12</v>
      </c>
    </row>
    <row r="1625" spans="1:15" x14ac:dyDescent="0.25">
      <c r="A1625" s="5" t="s">
        <v>1328</v>
      </c>
      <c r="B1625" s="1" t="s">
        <v>1329</v>
      </c>
      <c r="C1625" t="s">
        <v>1330</v>
      </c>
      <c r="D1625" s="11" t="s">
        <v>1331</v>
      </c>
      <c r="E1625" s="1" t="s">
        <v>1332</v>
      </c>
      <c r="H1625" t="s">
        <v>415</v>
      </c>
      <c r="I1625" t="s">
        <v>1333</v>
      </c>
      <c r="J1625" s="15" t="s">
        <v>28</v>
      </c>
      <c r="K1625" s="42" t="s">
        <v>1352</v>
      </c>
      <c r="L1625" s="7">
        <v>76.25</v>
      </c>
      <c r="M1625" s="7">
        <v>73.349999999999994</v>
      </c>
      <c r="N1625" s="9">
        <v>0.96196721311475397</v>
      </c>
      <c r="O1625" s="14">
        <v>2.1700000000000002E-14</v>
      </c>
    </row>
    <row r="1626" spans="1:15" x14ac:dyDescent="0.25">
      <c r="A1626" s="5" t="s">
        <v>1328</v>
      </c>
      <c r="B1626" s="1" t="s">
        <v>1329</v>
      </c>
      <c r="C1626" t="s">
        <v>1330</v>
      </c>
      <c r="D1626" s="11" t="s">
        <v>1331</v>
      </c>
      <c r="E1626" s="1" t="s">
        <v>1332</v>
      </c>
      <c r="H1626" t="s">
        <v>415</v>
      </c>
      <c r="I1626" t="s">
        <v>1333</v>
      </c>
      <c r="J1626" s="15" t="s">
        <v>28</v>
      </c>
      <c r="K1626" s="42" t="s">
        <v>1353</v>
      </c>
      <c r="L1626" s="7">
        <v>74.37</v>
      </c>
      <c r="M1626" s="7">
        <v>50.7</v>
      </c>
      <c r="N1626" s="9">
        <v>0.68172650262202505</v>
      </c>
      <c r="O1626" s="14">
        <v>1.5200000000000001E-14</v>
      </c>
    </row>
    <row r="1627" spans="1:15" x14ac:dyDescent="0.25">
      <c r="A1627" s="5" t="s">
        <v>1328</v>
      </c>
      <c r="B1627" s="1" t="s">
        <v>1329</v>
      </c>
      <c r="C1627" t="s">
        <v>1330</v>
      </c>
      <c r="D1627" s="11" t="s">
        <v>1331</v>
      </c>
      <c r="E1627" s="1" t="s">
        <v>1332</v>
      </c>
      <c r="H1627" t="s">
        <v>415</v>
      </c>
      <c r="I1627" t="s">
        <v>1333</v>
      </c>
      <c r="J1627" s="15" t="s">
        <v>28</v>
      </c>
      <c r="K1627" s="42" t="s">
        <v>1354</v>
      </c>
      <c r="L1627" s="7">
        <v>64.72</v>
      </c>
      <c r="M1627" s="7">
        <v>39.090000000000003</v>
      </c>
      <c r="N1627" s="9">
        <v>0.60398640296662554</v>
      </c>
      <c r="O1627" s="14">
        <v>2.8900000000000002E-14</v>
      </c>
    </row>
    <row r="1628" spans="1:15" x14ac:dyDescent="0.25">
      <c r="A1628" s="5" t="s">
        <v>1328</v>
      </c>
      <c r="B1628" s="1" t="s">
        <v>1329</v>
      </c>
      <c r="C1628" t="s">
        <v>1330</v>
      </c>
      <c r="D1628" s="11" t="s">
        <v>1331</v>
      </c>
      <c r="E1628" s="1" t="s">
        <v>1332</v>
      </c>
      <c r="H1628" t="s">
        <v>415</v>
      </c>
      <c r="I1628" t="s">
        <v>1333</v>
      </c>
      <c r="J1628" s="15" t="s">
        <v>28</v>
      </c>
      <c r="K1628" s="42" t="s">
        <v>1355</v>
      </c>
      <c r="L1628" s="7">
        <v>63.25</v>
      </c>
      <c r="M1628" s="7">
        <v>14.29</v>
      </c>
      <c r="N1628" s="9">
        <v>0.22592885375494071</v>
      </c>
      <c r="O1628" s="14">
        <v>2.13E-13</v>
      </c>
    </row>
    <row r="1629" spans="1:15" x14ac:dyDescent="0.25">
      <c r="A1629" s="5" t="s">
        <v>1328</v>
      </c>
      <c r="B1629" s="1" t="s">
        <v>1329</v>
      </c>
      <c r="C1629" t="s">
        <v>1330</v>
      </c>
      <c r="D1629" s="11" t="s">
        <v>1331</v>
      </c>
      <c r="E1629" s="1" t="s">
        <v>1332</v>
      </c>
      <c r="H1629" t="s">
        <v>415</v>
      </c>
      <c r="I1629" t="s">
        <v>1333</v>
      </c>
      <c r="J1629" s="15" t="s">
        <v>28</v>
      </c>
      <c r="K1629" s="42" t="s">
        <v>1356</v>
      </c>
      <c r="L1629" s="7">
        <v>80.260000000000005</v>
      </c>
      <c r="M1629" s="7">
        <v>76.16</v>
      </c>
      <c r="N1629" s="9">
        <v>0.94891602292549204</v>
      </c>
      <c r="O1629" s="14">
        <v>2.3900000000000001E-12</v>
      </c>
    </row>
    <row r="1630" spans="1:15" x14ac:dyDescent="0.25">
      <c r="A1630" s="5" t="s">
        <v>1328</v>
      </c>
      <c r="B1630" s="1" t="s">
        <v>1329</v>
      </c>
      <c r="C1630" t="s">
        <v>1330</v>
      </c>
      <c r="D1630" s="11" t="s">
        <v>1331</v>
      </c>
      <c r="E1630" s="1" t="s">
        <v>1332</v>
      </c>
      <c r="H1630" t="s">
        <v>415</v>
      </c>
      <c r="I1630" t="s">
        <v>1333</v>
      </c>
      <c r="J1630" s="15" t="s">
        <v>28</v>
      </c>
      <c r="K1630" s="42" t="s">
        <v>1357</v>
      </c>
      <c r="L1630" s="7">
        <v>78.650000000000006</v>
      </c>
      <c r="M1630" s="7">
        <v>73.37</v>
      </c>
      <c r="N1630" s="9">
        <v>0.93286713286713285</v>
      </c>
      <c r="O1630" s="14">
        <v>2.6400000000000001E-12</v>
      </c>
    </row>
    <row r="1631" spans="1:15" x14ac:dyDescent="0.25">
      <c r="A1631" s="5" t="s">
        <v>1328</v>
      </c>
      <c r="B1631" s="1" t="s">
        <v>1329</v>
      </c>
      <c r="C1631" t="s">
        <v>1330</v>
      </c>
      <c r="D1631" s="11" t="s">
        <v>1331</v>
      </c>
      <c r="E1631" s="1" t="s">
        <v>1332</v>
      </c>
      <c r="H1631" t="s">
        <v>415</v>
      </c>
      <c r="I1631" t="s">
        <v>1333</v>
      </c>
      <c r="J1631" s="15" t="s">
        <v>28</v>
      </c>
      <c r="K1631" s="42" t="s">
        <v>1358</v>
      </c>
      <c r="L1631" s="7">
        <v>79.11</v>
      </c>
      <c r="M1631" s="7">
        <v>74.23</v>
      </c>
      <c r="N1631" s="9">
        <v>0.93831374036152204</v>
      </c>
      <c r="O1631" s="14">
        <v>8.0000000000000002E-13</v>
      </c>
    </row>
    <row r="1632" spans="1:15" x14ac:dyDescent="0.25">
      <c r="A1632" s="5" t="s">
        <v>1328</v>
      </c>
      <c r="B1632" s="1" t="s">
        <v>1329</v>
      </c>
      <c r="C1632" t="s">
        <v>1330</v>
      </c>
      <c r="D1632" s="11" t="s">
        <v>1331</v>
      </c>
      <c r="E1632" s="1" t="s">
        <v>1332</v>
      </c>
      <c r="H1632" t="s">
        <v>415</v>
      </c>
      <c r="I1632" t="s">
        <v>1333</v>
      </c>
      <c r="J1632" s="15" t="s">
        <v>28</v>
      </c>
      <c r="K1632" s="42" t="s">
        <v>1359</v>
      </c>
      <c r="L1632" s="7">
        <v>79.52</v>
      </c>
      <c r="M1632" s="7">
        <v>77.88</v>
      </c>
      <c r="N1632" s="9">
        <v>0.97937625754527158</v>
      </c>
      <c r="O1632" s="14">
        <v>3.6500000000000001E-13</v>
      </c>
    </row>
    <row r="1633" spans="1:15" x14ac:dyDescent="0.25">
      <c r="A1633" s="5" t="s">
        <v>1328</v>
      </c>
      <c r="B1633" s="1" t="s">
        <v>1329</v>
      </c>
      <c r="C1633" t="s">
        <v>1330</v>
      </c>
      <c r="D1633" s="11" t="s">
        <v>1331</v>
      </c>
      <c r="E1633" s="1" t="s">
        <v>1332</v>
      </c>
      <c r="H1633" t="s">
        <v>415</v>
      </c>
      <c r="I1633" t="s">
        <v>1333</v>
      </c>
      <c r="J1633" s="15" t="s">
        <v>28</v>
      </c>
      <c r="K1633" s="42" t="s">
        <v>1360</v>
      </c>
      <c r="L1633" s="7">
        <v>79.150000000000006</v>
      </c>
      <c r="M1633" s="7">
        <v>78.16</v>
      </c>
      <c r="N1633" s="9">
        <v>0.9874921036007579</v>
      </c>
      <c r="O1633" s="14">
        <v>1.27E-12</v>
      </c>
    </row>
    <row r="1634" spans="1:15" x14ac:dyDescent="0.25">
      <c r="A1634" s="5" t="s">
        <v>1328</v>
      </c>
      <c r="B1634" s="1" t="s">
        <v>1329</v>
      </c>
      <c r="C1634" t="s">
        <v>1330</v>
      </c>
      <c r="D1634" s="11" t="s">
        <v>1331</v>
      </c>
      <c r="E1634" s="1" t="s">
        <v>1332</v>
      </c>
      <c r="H1634" t="s">
        <v>415</v>
      </c>
      <c r="I1634" t="s">
        <v>1333</v>
      </c>
      <c r="J1634" s="15" t="s">
        <v>28</v>
      </c>
      <c r="K1634" s="42" t="s">
        <v>1361</v>
      </c>
      <c r="L1634" s="7">
        <v>81.489999999999995</v>
      </c>
      <c r="M1634" s="7">
        <v>77.64</v>
      </c>
      <c r="N1634" s="9">
        <v>0.95275493925635057</v>
      </c>
      <c r="O1634" s="14">
        <v>1.1099999999999999E-12</v>
      </c>
    </row>
    <row r="1635" spans="1:15" x14ac:dyDescent="0.25">
      <c r="A1635" s="5" t="s">
        <v>1328</v>
      </c>
      <c r="B1635" s="1" t="s">
        <v>1329</v>
      </c>
      <c r="C1635" t="s">
        <v>1330</v>
      </c>
      <c r="D1635" s="11" t="s">
        <v>1331</v>
      </c>
      <c r="E1635" s="1" t="s">
        <v>1332</v>
      </c>
      <c r="H1635" t="s">
        <v>415</v>
      </c>
      <c r="I1635" t="s">
        <v>1333</v>
      </c>
      <c r="J1635" s="15" t="s">
        <v>28</v>
      </c>
      <c r="K1635" s="42" t="s">
        <v>1362</v>
      </c>
      <c r="L1635" s="7">
        <v>81.010000000000005</v>
      </c>
      <c r="M1635" s="7">
        <v>79.89</v>
      </c>
      <c r="N1635" s="9">
        <v>0.98617454635230217</v>
      </c>
      <c r="O1635" s="14">
        <v>1.4500000000000001E-12</v>
      </c>
    </row>
    <row r="1636" spans="1:15" x14ac:dyDescent="0.25">
      <c r="A1636" s="5" t="s">
        <v>1328</v>
      </c>
      <c r="B1636" s="1" t="s">
        <v>1329</v>
      </c>
      <c r="C1636" t="s">
        <v>1330</v>
      </c>
      <c r="D1636" s="11" t="s">
        <v>1331</v>
      </c>
      <c r="E1636" s="1" t="s">
        <v>1332</v>
      </c>
      <c r="H1636" t="s">
        <v>415</v>
      </c>
      <c r="I1636" t="s">
        <v>1333</v>
      </c>
      <c r="J1636" s="15" t="s">
        <v>28</v>
      </c>
      <c r="K1636" s="42" t="s">
        <v>1363</v>
      </c>
      <c r="L1636" s="7">
        <v>81.489999999999995</v>
      </c>
      <c r="M1636" s="7">
        <v>68.540000000000006</v>
      </c>
      <c r="N1636" s="9">
        <v>0.84108479568045169</v>
      </c>
      <c r="O1636" s="14">
        <v>1.7199999999999999E-12</v>
      </c>
    </row>
    <row r="1637" spans="1:15" x14ac:dyDescent="0.25">
      <c r="A1637" s="5" t="s">
        <v>1328</v>
      </c>
      <c r="B1637" s="1" t="s">
        <v>1329</v>
      </c>
      <c r="C1637" t="s">
        <v>1330</v>
      </c>
      <c r="D1637" s="11" t="s">
        <v>1331</v>
      </c>
      <c r="E1637" s="1" t="s">
        <v>1332</v>
      </c>
      <c r="H1637" t="s">
        <v>415</v>
      </c>
      <c r="I1637" t="s">
        <v>1333</v>
      </c>
      <c r="J1637" s="15" t="s">
        <v>28</v>
      </c>
      <c r="K1637" s="42" t="s">
        <v>1364</v>
      </c>
      <c r="L1637" s="7">
        <v>78.28</v>
      </c>
      <c r="M1637" s="7">
        <v>76.64</v>
      </c>
      <c r="N1637" s="9">
        <v>0.97904956566172707</v>
      </c>
      <c r="O1637" s="14">
        <v>9.8699999999999993E-13</v>
      </c>
    </row>
    <row r="1638" spans="1:15" x14ac:dyDescent="0.25">
      <c r="A1638" s="5" t="s">
        <v>1328</v>
      </c>
      <c r="B1638" s="1" t="s">
        <v>1329</v>
      </c>
      <c r="C1638" t="s">
        <v>1330</v>
      </c>
      <c r="D1638" s="11" t="s">
        <v>1331</v>
      </c>
      <c r="E1638" s="1" t="s">
        <v>1332</v>
      </c>
      <c r="H1638" t="s">
        <v>415</v>
      </c>
      <c r="I1638" t="s">
        <v>1333</v>
      </c>
      <c r="J1638" s="15" t="s">
        <v>28</v>
      </c>
      <c r="K1638" s="42" t="s">
        <v>1365</v>
      </c>
      <c r="L1638" s="7">
        <v>80.2</v>
      </c>
      <c r="M1638" s="7">
        <v>75.86</v>
      </c>
      <c r="N1638" s="9">
        <v>0.9458852867830424</v>
      </c>
      <c r="O1638" s="14">
        <v>1.66E-12</v>
      </c>
    </row>
    <row r="1639" spans="1:15" x14ac:dyDescent="0.25">
      <c r="A1639" s="5" t="s">
        <v>1328</v>
      </c>
      <c r="B1639" s="1" t="s">
        <v>1329</v>
      </c>
      <c r="C1639" t="s">
        <v>1330</v>
      </c>
      <c r="D1639" s="11" t="s">
        <v>1331</v>
      </c>
      <c r="E1639" s="1" t="s">
        <v>1332</v>
      </c>
      <c r="H1639" t="s">
        <v>415</v>
      </c>
      <c r="I1639" t="s">
        <v>1333</v>
      </c>
      <c r="J1639" s="15" t="s">
        <v>28</v>
      </c>
      <c r="K1639" s="42" t="s">
        <v>1366</v>
      </c>
      <c r="L1639" s="7">
        <v>82.83</v>
      </c>
      <c r="M1639" s="7">
        <v>68.48</v>
      </c>
      <c r="N1639" s="9">
        <v>0.82675359169383078</v>
      </c>
      <c r="O1639" s="14">
        <v>1.6E-12</v>
      </c>
    </row>
    <row r="1640" spans="1:15" x14ac:dyDescent="0.25">
      <c r="A1640" s="5" t="s">
        <v>1328</v>
      </c>
      <c r="B1640" s="1" t="s">
        <v>1329</v>
      </c>
      <c r="C1640" t="s">
        <v>1330</v>
      </c>
      <c r="D1640" s="11" t="s">
        <v>1331</v>
      </c>
      <c r="E1640" s="1" t="s">
        <v>1332</v>
      </c>
      <c r="H1640" t="s">
        <v>415</v>
      </c>
      <c r="I1640" t="s">
        <v>1333</v>
      </c>
      <c r="J1640" s="15" t="s">
        <v>28</v>
      </c>
      <c r="K1640" s="42" t="s">
        <v>1367</v>
      </c>
      <c r="L1640" s="7">
        <v>83.56</v>
      </c>
      <c r="M1640" s="7">
        <v>81.38</v>
      </c>
      <c r="N1640" s="9">
        <v>0.97391096218286255</v>
      </c>
      <c r="O1640" s="14">
        <v>1.85E-12</v>
      </c>
    </row>
    <row r="1641" spans="1:15" x14ac:dyDescent="0.25">
      <c r="A1641" s="5" t="s">
        <v>1328</v>
      </c>
      <c r="B1641" s="1" t="s">
        <v>1329</v>
      </c>
      <c r="C1641" t="s">
        <v>1330</v>
      </c>
      <c r="D1641" s="11" t="s">
        <v>1331</v>
      </c>
      <c r="E1641" s="1" t="s">
        <v>1332</v>
      </c>
      <c r="H1641" t="s">
        <v>415</v>
      </c>
      <c r="I1641" t="s">
        <v>1333</v>
      </c>
      <c r="J1641" s="15" t="s">
        <v>28</v>
      </c>
      <c r="K1641" s="42" t="s">
        <v>1368</v>
      </c>
      <c r="L1641" s="7">
        <v>82.34</v>
      </c>
      <c r="M1641" s="7">
        <v>71.16</v>
      </c>
      <c r="N1641" s="9">
        <v>0.86422152052465384</v>
      </c>
      <c r="O1641" s="14">
        <v>6.5900000000000002E-13</v>
      </c>
    </row>
    <row r="1642" spans="1:15" x14ac:dyDescent="0.25">
      <c r="A1642" s="5" t="s">
        <v>1328</v>
      </c>
      <c r="B1642" s="1" t="s">
        <v>1329</v>
      </c>
      <c r="C1642" t="s">
        <v>1330</v>
      </c>
      <c r="D1642" s="11" t="s">
        <v>1331</v>
      </c>
      <c r="E1642" s="1" t="s">
        <v>1332</v>
      </c>
      <c r="H1642" t="s">
        <v>415</v>
      </c>
      <c r="I1642" t="s">
        <v>1333</v>
      </c>
      <c r="J1642" s="15" t="s">
        <v>28</v>
      </c>
      <c r="K1642" s="42" t="s">
        <v>1369</v>
      </c>
      <c r="L1642" s="7">
        <v>82.43</v>
      </c>
      <c r="M1642" s="7">
        <v>66.02</v>
      </c>
      <c r="N1642" s="9">
        <v>0.8009219944195074</v>
      </c>
      <c r="O1642" s="14">
        <v>1.62E-12</v>
      </c>
    </row>
    <row r="1643" spans="1:15" x14ac:dyDescent="0.25">
      <c r="A1643" s="5" t="s">
        <v>1328</v>
      </c>
      <c r="B1643" s="1" t="s">
        <v>1329</v>
      </c>
      <c r="C1643" t="s">
        <v>1330</v>
      </c>
      <c r="D1643" s="11" t="s">
        <v>1331</v>
      </c>
      <c r="E1643" s="1" t="s">
        <v>1332</v>
      </c>
      <c r="H1643" t="s">
        <v>415</v>
      </c>
      <c r="I1643" t="s">
        <v>1333</v>
      </c>
      <c r="J1643" s="15" t="s">
        <v>28</v>
      </c>
      <c r="K1643" s="42" t="s">
        <v>1370</v>
      </c>
      <c r="L1643" s="7">
        <v>80.97</v>
      </c>
      <c r="M1643" s="7">
        <v>72.98</v>
      </c>
      <c r="N1643" s="9">
        <v>0.90132147709028043</v>
      </c>
      <c r="O1643" s="14">
        <v>5.4999999999999998E-13</v>
      </c>
    </row>
    <row r="1644" spans="1:15" x14ac:dyDescent="0.25">
      <c r="A1644" s="5" t="s">
        <v>1328</v>
      </c>
      <c r="B1644" s="1" t="s">
        <v>1329</v>
      </c>
      <c r="C1644" t="s">
        <v>1330</v>
      </c>
      <c r="D1644" s="11" t="s">
        <v>1331</v>
      </c>
      <c r="E1644" s="1" t="s">
        <v>1332</v>
      </c>
      <c r="H1644" t="s">
        <v>415</v>
      </c>
      <c r="I1644" t="s">
        <v>1333</v>
      </c>
      <c r="J1644" s="15" t="s">
        <v>28</v>
      </c>
      <c r="K1644" s="42" t="s">
        <v>1371</v>
      </c>
      <c r="L1644" s="7">
        <v>80.36</v>
      </c>
      <c r="M1644" s="7">
        <v>63.49</v>
      </c>
      <c r="N1644" s="9">
        <v>0.79006968641114983</v>
      </c>
      <c r="O1644" s="14">
        <v>1.13E-12</v>
      </c>
    </row>
    <row r="1645" spans="1:15" x14ac:dyDescent="0.25">
      <c r="A1645" s="5" t="s">
        <v>1328</v>
      </c>
      <c r="B1645" s="1" t="s">
        <v>1329</v>
      </c>
      <c r="C1645" t="s">
        <v>1330</v>
      </c>
      <c r="D1645" s="11" t="s">
        <v>1331</v>
      </c>
      <c r="E1645" s="1" t="s">
        <v>1332</v>
      </c>
      <c r="H1645" t="s">
        <v>415</v>
      </c>
      <c r="I1645" t="s">
        <v>1333</v>
      </c>
      <c r="J1645" s="15" t="s">
        <v>28</v>
      </c>
      <c r="K1645" s="42" t="s">
        <v>1372</v>
      </c>
      <c r="L1645" s="7">
        <v>79.239999999999995</v>
      </c>
      <c r="M1645" s="7">
        <v>71.91</v>
      </c>
      <c r="N1645" s="9">
        <v>0.90749621403331648</v>
      </c>
      <c r="O1645" s="14">
        <v>1.4500000000000001E-12</v>
      </c>
    </row>
    <row r="1646" spans="1:15" x14ac:dyDescent="0.25">
      <c r="A1646" s="5" t="s">
        <v>1328</v>
      </c>
      <c r="B1646" s="1" t="s">
        <v>1329</v>
      </c>
      <c r="C1646" t="s">
        <v>1330</v>
      </c>
      <c r="D1646" s="11" t="s">
        <v>1331</v>
      </c>
      <c r="E1646" s="1" t="s">
        <v>1332</v>
      </c>
      <c r="H1646" t="s">
        <v>415</v>
      </c>
      <c r="I1646" t="s">
        <v>1333</v>
      </c>
      <c r="J1646" s="15" t="s">
        <v>28</v>
      </c>
      <c r="K1646" s="42" t="s">
        <v>1373</v>
      </c>
      <c r="L1646" s="7">
        <v>81.23</v>
      </c>
      <c r="M1646" s="7">
        <v>80.47</v>
      </c>
      <c r="N1646" s="9">
        <v>0.9906438507940416</v>
      </c>
      <c r="O1646" s="14">
        <v>2.36E-12</v>
      </c>
    </row>
    <row r="1647" spans="1:15" x14ac:dyDescent="0.25">
      <c r="A1647" s="5" t="s">
        <v>1328</v>
      </c>
      <c r="B1647" s="1" t="s">
        <v>1329</v>
      </c>
      <c r="C1647" t="s">
        <v>1330</v>
      </c>
      <c r="D1647" s="11" t="s">
        <v>1331</v>
      </c>
      <c r="E1647" s="1" t="s">
        <v>1332</v>
      </c>
      <c r="H1647" t="s">
        <v>1374</v>
      </c>
      <c r="I1647" t="s">
        <v>1333</v>
      </c>
      <c r="J1647" s="15" t="s">
        <v>28</v>
      </c>
      <c r="K1647" s="42" t="s">
        <v>1375</v>
      </c>
      <c r="L1647" s="7">
        <v>66.56</v>
      </c>
      <c r="M1647" s="7">
        <v>64.86</v>
      </c>
      <c r="N1647" s="9">
        <v>0.97445913461538458</v>
      </c>
      <c r="O1647" s="14">
        <v>7.0399999999999999E-12</v>
      </c>
    </row>
    <row r="1648" spans="1:15" x14ac:dyDescent="0.25">
      <c r="A1648" s="5" t="s">
        <v>1328</v>
      </c>
      <c r="B1648" s="1" t="s">
        <v>1329</v>
      </c>
      <c r="C1648" t="s">
        <v>1330</v>
      </c>
      <c r="D1648" s="11" t="s">
        <v>1331</v>
      </c>
      <c r="E1648" s="1" t="s">
        <v>1332</v>
      </c>
      <c r="H1648" t="s">
        <v>1374</v>
      </c>
      <c r="I1648" t="s">
        <v>1333</v>
      </c>
      <c r="J1648" s="15" t="s">
        <v>28</v>
      </c>
      <c r="K1648" s="42" t="s">
        <v>1376</v>
      </c>
      <c r="L1648" s="7">
        <v>65.180000000000007</v>
      </c>
      <c r="M1648" s="7">
        <v>64.09</v>
      </c>
      <c r="N1648" s="9">
        <v>0.98327707885854554</v>
      </c>
      <c r="O1648" s="14">
        <v>3.47E-12</v>
      </c>
    </row>
    <row r="1649" spans="1:15" x14ac:dyDescent="0.25">
      <c r="A1649" s="5" t="s">
        <v>1328</v>
      </c>
      <c r="B1649" s="1" t="s">
        <v>1329</v>
      </c>
      <c r="C1649" t="s">
        <v>1330</v>
      </c>
      <c r="D1649" s="11" t="s">
        <v>1331</v>
      </c>
      <c r="E1649" s="1" t="s">
        <v>1332</v>
      </c>
      <c r="H1649" t="s">
        <v>1374</v>
      </c>
      <c r="I1649" t="s">
        <v>1333</v>
      </c>
      <c r="J1649" s="15" t="s">
        <v>28</v>
      </c>
      <c r="K1649" s="42" t="s">
        <v>1377</v>
      </c>
      <c r="L1649" s="7">
        <v>62.91</v>
      </c>
      <c r="M1649" s="7">
        <v>60.74</v>
      </c>
      <c r="N1649" s="9">
        <v>0.96550627881099993</v>
      </c>
      <c r="O1649" s="14">
        <v>5.3400000000000003E-12</v>
      </c>
    </row>
    <row r="1650" spans="1:15" x14ac:dyDescent="0.25">
      <c r="A1650" s="5" t="s">
        <v>1328</v>
      </c>
      <c r="B1650" s="1" t="s">
        <v>1329</v>
      </c>
      <c r="C1650" t="s">
        <v>1330</v>
      </c>
      <c r="D1650" s="11" t="s">
        <v>1331</v>
      </c>
      <c r="E1650" s="1" t="s">
        <v>1332</v>
      </c>
      <c r="H1650" t="s">
        <v>1374</v>
      </c>
      <c r="I1650" t="s">
        <v>1333</v>
      </c>
      <c r="J1650" s="15" t="s">
        <v>28</v>
      </c>
      <c r="K1650" s="42" t="s">
        <v>1378</v>
      </c>
      <c r="L1650" s="7">
        <v>64.64</v>
      </c>
      <c r="M1650" s="7">
        <v>58.91</v>
      </c>
      <c r="N1650" s="9">
        <v>0.91135519801980192</v>
      </c>
      <c r="O1650" s="14">
        <v>3.19E-13</v>
      </c>
    </row>
    <row r="1651" spans="1:15" x14ac:dyDescent="0.25">
      <c r="A1651" s="5" t="s">
        <v>1328</v>
      </c>
      <c r="B1651" s="1" t="s">
        <v>1329</v>
      </c>
      <c r="C1651" t="s">
        <v>1330</v>
      </c>
      <c r="D1651" s="11" t="s">
        <v>1331</v>
      </c>
      <c r="E1651" s="1" t="s">
        <v>1332</v>
      </c>
      <c r="H1651" t="s">
        <v>1374</v>
      </c>
      <c r="I1651" t="s">
        <v>1333</v>
      </c>
      <c r="J1651" s="15" t="s">
        <v>28</v>
      </c>
      <c r="K1651" s="42" t="s">
        <v>1379</v>
      </c>
      <c r="L1651" s="7">
        <v>61.52</v>
      </c>
      <c r="M1651" s="7">
        <v>55.06</v>
      </c>
      <c r="N1651" s="9">
        <v>0.89499349804941486</v>
      </c>
      <c r="O1651" s="14">
        <v>1.42E-12</v>
      </c>
    </row>
    <row r="1652" spans="1:15" x14ac:dyDescent="0.25">
      <c r="A1652" s="5" t="s">
        <v>1328</v>
      </c>
      <c r="B1652" s="1" t="s">
        <v>1329</v>
      </c>
      <c r="C1652" t="s">
        <v>1330</v>
      </c>
      <c r="D1652" s="11" t="s">
        <v>1331</v>
      </c>
      <c r="E1652" s="1" t="s">
        <v>1332</v>
      </c>
      <c r="H1652" t="s">
        <v>1374</v>
      </c>
      <c r="I1652" t="s">
        <v>1333</v>
      </c>
      <c r="J1652" s="15" t="s">
        <v>28</v>
      </c>
      <c r="K1652" s="42" t="s">
        <v>1380</v>
      </c>
      <c r="L1652" s="7">
        <v>61.19</v>
      </c>
      <c r="M1652" s="7">
        <v>52.75</v>
      </c>
      <c r="N1652" s="9">
        <v>0.86206896551724144</v>
      </c>
      <c r="O1652" s="14">
        <v>1.31E-11</v>
      </c>
    </row>
    <row r="1653" spans="1:15" x14ac:dyDescent="0.25">
      <c r="A1653" s="5" t="s">
        <v>1328</v>
      </c>
      <c r="B1653" s="1" t="s">
        <v>1329</v>
      </c>
      <c r="C1653" t="s">
        <v>1330</v>
      </c>
      <c r="D1653" s="11" t="s">
        <v>1331</v>
      </c>
      <c r="E1653" s="1" t="s">
        <v>1332</v>
      </c>
      <c r="H1653" t="s">
        <v>1374</v>
      </c>
      <c r="I1653" t="s">
        <v>1333</v>
      </c>
      <c r="J1653" s="15" t="s">
        <v>28</v>
      </c>
      <c r="K1653" s="42" t="s">
        <v>1381</v>
      </c>
      <c r="L1653" s="7">
        <v>71.27</v>
      </c>
      <c r="M1653" s="7">
        <v>66.87</v>
      </c>
      <c r="N1653" s="9">
        <v>0.938262943735092</v>
      </c>
      <c r="O1653" s="14">
        <v>8.52E-12</v>
      </c>
    </row>
    <row r="1654" spans="1:15" x14ac:dyDescent="0.25">
      <c r="A1654" s="5" t="s">
        <v>1328</v>
      </c>
      <c r="B1654" s="1" t="s">
        <v>1329</v>
      </c>
      <c r="C1654" t="s">
        <v>1330</v>
      </c>
      <c r="D1654" s="11" t="s">
        <v>1331</v>
      </c>
      <c r="E1654" s="1" t="s">
        <v>1332</v>
      </c>
      <c r="H1654" t="s">
        <v>1374</v>
      </c>
      <c r="I1654" t="s">
        <v>1333</v>
      </c>
      <c r="J1654" s="15" t="s">
        <v>28</v>
      </c>
      <c r="K1654" s="42" t="s">
        <v>1382</v>
      </c>
      <c r="L1654" s="7">
        <v>72.069999999999993</v>
      </c>
      <c r="M1654" s="7">
        <v>67.62</v>
      </c>
      <c r="N1654" s="9">
        <v>0.9382544748161511</v>
      </c>
      <c r="O1654" s="14">
        <v>1.62E-11</v>
      </c>
    </row>
    <row r="1655" spans="1:15" x14ac:dyDescent="0.25">
      <c r="A1655" s="5" t="s">
        <v>1328</v>
      </c>
      <c r="B1655" s="1" t="s">
        <v>1329</v>
      </c>
      <c r="C1655" t="s">
        <v>1330</v>
      </c>
      <c r="D1655" s="11" t="s">
        <v>1331</v>
      </c>
      <c r="E1655" s="1" t="s">
        <v>1332</v>
      </c>
      <c r="H1655" t="s">
        <v>1374</v>
      </c>
      <c r="I1655" t="s">
        <v>1333</v>
      </c>
      <c r="J1655" s="15" t="s">
        <v>28</v>
      </c>
      <c r="K1655" s="42" t="s">
        <v>1383</v>
      </c>
      <c r="L1655" s="7">
        <v>63.77</v>
      </c>
      <c r="M1655" s="7">
        <v>59.65</v>
      </c>
      <c r="N1655" s="9">
        <v>0.93539281793946993</v>
      </c>
      <c r="O1655" s="14">
        <v>9.9700000000000009E-13</v>
      </c>
    </row>
    <row r="1656" spans="1:15" x14ac:dyDescent="0.25">
      <c r="A1656" s="5" t="s">
        <v>1328</v>
      </c>
      <c r="B1656" s="1" t="s">
        <v>1329</v>
      </c>
      <c r="C1656" t="s">
        <v>1330</v>
      </c>
      <c r="D1656" s="11" t="s">
        <v>1331</v>
      </c>
      <c r="E1656" s="1" t="s">
        <v>1332</v>
      </c>
      <c r="H1656" t="s">
        <v>1374</v>
      </c>
      <c r="I1656" t="s">
        <v>1333</v>
      </c>
      <c r="J1656" s="15" t="s">
        <v>28</v>
      </c>
      <c r="K1656" s="42" t="s">
        <v>1384</v>
      </c>
      <c r="L1656" s="7">
        <v>64.58</v>
      </c>
      <c r="M1656" s="7">
        <v>60.08</v>
      </c>
      <c r="N1656" s="9">
        <v>0.93031898420563641</v>
      </c>
      <c r="O1656" s="14">
        <v>9.8299999999999995E-13</v>
      </c>
    </row>
    <row r="1657" spans="1:15" x14ac:dyDescent="0.25">
      <c r="A1657" s="5" t="s">
        <v>1328</v>
      </c>
      <c r="B1657" s="1" t="s">
        <v>1329</v>
      </c>
      <c r="C1657" t="s">
        <v>1330</v>
      </c>
      <c r="D1657" s="11" t="s">
        <v>1331</v>
      </c>
      <c r="E1657" s="1" t="s">
        <v>1332</v>
      </c>
      <c r="H1657" t="s">
        <v>1374</v>
      </c>
      <c r="I1657" t="s">
        <v>1333</v>
      </c>
      <c r="J1657" s="15" t="s">
        <v>28</v>
      </c>
      <c r="K1657" s="42" t="s">
        <v>1385</v>
      </c>
      <c r="L1657" s="7">
        <v>61.07</v>
      </c>
      <c r="M1657" s="7">
        <v>51.39</v>
      </c>
      <c r="N1657" s="9">
        <v>0.84149336826592436</v>
      </c>
      <c r="O1657" s="14">
        <v>1.34E-11</v>
      </c>
    </row>
    <row r="1658" spans="1:15" x14ac:dyDescent="0.25">
      <c r="A1658" s="5" t="s">
        <v>1328</v>
      </c>
      <c r="B1658" s="1" t="s">
        <v>1329</v>
      </c>
      <c r="C1658" t="s">
        <v>1330</v>
      </c>
      <c r="D1658" s="11" t="s">
        <v>1331</v>
      </c>
      <c r="E1658" s="1" t="s">
        <v>1332</v>
      </c>
      <c r="H1658" t="s">
        <v>1374</v>
      </c>
      <c r="I1658" t="s">
        <v>1333</v>
      </c>
      <c r="J1658" s="15" t="s">
        <v>28</v>
      </c>
      <c r="K1658" s="42" t="s">
        <v>1386</v>
      </c>
      <c r="L1658" s="7">
        <v>60.8</v>
      </c>
      <c r="M1658" s="7">
        <v>50.87</v>
      </c>
      <c r="N1658" s="9">
        <v>0.83667763157894737</v>
      </c>
      <c r="O1658" s="14">
        <v>1.33E-12</v>
      </c>
    </row>
    <row r="1659" spans="1:15" x14ac:dyDescent="0.25">
      <c r="A1659" s="5" t="s">
        <v>1328</v>
      </c>
      <c r="B1659" s="1" t="s">
        <v>1329</v>
      </c>
      <c r="C1659" t="s">
        <v>1330</v>
      </c>
      <c r="D1659" s="11" t="s">
        <v>1331</v>
      </c>
      <c r="E1659" s="1" t="s">
        <v>1332</v>
      </c>
      <c r="H1659" t="s">
        <v>1374</v>
      </c>
      <c r="I1659" t="s">
        <v>1333</v>
      </c>
      <c r="J1659" s="15" t="s">
        <v>28</v>
      </c>
      <c r="K1659" s="42" t="s">
        <v>1387</v>
      </c>
      <c r="L1659" s="7">
        <v>61.66</v>
      </c>
      <c r="M1659" s="7">
        <v>51.79</v>
      </c>
      <c r="N1659" s="9">
        <v>0.83992864093415509</v>
      </c>
      <c r="O1659" s="14">
        <v>3.2000000000000001E-12</v>
      </c>
    </row>
    <row r="1660" spans="1:15" x14ac:dyDescent="0.25">
      <c r="A1660" s="5" t="s">
        <v>1328</v>
      </c>
      <c r="B1660" s="1" t="s">
        <v>1329</v>
      </c>
      <c r="C1660" t="s">
        <v>1330</v>
      </c>
      <c r="D1660" s="11" t="s">
        <v>1331</v>
      </c>
      <c r="E1660" s="1" t="s">
        <v>1332</v>
      </c>
      <c r="H1660" t="s">
        <v>1374</v>
      </c>
      <c r="I1660" t="s">
        <v>1333</v>
      </c>
      <c r="J1660" s="15" t="s">
        <v>28</v>
      </c>
      <c r="K1660" s="42" t="s">
        <v>1388</v>
      </c>
      <c r="L1660" s="7">
        <v>65.06</v>
      </c>
      <c r="M1660" s="7">
        <v>59.1</v>
      </c>
      <c r="N1660" s="9">
        <v>0.90839225330464191</v>
      </c>
      <c r="O1660" s="14">
        <v>1.05E-12</v>
      </c>
    </row>
    <row r="1661" spans="1:15" x14ac:dyDescent="0.25">
      <c r="A1661" s="5" t="s">
        <v>1328</v>
      </c>
      <c r="B1661" s="1" t="s">
        <v>1329</v>
      </c>
      <c r="C1661" t="s">
        <v>1330</v>
      </c>
      <c r="D1661" s="11" t="s">
        <v>1331</v>
      </c>
      <c r="E1661" s="1" t="s">
        <v>1332</v>
      </c>
      <c r="H1661" t="s">
        <v>1374</v>
      </c>
      <c r="I1661" t="s">
        <v>1333</v>
      </c>
      <c r="J1661" s="15" t="s">
        <v>28</v>
      </c>
      <c r="K1661" s="42" t="s">
        <v>1389</v>
      </c>
      <c r="L1661" s="7">
        <v>65.11</v>
      </c>
      <c r="M1661" s="7">
        <v>61.11</v>
      </c>
      <c r="N1661" s="9">
        <v>0.93856550453079401</v>
      </c>
      <c r="O1661" s="14">
        <v>1.9199999999999999E-12</v>
      </c>
    </row>
    <row r="1662" spans="1:15" x14ac:dyDescent="0.25">
      <c r="A1662" s="5" t="s">
        <v>1328</v>
      </c>
      <c r="B1662" s="1" t="s">
        <v>1329</v>
      </c>
      <c r="C1662" t="s">
        <v>1330</v>
      </c>
      <c r="D1662" s="11" t="s">
        <v>1331</v>
      </c>
      <c r="E1662" s="1" t="s">
        <v>1332</v>
      </c>
      <c r="H1662" t="s">
        <v>1374</v>
      </c>
      <c r="I1662" t="s">
        <v>1333</v>
      </c>
      <c r="J1662" s="15" t="s">
        <v>28</v>
      </c>
      <c r="K1662" s="42" t="s">
        <v>1390</v>
      </c>
      <c r="L1662" s="7">
        <v>64.989999999999995</v>
      </c>
      <c r="M1662" s="7">
        <v>55.17</v>
      </c>
      <c r="N1662" s="9">
        <v>0.84889983074319131</v>
      </c>
      <c r="O1662" s="14">
        <v>2.33E-11</v>
      </c>
    </row>
    <row r="1663" spans="1:15" x14ac:dyDescent="0.25">
      <c r="A1663" s="5" t="s">
        <v>1328</v>
      </c>
      <c r="B1663" s="1" t="s">
        <v>1329</v>
      </c>
      <c r="C1663" t="s">
        <v>1330</v>
      </c>
      <c r="D1663" s="11" t="s">
        <v>1331</v>
      </c>
      <c r="E1663" s="1" t="s">
        <v>1332</v>
      </c>
      <c r="H1663" t="s">
        <v>1374</v>
      </c>
      <c r="I1663" t="s">
        <v>1333</v>
      </c>
      <c r="J1663" s="15" t="s">
        <v>28</v>
      </c>
      <c r="K1663" s="42" t="s">
        <v>1391</v>
      </c>
      <c r="L1663" s="7">
        <v>60.84</v>
      </c>
      <c r="M1663" s="7">
        <v>51.65</v>
      </c>
      <c r="N1663" s="9">
        <v>0.84894806048652194</v>
      </c>
      <c r="O1663" s="14">
        <v>1.5799999999999999E-12</v>
      </c>
    </row>
    <row r="1664" spans="1:15" x14ac:dyDescent="0.25">
      <c r="A1664" s="5" t="s">
        <v>1328</v>
      </c>
      <c r="B1664" s="1" t="s">
        <v>1329</v>
      </c>
      <c r="C1664" t="s">
        <v>1330</v>
      </c>
      <c r="D1664" s="11" t="s">
        <v>1331</v>
      </c>
      <c r="E1664" s="1" t="s">
        <v>1332</v>
      </c>
      <c r="H1664" t="s">
        <v>1374</v>
      </c>
      <c r="I1664" t="s">
        <v>1333</v>
      </c>
      <c r="J1664" s="15" t="s">
        <v>28</v>
      </c>
      <c r="K1664" s="42" t="s">
        <v>1392</v>
      </c>
      <c r="L1664" s="7">
        <v>59.1</v>
      </c>
      <c r="M1664" s="7">
        <v>51.44</v>
      </c>
      <c r="N1664" s="9">
        <v>0.87038917089678502</v>
      </c>
      <c r="O1664" s="14">
        <v>4.2500000000000001E-13</v>
      </c>
    </row>
    <row r="1665" spans="1:21" x14ac:dyDescent="0.25">
      <c r="A1665" s="5" t="s">
        <v>1328</v>
      </c>
      <c r="B1665" s="1" t="s">
        <v>1329</v>
      </c>
      <c r="C1665" t="s">
        <v>1330</v>
      </c>
      <c r="D1665" s="11" t="s">
        <v>1331</v>
      </c>
      <c r="E1665" s="1" t="s">
        <v>1332</v>
      </c>
      <c r="H1665" t="s">
        <v>1374</v>
      </c>
      <c r="I1665" t="s">
        <v>1333</v>
      </c>
      <c r="J1665" s="15" t="s">
        <v>28</v>
      </c>
      <c r="K1665" s="42" t="s">
        <v>1393</v>
      </c>
      <c r="L1665" s="7">
        <v>65.680000000000007</v>
      </c>
      <c r="M1665" s="7">
        <v>62.88</v>
      </c>
      <c r="N1665" s="9">
        <v>0.95736906211936657</v>
      </c>
      <c r="O1665" s="14">
        <v>3.2700000000000002E-13</v>
      </c>
    </row>
    <row r="1666" spans="1:21" x14ac:dyDescent="0.25">
      <c r="A1666" s="5" t="s">
        <v>1328</v>
      </c>
      <c r="B1666" s="1" t="s">
        <v>1329</v>
      </c>
      <c r="C1666" t="s">
        <v>1330</v>
      </c>
      <c r="D1666" s="11" t="s">
        <v>1331</v>
      </c>
      <c r="E1666" s="1" t="s">
        <v>1332</v>
      </c>
      <c r="H1666" t="s">
        <v>1374</v>
      </c>
      <c r="I1666" t="s">
        <v>1333</v>
      </c>
      <c r="J1666" s="15" t="s">
        <v>28</v>
      </c>
      <c r="K1666" s="42" t="s">
        <v>1394</v>
      </c>
      <c r="L1666" s="7">
        <v>64.75</v>
      </c>
      <c r="M1666" s="7">
        <v>59.6</v>
      </c>
      <c r="N1666" s="9">
        <v>0.92046332046332047</v>
      </c>
      <c r="O1666" s="14">
        <v>6.8400000000000004E-14</v>
      </c>
    </row>
    <row r="1667" spans="1:21" x14ac:dyDescent="0.25">
      <c r="A1667" s="5" t="s">
        <v>1328</v>
      </c>
      <c r="B1667" s="1" t="s">
        <v>1329</v>
      </c>
      <c r="C1667" t="s">
        <v>1330</v>
      </c>
      <c r="D1667" s="11" t="s">
        <v>1331</v>
      </c>
      <c r="E1667" s="1" t="s">
        <v>1332</v>
      </c>
      <c r="H1667" t="s">
        <v>1374</v>
      </c>
      <c r="I1667" t="s">
        <v>1333</v>
      </c>
      <c r="J1667" s="15" t="s">
        <v>28</v>
      </c>
      <c r="K1667" s="42" t="s">
        <v>1395</v>
      </c>
      <c r="L1667" s="7">
        <v>64.11</v>
      </c>
      <c r="M1667" s="7">
        <v>60.19</v>
      </c>
      <c r="N1667" s="9">
        <v>0.93885509280923407</v>
      </c>
      <c r="O1667" s="14">
        <v>1.24E-13</v>
      </c>
    </row>
    <row r="1668" spans="1:21" x14ac:dyDescent="0.25">
      <c r="A1668" s="5" t="s">
        <v>1328</v>
      </c>
      <c r="B1668" s="1" t="s">
        <v>1329</v>
      </c>
      <c r="C1668" t="s">
        <v>1330</v>
      </c>
      <c r="D1668" s="11" t="s">
        <v>1331</v>
      </c>
      <c r="E1668" s="1" t="s">
        <v>1332</v>
      </c>
      <c r="H1668" t="s">
        <v>1374</v>
      </c>
      <c r="I1668" t="s">
        <v>1333</v>
      </c>
      <c r="J1668" s="15" t="s">
        <v>28</v>
      </c>
      <c r="K1668" s="42" t="s">
        <v>1396</v>
      </c>
      <c r="L1668" s="7">
        <v>60.17</v>
      </c>
      <c r="M1668" s="7">
        <v>49.11</v>
      </c>
      <c r="N1668" s="9">
        <v>0.81618746883829152</v>
      </c>
      <c r="O1668" s="14">
        <v>8.8999999999999999E-14</v>
      </c>
    </row>
    <row r="1669" spans="1:21" x14ac:dyDescent="0.25">
      <c r="A1669" s="5" t="s">
        <v>1328</v>
      </c>
      <c r="B1669" s="1" t="s">
        <v>1329</v>
      </c>
      <c r="C1669" t="s">
        <v>1330</v>
      </c>
      <c r="D1669" s="11" t="s">
        <v>1331</v>
      </c>
      <c r="E1669" s="1" t="s">
        <v>1332</v>
      </c>
      <c r="H1669" t="s">
        <v>1374</v>
      </c>
      <c r="I1669" t="s">
        <v>1333</v>
      </c>
      <c r="J1669" s="15" t="s">
        <v>28</v>
      </c>
      <c r="K1669" s="42" t="s">
        <v>1397</v>
      </c>
      <c r="L1669" s="7">
        <v>61.47</v>
      </c>
      <c r="M1669" s="7">
        <v>52.08</v>
      </c>
      <c r="N1669" s="9">
        <v>0.84724255734504639</v>
      </c>
      <c r="O1669" s="14">
        <v>4.83E-14</v>
      </c>
    </row>
    <row r="1670" spans="1:21" x14ac:dyDescent="0.25">
      <c r="A1670" s="5" t="s">
        <v>1328</v>
      </c>
      <c r="B1670" s="1" t="s">
        <v>1329</v>
      </c>
      <c r="C1670" t="s">
        <v>1330</v>
      </c>
      <c r="D1670" s="11" t="s">
        <v>1331</v>
      </c>
      <c r="E1670" s="1" t="s">
        <v>1332</v>
      </c>
      <c r="H1670" t="s">
        <v>1374</v>
      </c>
      <c r="I1670" t="s">
        <v>1333</v>
      </c>
      <c r="J1670" s="15" t="s">
        <v>28</v>
      </c>
      <c r="K1670" s="42" t="s">
        <v>1398</v>
      </c>
      <c r="L1670" s="7">
        <v>60.09</v>
      </c>
      <c r="M1670" s="7">
        <v>48.62</v>
      </c>
      <c r="N1670" s="9">
        <v>0.80911965385255447</v>
      </c>
      <c r="O1670" s="14">
        <v>2.2300000000000001E-13</v>
      </c>
    </row>
    <row r="1671" spans="1:21" x14ac:dyDescent="0.25">
      <c r="A1671" s="5" t="s">
        <v>1328</v>
      </c>
      <c r="B1671" s="1" t="s">
        <v>1329</v>
      </c>
      <c r="C1671" t="s">
        <v>1330</v>
      </c>
      <c r="D1671" s="11" t="s">
        <v>1331</v>
      </c>
      <c r="E1671" s="1" t="s">
        <v>1332</v>
      </c>
      <c r="H1671" t="s">
        <v>1374</v>
      </c>
      <c r="I1671" t="s">
        <v>1333</v>
      </c>
      <c r="J1671" s="15" t="s">
        <v>28</v>
      </c>
      <c r="K1671" s="42" t="s">
        <v>1399</v>
      </c>
      <c r="L1671" s="7">
        <v>69.86</v>
      </c>
      <c r="M1671" s="7">
        <v>62.79</v>
      </c>
      <c r="N1671" s="9">
        <v>0.89879759519038072</v>
      </c>
      <c r="O1671" s="14">
        <v>2.7399999999999999E-13</v>
      </c>
    </row>
    <row r="1672" spans="1:21" x14ac:dyDescent="0.25">
      <c r="A1672" s="5" t="s">
        <v>1328</v>
      </c>
      <c r="B1672" s="1" t="s">
        <v>1329</v>
      </c>
      <c r="C1672" t="s">
        <v>1330</v>
      </c>
      <c r="D1672" s="11" t="s">
        <v>1331</v>
      </c>
      <c r="E1672" s="1" t="s">
        <v>1332</v>
      </c>
      <c r="H1672" t="s">
        <v>1374</v>
      </c>
      <c r="I1672" t="s">
        <v>1333</v>
      </c>
      <c r="J1672" s="15" t="s">
        <v>28</v>
      </c>
      <c r="K1672" s="42" t="s">
        <v>1400</v>
      </c>
      <c r="L1672" s="7">
        <v>71.05</v>
      </c>
      <c r="M1672" s="7">
        <v>66.69</v>
      </c>
      <c r="N1672" s="9">
        <v>0.93863476425052783</v>
      </c>
      <c r="O1672" s="14">
        <v>3.7400000000000002E-13</v>
      </c>
    </row>
    <row r="1673" spans="1:21" x14ac:dyDescent="0.25">
      <c r="A1673" s="5" t="s">
        <v>1328</v>
      </c>
      <c r="B1673" s="1" t="s">
        <v>1329</v>
      </c>
      <c r="C1673" t="s">
        <v>1330</v>
      </c>
      <c r="D1673" s="11" t="s">
        <v>1331</v>
      </c>
      <c r="E1673" s="1" t="s">
        <v>1332</v>
      </c>
      <c r="H1673" t="s">
        <v>1374</v>
      </c>
      <c r="I1673" t="s">
        <v>1333</v>
      </c>
      <c r="J1673" s="15" t="s">
        <v>28</v>
      </c>
      <c r="K1673" s="42" t="s">
        <v>1401</v>
      </c>
      <c r="L1673" s="7">
        <v>64.09</v>
      </c>
      <c r="M1673" s="7">
        <v>58.17</v>
      </c>
      <c r="N1673" s="9">
        <v>0.90762989545951001</v>
      </c>
      <c r="O1673" s="14">
        <v>8.5700000000000003E-14</v>
      </c>
    </row>
    <row r="1674" spans="1:21" x14ac:dyDescent="0.25">
      <c r="A1674" s="5" t="s">
        <v>1328</v>
      </c>
      <c r="B1674" s="1" t="s">
        <v>1329</v>
      </c>
      <c r="C1674" t="s">
        <v>1330</v>
      </c>
      <c r="D1674" s="11" t="s">
        <v>1331</v>
      </c>
      <c r="E1674" s="1" t="s">
        <v>1332</v>
      </c>
      <c r="H1674" t="s">
        <v>1374</v>
      </c>
      <c r="I1674" t="s">
        <v>1333</v>
      </c>
      <c r="J1674" s="15" t="s">
        <v>28</v>
      </c>
      <c r="K1674" s="42" t="s">
        <v>1402</v>
      </c>
      <c r="L1674" s="7">
        <v>65.19</v>
      </c>
      <c r="M1674" s="7">
        <v>61.45</v>
      </c>
      <c r="N1674" s="9">
        <v>0.94262923761313089</v>
      </c>
      <c r="O1674" s="14">
        <v>1.48E-13</v>
      </c>
    </row>
    <row r="1675" spans="1:21" x14ac:dyDescent="0.25">
      <c r="A1675" s="5" t="s">
        <v>1328</v>
      </c>
      <c r="B1675" s="1" t="s">
        <v>1329</v>
      </c>
      <c r="C1675" t="s">
        <v>1330</v>
      </c>
      <c r="D1675" s="11" t="s">
        <v>1331</v>
      </c>
      <c r="E1675" s="1" t="s">
        <v>1332</v>
      </c>
      <c r="H1675" t="s">
        <v>1374</v>
      </c>
      <c r="I1675" t="s">
        <v>1333</v>
      </c>
      <c r="J1675" s="15" t="s">
        <v>28</v>
      </c>
      <c r="K1675" s="42" t="s">
        <v>1403</v>
      </c>
      <c r="L1675" s="7">
        <v>62.18</v>
      </c>
      <c r="M1675" s="7">
        <v>52.18</v>
      </c>
      <c r="N1675" s="9">
        <v>0.83917658411064655</v>
      </c>
      <c r="O1675" s="14">
        <v>9.3899999999999996E-14</v>
      </c>
    </row>
    <row r="1676" spans="1:21" x14ac:dyDescent="0.25">
      <c r="A1676" s="5" t="s">
        <v>1328</v>
      </c>
      <c r="B1676" s="1" t="s">
        <v>1329</v>
      </c>
      <c r="C1676" t="s">
        <v>1330</v>
      </c>
      <c r="D1676" s="11" t="s">
        <v>1331</v>
      </c>
      <c r="E1676" s="1" t="s">
        <v>1332</v>
      </c>
      <c r="H1676" t="s">
        <v>1374</v>
      </c>
      <c r="I1676" t="s">
        <v>1333</v>
      </c>
      <c r="J1676" s="15" t="s">
        <v>28</v>
      </c>
      <c r="K1676" s="42" t="s">
        <v>1404</v>
      </c>
      <c r="L1676" s="7">
        <v>61.46</v>
      </c>
      <c r="M1676" s="7">
        <v>51.06</v>
      </c>
      <c r="N1676" s="9">
        <v>0.8307842499186463</v>
      </c>
      <c r="O1676" s="14">
        <v>1.1499999999999999E-13</v>
      </c>
    </row>
    <row r="1677" spans="1:21" x14ac:dyDescent="0.25">
      <c r="A1677" s="5" t="s">
        <v>1328</v>
      </c>
      <c r="B1677" s="1" t="s">
        <v>1329</v>
      </c>
      <c r="C1677" t="s">
        <v>1330</v>
      </c>
      <c r="D1677" s="11" t="s">
        <v>1331</v>
      </c>
      <c r="E1677" s="1" t="s">
        <v>1332</v>
      </c>
      <c r="H1677" t="s">
        <v>1374</v>
      </c>
      <c r="I1677" t="s">
        <v>1333</v>
      </c>
      <c r="J1677" s="15" t="s">
        <v>28</v>
      </c>
      <c r="K1677" s="42" t="s">
        <v>1405</v>
      </c>
      <c r="L1677" s="7">
        <v>65.36</v>
      </c>
      <c r="M1677" s="7">
        <v>60.61</v>
      </c>
      <c r="N1677" s="9">
        <v>0.92732558139534882</v>
      </c>
      <c r="O1677" s="14">
        <v>7.6300000000000001E-14</v>
      </c>
    </row>
    <row r="1678" spans="1:21" x14ac:dyDescent="0.25">
      <c r="A1678" s="5" t="s">
        <v>1328</v>
      </c>
      <c r="B1678" s="1" t="s">
        <v>1329</v>
      </c>
      <c r="C1678" t="s">
        <v>1330</v>
      </c>
      <c r="D1678" s="11" t="s">
        <v>1331</v>
      </c>
      <c r="E1678" s="1" t="s">
        <v>1332</v>
      </c>
      <c r="H1678" t="s">
        <v>1374</v>
      </c>
      <c r="I1678" t="s">
        <v>1333</v>
      </c>
      <c r="J1678" s="15" t="s">
        <v>28</v>
      </c>
      <c r="K1678" s="42" t="s">
        <v>1406</v>
      </c>
      <c r="L1678" s="7">
        <v>67.510000000000005</v>
      </c>
      <c r="M1678" s="7">
        <v>59.92</v>
      </c>
      <c r="N1678" s="9">
        <v>0.88757221152421861</v>
      </c>
      <c r="O1678" s="14">
        <v>8.3499999999999998E-14</v>
      </c>
    </row>
    <row r="1679" spans="1:21" x14ac:dyDescent="0.25">
      <c r="A1679" s="5" t="s">
        <v>1328</v>
      </c>
      <c r="B1679" s="1" t="s">
        <v>1329</v>
      </c>
      <c r="C1679" t="s">
        <v>1330</v>
      </c>
      <c r="D1679" s="11" t="s">
        <v>1331</v>
      </c>
      <c r="E1679" s="1" t="s">
        <v>1332</v>
      </c>
      <c r="H1679" t="s">
        <v>1374</v>
      </c>
      <c r="I1679" t="s">
        <v>1333</v>
      </c>
      <c r="J1679" s="15" t="s">
        <v>28</v>
      </c>
      <c r="K1679" s="42" t="s">
        <v>1407</v>
      </c>
      <c r="L1679" s="7">
        <v>64.819999999999993</v>
      </c>
      <c r="M1679" s="7">
        <v>54.61</v>
      </c>
      <c r="N1679" s="9">
        <v>0.84248688676334471</v>
      </c>
      <c r="O1679" s="14">
        <v>1.6799999999999998E-14</v>
      </c>
    </row>
    <row r="1680" spans="1:21" s="16" customFormat="1" x14ac:dyDescent="0.25">
      <c r="A1680" s="18" t="s">
        <v>1328</v>
      </c>
      <c r="B1680" s="19" t="s">
        <v>1329</v>
      </c>
      <c r="C1680" s="16" t="s">
        <v>1330</v>
      </c>
      <c r="D1680" s="20" t="s">
        <v>1331</v>
      </c>
      <c r="E1680" s="19" t="s">
        <v>1332</v>
      </c>
      <c r="H1680" s="16" t="s">
        <v>1374</v>
      </c>
      <c r="I1680" s="16" t="s">
        <v>1333</v>
      </c>
      <c r="J1680" s="21" t="s">
        <v>28</v>
      </c>
      <c r="K1680" s="43" t="s">
        <v>1408</v>
      </c>
      <c r="L1680" s="17">
        <v>59.78</v>
      </c>
      <c r="M1680" s="17">
        <v>52.01</v>
      </c>
      <c r="N1680" s="22">
        <v>0.87002341920374704</v>
      </c>
      <c r="O1680" s="23">
        <v>5.0000000000000002E-14</v>
      </c>
      <c r="P1680" s="18"/>
      <c r="U1680" s="18"/>
    </row>
    <row r="1681" spans="1:14" x14ac:dyDescent="0.25">
      <c r="A1681" s="5" t="s">
        <v>1409</v>
      </c>
      <c r="B1681" s="1" t="s">
        <v>1410</v>
      </c>
      <c r="C1681" t="s">
        <v>1411</v>
      </c>
      <c r="D1681" s="11" t="s">
        <v>1412</v>
      </c>
      <c r="E1681" s="1" t="s">
        <v>1332</v>
      </c>
      <c r="H1681" t="s">
        <v>415</v>
      </c>
      <c r="I1681" t="s">
        <v>27</v>
      </c>
      <c r="J1681" s="15" t="s">
        <v>28</v>
      </c>
      <c r="K1681" s="42">
        <v>56</v>
      </c>
      <c r="L1681" s="7">
        <v>78.59</v>
      </c>
      <c r="M1681" s="7">
        <v>64.97</v>
      </c>
      <c r="N1681" s="9">
        <v>0.82669550833439365</v>
      </c>
    </row>
    <row r="1682" spans="1:14" x14ac:dyDescent="0.25">
      <c r="A1682" s="5" t="s">
        <v>1409</v>
      </c>
      <c r="B1682" s="1" t="s">
        <v>1410</v>
      </c>
      <c r="C1682" t="s">
        <v>1411</v>
      </c>
      <c r="D1682" s="11" t="s">
        <v>1412</v>
      </c>
      <c r="E1682" s="1" t="s">
        <v>1332</v>
      </c>
      <c r="H1682" t="s">
        <v>415</v>
      </c>
      <c r="I1682" t="s">
        <v>27</v>
      </c>
      <c r="J1682" s="15" t="s">
        <v>28</v>
      </c>
      <c r="K1682" s="42">
        <v>81</v>
      </c>
      <c r="L1682" s="7">
        <v>78.28</v>
      </c>
      <c r="M1682" s="7">
        <v>64.400000000000006</v>
      </c>
      <c r="N1682" s="9">
        <v>0.82268778742973947</v>
      </c>
    </row>
    <row r="1683" spans="1:14" x14ac:dyDescent="0.25">
      <c r="A1683" s="5" t="s">
        <v>1409</v>
      </c>
      <c r="B1683" s="1" t="s">
        <v>1410</v>
      </c>
      <c r="C1683" t="s">
        <v>1411</v>
      </c>
      <c r="D1683" s="11" t="s">
        <v>1412</v>
      </c>
      <c r="E1683" s="1" t="s">
        <v>1332</v>
      </c>
      <c r="H1683" t="s">
        <v>415</v>
      </c>
      <c r="I1683" t="s">
        <v>27</v>
      </c>
      <c r="J1683" s="15" t="s">
        <v>28</v>
      </c>
      <c r="K1683" s="42">
        <v>15</v>
      </c>
      <c r="L1683" s="7">
        <v>77.88</v>
      </c>
      <c r="M1683" s="7">
        <v>63.75</v>
      </c>
      <c r="N1683" s="9">
        <v>0.8185670261941449</v>
      </c>
    </row>
    <row r="1684" spans="1:14" x14ac:dyDescent="0.25">
      <c r="A1684" s="5" t="s">
        <v>1409</v>
      </c>
      <c r="B1684" s="1" t="s">
        <v>1410</v>
      </c>
      <c r="C1684" t="s">
        <v>1411</v>
      </c>
      <c r="D1684" s="11" t="s">
        <v>1412</v>
      </c>
      <c r="E1684" s="1" t="s">
        <v>1332</v>
      </c>
      <c r="H1684" t="s">
        <v>415</v>
      </c>
      <c r="I1684" t="s">
        <v>27</v>
      </c>
      <c r="J1684" s="15" t="s">
        <v>28</v>
      </c>
      <c r="K1684" s="42">
        <v>67</v>
      </c>
      <c r="L1684" s="7">
        <v>76.849999999999994</v>
      </c>
      <c r="M1684" s="7">
        <v>66.39</v>
      </c>
      <c r="N1684" s="9">
        <v>0.86389069616135339</v>
      </c>
    </row>
    <row r="1685" spans="1:14" x14ac:dyDescent="0.25">
      <c r="A1685" s="5" t="s">
        <v>1409</v>
      </c>
      <c r="B1685" s="1" t="s">
        <v>1410</v>
      </c>
      <c r="C1685" t="s">
        <v>1411</v>
      </c>
      <c r="D1685" s="11" t="s">
        <v>1412</v>
      </c>
      <c r="E1685" s="1" t="s">
        <v>1332</v>
      </c>
      <c r="H1685" t="s">
        <v>415</v>
      </c>
      <c r="I1685" t="s">
        <v>27</v>
      </c>
      <c r="J1685" s="15" t="s">
        <v>28</v>
      </c>
      <c r="K1685" s="42">
        <v>98</v>
      </c>
      <c r="L1685" s="7">
        <v>76.27</v>
      </c>
      <c r="M1685" s="7">
        <v>64.69</v>
      </c>
      <c r="N1685" s="9">
        <v>0.84817097154844634</v>
      </c>
    </row>
    <row r="1686" spans="1:14" x14ac:dyDescent="0.25">
      <c r="A1686" s="5" t="s">
        <v>1409</v>
      </c>
      <c r="B1686" s="1" t="s">
        <v>1410</v>
      </c>
      <c r="C1686" t="s">
        <v>1411</v>
      </c>
      <c r="D1686" s="11" t="s">
        <v>1412</v>
      </c>
      <c r="E1686" s="1" t="s">
        <v>1332</v>
      </c>
      <c r="H1686" t="s">
        <v>415</v>
      </c>
      <c r="I1686" t="s">
        <v>27</v>
      </c>
      <c r="J1686" s="15" t="s">
        <v>28</v>
      </c>
      <c r="K1686" s="42">
        <v>43</v>
      </c>
      <c r="L1686" s="7">
        <v>75.69</v>
      </c>
      <c r="M1686" s="7">
        <v>61.76</v>
      </c>
      <c r="N1686" s="9">
        <v>0.81595983617386714</v>
      </c>
    </row>
    <row r="1687" spans="1:14" x14ac:dyDescent="0.25">
      <c r="A1687" s="5" t="s">
        <v>1409</v>
      </c>
      <c r="B1687" s="1" t="s">
        <v>1410</v>
      </c>
      <c r="C1687" t="s">
        <v>1411</v>
      </c>
      <c r="D1687" s="11" t="s">
        <v>1412</v>
      </c>
      <c r="E1687" s="1" t="s">
        <v>1332</v>
      </c>
      <c r="H1687" t="s">
        <v>415</v>
      </c>
      <c r="I1687" t="s">
        <v>27</v>
      </c>
      <c r="J1687" s="15" t="s">
        <v>28</v>
      </c>
      <c r="K1687" s="42">
        <v>91</v>
      </c>
      <c r="L1687" s="7">
        <v>75.510000000000005</v>
      </c>
      <c r="M1687" s="7">
        <v>63.07</v>
      </c>
      <c r="N1687" s="9">
        <v>0.83525360879353727</v>
      </c>
    </row>
    <row r="1688" spans="1:14" x14ac:dyDescent="0.25">
      <c r="A1688" s="5" t="s">
        <v>1409</v>
      </c>
      <c r="B1688" s="1" t="s">
        <v>1410</v>
      </c>
      <c r="C1688" t="s">
        <v>1411</v>
      </c>
      <c r="D1688" s="11" t="s">
        <v>1412</v>
      </c>
      <c r="E1688" s="1" t="s">
        <v>1332</v>
      </c>
      <c r="H1688" t="s">
        <v>415</v>
      </c>
      <c r="I1688" t="s">
        <v>27</v>
      </c>
      <c r="J1688" s="15" t="s">
        <v>28</v>
      </c>
      <c r="K1688" s="42">
        <v>49</v>
      </c>
      <c r="L1688" s="7">
        <v>74.89</v>
      </c>
      <c r="M1688" s="7">
        <v>59.3</v>
      </c>
      <c r="N1688" s="9">
        <v>0.79182801442115103</v>
      </c>
    </row>
    <row r="1689" spans="1:14" x14ac:dyDescent="0.25">
      <c r="A1689" s="5" t="s">
        <v>1409</v>
      </c>
      <c r="B1689" s="1" t="s">
        <v>1410</v>
      </c>
      <c r="C1689" t="s">
        <v>1411</v>
      </c>
      <c r="D1689" s="11" t="s">
        <v>1412</v>
      </c>
      <c r="E1689" s="1" t="s">
        <v>1332</v>
      </c>
      <c r="H1689" t="s">
        <v>415</v>
      </c>
      <c r="I1689" t="s">
        <v>27</v>
      </c>
      <c r="J1689" s="15" t="s">
        <v>28</v>
      </c>
      <c r="K1689" s="42">
        <v>12</v>
      </c>
      <c r="L1689" s="7">
        <v>74.31</v>
      </c>
      <c r="M1689" s="7">
        <v>58.09</v>
      </c>
      <c r="N1689" s="9">
        <v>0.78172520522137001</v>
      </c>
    </row>
    <row r="1690" spans="1:14" x14ac:dyDescent="0.25">
      <c r="A1690" s="5" t="s">
        <v>1409</v>
      </c>
      <c r="B1690" s="1" t="s">
        <v>1410</v>
      </c>
      <c r="C1690" t="s">
        <v>1411</v>
      </c>
      <c r="D1690" s="11" t="s">
        <v>1412</v>
      </c>
      <c r="E1690" s="1" t="s">
        <v>1332</v>
      </c>
      <c r="H1690" t="s">
        <v>415</v>
      </c>
      <c r="I1690" t="s">
        <v>27</v>
      </c>
      <c r="J1690" s="15" t="s">
        <v>28</v>
      </c>
      <c r="K1690" s="42">
        <v>96</v>
      </c>
      <c r="L1690" s="7">
        <v>74.13</v>
      </c>
      <c r="M1690" s="7">
        <v>53.65</v>
      </c>
      <c r="N1690" s="9">
        <v>0.72372858491838665</v>
      </c>
    </row>
    <row r="1691" spans="1:14" x14ac:dyDescent="0.25">
      <c r="A1691" s="5" t="s">
        <v>1409</v>
      </c>
      <c r="B1691" s="1" t="s">
        <v>1410</v>
      </c>
      <c r="C1691" t="s">
        <v>1411</v>
      </c>
      <c r="D1691" s="11" t="s">
        <v>1412</v>
      </c>
      <c r="E1691" s="1" t="s">
        <v>1332</v>
      </c>
      <c r="H1691" t="s">
        <v>415</v>
      </c>
      <c r="I1691" t="s">
        <v>27</v>
      </c>
      <c r="J1691" s="15" t="s">
        <v>28</v>
      </c>
      <c r="K1691" s="42">
        <v>14</v>
      </c>
      <c r="L1691" s="7">
        <v>73.819999999999993</v>
      </c>
      <c r="M1691" s="7">
        <v>61.57</v>
      </c>
      <c r="N1691" s="9">
        <v>0.83405581143321605</v>
      </c>
    </row>
    <row r="1692" spans="1:14" x14ac:dyDescent="0.25">
      <c r="A1692" s="5" t="s">
        <v>1409</v>
      </c>
      <c r="B1692" s="1" t="s">
        <v>1410</v>
      </c>
      <c r="C1692" t="s">
        <v>1411</v>
      </c>
      <c r="D1692" s="11" t="s">
        <v>1412</v>
      </c>
      <c r="E1692" s="1" t="s">
        <v>1332</v>
      </c>
      <c r="H1692" t="s">
        <v>415</v>
      </c>
      <c r="I1692" t="s">
        <v>27</v>
      </c>
      <c r="J1692" s="15" t="s">
        <v>28</v>
      </c>
      <c r="K1692" s="42">
        <v>19</v>
      </c>
      <c r="L1692" s="7">
        <v>73.510000000000005</v>
      </c>
      <c r="M1692" s="7">
        <v>57.81</v>
      </c>
      <c r="N1692" s="9">
        <v>0.78642361583458031</v>
      </c>
    </row>
    <row r="1693" spans="1:14" x14ac:dyDescent="0.25">
      <c r="A1693" s="5" t="s">
        <v>1409</v>
      </c>
      <c r="B1693" s="1" t="s">
        <v>1410</v>
      </c>
      <c r="C1693" t="s">
        <v>1411</v>
      </c>
      <c r="D1693" s="11" t="s">
        <v>1412</v>
      </c>
      <c r="E1693" s="1" t="s">
        <v>1332</v>
      </c>
      <c r="H1693" t="s">
        <v>415</v>
      </c>
      <c r="I1693" t="s">
        <v>27</v>
      </c>
      <c r="J1693" s="15" t="s">
        <v>28</v>
      </c>
      <c r="K1693" s="42">
        <v>53</v>
      </c>
      <c r="L1693" s="7">
        <v>73.459999999999994</v>
      </c>
      <c r="M1693" s="7">
        <v>56.74</v>
      </c>
      <c r="N1693" s="9">
        <v>0.77239313912333252</v>
      </c>
    </row>
    <row r="1694" spans="1:14" x14ac:dyDescent="0.25">
      <c r="A1694" s="5" t="s">
        <v>1409</v>
      </c>
      <c r="B1694" s="1" t="s">
        <v>1410</v>
      </c>
      <c r="C1694" t="s">
        <v>1411</v>
      </c>
      <c r="D1694" s="11" t="s">
        <v>1412</v>
      </c>
      <c r="E1694" s="1" t="s">
        <v>1332</v>
      </c>
      <c r="H1694" t="s">
        <v>415</v>
      </c>
      <c r="I1694" t="s">
        <v>27</v>
      </c>
      <c r="J1694" s="15" t="s">
        <v>28</v>
      </c>
      <c r="K1694" s="42">
        <v>100</v>
      </c>
      <c r="L1694" s="7">
        <v>73.42</v>
      </c>
      <c r="M1694" s="7">
        <v>61.96</v>
      </c>
      <c r="N1694" s="9">
        <v>0.84391174067011709</v>
      </c>
    </row>
    <row r="1695" spans="1:14" x14ac:dyDescent="0.25">
      <c r="A1695" s="5" t="s">
        <v>1409</v>
      </c>
      <c r="B1695" s="1" t="s">
        <v>1410</v>
      </c>
      <c r="C1695" t="s">
        <v>1411</v>
      </c>
      <c r="D1695" s="11" t="s">
        <v>1412</v>
      </c>
      <c r="E1695" s="1" t="s">
        <v>1332</v>
      </c>
      <c r="H1695" t="s">
        <v>415</v>
      </c>
      <c r="I1695" t="s">
        <v>27</v>
      </c>
      <c r="J1695" s="15" t="s">
        <v>28</v>
      </c>
      <c r="K1695" s="42">
        <v>16</v>
      </c>
      <c r="L1695" s="7">
        <v>73.06</v>
      </c>
      <c r="M1695" s="7">
        <v>57.22</v>
      </c>
      <c r="N1695" s="9">
        <v>0.78319189707090064</v>
      </c>
    </row>
    <row r="1696" spans="1:14" x14ac:dyDescent="0.25">
      <c r="A1696" s="5" t="s">
        <v>1409</v>
      </c>
      <c r="B1696" s="1" t="s">
        <v>1410</v>
      </c>
      <c r="C1696" t="s">
        <v>1411</v>
      </c>
      <c r="D1696" s="11" t="s">
        <v>1412</v>
      </c>
      <c r="E1696" s="1" t="s">
        <v>1332</v>
      </c>
      <c r="H1696" t="s">
        <v>415</v>
      </c>
      <c r="I1696" t="s">
        <v>27</v>
      </c>
      <c r="J1696" s="15" t="s">
        <v>28</v>
      </c>
      <c r="K1696" s="42">
        <v>10</v>
      </c>
      <c r="L1696" s="7">
        <v>72.959999999999994</v>
      </c>
      <c r="M1696" s="7">
        <v>55.73</v>
      </c>
      <c r="N1696" s="9">
        <v>0.76384320175438603</v>
      </c>
    </row>
    <row r="1697" spans="1:14" x14ac:dyDescent="0.25">
      <c r="A1697" s="5" t="s">
        <v>1409</v>
      </c>
      <c r="B1697" s="1" t="s">
        <v>1410</v>
      </c>
      <c r="C1697" t="s">
        <v>1411</v>
      </c>
      <c r="D1697" s="11" t="s">
        <v>1412</v>
      </c>
      <c r="E1697" s="1" t="s">
        <v>1332</v>
      </c>
      <c r="H1697" t="s">
        <v>415</v>
      </c>
      <c r="I1697" t="s">
        <v>27</v>
      </c>
      <c r="J1697" s="15" t="s">
        <v>28</v>
      </c>
      <c r="K1697" s="42">
        <v>17</v>
      </c>
      <c r="L1697" s="7">
        <v>72.61</v>
      </c>
      <c r="M1697" s="7">
        <v>55.21</v>
      </c>
      <c r="N1697" s="9">
        <v>0.76036358628288114</v>
      </c>
    </row>
    <row r="1698" spans="1:14" x14ac:dyDescent="0.25">
      <c r="A1698" s="5" t="s">
        <v>1409</v>
      </c>
      <c r="B1698" s="1" t="s">
        <v>1410</v>
      </c>
      <c r="C1698" t="s">
        <v>1411</v>
      </c>
      <c r="D1698" s="11" t="s">
        <v>1412</v>
      </c>
      <c r="E1698" s="1" t="s">
        <v>1332</v>
      </c>
      <c r="H1698" t="s">
        <v>415</v>
      </c>
      <c r="I1698" t="s">
        <v>27</v>
      </c>
      <c r="J1698" s="15" t="s">
        <v>28</v>
      </c>
      <c r="K1698" s="42">
        <v>30</v>
      </c>
      <c r="L1698" s="7">
        <v>72.349999999999994</v>
      </c>
      <c r="M1698" s="7">
        <v>57.79</v>
      </c>
      <c r="N1698" s="9">
        <v>0.79875604699378033</v>
      </c>
    </row>
    <row r="1699" spans="1:14" x14ac:dyDescent="0.25">
      <c r="A1699" s="5" t="s">
        <v>1409</v>
      </c>
      <c r="B1699" s="1" t="s">
        <v>1410</v>
      </c>
      <c r="C1699" t="s">
        <v>1411</v>
      </c>
      <c r="D1699" s="11" t="s">
        <v>1412</v>
      </c>
      <c r="E1699" s="1" t="s">
        <v>1332</v>
      </c>
      <c r="H1699" t="s">
        <v>415</v>
      </c>
      <c r="I1699" t="s">
        <v>27</v>
      </c>
      <c r="J1699" s="15" t="s">
        <v>28</v>
      </c>
      <c r="K1699" s="42">
        <v>34</v>
      </c>
      <c r="L1699" s="7">
        <v>71.989999999999995</v>
      </c>
      <c r="M1699" s="7">
        <v>64.489999999999995</v>
      </c>
      <c r="N1699" s="9">
        <v>0.89581886373107378</v>
      </c>
    </row>
    <row r="1700" spans="1:14" x14ac:dyDescent="0.25">
      <c r="A1700" s="5" t="s">
        <v>1409</v>
      </c>
      <c r="B1700" s="1" t="s">
        <v>1410</v>
      </c>
      <c r="C1700" t="s">
        <v>1411</v>
      </c>
      <c r="D1700" s="11" t="s">
        <v>1412</v>
      </c>
      <c r="E1700" s="1" t="s">
        <v>1332</v>
      </c>
      <c r="H1700" t="s">
        <v>415</v>
      </c>
      <c r="I1700" t="s">
        <v>27</v>
      </c>
      <c r="J1700" s="15" t="s">
        <v>28</v>
      </c>
      <c r="K1700" s="42">
        <v>13</v>
      </c>
      <c r="L1700" s="7">
        <v>71.900000000000006</v>
      </c>
      <c r="M1700" s="7">
        <v>55.25</v>
      </c>
      <c r="N1700" s="9">
        <v>0.76842837273991649</v>
      </c>
    </row>
    <row r="1701" spans="1:14" x14ac:dyDescent="0.25">
      <c r="A1701" s="5" t="s">
        <v>1409</v>
      </c>
      <c r="B1701" s="1" t="s">
        <v>1410</v>
      </c>
      <c r="C1701" t="s">
        <v>1411</v>
      </c>
      <c r="D1701" s="11" t="s">
        <v>1412</v>
      </c>
      <c r="E1701" s="1" t="s">
        <v>1332</v>
      </c>
      <c r="H1701" t="s">
        <v>415</v>
      </c>
      <c r="I1701" t="s">
        <v>27</v>
      </c>
      <c r="J1701" s="15" t="s">
        <v>28</v>
      </c>
      <c r="K1701" s="42">
        <v>32</v>
      </c>
      <c r="L1701" s="7">
        <v>71.14</v>
      </c>
      <c r="M1701" s="7">
        <v>56.69</v>
      </c>
      <c r="N1701" s="9">
        <v>0.79687939274669661</v>
      </c>
    </row>
    <row r="1702" spans="1:14" x14ac:dyDescent="0.25">
      <c r="A1702" s="5" t="s">
        <v>1409</v>
      </c>
      <c r="B1702" s="1" t="s">
        <v>1410</v>
      </c>
      <c r="C1702" t="s">
        <v>1411</v>
      </c>
      <c r="D1702" s="11" t="s">
        <v>1412</v>
      </c>
      <c r="E1702" s="1" t="s">
        <v>1332</v>
      </c>
      <c r="H1702" t="s">
        <v>415</v>
      </c>
      <c r="I1702" t="s">
        <v>27</v>
      </c>
      <c r="J1702" s="15" t="s">
        <v>28</v>
      </c>
      <c r="K1702" s="42">
        <v>55</v>
      </c>
      <c r="L1702" s="7">
        <v>70.790000000000006</v>
      </c>
      <c r="M1702" s="7">
        <v>54.15</v>
      </c>
      <c r="N1702" s="9">
        <v>0.76493855064274607</v>
      </c>
    </row>
    <row r="1703" spans="1:14" x14ac:dyDescent="0.25">
      <c r="A1703" s="5" t="s">
        <v>1409</v>
      </c>
      <c r="B1703" s="1" t="s">
        <v>1410</v>
      </c>
      <c r="C1703" t="s">
        <v>1411</v>
      </c>
      <c r="D1703" s="11" t="s">
        <v>1412</v>
      </c>
      <c r="E1703" s="1" t="s">
        <v>1332</v>
      </c>
      <c r="H1703" t="s">
        <v>415</v>
      </c>
      <c r="I1703" t="s">
        <v>27</v>
      </c>
      <c r="J1703" s="15" t="s">
        <v>28</v>
      </c>
      <c r="K1703" s="42">
        <v>31</v>
      </c>
      <c r="L1703" s="7">
        <v>70.34</v>
      </c>
      <c r="M1703" s="7">
        <v>49.48</v>
      </c>
      <c r="N1703" s="9">
        <v>0.70344043218652252</v>
      </c>
    </row>
    <row r="1704" spans="1:14" x14ac:dyDescent="0.25">
      <c r="A1704" s="5" t="s">
        <v>1409</v>
      </c>
      <c r="B1704" s="1" t="s">
        <v>1410</v>
      </c>
      <c r="C1704" t="s">
        <v>1411</v>
      </c>
      <c r="D1704" s="11" t="s">
        <v>1412</v>
      </c>
      <c r="E1704" s="1" t="s">
        <v>1332</v>
      </c>
      <c r="H1704" t="s">
        <v>415</v>
      </c>
      <c r="I1704" t="s">
        <v>27</v>
      </c>
      <c r="J1704" s="15" t="s">
        <v>28</v>
      </c>
      <c r="K1704" s="42">
        <v>95</v>
      </c>
      <c r="L1704" s="7">
        <v>69.67</v>
      </c>
      <c r="M1704" s="7">
        <v>56.09</v>
      </c>
      <c r="N1704" s="9">
        <v>0.80508109659824889</v>
      </c>
    </row>
    <row r="1705" spans="1:14" x14ac:dyDescent="0.25">
      <c r="A1705" s="5" t="s">
        <v>1409</v>
      </c>
      <c r="B1705" s="1" t="s">
        <v>1410</v>
      </c>
      <c r="C1705" t="s">
        <v>1411</v>
      </c>
      <c r="D1705" s="11" t="s">
        <v>1412</v>
      </c>
      <c r="E1705" s="1" t="s">
        <v>1332</v>
      </c>
      <c r="H1705" t="s">
        <v>415</v>
      </c>
      <c r="I1705" t="s">
        <v>27</v>
      </c>
      <c r="J1705" s="15" t="s">
        <v>28</v>
      </c>
      <c r="K1705" s="42">
        <v>22</v>
      </c>
      <c r="L1705" s="7">
        <v>69.05</v>
      </c>
      <c r="M1705" s="7">
        <v>52.05</v>
      </c>
      <c r="N1705" s="9">
        <v>0.75380159304851557</v>
      </c>
    </row>
    <row r="1706" spans="1:14" x14ac:dyDescent="0.25">
      <c r="A1706" s="5" t="s">
        <v>1409</v>
      </c>
      <c r="B1706" s="1" t="s">
        <v>1410</v>
      </c>
      <c r="C1706" t="s">
        <v>1411</v>
      </c>
      <c r="D1706" s="11" t="s">
        <v>1412</v>
      </c>
      <c r="E1706" s="1" t="s">
        <v>1332</v>
      </c>
      <c r="H1706" t="s">
        <v>415</v>
      </c>
      <c r="I1706" t="s">
        <v>27</v>
      </c>
      <c r="J1706" s="15" t="s">
        <v>28</v>
      </c>
      <c r="K1706" s="42">
        <v>35</v>
      </c>
      <c r="L1706" s="7">
        <v>68.959999999999994</v>
      </c>
      <c r="M1706" s="7">
        <v>44.92</v>
      </c>
      <c r="N1706" s="9">
        <v>0.65139211136890962</v>
      </c>
    </row>
    <row r="1707" spans="1:14" x14ac:dyDescent="0.25">
      <c r="A1707" s="5" t="s">
        <v>1409</v>
      </c>
      <c r="B1707" s="1" t="s">
        <v>1410</v>
      </c>
      <c r="C1707" t="s">
        <v>1411</v>
      </c>
      <c r="D1707" s="11" t="s">
        <v>1412</v>
      </c>
      <c r="E1707" s="1" t="s">
        <v>1332</v>
      </c>
      <c r="H1707" t="s">
        <v>415</v>
      </c>
      <c r="I1707" t="s">
        <v>27</v>
      </c>
      <c r="J1707" s="15" t="s">
        <v>28</v>
      </c>
      <c r="K1707" s="42">
        <v>11</v>
      </c>
      <c r="L1707" s="7">
        <v>68.91</v>
      </c>
      <c r="M1707" s="7">
        <v>54.14</v>
      </c>
      <c r="N1707" s="9">
        <v>0.78566245827891457</v>
      </c>
    </row>
    <row r="1708" spans="1:14" x14ac:dyDescent="0.25">
      <c r="A1708" s="5" t="s">
        <v>1409</v>
      </c>
      <c r="B1708" s="1" t="s">
        <v>1410</v>
      </c>
      <c r="C1708" t="s">
        <v>1411</v>
      </c>
      <c r="D1708" s="11" t="s">
        <v>1412</v>
      </c>
      <c r="E1708" s="1" t="s">
        <v>1332</v>
      </c>
      <c r="H1708" t="s">
        <v>415</v>
      </c>
      <c r="I1708" t="s">
        <v>27</v>
      </c>
      <c r="J1708" s="15" t="s">
        <v>28</v>
      </c>
      <c r="K1708" s="42">
        <v>85</v>
      </c>
      <c r="L1708" s="7">
        <v>68.510000000000005</v>
      </c>
      <c r="M1708" s="7">
        <v>51.43</v>
      </c>
      <c r="N1708" s="9">
        <v>0.75069332944095746</v>
      </c>
    </row>
    <row r="1709" spans="1:14" x14ac:dyDescent="0.25">
      <c r="A1709" s="5" t="s">
        <v>1409</v>
      </c>
      <c r="B1709" s="1" t="s">
        <v>1410</v>
      </c>
      <c r="C1709" t="s">
        <v>1411</v>
      </c>
      <c r="D1709" s="11" t="s">
        <v>1412</v>
      </c>
      <c r="E1709" s="1" t="s">
        <v>1332</v>
      </c>
      <c r="H1709" t="s">
        <v>415</v>
      </c>
      <c r="I1709" t="s">
        <v>27</v>
      </c>
      <c r="J1709" s="15" t="s">
        <v>28</v>
      </c>
      <c r="K1709" s="42">
        <v>87</v>
      </c>
      <c r="L1709" s="7">
        <v>68.290000000000006</v>
      </c>
      <c r="M1709" s="7">
        <v>56.3</v>
      </c>
      <c r="N1709" s="9">
        <v>0.82442524527749295</v>
      </c>
    </row>
    <row r="1710" spans="1:14" x14ac:dyDescent="0.25">
      <c r="A1710" s="5" t="s">
        <v>1409</v>
      </c>
      <c r="B1710" s="1" t="s">
        <v>1410</v>
      </c>
      <c r="C1710" t="s">
        <v>1411</v>
      </c>
      <c r="D1710" s="11" t="s">
        <v>1412</v>
      </c>
      <c r="E1710" s="1" t="s">
        <v>1332</v>
      </c>
      <c r="H1710" t="s">
        <v>415</v>
      </c>
      <c r="I1710" t="s">
        <v>27</v>
      </c>
      <c r="J1710" s="15" t="s">
        <v>28</v>
      </c>
      <c r="K1710" s="42">
        <v>59</v>
      </c>
      <c r="L1710" s="7">
        <v>67.89</v>
      </c>
      <c r="M1710" s="7">
        <v>59.85</v>
      </c>
      <c r="N1710" s="9">
        <v>0.88157313300927975</v>
      </c>
    </row>
    <row r="1711" spans="1:14" x14ac:dyDescent="0.25">
      <c r="A1711" s="5" t="s">
        <v>1409</v>
      </c>
      <c r="B1711" s="1" t="s">
        <v>1410</v>
      </c>
      <c r="C1711" t="s">
        <v>1411</v>
      </c>
      <c r="D1711" s="11" t="s">
        <v>1412</v>
      </c>
      <c r="E1711" s="1" t="s">
        <v>1332</v>
      </c>
      <c r="H1711" t="s">
        <v>415</v>
      </c>
      <c r="I1711" t="s">
        <v>27</v>
      </c>
      <c r="J1711" s="15" t="s">
        <v>28</v>
      </c>
      <c r="K1711" s="42">
        <v>72</v>
      </c>
      <c r="L1711" s="7">
        <v>67.84</v>
      </c>
      <c r="M1711" s="7">
        <v>56.48</v>
      </c>
      <c r="N1711" s="9">
        <v>0.83254716981132071</v>
      </c>
    </row>
    <row r="1712" spans="1:14" x14ac:dyDescent="0.25">
      <c r="A1712" s="5" t="s">
        <v>1409</v>
      </c>
      <c r="B1712" s="1" t="s">
        <v>1410</v>
      </c>
      <c r="C1712" t="s">
        <v>1411</v>
      </c>
      <c r="D1712" s="11" t="s">
        <v>1412</v>
      </c>
      <c r="E1712" s="1" t="s">
        <v>1332</v>
      </c>
      <c r="H1712" t="s">
        <v>415</v>
      </c>
      <c r="I1712" t="s">
        <v>27</v>
      </c>
      <c r="J1712" s="15" t="s">
        <v>28</v>
      </c>
      <c r="K1712" s="42">
        <v>36</v>
      </c>
      <c r="L1712" s="7">
        <v>66.86</v>
      </c>
      <c r="M1712" s="7">
        <v>49.6</v>
      </c>
      <c r="N1712" s="9">
        <v>0.74184863894705355</v>
      </c>
    </row>
    <row r="1713" spans="1:14" x14ac:dyDescent="0.25">
      <c r="A1713" s="5" t="s">
        <v>1409</v>
      </c>
      <c r="B1713" s="1" t="s">
        <v>1410</v>
      </c>
      <c r="C1713" t="s">
        <v>1411</v>
      </c>
      <c r="D1713" s="11" t="s">
        <v>1412</v>
      </c>
      <c r="E1713" s="1" t="s">
        <v>1332</v>
      </c>
      <c r="H1713" t="s">
        <v>415</v>
      </c>
      <c r="I1713" t="s">
        <v>27</v>
      </c>
      <c r="J1713" s="15" t="s">
        <v>28</v>
      </c>
      <c r="K1713" s="42">
        <v>23</v>
      </c>
      <c r="L1713" s="7">
        <v>66.28</v>
      </c>
      <c r="M1713" s="7">
        <v>49.57</v>
      </c>
      <c r="N1713" s="9">
        <v>0.74788774894387444</v>
      </c>
    </row>
    <row r="1714" spans="1:14" x14ac:dyDescent="0.25">
      <c r="A1714" s="5" t="s">
        <v>1409</v>
      </c>
      <c r="B1714" s="1" t="s">
        <v>1410</v>
      </c>
      <c r="C1714" t="s">
        <v>1411</v>
      </c>
      <c r="D1714" s="11" t="s">
        <v>1412</v>
      </c>
      <c r="E1714" s="1" t="s">
        <v>1332</v>
      </c>
      <c r="H1714" t="s">
        <v>415</v>
      </c>
      <c r="I1714" t="s">
        <v>27</v>
      </c>
      <c r="J1714" s="15" t="s">
        <v>28</v>
      </c>
      <c r="K1714" s="42">
        <v>27</v>
      </c>
      <c r="L1714" s="7">
        <v>65.48</v>
      </c>
      <c r="M1714" s="7">
        <v>54.81</v>
      </c>
      <c r="N1714" s="9">
        <v>0.8370494807574832</v>
      </c>
    </row>
    <row r="1715" spans="1:14" x14ac:dyDescent="0.25">
      <c r="A1715" s="5" t="s">
        <v>1409</v>
      </c>
      <c r="B1715" s="1" t="s">
        <v>1410</v>
      </c>
      <c r="C1715" t="s">
        <v>1411</v>
      </c>
      <c r="D1715" s="11" t="s">
        <v>1412</v>
      </c>
      <c r="E1715" s="1" t="s">
        <v>1332</v>
      </c>
      <c r="H1715" t="s">
        <v>415</v>
      </c>
      <c r="I1715" t="s">
        <v>27</v>
      </c>
      <c r="J1715" s="15" t="s">
        <v>28</v>
      </c>
      <c r="K1715" s="42">
        <v>89</v>
      </c>
      <c r="L1715" s="7">
        <v>65.12</v>
      </c>
      <c r="M1715" s="7">
        <v>50.95</v>
      </c>
      <c r="N1715" s="9">
        <v>0.78240171990171992</v>
      </c>
    </row>
    <row r="1716" spans="1:14" x14ac:dyDescent="0.25">
      <c r="A1716" s="5" t="s">
        <v>1409</v>
      </c>
      <c r="B1716" s="1" t="s">
        <v>1410</v>
      </c>
      <c r="C1716" t="s">
        <v>1411</v>
      </c>
      <c r="D1716" s="11" t="s">
        <v>1412</v>
      </c>
      <c r="E1716" s="1" t="s">
        <v>1332</v>
      </c>
      <c r="H1716" t="s">
        <v>415</v>
      </c>
      <c r="I1716" t="s">
        <v>27</v>
      </c>
      <c r="J1716" s="15" t="s">
        <v>28</v>
      </c>
      <c r="K1716" s="42">
        <v>4</v>
      </c>
      <c r="L1716" s="7">
        <v>64.989999999999995</v>
      </c>
      <c r="M1716" s="7">
        <v>45.06</v>
      </c>
      <c r="N1716" s="9">
        <v>0.69333743652869684</v>
      </c>
    </row>
    <row r="1717" spans="1:14" x14ac:dyDescent="0.25">
      <c r="A1717" s="5" t="s">
        <v>1409</v>
      </c>
      <c r="B1717" s="1" t="s">
        <v>1410</v>
      </c>
      <c r="C1717" t="s">
        <v>1411</v>
      </c>
      <c r="D1717" s="11" t="s">
        <v>1412</v>
      </c>
      <c r="E1717" s="1" t="s">
        <v>1332</v>
      </c>
      <c r="H1717" t="s">
        <v>415</v>
      </c>
      <c r="I1717" t="s">
        <v>27</v>
      </c>
      <c r="J1717" s="15" t="s">
        <v>28</v>
      </c>
      <c r="K1717" s="42">
        <v>5</v>
      </c>
      <c r="L1717" s="7">
        <v>64.94</v>
      </c>
      <c r="M1717" s="7">
        <v>46.51</v>
      </c>
      <c r="N1717" s="9">
        <v>0.7161995688327687</v>
      </c>
    </row>
    <row r="1718" spans="1:14" x14ac:dyDescent="0.25">
      <c r="A1718" s="5" t="s">
        <v>1409</v>
      </c>
      <c r="B1718" s="1" t="s">
        <v>1410</v>
      </c>
      <c r="C1718" t="s">
        <v>1411</v>
      </c>
      <c r="D1718" s="11" t="s">
        <v>1412</v>
      </c>
      <c r="E1718" s="1" t="s">
        <v>1332</v>
      </c>
      <c r="H1718" t="s">
        <v>415</v>
      </c>
      <c r="I1718" t="s">
        <v>27</v>
      </c>
      <c r="J1718" s="15" t="s">
        <v>28</v>
      </c>
      <c r="K1718" s="42">
        <v>84</v>
      </c>
      <c r="L1718" s="7">
        <v>64.5</v>
      </c>
      <c r="M1718" s="7">
        <v>53.76</v>
      </c>
      <c r="N1718" s="9">
        <v>0.83348837209302318</v>
      </c>
    </row>
    <row r="1719" spans="1:14" x14ac:dyDescent="0.25">
      <c r="A1719" s="5" t="s">
        <v>1409</v>
      </c>
      <c r="B1719" s="1" t="s">
        <v>1410</v>
      </c>
      <c r="C1719" t="s">
        <v>1411</v>
      </c>
      <c r="D1719" s="11" t="s">
        <v>1412</v>
      </c>
      <c r="E1719" s="1" t="s">
        <v>1332</v>
      </c>
      <c r="H1719" t="s">
        <v>415</v>
      </c>
      <c r="I1719" t="s">
        <v>27</v>
      </c>
      <c r="J1719" s="15" t="s">
        <v>28</v>
      </c>
      <c r="K1719" s="42">
        <v>69</v>
      </c>
      <c r="L1719" s="7">
        <v>63.96</v>
      </c>
      <c r="M1719" s="7">
        <v>48.08</v>
      </c>
      <c r="N1719" s="9">
        <v>0.75171982489055655</v>
      </c>
    </row>
    <row r="1720" spans="1:14" x14ac:dyDescent="0.25">
      <c r="A1720" s="5" t="s">
        <v>1409</v>
      </c>
      <c r="B1720" s="1" t="s">
        <v>1410</v>
      </c>
      <c r="C1720" t="s">
        <v>1411</v>
      </c>
      <c r="D1720" s="11" t="s">
        <v>1412</v>
      </c>
      <c r="E1720" s="1" t="s">
        <v>1332</v>
      </c>
      <c r="H1720" t="s">
        <v>415</v>
      </c>
      <c r="I1720" t="s">
        <v>27</v>
      </c>
      <c r="J1720" s="15" t="s">
        <v>28</v>
      </c>
      <c r="K1720" s="42">
        <v>41</v>
      </c>
      <c r="L1720" s="7">
        <v>63.43</v>
      </c>
      <c r="M1720" s="7">
        <v>56.81</v>
      </c>
      <c r="N1720" s="9">
        <v>0.89563298123916135</v>
      </c>
    </row>
    <row r="1721" spans="1:14" x14ac:dyDescent="0.25">
      <c r="A1721" s="5" t="s">
        <v>1409</v>
      </c>
      <c r="B1721" s="1" t="s">
        <v>1410</v>
      </c>
      <c r="C1721" t="s">
        <v>1411</v>
      </c>
      <c r="D1721" s="11" t="s">
        <v>1412</v>
      </c>
      <c r="E1721" s="1" t="s">
        <v>1332</v>
      </c>
      <c r="H1721" t="s">
        <v>415</v>
      </c>
      <c r="I1721" t="s">
        <v>27</v>
      </c>
      <c r="J1721" s="15" t="s">
        <v>28</v>
      </c>
      <c r="K1721" s="42">
        <v>82</v>
      </c>
      <c r="L1721" s="7">
        <v>62.8</v>
      </c>
      <c r="M1721" s="7">
        <v>41.59</v>
      </c>
      <c r="N1721" s="9">
        <v>0.66226114649681533</v>
      </c>
    </row>
    <row r="1722" spans="1:14" x14ac:dyDescent="0.25">
      <c r="A1722" s="5" t="s">
        <v>1409</v>
      </c>
      <c r="B1722" s="1" t="s">
        <v>1410</v>
      </c>
      <c r="C1722" t="s">
        <v>1411</v>
      </c>
      <c r="D1722" s="11" t="s">
        <v>1412</v>
      </c>
      <c r="E1722" s="1" t="s">
        <v>1332</v>
      </c>
      <c r="H1722" t="s">
        <v>415</v>
      </c>
      <c r="I1722" t="s">
        <v>27</v>
      </c>
      <c r="J1722" s="15" t="s">
        <v>28</v>
      </c>
      <c r="K1722" s="42">
        <v>47</v>
      </c>
      <c r="L1722" s="7">
        <v>60.17</v>
      </c>
      <c r="M1722" s="7">
        <v>43.09</v>
      </c>
      <c r="N1722" s="9">
        <v>0.71613761010470334</v>
      </c>
    </row>
    <row r="1723" spans="1:14" x14ac:dyDescent="0.25">
      <c r="A1723" s="5" t="s">
        <v>1409</v>
      </c>
      <c r="B1723" s="1" t="s">
        <v>1410</v>
      </c>
      <c r="C1723" t="s">
        <v>1411</v>
      </c>
      <c r="D1723" s="11" t="s">
        <v>1412</v>
      </c>
      <c r="E1723" s="1" t="s">
        <v>1332</v>
      </c>
      <c r="H1723" t="s">
        <v>415</v>
      </c>
      <c r="I1723" t="s">
        <v>27</v>
      </c>
      <c r="J1723" s="15" t="s">
        <v>28</v>
      </c>
      <c r="K1723" s="42">
        <v>74</v>
      </c>
      <c r="L1723" s="7">
        <v>60.04</v>
      </c>
      <c r="M1723" s="7">
        <v>47.43</v>
      </c>
      <c r="N1723" s="9">
        <v>0.78997335109926714</v>
      </c>
    </row>
    <row r="1724" spans="1:14" x14ac:dyDescent="0.25">
      <c r="A1724" s="5" t="s">
        <v>1409</v>
      </c>
      <c r="B1724" s="1" t="s">
        <v>1410</v>
      </c>
      <c r="C1724" t="s">
        <v>1411</v>
      </c>
      <c r="D1724" s="11" t="s">
        <v>1412</v>
      </c>
      <c r="E1724" s="1" t="s">
        <v>1332</v>
      </c>
      <c r="H1724" t="s">
        <v>415</v>
      </c>
      <c r="I1724" t="s">
        <v>27</v>
      </c>
      <c r="J1724" s="15" t="s">
        <v>28</v>
      </c>
      <c r="K1724" s="42">
        <v>33</v>
      </c>
      <c r="L1724" s="7">
        <v>59.77</v>
      </c>
      <c r="M1724" s="7">
        <v>39.69</v>
      </c>
      <c r="N1724" s="9">
        <v>0.66404550777982263</v>
      </c>
    </row>
    <row r="1725" spans="1:14" x14ac:dyDescent="0.25">
      <c r="A1725" s="5" t="s">
        <v>1409</v>
      </c>
      <c r="B1725" s="1" t="s">
        <v>1410</v>
      </c>
      <c r="C1725" t="s">
        <v>1411</v>
      </c>
      <c r="D1725" s="11" t="s">
        <v>1412</v>
      </c>
      <c r="E1725" s="1" t="s">
        <v>1332</v>
      </c>
      <c r="H1725" t="s">
        <v>415</v>
      </c>
      <c r="I1725" t="s">
        <v>27</v>
      </c>
      <c r="J1725" s="15" t="s">
        <v>28</v>
      </c>
      <c r="K1725" s="42">
        <v>66</v>
      </c>
      <c r="L1725" s="7">
        <v>57.63</v>
      </c>
      <c r="M1725" s="7">
        <v>47.93</v>
      </c>
      <c r="N1725" s="9">
        <v>0.83168488634391802</v>
      </c>
    </row>
    <row r="1726" spans="1:14" x14ac:dyDescent="0.25">
      <c r="A1726" s="5" t="s">
        <v>1409</v>
      </c>
      <c r="B1726" s="1" t="s">
        <v>1410</v>
      </c>
      <c r="C1726" t="s">
        <v>1411</v>
      </c>
      <c r="D1726" s="11" t="s">
        <v>1412</v>
      </c>
      <c r="E1726" s="1" t="s">
        <v>1332</v>
      </c>
      <c r="H1726" t="s">
        <v>415</v>
      </c>
      <c r="I1726" t="s">
        <v>27</v>
      </c>
      <c r="J1726" s="15" t="s">
        <v>28</v>
      </c>
      <c r="K1726" s="42">
        <v>42</v>
      </c>
      <c r="L1726" s="7">
        <v>51.16</v>
      </c>
      <c r="M1726" s="7">
        <v>28</v>
      </c>
      <c r="N1726" s="9">
        <v>0.54730258014073496</v>
      </c>
    </row>
    <row r="1727" spans="1:14" x14ac:dyDescent="0.25">
      <c r="A1727" s="5" t="s">
        <v>1409</v>
      </c>
      <c r="B1727" s="1" t="s">
        <v>1410</v>
      </c>
      <c r="C1727" t="s">
        <v>1411</v>
      </c>
      <c r="D1727" s="11" t="s">
        <v>1412</v>
      </c>
      <c r="E1727" s="1" t="s">
        <v>1332</v>
      </c>
      <c r="H1727" t="s">
        <v>415</v>
      </c>
      <c r="I1727" t="s">
        <v>27</v>
      </c>
      <c r="J1727" s="15" t="s">
        <v>28</v>
      </c>
      <c r="K1727" s="42">
        <v>3</v>
      </c>
      <c r="L1727" s="7">
        <v>48.53</v>
      </c>
      <c r="M1727" s="7">
        <v>37.229999999999997</v>
      </c>
      <c r="N1727" s="9">
        <v>0.76715433752318141</v>
      </c>
    </row>
    <row r="1728" spans="1:14" x14ac:dyDescent="0.25">
      <c r="A1728" s="5" t="s">
        <v>1409</v>
      </c>
      <c r="B1728" s="1" t="s">
        <v>1410</v>
      </c>
      <c r="C1728" t="s">
        <v>1411</v>
      </c>
      <c r="D1728" s="11" t="s">
        <v>1412</v>
      </c>
      <c r="E1728" s="1" t="s">
        <v>1332</v>
      </c>
      <c r="H1728" t="s">
        <v>415</v>
      </c>
      <c r="I1728" t="s">
        <v>27</v>
      </c>
      <c r="J1728" s="15" t="s">
        <v>28</v>
      </c>
      <c r="K1728" s="42">
        <v>1</v>
      </c>
      <c r="L1728" s="7">
        <v>48.48</v>
      </c>
      <c r="M1728" s="7">
        <v>24.62</v>
      </c>
      <c r="N1728" s="9">
        <v>0.50783828382838292</v>
      </c>
    </row>
    <row r="1729" spans="1:21" x14ac:dyDescent="0.25">
      <c r="A1729" s="5" t="s">
        <v>1409</v>
      </c>
      <c r="B1729" s="1" t="s">
        <v>1410</v>
      </c>
      <c r="C1729" t="s">
        <v>1411</v>
      </c>
      <c r="D1729" s="11" t="s">
        <v>1412</v>
      </c>
      <c r="E1729" s="1" t="s">
        <v>1332</v>
      </c>
      <c r="H1729" t="s">
        <v>415</v>
      </c>
      <c r="I1729" t="s">
        <v>27</v>
      </c>
      <c r="J1729" s="15" t="s">
        <v>28</v>
      </c>
      <c r="K1729" s="42">
        <v>28</v>
      </c>
      <c r="L1729" s="7">
        <v>47.59</v>
      </c>
      <c r="M1729" s="7">
        <v>38.68</v>
      </c>
      <c r="N1729" s="9">
        <v>0.81277579323387261</v>
      </c>
    </row>
    <row r="1730" spans="1:21" s="16" customFormat="1" x14ac:dyDescent="0.25">
      <c r="A1730" s="18" t="s">
        <v>1409</v>
      </c>
      <c r="B1730" s="19" t="s">
        <v>1410</v>
      </c>
      <c r="C1730" s="16" t="s">
        <v>1411</v>
      </c>
      <c r="D1730" s="20" t="s">
        <v>1412</v>
      </c>
      <c r="E1730" s="25" t="s">
        <v>1332</v>
      </c>
      <c r="H1730" s="16" t="s">
        <v>415</v>
      </c>
      <c r="I1730" s="16" t="s">
        <v>27</v>
      </c>
      <c r="J1730" s="21" t="s">
        <v>28</v>
      </c>
      <c r="K1730" s="43">
        <v>29</v>
      </c>
      <c r="L1730" s="17">
        <v>47.59</v>
      </c>
      <c r="M1730" s="17">
        <v>38.200000000000003</v>
      </c>
      <c r="N1730" s="22">
        <v>0.80268964068081528</v>
      </c>
      <c r="O1730" s="23"/>
      <c r="P1730" s="18"/>
      <c r="U1730" s="18"/>
    </row>
    <row r="1731" spans="1:21" x14ac:dyDescent="0.25">
      <c r="A1731" s="5" t="s">
        <v>929</v>
      </c>
      <c r="B1731" s="1" t="s">
        <v>930</v>
      </c>
      <c r="C1731" t="s">
        <v>1413</v>
      </c>
      <c r="D1731" s="11" t="s">
        <v>932</v>
      </c>
      <c r="E1731" s="1" t="s">
        <v>1414</v>
      </c>
      <c r="H1731" t="s">
        <v>415</v>
      </c>
      <c r="I1731" t="s">
        <v>27</v>
      </c>
      <c r="J1731" s="15" t="s">
        <v>28</v>
      </c>
      <c r="K1731" s="42" t="s">
        <v>1415</v>
      </c>
      <c r="L1731" s="7">
        <v>77.81</v>
      </c>
      <c r="M1731" s="7">
        <v>65.459999999999994</v>
      </c>
      <c r="N1731" s="9">
        <v>0.84128004112581922</v>
      </c>
      <c r="O1731" s="14">
        <v>2.6299999999999999E-14</v>
      </c>
    </row>
    <row r="1732" spans="1:21" x14ac:dyDescent="0.25">
      <c r="A1732" s="5" t="s">
        <v>929</v>
      </c>
      <c r="B1732" s="1" t="s">
        <v>930</v>
      </c>
      <c r="C1732" t="s">
        <v>1413</v>
      </c>
      <c r="D1732" s="11" t="s">
        <v>932</v>
      </c>
      <c r="E1732" s="1" t="s">
        <v>1414</v>
      </c>
      <c r="H1732" t="s">
        <v>415</v>
      </c>
      <c r="I1732" t="s">
        <v>27</v>
      </c>
      <c r="J1732" s="15" t="s">
        <v>28</v>
      </c>
      <c r="K1732" s="42" t="s">
        <v>1416</v>
      </c>
      <c r="L1732" s="7">
        <v>76.02</v>
      </c>
      <c r="M1732" s="7">
        <v>56.01</v>
      </c>
      <c r="N1732" s="9">
        <v>0.73677979479084454</v>
      </c>
      <c r="O1732" s="14">
        <v>7.47E-14</v>
      </c>
    </row>
    <row r="1733" spans="1:21" x14ac:dyDescent="0.25">
      <c r="A1733" s="5" t="s">
        <v>929</v>
      </c>
      <c r="B1733" s="1" t="s">
        <v>930</v>
      </c>
      <c r="C1733" t="s">
        <v>1413</v>
      </c>
      <c r="D1733" s="11" t="s">
        <v>932</v>
      </c>
      <c r="E1733" s="1" t="s">
        <v>1414</v>
      </c>
      <c r="H1733" t="s">
        <v>415</v>
      </c>
      <c r="I1733" t="s">
        <v>27</v>
      </c>
      <c r="J1733" s="15" t="s">
        <v>28</v>
      </c>
      <c r="K1733" s="42" t="s">
        <v>1417</v>
      </c>
      <c r="L1733" s="7">
        <v>76.86</v>
      </c>
      <c r="M1733" s="7">
        <v>58.02</v>
      </c>
      <c r="N1733" s="9">
        <v>0.75487900078064019</v>
      </c>
      <c r="O1733" s="14">
        <v>3.1099999999999999E-13</v>
      </c>
    </row>
    <row r="1734" spans="1:21" x14ac:dyDescent="0.25">
      <c r="A1734" s="5" t="s">
        <v>929</v>
      </c>
      <c r="B1734" s="1" t="s">
        <v>930</v>
      </c>
      <c r="C1734" t="s">
        <v>1413</v>
      </c>
      <c r="D1734" s="11" t="s">
        <v>932</v>
      </c>
      <c r="E1734" s="1" t="s">
        <v>1414</v>
      </c>
      <c r="H1734" t="s">
        <v>415</v>
      </c>
      <c r="I1734" t="s">
        <v>27</v>
      </c>
      <c r="J1734" s="15" t="s">
        <v>28</v>
      </c>
      <c r="K1734" s="42" t="s">
        <v>1418</v>
      </c>
      <c r="L1734" s="7">
        <v>69.28</v>
      </c>
      <c r="M1734" s="7">
        <v>45.46</v>
      </c>
      <c r="N1734" s="9">
        <v>0.65617782909930711</v>
      </c>
      <c r="O1734" s="14">
        <v>4.1299999999999998E-14</v>
      </c>
    </row>
    <row r="1735" spans="1:21" x14ac:dyDescent="0.25">
      <c r="A1735" s="5" t="s">
        <v>929</v>
      </c>
      <c r="B1735" s="1" t="s">
        <v>930</v>
      </c>
      <c r="C1735" t="s">
        <v>1413</v>
      </c>
      <c r="D1735" s="11" t="s">
        <v>932</v>
      </c>
      <c r="E1735" s="1" t="s">
        <v>1414</v>
      </c>
      <c r="H1735" t="s">
        <v>415</v>
      </c>
      <c r="I1735" t="s">
        <v>27</v>
      </c>
      <c r="J1735" s="15" t="s">
        <v>28</v>
      </c>
      <c r="K1735" s="42" t="s">
        <v>1419</v>
      </c>
      <c r="L1735" s="7">
        <v>77.760000000000005</v>
      </c>
      <c r="M1735" s="7">
        <v>63.54</v>
      </c>
      <c r="N1735" s="9">
        <v>0.81712962962962954</v>
      </c>
      <c r="O1735" s="14">
        <v>4.2100000000000002E-13</v>
      </c>
    </row>
    <row r="1736" spans="1:21" x14ac:dyDescent="0.25">
      <c r="A1736" s="5" t="s">
        <v>929</v>
      </c>
      <c r="B1736" s="1" t="s">
        <v>930</v>
      </c>
      <c r="C1736" t="s">
        <v>1413</v>
      </c>
      <c r="D1736" s="11" t="s">
        <v>932</v>
      </c>
      <c r="E1736" s="1" t="s">
        <v>1414</v>
      </c>
      <c r="H1736" t="s">
        <v>415</v>
      </c>
      <c r="I1736" t="s">
        <v>27</v>
      </c>
      <c r="J1736" s="15" t="s">
        <v>28</v>
      </c>
      <c r="K1736" s="42" t="s">
        <v>1420</v>
      </c>
      <c r="L1736" s="7">
        <v>75.599999999999994</v>
      </c>
      <c r="M1736" s="7">
        <v>59.41</v>
      </c>
      <c r="N1736" s="9">
        <v>0.7858465608465609</v>
      </c>
      <c r="O1736" s="14">
        <v>9.8699999999999993E-13</v>
      </c>
    </row>
    <row r="1737" spans="1:21" x14ac:dyDescent="0.25">
      <c r="A1737" s="5" t="s">
        <v>929</v>
      </c>
      <c r="B1737" s="1" t="s">
        <v>930</v>
      </c>
      <c r="C1737" t="s">
        <v>1413</v>
      </c>
      <c r="D1737" s="11" t="s">
        <v>932</v>
      </c>
      <c r="E1737" s="1" t="s">
        <v>1414</v>
      </c>
      <c r="H1737" t="s">
        <v>415</v>
      </c>
      <c r="I1737" t="s">
        <v>27</v>
      </c>
      <c r="J1737" s="15" t="s">
        <v>28</v>
      </c>
      <c r="K1737" s="42" t="s">
        <v>1421</v>
      </c>
      <c r="L1737" s="7">
        <v>78.69</v>
      </c>
      <c r="M1737" s="7">
        <v>63.21</v>
      </c>
      <c r="N1737" s="9">
        <v>0.80327868852459017</v>
      </c>
      <c r="O1737" s="14">
        <v>4.45E-14</v>
      </c>
    </row>
    <row r="1738" spans="1:21" x14ac:dyDescent="0.25">
      <c r="A1738" s="5" t="s">
        <v>929</v>
      </c>
      <c r="B1738" s="1" t="s">
        <v>930</v>
      </c>
      <c r="C1738" t="s">
        <v>1413</v>
      </c>
      <c r="D1738" s="11" t="s">
        <v>932</v>
      </c>
      <c r="E1738" s="1" t="s">
        <v>1414</v>
      </c>
      <c r="H1738" t="s">
        <v>415</v>
      </c>
      <c r="I1738" t="s">
        <v>27</v>
      </c>
      <c r="J1738" s="15" t="s">
        <v>28</v>
      </c>
      <c r="K1738" s="42" t="s">
        <v>1422</v>
      </c>
      <c r="L1738" s="7">
        <v>82.36</v>
      </c>
      <c r="M1738" s="7">
        <v>70.28</v>
      </c>
      <c r="N1738" s="9">
        <v>0.85332685769791161</v>
      </c>
      <c r="O1738" s="14">
        <v>5.1700000000000003E-14</v>
      </c>
    </row>
    <row r="1739" spans="1:21" x14ac:dyDescent="0.25">
      <c r="A1739" s="5" t="s">
        <v>929</v>
      </c>
      <c r="B1739" s="1" t="s">
        <v>930</v>
      </c>
      <c r="C1739" t="s">
        <v>1413</v>
      </c>
      <c r="D1739" s="11" t="s">
        <v>932</v>
      </c>
      <c r="E1739" s="1" t="s">
        <v>1414</v>
      </c>
      <c r="H1739" t="s">
        <v>415</v>
      </c>
      <c r="I1739" t="s">
        <v>27</v>
      </c>
      <c r="J1739" s="15" t="s">
        <v>28</v>
      </c>
      <c r="K1739" s="42" t="s">
        <v>1423</v>
      </c>
      <c r="L1739" s="7">
        <v>68.349999999999994</v>
      </c>
      <c r="M1739" s="7">
        <v>49.5</v>
      </c>
      <c r="N1739" s="9">
        <v>0.72421360643745436</v>
      </c>
      <c r="O1739" s="14">
        <v>1.82E-15</v>
      </c>
    </row>
    <row r="1740" spans="1:21" x14ac:dyDescent="0.25">
      <c r="A1740" s="5" t="s">
        <v>929</v>
      </c>
      <c r="B1740" s="1" t="s">
        <v>930</v>
      </c>
      <c r="C1740" t="s">
        <v>1413</v>
      </c>
      <c r="D1740" s="11" t="s">
        <v>932</v>
      </c>
      <c r="E1740" s="1" t="s">
        <v>1414</v>
      </c>
      <c r="H1740" t="s">
        <v>415</v>
      </c>
      <c r="I1740" t="s">
        <v>27</v>
      </c>
      <c r="J1740" s="15" t="s">
        <v>28</v>
      </c>
      <c r="K1740" s="42" t="s">
        <v>1424</v>
      </c>
      <c r="L1740" s="7">
        <v>75.62</v>
      </c>
      <c r="M1740" s="7">
        <v>66.680000000000007</v>
      </c>
      <c r="N1740" s="9">
        <v>0.88177730759058459</v>
      </c>
      <c r="O1740" s="14">
        <v>2.1600000000000001E-12</v>
      </c>
    </row>
    <row r="1741" spans="1:21" x14ac:dyDescent="0.25">
      <c r="A1741" s="5" t="s">
        <v>929</v>
      </c>
      <c r="B1741" s="1" t="s">
        <v>930</v>
      </c>
      <c r="C1741" t="s">
        <v>1413</v>
      </c>
      <c r="D1741" s="11" t="s">
        <v>932</v>
      </c>
      <c r="E1741" s="1" t="s">
        <v>1414</v>
      </c>
      <c r="H1741" t="s">
        <v>415</v>
      </c>
      <c r="I1741" t="s">
        <v>27</v>
      </c>
      <c r="J1741" s="15" t="s">
        <v>28</v>
      </c>
      <c r="K1741" s="42" t="s">
        <v>1425</v>
      </c>
      <c r="L1741" s="7">
        <v>73.650000000000006</v>
      </c>
      <c r="M1741" s="7">
        <v>63.81</v>
      </c>
      <c r="N1741" s="9">
        <v>0.86639511201629327</v>
      </c>
      <c r="O1741" s="14">
        <v>3.6499999999999998E-15</v>
      </c>
    </row>
    <row r="1742" spans="1:21" x14ac:dyDescent="0.25">
      <c r="A1742" s="5" t="s">
        <v>929</v>
      </c>
      <c r="B1742" s="1" t="s">
        <v>930</v>
      </c>
      <c r="C1742" t="s">
        <v>1413</v>
      </c>
      <c r="D1742" s="11" t="s">
        <v>932</v>
      </c>
      <c r="E1742" s="1" t="s">
        <v>1414</v>
      </c>
      <c r="H1742" t="s">
        <v>415</v>
      </c>
      <c r="I1742" t="s">
        <v>27</v>
      </c>
      <c r="J1742" s="15" t="s">
        <v>28</v>
      </c>
      <c r="K1742" s="42" t="s">
        <v>1426</v>
      </c>
      <c r="L1742" s="7">
        <v>73.05</v>
      </c>
      <c r="M1742" s="7">
        <v>63.65</v>
      </c>
      <c r="N1742" s="9">
        <v>0.87132101300479126</v>
      </c>
      <c r="O1742" s="14">
        <v>1.24E-14</v>
      </c>
    </row>
    <row r="1743" spans="1:21" x14ac:dyDescent="0.25">
      <c r="A1743" s="5" t="s">
        <v>929</v>
      </c>
      <c r="B1743" s="1" t="s">
        <v>930</v>
      </c>
      <c r="C1743" t="s">
        <v>1413</v>
      </c>
      <c r="D1743" s="11" t="s">
        <v>932</v>
      </c>
      <c r="E1743" s="1" t="s">
        <v>1414</v>
      </c>
      <c r="H1743" t="s">
        <v>415</v>
      </c>
      <c r="I1743" t="s">
        <v>27</v>
      </c>
      <c r="J1743" s="15" t="s">
        <v>28</v>
      </c>
      <c r="K1743" s="42" t="s">
        <v>1427</v>
      </c>
      <c r="L1743" s="7">
        <v>84.31</v>
      </c>
      <c r="M1743" s="7">
        <v>72.48</v>
      </c>
      <c r="N1743" s="9">
        <v>0.85968449768710709</v>
      </c>
      <c r="O1743" s="14">
        <v>1.4399999999999999E-13</v>
      </c>
    </row>
    <row r="1744" spans="1:21" s="16" customFormat="1" x14ac:dyDescent="0.25">
      <c r="A1744" s="18" t="s">
        <v>929</v>
      </c>
      <c r="B1744" s="19" t="s">
        <v>930</v>
      </c>
      <c r="C1744" s="16" t="s">
        <v>1413</v>
      </c>
      <c r="D1744" s="20" t="s">
        <v>932</v>
      </c>
      <c r="E1744" s="19" t="s">
        <v>1414</v>
      </c>
      <c r="H1744" s="16" t="s">
        <v>415</v>
      </c>
      <c r="I1744" s="16" t="s">
        <v>27</v>
      </c>
      <c r="J1744" s="21" t="s">
        <v>28</v>
      </c>
      <c r="K1744" s="43" t="s">
        <v>1428</v>
      </c>
      <c r="L1744" s="17">
        <v>83.21</v>
      </c>
      <c r="M1744" s="17">
        <v>70.05</v>
      </c>
      <c r="N1744" s="22">
        <v>0.84184593197932944</v>
      </c>
      <c r="O1744" s="23">
        <v>4.5199999999999999E-14</v>
      </c>
      <c r="P1744" s="18"/>
      <c r="U1744" s="18"/>
    </row>
    <row r="1745" spans="1:21" x14ac:dyDescent="0.25">
      <c r="A1745" s="5" t="s">
        <v>1429</v>
      </c>
      <c r="B1745" s="1" t="s">
        <v>1430</v>
      </c>
      <c r="D1745" s="11" t="s">
        <v>1431</v>
      </c>
      <c r="E1745" s="1" t="s">
        <v>1332</v>
      </c>
      <c r="H1745" t="s">
        <v>415</v>
      </c>
      <c r="I1745" t="s">
        <v>27</v>
      </c>
      <c r="J1745" s="15" t="s">
        <v>28</v>
      </c>
      <c r="K1745" s="42" t="s">
        <v>1432</v>
      </c>
      <c r="L1745" s="7">
        <v>80</v>
      </c>
      <c r="M1745" s="7">
        <v>76</v>
      </c>
      <c r="N1745" s="9">
        <v>0.95</v>
      </c>
      <c r="O1745" s="14">
        <v>1.1E-12</v>
      </c>
    </row>
    <row r="1746" spans="1:21" x14ac:dyDescent="0.25">
      <c r="A1746" s="5" t="s">
        <v>1429</v>
      </c>
      <c r="B1746" s="1" t="s">
        <v>1430</v>
      </c>
      <c r="D1746" s="11" t="s">
        <v>1431</v>
      </c>
      <c r="E1746" s="1" t="s">
        <v>1332</v>
      </c>
      <c r="H1746" t="s">
        <v>415</v>
      </c>
      <c r="I1746" t="s">
        <v>27</v>
      </c>
      <c r="J1746" s="15" t="s">
        <v>28</v>
      </c>
      <c r="K1746" s="42" t="s">
        <v>1433</v>
      </c>
      <c r="L1746" s="7">
        <v>75</v>
      </c>
      <c r="M1746" s="7">
        <v>71</v>
      </c>
      <c r="N1746" s="9">
        <v>0.94666666666666666</v>
      </c>
      <c r="O1746" s="14">
        <v>3.5000000000000002E-13</v>
      </c>
    </row>
    <row r="1747" spans="1:21" x14ac:dyDescent="0.25">
      <c r="A1747" s="5" t="s">
        <v>1429</v>
      </c>
      <c r="B1747" s="1" t="s">
        <v>1430</v>
      </c>
      <c r="D1747" s="11" t="s">
        <v>1431</v>
      </c>
      <c r="E1747" s="1" t="s">
        <v>1332</v>
      </c>
      <c r="H1747" t="s">
        <v>415</v>
      </c>
      <c r="I1747" t="s">
        <v>27</v>
      </c>
      <c r="J1747" s="15" t="s">
        <v>28</v>
      </c>
      <c r="K1747" s="42" t="s">
        <v>1434</v>
      </c>
      <c r="L1747" s="7">
        <v>79</v>
      </c>
      <c r="M1747" s="7">
        <v>76</v>
      </c>
      <c r="N1747" s="9">
        <v>0.96202531645569622</v>
      </c>
      <c r="O1747" s="14">
        <v>3.0000000000000001E-12</v>
      </c>
    </row>
    <row r="1748" spans="1:21" x14ac:dyDescent="0.25">
      <c r="A1748" s="5" t="s">
        <v>1429</v>
      </c>
      <c r="B1748" s="1" t="s">
        <v>1430</v>
      </c>
      <c r="D1748" s="11" t="s">
        <v>1431</v>
      </c>
      <c r="E1748" s="1" t="s">
        <v>1332</v>
      </c>
      <c r="H1748" t="s">
        <v>415</v>
      </c>
      <c r="I1748" t="s">
        <v>27</v>
      </c>
      <c r="J1748" s="15" t="s">
        <v>28</v>
      </c>
      <c r="K1748" s="42" t="s">
        <v>1435</v>
      </c>
      <c r="L1748" s="7">
        <v>76</v>
      </c>
      <c r="M1748" s="7">
        <v>73</v>
      </c>
      <c r="N1748" s="9">
        <v>0.96052631578947367</v>
      </c>
      <c r="O1748" s="14">
        <v>2.8000000000000002E-13</v>
      </c>
    </row>
    <row r="1749" spans="1:21" x14ac:dyDescent="0.25">
      <c r="A1749" s="5" t="s">
        <v>1429</v>
      </c>
      <c r="B1749" s="1" t="s">
        <v>1430</v>
      </c>
      <c r="D1749" s="11" t="s">
        <v>1431</v>
      </c>
      <c r="E1749" s="1" t="s">
        <v>1332</v>
      </c>
      <c r="H1749" t="s">
        <v>415</v>
      </c>
      <c r="I1749" t="s">
        <v>27</v>
      </c>
      <c r="J1749" s="15" t="s">
        <v>28</v>
      </c>
      <c r="K1749" s="42" t="s">
        <v>1436</v>
      </c>
      <c r="L1749" s="7">
        <v>77</v>
      </c>
      <c r="M1749" s="7">
        <v>73</v>
      </c>
      <c r="N1749" s="9">
        <v>0.94805194805194803</v>
      </c>
      <c r="O1749" s="14">
        <v>2.0999999999999999E-13</v>
      </c>
    </row>
    <row r="1750" spans="1:21" x14ac:dyDescent="0.25">
      <c r="A1750" s="5" t="s">
        <v>1429</v>
      </c>
      <c r="B1750" s="1" t="s">
        <v>1430</v>
      </c>
      <c r="D1750" s="11" t="s">
        <v>1431</v>
      </c>
      <c r="E1750" s="1" t="s">
        <v>1332</v>
      </c>
      <c r="H1750" t="s">
        <v>415</v>
      </c>
      <c r="I1750" t="s">
        <v>27</v>
      </c>
      <c r="J1750" s="15" t="s">
        <v>28</v>
      </c>
      <c r="K1750" s="42" t="s">
        <v>1437</v>
      </c>
      <c r="L1750" s="7">
        <v>63</v>
      </c>
      <c r="M1750" s="7">
        <v>60</v>
      </c>
      <c r="N1750" s="9">
        <v>0.95238095238095233</v>
      </c>
      <c r="O1750" s="14">
        <v>3.0000000000000001E-12</v>
      </c>
    </row>
    <row r="1751" spans="1:21" s="16" customFormat="1" x14ac:dyDescent="0.25">
      <c r="A1751" s="18" t="s">
        <v>1429</v>
      </c>
      <c r="B1751" s="19" t="s">
        <v>1430</v>
      </c>
      <c r="D1751" s="20" t="s">
        <v>1431</v>
      </c>
      <c r="E1751" s="25" t="s">
        <v>1332</v>
      </c>
      <c r="H1751" s="16" t="s">
        <v>415</v>
      </c>
      <c r="I1751" s="16" t="s">
        <v>27</v>
      </c>
      <c r="J1751" s="21" t="s">
        <v>28</v>
      </c>
      <c r="K1751" s="43" t="s">
        <v>1438</v>
      </c>
      <c r="L1751" s="17">
        <v>60</v>
      </c>
      <c r="M1751" s="17">
        <v>56</v>
      </c>
      <c r="N1751" s="22">
        <v>0.93333333333333335</v>
      </c>
      <c r="O1751" s="23">
        <v>4.9999999999999999E-13</v>
      </c>
      <c r="P1751" s="18"/>
      <c r="U1751" s="18"/>
    </row>
    <row r="1752" spans="1:21" x14ac:dyDescent="0.25">
      <c r="A1752" s="5" t="s">
        <v>1439</v>
      </c>
      <c r="B1752" s="1" t="s">
        <v>1440</v>
      </c>
      <c r="C1752" t="s">
        <v>1441</v>
      </c>
      <c r="D1752" s="26" t="s">
        <v>1442</v>
      </c>
      <c r="E1752" s="1" t="s">
        <v>1443</v>
      </c>
      <c r="H1752" t="s">
        <v>415</v>
      </c>
      <c r="I1752" t="s">
        <v>27</v>
      </c>
      <c r="J1752" s="15" t="s">
        <v>28</v>
      </c>
      <c r="L1752" s="7">
        <v>75.92</v>
      </c>
      <c r="M1752" s="7">
        <v>71.010000000000005</v>
      </c>
      <c r="N1752" s="9">
        <v>0.93532665964172823</v>
      </c>
    </row>
    <row r="1753" spans="1:21" x14ac:dyDescent="0.25">
      <c r="A1753" s="5" t="s">
        <v>1439</v>
      </c>
      <c r="B1753" s="1" t="s">
        <v>1440</v>
      </c>
      <c r="C1753" t="s">
        <v>1441</v>
      </c>
      <c r="D1753" s="26" t="s">
        <v>1442</v>
      </c>
      <c r="E1753" s="1" t="s">
        <v>1443</v>
      </c>
      <c r="H1753" t="s">
        <v>415</v>
      </c>
      <c r="I1753" t="s">
        <v>27</v>
      </c>
      <c r="J1753" s="15" t="s">
        <v>28</v>
      </c>
      <c r="L1753" s="7">
        <v>76.319999999999993</v>
      </c>
      <c r="M1753" s="7">
        <v>70.91</v>
      </c>
      <c r="N1753" s="9">
        <v>0.92911425576519924</v>
      </c>
    </row>
    <row r="1754" spans="1:21" x14ac:dyDescent="0.25">
      <c r="A1754" s="5" t="s">
        <v>1439</v>
      </c>
      <c r="B1754" s="1" t="s">
        <v>1440</v>
      </c>
      <c r="C1754" t="s">
        <v>1441</v>
      </c>
      <c r="D1754" s="26" t="s">
        <v>1442</v>
      </c>
      <c r="E1754" s="1" t="s">
        <v>1443</v>
      </c>
      <c r="H1754" t="s">
        <v>415</v>
      </c>
      <c r="I1754" t="s">
        <v>27</v>
      </c>
      <c r="J1754" s="15" t="s">
        <v>28</v>
      </c>
      <c r="L1754" s="7">
        <v>76.709999999999994</v>
      </c>
      <c r="M1754" s="7">
        <v>71.400000000000006</v>
      </c>
      <c r="N1754" s="9">
        <v>0.93077825576847883</v>
      </c>
    </row>
    <row r="1755" spans="1:21" x14ac:dyDescent="0.25">
      <c r="A1755" s="5" t="s">
        <v>1439</v>
      </c>
      <c r="B1755" s="1" t="s">
        <v>1440</v>
      </c>
      <c r="C1755" t="s">
        <v>1441</v>
      </c>
      <c r="D1755" s="26" t="s">
        <v>1442</v>
      </c>
      <c r="E1755" s="1" t="s">
        <v>1443</v>
      </c>
      <c r="H1755" t="s">
        <v>415</v>
      </c>
      <c r="I1755" t="s">
        <v>27</v>
      </c>
      <c r="J1755" s="15" t="s">
        <v>28</v>
      </c>
      <c r="L1755" s="7">
        <v>76.81</v>
      </c>
      <c r="M1755" s="7">
        <v>68.23</v>
      </c>
      <c r="N1755" s="9">
        <v>0.88829579481838306</v>
      </c>
    </row>
    <row r="1756" spans="1:21" x14ac:dyDescent="0.25">
      <c r="A1756" s="5" t="s">
        <v>1439</v>
      </c>
      <c r="B1756" s="1" t="s">
        <v>1440</v>
      </c>
      <c r="C1756" t="s">
        <v>1441</v>
      </c>
      <c r="D1756" s="26" t="s">
        <v>1442</v>
      </c>
      <c r="E1756" s="1" t="s">
        <v>1443</v>
      </c>
      <c r="H1756" t="s">
        <v>415</v>
      </c>
      <c r="I1756" t="s">
        <v>27</v>
      </c>
      <c r="J1756" s="15" t="s">
        <v>28</v>
      </c>
      <c r="L1756" s="7">
        <v>78.290000000000006</v>
      </c>
      <c r="M1756" s="7">
        <v>69.11</v>
      </c>
      <c r="N1756" s="9">
        <v>0.88274364542087103</v>
      </c>
    </row>
    <row r="1757" spans="1:21" x14ac:dyDescent="0.25">
      <c r="A1757" s="5" t="s">
        <v>1439</v>
      </c>
      <c r="B1757" s="1" t="s">
        <v>1440</v>
      </c>
      <c r="C1757" t="s">
        <v>1441</v>
      </c>
      <c r="D1757" s="26" t="s">
        <v>1442</v>
      </c>
      <c r="E1757" s="1" t="s">
        <v>1443</v>
      </c>
      <c r="H1757" t="s">
        <v>415</v>
      </c>
      <c r="I1757" t="s">
        <v>27</v>
      </c>
      <c r="J1757" s="15" t="s">
        <v>28</v>
      </c>
      <c r="L1757" s="7">
        <v>78.48</v>
      </c>
      <c r="M1757" s="7">
        <v>70.2</v>
      </c>
      <c r="N1757" s="9">
        <v>0.89449541284403666</v>
      </c>
    </row>
    <row r="1758" spans="1:21" x14ac:dyDescent="0.25">
      <c r="A1758" s="5" t="s">
        <v>1439</v>
      </c>
      <c r="B1758" s="1" t="s">
        <v>1440</v>
      </c>
      <c r="C1758" t="s">
        <v>1441</v>
      </c>
      <c r="D1758" s="26" t="s">
        <v>1442</v>
      </c>
      <c r="E1758" s="1" t="s">
        <v>1443</v>
      </c>
      <c r="H1758" t="s">
        <v>415</v>
      </c>
      <c r="I1758" t="s">
        <v>27</v>
      </c>
      <c r="J1758" s="15" t="s">
        <v>28</v>
      </c>
      <c r="L1758" s="7">
        <v>78.88</v>
      </c>
      <c r="M1758" s="7">
        <v>69.41</v>
      </c>
      <c r="N1758" s="9">
        <v>0.87994421906693709</v>
      </c>
    </row>
    <row r="1759" spans="1:21" x14ac:dyDescent="0.25">
      <c r="A1759" s="5" t="s">
        <v>1439</v>
      </c>
      <c r="B1759" s="1" t="s">
        <v>1440</v>
      </c>
      <c r="C1759" t="s">
        <v>1441</v>
      </c>
      <c r="D1759" s="26" t="s">
        <v>1442</v>
      </c>
      <c r="E1759" s="1" t="s">
        <v>1443</v>
      </c>
      <c r="H1759" t="s">
        <v>415</v>
      </c>
      <c r="I1759" t="s">
        <v>27</v>
      </c>
      <c r="J1759" s="15" t="s">
        <v>28</v>
      </c>
      <c r="L1759" s="7">
        <v>79.069999999999993</v>
      </c>
      <c r="M1759" s="7">
        <v>70.900000000000006</v>
      </c>
      <c r="N1759" s="9">
        <v>0.89667383331225514</v>
      </c>
    </row>
    <row r="1760" spans="1:21" x14ac:dyDescent="0.25">
      <c r="A1760" s="5" t="s">
        <v>1439</v>
      </c>
      <c r="B1760" s="1" t="s">
        <v>1440</v>
      </c>
      <c r="C1760" t="s">
        <v>1441</v>
      </c>
      <c r="D1760" s="26" t="s">
        <v>1442</v>
      </c>
      <c r="E1760" s="1" t="s">
        <v>1443</v>
      </c>
      <c r="H1760" t="s">
        <v>415</v>
      </c>
      <c r="I1760" t="s">
        <v>27</v>
      </c>
      <c r="J1760" s="15" t="s">
        <v>28</v>
      </c>
      <c r="L1760" s="7">
        <v>79.37</v>
      </c>
      <c r="M1760" s="7">
        <v>71.39</v>
      </c>
      <c r="N1760" s="9">
        <v>0.89945823358951738</v>
      </c>
    </row>
    <row r="1761" spans="1:14" x14ac:dyDescent="0.25">
      <c r="A1761" s="5" t="s">
        <v>1439</v>
      </c>
      <c r="B1761" s="1" t="s">
        <v>1440</v>
      </c>
      <c r="C1761" t="s">
        <v>1441</v>
      </c>
      <c r="D1761" s="26" t="s">
        <v>1442</v>
      </c>
      <c r="E1761" s="1" t="s">
        <v>1443</v>
      </c>
      <c r="H1761" t="s">
        <v>415</v>
      </c>
      <c r="I1761" t="s">
        <v>27</v>
      </c>
      <c r="J1761" s="15" t="s">
        <v>28</v>
      </c>
      <c r="L1761" s="7">
        <v>79.959999999999994</v>
      </c>
      <c r="M1761" s="7">
        <v>70.989999999999995</v>
      </c>
      <c r="N1761" s="9">
        <v>0.88781890945472741</v>
      </c>
    </row>
    <row r="1762" spans="1:14" x14ac:dyDescent="0.25">
      <c r="A1762" s="5" t="s">
        <v>1439</v>
      </c>
      <c r="B1762" s="1" t="s">
        <v>1440</v>
      </c>
      <c r="C1762" t="s">
        <v>1441</v>
      </c>
      <c r="D1762" s="26" t="s">
        <v>1442</v>
      </c>
      <c r="E1762" s="1" t="s">
        <v>1443</v>
      </c>
      <c r="H1762" t="s">
        <v>415</v>
      </c>
      <c r="I1762" t="s">
        <v>27</v>
      </c>
      <c r="J1762" s="15" t="s">
        <v>28</v>
      </c>
      <c r="L1762" s="7">
        <v>76.319999999999993</v>
      </c>
      <c r="M1762" s="7">
        <v>74.78</v>
      </c>
      <c r="N1762" s="9">
        <v>0.97982180293501053</v>
      </c>
    </row>
    <row r="1763" spans="1:14" x14ac:dyDescent="0.25">
      <c r="A1763" s="5" t="s">
        <v>1439</v>
      </c>
      <c r="B1763" s="1" t="s">
        <v>1440</v>
      </c>
      <c r="C1763" t="s">
        <v>1441</v>
      </c>
      <c r="D1763" s="26" t="s">
        <v>1442</v>
      </c>
      <c r="E1763" s="1" t="s">
        <v>1443</v>
      </c>
      <c r="H1763" t="s">
        <v>415</v>
      </c>
      <c r="I1763" t="s">
        <v>27</v>
      </c>
      <c r="J1763" s="15" t="s">
        <v>28</v>
      </c>
      <c r="L1763" s="7">
        <v>76.81</v>
      </c>
      <c r="M1763" s="7">
        <v>74.180000000000007</v>
      </c>
      <c r="N1763" s="9">
        <v>0.96575966671006386</v>
      </c>
    </row>
    <row r="1764" spans="1:14" x14ac:dyDescent="0.25">
      <c r="A1764" s="5" t="s">
        <v>1439</v>
      </c>
      <c r="B1764" s="1" t="s">
        <v>1440</v>
      </c>
      <c r="C1764" t="s">
        <v>1441</v>
      </c>
      <c r="D1764" s="26" t="s">
        <v>1442</v>
      </c>
      <c r="E1764" s="1" t="s">
        <v>1443</v>
      </c>
      <c r="H1764" t="s">
        <v>415</v>
      </c>
      <c r="I1764" t="s">
        <v>27</v>
      </c>
      <c r="J1764" s="15" t="s">
        <v>28</v>
      </c>
      <c r="L1764" s="7">
        <v>78.48</v>
      </c>
      <c r="M1764" s="7">
        <v>77.94</v>
      </c>
      <c r="N1764" s="9">
        <v>0.99311926605504575</v>
      </c>
    </row>
    <row r="1765" spans="1:14" x14ac:dyDescent="0.25">
      <c r="A1765" s="5" t="s">
        <v>1439</v>
      </c>
      <c r="B1765" s="1" t="s">
        <v>1440</v>
      </c>
      <c r="C1765" t="s">
        <v>1441</v>
      </c>
      <c r="D1765" s="26" t="s">
        <v>1442</v>
      </c>
      <c r="E1765" s="1" t="s">
        <v>1443</v>
      </c>
      <c r="H1765" t="s">
        <v>415</v>
      </c>
      <c r="I1765" t="s">
        <v>27</v>
      </c>
      <c r="J1765" s="15" t="s">
        <v>28</v>
      </c>
      <c r="L1765" s="7">
        <v>78.58</v>
      </c>
      <c r="M1765" s="7">
        <v>74.17</v>
      </c>
      <c r="N1765" s="9">
        <v>0.94387884958004586</v>
      </c>
    </row>
    <row r="1766" spans="1:14" x14ac:dyDescent="0.25">
      <c r="A1766" s="5" t="s">
        <v>1439</v>
      </c>
      <c r="B1766" s="1" t="s">
        <v>1440</v>
      </c>
      <c r="C1766" t="s">
        <v>1441</v>
      </c>
      <c r="D1766" s="26" t="s">
        <v>1442</v>
      </c>
      <c r="E1766" s="1" t="s">
        <v>1443</v>
      </c>
      <c r="H1766" t="s">
        <v>415</v>
      </c>
      <c r="I1766" t="s">
        <v>27</v>
      </c>
      <c r="J1766" s="15" t="s">
        <v>28</v>
      </c>
      <c r="L1766" s="7">
        <v>79.569999999999993</v>
      </c>
      <c r="M1766" s="7">
        <v>76.650000000000006</v>
      </c>
      <c r="N1766" s="9">
        <v>0.96330275229357809</v>
      </c>
    </row>
    <row r="1767" spans="1:14" x14ac:dyDescent="0.25">
      <c r="A1767" s="5" t="s">
        <v>1439</v>
      </c>
      <c r="B1767" s="1" t="s">
        <v>1440</v>
      </c>
      <c r="C1767" t="s">
        <v>1441</v>
      </c>
      <c r="D1767" s="26" t="s">
        <v>1442</v>
      </c>
      <c r="E1767" s="1" t="s">
        <v>1443</v>
      </c>
      <c r="H1767" t="s">
        <v>415</v>
      </c>
      <c r="I1767" t="s">
        <v>27</v>
      </c>
      <c r="J1767" s="15" t="s">
        <v>28</v>
      </c>
      <c r="L1767" s="7">
        <v>80.45</v>
      </c>
      <c r="M1767" s="7">
        <v>76.150000000000006</v>
      </c>
      <c r="N1767" s="9">
        <v>0.94655065257924176</v>
      </c>
    </row>
    <row r="1768" spans="1:14" x14ac:dyDescent="0.25">
      <c r="A1768" s="5" t="s">
        <v>1439</v>
      </c>
      <c r="B1768" s="1" t="s">
        <v>1440</v>
      </c>
      <c r="C1768" t="s">
        <v>1441</v>
      </c>
      <c r="D1768" s="26" t="s">
        <v>1442</v>
      </c>
      <c r="E1768" s="1" t="s">
        <v>1443</v>
      </c>
      <c r="H1768" t="s">
        <v>415</v>
      </c>
      <c r="I1768" t="s">
        <v>27</v>
      </c>
      <c r="J1768" s="15" t="s">
        <v>28</v>
      </c>
      <c r="L1768" s="7">
        <v>80.75</v>
      </c>
      <c r="M1768" s="7">
        <v>77.44</v>
      </c>
      <c r="N1768" s="9">
        <v>0.95900928792569662</v>
      </c>
    </row>
    <row r="1769" spans="1:14" x14ac:dyDescent="0.25">
      <c r="A1769" s="5" t="s">
        <v>1439</v>
      </c>
      <c r="B1769" s="1" t="s">
        <v>1440</v>
      </c>
      <c r="C1769" t="s">
        <v>1441</v>
      </c>
      <c r="D1769" s="26" t="s">
        <v>1442</v>
      </c>
      <c r="E1769" s="1" t="s">
        <v>1443</v>
      </c>
      <c r="H1769" t="s">
        <v>415</v>
      </c>
      <c r="I1769" t="s">
        <v>27</v>
      </c>
      <c r="J1769" s="15" t="s">
        <v>28</v>
      </c>
      <c r="L1769" s="7">
        <v>81.14</v>
      </c>
      <c r="M1769" s="7">
        <v>80.41</v>
      </c>
      <c r="N1769" s="9">
        <v>0.9910032043381809</v>
      </c>
    </row>
    <row r="1770" spans="1:14" x14ac:dyDescent="0.25">
      <c r="A1770" s="5" t="s">
        <v>1439</v>
      </c>
      <c r="B1770" s="1" t="s">
        <v>1440</v>
      </c>
      <c r="C1770" t="s">
        <v>1441</v>
      </c>
      <c r="D1770" s="26" t="s">
        <v>1442</v>
      </c>
      <c r="E1770" s="1" t="s">
        <v>1443</v>
      </c>
      <c r="H1770" t="s">
        <v>415</v>
      </c>
      <c r="I1770" t="s">
        <v>27</v>
      </c>
      <c r="J1770" s="15" t="s">
        <v>28</v>
      </c>
      <c r="L1770" s="7">
        <v>81.34</v>
      </c>
      <c r="M1770" s="7">
        <v>75.45</v>
      </c>
      <c r="N1770" s="9">
        <v>0.92758790263093194</v>
      </c>
    </row>
    <row r="1771" spans="1:14" x14ac:dyDescent="0.25">
      <c r="A1771" s="5" t="s">
        <v>1439</v>
      </c>
      <c r="B1771" s="1" t="s">
        <v>1440</v>
      </c>
      <c r="C1771" t="s">
        <v>1441</v>
      </c>
      <c r="D1771" s="26" t="s">
        <v>1442</v>
      </c>
      <c r="E1771" s="1" t="s">
        <v>1443</v>
      </c>
      <c r="H1771" t="s">
        <v>415</v>
      </c>
      <c r="I1771" t="s">
        <v>27</v>
      </c>
      <c r="J1771" s="15" t="s">
        <v>28</v>
      </c>
      <c r="L1771" s="7">
        <v>82.91</v>
      </c>
      <c r="M1771" s="7">
        <v>77.63</v>
      </c>
      <c r="N1771" s="9">
        <v>0.93631648775780962</v>
      </c>
    </row>
    <row r="1772" spans="1:14" x14ac:dyDescent="0.25">
      <c r="A1772" s="5" t="s">
        <v>1439</v>
      </c>
      <c r="B1772" s="1" t="s">
        <v>1440</v>
      </c>
      <c r="C1772" t="s">
        <v>1441</v>
      </c>
      <c r="D1772" s="26" t="s">
        <v>1442</v>
      </c>
      <c r="E1772" s="1" t="s">
        <v>1443</v>
      </c>
      <c r="H1772" t="s">
        <v>415</v>
      </c>
      <c r="I1772" t="s">
        <v>27</v>
      </c>
      <c r="J1772" s="15" t="s">
        <v>28</v>
      </c>
      <c r="L1772" s="7">
        <v>83.5</v>
      </c>
      <c r="M1772" s="7">
        <v>82.98</v>
      </c>
      <c r="N1772" s="9">
        <v>0.99377245508982037</v>
      </c>
    </row>
    <row r="1773" spans="1:14" x14ac:dyDescent="0.25">
      <c r="A1773" s="5" t="s">
        <v>1439</v>
      </c>
      <c r="B1773" s="1" t="s">
        <v>1440</v>
      </c>
      <c r="C1773" t="s">
        <v>1441</v>
      </c>
      <c r="D1773" s="26" t="s">
        <v>1442</v>
      </c>
      <c r="E1773" s="1" t="s">
        <v>1443</v>
      </c>
      <c r="H1773" t="s">
        <v>415</v>
      </c>
      <c r="I1773" t="s">
        <v>27</v>
      </c>
      <c r="J1773" s="15" t="s">
        <v>28</v>
      </c>
      <c r="L1773" s="7">
        <v>83.7</v>
      </c>
      <c r="M1773" s="7">
        <v>83.08</v>
      </c>
      <c r="N1773" s="9">
        <v>0.99259259259259258</v>
      </c>
    </row>
    <row r="1774" spans="1:14" x14ac:dyDescent="0.25">
      <c r="A1774" s="5" t="s">
        <v>1439</v>
      </c>
      <c r="B1774" s="1" t="s">
        <v>1440</v>
      </c>
      <c r="C1774" t="s">
        <v>1441</v>
      </c>
      <c r="D1774" s="26" t="s">
        <v>1442</v>
      </c>
      <c r="E1774" s="1" t="s">
        <v>1443</v>
      </c>
      <c r="H1774" t="s">
        <v>415</v>
      </c>
      <c r="I1774" t="s">
        <v>27</v>
      </c>
      <c r="J1774" s="15" t="s">
        <v>28</v>
      </c>
      <c r="L1774" s="7">
        <v>84.09</v>
      </c>
      <c r="M1774" s="7">
        <v>83.48</v>
      </c>
      <c r="N1774" s="9">
        <v>0.99274586752289218</v>
      </c>
    </row>
    <row r="1775" spans="1:14" x14ac:dyDescent="0.25">
      <c r="A1775" s="5" t="s">
        <v>1439</v>
      </c>
      <c r="B1775" s="1" t="s">
        <v>1440</v>
      </c>
      <c r="C1775" t="s">
        <v>1441</v>
      </c>
      <c r="D1775" s="26" t="s">
        <v>1442</v>
      </c>
      <c r="E1775" s="1" t="s">
        <v>1443</v>
      </c>
      <c r="H1775" t="s">
        <v>415</v>
      </c>
      <c r="I1775" t="s">
        <v>27</v>
      </c>
      <c r="J1775" s="15" t="s">
        <v>28</v>
      </c>
      <c r="L1775" s="7">
        <v>84.29</v>
      </c>
      <c r="M1775" s="7">
        <v>80.8</v>
      </c>
      <c r="N1775" s="9">
        <v>0.95859532566140693</v>
      </c>
    </row>
    <row r="1776" spans="1:14" x14ac:dyDescent="0.25">
      <c r="A1776" s="5" t="s">
        <v>1439</v>
      </c>
      <c r="B1776" s="1" t="s">
        <v>1440</v>
      </c>
      <c r="C1776" t="s">
        <v>1441</v>
      </c>
      <c r="D1776" s="26" t="s">
        <v>1442</v>
      </c>
      <c r="E1776" s="1" t="s">
        <v>1443</v>
      </c>
      <c r="H1776" t="s">
        <v>415</v>
      </c>
      <c r="I1776" t="s">
        <v>27</v>
      </c>
      <c r="J1776" s="15" t="s">
        <v>28</v>
      </c>
      <c r="L1776" s="7">
        <v>84.69</v>
      </c>
      <c r="M1776" s="7">
        <v>82.58</v>
      </c>
      <c r="N1776" s="9">
        <v>0.97508560632896446</v>
      </c>
    </row>
    <row r="1777" spans="1:21" x14ac:dyDescent="0.25">
      <c r="A1777" s="5" t="s">
        <v>1439</v>
      </c>
      <c r="B1777" s="1" t="s">
        <v>1440</v>
      </c>
      <c r="C1777" t="s">
        <v>1441</v>
      </c>
      <c r="D1777" s="26" t="s">
        <v>1442</v>
      </c>
      <c r="E1777" s="1" t="s">
        <v>1443</v>
      </c>
      <c r="H1777" t="s">
        <v>415</v>
      </c>
      <c r="I1777" t="s">
        <v>27</v>
      </c>
      <c r="J1777" s="15" t="s">
        <v>28</v>
      </c>
      <c r="L1777" s="7">
        <v>85.77</v>
      </c>
      <c r="M1777" s="7">
        <v>84.16</v>
      </c>
      <c r="N1777" s="9">
        <v>0.98122886790253006</v>
      </c>
    </row>
    <row r="1778" spans="1:21" x14ac:dyDescent="0.25">
      <c r="A1778" s="5" t="s">
        <v>1439</v>
      </c>
      <c r="B1778" s="1" t="s">
        <v>1440</v>
      </c>
      <c r="C1778" t="s">
        <v>1441</v>
      </c>
      <c r="D1778" s="26" t="s">
        <v>1442</v>
      </c>
      <c r="E1778" s="1" t="s">
        <v>1443</v>
      </c>
      <c r="H1778" t="s">
        <v>415</v>
      </c>
      <c r="I1778" t="s">
        <v>27</v>
      </c>
      <c r="J1778" s="15" t="s">
        <v>28</v>
      </c>
      <c r="L1778" s="7">
        <v>86.06</v>
      </c>
      <c r="M1778" s="7">
        <v>83.57</v>
      </c>
      <c r="N1778" s="9">
        <v>0.97106669765280029</v>
      </c>
    </row>
    <row r="1779" spans="1:21" x14ac:dyDescent="0.25">
      <c r="A1779" s="5" t="s">
        <v>1439</v>
      </c>
      <c r="B1779" s="1" t="s">
        <v>1440</v>
      </c>
      <c r="C1779" t="s">
        <v>1441</v>
      </c>
      <c r="D1779" s="26" t="s">
        <v>1442</v>
      </c>
      <c r="E1779" s="1" t="s">
        <v>1443</v>
      </c>
      <c r="H1779" t="s">
        <v>415</v>
      </c>
      <c r="I1779" t="s">
        <v>27</v>
      </c>
      <c r="J1779" s="15" t="s">
        <v>28</v>
      </c>
      <c r="L1779" s="7">
        <v>86.85</v>
      </c>
      <c r="M1779" s="7">
        <v>84.06</v>
      </c>
      <c r="N1779" s="9">
        <v>0.96787564766839385</v>
      </c>
    </row>
    <row r="1780" spans="1:21" x14ac:dyDescent="0.25">
      <c r="A1780" s="5" t="s">
        <v>1439</v>
      </c>
      <c r="B1780" s="1" t="s">
        <v>1440</v>
      </c>
      <c r="C1780" t="s">
        <v>1441</v>
      </c>
      <c r="D1780" s="26" t="s">
        <v>1442</v>
      </c>
      <c r="E1780" s="1" t="s">
        <v>1443</v>
      </c>
      <c r="H1780" t="s">
        <v>415</v>
      </c>
      <c r="I1780" t="s">
        <v>27</v>
      </c>
      <c r="J1780" s="15" t="s">
        <v>28</v>
      </c>
      <c r="L1780" s="7">
        <v>87.24</v>
      </c>
      <c r="M1780" s="7">
        <v>85.05</v>
      </c>
      <c r="N1780" s="9">
        <v>0.97489683631361768</v>
      </c>
    </row>
    <row r="1781" spans="1:21" s="16" customFormat="1" x14ac:dyDescent="0.25">
      <c r="A1781" s="18" t="s">
        <v>1439</v>
      </c>
      <c r="B1781" s="19" t="s">
        <v>1440</v>
      </c>
      <c r="C1781" s="16" t="s">
        <v>1441</v>
      </c>
      <c r="D1781" s="27" t="s">
        <v>1442</v>
      </c>
      <c r="E1781" s="19" t="s">
        <v>1443</v>
      </c>
      <c r="H1781" s="16" t="s">
        <v>415</v>
      </c>
      <c r="I1781" s="16" t="s">
        <v>27</v>
      </c>
      <c r="J1781" s="21" t="s">
        <v>28</v>
      </c>
      <c r="K1781" s="43"/>
      <c r="L1781" s="17">
        <v>88.43</v>
      </c>
      <c r="M1781" s="17">
        <v>86.53</v>
      </c>
      <c r="N1781" s="22">
        <v>0.97851407893248887</v>
      </c>
      <c r="O1781" s="23"/>
      <c r="P1781" s="18"/>
      <c r="U1781" s="18"/>
    </row>
    <row r="1782" spans="1:21" x14ac:dyDescent="0.25">
      <c r="A1782" s="5" t="s">
        <v>336</v>
      </c>
      <c r="B1782" s="1" t="s">
        <v>1444</v>
      </c>
      <c r="C1782" t="s">
        <v>1445</v>
      </c>
      <c r="D1782" s="5" t="s">
        <v>503</v>
      </c>
      <c r="H1782" t="s">
        <v>1374</v>
      </c>
      <c r="I1782" t="s">
        <v>27</v>
      </c>
      <c r="J1782" s="15" t="s">
        <v>28</v>
      </c>
      <c r="K1782" s="42" t="s">
        <v>1446</v>
      </c>
      <c r="L1782" s="7">
        <v>79.06</v>
      </c>
      <c r="M1782" s="7">
        <v>78.75</v>
      </c>
      <c r="N1782" s="9">
        <v>0.99607892739691373</v>
      </c>
    </row>
    <row r="1783" spans="1:21" x14ac:dyDescent="0.25">
      <c r="A1783" s="5" t="s">
        <v>336</v>
      </c>
      <c r="B1783" s="1" t="s">
        <v>1444</v>
      </c>
      <c r="C1783" t="s">
        <v>1445</v>
      </c>
      <c r="D1783" s="5" t="s">
        <v>503</v>
      </c>
      <c r="H1783" t="s">
        <v>1374</v>
      </c>
      <c r="I1783" t="s">
        <v>27</v>
      </c>
      <c r="J1783" s="15" t="s">
        <v>28</v>
      </c>
      <c r="K1783" s="42" t="s">
        <v>1447</v>
      </c>
      <c r="L1783" s="7">
        <v>78.400000000000006</v>
      </c>
      <c r="M1783" s="7">
        <v>78.180000000000007</v>
      </c>
      <c r="N1783" s="9">
        <v>0.9971938775510204</v>
      </c>
    </row>
    <row r="1784" spans="1:21" x14ac:dyDescent="0.25">
      <c r="A1784" s="5" t="s">
        <v>336</v>
      </c>
      <c r="B1784" s="1" t="s">
        <v>1444</v>
      </c>
      <c r="C1784" t="s">
        <v>1445</v>
      </c>
      <c r="D1784" s="5" t="s">
        <v>503</v>
      </c>
      <c r="H1784" t="s">
        <v>415</v>
      </c>
      <c r="I1784" t="s">
        <v>27</v>
      </c>
      <c r="J1784" s="15" t="s">
        <v>28</v>
      </c>
      <c r="K1784" s="42" t="s">
        <v>1448</v>
      </c>
      <c r="L1784" s="7">
        <v>89.96</v>
      </c>
      <c r="M1784" s="7">
        <v>84.75</v>
      </c>
      <c r="N1784" s="9">
        <v>0.9420853712761228</v>
      </c>
      <c r="O1784" s="14">
        <v>2.61E-12</v>
      </c>
    </row>
    <row r="1785" spans="1:21" x14ac:dyDescent="0.25">
      <c r="A1785" s="5" t="s">
        <v>336</v>
      </c>
      <c r="B1785" s="1" t="s">
        <v>1444</v>
      </c>
      <c r="C1785" t="s">
        <v>1445</v>
      </c>
      <c r="D1785" s="5" t="s">
        <v>503</v>
      </c>
      <c r="H1785" t="s">
        <v>415</v>
      </c>
      <c r="I1785" t="s">
        <v>27</v>
      </c>
      <c r="J1785" s="15" t="s">
        <v>28</v>
      </c>
      <c r="K1785" s="42" t="s">
        <v>1449</v>
      </c>
      <c r="L1785" s="7">
        <v>88.59</v>
      </c>
      <c r="M1785" s="7">
        <v>82.37</v>
      </c>
      <c r="N1785" s="9">
        <v>0.92978891522745233</v>
      </c>
      <c r="O1785" s="14">
        <v>9.7600000000000008E-13</v>
      </c>
    </row>
    <row r="1786" spans="1:21" x14ac:dyDescent="0.25">
      <c r="A1786" s="5" t="s">
        <v>336</v>
      </c>
      <c r="B1786" s="1" t="s">
        <v>1444</v>
      </c>
      <c r="C1786" t="s">
        <v>1445</v>
      </c>
      <c r="D1786" s="5" t="s">
        <v>503</v>
      </c>
      <c r="H1786" t="s">
        <v>415</v>
      </c>
      <c r="I1786" t="s">
        <v>27</v>
      </c>
      <c r="J1786" s="15" t="s">
        <v>28</v>
      </c>
      <c r="K1786" s="42" t="s">
        <v>1450</v>
      </c>
      <c r="L1786" s="7">
        <v>89.45</v>
      </c>
      <c r="M1786" s="7">
        <v>84.32</v>
      </c>
      <c r="N1786" s="9">
        <v>0.94264952487423126</v>
      </c>
    </row>
    <row r="1787" spans="1:21" x14ac:dyDescent="0.25">
      <c r="A1787" s="5" t="s">
        <v>336</v>
      </c>
      <c r="B1787" s="1" t="s">
        <v>1444</v>
      </c>
      <c r="C1787" t="s">
        <v>1445</v>
      </c>
      <c r="D1787" s="5" t="s">
        <v>503</v>
      </c>
      <c r="H1787" t="s">
        <v>415</v>
      </c>
      <c r="I1787" t="s">
        <v>27</v>
      </c>
      <c r="J1787" s="15" t="s">
        <v>28</v>
      </c>
      <c r="K1787" s="42" t="s">
        <v>1451</v>
      </c>
      <c r="L1787" s="7">
        <v>89.79</v>
      </c>
      <c r="M1787" s="7">
        <v>84.57</v>
      </c>
      <c r="N1787" s="9">
        <v>0.94186435015035064</v>
      </c>
    </row>
    <row r="1788" spans="1:21" x14ac:dyDescent="0.25">
      <c r="A1788" s="5" t="s">
        <v>336</v>
      </c>
      <c r="B1788" s="1" t="s">
        <v>1444</v>
      </c>
      <c r="C1788" t="s">
        <v>1445</v>
      </c>
      <c r="D1788" s="5" t="s">
        <v>503</v>
      </c>
      <c r="H1788" t="s">
        <v>415</v>
      </c>
      <c r="I1788" t="s">
        <v>27</v>
      </c>
      <c r="J1788" s="15" t="s">
        <v>28</v>
      </c>
      <c r="K1788" s="42" t="s">
        <v>1452</v>
      </c>
      <c r="L1788" s="7">
        <v>90.77</v>
      </c>
      <c r="M1788" s="7">
        <v>86.15</v>
      </c>
      <c r="N1788" s="9">
        <v>0.94910212625316748</v>
      </c>
    </row>
    <row r="1789" spans="1:21" x14ac:dyDescent="0.25">
      <c r="A1789" s="5" t="s">
        <v>336</v>
      </c>
      <c r="B1789" s="1" t="s">
        <v>1444</v>
      </c>
      <c r="C1789" t="s">
        <v>1445</v>
      </c>
      <c r="D1789" s="5" t="s">
        <v>503</v>
      </c>
      <c r="H1789" t="s">
        <v>415</v>
      </c>
      <c r="I1789" t="s">
        <v>27</v>
      </c>
      <c r="J1789" s="15" t="s">
        <v>28</v>
      </c>
      <c r="K1789" s="42" t="s">
        <v>1453</v>
      </c>
      <c r="L1789" s="7">
        <v>90.17</v>
      </c>
      <c r="M1789" s="7">
        <v>85.39</v>
      </c>
      <c r="N1789" s="9">
        <v>0.9469890207386048</v>
      </c>
    </row>
    <row r="1790" spans="1:21" s="16" customFormat="1" x14ac:dyDescent="0.25">
      <c r="A1790" s="18" t="s">
        <v>336</v>
      </c>
      <c r="B1790" s="19" t="s">
        <v>1444</v>
      </c>
      <c r="C1790" s="16" t="s">
        <v>1445</v>
      </c>
      <c r="D1790" s="18" t="s">
        <v>503</v>
      </c>
      <c r="E1790" s="19"/>
      <c r="H1790" s="16" t="s">
        <v>415</v>
      </c>
      <c r="I1790" s="16" t="s">
        <v>27</v>
      </c>
      <c r="J1790" s="21" t="s">
        <v>28</v>
      </c>
      <c r="K1790" s="43" t="s">
        <v>1454</v>
      </c>
      <c r="L1790" s="17">
        <v>81.39</v>
      </c>
      <c r="M1790" s="17">
        <v>73.36</v>
      </c>
      <c r="N1790" s="22">
        <v>0.90133923086374246</v>
      </c>
      <c r="O1790" s="23">
        <v>1.19E-12</v>
      </c>
      <c r="P1790" s="18"/>
      <c r="U1790" s="18"/>
    </row>
    <row r="1791" spans="1:21" x14ac:dyDescent="0.25">
      <c r="A1791" s="5" t="s">
        <v>336</v>
      </c>
      <c r="B1791" s="1" t="s">
        <v>1455</v>
      </c>
      <c r="C1791" t="s">
        <v>1456</v>
      </c>
      <c r="D1791" s="5" t="s">
        <v>503</v>
      </c>
      <c r="E1791" s="1" t="s">
        <v>1443</v>
      </c>
      <c r="H1791" t="s">
        <v>415</v>
      </c>
      <c r="I1791" t="s">
        <v>27</v>
      </c>
      <c r="J1791" s="15" t="s">
        <v>28</v>
      </c>
      <c r="K1791" s="42" t="s">
        <v>1457</v>
      </c>
      <c r="L1791" s="7">
        <v>82.03</v>
      </c>
      <c r="M1791" s="7">
        <v>75.17</v>
      </c>
      <c r="N1791" s="9">
        <v>0.91637205900280383</v>
      </c>
      <c r="O1791" s="14">
        <v>1.18E-12</v>
      </c>
    </row>
    <row r="1792" spans="1:21" x14ac:dyDescent="0.25">
      <c r="A1792" s="5" t="s">
        <v>336</v>
      </c>
      <c r="B1792" s="1" t="s">
        <v>1455</v>
      </c>
      <c r="C1792" t="s">
        <v>1456</v>
      </c>
      <c r="D1792" s="5" t="s">
        <v>503</v>
      </c>
      <c r="E1792" s="1" t="s">
        <v>1443</v>
      </c>
      <c r="H1792" t="s">
        <v>415</v>
      </c>
      <c r="I1792" t="s">
        <v>27</v>
      </c>
      <c r="J1792" s="15" t="s">
        <v>28</v>
      </c>
      <c r="K1792" s="42" t="s">
        <v>1458</v>
      </c>
      <c r="L1792" s="7">
        <v>81.83</v>
      </c>
      <c r="M1792" s="7">
        <v>75.16</v>
      </c>
      <c r="N1792" s="9">
        <v>0.9184895515092264</v>
      </c>
    </row>
    <row r="1793" spans="1:21" x14ac:dyDescent="0.25">
      <c r="A1793" s="5" t="s">
        <v>336</v>
      </c>
      <c r="B1793" s="1" t="s">
        <v>1455</v>
      </c>
      <c r="C1793" t="s">
        <v>1456</v>
      </c>
      <c r="D1793" s="5" t="s">
        <v>503</v>
      </c>
      <c r="E1793" s="1" t="s">
        <v>1443</v>
      </c>
      <c r="H1793" t="s">
        <v>415</v>
      </c>
      <c r="I1793" t="s">
        <v>27</v>
      </c>
      <c r="J1793" s="15" t="s">
        <v>28</v>
      </c>
      <c r="K1793" s="42" t="s">
        <v>1459</v>
      </c>
      <c r="L1793" s="7">
        <v>78.34</v>
      </c>
      <c r="M1793" s="7">
        <v>70.12</v>
      </c>
      <c r="N1793" s="9">
        <v>0.89507275976512635</v>
      </c>
      <c r="O1793" s="14">
        <v>6.9499999999999994E-14</v>
      </c>
    </row>
    <row r="1794" spans="1:21" x14ac:dyDescent="0.25">
      <c r="A1794" s="5" t="s">
        <v>336</v>
      </c>
      <c r="B1794" s="1" t="s">
        <v>1455</v>
      </c>
      <c r="C1794" t="s">
        <v>1456</v>
      </c>
      <c r="D1794" s="5" t="s">
        <v>503</v>
      </c>
      <c r="E1794" s="1" t="s">
        <v>1443</v>
      </c>
      <c r="H1794" t="s">
        <v>415</v>
      </c>
      <c r="I1794" t="s">
        <v>27</v>
      </c>
      <c r="J1794" s="15" t="s">
        <v>28</v>
      </c>
      <c r="K1794" s="42" t="s">
        <v>1460</v>
      </c>
      <c r="L1794" s="7">
        <v>81.58</v>
      </c>
      <c r="M1794" s="7">
        <v>74.849999999999994</v>
      </c>
      <c r="N1794" s="9">
        <v>0.91750429026722236</v>
      </c>
    </row>
    <row r="1795" spans="1:21" x14ac:dyDescent="0.25">
      <c r="A1795" s="5" t="s">
        <v>336</v>
      </c>
      <c r="B1795" s="1" t="s">
        <v>1455</v>
      </c>
      <c r="C1795" t="s">
        <v>1456</v>
      </c>
      <c r="D1795" s="5" t="s">
        <v>503</v>
      </c>
      <c r="E1795" s="1" t="s">
        <v>1443</v>
      </c>
      <c r="H1795" t="s">
        <v>415</v>
      </c>
      <c r="I1795" t="s">
        <v>27</v>
      </c>
      <c r="J1795" s="15" t="s">
        <v>28</v>
      </c>
      <c r="K1795" s="42" t="s">
        <v>1461</v>
      </c>
      <c r="L1795" s="7">
        <v>84.42</v>
      </c>
      <c r="M1795" s="7">
        <v>79.84</v>
      </c>
      <c r="N1795" s="9">
        <v>0.94574745321013975</v>
      </c>
      <c r="O1795" s="14">
        <v>5.9000000000000001E-13</v>
      </c>
    </row>
    <row r="1796" spans="1:21" x14ac:dyDescent="0.25">
      <c r="A1796" s="5" t="s">
        <v>336</v>
      </c>
      <c r="B1796" s="1" t="s">
        <v>1455</v>
      </c>
      <c r="C1796" t="s">
        <v>1456</v>
      </c>
      <c r="D1796" s="5" t="s">
        <v>503</v>
      </c>
      <c r="E1796" s="1" t="s">
        <v>1443</v>
      </c>
      <c r="H1796" t="s">
        <v>415</v>
      </c>
      <c r="I1796" t="s">
        <v>27</v>
      </c>
      <c r="J1796" s="15" t="s">
        <v>28</v>
      </c>
      <c r="K1796" s="42" t="s">
        <v>1462</v>
      </c>
      <c r="L1796" s="7">
        <v>84.38</v>
      </c>
      <c r="M1796" s="7">
        <v>79.680000000000007</v>
      </c>
      <c r="N1796" s="9">
        <v>0.94429959706091504</v>
      </c>
      <c r="O1796" s="14">
        <v>8.9100000000000004E-13</v>
      </c>
    </row>
    <row r="1797" spans="1:21" x14ac:dyDescent="0.25">
      <c r="A1797" s="5" t="s">
        <v>336</v>
      </c>
      <c r="B1797" s="1" t="s">
        <v>1455</v>
      </c>
      <c r="C1797" t="s">
        <v>1456</v>
      </c>
      <c r="D1797" s="5" t="s">
        <v>503</v>
      </c>
      <c r="E1797" s="1" t="s">
        <v>1443</v>
      </c>
      <c r="H1797" t="s">
        <v>415</v>
      </c>
      <c r="I1797" t="s">
        <v>27</v>
      </c>
      <c r="J1797" s="15" t="s">
        <v>28</v>
      </c>
      <c r="K1797" s="42" t="s">
        <v>1463</v>
      </c>
      <c r="L1797" s="7">
        <v>83.52</v>
      </c>
      <c r="M1797" s="7">
        <v>78.62</v>
      </c>
      <c r="N1797" s="9">
        <v>0.94133141762452122</v>
      </c>
    </row>
    <row r="1798" spans="1:21" s="16" customFormat="1" x14ac:dyDescent="0.25">
      <c r="A1798" s="18" t="s">
        <v>336</v>
      </c>
      <c r="B1798" s="19" t="s">
        <v>1455</v>
      </c>
      <c r="C1798" s="16" t="s">
        <v>1456</v>
      </c>
      <c r="D1798" s="18" t="s">
        <v>503</v>
      </c>
      <c r="E1798" s="19" t="s">
        <v>1443</v>
      </c>
      <c r="H1798" s="16" t="s">
        <v>415</v>
      </c>
      <c r="I1798" s="16" t="s">
        <v>27</v>
      </c>
      <c r="J1798" s="21" t="s">
        <v>28</v>
      </c>
      <c r="K1798" s="43" t="s">
        <v>1464</v>
      </c>
      <c r="L1798" s="17">
        <v>84.61</v>
      </c>
      <c r="M1798" s="17">
        <v>80.09</v>
      </c>
      <c r="N1798" s="22">
        <v>0.94657841862663994</v>
      </c>
      <c r="O1798" s="23">
        <v>7.2700000000000003E-13</v>
      </c>
      <c r="P1798" s="18"/>
      <c r="U1798" s="18"/>
    </row>
    <row r="1799" spans="1:21" x14ac:dyDescent="0.25">
      <c r="A1799" s="5" t="s">
        <v>1465</v>
      </c>
      <c r="B1799" s="1" t="s">
        <v>1466</v>
      </c>
      <c r="C1799" t="s">
        <v>1467</v>
      </c>
      <c r="D1799" s="11" t="s">
        <v>1468</v>
      </c>
      <c r="E1799" s="1" t="s">
        <v>1332</v>
      </c>
      <c r="H1799" t="s">
        <v>415</v>
      </c>
      <c r="I1799" t="s">
        <v>27</v>
      </c>
      <c r="J1799" s="15" t="s">
        <v>28</v>
      </c>
      <c r="K1799" s="42" t="s">
        <v>1469</v>
      </c>
      <c r="L1799" s="7">
        <v>73.900000000000006</v>
      </c>
      <c r="M1799" s="7">
        <v>75.8</v>
      </c>
      <c r="N1799" s="9">
        <v>1.0257104194857916</v>
      </c>
    </row>
    <row r="1800" spans="1:21" x14ac:dyDescent="0.25">
      <c r="A1800" s="5" t="s">
        <v>1465</v>
      </c>
      <c r="B1800" s="1" t="s">
        <v>1466</v>
      </c>
      <c r="C1800" t="s">
        <v>1467</v>
      </c>
      <c r="D1800" s="11" t="s">
        <v>1468</v>
      </c>
      <c r="E1800" s="1" t="s">
        <v>1332</v>
      </c>
      <c r="H1800" t="s">
        <v>415</v>
      </c>
      <c r="I1800" t="s">
        <v>27</v>
      </c>
      <c r="J1800" s="15" t="s">
        <v>28</v>
      </c>
      <c r="K1800" s="42" t="s">
        <v>1470</v>
      </c>
      <c r="L1800" s="7">
        <v>73</v>
      </c>
      <c r="M1800" s="7">
        <v>70</v>
      </c>
      <c r="N1800" s="9">
        <v>0.95890410958904104</v>
      </c>
      <c r="O1800" s="14">
        <v>3.1599999999999999E-12</v>
      </c>
    </row>
    <row r="1801" spans="1:21" x14ac:dyDescent="0.25">
      <c r="A1801" s="5" t="s">
        <v>1465</v>
      </c>
      <c r="B1801" s="1" t="s">
        <v>1466</v>
      </c>
      <c r="C1801" t="s">
        <v>1467</v>
      </c>
      <c r="D1801" s="11" t="s">
        <v>1468</v>
      </c>
      <c r="E1801" s="1" t="s">
        <v>1332</v>
      </c>
      <c r="H1801" t="s">
        <v>415</v>
      </c>
      <c r="I1801" t="s">
        <v>27</v>
      </c>
      <c r="J1801" s="15" t="s">
        <v>28</v>
      </c>
      <c r="K1801" s="42" t="s">
        <v>1471</v>
      </c>
      <c r="L1801" s="7">
        <v>72.8</v>
      </c>
      <c r="M1801" s="7">
        <v>73</v>
      </c>
      <c r="N1801" s="9">
        <v>1.0027472527472527</v>
      </c>
      <c r="O1801" s="14">
        <v>7.9399999999999995E-14</v>
      </c>
    </row>
    <row r="1802" spans="1:21" x14ac:dyDescent="0.25">
      <c r="A1802" s="5" t="s">
        <v>1465</v>
      </c>
      <c r="B1802" s="1" t="s">
        <v>1466</v>
      </c>
      <c r="C1802" t="s">
        <v>1467</v>
      </c>
      <c r="D1802" s="11" t="s">
        <v>1468</v>
      </c>
      <c r="E1802" s="1" t="s">
        <v>1332</v>
      </c>
      <c r="H1802" t="s">
        <v>415</v>
      </c>
      <c r="I1802" t="s">
        <v>27</v>
      </c>
      <c r="J1802" s="15" t="s">
        <v>28</v>
      </c>
      <c r="K1802" s="42" t="s">
        <v>1472</v>
      </c>
      <c r="L1802" s="7">
        <v>72.2</v>
      </c>
      <c r="M1802" s="7">
        <v>72.400000000000006</v>
      </c>
      <c r="N1802" s="9">
        <v>1.002770083102493</v>
      </c>
      <c r="O1802" s="14">
        <v>5.0099999999999999E-13</v>
      </c>
    </row>
    <row r="1803" spans="1:21" x14ac:dyDescent="0.25">
      <c r="A1803" s="5" t="s">
        <v>1465</v>
      </c>
      <c r="B1803" s="1" t="s">
        <v>1466</v>
      </c>
      <c r="C1803" t="s">
        <v>1467</v>
      </c>
      <c r="D1803" s="11" t="s">
        <v>1468</v>
      </c>
      <c r="E1803" s="1" t="s">
        <v>1332</v>
      </c>
      <c r="H1803" t="s">
        <v>415</v>
      </c>
      <c r="I1803" t="s">
        <v>27</v>
      </c>
      <c r="J1803" s="15" t="s">
        <v>28</v>
      </c>
      <c r="K1803" s="42" t="s">
        <v>1473</v>
      </c>
      <c r="L1803" s="7">
        <v>72.599999999999994</v>
      </c>
      <c r="M1803" s="7">
        <v>74.2</v>
      </c>
      <c r="N1803" s="9">
        <v>1.0220385674931132</v>
      </c>
      <c r="O1803" s="14">
        <v>5.0099999999999999E-13</v>
      </c>
    </row>
    <row r="1804" spans="1:21" x14ac:dyDescent="0.25">
      <c r="A1804" s="5" t="s">
        <v>1465</v>
      </c>
      <c r="B1804" s="1" t="s">
        <v>1466</v>
      </c>
      <c r="C1804" t="s">
        <v>1467</v>
      </c>
      <c r="D1804" s="11" t="s">
        <v>1468</v>
      </c>
      <c r="E1804" s="1" t="s">
        <v>1332</v>
      </c>
      <c r="H1804" t="s">
        <v>415</v>
      </c>
      <c r="I1804" t="s">
        <v>27</v>
      </c>
      <c r="J1804" s="15" t="s">
        <v>28</v>
      </c>
      <c r="K1804" s="42" t="s">
        <v>1474</v>
      </c>
      <c r="L1804" s="7">
        <v>78.599999999999994</v>
      </c>
      <c r="M1804" s="7">
        <v>82.1</v>
      </c>
      <c r="N1804" s="9">
        <v>1.0445292620865141</v>
      </c>
      <c r="O1804" s="14">
        <v>1.58E-11</v>
      </c>
    </row>
    <row r="1805" spans="1:21" x14ac:dyDescent="0.25">
      <c r="A1805" s="5" t="s">
        <v>1465</v>
      </c>
      <c r="B1805" s="1" t="s">
        <v>1466</v>
      </c>
      <c r="C1805" t="s">
        <v>1467</v>
      </c>
      <c r="D1805" s="11" t="s">
        <v>1468</v>
      </c>
      <c r="E1805" s="1" t="s">
        <v>1332</v>
      </c>
      <c r="H1805" t="s">
        <v>415</v>
      </c>
      <c r="I1805" t="s">
        <v>27</v>
      </c>
      <c r="J1805" s="15" t="s">
        <v>28</v>
      </c>
      <c r="K1805" s="42" t="s">
        <v>1475</v>
      </c>
      <c r="L1805" s="7">
        <v>79.7</v>
      </c>
      <c r="M1805" s="7">
        <v>81.099999999999994</v>
      </c>
      <c r="N1805" s="9">
        <v>1.0175658720200751</v>
      </c>
      <c r="O1805" s="14">
        <v>7.9400000000000005E-11</v>
      </c>
    </row>
    <row r="1806" spans="1:21" x14ac:dyDescent="0.25">
      <c r="A1806" s="5" t="s">
        <v>1465</v>
      </c>
      <c r="B1806" s="1" t="s">
        <v>1466</v>
      </c>
      <c r="C1806" t="s">
        <v>1467</v>
      </c>
      <c r="D1806" s="11" t="s">
        <v>1468</v>
      </c>
      <c r="E1806" s="1" t="s">
        <v>1332</v>
      </c>
      <c r="H1806" t="s">
        <v>415</v>
      </c>
      <c r="I1806" t="s">
        <v>27</v>
      </c>
      <c r="J1806" s="15" t="s">
        <v>28</v>
      </c>
      <c r="K1806" s="42" t="s">
        <v>1476</v>
      </c>
      <c r="L1806" s="7">
        <v>79.400000000000006</v>
      </c>
      <c r="M1806" s="7">
        <v>80.599999999999994</v>
      </c>
      <c r="N1806" s="9">
        <v>1.0151133501259444</v>
      </c>
      <c r="O1806" s="14">
        <v>3.1600000000000002E-13</v>
      </c>
    </row>
    <row r="1807" spans="1:21" x14ac:dyDescent="0.25">
      <c r="A1807" s="5" t="s">
        <v>1465</v>
      </c>
      <c r="B1807" s="1" t="s">
        <v>1466</v>
      </c>
      <c r="C1807" t="s">
        <v>1467</v>
      </c>
      <c r="D1807" s="11" t="s">
        <v>1468</v>
      </c>
      <c r="E1807" s="1" t="s">
        <v>1332</v>
      </c>
      <c r="H1807" t="s">
        <v>415</v>
      </c>
      <c r="I1807" t="s">
        <v>27</v>
      </c>
      <c r="J1807" s="15" t="s">
        <v>28</v>
      </c>
      <c r="K1807" s="42" t="s">
        <v>1477</v>
      </c>
      <c r="L1807" s="7">
        <v>72.8</v>
      </c>
      <c r="M1807" s="7">
        <v>71</v>
      </c>
      <c r="N1807" s="9">
        <v>0.97527472527472536</v>
      </c>
      <c r="O1807" s="14">
        <v>2.51E-12</v>
      </c>
    </row>
    <row r="1808" spans="1:21" x14ac:dyDescent="0.25">
      <c r="A1808" s="5" t="s">
        <v>1465</v>
      </c>
      <c r="B1808" s="1" t="s">
        <v>1466</v>
      </c>
      <c r="C1808" t="s">
        <v>1467</v>
      </c>
      <c r="D1808" s="11" t="s">
        <v>1468</v>
      </c>
      <c r="E1808" s="1" t="s">
        <v>1332</v>
      </c>
      <c r="H1808" t="s">
        <v>415</v>
      </c>
      <c r="I1808" t="s">
        <v>27</v>
      </c>
      <c r="J1808" s="15" t="s">
        <v>28</v>
      </c>
      <c r="K1808" s="42" t="s">
        <v>1478</v>
      </c>
      <c r="L1808" s="7">
        <v>73.900000000000006</v>
      </c>
      <c r="M1808" s="7">
        <v>61.3</v>
      </c>
      <c r="N1808" s="9">
        <v>0.82949932341001342</v>
      </c>
      <c r="O1808" s="14">
        <v>1.58E-14</v>
      </c>
    </row>
    <row r="1809" spans="1:21" x14ac:dyDescent="0.25">
      <c r="A1809" s="5" t="s">
        <v>1465</v>
      </c>
      <c r="B1809" s="1" t="s">
        <v>1466</v>
      </c>
      <c r="C1809" t="s">
        <v>1467</v>
      </c>
      <c r="D1809" s="11" t="s">
        <v>1468</v>
      </c>
      <c r="E1809" s="1" t="s">
        <v>1332</v>
      </c>
      <c r="H1809" t="s">
        <v>415</v>
      </c>
      <c r="I1809" t="s">
        <v>27</v>
      </c>
      <c r="J1809" s="15" t="s">
        <v>28</v>
      </c>
      <c r="K1809" s="42" t="s">
        <v>1479</v>
      </c>
      <c r="L1809" s="7">
        <v>73.3</v>
      </c>
      <c r="M1809" s="7">
        <v>71.7</v>
      </c>
      <c r="N1809" s="9">
        <v>0.97817189631650758</v>
      </c>
      <c r="O1809" s="14">
        <v>6.3100000000000004E-12</v>
      </c>
    </row>
    <row r="1810" spans="1:21" x14ac:dyDescent="0.25">
      <c r="A1810" s="5" t="s">
        <v>1465</v>
      </c>
      <c r="B1810" s="1" t="s">
        <v>1466</v>
      </c>
      <c r="C1810" t="s">
        <v>1467</v>
      </c>
      <c r="D1810" s="11" t="s">
        <v>1468</v>
      </c>
      <c r="E1810" s="1" t="s">
        <v>1332</v>
      </c>
      <c r="H1810" t="s">
        <v>415</v>
      </c>
      <c r="I1810" t="s">
        <v>27</v>
      </c>
      <c r="J1810" s="15" t="s">
        <v>28</v>
      </c>
      <c r="K1810" s="42" t="s">
        <v>1480</v>
      </c>
      <c r="L1810" s="7">
        <v>72.5</v>
      </c>
      <c r="M1810" s="7">
        <v>77.5</v>
      </c>
      <c r="N1810" s="9">
        <v>1.0689655172413792</v>
      </c>
      <c r="O1810" s="14">
        <v>1.9999999999999999E-11</v>
      </c>
    </row>
    <row r="1811" spans="1:21" x14ac:dyDescent="0.25">
      <c r="A1811" s="5" t="s">
        <v>1465</v>
      </c>
      <c r="B1811" s="1" t="s">
        <v>1466</v>
      </c>
      <c r="C1811" t="s">
        <v>1467</v>
      </c>
      <c r="D1811" s="11" t="s">
        <v>1468</v>
      </c>
      <c r="E1811" s="1" t="s">
        <v>1332</v>
      </c>
      <c r="H1811" t="s">
        <v>415</v>
      </c>
      <c r="I1811" t="s">
        <v>27</v>
      </c>
      <c r="J1811" s="15" t="s">
        <v>28</v>
      </c>
      <c r="K1811" s="42" t="s">
        <v>1481</v>
      </c>
      <c r="L1811" s="7">
        <v>68.599999999999994</v>
      </c>
      <c r="M1811" s="7">
        <v>70.400000000000006</v>
      </c>
      <c r="N1811" s="9">
        <v>1.0262390670553938</v>
      </c>
      <c r="O1811" s="14">
        <v>2.5099999999999998E-14</v>
      </c>
    </row>
    <row r="1812" spans="1:21" x14ac:dyDescent="0.25">
      <c r="A1812" s="5" t="s">
        <v>1465</v>
      </c>
      <c r="B1812" s="1" t="s">
        <v>1466</v>
      </c>
      <c r="C1812" t="s">
        <v>1467</v>
      </c>
      <c r="D1812" s="11" t="s">
        <v>1468</v>
      </c>
      <c r="E1812" s="1" t="s">
        <v>1332</v>
      </c>
      <c r="H1812" t="s">
        <v>415</v>
      </c>
      <c r="I1812" t="s">
        <v>27</v>
      </c>
      <c r="J1812" s="15" t="s">
        <v>28</v>
      </c>
      <c r="K1812" s="42" t="s">
        <v>1482</v>
      </c>
      <c r="L1812" s="7">
        <v>58.4</v>
      </c>
      <c r="M1812" s="7">
        <v>51</v>
      </c>
      <c r="N1812" s="9">
        <v>0.87328767123287676</v>
      </c>
      <c r="O1812" s="14">
        <v>1.26E-14</v>
      </c>
    </row>
    <row r="1813" spans="1:21" x14ac:dyDescent="0.25">
      <c r="A1813" s="5" t="s">
        <v>1465</v>
      </c>
      <c r="B1813" s="1" t="s">
        <v>1466</v>
      </c>
      <c r="C1813" t="s">
        <v>1467</v>
      </c>
      <c r="D1813" s="11" t="s">
        <v>1468</v>
      </c>
      <c r="E1813" s="1" t="s">
        <v>1332</v>
      </c>
      <c r="H1813" t="s">
        <v>415</v>
      </c>
      <c r="I1813" t="s">
        <v>27</v>
      </c>
      <c r="J1813" s="15" t="s">
        <v>28</v>
      </c>
      <c r="K1813" s="42" t="s">
        <v>1483</v>
      </c>
      <c r="L1813" s="7">
        <v>50.6</v>
      </c>
      <c r="M1813" s="7">
        <v>51.2</v>
      </c>
      <c r="N1813" s="9">
        <v>1.0118577075098814</v>
      </c>
      <c r="O1813" s="14">
        <v>1E-13</v>
      </c>
    </row>
    <row r="1814" spans="1:21" x14ac:dyDescent="0.25">
      <c r="A1814" s="5" t="s">
        <v>1465</v>
      </c>
      <c r="B1814" s="1" t="s">
        <v>1466</v>
      </c>
      <c r="C1814" t="s">
        <v>1467</v>
      </c>
      <c r="D1814" s="11" t="s">
        <v>1468</v>
      </c>
      <c r="E1814" s="1" t="s">
        <v>1332</v>
      </c>
      <c r="H1814" t="s">
        <v>415</v>
      </c>
      <c r="I1814" t="s">
        <v>27</v>
      </c>
      <c r="J1814" s="15" t="s">
        <v>28</v>
      </c>
      <c r="K1814" s="42" t="s">
        <v>1484</v>
      </c>
      <c r="L1814" s="7">
        <v>53.9</v>
      </c>
      <c r="M1814" s="7">
        <v>52.4</v>
      </c>
      <c r="N1814" s="9">
        <v>0.9721706864564007</v>
      </c>
      <c r="O1814" s="14">
        <v>3.9799999999999998E-14</v>
      </c>
    </row>
    <row r="1815" spans="1:21" x14ac:dyDescent="0.25">
      <c r="A1815" s="5" t="s">
        <v>1465</v>
      </c>
      <c r="B1815" s="1" t="s">
        <v>1466</v>
      </c>
      <c r="C1815" t="s">
        <v>1467</v>
      </c>
      <c r="D1815" s="11" t="s">
        <v>1468</v>
      </c>
      <c r="E1815" s="1" t="s">
        <v>1332</v>
      </c>
      <c r="H1815" t="s">
        <v>415</v>
      </c>
      <c r="I1815" t="s">
        <v>27</v>
      </c>
      <c r="J1815" s="15" t="s">
        <v>28</v>
      </c>
      <c r="K1815" s="42" t="s">
        <v>1485</v>
      </c>
      <c r="L1815" s="7">
        <v>53</v>
      </c>
      <c r="M1815" s="7">
        <v>55.3</v>
      </c>
      <c r="N1815" s="9">
        <v>1.0433962264150942</v>
      </c>
      <c r="O1815" s="14">
        <v>3.1599999999999999E-14</v>
      </c>
    </row>
    <row r="1816" spans="1:21" s="16" customFormat="1" x14ac:dyDescent="0.25">
      <c r="A1816" s="18" t="s">
        <v>1465</v>
      </c>
      <c r="B1816" s="19" t="s">
        <v>1466</v>
      </c>
      <c r="C1816" s="16" t="s">
        <v>1467</v>
      </c>
      <c r="D1816" s="20" t="s">
        <v>1468</v>
      </c>
      <c r="E1816" s="25" t="s">
        <v>1332</v>
      </c>
      <c r="H1816" s="16" t="s">
        <v>415</v>
      </c>
      <c r="I1816" s="16" t="s">
        <v>27</v>
      </c>
      <c r="J1816" s="21" t="s">
        <v>28</v>
      </c>
      <c r="K1816" s="43" t="s">
        <v>1486</v>
      </c>
      <c r="L1816" s="17">
        <v>43.2</v>
      </c>
      <c r="M1816" s="17">
        <v>47.2</v>
      </c>
      <c r="N1816" s="22">
        <v>1.0925925925925926</v>
      </c>
      <c r="O1816" s="23">
        <v>3.1600000000000002E-13</v>
      </c>
      <c r="P1816" s="18"/>
      <c r="U1816" s="18"/>
    </row>
    <row r="1817" spans="1:21" x14ac:dyDescent="0.25">
      <c r="A1817" s="5" t="s">
        <v>1487</v>
      </c>
      <c r="B1817" s="1" t="s">
        <v>1488</v>
      </c>
      <c r="C1817" t="s">
        <v>1489</v>
      </c>
      <c r="D1817" s="11" t="s">
        <v>1490</v>
      </c>
      <c r="H1817" t="s">
        <v>1374</v>
      </c>
      <c r="I1817" t="s">
        <v>1333</v>
      </c>
      <c r="J1817" s="15" t="s">
        <v>28</v>
      </c>
      <c r="K1817" s="42" t="s">
        <v>1491</v>
      </c>
      <c r="L1817" s="7">
        <v>90</v>
      </c>
      <c r="M1817" s="7">
        <v>86</v>
      </c>
      <c r="N1817" s="9">
        <v>0.9555555555555556</v>
      </c>
    </row>
    <row r="1818" spans="1:21" x14ac:dyDescent="0.25">
      <c r="A1818" s="5" t="s">
        <v>1487</v>
      </c>
      <c r="B1818" s="1" t="s">
        <v>1488</v>
      </c>
      <c r="C1818" t="s">
        <v>1489</v>
      </c>
      <c r="H1818" t="s">
        <v>1374</v>
      </c>
      <c r="I1818" t="s">
        <v>1333</v>
      </c>
      <c r="J1818" s="15" t="s">
        <v>28</v>
      </c>
      <c r="K1818" s="42" t="s">
        <v>1492</v>
      </c>
      <c r="L1818" s="7">
        <v>63</v>
      </c>
      <c r="M1818" s="7">
        <v>35</v>
      </c>
      <c r="N1818" s="9">
        <v>0.55555555555555558</v>
      </c>
    </row>
    <row r="1819" spans="1:21" s="16" customFormat="1" x14ac:dyDescent="0.25">
      <c r="A1819" s="18" t="s">
        <v>1487</v>
      </c>
      <c r="B1819" s="25" t="s">
        <v>1488</v>
      </c>
      <c r="C1819" s="16" t="s">
        <v>1489</v>
      </c>
      <c r="D1819" s="18"/>
      <c r="E1819" s="19"/>
      <c r="H1819" s="16" t="s">
        <v>1374</v>
      </c>
      <c r="I1819" s="16" t="s">
        <v>1333</v>
      </c>
      <c r="J1819" s="21" t="s">
        <v>28</v>
      </c>
      <c r="K1819" s="43" t="s">
        <v>1493</v>
      </c>
      <c r="L1819" s="17">
        <v>84</v>
      </c>
      <c r="M1819" s="17">
        <v>53</v>
      </c>
      <c r="N1819" s="22">
        <v>0.63095238095238093</v>
      </c>
      <c r="O1819" s="23"/>
      <c r="P1819" s="18"/>
      <c r="U1819" s="18"/>
    </row>
    <row r="1820" spans="1:21" x14ac:dyDescent="0.25">
      <c r="A1820" s="5" t="s">
        <v>929</v>
      </c>
      <c r="B1820" s="1" t="s">
        <v>930</v>
      </c>
      <c r="C1820" t="s">
        <v>1494</v>
      </c>
      <c r="D1820" s="11" t="s">
        <v>932</v>
      </c>
      <c r="E1820" s="1" t="s">
        <v>1332</v>
      </c>
      <c r="H1820" t="s">
        <v>727</v>
      </c>
      <c r="I1820" t="s">
        <v>27</v>
      </c>
      <c r="J1820" s="15" t="s">
        <v>332</v>
      </c>
      <c r="K1820" s="42" t="s">
        <v>1495</v>
      </c>
      <c r="L1820" s="7">
        <v>46.63</v>
      </c>
      <c r="M1820" s="7">
        <v>34.97</v>
      </c>
      <c r="N1820" s="9">
        <v>0.74994638644649358</v>
      </c>
      <c r="O1820" s="14">
        <v>3.7799999999999999E-15</v>
      </c>
    </row>
    <row r="1821" spans="1:21" x14ac:dyDescent="0.25">
      <c r="A1821" s="5" t="s">
        <v>929</v>
      </c>
      <c r="B1821" s="1" t="s">
        <v>930</v>
      </c>
      <c r="C1821" t="s">
        <v>1494</v>
      </c>
      <c r="D1821" s="11" t="s">
        <v>932</v>
      </c>
      <c r="E1821" s="1" t="s">
        <v>1332</v>
      </c>
      <c r="H1821" t="s">
        <v>727</v>
      </c>
      <c r="I1821" t="s">
        <v>27</v>
      </c>
      <c r="J1821" s="15" t="s">
        <v>332</v>
      </c>
      <c r="K1821" s="42" t="s">
        <v>1496</v>
      </c>
      <c r="L1821" s="7">
        <v>48.6</v>
      </c>
      <c r="M1821" s="7">
        <v>37.67</v>
      </c>
      <c r="N1821" s="9">
        <v>0.77510288065843624</v>
      </c>
      <c r="O1821" s="14">
        <v>1.9800000000000001E-14</v>
      </c>
    </row>
    <row r="1822" spans="1:21" x14ac:dyDescent="0.25">
      <c r="A1822" s="5" t="s">
        <v>929</v>
      </c>
      <c r="B1822" s="1" t="s">
        <v>930</v>
      </c>
      <c r="C1822" t="s">
        <v>1494</v>
      </c>
      <c r="D1822" s="11" t="s">
        <v>932</v>
      </c>
      <c r="E1822" s="1" t="s">
        <v>1332</v>
      </c>
      <c r="H1822" t="s">
        <v>727</v>
      </c>
      <c r="I1822" t="s">
        <v>27</v>
      </c>
      <c r="J1822" s="15" t="s">
        <v>332</v>
      </c>
      <c r="K1822" s="42" t="s">
        <v>1497</v>
      </c>
      <c r="L1822" s="7">
        <v>41.98</v>
      </c>
      <c r="M1822" s="7">
        <v>28.7</v>
      </c>
      <c r="N1822" s="9">
        <v>0.68365888518342066</v>
      </c>
      <c r="O1822" s="14">
        <v>5.28E-16</v>
      </c>
    </row>
    <row r="1823" spans="1:21" x14ac:dyDescent="0.25">
      <c r="A1823" s="5" t="s">
        <v>929</v>
      </c>
      <c r="B1823" s="1" t="s">
        <v>930</v>
      </c>
      <c r="C1823" t="s">
        <v>1494</v>
      </c>
      <c r="D1823" s="11" t="s">
        <v>932</v>
      </c>
      <c r="E1823" s="1" t="s">
        <v>1332</v>
      </c>
      <c r="H1823" t="s">
        <v>727</v>
      </c>
      <c r="I1823" t="s">
        <v>27</v>
      </c>
      <c r="J1823" s="15" t="s">
        <v>332</v>
      </c>
      <c r="K1823" s="42" t="s">
        <v>1498</v>
      </c>
      <c r="L1823" s="7">
        <v>36.28</v>
      </c>
      <c r="M1823" s="7">
        <v>23.64</v>
      </c>
      <c r="N1823" s="9">
        <v>0.65159867695700113</v>
      </c>
      <c r="O1823" s="14">
        <v>1.97E-16</v>
      </c>
    </row>
    <row r="1824" spans="1:21" x14ac:dyDescent="0.25">
      <c r="A1824" s="5" t="s">
        <v>929</v>
      </c>
      <c r="B1824" s="1" t="s">
        <v>930</v>
      </c>
      <c r="C1824" t="s">
        <v>1494</v>
      </c>
      <c r="D1824" s="11" t="s">
        <v>932</v>
      </c>
      <c r="E1824" s="1" t="s">
        <v>1332</v>
      </c>
      <c r="H1824" t="s">
        <v>727</v>
      </c>
      <c r="I1824" t="s">
        <v>27</v>
      </c>
      <c r="J1824" s="15" t="s">
        <v>332</v>
      </c>
      <c r="K1824" s="42" t="s">
        <v>1499</v>
      </c>
      <c r="L1824" s="7">
        <v>29.86</v>
      </c>
      <c r="M1824" s="7">
        <v>17.440000000000001</v>
      </c>
      <c r="N1824" s="9">
        <v>0.58405894172806438</v>
      </c>
      <c r="O1824" s="14">
        <v>1.6200000000000001E-15</v>
      </c>
    </row>
    <row r="1825" spans="1:21" x14ac:dyDescent="0.25">
      <c r="A1825" s="5" t="s">
        <v>929</v>
      </c>
      <c r="B1825" s="1" t="s">
        <v>930</v>
      </c>
      <c r="C1825" t="s">
        <v>1494</v>
      </c>
      <c r="D1825" s="11" t="s">
        <v>932</v>
      </c>
      <c r="E1825" s="1" t="s">
        <v>1332</v>
      </c>
      <c r="H1825" t="s">
        <v>727</v>
      </c>
      <c r="I1825" t="s">
        <v>27</v>
      </c>
      <c r="J1825" s="15" t="s">
        <v>332</v>
      </c>
      <c r="K1825" s="42" t="s">
        <v>1500</v>
      </c>
      <c r="L1825" s="7">
        <v>30.57</v>
      </c>
      <c r="M1825" s="7">
        <v>19.899999999999999</v>
      </c>
      <c r="N1825" s="9">
        <v>0.65096499836440946</v>
      </c>
      <c r="O1825" s="14">
        <v>1.1100000000000001E-15</v>
      </c>
    </row>
    <row r="1826" spans="1:21" x14ac:dyDescent="0.25">
      <c r="A1826" s="5" t="s">
        <v>929</v>
      </c>
      <c r="B1826" s="1" t="s">
        <v>930</v>
      </c>
      <c r="C1826" t="s">
        <v>1494</v>
      </c>
      <c r="D1826" s="11" t="s">
        <v>932</v>
      </c>
      <c r="E1826" s="1" t="s">
        <v>1332</v>
      </c>
      <c r="H1826" t="s">
        <v>727</v>
      </c>
      <c r="I1826" t="s">
        <v>27</v>
      </c>
      <c r="J1826" s="15" t="s">
        <v>332</v>
      </c>
      <c r="K1826" s="42" t="s">
        <v>1501</v>
      </c>
      <c r="L1826" s="7">
        <v>29.23</v>
      </c>
      <c r="M1826" s="7">
        <v>16.899999999999999</v>
      </c>
      <c r="N1826" s="9">
        <v>0.57817310981867942</v>
      </c>
      <c r="O1826" s="14">
        <v>2.4799999999999999E-16</v>
      </c>
    </row>
    <row r="1827" spans="1:21" s="16" customFormat="1" x14ac:dyDescent="0.25">
      <c r="A1827" s="18" t="s">
        <v>929</v>
      </c>
      <c r="B1827" s="19" t="s">
        <v>930</v>
      </c>
      <c r="C1827" s="16" t="s">
        <v>1494</v>
      </c>
      <c r="D1827" s="20" t="s">
        <v>932</v>
      </c>
      <c r="E1827" s="19" t="s">
        <v>1332</v>
      </c>
      <c r="H1827" s="16" t="s">
        <v>727</v>
      </c>
      <c r="I1827" s="16" t="s">
        <v>27</v>
      </c>
      <c r="J1827" s="21" t="s">
        <v>332</v>
      </c>
      <c r="K1827" s="43" t="s">
        <v>1502</v>
      </c>
      <c r="L1827" s="17">
        <v>54</v>
      </c>
      <c r="M1827" s="17">
        <v>43.33</v>
      </c>
      <c r="N1827" s="22">
        <v>0.80240740740740735</v>
      </c>
      <c r="O1827" s="23">
        <v>2.3099999999999997E-13</v>
      </c>
      <c r="P1827" s="18"/>
      <c r="U1827" s="18"/>
    </row>
    <row r="1828" spans="1:21" x14ac:dyDescent="0.25">
      <c r="A1828" s="5" t="s">
        <v>1429</v>
      </c>
      <c r="B1828" s="1" t="s">
        <v>1503</v>
      </c>
      <c r="C1828" t="s">
        <v>1504</v>
      </c>
      <c r="D1828" s="20" t="s">
        <v>1431</v>
      </c>
      <c r="E1828" s="1" t="s">
        <v>1332</v>
      </c>
      <c r="H1828" t="s">
        <v>727</v>
      </c>
      <c r="I1828" t="s">
        <v>27</v>
      </c>
      <c r="J1828" s="15" t="s">
        <v>332</v>
      </c>
      <c r="K1828" s="42" t="s">
        <v>1505</v>
      </c>
      <c r="L1828" s="7">
        <v>56</v>
      </c>
      <c r="M1828" s="7">
        <v>53</v>
      </c>
      <c r="N1828" s="9">
        <v>0.9464285714285714</v>
      </c>
      <c r="O1828" s="14">
        <v>5.9999999999999997E-14</v>
      </c>
    </row>
    <row r="1829" spans="1:21" x14ac:dyDescent="0.25">
      <c r="A1829" s="5" t="s">
        <v>1429</v>
      </c>
      <c r="B1829" s="1" t="s">
        <v>1503</v>
      </c>
      <c r="C1829" t="s">
        <v>1504</v>
      </c>
      <c r="D1829" s="20" t="s">
        <v>1431</v>
      </c>
      <c r="E1829" s="1" t="s">
        <v>1332</v>
      </c>
      <c r="H1829" t="s">
        <v>727</v>
      </c>
      <c r="I1829" t="s">
        <v>27</v>
      </c>
      <c r="J1829" s="15" t="s">
        <v>332</v>
      </c>
      <c r="K1829" s="42" t="s">
        <v>1506</v>
      </c>
      <c r="L1829" s="7">
        <v>55</v>
      </c>
      <c r="M1829" s="7">
        <v>53</v>
      </c>
      <c r="N1829" s="9">
        <v>0.96363636363636362</v>
      </c>
      <c r="O1829" s="14">
        <v>7.5000000000000004E-13</v>
      </c>
    </row>
    <row r="1830" spans="1:21" x14ac:dyDescent="0.25">
      <c r="A1830" s="5" t="s">
        <v>1429</v>
      </c>
      <c r="B1830" s="1" t="s">
        <v>1503</v>
      </c>
      <c r="C1830" t="s">
        <v>1504</v>
      </c>
      <c r="D1830" s="20" t="s">
        <v>1431</v>
      </c>
      <c r="E1830" s="1" t="s">
        <v>1332</v>
      </c>
      <c r="H1830" t="s">
        <v>727</v>
      </c>
      <c r="I1830" t="s">
        <v>27</v>
      </c>
      <c r="J1830" s="15" t="s">
        <v>332</v>
      </c>
      <c r="K1830" s="42" t="s">
        <v>1507</v>
      </c>
      <c r="L1830" s="7">
        <v>27</v>
      </c>
      <c r="M1830" s="7">
        <v>24</v>
      </c>
      <c r="N1830" s="9">
        <v>0.88888888888888884</v>
      </c>
      <c r="O1830" s="14">
        <v>4.7999999999999999E-15</v>
      </c>
    </row>
    <row r="1831" spans="1:21" x14ac:dyDescent="0.25">
      <c r="A1831" s="5" t="s">
        <v>1429</v>
      </c>
      <c r="B1831" s="1" t="s">
        <v>1503</v>
      </c>
      <c r="C1831" t="s">
        <v>1504</v>
      </c>
      <c r="D1831" s="20" t="s">
        <v>1431</v>
      </c>
      <c r="E1831" s="1" t="s">
        <v>1332</v>
      </c>
      <c r="H1831" t="s">
        <v>727</v>
      </c>
      <c r="I1831" t="s">
        <v>27</v>
      </c>
      <c r="J1831" s="15" t="s">
        <v>332</v>
      </c>
      <c r="K1831" s="42" t="s">
        <v>1508</v>
      </c>
      <c r="L1831" s="7">
        <v>28</v>
      </c>
      <c r="M1831" s="7">
        <v>24</v>
      </c>
      <c r="N1831" s="9">
        <v>0.8571428571428571</v>
      </c>
      <c r="O1831" s="14">
        <v>4.6999999999999999E-15</v>
      </c>
    </row>
    <row r="1832" spans="1:21" x14ac:dyDescent="0.25">
      <c r="A1832" s="5" t="s">
        <v>1429</v>
      </c>
      <c r="B1832" s="1" t="s">
        <v>1503</v>
      </c>
      <c r="C1832" t="s">
        <v>1504</v>
      </c>
      <c r="D1832" s="20" t="s">
        <v>1431</v>
      </c>
      <c r="E1832" s="1" t="s">
        <v>1332</v>
      </c>
      <c r="H1832" t="s">
        <v>727</v>
      </c>
      <c r="I1832" t="s">
        <v>27</v>
      </c>
      <c r="J1832" s="15" t="s">
        <v>332</v>
      </c>
      <c r="K1832" s="42" t="s">
        <v>1509</v>
      </c>
      <c r="L1832" s="7">
        <v>69</v>
      </c>
      <c r="M1832" s="7">
        <v>67</v>
      </c>
      <c r="N1832" s="9">
        <v>0.97101449275362317</v>
      </c>
      <c r="O1832" s="14">
        <v>1.4E-11</v>
      </c>
    </row>
    <row r="1833" spans="1:21" x14ac:dyDescent="0.25">
      <c r="A1833" s="5" t="s">
        <v>1429</v>
      </c>
      <c r="B1833" s="1" t="s">
        <v>1503</v>
      </c>
      <c r="C1833" t="s">
        <v>1504</v>
      </c>
      <c r="D1833" s="20" t="s">
        <v>1431</v>
      </c>
      <c r="E1833" s="1" t="s">
        <v>1332</v>
      </c>
      <c r="H1833" t="s">
        <v>727</v>
      </c>
      <c r="I1833" t="s">
        <v>27</v>
      </c>
      <c r="J1833" s="15" t="s">
        <v>332</v>
      </c>
      <c r="K1833" s="42" t="s">
        <v>1510</v>
      </c>
      <c r="L1833" s="7">
        <v>70</v>
      </c>
      <c r="M1833" s="7">
        <v>68</v>
      </c>
      <c r="N1833" s="9">
        <v>0.97142857142857142</v>
      </c>
      <c r="O1833" s="14">
        <v>1.6999999999999999E-11</v>
      </c>
    </row>
    <row r="1834" spans="1:21" x14ac:dyDescent="0.25">
      <c r="A1834" s="5" t="s">
        <v>1429</v>
      </c>
      <c r="B1834" s="1" t="s">
        <v>1503</v>
      </c>
      <c r="C1834" t="s">
        <v>1504</v>
      </c>
      <c r="D1834" s="20" t="s">
        <v>1431</v>
      </c>
      <c r="E1834" s="1" t="s">
        <v>1332</v>
      </c>
      <c r="H1834" t="s">
        <v>727</v>
      </c>
      <c r="I1834" t="s">
        <v>27</v>
      </c>
      <c r="J1834" s="15" t="s">
        <v>332</v>
      </c>
      <c r="K1834" s="42" t="s">
        <v>1511</v>
      </c>
      <c r="L1834" s="7">
        <v>71</v>
      </c>
      <c r="M1834" s="7">
        <v>68</v>
      </c>
      <c r="N1834" s="9">
        <v>0.95774647887323938</v>
      </c>
      <c r="O1834" s="14">
        <v>8.3999999999999995E-13</v>
      </c>
    </row>
    <row r="1835" spans="1:21" x14ac:dyDescent="0.25">
      <c r="A1835" s="5" t="s">
        <v>1429</v>
      </c>
      <c r="B1835" s="1" t="s">
        <v>1503</v>
      </c>
      <c r="C1835" t="s">
        <v>1504</v>
      </c>
      <c r="D1835" s="20" t="s">
        <v>1431</v>
      </c>
      <c r="E1835" s="1" t="s">
        <v>1332</v>
      </c>
      <c r="H1835" t="s">
        <v>727</v>
      </c>
      <c r="I1835" t="s">
        <v>27</v>
      </c>
      <c r="J1835" s="15" t="s">
        <v>332</v>
      </c>
      <c r="K1835" s="42" t="s">
        <v>1512</v>
      </c>
      <c r="L1835" s="7">
        <v>22</v>
      </c>
      <c r="M1835" s="7">
        <v>20</v>
      </c>
      <c r="N1835" s="9">
        <v>0.90909090909090906</v>
      </c>
      <c r="O1835" s="14">
        <v>4.2999999999999997E-15</v>
      </c>
    </row>
    <row r="1836" spans="1:21" x14ac:dyDescent="0.25">
      <c r="A1836" s="5" t="s">
        <v>1429</v>
      </c>
      <c r="B1836" s="1" t="s">
        <v>1503</v>
      </c>
      <c r="C1836" t="s">
        <v>1504</v>
      </c>
      <c r="D1836" s="20" t="s">
        <v>1431</v>
      </c>
      <c r="E1836" s="1" t="s">
        <v>1332</v>
      </c>
      <c r="H1836" t="s">
        <v>727</v>
      </c>
      <c r="I1836" t="s">
        <v>27</v>
      </c>
      <c r="J1836" s="15" t="s">
        <v>332</v>
      </c>
      <c r="K1836" s="42" t="s">
        <v>1513</v>
      </c>
      <c r="L1836" s="7">
        <v>21</v>
      </c>
      <c r="M1836" s="7">
        <v>19</v>
      </c>
      <c r="N1836" s="9">
        <v>0.90476190476190477</v>
      </c>
      <c r="O1836" s="14">
        <v>5.3000000000000001E-15</v>
      </c>
    </row>
    <row r="1837" spans="1:21" x14ac:dyDescent="0.25">
      <c r="A1837" s="5" t="s">
        <v>1429</v>
      </c>
      <c r="B1837" s="1" t="s">
        <v>1503</v>
      </c>
      <c r="C1837" t="s">
        <v>1504</v>
      </c>
      <c r="D1837" s="20" t="s">
        <v>1431</v>
      </c>
      <c r="E1837" s="1" t="s">
        <v>1332</v>
      </c>
      <c r="H1837" t="s">
        <v>727</v>
      </c>
      <c r="I1837" t="s">
        <v>27</v>
      </c>
      <c r="J1837" s="15" t="s">
        <v>332</v>
      </c>
      <c r="K1837" s="42" t="s">
        <v>1514</v>
      </c>
      <c r="L1837" s="7">
        <v>58</v>
      </c>
      <c r="M1837" s="7">
        <v>55</v>
      </c>
      <c r="N1837" s="9">
        <v>0.94827586206896552</v>
      </c>
      <c r="O1837" s="14">
        <v>6.6000000000000001E-12</v>
      </c>
    </row>
    <row r="1838" spans="1:21" x14ac:dyDescent="0.25">
      <c r="A1838" s="5" t="s">
        <v>1429</v>
      </c>
      <c r="B1838" s="1" t="s">
        <v>1503</v>
      </c>
      <c r="C1838" t="s">
        <v>1504</v>
      </c>
      <c r="D1838" s="20" t="s">
        <v>1431</v>
      </c>
      <c r="E1838" s="1" t="s">
        <v>1332</v>
      </c>
      <c r="H1838" t="s">
        <v>727</v>
      </c>
      <c r="I1838" t="s">
        <v>27</v>
      </c>
      <c r="J1838" s="15" t="s">
        <v>332</v>
      </c>
      <c r="K1838" s="42" t="s">
        <v>1515</v>
      </c>
      <c r="L1838" s="7">
        <v>59</v>
      </c>
      <c r="M1838" s="7">
        <v>56</v>
      </c>
      <c r="N1838" s="9">
        <v>0.94915254237288138</v>
      </c>
      <c r="O1838" s="14">
        <v>8.0000000000000002E-13</v>
      </c>
    </row>
    <row r="1839" spans="1:21" x14ac:dyDescent="0.25">
      <c r="A1839" s="5" t="s">
        <v>1429</v>
      </c>
      <c r="B1839" s="1" t="s">
        <v>1503</v>
      </c>
      <c r="C1839" t="s">
        <v>1504</v>
      </c>
      <c r="D1839" s="20" t="s">
        <v>1431</v>
      </c>
      <c r="E1839" s="1" t="s">
        <v>1332</v>
      </c>
      <c r="H1839" t="s">
        <v>727</v>
      </c>
      <c r="I1839" t="s">
        <v>27</v>
      </c>
      <c r="J1839" s="15" t="s">
        <v>332</v>
      </c>
      <c r="K1839" s="42" t="s">
        <v>1516</v>
      </c>
      <c r="L1839" s="7">
        <v>39</v>
      </c>
      <c r="M1839" s="7">
        <v>37</v>
      </c>
      <c r="N1839" s="9">
        <v>0.94871794871794868</v>
      </c>
      <c r="O1839" s="14">
        <v>3.5999999999999998E-13</v>
      </c>
    </row>
    <row r="1840" spans="1:21" x14ac:dyDescent="0.25">
      <c r="A1840" s="5" t="s">
        <v>1429</v>
      </c>
      <c r="B1840" s="1" t="s">
        <v>1503</v>
      </c>
      <c r="C1840" t="s">
        <v>1504</v>
      </c>
      <c r="D1840" s="20" t="s">
        <v>1431</v>
      </c>
      <c r="E1840" s="1" t="s">
        <v>1332</v>
      </c>
      <c r="H1840" t="s">
        <v>727</v>
      </c>
      <c r="I1840" t="s">
        <v>27</v>
      </c>
      <c r="J1840" s="15" t="s">
        <v>332</v>
      </c>
      <c r="K1840" s="42" t="s">
        <v>1517</v>
      </c>
      <c r="L1840" s="7">
        <v>60</v>
      </c>
      <c r="M1840" s="7">
        <v>60</v>
      </c>
      <c r="N1840" s="9">
        <v>1</v>
      </c>
      <c r="O1840" s="14">
        <v>3.6E-12</v>
      </c>
    </row>
    <row r="1841" spans="1:21" x14ac:dyDescent="0.25">
      <c r="A1841" s="5" t="s">
        <v>1429</v>
      </c>
      <c r="B1841" s="1" t="s">
        <v>1503</v>
      </c>
      <c r="C1841" t="s">
        <v>1504</v>
      </c>
      <c r="D1841" s="20" t="s">
        <v>1431</v>
      </c>
      <c r="E1841" s="1" t="s">
        <v>1332</v>
      </c>
      <c r="H1841" t="s">
        <v>727</v>
      </c>
      <c r="I1841" t="s">
        <v>27</v>
      </c>
      <c r="J1841" s="15" t="s">
        <v>332</v>
      </c>
      <c r="K1841" s="42" t="s">
        <v>1518</v>
      </c>
      <c r="L1841" s="7">
        <v>62</v>
      </c>
      <c r="M1841" s="7">
        <v>60</v>
      </c>
      <c r="N1841" s="9">
        <v>0.967741935483871</v>
      </c>
      <c r="O1841" s="14">
        <v>3.1000000000000001E-12</v>
      </c>
    </row>
    <row r="1842" spans="1:21" x14ac:dyDescent="0.25">
      <c r="A1842" s="5" t="s">
        <v>1429</v>
      </c>
      <c r="B1842" s="1" t="s">
        <v>1503</v>
      </c>
      <c r="C1842" t="s">
        <v>1504</v>
      </c>
      <c r="D1842" s="20" t="s">
        <v>1431</v>
      </c>
      <c r="E1842" s="1" t="s">
        <v>1332</v>
      </c>
      <c r="H1842" t="s">
        <v>727</v>
      </c>
      <c r="I1842" t="s">
        <v>27</v>
      </c>
      <c r="J1842" s="15" t="s">
        <v>332</v>
      </c>
      <c r="K1842" s="42" t="s">
        <v>1519</v>
      </c>
      <c r="L1842" s="7">
        <v>34</v>
      </c>
      <c r="M1842" s="7">
        <v>32</v>
      </c>
      <c r="N1842" s="9">
        <v>0.94117647058823528</v>
      </c>
      <c r="O1842" s="14">
        <v>1.6000000000000001E-14</v>
      </c>
    </row>
    <row r="1843" spans="1:21" x14ac:dyDescent="0.25">
      <c r="A1843" s="5" t="s">
        <v>1429</v>
      </c>
      <c r="B1843" s="1" t="s">
        <v>1503</v>
      </c>
      <c r="C1843" t="s">
        <v>1504</v>
      </c>
      <c r="D1843" s="20" t="s">
        <v>1431</v>
      </c>
      <c r="E1843" s="1" t="s">
        <v>1332</v>
      </c>
      <c r="H1843" t="s">
        <v>727</v>
      </c>
      <c r="I1843" t="s">
        <v>27</v>
      </c>
      <c r="J1843" s="15" t="s">
        <v>332</v>
      </c>
      <c r="K1843" s="42" t="s">
        <v>1520</v>
      </c>
      <c r="L1843" s="7">
        <v>38</v>
      </c>
      <c r="M1843" s="7">
        <v>36</v>
      </c>
      <c r="N1843" s="9">
        <v>0.94736842105263153</v>
      </c>
      <c r="O1843" s="14">
        <v>1.6000000000000001E-14</v>
      </c>
    </row>
    <row r="1844" spans="1:21" x14ac:dyDescent="0.25">
      <c r="A1844" s="5" t="s">
        <v>1429</v>
      </c>
      <c r="B1844" s="1" t="s">
        <v>1503</v>
      </c>
      <c r="C1844" t="s">
        <v>1504</v>
      </c>
      <c r="D1844" s="20" t="s">
        <v>1431</v>
      </c>
      <c r="E1844" s="1" t="s">
        <v>1332</v>
      </c>
      <c r="H1844" t="s">
        <v>727</v>
      </c>
      <c r="I1844" t="s">
        <v>27</v>
      </c>
      <c r="J1844" s="15" t="s">
        <v>332</v>
      </c>
      <c r="K1844" s="42" t="s">
        <v>1521</v>
      </c>
      <c r="L1844" s="7">
        <v>43</v>
      </c>
      <c r="M1844" s="7">
        <v>40</v>
      </c>
      <c r="N1844" s="9">
        <v>0.93023255813953487</v>
      </c>
      <c r="O1844" s="14">
        <v>1.4999999999999999E-13</v>
      </c>
    </row>
    <row r="1845" spans="1:21" x14ac:dyDescent="0.25">
      <c r="A1845" s="5" t="s">
        <v>1429</v>
      </c>
      <c r="B1845" s="1" t="s">
        <v>1503</v>
      </c>
      <c r="C1845" t="s">
        <v>1504</v>
      </c>
      <c r="D1845" s="20" t="s">
        <v>1431</v>
      </c>
      <c r="E1845" s="1" t="s">
        <v>1332</v>
      </c>
      <c r="H1845" t="s">
        <v>727</v>
      </c>
      <c r="I1845" t="s">
        <v>27</v>
      </c>
      <c r="J1845" s="15" t="s">
        <v>332</v>
      </c>
      <c r="K1845" s="42" t="s">
        <v>1522</v>
      </c>
      <c r="L1845" s="7">
        <v>43</v>
      </c>
      <c r="M1845" s="7">
        <v>39</v>
      </c>
      <c r="N1845" s="9">
        <v>0.90697674418604646</v>
      </c>
      <c r="O1845" s="14">
        <v>8.3E-14</v>
      </c>
    </row>
    <row r="1846" spans="1:21" x14ac:dyDescent="0.25">
      <c r="A1846" s="5" t="s">
        <v>1429</v>
      </c>
      <c r="B1846" s="1" t="s">
        <v>1503</v>
      </c>
      <c r="C1846" t="s">
        <v>1504</v>
      </c>
      <c r="D1846" s="20" t="s">
        <v>1431</v>
      </c>
      <c r="E1846" s="1" t="s">
        <v>1332</v>
      </c>
      <c r="H1846" t="s">
        <v>727</v>
      </c>
      <c r="I1846" t="s">
        <v>27</v>
      </c>
      <c r="J1846" s="15" t="s">
        <v>332</v>
      </c>
      <c r="K1846" s="42" t="s">
        <v>1523</v>
      </c>
      <c r="L1846" s="7">
        <v>38</v>
      </c>
      <c r="M1846" s="7">
        <v>34</v>
      </c>
      <c r="N1846" s="9">
        <v>0.89473684210526316</v>
      </c>
      <c r="O1846" s="14">
        <v>2.3999999999999999E-14</v>
      </c>
    </row>
    <row r="1847" spans="1:21" x14ac:dyDescent="0.25">
      <c r="A1847" s="5" t="s">
        <v>1429</v>
      </c>
      <c r="B1847" s="1" t="s">
        <v>1503</v>
      </c>
      <c r="C1847" t="s">
        <v>1504</v>
      </c>
      <c r="D1847" s="20" t="s">
        <v>1431</v>
      </c>
      <c r="E1847" s="1" t="s">
        <v>1332</v>
      </c>
      <c r="H1847" t="s">
        <v>727</v>
      </c>
      <c r="I1847" t="s">
        <v>27</v>
      </c>
      <c r="J1847" s="15" t="s">
        <v>332</v>
      </c>
      <c r="K1847" s="42" t="s">
        <v>1524</v>
      </c>
      <c r="L1847" s="7">
        <v>47</v>
      </c>
      <c r="M1847" s="7">
        <v>45</v>
      </c>
      <c r="N1847" s="9">
        <v>0.95744680851063835</v>
      </c>
      <c r="O1847" s="14">
        <v>1.7E-12</v>
      </c>
    </row>
    <row r="1848" spans="1:21" x14ac:dyDescent="0.25">
      <c r="A1848" s="5" t="s">
        <v>1429</v>
      </c>
      <c r="B1848" s="1" t="s">
        <v>1503</v>
      </c>
      <c r="C1848" t="s">
        <v>1504</v>
      </c>
      <c r="D1848" s="20" t="s">
        <v>1431</v>
      </c>
      <c r="E1848" s="1" t="s">
        <v>1332</v>
      </c>
      <c r="H1848" t="s">
        <v>727</v>
      </c>
      <c r="I1848" t="s">
        <v>27</v>
      </c>
      <c r="J1848" s="15" t="s">
        <v>332</v>
      </c>
      <c r="K1848" s="42" t="s">
        <v>1525</v>
      </c>
      <c r="L1848" s="7">
        <v>50</v>
      </c>
      <c r="M1848" s="7">
        <v>42</v>
      </c>
      <c r="N1848" s="9">
        <v>0.84</v>
      </c>
      <c r="O1848" s="14">
        <v>4E-14</v>
      </c>
    </row>
    <row r="1849" spans="1:21" x14ac:dyDescent="0.25">
      <c r="A1849" s="5" t="s">
        <v>1429</v>
      </c>
      <c r="B1849" s="1" t="s">
        <v>1503</v>
      </c>
      <c r="C1849" t="s">
        <v>1504</v>
      </c>
      <c r="D1849" s="20" t="s">
        <v>1431</v>
      </c>
      <c r="E1849" s="1" t="s">
        <v>1332</v>
      </c>
      <c r="H1849" t="s">
        <v>727</v>
      </c>
      <c r="I1849" t="s">
        <v>27</v>
      </c>
      <c r="J1849" s="15" t="s">
        <v>332</v>
      </c>
      <c r="K1849" s="42" t="s">
        <v>1526</v>
      </c>
      <c r="L1849" s="7">
        <v>47</v>
      </c>
      <c r="M1849" s="7">
        <v>38</v>
      </c>
      <c r="N1849" s="9">
        <v>0.80851063829787229</v>
      </c>
      <c r="O1849" s="14">
        <v>2.8000000000000001E-14</v>
      </c>
    </row>
    <row r="1850" spans="1:21" x14ac:dyDescent="0.25">
      <c r="A1850" s="5" t="s">
        <v>1429</v>
      </c>
      <c r="B1850" s="1" t="s">
        <v>1503</v>
      </c>
      <c r="C1850" t="s">
        <v>1504</v>
      </c>
      <c r="D1850" s="20" t="s">
        <v>1431</v>
      </c>
      <c r="E1850" s="1" t="s">
        <v>1332</v>
      </c>
      <c r="H1850" t="s">
        <v>727</v>
      </c>
      <c r="I1850" t="s">
        <v>27</v>
      </c>
      <c r="J1850" s="15" t="s">
        <v>332</v>
      </c>
      <c r="K1850" s="42" t="s">
        <v>1527</v>
      </c>
      <c r="L1850" s="7">
        <v>50</v>
      </c>
      <c r="M1850" s="7">
        <v>47</v>
      </c>
      <c r="N1850" s="9">
        <v>0.94</v>
      </c>
      <c r="O1850" s="14">
        <v>9.9999999999999998E-13</v>
      </c>
    </row>
    <row r="1851" spans="1:21" x14ac:dyDescent="0.25">
      <c r="A1851" s="5" t="s">
        <v>1429</v>
      </c>
      <c r="B1851" s="1" t="s">
        <v>1503</v>
      </c>
      <c r="C1851" t="s">
        <v>1504</v>
      </c>
      <c r="D1851" s="20" t="s">
        <v>1431</v>
      </c>
      <c r="E1851" s="1" t="s">
        <v>1332</v>
      </c>
      <c r="H1851" t="s">
        <v>727</v>
      </c>
      <c r="I1851" t="s">
        <v>27</v>
      </c>
      <c r="J1851" s="15" t="s">
        <v>332</v>
      </c>
      <c r="K1851" s="42" t="s">
        <v>1528</v>
      </c>
      <c r="L1851" s="7">
        <v>31</v>
      </c>
      <c r="M1851" s="7">
        <v>26</v>
      </c>
      <c r="N1851" s="9">
        <v>0.83870967741935487</v>
      </c>
      <c r="O1851" s="14">
        <v>4.1000000000000004E-15</v>
      </c>
    </row>
    <row r="1852" spans="1:21" x14ac:dyDescent="0.25">
      <c r="A1852" s="5" t="s">
        <v>1429</v>
      </c>
      <c r="B1852" s="1" t="s">
        <v>1503</v>
      </c>
      <c r="C1852" t="s">
        <v>1504</v>
      </c>
      <c r="D1852" s="20" t="s">
        <v>1431</v>
      </c>
      <c r="E1852" s="1" t="s">
        <v>1332</v>
      </c>
      <c r="H1852" t="s">
        <v>727</v>
      </c>
      <c r="I1852" t="s">
        <v>27</v>
      </c>
      <c r="J1852" s="15" t="s">
        <v>332</v>
      </c>
      <c r="K1852" s="42" t="s">
        <v>1529</v>
      </c>
      <c r="L1852" s="7">
        <v>24</v>
      </c>
      <c r="M1852" s="7">
        <v>22</v>
      </c>
      <c r="N1852" s="9">
        <v>0.91666666666666663</v>
      </c>
      <c r="O1852" s="14">
        <v>5.4000000000000002E-15</v>
      </c>
    </row>
    <row r="1853" spans="1:21" x14ac:dyDescent="0.25">
      <c r="A1853" s="5" t="s">
        <v>1429</v>
      </c>
      <c r="B1853" s="1" t="s">
        <v>1503</v>
      </c>
      <c r="C1853" t="s">
        <v>1504</v>
      </c>
      <c r="D1853" s="20" t="s">
        <v>1431</v>
      </c>
      <c r="E1853" s="1" t="s">
        <v>1332</v>
      </c>
      <c r="H1853" t="s">
        <v>727</v>
      </c>
      <c r="I1853" t="s">
        <v>27</v>
      </c>
      <c r="J1853" s="15" t="s">
        <v>332</v>
      </c>
      <c r="K1853" s="42" t="s">
        <v>1530</v>
      </c>
      <c r="L1853" s="7">
        <v>32</v>
      </c>
      <c r="M1853" s="7">
        <v>29</v>
      </c>
      <c r="N1853" s="9">
        <v>0.90625</v>
      </c>
      <c r="O1853" s="14">
        <v>2.3999999999999999E-14</v>
      </c>
    </row>
    <row r="1854" spans="1:21" x14ac:dyDescent="0.25">
      <c r="A1854" s="5" t="s">
        <v>1429</v>
      </c>
      <c r="B1854" s="1" t="s">
        <v>1503</v>
      </c>
      <c r="C1854" t="s">
        <v>1504</v>
      </c>
      <c r="D1854" s="20" t="s">
        <v>1431</v>
      </c>
      <c r="E1854" s="1" t="s">
        <v>1332</v>
      </c>
      <c r="H1854" t="s">
        <v>727</v>
      </c>
      <c r="I1854" t="s">
        <v>27</v>
      </c>
      <c r="J1854" s="15" t="s">
        <v>332</v>
      </c>
      <c r="K1854" s="42" t="s">
        <v>1531</v>
      </c>
      <c r="L1854" s="7">
        <v>26</v>
      </c>
      <c r="M1854" s="7">
        <v>24</v>
      </c>
      <c r="N1854" s="9">
        <v>0.92307692307692313</v>
      </c>
      <c r="O1854" s="14">
        <v>1.9000000000000001E-14</v>
      </c>
    </row>
    <row r="1855" spans="1:21" s="16" customFormat="1" x14ac:dyDescent="0.25">
      <c r="A1855" s="18" t="s">
        <v>1429</v>
      </c>
      <c r="B1855" s="19" t="s">
        <v>1503</v>
      </c>
      <c r="C1855" s="16" t="s">
        <v>1504</v>
      </c>
      <c r="D1855" s="28" t="s">
        <v>1431</v>
      </c>
      <c r="E1855" s="19" t="s">
        <v>1332</v>
      </c>
      <c r="H1855" s="16" t="s">
        <v>727</v>
      </c>
      <c r="I1855" s="16" t="s">
        <v>27</v>
      </c>
      <c r="J1855" s="21" t="s">
        <v>332</v>
      </c>
      <c r="K1855" s="43" t="s">
        <v>1532</v>
      </c>
      <c r="L1855" s="17">
        <v>29</v>
      </c>
      <c r="M1855" s="17">
        <v>27</v>
      </c>
      <c r="N1855" s="22">
        <v>0.93103448275862066</v>
      </c>
      <c r="O1855" s="23">
        <v>2.3999999999999999E-14</v>
      </c>
      <c r="P1855" s="18"/>
      <c r="U1855" s="18"/>
    </row>
    <row r="1856" spans="1:21" x14ac:dyDescent="0.25">
      <c r="A1856" s="5" t="s">
        <v>1533</v>
      </c>
      <c r="B1856" s="1" t="s">
        <v>1534</v>
      </c>
      <c r="C1856" t="s">
        <v>1535</v>
      </c>
      <c r="D1856" s="11" t="s">
        <v>1536</v>
      </c>
      <c r="E1856" s="1" t="s">
        <v>1537</v>
      </c>
      <c r="H1856" t="s">
        <v>415</v>
      </c>
      <c r="I1856" t="s">
        <v>27</v>
      </c>
      <c r="J1856" s="15" t="s">
        <v>28</v>
      </c>
      <c r="K1856" s="42" t="s">
        <v>1538</v>
      </c>
      <c r="L1856" s="7">
        <v>79.709999999999994</v>
      </c>
      <c r="M1856" s="7">
        <v>79.59</v>
      </c>
      <c r="N1856" s="9">
        <v>0.9984945427173505</v>
      </c>
    </row>
    <row r="1857" spans="1:14" x14ac:dyDescent="0.25">
      <c r="A1857" s="5" t="s">
        <v>1533</v>
      </c>
      <c r="B1857" s="1" t="s">
        <v>1534</v>
      </c>
      <c r="C1857" t="s">
        <v>1535</v>
      </c>
      <c r="D1857" s="11" t="s">
        <v>1536</v>
      </c>
      <c r="E1857" s="1" t="s">
        <v>1537</v>
      </c>
      <c r="H1857" t="s">
        <v>415</v>
      </c>
      <c r="I1857" t="s">
        <v>27</v>
      </c>
      <c r="J1857" s="15" t="s">
        <v>28</v>
      </c>
      <c r="K1857" s="42" t="s">
        <v>1539</v>
      </c>
      <c r="L1857" s="7">
        <v>81.95</v>
      </c>
      <c r="M1857" s="7">
        <v>82.23</v>
      </c>
      <c r="N1857" s="9">
        <v>1.0034167175106772</v>
      </c>
    </row>
    <row r="1858" spans="1:14" x14ac:dyDescent="0.25">
      <c r="A1858" s="5" t="s">
        <v>1533</v>
      </c>
      <c r="B1858" s="1" t="s">
        <v>1534</v>
      </c>
      <c r="C1858" t="s">
        <v>1535</v>
      </c>
      <c r="D1858" s="11" t="s">
        <v>1536</v>
      </c>
      <c r="E1858" s="1" t="s">
        <v>1537</v>
      </c>
      <c r="H1858" t="s">
        <v>415</v>
      </c>
      <c r="I1858" t="s">
        <v>27</v>
      </c>
      <c r="J1858" s="15" t="s">
        <v>28</v>
      </c>
      <c r="K1858" s="42" t="s">
        <v>1540</v>
      </c>
      <c r="L1858" s="7">
        <v>78.680000000000007</v>
      </c>
      <c r="M1858" s="7">
        <v>78.59</v>
      </c>
      <c r="N1858" s="9">
        <v>0.99885612608032537</v>
      </c>
    </row>
    <row r="1859" spans="1:14" x14ac:dyDescent="0.25">
      <c r="A1859" s="5" t="s">
        <v>1533</v>
      </c>
      <c r="B1859" s="1" t="s">
        <v>1534</v>
      </c>
      <c r="C1859" t="s">
        <v>1535</v>
      </c>
      <c r="D1859" s="11" t="s">
        <v>1536</v>
      </c>
      <c r="E1859" s="1" t="s">
        <v>1537</v>
      </c>
      <c r="H1859" t="s">
        <v>415</v>
      </c>
      <c r="I1859" t="s">
        <v>27</v>
      </c>
      <c r="J1859" s="15" t="s">
        <v>28</v>
      </c>
      <c r="K1859" s="42" t="s">
        <v>1541</v>
      </c>
      <c r="L1859" s="7">
        <v>76.599999999999994</v>
      </c>
      <c r="M1859" s="7">
        <v>71.739999999999995</v>
      </c>
      <c r="N1859" s="9">
        <v>0.93655352480417753</v>
      </c>
    </row>
    <row r="1860" spans="1:14" x14ac:dyDescent="0.25">
      <c r="A1860" s="5" t="s">
        <v>1533</v>
      </c>
      <c r="B1860" s="1" t="s">
        <v>1534</v>
      </c>
      <c r="C1860" t="s">
        <v>1535</v>
      </c>
      <c r="D1860" s="11" t="s">
        <v>1536</v>
      </c>
      <c r="E1860" s="1" t="s">
        <v>1537</v>
      </c>
      <c r="H1860" t="s">
        <v>415</v>
      </c>
      <c r="I1860" t="s">
        <v>27</v>
      </c>
      <c r="J1860" s="15" t="s">
        <v>28</v>
      </c>
      <c r="K1860" s="42" t="s">
        <v>1542</v>
      </c>
      <c r="L1860" s="7">
        <v>83.54</v>
      </c>
      <c r="M1860" s="7">
        <v>82</v>
      </c>
      <c r="N1860" s="9">
        <v>0.98156571702178586</v>
      </c>
    </row>
    <row r="1861" spans="1:14" x14ac:dyDescent="0.25">
      <c r="A1861" s="5" t="s">
        <v>1533</v>
      </c>
      <c r="B1861" s="1" t="s">
        <v>1534</v>
      </c>
      <c r="C1861" t="s">
        <v>1535</v>
      </c>
      <c r="D1861" s="11" t="s">
        <v>1536</v>
      </c>
      <c r="E1861" s="1" t="s">
        <v>1537</v>
      </c>
      <c r="H1861" t="s">
        <v>415</v>
      </c>
      <c r="I1861" t="s">
        <v>27</v>
      </c>
      <c r="J1861" s="15" t="s">
        <v>28</v>
      </c>
      <c r="K1861" s="42" t="s">
        <v>1543</v>
      </c>
      <c r="L1861" s="7">
        <v>85.89</v>
      </c>
      <c r="M1861" s="7">
        <v>85.2</v>
      </c>
      <c r="N1861" s="9">
        <v>0.99196646873908489</v>
      </c>
    </row>
    <row r="1862" spans="1:14" x14ac:dyDescent="0.25">
      <c r="A1862" s="5" t="s">
        <v>1533</v>
      </c>
      <c r="B1862" s="1" t="s">
        <v>1534</v>
      </c>
      <c r="C1862" t="s">
        <v>1535</v>
      </c>
      <c r="D1862" s="11" t="s">
        <v>1536</v>
      </c>
      <c r="E1862" s="1" t="s">
        <v>1537</v>
      </c>
      <c r="H1862" t="s">
        <v>415</v>
      </c>
      <c r="I1862" t="s">
        <v>27</v>
      </c>
      <c r="J1862" s="15" t="s">
        <v>28</v>
      </c>
      <c r="K1862" s="42" t="s">
        <v>1544</v>
      </c>
      <c r="L1862" s="7">
        <v>70.23</v>
      </c>
      <c r="M1862" s="7">
        <v>63.89</v>
      </c>
      <c r="N1862" s="9">
        <v>0.90972518866581231</v>
      </c>
    </row>
    <row r="1863" spans="1:14" x14ac:dyDescent="0.25">
      <c r="A1863" s="5" t="s">
        <v>1533</v>
      </c>
      <c r="B1863" s="1" t="s">
        <v>1534</v>
      </c>
      <c r="C1863" t="s">
        <v>1535</v>
      </c>
      <c r="D1863" s="11" t="s">
        <v>1536</v>
      </c>
      <c r="E1863" s="1" t="s">
        <v>1537</v>
      </c>
      <c r="H1863" t="s">
        <v>415</v>
      </c>
      <c r="I1863" t="s">
        <v>27</v>
      </c>
      <c r="J1863" s="15" t="s">
        <v>28</v>
      </c>
      <c r="K1863" s="42" t="s">
        <v>1545</v>
      </c>
      <c r="L1863" s="7">
        <v>80.260000000000005</v>
      </c>
      <c r="M1863" s="7">
        <v>70.17</v>
      </c>
      <c r="N1863" s="9">
        <v>0.87428357837029647</v>
      </c>
    </row>
    <row r="1864" spans="1:14" x14ac:dyDescent="0.25">
      <c r="A1864" s="5" t="s">
        <v>1533</v>
      </c>
      <c r="B1864" s="1" t="s">
        <v>1534</v>
      </c>
      <c r="C1864" t="s">
        <v>1535</v>
      </c>
      <c r="D1864" s="11" t="s">
        <v>1536</v>
      </c>
      <c r="E1864" s="1" t="s">
        <v>1537</v>
      </c>
      <c r="H1864" t="s">
        <v>415</v>
      </c>
      <c r="I1864" t="s">
        <v>27</v>
      </c>
      <c r="J1864" s="15" t="s">
        <v>28</v>
      </c>
      <c r="K1864" s="42" t="s">
        <v>1546</v>
      </c>
      <c r="L1864" s="7">
        <v>75.52</v>
      </c>
      <c r="M1864" s="7">
        <v>75.569999999999993</v>
      </c>
      <c r="N1864" s="9">
        <v>1.0006620762711864</v>
      </c>
    </row>
    <row r="1865" spans="1:14" x14ac:dyDescent="0.25">
      <c r="A1865" s="5" t="s">
        <v>1533</v>
      </c>
      <c r="B1865" s="1" t="s">
        <v>1534</v>
      </c>
      <c r="C1865" t="s">
        <v>1535</v>
      </c>
      <c r="D1865" s="11" t="s">
        <v>1536</v>
      </c>
      <c r="E1865" s="1" t="s">
        <v>1537</v>
      </c>
      <c r="H1865" t="s">
        <v>415</v>
      </c>
      <c r="I1865" t="s">
        <v>27</v>
      </c>
      <c r="J1865" s="15" t="s">
        <v>28</v>
      </c>
      <c r="K1865" s="42" t="s">
        <v>1547</v>
      </c>
      <c r="L1865" s="7">
        <v>82.75</v>
      </c>
      <c r="M1865" s="7">
        <v>83.57</v>
      </c>
      <c r="N1865" s="9">
        <v>1.0099093655589122</v>
      </c>
    </row>
    <row r="1866" spans="1:14" x14ac:dyDescent="0.25">
      <c r="A1866" s="5" t="s">
        <v>1533</v>
      </c>
      <c r="B1866" s="1" t="s">
        <v>1534</v>
      </c>
      <c r="C1866" t="s">
        <v>1535</v>
      </c>
      <c r="D1866" s="11" t="s">
        <v>1536</v>
      </c>
      <c r="E1866" s="1" t="s">
        <v>1537</v>
      </c>
      <c r="H1866" t="s">
        <v>415</v>
      </c>
      <c r="I1866" t="s">
        <v>27</v>
      </c>
      <c r="J1866" s="15" t="s">
        <v>28</v>
      </c>
      <c r="K1866" s="42" t="s">
        <v>1548</v>
      </c>
      <c r="L1866" s="7">
        <v>64.42</v>
      </c>
      <c r="M1866" s="7">
        <v>64.239999999999995</v>
      </c>
      <c r="N1866" s="9">
        <v>0.99720583669667795</v>
      </c>
    </row>
    <row r="1867" spans="1:14" x14ac:dyDescent="0.25">
      <c r="A1867" s="5" t="s">
        <v>1533</v>
      </c>
      <c r="B1867" s="1" t="s">
        <v>1534</v>
      </c>
      <c r="C1867" t="s">
        <v>1535</v>
      </c>
      <c r="D1867" s="11" t="s">
        <v>1536</v>
      </c>
      <c r="E1867" s="1" t="s">
        <v>1537</v>
      </c>
      <c r="H1867" t="s">
        <v>415</v>
      </c>
      <c r="I1867" t="s">
        <v>27</v>
      </c>
      <c r="J1867" s="15" t="s">
        <v>28</v>
      </c>
      <c r="K1867" s="42" t="s">
        <v>1549</v>
      </c>
      <c r="L1867" s="7">
        <v>75.989999999999995</v>
      </c>
      <c r="M1867" s="7">
        <v>77.040000000000006</v>
      </c>
      <c r="N1867" s="9">
        <v>1.013817607579945</v>
      </c>
    </row>
    <row r="1868" spans="1:14" x14ac:dyDescent="0.25">
      <c r="A1868" s="5" t="s">
        <v>1533</v>
      </c>
      <c r="B1868" s="1" t="s">
        <v>1534</v>
      </c>
      <c r="C1868" t="s">
        <v>1535</v>
      </c>
      <c r="D1868" s="11" t="s">
        <v>1536</v>
      </c>
      <c r="E1868" s="1" t="s">
        <v>1537</v>
      </c>
      <c r="H1868" t="s">
        <v>415</v>
      </c>
      <c r="I1868" t="s">
        <v>27</v>
      </c>
      <c r="J1868" s="15" t="s">
        <v>28</v>
      </c>
      <c r="K1868" s="42" t="s">
        <v>1550</v>
      </c>
      <c r="L1868" s="7">
        <v>77.010000000000005</v>
      </c>
      <c r="M1868" s="7">
        <v>75.489999999999995</v>
      </c>
      <c r="N1868" s="9">
        <v>0.98026230359693534</v>
      </c>
    </row>
    <row r="1869" spans="1:14" x14ac:dyDescent="0.25">
      <c r="A1869" s="5" t="s">
        <v>1533</v>
      </c>
      <c r="B1869" s="1" t="s">
        <v>1534</v>
      </c>
      <c r="C1869" t="s">
        <v>1535</v>
      </c>
      <c r="D1869" s="11" t="s">
        <v>1536</v>
      </c>
      <c r="E1869" s="1" t="s">
        <v>1537</v>
      </c>
      <c r="H1869" t="s">
        <v>415</v>
      </c>
      <c r="I1869" t="s">
        <v>27</v>
      </c>
      <c r="J1869" s="15" t="s">
        <v>28</v>
      </c>
      <c r="K1869" s="42" t="s">
        <v>1551</v>
      </c>
      <c r="L1869" s="7">
        <v>66.59</v>
      </c>
      <c r="M1869" s="7">
        <v>69.010000000000005</v>
      </c>
      <c r="N1869" s="9">
        <v>1.0363417930620213</v>
      </c>
    </row>
    <row r="1870" spans="1:14" x14ac:dyDescent="0.25">
      <c r="A1870" s="5" t="s">
        <v>1533</v>
      </c>
      <c r="B1870" s="1" t="s">
        <v>1534</v>
      </c>
      <c r="C1870" t="s">
        <v>1535</v>
      </c>
      <c r="D1870" s="11" t="s">
        <v>1536</v>
      </c>
      <c r="E1870" s="1" t="s">
        <v>1537</v>
      </c>
      <c r="H1870" t="s">
        <v>415</v>
      </c>
      <c r="I1870" t="s">
        <v>27</v>
      </c>
      <c r="J1870" s="15" t="s">
        <v>28</v>
      </c>
      <c r="K1870" s="42" t="s">
        <v>1552</v>
      </c>
      <c r="L1870" s="7">
        <v>56.43</v>
      </c>
      <c r="M1870" s="7">
        <v>57.57</v>
      </c>
      <c r="N1870" s="9">
        <v>1.0202020202020201</v>
      </c>
    </row>
    <row r="1871" spans="1:14" x14ac:dyDescent="0.25">
      <c r="A1871" s="5" t="s">
        <v>1533</v>
      </c>
      <c r="B1871" s="1" t="s">
        <v>1534</v>
      </c>
      <c r="C1871" t="s">
        <v>1535</v>
      </c>
      <c r="D1871" s="11" t="s">
        <v>1536</v>
      </c>
      <c r="E1871" s="1" t="s">
        <v>1537</v>
      </c>
      <c r="H1871" t="s">
        <v>415</v>
      </c>
      <c r="I1871" t="s">
        <v>27</v>
      </c>
      <c r="J1871" s="15" t="s">
        <v>28</v>
      </c>
      <c r="K1871" s="42" t="s">
        <v>1553</v>
      </c>
      <c r="L1871" s="7">
        <v>62.79</v>
      </c>
      <c r="M1871" s="7">
        <v>63.51</v>
      </c>
      <c r="N1871" s="9">
        <v>1.0114667940754898</v>
      </c>
    </row>
    <row r="1872" spans="1:14" x14ac:dyDescent="0.25">
      <c r="A1872" s="5" t="s">
        <v>1533</v>
      </c>
      <c r="B1872" s="1" t="s">
        <v>1534</v>
      </c>
      <c r="C1872" t="s">
        <v>1535</v>
      </c>
      <c r="D1872" s="11" t="s">
        <v>1536</v>
      </c>
      <c r="E1872" s="1" t="s">
        <v>1537</v>
      </c>
      <c r="H1872" t="s">
        <v>415</v>
      </c>
      <c r="I1872" t="s">
        <v>27</v>
      </c>
      <c r="J1872" s="15" t="s">
        <v>28</v>
      </c>
      <c r="K1872" s="42" t="s">
        <v>1554</v>
      </c>
      <c r="L1872" s="7">
        <v>62.08</v>
      </c>
      <c r="M1872" s="7">
        <v>64.900000000000006</v>
      </c>
      <c r="N1872" s="9">
        <v>1.0454252577319589</v>
      </c>
    </row>
    <row r="1873" spans="1:14" x14ac:dyDescent="0.25">
      <c r="A1873" s="5" t="s">
        <v>1533</v>
      </c>
      <c r="B1873" s="1" t="s">
        <v>1534</v>
      </c>
      <c r="C1873" t="s">
        <v>1535</v>
      </c>
      <c r="D1873" s="11" t="s">
        <v>1536</v>
      </c>
      <c r="E1873" s="1" t="s">
        <v>1537</v>
      </c>
      <c r="H1873" t="s">
        <v>415</v>
      </c>
      <c r="I1873" t="s">
        <v>27</v>
      </c>
      <c r="J1873" s="15" t="s">
        <v>28</v>
      </c>
      <c r="K1873" s="42" t="s">
        <v>1555</v>
      </c>
      <c r="L1873" s="7">
        <v>69.67</v>
      </c>
      <c r="M1873" s="7">
        <v>70.959999999999994</v>
      </c>
      <c r="N1873" s="9">
        <v>1.0185158604851441</v>
      </c>
    </row>
    <row r="1874" spans="1:14" x14ac:dyDescent="0.25">
      <c r="A1874" s="5" t="s">
        <v>1533</v>
      </c>
      <c r="B1874" s="1" t="s">
        <v>1534</v>
      </c>
      <c r="C1874" t="s">
        <v>1535</v>
      </c>
      <c r="D1874" s="11" t="s">
        <v>1536</v>
      </c>
      <c r="E1874" s="1" t="s">
        <v>1537</v>
      </c>
      <c r="H1874" t="s">
        <v>415</v>
      </c>
      <c r="I1874" t="s">
        <v>27</v>
      </c>
      <c r="J1874" s="15" t="s">
        <v>28</v>
      </c>
      <c r="K1874" s="42" t="s">
        <v>1556</v>
      </c>
      <c r="L1874" s="7">
        <v>73.91</v>
      </c>
      <c r="M1874" s="7">
        <v>74.41</v>
      </c>
      <c r="N1874" s="9">
        <v>1.0067649844405357</v>
      </c>
    </row>
    <row r="1875" spans="1:14" x14ac:dyDescent="0.25">
      <c r="A1875" s="5" t="s">
        <v>1533</v>
      </c>
      <c r="B1875" s="1" t="s">
        <v>1534</v>
      </c>
      <c r="C1875" t="s">
        <v>1535</v>
      </c>
      <c r="D1875" s="11" t="s">
        <v>1536</v>
      </c>
      <c r="E1875" s="1" t="s">
        <v>1537</v>
      </c>
      <c r="H1875" t="s">
        <v>415</v>
      </c>
      <c r="I1875" t="s">
        <v>27</v>
      </c>
      <c r="J1875" s="15" t="s">
        <v>28</v>
      </c>
      <c r="K1875" s="42" t="s">
        <v>1557</v>
      </c>
      <c r="L1875" s="7">
        <v>66.53</v>
      </c>
      <c r="M1875" s="7">
        <v>67.62</v>
      </c>
      <c r="N1875" s="9">
        <v>1.0163835863520216</v>
      </c>
    </row>
    <row r="1876" spans="1:14" x14ac:dyDescent="0.25">
      <c r="A1876" s="5" t="s">
        <v>1533</v>
      </c>
      <c r="B1876" s="1" t="s">
        <v>1534</v>
      </c>
      <c r="C1876" t="s">
        <v>1535</v>
      </c>
      <c r="D1876" s="11" t="s">
        <v>1536</v>
      </c>
      <c r="E1876" s="1" t="s">
        <v>1537</v>
      </c>
      <c r="H1876" t="s">
        <v>415</v>
      </c>
      <c r="I1876" t="s">
        <v>27</v>
      </c>
      <c r="J1876" s="15" t="s">
        <v>28</v>
      </c>
      <c r="K1876" s="42" t="s">
        <v>1558</v>
      </c>
      <c r="L1876" s="7">
        <v>77.14</v>
      </c>
      <c r="M1876" s="7">
        <v>77.569999999999993</v>
      </c>
      <c r="N1876" s="9">
        <v>1.0055742805289083</v>
      </c>
    </row>
    <row r="1877" spans="1:14" x14ac:dyDescent="0.25">
      <c r="A1877" s="5" t="s">
        <v>1533</v>
      </c>
      <c r="B1877" s="1" t="s">
        <v>1534</v>
      </c>
      <c r="C1877" t="s">
        <v>1535</v>
      </c>
      <c r="D1877" s="11" t="s">
        <v>1536</v>
      </c>
      <c r="E1877" s="1" t="s">
        <v>1537</v>
      </c>
      <c r="H1877" t="s">
        <v>415</v>
      </c>
      <c r="I1877" t="s">
        <v>27</v>
      </c>
      <c r="J1877" s="15" t="s">
        <v>28</v>
      </c>
      <c r="K1877" s="42" t="s">
        <v>1559</v>
      </c>
      <c r="L1877" s="7">
        <v>70.64</v>
      </c>
      <c r="M1877" s="7">
        <v>71.67</v>
      </c>
      <c r="N1877" s="9">
        <v>1.014580973952435</v>
      </c>
    </row>
    <row r="1878" spans="1:14" x14ac:dyDescent="0.25">
      <c r="A1878" s="5" t="s">
        <v>1533</v>
      </c>
      <c r="B1878" s="1" t="s">
        <v>1534</v>
      </c>
      <c r="C1878" t="s">
        <v>1535</v>
      </c>
      <c r="D1878" s="11" t="s">
        <v>1536</v>
      </c>
      <c r="E1878" s="1" t="s">
        <v>1537</v>
      </c>
      <c r="H1878" t="s">
        <v>415</v>
      </c>
      <c r="I1878" t="s">
        <v>27</v>
      </c>
      <c r="J1878" s="15" t="s">
        <v>28</v>
      </c>
      <c r="K1878" s="42" t="s">
        <v>1560</v>
      </c>
      <c r="L1878" s="7">
        <v>72.489999999999995</v>
      </c>
      <c r="M1878" s="7">
        <v>73.739999999999995</v>
      </c>
      <c r="N1878" s="9">
        <v>1.0172437577596909</v>
      </c>
    </row>
    <row r="1879" spans="1:14" x14ac:dyDescent="0.25">
      <c r="A1879" s="5" t="s">
        <v>1533</v>
      </c>
      <c r="B1879" s="1" t="s">
        <v>1534</v>
      </c>
      <c r="C1879" t="s">
        <v>1535</v>
      </c>
      <c r="D1879" s="11" t="s">
        <v>1536</v>
      </c>
      <c r="E1879" s="1" t="s">
        <v>1537</v>
      </c>
      <c r="H1879" t="s">
        <v>415</v>
      </c>
      <c r="I1879" t="s">
        <v>27</v>
      </c>
      <c r="J1879" s="15" t="s">
        <v>28</v>
      </c>
      <c r="K1879" s="42" t="s">
        <v>1561</v>
      </c>
      <c r="L1879" s="7">
        <v>72.59</v>
      </c>
      <c r="M1879" s="7">
        <v>73.59</v>
      </c>
      <c r="N1879" s="9">
        <v>1.0137760022041604</v>
      </c>
    </row>
    <row r="1880" spans="1:14" x14ac:dyDescent="0.25">
      <c r="A1880" s="5" t="s">
        <v>1533</v>
      </c>
      <c r="B1880" s="1" t="s">
        <v>1534</v>
      </c>
      <c r="C1880" t="s">
        <v>1535</v>
      </c>
      <c r="D1880" s="11" t="s">
        <v>1536</v>
      </c>
      <c r="E1880" s="1" t="s">
        <v>1537</v>
      </c>
      <c r="H1880" t="s">
        <v>415</v>
      </c>
      <c r="I1880" t="s">
        <v>27</v>
      </c>
      <c r="J1880" s="15" t="s">
        <v>28</v>
      </c>
      <c r="K1880" s="42" t="s">
        <v>1562</v>
      </c>
      <c r="L1880" s="7">
        <v>74.489999999999995</v>
      </c>
      <c r="M1880" s="7">
        <v>75.680000000000007</v>
      </c>
      <c r="N1880" s="9">
        <v>1.0159752986978119</v>
      </c>
    </row>
    <row r="1881" spans="1:14" x14ac:dyDescent="0.25">
      <c r="A1881" s="5" t="s">
        <v>1533</v>
      </c>
      <c r="B1881" s="1" t="s">
        <v>1534</v>
      </c>
      <c r="C1881" t="s">
        <v>1535</v>
      </c>
      <c r="D1881" s="11" t="s">
        <v>1536</v>
      </c>
      <c r="E1881" s="1" t="s">
        <v>1537</v>
      </c>
      <c r="H1881" t="s">
        <v>415</v>
      </c>
      <c r="I1881" t="s">
        <v>27</v>
      </c>
      <c r="J1881" s="15" t="s">
        <v>28</v>
      </c>
      <c r="K1881" s="42" t="s">
        <v>1563</v>
      </c>
      <c r="L1881" s="7">
        <v>69.06</v>
      </c>
      <c r="M1881" s="7">
        <v>69.66</v>
      </c>
      <c r="N1881" s="9">
        <v>1.0086880973066898</v>
      </c>
    </row>
    <row r="1882" spans="1:14" x14ac:dyDescent="0.25">
      <c r="A1882" s="5" t="s">
        <v>1533</v>
      </c>
      <c r="B1882" s="1" t="s">
        <v>1534</v>
      </c>
      <c r="C1882" t="s">
        <v>1535</v>
      </c>
      <c r="D1882" s="11" t="s">
        <v>1536</v>
      </c>
      <c r="E1882" s="1" t="s">
        <v>1537</v>
      </c>
      <c r="H1882" t="s">
        <v>415</v>
      </c>
      <c r="I1882" t="s">
        <v>27</v>
      </c>
      <c r="J1882" s="15" t="s">
        <v>28</v>
      </c>
      <c r="K1882" s="42" t="s">
        <v>1564</v>
      </c>
      <c r="L1882" s="7">
        <v>68.989999999999995</v>
      </c>
      <c r="M1882" s="7">
        <v>70.03</v>
      </c>
      <c r="N1882" s="9">
        <v>1.0150746484997826</v>
      </c>
    </row>
    <row r="1883" spans="1:14" x14ac:dyDescent="0.25">
      <c r="A1883" s="5" t="s">
        <v>1533</v>
      </c>
      <c r="B1883" s="1" t="s">
        <v>1534</v>
      </c>
      <c r="C1883" t="s">
        <v>1535</v>
      </c>
      <c r="D1883" s="11" t="s">
        <v>1536</v>
      </c>
      <c r="E1883" s="1" t="s">
        <v>1537</v>
      </c>
      <c r="H1883" t="s">
        <v>415</v>
      </c>
      <c r="I1883" t="s">
        <v>27</v>
      </c>
      <c r="J1883" s="15" t="s">
        <v>28</v>
      </c>
      <c r="K1883" s="42" t="s">
        <v>1565</v>
      </c>
      <c r="L1883" s="7">
        <v>62.08</v>
      </c>
      <c r="M1883" s="7">
        <v>60.38</v>
      </c>
      <c r="N1883" s="9">
        <v>0.9726159793814434</v>
      </c>
    </row>
    <row r="1884" spans="1:14" x14ac:dyDescent="0.25">
      <c r="A1884" s="5" t="s">
        <v>1533</v>
      </c>
      <c r="B1884" s="1" t="s">
        <v>1534</v>
      </c>
      <c r="C1884" t="s">
        <v>1535</v>
      </c>
      <c r="D1884" s="11" t="s">
        <v>1536</v>
      </c>
      <c r="E1884" s="1" t="s">
        <v>1537</v>
      </c>
      <c r="H1884" t="s">
        <v>415</v>
      </c>
      <c r="I1884" t="s">
        <v>27</v>
      </c>
      <c r="J1884" s="15" t="s">
        <v>28</v>
      </c>
      <c r="K1884" s="42" t="s">
        <v>1566</v>
      </c>
      <c r="L1884" s="7">
        <v>61.49</v>
      </c>
      <c r="M1884" s="7">
        <v>61.76</v>
      </c>
      <c r="N1884" s="9">
        <v>1.00439095787933</v>
      </c>
    </row>
    <row r="1885" spans="1:14" x14ac:dyDescent="0.25">
      <c r="A1885" s="5" t="s">
        <v>1533</v>
      </c>
      <c r="B1885" s="1" t="s">
        <v>1534</v>
      </c>
      <c r="C1885" t="s">
        <v>1535</v>
      </c>
      <c r="D1885" s="11" t="s">
        <v>1536</v>
      </c>
      <c r="E1885" s="1" t="s">
        <v>1537</v>
      </c>
      <c r="H1885" t="s">
        <v>415</v>
      </c>
      <c r="I1885" t="s">
        <v>27</v>
      </c>
      <c r="J1885" s="15" t="s">
        <v>28</v>
      </c>
      <c r="K1885" s="42" t="s">
        <v>1567</v>
      </c>
      <c r="L1885" s="7">
        <v>70.959999999999994</v>
      </c>
      <c r="M1885" s="7">
        <v>71.739999999999995</v>
      </c>
      <c r="N1885" s="9">
        <v>1.0109921082299886</v>
      </c>
    </row>
    <row r="1886" spans="1:14" x14ac:dyDescent="0.25">
      <c r="A1886" s="5" t="s">
        <v>1533</v>
      </c>
      <c r="B1886" s="1" t="s">
        <v>1534</v>
      </c>
      <c r="C1886" t="s">
        <v>1535</v>
      </c>
      <c r="D1886" s="11" t="s">
        <v>1536</v>
      </c>
      <c r="E1886" s="1" t="s">
        <v>1537</v>
      </c>
      <c r="H1886" t="s">
        <v>415</v>
      </c>
      <c r="I1886" t="s">
        <v>27</v>
      </c>
      <c r="J1886" s="15" t="s">
        <v>28</v>
      </c>
      <c r="K1886" s="42" t="s">
        <v>1568</v>
      </c>
      <c r="L1886" s="7">
        <v>58.39</v>
      </c>
      <c r="M1886" s="7">
        <v>57.42</v>
      </c>
      <c r="N1886" s="9">
        <v>0.98338756636410352</v>
      </c>
    </row>
    <row r="1887" spans="1:14" x14ac:dyDescent="0.25">
      <c r="A1887" s="5" t="s">
        <v>1533</v>
      </c>
      <c r="B1887" s="1" t="s">
        <v>1534</v>
      </c>
      <c r="C1887" t="s">
        <v>1535</v>
      </c>
      <c r="D1887" s="11" t="s">
        <v>1536</v>
      </c>
      <c r="E1887" s="1" t="s">
        <v>1537</v>
      </c>
      <c r="H1887" t="s">
        <v>415</v>
      </c>
      <c r="I1887" t="s">
        <v>27</v>
      </c>
      <c r="J1887" s="15" t="s">
        <v>28</v>
      </c>
      <c r="K1887" s="42" t="s">
        <v>1569</v>
      </c>
      <c r="L1887" s="7">
        <v>70.28</v>
      </c>
      <c r="M1887" s="7">
        <v>71.33</v>
      </c>
      <c r="N1887" s="9">
        <v>1.0149402390438247</v>
      </c>
    </row>
    <row r="1888" spans="1:14" x14ac:dyDescent="0.25">
      <c r="A1888" s="5" t="s">
        <v>1533</v>
      </c>
      <c r="B1888" s="1" t="s">
        <v>1534</v>
      </c>
      <c r="C1888" t="s">
        <v>1535</v>
      </c>
      <c r="D1888" s="11" t="s">
        <v>1536</v>
      </c>
      <c r="E1888" s="1" t="s">
        <v>1537</v>
      </c>
      <c r="H1888" t="s">
        <v>415</v>
      </c>
      <c r="I1888" t="s">
        <v>27</v>
      </c>
      <c r="J1888" s="15" t="s">
        <v>28</v>
      </c>
      <c r="K1888" s="42" t="s">
        <v>1570</v>
      </c>
      <c r="L1888" s="7">
        <v>70.02</v>
      </c>
      <c r="M1888" s="7">
        <v>67.900000000000006</v>
      </c>
      <c r="N1888" s="9">
        <v>0.96972293630391326</v>
      </c>
    </row>
    <row r="1889" spans="1:14" x14ac:dyDescent="0.25">
      <c r="A1889" s="5" t="s">
        <v>1533</v>
      </c>
      <c r="B1889" s="1" t="s">
        <v>1534</v>
      </c>
      <c r="C1889" t="s">
        <v>1535</v>
      </c>
      <c r="D1889" s="11" t="s">
        <v>1536</v>
      </c>
      <c r="E1889" s="1" t="s">
        <v>1537</v>
      </c>
      <c r="H1889" t="s">
        <v>415</v>
      </c>
      <c r="I1889" t="s">
        <v>27</v>
      </c>
      <c r="J1889" s="15" t="s">
        <v>28</v>
      </c>
      <c r="K1889" s="42" t="s">
        <v>1571</v>
      </c>
      <c r="L1889" s="7">
        <v>72.09</v>
      </c>
      <c r="M1889" s="7">
        <v>69.08</v>
      </c>
      <c r="N1889" s="9">
        <v>0.95824663614925776</v>
      </c>
    </row>
    <row r="1890" spans="1:14" x14ac:dyDescent="0.25">
      <c r="A1890" s="5" t="s">
        <v>1533</v>
      </c>
      <c r="B1890" s="1" t="s">
        <v>1534</v>
      </c>
      <c r="C1890" t="s">
        <v>1535</v>
      </c>
      <c r="D1890" s="11" t="s">
        <v>1536</v>
      </c>
      <c r="E1890" s="1" t="s">
        <v>1537</v>
      </c>
      <c r="H1890" t="s">
        <v>415</v>
      </c>
      <c r="I1890" t="s">
        <v>27</v>
      </c>
      <c r="J1890" s="15" t="s">
        <v>28</v>
      </c>
      <c r="K1890" s="42" t="s">
        <v>1572</v>
      </c>
      <c r="L1890" s="7">
        <v>73.7</v>
      </c>
      <c r="M1890" s="7">
        <v>70.69</v>
      </c>
      <c r="N1890" s="9">
        <v>0.95915875169606502</v>
      </c>
    </row>
    <row r="1891" spans="1:14" x14ac:dyDescent="0.25">
      <c r="A1891" s="5" t="s">
        <v>1533</v>
      </c>
      <c r="B1891" s="1" t="s">
        <v>1534</v>
      </c>
      <c r="C1891" t="s">
        <v>1535</v>
      </c>
      <c r="D1891" s="11" t="s">
        <v>1536</v>
      </c>
      <c r="E1891" s="1" t="s">
        <v>1537</v>
      </c>
      <c r="H1891" t="s">
        <v>415</v>
      </c>
      <c r="I1891" t="s">
        <v>27</v>
      </c>
      <c r="J1891" s="15" t="s">
        <v>28</v>
      </c>
      <c r="K1891" s="42" t="s">
        <v>1573</v>
      </c>
      <c r="L1891" s="7">
        <v>81.96</v>
      </c>
      <c r="M1891" s="7">
        <v>79.33</v>
      </c>
      <c r="N1891" s="9">
        <v>0.9679111761835042</v>
      </c>
    </row>
    <row r="1892" spans="1:14" x14ac:dyDescent="0.25">
      <c r="A1892" s="5" t="s">
        <v>1533</v>
      </c>
      <c r="B1892" s="1" t="s">
        <v>1534</v>
      </c>
      <c r="C1892" t="s">
        <v>1535</v>
      </c>
      <c r="D1892" s="11" t="s">
        <v>1536</v>
      </c>
      <c r="E1892" s="1" t="s">
        <v>1537</v>
      </c>
      <c r="H1892" t="s">
        <v>415</v>
      </c>
      <c r="I1892" t="s">
        <v>27</v>
      </c>
      <c r="J1892" s="15" t="s">
        <v>28</v>
      </c>
      <c r="K1892" s="42" t="s">
        <v>1574</v>
      </c>
      <c r="L1892" s="7">
        <v>69.900000000000006</v>
      </c>
      <c r="M1892" s="7">
        <v>66.430000000000007</v>
      </c>
      <c r="N1892" s="9">
        <v>0.95035765379113024</v>
      </c>
    </row>
    <row r="1893" spans="1:14" x14ac:dyDescent="0.25">
      <c r="A1893" s="5" t="s">
        <v>1533</v>
      </c>
      <c r="B1893" s="1" t="s">
        <v>1534</v>
      </c>
      <c r="C1893" t="s">
        <v>1535</v>
      </c>
      <c r="D1893" s="11" t="s">
        <v>1536</v>
      </c>
      <c r="E1893" s="1" t="s">
        <v>1537</v>
      </c>
      <c r="H1893" t="s">
        <v>415</v>
      </c>
      <c r="I1893" t="s">
        <v>27</v>
      </c>
      <c r="J1893" s="15" t="s">
        <v>28</v>
      </c>
      <c r="K1893" s="42" t="s">
        <v>1575</v>
      </c>
      <c r="L1893" s="7">
        <v>81.45</v>
      </c>
      <c r="M1893" s="7">
        <v>68.709999999999994</v>
      </c>
      <c r="N1893" s="9">
        <v>0.8435850214855739</v>
      </c>
    </row>
    <row r="1894" spans="1:14" x14ac:dyDescent="0.25">
      <c r="A1894" s="5" t="s">
        <v>1533</v>
      </c>
      <c r="B1894" s="1" t="s">
        <v>1534</v>
      </c>
      <c r="C1894" t="s">
        <v>1535</v>
      </c>
      <c r="D1894" s="11" t="s">
        <v>1536</v>
      </c>
      <c r="E1894" s="1" t="s">
        <v>1537</v>
      </c>
      <c r="H1894" t="s">
        <v>415</v>
      </c>
      <c r="I1894" t="s">
        <v>27</v>
      </c>
      <c r="J1894" s="15" t="s">
        <v>28</v>
      </c>
      <c r="K1894" s="42" t="s">
        <v>1576</v>
      </c>
      <c r="L1894" s="7">
        <v>69.8</v>
      </c>
      <c r="M1894" s="7">
        <v>66.87</v>
      </c>
      <c r="N1894" s="9">
        <v>0.95802292263610322</v>
      </c>
    </row>
    <row r="1895" spans="1:14" x14ac:dyDescent="0.25">
      <c r="A1895" s="5" t="s">
        <v>1533</v>
      </c>
      <c r="B1895" s="1" t="s">
        <v>1534</v>
      </c>
      <c r="C1895" t="s">
        <v>1535</v>
      </c>
      <c r="D1895" s="11" t="s">
        <v>1536</v>
      </c>
      <c r="E1895" s="1" t="s">
        <v>1537</v>
      </c>
      <c r="H1895" t="s">
        <v>415</v>
      </c>
      <c r="I1895" t="s">
        <v>27</v>
      </c>
      <c r="J1895" s="15" t="s">
        <v>28</v>
      </c>
      <c r="K1895" s="42" t="s">
        <v>1577</v>
      </c>
      <c r="L1895" s="7">
        <v>84.1</v>
      </c>
      <c r="M1895" s="7">
        <v>82.13</v>
      </c>
      <c r="N1895" s="9">
        <v>0.97657550535077287</v>
      </c>
    </row>
    <row r="1896" spans="1:14" x14ac:dyDescent="0.25">
      <c r="A1896" s="5" t="s">
        <v>1533</v>
      </c>
      <c r="B1896" s="1" t="s">
        <v>1534</v>
      </c>
      <c r="C1896" t="s">
        <v>1535</v>
      </c>
      <c r="D1896" s="11" t="s">
        <v>1536</v>
      </c>
      <c r="E1896" s="1" t="s">
        <v>1537</v>
      </c>
      <c r="H1896" t="s">
        <v>415</v>
      </c>
      <c r="I1896" t="s">
        <v>27</v>
      </c>
      <c r="J1896" s="15" t="s">
        <v>28</v>
      </c>
      <c r="K1896" s="42" t="s">
        <v>1578</v>
      </c>
      <c r="L1896" s="7">
        <v>82.86</v>
      </c>
      <c r="M1896" s="7">
        <v>81.319999999999993</v>
      </c>
      <c r="N1896" s="9">
        <v>0.98141443398503492</v>
      </c>
    </row>
    <row r="1897" spans="1:14" x14ac:dyDescent="0.25">
      <c r="A1897" s="5" t="s">
        <v>1533</v>
      </c>
      <c r="B1897" s="1" t="s">
        <v>1534</v>
      </c>
      <c r="C1897" t="s">
        <v>1535</v>
      </c>
      <c r="D1897" s="11" t="s">
        <v>1536</v>
      </c>
      <c r="E1897" s="1" t="s">
        <v>1537</v>
      </c>
      <c r="H1897" t="s">
        <v>415</v>
      </c>
      <c r="I1897" t="s">
        <v>27</v>
      </c>
      <c r="J1897" s="15" t="s">
        <v>28</v>
      </c>
      <c r="K1897" s="42" t="s">
        <v>1579</v>
      </c>
      <c r="L1897" s="7">
        <v>80.28</v>
      </c>
      <c r="M1897" s="7">
        <v>78.05</v>
      </c>
      <c r="N1897" s="9">
        <v>0.97222222222222221</v>
      </c>
    </row>
    <row r="1898" spans="1:14" x14ac:dyDescent="0.25">
      <c r="A1898" s="5" t="s">
        <v>1533</v>
      </c>
      <c r="B1898" s="1" t="s">
        <v>1534</v>
      </c>
      <c r="C1898" t="s">
        <v>1535</v>
      </c>
      <c r="D1898" s="11" t="s">
        <v>1536</v>
      </c>
      <c r="E1898" s="1" t="s">
        <v>1537</v>
      </c>
      <c r="H1898" t="s">
        <v>415</v>
      </c>
      <c r="I1898" t="s">
        <v>27</v>
      </c>
      <c r="J1898" s="15" t="s">
        <v>28</v>
      </c>
      <c r="K1898" s="42" t="s">
        <v>1580</v>
      </c>
      <c r="L1898" s="7">
        <v>77.94</v>
      </c>
      <c r="M1898" s="7">
        <v>76</v>
      </c>
      <c r="N1898" s="9">
        <v>0.97510905824993588</v>
      </c>
    </row>
    <row r="1899" spans="1:14" x14ac:dyDescent="0.25">
      <c r="A1899" s="5" t="s">
        <v>1533</v>
      </c>
      <c r="B1899" s="1" t="s">
        <v>1534</v>
      </c>
      <c r="C1899" t="s">
        <v>1535</v>
      </c>
      <c r="D1899" s="11" t="s">
        <v>1536</v>
      </c>
      <c r="E1899" s="1" t="s">
        <v>1537</v>
      </c>
      <c r="H1899" t="s">
        <v>415</v>
      </c>
      <c r="I1899" t="s">
        <v>27</v>
      </c>
      <c r="J1899" s="15" t="s">
        <v>28</v>
      </c>
      <c r="K1899" s="42" t="s">
        <v>1581</v>
      </c>
      <c r="L1899" s="7">
        <v>81.319999999999993</v>
      </c>
      <c r="M1899" s="7">
        <v>66.040000000000006</v>
      </c>
      <c r="N1899" s="9">
        <v>0.8121003443187409</v>
      </c>
    </row>
    <row r="1900" spans="1:14" x14ac:dyDescent="0.25">
      <c r="A1900" s="5" t="s">
        <v>1533</v>
      </c>
      <c r="B1900" s="1" t="s">
        <v>1534</v>
      </c>
      <c r="C1900" t="s">
        <v>1535</v>
      </c>
      <c r="D1900" s="11" t="s">
        <v>1536</v>
      </c>
      <c r="E1900" s="1" t="s">
        <v>1537</v>
      </c>
      <c r="H1900" t="s">
        <v>415</v>
      </c>
      <c r="I1900" t="s">
        <v>27</v>
      </c>
      <c r="J1900" s="15" t="s">
        <v>28</v>
      </c>
      <c r="K1900" s="42" t="s">
        <v>1582</v>
      </c>
      <c r="L1900" s="7">
        <v>76.349999999999994</v>
      </c>
      <c r="M1900" s="7">
        <v>72.099999999999994</v>
      </c>
      <c r="N1900" s="9">
        <v>0.94433529796987559</v>
      </c>
    </row>
    <row r="1901" spans="1:14" x14ac:dyDescent="0.25">
      <c r="A1901" s="5" t="s">
        <v>1533</v>
      </c>
      <c r="B1901" s="1" t="s">
        <v>1534</v>
      </c>
      <c r="C1901" t="s">
        <v>1535</v>
      </c>
      <c r="D1901" s="11" t="s">
        <v>1536</v>
      </c>
      <c r="E1901" s="1" t="s">
        <v>1537</v>
      </c>
      <c r="H1901" t="s">
        <v>415</v>
      </c>
      <c r="I1901" t="s">
        <v>27</v>
      </c>
      <c r="J1901" s="15" t="s">
        <v>28</v>
      </c>
      <c r="K1901" s="42" t="s">
        <v>1583</v>
      </c>
      <c r="L1901" s="7">
        <v>71.94</v>
      </c>
      <c r="M1901" s="7">
        <v>65.56</v>
      </c>
      <c r="N1901" s="9">
        <v>0.91131498470948014</v>
      </c>
    </row>
    <row r="1902" spans="1:14" x14ac:dyDescent="0.25">
      <c r="A1902" s="5" t="s">
        <v>1533</v>
      </c>
      <c r="B1902" s="1" t="s">
        <v>1534</v>
      </c>
      <c r="C1902" t="s">
        <v>1535</v>
      </c>
      <c r="D1902" s="11" t="s">
        <v>1536</v>
      </c>
      <c r="E1902" s="1" t="s">
        <v>1537</v>
      </c>
      <c r="H1902" t="s">
        <v>415</v>
      </c>
      <c r="I1902" t="s">
        <v>27</v>
      </c>
      <c r="J1902" s="15" t="s">
        <v>28</v>
      </c>
      <c r="K1902" s="42" t="s">
        <v>1584</v>
      </c>
      <c r="L1902" s="7">
        <v>81.88</v>
      </c>
      <c r="M1902" s="7">
        <v>66.650000000000006</v>
      </c>
      <c r="N1902" s="9">
        <v>0.81399609184171973</v>
      </c>
    </row>
    <row r="1903" spans="1:14" x14ac:dyDescent="0.25">
      <c r="A1903" s="5" t="s">
        <v>1533</v>
      </c>
      <c r="B1903" s="1" t="s">
        <v>1534</v>
      </c>
      <c r="C1903" t="s">
        <v>1535</v>
      </c>
      <c r="D1903" s="11" t="s">
        <v>1536</v>
      </c>
      <c r="E1903" s="1" t="s">
        <v>1537</v>
      </c>
      <c r="H1903" t="s">
        <v>415</v>
      </c>
      <c r="I1903" t="s">
        <v>27</v>
      </c>
      <c r="J1903" s="15" t="s">
        <v>28</v>
      </c>
      <c r="K1903" s="42" t="s">
        <v>1585</v>
      </c>
      <c r="L1903" s="7">
        <v>78.040000000000006</v>
      </c>
      <c r="M1903" s="7">
        <v>76</v>
      </c>
      <c r="N1903" s="9">
        <v>0.97385955920041001</v>
      </c>
    </row>
    <row r="1904" spans="1:14" x14ac:dyDescent="0.25">
      <c r="A1904" s="5" t="s">
        <v>1533</v>
      </c>
      <c r="B1904" s="1" t="s">
        <v>1534</v>
      </c>
      <c r="C1904" t="s">
        <v>1535</v>
      </c>
      <c r="D1904" s="11" t="s">
        <v>1536</v>
      </c>
      <c r="E1904" s="1" t="s">
        <v>1537</v>
      </c>
      <c r="H1904" t="s">
        <v>415</v>
      </c>
      <c r="I1904" t="s">
        <v>27</v>
      </c>
      <c r="J1904" s="15" t="s">
        <v>28</v>
      </c>
      <c r="K1904" s="42" t="s">
        <v>1586</v>
      </c>
      <c r="L1904" s="7">
        <v>73.53</v>
      </c>
      <c r="M1904" s="7">
        <v>69.63</v>
      </c>
      <c r="N1904" s="9">
        <v>0.94696042431660543</v>
      </c>
    </row>
    <row r="1905" spans="1:21" x14ac:dyDescent="0.25">
      <c r="A1905" s="5" t="s">
        <v>1533</v>
      </c>
      <c r="B1905" s="1" t="s">
        <v>1534</v>
      </c>
      <c r="C1905" t="s">
        <v>1535</v>
      </c>
      <c r="D1905" s="11" t="s">
        <v>1536</v>
      </c>
      <c r="E1905" s="1" t="s">
        <v>1537</v>
      </c>
      <c r="H1905" t="s">
        <v>415</v>
      </c>
      <c r="I1905" t="s">
        <v>27</v>
      </c>
      <c r="J1905" s="15" t="s">
        <v>28</v>
      </c>
      <c r="K1905" s="42" t="s">
        <v>1587</v>
      </c>
      <c r="L1905" s="7">
        <v>75.2</v>
      </c>
      <c r="M1905" s="7">
        <v>72.28</v>
      </c>
      <c r="N1905" s="9">
        <v>0.96117021276595738</v>
      </c>
    </row>
    <row r="1906" spans="1:21" x14ac:dyDescent="0.25">
      <c r="A1906" s="5" t="s">
        <v>1533</v>
      </c>
      <c r="B1906" s="1" t="s">
        <v>1534</v>
      </c>
      <c r="C1906" t="s">
        <v>1535</v>
      </c>
      <c r="D1906" s="11" t="s">
        <v>1536</v>
      </c>
      <c r="E1906" s="1" t="s">
        <v>1537</v>
      </c>
      <c r="H1906" t="s">
        <v>415</v>
      </c>
      <c r="I1906" t="s">
        <v>27</v>
      </c>
      <c r="J1906" s="15" t="s">
        <v>28</v>
      </c>
      <c r="K1906" s="42" t="s">
        <v>1588</v>
      </c>
      <c r="L1906" s="7">
        <v>69.17</v>
      </c>
      <c r="M1906" s="7">
        <v>66.39</v>
      </c>
      <c r="N1906" s="9">
        <v>0.95980916582333375</v>
      </c>
    </row>
    <row r="1907" spans="1:21" x14ac:dyDescent="0.25">
      <c r="A1907" s="5" t="s">
        <v>1533</v>
      </c>
      <c r="B1907" s="1" t="s">
        <v>1534</v>
      </c>
      <c r="C1907" t="s">
        <v>1535</v>
      </c>
      <c r="D1907" s="11" t="s">
        <v>1536</v>
      </c>
      <c r="E1907" s="1" t="s">
        <v>1537</v>
      </c>
      <c r="H1907" t="s">
        <v>415</v>
      </c>
      <c r="I1907" t="s">
        <v>27</v>
      </c>
      <c r="J1907" s="15" t="s">
        <v>28</v>
      </c>
      <c r="K1907" s="42" t="s">
        <v>1589</v>
      </c>
      <c r="L1907" s="7">
        <v>69.56</v>
      </c>
      <c r="M1907" s="7">
        <v>66.42</v>
      </c>
      <c r="N1907" s="9">
        <v>0.95485911443358251</v>
      </c>
    </row>
    <row r="1908" spans="1:21" x14ac:dyDescent="0.25">
      <c r="A1908" s="5" t="s">
        <v>1533</v>
      </c>
      <c r="B1908" s="1" t="s">
        <v>1534</v>
      </c>
      <c r="C1908" t="s">
        <v>1535</v>
      </c>
      <c r="D1908" s="11" t="s">
        <v>1536</v>
      </c>
      <c r="E1908" s="1" t="s">
        <v>1537</v>
      </c>
      <c r="H1908" t="s">
        <v>415</v>
      </c>
      <c r="I1908" t="s">
        <v>27</v>
      </c>
      <c r="J1908" s="15" t="s">
        <v>28</v>
      </c>
      <c r="K1908" s="42" t="s">
        <v>1590</v>
      </c>
      <c r="L1908" s="7">
        <v>72.31</v>
      </c>
      <c r="M1908" s="7">
        <v>66.63</v>
      </c>
      <c r="N1908" s="9">
        <v>0.92144931544737929</v>
      </c>
    </row>
    <row r="1909" spans="1:21" x14ac:dyDescent="0.25">
      <c r="A1909" s="5" t="s">
        <v>1533</v>
      </c>
      <c r="B1909" s="1" t="s">
        <v>1534</v>
      </c>
      <c r="C1909" t="s">
        <v>1535</v>
      </c>
      <c r="D1909" s="11" t="s">
        <v>1536</v>
      </c>
      <c r="E1909" s="1" t="s">
        <v>1537</v>
      </c>
      <c r="H1909" t="s">
        <v>415</v>
      </c>
      <c r="I1909" t="s">
        <v>27</v>
      </c>
      <c r="J1909" s="15" t="s">
        <v>28</v>
      </c>
      <c r="K1909" s="42" t="s">
        <v>1591</v>
      </c>
      <c r="L1909" s="7">
        <v>73.59</v>
      </c>
      <c r="M1909" s="7">
        <v>69.47</v>
      </c>
      <c r="N1909" s="9">
        <v>0.94401413235493947</v>
      </c>
    </row>
    <row r="1910" spans="1:21" x14ac:dyDescent="0.25">
      <c r="A1910" s="5" t="s">
        <v>1533</v>
      </c>
      <c r="B1910" s="1" t="s">
        <v>1534</v>
      </c>
      <c r="C1910" t="s">
        <v>1535</v>
      </c>
      <c r="D1910" s="11" t="s">
        <v>1536</v>
      </c>
      <c r="E1910" s="1" t="s">
        <v>1537</v>
      </c>
      <c r="H1910" t="s">
        <v>415</v>
      </c>
      <c r="I1910" t="s">
        <v>27</v>
      </c>
      <c r="J1910" s="15" t="s">
        <v>28</v>
      </c>
      <c r="K1910" s="42" t="s">
        <v>1592</v>
      </c>
      <c r="L1910" s="7">
        <v>67.83</v>
      </c>
      <c r="M1910" s="7">
        <v>53.44</v>
      </c>
      <c r="N1910" s="9">
        <v>0.78785198289842251</v>
      </c>
    </row>
    <row r="1911" spans="1:21" x14ac:dyDescent="0.25">
      <c r="A1911" s="5" t="s">
        <v>1533</v>
      </c>
      <c r="B1911" s="1" t="s">
        <v>1534</v>
      </c>
      <c r="C1911" t="s">
        <v>1535</v>
      </c>
      <c r="D1911" s="11" t="s">
        <v>1536</v>
      </c>
      <c r="E1911" s="1" t="s">
        <v>1537</v>
      </c>
      <c r="H1911" t="s">
        <v>415</v>
      </c>
      <c r="I1911" t="s">
        <v>27</v>
      </c>
      <c r="J1911" s="15" t="s">
        <v>28</v>
      </c>
      <c r="K1911" s="42" t="s">
        <v>1593</v>
      </c>
      <c r="L1911" s="7">
        <v>79.08</v>
      </c>
      <c r="M1911" s="7">
        <v>76.05</v>
      </c>
      <c r="N1911" s="9">
        <v>0.9616843702579666</v>
      </c>
    </row>
    <row r="1912" spans="1:21" x14ac:dyDescent="0.25">
      <c r="A1912" s="5" t="s">
        <v>1533</v>
      </c>
      <c r="B1912" s="1" t="s">
        <v>1534</v>
      </c>
      <c r="C1912" t="s">
        <v>1535</v>
      </c>
      <c r="D1912" s="11" t="s">
        <v>1536</v>
      </c>
      <c r="E1912" s="1" t="s">
        <v>1537</v>
      </c>
      <c r="H1912" t="s">
        <v>415</v>
      </c>
      <c r="I1912" t="s">
        <v>27</v>
      </c>
      <c r="J1912" s="15" t="s">
        <v>28</v>
      </c>
      <c r="K1912" s="42" t="s">
        <v>1594</v>
      </c>
      <c r="L1912" s="7">
        <v>71.47</v>
      </c>
      <c r="M1912" s="7">
        <v>69.09</v>
      </c>
      <c r="N1912" s="9">
        <v>0.96669931439764945</v>
      </c>
    </row>
    <row r="1913" spans="1:21" x14ac:dyDescent="0.25">
      <c r="A1913" s="5" t="s">
        <v>1533</v>
      </c>
      <c r="B1913" s="1" t="s">
        <v>1534</v>
      </c>
      <c r="C1913" t="s">
        <v>1535</v>
      </c>
      <c r="D1913" s="11" t="s">
        <v>1536</v>
      </c>
      <c r="E1913" s="1" t="s">
        <v>1537</v>
      </c>
      <c r="H1913" t="s">
        <v>415</v>
      </c>
      <c r="I1913" t="s">
        <v>27</v>
      </c>
      <c r="J1913" s="15" t="s">
        <v>28</v>
      </c>
      <c r="K1913" s="42" t="s">
        <v>1595</v>
      </c>
      <c r="L1913" s="7">
        <v>67.45</v>
      </c>
      <c r="M1913" s="7">
        <v>62.7</v>
      </c>
      <c r="N1913" s="9">
        <v>0.92957746478873238</v>
      </c>
    </row>
    <row r="1914" spans="1:21" x14ac:dyDescent="0.25">
      <c r="A1914" s="5" t="s">
        <v>1533</v>
      </c>
      <c r="B1914" s="1" t="s">
        <v>1534</v>
      </c>
      <c r="C1914" t="s">
        <v>1535</v>
      </c>
      <c r="D1914" s="11" t="s">
        <v>1536</v>
      </c>
      <c r="E1914" s="1" t="s">
        <v>1537</v>
      </c>
      <c r="H1914" t="s">
        <v>415</v>
      </c>
      <c r="I1914" t="s">
        <v>27</v>
      </c>
      <c r="J1914" s="15" t="s">
        <v>28</v>
      </c>
      <c r="K1914" s="42" t="s">
        <v>1596</v>
      </c>
      <c r="L1914" s="7">
        <v>82.08</v>
      </c>
      <c r="M1914" s="7">
        <v>79.19</v>
      </c>
      <c r="N1914" s="9">
        <v>0.96479044834307992</v>
      </c>
    </row>
    <row r="1915" spans="1:21" x14ac:dyDescent="0.25">
      <c r="A1915" s="5" t="s">
        <v>1533</v>
      </c>
      <c r="B1915" s="1" t="s">
        <v>1534</v>
      </c>
      <c r="C1915" t="s">
        <v>1535</v>
      </c>
      <c r="D1915" s="11" t="s">
        <v>1536</v>
      </c>
      <c r="E1915" s="1" t="s">
        <v>1537</v>
      </c>
      <c r="H1915" t="s">
        <v>415</v>
      </c>
      <c r="I1915" t="s">
        <v>27</v>
      </c>
      <c r="J1915" s="15" t="s">
        <v>28</v>
      </c>
      <c r="K1915" s="42" t="s">
        <v>1597</v>
      </c>
      <c r="L1915" s="7">
        <v>81.42</v>
      </c>
      <c r="M1915" s="7">
        <v>63.93</v>
      </c>
      <c r="N1915" s="9">
        <v>0.78518791451731762</v>
      </c>
    </row>
    <row r="1916" spans="1:21" s="16" customFormat="1" x14ac:dyDescent="0.25">
      <c r="A1916" s="18" t="s">
        <v>1533</v>
      </c>
      <c r="B1916" s="19" t="s">
        <v>1534</v>
      </c>
      <c r="C1916" s="16" t="s">
        <v>1535</v>
      </c>
      <c r="D1916" s="20" t="s">
        <v>1536</v>
      </c>
      <c r="E1916" s="19" t="s">
        <v>1537</v>
      </c>
      <c r="H1916" s="16" t="s">
        <v>415</v>
      </c>
      <c r="I1916" s="16" t="s">
        <v>27</v>
      </c>
      <c r="J1916" s="21" t="s">
        <v>28</v>
      </c>
      <c r="K1916" s="43" t="s">
        <v>1598</v>
      </c>
      <c r="L1916" s="17">
        <v>50.04</v>
      </c>
      <c r="M1916" s="17">
        <v>50.05</v>
      </c>
      <c r="N1916" s="22">
        <v>1.0001998401278975</v>
      </c>
      <c r="O1916" s="23"/>
      <c r="P1916" s="18"/>
      <c r="U1916" s="18"/>
    </row>
    <row r="1917" spans="1:21" x14ac:dyDescent="0.25">
      <c r="A1917" s="5" t="s">
        <v>1599</v>
      </c>
      <c r="B1917" s="1" t="s">
        <v>1600</v>
      </c>
      <c r="C1917" t="s">
        <v>1601</v>
      </c>
      <c r="D1917" s="11" t="s">
        <v>1602</v>
      </c>
      <c r="E1917" s="1" t="s">
        <v>1537</v>
      </c>
      <c r="H1917" t="s">
        <v>415</v>
      </c>
      <c r="I1917" t="s">
        <v>27</v>
      </c>
      <c r="J1917" s="15" t="s">
        <v>28</v>
      </c>
      <c r="K1917" s="42">
        <v>1</v>
      </c>
      <c r="L1917" s="7">
        <v>57.29</v>
      </c>
      <c r="M1917" s="7">
        <v>55.64</v>
      </c>
      <c r="N1917" s="9">
        <v>0.97119916215744462</v>
      </c>
    </row>
    <row r="1918" spans="1:21" x14ac:dyDescent="0.25">
      <c r="A1918" s="5" t="s">
        <v>1599</v>
      </c>
      <c r="B1918" s="1" t="s">
        <v>1600</v>
      </c>
      <c r="C1918" t="s">
        <v>1601</v>
      </c>
      <c r="D1918" s="11" t="s">
        <v>1602</v>
      </c>
      <c r="E1918" s="1" t="s">
        <v>1537</v>
      </c>
      <c r="H1918" t="s">
        <v>415</v>
      </c>
      <c r="I1918" t="s">
        <v>27</v>
      </c>
      <c r="J1918" s="15" t="s">
        <v>28</v>
      </c>
      <c r="K1918" s="42">
        <v>2</v>
      </c>
      <c r="L1918" s="7">
        <v>72.5</v>
      </c>
      <c r="M1918" s="7">
        <v>71.5</v>
      </c>
      <c r="N1918" s="9">
        <v>0.98620689655172411</v>
      </c>
    </row>
    <row r="1919" spans="1:21" x14ac:dyDescent="0.25">
      <c r="A1919" s="5" t="s">
        <v>1599</v>
      </c>
      <c r="B1919" s="1" t="s">
        <v>1600</v>
      </c>
      <c r="C1919" t="s">
        <v>1601</v>
      </c>
      <c r="D1919" s="11" t="s">
        <v>1602</v>
      </c>
      <c r="E1919" s="1" t="s">
        <v>1537</v>
      </c>
      <c r="H1919" t="s">
        <v>415</v>
      </c>
      <c r="I1919" t="s">
        <v>27</v>
      </c>
      <c r="J1919" s="15" t="s">
        <v>28</v>
      </c>
      <c r="K1919" s="42">
        <v>3</v>
      </c>
      <c r="L1919" s="7">
        <v>54.08</v>
      </c>
      <c r="M1919" s="7">
        <v>57.2</v>
      </c>
      <c r="N1919" s="9">
        <v>1.0576923076923077</v>
      </c>
    </row>
    <row r="1920" spans="1:21" x14ac:dyDescent="0.25">
      <c r="A1920" s="5" t="s">
        <v>1599</v>
      </c>
      <c r="B1920" s="1" t="s">
        <v>1600</v>
      </c>
      <c r="C1920" t="s">
        <v>1601</v>
      </c>
      <c r="D1920" s="11" t="s">
        <v>1602</v>
      </c>
      <c r="E1920" s="1" t="s">
        <v>1537</v>
      </c>
      <c r="H1920" t="s">
        <v>415</v>
      </c>
      <c r="I1920" t="s">
        <v>27</v>
      </c>
      <c r="J1920" s="15" t="s">
        <v>28</v>
      </c>
      <c r="K1920" s="42">
        <v>4</v>
      </c>
      <c r="L1920" s="7">
        <v>59.1</v>
      </c>
      <c r="M1920" s="7">
        <v>57.01</v>
      </c>
      <c r="N1920" s="9">
        <v>0.96463620981387477</v>
      </c>
    </row>
    <row r="1921" spans="1:14" x14ac:dyDescent="0.25">
      <c r="A1921" s="5" t="s">
        <v>1599</v>
      </c>
      <c r="B1921" s="1" t="s">
        <v>1600</v>
      </c>
      <c r="C1921" t="s">
        <v>1601</v>
      </c>
      <c r="D1921" s="11" t="s">
        <v>1602</v>
      </c>
      <c r="E1921" s="1" t="s">
        <v>1537</v>
      </c>
      <c r="H1921" t="s">
        <v>415</v>
      </c>
      <c r="I1921" t="s">
        <v>27</v>
      </c>
      <c r="J1921" s="15" t="s">
        <v>28</v>
      </c>
      <c r="K1921" s="42">
        <v>5</v>
      </c>
      <c r="L1921" s="7">
        <v>62.07</v>
      </c>
      <c r="M1921" s="7">
        <v>59.92</v>
      </c>
      <c r="N1921" s="9">
        <v>0.96536168841630421</v>
      </c>
    </row>
    <row r="1922" spans="1:14" x14ac:dyDescent="0.25">
      <c r="A1922" s="5" t="s">
        <v>1599</v>
      </c>
      <c r="B1922" s="1" t="s">
        <v>1600</v>
      </c>
      <c r="C1922" t="s">
        <v>1601</v>
      </c>
      <c r="D1922" s="11" t="s">
        <v>1602</v>
      </c>
      <c r="E1922" s="1" t="s">
        <v>1537</v>
      </c>
      <c r="H1922" t="s">
        <v>415</v>
      </c>
      <c r="I1922" t="s">
        <v>27</v>
      </c>
      <c r="J1922" s="15" t="s">
        <v>28</v>
      </c>
      <c r="K1922" s="42">
        <v>6</v>
      </c>
      <c r="L1922" s="7">
        <v>65.61</v>
      </c>
      <c r="M1922" s="7">
        <v>63.14</v>
      </c>
      <c r="N1922" s="9">
        <v>0.96235329980185946</v>
      </c>
    </row>
    <row r="1923" spans="1:14" x14ac:dyDescent="0.25">
      <c r="A1923" s="5" t="s">
        <v>1599</v>
      </c>
      <c r="B1923" s="1" t="s">
        <v>1600</v>
      </c>
      <c r="C1923" t="s">
        <v>1601</v>
      </c>
      <c r="D1923" s="11" t="s">
        <v>1602</v>
      </c>
      <c r="E1923" s="1" t="s">
        <v>1537</v>
      </c>
      <c r="H1923" t="s">
        <v>415</v>
      </c>
      <c r="I1923" t="s">
        <v>27</v>
      </c>
      <c r="J1923" s="15" t="s">
        <v>28</v>
      </c>
      <c r="K1923" s="42">
        <v>7</v>
      </c>
      <c r="L1923" s="7">
        <v>51.95</v>
      </c>
      <c r="M1923" s="7">
        <v>45.26</v>
      </c>
      <c r="N1923" s="9">
        <v>0.87122232916265629</v>
      </c>
    </row>
    <row r="1924" spans="1:14" x14ac:dyDescent="0.25">
      <c r="A1924" s="5" t="s">
        <v>1599</v>
      </c>
      <c r="B1924" s="1" t="s">
        <v>1600</v>
      </c>
      <c r="C1924" t="s">
        <v>1601</v>
      </c>
      <c r="D1924" s="11" t="s">
        <v>1602</v>
      </c>
      <c r="E1924" s="1" t="s">
        <v>1537</v>
      </c>
      <c r="H1924" t="s">
        <v>415</v>
      </c>
      <c r="I1924" t="s">
        <v>27</v>
      </c>
      <c r="J1924" s="15" t="s">
        <v>28</v>
      </c>
      <c r="K1924" s="42">
        <v>8</v>
      </c>
      <c r="L1924" s="7">
        <v>61.42</v>
      </c>
      <c r="M1924" s="7">
        <v>58.72</v>
      </c>
      <c r="N1924" s="9">
        <v>0.95604037772712469</v>
      </c>
    </row>
    <row r="1925" spans="1:14" x14ac:dyDescent="0.25">
      <c r="A1925" s="5" t="s">
        <v>1599</v>
      </c>
      <c r="B1925" s="1" t="s">
        <v>1600</v>
      </c>
      <c r="C1925" t="s">
        <v>1601</v>
      </c>
      <c r="D1925" s="11" t="s">
        <v>1602</v>
      </c>
      <c r="E1925" s="1" t="s">
        <v>1537</v>
      </c>
      <c r="H1925" t="s">
        <v>415</v>
      </c>
      <c r="I1925" t="s">
        <v>27</v>
      </c>
      <c r="J1925" s="15" t="s">
        <v>28</v>
      </c>
      <c r="K1925" s="42">
        <v>9</v>
      </c>
      <c r="L1925" s="7">
        <v>64.48</v>
      </c>
      <c r="M1925" s="7">
        <v>63.21</v>
      </c>
      <c r="N1925" s="9">
        <v>0.98030397022332505</v>
      </c>
    </row>
    <row r="1926" spans="1:14" x14ac:dyDescent="0.25">
      <c r="A1926" s="5" t="s">
        <v>1599</v>
      </c>
      <c r="B1926" s="1" t="s">
        <v>1600</v>
      </c>
      <c r="C1926" t="s">
        <v>1601</v>
      </c>
      <c r="D1926" s="11" t="s">
        <v>1602</v>
      </c>
      <c r="E1926" s="1" t="s">
        <v>1537</v>
      </c>
      <c r="H1926" t="s">
        <v>415</v>
      </c>
      <c r="I1926" t="s">
        <v>27</v>
      </c>
      <c r="J1926" s="15" t="s">
        <v>28</v>
      </c>
      <c r="K1926" s="42">
        <v>10</v>
      </c>
      <c r="L1926" s="7">
        <v>63.17</v>
      </c>
      <c r="M1926" s="7">
        <v>61.79</v>
      </c>
      <c r="N1926" s="9">
        <v>0.97815418711413638</v>
      </c>
    </row>
    <row r="1927" spans="1:14" x14ac:dyDescent="0.25">
      <c r="A1927" s="5" t="s">
        <v>1599</v>
      </c>
      <c r="B1927" s="1" t="s">
        <v>1600</v>
      </c>
      <c r="C1927" t="s">
        <v>1601</v>
      </c>
      <c r="D1927" s="11" t="s">
        <v>1602</v>
      </c>
      <c r="E1927" s="1" t="s">
        <v>1537</v>
      </c>
      <c r="H1927" t="s">
        <v>415</v>
      </c>
      <c r="I1927" t="s">
        <v>27</v>
      </c>
      <c r="J1927" s="15" t="s">
        <v>28</v>
      </c>
      <c r="K1927" s="42">
        <v>11</v>
      </c>
      <c r="L1927" s="7">
        <v>67.47</v>
      </c>
      <c r="M1927" s="7">
        <v>64.5</v>
      </c>
      <c r="N1927" s="9">
        <v>0.95598043574922187</v>
      </c>
    </row>
    <row r="1928" spans="1:14" x14ac:dyDescent="0.25">
      <c r="A1928" s="5" t="s">
        <v>1599</v>
      </c>
      <c r="B1928" s="1" t="s">
        <v>1600</v>
      </c>
      <c r="C1928" t="s">
        <v>1601</v>
      </c>
      <c r="D1928" s="11" t="s">
        <v>1602</v>
      </c>
      <c r="E1928" s="1" t="s">
        <v>1537</v>
      </c>
      <c r="H1928" t="s">
        <v>415</v>
      </c>
      <c r="I1928" t="s">
        <v>27</v>
      </c>
      <c r="J1928" s="15" t="s">
        <v>28</v>
      </c>
      <c r="K1928" s="42">
        <v>12</v>
      </c>
      <c r="L1928" s="7">
        <v>71.38</v>
      </c>
      <c r="M1928" s="7">
        <v>69.59</v>
      </c>
      <c r="N1928" s="9">
        <v>0.97492294760437104</v>
      </c>
    </row>
    <row r="1929" spans="1:14" x14ac:dyDescent="0.25">
      <c r="A1929" s="5" t="s">
        <v>1599</v>
      </c>
      <c r="B1929" s="1" t="s">
        <v>1600</v>
      </c>
      <c r="C1929" t="s">
        <v>1601</v>
      </c>
      <c r="D1929" s="11" t="s">
        <v>1602</v>
      </c>
      <c r="E1929" s="1" t="s">
        <v>1537</v>
      </c>
      <c r="H1929" t="s">
        <v>415</v>
      </c>
      <c r="I1929" t="s">
        <v>27</v>
      </c>
      <c r="J1929" s="15" t="s">
        <v>28</v>
      </c>
      <c r="K1929" s="42">
        <v>13</v>
      </c>
      <c r="L1929" s="7">
        <v>56.78</v>
      </c>
      <c r="M1929" s="7">
        <v>55.07</v>
      </c>
      <c r="N1929" s="9">
        <v>0.96988376188798875</v>
      </c>
    </row>
    <row r="1930" spans="1:14" x14ac:dyDescent="0.25">
      <c r="A1930" s="5" t="s">
        <v>1599</v>
      </c>
      <c r="B1930" s="1" t="s">
        <v>1600</v>
      </c>
      <c r="C1930" t="s">
        <v>1601</v>
      </c>
      <c r="D1930" s="11" t="s">
        <v>1602</v>
      </c>
      <c r="E1930" s="1" t="s">
        <v>1537</v>
      </c>
      <c r="H1930" t="s">
        <v>415</v>
      </c>
      <c r="I1930" t="s">
        <v>27</v>
      </c>
      <c r="J1930" s="15" t="s">
        <v>28</v>
      </c>
      <c r="K1930" s="42">
        <v>14</v>
      </c>
      <c r="L1930" s="7">
        <v>51.54</v>
      </c>
      <c r="M1930" s="7">
        <v>49.52</v>
      </c>
      <c r="N1930" s="9">
        <v>0.96080714008537071</v>
      </c>
    </row>
    <row r="1931" spans="1:14" x14ac:dyDescent="0.25">
      <c r="A1931" s="5" t="s">
        <v>1599</v>
      </c>
      <c r="B1931" s="1" t="s">
        <v>1600</v>
      </c>
      <c r="C1931" t="s">
        <v>1601</v>
      </c>
      <c r="D1931" s="11" t="s">
        <v>1602</v>
      </c>
      <c r="E1931" s="1" t="s">
        <v>1537</v>
      </c>
      <c r="H1931" t="s">
        <v>415</v>
      </c>
      <c r="I1931" t="s">
        <v>27</v>
      </c>
      <c r="J1931" s="15" t="s">
        <v>28</v>
      </c>
      <c r="K1931" s="42">
        <v>15</v>
      </c>
      <c r="L1931" s="7">
        <v>72.150000000000006</v>
      </c>
      <c r="M1931" s="7">
        <v>69.8</v>
      </c>
      <c r="N1931" s="9">
        <v>0.96742896742896733</v>
      </c>
    </row>
    <row r="1932" spans="1:14" x14ac:dyDescent="0.25">
      <c r="A1932" s="5" t="s">
        <v>1599</v>
      </c>
      <c r="B1932" s="1" t="s">
        <v>1600</v>
      </c>
      <c r="C1932" t="s">
        <v>1601</v>
      </c>
      <c r="D1932" s="11" t="s">
        <v>1602</v>
      </c>
      <c r="E1932" s="1" t="s">
        <v>1537</v>
      </c>
      <c r="H1932" t="s">
        <v>415</v>
      </c>
      <c r="I1932" t="s">
        <v>27</v>
      </c>
      <c r="J1932" s="15" t="s">
        <v>28</v>
      </c>
      <c r="K1932" s="42">
        <v>16</v>
      </c>
      <c r="L1932" s="7">
        <v>58.24</v>
      </c>
      <c r="M1932" s="7">
        <v>55.05</v>
      </c>
      <c r="N1932" s="9">
        <v>0.94522664835164827</v>
      </c>
    </row>
    <row r="1933" spans="1:14" x14ac:dyDescent="0.25">
      <c r="A1933" s="5" t="s">
        <v>1599</v>
      </c>
      <c r="B1933" s="1" t="s">
        <v>1600</v>
      </c>
      <c r="C1933" t="s">
        <v>1601</v>
      </c>
      <c r="D1933" s="11" t="s">
        <v>1602</v>
      </c>
      <c r="E1933" s="1" t="s">
        <v>1537</v>
      </c>
      <c r="H1933" t="s">
        <v>415</v>
      </c>
      <c r="I1933" t="s">
        <v>27</v>
      </c>
      <c r="J1933" s="15" t="s">
        <v>28</v>
      </c>
      <c r="K1933" s="42">
        <v>17</v>
      </c>
      <c r="L1933" s="7">
        <v>59.73</v>
      </c>
      <c r="M1933" s="7">
        <v>57.51</v>
      </c>
      <c r="N1933" s="9">
        <v>0.96283274736313407</v>
      </c>
    </row>
    <row r="1934" spans="1:14" x14ac:dyDescent="0.25">
      <c r="A1934" s="5" t="s">
        <v>1599</v>
      </c>
      <c r="B1934" s="1" t="s">
        <v>1600</v>
      </c>
      <c r="C1934" t="s">
        <v>1601</v>
      </c>
      <c r="D1934" s="11" t="s">
        <v>1602</v>
      </c>
      <c r="E1934" s="1" t="s">
        <v>1537</v>
      </c>
      <c r="H1934" t="s">
        <v>415</v>
      </c>
      <c r="I1934" t="s">
        <v>27</v>
      </c>
      <c r="J1934" s="15" t="s">
        <v>28</v>
      </c>
      <c r="K1934" s="42">
        <v>18</v>
      </c>
      <c r="L1934" s="7">
        <v>54.15</v>
      </c>
      <c r="M1934" s="7">
        <v>51.06</v>
      </c>
      <c r="N1934" s="9">
        <v>0.94293628808864272</v>
      </c>
    </row>
    <row r="1935" spans="1:14" x14ac:dyDescent="0.25">
      <c r="A1935" s="5" t="s">
        <v>1599</v>
      </c>
      <c r="B1935" s="1" t="s">
        <v>1600</v>
      </c>
      <c r="C1935" t="s">
        <v>1601</v>
      </c>
      <c r="D1935" s="11" t="s">
        <v>1602</v>
      </c>
      <c r="E1935" s="1" t="s">
        <v>1537</v>
      </c>
      <c r="H1935" t="s">
        <v>415</v>
      </c>
      <c r="I1935" t="s">
        <v>27</v>
      </c>
      <c r="J1935" s="15" t="s">
        <v>28</v>
      </c>
      <c r="K1935" s="42">
        <v>19</v>
      </c>
      <c r="L1935" s="7">
        <v>65</v>
      </c>
      <c r="M1935" s="7">
        <v>62.56</v>
      </c>
      <c r="N1935" s="9">
        <v>0.96246153846153848</v>
      </c>
    </row>
    <row r="1936" spans="1:14" x14ac:dyDescent="0.25">
      <c r="A1936" s="5" t="s">
        <v>1599</v>
      </c>
      <c r="B1936" s="1" t="s">
        <v>1600</v>
      </c>
      <c r="C1936" t="s">
        <v>1601</v>
      </c>
      <c r="D1936" s="11" t="s">
        <v>1602</v>
      </c>
      <c r="E1936" s="1" t="s">
        <v>1537</v>
      </c>
      <c r="H1936" t="s">
        <v>415</v>
      </c>
      <c r="I1936" t="s">
        <v>27</v>
      </c>
      <c r="J1936" s="15" t="s">
        <v>28</v>
      </c>
      <c r="K1936" s="42">
        <v>20</v>
      </c>
      <c r="L1936" s="7">
        <v>66.63</v>
      </c>
      <c r="M1936" s="7">
        <v>64.709999999999994</v>
      </c>
      <c r="N1936" s="9">
        <v>0.97118415128320579</v>
      </c>
    </row>
    <row r="1937" spans="1:14" x14ac:dyDescent="0.25">
      <c r="A1937" s="5" t="s">
        <v>1599</v>
      </c>
      <c r="B1937" s="1" t="s">
        <v>1600</v>
      </c>
      <c r="C1937" t="s">
        <v>1601</v>
      </c>
      <c r="D1937" s="11" t="s">
        <v>1602</v>
      </c>
      <c r="E1937" s="1" t="s">
        <v>1537</v>
      </c>
      <c r="H1937" t="s">
        <v>415</v>
      </c>
      <c r="I1937" t="s">
        <v>27</v>
      </c>
      <c r="J1937" s="15" t="s">
        <v>28</v>
      </c>
      <c r="K1937" s="42">
        <v>21</v>
      </c>
      <c r="L1937" s="7">
        <v>62.91</v>
      </c>
      <c r="M1937" s="7">
        <v>60.16</v>
      </c>
      <c r="N1937" s="9">
        <v>0.9562867588618662</v>
      </c>
    </row>
    <row r="1938" spans="1:14" x14ac:dyDescent="0.25">
      <c r="A1938" s="5" t="s">
        <v>1599</v>
      </c>
      <c r="B1938" s="1" t="s">
        <v>1600</v>
      </c>
      <c r="C1938" t="s">
        <v>1601</v>
      </c>
      <c r="D1938" s="11" t="s">
        <v>1602</v>
      </c>
      <c r="E1938" s="1" t="s">
        <v>1537</v>
      </c>
      <c r="H1938" t="s">
        <v>415</v>
      </c>
      <c r="I1938" t="s">
        <v>27</v>
      </c>
      <c r="J1938" s="15" t="s">
        <v>28</v>
      </c>
      <c r="K1938" s="42">
        <v>22</v>
      </c>
      <c r="L1938" s="7">
        <v>74.33</v>
      </c>
      <c r="M1938" s="7">
        <v>71.989999999999995</v>
      </c>
      <c r="N1938" s="9">
        <v>0.96851876765774247</v>
      </c>
    </row>
    <row r="1939" spans="1:14" x14ac:dyDescent="0.25">
      <c r="A1939" s="5" t="s">
        <v>1599</v>
      </c>
      <c r="B1939" s="1" t="s">
        <v>1600</v>
      </c>
      <c r="C1939" t="s">
        <v>1601</v>
      </c>
      <c r="D1939" s="11" t="s">
        <v>1602</v>
      </c>
      <c r="E1939" s="1" t="s">
        <v>1537</v>
      </c>
      <c r="H1939" t="s">
        <v>415</v>
      </c>
      <c r="I1939" t="s">
        <v>27</v>
      </c>
      <c r="J1939" s="15" t="s">
        <v>28</v>
      </c>
      <c r="K1939" s="42">
        <v>23</v>
      </c>
      <c r="L1939" s="7">
        <v>54.24</v>
      </c>
      <c r="M1939" s="7">
        <v>52.32</v>
      </c>
      <c r="N1939" s="9">
        <v>0.96460176991150437</v>
      </c>
    </row>
    <row r="1940" spans="1:14" x14ac:dyDescent="0.25">
      <c r="A1940" s="5" t="s">
        <v>1599</v>
      </c>
      <c r="B1940" s="1" t="s">
        <v>1600</v>
      </c>
      <c r="C1940" t="s">
        <v>1601</v>
      </c>
      <c r="D1940" s="11" t="s">
        <v>1602</v>
      </c>
      <c r="E1940" s="1" t="s">
        <v>1537</v>
      </c>
      <c r="H1940" t="s">
        <v>415</v>
      </c>
      <c r="I1940" t="s">
        <v>27</v>
      </c>
      <c r="J1940" s="15" t="s">
        <v>28</v>
      </c>
      <c r="K1940" s="42">
        <v>24</v>
      </c>
      <c r="L1940" s="7">
        <v>56.66</v>
      </c>
      <c r="M1940" s="7">
        <v>55.09</v>
      </c>
      <c r="N1940" s="9">
        <v>0.97229085774797042</v>
      </c>
    </row>
    <row r="1941" spans="1:14" x14ac:dyDescent="0.25">
      <c r="A1941" s="5" t="s">
        <v>1599</v>
      </c>
      <c r="B1941" s="1" t="s">
        <v>1600</v>
      </c>
      <c r="C1941" t="s">
        <v>1601</v>
      </c>
      <c r="D1941" s="11" t="s">
        <v>1602</v>
      </c>
      <c r="E1941" s="1" t="s">
        <v>1537</v>
      </c>
      <c r="H1941" t="s">
        <v>415</v>
      </c>
      <c r="I1941" t="s">
        <v>27</v>
      </c>
      <c r="J1941" s="15" t="s">
        <v>28</v>
      </c>
      <c r="K1941" s="42">
        <v>25</v>
      </c>
      <c r="L1941" s="7">
        <v>52.25</v>
      </c>
      <c r="M1941" s="7">
        <v>49.51</v>
      </c>
      <c r="N1941" s="9">
        <v>0.94755980861244016</v>
      </c>
    </row>
    <row r="1942" spans="1:14" x14ac:dyDescent="0.25">
      <c r="A1942" s="5" t="s">
        <v>1599</v>
      </c>
      <c r="B1942" s="1" t="s">
        <v>1600</v>
      </c>
      <c r="C1942" t="s">
        <v>1601</v>
      </c>
      <c r="D1942" s="11" t="s">
        <v>1602</v>
      </c>
      <c r="E1942" s="1" t="s">
        <v>1537</v>
      </c>
      <c r="H1942" t="s">
        <v>415</v>
      </c>
      <c r="I1942" t="s">
        <v>27</v>
      </c>
      <c r="J1942" s="15" t="s">
        <v>28</v>
      </c>
      <c r="K1942" s="42">
        <v>26</v>
      </c>
      <c r="L1942" s="7">
        <v>68.88</v>
      </c>
      <c r="M1942" s="7">
        <v>66.92</v>
      </c>
      <c r="N1942" s="9">
        <v>0.97154471544715459</v>
      </c>
    </row>
    <row r="1943" spans="1:14" x14ac:dyDescent="0.25">
      <c r="A1943" s="5" t="s">
        <v>1599</v>
      </c>
      <c r="B1943" s="1" t="s">
        <v>1600</v>
      </c>
      <c r="C1943" t="s">
        <v>1601</v>
      </c>
      <c r="D1943" s="11" t="s">
        <v>1602</v>
      </c>
      <c r="E1943" s="1" t="s">
        <v>1537</v>
      </c>
      <c r="H1943" t="s">
        <v>415</v>
      </c>
      <c r="I1943" t="s">
        <v>27</v>
      </c>
      <c r="J1943" s="15" t="s">
        <v>28</v>
      </c>
      <c r="K1943" s="42">
        <v>27</v>
      </c>
      <c r="L1943" s="7">
        <v>54.04</v>
      </c>
      <c r="M1943" s="7">
        <v>51.2</v>
      </c>
      <c r="N1943" s="9">
        <v>0.94744633604737238</v>
      </c>
    </row>
    <row r="1944" spans="1:14" x14ac:dyDescent="0.25">
      <c r="A1944" s="5" t="s">
        <v>1599</v>
      </c>
      <c r="B1944" s="1" t="s">
        <v>1600</v>
      </c>
      <c r="C1944" t="s">
        <v>1601</v>
      </c>
      <c r="D1944" s="11" t="s">
        <v>1602</v>
      </c>
      <c r="E1944" s="1" t="s">
        <v>1537</v>
      </c>
      <c r="H1944" t="s">
        <v>415</v>
      </c>
      <c r="I1944" t="s">
        <v>27</v>
      </c>
      <c r="J1944" s="15" t="s">
        <v>28</v>
      </c>
      <c r="K1944" s="42">
        <v>28</v>
      </c>
      <c r="L1944" s="7">
        <v>76.38</v>
      </c>
      <c r="M1944" s="7">
        <v>74.62</v>
      </c>
      <c r="N1944" s="9">
        <v>0.97695731866980895</v>
      </c>
    </row>
    <row r="1945" spans="1:14" x14ac:dyDescent="0.25">
      <c r="A1945" s="5" t="s">
        <v>1599</v>
      </c>
      <c r="B1945" s="1" t="s">
        <v>1600</v>
      </c>
      <c r="C1945" t="s">
        <v>1601</v>
      </c>
      <c r="D1945" s="11" t="s">
        <v>1602</v>
      </c>
      <c r="E1945" s="1" t="s">
        <v>1537</v>
      </c>
      <c r="H1945" t="s">
        <v>415</v>
      </c>
      <c r="I1945" t="s">
        <v>27</v>
      </c>
      <c r="J1945" s="15" t="s">
        <v>28</v>
      </c>
      <c r="K1945" s="42">
        <v>29</v>
      </c>
      <c r="L1945" s="7">
        <v>60.52</v>
      </c>
      <c r="M1945" s="7">
        <v>57.69</v>
      </c>
      <c r="N1945" s="9">
        <v>0.95323859881031059</v>
      </c>
    </row>
    <row r="1946" spans="1:14" x14ac:dyDescent="0.25">
      <c r="A1946" s="5" t="s">
        <v>1599</v>
      </c>
      <c r="B1946" s="1" t="s">
        <v>1600</v>
      </c>
      <c r="C1946" t="s">
        <v>1601</v>
      </c>
      <c r="D1946" s="11" t="s">
        <v>1602</v>
      </c>
      <c r="E1946" s="1" t="s">
        <v>1537</v>
      </c>
      <c r="H1946" t="s">
        <v>415</v>
      </c>
      <c r="I1946" t="s">
        <v>27</v>
      </c>
      <c r="J1946" s="15" t="s">
        <v>28</v>
      </c>
      <c r="K1946" s="42">
        <v>30</v>
      </c>
      <c r="L1946" s="7">
        <v>57.67</v>
      </c>
      <c r="M1946" s="7">
        <v>55.73</v>
      </c>
      <c r="N1946" s="9">
        <v>0.96636032599271715</v>
      </c>
    </row>
    <row r="1947" spans="1:14" x14ac:dyDescent="0.25">
      <c r="A1947" s="5" t="s">
        <v>1599</v>
      </c>
      <c r="B1947" s="1" t="s">
        <v>1600</v>
      </c>
      <c r="C1947" t="s">
        <v>1601</v>
      </c>
      <c r="D1947" s="11" t="s">
        <v>1602</v>
      </c>
      <c r="E1947" s="1" t="s">
        <v>1537</v>
      </c>
      <c r="H1947" t="s">
        <v>415</v>
      </c>
      <c r="I1947" t="s">
        <v>27</v>
      </c>
      <c r="J1947" s="15" t="s">
        <v>28</v>
      </c>
      <c r="K1947" s="42">
        <v>31</v>
      </c>
      <c r="L1947" s="7">
        <v>63.31</v>
      </c>
      <c r="M1947" s="7">
        <v>61.64</v>
      </c>
      <c r="N1947" s="9">
        <v>0.97362186068551571</v>
      </c>
    </row>
    <row r="1948" spans="1:14" x14ac:dyDescent="0.25">
      <c r="A1948" s="5" t="s">
        <v>1599</v>
      </c>
      <c r="B1948" s="1" t="s">
        <v>1600</v>
      </c>
      <c r="C1948" t="s">
        <v>1601</v>
      </c>
      <c r="D1948" s="11" t="s">
        <v>1602</v>
      </c>
      <c r="E1948" s="1" t="s">
        <v>1537</v>
      </c>
      <c r="H1948" t="s">
        <v>415</v>
      </c>
      <c r="I1948" t="s">
        <v>27</v>
      </c>
      <c r="J1948" s="15" t="s">
        <v>28</v>
      </c>
      <c r="K1948" s="42">
        <v>32</v>
      </c>
      <c r="L1948" s="7">
        <v>47.67</v>
      </c>
      <c r="M1948" s="7">
        <v>44.61</v>
      </c>
      <c r="N1948" s="9">
        <v>0.93580868470736311</v>
      </c>
    </row>
    <row r="1949" spans="1:14" x14ac:dyDescent="0.25">
      <c r="A1949" s="5" t="s">
        <v>1599</v>
      </c>
      <c r="B1949" s="1" t="s">
        <v>1600</v>
      </c>
      <c r="C1949" t="s">
        <v>1601</v>
      </c>
      <c r="D1949" s="11" t="s">
        <v>1602</v>
      </c>
      <c r="E1949" s="1" t="s">
        <v>1537</v>
      </c>
      <c r="H1949" t="s">
        <v>415</v>
      </c>
      <c r="I1949" t="s">
        <v>27</v>
      </c>
      <c r="J1949" s="15" t="s">
        <v>28</v>
      </c>
      <c r="K1949" s="42">
        <v>33</v>
      </c>
      <c r="L1949" s="7">
        <v>58.53</v>
      </c>
      <c r="M1949" s="7">
        <v>56.08</v>
      </c>
      <c r="N1949" s="9">
        <v>0.9581411242098069</v>
      </c>
    </row>
    <row r="1950" spans="1:14" x14ac:dyDescent="0.25">
      <c r="A1950" s="5" t="s">
        <v>1599</v>
      </c>
      <c r="B1950" s="1" t="s">
        <v>1600</v>
      </c>
      <c r="C1950" t="s">
        <v>1601</v>
      </c>
      <c r="D1950" s="11" t="s">
        <v>1602</v>
      </c>
      <c r="E1950" s="1" t="s">
        <v>1537</v>
      </c>
      <c r="H1950" t="s">
        <v>415</v>
      </c>
      <c r="I1950" t="s">
        <v>27</v>
      </c>
      <c r="J1950" s="15" t="s">
        <v>28</v>
      </c>
      <c r="K1950" s="42">
        <v>34</v>
      </c>
      <c r="L1950" s="7">
        <v>52.97</v>
      </c>
      <c r="M1950" s="7">
        <v>50.35</v>
      </c>
      <c r="N1950" s="9">
        <v>0.9505380404002266</v>
      </c>
    </row>
    <row r="1951" spans="1:14" x14ac:dyDescent="0.25">
      <c r="A1951" s="5" t="s">
        <v>1599</v>
      </c>
      <c r="B1951" s="1" t="s">
        <v>1600</v>
      </c>
      <c r="C1951" t="s">
        <v>1601</v>
      </c>
      <c r="D1951" s="11" t="s">
        <v>1602</v>
      </c>
      <c r="E1951" s="1" t="s">
        <v>1537</v>
      </c>
      <c r="H1951" t="s">
        <v>415</v>
      </c>
      <c r="I1951" t="s">
        <v>27</v>
      </c>
      <c r="J1951" s="15" t="s">
        <v>28</v>
      </c>
      <c r="K1951" s="42">
        <v>35</v>
      </c>
      <c r="L1951" s="7">
        <v>45.87</v>
      </c>
      <c r="M1951" s="7">
        <v>42.65</v>
      </c>
      <c r="N1951" s="9">
        <v>0.92980161325485067</v>
      </c>
    </row>
    <row r="1952" spans="1:14" x14ac:dyDescent="0.25">
      <c r="A1952" s="5" t="s">
        <v>1599</v>
      </c>
      <c r="B1952" s="1" t="s">
        <v>1600</v>
      </c>
      <c r="C1952" t="s">
        <v>1601</v>
      </c>
      <c r="D1952" s="11" t="s">
        <v>1602</v>
      </c>
      <c r="E1952" s="1" t="s">
        <v>1537</v>
      </c>
      <c r="H1952" t="s">
        <v>415</v>
      </c>
      <c r="I1952" t="s">
        <v>27</v>
      </c>
      <c r="J1952" s="15" t="s">
        <v>28</v>
      </c>
      <c r="K1952" s="42">
        <v>36</v>
      </c>
      <c r="L1952" s="7">
        <v>63.11</v>
      </c>
      <c r="M1952" s="7">
        <v>62.39</v>
      </c>
      <c r="N1952" s="9">
        <v>0.98859134843923313</v>
      </c>
    </row>
    <row r="1953" spans="1:14" x14ac:dyDescent="0.25">
      <c r="A1953" s="5" t="s">
        <v>1599</v>
      </c>
      <c r="B1953" s="1" t="s">
        <v>1600</v>
      </c>
      <c r="C1953" t="s">
        <v>1601</v>
      </c>
      <c r="D1953" s="11" t="s">
        <v>1602</v>
      </c>
      <c r="E1953" s="1" t="s">
        <v>1537</v>
      </c>
      <c r="H1953" t="s">
        <v>415</v>
      </c>
      <c r="I1953" t="s">
        <v>27</v>
      </c>
      <c r="J1953" s="15" t="s">
        <v>28</v>
      </c>
      <c r="K1953" s="42">
        <v>37</v>
      </c>
      <c r="L1953" s="7">
        <v>60.95</v>
      </c>
      <c r="M1953" s="7">
        <v>59.02</v>
      </c>
      <c r="N1953" s="9">
        <v>0.9683347005742412</v>
      </c>
    </row>
    <row r="1954" spans="1:14" x14ac:dyDescent="0.25">
      <c r="A1954" s="5" t="s">
        <v>1599</v>
      </c>
      <c r="B1954" s="1" t="s">
        <v>1600</v>
      </c>
      <c r="C1954" t="s">
        <v>1601</v>
      </c>
      <c r="D1954" s="11" t="s">
        <v>1602</v>
      </c>
      <c r="E1954" s="1" t="s">
        <v>1537</v>
      </c>
      <c r="H1954" t="s">
        <v>415</v>
      </c>
      <c r="I1954" t="s">
        <v>27</v>
      </c>
      <c r="J1954" s="15" t="s">
        <v>28</v>
      </c>
      <c r="K1954" s="42">
        <v>38</v>
      </c>
      <c r="L1954" s="7">
        <v>68.37</v>
      </c>
      <c r="M1954" s="7">
        <v>67.27</v>
      </c>
      <c r="N1954" s="9">
        <v>0.98391107210764939</v>
      </c>
    </row>
    <row r="1955" spans="1:14" x14ac:dyDescent="0.25">
      <c r="A1955" s="5" t="s">
        <v>1599</v>
      </c>
      <c r="B1955" s="1" t="s">
        <v>1600</v>
      </c>
      <c r="C1955" t="s">
        <v>1601</v>
      </c>
      <c r="D1955" s="11" t="s">
        <v>1602</v>
      </c>
      <c r="E1955" s="1" t="s">
        <v>1537</v>
      </c>
      <c r="H1955" t="s">
        <v>415</v>
      </c>
      <c r="I1955" t="s">
        <v>27</v>
      </c>
      <c r="J1955" s="15" t="s">
        <v>28</v>
      </c>
      <c r="K1955" s="42">
        <v>39</v>
      </c>
      <c r="L1955" s="7">
        <v>61.7</v>
      </c>
      <c r="M1955" s="7">
        <v>60.02</v>
      </c>
      <c r="N1955" s="9">
        <v>0.97277147487844406</v>
      </c>
    </row>
    <row r="1956" spans="1:14" x14ac:dyDescent="0.25">
      <c r="A1956" s="5" t="s">
        <v>1599</v>
      </c>
      <c r="B1956" s="1" t="s">
        <v>1600</v>
      </c>
      <c r="C1956" t="s">
        <v>1601</v>
      </c>
      <c r="D1956" s="11" t="s">
        <v>1602</v>
      </c>
      <c r="E1956" s="1" t="s">
        <v>1537</v>
      </c>
      <c r="H1956" t="s">
        <v>415</v>
      </c>
      <c r="I1956" t="s">
        <v>27</v>
      </c>
      <c r="J1956" s="15" t="s">
        <v>28</v>
      </c>
      <c r="K1956" s="42">
        <v>40</v>
      </c>
      <c r="L1956" s="7">
        <v>61.71</v>
      </c>
      <c r="M1956" s="7">
        <v>59.83</v>
      </c>
      <c r="N1956" s="9">
        <v>0.96953492140657915</v>
      </c>
    </row>
    <row r="1957" spans="1:14" x14ac:dyDescent="0.25">
      <c r="A1957" s="5" t="s">
        <v>1599</v>
      </c>
      <c r="B1957" s="1" t="s">
        <v>1600</v>
      </c>
      <c r="C1957" t="s">
        <v>1601</v>
      </c>
      <c r="D1957" s="11" t="s">
        <v>1602</v>
      </c>
      <c r="E1957" s="1" t="s">
        <v>1537</v>
      </c>
      <c r="H1957" t="s">
        <v>415</v>
      </c>
      <c r="I1957" t="s">
        <v>27</v>
      </c>
      <c r="J1957" s="15" t="s">
        <v>28</v>
      </c>
      <c r="K1957" s="42">
        <v>41</v>
      </c>
      <c r="L1957" s="7">
        <v>67.27</v>
      </c>
      <c r="M1957" s="7">
        <v>65.180000000000007</v>
      </c>
      <c r="N1957" s="9">
        <v>0.96893117288538744</v>
      </c>
    </row>
    <row r="1958" spans="1:14" x14ac:dyDescent="0.25">
      <c r="A1958" s="5" t="s">
        <v>1599</v>
      </c>
      <c r="B1958" s="1" t="s">
        <v>1600</v>
      </c>
      <c r="C1958" t="s">
        <v>1601</v>
      </c>
      <c r="D1958" s="11" t="s">
        <v>1602</v>
      </c>
      <c r="E1958" s="1" t="s">
        <v>1537</v>
      </c>
      <c r="H1958" t="s">
        <v>415</v>
      </c>
      <c r="I1958" t="s">
        <v>27</v>
      </c>
      <c r="J1958" s="15" t="s">
        <v>28</v>
      </c>
      <c r="K1958" s="42">
        <v>42</v>
      </c>
      <c r="L1958" s="7">
        <v>63.98</v>
      </c>
      <c r="M1958" s="7">
        <v>62.44</v>
      </c>
      <c r="N1958" s="9">
        <v>0.97592997811816196</v>
      </c>
    </row>
    <row r="1959" spans="1:14" x14ac:dyDescent="0.25">
      <c r="A1959" s="5" t="s">
        <v>1599</v>
      </c>
      <c r="B1959" s="1" t="s">
        <v>1600</v>
      </c>
      <c r="C1959" t="s">
        <v>1601</v>
      </c>
      <c r="D1959" s="11" t="s">
        <v>1602</v>
      </c>
      <c r="E1959" s="1" t="s">
        <v>1537</v>
      </c>
      <c r="H1959" t="s">
        <v>415</v>
      </c>
      <c r="I1959" t="s">
        <v>27</v>
      </c>
      <c r="J1959" s="15" t="s">
        <v>28</v>
      </c>
      <c r="K1959" s="42">
        <v>43</v>
      </c>
      <c r="L1959" s="7">
        <v>63.36</v>
      </c>
      <c r="M1959" s="7">
        <v>61.23</v>
      </c>
      <c r="N1959" s="9">
        <v>0.96638257575757569</v>
      </c>
    </row>
    <row r="1960" spans="1:14" x14ac:dyDescent="0.25">
      <c r="A1960" s="5" t="s">
        <v>1599</v>
      </c>
      <c r="B1960" s="1" t="s">
        <v>1600</v>
      </c>
      <c r="C1960" t="s">
        <v>1601</v>
      </c>
      <c r="D1960" s="11" t="s">
        <v>1602</v>
      </c>
      <c r="E1960" s="1" t="s">
        <v>1537</v>
      </c>
      <c r="H1960" t="s">
        <v>415</v>
      </c>
      <c r="I1960" t="s">
        <v>27</v>
      </c>
      <c r="J1960" s="15" t="s">
        <v>28</v>
      </c>
      <c r="K1960" s="42">
        <v>44</v>
      </c>
      <c r="L1960" s="7">
        <v>60.23</v>
      </c>
      <c r="M1960" s="7">
        <v>57.26</v>
      </c>
      <c r="N1960" s="9">
        <v>0.95068902540262334</v>
      </c>
    </row>
    <row r="1961" spans="1:14" x14ac:dyDescent="0.25">
      <c r="A1961" s="5" t="s">
        <v>1599</v>
      </c>
      <c r="B1961" s="1" t="s">
        <v>1600</v>
      </c>
      <c r="C1961" t="s">
        <v>1601</v>
      </c>
      <c r="D1961" s="11" t="s">
        <v>1602</v>
      </c>
      <c r="E1961" s="1" t="s">
        <v>1537</v>
      </c>
      <c r="H1961" t="s">
        <v>415</v>
      </c>
      <c r="I1961" t="s">
        <v>27</v>
      </c>
      <c r="J1961" s="15" t="s">
        <v>28</v>
      </c>
      <c r="K1961" s="42">
        <v>45</v>
      </c>
      <c r="L1961" s="7">
        <v>64.989999999999995</v>
      </c>
      <c r="M1961" s="7">
        <v>62.9</v>
      </c>
      <c r="N1961" s="9">
        <v>0.96784120633943693</v>
      </c>
    </row>
    <row r="1962" spans="1:14" x14ac:dyDescent="0.25">
      <c r="A1962" s="5" t="s">
        <v>1599</v>
      </c>
      <c r="B1962" s="1" t="s">
        <v>1600</v>
      </c>
      <c r="C1962" t="s">
        <v>1601</v>
      </c>
      <c r="D1962" s="11" t="s">
        <v>1602</v>
      </c>
      <c r="E1962" s="1" t="s">
        <v>1537</v>
      </c>
      <c r="H1962" t="s">
        <v>415</v>
      </c>
      <c r="I1962" t="s">
        <v>27</v>
      </c>
      <c r="J1962" s="15" t="s">
        <v>28</v>
      </c>
      <c r="K1962" s="42">
        <v>46</v>
      </c>
      <c r="L1962" s="7">
        <v>56.8</v>
      </c>
      <c r="M1962" s="7">
        <v>55.02</v>
      </c>
      <c r="N1962" s="9">
        <v>0.96866197183098601</v>
      </c>
    </row>
    <row r="1963" spans="1:14" x14ac:dyDescent="0.25">
      <c r="A1963" s="5" t="s">
        <v>1599</v>
      </c>
      <c r="B1963" s="1" t="s">
        <v>1600</v>
      </c>
      <c r="C1963" t="s">
        <v>1601</v>
      </c>
      <c r="D1963" s="11" t="s">
        <v>1602</v>
      </c>
      <c r="E1963" s="1" t="s">
        <v>1537</v>
      </c>
      <c r="H1963" t="s">
        <v>415</v>
      </c>
      <c r="I1963" t="s">
        <v>27</v>
      </c>
      <c r="J1963" s="15" t="s">
        <v>28</v>
      </c>
      <c r="K1963" s="42">
        <v>47</v>
      </c>
      <c r="L1963" s="7">
        <v>63.36</v>
      </c>
      <c r="M1963" s="7">
        <v>61</v>
      </c>
      <c r="N1963" s="9">
        <v>0.9627525252525253</v>
      </c>
    </row>
    <row r="1964" spans="1:14" x14ac:dyDescent="0.25">
      <c r="A1964" s="5" t="s">
        <v>1599</v>
      </c>
      <c r="B1964" s="1" t="s">
        <v>1600</v>
      </c>
      <c r="C1964" t="s">
        <v>1601</v>
      </c>
      <c r="D1964" s="11" t="s">
        <v>1602</v>
      </c>
      <c r="E1964" s="1" t="s">
        <v>1537</v>
      </c>
      <c r="H1964" t="s">
        <v>415</v>
      </c>
      <c r="I1964" t="s">
        <v>27</v>
      </c>
      <c r="J1964" s="15" t="s">
        <v>28</v>
      </c>
      <c r="K1964" s="42">
        <v>48</v>
      </c>
      <c r="L1964" s="7">
        <v>69.89</v>
      </c>
      <c r="M1964" s="7">
        <v>67.97</v>
      </c>
      <c r="N1964" s="9">
        <v>0.97252825869223058</v>
      </c>
    </row>
    <row r="1965" spans="1:14" x14ac:dyDescent="0.25">
      <c r="A1965" s="5" t="s">
        <v>1599</v>
      </c>
      <c r="B1965" s="1" t="s">
        <v>1600</v>
      </c>
      <c r="C1965" t="s">
        <v>1601</v>
      </c>
      <c r="D1965" s="11" t="s">
        <v>1602</v>
      </c>
      <c r="E1965" s="1" t="s">
        <v>1537</v>
      </c>
      <c r="H1965" t="s">
        <v>415</v>
      </c>
      <c r="I1965" t="s">
        <v>27</v>
      </c>
      <c r="J1965" s="15" t="s">
        <v>28</v>
      </c>
      <c r="K1965" s="42">
        <v>49</v>
      </c>
      <c r="L1965" s="7">
        <v>58.22</v>
      </c>
      <c r="M1965" s="7">
        <v>56.73</v>
      </c>
      <c r="N1965" s="9">
        <v>0.97440742013053927</v>
      </c>
    </row>
    <row r="1966" spans="1:14" x14ac:dyDescent="0.25">
      <c r="A1966" s="5" t="s">
        <v>1599</v>
      </c>
      <c r="B1966" s="1" t="s">
        <v>1600</v>
      </c>
      <c r="C1966" t="s">
        <v>1601</v>
      </c>
      <c r="D1966" s="11" t="s">
        <v>1602</v>
      </c>
      <c r="E1966" s="1" t="s">
        <v>1537</v>
      </c>
      <c r="H1966" t="s">
        <v>415</v>
      </c>
      <c r="I1966" t="s">
        <v>27</v>
      </c>
      <c r="J1966" s="15" t="s">
        <v>28</v>
      </c>
      <c r="K1966" s="42">
        <v>50</v>
      </c>
      <c r="L1966" s="7">
        <v>52.62</v>
      </c>
      <c r="M1966" s="7">
        <v>49.83</v>
      </c>
      <c r="N1966" s="9">
        <v>0.94697833523375141</v>
      </c>
    </row>
    <row r="1967" spans="1:14" x14ac:dyDescent="0.25">
      <c r="A1967" s="5" t="s">
        <v>1599</v>
      </c>
      <c r="B1967" s="1" t="s">
        <v>1600</v>
      </c>
      <c r="C1967" t="s">
        <v>1601</v>
      </c>
      <c r="D1967" s="11" t="s">
        <v>1602</v>
      </c>
      <c r="E1967" s="1" t="s">
        <v>1537</v>
      </c>
      <c r="H1967" t="s">
        <v>415</v>
      </c>
      <c r="I1967" t="s">
        <v>27</v>
      </c>
      <c r="J1967" s="15" t="s">
        <v>28</v>
      </c>
      <c r="K1967" s="42">
        <v>51</v>
      </c>
      <c r="L1967" s="7">
        <v>73.819999999999993</v>
      </c>
      <c r="M1967" s="7">
        <v>71.319999999999993</v>
      </c>
      <c r="N1967" s="9">
        <v>0.96613383906800321</v>
      </c>
    </row>
    <row r="1968" spans="1:14" x14ac:dyDescent="0.25">
      <c r="A1968" s="5" t="s">
        <v>1599</v>
      </c>
      <c r="B1968" s="1" t="s">
        <v>1600</v>
      </c>
      <c r="C1968" t="s">
        <v>1601</v>
      </c>
      <c r="D1968" s="11" t="s">
        <v>1602</v>
      </c>
      <c r="E1968" s="1" t="s">
        <v>1537</v>
      </c>
      <c r="H1968" t="s">
        <v>415</v>
      </c>
      <c r="I1968" t="s">
        <v>27</v>
      </c>
      <c r="J1968" s="15" t="s">
        <v>28</v>
      </c>
      <c r="K1968" s="42">
        <v>52</v>
      </c>
      <c r="L1968" s="7">
        <v>65.099999999999994</v>
      </c>
      <c r="M1968" s="7">
        <v>62.29</v>
      </c>
      <c r="N1968" s="9">
        <v>0.95683563748079881</v>
      </c>
    </row>
    <row r="1969" spans="1:14" x14ac:dyDescent="0.25">
      <c r="A1969" s="5" t="s">
        <v>1599</v>
      </c>
      <c r="B1969" s="1" t="s">
        <v>1600</v>
      </c>
      <c r="C1969" t="s">
        <v>1601</v>
      </c>
      <c r="D1969" s="11" t="s">
        <v>1602</v>
      </c>
      <c r="E1969" s="1" t="s">
        <v>1537</v>
      </c>
      <c r="H1969" t="s">
        <v>415</v>
      </c>
      <c r="I1969" t="s">
        <v>27</v>
      </c>
      <c r="J1969" s="15" t="s">
        <v>28</v>
      </c>
      <c r="K1969" s="42">
        <v>53</v>
      </c>
      <c r="L1969" s="7">
        <v>69.83</v>
      </c>
      <c r="M1969" s="7">
        <v>68.17</v>
      </c>
      <c r="N1969" s="9">
        <v>0.97622798224258922</v>
      </c>
    </row>
    <row r="1970" spans="1:14" x14ac:dyDescent="0.25">
      <c r="A1970" s="5" t="s">
        <v>1599</v>
      </c>
      <c r="B1970" s="1" t="s">
        <v>1600</v>
      </c>
      <c r="C1970" t="s">
        <v>1601</v>
      </c>
      <c r="D1970" s="11" t="s">
        <v>1602</v>
      </c>
      <c r="E1970" s="1" t="s">
        <v>1537</v>
      </c>
      <c r="H1970" t="s">
        <v>415</v>
      </c>
      <c r="I1970" t="s">
        <v>27</v>
      </c>
      <c r="J1970" s="15" t="s">
        <v>28</v>
      </c>
      <c r="K1970" s="42">
        <v>54</v>
      </c>
      <c r="L1970" s="7">
        <v>69.849999999999994</v>
      </c>
      <c r="M1970" s="7">
        <v>67.55</v>
      </c>
      <c r="N1970" s="9">
        <v>0.96707229778095927</v>
      </c>
    </row>
    <row r="1971" spans="1:14" x14ac:dyDescent="0.25">
      <c r="A1971" s="5" t="s">
        <v>1599</v>
      </c>
      <c r="B1971" s="1" t="s">
        <v>1600</v>
      </c>
      <c r="C1971" t="s">
        <v>1601</v>
      </c>
      <c r="D1971" s="11" t="s">
        <v>1602</v>
      </c>
      <c r="E1971" s="1" t="s">
        <v>1537</v>
      </c>
      <c r="H1971" t="s">
        <v>415</v>
      </c>
      <c r="I1971" t="s">
        <v>27</v>
      </c>
      <c r="J1971" s="15" t="s">
        <v>28</v>
      </c>
      <c r="K1971" s="42">
        <v>55</v>
      </c>
      <c r="L1971" s="7">
        <v>55.33</v>
      </c>
      <c r="M1971" s="7">
        <v>53.22</v>
      </c>
      <c r="N1971" s="9">
        <v>0.9618651726007591</v>
      </c>
    </row>
    <row r="1972" spans="1:14" x14ac:dyDescent="0.25">
      <c r="A1972" s="5" t="s">
        <v>1599</v>
      </c>
      <c r="B1972" s="1" t="s">
        <v>1600</v>
      </c>
      <c r="C1972" t="s">
        <v>1601</v>
      </c>
      <c r="D1972" s="11" t="s">
        <v>1602</v>
      </c>
      <c r="E1972" s="1" t="s">
        <v>1537</v>
      </c>
      <c r="H1972" t="s">
        <v>415</v>
      </c>
      <c r="I1972" t="s">
        <v>27</v>
      </c>
      <c r="J1972" s="15" t="s">
        <v>28</v>
      </c>
      <c r="K1972" s="42">
        <v>56</v>
      </c>
      <c r="L1972" s="7">
        <v>59.98</v>
      </c>
      <c r="M1972" s="7">
        <v>57.79</v>
      </c>
      <c r="N1972" s="9">
        <v>0.96348782927642551</v>
      </c>
    </row>
    <row r="1973" spans="1:14" x14ac:dyDescent="0.25">
      <c r="A1973" s="5" t="s">
        <v>1599</v>
      </c>
      <c r="B1973" s="1" t="s">
        <v>1600</v>
      </c>
      <c r="C1973" t="s">
        <v>1601</v>
      </c>
      <c r="D1973" s="11" t="s">
        <v>1602</v>
      </c>
      <c r="E1973" s="1" t="s">
        <v>1537</v>
      </c>
      <c r="H1973" t="s">
        <v>415</v>
      </c>
      <c r="I1973" t="s">
        <v>27</v>
      </c>
      <c r="J1973" s="15" t="s">
        <v>28</v>
      </c>
      <c r="K1973" s="42">
        <v>57</v>
      </c>
      <c r="L1973" s="7">
        <v>55.29</v>
      </c>
      <c r="M1973" s="7">
        <v>53.35</v>
      </c>
      <c r="N1973" s="9">
        <v>0.96491228070175439</v>
      </c>
    </row>
    <row r="1974" spans="1:14" x14ac:dyDescent="0.25">
      <c r="A1974" s="5" t="s">
        <v>1599</v>
      </c>
      <c r="B1974" s="1" t="s">
        <v>1600</v>
      </c>
      <c r="C1974" t="s">
        <v>1601</v>
      </c>
      <c r="D1974" s="11" t="s">
        <v>1602</v>
      </c>
      <c r="E1974" s="1" t="s">
        <v>1537</v>
      </c>
      <c r="H1974" t="s">
        <v>415</v>
      </c>
      <c r="I1974" t="s">
        <v>27</v>
      </c>
      <c r="J1974" s="15" t="s">
        <v>28</v>
      </c>
      <c r="K1974" s="42">
        <v>58</v>
      </c>
      <c r="L1974" s="7">
        <v>67.78</v>
      </c>
      <c r="M1974" s="7">
        <v>64.599999999999994</v>
      </c>
      <c r="N1974" s="9">
        <v>0.95308350545883735</v>
      </c>
    </row>
    <row r="1975" spans="1:14" x14ac:dyDescent="0.25">
      <c r="A1975" s="5" t="s">
        <v>1599</v>
      </c>
      <c r="B1975" s="1" t="s">
        <v>1600</v>
      </c>
      <c r="C1975" t="s">
        <v>1601</v>
      </c>
      <c r="D1975" s="11" t="s">
        <v>1602</v>
      </c>
      <c r="E1975" s="1" t="s">
        <v>1537</v>
      </c>
      <c r="H1975" t="s">
        <v>415</v>
      </c>
      <c r="I1975" t="s">
        <v>27</v>
      </c>
      <c r="J1975" s="15" t="s">
        <v>28</v>
      </c>
      <c r="K1975" s="42">
        <v>59</v>
      </c>
      <c r="L1975" s="7">
        <v>51.76</v>
      </c>
      <c r="M1975" s="7">
        <v>48.39</v>
      </c>
      <c r="N1975" s="9">
        <v>0.93489180834621333</v>
      </c>
    </row>
    <row r="1976" spans="1:14" x14ac:dyDescent="0.25">
      <c r="A1976" s="5" t="s">
        <v>1599</v>
      </c>
      <c r="B1976" s="1" t="s">
        <v>1600</v>
      </c>
      <c r="C1976" t="s">
        <v>1601</v>
      </c>
      <c r="D1976" s="11" t="s">
        <v>1602</v>
      </c>
      <c r="E1976" s="1" t="s">
        <v>1537</v>
      </c>
      <c r="H1976" t="s">
        <v>415</v>
      </c>
      <c r="I1976" t="s">
        <v>27</v>
      </c>
      <c r="J1976" s="15" t="s">
        <v>28</v>
      </c>
      <c r="K1976" s="42">
        <v>60</v>
      </c>
      <c r="L1976" s="7">
        <v>54.5</v>
      </c>
      <c r="M1976" s="7">
        <v>52.77</v>
      </c>
      <c r="N1976" s="9">
        <v>0.968256880733945</v>
      </c>
    </row>
    <row r="1977" spans="1:14" x14ac:dyDescent="0.25">
      <c r="A1977" s="5" t="s">
        <v>1599</v>
      </c>
      <c r="B1977" s="1" t="s">
        <v>1600</v>
      </c>
      <c r="C1977" t="s">
        <v>1601</v>
      </c>
      <c r="D1977" s="11" t="s">
        <v>1602</v>
      </c>
      <c r="E1977" s="1" t="s">
        <v>1537</v>
      </c>
      <c r="H1977" t="s">
        <v>415</v>
      </c>
      <c r="I1977" t="s">
        <v>27</v>
      </c>
      <c r="J1977" s="15" t="s">
        <v>28</v>
      </c>
      <c r="K1977" s="42">
        <v>61</v>
      </c>
      <c r="L1977" s="7">
        <v>54.4</v>
      </c>
      <c r="M1977" s="7">
        <v>51.77</v>
      </c>
      <c r="N1977" s="9">
        <v>0.951654411764706</v>
      </c>
    </row>
    <row r="1978" spans="1:14" x14ac:dyDescent="0.25">
      <c r="A1978" s="5" t="s">
        <v>1599</v>
      </c>
      <c r="B1978" s="1" t="s">
        <v>1600</v>
      </c>
      <c r="C1978" t="s">
        <v>1601</v>
      </c>
      <c r="D1978" s="11" t="s">
        <v>1602</v>
      </c>
      <c r="E1978" s="1" t="s">
        <v>1537</v>
      </c>
      <c r="H1978" t="s">
        <v>415</v>
      </c>
      <c r="I1978" t="s">
        <v>27</v>
      </c>
      <c r="J1978" s="15" t="s">
        <v>28</v>
      </c>
      <c r="K1978" s="42">
        <v>62</v>
      </c>
      <c r="L1978" s="7">
        <v>72.94</v>
      </c>
      <c r="M1978" s="7">
        <v>70.349999999999994</v>
      </c>
      <c r="N1978" s="9">
        <v>0.96449136276391545</v>
      </c>
    </row>
    <row r="1979" spans="1:14" x14ac:dyDescent="0.25">
      <c r="A1979" s="5" t="s">
        <v>1599</v>
      </c>
      <c r="B1979" s="1" t="s">
        <v>1600</v>
      </c>
      <c r="C1979" t="s">
        <v>1601</v>
      </c>
      <c r="D1979" s="11" t="s">
        <v>1602</v>
      </c>
      <c r="E1979" s="1" t="s">
        <v>1537</v>
      </c>
      <c r="H1979" t="s">
        <v>415</v>
      </c>
      <c r="I1979" t="s">
        <v>27</v>
      </c>
      <c r="J1979" s="15" t="s">
        <v>28</v>
      </c>
      <c r="K1979" s="42">
        <v>63</v>
      </c>
      <c r="L1979" s="7">
        <v>56.06</v>
      </c>
      <c r="M1979" s="7">
        <v>55.62</v>
      </c>
      <c r="N1979" s="9">
        <v>0.99215126650017826</v>
      </c>
    </row>
    <row r="1980" spans="1:14" x14ac:dyDescent="0.25">
      <c r="A1980" s="5" t="s">
        <v>1599</v>
      </c>
      <c r="B1980" s="1" t="s">
        <v>1600</v>
      </c>
      <c r="C1980" t="s">
        <v>1601</v>
      </c>
      <c r="D1980" s="11" t="s">
        <v>1602</v>
      </c>
      <c r="E1980" s="1" t="s">
        <v>1537</v>
      </c>
      <c r="H1980" t="s">
        <v>415</v>
      </c>
      <c r="I1980" t="s">
        <v>27</v>
      </c>
      <c r="J1980" s="15" t="s">
        <v>28</v>
      </c>
      <c r="K1980" s="42">
        <v>64</v>
      </c>
      <c r="L1980" s="7">
        <v>61.07</v>
      </c>
      <c r="M1980" s="7">
        <v>58.65</v>
      </c>
      <c r="N1980" s="9">
        <v>0.96037334206648106</v>
      </c>
    </row>
    <row r="1981" spans="1:14" x14ac:dyDescent="0.25">
      <c r="A1981" s="5" t="s">
        <v>1599</v>
      </c>
      <c r="B1981" s="1" t="s">
        <v>1600</v>
      </c>
      <c r="C1981" t="s">
        <v>1601</v>
      </c>
      <c r="D1981" s="11" t="s">
        <v>1602</v>
      </c>
      <c r="E1981" s="1" t="s">
        <v>1537</v>
      </c>
      <c r="H1981" t="s">
        <v>415</v>
      </c>
      <c r="I1981" t="s">
        <v>27</v>
      </c>
      <c r="J1981" s="15" t="s">
        <v>28</v>
      </c>
      <c r="K1981" s="42">
        <v>65</v>
      </c>
      <c r="L1981" s="7">
        <v>62.26</v>
      </c>
      <c r="M1981" s="7">
        <v>60.76</v>
      </c>
      <c r="N1981" s="9">
        <v>0.97590748474140698</v>
      </c>
    </row>
    <row r="1982" spans="1:14" x14ac:dyDescent="0.25">
      <c r="A1982" s="5" t="s">
        <v>1599</v>
      </c>
      <c r="B1982" s="1" t="s">
        <v>1600</v>
      </c>
      <c r="C1982" t="s">
        <v>1603</v>
      </c>
      <c r="D1982" s="11" t="s">
        <v>1602</v>
      </c>
      <c r="E1982" s="1" t="s">
        <v>1537</v>
      </c>
      <c r="H1982" t="s">
        <v>415</v>
      </c>
      <c r="I1982" t="s">
        <v>27</v>
      </c>
      <c r="J1982" s="15" t="s">
        <v>28</v>
      </c>
      <c r="K1982" s="42">
        <v>1</v>
      </c>
      <c r="L1982" s="7">
        <v>76.34</v>
      </c>
      <c r="M1982" s="7">
        <v>70.88</v>
      </c>
      <c r="N1982" s="9">
        <v>0.92847786219544137</v>
      </c>
    </row>
    <row r="1983" spans="1:14" x14ac:dyDescent="0.25">
      <c r="A1983" s="5" t="s">
        <v>1599</v>
      </c>
      <c r="B1983" s="1" t="s">
        <v>1600</v>
      </c>
      <c r="C1983" t="s">
        <v>1603</v>
      </c>
      <c r="D1983" s="11" t="s">
        <v>1602</v>
      </c>
      <c r="E1983" s="1" t="s">
        <v>1537</v>
      </c>
      <c r="H1983" t="s">
        <v>415</v>
      </c>
      <c r="I1983" t="s">
        <v>27</v>
      </c>
      <c r="J1983" s="15" t="s">
        <v>28</v>
      </c>
      <c r="K1983" s="42">
        <v>2</v>
      </c>
      <c r="L1983" s="7">
        <v>54.64</v>
      </c>
      <c r="M1983" s="7">
        <v>48.67</v>
      </c>
      <c r="N1983" s="9">
        <v>0.89073938506588579</v>
      </c>
    </row>
    <row r="1984" spans="1:14" x14ac:dyDescent="0.25">
      <c r="A1984" s="5" t="s">
        <v>1599</v>
      </c>
      <c r="B1984" s="1" t="s">
        <v>1600</v>
      </c>
      <c r="C1984" t="s">
        <v>1603</v>
      </c>
      <c r="D1984" s="11" t="s">
        <v>1602</v>
      </c>
      <c r="E1984" s="1" t="s">
        <v>1537</v>
      </c>
      <c r="H1984" t="s">
        <v>415</v>
      </c>
      <c r="I1984" t="s">
        <v>27</v>
      </c>
      <c r="J1984" s="15" t="s">
        <v>28</v>
      </c>
      <c r="K1984" s="42">
        <v>3</v>
      </c>
      <c r="L1984" s="7">
        <v>55.11</v>
      </c>
      <c r="M1984" s="7">
        <v>50.94</v>
      </c>
      <c r="N1984" s="9">
        <v>0.92433315187806198</v>
      </c>
    </row>
    <row r="1985" spans="1:14" x14ac:dyDescent="0.25">
      <c r="A1985" s="5" t="s">
        <v>1599</v>
      </c>
      <c r="B1985" s="1" t="s">
        <v>1600</v>
      </c>
      <c r="C1985" t="s">
        <v>1603</v>
      </c>
      <c r="D1985" s="11" t="s">
        <v>1602</v>
      </c>
      <c r="E1985" s="1" t="s">
        <v>1537</v>
      </c>
      <c r="H1985" t="s">
        <v>415</v>
      </c>
      <c r="I1985" t="s">
        <v>27</v>
      </c>
      <c r="J1985" s="15" t="s">
        <v>28</v>
      </c>
      <c r="K1985" s="42">
        <v>4</v>
      </c>
      <c r="L1985" s="7">
        <v>70.19</v>
      </c>
      <c r="M1985" s="7">
        <v>64.09</v>
      </c>
      <c r="N1985" s="9">
        <v>0.91309303319561197</v>
      </c>
    </row>
    <row r="1986" spans="1:14" x14ac:dyDescent="0.25">
      <c r="A1986" s="5" t="s">
        <v>1599</v>
      </c>
      <c r="B1986" s="1" t="s">
        <v>1600</v>
      </c>
      <c r="C1986" t="s">
        <v>1603</v>
      </c>
      <c r="D1986" s="11" t="s">
        <v>1602</v>
      </c>
      <c r="E1986" s="1" t="s">
        <v>1537</v>
      </c>
      <c r="H1986" t="s">
        <v>415</v>
      </c>
      <c r="I1986" t="s">
        <v>27</v>
      </c>
      <c r="J1986" s="15" t="s">
        <v>28</v>
      </c>
      <c r="K1986" s="42">
        <v>5</v>
      </c>
      <c r="L1986" s="7">
        <v>58.75</v>
      </c>
      <c r="M1986" s="7">
        <v>55.48</v>
      </c>
      <c r="N1986" s="9">
        <v>0.94434042553191488</v>
      </c>
    </row>
    <row r="1987" spans="1:14" x14ac:dyDescent="0.25">
      <c r="A1987" s="5" t="s">
        <v>1599</v>
      </c>
      <c r="B1987" s="1" t="s">
        <v>1600</v>
      </c>
      <c r="C1987" t="s">
        <v>1603</v>
      </c>
      <c r="D1987" s="11" t="s">
        <v>1602</v>
      </c>
      <c r="E1987" s="1" t="s">
        <v>1537</v>
      </c>
      <c r="H1987" t="s">
        <v>415</v>
      </c>
      <c r="I1987" t="s">
        <v>27</v>
      </c>
      <c r="J1987" s="15" t="s">
        <v>28</v>
      </c>
      <c r="K1987" s="42">
        <v>6</v>
      </c>
      <c r="L1987" s="7">
        <v>71.459999999999994</v>
      </c>
      <c r="M1987" s="7">
        <v>67.510000000000005</v>
      </c>
      <c r="N1987" s="9">
        <v>0.94472432129862871</v>
      </c>
    </row>
    <row r="1988" spans="1:14" x14ac:dyDescent="0.25">
      <c r="A1988" s="5" t="s">
        <v>1599</v>
      </c>
      <c r="B1988" s="1" t="s">
        <v>1600</v>
      </c>
      <c r="C1988" t="s">
        <v>1603</v>
      </c>
      <c r="D1988" s="11" t="s">
        <v>1602</v>
      </c>
      <c r="E1988" s="1" t="s">
        <v>1537</v>
      </c>
      <c r="H1988" t="s">
        <v>415</v>
      </c>
      <c r="I1988" t="s">
        <v>27</v>
      </c>
      <c r="J1988" s="15" t="s">
        <v>28</v>
      </c>
      <c r="K1988" s="42">
        <v>7</v>
      </c>
      <c r="L1988" s="7">
        <v>79.349999999999994</v>
      </c>
      <c r="M1988" s="7">
        <v>76.819999999999993</v>
      </c>
      <c r="N1988" s="9">
        <v>0.96811594202898554</v>
      </c>
    </row>
    <row r="1989" spans="1:14" x14ac:dyDescent="0.25">
      <c r="A1989" s="5" t="s">
        <v>1599</v>
      </c>
      <c r="B1989" s="1" t="s">
        <v>1600</v>
      </c>
      <c r="C1989" t="s">
        <v>1603</v>
      </c>
      <c r="D1989" s="11" t="s">
        <v>1602</v>
      </c>
      <c r="E1989" s="1" t="s">
        <v>1537</v>
      </c>
      <c r="H1989" t="s">
        <v>415</v>
      </c>
      <c r="I1989" t="s">
        <v>27</v>
      </c>
      <c r="J1989" s="15" t="s">
        <v>28</v>
      </c>
      <c r="K1989" s="42">
        <v>8</v>
      </c>
      <c r="L1989" s="7">
        <v>70.97</v>
      </c>
      <c r="M1989" s="7">
        <v>77.959999999999994</v>
      </c>
      <c r="N1989" s="9">
        <v>1.0984923206988868</v>
      </c>
    </row>
    <row r="1990" spans="1:14" x14ac:dyDescent="0.25">
      <c r="A1990" s="5" t="s">
        <v>1599</v>
      </c>
      <c r="B1990" s="1" t="s">
        <v>1600</v>
      </c>
      <c r="C1990" t="s">
        <v>1603</v>
      </c>
      <c r="D1990" s="11" t="s">
        <v>1602</v>
      </c>
      <c r="E1990" s="1" t="s">
        <v>1537</v>
      </c>
      <c r="H1990" t="s">
        <v>415</v>
      </c>
      <c r="I1990" t="s">
        <v>27</v>
      </c>
      <c r="J1990" s="15" t="s">
        <v>28</v>
      </c>
      <c r="K1990" s="42">
        <v>9</v>
      </c>
      <c r="L1990" s="7">
        <v>56.92</v>
      </c>
      <c r="M1990" s="7">
        <v>53.11</v>
      </c>
      <c r="N1990" s="9">
        <v>0.93306394940267035</v>
      </c>
    </row>
    <row r="1991" spans="1:14" x14ac:dyDescent="0.25">
      <c r="A1991" s="5" t="s">
        <v>1599</v>
      </c>
      <c r="B1991" s="1" t="s">
        <v>1600</v>
      </c>
      <c r="C1991" t="s">
        <v>1603</v>
      </c>
      <c r="D1991" s="11" t="s">
        <v>1602</v>
      </c>
      <c r="E1991" s="1" t="s">
        <v>1537</v>
      </c>
      <c r="H1991" t="s">
        <v>415</v>
      </c>
      <c r="I1991" t="s">
        <v>27</v>
      </c>
      <c r="J1991" s="15" t="s">
        <v>28</v>
      </c>
      <c r="K1991" s="42">
        <v>10</v>
      </c>
      <c r="L1991" s="7">
        <v>76.14</v>
      </c>
      <c r="M1991" s="7">
        <v>72.41</v>
      </c>
      <c r="N1991" s="9">
        <v>0.95101129498292614</v>
      </c>
    </row>
    <row r="1992" spans="1:14" x14ac:dyDescent="0.25">
      <c r="A1992" s="5" t="s">
        <v>1599</v>
      </c>
      <c r="B1992" s="1" t="s">
        <v>1600</v>
      </c>
      <c r="C1992" t="s">
        <v>1603</v>
      </c>
      <c r="D1992" s="11" t="s">
        <v>1602</v>
      </c>
      <c r="E1992" s="1" t="s">
        <v>1537</v>
      </c>
      <c r="H1992" t="s">
        <v>415</v>
      </c>
      <c r="I1992" t="s">
        <v>27</v>
      </c>
      <c r="J1992" s="15" t="s">
        <v>28</v>
      </c>
      <c r="K1992" s="42">
        <v>11</v>
      </c>
      <c r="L1992" s="7">
        <v>63.39</v>
      </c>
      <c r="M1992" s="7">
        <v>58.81</v>
      </c>
      <c r="N1992" s="9">
        <v>0.92774885628648052</v>
      </c>
    </row>
    <row r="1993" spans="1:14" x14ac:dyDescent="0.25">
      <c r="A1993" s="5" t="s">
        <v>1599</v>
      </c>
      <c r="B1993" s="1" t="s">
        <v>1600</v>
      </c>
      <c r="C1993" t="s">
        <v>1603</v>
      </c>
      <c r="D1993" s="11" t="s">
        <v>1602</v>
      </c>
      <c r="E1993" s="1" t="s">
        <v>1537</v>
      </c>
      <c r="H1993" t="s">
        <v>415</v>
      </c>
      <c r="I1993" t="s">
        <v>27</v>
      </c>
      <c r="J1993" s="15" t="s">
        <v>28</v>
      </c>
      <c r="K1993" s="42">
        <v>12</v>
      </c>
      <c r="L1993" s="7">
        <v>78.540000000000006</v>
      </c>
      <c r="M1993" s="7">
        <v>74.33</v>
      </c>
      <c r="N1993" s="9">
        <v>0.94639674051438749</v>
      </c>
    </row>
    <row r="1994" spans="1:14" x14ac:dyDescent="0.25">
      <c r="A1994" s="5" t="s">
        <v>1599</v>
      </c>
      <c r="B1994" s="1" t="s">
        <v>1600</v>
      </c>
      <c r="C1994" t="s">
        <v>1603</v>
      </c>
      <c r="D1994" s="11" t="s">
        <v>1602</v>
      </c>
      <c r="E1994" s="1" t="s">
        <v>1537</v>
      </c>
      <c r="H1994" t="s">
        <v>415</v>
      </c>
      <c r="I1994" t="s">
        <v>27</v>
      </c>
      <c r="J1994" s="15" t="s">
        <v>28</v>
      </c>
      <c r="K1994" s="42">
        <v>13</v>
      </c>
      <c r="L1994" s="7">
        <v>80.03</v>
      </c>
      <c r="M1994" s="7">
        <v>75.36</v>
      </c>
      <c r="N1994" s="9">
        <v>0.94164688241909278</v>
      </c>
    </row>
    <row r="1995" spans="1:14" x14ac:dyDescent="0.25">
      <c r="A1995" s="5" t="s">
        <v>1599</v>
      </c>
      <c r="B1995" s="1" t="s">
        <v>1600</v>
      </c>
      <c r="C1995" t="s">
        <v>1603</v>
      </c>
      <c r="D1995" s="11" t="s">
        <v>1602</v>
      </c>
      <c r="E1995" s="1" t="s">
        <v>1537</v>
      </c>
      <c r="H1995" t="s">
        <v>415</v>
      </c>
      <c r="I1995" t="s">
        <v>27</v>
      </c>
      <c r="J1995" s="15" t="s">
        <v>28</v>
      </c>
      <c r="K1995" s="42">
        <v>14</v>
      </c>
      <c r="L1995" s="7">
        <v>69.88</v>
      </c>
      <c r="M1995" s="7">
        <v>64.709999999999994</v>
      </c>
      <c r="N1995" s="9">
        <v>0.92601602747567258</v>
      </c>
    </row>
    <row r="1996" spans="1:14" x14ac:dyDescent="0.25">
      <c r="A1996" s="5" t="s">
        <v>1599</v>
      </c>
      <c r="B1996" s="1" t="s">
        <v>1600</v>
      </c>
      <c r="C1996" t="s">
        <v>1603</v>
      </c>
      <c r="D1996" s="11" t="s">
        <v>1602</v>
      </c>
      <c r="E1996" s="1" t="s">
        <v>1537</v>
      </c>
      <c r="H1996" t="s">
        <v>415</v>
      </c>
      <c r="I1996" t="s">
        <v>27</v>
      </c>
      <c r="J1996" s="15" t="s">
        <v>28</v>
      </c>
      <c r="K1996" s="42">
        <v>15</v>
      </c>
      <c r="L1996" s="7">
        <v>59.47</v>
      </c>
      <c r="M1996" s="7">
        <v>55.42</v>
      </c>
      <c r="N1996" s="9">
        <v>0.93189843618631252</v>
      </c>
    </row>
    <row r="1997" spans="1:14" x14ac:dyDescent="0.25">
      <c r="A1997" s="5" t="s">
        <v>1599</v>
      </c>
      <c r="B1997" s="1" t="s">
        <v>1600</v>
      </c>
      <c r="C1997" t="s">
        <v>1603</v>
      </c>
      <c r="D1997" s="11" t="s">
        <v>1602</v>
      </c>
      <c r="E1997" s="1" t="s">
        <v>1537</v>
      </c>
      <c r="H1997" t="s">
        <v>415</v>
      </c>
      <c r="I1997" t="s">
        <v>27</v>
      </c>
      <c r="J1997" s="15" t="s">
        <v>28</v>
      </c>
      <c r="K1997" s="42">
        <v>16</v>
      </c>
      <c r="L1997" s="7">
        <v>46.66</v>
      </c>
      <c r="M1997" s="7">
        <v>45.3</v>
      </c>
      <c r="N1997" s="9">
        <v>0.97085297899699963</v>
      </c>
    </row>
    <row r="1998" spans="1:14" x14ac:dyDescent="0.25">
      <c r="A1998" s="5" t="s">
        <v>1599</v>
      </c>
      <c r="B1998" s="1" t="s">
        <v>1600</v>
      </c>
      <c r="C1998" t="s">
        <v>1603</v>
      </c>
      <c r="D1998" s="11" t="s">
        <v>1602</v>
      </c>
      <c r="E1998" s="1" t="s">
        <v>1537</v>
      </c>
      <c r="H1998" t="s">
        <v>415</v>
      </c>
      <c r="I1998" t="s">
        <v>27</v>
      </c>
      <c r="J1998" s="15" t="s">
        <v>28</v>
      </c>
      <c r="K1998" s="42">
        <v>17</v>
      </c>
      <c r="L1998" s="7">
        <v>68.739999999999995</v>
      </c>
      <c r="M1998" s="7">
        <v>64.92</v>
      </c>
      <c r="N1998" s="9">
        <v>0.94442828047716043</v>
      </c>
    </row>
    <row r="1999" spans="1:14" x14ac:dyDescent="0.25">
      <c r="A1999" s="5" t="s">
        <v>1599</v>
      </c>
      <c r="B1999" s="1" t="s">
        <v>1600</v>
      </c>
      <c r="C1999" t="s">
        <v>1603</v>
      </c>
      <c r="D1999" s="11" t="s">
        <v>1602</v>
      </c>
      <c r="E1999" s="1" t="s">
        <v>1537</v>
      </c>
      <c r="H1999" t="s">
        <v>415</v>
      </c>
      <c r="I1999" t="s">
        <v>27</v>
      </c>
      <c r="J1999" s="15" t="s">
        <v>28</v>
      </c>
      <c r="K1999" s="42">
        <v>18</v>
      </c>
      <c r="L1999" s="7">
        <v>72.959999999999994</v>
      </c>
      <c r="M1999" s="7">
        <v>68.709999999999994</v>
      </c>
      <c r="N1999" s="9">
        <v>0.94174890350877194</v>
      </c>
    </row>
    <row r="2000" spans="1:14" x14ac:dyDescent="0.25">
      <c r="A2000" s="5" t="s">
        <v>1599</v>
      </c>
      <c r="B2000" s="1" t="s">
        <v>1600</v>
      </c>
      <c r="C2000" t="s">
        <v>1603</v>
      </c>
      <c r="D2000" s="11" t="s">
        <v>1602</v>
      </c>
      <c r="E2000" s="1" t="s">
        <v>1537</v>
      </c>
      <c r="H2000" t="s">
        <v>415</v>
      </c>
      <c r="I2000" t="s">
        <v>27</v>
      </c>
      <c r="J2000" s="15" t="s">
        <v>28</v>
      </c>
      <c r="K2000" s="42">
        <v>19</v>
      </c>
      <c r="L2000" s="7">
        <v>61.89</v>
      </c>
      <c r="M2000" s="7">
        <v>58.59</v>
      </c>
      <c r="N2000" s="9">
        <v>0.94667959282598158</v>
      </c>
    </row>
    <row r="2001" spans="1:14" x14ac:dyDescent="0.25">
      <c r="A2001" s="5" t="s">
        <v>1599</v>
      </c>
      <c r="B2001" s="1" t="s">
        <v>1600</v>
      </c>
      <c r="C2001" t="s">
        <v>1603</v>
      </c>
      <c r="D2001" s="11" t="s">
        <v>1602</v>
      </c>
      <c r="E2001" s="1" t="s">
        <v>1537</v>
      </c>
      <c r="H2001" t="s">
        <v>415</v>
      </c>
      <c r="I2001" t="s">
        <v>27</v>
      </c>
      <c r="J2001" s="15" t="s">
        <v>28</v>
      </c>
      <c r="K2001" s="42">
        <v>20</v>
      </c>
      <c r="L2001" s="7">
        <v>49.96</v>
      </c>
      <c r="M2001" s="7">
        <v>44.89</v>
      </c>
      <c r="N2001" s="9">
        <v>0.89851881505204167</v>
      </c>
    </row>
    <row r="2002" spans="1:14" x14ac:dyDescent="0.25">
      <c r="A2002" s="5" t="s">
        <v>1599</v>
      </c>
      <c r="B2002" s="1" t="s">
        <v>1600</v>
      </c>
      <c r="C2002" t="s">
        <v>1603</v>
      </c>
      <c r="D2002" s="11" t="s">
        <v>1602</v>
      </c>
      <c r="E2002" s="1" t="s">
        <v>1537</v>
      </c>
      <c r="H2002" t="s">
        <v>415</v>
      </c>
      <c r="I2002" t="s">
        <v>27</v>
      </c>
      <c r="J2002" s="15" t="s">
        <v>28</v>
      </c>
      <c r="K2002" s="42">
        <v>21</v>
      </c>
      <c r="L2002" s="7">
        <v>59.91</v>
      </c>
      <c r="M2002" s="7">
        <v>54.04</v>
      </c>
      <c r="N2002" s="9">
        <v>0.90201969621098321</v>
      </c>
    </row>
    <row r="2003" spans="1:14" x14ac:dyDescent="0.25">
      <c r="A2003" s="5" t="s">
        <v>1599</v>
      </c>
      <c r="B2003" s="1" t="s">
        <v>1600</v>
      </c>
      <c r="C2003" t="s">
        <v>1603</v>
      </c>
      <c r="D2003" s="11" t="s">
        <v>1602</v>
      </c>
      <c r="E2003" s="1" t="s">
        <v>1537</v>
      </c>
      <c r="H2003" t="s">
        <v>415</v>
      </c>
      <c r="I2003" t="s">
        <v>27</v>
      </c>
      <c r="J2003" s="15" t="s">
        <v>28</v>
      </c>
      <c r="K2003" s="42">
        <v>22</v>
      </c>
      <c r="L2003" s="7">
        <v>30.91</v>
      </c>
      <c r="M2003" s="7">
        <v>29.81</v>
      </c>
      <c r="N2003" s="9">
        <v>0.96441281138790036</v>
      </c>
    </row>
    <row r="2004" spans="1:14" x14ac:dyDescent="0.25">
      <c r="A2004" s="5" t="s">
        <v>1599</v>
      </c>
      <c r="B2004" s="1" t="s">
        <v>1600</v>
      </c>
      <c r="C2004" t="s">
        <v>1603</v>
      </c>
      <c r="D2004" s="11" t="s">
        <v>1602</v>
      </c>
      <c r="E2004" s="1" t="s">
        <v>1537</v>
      </c>
      <c r="H2004" t="s">
        <v>415</v>
      </c>
      <c r="I2004" t="s">
        <v>27</v>
      </c>
      <c r="J2004" s="15" t="s">
        <v>28</v>
      </c>
      <c r="K2004" s="42">
        <v>23</v>
      </c>
      <c r="L2004" s="7">
        <v>80.849999999999994</v>
      </c>
      <c r="M2004" s="7">
        <v>77.45</v>
      </c>
      <c r="N2004" s="9">
        <v>0.95794681508967239</v>
      </c>
    </row>
    <row r="2005" spans="1:14" x14ac:dyDescent="0.25">
      <c r="A2005" s="5" t="s">
        <v>1599</v>
      </c>
      <c r="B2005" s="1" t="s">
        <v>1600</v>
      </c>
      <c r="C2005" t="s">
        <v>1603</v>
      </c>
      <c r="D2005" s="11" t="s">
        <v>1602</v>
      </c>
      <c r="E2005" s="1" t="s">
        <v>1537</v>
      </c>
      <c r="H2005" t="s">
        <v>415</v>
      </c>
      <c r="I2005" t="s">
        <v>27</v>
      </c>
      <c r="J2005" s="15" t="s">
        <v>28</v>
      </c>
      <c r="K2005" s="42">
        <v>24</v>
      </c>
      <c r="L2005" s="7">
        <v>81.5</v>
      </c>
      <c r="M2005" s="7">
        <v>78.540000000000006</v>
      </c>
      <c r="N2005" s="9">
        <v>0.96368098159509208</v>
      </c>
    </row>
    <row r="2006" spans="1:14" x14ac:dyDescent="0.25">
      <c r="A2006" s="5" t="s">
        <v>1599</v>
      </c>
      <c r="B2006" s="1" t="s">
        <v>1600</v>
      </c>
      <c r="C2006" t="s">
        <v>1603</v>
      </c>
      <c r="D2006" s="11" t="s">
        <v>1602</v>
      </c>
      <c r="E2006" s="1" t="s">
        <v>1537</v>
      </c>
      <c r="H2006" t="s">
        <v>415</v>
      </c>
      <c r="I2006" t="s">
        <v>27</v>
      </c>
      <c r="J2006" s="15" t="s">
        <v>28</v>
      </c>
      <c r="K2006" s="42">
        <v>25</v>
      </c>
      <c r="L2006" s="7">
        <v>56.59</v>
      </c>
      <c r="M2006" s="7">
        <v>54.13</v>
      </c>
      <c r="N2006" s="9">
        <v>0.95652942215939207</v>
      </c>
    </row>
    <row r="2007" spans="1:14" x14ac:dyDescent="0.25">
      <c r="A2007" s="5" t="s">
        <v>1599</v>
      </c>
      <c r="B2007" s="1" t="s">
        <v>1600</v>
      </c>
      <c r="C2007" t="s">
        <v>1603</v>
      </c>
      <c r="D2007" s="11" t="s">
        <v>1602</v>
      </c>
      <c r="E2007" s="1" t="s">
        <v>1537</v>
      </c>
      <c r="H2007" t="s">
        <v>415</v>
      </c>
      <c r="I2007" t="s">
        <v>27</v>
      </c>
      <c r="J2007" s="15" t="s">
        <v>28</v>
      </c>
      <c r="K2007" s="42">
        <v>26</v>
      </c>
      <c r="L2007" s="7">
        <v>57.06</v>
      </c>
      <c r="M2007" s="7">
        <v>52.58</v>
      </c>
      <c r="N2007" s="9">
        <v>0.9214861549246407</v>
      </c>
    </row>
    <row r="2008" spans="1:14" x14ac:dyDescent="0.25">
      <c r="A2008" s="5" t="s">
        <v>1599</v>
      </c>
      <c r="B2008" s="1" t="s">
        <v>1600</v>
      </c>
      <c r="C2008" t="s">
        <v>1603</v>
      </c>
      <c r="D2008" s="11" t="s">
        <v>1602</v>
      </c>
      <c r="E2008" s="1" t="s">
        <v>1537</v>
      </c>
      <c r="H2008" t="s">
        <v>415</v>
      </c>
      <c r="I2008" t="s">
        <v>27</v>
      </c>
      <c r="J2008" s="15" t="s">
        <v>28</v>
      </c>
      <c r="K2008" s="42">
        <v>27</v>
      </c>
      <c r="L2008" s="7">
        <v>79.44</v>
      </c>
      <c r="M2008" s="7">
        <v>76.31</v>
      </c>
      <c r="N2008" s="9">
        <v>0.96059919436052377</v>
      </c>
    </row>
    <row r="2009" spans="1:14" x14ac:dyDescent="0.25">
      <c r="A2009" s="5" t="s">
        <v>1599</v>
      </c>
      <c r="B2009" s="1" t="s">
        <v>1600</v>
      </c>
      <c r="C2009" t="s">
        <v>1603</v>
      </c>
      <c r="D2009" s="11" t="s">
        <v>1602</v>
      </c>
      <c r="E2009" s="1" t="s">
        <v>1537</v>
      </c>
      <c r="H2009" t="s">
        <v>415</v>
      </c>
      <c r="I2009" t="s">
        <v>27</v>
      </c>
      <c r="J2009" s="15" t="s">
        <v>28</v>
      </c>
      <c r="K2009" s="42">
        <v>28</v>
      </c>
      <c r="L2009" s="7">
        <v>68.069999999999993</v>
      </c>
      <c r="M2009" s="7">
        <v>60.18</v>
      </c>
      <c r="N2009" s="9">
        <v>0.88408990744821514</v>
      </c>
    </row>
    <row r="2010" spans="1:14" x14ac:dyDescent="0.25">
      <c r="A2010" s="5" t="s">
        <v>1599</v>
      </c>
      <c r="B2010" s="1" t="s">
        <v>1600</v>
      </c>
      <c r="C2010" t="s">
        <v>1603</v>
      </c>
      <c r="D2010" s="11" t="s">
        <v>1602</v>
      </c>
      <c r="E2010" s="1" t="s">
        <v>1537</v>
      </c>
      <c r="H2010" t="s">
        <v>415</v>
      </c>
      <c r="I2010" t="s">
        <v>27</v>
      </c>
      <c r="J2010" s="15" t="s">
        <v>28</v>
      </c>
      <c r="K2010" s="42">
        <v>29</v>
      </c>
      <c r="L2010" s="7">
        <v>60.69</v>
      </c>
      <c r="M2010" s="7">
        <v>58</v>
      </c>
      <c r="N2010" s="9">
        <v>0.9556763882023398</v>
      </c>
    </row>
    <row r="2011" spans="1:14" x14ac:dyDescent="0.25">
      <c r="A2011" s="5" t="s">
        <v>1599</v>
      </c>
      <c r="B2011" s="1" t="s">
        <v>1600</v>
      </c>
      <c r="C2011" t="s">
        <v>1603</v>
      </c>
      <c r="D2011" s="11" t="s">
        <v>1602</v>
      </c>
      <c r="E2011" s="1" t="s">
        <v>1537</v>
      </c>
      <c r="H2011" t="s">
        <v>415</v>
      </c>
      <c r="I2011" t="s">
        <v>27</v>
      </c>
      <c r="J2011" s="15" t="s">
        <v>28</v>
      </c>
      <c r="K2011" s="42">
        <v>30</v>
      </c>
      <c r="L2011" s="7">
        <v>56.67</v>
      </c>
      <c r="M2011" s="7">
        <v>53.23</v>
      </c>
      <c r="N2011" s="9">
        <v>0.93929768837127214</v>
      </c>
    </row>
    <row r="2012" spans="1:14" x14ac:dyDescent="0.25">
      <c r="A2012" s="5" t="s">
        <v>1599</v>
      </c>
      <c r="B2012" s="1" t="s">
        <v>1600</v>
      </c>
      <c r="C2012" t="s">
        <v>1603</v>
      </c>
      <c r="D2012" s="11" t="s">
        <v>1602</v>
      </c>
      <c r="E2012" s="1" t="s">
        <v>1537</v>
      </c>
      <c r="H2012" t="s">
        <v>415</v>
      </c>
      <c r="I2012" t="s">
        <v>27</v>
      </c>
      <c r="J2012" s="15" t="s">
        <v>28</v>
      </c>
      <c r="K2012" s="42">
        <v>31</v>
      </c>
      <c r="L2012" s="7">
        <v>64.92</v>
      </c>
      <c r="M2012" s="7">
        <v>61.37</v>
      </c>
      <c r="N2012" s="9">
        <v>0.94531731361675897</v>
      </c>
    </row>
    <row r="2013" spans="1:14" x14ac:dyDescent="0.25">
      <c r="A2013" s="5" t="s">
        <v>1599</v>
      </c>
      <c r="B2013" s="1" t="s">
        <v>1600</v>
      </c>
      <c r="C2013" t="s">
        <v>1603</v>
      </c>
      <c r="D2013" s="11" t="s">
        <v>1602</v>
      </c>
      <c r="E2013" s="1" t="s">
        <v>1537</v>
      </c>
      <c r="H2013" t="s">
        <v>415</v>
      </c>
      <c r="I2013" t="s">
        <v>27</v>
      </c>
      <c r="J2013" s="15" t="s">
        <v>28</v>
      </c>
      <c r="K2013" s="42">
        <v>32</v>
      </c>
      <c r="L2013" s="7">
        <v>54.35</v>
      </c>
      <c r="M2013" s="7">
        <v>49.72</v>
      </c>
      <c r="N2013" s="9">
        <v>0.91481140754369816</v>
      </c>
    </row>
    <row r="2014" spans="1:14" x14ac:dyDescent="0.25">
      <c r="A2014" s="5" t="s">
        <v>1599</v>
      </c>
      <c r="B2014" s="1" t="s">
        <v>1600</v>
      </c>
      <c r="C2014" t="s">
        <v>1603</v>
      </c>
      <c r="D2014" s="11" t="s">
        <v>1602</v>
      </c>
      <c r="E2014" s="1" t="s">
        <v>1537</v>
      </c>
      <c r="H2014" t="s">
        <v>415</v>
      </c>
      <c r="I2014" t="s">
        <v>27</v>
      </c>
      <c r="J2014" s="15" t="s">
        <v>28</v>
      </c>
      <c r="K2014" s="42">
        <v>33</v>
      </c>
      <c r="L2014" s="7">
        <v>73.31</v>
      </c>
      <c r="M2014" s="7">
        <v>69.83</v>
      </c>
      <c r="N2014" s="9">
        <v>0.95253035056608915</v>
      </c>
    </row>
    <row r="2015" spans="1:14" x14ac:dyDescent="0.25">
      <c r="A2015" s="5" t="s">
        <v>1599</v>
      </c>
      <c r="B2015" s="1" t="s">
        <v>1600</v>
      </c>
      <c r="C2015" t="s">
        <v>1603</v>
      </c>
      <c r="D2015" s="11" t="s">
        <v>1602</v>
      </c>
      <c r="E2015" s="1" t="s">
        <v>1537</v>
      </c>
      <c r="H2015" t="s">
        <v>415</v>
      </c>
      <c r="I2015" t="s">
        <v>27</v>
      </c>
      <c r="J2015" s="15" t="s">
        <v>28</v>
      </c>
      <c r="K2015" s="42">
        <v>34</v>
      </c>
      <c r="L2015" s="7">
        <v>74.17</v>
      </c>
      <c r="M2015" s="7">
        <v>72.03</v>
      </c>
      <c r="N2015" s="9">
        <v>0.97114736416340841</v>
      </c>
    </row>
    <row r="2016" spans="1:14" x14ac:dyDescent="0.25">
      <c r="A2016" s="5" t="s">
        <v>1599</v>
      </c>
      <c r="B2016" s="1" t="s">
        <v>1600</v>
      </c>
      <c r="C2016" t="s">
        <v>1603</v>
      </c>
      <c r="D2016" s="11" t="s">
        <v>1602</v>
      </c>
      <c r="E2016" s="1" t="s">
        <v>1537</v>
      </c>
      <c r="H2016" t="s">
        <v>415</v>
      </c>
      <c r="I2016" t="s">
        <v>27</v>
      </c>
      <c r="J2016" s="15" t="s">
        <v>28</v>
      </c>
      <c r="K2016" s="42">
        <v>35</v>
      </c>
      <c r="L2016" s="7">
        <v>81.89</v>
      </c>
      <c r="M2016" s="7">
        <v>78.67</v>
      </c>
      <c r="N2016" s="9">
        <v>0.96067895957992433</v>
      </c>
    </row>
    <row r="2017" spans="1:14" x14ac:dyDescent="0.25">
      <c r="A2017" s="5" t="s">
        <v>1599</v>
      </c>
      <c r="B2017" s="1" t="s">
        <v>1600</v>
      </c>
      <c r="C2017" t="s">
        <v>1603</v>
      </c>
      <c r="D2017" s="11" t="s">
        <v>1602</v>
      </c>
      <c r="E2017" s="1" t="s">
        <v>1537</v>
      </c>
      <c r="H2017" t="s">
        <v>415</v>
      </c>
      <c r="I2017" t="s">
        <v>27</v>
      </c>
      <c r="J2017" s="15" t="s">
        <v>28</v>
      </c>
      <c r="K2017" s="42">
        <v>36</v>
      </c>
      <c r="L2017" s="7">
        <v>42.6</v>
      </c>
      <c r="M2017" s="7">
        <v>39.4</v>
      </c>
      <c r="N2017" s="9">
        <v>0.92488262910798114</v>
      </c>
    </row>
    <row r="2018" spans="1:14" x14ac:dyDescent="0.25">
      <c r="A2018" s="5" t="s">
        <v>1599</v>
      </c>
      <c r="B2018" s="1" t="s">
        <v>1600</v>
      </c>
      <c r="C2018" t="s">
        <v>1603</v>
      </c>
      <c r="D2018" s="11" t="s">
        <v>1602</v>
      </c>
      <c r="E2018" s="1" t="s">
        <v>1537</v>
      </c>
      <c r="H2018" t="s">
        <v>415</v>
      </c>
      <c r="I2018" t="s">
        <v>27</v>
      </c>
      <c r="J2018" s="15" t="s">
        <v>28</v>
      </c>
      <c r="K2018" s="42">
        <v>37</v>
      </c>
      <c r="L2018" s="7">
        <v>76.33</v>
      </c>
      <c r="M2018" s="7">
        <v>72.02</v>
      </c>
      <c r="N2018" s="9">
        <v>0.94353465216821697</v>
      </c>
    </row>
    <row r="2019" spans="1:14" x14ac:dyDescent="0.25">
      <c r="A2019" s="5" t="s">
        <v>1599</v>
      </c>
      <c r="B2019" s="1" t="s">
        <v>1600</v>
      </c>
      <c r="C2019" t="s">
        <v>1603</v>
      </c>
      <c r="D2019" s="11" t="s">
        <v>1602</v>
      </c>
      <c r="E2019" s="1" t="s">
        <v>1537</v>
      </c>
      <c r="H2019" t="s">
        <v>415</v>
      </c>
      <c r="I2019" t="s">
        <v>27</v>
      </c>
      <c r="J2019" s="15" t="s">
        <v>28</v>
      </c>
      <c r="K2019" s="42">
        <v>38</v>
      </c>
      <c r="L2019" s="7">
        <v>45.86</v>
      </c>
      <c r="M2019" s="7">
        <v>40.47</v>
      </c>
      <c r="N2019" s="9">
        <v>0.88246838203227207</v>
      </c>
    </row>
    <row r="2020" spans="1:14" x14ac:dyDescent="0.25">
      <c r="A2020" s="5" t="s">
        <v>1599</v>
      </c>
      <c r="B2020" s="1" t="s">
        <v>1600</v>
      </c>
      <c r="C2020" t="s">
        <v>1603</v>
      </c>
      <c r="D2020" s="11" t="s">
        <v>1602</v>
      </c>
      <c r="E2020" s="1" t="s">
        <v>1537</v>
      </c>
      <c r="H2020" t="s">
        <v>415</v>
      </c>
      <c r="I2020" t="s">
        <v>27</v>
      </c>
      <c r="J2020" s="15" t="s">
        <v>28</v>
      </c>
      <c r="K2020" s="42">
        <v>39</v>
      </c>
      <c r="L2020" s="7">
        <v>77.599999999999994</v>
      </c>
      <c r="M2020" s="7">
        <v>74.260000000000005</v>
      </c>
      <c r="N2020" s="9">
        <v>0.95695876288659809</v>
      </c>
    </row>
    <row r="2021" spans="1:14" x14ac:dyDescent="0.25">
      <c r="A2021" s="5" t="s">
        <v>1599</v>
      </c>
      <c r="B2021" s="1" t="s">
        <v>1600</v>
      </c>
      <c r="C2021" t="s">
        <v>1603</v>
      </c>
      <c r="D2021" s="11" t="s">
        <v>1602</v>
      </c>
      <c r="E2021" s="1" t="s">
        <v>1537</v>
      </c>
      <c r="H2021" t="s">
        <v>415</v>
      </c>
      <c r="I2021" t="s">
        <v>27</v>
      </c>
      <c r="J2021" s="15" t="s">
        <v>28</v>
      </c>
      <c r="K2021" s="42">
        <v>40</v>
      </c>
      <c r="L2021" s="7">
        <v>55.44</v>
      </c>
      <c r="M2021" s="7">
        <v>53</v>
      </c>
      <c r="N2021" s="9">
        <v>0.95598845598845605</v>
      </c>
    </row>
    <row r="2022" spans="1:14" x14ac:dyDescent="0.25">
      <c r="A2022" s="5" t="s">
        <v>1599</v>
      </c>
      <c r="B2022" s="1" t="s">
        <v>1600</v>
      </c>
      <c r="C2022" t="s">
        <v>1603</v>
      </c>
      <c r="D2022" s="11" t="s">
        <v>1602</v>
      </c>
      <c r="E2022" s="1" t="s">
        <v>1537</v>
      </c>
      <c r="H2022" t="s">
        <v>415</v>
      </c>
      <c r="I2022" t="s">
        <v>27</v>
      </c>
      <c r="J2022" s="15" t="s">
        <v>28</v>
      </c>
      <c r="K2022" s="42">
        <v>41</v>
      </c>
      <c r="L2022" s="7">
        <v>58.33</v>
      </c>
      <c r="M2022" s="7">
        <v>54.62</v>
      </c>
      <c r="N2022" s="9">
        <v>0.93639636550660033</v>
      </c>
    </row>
    <row r="2023" spans="1:14" x14ac:dyDescent="0.25">
      <c r="A2023" s="5" t="s">
        <v>1599</v>
      </c>
      <c r="B2023" s="1" t="s">
        <v>1600</v>
      </c>
      <c r="C2023" t="s">
        <v>1603</v>
      </c>
      <c r="D2023" s="11" t="s">
        <v>1602</v>
      </c>
      <c r="E2023" s="1" t="s">
        <v>1537</v>
      </c>
      <c r="H2023" t="s">
        <v>415</v>
      </c>
      <c r="I2023" t="s">
        <v>27</v>
      </c>
      <c r="J2023" s="15" t="s">
        <v>28</v>
      </c>
      <c r="K2023" s="42">
        <v>42</v>
      </c>
      <c r="L2023" s="7">
        <v>53.24</v>
      </c>
      <c r="M2023" s="7">
        <v>47.4</v>
      </c>
      <c r="N2023" s="9">
        <v>0.89030803906836964</v>
      </c>
    </row>
    <row r="2024" spans="1:14" x14ac:dyDescent="0.25">
      <c r="A2024" s="5" t="s">
        <v>1599</v>
      </c>
      <c r="B2024" s="1" t="s">
        <v>1600</v>
      </c>
      <c r="C2024" t="s">
        <v>1603</v>
      </c>
      <c r="D2024" s="11" t="s">
        <v>1602</v>
      </c>
      <c r="E2024" s="1" t="s">
        <v>1537</v>
      </c>
      <c r="H2024" t="s">
        <v>415</v>
      </c>
      <c r="I2024" t="s">
        <v>27</v>
      </c>
      <c r="J2024" s="15" t="s">
        <v>28</v>
      </c>
      <c r="K2024" s="42">
        <v>43</v>
      </c>
      <c r="L2024" s="7">
        <v>71.849999999999994</v>
      </c>
      <c r="M2024" s="7">
        <v>56.07</v>
      </c>
      <c r="N2024" s="9">
        <v>0.78037578288100218</v>
      </c>
    </row>
    <row r="2025" spans="1:14" x14ac:dyDescent="0.25">
      <c r="A2025" s="5" t="s">
        <v>1599</v>
      </c>
      <c r="B2025" s="1" t="s">
        <v>1600</v>
      </c>
      <c r="C2025" t="s">
        <v>1603</v>
      </c>
      <c r="D2025" s="11" t="s">
        <v>1602</v>
      </c>
      <c r="E2025" s="1" t="s">
        <v>1537</v>
      </c>
      <c r="H2025" t="s">
        <v>415</v>
      </c>
      <c r="I2025" t="s">
        <v>27</v>
      </c>
      <c r="J2025" s="15" t="s">
        <v>28</v>
      </c>
      <c r="K2025" s="42">
        <v>44</v>
      </c>
      <c r="L2025" s="7">
        <v>57.43</v>
      </c>
      <c r="M2025" s="7">
        <v>51.57</v>
      </c>
      <c r="N2025" s="9">
        <v>0.89796273724534215</v>
      </c>
    </row>
    <row r="2026" spans="1:14" x14ac:dyDescent="0.25">
      <c r="A2026" s="5" t="s">
        <v>1599</v>
      </c>
      <c r="B2026" s="1" t="s">
        <v>1600</v>
      </c>
      <c r="C2026" t="s">
        <v>1603</v>
      </c>
      <c r="D2026" s="11" t="s">
        <v>1602</v>
      </c>
      <c r="E2026" s="1" t="s">
        <v>1537</v>
      </c>
      <c r="H2026" t="s">
        <v>415</v>
      </c>
      <c r="I2026" t="s">
        <v>27</v>
      </c>
      <c r="J2026" s="15" t="s">
        <v>28</v>
      </c>
      <c r="K2026" s="42">
        <v>45</v>
      </c>
      <c r="L2026" s="7">
        <v>29.52</v>
      </c>
      <c r="M2026" s="7">
        <v>27.97</v>
      </c>
      <c r="N2026" s="9">
        <v>0.9474932249322493</v>
      </c>
    </row>
    <row r="2027" spans="1:14" x14ac:dyDescent="0.25">
      <c r="A2027" s="5" t="s">
        <v>1599</v>
      </c>
      <c r="B2027" s="1" t="s">
        <v>1600</v>
      </c>
      <c r="C2027" t="s">
        <v>1603</v>
      </c>
      <c r="D2027" s="11" t="s">
        <v>1602</v>
      </c>
      <c r="E2027" s="1" t="s">
        <v>1537</v>
      </c>
      <c r="H2027" t="s">
        <v>415</v>
      </c>
      <c r="I2027" t="s">
        <v>27</v>
      </c>
      <c r="J2027" s="15" t="s">
        <v>28</v>
      </c>
      <c r="K2027" s="42">
        <v>46</v>
      </c>
      <c r="L2027" s="7">
        <v>51.53</v>
      </c>
      <c r="M2027" s="7">
        <v>48.84</v>
      </c>
      <c r="N2027" s="9">
        <v>0.9477973995730643</v>
      </c>
    </row>
    <row r="2028" spans="1:14" x14ac:dyDescent="0.25">
      <c r="A2028" s="5" t="s">
        <v>1599</v>
      </c>
      <c r="B2028" s="1" t="s">
        <v>1600</v>
      </c>
      <c r="C2028" t="s">
        <v>1603</v>
      </c>
      <c r="D2028" s="11" t="s">
        <v>1602</v>
      </c>
      <c r="E2028" s="1" t="s">
        <v>1537</v>
      </c>
      <c r="H2028" t="s">
        <v>415</v>
      </c>
      <c r="I2028" t="s">
        <v>27</v>
      </c>
      <c r="J2028" s="15" t="s">
        <v>28</v>
      </c>
      <c r="K2028" s="42">
        <v>47</v>
      </c>
      <c r="L2028" s="7">
        <v>64.7</v>
      </c>
      <c r="M2028" s="7">
        <v>61.39</v>
      </c>
      <c r="N2028" s="9">
        <v>0.94884080370942814</v>
      </c>
    </row>
    <row r="2029" spans="1:14" x14ac:dyDescent="0.25">
      <c r="A2029" s="5" t="s">
        <v>1599</v>
      </c>
      <c r="B2029" s="1" t="s">
        <v>1600</v>
      </c>
      <c r="C2029" t="s">
        <v>1603</v>
      </c>
      <c r="D2029" s="11" t="s">
        <v>1602</v>
      </c>
      <c r="E2029" s="1" t="s">
        <v>1537</v>
      </c>
      <c r="H2029" t="s">
        <v>415</v>
      </c>
      <c r="I2029" t="s">
        <v>27</v>
      </c>
      <c r="J2029" s="15" t="s">
        <v>28</v>
      </c>
      <c r="K2029" s="42">
        <v>48</v>
      </c>
      <c r="L2029" s="7">
        <v>70.08</v>
      </c>
      <c r="M2029" s="7">
        <v>65.040000000000006</v>
      </c>
      <c r="N2029" s="9">
        <v>0.92808219178082207</v>
      </c>
    </row>
    <row r="2030" spans="1:14" x14ac:dyDescent="0.25">
      <c r="A2030" s="5" t="s">
        <v>1599</v>
      </c>
      <c r="B2030" s="1" t="s">
        <v>1600</v>
      </c>
      <c r="C2030" t="s">
        <v>1603</v>
      </c>
      <c r="D2030" s="11" t="s">
        <v>1602</v>
      </c>
      <c r="E2030" s="1" t="s">
        <v>1537</v>
      </c>
      <c r="H2030" t="s">
        <v>415</v>
      </c>
      <c r="I2030" t="s">
        <v>27</v>
      </c>
      <c r="J2030" s="15" t="s">
        <v>28</v>
      </c>
      <c r="K2030" s="42">
        <v>49</v>
      </c>
      <c r="L2030" s="7">
        <v>71.08</v>
      </c>
      <c r="M2030" s="7">
        <v>67.88</v>
      </c>
      <c r="N2030" s="9">
        <v>0.95498030388294874</v>
      </c>
    </row>
    <row r="2031" spans="1:14" x14ac:dyDescent="0.25">
      <c r="A2031" s="5" t="s">
        <v>1599</v>
      </c>
      <c r="B2031" s="1" t="s">
        <v>1600</v>
      </c>
      <c r="C2031" t="s">
        <v>1603</v>
      </c>
      <c r="D2031" s="11" t="s">
        <v>1602</v>
      </c>
      <c r="E2031" s="1" t="s">
        <v>1537</v>
      </c>
      <c r="H2031" t="s">
        <v>415</v>
      </c>
      <c r="I2031" t="s">
        <v>27</v>
      </c>
      <c r="J2031" s="15" t="s">
        <v>28</v>
      </c>
      <c r="K2031" s="42">
        <v>50</v>
      </c>
      <c r="L2031" s="7">
        <v>44.94</v>
      </c>
      <c r="M2031" s="7">
        <v>41.51</v>
      </c>
      <c r="N2031" s="9">
        <v>0.92367601246105924</v>
      </c>
    </row>
    <row r="2032" spans="1:14" x14ac:dyDescent="0.25">
      <c r="A2032" s="5" t="s">
        <v>1599</v>
      </c>
      <c r="B2032" s="1" t="s">
        <v>1600</v>
      </c>
      <c r="C2032" t="s">
        <v>1603</v>
      </c>
      <c r="D2032" s="11" t="s">
        <v>1602</v>
      </c>
      <c r="E2032" s="1" t="s">
        <v>1537</v>
      </c>
      <c r="H2032" t="s">
        <v>415</v>
      </c>
      <c r="I2032" t="s">
        <v>27</v>
      </c>
      <c r="J2032" s="15" t="s">
        <v>28</v>
      </c>
      <c r="K2032" s="42">
        <v>51</v>
      </c>
      <c r="L2032" s="7">
        <v>78.87</v>
      </c>
      <c r="M2032" s="7">
        <v>75.98</v>
      </c>
      <c r="N2032" s="9">
        <v>0.96335742360846965</v>
      </c>
    </row>
    <row r="2033" spans="1:14" x14ac:dyDescent="0.25">
      <c r="A2033" s="5" t="s">
        <v>1599</v>
      </c>
      <c r="B2033" s="1" t="s">
        <v>1600</v>
      </c>
      <c r="C2033" t="s">
        <v>1603</v>
      </c>
      <c r="D2033" s="11" t="s">
        <v>1602</v>
      </c>
      <c r="E2033" s="1" t="s">
        <v>1537</v>
      </c>
      <c r="H2033" t="s">
        <v>415</v>
      </c>
      <c r="I2033" t="s">
        <v>27</v>
      </c>
      <c r="J2033" s="15" t="s">
        <v>28</v>
      </c>
      <c r="K2033" s="42">
        <v>52</v>
      </c>
      <c r="L2033" s="7">
        <v>79.319999999999993</v>
      </c>
      <c r="M2033" s="7">
        <v>76.760000000000005</v>
      </c>
      <c r="N2033" s="9">
        <v>0.9677256681795261</v>
      </c>
    </row>
    <row r="2034" spans="1:14" x14ac:dyDescent="0.25">
      <c r="A2034" s="5" t="s">
        <v>1599</v>
      </c>
      <c r="B2034" s="1" t="s">
        <v>1600</v>
      </c>
      <c r="C2034" t="s">
        <v>1603</v>
      </c>
      <c r="D2034" s="11" t="s">
        <v>1602</v>
      </c>
      <c r="E2034" s="1" t="s">
        <v>1537</v>
      </c>
      <c r="H2034" t="s">
        <v>415</v>
      </c>
      <c r="I2034" t="s">
        <v>27</v>
      </c>
      <c r="J2034" s="15" t="s">
        <v>28</v>
      </c>
      <c r="K2034" s="42">
        <v>53</v>
      </c>
      <c r="L2034" s="7">
        <v>77.89</v>
      </c>
      <c r="M2034" s="7">
        <v>74.67</v>
      </c>
      <c r="N2034" s="9">
        <v>0.95865964822185135</v>
      </c>
    </row>
    <row r="2035" spans="1:14" x14ac:dyDescent="0.25">
      <c r="A2035" s="5" t="s">
        <v>1599</v>
      </c>
      <c r="B2035" s="1" t="s">
        <v>1600</v>
      </c>
      <c r="C2035" t="s">
        <v>1603</v>
      </c>
      <c r="D2035" s="11" t="s">
        <v>1602</v>
      </c>
      <c r="E2035" s="1" t="s">
        <v>1537</v>
      </c>
      <c r="H2035" t="s">
        <v>415</v>
      </c>
      <c r="I2035" t="s">
        <v>27</v>
      </c>
      <c r="J2035" s="15" t="s">
        <v>28</v>
      </c>
      <c r="K2035" s="42">
        <v>54</v>
      </c>
      <c r="L2035" s="7">
        <v>55.94</v>
      </c>
      <c r="M2035" s="7">
        <v>52.53</v>
      </c>
      <c r="N2035" s="9">
        <v>0.93904183053271373</v>
      </c>
    </row>
    <row r="2036" spans="1:14" x14ac:dyDescent="0.25">
      <c r="A2036" s="5" t="s">
        <v>1599</v>
      </c>
      <c r="B2036" s="1" t="s">
        <v>1600</v>
      </c>
      <c r="C2036" t="s">
        <v>1603</v>
      </c>
      <c r="D2036" s="11" t="s">
        <v>1602</v>
      </c>
      <c r="E2036" s="1" t="s">
        <v>1537</v>
      </c>
      <c r="H2036" t="s">
        <v>415</v>
      </c>
      <c r="I2036" t="s">
        <v>27</v>
      </c>
      <c r="J2036" s="15" t="s">
        <v>28</v>
      </c>
      <c r="K2036" s="42">
        <v>55</v>
      </c>
      <c r="L2036" s="7">
        <v>61.57</v>
      </c>
      <c r="M2036" s="7">
        <v>58.28</v>
      </c>
      <c r="N2036" s="9">
        <v>0.94656488549618323</v>
      </c>
    </row>
    <row r="2037" spans="1:14" x14ac:dyDescent="0.25">
      <c r="A2037" s="5" t="s">
        <v>1599</v>
      </c>
      <c r="B2037" s="1" t="s">
        <v>1600</v>
      </c>
      <c r="C2037" t="s">
        <v>1603</v>
      </c>
      <c r="D2037" s="11" t="s">
        <v>1602</v>
      </c>
      <c r="E2037" s="1" t="s">
        <v>1537</v>
      </c>
      <c r="H2037" t="s">
        <v>415</v>
      </c>
      <c r="I2037" t="s">
        <v>27</v>
      </c>
      <c r="J2037" s="15" t="s">
        <v>28</v>
      </c>
      <c r="K2037" s="42">
        <v>56</v>
      </c>
      <c r="L2037" s="7">
        <v>66.45</v>
      </c>
      <c r="M2037" s="7">
        <v>63.25</v>
      </c>
      <c r="N2037" s="9">
        <v>0.95184349134687729</v>
      </c>
    </row>
    <row r="2038" spans="1:14" x14ac:dyDescent="0.25">
      <c r="A2038" s="5" t="s">
        <v>1599</v>
      </c>
      <c r="B2038" s="1" t="s">
        <v>1600</v>
      </c>
      <c r="C2038" t="s">
        <v>1603</v>
      </c>
      <c r="D2038" s="11" t="s">
        <v>1602</v>
      </c>
      <c r="E2038" s="1" t="s">
        <v>1537</v>
      </c>
      <c r="H2038" t="s">
        <v>415</v>
      </c>
      <c r="I2038" t="s">
        <v>27</v>
      </c>
      <c r="J2038" s="15" t="s">
        <v>28</v>
      </c>
      <c r="K2038" s="42">
        <v>57</v>
      </c>
      <c r="L2038" s="7">
        <v>56.58</v>
      </c>
      <c r="M2038" s="7">
        <v>52.96</v>
      </c>
      <c r="N2038" s="9">
        <v>0.93601979498055854</v>
      </c>
    </row>
    <row r="2039" spans="1:14" x14ac:dyDescent="0.25">
      <c r="A2039" s="5" t="s">
        <v>1599</v>
      </c>
      <c r="B2039" s="1" t="s">
        <v>1600</v>
      </c>
      <c r="C2039" t="s">
        <v>1603</v>
      </c>
      <c r="D2039" s="11" t="s">
        <v>1602</v>
      </c>
      <c r="E2039" s="1" t="s">
        <v>1537</v>
      </c>
      <c r="H2039" t="s">
        <v>415</v>
      </c>
      <c r="I2039" t="s">
        <v>27</v>
      </c>
      <c r="J2039" s="15" t="s">
        <v>28</v>
      </c>
      <c r="K2039" s="42">
        <v>58</v>
      </c>
      <c r="L2039" s="7">
        <v>46.77</v>
      </c>
      <c r="M2039" s="7">
        <v>44.43</v>
      </c>
      <c r="N2039" s="9">
        <v>0.94996792815907627</v>
      </c>
    </row>
    <row r="2040" spans="1:14" x14ac:dyDescent="0.25">
      <c r="A2040" s="5" t="s">
        <v>1599</v>
      </c>
      <c r="B2040" s="1" t="s">
        <v>1600</v>
      </c>
      <c r="C2040" t="s">
        <v>1603</v>
      </c>
      <c r="D2040" s="11" t="s">
        <v>1602</v>
      </c>
      <c r="E2040" s="1" t="s">
        <v>1537</v>
      </c>
      <c r="H2040" t="s">
        <v>415</v>
      </c>
      <c r="I2040" t="s">
        <v>27</v>
      </c>
      <c r="J2040" s="15" t="s">
        <v>28</v>
      </c>
      <c r="K2040" s="42">
        <v>59</v>
      </c>
      <c r="L2040" s="7">
        <v>68.349999999999994</v>
      </c>
      <c r="M2040" s="7">
        <v>63.86</v>
      </c>
      <c r="N2040" s="9">
        <v>0.93430870519385523</v>
      </c>
    </row>
    <row r="2041" spans="1:14" x14ac:dyDescent="0.25">
      <c r="A2041" s="5" t="s">
        <v>1599</v>
      </c>
      <c r="B2041" s="1" t="s">
        <v>1600</v>
      </c>
      <c r="C2041" t="s">
        <v>1603</v>
      </c>
      <c r="D2041" s="11" t="s">
        <v>1602</v>
      </c>
      <c r="E2041" s="1" t="s">
        <v>1537</v>
      </c>
      <c r="H2041" t="s">
        <v>415</v>
      </c>
      <c r="I2041" t="s">
        <v>27</v>
      </c>
      <c r="J2041" s="15" t="s">
        <v>28</v>
      </c>
      <c r="K2041" s="42">
        <v>60</v>
      </c>
      <c r="L2041" s="7">
        <v>80.87</v>
      </c>
      <c r="M2041" s="7">
        <v>78.5</v>
      </c>
      <c r="N2041" s="9">
        <v>0.97069370594781745</v>
      </c>
    </row>
    <row r="2042" spans="1:14" x14ac:dyDescent="0.25">
      <c r="A2042" s="5" t="s">
        <v>1599</v>
      </c>
      <c r="B2042" s="1" t="s">
        <v>1600</v>
      </c>
      <c r="C2042" t="s">
        <v>1603</v>
      </c>
      <c r="D2042" s="11" t="s">
        <v>1602</v>
      </c>
      <c r="E2042" s="1" t="s">
        <v>1537</v>
      </c>
      <c r="H2042" t="s">
        <v>415</v>
      </c>
      <c r="I2042" t="s">
        <v>27</v>
      </c>
      <c r="J2042" s="15" t="s">
        <v>28</v>
      </c>
      <c r="K2042" s="42">
        <v>61</v>
      </c>
      <c r="L2042" s="7">
        <v>68.23</v>
      </c>
      <c r="M2042" s="7">
        <v>64.349999999999994</v>
      </c>
      <c r="N2042" s="9">
        <v>0.9431335189799207</v>
      </c>
    </row>
    <row r="2043" spans="1:14" x14ac:dyDescent="0.25">
      <c r="A2043" s="5" t="s">
        <v>1599</v>
      </c>
      <c r="B2043" s="1" t="s">
        <v>1600</v>
      </c>
      <c r="C2043" t="s">
        <v>1603</v>
      </c>
      <c r="D2043" s="11" t="s">
        <v>1602</v>
      </c>
      <c r="E2043" s="1" t="s">
        <v>1537</v>
      </c>
      <c r="H2043" t="s">
        <v>415</v>
      </c>
      <c r="I2043" t="s">
        <v>27</v>
      </c>
      <c r="J2043" s="15" t="s">
        <v>28</v>
      </c>
      <c r="K2043" s="42">
        <v>62</v>
      </c>
      <c r="L2043" s="7">
        <v>79.319999999999993</v>
      </c>
      <c r="M2043" s="7">
        <v>77.319999999999993</v>
      </c>
      <c r="N2043" s="9">
        <v>0.97478567826525464</v>
      </c>
    </row>
    <row r="2044" spans="1:14" x14ac:dyDescent="0.25">
      <c r="A2044" s="5" t="s">
        <v>1599</v>
      </c>
      <c r="B2044" s="1" t="s">
        <v>1600</v>
      </c>
      <c r="C2044" t="s">
        <v>1603</v>
      </c>
      <c r="D2044" s="11" t="s">
        <v>1602</v>
      </c>
      <c r="E2044" s="1" t="s">
        <v>1537</v>
      </c>
      <c r="H2044" t="s">
        <v>415</v>
      </c>
      <c r="I2044" t="s">
        <v>27</v>
      </c>
      <c r="J2044" s="15" t="s">
        <v>28</v>
      </c>
      <c r="K2044" s="42">
        <v>63</v>
      </c>
      <c r="L2044" s="7">
        <v>70.67</v>
      </c>
      <c r="M2044" s="7">
        <v>67.13</v>
      </c>
      <c r="N2044" s="9">
        <v>0.9499080232064524</v>
      </c>
    </row>
    <row r="2045" spans="1:14" x14ac:dyDescent="0.25">
      <c r="A2045" s="5" t="s">
        <v>1599</v>
      </c>
      <c r="B2045" s="1" t="s">
        <v>1600</v>
      </c>
      <c r="C2045" t="s">
        <v>1603</v>
      </c>
      <c r="D2045" s="11" t="s">
        <v>1602</v>
      </c>
      <c r="E2045" s="1" t="s">
        <v>1537</v>
      </c>
      <c r="H2045" t="s">
        <v>415</v>
      </c>
      <c r="I2045" t="s">
        <v>27</v>
      </c>
      <c r="J2045" s="15" t="s">
        <v>28</v>
      </c>
      <c r="K2045" s="42">
        <v>64</v>
      </c>
      <c r="L2045" s="7">
        <v>71.349999999999994</v>
      </c>
      <c r="M2045" s="7">
        <v>67.42</v>
      </c>
      <c r="N2045" s="9">
        <v>0.9449194113524878</v>
      </c>
    </row>
    <row r="2046" spans="1:14" x14ac:dyDescent="0.25">
      <c r="A2046" s="5" t="s">
        <v>1599</v>
      </c>
      <c r="B2046" s="1" t="s">
        <v>1600</v>
      </c>
      <c r="C2046" t="s">
        <v>1603</v>
      </c>
      <c r="D2046" s="11" t="s">
        <v>1602</v>
      </c>
      <c r="E2046" s="1" t="s">
        <v>1537</v>
      </c>
      <c r="H2046" t="s">
        <v>415</v>
      </c>
      <c r="I2046" t="s">
        <v>27</v>
      </c>
      <c r="J2046" s="15" t="s">
        <v>28</v>
      </c>
      <c r="K2046" s="42">
        <v>65</v>
      </c>
      <c r="L2046" s="7">
        <v>54.94</v>
      </c>
      <c r="M2046" s="7">
        <v>50.97</v>
      </c>
      <c r="N2046" s="9">
        <v>0.92773935202038593</v>
      </c>
    </row>
    <row r="2047" spans="1:14" x14ac:dyDescent="0.25">
      <c r="A2047" s="5" t="s">
        <v>1599</v>
      </c>
      <c r="B2047" s="1" t="s">
        <v>1600</v>
      </c>
      <c r="C2047" t="s">
        <v>1603</v>
      </c>
      <c r="D2047" s="11" t="s">
        <v>1602</v>
      </c>
      <c r="E2047" s="1" t="s">
        <v>1537</v>
      </c>
      <c r="H2047" t="s">
        <v>415</v>
      </c>
      <c r="I2047" t="s">
        <v>27</v>
      </c>
      <c r="J2047" s="15" t="s">
        <v>28</v>
      </c>
      <c r="K2047" s="42">
        <v>66</v>
      </c>
      <c r="L2047" s="7">
        <v>48.73</v>
      </c>
      <c r="M2047" s="7">
        <v>41.79</v>
      </c>
      <c r="N2047" s="9">
        <v>0.85758259798891856</v>
      </c>
    </row>
    <row r="2048" spans="1:14" x14ac:dyDescent="0.25">
      <c r="A2048" s="5" t="s">
        <v>1599</v>
      </c>
      <c r="B2048" s="1" t="s">
        <v>1600</v>
      </c>
      <c r="C2048" t="s">
        <v>1603</v>
      </c>
      <c r="D2048" s="11" t="s">
        <v>1602</v>
      </c>
      <c r="E2048" s="1" t="s">
        <v>1537</v>
      </c>
      <c r="H2048" t="s">
        <v>415</v>
      </c>
      <c r="I2048" t="s">
        <v>27</v>
      </c>
      <c r="J2048" s="15" t="s">
        <v>28</v>
      </c>
      <c r="K2048" s="42">
        <v>67</v>
      </c>
      <c r="L2048" s="7">
        <v>70.62</v>
      </c>
      <c r="M2048" s="7">
        <v>65.790000000000006</v>
      </c>
      <c r="N2048" s="9">
        <v>0.93160577740016992</v>
      </c>
    </row>
    <row r="2049" spans="1:14" x14ac:dyDescent="0.25">
      <c r="A2049" s="5" t="s">
        <v>1599</v>
      </c>
      <c r="B2049" s="1" t="s">
        <v>1600</v>
      </c>
      <c r="C2049" t="s">
        <v>1603</v>
      </c>
      <c r="D2049" s="11" t="s">
        <v>1602</v>
      </c>
      <c r="E2049" s="1" t="s">
        <v>1537</v>
      </c>
      <c r="H2049" t="s">
        <v>415</v>
      </c>
      <c r="I2049" t="s">
        <v>27</v>
      </c>
      <c r="J2049" s="15" t="s">
        <v>28</v>
      </c>
      <c r="K2049" s="42">
        <v>68</v>
      </c>
      <c r="L2049" s="7">
        <v>59.91</v>
      </c>
      <c r="M2049" s="7">
        <v>56.71</v>
      </c>
      <c r="N2049" s="9">
        <v>0.94658654648639629</v>
      </c>
    </row>
    <row r="2050" spans="1:14" x14ac:dyDescent="0.25">
      <c r="A2050" s="5" t="s">
        <v>1599</v>
      </c>
      <c r="B2050" s="1" t="s">
        <v>1600</v>
      </c>
      <c r="C2050" t="s">
        <v>1603</v>
      </c>
      <c r="D2050" s="11" t="s">
        <v>1602</v>
      </c>
      <c r="E2050" s="1" t="s">
        <v>1537</v>
      </c>
      <c r="H2050" t="s">
        <v>415</v>
      </c>
      <c r="I2050" t="s">
        <v>27</v>
      </c>
      <c r="J2050" s="15" t="s">
        <v>28</v>
      </c>
      <c r="K2050" s="42">
        <v>69</v>
      </c>
      <c r="L2050" s="7">
        <v>62.37</v>
      </c>
      <c r="M2050" s="7">
        <v>59.6</v>
      </c>
      <c r="N2050" s="9">
        <v>0.95558762225428895</v>
      </c>
    </row>
    <row r="2051" spans="1:14" x14ac:dyDescent="0.25">
      <c r="A2051" s="5" t="s">
        <v>1599</v>
      </c>
      <c r="B2051" s="1" t="s">
        <v>1600</v>
      </c>
      <c r="C2051" t="s">
        <v>1603</v>
      </c>
      <c r="D2051" s="11" t="s">
        <v>1602</v>
      </c>
      <c r="E2051" s="1" t="s">
        <v>1537</v>
      </c>
      <c r="H2051" t="s">
        <v>415</v>
      </c>
      <c r="I2051" t="s">
        <v>27</v>
      </c>
      <c r="J2051" s="15" t="s">
        <v>28</v>
      </c>
      <c r="K2051" s="42">
        <v>70</v>
      </c>
      <c r="L2051" s="7">
        <v>64.89</v>
      </c>
      <c r="M2051" s="7">
        <v>61.82</v>
      </c>
      <c r="N2051" s="9">
        <v>0.95268916628139932</v>
      </c>
    </row>
    <row r="2052" spans="1:14" x14ac:dyDescent="0.25">
      <c r="A2052" s="5" t="s">
        <v>1599</v>
      </c>
      <c r="B2052" s="1" t="s">
        <v>1600</v>
      </c>
      <c r="C2052" t="s">
        <v>1603</v>
      </c>
      <c r="D2052" s="11" t="s">
        <v>1602</v>
      </c>
      <c r="E2052" s="1" t="s">
        <v>1537</v>
      </c>
      <c r="H2052" t="s">
        <v>415</v>
      </c>
      <c r="I2052" t="s">
        <v>27</v>
      </c>
      <c r="J2052" s="15" t="s">
        <v>28</v>
      </c>
      <c r="K2052" s="42">
        <v>71</v>
      </c>
      <c r="L2052" s="7">
        <v>60.43</v>
      </c>
      <c r="M2052" s="7">
        <v>56.34</v>
      </c>
      <c r="N2052" s="9">
        <v>0.93231838490815822</v>
      </c>
    </row>
    <row r="2053" spans="1:14" x14ac:dyDescent="0.25">
      <c r="A2053" s="5" t="s">
        <v>1599</v>
      </c>
      <c r="B2053" s="1" t="s">
        <v>1600</v>
      </c>
      <c r="C2053" t="s">
        <v>1603</v>
      </c>
      <c r="D2053" s="11" t="s">
        <v>1602</v>
      </c>
      <c r="E2053" s="1" t="s">
        <v>1537</v>
      </c>
      <c r="H2053" t="s">
        <v>415</v>
      </c>
      <c r="I2053" t="s">
        <v>27</v>
      </c>
      <c r="J2053" s="15" t="s">
        <v>28</v>
      </c>
      <c r="K2053" s="42">
        <v>72</v>
      </c>
      <c r="L2053" s="7">
        <v>74.05</v>
      </c>
      <c r="M2053" s="7">
        <v>70.680000000000007</v>
      </c>
      <c r="N2053" s="9">
        <v>0.95449020931802853</v>
      </c>
    </row>
    <row r="2054" spans="1:14" x14ac:dyDescent="0.25">
      <c r="A2054" s="5" t="s">
        <v>1599</v>
      </c>
      <c r="B2054" s="1" t="s">
        <v>1600</v>
      </c>
      <c r="C2054" t="s">
        <v>1603</v>
      </c>
      <c r="D2054" s="11" t="s">
        <v>1602</v>
      </c>
      <c r="E2054" s="1" t="s">
        <v>1537</v>
      </c>
      <c r="H2054" t="s">
        <v>415</v>
      </c>
      <c r="I2054" t="s">
        <v>27</v>
      </c>
      <c r="J2054" s="15" t="s">
        <v>28</v>
      </c>
      <c r="K2054" s="42">
        <v>73</v>
      </c>
      <c r="L2054" s="7">
        <v>51.63</v>
      </c>
      <c r="M2054" s="7">
        <v>47.22</v>
      </c>
      <c r="N2054" s="9">
        <v>0.914584543869843</v>
      </c>
    </row>
    <row r="2055" spans="1:14" x14ac:dyDescent="0.25">
      <c r="A2055" s="5" t="s">
        <v>1599</v>
      </c>
      <c r="B2055" s="1" t="s">
        <v>1600</v>
      </c>
      <c r="C2055" t="s">
        <v>1603</v>
      </c>
      <c r="D2055" s="11" t="s">
        <v>1602</v>
      </c>
      <c r="E2055" s="1" t="s">
        <v>1537</v>
      </c>
      <c r="H2055" t="s">
        <v>415</v>
      </c>
      <c r="I2055" t="s">
        <v>27</v>
      </c>
      <c r="J2055" s="15" t="s">
        <v>28</v>
      </c>
      <c r="K2055" s="42">
        <v>74</v>
      </c>
      <c r="L2055" s="7">
        <v>45.9</v>
      </c>
      <c r="M2055" s="7">
        <v>38.880000000000003</v>
      </c>
      <c r="N2055" s="9">
        <v>0.84705882352941186</v>
      </c>
    </row>
    <row r="2056" spans="1:14" x14ac:dyDescent="0.25">
      <c r="A2056" s="5" t="s">
        <v>1599</v>
      </c>
      <c r="B2056" s="1" t="s">
        <v>1600</v>
      </c>
      <c r="C2056" t="s">
        <v>1603</v>
      </c>
      <c r="D2056" s="11" t="s">
        <v>1602</v>
      </c>
      <c r="E2056" s="1" t="s">
        <v>1537</v>
      </c>
      <c r="H2056" t="s">
        <v>415</v>
      </c>
      <c r="I2056" t="s">
        <v>27</v>
      </c>
      <c r="J2056" s="15" t="s">
        <v>28</v>
      </c>
      <c r="K2056" s="42">
        <v>75</v>
      </c>
      <c r="L2056" s="7">
        <v>52.88</v>
      </c>
      <c r="M2056" s="7">
        <v>49.27</v>
      </c>
      <c r="N2056" s="9">
        <v>0.931732223903177</v>
      </c>
    </row>
    <row r="2057" spans="1:14" x14ac:dyDescent="0.25">
      <c r="A2057" s="5" t="s">
        <v>1599</v>
      </c>
      <c r="B2057" s="1" t="s">
        <v>1600</v>
      </c>
      <c r="C2057" t="s">
        <v>1603</v>
      </c>
      <c r="D2057" s="11" t="s">
        <v>1602</v>
      </c>
      <c r="E2057" s="1" t="s">
        <v>1537</v>
      </c>
      <c r="H2057" t="s">
        <v>415</v>
      </c>
      <c r="I2057" t="s">
        <v>27</v>
      </c>
      <c r="J2057" s="15" t="s">
        <v>28</v>
      </c>
      <c r="K2057" s="42">
        <v>76</v>
      </c>
      <c r="L2057" s="7">
        <v>46.15</v>
      </c>
      <c r="M2057" s="7">
        <v>42.69</v>
      </c>
      <c r="N2057" s="9">
        <v>0.92502708559046587</v>
      </c>
    </row>
    <row r="2058" spans="1:14" x14ac:dyDescent="0.25">
      <c r="A2058" s="5" t="s">
        <v>1599</v>
      </c>
      <c r="B2058" s="1" t="s">
        <v>1600</v>
      </c>
      <c r="C2058" t="s">
        <v>1603</v>
      </c>
      <c r="D2058" s="11" t="s">
        <v>1602</v>
      </c>
      <c r="E2058" s="1" t="s">
        <v>1537</v>
      </c>
      <c r="H2058" t="s">
        <v>415</v>
      </c>
      <c r="I2058" t="s">
        <v>27</v>
      </c>
      <c r="J2058" s="15" t="s">
        <v>28</v>
      </c>
      <c r="K2058" s="42">
        <v>77</v>
      </c>
      <c r="L2058" s="7">
        <v>74.58</v>
      </c>
      <c r="M2058" s="7">
        <v>70.28</v>
      </c>
      <c r="N2058" s="9">
        <v>0.94234379190131401</v>
      </c>
    </row>
    <row r="2059" spans="1:14" x14ac:dyDescent="0.25">
      <c r="A2059" s="5" t="s">
        <v>1599</v>
      </c>
      <c r="B2059" s="1" t="s">
        <v>1600</v>
      </c>
      <c r="C2059" t="s">
        <v>1603</v>
      </c>
      <c r="D2059" s="11" t="s">
        <v>1602</v>
      </c>
      <c r="E2059" s="1" t="s">
        <v>1537</v>
      </c>
      <c r="H2059" t="s">
        <v>415</v>
      </c>
      <c r="I2059" t="s">
        <v>27</v>
      </c>
      <c r="J2059" s="15" t="s">
        <v>28</v>
      </c>
      <c r="K2059" s="42">
        <v>78</v>
      </c>
      <c r="L2059" s="7">
        <v>54.86</v>
      </c>
      <c r="M2059" s="7">
        <v>49.42</v>
      </c>
      <c r="N2059" s="9">
        <v>0.90083849799489613</v>
      </c>
    </row>
    <row r="2060" spans="1:14" x14ac:dyDescent="0.25">
      <c r="A2060" s="5" t="s">
        <v>1599</v>
      </c>
      <c r="B2060" s="1" t="s">
        <v>1600</v>
      </c>
      <c r="C2060" t="s">
        <v>1603</v>
      </c>
      <c r="D2060" s="11" t="s">
        <v>1602</v>
      </c>
      <c r="E2060" s="1" t="s">
        <v>1537</v>
      </c>
      <c r="H2060" t="s">
        <v>415</v>
      </c>
      <c r="I2060" t="s">
        <v>27</v>
      </c>
      <c r="J2060" s="15" t="s">
        <v>28</v>
      </c>
      <c r="K2060" s="42">
        <v>79</v>
      </c>
      <c r="L2060" s="7">
        <v>62.34</v>
      </c>
      <c r="M2060" s="7">
        <v>54.89</v>
      </c>
      <c r="N2060" s="9">
        <v>0.88049406480590309</v>
      </c>
    </row>
    <row r="2061" spans="1:14" x14ac:dyDescent="0.25">
      <c r="A2061" s="5" t="s">
        <v>1599</v>
      </c>
      <c r="B2061" s="1" t="s">
        <v>1600</v>
      </c>
      <c r="C2061" t="s">
        <v>1603</v>
      </c>
      <c r="D2061" s="11" t="s">
        <v>1602</v>
      </c>
      <c r="E2061" s="1" t="s">
        <v>1537</v>
      </c>
      <c r="H2061" t="s">
        <v>415</v>
      </c>
      <c r="I2061" t="s">
        <v>27</v>
      </c>
      <c r="J2061" s="15" t="s">
        <v>28</v>
      </c>
      <c r="K2061" s="42">
        <v>80</v>
      </c>
      <c r="L2061" s="7">
        <v>54.98</v>
      </c>
      <c r="M2061" s="7">
        <v>50.21</v>
      </c>
      <c r="N2061" s="9">
        <v>0.91324117861040388</v>
      </c>
    </row>
    <row r="2062" spans="1:14" x14ac:dyDescent="0.25">
      <c r="A2062" s="5" t="s">
        <v>1599</v>
      </c>
      <c r="B2062" s="1" t="s">
        <v>1600</v>
      </c>
      <c r="C2062" t="s">
        <v>1603</v>
      </c>
      <c r="D2062" s="11" t="s">
        <v>1602</v>
      </c>
      <c r="E2062" s="1" t="s">
        <v>1537</v>
      </c>
      <c r="H2062" t="s">
        <v>415</v>
      </c>
      <c r="I2062" t="s">
        <v>27</v>
      </c>
      <c r="J2062" s="15" t="s">
        <v>28</v>
      </c>
      <c r="K2062" s="42">
        <v>81</v>
      </c>
      <c r="L2062" s="7">
        <v>61.62</v>
      </c>
      <c r="M2062" s="7">
        <v>58.41</v>
      </c>
      <c r="N2062" s="9">
        <v>0.94790652385589091</v>
      </c>
    </row>
    <row r="2063" spans="1:14" x14ac:dyDescent="0.25">
      <c r="A2063" s="5" t="s">
        <v>1599</v>
      </c>
      <c r="B2063" s="1" t="s">
        <v>1600</v>
      </c>
      <c r="C2063" t="s">
        <v>1603</v>
      </c>
      <c r="D2063" s="11" t="s">
        <v>1602</v>
      </c>
      <c r="E2063" s="1" t="s">
        <v>1537</v>
      </c>
      <c r="H2063" t="s">
        <v>415</v>
      </c>
      <c r="I2063" t="s">
        <v>27</v>
      </c>
      <c r="J2063" s="15" t="s">
        <v>28</v>
      </c>
      <c r="K2063" s="42">
        <v>82</v>
      </c>
      <c r="L2063" s="7">
        <v>60.98</v>
      </c>
      <c r="M2063" s="7">
        <v>56.7</v>
      </c>
      <c r="N2063" s="9">
        <v>0.92981305346015097</v>
      </c>
    </row>
    <row r="2064" spans="1:14" x14ac:dyDescent="0.25">
      <c r="A2064" s="5" t="s">
        <v>1599</v>
      </c>
      <c r="B2064" s="1" t="s">
        <v>1600</v>
      </c>
      <c r="C2064" t="s">
        <v>1603</v>
      </c>
      <c r="D2064" s="11" t="s">
        <v>1602</v>
      </c>
      <c r="E2064" s="1" t="s">
        <v>1537</v>
      </c>
      <c r="H2064" t="s">
        <v>415</v>
      </c>
      <c r="I2064" t="s">
        <v>27</v>
      </c>
      <c r="J2064" s="15" t="s">
        <v>28</v>
      </c>
      <c r="K2064" s="42">
        <v>83</v>
      </c>
      <c r="L2064" s="7">
        <v>69.77</v>
      </c>
      <c r="M2064" s="7">
        <v>66.08</v>
      </c>
      <c r="N2064" s="9">
        <v>0.94711193922889492</v>
      </c>
    </row>
    <row r="2065" spans="1:14" x14ac:dyDescent="0.25">
      <c r="A2065" s="5" t="s">
        <v>1599</v>
      </c>
      <c r="B2065" s="1" t="s">
        <v>1600</v>
      </c>
      <c r="C2065" t="s">
        <v>1603</v>
      </c>
      <c r="D2065" s="11" t="s">
        <v>1602</v>
      </c>
      <c r="E2065" s="1" t="s">
        <v>1537</v>
      </c>
      <c r="H2065" t="s">
        <v>415</v>
      </c>
      <c r="I2065" t="s">
        <v>27</v>
      </c>
      <c r="J2065" s="15" t="s">
        <v>28</v>
      </c>
      <c r="K2065" s="42">
        <v>84</v>
      </c>
      <c r="L2065" s="7">
        <v>63.89</v>
      </c>
      <c r="M2065" s="7">
        <v>57.61</v>
      </c>
      <c r="N2065" s="9">
        <v>0.90170605728596021</v>
      </c>
    </row>
    <row r="2066" spans="1:14" x14ac:dyDescent="0.25">
      <c r="A2066" s="5" t="s">
        <v>1599</v>
      </c>
      <c r="B2066" s="1" t="s">
        <v>1600</v>
      </c>
      <c r="C2066" t="s">
        <v>1603</v>
      </c>
      <c r="D2066" s="11" t="s">
        <v>1602</v>
      </c>
      <c r="E2066" s="1" t="s">
        <v>1537</v>
      </c>
      <c r="H2066" t="s">
        <v>415</v>
      </c>
      <c r="I2066" t="s">
        <v>27</v>
      </c>
      <c r="J2066" s="15" t="s">
        <v>28</v>
      </c>
      <c r="K2066" s="42">
        <v>85</v>
      </c>
      <c r="L2066" s="7">
        <v>52.36</v>
      </c>
      <c r="M2066" s="7">
        <v>46.72</v>
      </c>
      <c r="N2066" s="9">
        <v>0.89228418640183349</v>
      </c>
    </row>
    <row r="2067" spans="1:14" x14ac:dyDescent="0.25">
      <c r="A2067" s="5" t="s">
        <v>1599</v>
      </c>
      <c r="B2067" s="1" t="s">
        <v>1600</v>
      </c>
      <c r="C2067" t="s">
        <v>1603</v>
      </c>
      <c r="D2067" s="11" t="s">
        <v>1602</v>
      </c>
      <c r="E2067" s="1" t="s">
        <v>1537</v>
      </c>
      <c r="H2067" t="s">
        <v>415</v>
      </c>
      <c r="I2067" t="s">
        <v>27</v>
      </c>
      <c r="J2067" s="15" t="s">
        <v>28</v>
      </c>
      <c r="K2067" s="42">
        <v>86</v>
      </c>
      <c r="L2067" s="7">
        <v>54.19</v>
      </c>
      <c r="M2067" s="7">
        <v>51.97</v>
      </c>
      <c r="N2067" s="9">
        <v>0.95903303192470934</v>
      </c>
    </row>
    <row r="2068" spans="1:14" x14ac:dyDescent="0.25">
      <c r="A2068" s="5" t="s">
        <v>1599</v>
      </c>
      <c r="B2068" s="1" t="s">
        <v>1600</v>
      </c>
      <c r="C2068" t="s">
        <v>1603</v>
      </c>
      <c r="D2068" s="11" t="s">
        <v>1602</v>
      </c>
      <c r="E2068" s="1" t="s">
        <v>1537</v>
      </c>
      <c r="H2068" t="s">
        <v>415</v>
      </c>
      <c r="I2068" t="s">
        <v>27</v>
      </c>
      <c r="J2068" s="15" t="s">
        <v>28</v>
      </c>
      <c r="K2068" s="42">
        <v>87</v>
      </c>
      <c r="L2068" s="7">
        <v>53.58</v>
      </c>
      <c r="M2068" s="7">
        <v>49.68</v>
      </c>
      <c r="N2068" s="9">
        <v>0.92721164613661822</v>
      </c>
    </row>
    <row r="2069" spans="1:14" x14ac:dyDescent="0.25">
      <c r="A2069" s="5" t="s">
        <v>1599</v>
      </c>
      <c r="B2069" s="1" t="s">
        <v>1600</v>
      </c>
      <c r="C2069" t="s">
        <v>1603</v>
      </c>
      <c r="D2069" s="11" t="s">
        <v>1602</v>
      </c>
      <c r="E2069" s="1" t="s">
        <v>1537</v>
      </c>
      <c r="H2069" t="s">
        <v>415</v>
      </c>
      <c r="I2069" t="s">
        <v>27</v>
      </c>
      <c r="J2069" s="15" t="s">
        <v>28</v>
      </c>
      <c r="K2069" s="42">
        <v>88</v>
      </c>
      <c r="L2069" s="7">
        <v>65.12</v>
      </c>
      <c r="M2069" s="7">
        <v>61.79</v>
      </c>
      <c r="N2069" s="9">
        <v>0.94886363636363624</v>
      </c>
    </row>
    <row r="2070" spans="1:14" x14ac:dyDescent="0.25">
      <c r="A2070" s="5" t="s">
        <v>1599</v>
      </c>
      <c r="B2070" s="1" t="s">
        <v>1600</v>
      </c>
      <c r="C2070" t="s">
        <v>1603</v>
      </c>
      <c r="D2070" s="11" t="s">
        <v>1602</v>
      </c>
      <c r="E2070" s="1" t="s">
        <v>1537</v>
      </c>
      <c r="H2070" t="s">
        <v>415</v>
      </c>
      <c r="I2070" t="s">
        <v>27</v>
      </c>
      <c r="J2070" s="15" t="s">
        <v>28</v>
      </c>
      <c r="K2070" s="42">
        <v>89</v>
      </c>
      <c r="L2070" s="7">
        <v>66.02</v>
      </c>
      <c r="M2070" s="7">
        <v>62.76</v>
      </c>
      <c r="N2070" s="9">
        <v>0.95062102393214176</v>
      </c>
    </row>
    <row r="2071" spans="1:14" x14ac:dyDescent="0.25">
      <c r="A2071" s="5" t="s">
        <v>1599</v>
      </c>
      <c r="B2071" s="1" t="s">
        <v>1600</v>
      </c>
      <c r="C2071" t="s">
        <v>1603</v>
      </c>
      <c r="D2071" s="11" t="s">
        <v>1602</v>
      </c>
      <c r="E2071" s="1" t="s">
        <v>1537</v>
      </c>
      <c r="H2071" t="s">
        <v>415</v>
      </c>
      <c r="I2071" t="s">
        <v>27</v>
      </c>
      <c r="J2071" s="15" t="s">
        <v>28</v>
      </c>
      <c r="K2071" s="42">
        <v>90</v>
      </c>
      <c r="L2071" s="7">
        <v>47.02</v>
      </c>
      <c r="M2071" s="7">
        <v>43.88</v>
      </c>
      <c r="N2071" s="9">
        <v>0.93321990642279884</v>
      </c>
    </row>
    <row r="2072" spans="1:14" x14ac:dyDescent="0.25">
      <c r="A2072" s="5" t="s">
        <v>1599</v>
      </c>
      <c r="B2072" s="1" t="s">
        <v>1600</v>
      </c>
      <c r="C2072" t="s">
        <v>1603</v>
      </c>
      <c r="D2072" s="11" t="s">
        <v>1602</v>
      </c>
      <c r="E2072" s="1" t="s">
        <v>1537</v>
      </c>
      <c r="H2072" t="s">
        <v>415</v>
      </c>
      <c r="I2072" t="s">
        <v>27</v>
      </c>
      <c r="J2072" s="15" t="s">
        <v>28</v>
      </c>
      <c r="K2072" s="42">
        <v>91</v>
      </c>
      <c r="L2072" s="7">
        <v>32.26</v>
      </c>
      <c r="M2072" s="7">
        <v>31.44</v>
      </c>
      <c r="N2072" s="9">
        <v>0.97458152510849361</v>
      </c>
    </row>
    <row r="2073" spans="1:14" x14ac:dyDescent="0.25">
      <c r="A2073" s="5" t="s">
        <v>1599</v>
      </c>
      <c r="B2073" s="1" t="s">
        <v>1600</v>
      </c>
      <c r="C2073" t="s">
        <v>1603</v>
      </c>
      <c r="D2073" s="11" t="s">
        <v>1602</v>
      </c>
      <c r="E2073" s="1" t="s">
        <v>1537</v>
      </c>
      <c r="H2073" t="s">
        <v>415</v>
      </c>
      <c r="I2073" t="s">
        <v>27</v>
      </c>
      <c r="J2073" s="15" t="s">
        <v>28</v>
      </c>
      <c r="K2073" s="42">
        <v>92</v>
      </c>
      <c r="L2073" s="7">
        <v>69.23</v>
      </c>
      <c r="M2073" s="7">
        <v>66.349999999999994</v>
      </c>
      <c r="N2073" s="9">
        <v>0.95839953777264175</v>
      </c>
    </row>
    <row r="2074" spans="1:14" x14ac:dyDescent="0.25">
      <c r="A2074" s="5" t="s">
        <v>1599</v>
      </c>
      <c r="B2074" s="1" t="s">
        <v>1600</v>
      </c>
      <c r="C2074" t="s">
        <v>1603</v>
      </c>
      <c r="D2074" s="11" t="s">
        <v>1602</v>
      </c>
      <c r="E2074" s="1" t="s">
        <v>1537</v>
      </c>
      <c r="H2074" t="s">
        <v>415</v>
      </c>
      <c r="I2074" t="s">
        <v>27</v>
      </c>
      <c r="J2074" s="15" t="s">
        <v>28</v>
      </c>
      <c r="K2074" s="42">
        <v>93</v>
      </c>
      <c r="L2074" s="7">
        <v>66.099999999999994</v>
      </c>
      <c r="M2074" s="7">
        <v>62.52</v>
      </c>
      <c r="N2074" s="9">
        <v>0.94583963691376716</v>
      </c>
    </row>
    <row r="2075" spans="1:14" x14ac:dyDescent="0.25">
      <c r="A2075" s="5" t="s">
        <v>1599</v>
      </c>
      <c r="B2075" s="1" t="s">
        <v>1600</v>
      </c>
      <c r="C2075" t="s">
        <v>1603</v>
      </c>
      <c r="D2075" s="11" t="s">
        <v>1602</v>
      </c>
      <c r="E2075" s="1" t="s">
        <v>1537</v>
      </c>
      <c r="H2075" t="s">
        <v>415</v>
      </c>
      <c r="I2075" t="s">
        <v>27</v>
      </c>
      <c r="J2075" s="15" t="s">
        <v>28</v>
      </c>
      <c r="K2075" s="42">
        <v>94</v>
      </c>
      <c r="L2075" s="7">
        <v>54.55</v>
      </c>
      <c r="M2075" s="7">
        <v>52.33</v>
      </c>
      <c r="N2075" s="9">
        <v>0.9593033913840513</v>
      </c>
    </row>
    <row r="2076" spans="1:14" x14ac:dyDescent="0.25">
      <c r="A2076" s="5" t="s">
        <v>1599</v>
      </c>
      <c r="B2076" s="1" t="s">
        <v>1600</v>
      </c>
      <c r="C2076" t="s">
        <v>1603</v>
      </c>
      <c r="D2076" s="11" t="s">
        <v>1602</v>
      </c>
      <c r="E2076" s="1" t="s">
        <v>1537</v>
      </c>
      <c r="H2076" t="s">
        <v>415</v>
      </c>
      <c r="I2076" t="s">
        <v>27</v>
      </c>
      <c r="J2076" s="15" t="s">
        <v>28</v>
      </c>
      <c r="K2076" s="42">
        <v>95</v>
      </c>
      <c r="L2076" s="7">
        <v>74.67</v>
      </c>
      <c r="M2076" s="7">
        <v>71.97</v>
      </c>
      <c r="N2076" s="9">
        <v>0.96384089995982314</v>
      </c>
    </row>
    <row r="2077" spans="1:14" x14ac:dyDescent="0.25">
      <c r="A2077" s="5" t="s">
        <v>1599</v>
      </c>
      <c r="B2077" s="1" t="s">
        <v>1600</v>
      </c>
      <c r="C2077" t="s">
        <v>1603</v>
      </c>
      <c r="D2077" s="11" t="s">
        <v>1602</v>
      </c>
      <c r="E2077" s="1" t="s">
        <v>1537</v>
      </c>
      <c r="H2077" t="s">
        <v>415</v>
      </c>
      <c r="I2077" t="s">
        <v>27</v>
      </c>
      <c r="J2077" s="15" t="s">
        <v>28</v>
      </c>
      <c r="K2077" s="42">
        <v>96</v>
      </c>
      <c r="L2077" s="7">
        <v>62.01</v>
      </c>
      <c r="M2077" s="7">
        <v>37.71</v>
      </c>
      <c r="N2077" s="9">
        <v>0.60812772133526849</v>
      </c>
    </row>
    <row r="2078" spans="1:14" x14ac:dyDescent="0.25">
      <c r="A2078" s="5" t="s">
        <v>1599</v>
      </c>
      <c r="B2078" s="1" t="s">
        <v>1600</v>
      </c>
      <c r="C2078" t="s">
        <v>1603</v>
      </c>
      <c r="D2078" s="11" t="s">
        <v>1602</v>
      </c>
      <c r="E2078" s="1" t="s">
        <v>1537</v>
      </c>
      <c r="H2078" t="s">
        <v>415</v>
      </c>
      <c r="I2078" t="s">
        <v>27</v>
      </c>
      <c r="J2078" s="15" t="s">
        <v>28</v>
      </c>
      <c r="K2078" s="42">
        <v>97</v>
      </c>
      <c r="L2078" s="7">
        <v>74.09</v>
      </c>
      <c r="M2078" s="7">
        <v>70.709999999999994</v>
      </c>
      <c r="N2078" s="9">
        <v>0.9543798083412065</v>
      </c>
    </row>
    <row r="2079" spans="1:14" x14ac:dyDescent="0.25">
      <c r="A2079" s="5" t="s">
        <v>1599</v>
      </c>
      <c r="B2079" s="1" t="s">
        <v>1600</v>
      </c>
      <c r="C2079" t="s">
        <v>1603</v>
      </c>
      <c r="D2079" s="11" t="s">
        <v>1602</v>
      </c>
      <c r="E2079" s="1" t="s">
        <v>1537</v>
      </c>
      <c r="H2079" t="s">
        <v>415</v>
      </c>
      <c r="I2079" t="s">
        <v>27</v>
      </c>
      <c r="J2079" s="15" t="s">
        <v>28</v>
      </c>
      <c r="K2079" s="42">
        <v>98</v>
      </c>
      <c r="L2079" s="7">
        <v>60.48</v>
      </c>
      <c r="M2079" s="7">
        <v>57.78</v>
      </c>
      <c r="N2079" s="9">
        <v>0.9553571428571429</v>
      </c>
    </row>
    <row r="2080" spans="1:14" x14ac:dyDescent="0.25">
      <c r="A2080" s="5" t="s">
        <v>1599</v>
      </c>
      <c r="B2080" s="1" t="s">
        <v>1600</v>
      </c>
      <c r="C2080" t="s">
        <v>1603</v>
      </c>
      <c r="D2080" s="11" t="s">
        <v>1602</v>
      </c>
      <c r="E2080" s="1" t="s">
        <v>1537</v>
      </c>
      <c r="H2080" t="s">
        <v>415</v>
      </c>
      <c r="I2080" t="s">
        <v>27</v>
      </c>
      <c r="J2080" s="15" t="s">
        <v>28</v>
      </c>
      <c r="K2080" s="42">
        <v>99</v>
      </c>
      <c r="L2080" s="7">
        <v>53.42</v>
      </c>
      <c r="M2080" s="7">
        <v>50.3</v>
      </c>
      <c r="N2080" s="9">
        <v>0.94159490827405457</v>
      </c>
    </row>
    <row r="2081" spans="1:14" x14ac:dyDescent="0.25">
      <c r="A2081" s="5" t="s">
        <v>1599</v>
      </c>
      <c r="B2081" s="1" t="s">
        <v>1600</v>
      </c>
      <c r="C2081" t="s">
        <v>1603</v>
      </c>
      <c r="D2081" s="11" t="s">
        <v>1602</v>
      </c>
      <c r="E2081" s="1" t="s">
        <v>1537</v>
      </c>
      <c r="H2081" t="s">
        <v>415</v>
      </c>
      <c r="I2081" t="s">
        <v>27</v>
      </c>
      <c r="J2081" s="15" t="s">
        <v>28</v>
      </c>
      <c r="K2081" s="42">
        <v>100</v>
      </c>
      <c r="L2081" s="7">
        <v>66.63</v>
      </c>
      <c r="M2081" s="7">
        <v>63.51</v>
      </c>
      <c r="N2081" s="9">
        <v>0.95317424583520938</v>
      </c>
    </row>
    <row r="2082" spans="1:14" x14ac:dyDescent="0.25">
      <c r="A2082" s="5" t="s">
        <v>1599</v>
      </c>
      <c r="B2082" s="1" t="s">
        <v>1600</v>
      </c>
      <c r="C2082" t="s">
        <v>1603</v>
      </c>
      <c r="D2082" s="11" t="s">
        <v>1602</v>
      </c>
      <c r="E2082" s="1" t="s">
        <v>1537</v>
      </c>
      <c r="H2082" t="s">
        <v>415</v>
      </c>
      <c r="I2082" t="s">
        <v>27</v>
      </c>
      <c r="J2082" s="15" t="s">
        <v>28</v>
      </c>
      <c r="K2082" s="42">
        <v>101</v>
      </c>
      <c r="L2082" s="7">
        <v>73.430000000000007</v>
      </c>
      <c r="M2082" s="7">
        <v>70.22</v>
      </c>
      <c r="N2082" s="9">
        <v>0.95628489718098864</v>
      </c>
    </row>
    <row r="2083" spans="1:14" x14ac:dyDescent="0.25">
      <c r="A2083" s="5" t="s">
        <v>1599</v>
      </c>
      <c r="B2083" s="1" t="s">
        <v>1600</v>
      </c>
      <c r="C2083" t="s">
        <v>1603</v>
      </c>
      <c r="D2083" s="11" t="s">
        <v>1602</v>
      </c>
      <c r="E2083" s="1" t="s">
        <v>1537</v>
      </c>
      <c r="H2083" t="s">
        <v>415</v>
      </c>
      <c r="I2083" t="s">
        <v>27</v>
      </c>
      <c r="J2083" s="15" t="s">
        <v>28</v>
      </c>
      <c r="K2083" s="42">
        <v>102</v>
      </c>
      <c r="L2083" s="7">
        <v>71.209999999999994</v>
      </c>
      <c r="M2083" s="7">
        <v>67.540000000000006</v>
      </c>
      <c r="N2083" s="9">
        <v>0.94846229462154208</v>
      </c>
    </row>
    <row r="2084" spans="1:14" x14ac:dyDescent="0.25">
      <c r="A2084" s="5" t="s">
        <v>1599</v>
      </c>
      <c r="B2084" s="1" t="s">
        <v>1600</v>
      </c>
      <c r="C2084" t="s">
        <v>1604</v>
      </c>
      <c r="D2084" s="11" t="s">
        <v>1602</v>
      </c>
      <c r="E2084" s="1" t="s">
        <v>1537</v>
      </c>
      <c r="H2084" t="s">
        <v>415</v>
      </c>
      <c r="I2084" t="s">
        <v>27</v>
      </c>
      <c r="J2084" s="15" t="s">
        <v>28</v>
      </c>
      <c r="K2084" s="42">
        <v>1</v>
      </c>
      <c r="L2084" s="7">
        <v>52.87</v>
      </c>
      <c r="M2084" s="7">
        <v>53.88</v>
      </c>
      <c r="N2084" s="9">
        <v>1.0191034613202195</v>
      </c>
    </row>
    <row r="2085" spans="1:14" x14ac:dyDescent="0.25">
      <c r="A2085" s="5" t="s">
        <v>1599</v>
      </c>
      <c r="B2085" s="1" t="s">
        <v>1600</v>
      </c>
      <c r="C2085" t="s">
        <v>1604</v>
      </c>
      <c r="D2085" s="11" t="s">
        <v>1602</v>
      </c>
      <c r="E2085" s="1" t="s">
        <v>1537</v>
      </c>
      <c r="H2085" t="s">
        <v>415</v>
      </c>
      <c r="I2085" t="s">
        <v>27</v>
      </c>
      <c r="J2085" s="15" t="s">
        <v>28</v>
      </c>
      <c r="K2085" s="42">
        <v>2</v>
      </c>
      <c r="L2085" s="7">
        <v>49.16</v>
      </c>
      <c r="M2085" s="7">
        <v>50.17</v>
      </c>
      <c r="N2085" s="9">
        <v>1.0205451586655818</v>
      </c>
    </row>
    <row r="2086" spans="1:14" x14ac:dyDescent="0.25">
      <c r="A2086" s="5" t="s">
        <v>1599</v>
      </c>
      <c r="B2086" s="1" t="s">
        <v>1600</v>
      </c>
      <c r="C2086" t="s">
        <v>1604</v>
      </c>
      <c r="D2086" s="11" t="s">
        <v>1602</v>
      </c>
      <c r="E2086" s="1" t="s">
        <v>1537</v>
      </c>
      <c r="H2086" t="s">
        <v>415</v>
      </c>
      <c r="I2086" t="s">
        <v>27</v>
      </c>
      <c r="J2086" s="15" t="s">
        <v>28</v>
      </c>
      <c r="K2086" s="42">
        <v>3</v>
      </c>
      <c r="L2086" s="7">
        <v>51.34</v>
      </c>
      <c r="M2086" s="7">
        <v>51.99</v>
      </c>
      <c r="N2086" s="9">
        <v>1.0126606934164395</v>
      </c>
    </row>
    <row r="2087" spans="1:14" x14ac:dyDescent="0.25">
      <c r="A2087" s="5" t="s">
        <v>1599</v>
      </c>
      <c r="B2087" s="1" t="s">
        <v>1600</v>
      </c>
      <c r="C2087" t="s">
        <v>1604</v>
      </c>
      <c r="D2087" s="11" t="s">
        <v>1602</v>
      </c>
      <c r="E2087" s="1" t="s">
        <v>1537</v>
      </c>
      <c r="H2087" t="s">
        <v>415</v>
      </c>
      <c r="I2087" t="s">
        <v>27</v>
      </c>
      <c r="J2087" s="15" t="s">
        <v>28</v>
      </c>
      <c r="K2087" s="42">
        <v>4</v>
      </c>
      <c r="L2087" s="7">
        <v>57.35</v>
      </c>
      <c r="M2087" s="7">
        <v>58.39</v>
      </c>
      <c r="N2087" s="9">
        <v>1.0181342632955537</v>
      </c>
    </row>
    <row r="2088" spans="1:14" x14ac:dyDescent="0.25">
      <c r="A2088" s="5" t="s">
        <v>1599</v>
      </c>
      <c r="B2088" s="1" t="s">
        <v>1600</v>
      </c>
      <c r="C2088" t="s">
        <v>1604</v>
      </c>
      <c r="D2088" s="11" t="s">
        <v>1602</v>
      </c>
      <c r="E2088" s="1" t="s">
        <v>1537</v>
      </c>
      <c r="H2088" t="s">
        <v>415</v>
      </c>
      <c r="I2088" t="s">
        <v>27</v>
      </c>
      <c r="J2088" s="15" t="s">
        <v>28</v>
      </c>
      <c r="K2088" s="42">
        <v>5</v>
      </c>
      <c r="L2088" s="7">
        <v>55.14</v>
      </c>
      <c r="M2088" s="7">
        <v>56.77</v>
      </c>
      <c r="N2088" s="9">
        <v>1.0295611171563295</v>
      </c>
    </row>
    <row r="2089" spans="1:14" x14ac:dyDescent="0.25">
      <c r="A2089" s="5" t="s">
        <v>1599</v>
      </c>
      <c r="B2089" s="1" t="s">
        <v>1600</v>
      </c>
      <c r="C2089" t="s">
        <v>1604</v>
      </c>
      <c r="D2089" s="11" t="s">
        <v>1602</v>
      </c>
      <c r="E2089" s="1" t="s">
        <v>1537</v>
      </c>
      <c r="H2089" t="s">
        <v>415</v>
      </c>
      <c r="I2089" t="s">
        <v>27</v>
      </c>
      <c r="J2089" s="15" t="s">
        <v>28</v>
      </c>
      <c r="K2089" s="42">
        <v>6</v>
      </c>
      <c r="L2089" s="7">
        <v>62.32</v>
      </c>
      <c r="M2089" s="7">
        <v>63.14</v>
      </c>
      <c r="N2089" s="9">
        <v>1.013157894736842</v>
      </c>
    </row>
    <row r="2090" spans="1:14" x14ac:dyDescent="0.25">
      <c r="A2090" s="5" t="s">
        <v>1599</v>
      </c>
      <c r="B2090" s="1" t="s">
        <v>1600</v>
      </c>
      <c r="C2090" t="s">
        <v>1604</v>
      </c>
      <c r="D2090" s="11" t="s">
        <v>1602</v>
      </c>
      <c r="E2090" s="1" t="s">
        <v>1537</v>
      </c>
      <c r="H2090" t="s">
        <v>415</v>
      </c>
      <c r="I2090" t="s">
        <v>27</v>
      </c>
      <c r="J2090" s="15" t="s">
        <v>28</v>
      </c>
      <c r="K2090" s="42">
        <v>7</v>
      </c>
      <c r="L2090" s="7">
        <v>61.01</v>
      </c>
      <c r="M2090" s="7">
        <v>61.9</v>
      </c>
      <c r="N2090" s="9">
        <v>1.0145877724963122</v>
      </c>
    </row>
    <row r="2091" spans="1:14" x14ac:dyDescent="0.25">
      <c r="A2091" s="5" t="s">
        <v>1599</v>
      </c>
      <c r="B2091" s="1" t="s">
        <v>1600</v>
      </c>
      <c r="C2091" t="s">
        <v>1604</v>
      </c>
      <c r="D2091" s="11" t="s">
        <v>1602</v>
      </c>
      <c r="E2091" s="1" t="s">
        <v>1537</v>
      </c>
      <c r="H2091" t="s">
        <v>415</v>
      </c>
      <c r="I2091" t="s">
        <v>27</v>
      </c>
      <c r="J2091" s="15" t="s">
        <v>28</v>
      </c>
      <c r="K2091" s="42">
        <v>8</v>
      </c>
      <c r="L2091" s="7">
        <v>49.03</v>
      </c>
      <c r="M2091" s="7">
        <v>50.12</v>
      </c>
      <c r="N2091" s="9">
        <v>1.0222312869671628</v>
      </c>
    </row>
    <row r="2092" spans="1:14" x14ac:dyDescent="0.25">
      <c r="A2092" s="5" t="s">
        <v>1599</v>
      </c>
      <c r="B2092" s="1" t="s">
        <v>1600</v>
      </c>
      <c r="C2092" t="s">
        <v>1604</v>
      </c>
      <c r="D2092" s="11" t="s">
        <v>1602</v>
      </c>
      <c r="E2092" s="1" t="s">
        <v>1537</v>
      </c>
      <c r="H2092" t="s">
        <v>415</v>
      </c>
      <c r="I2092" t="s">
        <v>27</v>
      </c>
      <c r="J2092" s="15" t="s">
        <v>28</v>
      </c>
      <c r="K2092" s="42">
        <v>9</v>
      </c>
      <c r="L2092" s="7">
        <v>60.41</v>
      </c>
      <c r="M2092" s="7">
        <v>61.04</v>
      </c>
      <c r="N2092" s="9">
        <v>1.0104287369640788</v>
      </c>
    </row>
    <row r="2093" spans="1:14" x14ac:dyDescent="0.25">
      <c r="A2093" s="5" t="s">
        <v>1599</v>
      </c>
      <c r="B2093" s="1" t="s">
        <v>1600</v>
      </c>
      <c r="C2093" t="s">
        <v>1604</v>
      </c>
      <c r="D2093" s="11" t="s">
        <v>1602</v>
      </c>
      <c r="E2093" s="1" t="s">
        <v>1537</v>
      </c>
      <c r="H2093" t="s">
        <v>415</v>
      </c>
      <c r="I2093" t="s">
        <v>27</v>
      </c>
      <c r="J2093" s="15" t="s">
        <v>28</v>
      </c>
      <c r="K2093" s="42">
        <v>10</v>
      </c>
      <c r="L2093" s="7">
        <v>56.9</v>
      </c>
      <c r="M2093" s="7">
        <v>58.25</v>
      </c>
      <c r="N2093" s="9">
        <v>1.023725834797891</v>
      </c>
    </row>
    <row r="2094" spans="1:14" x14ac:dyDescent="0.25">
      <c r="A2094" s="5" t="s">
        <v>1599</v>
      </c>
      <c r="B2094" s="1" t="s">
        <v>1600</v>
      </c>
      <c r="C2094" t="s">
        <v>1604</v>
      </c>
      <c r="D2094" s="11" t="s">
        <v>1602</v>
      </c>
      <c r="E2094" s="1" t="s">
        <v>1537</v>
      </c>
      <c r="H2094" t="s">
        <v>415</v>
      </c>
      <c r="I2094" t="s">
        <v>27</v>
      </c>
      <c r="J2094" s="15" t="s">
        <v>28</v>
      </c>
      <c r="K2094" s="42">
        <v>11</v>
      </c>
      <c r="L2094" s="7">
        <v>57.84</v>
      </c>
      <c r="M2094" s="7">
        <v>58.43</v>
      </c>
      <c r="N2094" s="9">
        <v>1.0102005532503457</v>
      </c>
    </row>
    <row r="2095" spans="1:14" x14ac:dyDescent="0.25">
      <c r="A2095" s="5" t="s">
        <v>1599</v>
      </c>
      <c r="B2095" s="1" t="s">
        <v>1600</v>
      </c>
      <c r="C2095" t="s">
        <v>1604</v>
      </c>
      <c r="D2095" s="11" t="s">
        <v>1602</v>
      </c>
      <c r="E2095" s="1" t="s">
        <v>1537</v>
      </c>
      <c r="H2095" t="s">
        <v>415</v>
      </c>
      <c r="I2095" t="s">
        <v>27</v>
      </c>
      <c r="J2095" s="15" t="s">
        <v>28</v>
      </c>
      <c r="K2095" s="42">
        <v>12</v>
      </c>
      <c r="L2095" s="7">
        <v>49.67</v>
      </c>
      <c r="M2095" s="7">
        <v>50.58</v>
      </c>
      <c r="N2095" s="9">
        <v>1.0183209180591906</v>
      </c>
    </row>
    <row r="2096" spans="1:14" x14ac:dyDescent="0.25">
      <c r="A2096" s="5" t="s">
        <v>1599</v>
      </c>
      <c r="B2096" s="1" t="s">
        <v>1600</v>
      </c>
      <c r="C2096" t="s">
        <v>1604</v>
      </c>
      <c r="D2096" s="11" t="s">
        <v>1602</v>
      </c>
      <c r="E2096" s="1" t="s">
        <v>1537</v>
      </c>
      <c r="H2096" t="s">
        <v>415</v>
      </c>
      <c r="I2096" t="s">
        <v>27</v>
      </c>
      <c r="J2096" s="15" t="s">
        <v>28</v>
      </c>
      <c r="K2096" s="42">
        <v>13</v>
      </c>
      <c r="L2096" s="7">
        <v>60.72</v>
      </c>
      <c r="M2096" s="7">
        <v>61.74</v>
      </c>
      <c r="N2096" s="9">
        <v>1.016798418972332</v>
      </c>
    </row>
    <row r="2097" spans="1:14" x14ac:dyDescent="0.25">
      <c r="A2097" s="5" t="s">
        <v>1599</v>
      </c>
      <c r="B2097" s="1" t="s">
        <v>1600</v>
      </c>
      <c r="C2097" t="s">
        <v>1604</v>
      </c>
      <c r="D2097" s="11" t="s">
        <v>1602</v>
      </c>
      <c r="E2097" s="1" t="s">
        <v>1537</v>
      </c>
      <c r="H2097" t="s">
        <v>415</v>
      </c>
      <c r="I2097" t="s">
        <v>27</v>
      </c>
      <c r="J2097" s="15" t="s">
        <v>28</v>
      </c>
      <c r="K2097" s="42">
        <v>14</v>
      </c>
      <c r="L2097" s="7">
        <v>54.89</v>
      </c>
      <c r="M2097" s="7">
        <v>56.12</v>
      </c>
      <c r="N2097" s="9">
        <v>1.0224084532701767</v>
      </c>
    </row>
    <row r="2098" spans="1:14" x14ac:dyDescent="0.25">
      <c r="A2098" s="5" t="s">
        <v>1599</v>
      </c>
      <c r="B2098" s="1" t="s">
        <v>1600</v>
      </c>
      <c r="C2098" t="s">
        <v>1604</v>
      </c>
      <c r="D2098" s="11" t="s">
        <v>1602</v>
      </c>
      <c r="E2098" s="1" t="s">
        <v>1537</v>
      </c>
      <c r="H2098" t="s">
        <v>415</v>
      </c>
      <c r="I2098" t="s">
        <v>27</v>
      </c>
      <c r="J2098" s="15" t="s">
        <v>28</v>
      </c>
      <c r="K2098" s="42">
        <v>15</v>
      </c>
      <c r="L2098" s="7">
        <v>52.63</v>
      </c>
      <c r="M2098" s="7">
        <v>53.44</v>
      </c>
      <c r="N2098" s="9">
        <v>1.0153904617138514</v>
      </c>
    </row>
    <row r="2099" spans="1:14" x14ac:dyDescent="0.25">
      <c r="A2099" s="5" t="s">
        <v>1599</v>
      </c>
      <c r="B2099" s="1" t="s">
        <v>1600</v>
      </c>
      <c r="C2099" t="s">
        <v>1604</v>
      </c>
      <c r="D2099" s="11" t="s">
        <v>1602</v>
      </c>
      <c r="E2099" s="1" t="s">
        <v>1537</v>
      </c>
      <c r="H2099" t="s">
        <v>415</v>
      </c>
      <c r="I2099" t="s">
        <v>27</v>
      </c>
      <c r="J2099" s="15" t="s">
        <v>28</v>
      </c>
      <c r="K2099" s="42">
        <v>16</v>
      </c>
      <c r="L2099" s="7">
        <v>60.07</v>
      </c>
      <c r="M2099" s="7">
        <v>60.53</v>
      </c>
      <c r="N2099" s="9">
        <v>1.0076577326452472</v>
      </c>
    </row>
    <row r="2100" spans="1:14" x14ac:dyDescent="0.25">
      <c r="A2100" s="5" t="s">
        <v>1599</v>
      </c>
      <c r="B2100" s="1" t="s">
        <v>1600</v>
      </c>
      <c r="C2100" t="s">
        <v>1604</v>
      </c>
      <c r="D2100" s="11" t="s">
        <v>1602</v>
      </c>
      <c r="E2100" s="1" t="s">
        <v>1537</v>
      </c>
      <c r="H2100" t="s">
        <v>415</v>
      </c>
      <c r="I2100" t="s">
        <v>27</v>
      </c>
      <c r="J2100" s="15" t="s">
        <v>28</v>
      </c>
      <c r="K2100" s="42">
        <v>17</v>
      </c>
      <c r="L2100" s="7">
        <v>59.53</v>
      </c>
      <c r="M2100" s="7">
        <v>60.07</v>
      </c>
      <c r="N2100" s="9">
        <v>1.0090710566101124</v>
      </c>
    </row>
    <row r="2101" spans="1:14" x14ac:dyDescent="0.25">
      <c r="A2101" s="5" t="s">
        <v>1599</v>
      </c>
      <c r="B2101" s="1" t="s">
        <v>1600</v>
      </c>
      <c r="C2101" t="s">
        <v>1604</v>
      </c>
      <c r="D2101" s="11" t="s">
        <v>1602</v>
      </c>
      <c r="E2101" s="1" t="s">
        <v>1537</v>
      </c>
      <c r="H2101" t="s">
        <v>415</v>
      </c>
      <c r="I2101" t="s">
        <v>27</v>
      </c>
      <c r="J2101" s="15" t="s">
        <v>28</v>
      </c>
      <c r="K2101" s="42">
        <v>18</v>
      </c>
      <c r="L2101" s="7">
        <v>53.84</v>
      </c>
      <c r="M2101" s="7">
        <v>53.89</v>
      </c>
      <c r="N2101" s="9">
        <v>1.0009286775631501</v>
      </c>
    </row>
    <row r="2102" spans="1:14" x14ac:dyDescent="0.25">
      <c r="A2102" s="5" t="s">
        <v>1599</v>
      </c>
      <c r="B2102" s="1" t="s">
        <v>1600</v>
      </c>
      <c r="C2102" t="s">
        <v>1604</v>
      </c>
      <c r="D2102" s="11" t="s">
        <v>1602</v>
      </c>
      <c r="E2102" s="1" t="s">
        <v>1537</v>
      </c>
      <c r="H2102" t="s">
        <v>415</v>
      </c>
      <c r="I2102" t="s">
        <v>27</v>
      </c>
      <c r="J2102" s="15" t="s">
        <v>28</v>
      </c>
      <c r="K2102" s="42">
        <v>19</v>
      </c>
      <c r="L2102" s="7">
        <v>54.56</v>
      </c>
      <c r="M2102" s="7">
        <v>54.64</v>
      </c>
      <c r="N2102" s="9">
        <v>1.001466275659824</v>
      </c>
    </row>
    <row r="2103" spans="1:14" x14ac:dyDescent="0.25">
      <c r="A2103" s="5" t="s">
        <v>1599</v>
      </c>
      <c r="B2103" s="1" t="s">
        <v>1600</v>
      </c>
      <c r="C2103" t="s">
        <v>1604</v>
      </c>
      <c r="D2103" s="11" t="s">
        <v>1602</v>
      </c>
      <c r="E2103" s="1" t="s">
        <v>1537</v>
      </c>
      <c r="H2103" t="s">
        <v>415</v>
      </c>
      <c r="I2103" t="s">
        <v>27</v>
      </c>
      <c r="J2103" s="15" t="s">
        <v>28</v>
      </c>
      <c r="K2103" s="42">
        <v>20</v>
      </c>
      <c r="L2103" s="7">
        <v>53.64</v>
      </c>
      <c r="M2103" s="7">
        <v>54.69</v>
      </c>
      <c r="N2103" s="9">
        <v>1.0195749440715882</v>
      </c>
    </row>
    <row r="2104" spans="1:14" x14ac:dyDescent="0.25">
      <c r="A2104" s="5" t="s">
        <v>1599</v>
      </c>
      <c r="B2104" s="1" t="s">
        <v>1600</v>
      </c>
      <c r="C2104" t="s">
        <v>1604</v>
      </c>
      <c r="D2104" s="11" t="s">
        <v>1602</v>
      </c>
      <c r="E2104" s="1" t="s">
        <v>1537</v>
      </c>
      <c r="H2104" t="s">
        <v>415</v>
      </c>
      <c r="I2104" t="s">
        <v>27</v>
      </c>
      <c r="J2104" s="15" t="s">
        <v>28</v>
      </c>
      <c r="K2104" s="42">
        <v>21</v>
      </c>
      <c r="L2104" s="7">
        <v>59.61</v>
      </c>
      <c r="M2104" s="7">
        <v>59.07</v>
      </c>
      <c r="N2104" s="9">
        <v>0.99094111726220435</v>
      </c>
    </row>
    <row r="2105" spans="1:14" x14ac:dyDescent="0.25">
      <c r="A2105" s="5" t="s">
        <v>1599</v>
      </c>
      <c r="B2105" s="1" t="s">
        <v>1600</v>
      </c>
      <c r="C2105" t="s">
        <v>1604</v>
      </c>
      <c r="D2105" s="11" t="s">
        <v>1602</v>
      </c>
      <c r="E2105" s="1" t="s">
        <v>1537</v>
      </c>
      <c r="H2105" t="s">
        <v>415</v>
      </c>
      <c r="I2105" t="s">
        <v>27</v>
      </c>
      <c r="J2105" s="15" t="s">
        <v>28</v>
      </c>
      <c r="K2105" s="42">
        <v>22</v>
      </c>
      <c r="L2105" s="7">
        <v>54.43</v>
      </c>
      <c r="M2105" s="7">
        <v>54.93</v>
      </c>
      <c r="N2105" s="9">
        <v>1.0091861106007716</v>
      </c>
    </row>
    <row r="2106" spans="1:14" x14ac:dyDescent="0.25">
      <c r="A2106" s="5" t="s">
        <v>1599</v>
      </c>
      <c r="B2106" s="1" t="s">
        <v>1600</v>
      </c>
      <c r="C2106" t="s">
        <v>1604</v>
      </c>
      <c r="D2106" s="11" t="s">
        <v>1602</v>
      </c>
      <c r="E2106" s="1" t="s">
        <v>1537</v>
      </c>
      <c r="H2106" t="s">
        <v>415</v>
      </c>
      <c r="I2106" t="s">
        <v>27</v>
      </c>
      <c r="J2106" s="15" t="s">
        <v>28</v>
      </c>
      <c r="K2106" s="42">
        <v>23</v>
      </c>
      <c r="L2106" s="7">
        <v>60.85</v>
      </c>
      <c r="M2106" s="7">
        <v>60.94</v>
      </c>
      <c r="N2106" s="9">
        <v>1.0014790468364831</v>
      </c>
    </row>
    <row r="2107" spans="1:14" x14ac:dyDescent="0.25">
      <c r="A2107" s="5" t="s">
        <v>1599</v>
      </c>
      <c r="B2107" s="1" t="s">
        <v>1600</v>
      </c>
      <c r="C2107" t="s">
        <v>1604</v>
      </c>
      <c r="D2107" s="11" t="s">
        <v>1602</v>
      </c>
      <c r="E2107" s="1" t="s">
        <v>1537</v>
      </c>
      <c r="H2107" t="s">
        <v>415</v>
      </c>
      <c r="I2107" t="s">
        <v>27</v>
      </c>
      <c r="J2107" s="15" t="s">
        <v>28</v>
      </c>
      <c r="K2107" s="42">
        <v>24</v>
      </c>
      <c r="L2107" s="7">
        <v>60.94</v>
      </c>
      <c r="M2107" s="7">
        <v>61.4</v>
      </c>
      <c r="N2107" s="9">
        <v>1.00754840827043</v>
      </c>
    </row>
    <row r="2108" spans="1:14" x14ac:dyDescent="0.25">
      <c r="A2108" s="5" t="s">
        <v>1599</v>
      </c>
      <c r="B2108" s="1" t="s">
        <v>1600</v>
      </c>
      <c r="C2108" t="s">
        <v>1604</v>
      </c>
      <c r="D2108" s="11" t="s">
        <v>1602</v>
      </c>
      <c r="E2108" s="1" t="s">
        <v>1537</v>
      </c>
      <c r="H2108" t="s">
        <v>415</v>
      </c>
      <c r="I2108" t="s">
        <v>27</v>
      </c>
      <c r="J2108" s="15" t="s">
        <v>28</v>
      </c>
      <c r="K2108" s="42">
        <v>25</v>
      </c>
      <c r="L2108" s="7">
        <v>53.35</v>
      </c>
      <c r="M2108" s="7">
        <v>54.12</v>
      </c>
      <c r="N2108" s="9">
        <v>1.0144329896907216</v>
      </c>
    </row>
    <row r="2109" spans="1:14" x14ac:dyDescent="0.25">
      <c r="A2109" s="5" t="s">
        <v>1599</v>
      </c>
      <c r="B2109" s="1" t="s">
        <v>1600</v>
      </c>
      <c r="C2109" t="s">
        <v>1604</v>
      </c>
      <c r="D2109" s="11" t="s">
        <v>1602</v>
      </c>
      <c r="E2109" s="1" t="s">
        <v>1537</v>
      </c>
      <c r="H2109" t="s">
        <v>415</v>
      </c>
      <c r="I2109" t="s">
        <v>27</v>
      </c>
      <c r="J2109" s="15" t="s">
        <v>28</v>
      </c>
      <c r="K2109" s="42">
        <v>26</v>
      </c>
      <c r="L2109" s="7">
        <v>53.46</v>
      </c>
      <c r="M2109" s="7">
        <v>54.31</v>
      </c>
      <c r="N2109" s="9">
        <v>1.0158997381219603</v>
      </c>
    </row>
    <row r="2110" spans="1:14" x14ac:dyDescent="0.25">
      <c r="A2110" s="5" t="s">
        <v>1599</v>
      </c>
      <c r="B2110" s="1" t="s">
        <v>1600</v>
      </c>
      <c r="C2110" t="s">
        <v>1604</v>
      </c>
      <c r="D2110" s="11" t="s">
        <v>1602</v>
      </c>
      <c r="E2110" s="1" t="s">
        <v>1537</v>
      </c>
      <c r="H2110" t="s">
        <v>415</v>
      </c>
      <c r="I2110" t="s">
        <v>27</v>
      </c>
      <c r="J2110" s="15" t="s">
        <v>28</v>
      </c>
      <c r="K2110" s="42">
        <v>27</v>
      </c>
      <c r="L2110" s="7">
        <v>57.03</v>
      </c>
      <c r="M2110" s="7">
        <v>57.9</v>
      </c>
      <c r="N2110" s="9">
        <v>1.0152551288795371</v>
      </c>
    </row>
    <row r="2111" spans="1:14" x14ac:dyDescent="0.25">
      <c r="A2111" s="5" t="s">
        <v>1599</v>
      </c>
      <c r="B2111" s="1" t="s">
        <v>1600</v>
      </c>
      <c r="C2111" t="s">
        <v>1604</v>
      </c>
      <c r="D2111" s="11" t="s">
        <v>1602</v>
      </c>
      <c r="E2111" s="1" t="s">
        <v>1537</v>
      </c>
      <c r="H2111" t="s">
        <v>415</v>
      </c>
      <c r="I2111" t="s">
        <v>27</v>
      </c>
      <c r="J2111" s="15" t="s">
        <v>28</v>
      </c>
      <c r="K2111" s="42">
        <v>28</v>
      </c>
      <c r="L2111" s="7">
        <v>56.37</v>
      </c>
      <c r="M2111" s="7">
        <v>56.85</v>
      </c>
      <c r="N2111" s="9">
        <v>1.0085151676423629</v>
      </c>
    </row>
    <row r="2112" spans="1:14" x14ac:dyDescent="0.25">
      <c r="A2112" s="5" t="s">
        <v>1599</v>
      </c>
      <c r="B2112" s="1" t="s">
        <v>1600</v>
      </c>
      <c r="C2112" t="s">
        <v>1604</v>
      </c>
      <c r="D2112" s="11" t="s">
        <v>1602</v>
      </c>
      <c r="E2112" s="1" t="s">
        <v>1537</v>
      </c>
      <c r="H2112" t="s">
        <v>415</v>
      </c>
      <c r="I2112" t="s">
        <v>27</v>
      </c>
      <c r="J2112" s="15" t="s">
        <v>28</v>
      </c>
      <c r="K2112" s="42">
        <v>29</v>
      </c>
      <c r="L2112" s="7">
        <v>55.07</v>
      </c>
      <c r="M2112" s="7">
        <v>55.18</v>
      </c>
      <c r="N2112" s="9">
        <v>1.001997457781006</v>
      </c>
    </row>
    <row r="2113" spans="1:14" x14ac:dyDescent="0.25">
      <c r="A2113" s="5" t="s">
        <v>1599</v>
      </c>
      <c r="B2113" s="1" t="s">
        <v>1600</v>
      </c>
      <c r="C2113" t="s">
        <v>1604</v>
      </c>
      <c r="D2113" s="11" t="s">
        <v>1602</v>
      </c>
      <c r="E2113" s="1" t="s">
        <v>1537</v>
      </c>
      <c r="H2113" t="s">
        <v>415</v>
      </c>
      <c r="I2113" t="s">
        <v>27</v>
      </c>
      <c r="J2113" s="15" t="s">
        <v>28</v>
      </c>
      <c r="K2113" s="42">
        <v>30</v>
      </c>
      <c r="L2113" s="7">
        <v>72.12</v>
      </c>
      <c r="M2113" s="7">
        <v>73.41</v>
      </c>
      <c r="N2113" s="9">
        <v>1.0178868552412645</v>
      </c>
    </row>
    <row r="2114" spans="1:14" x14ac:dyDescent="0.25">
      <c r="A2114" s="5" t="s">
        <v>1599</v>
      </c>
      <c r="B2114" s="1" t="s">
        <v>1600</v>
      </c>
      <c r="C2114" t="s">
        <v>1604</v>
      </c>
      <c r="D2114" s="11" t="s">
        <v>1602</v>
      </c>
      <c r="E2114" s="1" t="s">
        <v>1537</v>
      </c>
      <c r="H2114" t="s">
        <v>415</v>
      </c>
      <c r="I2114" t="s">
        <v>27</v>
      </c>
      <c r="J2114" s="15" t="s">
        <v>28</v>
      </c>
      <c r="K2114" s="42">
        <v>31</v>
      </c>
      <c r="L2114" s="7">
        <v>58.24</v>
      </c>
      <c r="M2114" s="7">
        <v>58.71</v>
      </c>
      <c r="N2114" s="9">
        <v>1.008070054945055</v>
      </c>
    </row>
    <row r="2115" spans="1:14" x14ac:dyDescent="0.25">
      <c r="A2115" s="5" t="s">
        <v>1599</v>
      </c>
      <c r="B2115" s="1" t="s">
        <v>1600</v>
      </c>
      <c r="C2115" t="s">
        <v>1604</v>
      </c>
      <c r="D2115" s="11" t="s">
        <v>1602</v>
      </c>
      <c r="E2115" s="1" t="s">
        <v>1537</v>
      </c>
      <c r="H2115" t="s">
        <v>415</v>
      </c>
      <c r="I2115" t="s">
        <v>27</v>
      </c>
      <c r="J2115" s="15" t="s">
        <v>28</v>
      </c>
      <c r="K2115" s="42">
        <v>32</v>
      </c>
      <c r="L2115" s="7">
        <v>57.22</v>
      </c>
      <c r="M2115" s="7">
        <v>57.59</v>
      </c>
      <c r="N2115" s="9">
        <v>1.0064662705347782</v>
      </c>
    </row>
    <row r="2116" spans="1:14" x14ac:dyDescent="0.25">
      <c r="A2116" s="5" t="s">
        <v>1599</v>
      </c>
      <c r="B2116" s="1" t="s">
        <v>1600</v>
      </c>
      <c r="C2116" t="s">
        <v>1604</v>
      </c>
      <c r="D2116" s="11" t="s">
        <v>1602</v>
      </c>
      <c r="E2116" s="1" t="s">
        <v>1537</v>
      </c>
      <c r="H2116" t="s">
        <v>415</v>
      </c>
      <c r="I2116" t="s">
        <v>27</v>
      </c>
      <c r="J2116" s="15" t="s">
        <v>28</v>
      </c>
      <c r="K2116" s="42">
        <v>33</v>
      </c>
      <c r="L2116" s="7">
        <v>57.72</v>
      </c>
      <c r="M2116" s="7">
        <v>58.65</v>
      </c>
      <c r="N2116" s="9">
        <v>1.0161122661122661</v>
      </c>
    </row>
    <row r="2117" spans="1:14" x14ac:dyDescent="0.25">
      <c r="A2117" s="5" t="s">
        <v>1599</v>
      </c>
      <c r="B2117" s="1" t="s">
        <v>1600</v>
      </c>
      <c r="C2117" t="s">
        <v>1604</v>
      </c>
      <c r="D2117" s="11" t="s">
        <v>1602</v>
      </c>
      <c r="E2117" s="1" t="s">
        <v>1537</v>
      </c>
      <c r="H2117" t="s">
        <v>415</v>
      </c>
      <c r="I2117" t="s">
        <v>27</v>
      </c>
      <c r="J2117" s="15" t="s">
        <v>28</v>
      </c>
      <c r="K2117" s="42">
        <v>34</v>
      </c>
      <c r="L2117" s="7">
        <v>54.57</v>
      </c>
      <c r="M2117" s="7">
        <v>55.86</v>
      </c>
      <c r="N2117" s="9">
        <v>1.0236393622869708</v>
      </c>
    </row>
    <row r="2118" spans="1:14" x14ac:dyDescent="0.25">
      <c r="A2118" s="5" t="s">
        <v>1599</v>
      </c>
      <c r="B2118" s="1" t="s">
        <v>1600</v>
      </c>
      <c r="C2118" t="s">
        <v>1604</v>
      </c>
      <c r="D2118" s="11" t="s">
        <v>1602</v>
      </c>
      <c r="E2118" s="1" t="s">
        <v>1537</v>
      </c>
      <c r="H2118" t="s">
        <v>415</v>
      </c>
      <c r="I2118" t="s">
        <v>27</v>
      </c>
      <c r="J2118" s="15" t="s">
        <v>28</v>
      </c>
      <c r="K2118" s="42">
        <v>35</v>
      </c>
      <c r="L2118" s="7">
        <v>50.19</v>
      </c>
      <c r="M2118" s="7">
        <v>50.92</v>
      </c>
      <c r="N2118" s="9">
        <v>1.0145447300259016</v>
      </c>
    </row>
    <row r="2119" spans="1:14" x14ac:dyDescent="0.25">
      <c r="A2119" s="5" t="s">
        <v>1599</v>
      </c>
      <c r="B2119" s="1" t="s">
        <v>1600</v>
      </c>
      <c r="C2119" t="s">
        <v>1604</v>
      </c>
      <c r="D2119" s="11" t="s">
        <v>1602</v>
      </c>
      <c r="E2119" s="1" t="s">
        <v>1537</v>
      </c>
      <c r="H2119" t="s">
        <v>415</v>
      </c>
      <c r="I2119" t="s">
        <v>27</v>
      </c>
      <c r="J2119" s="15" t="s">
        <v>28</v>
      </c>
      <c r="K2119" s="42">
        <v>37</v>
      </c>
      <c r="L2119" s="7">
        <v>49.01</v>
      </c>
      <c r="M2119" s="7">
        <v>49.72</v>
      </c>
      <c r="N2119" s="9">
        <v>1.0144868394205264</v>
      </c>
    </row>
    <row r="2120" spans="1:14" x14ac:dyDescent="0.25">
      <c r="A2120" s="5" t="s">
        <v>1599</v>
      </c>
      <c r="B2120" s="1" t="s">
        <v>1600</v>
      </c>
      <c r="C2120" t="s">
        <v>1604</v>
      </c>
      <c r="D2120" s="11" t="s">
        <v>1602</v>
      </c>
      <c r="E2120" s="1" t="s">
        <v>1537</v>
      </c>
      <c r="H2120" t="s">
        <v>415</v>
      </c>
      <c r="I2120" t="s">
        <v>27</v>
      </c>
      <c r="J2120" s="15" t="s">
        <v>28</v>
      </c>
      <c r="K2120" s="42">
        <v>38</v>
      </c>
      <c r="L2120" s="7">
        <v>39</v>
      </c>
      <c r="M2120" s="7">
        <v>39.520000000000003</v>
      </c>
      <c r="N2120" s="9">
        <v>1.0133333333333334</v>
      </c>
    </row>
    <row r="2121" spans="1:14" x14ac:dyDescent="0.25">
      <c r="A2121" s="5" t="s">
        <v>1599</v>
      </c>
      <c r="B2121" s="1" t="s">
        <v>1600</v>
      </c>
      <c r="C2121" t="s">
        <v>1604</v>
      </c>
      <c r="D2121" s="11" t="s">
        <v>1602</v>
      </c>
      <c r="E2121" s="1" t="s">
        <v>1537</v>
      </c>
      <c r="H2121" t="s">
        <v>415</v>
      </c>
      <c r="I2121" t="s">
        <v>27</v>
      </c>
      <c r="J2121" s="15" t="s">
        <v>28</v>
      </c>
      <c r="K2121" s="42">
        <v>39</v>
      </c>
      <c r="L2121" s="7">
        <v>50.62</v>
      </c>
      <c r="M2121" s="7">
        <v>51.23</v>
      </c>
      <c r="N2121" s="9">
        <v>1.0120505728960885</v>
      </c>
    </row>
    <row r="2122" spans="1:14" x14ac:dyDescent="0.25">
      <c r="A2122" s="5" t="s">
        <v>1599</v>
      </c>
      <c r="B2122" s="1" t="s">
        <v>1600</v>
      </c>
      <c r="C2122" t="s">
        <v>1604</v>
      </c>
      <c r="D2122" s="11" t="s">
        <v>1602</v>
      </c>
      <c r="E2122" s="1" t="s">
        <v>1537</v>
      </c>
      <c r="H2122" t="s">
        <v>415</v>
      </c>
      <c r="I2122" t="s">
        <v>27</v>
      </c>
      <c r="J2122" s="15" t="s">
        <v>28</v>
      </c>
      <c r="K2122" s="42">
        <v>40</v>
      </c>
      <c r="L2122" s="7">
        <v>56.69</v>
      </c>
      <c r="M2122" s="7">
        <v>56.81</v>
      </c>
      <c r="N2122" s="9">
        <v>1.002116775445405</v>
      </c>
    </row>
    <row r="2123" spans="1:14" x14ac:dyDescent="0.25">
      <c r="A2123" s="5" t="s">
        <v>1599</v>
      </c>
      <c r="B2123" s="1" t="s">
        <v>1600</v>
      </c>
      <c r="C2123" t="s">
        <v>1604</v>
      </c>
      <c r="D2123" s="11" t="s">
        <v>1602</v>
      </c>
      <c r="E2123" s="1" t="s">
        <v>1537</v>
      </c>
      <c r="H2123" t="s">
        <v>415</v>
      </c>
      <c r="I2123" t="s">
        <v>27</v>
      </c>
      <c r="J2123" s="15" t="s">
        <v>28</v>
      </c>
      <c r="K2123" s="42">
        <v>41</v>
      </c>
      <c r="L2123" s="7">
        <v>50.01</v>
      </c>
      <c r="M2123" s="7">
        <v>50.6</v>
      </c>
      <c r="N2123" s="9">
        <v>1.0117976404719058</v>
      </c>
    </row>
    <row r="2124" spans="1:14" x14ac:dyDescent="0.25">
      <c r="A2124" s="5" t="s">
        <v>1599</v>
      </c>
      <c r="B2124" s="1" t="s">
        <v>1600</v>
      </c>
      <c r="C2124" t="s">
        <v>1604</v>
      </c>
      <c r="D2124" s="11" t="s">
        <v>1602</v>
      </c>
      <c r="E2124" s="1" t="s">
        <v>1537</v>
      </c>
      <c r="H2124" t="s">
        <v>415</v>
      </c>
      <c r="I2124" t="s">
        <v>27</v>
      </c>
      <c r="J2124" s="15" t="s">
        <v>28</v>
      </c>
      <c r="K2124" s="42">
        <v>42</v>
      </c>
      <c r="L2124" s="7">
        <v>56.5</v>
      </c>
      <c r="M2124" s="7">
        <v>57.19</v>
      </c>
      <c r="N2124" s="9">
        <v>1.012212389380531</v>
      </c>
    </row>
    <row r="2125" spans="1:14" x14ac:dyDescent="0.25">
      <c r="A2125" s="5" t="s">
        <v>1599</v>
      </c>
      <c r="B2125" s="1" t="s">
        <v>1600</v>
      </c>
      <c r="C2125" t="s">
        <v>1604</v>
      </c>
      <c r="D2125" s="11" t="s">
        <v>1602</v>
      </c>
      <c r="E2125" s="1" t="s">
        <v>1537</v>
      </c>
      <c r="H2125" t="s">
        <v>415</v>
      </c>
      <c r="I2125" t="s">
        <v>27</v>
      </c>
      <c r="J2125" s="15" t="s">
        <v>28</v>
      </c>
      <c r="K2125" s="42">
        <v>43</v>
      </c>
      <c r="L2125" s="7">
        <v>46.09</v>
      </c>
      <c r="M2125" s="7">
        <v>46.8</v>
      </c>
      <c r="N2125" s="9">
        <v>1.0154046430896071</v>
      </c>
    </row>
    <row r="2126" spans="1:14" x14ac:dyDescent="0.25">
      <c r="A2126" s="5" t="s">
        <v>1599</v>
      </c>
      <c r="B2126" s="1" t="s">
        <v>1600</v>
      </c>
      <c r="C2126" t="s">
        <v>1604</v>
      </c>
      <c r="D2126" s="11" t="s">
        <v>1602</v>
      </c>
      <c r="E2126" s="1" t="s">
        <v>1537</v>
      </c>
      <c r="H2126" t="s">
        <v>415</v>
      </c>
      <c r="I2126" t="s">
        <v>27</v>
      </c>
      <c r="J2126" s="15" t="s">
        <v>28</v>
      </c>
      <c r="K2126" s="42">
        <v>44</v>
      </c>
      <c r="L2126" s="7">
        <v>58.64</v>
      </c>
      <c r="M2126" s="7">
        <v>58.62</v>
      </c>
      <c r="N2126" s="9">
        <v>0.99965893587994537</v>
      </c>
    </row>
    <row r="2127" spans="1:14" x14ac:dyDescent="0.25">
      <c r="A2127" s="5" t="s">
        <v>1599</v>
      </c>
      <c r="B2127" s="1" t="s">
        <v>1600</v>
      </c>
      <c r="C2127" t="s">
        <v>1604</v>
      </c>
      <c r="D2127" s="11" t="s">
        <v>1602</v>
      </c>
      <c r="E2127" s="1" t="s">
        <v>1537</v>
      </c>
      <c r="H2127" t="s">
        <v>415</v>
      </c>
      <c r="I2127" t="s">
        <v>27</v>
      </c>
      <c r="J2127" s="15" t="s">
        <v>28</v>
      </c>
      <c r="K2127" s="42">
        <v>45</v>
      </c>
      <c r="L2127" s="7">
        <v>45.95</v>
      </c>
      <c r="M2127" s="7">
        <v>46.71</v>
      </c>
      <c r="N2127" s="9">
        <v>1.0165397170837867</v>
      </c>
    </row>
    <row r="2128" spans="1:14" x14ac:dyDescent="0.25">
      <c r="A2128" s="5" t="s">
        <v>1599</v>
      </c>
      <c r="B2128" s="1" t="s">
        <v>1600</v>
      </c>
      <c r="C2128" t="s">
        <v>1604</v>
      </c>
      <c r="D2128" s="11" t="s">
        <v>1602</v>
      </c>
      <c r="E2128" s="1" t="s">
        <v>1537</v>
      </c>
      <c r="H2128" t="s">
        <v>415</v>
      </c>
      <c r="I2128" t="s">
        <v>27</v>
      </c>
      <c r="J2128" s="15" t="s">
        <v>28</v>
      </c>
      <c r="K2128" s="42">
        <v>46</v>
      </c>
      <c r="L2128" s="7">
        <v>51.83</v>
      </c>
      <c r="M2128" s="7">
        <v>52.39</v>
      </c>
      <c r="N2128" s="9">
        <v>1.0108045533474821</v>
      </c>
    </row>
    <row r="2129" spans="1:14" x14ac:dyDescent="0.25">
      <c r="A2129" s="5" t="s">
        <v>1599</v>
      </c>
      <c r="B2129" s="1" t="s">
        <v>1600</v>
      </c>
      <c r="C2129" t="s">
        <v>1604</v>
      </c>
      <c r="D2129" s="11" t="s">
        <v>1602</v>
      </c>
      <c r="E2129" s="1" t="s">
        <v>1537</v>
      </c>
      <c r="H2129" t="s">
        <v>415</v>
      </c>
      <c r="I2129" t="s">
        <v>27</v>
      </c>
      <c r="J2129" s="15" t="s">
        <v>28</v>
      </c>
      <c r="K2129" s="42">
        <v>47</v>
      </c>
      <c r="L2129" s="7">
        <v>51.69</v>
      </c>
      <c r="M2129" s="7">
        <v>51.87</v>
      </c>
      <c r="N2129" s="9">
        <v>1.0034822983168892</v>
      </c>
    </row>
    <row r="2130" spans="1:14" x14ac:dyDescent="0.25">
      <c r="A2130" s="5" t="s">
        <v>1599</v>
      </c>
      <c r="B2130" s="1" t="s">
        <v>1600</v>
      </c>
      <c r="C2130" t="s">
        <v>1604</v>
      </c>
      <c r="D2130" s="11" t="s">
        <v>1602</v>
      </c>
      <c r="E2130" s="1" t="s">
        <v>1537</v>
      </c>
      <c r="H2130" t="s">
        <v>415</v>
      </c>
      <c r="I2130" t="s">
        <v>27</v>
      </c>
      <c r="J2130" s="15" t="s">
        <v>28</v>
      </c>
      <c r="K2130" s="42">
        <v>48</v>
      </c>
      <c r="L2130" s="7">
        <v>51.72</v>
      </c>
      <c r="M2130" s="7">
        <v>52.27</v>
      </c>
      <c r="N2130" s="9">
        <v>1.0106341840680588</v>
      </c>
    </row>
    <row r="2131" spans="1:14" x14ac:dyDescent="0.25">
      <c r="A2131" s="5" t="s">
        <v>1599</v>
      </c>
      <c r="B2131" s="1" t="s">
        <v>1600</v>
      </c>
      <c r="C2131" t="s">
        <v>1604</v>
      </c>
      <c r="D2131" s="11" t="s">
        <v>1602</v>
      </c>
      <c r="E2131" s="1" t="s">
        <v>1537</v>
      </c>
      <c r="H2131" t="s">
        <v>415</v>
      </c>
      <c r="I2131" t="s">
        <v>27</v>
      </c>
      <c r="J2131" s="15" t="s">
        <v>28</v>
      </c>
      <c r="K2131" s="42">
        <v>49</v>
      </c>
      <c r="L2131" s="7">
        <v>54.12</v>
      </c>
      <c r="M2131" s="7">
        <v>55.07</v>
      </c>
      <c r="N2131" s="9">
        <v>1.0175535846267554</v>
      </c>
    </row>
    <row r="2132" spans="1:14" x14ac:dyDescent="0.25">
      <c r="A2132" s="5" t="s">
        <v>1599</v>
      </c>
      <c r="B2132" s="1" t="s">
        <v>1600</v>
      </c>
      <c r="C2132" t="s">
        <v>1604</v>
      </c>
      <c r="D2132" s="11" t="s">
        <v>1602</v>
      </c>
      <c r="E2132" s="1" t="s">
        <v>1537</v>
      </c>
      <c r="H2132" t="s">
        <v>415</v>
      </c>
      <c r="I2132" t="s">
        <v>27</v>
      </c>
      <c r="J2132" s="15" t="s">
        <v>28</v>
      </c>
      <c r="K2132" s="42">
        <v>50</v>
      </c>
      <c r="L2132" s="7">
        <v>60.94</v>
      </c>
      <c r="M2132" s="7">
        <v>61.81</v>
      </c>
      <c r="N2132" s="9">
        <v>1.0142763373810306</v>
      </c>
    </row>
    <row r="2133" spans="1:14" x14ac:dyDescent="0.25">
      <c r="A2133" s="5" t="s">
        <v>1599</v>
      </c>
      <c r="B2133" s="1" t="s">
        <v>1600</v>
      </c>
      <c r="C2133" t="s">
        <v>1604</v>
      </c>
      <c r="D2133" s="11" t="s">
        <v>1602</v>
      </c>
      <c r="E2133" s="1" t="s">
        <v>1537</v>
      </c>
      <c r="H2133" t="s">
        <v>415</v>
      </c>
      <c r="I2133" t="s">
        <v>27</v>
      </c>
      <c r="J2133" s="15" t="s">
        <v>28</v>
      </c>
      <c r="K2133" s="42">
        <v>51</v>
      </c>
      <c r="L2133" s="7">
        <v>56.34</v>
      </c>
      <c r="M2133" s="7">
        <v>57.52</v>
      </c>
      <c r="N2133" s="9">
        <v>1.0209442669506568</v>
      </c>
    </row>
    <row r="2134" spans="1:14" x14ac:dyDescent="0.25">
      <c r="A2134" s="5" t="s">
        <v>1599</v>
      </c>
      <c r="B2134" s="1" t="s">
        <v>1600</v>
      </c>
      <c r="C2134" t="s">
        <v>1604</v>
      </c>
      <c r="D2134" s="11" t="s">
        <v>1602</v>
      </c>
      <c r="E2134" s="1" t="s">
        <v>1537</v>
      </c>
      <c r="H2134" t="s">
        <v>415</v>
      </c>
      <c r="I2134" t="s">
        <v>27</v>
      </c>
      <c r="J2134" s="15" t="s">
        <v>28</v>
      </c>
      <c r="K2134" s="42">
        <v>52</v>
      </c>
      <c r="L2134" s="7">
        <v>62.5</v>
      </c>
      <c r="M2134" s="7">
        <v>63.79</v>
      </c>
      <c r="N2134" s="9">
        <v>1.02064</v>
      </c>
    </row>
    <row r="2135" spans="1:14" x14ac:dyDescent="0.25">
      <c r="A2135" s="5" t="s">
        <v>1599</v>
      </c>
      <c r="B2135" s="1" t="s">
        <v>1600</v>
      </c>
      <c r="C2135" t="s">
        <v>1604</v>
      </c>
      <c r="D2135" s="11" t="s">
        <v>1602</v>
      </c>
      <c r="E2135" s="1" t="s">
        <v>1537</v>
      </c>
      <c r="H2135" t="s">
        <v>415</v>
      </c>
      <c r="I2135" t="s">
        <v>27</v>
      </c>
      <c r="J2135" s="15" t="s">
        <v>28</v>
      </c>
      <c r="K2135" s="42">
        <v>53</v>
      </c>
      <c r="L2135" s="7">
        <v>56.66</v>
      </c>
      <c r="M2135" s="7">
        <v>57.48</v>
      </c>
      <c r="N2135" s="9">
        <v>1.0144722908577479</v>
      </c>
    </row>
    <row r="2136" spans="1:14" x14ac:dyDescent="0.25">
      <c r="A2136" s="5" t="s">
        <v>1599</v>
      </c>
      <c r="B2136" s="1" t="s">
        <v>1600</v>
      </c>
      <c r="C2136" t="s">
        <v>1604</v>
      </c>
      <c r="D2136" s="11" t="s">
        <v>1602</v>
      </c>
      <c r="E2136" s="1" t="s">
        <v>1537</v>
      </c>
      <c r="H2136" t="s">
        <v>415</v>
      </c>
      <c r="I2136" t="s">
        <v>27</v>
      </c>
      <c r="J2136" s="15" t="s">
        <v>28</v>
      </c>
      <c r="K2136" s="42">
        <v>54</v>
      </c>
      <c r="L2136" s="7">
        <v>56.85</v>
      </c>
      <c r="M2136" s="7">
        <v>57.75</v>
      </c>
      <c r="N2136" s="9">
        <v>1.0158311345646438</v>
      </c>
    </row>
    <row r="2137" spans="1:14" x14ac:dyDescent="0.25">
      <c r="A2137" s="5" t="s">
        <v>1599</v>
      </c>
      <c r="B2137" s="1" t="s">
        <v>1600</v>
      </c>
      <c r="C2137" t="s">
        <v>1604</v>
      </c>
      <c r="D2137" s="11" t="s">
        <v>1602</v>
      </c>
      <c r="E2137" s="1" t="s">
        <v>1537</v>
      </c>
      <c r="H2137" t="s">
        <v>415</v>
      </c>
      <c r="I2137" t="s">
        <v>27</v>
      </c>
      <c r="J2137" s="15" t="s">
        <v>28</v>
      </c>
      <c r="K2137" s="42">
        <v>55</v>
      </c>
      <c r="L2137" s="7">
        <v>53.94</v>
      </c>
      <c r="M2137" s="7">
        <v>55.04</v>
      </c>
      <c r="N2137" s="9">
        <v>1.0203930292918058</v>
      </c>
    </row>
    <row r="2138" spans="1:14" x14ac:dyDescent="0.25">
      <c r="A2138" s="5" t="s">
        <v>1599</v>
      </c>
      <c r="B2138" s="1" t="s">
        <v>1600</v>
      </c>
      <c r="C2138" t="s">
        <v>1604</v>
      </c>
      <c r="D2138" s="11" t="s">
        <v>1602</v>
      </c>
      <c r="E2138" s="1" t="s">
        <v>1537</v>
      </c>
      <c r="H2138" t="s">
        <v>415</v>
      </c>
      <c r="I2138" t="s">
        <v>27</v>
      </c>
      <c r="J2138" s="15" t="s">
        <v>28</v>
      </c>
      <c r="K2138" s="42">
        <v>56</v>
      </c>
      <c r="L2138" s="7">
        <v>50.11</v>
      </c>
      <c r="M2138" s="7">
        <v>51.25</v>
      </c>
      <c r="N2138" s="9">
        <v>1.0227499501097586</v>
      </c>
    </row>
    <row r="2139" spans="1:14" x14ac:dyDescent="0.25">
      <c r="A2139" s="5" t="s">
        <v>1599</v>
      </c>
      <c r="B2139" s="1" t="s">
        <v>1600</v>
      </c>
      <c r="C2139" t="s">
        <v>1604</v>
      </c>
      <c r="D2139" s="11" t="s">
        <v>1602</v>
      </c>
      <c r="E2139" s="1" t="s">
        <v>1537</v>
      </c>
      <c r="H2139" t="s">
        <v>415</v>
      </c>
      <c r="I2139" t="s">
        <v>27</v>
      </c>
      <c r="J2139" s="15" t="s">
        <v>28</v>
      </c>
      <c r="K2139" s="42">
        <v>57</v>
      </c>
      <c r="L2139" s="7">
        <v>56.04</v>
      </c>
      <c r="M2139" s="7">
        <v>57.31</v>
      </c>
      <c r="N2139" s="9">
        <v>1.0226623840114204</v>
      </c>
    </row>
    <row r="2140" spans="1:14" x14ac:dyDescent="0.25">
      <c r="A2140" s="5" t="s">
        <v>1599</v>
      </c>
      <c r="B2140" s="1" t="s">
        <v>1600</v>
      </c>
      <c r="C2140" t="s">
        <v>1604</v>
      </c>
      <c r="D2140" s="11" t="s">
        <v>1602</v>
      </c>
      <c r="E2140" s="1" t="s">
        <v>1537</v>
      </c>
      <c r="H2140" t="s">
        <v>415</v>
      </c>
      <c r="I2140" t="s">
        <v>27</v>
      </c>
      <c r="J2140" s="15" t="s">
        <v>28</v>
      </c>
      <c r="K2140" s="42">
        <v>58</v>
      </c>
      <c r="L2140" s="7">
        <v>53.68</v>
      </c>
      <c r="M2140" s="7">
        <v>54.55</v>
      </c>
      <c r="N2140" s="9">
        <v>1.0162071535022354</v>
      </c>
    </row>
    <row r="2141" spans="1:14" x14ac:dyDescent="0.25">
      <c r="A2141" s="5" t="s">
        <v>1599</v>
      </c>
      <c r="B2141" s="1" t="s">
        <v>1600</v>
      </c>
      <c r="C2141" t="s">
        <v>1604</v>
      </c>
      <c r="D2141" s="11" t="s">
        <v>1602</v>
      </c>
      <c r="E2141" s="1" t="s">
        <v>1537</v>
      </c>
      <c r="H2141" t="s">
        <v>415</v>
      </c>
      <c r="I2141" t="s">
        <v>27</v>
      </c>
      <c r="J2141" s="15" t="s">
        <v>28</v>
      </c>
      <c r="K2141" s="42">
        <v>59</v>
      </c>
      <c r="L2141" s="7">
        <v>49.02</v>
      </c>
      <c r="M2141" s="7">
        <v>49.79</v>
      </c>
      <c r="N2141" s="9">
        <v>1.0157078743370052</v>
      </c>
    </row>
    <row r="2142" spans="1:14" x14ac:dyDescent="0.25">
      <c r="A2142" s="5" t="s">
        <v>1599</v>
      </c>
      <c r="B2142" s="1" t="s">
        <v>1600</v>
      </c>
      <c r="C2142" t="s">
        <v>1604</v>
      </c>
      <c r="D2142" s="11" t="s">
        <v>1602</v>
      </c>
      <c r="E2142" s="1" t="s">
        <v>1537</v>
      </c>
      <c r="H2142" t="s">
        <v>415</v>
      </c>
      <c r="I2142" t="s">
        <v>27</v>
      </c>
      <c r="J2142" s="15" t="s">
        <v>28</v>
      </c>
      <c r="K2142" s="42">
        <v>60</v>
      </c>
      <c r="L2142" s="7">
        <v>57.47</v>
      </c>
      <c r="M2142" s="7">
        <v>58.57</v>
      </c>
      <c r="N2142" s="9">
        <v>1.0191404210892641</v>
      </c>
    </row>
    <row r="2143" spans="1:14" x14ac:dyDescent="0.25">
      <c r="A2143" s="5" t="s">
        <v>1599</v>
      </c>
      <c r="B2143" s="1" t="s">
        <v>1600</v>
      </c>
      <c r="C2143" t="s">
        <v>1604</v>
      </c>
      <c r="D2143" s="11" t="s">
        <v>1602</v>
      </c>
      <c r="E2143" s="1" t="s">
        <v>1537</v>
      </c>
      <c r="H2143" t="s">
        <v>415</v>
      </c>
      <c r="I2143" t="s">
        <v>27</v>
      </c>
      <c r="J2143" s="15" t="s">
        <v>28</v>
      </c>
      <c r="K2143" s="42">
        <v>62</v>
      </c>
      <c r="L2143" s="7">
        <v>61.24</v>
      </c>
      <c r="M2143" s="7">
        <v>62.08</v>
      </c>
      <c r="N2143" s="9">
        <v>1.0137165251469626</v>
      </c>
    </row>
    <row r="2144" spans="1:14" x14ac:dyDescent="0.25">
      <c r="A2144" s="5" t="s">
        <v>1599</v>
      </c>
      <c r="B2144" s="1" t="s">
        <v>1600</v>
      </c>
      <c r="C2144" t="s">
        <v>1604</v>
      </c>
      <c r="D2144" s="11" t="s">
        <v>1602</v>
      </c>
      <c r="E2144" s="1" t="s">
        <v>1537</v>
      </c>
      <c r="H2144" t="s">
        <v>415</v>
      </c>
      <c r="I2144" t="s">
        <v>27</v>
      </c>
      <c r="J2144" s="15" t="s">
        <v>28</v>
      </c>
      <c r="K2144" s="42">
        <v>63</v>
      </c>
      <c r="L2144" s="7">
        <v>52.85</v>
      </c>
      <c r="M2144" s="7">
        <v>54.68</v>
      </c>
      <c r="N2144" s="9">
        <v>1.0346263008514665</v>
      </c>
    </row>
    <row r="2145" spans="1:14" x14ac:dyDescent="0.25">
      <c r="A2145" s="5" t="s">
        <v>1599</v>
      </c>
      <c r="B2145" s="1" t="s">
        <v>1600</v>
      </c>
      <c r="C2145" t="s">
        <v>1604</v>
      </c>
      <c r="D2145" s="11" t="s">
        <v>1602</v>
      </c>
      <c r="E2145" s="1" t="s">
        <v>1537</v>
      </c>
      <c r="H2145" t="s">
        <v>415</v>
      </c>
      <c r="I2145" t="s">
        <v>27</v>
      </c>
      <c r="J2145" s="15" t="s">
        <v>28</v>
      </c>
      <c r="K2145" s="42">
        <v>64</v>
      </c>
      <c r="L2145" s="7">
        <v>58.71</v>
      </c>
      <c r="M2145" s="7">
        <v>59.33</v>
      </c>
      <c r="N2145" s="9">
        <v>1.0105603815363651</v>
      </c>
    </row>
    <row r="2146" spans="1:14" x14ac:dyDescent="0.25">
      <c r="A2146" s="5" t="s">
        <v>1599</v>
      </c>
      <c r="B2146" s="1" t="s">
        <v>1600</v>
      </c>
      <c r="C2146" t="s">
        <v>1604</v>
      </c>
      <c r="D2146" s="11" t="s">
        <v>1602</v>
      </c>
      <c r="E2146" s="1" t="s">
        <v>1537</v>
      </c>
      <c r="H2146" t="s">
        <v>415</v>
      </c>
      <c r="I2146" t="s">
        <v>27</v>
      </c>
      <c r="J2146" s="15" t="s">
        <v>28</v>
      </c>
      <c r="K2146" s="42">
        <v>65</v>
      </c>
      <c r="L2146" s="7">
        <v>55.83</v>
      </c>
      <c r="M2146" s="7">
        <v>56.48</v>
      </c>
      <c r="N2146" s="9">
        <v>1.0116424861185742</v>
      </c>
    </row>
    <row r="2147" spans="1:14" x14ac:dyDescent="0.25">
      <c r="A2147" s="5" t="s">
        <v>1599</v>
      </c>
      <c r="B2147" s="1" t="s">
        <v>1600</v>
      </c>
      <c r="C2147" t="s">
        <v>1604</v>
      </c>
      <c r="D2147" s="11" t="s">
        <v>1602</v>
      </c>
      <c r="E2147" s="1" t="s">
        <v>1537</v>
      </c>
      <c r="H2147" t="s">
        <v>415</v>
      </c>
      <c r="I2147" t="s">
        <v>27</v>
      </c>
      <c r="J2147" s="15" t="s">
        <v>28</v>
      </c>
      <c r="K2147" s="42">
        <v>66</v>
      </c>
      <c r="L2147" s="7">
        <v>61.59</v>
      </c>
      <c r="M2147" s="7">
        <v>62.07</v>
      </c>
      <c r="N2147" s="9">
        <v>1.0077934729663907</v>
      </c>
    </row>
    <row r="2148" spans="1:14" x14ac:dyDescent="0.25">
      <c r="A2148" s="5" t="s">
        <v>1599</v>
      </c>
      <c r="B2148" s="1" t="s">
        <v>1600</v>
      </c>
      <c r="C2148" t="s">
        <v>1604</v>
      </c>
      <c r="D2148" s="11" t="s">
        <v>1602</v>
      </c>
      <c r="E2148" s="1" t="s">
        <v>1537</v>
      </c>
      <c r="H2148" t="s">
        <v>415</v>
      </c>
      <c r="I2148" t="s">
        <v>27</v>
      </c>
      <c r="J2148" s="15" t="s">
        <v>28</v>
      </c>
      <c r="K2148" s="42">
        <v>67</v>
      </c>
      <c r="L2148" s="7">
        <v>55.08</v>
      </c>
      <c r="M2148" s="7">
        <v>56.08</v>
      </c>
      <c r="N2148" s="9">
        <v>1.018155410312273</v>
      </c>
    </row>
    <row r="2149" spans="1:14" x14ac:dyDescent="0.25">
      <c r="A2149" s="5" t="s">
        <v>1599</v>
      </c>
      <c r="B2149" s="1" t="s">
        <v>1600</v>
      </c>
      <c r="C2149" t="s">
        <v>1604</v>
      </c>
      <c r="D2149" s="11" t="s">
        <v>1602</v>
      </c>
      <c r="E2149" s="1" t="s">
        <v>1537</v>
      </c>
      <c r="H2149" t="s">
        <v>415</v>
      </c>
      <c r="I2149" t="s">
        <v>27</v>
      </c>
      <c r="J2149" s="15" t="s">
        <v>28</v>
      </c>
      <c r="K2149" s="42">
        <v>68</v>
      </c>
      <c r="L2149" s="7">
        <v>55.06</v>
      </c>
      <c r="M2149" s="7">
        <v>55.89</v>
      </c>
      <c r="N2149" s="9">
        <v>1.01507446422085</v>
      </c>
    </row>
    <row r="2150" spans="1:14" x14ac:dyDescent="0.25">
      <c r="A2150" s="5" t="s">
        <v>1599</v>
      </c>
      <c r="B2150" s="1" t="s">
        <v>1600</v>
      </c>
      <c r="C2150" t="s">
        <v>1604</v>
      </c>
      <c r="D2150" s="11" t="s">
        <v>1602</v>
      </c>
      <c r="E2150" s="1" t="s">
        <v>1537</v>
      </c>
      <c r="H2150" t="s">
        <v>415</v>
      </c>
      <c r="I2150" t="s">
        <v>27</v>
      </c>
      <c r="J2150" s="15" t="s">
        <v>28</v>
      </c>
      <c r="K2150" s="42">
        <v>69</v>
      </c>
      <c r="L2150" s="7">
        <v>56.94</v>
      </c>
      <c r="M2150" s="7">
        <v>58.24</v>
      </c>
      <c r="N2150" s="9">
        <v>1.0228310502283107</v>
      </c>
    </row>
    <row r="2151" spans="1:14" x14ac:dyDescent="0.25">
      <c r="A2151" s="5" t="s">
        <v>1599</v>
      </c>
      <c r="B2151" s="1" t="s">
        <v>1600</v>
      </c>
      <c r="C2151" t="s">
        <v>1604</v>
      </c>
      <c r="D2151" s="11" t="s">
        <v>1602</v>
      </c>
      <c r="E2151" s="1" t="s">
        <v>1537</v>
      </c>
      <c r="H2151" t="s">
        <v>415</v>
      </c>
      <c r="I2151" t="s">
        <v>27</v>
      </c>
      <c r="J2151" s="15" t="s">
        <v>28</v>
      </c>
      <c r="K2151" s="42">
        <v>70</v>
      </c>
      <c r="L2151" s="7">
        <v>58.37</v>
      </c>
      <c r="M2151" s="7">
        <v>59.24</v>
      </c>
      <c r="N2151" s="9">
        <v>1.0149049169093713</v>
      </c>
    </row>
    <row r="2152" spans="1:14" x14ac:dyDescent="0.25">
      <c r="A2152" s="5" t="s">
        <v>1599</v>
      </c>
      <c r="B2152" s="1" t="s">
        <v>1600</v>
      </c>
      <c r="C2152" t="s">
        <v>1604</v>
      </c>
      <c r="D2152" s="11" t="s">
        <v>1602</v>
      </c>
      <c r="E2152" s="1" t="s">
        <v>1537</v>
      </c>
      <c r="H2152" t="s">
        <v>415</v>
      </c>
      <c r="I2152" t="s">
        <v>27</v>
      </c>
      <c r="J2152" s="15" t="s">
        <v>28</v>
      </c>
      <c r="K2152" s="42">
        <v>71</v>
      </c>
      <c r="L2152" s="7">
        <v>59.62</v>
      </c>
      <c r="M2152" s="7">
        <v>60.36</v>
      </c>
      <c r="N2152" s="9">
        <v>1.0124119423012412</v>
      </c>
    </row>
    <row r="2153" spans="1:14" x14ac:dyDescent="0.25">
      <c r="A2153" s="5" t="s">
        <v>1599</v>
      </c>
      <c r="B2153" s="1" t="s">
        <v>1600</v>
      </c>
      <c r="C2153" t="s">
        <v>1604</v>
      </c>
      <c r="D2153" s="11" t="s">
        <v>1602</v>
      </c>
      <c r="E2153" s="1" t="s">
        <v>1537</v>
      </c>
      <c r="H2153" t="s">
        <v>415</v>
      </c>
      <c r="I2153" t="s">
        <v>27</v>
      </c>
      <c r="J2153" s="15" t="s">
        <v>28</v>
      </c>
      <c r="K2153" s="42">
        <v>72</v>
      </c>
      <c r="L2153" s="7">
        <v>58.62</v>
      </c>
      <c r="M2153" s="7">
        <v>59.29</v>
      </c>
      <c r="N2153" s="9">
        <v>1.0114295462299556</v>
      </c>
    </row>
    <row r="2154" spans="1:14" x14ac:dyDescent="0.25">
      <c r="A2154" s="5" t="s">
        <v>1599</v>
      </c>
      <c r="B2154" s="1" t="s">
        <v>1600</v>
      </c>
      <c r="C2154" t="s">
        <v>1604</v>
      </c>
      <c r="D2154" s="11" t="s">
        <v>1602</v>
      </c>
      <c r="E2154" s="1" t="s">
        <v>1537</v>
      </c>
      <c r="H2154" t="s">
        <v>415</v>
      </c>
      <c r="I2154" t="s">
        <v>27</v>
      </c>
      <c r="J2154" s="15" t="s">
        <v>28</v>
      </c>
      <c r="K2154" s="42">
        <v>73</v>
      </c>
      <c r="L2154" s="7">
        <v>61.6</v>
      </c>
      <c r="M2154" s="7">
        <v>62.44</v>
      </c>
      <c r="N2154" s="9">
        <v>1.0136363636363637</v>
      </c>
    </row>
    <row r="2155" spans="1:14" x14ac:dyDescent="0.25">
      <c r="A2155" s="5" t="s">
        <v>1599</v>
      </c>
      <c r="B2155" s="1" t="s">
        <v>1600</v>
      </c>
      <c r="C2155" t="s">
        <v>1604</v>
      </c>
      <c r="D2155" s="11" t="s">
        <v>1602</v>
      </c>
      <c r="E2155" s="1" t="s">
        <v>1537</v>
      </c>
      <c r="H2155" t="s">
        <v>415</v>
      </c>
      <c r="I2155" t="s">
        <v>27</v>
      </c>
      <c r="J2155" s="15" t="s">
        <v>28</v>
      </c>
      <c r="K2155" s="42">
        <v>74</v>
      </c>
      <c r="L2155" s="7">
        <v>57.36</v>
      </c>
      <c r="M2155" s="7">
        <v>58.21</v>
      </c>
      <c r="N2155" s="9">
        <v>1.0148186889818689</v>
      </c>
    </row>
    <row r="2156" spans="1:14" x14ac:dyDescent="0.25">
      <c r="A2156" s="5" t="s">
        <v>1599</v>
      </c>
      <c r="B2156" s="1" t="s">
        <v>1600</v>
      </c>
      <c r="C2156" t="s">
        <v>1604</v>
      </c>
      <c r="D2156" s="11" t="s">
        <v>1602</v>
      </c>
      <c r="E2156" s="1" t="s">
        <v>1537</v>
      </c>
      <c r="H2156" t="s">
        <v>415</v>
      </c>
      <c r="I2156" t="s">
        <v>27</v>
      </c>
      <c r="J2156" s="15" t="s">
        <v>28</v>
      </c>
      <c r="K2156" s="42">
        <v>75</v>
      </c>
      <c r="L2156" s="7">
        <v>48.61</v>
      </c>
      <c r="M2156" s="7">
        <v>49.82</v>
      </c>
      <c r="N2156" s="9">
        <v>1.0248919975313722</v>
      </c>
    </row>
    <row r="2157" spans="1:14" x14ac:dyDescent="0.25">
      <c r="A2157" s="5" t="s">
        <v>1599</v>
      </c>
      <c r="B2157" s="1" t="s">
        <v>1600</v>
      </c>
      <c r="C2157" t="s">
        <v>1604</v>
      </c>
      <c r="D2157" s="11" t="s">
        <v>1602</v>
      </c>
      <c r="E2157" s="1" t="s">
        <v>1537</v>
      </c>
      <c r="H2157" t="s">
        <v>415</v>
      </c>
      <c r="I2157" t="s">
        <v>27</v>
      </c>
      <c r="J2157" s="15" t="s">
        <v>28</v>
      </c>
      <c r="K2157" s="42">
        <v>76</v>
      </c>
      <c r="L2157" s="7">
        <v>46.74</v>
      </c>
      <c r="M2157" s="7">
        <v>47.71</v>
      </c>
      <c r="N2157" s="9">
        <v>1.0207531022678649</v>
      </c>
    </row>
    <row r="2158" spans="1:14" x14ac:dyDescent="0.25">
      <c r="A2158" s="5" t="s">
        <v>1599</v>
      </c>
      <c r="B2158" s="1" t="s">
        <v>1600</v>
      </c>
      <c r="C2158" t="s">
        <v>1604</v>
      </c>
      <c r="D2158" s="11" t="s">
        <v>1602</v>
      </c>
      <c r="E2158" s="1" t="s">
        <v>1537</v>
      </c>
      <c r="H2158" t="s">
        <v>415</v>
      </c>
      <c r="I2158" t="s">
        <v>27</v>
      </c>
      <c r="J2158" s="15" t="s">
        <v>28</v>
      </c>
      <c r="K2158" s="42">
        <v>77</v>
      </c>
      <c r="L2158" s="7">
        <v>52.32</v>
      </c>
      <c r="M2158" s="7">
        <v>53.36</v>
      </c>
      <c r="N2158" s="9">
        <v>1.0198776758409787</v>
      </c>
    </row>
    <row r="2159" spans="1:14" x14ac:dyDescent="0.25">
      <c r="A2159" s="5" t="s">
        <v>1599</v>
      </c>
      <c r="B2159" s="1" t="s">
        <v>1600</v>
      </c>
      <c r="C2159" t="s">
        <v>1605</v>
      </c>
      <c r="D2159" s="11" t="s">
        <v>1602</v>
      </c>
      <c r="E2159" s="1" t="s">
        <v>1537</v>
      </c>
      <c r="H2159" t="s">
        <v>415</v>
      </c>
      <c r="I2159" t="s">
        <v>27</v>
      </c>
      <c r="J2159" s="15" t="s">
        <v>28</v>
      </c>
      <c r="K2159" s="42">
        <v>1</v>
      </c>
      <c r="L2159" s="7">
        <v>63.22</v>
      </c>
      <c r="M2159" s="7">
        <v>61.39</v>
      </c>
      <c r="N2159" s="9">
        <v>0.97105346409364124</v>
      </c>
    </row>
    <row r="2160" spans="1:14" x14ac:dyDescent="0.25">
      <c r="A2160" s="5" t="s">
        <v>1599</v>
      </c>
      <c r="B2160" s="1" t="s">
        <v>1600</v>
      </c>
      <c r="C2160" t="s">
        <v>1605</v>
      </c>
      <c r="D2160" s="11" t="s">
        <v>1602</v>
      </c>
      <c r="E2160" s="1" t="s">
        <v>1537</v>
      </c>
      <c r="H2160" t="s">
        <v>415</v>
      </c>
      <c r="I2160" t="s">
        <v>27</v>
      </c>
      <c r="J2160" s="15" t="s">
        <v>28</v>
      </c>
      <c r="K2160" s="42">
        <v>2</v>
      </c>
      <c r="L2160" s="7">
        <v>46.96</v>
      </c>
      <c r="M2160" s="7">
        <v>44.68</v>
      </c>
      <c r="N2160" s="9">
        <v>0.95144804088586032</v>
      </c>
    </row>
    <row r="2161" spans="1:14" x14ac:dyDescent="0.25">
      <c r="A2161" s="5" t="s">
        <v>1599</v>
      </c>
      <c r="B2161" s="1" t="s">
        <v>1600</v>
      </c>
      <c r="C2161" t="s">
        <v>1605</v>
      </c>
      <c r="D2161" s="11" t="s">
        <v>1602</v>
      </c>
      <c r="E2161" s="1" t="s">
        <v>1537</v>
      </c>
      <c r="H2161" t="s">
        <v>415</v>
      </c>
      <c r="I2161" t="s">
        <v>27</v>
      </c>
      <c r="J2161" s="15" t="s">
        <v>28</v>
      </c>
      <c r="K2161" s="42">
        <v>3</v>
      </c>
      <c r="L2161" s="7">
        <v>59.43</v>
      </c>
      <c r="M2161" s="7">
        <v>57.63</v>
      </c>
      <c r="N2161" s="9">
        <v>0.96971226653205456</v>
      </c>
    </row>
    <row r="2162" spans="1:14" x14ac:dyDescent="0.25">
      <c r="A2162" s="5" t="s">
        <v>1599</v>
      </c>
      <c r="B2162" s="1" t="s">
        <v>1600</v>
      </c>
      <c r="C2162" t="s">
        <v>1605</v>
      </c>
      <c r="D2162" s="11" t="s">
        <v>1602</v>
      </c>
      <c r="E2162" s="1" t="s">
        <v>1537</v>
      </c>
      <c r="H2162" t="s">
        <v>415</v>
      </c>
      <c r="I2162" t="s">
        <v>27</v>
      </c>
      <c r="J2162" s="15" t="s">
        <v>28</v>
      </c>
      <c r="K2162" s="42">
        <v>4</v>
      </c>
      <c r="L2162" s="7">
        <v>62.01</v>
      </c>
      <c r="M2162" s="7">
        <v>59.79</v>
      </c>
      <c r="N2162" s="9">
        <v>0.96419932268988873</v>
      </c>
    </row>
    <row r="2163" spans="1:14" x14ac:dyDescent="0.25">
      <c r="A2163" s="5" t="s">
        <v>1599</v>
      </c>
      <c r="B2163" s="1" t="s">
        <v>1600</v>
      </c>
      <c r="C2163" t="s">
        <v>1605</v>
      </c>
      <c r="D2163" s="11" t="s">
        <v>1602</v>
      </c>
      <c r="E2163" s="1" t="s">
        <v>1537</v>
      </c>
      <c r="H2163" t="s">
        <v>415</v>
      </c>
      <c r="I2163" t="s">
        <v>27</v>
      </c>
      <c r="J2163" s="15" t="s">
        <v>28</v>
      </c>
      <c r="K2163" s="42">
        <v>5</v>
      </c>
      <c r="L2163" s="7">
        <v>62.87</v>
      </c>
      <c r="M2163" s="7">
        <v>60.37</v>
      </c>
      <c r="N2163" s="9">
        <v>0.96023540639414662</v>
      </c>
    </row>
    <row r="2164" spans="1:14" x14ac:dyDescent="0.25">
      <c r="A2164" s="5" t="s">
        <v>1599</v>
      </c>
      <c r="B2164" s="1" t="s">
        <v>1600</v>
      </c>
      <c r="C2164" t="s">
        <v>1605</v>
      </c>
      <c r="D2164" s="11" t="s">
        <v>1602</v>
      </c>
      <c r="E2164" s="1" t="s">
        <v>1537</v>
      </c>
      <c r="H2164" t="s">
        <v>415</v>
      </c>
      <c r="I2164" t="s">
        <v>27</v>
      </c>
      <c r="J2164" s="15" t="s">
        <v>28</v>
      </c>
      <c r="K2164" s="42">
        <v>6</v>
      </c>
      <c r="L2164" s="7">
        <v>53.07</v>
      </c>
      <c r="M2164" s="7">
        <v>50.56</v>
      </c>
      <c r="N2164" s="9">
        <v>0.95270397588091205</v>
      </c>
    </row>
    <row r="2165" spans="1:14" x14ac:dyDescent="0.25">
      <c r="A2165" s="5" t="s">
        <v>1599</v>
      </c>
      <c r="B2165" s="1" t="s">
        <v>1600</v>
      </c>
      <c r="C2165" t="s">
        <v>1605</v>
      </c>
      <c r="D2165" s="11" t="s">
        <v>1602</v>
      </c>
      <c r="E2165" s="1" t="s">
        <v>1537</v>
      </c>
      <c r="H2165" t="s">
        <v>415</v>
      </c>
      <c r="I2165" t="s">
        <v>27</v>
      </c>
      <c r="J2165" s="15" t="s">
        <v>28</v>
      </c>
      <c r="K2165" s="42">
        <v>7</v>
      </c>
      <c r="L2165" s="7">
        <v>53.34</v>
      </c>
      <c r="M2165" s="7">
        <v>50.71</v>
      </c>
      <c r="N2165" s="9">
        <v>0.95069366329208849</v>
      </c>
    </row>
    <row r="2166" spans="1:14" x14ac:dyDescent="0.25">
      <c r="A2166" s="5" t="s">
        <v>1599</v>
      </c>
      <c r="B2166" s="1" t="s">
        <v>1600</v>
      </c>
      <c r="C2166" t="s">
        <v>1605</v>
      </c>
      <c r="D2166" s="11" t="s">
        <v>1602</v>
      </c>
      <c r="E2166" s="1" t="s">
        <v>1537</v>
      </c>
      <c r="H2166" t="s">
        <v>415</v>
      </c>
      <c r="I2166" t="s">
        <v>27</v>
      </c>
      <c r="J2166" s="15" t="s">
        <v>28</v>
      </c>
      <c r="K2166" s="42">
        <v>8</v>
      </c>
      <c r="L2166" s="7">
        <v>56.78</v>
      </c>
      <c r="M2166" s="7">
        <v>54.47</v>
      </c>
      <c r="N2166" s="9">
        <v>0.95931666079605493</v>
      </c>
    </row>
    <row r="2167" spans="1:14" x14ac:dyDescent="0.25">
      <c r="A2167" s="5" t="s">
        <v>1599</v>
      </c>
      <c r="B2167" s="1" t="s">
        <v>1600</v>
      </c>
      <c r="C2167" t="s">
        <v>1605</v>
      </c>
      <c r="D2167" s="11" t="s">
        <v>1602</v>
      </c>
      <c r="E2167" s="1" t="s">
        <v>1537</v>
      </c>
      <c r="H2167" t="s">
        <v>415</v>
      </c>
      <c r="I2167" t="s">
        <v>27</v>
      </c>
      <c r="J2167" s="15" t="s">
        <v>28</v>
      </c>
      <c r="K2167" s="42">
        <v>9</v>
      </c>
      <c r="L2167" s="7">
        <v>54.71</v>
      </c>
      <c r="M2167" s="7">
        <v>52.09</v>
      </c>
      <c r="N2167" s="9">
        <v>0.95211113142021575</v>
      </c>
    </row>
    <row r="2168" spans="1:14" x14ac:dyDescent="0.25">
      <c r="A2168" s="5" t="s">
        <v>1599</v>
      </c>
      <c r="B2168" s="1" t="s">
        <v>1600</v>
      </c>
      <c r="C2168" t="s">
        <v>1605</v>
      </c>
      <c r="D2168" s="11" t="s">
        <v>1602</v>
      </c>
      <c r="E2168" s="1" t="s">
        <v>1537</v>
      </c>
      <c r="H2168" t="s">
        <v>415</v>
      </c>
      <c r="I2168" t="s">
        <v>27</v>
      </c>
      <c r="J2168" s="15" t="s">
        <v>28</v>
      </c>
      <c r="K2168" s="42">
        <v>10</v>
      </c>
      <c r="L2168" s="7">
        <v>53.53</v>
      </c>
      <c r="M2168" s="7">
        <v>51.13</v>
      </c>
      <c r="N2168" s="9">
        <v>0.95516532785354014</v>
      </c>
    </row>
    <row r="2169" spans="1:14" x14ac:dyDescent="0.25">
      <c r="A2169" s="5" t="s">
        <v>1599</v>
      </c>
      <c r="B2169" s="1" t="s">
        <v>1600</v>
      </c>
      <c r="C2169" t="s">
        <v>1605</v>
      </c>
      <c r="D2169" s="11" t="s">
        <v>1602</v>
      </c>
      <c r="E2169" s="1" t="s">
        <v>1537</v>
      </c>
      <c r="H2169" t="s">
        <v>415</v>
      </c>
      <c r="I2169" t="s">
        <v>27</v>
      </c>
      <c r="J2169" s="15" t="s">
        <v>28</v>
      </c>
      <c r="K2169" s="42">
        <v>11</v>
      </c>
      <c r="L2169" s="7">
        <v>45.68</v>
      </c>
      <c r="M2169" s="7">
        <v>43.43</v>
      </c>
      <c r="N2169" s="9">
        <v>0.9507443082311734</v>
      </c>
    </row>
    <row r="2170" spans="1:14" x14ac:dyDescent="0.25">
      <c r="A2170" s="5" t="s">
        <v>1599</v>
      </c>
      <c r="B2170" s="1" t="s">
        <v>1600</v>
      </c>
      <c r="C2170" t="s">
        <v>1605</v>
      </c>
      <c r="D2170" s="11" t="s">
        <v>1602</v>
      </c>
      <c r="E2170" s="1" t="s">
        <v>1537</v>
      </c>
      <c r="H2170" t="s">
        <v>415</v>
      </c>
      <c r="I2170" t="s">
        <v>27</v>
      </c>
      <c r="J2170" s="15" t="s">
        <v>28</v>
      </c>
      <c r="K2170" s="42">
        <v>12</v>
      </c>
      <c r="L2170" s="7">
        <v>48.31</v>
      </c>
      <c r="M2170" s="7">
        <v>45.83</v>
      </c>
      <c r="N2170" s="9">
        <v>0.94866487269716404</v>
      </c>
    </row>
    <row r="2171" spans="1:14" x14ac:dyDescent="0.25">
      <c r="A2171" s="5" t="s">
        <v>1599</v>
      </c>
      <c r="B2171" s="1" t="s">
        <v>1600</v>
      </c>
      <c r="C2171" t="s">
        <v>1605</v>
      </c>
      <c r="D2171" s="11" t="s">
        <v>1602</v>
      </c>
      <c r="E2171" s="1" t="s">
        <v>1537</v>
      </c>
      <c r="H2171" t="s">
        <v>415</v>
      </c>
      <c r="I2171" t="s">
        <v>27</v>
      </c>
      <c r="J2171" s="15" t="s">
        <v>28</v>
      </c>
      <c r="K2171" s="42">
        <v>13</v>
      </c>
      <c r="L2171" s="7">
        <v>53.71</v>
      </c>
      <c r="M2171" s="7">
        <v>51.85</v>
      </c>
      <c r="N2171" s="9">
        <v>0.9653695773598957</v>
      </c>
    </row>
    <row r="2172" spans="1:14" x14ac:dyDescent="0.25">
      <c r="A2172" s="5" t="s">
        <v>1599</v>
      </c>
      <c r="B2172" s="1" t="s">
        <v>1600</v>
      </c>
      <c r="C2172" t="s">
        <v>1605</v>
      </c>
      <c r="D2172" s="11" t="s">
        <v>1602</v>
      </c>
      <c r="E2172" s="1" t="s">
        <v>1537</v>
      </c>
      <c r="H2172" t="s">
        <v>415</v>
      </c>
      <c r="I2172" t="s">
        <v>27</v>
      </c>
      <c r="J2172" s="15" t="s">
        <v>28</v>
      </c>
      <c r="K2172" s="42">
        <v>14</v>
      </c>
      <c r="L2172" s="7">
        <v>47.58</v>
      </c>
      <c r="M2172" s="7">
        <v>45.09</v>
      </c>
      <c r="N2172" s="9">
        <v>0.94766708701134938</v>
      </c>
    </row>
    <row r="2173" spans="1:14" x14ac:dyDescent="0.25">
      <c r="A2173" s="5" t="s">
        <v>1599</v>
      </c>
      <c r="B2173" s="1" t="s">
        <v>1600</v>
      </c>
      <c r="C2173" t="s">
        <v>1605</v>
      </c>
      <c r="D2173" s="11" t="s">
        <v>1602</v>
      </c>
      <c r="E2173" s="1" t="s">
        <v>1537</v>
      </c>
      <c r="H2173" t="s">
        <v>415</v>
      </c>
      <c r="I2173" t="s">
        <v>27</v>
      </c>
      <c r="J2173" s="15" t="s">
        <v>28</v>
      </c>
      <c r="K2173" s="42">
        <v>15</v>
      </c>
      <c r="L2173" s="7">
        <v>52.35</v>
      </c>
      <c r="M2173" s="7">
        <v>50.08</v>
      </c>
      <c r="N2173" s="9">
        <v>0.95663801337153764</v>
      </c>
    </row>
    <row r="2174" spans="1:14" x14ac:dyDescent="0.25">
      <c r="A2174" s="5" t="s">
        <v>1599</v>
      </c>
      <c r="B2174" s="1" t="s">
        <v>1600</v>
      </c>
      <c r="C2174" t="s">
        <v>1605</v>
      </c>
      <c r="D2174" s="11" t="s">
        <v>1602</v>
      </c>
      <c r="E2174" s="1" t="s">
        <v>1537</v>
      </c>
      <c r="H2174" t="s">
        <v>415</v>
      </c>
      <c r="I2174" t="s">
        <v>27</v>
      </c>
      <c r="J2174" s="15" t="s">
        <v>28</v>
      </c>
      <c r="K2174" s="42">
        <v>16</v>
      </c>
      <c r="L2174" s="7">
        <v>49.12</v>
      </c>
      <c r="M2174" s="7">
        <v>47.08</v>
      </c>
      <c r="N2174" s="9">
        <v>0.95846905537459282</v>
      </c>
    </row>
    <row r="2175" spans="1:14" x14ac:dyDescent="0.25">
      <c r="A2175" s="5" t="s">
        <v>1599</v>
      </c>
      <c r="B2175" s="1" t="s">
        <v>1600</v>
      </c>
      <c r="C2175" t="s">
        <v>1605</v>
      </c>
      <c r="D2175" s="11" t="s">
        <v>1602</v>
      </c>
      <c r="E2175" s="1" t="s">
        <v>1537</v>
      </c>
      <c r="H2175" t="s">
        <v>415</v>
      </c>
      <c r="I2175" t="s">
        <v>27</v>
      </c>
      <c r="J2175" s="15" t="s">
        <v>28</v>
      </c>
      <c r="K2175" s="42">
        <v>17</v>
      </c>
      <c r="L2175" s="7">
        <v>44.14</v>
      </c>
      <c r="M2175" s="7">
        <v>42</v>
      </c>
      <c r="N2175" s="9">
        <v>0.9515178975985501</v>
      </c>
    </row>
    <row r="2176" spans="1:14" x14ac:dyDescent="0.25">
      <c r="A2176" s="5" t="s">
        <v>1599</v>
      </c>
      <c r="B2176" s="1" t="s">
        <v>1600</v>
      </c>
      <c r="C2176" t="s">
        <v>1605</v>
      </c>
      <c r="D2176" s="11" t="s">
        <v>1602</v>
      </c>
      <c r="E2176" s="1" t="s">
        <v>1537</v>
      </c>
      <c r="H2176" t="s">
        <v>415</v>
      </c>
      <c r="I2176" t="s">
        <v>27</v>
      </c>
      <c r="J2176" s="15" t="s">
        <v>28</v>
      </c>
      <c r="K2176" s="42">
        <v>18</v>
      </c>
      <c r="L2176" s="7">
        <v>54.04</v>
      </c>
      <c r="M2176" s="7">
        <v>51.52</v>
      </c>
      <c r="N2176" s="9">
        <v>0.95336787564766845</v>
      </c>
    </row>
    <row r="2177" spans="1:14" x14ac:dyDescent="0.25">
      <c r="A2177" s="5" t="s">
        <v>1599</v>
      </c>
      <c r="B2177" s="1" t="s">
        <v>1600</v>
      </c>
      <c r="C2177" t="s">
        <v>1605</v>
      </c>
      <c r="D2177" s="11" t="s">
        <v>1602</v>
      </c>
      <c r="E2177" s="1" t="s">
        <v>1537</v>
      </c>
      <c r="H2177" t="s">
        <v>415</v>
      </c>
      <c r="I2177" t="s">
        <v>27</v>
      </c>
      <c r="J2177" s="15" t="s">
        <v>28</v>
      </c>
      <c r="K2177" s="42">
        <v>19</v>
      </c>
      <c r="L2177" s="7">
        <v>55.3</v>
      </c>
      <c r="M2177" s="7">
        <v>53.99</v>
      </c>
      <c r="N2177" s="9">
        <v>0.97631103074141057</v>
      </c>
    </row>
    <row r="2178" spans="1:14" x14ac:dyDescent="0.25">
      <c r="A2178" s="5" t="s">
        <v>1599</v>
      </c>
      <c r="B2178" s="1" t="s">
        <v>1600</v>
      </c>
      <c r="C2178" t="s">
        <v>1605</v>
      </c>
      <c r="D2178" s="11" t="s">
        <v>1602</v>
      </c>
      <c r="E2178" s="1" t="s">
        <v>1537</v>
      </c>
      <c r="H2178" t="s">
        <v>415</v>
      </c>
      <c r="I2178" t="s">
        <v>27</v>
      </c>
      <c r="J2178" s="15" t="s">
        <v>28</v>
      </c>
      <c r="K2178" s="42">
        <v>20</v>
      </c>
      <c r="L2178" s="7">
        <v>55.49</v>
      </c>
      <c r="M2178" s="7">
        <v>53.9</v>
      </c>
      <c r="N2178" s="9">
        <v>0.97134618850243282</v>
      </c>
    </row>
    <row r="2179" spans="1:14" x14ac:dyDescent="0.25">
      <c r="A2179" s="5" t="s">
        <v>1599</v>
      </c>
      <c r="B2179" s="1" t="s">
        <v>1600</v>
      </c>
      <c r="C2179" t="s">
        <v>1605</v>
      </c>
      <c r="D2179" s="11" t="s">
        <v>1602</v>
      </c>
      <c r="E2179" s="1" t="s">
        <v>1537</v>
      </c>
      <c r="H2179" t="s">
        <v>415</v>
      </c>
      <c r="I2179" t="s">
        <v>27</v>
      </c>
      <c r="J2179" s="15" t="s">
        <v>28</v>
      </c>
      <c r="K2179" s="42">
        <v>21</v>
      </c>
      <c r="L2179" s="7">
        <v>56.42</v>
      </c>
      <c r="M2179" s="7">
        <v>54.83</v>
      </c>
      <c r="N2179" s="9">
        <v>0.97181850407656856</v>
      </c>
    </row>
    <row r="2180" spans="1:14" x14ac:dyDescent="0.25">
      <c r="A2180" s="5" t="s">
        <v>1599</v>
      </c>
      <c r="B2180" s="1" t="s">
        <v>1600</v>
      </c>
      <c r="C2180" t="s">
        <v>1605</v>
      </c>
      <c r="D2180" s="11" t="s">
        <v>1602</v>
      </c>
      <c r="E2180" s="1" t="s">
        <v>1537</v>
      </c>
      <c r="H2180" t="s">
        <v>415</v>
      </c>
      <c r="I2180" t="s">
        <v>27</v>
      </c>
      <c r="J2180" s="15" t="s">
        <v>28</v>
      </c>
      <c r="K2180" s="42">
        <v>22</v>
      </c>
      <c r="L2180" s="7">
        <v>53.73</v>
      </c>
      <c r="M2180" s="7">
        <v>52.07</v>
      </c>
      <c r="N2180" s="9">
        <v>0.96910478317513504</v>
      </c>
    </row>
    <row r="2181" spans="1:14" x14ac:dyDescent="0.25">
      <c r="A2181" s="5" t="s">
        <v>1599</v>
      </c>
      <c r="B2181" s="1" t="s">
        <v>1600</v>
      </c>
      <c r="C2181" t="s">
        <v>1605</v>
      </c>
      <c r="D2181" s="11" t="s">
        <v>1602</v>
      </c>
      <c r="E2181" s="1" t="s">
        <v>1537</v>
      </c>
      <c r="H2181" t="s">
        <v>415</v>
      </c>
      <c r="I2181" t="s">
        <v>27</v>
      </c>
      <c r="J2181" s="15" t="s">
        <v>28</v>
      </c>
      <c r="K2181" s="42">
        <v>23</v>
      </c>
      <c r="L2181" s="7">
        <v>48.42</v>
      </c>
      <c r="M2181" s="7">
        <v>46.22</v>
      </c>
      <c r="N2181" s="9">
        <v>0.95456422965716636</v>
      </c>
    </row>
    <row r="2182" spans="1:14" x14ac:dyDescent="0.25">
      <c r="A2182" s="5" t="s">
        <v>1599</v>
      </c>
      <c r="B2182" s="1" t="s">
        <v>1600</v>
      </c>
      <c r="C2182" t="s">
        <v>1605</v>
      </c>
      <c r="D2182" s="11" t="s">
        <v>1602</v>
      </c>
      <c r="E2182" s="1" t="s">
        <v>1537</v>
      </c>
      <c r="H2182" t="s">
        <v>415</v>
      </c>
      <c r="I2182" t="s">
        <v>27</v>
      </c>
      <c r="J2182" s="15" t="s">
        <v>28</v>
      </c>
      <c r="K2182" s="42">
        <v>24</v>
      </c>
      <c r="L2182" s="7">
        <v>42.34</v>
      </c>
      <c r="M2182" s="7">
        <v>39.369999999999997</v>
      </c>
      <c r="N2182" s="9">
        <v>0.92985356636750105</v>
      </c>
    </row>
    <row r="2183" spans="1:14" x14ac:dyDescent="0.25">
      <c r="A2183" s="5" t="s">
        <v>1599</v>
      </c>
      <c r="B2183" s="1" t="s">
        <v>1600</v>
      </c>
      <c r="C2183" t="s">
        <v>1605</v>
      </c>
      <c r="D2183" s="11" t="s">
        <v>1602</v>
      </c>
      <c r="E2183" s="1" t="s">
        <v>1537</v>
      </c>
      <c r="H2183" t="s">
        <v>415</v>
      </c>
      <c r="I2183" t="s">
        <v>27</v>
      </c>
      <c r="J2183" s="15" t="s">
        <v>28</v>
      </c>
      <c r="K2183" s="42">
        <v>25</v>
      </c>
      <c r="L2183" s="7">
        <v>35.01</v>
      </c>
      <c r="M2183" s="7">
        <v>31.56</v>
      </c>
      <c r="N2183" s="9">
        <v>0.90145672664952869</v>
      </c>
    </row>
    <row r="2184" spans="1:14" x14ac:dyDescent="0.25">
      <c r="A2184" s="5" t="s">
        <v>1599</v>
      </c>
      <c r="B2184" s="1" t="s">
        <v>1600</v>
      </c>
      <c r="C2184" t="s">
        <v>1605</v>
      </c>
      <c r="D2184" s="11" t="s">
        <v>1602</v>
      </c>
      <c r="E2184" s="1" t="s">
        <v>1537</v>
      </c>
      <c r="H2184" t="s">
        <v>415</v>
      </c>
      <c r="I2184" t="s">
        <v>27</v>
      </c>
      <c r="J2184" s="15" t="s">
        <v>28</v>
      </c>
      <c r="K2184" s="42">
        <v>26</v>
      </c>
      <c r="L2184" s="7">
        <v>57.39</v>
      </c>
      <c r="M2184" s="7">
        <v>55.78</v>
      </c>
      <c r="N2184" s="9">
        <v>0.9719463321136087</v>
      </c>
    </row>
    <row r="2185" spans="1:14" x14ac:dyDescent="0.25">
      <c r="A2185" s="5" t="s">
        <v>1599</v>
      </c>
      <c r="B2185" s="1" t="s">
        <v>1600</v>
      </c>
      <c r="C2185" t="s">
        <v>1605</v>
      </c>
      <c r="D2185" s="11" t="s">
        <v>1602</v>
      </c>
      <c r="E2185" s="1" t="s">
        <v>1537</v>
      </c>
      <c r="H2185" t="s">
        <v>415</v>
      </c>
      <c r="I2185" t="s">
        <v>27</v>
      </c>
      <c r="J2185" s="15" t="s">
        <v>28</v>
      </c>
      <c r="K2185" s="42">
        <v>27</v>
      </c>
      <c r="L2185" s="7">
        <v>61.48</v>
      </c>
      <c r="M2185" s="7">
        <v>60.94</v>
      </c>
      <c r="N2185" s="9">
        <v>0.99121665582303187</v>
      </c>
    </row>
    <row r="2186" spans="1:14" x14ac:dyDescent="0.25">
      <c r="A2186" s="5" t="s">
        <v>1599</v>
      </c>
      <c r="B2186" s="1" t="s">
        <v>1600</v>
      </c>
      <c r="C2186" t="s">
        <v>1605</v>
      </c>
      <c r="D2186" s="11" t="s">
        <v>1602</v>
      </c>
      <c r="E2186" s="1" t="s">
        <v>1537</v>
      </c>
      <c r="H2186" t="s">
        <v>415</v>
      </c>
      <c r="I2186" t="s">
        <v>27</v>
      </c>
      <c r="J2186" s="15" t="s">
        <v>28</v>
      </c>
      <c r="K2186" s="42">
        <v>28</v>
      </c>
      <c r="L2186" s="7">
        <v>54.33</v>
      </c>
      <c r="M2186" s="7">
        <v>52.42</v>
      </c>
      <c r="N2186" s="9">
        <v>0.96484446898582743</v>
      </c>
    </row>
    <row r="2187" spans="1:14" x14ac:dyDescent="0.25">
      <c r="A2187" s="5" t="s">
        <v>1599</v>
      </c>
      <c r="B2187" s="1" t="s">
        <v>1600</v>
      </c>
      <c r="C2187" t="s">
        <v>1605</v>
      </c>
      <c r="D2187" s="11" t="s">
        <v>1602</v>
      </c>
      <c r="E2187" s="1" t="s">
        <v>1537</v>
      </c>
      <c r="H2187" t="s">
        <v>415</v>
      </c>
      <c r="I2187" t="s">
        <v>27</v>
      </c>
      <c r="J2187" s="15" t="s">
        <v>28</v>
      </c>
      <c r="K2187" s="42">
        <v>29</v>
      </c>
      <c r="L2187" s="7">
        <v>49.01</v>
      </c>
      <c r="M2187" s="7">
        <v>46.84</v>
      </c>
      <c r="N2187" s="9">
        <v>0.95572332177106722</v>
      </c>
    </row>
    <row r="2188" spans="1:14" x14ac:dyDescent="0.25">
      <c r="A2188" s="5" t="s">
        <v>1599</v>
      </c>
      <c r="B2188" s="1" t="s">
        <v>1600</v>
      </c>
      <c r="C2188" t="s">
        <v>1605</v>
      </c>
      <c r="D2188" s="11" t="s">
        <v>1602</v>
      </c>
      <c r="E2188" s="1" t="s">
        <v>1537</v>
      </c>
      <c r="H2188" t="s">
        <v>415</v>
      </c>
      <c r="I2188" t="s">
        <v>27</v>
      </c>
      <c r="J2188" s="15" t="s">
        <v>28</v>
      </c>
      <c r="K2188" s="42">
        <v>30</v>
      </c>
      <c r="L2188" s="7">
        <v>51.88</v>
      </c>
      <c r="M2188" s="7">
        <v>50.37</v>
      </c>
      <c r="N2188" s="9">
        <v>0.97089437162683101</v>
      </c>
    </row>
    <row r="2189" spans="1:14" x14ac:dyDescent="0.25">
      <c r="A2189" s="5" t="s">
        <v>1599</v>
      </c>
      <c r="B2189" s="1" t="s">
        <v>1600</v>
      </c>
      <c r="C2189" t="s">
        <v>1605</v>
      </c>
      <c r="D2189" s="11" t="s">
        <v>1602</v>
      </c>
      <c r="E2189" s="1" t="s">
        <v>1537</v>
      </c>
      <c r="H2189" t="s">
        <v>415</v>
      </c>
      <c r="I2189" t="s">
        <v>27</v>
      </c>
      <c r="J2189" s="15" t="s">
        <v>28</v>
      </c>
      <c r="K2189" s="42">
        <v>31</v>
      </c>
      <c r="L2189" s="7">
        <v>50.46</v>
      </c>
      <c r="M2189" s="7">
        <v>48.87</v>
      </c>
      <c r="N2189" s="9">
        <v>0.96848989298454213</v>
      </c>
    </row>
    <row r="2190" spans="1:14" x14ac:dyDescent="0.25">
      <c r="A2190" s="5" t="s">
        <v>1599</v>
      </c>
      <c r="B2190" s="1" t="s">
        <v>1600</v>
      </c>
      <c r="C2190" t="s">
        <v>1605</v>
      </c>
      <c r="D2190" s="11" t="s">
        <v>1602</v>
      </c>
      <c r="E2190" s="1" t="s">
        <v>1537</v>
      </c>
      <c r="H2190" t="s">
        <v>415</v>
      </c>
      <c r="I2190" t="s">
        <v>27</v>
      </c>
      <c r="J2190" s="15" t="s">
        <v>28</v>
      </c>
      <c r="K2190" s="42">
        <v>32</v>
      </c>
      <c r="L2190" s="7">
        <v>55.97</v>
      </c>
      <c r="M2190" s="7">
        <v>54.37</v>
      </c>
      <c r="N2190" s="9">
        <v>0.97141325710201887</v>
      </c>
    </row>
    <row r="2191" spans="1:14" x14ac:dyDescent="0.25">
      <c r="A2191" s="5" t="s">
        <v>1599</v>
      </c>
      <c r="B2191" s="1" t="s">
        <v>1600</v>
      </c>
      <c r="C2191" t="s">
        <v>1605</v>
      </c>
      <c r="D2191" s="11" t="s">
        <v>1602</v>
      </c>
      <c r="E2191" s="1" t="s">
        <v>1537</v>
      </c>
      <c r="H2191" t="s">
        <v>415</v>
      </c>
      <c r="I2191" t="s">
        <v>27</v>
      </c>
      <c r="J2191" s="15" t="s">
        <v>28</v>
      </c>
      <c r="K2191" s="42">
        <v>33</v>
      </c>
      <c r="L2191" s="7">
        <v>40.380000000000003</v>
      </c>
      <c r="M2191" s="7">
        <v>38.43</v>
      </c>
      <c r="N2191" s="9">
        <v>0.95170876671619609</v>
      </c>
    </row>
    <row r="2192" spans="1:14" x14ac:dyDescent="0.25">
      <c r="A2192" s="5" t="s">
        <v>1599</v>
      </c>
      <c r="B2192" s="1" t="s">
        <v>1600</v>
      </c>
      <c r="C2192" t="s">
        <v>1605</v>
      </c>
      <c r="D2192" s="11" t="s">
        <v>1602</v>
      </c>
      <c r="E2192" s="1" t="s">
        <v>1537</v>
      </c>
      <c r="H2192" t="s">
        <v>415</v>
      </c>
      <c r="I2192" t="s">
        <v>27</v>
      </c>
      <c r="J2192" s="15" t="s">
        <v>28</v>
      </c>
      <c r="K2192" s="42">
        <v>34</v>
      </c>
      <c r="L2192" s="7">
        <v>49.86</v>
      </c>
      <c r="M2192" s="7">
        <v>48.83</v>
      </c>
      <c r="N2192" s="9">
        <v>0.97934215804251901</v>
      </c>
    </row>
    <row r="2193" spans="1:14" x14ac:dyDescent="0.25">
      <c r="A2193" s="5" t="s">
        <v>1599</v>
      </c>
      <c r="B2193" s="1" t="s">
        <v>1600</v>
      </c>
      <c r="C2193" t="s">
        <v>1605</v>
      </c>
      <c r="D2193" s="11" t="s">
        <v>1602</v>
      </c>
      <c r="E2193" s="1" t="s">
        <v>1537</v>
      </c>
      <c r="H2193" t="s">
        <v>415</v>
      </c>
      <c r="I2193" t="s">
        <v>27</v>
      </c>
      <c r="J2193" s="15" t="s">
        <v>28</v>
      </c>
      <c r="K2193" s="42">
        <v>35</v>
      </c>
      <c r="L2193" s="7">
        <v>33.96</v>
      </c>
      <c r="M2193" s="7">
        <v>32.369999999999997</v>
      </c>
      <c r="N2193" s="9">
        <v>0.95318021201413416</v>
      </c>
    </row>
    <row r="2194" spans="1:14" x14ac:dyDescent="0.25">
      <c r="A2194" s="5" t="s">
        <v>1599</v>
      </c>
      <c r="B2194" s="1" t="s">
        <v>1600</v>
      </c>
      <c r="C2194" t="s">
        <v>1605</v>
      </c>
      <c r="D2194" s="11" t="s">
        <v>1602</v>
      </c>
      <c r="E2194" s="1" t="s">
        <v>1537</v>
      </c>
      <c r="H2194" t="s">
        <v>415</v>
      </c>
      <c r="I2194" t="s">
        <v>27</v>
      </c>
      <c r="J2194" s="15" t="s">
        <v>28</v>
      </c>
      <c r="K2194" s="42">
        <v>36</v>
      </c>
      <c r="L2194" s="7">
        <v>51.28</v>
      </c>
      <c r="M2194" s="7">
        <v>49.13</v>
      </c>
      <c r="N2194" s="9">
        <v>0.95807332293291736</v>
      </c>
    </row>
    <row r="2195" spans="1:14" x14ac:dyDescent="0.25">
      <c r="A2195" s="5" t="s">
        <v>1599</v>
      </c>
      <c r="B2195" s="1" t="s">
        <v>1600</v>
      </c>
      <c r="C2195" t="s">
        <v>1605</v>
      </c>
      <c r="D2195" s="11" t="s">
        <v>1602</v>
      </c>
      <c r="E2195" s="1" t="s">
        <v>1537</v>
      </c>
      <c r="H2195" t="s">
        <v>415</v>
      </c>
      <c r="I2195" t="s">
        <v>27</v>
      </c>
      <c r="J2195" s="15" t="s">
        <v>28</v>
      </c>
      <c r="K2195" s="42">
        <v>37</v>
      </c>
      <c r="L2195" s="7">
        <v>54.82</v>
      </c>
      <c r="M2195" s="7">
        <v>52.39</v>
      </c>
      <c r="N2195" s="9">
        <v>0.9556731120029186</v>
      </c>
    </row>
    <row r="2196" spans="1:14" x14ac:dyDescent="0.25">
      <c r="A2196" s="5" t="s">
        <v>1599</v>
      </c>
      <c r="B2196" s="1" t="s">
        <v>1600</v>
      </c>
      <c r="C2196" t="s">
        <v>1605</v>
      </c>
      <c r="D2196" s="11" t="s">
        <v>1602</v>
      </c>
      <c r="E2196" s="1" t="s">
        <v>1537</v>
      </c>
      <c r="H2196" t="s">
        <v>415</v>
      </c>
      <c r="I2196" t="s">
        <v>27</v>
      </c>
      <c r="J2196" s="15" t="s">
        <v>28</v>
      </c>
      <c r="K2196" s="42">
        <v>38</v>
      </c>
      <c r="L2196" s="7">
        <v>42.04</v>
      </c>
      <c r="M2196" s="7">
        <v>41.5</v>
      </c>
      <c r="N2196" s="9">
        <v>0.98715509039010463</v>
      </c>
    </row>
    <row r="2197" spans="1:14" x14ac:dyDescent="0.25">
      <c r="A2197" s="5" t="s">
        <v>1599</v>
      </c>
      <c r="B2197" s="1" t="s">
        <v>1600</v>
      </c>
      <c r="C2197" t="s">
        <v>1605</v>
      </c>
      <c r="D2197" s="11" t="s">
        <v>1602</v>
      </c>
      <c r="E2197" s="1" t="s">
        <v>1537</v>
      </c>
      <c r="H2197" t="s">
        <v>415</v>
      </c>
      <c r="I2197" t="s">
        <v>27</v>
      </c>
      <c r="J2197" s="15" t="s">
        <v>28</v>
      </c>
      <c r="K2197" s="42">
        <v>39</v>
      </c>
      <c r="L2197" s="7">
        <v>44</v>
      </c>
      <c r="M2197" s="7">
        <v>42.11</v>
      </c>
      <c r="N2197" s="9">
        <v>0.95704545454545453</v>
      </c>
    </row>
    <row r="2198" spans="1:14" x14ac:dyDescent="0.25">
      <c r="A2198" s="5" t="s">
        <v>1599</v>
      </c>
      <c r="B2198" s="1" t="s">
        <v>1600</v>
      </c>
      <c r="C2198" t="s">
        <v>1605</v>
      </c>
      <c r="D2198" s="11" t="s">
        <v>1602</v>
      </c>
      <c r="E2198" s="1" t="s">
        <v>1537</v>
      </c>
      <c r="H2198" t="s">
        <v>415</v>
      </c>
      <c r="I2198" t="s">
        <v>27</v>
      </c>
      <c r="J2198" s="15" t="s">
        <v>28</v>
      </c>
      <c r="K2198" s="42">
        <v>40</v>
      </c>
      <c r="L2198" s="7">
        <v>42.13</v>
      </c>
      <c r="M2198" s="7">
        <v>39.25</v>
      </c>
      <c r="N2198" s="9">
        <v>0.93164016140517436</v>
      </c>
    </row>
    <row r="2199" spans="1:14" x14ac:dyDescent="0.25">
      <c r="A2199" s="5" t="s">
        <v>1599</v>
      </c>
      <c r="B2199" s="1" t="s">
        <v>1600</v>
      </c>
      <c r="C2199" t="s">
        <v>1605</v>
      </c>
      <c r="D2199" s="11" t="s">
        <v>1602</v>
      </c>
      <c r="E2199" s="1" t="s">
        <v>1537</v>
      </c>
      <c r="H2199" t="s">
        <v>415</v>
      </c>
      <c r="I2199" t="s">
        <v>27</v>
      </c>
      <c r="J2199" s="15" t="s">
        <v>28</v>
      </c>
      <c r="K2199" s="42">
        <v>41</v>
      </c>
      <c r="L2199" s="7">
        <v>46.71</v>
      </c>
      <c r="M2199" s="7">
        <v>43.43</v>
      </c>
      <c r="N2199" s="9">
        <v>0.92977949047313202</v>
      </c>
    </row>
    <row r="2200" spans="1:14" x14ac:dyDescent="0.25">
      <c r="A2200" s="5" t="s">
        <v>1599</v>
      </c>
      <c r="B2200" s="1" t="s">
        <v>1600</v>
      </c>
      <c r="C2200" t="s">
        <v>1605</v>
      </c>
      <c r="D2200" s="11" t="s">
        <v>1602</v>
      </c>
      <c r="E2200" s="1" t="s">
        <v>1537</v>
      </c>
      <c r="H2200" t="s">
        <v>415</v>
      </c>
      <c r="I2200" t="s">
        <v>27</v>
      </c>
      <c r="J2200" s="15" t="s">
        <v>28</v>
      </c>
      <c r="K2200" s="42">
        <v>42</v>
      </c>
      <c r="L2200" s="7">
        <v>51.08</v>
      </c>
      <c r="M2200" s="7">
        <v>48.75</v>
      </c>
      <c r="N2200" s="9">
        <v>0.95438527799530148</v>
      </c>
    </row>
    <row r="2201" spans="1:14" x14ac:dyDescent="0.25">
      <c r="A2201" s="5" t="s">
        <v>1599</v>
      </c>
      <c r="B2201" s="1" t="s">
        <v>1600</v>
      </c>
      <c r="C2201" t="s">
        <v>1605</v>
      </c>
      <c r="D2201" s="11" t="s">
        <v>1602</v>
      </c>
      <c r="E2201" s="1" t="s">
        <v>1537</v>
      </c>
      <c r="H2201" t="s">
        <v>415</v>
      </c>
      <c r="I2201" t="s">
        <v>27</v>
      </c>
      <c r="J2201" s="15" t="s">
        <v>28</v>
      </c>
      <c r="K2201" s="42">
        <v>43</v>
      </c>
      <c r="L2201" s="7">
        <v>53.72</v>
      </c>
      <c r="M2201" s="7">
        <v>50.67</v>
      </c>
      <c r="N2201" s="9">
        <v>0.94322412509307529</v>
      </c>
    </row>
    <row r="2202" spans="1:14" x14ac:dyDescent="0.25">
      <c r="A2202" s="5" t="s">
        <v>1599</v>
      </c>
      <c r="B2202" s="1" t="s">
        <v>1600</v>
      </c>
      <c r="C2202" t="s">
        <v>1605</v>
      </c>
      <c r="D2202" s="11" t="s">
        <v>1602</v>
      </c>
      <c r="E2202" s="1" t="s">
        <v>1537</v>
      </c>
      <c r="H2202" t="s">
        <v>415</v>
      </c>
      <c r="I2202" t="s">
        <v>27</v>
      </c>
      <c r="J2202" s="15" t="s">
        <v>28</v>
      </c>
      <c r="K2202" s="42">
        <v>44</v>
      </c>
      <c r="L2202" s="7">
        <v>58.05</v>
      </c>
      <c r="M2202" s="7">
        <v>55.69</v>
      </c>
      <c r="N2202" s="9">
        <v>0.95934539190353141</v>
      </c>
    </row>
    <row r="2203" spans="1:14" x14ac:dyDescent="0.25">
      <c r="A2203" s="5" t="s">
        <v>1599</v>
      </c>
      <c r="B2203" s="1" t="s">
        <v>1600</v>
      </c>
      <c r="C2203" t="s">
        <v>1605</v>
      </c>
      <c r="D2203" s="11" t="s">
        <v>1602</v>
      </c>
      <c r="E2203" s="1" t="s">
        <v>1537</v>
      </c>
      <c r="H2203" t="s">
        <v>415</v>
      </c>
      <c r="I2203" t="s">
        <v>27</v>
      </c>
      <c r="J2203" s="15" t="s">
        <v>28</v>
      </c>
      <c r="K2203" s="42">
        <v>45</v>
      </c>
      <c r="L2203" s="7">
        <v>50.26</v>
      </c>
      <c r="M2203" s="7">
        <v>47.74</v>
      </c>
      <c r="N2203" s="9">
        <v>0.94986072423398338</v>
      </c>
    </row>
    <row r="2204" spans="1:14" x14ac:dyDescent="0.25">
      <c r="A2204" s="5" t="s">
        <v>1599</v>
      </c>
      <c r="B2204" s="1" t="s">
        <v>1600</v>
      </c>
      <c r="C2204" t="s">
        <v>1605</v>
      </c>
      <c r="D2204" s="11" t="s">
        <v>1602</v>
      </c>
      <c r="E2204" s="1" t="s">
        <v>1537</v>
      </c>
      <c r="H2204" t="s">
        <v>415</v>
      </c>
      <c r="I2204" t="s">
        <v>27</v>
      </c>
      <c r="J2204" s="15" t="s">
        <v>28</v>
      </c>
      <c r="K2204" s="42">
        <v>46</v>
      </c>
      <c r="L2204" s="7">
        <v>46.73</v>
      </c>
      <c r="M2204" s="7">
        <v>44.46</v>
      </c>
      <c r="N2204" s="9">
        <v>0.95142306869248883</v>
      </c>
    </row>
    <row r="2205" spans="1:14" x14ac:dyDescent="0.25">
      <c r="A2205" s="5" t="s">
        <v>1599</v>
      </c>
      <c r="B2205" s="1" t="s">
        <v>1600</v>
      </c>
      <c r="C2205" t="s">
        <v>1605</v>
      </c>
      <c r="D2205" s="11" t="s">
        <v>1602</v>
      </c>
      <c r="E2205" s="1" t="s">
        <v>1537</v>
      </c>
      <c r="H2205" t="s">
        <v>415</v>
      </c>
      <c r="I2205" t="s">
        <v>27</v>
      </c>
      <c r="J2205" s="15" t="s">
        <v>28</v>
      </c>
      <c r="K2205" s="42">
        <v>47</v>
      </c>
      <c r="L2205" s="7">
        <v>58.16</v>
      </c>
      <c r="M2205" s="7">
        <v>55.99</v>
      </c>
      <c r="N2205" s="9">
        <v>0.96268913342503448</v>
      </c>
    </row>
    <row r="2206" spans="1:14" x14ac:dyDescent="0.25">
      <c r="A2206" s="5" t="s">
        <v>1599</v>
      </c>
      <c r="B2206" s="1" t="s">
        <v>1600</v>
      </c>
      <c r="C2206" t="s">
        <v>1606</v>
      </c>
      <c r="D2206" s="11" t="s">
        <v>1602</v>
      </c>
      <c r="E2206" s="1" t="s">
        <v>1537</v>
      </c>
      <c r="H2206" t="s">
        <v>415</v>
      </c>
      <c r="I2206" t="s">
        <v>27</v>
      </c>
      <c r="J2206" s="15" t="s">
        <v>28</v>
      </c>
      <c r="K2206" s="42">
        <v>1</v>
      </c>
      <c r="L2206" s="7">
        <v>58.39</v>
      </c>
      <c r="M2206" s="7">
        <v>56.65</v>
      </c>
      <c r="N2206" s="9">
        <v>0.97020037677684534</v>
      </c>
    </row>
    <row r="2207" spans="1:14" x14ac:dyDescent="0.25">
      <c r="A2207" s="5" t="s">
        <v>1599</v>
      </c>
      <c r="B2207" s="1" t="s">
        <v>1600</v>
      </c>
      <c r="C2207" t="s">
        <v>1606</v>
      </c>
      <c r="D2207" s="11" t="s">
        <v>1602</v>
      </c>
      <c r="E2207" s="1" t="s">
        <v>1537</v>
      </c>
      <c r="H2207" t="s">
        <v>415</v>
      </c>
      <c r="I2207" t="s">
        <v>27</v>
      </c>
      <c r="J2207" s="15" t="s">
        <v>28</v>
      </c>
      <c r="K2207" s="42">
        <v>2</v>
      </c>
      <c r="L2207" s="7">
        <v>63.42</v>
      </c>
      <c r="M2207" s="7">
        <v>61.73</v>
      </c>
      <c r="N2207" s="9">
        <v>0.97335225480920839</v>
      </c>
    </row>
    <row r="2208" spans="1:14" x14ac:dyDescent="0.25">
      <c r="A2208" s="5" t="s">
        <v>1599</v>
      </c>
      <c r="B2208" s="1" t="s">
        <v>1600</v>
      </c>
      <c r="C2208" t="s">
        <v>1606</v>
      </c>
      <c r="D2208" s="11" t="s">
        <v>1602</v>
      </c>
      <c r="E2208" s="1" t="s">
        <v>1537</v>
      </c>
      <c r="H2208" t="s">
        <v>415</v>
      </c>
      <c r="I2208" t="s">
        <v>27</v>
      </c>
      <c r="J2208" s="15" t="s">
        <v>28</v>
      </c>
      <c r="K2208" s="42">
        <v>3</v>
      </c>
      <c r="L2208" s="7">
        <v>48.57</v>
      </c>
      <c r="M2208" s="7">
        <v>45.95</v>
      </c>
      <c r="N2208" s="9">
        <v>0.94605723697755817</v>
      </c>
    </row>
    <row r="2209" spans="1:14" x14ac:dyDescent="0.25">
      <c r="A2209" s="5" t="s">
        <v>1599</v>
      </c>
      <c r="B2209" s="1" t="s">
        <v>1600</v>
      </c>
      <c r="C2209" t="s">
        <v>1606</v>
      </c>
      <c r="D2209" s="11" t="s">
        <v>1602</v>
      </c>
      <c r="E2209" s="1" t="s">
        <v>1537</v>
      </c>
      <c r="H2209" t="s">
        <v>415</v>
      </c>
      <c r="I2209" t="s">
        <v>27</v>
      </c>
      <c r="J2209" s="15" t="s">
        <v>28</v>
      </c>
      <c r="K2209" s="42">
        <v>4</v>
      </c>
      <c r="L2209" s="7">
        <v>56.75</v>
      </c>
      <c r="M2209" s="7">
        <v>56.15</v>
      </c>
      <c r="N2209" s="9">
        <v>0.98942731277533036</v>
      </c>
    </row>
    <row r="2210" spans="1:14" x14ac:dyDescent="0.25">
      <c r="A2210" s="5" t="s">
        <v>1599</v>
      </c>
      <c r="B2210" s="1" t="s">
        <v>1600</v>
      </c>
      <c r="C2210" t="s">
        <v>1606</v>
      </c>
      <c r="D2210" s="11" t="s">
        <v>1602</v>
      </c>
      <c r="E2210" s="1" t="s">
        <v>1537</v>
      </c>
      <c r="H2210" t="s">
        <v>415</v>
      </c>
      <c r="I2210" t="s">
        <v>27</v>
      </c>
      <c r="J2210" s="15" t="s">
        <v>28</v>
      </c>
      <c r="K2210" s="42">
        <v>5</v>
      </c>
      <c r="L2210" s="7">
        <v>50.24</v>
      </c>
      <c r="M2210" s="7">
        <v>48.23</v>
      </c>
      <c r="N2210" s="9">
        <v>0.95999203821656043</v>
      </c>
    </row>
    <row r="2211" spans="1:14" x14ac:dyDescent="0.25">
      <c r="A2211" s="5" t="s">
        <v>1599</v>
      </c>
      <c r="B2211" s="1" t="s">
        <v>1600</v>
      </c>
      <c r="C2211" t="s">
        <v>1606</v>
      </c>
      <c r="D2211" s="11" t="s">
        <v>1602</v>
      </c>
      <c r="E2211" s="1" t="s">
        <v>1537</v>
      </c>
      <c r="H2211" t="s">
        <v>415</v>
      </c>
      <c r="I2211" t="s">
        <v>27</v>
      </c>
      <c r="J2211" s="15" t="s">
        <v>28</v>
      </c>
      <c r="K2211" s="42">
        <v>6</v>
      </c>
      <c r="L2211" s="7">
        <v>50.3</v>
      </c>
      <c r="M2211" s="7">
        <v>48.75</v>
      </c>
      <c r="N2211" s="9">
        <v>0.96918489065606372</v>
      </c>
    </row>
    <row r="2212" spans="1:14" x14ac:dyDescent="0.25">
      <c r="A2212" s="5" t="s">
        <v>1599</v>
      </c>
      <c r="B2212" s="1" t="s">
        <v>1600</v>
      </c>
      <c r="C2212" t="s">
        <v>1606</v>
      </c>
      <c r="D2212" s="11" t="s">
        <v>1602</v>
      </c>
      <c r="E2212" s="1" t="s">
        <v>1537</v>
      </c>
      <c r="H2212" t="s">
        <v>415</v>
      </c>
      <c r="I2212" t="s">
        <v>27</v>
      </c>
      <c r="J2212" s="15" t="s">
        <v>28</v>
      </c>
      <c r="K2212" s="42">
        <v>7</v>
      </c>
      <c r="L2212" s="7">
        <v>52.93</v>
      </c>
      <c r="M2212" s="7">
        <v>50.63</v>
      </c>
      <c r="N2212" s="9">
        <v>0.95654638201398079</v>
      </c>
    </row>
    <row r="2213" spans="1:14" x14ac:dyDescent="0.25">
      <c r="A2213" s="5" t="s">
        <v>1599</v>
      </c>
      <c r="B2213" s="1" t="s">
        <v>1600</v>
      </c>
      <c r="C2213" t="s">
        <v>1606</v>
      </c>
      <c r="D2213" s="11" t="s">
        <v>1602</v>
      </c>
      <c r="E2213" s="1" t="s">
        <v>1537</v>
      </c>
      <c r="H2213" t="s">
        <v>415</v>
      </c>
      <c r="I2213" t="s">
        <v>27</v>
      </c>
      <c r="J2213" s="15" t="s">
        <v>28</v>
      </c>
      <c r="K2213" s="42">
        <v>8</v>
      </c>
      <c r="L2213" s="7">
        <v>48.89</v>
      </c>
      <c r="M2213" s="7">
        <v>46.83</v>
      </c>
      <c r="N2213" s="9">
        <v>0.95786459398650026</v>
      </c>
    </row>
    <row r="2214" spans="1:14" x14ac:dyDescent="0.25">
      <c r="A2214" s="5" t="s">
        <v>1599</v>
      </c>
      <c r="B2214" s="1" t="s">
        <v>1600</v>
      </c>
      <c r="C2214" t="s">
        <v>1606</v>
      </c>
      <c r="D2214" s="11" t="s">
        <v>1602</v>
      </c>
      <c r="E2214" s="1" t="s">
        <v>1537</v>
      </c>
      <c r="H2214" t="s">
        <v>415</v>
      </c>
      <c r="I2214" t="s">
        <v>27</v>
      </c>
      <c r="J2214" s="15" t="s">
        <v>28</v>
      </c>
      <c r="K2214" s="42">
        <v>9</v>
      </c>
      <c r="L2214" s="7">
        <v>62.42</v>
      </c>
      <c r="M2214" s="7">
        <v>60.09</v>
      </c>
      <c r="N2214" s="9">
        <v>0.96267222044216605</v>
      </c>
    </row>
    <row r="2215" spans="1:14" x14ac:dyDescent="0.25">
      <c r="A2215" s="5" t="s">
        <v>1599</v>
      </c>
      <c r="B2215" s="1" t="s">
        <v>1600</v>
      </c>
      <c r="C2215" t="s">
        <v>1606</v>
      </c>
      <c r="D2215" s="11" t="s">
        <v>1602</v>
      </c>
      <c r="E2215" s="1" t="s">
        <v>1537</v>
      </c>
      <c r="H2215" t="s">
        <v>415</v>
      </c>
      <c r="I2215" t="s">
        <v>27</v>
      </c>
      <c r="J2215" s="15" t="s">
        <v>28</v>
      </c>
      <c r="K2215" s="42">
        <v>10</v>
      </c>
      <c r="L2215" s="7">
        <v>68.010000000000005</v>
      </c>
      <c r="M2215" s="7">
        <v>66.22</v>
      </c>
      <c r="N2215" s="9">
        <v>0.97368034112630486</v>
      </c>
    </row>
    <row r="2216" spans="1:14" x14ac:dyDescent="0.25">
      <c r="A2216" s="5" t="s">
        <v>1599</v>
      </c>
      <c r="B2216" s="1" t="s">
        <v>1600</v>
      </c>
      <c r="C2216" t="s">
        <v>1606</v>
      </c>
      <c r="D2216" s="11" t="s">
        <v>1602</v>
      </c>
      <c r="E2216" s="1" t="s">
        <v>1537</v>
      </c>
      <c r="H2216" t="s">
        <v>415</v>
      </c>
      <c r="I2216" t="s">
        <v>27</v>
      </c>
      <c r="J2216" s="15" t="s">
        <v>28</v>
      </c>
      <c r="K2216" s="42">
        <v>11</v>
      </c>
      <c r="L2216" s="7">
        <v>57.16</v>
      </c>
      <c r="M2216" s="7">
        <v>55.51</v>
      </c>
      <c r="N2216" s="9">
        <v>0.97113365990202938</v>
      </c>
    </row>
    <row r="2217" spans="1:14" x14ac:dyDescent="0.25">
      <c r="A2217" s="5" t="s">
        <v>1599</v>
      </c>
      <c r="B2217" s="1" t="s">
        <v>1600</v>
      </c>
      <c r="C2217" t="s">
        <v>1606</v>
      </c>
      <c r="D2217" s="11" t="s">
        <v>1602</v>
      </c>
      <c r="E2217" s="1" t="s">
        <v>1537</v>
      </c>
      <c r="H2217" t="s">
        <v>415</v>
      </c>
      <c r="I2217" t="s">
        <v>27</v>
      </c>
      <c r="J2217" s="15" t="s">
        <v>28</v>
      </c>
      <c r="K2217" s="42">
        <v>12</v>
      </c>
      <c r="L2217" s="7">
        <v>59.68</v>
      </c>
      <c r="M2217" s="7">
        <v>58.15</v>
      </c>
      <c r="N2217" s="9">
        <v>0.97436327077747986</v>
      </c>
    </row>
    <row r="2218" spans="1:14" x14ac:dyDescent="0.25">
      <c r="A2218" s="5" t="s">
        <v>1599</v>
      </c>
      <c r="B2218" s="1" t="s">
        <v>1600</v>
      </c>
      <c r="C2218" t="s">
        <v>1606</v>
      </c>
      <c r="D2218" s="11" t="s">
        <v>1602</v>
      </c>
      <c r="E2218" s="1" t="s">
        <v>1537</v>
      </c>
      <c r="H2218" t="s">
        <v>415</v>
      </c>
      <c r="I2218" t="s">
        <v>27</v>
      </c>
      <c r="J2218" s="15" t="s">
        <v>28</v>
      </c>
      <c r="K2218" s="42">
        <v>13</v>
      </c>
      <c r="L2218" s="7">
        <v>52.58</v>
      </c>
      <c r="M2218" s="7">
        <v>50.97</v>
      </c>
      <c r="N2218" s="9">
        <v>0.96937999239254469</v>
      </c>
    </row>
    <row r="2219" spans="1:14" x14ac:dyDescent="0.25">
      <c r="A2219" s="5" t="s">
        <v>1599</v>
      </c>
      <c r="B2219" s="1" t="s">
        <v>1600</v>
      </c>
      <c r="C2219" t="s">
        <v>1606</v>
      </c>
      <c r="D2219" s="11" t="s">
        <v>1602</v>
      </c>
      <c r="E2219" s="1" t="s">
        <v>1537</v>
      </c>
      <c r="H2219" t="s">
        <v>415</v>
      </c>
      <c r="I2219" t="s">
        <v>27</v>
      </c>
      <c r="J2219" s="15" t="s">
        <v>28</v>
      </c>
      <c r="K2219" s="42">
        <v>14</v>
      </c>
      <c r="L2219" s="7">
        <v>45.14</v>
      </c>
      <c r="M2219" s="7">
        <v>42.47</v>
      </c>
      <c r="N2219" s="9">
        <v>0.94085068675232608</v>
      </c>
    </row>
    <row r="2220" spans="1:14" x14ac:dyDescent="0.25">
      <c r="A2220" s="5" t="s">
        <v>1599</v>
      </c>
      <c r="B2220" s="1" t="s">
        <v>1600</v>
      </c>
      <c r="C2220" t="s">
        <v>1606</v>
      </c>
      <c r="D2220" s="11" t="s">
        <v>1602</v>
      </c>
      <c r="E2220" s="1" t="s">
        <v>1537</v>
      </c>
      <c r="H2220" t="s">
        <v>415</v>
      </c>
      <c r="I2220" t="s">
        <v>27</v>
      </c>
      <c r="J2220" s="15" t="s">
        <v>28</v>
      </c>
      <c r="K2220" s="42">
        <v>15</v>
      </c>
      <c r="L2220" s="7">
        <v>57.49</v>
      </c>
      <c r="M2220" s="7">
        <v>55.27</v>
      </c>
      <c r="N2220" s="9">
        <v>0.96138458862410858</v>
      </c>
    </row>
    <row r="2221" spans="1:14" x14ac:dyDescent="0.25">
      <c r="A2221" s="5" t="s">
        <v>1599</v>
      </c>
      <c r="B2221" s="1" t="s">
        <v>1600</v>
      </c>
      <c r="C2221" t="s">
        <v>1606</v>
      </c>
      <c r="D2221" s="11" t="s">
        <v>1602</v>
      </c>
      <c r="E2221" s="1" t="s">
        <v>1537</v>
      </c>
      <c r="H2221" t="s">
        <v>415</v>
      </c>
      <c r="I2221" t="s">
        <v>27</v>
      </c>
      <c r="J2221" s="15" t="s">
        <v>28</v>
      </c>
      <c r="K2221" s="42">
        <v>16</v>
      </c>
      <c r="L2221" s="7">
        <v>47.51</v>
      </c>
      <c r="M2221" s="7">
        <v>44.71</v>
      </c>
      <c r="N2221" s="9">
        <v>0.94106503893917071</v>
      </c>
    </row>
    <row r="2222" spans="1:14" x14ac:dyDescent="0.25">
      <c r="A2222" s="5" t="s">
        <v>1599</v>
      </c>
      <c r="B2222" s="1" t="s">
        <v>1600</v>
      </c>
      <c r="C2222" t="s">
        <v>1606</v>
      </c>
      <c r="D2222" s="11" t="s">
        <v>1602</v>
      </c>
      <c r="E2222" s="1" t="s">
        <v>1537</v>
      </c>
      <c r="H2222" t="s">
        <v>415</v>
      </c>
      <c r="I2222" t="s">
        <v>27</v>
      </c>
      <c r="J2222" s="15" t="s">
        <v>28</v>
      </c>
      <c r="K2222" s="42">
        <v>17</v>
      </c>
      <c r="L2222" s="7">
        <v>64.44</v>
      </c>
      <c r="M2222" s="7">
        <v>62.72</v>
      </c>
      <c r="N2222" s="9">
        <v>0.97330850403476099</v>
      </c>
    </row>
    <row r="2223" spans="1:14" x14ac:dyDescent="0.25">
      <c r="A2223" s="5" t="s">
        <v>1599</v>
      </c>
      <c r="B2223" s="1" t="s">
        <v>1600</v>
      </c>
      <c r="C2223" t="s">
        <v>1606</v>
      </c>
      <c r="D2223" s="11" t="s">
        <v>1602</v>
      </c>
      <c r="E2223" s="1" t="s">
        <v>1537</v>
      </c>
      <c r="H2223" t="s">
        <v>415</v>
      </c>
      <c r="I2223" t="s">
        <v>27</v>
      </c>
      <c r="J2223" s="15" t="s">
        <v>28</v>
      </c>
      <c r="K2223" s="42">
        <v>18</v>
      </c>
      <c r="L2223" s="7">
        <v>53.35</v>
      </c>
      <c r="M2223" s="7">
        <v>50.86</v>
      </c>
      <c r="N2223" s="9">
        <v>0.95332708528584809</v>
      </c>
    </row>
    <row r="2224" spans="1:14" x14ac:dyDescent="0.25">
      <c r="A2224" s="5" t="s">
        <v>1599</v>
      </c>
      <c r="B2224" s="1" t="s">
        <v>1600</v>
      </c>
      <c r="C2224" t="s">
        <v>1606</v>
      </c>
      <c r="D2224" s="11" t="s">
        <v>1602</v>
      </c>
      <c r="E2224" s="1" t="s">
        <v>1537</v>
      </c>
      <c r="H2224" t="s">
        <v>415</v>
      </c>
      <c r="I2224" t="s">
        <v>27</v>
      </c>
      <c r="J2224" s="15" t="s">
        <v>28</v>
      </c>
      <c r="K2224" s="42">
        <v>19</v>
      </c>
      <c r="L2224" s="7">
        <v>55.05</v>
      </c>
      <c r="M2224" s="7">
        <v>53.09</v>
      </c>
      <c r="N2224" s="9">
        <v>0.96439600363306099</v>
      </c>
    </row>
    <row r="2225" spans="1:14" x14ac:dyDescent="0.25">
      <c r="A2225" s="5" t="s">
        <v>1599</v>
      </c>
      <c r="B2225" s="1" t="s">
        <v>1600</v>
      </c>
      <c r="C2225" t="s">
        <v>1606</v>
      </c>
      <c r="D2225" s="11" t="s">
        <v>1602</v>
      </c>
      <c r="E2225" s="1" t="s">
        <v>1537</v>
      </c>
      <c r="H2225" t="s">
        <v>415</v>
      </c>
      <c r="I2225" t="s">
        <v>27</v>
      </c>
      <c r="J2225" s="15" t="s">
        <v>28</v>
      </c>
      <c r="K2225" s="42">
        <v>20</v>
      </c>
      <c r="L2225" s="7">
        <v>53.85</v>
      </c>
      <c r="M2225" s="7">
        <v>51.31</v>
      </c>
      <c r="N2225" s="9">
        <v>0.95283194057567322</v>
      </c>
    </row>
    <row r="2226" spans="1:14" x14ac:dyDescent="0.25">
      <c r="A2226" s="5" t="s">
        <v>1599</v>
      </c>
      <c r="B2226" s="1" t="s">
        <v>1600</v>
      </c>
      <c r="C2226" t="s">
        <v>1606</v>
      </c>
      <c r="D2226" s="11" t="s">
        <v>1602</v>
      </c>
      <c r="E2226" s="1" t="s">
        <v>1537</v>
      </c>
      <c r="H2226" t="s">
        <v>415</v>
      </c>
      <c r="I2226" t="s">
        <v>27</v>
      </c>
      <c r="J2226" s="15" t="s">
        <v>28</v>
      </c>
      <c r="K2226" s="42">
        <v>21</v>
      </c>
      <c r="L2226" s="7">
        <v>24.3</v>
      </c>
      <c r="M2226" s="7">
        <v>20.41</v>
      </c>
      <c r="N2226" s="9">
        <v>0.83991769547325101</v>
      </c>
    </row>
    <row r="2227" spans="1:14" x14ac:dyDescent="0.25">
      <c r="A2227" s="5" t="s">
        <v>1599</v>
      </c>
      <c r="B2227" s="1" t="s">
        <v>1600</v>
      </c>
      <c r="C2227" t="s">
        <v>1606</v>
      </c>
      <c r="D2227" s="11" t="s">
        <v>1602</v>
      </c>
      <c r="E2227" s="1" t="s">
        <v>1537</v>
      </c>
      <c r="H2227" t="s">
        <v>415</v>
      </c>
      <c r="I2227" t="s">
        <v>27</v>
      </c>
      <c r="J2227" s="15" t="s">
        <v>28</v>
      </c>
      <c r="K2227" s="42">
        <v>22</v>
      </c>
      <c r="L2227" s="7">
        <v>41.63</v>
      </c>
      <c r="M2227" s="7">
        <v>38.72</v>
      </c>
      <c r="N2227" s="9">
        <v>0.930098486668268</v>
      </c>
    </row>
    <row r="2228" spans="1:14" x14ac:dyDescent="0.25">
      <c r="A2228" s="5" t="s">
        <v>1599</v>
      </c>
      <c r="B2228" s="1" t="s">
        <v>1600</v>
      </c>
      <c r="C2228" t="s">
        <v>1606</v>
      </c>
      <c r="D2228" s="11" t="s">
        <v>1602</v>
      </c>
      <c r="E2228" s="1" t="s">
        <v>1537</v>
      </c>
      <c r="H2228" t="s">
        <v>415</v>
      </c>
      <c r="I2228" t="s">
        <v>27</v>
      </c>
      <c r="J2228" s="15" t="s">
        <v>28</v>
      </c>
      <c r="K2228" s="42">
        <v>23</v>
      </c>
      <c r="L2228" s="7">
        <v>43.9</v>
      </c>
      <c r="M2228" s="7">
        <v>41.35</v>
      </c>
      <c r="N2228" s="9">
        <v>0.94191343963553542</v>
      </c>
    </row>
    <row r="2229" spans="1:14" x14ac:dyDescent="0.25">
      <c r="A2229" s="5" t="s">
        <v>1599</v>
      </c>
      <c r="B2229" s="1" t="s">
        <v>1600</v>
      </c>
      <c r="C2229" t="s">
        <v>1606</v>
      </c>
      <c r="D2229" s="11" t="s">
        <v>1602</v>
      </c>
      <c r="E2229" s="1" t="s">
        <v>1537</v>
      </c>
      <c r="H2229" t="s">
        <v>415</v>
      </c>
      <c r="I2229" t="s">
        <v>27</v>
      </c>
      <c r="J2229" s="15" t="s">
        <v>28</v>
      </c>
      <c r="K2229" s="42">
        <v>24</v>
      </c>
      <c r="L2229" s="7">
        <v>46.8</v>
      </c>
      <c r="M2229" s="7">
        <v>44.52</v>
      </c>
      <c r="N2229" s="9">
        <v>0.95128205128205146</v>
      </c>
    </row>
    <row r="2230" spans="1:14" x14ac:dyDescent="0.25">
      <c r="A2230" s="5" t="s">
        <v>1599</v>
      </c>
      <c r="B2230" s="1" t="s">
        <v>1600</v>
      </c>
      <c r="C2230" t="s">
        <v>1606</v>
      </c>
      <c r="D2230" s="11" t="s">
        <v>1602</v>
      </c>
      <c r="E2230" s="1" t="s">
        <v>1537</v>
      </c>
      <c r="H2230" t="s">
        <v>415</v>
      </c>
      <c r="I2230" t="s">
        <v>27</v>
      </c>
      <c r="J2230" s="15" t="s">
        <v>28</v>
      </c>
      <c r="K2230" s="42">
        <v>25</v>
      </c>
      <c r="L2230" s="7">
        <v>50.78</v>
      </c>
      <c r="M2230" s="7">
        <v>49.09</v>
      </c>
      <c r="N2230" s="9">
        <v>0.96671918077983465</v>
      </c>
    </row>
    <row r="2231" spans="1:14" x14ac:dyDescent="0.25">
      <c r="A2231" s="5" t="s">
        <v>1599</v>
      </c>
      <c r="B2231" s="1" t="s">
        <v>1600</v>
      </c>
      <c r="C2231" t="s">
        <v>1606</v>
      </c>
      <c r="D2231" s="11" t="s">
        <v>1602</v>
      </c>
      <c r="E2231" s="1" t="s">
        <v>1537</v>
      </c>
      <c r="H2231" t="s">
        <v>415</v>
      </c>
      <c r="I2231" t="s">
        <v>27</v>
      </c>
      <c r="J2231" s="15" t="s">
        <v>28</v>
      </c>
      <c r="K2231" s="42">
        <v>26</v>
      </c>
      <c r="L2231" s="7">
        <v>59.41</v>
      </c>
      <c r="M2231" s="7">
        <v>58.01</v>
      </c>
      <c r="N2231" s="9">
        <v>0.97643494361218652</v>
      </c>
    </row>
    <row r="2232" spans="1:14" x14ac:dyDescent="0.25">
      <c r="A2232" s="5" t="s">
        <v>1599</v>
      </c>
      <c r="B2232" s="1" t="s">
        <v>1600</v>
      </c>
      <c r="C2232" t="s">
        <v>1606</v>
      </c>
      <c r="D2232" s="11" t="s">
        <v>1602</v>
      </c>
      <c r="E2232" s="1" t="s">
        <v>1537</v>
      </c>
      <c r="H2232" t="s">
        <v>415</v>
      </c>
      <c r="I2232" t="s">
        <v>27</v>
      </c>
      <c r="J2232" s="15" t="s">
        <v>28</v>
      </c>
      <c r="K2232" s="42">
        <v>27</v>
      </c>
      <c r="L2232" s="7">
        <v>64.27</v>
      </c>
      <c r="M2232" s="7">
        <v>61.4</v>
      </c>
      <c r="N2232" s="9">
        <v>0.95534463980084028</v>
      </c>
    </row>
    <row r="2233" spans="1:14" x14ac:dyDescent="0.25">
      <c r="A2233" s="5" t="s">
        <v>1599</v>
      </c>
      <c r="B2233" s="1" t="s">
        <v>1600</v>
      </c>
      <c r="C2233" t="s">
        <v>1606</v>
      </c>
      <c r="D2233" s="11" t="s">
        <v>1602</v>
      </c>
      <c r="E2233" s="1" t="s">
        <v>1537</v>
      </c>
      <c r="H2233" t="s">
        <v>415</v>
      </c>
      <c r="I2233" t="s">
        <v>27</v>
      </c>
      <c r="J2233" s="15" t="s">
        <v>28</v>
      </c>
      <c r="K2233" s="42">
        <v>28</v>
      </c>
      <c r="L2233" s="7">
        <v>53.6</v>
      </c>
      <c r="M2233" s="7">
        <v>49.61</v>
      </c>
      <c r="N2233" s="9">
        <v>0.9255597014925373</v>
      </c>
    </row>
    <row r="2234" spans="1:14" x14ac:dyDescent="0.25">
      <c r="A2234" s="5" t="s">
        <v>1599</v>
      </c>
      <c r="B2234" s="1" t="s">
        <v>1600</v>
      </c>
      <c r="C2234" t="s">
        <v>1606</v>
      </c>
      <c r="D2234" s="11" t="s">
        <v>1602</v>
      </c>
      <c r="E2234" s="1" t="s">
        <v>1537</v>
      </c>
      <c r="H2234" t="s">
        <v>415</v>
      </c>
      <c r="I2234" t="s">
        <v>27</v>
      </c>
      <c r="J2234" s="15" t="s">
        <v>28</v>
      </c>
      <c r="K2234" s="42">
        <v>29</v>
      </c>
      <c r="L2234" s="7">
        <v>53.34</v>
      </c>
      <c r="M2234" s="7">
        <v>49.95</v>
      </c>
      <c r="N2234" s="9">
        <v>0.93644544431946009</v>
      </c>
    </row>
    <row r="2235" spans="1:14" x14ac:dyDescent="0.25">
      <c r="A2235" s="5" t="s">
        <v>1599</v>
      </c>
      <c r="B2235" s="1" t="s">
        <v>1600</v>
      </c>
      <c r="C2235" t="s">
        <v>1606</v>
      </c>
      <c r="D2235" s="11" t="s">
        <v>1602</v>
      </c>
      <c r="E2235" s="1" t="s">
        <v>1537</v>
      </c>
      <c r="H2235" t="s">
        <v>415</v>
      </c>
      <c r="I2235" t="s">
        <v>27</v>
      </c>
      <c r="J2235" s="15" t="s">
        <v>28</v>
      </c>
      <c r="K2235" s="42">
        <v>30</v>
      </c>
      <c r="L2235" s="7">
        <v>79.14</v>
      </c>
      <c r="M2235" s="7">
        <v>76.510000000000005</v>
      </c>
      <c r="N2235" s="9">
        <v>0.96676775334849641</v>
      </c>
    </row>
    <row r="2236" spans="1:14" x14ac:dyDescent="0.25">
      <c r="A2236" s="5" t="s">
        <v>1599</v>
      </c>
      <c r="B2236" s="1" t="s">
        <v>1600</v>
      </c>
      <c r="C2236" t="s">
        <v>1606</v>
      </c>
      <c r="D2236" s="11" t="s">
        <v>1602</v>
      </c>
      <c r="E2236" s="1" t="s">
        <v>1537</v>
      </c>
      <c r="H2236" t="s">
        <v>415</v>
      </c>
      <c r="I2236" t="s">
        <v>27</v>
      </c>
      <c r="J2236" s="15" t="s">
        <v>28</v>
      </c>
      <c r="K2236" s="42">
        <v>31</v>
      </c>
      <c r="L2236" s="7">
        <v>60.5</v>
      </c>
      <c r="M2236" s="7">
        <v>57.43</v>
      </c>
      <c r="N2236" s="9">
        <v>0.94925619834710739</v>
      </c>
    </row>
    <row r="2237" spans="1:14" x14ac:dyDescent="0.25">
      <c r="A2237" s="5" t="s">
        <v>1599</v>
      </c>
      <c r="B2237" s="1" t="s">
        <v>1600</v>
      </c>
      <c r="C2237" t="s">
        <v>1606</v>
      </c>
      <c r="D2237" s="11" t="s">
        <v>1602</v>
      </c>
      <c r="E2237" s="1" t="s">
        <v>1537</v>
      </c>
      <c r="H2237" t="s">
        <v>415</v>
      </c>
      <c r="I2237" t="s">
        <v>27</v>
      </c>
      <c r="J2237" s="15" t="s">
        <v>28</v>
      </c>
      <c r="K2237" s="42">
        <v>32</v>
      </c>
      <c r="L2237" s="7">
        <v>54.28</v>
      </c>
      <c r="M2237" s="7">
        <v>50.24</v>
      </c>
      <c r="N2237" s="9">
        <v>0.9255711127487104</v>
      </c>
    </row>
    <row r="2238" spans="1:14" x14ac:dyDescent="0.25">
      <c r="A2238" s="5" t="s">
        <v>1599</v>
      </c>
      <c r="B2238" s="1" t="s">
        <v>1600</v>
      </c>
      <c r="C2238" t="s">
        <v>1606</v>
      </c>
      <c r="D2238" s="11" t="s">
        <v>1602</v>
      </c>
      <c r="E2238" s="1" t="s">
        <v>1537</v>
      </c>
      <c r="H2238" t="s">
        <v>415</v>
      </c>
      <c r="I2238" t="s">
        <v>27</v>
      </c>
      <c r="J2238" s="15" t="s">
        <v>28</v>
      </c>
      <c r="K2238" s="42">
        <v>33</v>
      </c>
      <c r="L2238" s="7">
        <v>65.400000000000006</v>
      </c>
      <c r="M2238" s="7">
        <v>62.72</v>
      </c>
      <c r="N2238" s="9">
        <v>0.95902140672782865</v>
      </c>
    </row>
    <row r="2239" spans="1:14" x14ac:dyDescent="0.25">
      <c r="A2239" s="5" t="s">
        <v>1599</v>
      </c>
      <c r="B2239" s="1" t="s">
        <v>1600</v>
      </c>
      <c r="C2239" t="s">
        <v>1606</v>
      </c>
      <c r="D2239" s="11" t="s">
        <v>1602</v>
      </c>
      <c r="E2239" s="1" t="s">
        <v>1537</v>
      </c>
      <c r="H2239" t="s">
        <v>415</v>
      </c>
      <c r="I2239" t="s">
        <v>27</v>
      </c>
      <c r="J2239" s="15" t="s">
        <v>28</v>
      </c>
      <c r="K2239" s="42">
        <v>34</v>
      </c>
      <c r="L2239" s="7">
        <v>68.91</v>
      </c>
      <c r="M2239" s="7">
        <v>68.22</v>
      </c>
      <c r="N2239" s="9">
        <v>0.98998693948628647</v>
      </c>
    </row>
    <row r="2240" spans="1:14" x14ac:dyDescent="0.25">
      <c r="A2240" s="5" t="s">
        <v>1599</v>
      </c>
      <c r="B2240" s="1" t="s">
        <v>1600</v>
      </c>
      <c r="C2240" t="s">
        <v>1606</v>
      </c>
      <c r="D2240" s="11" t="s">
        <v>1602</v>
      </c>
      <c r="E2240" s="1" t="s">
        <v>1537</v>
      </c>
      <c r="H2240" t="s">
        <v>415</v>
      </c>
      <c r="I2240" t="s">
        <v>27</v>
      </c>
      <c r="J2240" s="15" t="s">
        <v>28</v>
      </c>
      <c r="K2240" s="42">
        <v>35</v>
      </c>
      <c r="L2240" s="7">
        <v>61.98</v>
      </c>
      <c r="M2240" s="7">
        <v>58.6</v>
      </c>
      <c r="N2240" s="9">
        <v>0.94546627944498229</v>
      </c>
    </row>
    <row r="2241" spans="1:14" x14ac:dyDescent="0.25">
      <c r="A2241" s="5" t="s">
        <v>1599</v>
      </c>
      <c r="B2241" s="1" t="s">
        <v>1600</v>
      </c>
      <c r="C2241" t="s">
        <v>1606</v>
      </c>
      <c r="D2241" s="11" t="s">
        <v>1602</v>
      </c>
      <c r="E2241" s="1" t="s">
        <v>1537</v>
      </c>
      <c r="H2241" t="s">
        <v>415</v>
      </c>
      <c r="I2241" t="s">
        <v>27</v>
      </c>
      <c r="J2241" s="15" t="s">
        <v>28</v>
      </c>
      <c r="K2241" s="42">
        <v>36</v>
      </c>
      <c r="L2241" s="7">
        <v>56.99</v>
      </c>
      <c r="M2241" s="7">
        <v>54.02</v>
      </c>
      <c r="N2241" s="9">
        <v>0.9478855939638533</v>
      </c>
    </row>
    <row r="2242" spans="1:14" x14ac:dyDescent="0.25">
      <c r="A2242" s="5" t="s">
        <v>1599</v>
      </c>
      <c r="B2242" s="1" t="s">
        <v>1600</v>
      </c>
      <c r="C2242" t="s">
        <v>1606</v>
      </c>
      <c r="D2242" s="11" t="s">
        <v>1602</v>
      </c>
      <c r="E2242" s="1" t="s">
        <v>1537</v>
      </c>
      <c r="H2242" t="s">
        <v>415</v>
      </c>
      <c r="I2242" t="s">
        <v>27</v>
      </c>
      <c r="J2242" s="15" t="s">
        <v>28</v>
      </c>
      <c r="K2242" s="42">
        <v>37</v>
      </c>
      <c r="L2242" s="7">
        <v>63.19</v>
      </c>
      <c r="M2242" s="7">
        <v>60.17</v>
      </c>
      <c r="N2242" s="9">
        <v>0.9522076277892072</v>
      </c>
    </row>
    <row r="2243" spans="1:14" x14ac:dyDescent="0.25">
      <c r="A2243" s="5" t="s">
        <v>1599</v>
      </c>
      <c r="B2243" s="1" t="s">
        <v>1600</v>
      </c>
      <c r="C2243" t="s">
        <v>1606</v>
      </c>
      <c r="D2243" s="11" t="s">
        <v>1602</v>
      </c>
      <c r="E2243" s="1" t="s">
        <v>1537</v>
      </c>
      <c r="H2243" t="s">
        <v>415</v>
      </c>
      <c r="I2243" t="s">
        <v>27</v>
      </c>
      <c r="J2243" s="15" t="s">
        <v>28</v>
      </c>
      <c r="K2243" s="42">
        <v>38</v>
      </c>
      <c r="L2243" s="7">
        <v>57.46</v>
      </c>
      <c r="M2243" s="7">
        <v>54.44</v>
      </c>
      <c r="N2243" s="9">
        <v>0.94744169857292027</v>
      </c>
    </row>
    <row r="2244" spans="1:14" x14ac:dyDescent="0.25">
      <c r="A2244" s="5" t="s">
        <v>1599</v>
      </c>
      <c r="B2244" s="1" t="s">
        <v>1600</v>
      </c>
      <c r="C2244" t="s">
        <v>1606</v>
      </c>
      <c r="D2244" s="11" t="s">
        <v>1602</v>
      </c>
      <c r="E2244" s="1" t="s">
        <v>1537</v>
      </c>
      <c r="H2244" t="s">
        <v>415</v>
      </c>
      <c r="I2244" t="s">
        <v>27</v>
      </c>
      <c r="J2244" s="15" t="s">
        <v>28</v>
      </c>
      <c r="K2244" s="42">
        <v>39</v>
      </c>
      <c r="L2244" s="7">
        <v>59.88</v>
      </c>
      <c r="M2244" s="7">
        <v>57.16</v>
      </c>
      <c r="N2244" s="9">
        <v>0.95457581830327309</v>
      </c>
    </row>
    <row r="2245" spans="1:14" x14ac:dyDescent="0.25">
      <c r="A2245" s="5" t="s">
        <v>1599</v>
      </c>
      <c r="B2245" s="1" t="s">
        <v>1600</v>
      </c>
      <c r="C2245" t="s">
        <v>1606</v>
      </c>
      <c r="D2245" s="11" t="s">
        <v>1602</v>
      </c>
      <c r="E2245" s="1" t="s">
        <v>1537</v>
      </c>
      <c r="H2245" t="s">
        <v>415</v>
      </c>
      <c r="I2245" t="s">
        <v>27</v>
      </c>
      <c r="J2245" s="15" t="s">
        <v>28</v>
      </c>
      <c r="K2245" s="42">
        <v>40</v>
      </c>
      <c r="L2245" s="7">
        <v>55.01</v>
      </c>
      <c r="M2245" s="7">
        <v>52.27</v>
      </c>
      <c r="N2245" s="9">
        <v>0.95019087438647531</v>
      </c>
    </row>
    <row r="2246" spans="1:14" x14ac:dyDescent="0.25">
      <c r="A2246" s="5" t="s">
        <v>1599</v>
      </c>
      <c r="B2246" s="1" t="s">
        <v>1600</v>
      </c>
      <c r="C2246" t="s">
        <v>1606</v>
      </c>
      <c r="D2246" s="11" t="s">
        <v>1602</v>
      </c>
      <c r="E2246" s="1" t="s">
        <v>1537</v>
      </c>
      <c r="H2246" t="s">
        <v>415</v>
      </c>
      <c r="I2246" t="s">
        <v>27</v>
      </c>
      <c r="J2246" s="15" t="s">
        <v>28</v>
      </c>
      <c r="K2246" s="42">
        <v>41</v>
      </c>
      <c r="L2246" s="7">
        <v>54.72</v>
      </c>
      <c r="M2246" s="7">
        <v>61.69</v>
      </c>
      <c r="N2246" s="9">
        <v>1.1273757309941521</v>
      </c>
    </row>
    <row r="2247" spans="1:14" x14ac:dyDescent="0.25">
      <c r="A2247" s="5" t="s">
        <v>1599</v>
      </c>
      <c r="B2247" s="1" t="s">
        <v>1600</v>
      </c>
      <c r="C2247" t="s">
        <v>1606</v>
      </c>
      <c r="D2247" s="11" t="s">
        <v>1602</v>
      </c>
      <c r="E2247" s="1" t="s">
        <v>1537</v>
      </c>
      <c r="H2247" t="s">
        <v>415</v>
      </c>
      <c r="I2247" t="s">
        <v>27</v>
      </c>
      <c r="J2247" s="15" t="s">
        <v>28</v>
      </c>
      <c r="K2247" s="42">
        <v>42</v>
      </c>
      <c r="L2247" s="7">
        <v>74.16</v>
      </c>
      <c r="M2247" s="7">
        <v>65.2</v>
      </c>
      <c r="N2247" s="9">
        <v>0.87918015102481128</v>
      </c>
    </row>
    <row r="2248" spans="1:14" x14ac:dyDescent="0.25">
      <c r="A2248" s="5" t="s">
        <v>1599</v>
      </c>
      <c r="B2248" s="1" t="s">
        <v>1600</v>
      </c>
      <c r="C2248" t="s">
        <v>1606</v>
      </c>
      <c r="D2248" s="11" t="s">
        <v>1602</v>
      </c>
      <c r="E2248" s="1" t="s">
        <v>1537</v>
      </c>
      <c r="H2248" t="s">
        <v>415</v>
      </c>
      <c r="I2248" t="s">
        <v>27</v>
      </c>
      <c r="J2248" s="15" t="s">
        <v>28</v>
      </c>
      <c r="K2248" s="42">
        <v>43</v>
      </c>
      <c r="L2248" s="7">
        <v>56.1</v>
      </c>
      <c r="M2248" s="7">
        <v>53.93</v>
      </c>
      <c r="N2248" s="9">
        <v>0.96131907308377895</v>
      </c>
    </row>
    <row r="2249" spans="1:14" x14ac:dyDescent="0.25">
      <c r="A2249" s="5" t="s">
        <v>1599</v>
      </c>
      <c r="B2249" s="1" t="s">
        <v>1600</v>
      </c>
      <c r="C2249" t="s">
        <v>1606</v>
      </c>
      <c r="D2249" s="11" t="s">
        <v>1602</v>
      </c>
      <c r="E2249" s="1" t="s">
        <v>1537</v>
      </c>
      <c r="H2249" t="s">
        <v>415</v>
      </c>
      <c r="I2249" t="s">
        <v>27</v>
      </c>
      <c r="J2249" s="15" t="s">
        <v>28</v>
      </c>
      <c r="K2249" s="42">
        <v>44</v>
      </c>
      <c r="L2249" s="7">
        <v>61.22</v>
      </c>
      <c r="M2249" s="7">
        <v>59.21</v>
      </c>
      <c r="N2249" s="9">
        <v>0.9671675922901013</v>
      </c>
    </row>
    <row r="2250" spans="1:14" x14ac:dyDescent="0.25">
      <c r="A2250" s="5" t="s">
        <v>1599</v>
      </c>
      <c r="B2250" s="1" t="s">
        <v>1600</v>
      </c>
      <c r="C2250" t="s">
        <v>1606</v>
      </c>
      <c r="D2250" s="11" t="s">
        <v>1602</v>
      </c>
      <c r="E2250" s="1" t="s">
        <v>1537</v>
      </c>
      <c r="H2250" t="s">
        <v>415</v>
      </c>
      <c r="I2250" t="s">
        <v>27</v>
      </c>
      <c r="J2250" s="15" t="s">
        <v>28</v>
      </c>
      <c r="K2250" s="42">
        <v>45</v>
      </c>
      <c r="L2250" s="7">
        <v>60.49</v>
      </c>
      <c r="M2250" s="7">
        <v>58.43</v>
      </c>
      <c r="N2250" s="9">
        <v>0.96594478426186148</v>
      </c>
    </row>
    <row r="2251" spans="1:14" x14ac:dyDescent="0.25">
      <c r="A2251" s="5" t="s">
        <v>1599</v>
      </c>
      <c r="B2251" s="1" t="s">
        <v>1600</v>
      </c>
      <c r="C2251" t="s">
        <v>1606</v>
      </c>
      <c r="D2251" s="11" t="s">
        <v>1602</v>
      </c>
      <c r="E2251" s="1" t="s">
        <v>1537</v>
      </c>
      <c r="H2251" t="s">
        <v>415</v>
      </c>
      <c r="I2251" t="s">
        <v>27</v>
      </c>
      <c r="J2251" s="15" t="s">
        <v>28</v>
      </c>
      <c r="K2251" s="42">
        <v>46</v>
      </c>
      <c r="L2251" s="7">
        <v>71.63</v>
      </c>
      <c r="M2251" s="7">
        <v>70.03</v>
      </c>
      <c r="N2251" s="9">
        <v>0.97766299036716464</v>
      </c>
    </row>
    <row r="2252" spans="1:14" x14ac:dyDescent="0.25">
      <c r="A2252" s="5" t="s">
        <v>1599</v>
      </c>
      <c r="B2252" s="1" t="s">
        <v>1600</v>
      </c>
      <c r="C2252" t="s">
        <v>1606</v>
      </c>
      <c r="D2252" s="11" t="s">
        <v>1602</v>
      </c>
      <c r="E2252" s="1" t="s">
        <v>1537</v>
      </c>
      <c r="H2252" t="s">
        <v>415</v>
      </c>
      <c r="I2252" t="s">
        <v>27</v>
      </c>
      <c r="J2252" s="15" t="s">
        <v>28</v>
      </c>
      <c r="K2252" s="42">
        <v>47</v>
      </c>
      <c r="L2252" s="7">
        <v>69.02</v>
      </c>
      <c r="M2252" s="7">
        <v>69.19</v>
      </c>
      <c r="N2252" s="9">
        <v>1.0024630541871922</v>
      </c>
    </row>
    <row r="2253" spans="1:14" x14ac:dyDescent="0.25">
      <c r="A2253" s="5" t="s">
        <v>1599</v>
      </c>
      <c r="B2253" s="1" t="s">
        <v>1600</v>
      </c>
      <c r="C2253" t="s">
        <v>1606</v>
      </c>
      <c r="D2253" s="11" t="s">
        <v>1602</v>
      </c>
      <c r="E2253" s="1" t="s">
        <v>1537</v>
      </c>
      <c r="H2253" t="s">
        <v>415</v>
      </c>
      <c r="I2253" t="s">
        <v>27</v>
      </c>
      <c r="J2253" s="15" t="s">
        <v>28</v>
      </c>
      <c r="K2253" s="42">
        <v>48</v>
      </c>
      <c r="L2253" s="7">
        <v>50.69</v>
      </c>
      <c r="M2253" s="7">
        <v>48.79</v>
      </c>
      <c r="N2253" s="9">
        <v>0.96251726178733477</v>
      </c>
    </row>
    <row r="2254" spans="1:14" x14ac:dyDescent="0.25">
      <c r="A2254" s="5" t="s">
        <v>1599</v>
      </c>
      <c r="B2254" s="1" t="s">
        <v>1600</v>
      </c>
      <c r="C2254" t="s">
        <v>1606</v>
      </c>
      <c r="D2254" s="11" t="s">
        <v>1602</v>
      </c>
      <c r="E2254" s="1" t="s">
        <v>1537</v>
      </c>
      <c r="H2254" t="s">
        <v>415</v>
      </c>
      <c r="I2254" t="s">
        <v>27</v>
      </c>
      <c r="J2254" s="15" t="s">
        <v>28</v>
      </c>
      <c r="K2254" s="42">
        <v>49</v>
      </c>
      <c r="L2254" s="7">
        <v>64.05</v>
      </c>
      <c r="M2254" s="7">
        <v>63.09</v>
      </c>
      <c r="N2254" s="9">
        <v>0.98501170960187368</v>
      </c>
    </row>
    <row r="2255" spans="1:14" x14ac:dyDescent="0.25">
      <c r="A2255" s="5" t="s">
        <v>1599</v>
      </c>
      <c r="B2255" s="1" t="s">
        <v>1600</v>
      </c>
      <c r="C2255" t="s">
        <v>1606</v>
      </c>
      <c r="D2255" s="11" t="s">
        <v>1602</v>
      </c>
      <c r="E2255" s="1" t="s">
        <v>1537</v>
      </c>
      <c r="H2255" t="s">
        <v>415</v>
      </c>
      <c r="I2255" t="s">
        <v>27</v>
      </c>
      <c r="J2255" s="15" t="s">
        <v>28</v>
      </c>
      <c r="K2255" s="42">
        <v>50</v>
      </c>
      <c r="L2255" s="7">
        <v>57.45</v>
      </c>
      <c r="M2255" s="7">
        <v>55.67</v>
      </c>
      <c r="N2255" s="9">
        <v>0.9690165361183638</v>
      </c>
    </row>
    <row r="2256" spans="1:14" x14ac:dyDescent="0.25">
      <c r="A2256" s="5" t="s">
        <v>1599</v>
      </c>
      <c r="B2256" s="1" t="s">
        <v>1600</v>
      </c>
      <c r="C2256" t="s">
        <v>1606</v>
      </c>
      <c r="D2256" s="11" t="s">
        <v>1602</v>
      </c>
      <c r="E2256" s="1" t="s">
        <v>1537</v>
      </c>
      <c r="H2256" t="s">
        <v>415</v>
      </c>
      <c r="I2256" t="s">
        <v>27</v>
      </c>
      <c r="J2256" s="15" t="s">
        <v>28</v>
      </c>
      <c r="K2256" s="42">
        <v>51</v>
      </c>
      <c r="L2256" s="7">
        <v>50.15</v>
      </c>
      <c r="M2256" s="7">
        <v>47.74</v>
      </c>
      <c r="N2256" s="9">
        <v>0.95194416749750754</v>
      </c>
    </row>
    <row r="2257" spans="1:14" x14ac:dyDescent="0.25">
      <c r="A2257" s="5" t="s">
        <v>1599</v>
      </c>
      <c r="B2257" s="1" t="s">
        <v>1600</v>
      </c>
      <c r="C2257" t="s">
        <v>1606</v>
      </c>
      <c r="D2257" s="11" t="s">
        <v>1602</v>
      </c>
      <c r="E2257" s="1" t="s">
        <v>1537</v>
      </c>
      <c r="H2257" t="s">
        <v>415</v>
      </c>
      <c r="I2257" t="s">
        <v>27</v>
      </c>
      <c r="J2257" s="15" t="s">
        <v>28</v>
      </c>
      <c r="K2257" s="42">
        <v>52</v>
      </c>
      <c r="L2257" s="7">
        <v>65.42</v>
      </c>
      <c r="M2257" s="7">
        <v>63.59</v>
      </c>
      <c r="N2257" s="9">
        <v>0.97202690308774076</v>
      </c>
    </row>
    <row r="2258" spans="1:14" x14ac:dyDescent="0.25">
      <c r="A2258" s="5" t="s">
        <v>1599</v>
      </c>
      <c r="B2258" s="1" t="s">
        <v>1600</v>
      </c>
      <c r="C2258" t="s">
        <v>1606</v>
      </c>
      <c r="D2258" s="11" t="s">
        <v>1602</v>
      </c>
      <c r="E2258" s="1" t="s">
        <v>1537</v>
      </c>
      <c r="H2258" t="s">
        <v>415</v>
      </c>
      <c r="I2258" t="s">
        <v>27</v>
      </c>
      <c r="J2258" s="15" t="s">
        <v>28</v>
      </c>
      <c r="K2258" s="42">
        <v>53</v>
      </c>
      <c r="L2258" s="7">
        <v>63.39</v>
      </c>
      <c r="M2258" s="7">
        <v>61.47</v>
      </c>
      <c r="N2258" s="9">
        <v>0.96971131093232366</v>
      </c>
    </row>
    <row r="2259" spans="1:14" x14ac:dyDescent="0.25">
      <c r="A2259" s="5" t="s">
        <v>1599</v>
      </c>
      <c r="B2259" s="1" t="s">
        <v>1600</v>
      </c>
      <c r="C2259" t="s">
        <v>1606</v>
      </c>
      <c r="D2259" s="11" t="s">
        <v>1602</v>
      </c>
      <c r="E2259" s="1" t="s">
        <v>1537</v>
      </c>
      <c r="H2259" t="s">
        <v>415</v>
      </c>
      <c r="I2259" t="s">
        <v>27</v>
      </c>
      <c r="J2259" s="15" t="s">
        <v>28</v>
      </c>
      <c r="K2259" s="42">
        <v>54</v>
      </c>
      <c r="L2259" s="7">
        <v>47.48</v>
      </c>
      <c r="M2259" s="7">
        <v>45.88</v>
      </c>
      <c r="N2259" s="9">
        <v>0.96630160067396809</v>
      </c>
    </row>
    <row r="2260" spans="1:14" x14ac:dyDescent="0.25">
      <c r="A2260" s="5" t="s">
        <v>1599</v>
      </c>
      <c r="B2260" s="1" t="s">
        <v>1600</v>
      </c>
      <c r="C2260" t="s">
        <v>1606</v>
      </c>
      <c r="D2260" s="11" t="s">
        <v>1602</v>
      </c>
      <c r="E2260" s="1" t="s">
        <v>1537</v>
      </c>
      <c r="H2260" t="s">
        <v>415</v>
      </c>
      <c r="I2260" t="s">
        <v>27</v>
      </c>
      <c r="J2260" s="15" t="s">
        <v>28</v>
      </c>
      <c r="K2260" s="42">
        <v>55</v>
      </c>
      <c r="L2260" s="7">
        <v>53.27</v>
      </c>
      <c r="M2260" s="7">
        <v>50.74</v>
      </c>
      <c r="N2260" s="9">
        <v>0.95250610099493149</v>
      </c>
    </row>
    <row r="2261" spans="1:14" x14ac:dyDescent="0.25">
      <c r="A2261" s="5" t="s">
        <v>1599</v>
      </c>
      <c r="B2261" s="1" t="s">
        <v>1600</v>
      </c>
      <c r="C2261" t="s">
        <v>1606</v>
      </c>
      <c r="D2261" s="11" t="s">
        <v>1602</v>
      </c>
      <c r="E2261" s="1" t="s">
        <v>1537</v>
      </c>
      <c r="H2261" t="s">
        <v>415</v>
      </c>
      <c r="I2261" t="s">
        <v>27</v>
      </c>
      <c r="J2261" s="15" t="s">
        <v>28</v>
      </c>
      <c r="K2261" s="42">
        <v>56</v>
      </c>
      <c r="L2261" s="7">
        <v>57.09</v>
      </c>
      <c r="M2261" s="7">
        <v>55.89</v>
      </c>
      <c r="N2261" s="9">
        <v>0.97898055701523901</v>
      </c>
    </row>
    <row r="2262" spans="1:14" x14ac:dyDescent="0.25">
      <c r="A2262" s="5" t="s">
        <v>1599</v>
      </c>
      <c r="B2262" s="1" t="s">
        <v>1600</v>
      </c>
      <c r="C2262" t="s">
        <v>1606</v>
      </c>
      <c r="D2262" s="11" t="s">
        <v>1602</v>
      </c>
      <c r="E2262" s="1" t="s">
        <v>1537</v>
      </c>
      <c r="H2262" t="s">
        <v>415</v>
      </c>
      <c r="I2262" t="s">
        <v>27</v>
      </c>
      <c r="J2262" s="15" t="s">
        <v>28</v>
      </c>
      <c r="K2262" s="42">
        <v>57</v>
      </c>
      <c r="L2262" s="7">
        <v>57.12</v>
      </c>
      <c r="M2262" s="7">
        <v>55.24</v>
      </c>
      <c r="N2262" s="9">
        <v>0.96708683473389367</v>
      </c>
    </row>
    <row r="2263" spans="1:14" x14ac:dyDescent="0.25">
      <c r="A2263" s="5" t="s">
        <v>1599</v>
      </c>
      <c r="B2263" s="1" t="s">
        <v>1600</v>
      </c>
      <c r="C2263" t="s">
        <v>1606</v>
      </c>
      <c r="D2263" s="11" t="s">
        <v>1602</v>
      </c>
      <c r="E2263" s="1" t="s">
        <v>1537</v>
      </c>
      <c r="H2263" t="s">
        <v>415</v>
      </c>
      <c r="I2263" t="s">
        <v>27</v>
      </c>
      <c r="J2263" s="15" t="s">
        <v>28</v>
      </c>
      <c r="K2263" s="42">
        <v>58</v>
      </c>
      <c r="L2263" s="7">
        <v>51.05</v>
      </c>
      <c r="M2263" s="7">
        <v>49.28</v>
      </c>
      <c r="N2263" s="9">
        <v>0.96532810969637617</v>
      </c>
    </row>
    <row r="2264" spans="1:14" x14ac:dyDescent="0.25">
      <c r="A2264" s="5" t="s">
        <v>1599</v>
      </c>
      <c r="B2264" s="1" t="s">
        <v>1600</v>
      </c>
      <c r="C2264" t="s">
        <v>1606</v>
      </c>
      <c r="D2264" s="11" t="s">
        <v>1602</v>
      </c>
      <c r="E2264" s="1" t="s">
        <v>1537</v>
      </c>
      <c r="H2264" t="s">
        <v>415</v>
      </c>
      <c r="I2264" t="s">
        <v>27</v>
      </c>
      <c r="J2264" s="15" t="s">
        <v>28</v>
      </c>
      <c r="K2264" s="42">
        <v>59</v>
      </c>
      <c r="L2264" s="7">
        <v>57.77</v>
      </c>
      <c r="M2264" s="7">
        <v>56.22</v>
      </c>
      <c r="N2264" s="9">
        <v>0.97316946512030456</v>
      </c>
    </row>
    <row r="2265" spans="1:14" x14ac:dyDescent="0.25">
      <c r="A2265" s="5" t="s">
        <v>1599</v>
      </c>
      <c r="B2265" s="1" t="s">
        <v>1600</v>
      </c>
      <c r="C2265" t="s">
        <v>1607</v>
      </c>
      <c r="D2265" s="11" t="s">
        <v>1602</v>
      </c>
      <c r="E2265" s="1" t="s">
        <v>1537</v>
      </c>
      <c r="H2265" t="s">
        <v>415</v>
      </c>
      <c r="I2265" t="s">
        <v>27</v>
      </c>
      <c r="J2265" s="15" t="s">
        <v>28</v>
      </c>
      <c r="K2265" s="42">
        <v>1</v>
      </c>
      <c r="L2265" s="7">
        <v>59.35</v>
      </c>
      <c r="M2265" s="7">
        <v>56.75</v>
      </c>
      <c r="N2265" s="9">
        <v>0.95619208087615837</v>
      </c>
    </row>
    <row r="2266" spans="1:14" x14ac:dyDescent="0.25">
      <c r="A2266" s="5" t="s">
        <v>1599</v>
      </c>
      <c r="B2266" s="1" t="s">
        <v>1600</v>
      </c>
      <c r="C2266" t="s">
        <v>1607</v>
      </c>
      <c r="D2266" s="11" t="s">
        <v>1602</v>
      </c>
      <c r="E2266" s="1" t="s">
        <v>1537</v>
      </c>
      <c r="H2266" t="s">
        <v>415</v>
      </c>
      <c r="I2266" t="s">
        <v>27</v>
      </c>
      <c r="J2266" s="15" t="s">
        <v>28</v>
      </c>
      <c r="K2266" s="42">
        <v>2</v>
      </c>
      <c r="L2266" s="7">
        <v>61.78</v>
      </c>
      <c r="M2266" s="7">
        <v>59.88</v>
      </c>
      <c r="N2266" s="9">
        <v>0.96924571058595022</v>
      </c>
    </row>
    <row r="2267" spans="1:14" x14ac:dyDescent="0.25">
      <c r="A2267" s="5" t="s">
        <v>1599</v>
      </c>
      <c r="B2267" s="1" t="s">
        <v>1600</v>
      </c>
      <c r="C2267" t="s">
        <v>1607</v>
      </c>
      <c r="D2267" s="11" t="s">
        <v>1602</v>
      </c>
      <c r="E2267" s="1" t="s">
        <v>1537</v>
      </c>
      <c r="H2267" t="s">
        <v>415</v>
      </c>
      <c r="I2267" t="s">
        <v>27</v>
      </c>
      <c r="J2267" s="15" t="s">
        <v>28</v>
      </c>
      <c r="K2267" s="42">
        <v>3</v>
      </c>
      <c r="L2267" s="7">
        <v>69.25</v>
      </c>
      <c r="M2267" s="7">
        <v>67.14</v>
      </c>
      <c r="N2267" s="9">
        <v>0.96953068592057767</v>
      </c>
    </row>
    <row r="2268" spans="1:14" x14ac:dyDescent="0.25">
      <c r="A2268" s="5" t="s">
        <v>1599</v>
      </c>
      <c r="B2268" s="1" t="s">
        <v>1600</v>
      </c>
      <c r="C2268" t="s">
        <v>1607</v>
      </c>
      <c r="D2268" s="11" t="s">
        <v>1602</v>
      </c>
      <c r="E2268" s="1" t="s">
        <v>1537</v>
      </c>
      <c r="H2268" t="s">
        <v>415</v>
      </c>
      <c r="I2268" t="s">
        <v>27</v>
      </c>
      <c r="J2268" s="15" t="s">
        <v>28</v>
      </c>
      <c r="K2268" s="42">
        <v>4</v>
      </c>
      <c r="L2268" s="7">
        <v>63.41</v>
      </c>
      <c r="M2268" s="7">
        <v>61.37</v>
      </c>
      <c r="N2268" s="9">
        <v>0.96782841823056298</v>
      </c>
    </row>
    <row r="2269" spans="1:14" x14ac:dyDescent="0.25">
      <c r="A2269" s="5" t="s">
        <v>1599</v>
      </c>
      <c r="B2269" s="1" t="s">
        <v>1600</v>
      </c>
      <c r="C2269" t="s">
        <v>1607</v>
      </c>
      <c r="D2269" s="11" t="s">
        <v>1602</v>
      </c>
      <c r="E2269" s="1" t="s">
        <v>1537</v>
      </c>
      <c r="H2269" t="s">
        <v>415</v>
      </c>
      <c r="I2269" t="s">
        <v>27</v>
      </c>
      <c r="J2269" s="15" t="s">
        <v>28</v>
      </c>
      <c r="K2269" s="42">
        <v>5</v>
      </c>
      <c r="L2269" s="7">
        <v>59.67</v>
      </c>
      <c r="M2269" s="7">
        <v>57.67</v>
      </c>
      <c r="N2269" s="9">
        <v>0.96648231942349594</v>
      </c>
    </row>
    <row r="2270" spans="1:14" x14ac:dyDescent="0.25">
      <c r="A2270" s="5" t="s">
        <v>1599</v>
      </c>
      <c r="B2270" s="1" t="s">
        <v>1600</v>
      </c>
      <c r="C2270" t="s">
        <v>1607</v>
      </c>
      <c r="D2270" s="11" t="s">
        <v>1602</v>
      </c>
      <c r="E2270" s="1" t="s">
        <v>1537</v>
      </c>
      <c r="H2270" t="s">
        <v>415</v>
      </c>
      <c r="I2270" t="s">
        <v>27</v>
      </c>
      <c r="J2270" s="15" t="s">
        <v>28</v>
      </c>
      <c r="K2270" s="42">
        <v>6</v>
      </c>
      <c r="L2270" s="7">
        <v>59.82</v>
      </c>
      <c r="M2270" s="7">
        <v>57.9</v>
      </c>
      <c r="N2270" s="9">
        <v>0.96790371113340012</v>
      </c>
    </row>
    <row r="2271" spans="1:14" x14ac:dyDescent="0.25">
      <c r="A2271" s="5" t="s">
        <v>1599</v>
      </c>
      <c r="B2271" s="1" t="s">
        <v>1600</v>
      </c>
      <c r="C2271" t="s">
        <v>1607</v>
      </c>
      <c r="D2271" s="11" t="s">
        <v>1602</v>
      </c>
      <c r="E2271" s="1" t="s">
        <v>1537</v>
      </c>
      <c r="H2271" t="s">
        <v>415</v>
      </c>
      <c r="I2271" t="s">
        <v>27</v>
      </c>
      <c r="J2271" s="15" t="s">
        <v>28</v>
      </c>
      <c r="K2271" s="42">
        <v>7</v>
      </c>
      <c r="L2271" s="7">
        <v>62.31</v>
      </c>
      <c r="M2271" s="7">
        <v>60.58</v>
      </c>
      <c r="N2271" s="9">
        <v>0.9722355962124859</v>
      </c>
    </row>
    <row r="2272" spans="1:14" x14ac:dyDescent="0.25">
      <c r="A2272" s="5" t="s">
        <v>1599</v>
      </c>
      <c r="B2272" s="1" t="s">
        <v>1600</v>
      </c>
      <c r="C2272" t="s">
        <v>1607</v>
      </c>
      <c r="D2272" s="11" t="s">
        <v>1602</v>
      </c>
      <c r="E2272" s="1" t="s">
        <v>1537</v>
      </c>
      <c r="H2272" t="s">
        <v>415</v>
      </c>
      <c r="I2272" t="s">
        <v>27</v>
      </c>
      <c r="J2272" s="15" t="s">
        <v>28</v>
      </c>
      <c r="K2272" s="42">
        <v>8</v>
      </c>
      <c r="L2272" s="7">
        <v>61.4</v>
      </c>
      <c r="M2272" s="7">
        <v>59.23</v>
      </c>
      <c r="N2272" s="9">
        <v>0.96465798045602602</v>
      </c>
    </row>
    <row r="2273" spans="1:14" x14ac:dyDescent="0.25">
      <c r="A2273" s="5" t="s">
        <v>1599</v>
      </c>
      <c r="B2273" s="1" t="s">
        <v>1600</v>
      </c>
      <c r="C2273" t="s">
        <v>1607</v>
      </c>
      <c r="D2273" s="11" t="s">
        <v>1602</v>
      </c>
      <c r="E2273" s="1" t="s">
        <v>1537</v>
      </c>
      <c r="H2273" t="s">
        <v>415</v>
      </c>
      <c r="I2273" t="s">
        <v>27</v>
      </c>
      <c r="J2273" s="15" t="s">
        <v>28</v>
      </c>
      <c r="K2273" s="42">
        <v>9</v>
      </c>
      <c r="L2273" s="7">
        <v>64.72</v>
      </c>
      <c r="M2273" s="7">
        <v>61.66</v>
      </c>
      <c r="N2273" s="9">
        <v>0.95271940667490729</v>
      </c>
    </row>
    <row r="2274" spans="1:14" x14ac:dyDescent="0.25">
      <c r="A2274" s="5" t="s">
        <v>1599</v>
      </c>
      <c r="B2274" s="1" t="s">
        <v>1600</v>
      </c>
      <c r="C2274" t="s">
        <v>1607</v>
      </c>
      <c r="D2274" s="11" t="s">
        <v>1602</v>
      </c>
      <c r="E2274" s="1" t="s">
        <v>1537</v>
      </c>
      <c r="H2274" t="s">
        <v>415</v>
      </c>
      <c r="I2274" t="s">
        <v>27</v>
      </c>
      <c r="J2274" s="15" t="s">
        <v>28</v>
      </c>
      <c r="K2274" s="42">
        <v>10</v>
      </c>
      <c r="L2274" s="7">
        <v>62.57</v>
      </c>
      <c r="M2274" s="7">
        <v>59.94</v>
      </c>
      <c r="N2274" s="9">
        <v>0.95796707687390115</v>
      </c>
    </row>
    <row r="2275" spans="1:14" x14ac:dyDescent="0.25">
      <c r="A2275" s="5" t="s">
        <v>1599</v>
      </c>
      <c r="B2275" s="1" t="s">
        <v>1600</v>
      </c>
      <c r="C2275" t="s">
        <v>1607</v>
      </c>
      <c r="D2275" s="11" t="s">
        <v>1602</v>
      </c>
      <c r="E2275" s="1" t="s">
        <v>1537</v>
      </c>
      <c r="H2275" t="s">
        <v>415</v>
      </c>
      <c r="I2275" t="s">
        <v>27</v>
      </c>
      <c r="J2275" s="15" t="s">
        <v>28</v>
      </c>
      <c r="K2275" s="42">
        <v>11</v>
      </c>
      <c r="L2275" s="7">
        <v>62.74</v>
      </c>
      <c r="M2275" s="7">
        <v>60.21</v>
      </c>
      <c r="N2275" s="9">
        <v>0.95967484858144725</v>
      </c>
    </row>
    <row r="2276" spans="1:14" x14ac:dyDescent="0.25">
      <c r="A2276" s="5" t="s">
        <v>1599</v>
      </c>
      <c r="B2276" s="1" t="s">
        <v>1600</v>
      </c>
      <c r="C2276" t="s">
        <v>1607</v>
      </c>
      <c r="D2276" s="11" t="s">
        <v>1602</v>
      </c>
      <c r="E2276" s="1" t="s">
        <v>1537</v>
      </c>
      <c r="H2276" t="s">
        <v>415</v>
      </c>
      <c r="I2276" t="s">
        <v>27</v>
      </c>
      <c r="J2276" s="15" t="s">
        <v>28</v>
      </c>
      <c r="K2276" s="42">
        <v>12</v>
      </c>
      <c r="L2276" s="7">
        <v>72.66</v>
      </c>
      <c r="M2276" s="7">
        <v>70.5</v>
      </c>
      <c r="N2276" s="9">
        <v>0.97027250206440963</v>
      </c>
    </row>
    <row r="2277" spans="1:14" x14ac:dyDescent="0.25">
      <c r="A2277" s="5" t="s">
        <v>1599</v>
      </c>
      <c r="B2277" s="1" t="s">
        <v>1600</v>
      </c>
      <c r="C2277" t="s">
        <v>1608</v>
      </c>
      <c r="D2277" s="11" t="s">
        <v>1602</v>
      </c>
      <c r="E2277" s="1" t="s">
        <v>1537</v>
      </c>
      <c r="H2277" t="s">
        <v>415</v>
      </c>
      <c r="I2277" t="s">
        <v>27</v>
      </c>
      <c r="J2277" s="15" t="s">
        <v>28</v>
      </c>
      <c r="K2277" s="42">
        <v>1</v>
      </c>
      <c r="L2277" s="7">
        <v>67.83</v>
      </c>
      <c r="M2277" s="7">
        <v>64.709999999999994</v>
      </c>
      <c r="N2277" s="9">
        <v>0.95400265369305615</v>
      </c>
    </row>
    <row r="2278" spans="1:14" x14ac:dyDescent="0.25">
      <c r="A2278" s="5" t="s">
        <v>1599</v>
      </c>
      <c r="B2278" s="1" t="s">
        <v>1600</v>
      </c>
      <c r="C2278" t="s">
        <v>1608</v>
      </c>
      <c r="D2278" s="11" t="s">
        <v>1602</v>
      </c>
      <c r="E2278" s="1" t="s">
        <v>1537</v>
      </c>
      <c r="H2278" t="s">
        <v>415</v>
      </c>
      <c r="I2278" t="s">
        <v>27</v>
      </c>
      <c r="J2278" s="15" t="s">
        <v>28</v>
      </c>
      <c r="K2278" s="42">
        <v>2</v>
      </c>
      <c r="L2278" s="7">
        <v>68.489999999999995</v>
      </c>
      <c r="M2278" s="7">
        <v>65.91</v>
      </c>
      <c r="N2278" s="9">
        <v>0.96233026719229087</v>
      </c>
    </row>
    <row r="2279" spans="1:14" x14ac:dyDescent="0.25">
      <c r="A2279" s="5" t="s">
        <v>1599</v>
      </c>
      <c r="B2279" s="1" t="s">
        <v>1600</v>
      </c>
      <c r="C2279" t="s">
        <v>1608</v>
      </c>
      <c r="D2279" s="11" t="s">
        <v>1602</v>
      </c>
      <c r="E2279" s="1" t="s">
        <v>1537</v>
      </c>
      <c r="H2279" t="s">
        <v>415</v>
      </c>
      <c r="I2279" t="s">
        <v>27</v>
      </c>
      <c r="J2279" s="15" t="s">
        <v>28</v>
      </c>
      <c r="K2279" s="42">
        <v>3</v>
      </c>
      <c r="L2279" s="7">
        <v>70.27</v>
      </c>
      <c r="M2279" s="7">
        <v>67.48</v>
      </c>
      <c r="N2279" s="9">
        <v>0.96029600113846603</v>
      </c>
    </row>
    <row r="2280" spans="1:14" x14ac:dyDescent="0.25">
      <c r="A2280" s="5" t="s">
        <v>1599</v>
      </c>
      <c r="B2280" s="1" t="s">
        <v>1600</v>
      </c>
      <c r="C2280" t="s">
        <v>1608</v>
      </c>
      <c r="D2280" s="11" t="s">
        <v>1602</v>
      </c>
      <c r="E2280" s="1" t="s">
        <v>1537</v>
      </c>
      <c r="H2280" t="s">
        <v>415</v>
      </c>
      <c r="I2280" t="s">
        <v>27</v>
      </c>
      <c r="J2280" s="15" t="s">
        <v>28</v>
      </c>
      <c r="K2280" s="42">
        <v>4</v>
      </c>
      <c r="L2280" s="7">
        <v>70.33</v>
      </c>
      <c r="M2280" s="7">
        <v>67.709999999999994</v>
      </c>
      <c r="N2280" s="9">
        <v>0.96274704962320479</v>
      </c>
    </row>
    <row r="2281" spans="1:14" x14ac:dyDescent="0.25">
      <c r="A2281" s="5" t="s">
        <v>1599</v>
      </c>
      <c r="B2281" s="1" t="s">
        <v>1600</v>
      </c>
      <c r="C2281" t="s">
        <v>1608</v>
      </c>
      <c r="D2281" s="11" t="s">
        <v>1602</v>
      </c>
      <c r="E2281" s="1" t="s">
        <v>1537</v>
      </c>
      <c r="H2281" t="s">
        <v>415</v>
      </c>
      <c r="I2281" t="s">
        <v>27</v>
      </c>
      <c r="J2281" s="15" t="s">
        <v>28</v>
      </c>
      <c r="K2281" s="42">
        <v>5</v>
      </c>
      <c r="L2281" s="7">
        <v>68.91</v>
      </c>
      <c r="M2281" s="7">
        <v>66.58</v>
      </c>
      <c r="N2281" s="9">
        <v>0.96618778116383686</v>
      </c>
    </row>
    <row r="2282" spans="1:14" x14ac:dyDescent="0.25">
      <c r="A2282" s="5" t="s">
        <v>1599</v>
      </c>
      <c r="B2282" s="1" t="s">
        <v>1600</v>
      </c>
      <c r="C2282" t="s">
        <v>1608</v>
      </c>
      <c r="D2282" s="11" t="s">
        <v>1602</v>
      </c>
      <c r="E2282" s="1" t="s">
        <v>1537</v>
      </c>
      <c r="H2282" t="s">
        <v>415</v>
      </c>
      <c r="I2282" t="s">
        <v>27</v>
      </c>
      <c r="J2282" s="15" t="s">
        <v>28</v>
      </c>
      <c r="K2282" s="42">
        <v>6</v>
      </c>
      <c r="L2282" s="7">
        <v>69.930000000000007</v>
      </c>
      <c r="M2282" s="7">
        <v>67.349999999999994</v>
      </c>
      <c r="N2282" s="9">
        <v>0.96310596310596297</v>
      </c>
    </row>
    <row r="2283" spans="1:14" x14ac:dyDescent="0.25">
      <c r="A2283" s="5" t="s">
        <v>1599</v>
      </c>
      <c r="B2283" s="1" t="s">
        <v>1600</v>
      </c>
      <c r="C2283" t="s">
        <v>1608</v>
      </c>
      <c r="D2283" s="11" t="s">
        <v>1602</v>
      </c>
      <c r="E2283" s="1" t="s">
        <v>1537</v>
      </c>
      <c r="H2283" t="s">
        <v>415</v>
      </c>
      <c r="I2283" t="s">
        <v>27</v>
      </c>
      <c r="J2283" s="15" t="s">
        <v>28</v>
      </c>
      <c r="K2283" s="42">
        <v>7</v>
      </c>
      <c r="L2283" s="7">
        <v>68.790000000000006</v>
      </c>
      <c r="M2283" s="7">
        <v>66.63</v>
      </c>
      <c r="N2283" s="9">
        <v>0.96860008722197977</v>
      </c>
    </row>
    <row r="2284" spans="1:14" x14ac:dyDescent="0.25">
      <c r="A2284" s="5" t="s">
        <v>1599</v>
      </c>
      <c r="B2284" s="1" t="s">
        <v>1600</v>
      </c>
      <c r="C2284" t="s">
        <v>1608</v>
      </c>
      <c r="D2284" s="11" t="s">
        <v>1602</v>
      </c>
      <c r="E2284" s="1" t="s">
        <v>1537</v>
      </c>
      <c r="H2284" t="s">
        <v>415</v>
      </c>
      <c r="I2284" t="s">
        <v>27</v>
      </c>
      <c r="J2284" s="15" t="s">
        <v>28</v>
      </c>
      <c r="K2284" s="42">
        <v>8</v>
      </c>
      <c r="L2284" s="7">
        <v>70.760000000000005</v>
      </c>
      <c r="M2284" s="7">
        <v>67.900000000000006</v>
      </c>
      <c r="N2284" s="9">
        <v>0.95958168456755233</v>
      </c>
    </row>
    <row r="2285" spans="1:14" x14ac:dyDescent="0.25">
      <c r="A2285" s="5" t="s">
        <v>1599</v>
      </c>
      <c r="B2285" s="1" t="s">
        <v>1600</v>
      </c>
      <c r="C2285" t="s">
        <v>1608</v>
      </c>
      <c r="D2285" s="11" t="s">
        <v>1602</v>
      </c>
      <c r="E2285" s="1" t="s">
        <v>1537</v>
      </c>
      <c r="H2285" t="s">
        <v>415</v>
      </c>
      <c r="I2285" t="s">
        <v>27</v>
      </c>
      <c r="J2285" s="15" t="s">
        <v>28</v>
      </c>
      <c r="K2285" s="42">
        <v>9</v>
      </c>
      <c r="L2285" s="7">
        <v>61.67</v>
      </c>
      <c r="M2285" s="7">
        <v>59.35</v>
      </c>
      <c r="N2285" s="9">
        <v>0.96238041186962864</v>
      </c>
    </row>
    <row r="2286" spans="1:14" x14ac:dyDescent="0.25">
      <c r="A2286" s="5" t="s">
        <v>1599</v>
      </c>
      <c r="B2286" s="1" t="s">
        <v>1600</v>
      </c>
      <c r="C2286" t="s">
        <v>1608</v>
      </c>
      <c r="D2286" s="11" t="s">
        <v>1602</v>
      </c>
      <c r="E2286" s="1" t="s">
        <v>1537</v>
      </c>
      <c r="H2286" t="s">
        <v>415</v>
      </c>
      <c r="I2286" t="s">
        <v>27</v>
      </c>
      <c r="J2286" s="15" t="s">
        <v>28</v>
      </c>
      <c r="K2286" s="42">
        <v>10</v>
      </c>
      <c r="L2286" s="7">
        <v>58.05</v>
      </c>
      <c r="M2286" s="7">
        <v>55.03</v>
      </c>
      <c r="N2286" s="9">
        <v>0.94797588285960388</v>
      </c>
    </row>
    <row r="2287" spans="1:14" x14ac:dyDescent="0.25">
      <c r="A2287" s="5" t="s">
        <v>1599</v>
      </c>
      <c r="B2287" s="1" t="s">
        <v>1600</v>
      </c>
      <c r="C2287" t="s">
        <v>1608</v>
      </c>
      <c r="D2287" s="11" t="s">
        <v>1602</v>
      </c>
      <c r="E2287" s="1" t="s">
        <v>1537</v>
      </c>
      <c r="H2287" t="s">
        <v>415</v>
      </c>
      <c r="I2287" t="s">
        <v>27</v>
      </c>
      <c r="J2287" s="15" t="s">
        <v>28</v>
      </c>
      <c r="K2287" s="42">
        <v>11</v>
      </c>
      <c r="L2287" s="7">
        <v>57.19</v>
      </c>
      <c r="M2287" s="7">
        <v>55.09</v>
      </c>
      <c r="N2287" s="9">
        <v>0.96328029375765001</v>
      </c>
    </row>
    <row r="2288" spans="1:14" x14ac:dyDescent="0.25">
      <c r="A2288" s="5" t="s">
        <v>1599</v>
      </c>
      <c r="B2288" s="1" t="s">
        <v>1600</v>
      </c>
      <c r="C2288" t="s">
        <v>1608</v>
      </c>
      <c r="D2288" s="11" t="s">
        <v>1602</v>
      </c>
      <c r="E2288" s="1" t="s">
        <v>1537</v>
      </c>
      <c r="H2288" t="s">
        <v>415</v>
      </c>
      <c r="I2288" t="s">
        <v>27</v>
      </c>
      <c r="J2288" s="15" t="s">
        <v>28</v>
      </c>
      <c r="K2288" s="42">
        <v>12</v>
      </c>
      <c r="L2288" s="7">
        <v>60.23</v>
      </c>
      <c r="M2288" s="7">
        <v>58.56</v>
      </c>
      <c r="N2288" s="9">
        <v>0.97227295367756938</v>
      </c>
    </row>
    <row r="2289" spans="1:14" x14ac:dyDescent="0.25">
      <c r="A2289" s="5" t="s">
        <v>1599</v>
      </c>
      <c r="B2289" s="1" t="s">
        <v>1600</v>
      </c>
      <c r="C2289" t="s">
        <v>1608</v>
      </c>
      <c r="D2289" s="11" t="s">
        <v>1602</v>
      </c>
      <c r="E2289" s="1" t="s">
        <v>1537</v>
      </c>
      <c r="H2289" t="s">
        <v>415</v>
      </c>
      <c r="I2289" t="s">
        <v>27</v>
      </c>
      <c r="J2289" s="15" t="s">
        <v>28</v>
      </c>
      <c r="K2289" s="42">
        <v>13</v>
      </c>
      <c r="L2289" s="7">
        <v>56.34</v>
      </c>
      <c r="M2289" s="7">
        <v>53.3</v>
      </c>
      <c r="N2289" s="9">
        <v>0.94604188853390125</v>
      </c>
    </row>
    <row r="2290" spans="1:14" x14ac:dyDescent="0.25">
      <c r="A2290" s="5" t="s">
        <v>1599</v>
      </c>
      <c r="B2290" s="1" t="s">
        <v>1600</v>
      </c>
      <c r="C2290" t="s">
        <v>1608</v>
      </c>
      <c r="D2290" s="11" t="s">
        <v>1602</v>
      </c>
      <c r="E2290" s="1" t="s">
        <v>1537</v>
      </c>
      <c r="H2290" t="s">
        <v>415</v>
      </c>
      <c r="I2290" t="s">
        <v>27</v>
      </c>
      <c r="J2290" s="15" t="s">
        <v>28</v>
      </c>
      <c r="K2290" s="42">
        <v>14</v>
      </c>
      <c r="L2290" s="7">
        <v>49.43</v>
      </c>
      <c r="M2290" s="7">
        <v>46.73</v>
      </c>
      <c r="N2290" s="9">
        <v>0.94537730123406827</v>
      </c>
    </row>
    <row r="2291" spans="1:14" x14ac:dyDescent="0.25">
      <c r="A2291" s="5" t="s">
        <v>1599</v>
      </c>
      <c r="B2291" s="1" t="s">
        <v>1600</v>
      </c>
      <c r="C2291" t="s">
        <v>1608</v>
      </c>
      <c r="D2291" s="11" t="s">
        <v>1602</v>
      </c>
      <c r="E2291" s="1" t="s">
        <v>1537</v>
      </c>
      <c r="H2291" t="s">
        <v>415</v>
      </c>
      <c r="I2291" t="s">
        <v>27</v>
      </c>
      <c r="J2291" s="15" t="s">
        <v>28</v>
      </c>
      <c r="K2291" s="42">
        <v>15</v>
      </c>
      <c r="L2291" s="7">
        <v>66.260000000000005</v>
      </c>
      <c r="M2291" s="7">
        <v>64.33</v>
      </c>
      <c r="N2291" s="9">
        <v>0.97087232115907018</v>
      </c>
    </row>
    <row r="2292" spans="1:14" x14ac:dyDescent="0.25">
      <c r="A2292" s="5" t="s">
        <v>1599</v>
      </c>
      <c r="B2292" s="1" t="s">
        <v>1600</v>
      </c>
      <c r="C2292" t="s">
        <v>1608</v>
      </c>
      <c r="D2292" s="11" t="s">
        <v>1602</v>
      </c>
      <c r="E2292" s="1" t="s">
        <v>1537</v>
      </c>
      <c r="H2292" t="s">
        <v>415</v>
      </c>
      <c r="I2292" t="s">
        <v>27</v>
      </c>
      <c r="J2292" s="15" t="s">
        <v>28</v>
      </c>
      <c r="K2292" s="42">
        <v>16</v>
      </c>
      <c r="L2292" s="7">
        <v>50.78</v>
      </c>
      <c r="M2292" s="7">
        <v>48.04</v>
      </c>
      <c r="N2292" s="9">
        <v>0.94604174871996849</v>
      </c>
    </row>
    <row r="2293" spans="1:14" x14ac:dyDescent="0.25">
      <c r="A2293" s="5" t="s">
        <v>1599</v>
      </c>
      <c r="B2293" s="1" t="s">
        <v>1600</v>
      </c>
      <c r="C2293" t="s">
        <v>1608</v>
      </c>
      <c r="D2293" s="11" t="s">
        <v>1602</v>
      </c>
      <c r="E2293" s="1" t="s">
        <v>1537</v>
      </c>
      <c r="H2293" t="s">
        <v>415</v>
      </c>
      <c r="I2293" t="s">
        <v>27</v>
      </c>
      <c r="J2293" s="15" t="s">
        <v>28</v>
      </c>
      <c r="K2293" s="42">
        <v>17</v>
      </c>
      <c r="L2293" s="7">
        <v>69.73</v>
      </c>
      <c r="M2293" s="7">
        <v>67.27</v>
      </c>
      <c r="N2293" s="9">
        <v>0.96472106697260851</v>
      </c>
    </row>
    <row r="2294" spans="1:14" x14ac:dyDescent="0.25">
      <c r="A2294" s="5" t="s">
        <v>1599</v>
      </c>
      <c r="B2294" s="1" t="s">
        <v>1600</v>
      </c>
      <c r="C2294" t="s">
        <v>1608</v>
      </c>
      <c r="D2294" s="11" t="s">
        <v>1602</v>
      </c>
      <c r="E2294" s="1" t="s">
        <v>1537</v>
      </c>
      <c r="H2294" t="s">
        <v>415</v>
      </c>
      <c r="I2294" t="s">
        <v>27</v>
      </c>
      <c r="J2294" s="15" t="s">
        <v>28</v>
      </c>
      <c r="K2294" s="42">
        <v>18</v>
      </c>
      <c r="L2294" s="7">
        <v>62.07</v>
      </c>
      <c r="M2294" s="7">
        <v>59.71</v>
      </c>
      <c r="N2294" s="9">
        <v>0.96197841147091989</v>
      </c>
    </row>
    <row r="2295" spans="1:14" x14ac:dyDescent="0.25">
      <c r="A2295" s="5" t="s">
        <v>1599</v>
      </c>
      <c r="B2295" s="1" t="s">
        <v>1600</v>
      </c>
      <c r="C2295" t="s">
        <v>1608</v>
      </c>
      <c r="D2295" s="11" t="s">
        <v>1602</v>
      </c>
      <c r="E2295" s="1" t="s">
        <v>1537</v>
      </c>
      <c r="H2295" t="s">
        <v>415</v>
      </c>
      <c r="I2295" t="s">
        <v>27</v>
      </c>
      <c r="J2295" s="15" t="s">
        <v>28</v>
      </c>
      <c r="K2295" s="42">
        <v>19</v>
      </c>
      <c r="L2295" s="7">
        <v>58.85</v>
      </c>
      <c r="M2295" s="7">
        <v>56.9</v>
      </c>
      <c r="N2295" s="9">
        <v>0.96686491079014436</v>
      </c>
    </row>
    <row r="2296" spans="1:14" x14ac:dyDescent="0.25">
      <c r="A2296" s="5" t="s">
        <v>1599</v>
      </c>
      <c r="B2296" s="1" t="s">
        <v>1600</v>
      </c>
      <c r="C2296" t="s">
        <v>1608</v>
      </c>
      <c r="D2296" s="11" t="s">
        <v>1602</v>
      </c>
      <c r="E2296" s="1" t="s">
        <v>1537</v>
      </c>
      <c r="H2296" t="s">
        <v>415</v>
      </c>
      <c r="I2296" t="s">
        <v>27</v>
      </c>
      <c r="J2296" s="15" t="s">
        <v>28</v>
      </c>
      <c r="K2296" s="42">
        <v>20</v>
      </c>
      <c r="L2296" s="7">
        <v>64.64</v>
      </c>
      <c r="M2296" s="7">
        <v>62.63</v>
      </c>
      <c r="N2296" s="9">
        <v>0.96890470297029707</v>
      </c>
    </row>
    <row r="2297" spans="1:14" x14ac:dyDescent="0.25">
      <c r="A2297" s="5" t="s">
        <v>1599</v>
      </c>
      <c r="B2297" s="1" t="s">
        <v>1600</v>
      </c>
      <c r="C2297" t="s">
        <v>1609</v>
      </c>
      <c r="D2297" s="11" t="s">
        <v>1602</v>
      </c>
      <c r="E2297" s="1" t="s">
        <v>1537</v>
      </c>
      <c r="H2297" t="s">
        <v>415</v>
      </c>
      <c r="I2297" t="s">
        <v>27</v>
      </c>
      <c r="J2297" s="15" t="s">
        <v>28</v>
      </c>
      <c r="K2297" s="42">
        <v>1</v>
      </c>
      <c r="L2297" s="7">
        <v>42.71</v>
      </c>
      <c r="M2297" s="7">
        <v>40.32</v>
      </c>
      <c r="N2297" s="9">
        <v>0.94404120814797465</v>
      </c>
    </row>
    <row r="2298" spans="1:14" x14ac:dyDescent="0.25">
      <c r="A2298" s="5" t="s">
        <v>1599</v>
      </c>
      <c r="B2298" s="1" t="s">
        <v>1600</v>
      </c>
      <c r="C2298" t="s">
        <v>1609</v>
      </c>
      <c r="D2298" s="11" t="s">
        <v>1602</v>
      </c>
      <c r="E2298" s="1" t="s">
        <v>1537</v>
      </c>
      <c r="H2298" t="s">
        <v>415</v>
      </c>
      <c r="I2298" t="s">
        <v>27</v>
      </c>
      <c r="J2298" s="15" t="s">
        <v>28</v>
      </c>
      <c r="K2298" s="42">
        <v>2</v>
      </c>
      <c r="L2298" s="7">
        <v>43.92</v>
      </c>
      <c r="M2298" s="7">
        <v>42.37</v>
      </c>
      <c r="N2298" s="9">
        <v>0.96470856102003633</v>
      </c>
    </row>
    <row r="2299" spans="1:14" x14ac:dyDescent="0.25">
      <c r="A2299" s="5" t="s">
        <v>1599</v>
      </c>
      <c r="B2299" s="1" t="s">
        <v>1600</v>
      </c>
      <c r="C2299" t="s">
        <v>1609</v>
      </c>
      <c r="D2299" s="11" t="s">
        <v>1602</v>
      </c>
      <c r="E2299" s="1" t="s">
        <v>1537</v>
      </c>
      <c r="H2299" t="s">
        <v>415</v>
      </c>
      <c r="I2299" t="s">
        <v>27</v>
      </c>
      <c r="J2299" s="15" t="s">
        <v>28</v>
      </c>
      <c r="K2299" s="42">
        <v>3</v>
      </c>
      <c r="L2299" s="7">
        <v>62.49</v>
      </c>
      <c r="M2299" s="7">
        <v>60.41</v>
      </c>
      <c r="N2299" s="9">
        <v>0.9667146743478956</v>
      </c>
    </row>
    <row r="2300" spans="1:14" x14ac:dyDescent="0.25">
      <c r="A2300" s="5" t="s">
        <v>1599</v>
      </c>
      <c r="B2300" s="1" t="s">
        <v>1600</v>
      </c>
      <c r="C2300" t="s">
        <v>1609</v>
      </c>
      <c r="D2300" s="11" t="s">
        <v>1602</v>
      </c>
      <c r="E2300" s="1" t="s">
        <v>1537</v>
      </c>
      <c r="H2300" t="s">
        <v>415</v>
      </c>
      <c r="I2300" t="s">
        <v>27</v>
      </c>
      <c r="J2300" s="15" t="s">
        <v>28</v>
      </c>
      <c r="K2300" s="42">
        <v>4</v>
      </c>
      <c r="L2300" s="7">
        <v>69.31</v>
      </c>
      <c r="M2300" s="7">
        <v>67.36</v>
      </c>
      <c r="N2300" s="9">
        <v>0.97186553166931178</v>
      </c>
    </row>
    <row r="2301" spans="1:14" x14ac:dyDescent="0.25">
      <c r="A2301" s="5" t="s">
        <v>1599</v>
      </c>
      <c r="B2301" s="1" t="s">
        <v>1600</v>
      </c>
      <c r="C2301" t="s">
        <v>1609</v>
      </c>
      <c r="D2301" s="11" t="s">
        <v>1602</v>
      </c>
      <c r="E2301" s="1" t="s">
        <v>1537</v>
      </c>
      <c r="H2301" t="s">
        <v>415</v>
      </c>
      <c r="I2301" t="s">
        <v>27</v>
      </c>
      <c r="J2301" s="15" t="s">
        <v>28</v>
      </c>
      <c r="K2301" s="42">
        <v>5</v>
      </c>
      <c r="L2301" s="7">
        <v>69.47</v>
      </c>
      <c r="M2301" s="7">
        <v>67.849999999999994</v>
      </c>
      <c r="N2301" s="9">
        <v>0.97668058154599102</v>
      </c>
    </row>
    <row r="2302" spans="1:14" x14ac:dyDescent="0.25">
      <c r="A2302" s="5" t="s">
        <v>1599</v>
      </c>
      <c r="B2302" s="1" t="s">
        <v>1600</v>
      </c>
      <c r="C2302" t="s">
        <v>1609</v>
      </c>
      <c r="D2302" s="11" t="s">
        <v>1602</v>
      </c>
      <c r="E2302" s="1" t="s">
        <v>1537</v>
      </c>
      <c r="H2302" t="s">
        <v>415</v>
      </c>
      <c r="I2302" t="s">
        <v>27</v>
      </c>
      <c r="J2302" s="15" t="s">
        <v>28</v>
      </c>
      <c r="K2302" s="42">
        <v>6</v>
      </c>
      <c r="L2302" s="7">
        <v>65.88</v>
      </c>
      <c r="M2302" s="7">
        <v>64.48</v>
      </c>
      <c r="N2302" s="9">
        <v>0.97874924104432315</v>
      </c>
    </row>
    <row r="2303" spans="1:14" x14ac:dyDescent="0.25">
      <c r="A2303" s="5" t="s">
        <v>1599</v>
      </c>
      <c r="B2303" s="1" t="s">
        <v>1600</v>
      </c>
      <c r="C2303" t="s">
        <v>1609</v>
      </c>
      <c r="D2303" s="11" t="s">
        <v>1602</v>
      </c>
      <c r="E2303" s="1" t="s">
        <v>1537</v>
      </c>
      <c r="H2303" t="s">
        <v>415</v>
      </c>
      <c r="I2303" t="s">
        <v>27</v>
      </c>
      <c r="J2303" s="15" t="s">
        <v>28</v>
      </c>
      <c r="K2303" s="42">
        <v>7</v>
      </c>
      <c r="L2303" s="7">
        <v>61.89</v>
      </c>
      <c r="M2303" s="7">
        <v>59.07</v>
      </c>
      <c r="N2303" s="9">
        <v>0.95443528841492975</v>
      </c>
    </row>
    <row r="2304" spans="1:14" x14ac:dyDescent="0.25">
      <c r="A2304" s="5" t="s">
        <v>1599</v>
      </c>
      <c r="B2304" s="1" t="s">
        <v>1600</v>
      </c>
      <c r="C2304" t="s">
        <v>1609</v>
      </c>
      <c r="D2304" s="11" t="s">
        <v>1602</v>
      </c>
      <c r="E2304" s="1" t="s">
        <v>1537</v>
      </c>
      <c r="H2304" t="s">
        <v>415</v>
      </c>
      <c r="I2304" t="s">
        <v>27</v>
      </c>
      <c r="J2304" s="15" t="s">
        <v>28</v>
      </c>
      <c r="K2304" s="42">
        <v>8</v>
      </c>
      <c r="L2304" s="7">
        <v>72.680000000000007</v>
      </c>
      <c r="M2304" s="7">
        <v>71.47</v>
      </c>
      <c r="N2304" s="9">
        <v>0.98335167859108408</v>
      </c>
    </row>
    <row r="2305" spans="1:14" x14ac:dyDescent="0.25">
      <c r="A2305" s="5" t="s">
        <v>1599</v>
      </c>
      <c r="B2305" s="1" t="s">
        <v>1600</v>
      </c>
      <c r="C2305" t="s">
        <v>1609</v>
      </c>
      <c r="D2305" s="11" t="s">
        <v>1602</v>
      </c>
      <c r="E2305" s="1" t="s">
        <v>1537</v>
      </c>
      <c r="H2305" t="s">
        <v>415</v>
      </c>
      <c r="I2305" t="s">
        <v>27</v>
      </c>
      <c r="J2305" s="15" t="s">
        <v>28</v>
      </c>
      <c r="K2305" s="42">
        <v>9</v>
      </c>
      <c r="L2305" s="7">
        <v>56.15</v>
      </c>
      <c r="M2305" s="7">
        <v>54.29</v>
      </c>
      <c r="N2305" s="9">
        <v>0.96687444345503115</v>
      </c>
    </row>
    <row r="2306" spans="1:14" x14ac:dyDescent="0.25">
      <c r="A2306" s="5" t="s">
        <v>1599</v>
      </c>
      <c r="B2306" s="1" t="s">
        <v>1600</v>
      </c>
      <c r="C2306" t="s">
        <v>1609</v>
      </c>
      <c r="D2306" s="11" t="s">
        <v>1602</v>
      </c>
      <c r="E2306" s="1" t="s">
        <v>1537</v>
      </c>
      <c r="H2306" t="s">
        <v>415</v>
      </c>
      <c r="I2306" t="s">
        <v>27</v>
      </c>
      <c r="J2306" s="15" t="s">
        <v>28</v>
      </c>
      <c r="K2306" s="42">
        <v>10</v>
      </c>
      <c r="L2306" s="7">
        <v>62.58</v>
      </c>
      <c r="M2306" s="7">
        <v>60.57</v>
      </c>
      <c r="N2306" s="9">
        <v>0.96788111217641426</v>
      </c>
    </row>
    <row r="2307" spans="1:14" x14ac:dyDescent="0.25">
      <c r="A2307" s="5" t="s">
        <v>1599</v>
      </c>
      <c r="B2307" s="1" t="s">
        <v>1600</v>
      </c>
      <c r="C2307" t="s">
        <v>1609</v>
      </c>
      <c r="D2307" s="11" t="s">
        <v>1602</v>
      </c>
      <c r="E2307" s="1" t="s">
        <v>1537</v>
      </c>
      <c r="H2307" t="s">
        <v>415</v>
      </c>
      <c r="I2307" t="s">
        <v>27</v>
      </c>
      <c r="J2307" s="15" t="s">
        <v>28</v>
      </c>
      <c r="K2307" s="42">
        <v>11</v>
      </c>
      <c r="L2307" s="7">
        <v>57.67</v>
      </c>
      <c r="M2307" s="7">
        <v>55.47</v>
      </c>
      <c r="N2307" s="9">
        <v>0.96185191607421527</v>
      </c>
    </row>
    <row r="2308" spans="1:14" x14ac:dyDescent="0.25">
      <c r="A2308" s="5" t="s">
        <v>1599</v>
      </c>
      <c r="B2308" s="1" t="s">
        <v>1600</v>
      </c>
      <c r="C2308" t="s">
        <v>1609</v>
      </c>
      <c r="D2308" s="11" t="s">
        <v>1602</v>
      </c>
      <c r="E2308" s="1" t="s">
        <v>1537</v>
      </c>
      <c r="H2308" t="s">
        <v>415</v>
      </c>
      <c r="I2308" t="s">
        <v>27</v>
      </c>
      <c r="J2308" s="15" t="s">
        <v>28</v>
      </c>
      <c r="K2308" s="42">
        <v>12</v>
      </c>
      <c r="L2308" s="7">
        <v>51.87</v>
      </c>
      <c r="M2308" s="7">
        <v>48.44</v>
      </c>
      <c r="N2308" s="9">
        <v>0.93387314439946023</v>
      </c>
    </row>
    <row r="2309" spans="1:14" x14ac:dyDescent="0.25">
      <c r="A2309" s="5" t="s">
        <v>1599</v>
      </c>
      <c r="B2309" s="1" t="s">
        <v>1600</v>
      </c>
      <c r="C2309" t="s">
        <v>1609</v>
      </c>
      <c r="D2309" s="11" t="s">
        <v>1602</v>
      </c>
      <c r="E2309" s="1" t="s">
        <v>1537</v>
      </c>
      <c r="H2309" t="s">
        <v>415</v>
      </c>
      <c r="I2309" t="s">
        <v>27</v>
      </c>
      <c r="J2309" s="15" t="s">
        <v>28</v>
      </c>
      <c r="K2309" s="42">
        <v>13</v>
      </c>
      <c r="L2309" s="7">
        <v>47.78</v>
      </c>
      <c r="M2309" s="7">
        <v>43.72</v>
      </c>
      <c r="N2309" s="9">
        <v>0.91502720803683546</v>
      </c>
    </row>
    <row r="2310" spans="1:14" x14ac:dyDescent="0.25">
      <c r="A2310" s="5" t="s">
        <v>1599</v>
      </c>
      <c r="B2310" s="1" t="s">
        <v>1600</v>
      </c>
      <c r="C2310" t="s">
        <v>1609</v>
      </c>
      <c r="D2310" s="11" t="s">
        <v>1602</v>
      </c>
      <c r="E2310" s="1" t="s">
        <v>1537</v>
      </c>
      <c r="H2310" t="s">
        <v>415</v>
      </c>
      <c r="I2310" t="s">
        <v>27</v>
      </c>
      <c r="J2310" s="15" t="s">
        <v>28</v>
      </c>
      <c r="K2310" s="42">
        <v>14</v>
      </c>
      <c r="L2310" s="7">
        <v>55.61</v>
      </c>
      <c r="M2310" s="7">
        <v>52.01</v>
      </c>
      <c r="N2310" s="9">
        <v>0.93526344182700949</v>
      </c>
    </row>
    <row r="2311" spans="1:14" x14ac:dyDescent="0.25">
      <c r="A2311" s="5" t="s">
        <v>1599</v>
      </c>
      <c r="B2311" s="1" t="s">
        <v>1600</v>
      </c>
      <c r="C2311" t="s">
        <v>1609</v>
      </c>
      <c r="D2311" s="11" t="s">
        <v>1602</v>
      </c>
      <c r="E2311" s="1" t="s">
        <v>1537</v>
      </c>
      <c r="H2311" t="s">
        <v>415</v>
      </c>
      <c r="I2311" t="s">
        <v>27</v>
      </c>
      <c r="J2311" s="15" t="s">
        <v>28</v>
      </c>
      <c r="K2311" s="42">
        <v>15</v>
      </c>
      <c r="L2311" s="7">
        <v>59.94</v>
      </c>
      <c r="M2311" s="7">
        <v>58.58</v>
      </c>
      <c r="N2311" s="9">
        <v>0.9773106439773106</v>
      </c>
    </row>
    <row r="2312" spans="1:14" x14ac:dyDescent="0.25">
      <c r="A2312" s="5" t="s">
        <v>1599</v>
      </c>
      <c r="B2312" s="1" t="s">
        <v>1600</v>
      </c>
      <c r="C2312" t="s">
        <v>1609</v>
      </c>
      <c r="D2312" s="11" t="s">
        <v>1602</v>
      </c>
      <c r="E2312" s="1" t="s">
        <v>1537</v>
      </c>
      <c r="H2312" t="s">
        <v>415</v>
      </c>
      <c r="I2312" t="s">
        <v>27</v>
      </c>
      <c r="J2312" s="15" t="s">
        <v>28</v>
      </c>
      <c r="K2312" s="42">
        <v>16</v>
      </c>
      <c r="L2312" s="7">
        <v>61.77</v>
      </c>
      <c r="M2312" s="7">
        <v>60.46</v>
      </c>
      <c r="N2312" s="9">
        <v>0.97879229399384815</v>
      </c>
    </row>
    <row r="2313" spans="1:14" x14ac:dyDescent="0.25">
      <c r="A2313" s="5" t="s">
        <v>1599</v>
      </c>
      <c r="B2313" s="1" t="s">
        <v>1600</v>
      </c>
      <c r="C2313" t="s">
        <v>1609</v>
      </c>
      <c r="D2313" s="11" t="s">
        <v>1602</v>
      </c>
      <c r="E2313" s="1" t="s">
        <v>1537</v>
      </c>
      <c r="H2313" t="s">
        <v>415</v>
      </c>
      <c r="I2313" t="s">
        <v>27</v>
      </c>
      <c r="J2313" s="15" t="s">
        <v>28</v>
      </c>
      <c r="K2313" s="42">
        <v>17</v>
      </c>
      <c r="L2313" s="7">
        <v>69.45</v>
      </c>
      <c r="M2313" s="7">
        <v>68.48</v>
      </c>
      <c r="N2313" s="9">
        <v>0.98603311735061194</v>
      </c>
    </row>
    <row r="2314" spans="1:14" x14ac:dyDescent="0.25">
      <c r="A2314" s="5" t="s">
        <v>1599</v>
      </c>
      <c r="B2314" s="1" t="s">
        <v>1600</v>
      </c>
      <c r="C2314" t="s">
        <v>1609</v>
      </c>
      <c r="D2314" s="11" t="s">
        <v>1602</v>
      </c>
      <c r="E2314" s="1" t="s">
        <v>1537</v>
      </c>
      <c r="H2314" t="s">
        <v>415</v>
      </c>
      <c r="I2314" t="s">
        <v>27</v>
      </c>
      <c r="J2314" s="15" t="s">
        <v>28</v>
      </c>
      <c r="K2314" s="42">
        <v>18</v>
      </c>
      <c r="L2314" s="7">
        <v>62.46</v>
      </c>
      <c r="M2314" s="7">
        <v>60.89</v>
      </c>
      <c r="N2314" s="9">
        <v>0.97486391290425867</v>
      </c>
    </row>
    <row r="2315" spans="1:14" x14ac:dyDescent="0.25">
      <c r="A2315" s="5" t="s">
        <v>1599</v>
      </c>
      <c r="B2315" s="1" t="s">
        <v>1600</v>
      </c>
      <c r="C2315" t="s">
        <v>1609</v>
      </c>
      <c r="D2315" s="11" t="s">
        <v>1602</v>
      </c>
      <c r="E2315" s="1" t="s">
        <v>1537</v>
      </c>
      <c r="H2315" t="s">
        <v>415</v>
      </c>
      <c r="I2315" t="s">
        <v>27</v>
      </c>
      <c r="J2315" s="15" t="s">
        <v>28</v>
      </c>
      <c r="K2315" s="42">
        <v>19</v>
      </c>
      <c r="L2315" s="7">
        <v>51.83</v>
      </c>
      <c r="M2315" s="7">
        <v>49.61</v>
      </c>
      <c r="N2315" s="9">
        <v>0.95716766351533866</v>
      </c>
    </row>
    <row r="2316" spans="1:14" x14ac:dyDescent="0.25">
      <c r="A2316" s="5" t="s">
        <v>1599</v>
      </c>
      <c r="B2316" s="1" t="s">
        <v>1600</v>
      </c>
      <c r="C2316" t="s">
        <v>1609</v>
      </c>
      <c r="D2316" s="11" t="s">
        <v>1602</v>
      </c>
      <c r="E2316" s="1" t="s">
        <v>1537</v>
      </c>
      <c r="H2316" t="s">
        <v>415</v>
      </c>
      <c r="I2316" t="s">
        <v>27</v>
      </c>
      <c r="J2316" s="15" t="s">
        <v>28</v>
      </c>
      <c r="K2316" s="42">
        <v>20</v>
      </c>
      <c r="L2316" s="7">
        <v>44.51</v>
      </c>
      <c r="M2316" s="7">
        <v>42.66</v>
      </c>
      <c r="N2316" s="9">
        <v>0.95843630644798916</v>
      </c>
    </row>
    <row r="2317" spans="1:14" x14ac:dyDescent="0.25">
      <c r="A2317" s="5" t="s">
        <v>1599</v>
      </c>
      <c r="B2317" s="1" t="s">
        <v>1600</v>
      </c>
      <c r="C2317" t="s">
        <v>1609</v>
      </c>
      <c r="D2317" s="11" t="s">
        <v>1602</v>
      </c>
      <c r="E2317" s="1" t="s">
        <v>1537</v>
      </c>
      <c r="H2317" t="s">
        <v>415</v>
      </c>
      <c r="I2317" t="s">
        <v>27</v>
      </c>
      <c r="J2317" s="15" t="s">
        <v>28</v>
      </c>
      <c r="K2317" s="42">
        <v>21</v>
      </c>
      <c r="L2317" s="7">
        <v>65.08</v>
      </c>
      <c r="M2317" s="7">
        <v>63.35</v>
      </c>
      <c r="N2317" s="9">
        <v>0.97341733251382923</v>
      </c>
    </row>
    <row r="2318" spans="1:14" x14ac:dyDescent="0.25">
      <c r="A2318" s="5" t="s">
        <v>1599</v>
      </c>
      <c r="B2318" s="1" t="s">
        <v>1600</v>
      </c>
      <c r="C2318" t="s">
        <v>1609</v>
      </c>
      <c r="D2318" s="11" t="s">
        <v>1602</v>
      </c>
      <c r="E2318" s="1" t="s">
        <v>1537</v>
      </c>
      <c r="H2318" t="s">
        <v>415</v>
      </c>
      <c r="I2318" t="s">
        <v>27</v>
      </c>
      <c r="J2318" s="15" t="s">
        <v>28</v>
      </c>
      <c r="K2318" s="42">
        <v>22</v>
      </c>
      <c r="L2318" s="7">
        <v>69.239999999999995</v>
      </c>
      <c r="M2318" s="7">
        <v>67.84</v>
      </c>
      <c r="N2318" s="9">
        <v>0.97978047371461596</v>
      </c>
    </row>
    <row r="2319" spans="1:14" x14ac:dyDescent="0.25">
      <c r="A2319" s="5" t="s">
        <v>1599</v>
      </c>
      <c r="B2319" s="1" t="s">
        <v>1600</v>
      </c>
      <c r="C2319" t="s">
        <v>1609</v>
      </c>
      <c r="D2319" s="11" t="s">
        <v>1602</v>
      </c>
      <c r="E2319" s="1" t="s">
        <v>1537</v>
      </c>
      <c r="H2319" t="s">
        <v>415</v>
      </c>
      <c r="I2319" t="s">
        <v>27</v>
      </c>
      <c r="J2319" s="15" t="s">
        <v>28</v>
      </c>
      <c r="K2319" s="42">
        <v>23</v>
      </c>
      <c r="L2319" s="7">
        <v>65.989999999999995</v>
      </c>
      <c r="M2319" s="7">
        <v>65.27</v>
      </c>
      <c r="N2319" s="9">
        <v>0.98908925594787089</v>
      </c>
    </row>
    <row r="2320" spans="1:14" x14ac:dyDescent="0.25">
      <c r="A2320" s="5" t="s">
        <v>1599</v>
      </c>
      <c r="B2320" s="1" t="s">
        <v>1600</v>
      </c>
      <c r="C2320" t="s">
        <v>1609</v>
      </c>
      <c r="D2320" s="11" t="s">
        <v>1602</v>
      </c>
      <c r="E2320" s="1" t="s">
        <v>1537</v>
      </c>
      <c r="H2320" t="s">
        <v>415</v>
      </c>
      <c r="I2320" t="s">
        <v>27</v>
      </c>
      <c r="J2320" s="15" t="s">
        <v>28</v>
      </c>
      <c r="K2320" s="42">
        <v>24</v>
      </c>
      <c r="L2320" s="7">
        <v>57.21</v>
      </c>
      <c r="M2320" s="7">
        <v>55.24</v>
      </c>
      <c r="N2320" s="9">
        <v>0.96556546058381398</v>
      </c>
    </row>
    <row r="2321" spans="1:21" x14ac:dyDescent="0.25">
      <c r="A2321" s="5" t="s">
        <v>1599</v>
      </c>
      <c r="B2321" s="1" t="s">
        <v>1600</v>
      </c>
      <c r="C2321" t="s">
        <v>1609</v>
      </c>
      <c r="D2321" s="11" t="s">
        <v>1602</v>
      </c>
      <c r="E2321" s="1" t="s">
        <v>1537</v>
      </c>
      <c r="H2321" t="s">
        <v>415</v>
      </c>
      <c r="I2321" t="s">
        <v>27</v>
      </c>
      <c r="J2321" s="15" t="s">
        <v>28</v>
      </c>
      <c r="K2321" s="42">
        <v>25</v>
      </c>
      <c r="L2321" s="7">
        <v>50.9</v>
      </c>
      <c r="M2321" s="7">
        <v>49.08</v>
      </c>
      <c r="N2321" s="9">
        <v>0.96424361493123767</v>
      </c>
    </row>
    <row r="2322" spans="1:21" x14ac:dyDescent="0.25">
      <c r="A2322" s="5" t="s">
        <v>1599</v>
      </c>
      <c r="B2322" s="1" t="s">
        <v>1600</v>
      </c>
      <c r="C2322" t="s">
        <v>1609</v>
      </c>
      <c r="D2322" s="11" t="s">
        <v>1602</v>
      </c>
      <c r="E2322" s="1" t="s">
        <v>1537</v>
      </c>
      <c r="H2322" t="s">
        <v>415</v>
      </c>
      <c r="I2322" t="s">
        <v>27</v>
      </c>
      <c r="J2322" s="15" t="s">
        <v>28</v>
      </c>
      <c r="K2322" s="42">
        <v>26</v>
      </c>
      <c r="L2322" s="7">
        <v>61.2</v>
      </c>
      <c r="M2322" s="7">
        <v>59.68</v>
      </c>
      <c r="N2322" s="9">
        <v>0.97516339869281043</v>
      </c>
    </row>
    <row r="2323" spans="1:21" x14ac:dyDescent="0.25">
      <c r="A2323" s="5" t="s">
        <v>1599</v>
      </c>
      <c r="B2323" s="1" t="s">
        <v>1600</v>
      </c>
      <c r="C2323" t="s">
        <v>1609</v>
      </c>
      <c r="D2323" s="11" t="s">
        <v>1602</v>
      </c>
      <c r="E2323" s="1" t="s">
        <v>1537</v>
      </c>
      <c r="H2323" t="s">
        <v>415</v>
      </c>
      <c r="I2323" t="s">
        <v>27</v>
      </c>
      <c r="J2323" s="15" t="s">
        <v>28</v>
      </c>
      <c r="K2323" s="42">
        <v>27</v>
      </c>
      <c r="L2323" s="7">
        <v>56.89</v>
      </c>
      <c r="M2323" s="7">
        <v>55.59</v>
      </c>
      <c r="N2323" s="9">
        <v>0.97714888381086307</v>
      </c>
    </row>
    <row r="2324" spans="1:21" x14ac:dyDescent="0.25">
      <c r="A2324" s="5" t="s">
        <v>1599</v>
      </c>
      <c r="B2324" s="1" t="s">
        <v>1600</v>
      </c>
      <c r="C2324" t="s">
        <v>1609</v>
      </c>
      <c r="D2324" s="11" t="s">
        <v>1602</v>
      </c>
      <c r="E2324" s="1" t="s">
        <v>1537</v>
      </c>
      <c r="H2324" t="s">
        <v>415</v>
      </c>
      <c r="I2324" t="s">
        <v>27</v>
      </c>
      <c r="J2324" s="15" t="s">
        <v>28</v>
      </c>
      <c r="K2324" s="42">
        <v>28</v>
      </c>
      <c r="L2324" s="7">
        <v>68.290000000000006</v>
      </c>
      <c r="M2324" s="7">
        <v>67.38</v>
      </c>
      <c r="N2324" s="9">
        <v>0.98667447649729079</v>
      </c>
    </row>
    <row r="2325" spans="1:21" x14ac:dyDescent="0.25">
      <c r="A2325" s="5" t="s">
        <v>1599</v>
      </c>
      <c r="B2325" s="1" t="s">
        <v>1600</v>
      </c>
      <c r="C2325" t="s">
        <v>1609</v>
      </c>
      <c r="D2325" s="11" t="s">
        <v>1602</v>
      </c>
      <c r="E2325" s="1" t="s">
        <v>1537</v>
      </c>
      <c r="H2325" t="s">
        <v>415</v>
      </c>
      <c r="I2325" t="s">
        <v>27</v>
      </c>
      <c r="J2325" s="15" t="s">
        <v>28</v>
      </c>
      <c r="K2325" s="42">
        <v>29</v>
      </c>
      <c r="L2325" s="7">
        <v>55.69</v>
      </c>
      <c r="M2325" s="7">
        <v>54.49</v>
      </c>
      <c r="N2325" s="9">
        <v>0.97845214580714679</v>
      </c>
    </row>
    <row r="2326" spans="1:21" x14ac:dyDescent="0.25">
      <c r="A2326" s="5" t="s">
        <v>1599</v>
      </c>
      <c r="B2326" s="1" t="s">
        <v>1600</v>
      </c>
      <c r="C2326" t="s">
        <v>1609</v>
      </c>
      <c r="D2326" s="11" t="s">
        <v>1602</v>
      </c>
      <c r="E2326" s="1" t="s">
        <v>1537</v>
      </c>
      <c r="H2326" t="s">
        <v>415</v>
      </c>
      <c r="I2326" t="s">
        <v>27</v>
      </c>
      <c r="J2326" s="15" t="s">
        <v>28</v>
      </c>
      <c r="K2326" s="42">
        <v>30</v>
      </c>
      <c r="L2326" s="7">
        <v>59.8</v>
      </c>
      <c r="M2326" s="7">
        <v>58.15</v>
      </c>
      <c r="N2326" s="9">
        <v>0.97240802675585292</v>
      </c>
    </row>
    <row r="2327" spans="1:21" x14ac:dyDescent="0.25">
      <c r="A2327" s="5" t="s">
        <v>1599</v>
      </c>
      <c r="B2327" s="1" t="s">
        <v>1600</v>
      </c>
      <c r="C2327" t="s">
        <v>1609</v>
      </c>
      <c r="D2327" s="11" t="s">
        <v>1602</v>
      </c>
      <c r="E2327" s="1" t="s">
        <v>1537</v>
      </c>
      <c r="H2327" t="s">
        <v>415</v>
      </c>
      <c r="I2327" t="s">
        <v>27</v>
      </c>
      <c r="J2327" s="15" t="s">
        <v>28</v>
      </c>
      <c r="K2327" s="42">
        <v>31</v>
      </c>
      <c r="L2327" s="7">
        <v>51.16</v>
      </c>
      <c r="M2327" s="7">
        <v>48.98</v>
      </c>
      <c r="N2327" s="9">
        <v>0.95738858483189992</v>
      </c>
    </row>
    <row r="2328" spans="1:21" s="16" customFormat="1" x14ac:dyDescent="0.25">
      <c r="A2328" s="18" t="s">
        <v>1599</v>
      </c>
      <c r="B2328" s="19" t="s">
        <v>1600</v>
      </c>
      <c r="C2328" s="16" t="s">
        <v>1609</v>
      </c>
      <c r="D2328" s="20" t="s">
        <v>1602</v>
      </c>
      <c r="E2328" s="25" t="s">
        <v>1537</v>
      </c>
      <c r="H2328" s="16" t="s">
        <v>415</v>
      </c>
      <c r="I2328" s="16" t="s">
        <v>27</v>
      </c>
      <c r="J2328" s="21" t="s">
        <v>28</v>
      </c>
      <c r="K2328" s="43">
        <v>32</v>
      </c>
      <c r="L2328" s="17">
        <v>62.76</v>
      </c>
      <c r="M2328" s="17">
        <v>61.57</v>
      </c>
      <c r="N2328" s="22">
        <v>0.98103887826641178</v>
      </c>
      <c r="O2328" s="23"/>
      <c r="P2328" s="18"/>
      <c r="U2328" s="18"/>
    </row>
    <row r="2329" spans="1:21" x14ac:dyDescent="0.25">
      <c r="A2329" s="5" t="s">
        <v>1599</v>
      </c>
      <c r="B2329" s="1" t="s">
        <v>1600</v>
      </c>
      <c r="C2329" t="s">
        <v>1601</v>
      </c>
      <c r="D2329" s="11" t="s">
        <v>1602</v>
      </c>
      <c r="E2329" s="1" t="s">
        <v>1537</v>
      </c>
      <c r="H2329" t="s">
        <v>1610</v>
      </c>
      <c r="I2329" t="s">
        <v>27</v>
      </c>
      <c r="J2329" s="15" t="s">
        <v>332</v>
      </c>
      <c r="K2329" s="42">
        <v>99</v>
      </c>
      <c r="L2329" s="7">
        <v>18.559999999999999</v>
      </c>
      <c r="M2329" s="7">
        <v>17.420000000000002</v>
      </c>
      <c r="N2329" s="9">
        <v>0.93857758620689669</v>
      </c>
    </row>
    <row r="2330" spans="1:21" x14ac:dyDescent="0.25">
      <c r="A2330" s="5" t="s">
        <v>1599</v>
      </c>
      <c r="B2330" s="1" t="s">
        <v>1600</v>
      </c>
      <c r="C2330" t="s">
        <v>1601</v>
      </c>
      <c r="D2330" s="11" t="s">
        <v>1602</v>
      </c>
      <c r="E2330" s="1" t="s">
        <v>1537</v>
      </c>
      <c r="H2330" t="s">
        <v>1610</v>
      </c>
      <c r="I2330" t="s">
        <v>27</v>
      </c>
      <c r="J2330" s="15" t="s">
        <v>332</v>
      </c>
      <c r="K2330" s="42">
        <v>99</v>
      </c>
      <c r="L2330" s="7">
        <v>13.6</v>
      </c>
      <c r="M2330" s="7">
        <v>11.57</v>
      </c>
      <c r="N2330" s="9">
        <v>0.85073529411764715</v>
      </c>
    </row>
    <row r="2331" spans="1:21" x14ac:dyDescent="0.25">
      <c r="A2331" s="5" t="s">
        <v>1599</v>
      </c>
      <c r="B2331" s="1" t="s">
        <v>1600</v>
      </c>
      <c r="C2331" t="s">
        <v>1601</v>
      </c>
      <c r="D2331" s="11" t="s">
        <v>1602</v>
      </c>
      <c r="E2331" s="1" t="s">
        <v>1537</v>
      </c>
      <c r="H2331" t="s">
        <v>1610</v>
      </c>
      <c r="I2331" t="s">
        <v>27</v>
      </c>
      <c r="J2331" s="15" t="s">
        <v>332</v>
      </c>
      <c r="K2331" s="42">
        <v>99</v>
      </c>
      <c r="L2331" s="7">
        <v>15.33</v>
      </c>
      <c r="M2331" s="7">
        <v>12.26</v>
      </c>
      <c r="N2331" s="9">
        <v>0.79973907371167641</v>
      </c>
    </row>
    <row r="2332" spans="1:21" x14ac:dyDescent="0.25">
      <c r="A2332" s="5" t="s">
        <v>1599</v>
      </c>
      <c r="B2332" s="1" t="s">
        <v>1600</v>
      </c>
      <c r="C2332" t="s">
        <v>1601</v>
      </c>
      <c r="D2332" s="11" t="s">
        <v>1602</v>
      </c>
      <c r="E2332" s="1" t="s">
        <v>1537</v>
      </c>
      <c r="H2332" t="s">
        <v>1610</v>
      </c>
      <c r="I2332" t="s">
        <v>27</v>
      </c>
      <c r="J2332" s="15" t="s">
        <v>332</v>
      </c>
      <c r="K2332" s="42">
        <v>99</v>
      </c>
      <c r="L2332" s="7">
        <v>26.47</v>
      </c>
      <c r="M2332" s="7">
        <v>25.24</v>
      </c>
      <c r="N2332" s="9">
        <v>0.95353230071779371</v>
      </c>
    </row>
    <row r="2333" spans="1:21" x14ac:dyDescent="0.25">
      <c r="A2333" s="5" t="s">
        <v>1599</v>
      </c>
      <c r="B2333" s="1" t="s">
        <v>1600</v>
      </c>
      <c r="C2333" t="s">
        <v>1601</v>
      </c>
      <c r="D2333" s="11" t="s">
        <v>1602</v>
      </c>
      <c r="E2333" s="1" t="s">
        <v>1537</v>
      </c>
      <c r="H2333" t="s">
        <v>1610</v>
      </c>
      <c r="I2333" t="s">
        <v>27</v>
      </c>
      <c r="J2333" s="15" t="s">
        <v>332</v>
      </c>
      <c r="K2333" s="42">
        <v>99</v>
      </c>
      <c r="L2333" s="7">
        <v>10.71</v>
      </c>
      <c r="M2333" s="7">
        <v>9</v>
      </c>
      <c r="N2333" s="9">
        <v>0.84033613445378141</v>
      </c>
    </row>
    <row r="2334" spans="1:21" x14ac:dyDescent="0.25">
      <c r="A2334" s="5" t="s">
        <v>1599</v>
      </c>
      <c r="B2334" s="1" t="s">
        <v>1600</v>
      </c>
      <c r="C2334" t="s">
        <v>1601</v>
      </c>
      <c r="D2334" s="11" t="s">
        <v>1602</v>
      </c>
      <c r="E2334" s="1" t="s">
        <v>1537</v>
      </c>
      <c r="H2334" t="s">
        <v>1610</v>
      </c>
      <c r="I2334" t="s">
        <v>27</v>
      </c>
      <c r="J2334" s="15" t="s">
        <v>332</v>
      </c>
      <c r="K2334" s="42">
        <v>99</v>
      </c>
      <c r="L2334" s="7">
        <v>15.02</v>
      </c>
      <c r="M2334" s="7">
        <v>13.44</v>
      </c>
      <c r="N2334" s="9">
        <v>0.89480692410119844</v>
      </c>
    </row>
    <row r="2335" spans="1:21" x14ac:dyDescent="0.25">
      <c r="A2335" s="5" t="s">
        <v>1599</v>
      </c>
      <c r="B2335" s="1" t="s">
        <v>1600</v>
      </c>
      <c r="C2335" t="s">
        <v>1601</v>
      </c>
      <c r="D2335" s="11" t="s">
        <v>1602</v>
      </c>
      <c r="E2335" s="1" t="s">
        <v>1537</v>
      </c>
      <c r="H2335" t="s">
        <v>1610</v>
      </c>
      <c r="I2335" t="s">
        <v>27</v>
      </c>
      <c r="J2335" s="15" t="s">
        <v>332</v>
      </c>
      <c r="K2335" s="42">
        <v>99</v>
      </c>
      <c r="L2335" s="7">
        <v>32.64</v>
      </c>
      <c r="M2335" s="7">
        <v>29.69</v>
      </c>
      <c r="N2335" s="9">
        <v>0.90962009803921573</v>
      </c>
    </row>
    <row r="2336" spans="1:21" x14ac:dyDescent="0.25">
      <c r="A2336" s="5" t="s">
        <v>1599</v>
      </c>
      <c r="B2336" s="1" t="s">
        <v>1600</v>
      </c>
      <c r="C2336" t="s">
        <v>1601</v>
      </c>
      <c r="D2336" s="11" t="s">
        <v>1602</v>
      </c>
      <c r="E2336" s="1" t="s">
        <v>1537</v>
      </c>
      <c r="H2336" t="s">
        <v>1610</v>
      </c>
      <c r="I2336" t="s">
        <v>27</v>
      </c>
      <c r="J2336" s="15" t="s">
        <v>332</v>
      </c>
      <c r="K2336" s="42">
        <v>99</v>
      </c>
      <c r="L2336" s="7">
        <v>21.82</v>
      </c>
      <c r="M2336" s="7">
        <v>20.55</v>
      </c>
      <c r="N2336" s="9">
        <v>0.94179651695692024</v>
      </c>
    </row>
    <row r="2337" spans="1:14" x14ac:dyDescent="0.25">
      <c r="A2337" s="5" t="s">
        <v>1599</v>
      </c>
      <c r="B2337" s="1" t="s">
        <v>1600</v>
      </c>
      <c r="C2337" t="s">
        <v>1601</v>
      </c>
      <c r="D2337" s="11" t="s">
        <v>1602</v>
      </c>
      <c r="E2337" s="1" t="s">
        <v>1537</v>
      </c>
      <c r="H2337" t="s">
        <v>1610</v>
      </c>
      <c r="I2337" t="s">
        <v>27</v>
      </c>
      <c r="J2337" s="15" t="s">
        <v>332</v>
      </c>
      <c r="K2337" s="42">
        <v>99</v>
      </c>
      <c r="L2337" s="7">
        <v>15.77</v>
      </c>
      <c r="M2337" s="7">
        <v>12.85</v>
      </c>
      <c r="N2337" s="9">
        <v>0.81483830057070383</v>
      </c>
    </row>
    <row r="2338" spans="1:14" x14ac:dyDescent="0.25">
      <c r="A2338" s="5" t="s">
        <v>1599</v>
      </c>
      <c r="B2338" s="1" t="s">
        <v>1600</v>
      </c>
      <c r="C2338" t="s">
        <v>1601</v>
      </c>
      <c r="D2338" s="11" t="s">
        <v>1602</v>
      </c>
      <c r="E2338" s="1" t="s">
        <v>1537</v>
      </c>
      <c r="H2338" t="s">
        <v>1610</v>
      </c>
      <c r="I2338" t="s">
        <v>27</v>
      </c>
      <c r="J2338" s="15" t="s">
        <v>332</v>
      </c>
      <c r="K2338" s="42">
        <v>99</v>
      </c>
      <c r="L2338" s="7">
        <v>34.54</v>
      </c>
      <c r="M2338" s="7">
        <v>31.54</v>
      </c>
      <c r="N2338" s="9">
        <v>0.91314418066010428</v>
      </c>
    </row>
    <row r="2339" spans="1:14" x14ac:dyDescent="0.25">
      <c r="A2339" s="5" t="s">
        <v>1599</v>
      </c>
      <c r="B2339" s="1" t="s">
        <v>1600</v>
      </c>
      <c r="C2339" t="s">
        <v>1601</v>
      </c>
      <c r="D2339" s="11" t="s">
        <v>1602</v>
      </c>
      <c r="E2339" s="1" t="s">
        <v>1537</v>
      </c>
      <c r="H2339" t="s">
        <v>1610</v>
      </c>
      <c r="I2339" t="s">
        <v>27</v>
      </c>
      <c r="J2339" s="15" t="s">
        <v>332</v>
      </c>
      <c r="K2339" s="42">
        <v>99</v>
      </c>
      <c r="L2339" s="7">
        <v>14.03</v>
      </c>
      <c r="M2339" s="7">
        <v>12.43</v>
      </c>
      <c r="N2339" s="9">
        <v>0.88595866001425516</v>
      </c>
    </row>
    <row r="2340" spans="1:14" x14ac:dyDescent="0.25">
      <c r="A2340" s="5" t="s">
        <v>1599</v>
      </c>
      <c r="B2340" s="1" t="s">
        <v>1600</v>
      </c>
      <c r="C2340" t="s">
        <v>1601</v>
      </c>
      <c r="D2340" s="11" t="s">
        <v>1602</v>
      </c>
      <c r="E2340" s="1" t="s">
        <v>1537</v>
      </c>
      <c r="H2340" t="s">
        <v>1610</v>
      </c>
      <c r="I2340" t="s">
        <v>27</v>
      </c>
      <c r="J2340" s="15" t="s">
        <v>332</v>
      </c>
      <c r="K2340" s="42">
        <v>99</v>
      </c>
      <c r="L2340" s="7">
        <v>21.55</v>
      </c>
      <c r="M2340" s="7">
        <v>20.34</v>
      </c>
      <c r="N2340" s="9">
        <v>0.94385150812064966</v>
      </c>
    </row>
    <row r="2341" spans="1:14" x14ac:dyDescent="0.25">
      <c r="A2341" s="5" t="s">
        <v>1599</v>
      </c>
      <c r="B2341" s="1" t="s">
        <v>1600</v>
      </c>
      <c r="C2341" t="s">
        <v>1601</v>
      </c>
      <c r="D2341" s="11" t="s">
        <v>1602</v>
      </c>
      <c r="E2341" s="1" t="s">
        <v>1537</v>
      </c>
      <c r="H2341" t="s">
        <v>1610</v>
      </c>
      <c r="I2341" t="s">
        <v>27</v>
      </c>
      <c r="J2341" s="15" t="s">
        <v>332</v>
      </c>
      <c r="K2341" s="42">
        <v>99</v>
      </c>
      <c r="L2341" s="7">
        <v>41.6</v>
      </c>
      <c r="M2341" s="7">
        <v>37.9</v>
      </c>
      <c r="N2341" s="9">
        <v>0.91105769230769229</v>
      </c>
    </row>
    <row r="2342" spans="1:14" x14ac:dyDescent="0.25">
      <c r="A2342" s="5" t="s">
        <v>1599</v>
      </c>
      <c r="B2342" s="1" t="s">
        <v>1600</v>
      </c>
      <c r="C2342" t="s">
        <v>1601</v>
      </c>
      <c r="D2342" s="11" t="s">
        <v>1602</v>
      </c>
      <c r="E2342" s="1" t="s">
        <v>1537</v>
      </c>
      <c r="H2342" t="s">
        <v>1610</v>
      </c>
      <c r="I2342" t="s">
        <v>27</v>
      </c>
      <c r="J2342" s="15" t="s">
        <v>332</v>
      </c>
      <c r="K2342" s="42">
        <v>99</v>
      </c>
      <c r="L2342" s="7">
        <v>17.23</v>
      </c>
      <c r="M2342" s="7">
        <v>15.54</v>
      </c>
      <c r="N2342" s="9">
        <v>0.90191526407428901</v>
      </c>
    </row>
    <row r="2343" spans="1:14" x14ac:dyDescent="0.25">
      <c r="A2343" s="5" t="s">
        <v>1599</v>
      </c>
      <c r="B2343" s="1" t="s">
        <v>1600</v>
      </c>
      <c r="C2343" t="s">
        <v>1601</v>
      </c>
      <c r="D2343" s="11" t="s">
        <v>1602</v>
      </c>
      <c r="E2343" s="1" t="s">
        <v>1537</v>
      </c>
      <c r="H2343" t="s">
        <v>1610</v>
      </c>
      <c r="I2343" t="s">
        <v>27</v>
      </c>
      <c r="J2343" s="15" t="s">
        <v>332</v>
      </c>
      <c r="K2343" s="42">
        <v>99</v>
      </c>
      <c r="L2343" s="7">
        <v>28.71</v>
      </c>
      <c r="M2343" s="7">
        <v>27.21</v>
      </c>
      <c r="N2343" s="9">
        <v>0.94775339602925812</v>
      </c>
    </row>
    <row r="2344" spans="1:14" x14ac:dyDescent="0.25">
      <c r="A2344" s="5" t="s">
        <v>1599</v>
      </c>
      <c r="B2344" s="1" t="s">
        <v>1600</v>
      </c>
      <c r="C2344" t="s">
        <v>1601</v>
      </c>
      <c r="D2344" s="11" t="s">
        <v>1602</v>
      </c>
      <c r="E2344" s="1" t="s">
        <v>1537</v>
      </c>
      <c r="H2344" t="s">
        <v>1610</v>
      </c>
      <c r="I2344" t="s">
        <v>27</v>
      </c>
      <c r="J2344" s="15" t="s">
        <v>332</v>
      </c>
      <c r="K2344" s="42">
        <v>99</v>
      </c>
      <c r="L2344" s="7">
        <v>19.57</v>
      </c>
      <c r="M2344" s="7">
        <v>15.78</v>
      </c>
      <c r="N2344" s="9">
        <v>0.80633622892181911</v>
      </c>
    </row>
    <row r="2345" spans="1:14" x14ac:dyDescent="0.25">
      <c r="A2345" s="5" t="s">
        <v>1599</v>
      </c>
      <c r="B2345" s="1" t="s">
        <v>1600</v>
      </c>
      <c r="C2345" t="s">
        <v>1601</v>
      </c>
      <c r="D2345" s="11" t="s">
        <v>1602</v>
      </c>
      <c r="E2345" s="1" t="s">
        <v>1537</v>
      </c>
      <c r="H2345" t="s">
        <v>1610</v>
      </c>
      <c r="I2345" t="s">
        <v>27</v>
      </c>
      <c r="J2345" s="15" t="s">
        <v>332</v>
      </c>
      <c r="K2345" s="42">
        <v>99</v>
      </c>
      <c r="L2345" s="7">
        <v>16.72</v>
      </c>
      <c r="M2345" s="7">
        <v>15.41</v>
      </c>
      <c r="N2345" s="9">
        <v>0.92165071770334939</v>
      </c>
    </row>
    <row r="2346" spans="1:14" x14ac:dyDescent="0.25">
      <c r="A2346" s="5" t="s">
        <v>1599</v>
      </c>
      <c r="B2346" s="1" t="s">
        <v>1600</v>
      </c>
      <c r="C2346" t="s">
        <v>1603</v>
      </c>
      <c r="D2346" s="11" t="s">
        <v>1602</v>
      </c>
      <c r="E2346" s="1" t="s">
        <v>1537</v>
      </c>
      <c r="H2346" t="s">
        <v>1610</v>
      </c>
      <c r="I2346" t="s">
        <v>27</v>
      </c>
      <c r="J2346" s="15" t="s">
        <v>332</v>
      </c>
      <c r="K2346" s="42">
        <v>103</v>
      </c>
      <c r="L2346" s="7">
        <v>22.09</v>
      </c>
      <c r="M2346" s="7">
        <v>22.24</v>
      </c>
      <c r="N2346" s="9">
        <v>1.0067904028972385</v>
      </c>
    </row>
    <row r="2347" spans="1:14" x14ac:dyDescent="0.25">
      <c r="A2347" s="5" t="s">
        <v>1599</v>
      </c>
      <c r="B2347" s="1" t="s">
        <v>1600</v>
      </c>
      <c r="C2347" t="s">
        <v>1603</v>
      </c>
      <c r="D2347" s="11" t="s">
        <v>1602</v>
      </c>
      <c r="E2347" s="1" t="s">
        <v>1537</v>
      </c>
      <c r="H2347" t="s">
        <v>1610</v>
      </c>
      <c r="I2347" t="s">
        <v>27</v>
      </c>
      <c r="J2347" s="15" t="s">
        <v>332</v>
      </c>
      <c r="K2347" s="42">
        <v>104</v>
      </c>
      <c r="L2347" s="7">
        <v>20.48</v>
      </c>
      <c r="M2347" s="7">
        <v>19.98</v>
      </c>
      <c r="N2347" s="9">
        <v>0.9755859375</v>
      </c>
    </row>
    <row r="2348" spans="1:14" x14ac:dyDescent="0.25">
      <c r="A2348" s="5" t="s">
        <v>1599</v>
      </c>
      <c r="B2348" s="1" t="s">
        <v>1600</v>
      </c>
      <c r="C2348" t="s">
        <v>1603</v>
      </c>
      <c r="D2348" s="11" t="s">
        <v>1602</v>
      </c>
      <c r="E2348" s="1" t="s">
        <v>1537</v>
      </c>
      <c r="H2348" t="s">
        <v>1610</v>
      </c>
      <c r="I2348" t="s">
        <v>27</v>
      </c>
      <c r="J2348" s="15" t="s">
        <v>332</v>
      </c>
      <c r="K2348" s="42">
        <v>105</v>
      </c>
      <c r="L2348" s="7">
        <v>18.079999999999998</v>
      </c>
      <c r="M2348" s="7">
        <v>17.75</v>
      </c>
      <c r="N2348" s="9">
        <v>0.98174778761061954</v>
      </c>
    </row>
    <row r="2349" spans="1:14" x14ac:dyDescent="0.25">
      <c r="A2349" s="5" t="s">
        <v>1599</v>
      </c>
      <c r="B2349" s="1" t="s">
        <v>1600</v>
      </c>
      <c r="C2349" t="s">
        <v>1603</v>
      </c>
      <c r="D2349" s="11" t="s">
        <v>1602</v>
      </c>
      <c r="E2349" s="1" t="s">
        <v>1537</v>
      </c>
      <c r="H2349" t="s">
        <v>1610</v>
      </c>
      <c r="I2349" t="s">
        <v>27</v>
      </c>
      <c r="J2349" s="15" t="s">
        <v>332</v>
      </c>
      <c r="K2349" s="42">
        <v>106</v>
      </c>
      <c r="L2349" s="7">
        <v>16.79</v>
      </c>
      <c r="M2349" s="7">
        <v>16.13</v>
      </c>
      <c r="N2349" s="9">
        <v>0.9606908874329958</v>
      </c>
    </row>
    <row r="2350" spans="1:14" x14ac:dyDescent="0.25">
      <c r="A2350" s="5" t="s">
        <v>1599</v>
      </c>
      <c r="B2350" s="1" t="s">
        <v>1600</v>
      </c>
      <c r="C2350" t="s">
        <v>1603</v>
      </c>
      <c r="D2350" s="11" t="s">
        <v>1602</v>
      </c>
      <c r="E2350" s="1" t="s">
        <v>1537</v>
      </c>
      <c r="H2350" t="s">
        <v>1610</v>
      </c>
      <c r="I2350" t="s">
        <v>27</v>
      </c>
      <c r="J2350" s="15" t="s">
        <v>332</v>
      </c>
      <c r="K2350" s="42">
        <v>107</v>
      </c>
      <c r="L2350" s="7">
        <v>22.82</v>
      </c>
      <c r="M2350" s="7">
        <v>21.79</v>
      </c>
      <c r="N2350" s="9">
        <v>0.95486415425065729</v>
      </c>
    </row>
    <row r="2351" spans="1:14" x14ac:dyDescent="0.25">
      <c r="A2351" s="5" t="s">
        <v>1599</v>
      </c>
      <c r="B2351" s="1" t="s">
        <v>1600</v>
      </c>
      <c r="C2351" t="s">
        <v>1603</v>
      </c>
      <c r="D2351" s="11" t="s">
        <v>1602</v>
      </c>
      <c r="E2351" s="1" t="s">
        <v>1537</v>
      </c>
      <c r="H2351" t="s">
        <v>1610</v>
      </c>
      <c r="I2351" t="s">
        <v>27</v>
      </c>
      <c r="J2351" s="15" t="s">
        <v>332</v>
      </c>
      <c r="K2351" s="42">
        <v>108</v>
      </c>
      <c r="L2351" s="7">
        <v>22.59</v>
      </c>
      <c r="M2351" s="7">
        <v>21.91</v>
      </c>
      <c r="N2351" s="9">
        <v>0.96989818503762726</v>
      </c>
    </row>
    <row r="2352" spans="1:14" x14ac:dyDescent="0.25">
      <c r="A2352" s="5" t="s">
        <v>1599</v>
      </c>
      <c r="B2352" s="1" t="s">
        <v>1600</v>
      </c>
      <c r="C2352" t="s">
        <v>1603</v>
      </c>
      <c r="D2352" s="11" t="s">
        <v>1602</v>
      </c>
      <c r="E2352" s="1" t="s">
        <v>1537</v>
      </c>
      <c r="H2352" t="s">
        <v>1610</v>
      </c>
      <c r="I2352" t="s">
        <v>27</v>
      </c>
      <c r="J2352" s="15" t="s">
        <v>332</v>
      </c>
      <c r="K2352" s="42">
        <v>109</v>
      </c>
      <c r="L2352" s="7">
        <v>23.25</v>
      </c>
      <c r="M2352" s="7">
        <v>22.64</v>
      </c>
      <c r="N2352" s="9">
        <v>0.97376344086021505</v>
      </c>
    </row>
    <row r="2353" spans="1:14" x14ac:dyDescent="0.25">
      <c r="A2353" s="5" t="s">
        <v>1599</v>
      </c>
      <c r="B2353" s="1" t="s">
        <v>1600</v>
      </c>
      <c r="C2353" t="s">
        <v>1603</v>
      </c>
      <c r="D2353" s="11" t="s">
        <v>1602</v>
      </c>
      <c r="E2353" s="1" t="s">
        <v>1537</v>
      </c>
      <c r="H2353" t="s">
        <v>1610</v>
      </c>
      <c r="I2353" t="s">
        <v>27</v>
      </c>
      <c r="J2353" s="15" t="s">
        <v>332</v>
      </c>
      <c r="K2353" s="42">
        <v>110</v>
      </c>
      <c r="L2353" s="7">
        <v>27.18</v>
      </c>
      <c r="M2353" s="7">
        <v>26.28</v>
      </c>
      <c r="N2353" s="9">
        <v>0.9668874172185431</v>
      </c>
    </row>
    <row r="2354" spans="1:14" x14ac:dyDescent="0.25">
      <c r="A2354" s="5" t="s">
        <v>1599</v>
      </c>
      <c r="B2354" s="1" t="s">
        <v>1600</v>
      </c>
      <c r="C2354" t="s">
        <v>1603</v>
      </c>
      <c r="D2354" s="11" t="s">
        <v>1602</v>
      </c>
      <c r="E2354" s="1" t="s">
        <v>1537</v>
      </c>
      <c r="H2354" t="s">
        <v>1610</v>
      </c>
      <c r="I2354" t="s">
        <v>27</v>
      </c>
      <c r="J2354" s="15" t="s">
        <v>332</v>
      </c>
      <c r="K2354" s="42">
        <v>111</v>
      </c>
      <c r="L2354" s="7">
        <v>16.329999999999998</v>
      </c>
      <c r="M2354" s="7">
        <v>16</v>
      </c>
      <c r="N2354" s="9">
        <v>0.97979179424372331</v>
      </c>
    </row>
    <row r="2355" spans="1:14" x14ac:dyDescent="0.25">
      <c r="A2355" s="5" t="s">
        <v>1599</v>
      </c>
      <c r="B2355" s="1" t="s">
        <v>1600</v>
      </c>
      <c r="C2355" t="s">
        <v>1603</v>
      </c>
      <c r="D2355" s="11" t="s">
        <v>1602</v>
      </c>
      <c r="E2355" s="1" t="s">
        <v>1537</v>
      </c>
      <c r="H2355" t="s">
        <v>1610</v>
      </c>
      <c r="I2355" t="s">
        <v>27</v>
      </c>
      <c r="J2355" s="15" t="s">
        <v>332</v>
      </c>
      <c r="K2355" s="42">
        <v>113</v>
      </c>
      <c r="L2355" s="7">
        <v>38.35</v>
      </c>
      <c r="M2355" s="7">
        <v>37.18</v>
      </c>
      <c r="N2355" s="9">
        <v>0.96949152542372874</v>
      </c>
    </row>
    <row r="2356" spans="1:14" x14ac:dyDescent="0.25">
      <c r="A2356" s="5" t="s">
        <v>1599</v>
      </c>
      <c r="B2356" s="1" t="s">
        <v>1600</v>
      </c>
      <c r="C2356" t="s">
        <v>1603</v>
      </c>
      <c r="D2356" s="11" t="s">
        <v>1602</v>
      </c>
      <c r="E2356" s="1" t="s">
        <v>1537</v>
      </c>
      <c r="H2356" t="s">
        <v>1610</v>
      </c>
      <c r="I2356" t="s">
        <v>27</v>
      </c>
      <c r="J2356" s="15" t="s">
        <v>332</v>
      </c>
      <c r="K2356" s="42">
        <v>114</v>
      </c>
      <c r="L2356" s="7">
        <v>24.78</v>
      </c>
      <c r="M2356" s="7">
        <v>23.29</v>
      </c>
      <c r="N2356" s="9">
        <v>0.93987086359967709</v>
      </c>
    </row>
    <row r="2357" spans="1:14" x14ac:dyDescent="0.25">
      <c r="A2357" s="5" t="s">
        <v>1599</v>
      </c>
      <c r="B2357" s="1" t="s">
        <v>1600</v>
      </c>
      <c r="C2357" t="s">
        <v>1603</v>
      </c>
      <c r="D2357" s="11" t="s">
        <v>1602</v>
      </c>
      <c r="E2357" s="1" t="s">
        <v>1537</v>
      </c>
      <c r="H2357" t="s">
        <v>1610</v>
      </c>
      <c r="I2357" t="s">
        <v>27</v>
      </c>
      <c r="J2357" s="15" t="s">
        <v>332</v>
      </c>
      <c r="K2357" s="42">
        <v>115</v>
      </c>
      <c r="L2357" s="7">
        <v>32.99</v>
      </c>
      <c r="M2357" s="7">
        <v>31.22</v>
      </c>
      <c r="N2357" s="9">
        <v>0.94634737799333124</v>
      </c>
    </row>
    <row r="2358" spans="1:14" x14ac:dyDescent="0.25">
      <c r="A2358" s="5" t="s">
        <v>1599</v>
      </c>
      <c r="B2358" s="1" t="s">
        <v>1600</v>
      </c>
      <c r="C2358" t="s">
        <v>1603</v>
      </c>
      <c r="D2358" s="11" t="s">
        <v>1602</v>
      </c>
      <c r="E2358" s="1" t="s">
        <v>1537</v>
      </c>
      <c r="H2358" t="s">
        <v>1610</v>
      </c>
      <c r="I2358" t="s">
        <v>27</v>
      </c>
      <c r="J2358" s="15" t="s">
        <v>332</v>
      </c>
      <c r="K2358" s="42">
        <v>116</v>
      </c>
      <c r="L2358" s="7">
        <v>15.63</v>
      </c>
      <c r="M2358" s="7">
        <v>15.13</v>
      </c>
      <c r="N2358" s="9">
        <v>0.96801023672424824</v>
      </c>
    </row>
    <row r="2359" spans="1:14" x14ac:dyDescent="0.25">
      <c r="A2359" s="5" t="s">
        <v>1599</v>
      </c>
      <c r="B2359" s="1" t="s">
        <v>1600</v>
      </c>
      <c r="C2359" t="s">
        <v>1603</v>
      </c>
      <c r="D2359" s="11" t="s">
        <v>1602</v>
      </c>
      <c r="E2359" s="1" t="s">
        <v>1537</v>
      </c>
      <c r="H2359" t="s">
        <v>1610</v>
      </c>
      <c r="I2359" t="s">
        <v>27</v>
      </c>
      <c r="J2359" s="15" t="s">
        <v>332</v>
      </c>
      <c r="K2359" s="42">
        <v>117</v>
      </c>
      <c r="L2359" s="7">
        <v>39.299999999999997</v>
      </c>
      <c r="M2359" s="7">
        <v>37.22</v>
      </c>
      <c r="N2359" s="9">
        <v>0.94707379134860059</v>
      </c>
    </row>
    <row r="2360" spans="1:14" x14ac:dyDescent="0.25">
      <c r="A2360" s="5" t="s">
        <v>1599</v>
      </c>
      <c r="B2360" s="1" t="s">
        <v>1600</v>
      </c>
      <c r="C2360" t="s">
        <v>1603</v>
      </c>
      <c r="D2360" s="11" t="s">
        <v>1602</v>
      </c>
      <c r="E2360" s="1" t="s">
        <v>1537</v>
      </c>
      <c r="H2360" t="s">
        <v>1610</v>
      </c>
      <c r="I2360" t="s">
        <v>27</v>
      </c>
      <c r="J2360" s="15" t="s">
        <v>332</v>
      </c>
      <c r="K2360" s="42">
        <v>118</v>
      </c>
      <c r="L2360" s="7">
        <v>17.920000000000002</v>
      </c>
      <c r="M2360" s="7">
        <v>17.57</v>
      </c>
      <c r="N2360" s="9">
        <v>0.98046874999999989</v>
      </c>
    </row>
    <row r="2361" spans="1:14" x14ac:dyDescent="0.25">
      <c r="A2361" s="5" t="s">
        <v>1599</v>
      </c>
      <c r="B2361" s="1" t="s">
        <v>1600</v>
      </c>
      <c r="C2361" t="s">
        <v>1603</v>
      </c>
      <c r="D2361" s="11" t="s">
        <v>1602</v>
      </c>
      <c r="E2361" s="1" t="s">
        <v>1537</v>
      </c>
      <c r="H2361" t="s">
        <v>1610</v>
      </c>
      <c r="I2361" t="s">
        <v>27</v>
      </c>
      <c r="J2361" s="15" t="s">
        <v>332</v>
      </c>
      <c r="K2361" s="42">
        <v>119</v>
      </c>
      <c r="L2361" s="7">
        <v>16.68</v>
      </c>
      <c r="M2361" s="7">
        <v>14.93</v>
      </c>
      <c r="N2361" s="9">
        <v>0.89508393285371701</v>
      </c>
    </row>
    <row r="2362" spans="1:14" x14ac:dyDescent="0.25">
      <c r="A2362" s="5" t="s">
        <v>1599</v>
      </c>
      <c r="B2362" s="1" t="s">
        <v>1600</v>
      </c>
      <c r="C2362" t="s">
        <v>1603</v>
      </c>
      <c r="D2362" s="11" t="s">
        <v>1602</v>
      </c>
      <c r="E2362" s="1" t="s">
        <v>1537</v>
      </c>
      <c r="H2362" t="s">
        <v>1610</v>
      </c>
      <c r="I2362" t="s">
        <v>27</v>
      </c>
      <c r="J2362" s="15" t="s">
        <v>332</v>
      </c>
      <c r="K2362" s="42">
        <v>120</v>
      </c>
      <c r="L2362" s="7">
        <v>16.77</v>
      </c>
      <c r="M2362" s="7">
        <v>16.329999999999998</v>
      </c>
      <c r="N2362" s="9">
        <v>0.97376267143708994</v>
      </c>
    </row>
    <row r="2363" spans="1:14" x14ac:dyDescent="0.25">
      <c r="A2363" s="5" t="s">
        <v>1599</v>
      </c>
      <c r="B2363" s="1" t="s">
        <v>1600</v>
      </c>
      <c r="C2363" t="s">
        <v>1603</v>
      </c>
      <c r="D2363" s="11" t="s">
        <v>1602</v>
      </c>
      <c r="E2363" s="1" t="s">
        <v>1537</v>
      </c>
      <c r="H2363" t="s">
        <v>1610</v>
      </c>
      <c r="I2363" t="s">
        <v>27</v>
      </c>
      <c r="J2363" s="15" t="s">
        <v>332</v>
      </c>
      <c r="K2363" s="42">
        <v>121</v>
      </c>
      <c r="L2363" s="7">
        <v>43.99</v>
      </c>
      <c r="M2363" s="7">
        <v>37.69</v>
      </c>
      <c r="N2363" s="9">
        <v>0.85678563309843137</v>
      </c>
    </row>
    <row r="2364" spans="1:14" x14ac:dyDescent="0.25">
      <c r="A2364" s="5" t="s">
        <v>1599</v>
      </c>
      <c r="B2364" s="1" t="s">
        <v>1600</v>
      </c>
      <c r="C2364" t="s">
        <v>1603</v>
      </c>
      <c r="D2364" s="11" t="s">
        <v>1602</v>
      </c>
      <c r="E2364" s="1" t="s">
        <v>1537</v>
      </c>
      <c r="H2364" t="s">
        <v>1610</v>
      </c>
      <c r="I2364" t="s">
        <v>27</v>
      </c>
      <c r="J2364" s="15" t="s">
        <v>332</v>
      </c>
      <c r="K2364" s="42">
        <v>122</v>
      </c>
      <c r="L2364" s="7">
        <v>18.260000000000002</v>
      </c>
      <c r="M2364" s="7">
        <v>18.89</v>
      </c>
      <c r="N2364" s="9">
        <v>1.0345016429353777</v>
      </c>
    </row>
    <row r="2365" spans="1:14" x14ac:dyDescent="0.25">
      <c r="A2365" s="5" t="s">
        <v>1599</v>
      </c>
      <c r="B2365" s="1" t="s">
        <v>1600</v>
      </c>
      <c r="C2365" t="s">
        <v>1603</v>
      </c>
      <c r="D2365" s="11" t="s">
        <v>1602</v>
      </c>
      <c r="E2365" s="1" t="s">
        <v>1537</v>
      </c>
      <c r="H2365" t="s">
        <v>1610</v>
      </c>
      <c r="I2365" t="s">
        <v>27</v>
      </c>
      <c r="J2365" s="15" t="s">
        <v>332</v>
      </c>
      <c r="K2365" s="42">
        <v>123</v>
      </c>
      <c r="L2365" s="7">
        <v>19.39</v>
      </c>
      <c r="M2365" s="7">
        <v>19.12</v>
      </c>
      <c r="N2365" s="9">
        <v>0.98607529654461068</v>
      </c>
    </row>
    <row r="2366" spans="1:14" x14ac:dyDescent="0.25">
      <c r="A2366" s="5" t="s">
        <v>1599</v>
      </c>
      <c r="B2366" s="1" t="s">
        <v>1600</v>
      </c>
      <c r="C2366" t="s">
        <v>1603</v>
      </c>
      <c r="D2366" s="11" t="s">
        <v>1602</v>
      </c>
      <c r="E2366" s="1" t="s">
        <v>1537</v>
      </c>
      <c r="H2366" t="s">
        <v>1610</v>
      </c>
      <c r="I2366" t="s">
        <v>27</v>
      </c>
      <c r="J2366" s="15" t="s">
        <v>332</v>
      </c>
      <c r="K2366" s="42">
        <v>124</v>
      </c>
      <c r="L2366" s="7">
        <v>28.27</v>
      </c>
      <c r="M2366" s="7">
        <v>27.13</v>
      </c>
      <c r="N2366" s="9">
        <v>0.95967456667845774</v>
      </c>
    </row>
    <row r="2367" spans="1:14" x14ac:dyDescent="0.25">
      <c r="A2367" s="5" t="s">
        <v>1599</v>
      </c>
      <c r="B2367" s="1" t="s">
        <v>1600</v>
      </c>
      <c r="C2367" t="s">
        <v>1603</v>
      </c>
      <c r="D2367" s="11" t="s">
        <v>1602</v>
      </c>
      <c r="E2367" s="1" t="s">
        <v>1537</v>
      </c>
      <c r="H2367" t="s">
        <v>1610</v>
      </c>
      <c r="I2367" t="s">
        <v>27</v>
      </c>
      <c r="J2367" s="15" t="s">
        <v>332</v>
      </c>
      <c r="K2367" s="42">
        <v>125</v>
      </c>
      <c r="L2367" s="7">
        <v>44.96</v>
      </c>
      <c r="M2367" s="7">
        <v>42.95</v>
      </c>
      <c r="N2367" s="9">
        <v>0.95529359430604988</v>
      </c>
    </row>
    <row r="2368" spans="1:14" x14ac:dyDescent="0.25">
      <c r="A2368" s="5" t="s">
        <v>1599</v>
      </c>
      <c r="B2368" s="1" t="s">
        <v>1600</v>
      </c>
      <c r="C2368" t="s">
        <v>1603</v>
      </c>
      <c r="D2368" s="11" t="s">
        <v>1602</v>
      </c>
      <c r="E2368" s="1" t="s">
        <v>1537</v>
      </c>
      <c r="H2368" t="s">
        <v>1610</v>
      </c>
      <c r="I2368" t="s">
        <v>27</v>
      </c>
      <c r="J2368" s="15" t="s">
        <v>332</v>
      </c>
      <c r="K2368" s="42">
        <v>126</v>
      </c>
      <c r="L2368" s="7">
        <v>34.299999999999997</v>
      </c>
      <c r="M2368" s="7">
        <v>32.97</v>
      </c>
      <c r="N2368" s="9">
        <v>0.96122448979591846</v>
      </c>
    </row>
    <row r="2369" spans="1:14" x14ac:dyDescent="0.25">
      <c r="A2369" s="5" t="s">
        <v>1599</v>
      </c>
      <c r="B2369" s="1" t="s">
        <v>1600</v>
      </c>
      <c r="C2369" t="s">
        <v>1603</v>
      </c>
      <c r="D2369" s="11" t="s">
        <v>1602</v>
      </c>
      <c r="E2369" s="1" t="s">
        <v>1537</v>
      </c>
      <c r="H2369" t="s">
        <v>1610</v>
      </c>
      <c r="I2369" t="s">
        <v>27</v>
      </c>
      <c r="J2369" s="15" t="s">
        <v>332</v>
      </c>
      <c r="K2369" s="42">
        <v>127</v>
      </c>
      <c r="L2369" s="7">
        <v>15.02</v>
      </c>
      <c r="M2369" s="7">
        <v>13.68</v>
      </c>
      <c r="N2369" s="9">
        <v>0.91078561917443412</v>
      </c>
    </row>
    <row r="2370" spans="1:14" x14ac:dyDescent="0.25">
      <c r="A2370" s="5" t="s">
        <v>1599</v>
      </c>
      <c r="B2370" s="1" t="s">
        <v>1600</v>
      </c>
      <c r="C2370" t="s">
        <v>1603</v>
      </c>
      <c r="D2370" s="11" t="s">
        <v>1602</v>
      </c>
      <c r="E2370" s="1" t="s">
        <v>1537</v>
      </c>
      <c r="H2370" t="s">
        <v>1610</v>
      </c>
      <c r="I2370" t="s">
        <v>27</v>
      </c>
      <c r="J2370" s="15" t="s">
        <v>332</v>
      </c>
      <c r="K2370" s="42">
        <v>128</v>
      </c>
      <c r="L2370" s="7">
        <v>26.84</v>
      </c>
      <c r="M2370" s="7">
        <v>25.22</v>
      </c>
      <c r="N2370" s="9">
        <v>0.93964232488822652</v>
      </c>
    </row>
    <row r="2371" spans="1:14" x14ac:dyDescent="0.25">
      <c r="A2371" s="5" t="s">
        <v>1599</v>
      </c>
      <c r="B2371" s="1" t="s">
        <v>1600</v>
      </c>
      <c r="C2371" t="s">
        <v>1603</v>
      </c>
      <c r="D2371" s="11" t="s">
        <v>1602</v>
      </c>
      <c r="E2371" s="1" t="s">
        <v>1537</v>
      </c>
      <c r="H2371" t="s">
        <v>1610</v>
      </c>
      <c r="I2371" t="s">
        <v>27</v>
      </c>
      <c r="J2371" s="15" t="s">
        <v>332</v>
      </c>
      <c r="K2371" s="42">
        <v>129</v>
      </c>
      <c r="L2371" s="7">
        <v>15.4</v>
      </c>
      <c r="M2371" s="7">
        <v>15.2</v>
      </c>
      <c r="N2371" s="9">
        <v>0.9870129870129869</v>
      </c>
    </row>
    <row r="2372" spans="1:14" x14ac:dyDescent="0.25">
      <c r="A2372" s="5" t="s">
        <v>1599</v>
      </c>
      <c r="B2372" s="1" t="s">
        <v>1600</v>
      </c>
      <c r="C2372" t="s">
        <v>1603</v>
      </c>
      <c r="D2372" s="11" t="s">
        <v>1602</v>
      </c>
      <c r="E2372" s="1" t="s">
        <v>1537</v>
      </c>
      <c r="H2372" t="s">
        <v>1610</v>
      </c>
      <c r="I2372" t="s">
        <v>27</v>
      </c>
      <c r="J2372" s="15" t="s">
        <v>332</v>
      </c>
      <c r="K2372" s="42">
        <v>130</v>
      </c>
      <c r="L2372" s="7">
        <v>31.69</v>
      </c>
      <c r="M2372" s="7">
        <v>28.73</v>
      </c>
      <c r="N2372" s="9">
        <v>0.90659514042284628</v>
      </c>
    </row>
    <row r="2373" spans="1:14" x14ac:dyDescent="0.25">
      <c r="A2373" s="5" t="s">
        <v>1599</v>
      </c>
      <c r="B2373" s="1" t="s">
        <v>1600</v>
      </c>
      <c r="C2373" t="s">
        <v>1603</v>
      </c>
      <c r="D2373" s="11" t="s">
        <v>1602</v>
      </c>
      <c r="E2373" s="1" t="s">
        <v>1537</v>
      </c>
      <c r="H2373" t="s">
        <v>1610</v>
      </c>
      <c r="I2373" t="s">
        <v>27</v>
      </c>
      <c r="J2373" s="15" t="s">
        <v>332</v>
      </c>
      <c r="K2373" s="42">
        <v>131</v>
      </c>
      <c r="L2373" s="7">
        <v>28.49</v>
      </c>
      <c r="M2373" s="7">
        <v>25.6</v>
      </c>
      <c r="N2373" s="9">
        <v>0.89856089856089871</v>
      </c>
    </row>
    <row r="2374" spans="1:14" x14ac:dyDescent="0.25">
      <c r="A2374" s="5" t="s">
        <v>1599</v>
      </c>
      <c r="B2374" s="1" t="s">
        <v>1600</v>
      </c>
      <c r="C2374" t="s">
        <v>1603</v>
      </c>
      <c r="D2374" s="11" t="s">
        <v>1602</v>
      </c>
      <c r="E2374" s="1" t="s">
        <v>1537</v>
      </c>
      <c r="H2374" t="s">
        <v>1610</v>
      </c>
      <c r="I2374" t="s">
        <v>27</v>
      </c>
      <c r="J2374" s="15" t="s">
        <v>332</v>
      </c>
      <c r="K2374" s="42">
        <v>132</v>
      </c>
      <c r="L2374" s="7">
        <v>19.309999999999999</v>
      </c>
      <c r="M2374" s="7">
        <v>19.07</v>
      </c>
      <c r="N2374" s="9">
        <v>0.98757120662868991</v>
      </c>
    </row>
    <row r="2375" spans="1:14" x14ac:dyDescent="0.25">
      <c r="A2375" s="5" t="s">
        <v>1599</v>
      </c>
      <c r="B2375" s="1" t="s">
        <v>1600</v>
      </c>
      <c r="C2375" t="s">
        <v>1603</v>
      </c>
      <c r="D2375" s="11" t="s">
        <v>1602</v>
      </c>
      <c r="E2375" s="1" t="s">
        <v>1537</v>
      </c>
      <c r="H2375" t="s">
        <v>1610</v>
      </c>
      <c r="I2375" t="s">
        <v>27</v>
      </c>
      <c r="J2375" s="15" t="s">
        <v>332</v>
      </c>
      <c r="K2375" s="42">
        <v>133</v>
      </c>
      <c r="L2375" s="7">
        <v>23.19</v>
      </c>
      <c r="M2375" s="7">
        <v>20.96</v>
      </c>
      <c r="N2375" s="9">
        <v>0.90383786114704612</v>
      </c>
    </row>
    <row r="2376" spans="1:14" x14ac:dyDescent="0.25">
      <c r="A2376" s="5" t="s">
        <v>1599</v>
      </c>
      <c r="B2376" s="1" t="s">
        <v>1600</v>
      </c>
      <c r="C2376" t="s">
        <v>1603</v>
      </c>
      <c r="D2376" s="11" t="s">
        <v>1602</v>
      </c>
      <c r="E2376" s="1" t="s">
        <v>1537</v>
      </c>
      <c r="H2376" t="s">
        <v>1610</v>
      </c>
      <c r="I2376" t="s">
        <v>27</v>
      </c>
      <c r="J2376" s="15" t="s">
        <v>332</v>
      </c>
      <c r="K2376" s="42">
        <v>134</v>
      </c>
      <c r="L2376" s="7">
        <v>20.16</v>
      </c>
      <c r="M2376" s="7">
        <v>19.579999999999998</v>
      </c>
      <c r="N2376" s="9">
        <v>0.97123015873015861</v>
      </c>
    </row>
    <row r="2377" spans="1:14" x14ac:dyDescent="0.25">
      <c r="A2377" s="5" t="s">
        <v>1599</v>
      </c>
      <c r="B2377" s="1" t="s">
        <v>1600</v>
      </c>
      <c r="C2377" t="s">
        <v>1603</v>
      </c>
      <c r="D2377" s="11" t="s">
        <v>1602</v>
      </c>
      <c r="E2377" s="1" t="s">
        <v>1537</v>
      </c>
      <c r="H2377" t="s">
        <v>1610</v>
      </c>
      <c r="I2377" t="s">
        <v>27</v>
      </c>
      <c r="J2377" s="15" t="s">
        <v>332</v>
      </c>
      <c r="K2377" s="42">
        <v>135</v>
      </c>
      <c r="L2377" s="7">
        <v>39.08</v>
      </c>
      <c r="M2377" s="7">
        <v>37.15</v>
      </c>
      <c r="N2377" s="9">
        <v>0.95061412487205732</v>
      </c>
    </row>
    <row r="2378" spans="1:14" x14ac:dyDescent="0.25">
      <c r="A2378" s="5" t="s">
        <v>1599</v>
      </c>
      <c r="B2378" s="1" t="s">
        <v>1600</v>
      </c>
      <c r="C2378" t="s">
        <v>1603</v>
      </c>
      <c r="D2378" s="11" t="s">
        <v>1602</v>
      </c>
      <c r="E2378" s="1" t="s">
        <v>1537</v>
      </c>
      <c r="H2378" t="s">
        <v>1610</v>
      </c>
      <c r="I2378" t="s">
        <v>27</v>
      </c>
      <c r="J2378" s="15" t="s">
        <v>332</v>
      </c>
      <c r="K2378" s="42">
        <v>136</v>
      </c>
      <c r="L2378" s="7">
        <v>21.53</v>
      </c>
      <c r="M2378" s="7">
        <v>20.58</v>
      </c>
      <c r="N2378" s="9">
        <v>0.95587552252670682</v>
      </c>
    </row>
    <row r="2379" spans="1:14" x14ac:dyDescent="0.25">
      <c r="A2379" s="5" t="s">
        <v>1599</v>
      </c>
      <c r="B2379" s="1" t="s">
        <v>1600</v>
      </c>
      <c r="C2379" t="s">
        <v>1603</v>
      </c>
      <c r="D2379" s="11" t="s">
        <v>1602</v>
      </c>
      <c r="E2379" s="1" t="s">
        <v>1537</v>
      </c>
      <c r="H2379" t="s">
        <v>1610</v>
      </c>
      <c r="I2379" t="s">
        <v>27</v>
      </c>
      <c r="J2379" s="15" t="s">
        <v>332</v>
      </c>
      <c r="K2379" s="42">
        <v>137</v>
      </c>
      <c r="L2379" s="7">
        <v>21.27</v>
      </c>
      <c r="M2379" s="7">
        <v>20.65</v>
      </c>
      <c r="N2379" s="9">
        <v>0.97085096379877756</v>
      </c>
    </row>
    <row r="2380" spans="1:14" x14ac:dyDescent="0.25">
      <c r="A2380" s="5" t="s">
        <v>1599</v>
      </c>
      <c r="B2380" s="1" t="s">
        <v>1600</v>
      </c>
      <c r="C2380" t="s">
        <v>1603</v>
      </c>
      <c r="D2380" s="11" t="s">
        <v>1602</v>
      </c>
      <c r="E2380" s="1" t="s">
        <v>1537</v>
      </c>
      <c r="H2380" t="s">
        <v>1610</v>
      </c>
      <c r="I2380" t="s">
        <v>27</v>
      </c>
      <c r="J2380" s="15" t="s">
        <v>332</v>
      </c>
      <c r="K2380" s="42">
        <v>138</v>
      </c>
      <c r="L2380" s="7">
        <v>25.73</v>
      </c>
      <c r="M2380" s="7">
        <v>24.41</v>
      </c>
      <c r="N2380" s="9">
        <v>0.94869801787796348</v>
      </c>
    </row>
    <row r="2381" spans="1:14" x14ac:dyDescent="0.25">
      <c r="A2381" s="5" t="s">
        <v>1599</v>
      </c>
      <c r="B2381" s="1" t="s">
        <v>1600</v>
      </c>
      <c r="C2381" t="s">
        <v>1603</v>
      </c>
      <c r="D2381" s="11" t="s">
        <v>1602</v>
      </c>
      <c r="E2381" s="1" t="s">
        <v>1537</v>
      </c>
      <c r="H2381" t="s">
        <v>1610</v>
      </c>
      <c r="I2381" t="s">
        <v>27</v>
      </c>
      <c r="J2381" s="15" t="s">
        <v>332</v>
      </c>
      <c r="K2381" s="42">
        <v>139</v>
      </c>
      <c r="L2381" s="7">
        <v>22.37</v>
      </c>
      <c r="M2381" s="7">
        <v>22.32</v>
      </c>
      <c r="N2381" s="9">
        <v>0.99776486365668304</v>
      </c>
    </row>
    <row r="2382" spans="1:14" x14ac:dyDescent="0.25">
      <c r="A2382" s="5" t="s">
        <v>1599</v>
      </c>
      <c r="B2382" s="1" t="s">
        <v>1600</v>
      </c>
      <c r="C2382" t="s">
        <v>1603</v>
      </c>
      <c r="D2382" s="11" t="s">
        <v>1602</v>
      </c>
      <c r="E2382" s="1" t="s">
        <v>1537</v>
      </c>
      <c r="H2382" t="s">
        <v>1610</v>
      </c>
      <c r="I2382" t="s">
        <v>27</v>
      </c>
      <c r="J2382" s="15" t="s">
        <v>332</v>
      </c>
      <c r="K2382" s="42">
        <v>140</v>
      </c>
      <c r="L2382" s="7">
        <v>34.47</v>
      </c>
      <c r="M2382" s="7">
        <v>32.99</v>
      </c>
      <c r="N2382" s="9">
        <v>0.95706411372207723</v>
      </c>
    </row>
    <row r="2383" spans="1:14" x14ac:dyDescent="0.25">
      <c r="A2383" s="5" t="s">
        <v>1599</v>
      </c>
      <c r="B2383" s="1" t="s">
        <v>1600</v>
      </c>
      <c r="C2383" t="s">
        <v>1603</v>
      </c>
      <c r="D2383" s="11" t="s">
        <v>1602</v>
      </c>
      <c r="E2383" s="1" t="s">
        <v>1537</v>
      </c>
      <c r="H2383" t="s">
        <v>1610</v>
      </c>
      <c r="I2383" t="s">
        <v>27</v>
      </c>
      <c r="J2383" s="15" t="s">
        <v>332</v>
      </c>
      <c r="K2383" s="42">
        <v>141</v>
      </c>
      <c r="L2383" s="7">
        <v>32.47</v>
      </c>
      <c r="M2383" s="7">
        <v>30.91</v>
      </c>
      <c r="N2383" s="9">
        <v>0.95195565137049587</v>
      </c>
    </row>
    <row r="2384" spans="1:14" x14ac:dyDescent="0.25">
      <c r="A2384" s="5" t="s">
        <v>1599</v>
      </c>
      <c r="B2384" s="1" t="s">
        <v>1600</v>
      </c>
      <c r="C2384" t="s">
        <v>1603</v>
      </c>
      <c r="D2384" s="11" t="s">
        <v>1602</v>
      </c>
      <c r="E2384" s="1" t="s">
        <v>1537</v>
      </c>
      <c r="H2384" t="s">
        <v>1610</v>
      </c>
      <c r="I2384" t="s">
        <v>27</v>
      </c>
      <c r="J2384" s="15" t="s">
        <v>332</v>
      </c>
      <c r="K2384" s="42">
        <v>142</v>
      </c>
      <c r="L2384" s="7">
        <v>32.200000000000003</v>
      </c>
      <c r="M2384" s="7">
        <v>31.03</v>
      </c>
      <c r="N2384" s="9">
        <v>0.96366459627329193</v>
      </c>
    </row>
    <row r="2385" spans="1:14" x14ac:dyDescent="0.25">
      <c r="A2385" s="5" t="s">
        <v>1599</v>
      </c>
      <c r="B2385" s="1" t="s">
        <v>1600</v>
      </c>
      <c r="C2385" t="s">
        <v>1603</v>
      </c>
      <c r="D2385" s="11" t="s">
        <v>1602</v>
      </c>
      <c r="E2385" s="1" t="s">
        <v>1537</v>
      </c>
      <c r="H2385" t="s">
        <v>1610</v>
      </c>
      <c r="I2385" t="s">
        <v>27</v>
      </c>
      <c r="J2385" s="15" t="s">
        <v>332</v>
      </c>
      <c r="K2385" s="42">
        <v>143</v>
      </c>
      <c r="L2385" s="7">
        <v>22.93</v>
      </c>
      <c r="M2385" s="7">
        <v>22.92</v>
      </c>
      <c r="N2385" s="9">
        <v>0.99956389010030533</v>
      </c>
    </row>
    <row r="2386" spans="1:14" x14ac:dyDescent="0.25">
      <c r="A2386" s="5" t="s">
        <v>1599</v>
      </c>
      <c r="B2386" s="1" t="s">
        <v>1600</v>
      </c>
      <c r="C2386" t="s">
        <v>1603</v>
      </c>
      <c r="D2386" s="11" t="s">
        <v>1602</v>
      </c>
      <c r="E2386" s="1" t="s">
        <v>1537</v>
      </c>
      <c r="H2386" t="s">
        <v>1610</v>
      </c>
      <c r="I2386" t="s">
        <v>27</v>
      </c>
      <c r="J2386" s="15" t="s">
        <v>332</v>
      </c>
      <c r="K2386" s="42">
        <v>144</v>
      </c>
      <c r="L2386" s="7">
        <v>22.69</v>
      </c>
      <c r="M2386" s="7">
        <v>20.420000000000002</v>
      </c>
      <c r="N2386" s="9">
        <v>0.89995592772146327</v>
      </c>
    </row>
    <row r="2387" spans="1:14" x14ac:dyDescent="0.25">
      <c r="A2387" s="5" t="s">
        <v>1599</v>
      </c>
      <c r="B2387" s="1" t="s">
        <v>1600</v>
      </c>
      <c r="C2387" t="s">
        <v>1603</v>
      </c>
      <c r="D2387" s="11" t="s">
        <v>1602</v>
      </c>
      <c r="E2387" s="1" t="s">
        <v>1537</v>
      </c>
      <c r="H2387" t="s">
        <v>1610</v>
      </c>
      <c r="I2387" t="s">
        <v>27</v>
      </c>
      <c r="J2387" s="15" t="s">
        <v>332</v>
      </c>
      <c r="K2387" s="42">
        <v>145</v>
      </c>
      <c r="L2387" s="7">
        <v>25.99</v>
      </c>
      <c r="M2387" s="7">
        <v>23.32</v>
      </c>
      <c r="N2387" s="9">
        <v>0.89726818006925746</v>
      </c>
    </row>
    <row r="2388" spans="1:14" x14ac:dyDescent="0.25">
      <c r="A2388" s="5" t="s">
        <v>1599</v>
      </c>
      <c r="B2388" s="1" t="s">
        <v>1600</v>
      </c>
      <c r="C2388" t="s">
        <v>1603</v>
      </c>
      <c r="D2388" s="11" t="s">
        <v>1602</v>
      </c>
      <c r="E2388" s="1" t="s">
        <v>1537</v>
      </c>
      <c r="H2388" t="s">
        <v>1610</v>
      </c>
      <c r="I2388" t="s">
        <v>27</v>
      </c>
      <c r="J2388" s="15" t="s">
        <v>332</v>
      </c>
      <c r="K2388" s="42">
        <v>146</v>
      </c>
      <c r="L2388" s="7">
        <v>24.86</v>
      </c>
      <c r="M2388" s="7">
        <v>24.11</v>
      </c>
      <c r="N2388" s="9">
        <v>0.96983105390185032</v>
      </c>
    </row>
    <row r="2389" spans="1:14" x14ac:dyDescent="0.25">
      <c r="A2389" s="5" t="s">
        <v>1599</v>
      </c>
      <c r="B2389" s="1" t="s">
        <v>1600</v>
      </c>
      <c r="C2389" t="s">
        <v>1603</v>
      </c>
      <c r="D2389" s="11" t="s">
        <v>1602</v>
      </c>
      <c r="E2389" s="1" t="s">
        <v>1537</v>
      </c>
      <c r="H2389" t="s">
        <v>1610</v>
      </c>
      <c r="I2389" t="s">
        <v>27</v>
      </c>
      <c r="J2389" s="15" t="s">
        <v>332</v>
      </c>
      <c r="K2389" s="42">
        <v>147</v>
      </c>
      <c r="L2389" s="7">
        <v>44.87</v>
      </c>
      <c r="M2389" s="7">
        <v>42.87</v>
      </c>
      <c r="N2389" s="9">
        <v>0.95542678850011142</v>
      </c>
    </row>
    <row r="2390" spans="1:14" x14ac:dyDescent="0.25">
      <c r="A2390" s="5" t="s">
        <v>1599</v>
      </c>
      <c r="B2390" s="1" t="s">
        <v>1600</v>
      </c>
      <c r="C2390" t="s">
        <v>1603</v>
      </c>
      <c r="D2390" s="11" t="s">
        <v>1602</v>
      </c>
      <c r="E2390" s="1" t="s">
        <v>1537</v>
      </c>
      <c r="H2390" t="s">
        <v>1610</v>
      </c>
      <c r="I2390" t="s">
        <v>27</v>
      </c>
      <c r="J2390" s="15" t="s">
        <v>332</v>
      </c>
      <c r="K2390" s="42">
        <v>148</v>
      </c>
      <c r="L2390" s="7">
        <v>28.71</v>
      </c>
      <c r="M2390" s="7">
        <v>26.17</v>
      </c>
      <c r="N2390" s="9">
        <v>0.91152908394287713</v>
      </c>
    </row>
    <row r="2391" spans="1:14" x14ac:dyDescent="0.25">
      <c r="A2391" s="5" t="s">
        <v>1599</v>
      </c>
      <c r="B2391" s="1" t="s">
        <v>1600</v>
      </c>
      <c r="C2391" t="s">
        <v>1603</v>
      </c>
      <c r="D2391" s="11" t="s">
        <v>1602</v>
      </c>
      <c r="E2391" s="1" t="s">
        <v>1537</v>
      </c>
      <c r="H2391" t="s">
        <v>1610</v>
      </c>
      <c r="I2391" t="s">
        <v>27</v>
      </c>
      <c r="J2391" s="15" t="s">
        <v>332</v>
      </c>
      <c r="K2391" s="42">
        <v>149</v>
      </c>
      <c r="L2391" s="7">
        <v>22.24</v>
      </c>
      <c r="M2391" s="7">
        <v>21.09</v>
      </c>
      <c r="N2391" s="9">
        <v>0.94829136690647486</v>
      </c>
    </row>
    <row r="2392" spans="1:14" x14ac:dyDescent="0.25">
      <c r="A2392" s="5" t="s">
        <v>1599</v>
      </c>
      <c r="B2392" s="1" t="s">
        <v>1600</v>
      </c>
      <c r="C2392" t="s">
        <v>1603</v>
      </c>
      <c r="D2392" s="11" t="s">
        <v>1602</v>
      </c>
      <c r="E2392" s="1" t="s">
        <v>1537</v>
      </c>
      <c r="H2392" t="s">
        <v>1610</v>
      </c>
      <c r="I2392" t="s">
        <v>27</v>
      </c>
      <c r="J2392" s="15" t="s">
        <v>332</v>
      </c>
      <c r="K2392" s="42">
        <v>150</v>
      </c>
      <c r="L2392" s="7">
        <v>12.17</v>
      </c>
      <c r="M2392" s="7">
        <v>11.72</v>
      </c>
      <c r="N2392" s="9">
        <v>0.96302382908792117</v>
      </c>
    </row>
    <row r="2393" spans="1:14" x14ac:dyDescent="0.25">
      <c r="A2393" s="5" t="s">
        <v>1599</v>
      </c>
      <c r="B2393" s="1" t="s">
        <v>1600</v>
      </c>
      <c r="C2393" t="s">
        <v>1603</v>
      </c>
      <c r="D2393" s="11" t="s">
        <v>1602</v>
      </c>
      <c r="E2393" s="1" t="s">
        <v>1537</v>
      </c>
      <c r="H2393" t="s">
        <v>1610</v>
      </c>
      <c r="I2393" t="s">
        <v>27</v>
      </c>
      <c r="J2393" s="15" t="s">
        <v>332</v>
      </c>
      <c r="K2393" s="42">
        <v>151</v>
      </c>
      <c r="L2393" s="7">
        <v>24.28</v>
      </c>
      <c r="M2393" s="7">
        <v>20.79</v>
      </c>
      <c r="N2393" s="9">
        <v>0.8562602965403624</v>
      </c>
    </row>
    <row r="2394" spans="1:14" x14ac:dyDescent="0.25">
      <c r="A2394" s="5" t="s">
        <v>1599</v>
      </c>
      <c r="B2394" s="1" t="s">
        <v>1600</v>
      </c>
      <c r="C2394" t="s">
        <v>1603</v>
      </c>
      <c r="D2394" s="11" t="s">
        <v>1602</v>
      </c>
      <c r="E2394" s="1" t="s">
        <v>1537</v>
      </c>
      <c r="H2394" t="s">
        <v>1610</v>
      </c>
      <c r="I2394" t="s">
        <v>27</v>
      </c>
      <c r="J2394" s="15" t="s">
        <v>332</v>
      </c>
      <c r="K2394" s="42">
        <v>152</v>
      </c>
      <c r="L2394" s="7">
        <v>28.71</v>
      </c>
      <c r="M2394" s="7">
        <v>26.81</v>
      </c>
      <c r="N2394" s="9">
        <v>0.93382096830372685</v>
      </c>
    </row>
    <row r="2395" spans="1:14" x14ac:dyDescent="0.25">
      <c r="A2395" s="5" t="s">
        <v>1599</v>
      </c>
      <c r="B2395" s="1" t="s">
        <v>1600</v>
      </c>
      <c r="C2395" t="s">
        <v>1603</v>
      </c>
      <c r="D2395" s="11" t="s">
        <v>1602</v>
      </c>
      <c r="E2395" s="1" t="s">
        <v>1537</v>
      </c>
      <c r="H2395" t="s">
        <v>1610</v>
      </c>
      <c r="I2395" t="s">
        <v>27</v>
      </c>
      <c r="J2395" s="15" t="s">
        <v>332</v>
      </c>
      <c r="K2395" s="42">
        <v>153</v>
      </c>
      <c r="L2395" s="7">
        <v>15.72</v>
      </c>
      <c r="M2395" s="7">
        <v>15.87</v>
      </c>
      <c r="N2395" s="9">
        <v>1.0095419847328244</v>
      </c>
    </row>
    <row r="2396" spans="1:14" x14ac:dyDescent="0.25">
      <c r="A2396" s="5" t="s">
        <v>1599</v>
      </c>
      <c r="B2396" s="1" t="s">
        <v>1600</v>
      </c>
      <c r="C2396" t="s">
        <v>1603</v>
      </c>
      <c r="D2396" s="11" t="s">
        <v>1602</v>
      </c>
      <c r="E2396" s="1" t="s">
        <v>1537</v>
      </c>
      <c r="H2396" t="s">
        <v>1610</v>
      </c>
      <c r="I2396" t="s">
        <v>27</v>
      </c>
      <c r="J2396" s="15" t="s">
        <v>332</v>
      </c>
      <c r="K2396" s="42">
        <v>154</v>
      </c>
      <c r="L2396" s="7">
        <v>34.729999999999997</v>
      </c>
      <c r="M2396" s="7">
        <v>32.700000000000003</v>
      </c>
      <c r="N2396" s="9">
        <v>0.94154909300316747</v>
      </c>
    </row>
    <row r="2397" spans="1:14" x14ac:dyDescent="0.25">
      <c r="A2397" s="5" t="s">
        <v>1599</v>
      </c>
      <c r="B2397" s="1" t="s">
        <v>1600</v>
      </c>
      <c r="C2397" t="s">
        <v>1603</v>
      </c>
      <c r="D2397" s="11" t="s">
        <v>1602</v>
      </c>
      <c r="E2397" s="1" t="s">
        <v>1537</v>
      </c>
      <c r="H2397" t="s">
        <v>1610</v>
      </c>
      <c r="I2397" t="s">
        <v>27</v>
      </c>
      <c r="J2397" s="15" t="s">
        <v>332</v>
      </c>
      <c r="K2397" s="42">
        <v>155</v>
      </c>
      <c r="L2397" s="7">
        <v>27.17</v>
      </c>
      <c r="M2397" s="7">
        <v>25.96</v>
      </c>
      <c r="N2397" s="9">
        <v>0.95546558704453444</v>
      </c>
    </row>
    <row r="2398" spans="1:14" x14ac:dyDescent="0.25">
      <c r="A2398" s="5" t="s">
        <v>1599</v>
      </c>
      <c r="B2398" s="1" t="s">
        <v>1600</v>
      </c>
      <c r="C2398" t="s">
        <v>1603</v>
      </c>
      <c r="D2398" s="11" t="s">
        <v>1602</v>
      </c>
      <c r="E2398" s="1" t="s">
        <v>1537</v>
      </c>
      <c r="H2398" t="s">
        <v>1610</v>
      </c>
      <c r="I2398" t="s">
        <v>27</v>
      </c>
      <c r="J2398" s="15" t="s">
        <v>332</v>
      </c>
      <c r="K2398" s="42">
        <v>156</v>
      </c>
      <c r="L2398" s="7">
        <v>33.31</v>
      </c>
      <c r="M2398" s="7">
        <v>30.03</v>
      </c>
      <c r="N2398" s="9">
        <v>0.90153107175022518</v>
      </c>
    </row>
    <row r="2399" spans="1:14" x14ac:dyDescent="0.25">
      <c r="A2399" s="5" t="s">
        <v>1599</v>
      </c>
      <c r="B2399" s="1" t="s">
        <v>1600</v>
      </c>
      <c r="C2399" t="s">
        <v>1603</v>
      </c>
      <c r="D2399" s="11" t="s">
        <v>1602</v>
      </c>
      <c r="E2399" s="1" t="s">
        <v>1537</v>
      </c>
      <c r="H2399" t="s">
        <v>1610</v>
      </c>
      <c r="I2399" t="s">
        <v>27</v>
      </c>
      <c r="J2399" s="15" t="s">
        <v>332</v>
      </c>
      <c r="K2399" s="42">
        <v>157</v>
      </c>
      <c r="L2399" s="7">
        <v>35.049999999999997</v>
      </c>
      <c r="M2399" s="7">
        <v>33.72</v>
      </c>
      <c r="N2399" s="9">
        <v>0.96205420827389443</v>
      </c>
    </row>
    <row r="2400" spans="1:14" x14ac:dyDescent="0.25">
      <c r="A2400" s="5" t="s">
        <v>1599</v>
      </c>
      <c r="B2400" s="1" t="s">
        <v>1600</v>
      </c>
      <c r="C2400" t="s">
        <v>1603</v>
      </c>
      <c r="D2400" s="11" t="s">
        <v>1602</v>
      </c>
      <c r="E2400" s="1" t="s">
        <v>1537</v>
      </c>
      <c r="H2400" t="s">
        <v>1610</v>
      </c>
      <c r="I2400" t="s">
        <v>27</v>
      </c>
      <c r="J2400" s="15" t="s">
        <v>332</v>
      </c>
      <c r="K2400" s="42">
        <v>158</v>
      </c>
      <c r="L2400" s="7">
        <v>12.24</v>
      </c>
      <c r="M2400" s="7">
        <v>12.48</v>
      </c>
      <c r="N2400" s="9">
        <v>1.0196078431372548</v>
      </c>
    </row>
    <row r="2401" spans="1:14" x14ac:dyDescent="0.25">
      <c r="A2401" s="5" t="s">
        <v>1599</v>
      </c>
      <c r="B2401" s="1" t="s">
        <v>1600</v>
      </c>
      <c r="C2401" t="s">
        <v>1603</v>
      </c>
      <c r="D2401" s="11" t="s">
        <v>1602</v>
      </c>
      <c r="E2401" s="1" t="s">
        <v>1537</v>
      </c>
      <c r="H2401" t="s">
        <v>1610</v>
      </c>
      <c r="I2401" t="s">
        <v>27</v>
      </c>
      <c r="J2401" s="15" t="s">
        <v>332</v>
      </c>
      <c r="K2401" s="42">
        <v>159</v>
      </c>
      <c r="L2401" s="7">
        <v>26.2</v>
      </c>
      <c r="M2401" s="7">
        <v>24.46</v>
      </c>
      <c r="N2401" s="9">
        <v>0.93358778625954209</v>
      </c>
    </row>
    <row r="2402" spans="1:14" x14ac:dyDescent="0.25">
      <c r="A2402" s="5" t="s">
        <v>1599</v>
      </c>
      <c r="B2402" s="1" t="s">
        <v>1600</v>
      </c>
      <c r="C2402" t="s">
        <v>1603</v>
      </c>
      <c r="D2402" s="11" t="s">
        <v>1602</v>
      </c>
      <c r="E2402" s="1" t="s">
        <v>1537</v>
      </c>
      <c r="H2402" t="s">
        <v>1610</v>
      </c>
      <c r="I2402" t="s">
        <v>27</v>
      </c>
      <c r="J2402" s="15" t="s">
        <v>332</v>
      </c>
      <c r="K2402" s="42">
        <v>160</v>
      </c>
      <c r="L2402" s="7">
        <v>23.78</v>
      </c>
      <c r="M2402" s="7">
        <v>23.11</v>
      </c>
      <c r="N2402" s="9">
        <v>0.97182506307821692</v>
      </c>
    </row>
    <row r="2403" spans="1:14" x14ac:dyDescent="0.25">
      <c r="A2403" s="5" t="s">
        <v>1599</v>
      </c>
      <c r="B2403" s="1" t="s">
        <v>1600</v>
      </c>
      <c r="C2403" t="s">
        <v>1603</v>
      </c>
      <c r="D2403" s="11" t="s">
        <v>1602</v>
      </c>
      <c r="E2403" s="1" t="s">
        <v>1537</v>
      </c>
      <c r="H2403" t="s">
        <v>1610</v>
      </c>
      <c r="I2403" t="s">
        <v>27</v>
      </c>
      <c r="J2403" s="15" t="s">
        <v>332</v>
      </c>
      <c r="K2403" s="42">
        <v>161</v>
      </c>
      <c r="L2403" s="7">
        <v>30.28</v>
      </c>
      <c r="M2403" s="7">
        <v>29.56</v>
      </c>
      <c r="N2403" s="9">
        <v>0.97622192866578594</v>
      </c>
    </row>
    <row r="2404" spans="1:14" x14ac:dyDescent="0.25">
      <c r="A2404" s="5" t="s">
        <v>1599</v>
      </c>
      <c r="B2404" s="1" t="s">
        <v>1600</v>
      </c>
      <c r="C2404" t="s">
        <v>1603</v>
      </c>
      <c r="D2404" s="11" t="s">
        <v>1602</v>
      </c>
      <c r="E2404" s="1" t="s">
        <v>1537</v>
      </c>
      <c r="H2404" t="s">
        <v>1610</v>
      </c>
      <c r="I2404" t="s">
        <v>27</v>
      </c>
      <c r="J2404" s="15" t="s">
        <v>332</v>
      </c>
      <c r="K2404" s="42">
        <v>162</v>
      </c>
      <c r="L2404" s="7">
        <v>12.46</v>
      </c>
      <c r="M2404" s="7">
        <v>11.29</v>
      </c>
      <c r="N2404" s="9">
        <v>0.90609951845906889</v>
      </c>
    </row>
    <row r="2405" spans="1:14" x14ac:dyDescent="0.25">
      <c r="A2405" s="5" t="s">
        <v>1599</v>
      </c>
      <c r="B2405" s="1" t="s">
        <v>1600</v>
      </c>
      <c r="C2405" t="s">
        <v>1604</v>
      </c>
      <c r="D2405" s="11" t="s">
        <v>1602</v>
      </c>
      <c r="E2405" s="1" t="s">
        <v>1537</v>
      </c>
      <c r="H2405" t="s">
        <v>1610</v>
      </c>
      <c r="I2405" t="s">
        <v>27</v>
      </c>
      <c r="J2405" s="15" t="s">
        <v>332</v>
      </c>
      <c r="K2405" s="42">
        <v>78</v>
      </c>
      <c r="L2405" s="7">
        <v>49.03</v>
      </c>
      <c r="M2405" s="7">
        <v>47.99</v>
      </c>
      <c r="N2405" s="9">
        <v>0.9787884968386702</v>
      </c>
    </row>
    <row r="2406" spans="1:14" x14ac:dyDescent="0.25">
      <c r="A2406" s="5" t="s">
        <v>1599</v>
      </c>
      <c r="B2406" s="1" t="s">
        <v>1600</v>
      </c>
      <c r="C2406" t="s">
        <v>1604</v>
      </c>
      <c r="D2406" s="11" t="s">
        <v>1602</v>
      </c>
      <c r="E2406" s="1" t="s">
        <v>1537</v>
      </c>
      <c r="H2406" t="s">
        <v>1610</v>
      </c>
      <c r="I2406" t="s">
        <v>27</v>
      </c>
      <c r="J2406" s="15" t="s">
        <v>332</v>
      </c>
      <c r="K2406" s="42">
        <v>79</v>
      </c>
      <c r="L2406" s="7">
        <v>49.54</v>
      </c>
      <c r="M2406" s="7">
        <v>48.71</v>
      </c>
      <c r="N2406" s="9">
        <v>0.98324586192975372</v>
      </c>
    </row>
    <row r="2407" spans="1:14" x14ac:dyDescent="0.25">
      <c r="A2407" s="5" t="s">
        <v>1599</v>
      </c>
      <c r="B2407" s="1" t="s">
        <v>1600</v>
      </c>
      <c r="C2407" t="s">
        <v>1604</v>
      </c>
      <c r="D2407" s="11" t="s">
        <v>1602</v>
      </c>
      <c r="E2407" s="1" t="s">
        <v>1537</v>
      </c>
      <c r="H2407" t="s">
        <v>1610</v>
      </c>
      <c r="I2407" t="s">
        <v>27</v>
      </c>
      <c r="J2407" s="15" t="s">
        <v>332</v>
      </c>
      <c r="K2407" s="42">
        <v>80</v>
      </c>
      <c r="L2407" s="7">
        <v>55.78</v>
      </c>
      <c r="M2407" s="7">
        <v>54.98</v>
      </c>
      <c r="N2407" s="9">
        <v>0.98565794191466471</v>
      </c>
    </row>
    <row r="2408" spans="1:14" x14ac:dyDescent="0.25">
      <c r="A2408" s="5" t="s">
        <v>1599</v>
      </c>
      <c r="B2408" s="1" t="s">
        <v>1600</v>
      </c>
      <c r="C2408" t="s">
        <v>1604</v>
      </c>
      <c r="D2408" s="11" t="s">
        <v>1602</v>
      </c>
      <c r="E2408" s="1" t="s">
        <v>1537</v>
      </c>
      <c r="H2408" t="s">
        <v>1610</v>
      </c>
      <c r="I2408" t="s">
        <v>27</v>
      </c>
      <c r="J2408" s="15" t="s">
        <v>332</v>
      </c>
      <c r="K2408" s="42">
        <v>81</v>
      </c>
      <c r="L2408" s="7">
        <v>45.82</v>
      </c>
      <c r="M2408" s="7">
        <v>44.89</v>
      </c>
      <c r="N2408" s="9">
        <v>0.97970318638149279</v>
      </c>
    </row>
    <row r="2409" spans="1:14" x14ac:dyDescent="0.25">
      <c r="A2409" s="5" t="s">
        <v>1599</v>
      </c>
      <c r="B2409" s="1" t="s">
        <v>1600</v>
      </c>
      <c r="C2409" t="s">
        <v>1604</v>
      </c>
      <c r="D2409" s="11" t="s">
        <v>1602</v>
      </c>
      <c r="E2409" s="1" t="s">
        <v>1537</v>
      </c>
      <c r="H2409" t="s">
        <v>1610</v>
      </c>
      <c r="I2409" t="s">
        <v>27</v>
      </c>
      <c r="J2409" s="15" t="s">
        <v>332</v>
      </c>
      <c r="K2409" s="42">
        <v>82</v>
      </c>
      <c r="L2409" s="7">
        <v>58.63</v>
      </c>
      <c r="M2409" s="7">
        <v>57.57</v>
      </c>
      <c r="N2409" s="9">
        <v>0.98192051850588435</v>
      </c>
    </row>
    <row r="2410" spans="1:14" x14ac:dyDescent="0.25">
      <c r="A2410" s="5" t="s">
        <v>1599</v>
      </c>
      <c r="B2410" s="1" t="s">
        <v>1600</v>
      </c>
      <c r="C2410" t="s">
        <v>1604</v>
      </c>
      <c r="D2410" s="11" t="s">
        <v>1602</v>
      </c>
      <c r="E2410" s="1" t="s">
        <v>1537</v>
      </c>
      <c r="H2410" t="s">
        <v>1610</v>
      </c>
      <c r="I2410" t="s">
        <v>27</v>
      </c>
      <c r="J2410" s="15" t="s">
        <v>332</v>
      </c>
      <c r="K2410" s="42">
        <v>83</v>
      </c>
      <c r="L2410" s="7">
        <v>46.79</v>
      </c>
      <c r="M2410" s="7">
        <v>45.79</v>
      </c>
      <c r="N2410" s="9">
        <v>0.97862791194699728</v>
      </c>
    </row>
    <row r="2411" spans="1:14" x14ac:dyDescent="0.25">
      <c r="A2411" s="5" t="s">
        <v>1599</v>
      </c>
      <c r="B2411" s="1" t="s">
        <v>1600</v>
      </c>
      <c r="C2411" t="s">
        <v>1604</v>
      </c>
      <c r="D2411" s="11" t="s">
        <v>1602</v>
      </c>
      <c r="E2411" s="1" t="s">
        <v>1537</v>
      </c>
      <c r="H2411" t="s">
        <v>1610</v>
      </c>
      <c r="I2411" t="s">
        <v>27</v>
      </c>
      <c r="J2411" s="15" t="s">
        <v>332</v>
      </c>
      <c r="K2411" s="42">
        <v>84</v>
      </c>
      <c r="L2411" s="7">
        <v>43.51</v>
      </c>
      <c r="M2411" s="7">
        <v>42.68</v>
      </c>
      <c r="N2411" s="9">
        <v>0.98092392553435992</v>
      </c>
    </row>
    <row r="2412" spans="1:14" x14ac:dyDescent="0.25">
      <c r="A2412" s="5" t="s">
        <v>1599</v>
      </c>
      <c r="B2412" s="1" t="s">
        <v>1600</v>
      </c>
      <c r="C2412" t="s">
        <v>1604</v>
      </c>
      <c r="D2412" s="11" t="s">
        <v>1602</v>
      </c>
      <c r="E2412" s="1" t="s">
        <v>1537</v>
      </c>
      <c r="H2412" t="s">
        <v>1610</v>
      </c>
      <c r="I2412" t="s">
        <v>27</v>
      </c>
      <c r="J2412" s="15" t="s">
        <v>332</v>
      </c>
      <c r="K2412" s="42">
        <v>85</v>
      </c>
      <c r="L2412" s="7">
        <v>36.71</v>
      </c>
      <c r="M2412" s="7">
        <v>35.76</v>
      </c>
      <c r="N2412" s="9">
        <v>0.97412149278125848</v>
      </c>
    </row>
    <row r="2413" spans="1:14" x14ac:dyDescent="0.25">
      <c r="A2413" s="5" t="s">
        <v>1599</v>
      </c>
      <c r="B2413" s="1" t="s">
        <v>1600</v>
      </c>
      <c r="C2413" t="s">
        <v>1604</v>
      </c>
      <c r="D2413" s="11" t="s">
        <v>1602</v>
      </c>
      <c r="E2413" s="1" t="s">
        <v>1537</v>
      </c>
      <c r="H2413" t="s">
        <v>1610</v>
      </c>
      <c r="I2413" t="s">
        <v>27</v>
      </c>
      <c r="J2413" s="15" t="s">
        <v>332</v>
      </c>
      <c r="K2413" s="42">
        <v>86</v>
      </c>
      <c r="L2413" s="7">
        <v>44.28</v>
      </c>
      <c r="M2413" s="7">
        <v>43.6</v>
      </c>
      <c r="N2413" s="9">
        <v>0.98464317976513094</v>
      </c>
    </row>
    <row r="2414" spans="1:14" x14ac:dyDescent="0.25">
      <c r="A2414" s="5" t="s">
        <v>1599</v>
      </c>
      <c r="B2414" s="1" t="s">
        <v>1600</v>
      </c>
      <c r="C2414" t="s">
        <v>1604</v>
      </c>
      <c r="D2414" s="11" t="s">
        <v>1602</v>
      </c>
      <c r="E2414" s="1" t="s">
        <v>1537</v>
      </c>
      <c r="H2414" t="s">
        <v>1610</v>
      </c>
      <c r="I2414" t="s">
        <v>27</v>
      </c>
      <c r="J2414" s="15" t="s">
        <v>332</v>
      </c>
      <c r="K2414" s="42">
        <v>87</v>
      </c>
      <c r="L2414" s="7">
        <v>39.07</v>
      </c>
      <c r="M2414" s="7">
        <v>41.42</v>
      </c>
      <c r="N2414" s="9">
        <v>1.0601484514973125</v>
      </c>
    </row>
    <row r="2415" spans="1:14" x14ac:dyDescent="0.25">
      <c r="A2415" s="5" t="s">
        <v>1599</v>
      </c>
      <c r="B2415" s="1" t="s">
        <v>1600</v>
      </c>
      <c r="C2415" t="s">
        <v>1604</v>
      </c>
      <c r="D2415" s="11" t="s">
        <v>1602</v>
      </c>
      <c r="E2415" s="1" t="s">
        <v>1537</v>
      </c>
      <c r="H2415" t="s">
        <v>1610</v>
      </c>
      <c r="I2415" t="s">
        <v>27</v>
      </c>
      <c r="J2415" s="15" t="s">
        <v>332</v>
      </c>
      <c r="K2415" s="42">
        <v>88</v>
      </c>
      <c r="L2415" s="7">
        <v>58.4</v>
      </c>
      <c r="M2415" s="7">
        <v>57.7</v>
      </c>
      <c r="N2415" s="9">
        <v>0.9880136986301371</v>
      </c>
    </row>
    <row r="2416" spans="1:14" x14ac:dyDescent="0.25">
      <c r="A2416" s="5" t="s">
        <v>1599</v>
      </c>
      <c r="B2416" s="1" t="s">
        <v>1600</v>
      </c>
      <c r="C2416" t="s">
        <v>1604</v>
      </c>
      <c r="D2416" s="11" t="s">
        <v>1602</v>
      </c>
      <c r="E2416" s="1" t="s">
        <v>1537</v>
      </c>
      <c r="H2416" t="s">
        <v>1610</v>
      </c>
      <c r="I2416" t="s">
        <v>27</v>
      </c>
      <c r="J2416" s="15" t="s">
        <v>332</v>
      </c>
      <c r="K2416" s="42">
        <v>89</v>
      </c>
      <c r="L2416" s="7">
        <v>49.5</v>
      </c>
      <c r="M2416" s="7">
        <v>48.46</v>
      </c>
      <c r="N2416" s="9">
        <v>0.97898989898989897</v>
      </c>
    </row>
    <row r="2417" spans="1:14" x14ac:dyDescent="0.25">
      <c r="A2417" s="5" t="s">
        <v>1599</v>
      </c>
      <c r="B2417" s="1" t="s">
        <v>1600</v>
      </c>
      <c r="C2417" t="s">
        <v>1604</v>
      </c>
      <c r="D2417" s="11" t="s">
        <v>1602</v>
      </c>
      <c r="E2417" s="1" t="s">
        <v>1537</v>
      </c>
      <c r="H2417" t="s">
        <v>1610</v>
      </c>
      <c r="I2417" t="s">
        <v>27</v>
      </c>
      <c r="J2417" s="15" t="s">
        <v>332</v>
      </c>
      <c r="K2417" s="42">
        <v>90</v>
      </c>
      <c r="L2417" s="7">
        <v>45.68</v>
      </c>
      <c r="M2417" s="7">
        <v>45.24</v>
      </c>
      <c r="N2417" s="9">
        <v>0.99036777583187396</v>
      </c>
    </row>
    <row r="2418" spans="1:14" x14ac:dyDescent="0.25">
      <c r="A2418" s="5" t="s">
        <v>1599</v>
      </c>
      <c r="B2418" s="1" t="s">
        <v>1600</v>
      </c>
      <c r="C2418" t="s">
        <v>1604</v>
      </c>
      <c r="D2418" s="11" t="s">
        <v>1602</v>
      </c>
      <c r="E2418" s="1" t="s">
        <v>1537</v>
      </c>
      <c r="H2418" t="s">
        <v>1610</v>
      </c>
      <c r="I2418" t="s">
        <v>27</v>
      </c>
      <c r="J2418" s="15" t="s">
        <v>332</v>
      </c>
      <c r="K2418" s="42">
        <v>91</v>
      </c>
      <c r="L2418" s="7">
        <v>54.35</v>
      </c>
      <c r="M2418" s="7">
        <v>53.57</v>
      </c>
      <c r="N2418" s="9">
        <v>0.98564857405703765</v>
      </c>
    </row>
    <row r="2419" spans="1:14" x14ac:dyDescent="0.25">
      <c r="A2419" s="5" t="s">
        <v>1599</v>
      </c>
      <c r="B2419" s="1" t="s">
        <v>1600</v>
      </c>
      <c r="C2419" t="s">
        <v>1604</v>
      </c>
      <c r="D2419" s="11" t="s">
        <v>1602</v>
      </c>
      <c r="E2419" s="1" t="s">
        <v>1537</v>
      </c>
      <c r="H2419" t="s">
        <v>1610</v>
      </c>
      <c r="I2419" t="s">
        <v>27</v>
      </c>
      <c r="J2419" s="15" t="s">
        <v>332</v>
      </c>
      <c r="K2419" s="42">
        <v>92</v>
      </c>
      <c r="L2419" s="7">
        <v>49.27</v>
      </c>
      <c r="M2419" s="7">
        <v>48.05</v>
      </c>
      <c r="N2419" s="9">
        <v>0.97523848183478778</v>
      </c>
    </row>
    <row r="2420" spans="1:14" x14ac:dyDescent="0.25">
      <c r="A2420" s="5" t="s">
        <v>1599</v>
      </c>
      <c r="B2420" s="1" t="s">
        <v>1600</v>
      </c>
      <c r="C2420" t="s">
        <v>1604</v>
      </c>
      <c r="D2420" s="11" t="s">
        <v>1602</v>
      </c>
      <c r="E2420" s="1" t="s">
        <v>1537</v>
      </c>
      <c r="H2420" t="s">
        <v>1610</v>
      </c>
      <c r="I2420" t="s">
        <v>27</v>
      </c>
      <c r="J2420" s="15" t="s">
        <v>332</v>
      </c>
      <c r="K2420" s="42">
        <v>93</v>
      </c>
      <c r="L2420" s="7">
        <v>50.5</v>
      </c>
      <c r="M2420" s="7">
        <v>49.75</v>
      </c>
      <c r="N2420" s="9">
        <v>0.98514851485148514</v>
      </c>
    </row>
    <row r="2421" spans="1:14" x14ac:dyDescent="0.25">
      <c r="A2421" s="5" t="s">
        <v>1599</v>
      </c>
      <c r="B2421" s="1" t="s">
        <v>1600</v>
      </c>
      <c r="C2421" t="s">
        <v>1604</v>
      </c>
      <c r="D2421" s="11" t="s">
        <v>1602</v>
      </c>
      <c r="E2421" s="1" t="s">
        <v>1537</v>
      </c>
      <c r="H2421" t="s">
        <v>1610</v>
      </c>
      <c r="I2421" t="s">
        <v>27</v>
      </c>
      <c r="J2421" s="15" t="s">
        <v>332</v>
      </c>
      <c r="K2421" s="42">
        <v>94</v>
      </c>
      <c r="L2421" s="7">
        <v>49.53</v>
      </c>
      <c r="M2421" s="7">
        <v>48.26</v>
      </c>
      <c r="N2421" s="9">
        <v>0.97435897435897434</v>
      </c>
    </row>
    <row r="2422" spans="1:14" x14ac:dyDescent="0.25">
      <c r="A2422" s="5" t="s">
        <v>1599</v>
      </c>
      <c r="B2422" s="1" t="s">
        <v>1600</v>
      </c>
      <c r="C2422" t="s">
        <v>1604</v>
      </c>
      <c r="D2422" s="11" t="s">
        <v>1602</v>
      </c>
      <c r="E2422" s="1" t="s">
        <v>1537</v>
      </c>
      <c r="H2422" t="s">
        <v>1610</v>
      </c>
      <c r="I2422" t="s">
        <v>27</v>
      </c>
      <c r="J2422" s="15" t="s">
        <v>332</v>
      </c>
      <c r="K2422" s="42">
        <v>95</v>
      </c>
      <c r="L2422" s="7">
        <v>51.01</v>
      </c>
      <c r="M2422" s="7">
        <v>49.76</v>
      </c>
      <c r="N2422" s="9">
        <v>0.97549500098019992</v>
      </c>
    </row>
    <row r="2423" spans="1:14" x14ac:dyDescent="0.25">
      <c r="A2423" s="5" t="s">
        <v>1599</v>
      </c>
      <c r="B2423" s="1" t="s">
        <v>1600</v>
      </c>
      <c r="C2423" t="s">
        <v>1604</v>
      </c>
      <c r="D2423" s="11" t="s">
        <v>1602</v>
      </c>
      <c r="E2423" s="1" t="s">
        <v>1537</v>
      </c>
      <c r="H2423" t="s">
        <v>1610</v>
      </c>
      <c r="I2423" t="s">
        <v>27</v>
      </c>
      <c r="J2423" s="15" t="s">
        <v>332</v>
      </c>
      <c r="K2423" s="42">
        <v>96</v>
      </c>
      <c r="L2423" s="7">
        <v>35.840000000000003</v>
      </c>
      <c r="M2423" s="7">
        <v>34.43</v>
      </c>
      <c r="N2423" s="9">
        <v>0.9606584821428571</v>
      </c>
    </row>
    <row r="2424" spans="1:14" x14ac:dyDescent="0.25">
      <c r="A2424" s="5" t="s">
        <v>1599</v>
      </c>
      <c r="B2424" s="1" t="s">
        <v>1600</v>
      </c>
      <c r="C2424" t="s">
        <v>1604</v>
      </c>
      <c r="D2424" s="11" t="s">
        <v>1602</v>
      </c>
      <c r="E2424" s="1" t="s">
        <v>1537</v>
      </c>
      <c r="H2424" t="s">
        <v>1610</v>
      </c>
      <c r="I2424" t="s">
        <v>27</v>
      </c>
      <c r="J2424" s="15" t="s">
        <v>332</v>
      </c>
      <c r="K2424" s="42">
        <v>97</v>
      </c>
      <c r="L2424" s="7">
        <v>44.23</v>
      </c>
      <c r="M2424" s="7">
        <v>43.4</v>
      </c>
      <c r="N2424" s="9">
        <v>0.98123445625141315</v>
      </c>
    </row>
    <row r="2425" spans="1:14" x14ac:dyDescent="0.25">
      <c r="A2425" s="5" t="s">
        <v>1599</v>
      </c>
      <c r="B2425" s="1" t="s">
        <v>1600</v>
      </c>
      <c r="C2425" t="s">
        <v>1604</v>
      </c>
      <c r="D2425" s="11" t="s">
        <v>1602</v>
      </c>
      <c r="E2425" s="1" t="s">
        <v>1537</v>
      </c>
      <c r="H2425" t="s">
        <v>1610</v>
      </c>
      <c r="I2425" t="s">
        <v>27</v>
      </c>
      <c r="J2425" s="15" t="s">
        <v>332</v>
      </c>
      <c r="K2425" s="42">
        <v>98</v>
      </c>
      <c r="L2425" s="7">
        <v>51.02</v>
      </c>
      <c r="M2425" s="7">
        <v>50.12</v>
      </c>
      <c r="N2425" s="9">
        <v>0.9823598588788709</v>
      </c>
    </row>
    <row r="2426" spans="1:14" x14ac:dyDescent="0.25">
      <c r="A2426" s="5" t="s">
        <v>1599</v>
      </c>
      <c r="B2426" s="1" t="s">
        <v>1600</v>
      </c>
      <c r="C2426" t="s">
        <v>1604</v>
      </c>
      <c r="D2426" s="11" t="s">
        <v>1602</v>
      </c>
      <c r="E2426" s="1" t="s">
        <v>1537</v>
      </c>
      <c r="H2426" t="s">
        <v>1610</v>
      </c>
      <c r="I2426" t="s">
        <v>27</v>
      </c>
      <c r="J2426" s="15" t="s">
        <v>332</v>
      </c>
      <c r="K2426" s="42">
        <v>99</v>
      </c>
      <c r="L2426" s="7">
        <v>39.450000000000003</v>
      </c>
      <c r="M2426" s="7">
        <v>38.97</v>
      </c>
      <c r="N2426" s="9">
        <v>0.98783269961977171</v>
      </c>
    </row>
    <row r="2427" spans="1:14" x14ac:dyDescent="0.25">
      <c r="A2427" s="5" t="s">
        <v>1599</v>
      </c>
      <c r="B2427" s="1" t="s">
        <v>1600</v>
      </c>
      <c r="C2427" t="s">
        <v>1604</v>
      </c>
      <c r="D2427" s="11" t="s">
        <v>1602</v>
      </c>
      <c r="E2427" s="1" t="s">
        <v>1537</v>
      </c>
      <c r="H2427" t="s">
        <v>1610</v>
      </c>
      <c r="I2427" t="s">
        <v>27</v>
      </c>
      <c r="J2427" s="15" t="s">
        <v>332</v>
      </c>
      <c r="K2427" s="42">
        <v>100</v>
      </c>
      <c r="L2427" s="7">
        <v>32.6</v>
      </c>
      <c r="M2427" s="7">
        <v>32.08</v>
      </c>
      <c r="N2427" s="9">
        <v>0.9840490797546011</v>
      </c>
    </row>
    <row r="2428" spans="1:14" x14ac:dyDescent="0.25">
      <c r="A2428" s="5" t="s">
        <v>1599</v>
      </c>
      <c r="B2428" s="1" t="s">
        <v>1600</v>
      </c>
      <c r="C2428" t="s">
        <v>1604</v>
      </c>
      <c r="D2428" s="11" t="s">
        <v>1602</v>
      </c>
      <c r="E2428" s="1" t="s">
        <v>1537</v>
      </c>
      <c r="H2428" t="s">
        <v>1610</v>
      </c>
      <c r="I2428" t="s">
        <v>27</v>
      </c>
      <c r="J2428" s="15" t="s">
        <v>332</v>
      </c>
      <c r="K2428" s="42">
        <v>113</v>
      </c>
      <c r="L2428" s="7">
        <v>57.59</v>
      </c>
      <c r="M2428" s="7">
        <v>57.1</v>
      </c>
      <c r="N2428" s="9">
        <v>0.99149157839902757</v>
      </c>
    </row>
    <row r="2429" spans="1:14" x14ac:dyDescent="0.25">
      <c r="A2429" s="5" t="s">
        <v>1599</v>
      </c>
      <c r="B2429" s="1" t="s">
        <v>1600</v>
      </c>
      <c r="C2429" t="s">
        <v>1604</v>
      </c>
      <c r="D2429" s="11" t="s">
        <v>1602</v>
      </c>
      <c r="E2429" s="1" t="s">
        <v>1537</v>
      </c>
      <c r="H2429" t="s">
        <v>1610</v>
      </c>
      <c r="I2429" t="s">
        <v>27</v>
      </c>
      <c r="J2429" s="15" t="s">
        <v>332</v>
      </c>
      <c r="K2429" s="42">
        <v>114</v>
      </c>
      <c r="L2429" s="7">
        <v>49.55</v>
      </c>
      <c r="M2429" s="7">
        <v>48.19</v>
      </c>
      <c r="N2429" s="9">
        <v>0.97255297679112007</v>
      </c>
    </row>
    <row r="2430" spans="1:14" x14ac:dyDescent="0.25">
      <c r="A2430" s="5" t="s">
        <v>1599</v>
      </c>
      <c r="B2430" s="1" t="s">
        <v>1600</v>
      </c>
      <c r="C2430" t="s">
        <v>1604</v>
      </c>
      <c r="D2430" s="11" t="s">
        <v>1602</v>
      </c>
      <c r="E2430" s="1" t="s">
        <v>1537</v>
      </c>
      <c r="H2430" t="s">
        <v>1610</v>
      </c>
      <c r="I2430" t="s">
        <v>27</v>
      </c>
      <c r="J2430" s="15" t="s">
        <v>332</v>
      </c>
      <c r="K2430" s="42">
        <v>115</v>
      </c>
      <c r="L2430" s="7">
        <v>49.95</v>
      </c>
      <c r="M2430" s="7">
        <v>49.2</v>
      </c>
      <c r="N2430" s="9">
        <v>0.98498498498498499</v>
      </c>
    </row>
    <row r="2431" spans="1:14" x14ac:dyDescent="0.25">
      <c r="A2431" s="5" t="s">
        <v>1599</v>
      </c>
      <c r="B2431" s="1" t="s">
        <v>1600</v>
      </c>
      <c r="C2431" t="s">
        <v>1604</v>
      </c>
      <c r="D2431" s="11" t="s">
        <v>1602</v>
      </c>
      <c r="E2431" s="1" t="s">
        <v>1537</v>
      </c>
      <c r="H2431" t="s">
        <v>1610</v>
      </c>
      <c r="I2431" t="s">
        <v>27</v>
      </c>
      <c r="J2431" s="15" t="s">
        <v>332</v>
      </c>
      <c r="K2431" s="42">
        <v>116</v>
      </c>
      <c r="L2431" s="7">
        <v>52.66</v>
      </c>
      <c r="M2431" s="7">
        <v>51.65</v>
      </c>
      <c r="N2431" s="9">
        <v>0.98082035700721615</v>
      </c>
    </row>
    <row r="2432" spans="1:14" x14ac:dyDescent="0.25">
      <c r="A2432" s="5" t="s">
        <v>1599</v>
      </c>
      <c r="B2432" s="1" t="s">
        <v>1600</v>
      </c>
      <c r="C2432" t="s">
        <v>1604</v>
      </c>
      <c r="D2432" s="11" t="s">
        <v>1602</v>
      </c>
      <c r="E2432" s="1" t="s">
        <v>1537</v>
      </c>
      <c r="H2432" t="s">
        <v>1610</v>
      </c>
      <c r="I2432" t="s">
        <v>27</v>
      </c>
      <c r="J2432" s="15" t="s">
        <v>332</v>
      </c>
      <c r="K2432" s="42">
        <v>117</v>
      </c>
      <c r="L2432" s="7">
        <v>48.58</v>
      </c>
      <c r="M2432" s="7">
        <v>47.54</v>
      </c>
      <c r="N2432" s="9">
        <v>0.97859201317414579</v>
      </c>
    </row>
    <row r="2433" spans="1:14" x14ac:dyDescent="0.25">
      <c r="A2433" s="5" t="s">
        <v>1599</v>
      </c>
      <c r="B2433" s="1" t="s">
        <v>1600</v>
      </c>
      <c r="C2433" t="s">
        <v>1604</v>
      </c>
      <c r="D2433" s="11" t="s">
        <v>1602</v>
      </c>
      <c r="E2433" s="1" t="s">
        <v>1537</v>
      </c>
      <c r="H2433" t="s">
        <v>1610</v>
      </c>
      <c r="I2433" t="s">
        <v>27</v>
      </c>
      <c r="J2433" s="15" t="s">
        <v>332</v>
      </c>
      <c r="K2433" s="42">
        <v>118</v>
      </c>
      <c r="L2433" s="7">
        <v>44.11</v>
      </c>
      <c r="M2433" s="7">
        <v>43.08</v>
      </c>
      <c r="N2433" s="9">
        <v>0.97664928587621846</v>
      </c>
    </row>
    <row r="2434" spans="1:14" x14ac:dyDescent="0.25">
      <c r="A2434" s="5" t="s">
        <v>1599</v>
      </c>
      <c r="B2434" s="1" t="s">
        <v>1600</v>
      </c>
      <c r="C2434" t="s">
        <v>1604</v>
      </c>
      <c r="D2434" s="11" t="s">
        <v>1602</v>
      </c>
      <c r="E2434" s="1" t="s">
        <v>1537</v>
      </c>
      <c r="H2434" t="s">
        <v>1610</v>
      </c>
      <c r="I2434" t="s">
        <v>27</v>
      </c>
      <c r="J2434" s="15" t="s">
        <v>332</v>
      </c>
      <c r="K2434" s="42">
        <v>119</v>
      </c>
      <c r="L2434" s="7">
        <v>41.44</v>
      </c>
      <c r="M2434" s="7">
        <v>40.299999999999997</v>
      </c>
      <c r="N2434" s="9">
        <v>0.97249034749034746</v>
      </c>
    </row>
    <row r="2435" spans="1:14" x14ac:dyDescent="0.25">
      <c r="A2435" s="5" t="s">
        <v>1599</v>
      </c>
      <c r="B2435" s="1" t="s">
        <v>1600</v>
      </c>
      <c r="C2435" t="s">
        <v>1604</v>
      </c>
      <c r="D2435" s="11" t="s">
        <v>1602</v>
      </c>
      <c r="E2435" s="1" t="s">
        <v>1537</v>
      </c>
      <c r="H2435" t="s">
        <v>1610</v>
      </c>
      <c r="I2435" t="s">
        <v>27</v>
      </c>
      <c r="J2435" s="15" t="s">
        <v>332</v>
      </c>
      <c r="K2435" s="42">
        <v>120</v>
      </c>
      <c r="L2435" s="7">
        <v>39.6</v>
      </c>
      <c r="M2435" s="7">
        <v>38.03</v>
      </c>
      <c r="N2435" s="9">
        <v>0.96035353535353529</v>
      </c>
    </row>
    <row r="2436" spans="1:14" x14ac:dyDescent="0.25">
      <c r="A2436" s="5" t="s">
        <v>1599</v>
      </c>
      <c r="B2436" s="1" t="s">
        <v>1600</v>
      </c>
      <c r="C2436" t="s">
        <v>1604</v>
      </c>
      <c r="D2436" s="11" t="s">
        <v>1602</v>
      </c>
      <c r="E2436" s="1" t="s">
        <v>1537</v>
      </c>
      <c r="H2436" t="s">
        <v>1610</v>
      </c>
      <c r="I2436" t="s">
        <v>27</v>
      </c>
      <c r="J2436" s="15" t="s">
        <v>332</v>
      </c>
      <c r="K2436" s="42">
        <v>121</v>
      </c>
      <c r="L2436" s="7">
        <v>52.4</v>
      </c>
      <c r="M2436" s="7">
        <v>52.03</v>
      </c>
      <c r="N2436" s="9">
        <v>0.99293893129770994</v>
      </c>
    </row>
    <row r="2437" spans="1:14" x14ac:dyDescent="0.25">
      <c r="A2437" s="5" t="s">
        <v>1599</v>
      </c>
      <c r="B2437" s="1" t="s">
        <v>1600</v>
      </c>
      <c r="C2437" t="s">
        <v>1604</v>
      </c>
      <c r="D2437" s="11" t="s">
        <v>1602</v>
      </c>
      <c r="E2437" s="1" t="s">
        <v>1537</v>
      </c>
      <c r="H2437" t="s">
        <v>1610</v>
      </c>
      <c r="I2437" t="s">
        <v>27</v>
      </c>
      <c r="J2437" s="15" t="s">
        <v>332</v>
      </c>
      <c r="K2437" s="42">
        <v>122</v>
      </c>
      <c r="L2437" s="7">
        <v>50.41</v>
      </c>
      <c r="M2437" s="7">
        <v>50.44</v>
      </c>
      <c r="N2437" s="9">
        <v>1.0005951200158698</v>
      </c>
    </row>
    <row r="2438" spans="1:14" x14ac:dyDescent="0.25">
      <c r="A2438" s="5" t="s">
        <v>1599</v>
      </c>
      <c r="B2438" s="1" t="s">
        <v>1600</v>
      </c>
      <c r="C2438" t="s">
        <v>1604</v>
      </c>
      <c r="D2438" s="11" t="s">
        <v>1602</v>
      </c>
      <c r="E2438" s="1" t="s">
        <v>1537</v>
      </c>
      <c r="H2438" t="s">
        <v>1610</v>
      </c>
      <c r="I2438" t="s">
        <v>27</v>
      </c>
      <c r="J2438" s="15" t="s">
        <v>332</v>
      </c>
      <c r="K2438" s="42">
        <v>123</v>
      </c>
      <c r="L2438" s="7">
        <v>60.15</v>
      </c>
      <c r="M2438" s="7">
        <v>60.3</v>
      </c>
      <c r="N2438" s="9">
        <v>1.0024937655860349</v>
      </c>
    </row>
    <row r="2439" spans="1:14" x14ac:dyDescent="0.25">
      <c r="A2439" s="5" t="s">
        <v>1599</v>
      </c>
      <c r="B2439" s="1" t="s">
        <v>1600</v>
      </c>
      <c r="C2439" t="s">
        <v>1604</v>
      </c>
      <c r="D2439" s="11" t="s">
        <v>1602</v>
      </c>
      <c r="E2439" s="1" t="s">
        <v>1537</v>
      </c>
      <c r="H2439" t="s">
        <v>1610</v>
      </c>
      <c r="I2439" t="s">
        <v>27</v>
      </c>
      <c r="J2439" s="15" t="s">
        <v>332</v>
      </c>
      <c r="K2439" s="42">
        <v>124</v>
      </c>
      <c r="L2439" s="7">
        <v>47.69</v>
      </c>
      <c r="M2439" s="7">
        <v>47.96</v>
      </c>
      <c r="N2439" s="9">
        <v>1.0056615642692388</v>
      </c>
    </row>
    <row r="2440" spans="1:14" x14ac:dyDescent="0.25">
      <c r="A2440" s="5" t="s">
        <v>1599</v>
      </c>
      <c r="B2440" s="1" t="s">
        <v>1600</v>
      </c>
      <c r="C2440" t="s">
        <v>1604</v>
      </c>
      <c r="D2440" s="11" t="s">
        <v>1602</v>
      </c>
      <c r="E2440" s="1" t="s">
        <v>1537</v>
      </c>
      <c r="H2440" t="s">
        <v>1610</v>
      </c>
      <c r="I2440" t="s">
        <v>27</v>
      </c>
      <c r="J2440" s="15" t="s">
        <v>332</v>
      </c>
      <c r="K2440" s="42">
        <v>125</v>
      </c>
      <c r="L2440" s="7">
        <v>41.39</v>
      </c>
      <c r="M2440" s="7">
        <v>41</v>
      </c>
      <c r="N2440" s="9">
        <v>0.99057743416284127</v>
      </c>
    </row>
    <row r="2441" spans="1:14" x14ac:dyDescent="0.25">
      <c r="A2441" s="5" t="s">
        <v>1599</v>
      </c>
      <c r="B2441" s="1" t="s">
        <v>1600</v>
      </c>
      <c r="C2441" t="s">
        <v>1604</v>
      </c>
      <c r="D2441" s="11" t="s">
        <v>1602</v>
      </c>
      <c r="E2441" s="1" t="s">
        <v>1537</v>
      </c>
      <c r="H2441" t="s">
        <v>1610</v>
      </c>
      <c r="I2441" t="s">
        <v>27</v>
      </c>
      <c r="J2441" s="15" t="s">
        <v>332</v>
      </c>
      <c r="K2441" s="42">
        <v>126</v>
      </c>
      <c r="L2441" s="7">
        <v>55.84</v>
      </c>
      <c r="M2441" s="7">
        <v>55.99</v>
      </c>
      <c r="N2441" s="9">
        <v>1.0026862464183381</v>
      </c>
    </row>
    <row r="2442" spans="1:14" x14ac:dyDescent="0.25">
      <c r="A2442" s="5" t="s">
        <v>1599</v>
      </c>
      <c r="B2442" s="1" t="s">
        <v>1600</v>
      </c>
      <c r="C2442" t="s">
        <v>1604</v>
      </c>
      <c r="D2442" s="11" t="s">
        <v>1602</v>
      </c>
      <c r="E2442" s="1" t="s">
        <v>1537</v>
      </c>
      <c r="H2442" t="s">
        <v>1610</v>
      </c>
      <c r="I2442" t="s">
        <v>27</v>
      </c>
      <c r="J2442" s="15" t="s">
        <v>332</v>
      </c>
      <c r="K2442" s="42">
        <v>127</v>
      </c>
      <c r="L2442" s="7">
        <v>62.42</v>
      </c>
      <c r="M2442" s="7">
        <v>62.25</v>
      </c>
      <c r="N2442" s="9">
        <v>0.99727651393784045</v>
      </c>
    </row>
    <row r="2443" spans="1:14" x14ac:dyDescent="0.25">
      <c r="A2443" s="5" t="s">
        <v>1599</v>
      </c>
      <c r="B2443" s="1" t="s">
        <v>1600</v>
      </c>
      <c r="C2443" t="s">
        <v>1604</v>
      </c>
      <c r="D2443" s="11" t="s">
        <v>1602</v>
      </c>
      <c r="E2443" s="1" t="s">
        <v>1537</v>
      </c>
      <c r="H2443" t="s">
        <v>1610</v>
      </c>
      <c r="I2443" t="s">
        <v>27</v>
      </c>
      <c r="J2443" s="15" t="s">
        <v>332</v>
      </c>
      <c r="K2443" s="42">
        <v>128</v>
      </c>
      <c r="L2443" s="7">
        <v>58.79</v>
      </c>
      <c r="M2443" s="7">
        <v>58.72</v>
      </c>
      <c r="N2443" s="9">
        <v>0.99880932131314848</v>
      </c>
    </row>
    <row r="2444" spans="1:14" x14ac:dyDescent="0.25">
      <c r="A2444" s="5" t="s">
        <v>1599</v>
      </c>
      <c r="B2444" s="1" t="s">
        <v>1600</v>
      </c>
      <c r="C2444" t="s">
        <v>1604</v>
      </c>
      <c r="D2444" s="11" t="s">
        <v>1602</v>
      </c>
      <c r="E2444" s="1" t="s">
        <v>1537</v>
      </c>
      <c r="H2444" t="s">
        <v>1610</v>
      </c>
      <c r="I2444" t="s">
        <v>27</v>
      </c>
      <c r="J2444" s="15" t="s">
        <v>332</v>
      </c>
      <c r="K2444" s="42">
        <v>129</v>
      </c>
      <c r="L2444" s="7">
        <v>56.64</v>
      </c>
      <c r="M2444" s="7">
        <v>57.27</v>
      </c>
      <c r="N2444" s="9">
        <v>1.0111228813559323</v>
      </c>
    </row>
    <row r="2445" spans="1:14" x14ac:dyDescent="0.25">
      <c r="A2445" s="5" t="s">
        <v>1599</v>
      </c>
      <c r="B2445" s="1" t="s">
        <v>1600</v>
      </c>
      <c r="C2445" t="s">
        <v>1604</v>
      </c>
      <c r="D2445" s="11" t="s">
        <v>1602</v>
      </c>
      <c r="E2445" s="1" t="s">
        <v>1537</v>
      </c>
      <c r="H2445" t="s">
        <v>1610</v>
      </c>
      <c r="I2445" t="s">
        <v>27</v>
      </c>
      <c r="J2445" s="15" t="s">
        <v>332</v>
      </c>
      <c r="K2445" s="42">
        <v>130</v>
      </c>
      <c r="L2445" s="7">
        <v>61.34</v>
      </c>
      <c r="M2445" s="7">
        <v>61.42</v>
      </c>
      <c r="N2445" s="9">
        <v>1.0013042060645583</v>
      </c>
    </row>
    <row r="2446" spans="1:14" x14ac:dyDescent="0.25">
      <c r="A2446" s="5" t="s">
        <v>1599</v>
      </c>
      <c r="B2446" s="1" t="s">
        <v>1600</v>
      </c>
      <c r="C2446" t="s">
        <v>1604</v>
      </c>
      <c r="D2446" s="11" t="s">
        <v>1602</v>
      </c>
      <c r="E2446" s="1" t="s">
        <v>1537</v>
      </c>
      <c r="H2446" t="s">
        <v>1610</v>
      </c>
      <c r="I2446" t="s">
        <v>27</v>
      </c>
      <c r="J2446" s="15" t="s">
        <v>332</v>
      </c>
      <c r="K2446" s="42">
        <v>131</v>
      </c>
      <c r="L2446" s="7">
        <v>56.61</v>
      </c>
      <c r="M2446" s="7">
        <v>56.57</v>
      </c>
      <c r="N2446" s="9">
        <v>0.99929341105811698</v>
      </c>
    </row>
    <row r="2447" spans="1:14" x14ac:dyDescent="0.25">
      <c r="A2447" s="5" t="s">
        <v>1599</v>
      </c>
      <c r="B2447" s="1" t="s">
        <v>1600</v>
      </c>
      <c r="C2447" t="s">
        <v>1604</v>
      </c>
      <c r="D2447" s="11" t="s">
        <v>1602</v>
      </c>
      <c r="E2447" s="1" t="s">
        <v>1537</v>
      </c>
      <c r="H2447" t="s">
        <v>1610</v>
      </c>
      <c r="I2447" t="s">
        <v>27</v>
      </c>
      <c r="J2447" s="15" t="s">
        <v>332</v>
      </c>
      <c r="K2447" s="42">
        <v>132</v>
      </c>
      <c r="L2447" s="7">
        <v>58.34</v>
      </c>
      <c r="M2447" s="7">
        <v>58.77</v>
      </c>
      <c r="N2447" s="9">
        <v>1.0073705862187179</v>
      </c>
    </row>
    <row r="2448" spans="1:14" x14ac:dyDescent="0.25">
      <c r="A2448" s="5" t="s">
        <v>1599</v>
      </c>
      <c r="B2448" s="1" t="s">
        <v>1600</v>
      </c>
      <c r="C2448" t="s">
        <v>1604</v>
      </c>
      <c r="D2448" s="11" t="s">
        <v>1602</v>
      </c>
      <c r="E2448" s="1" t="s">
        <v>1537</v>
      </c>
      <c r="H2448" t="s">
        <v>1610</v>
      </c>
      <c r="I2448" t="s">
        <v>27</v>
      </c>
      <c r="J2448" s="15" t="s">
        <v>332</v>
      </c>
      <c r="K2448" s="42">
        <v>133</v>
      </c>
      <c r="L2448" s="7">
        <v>56.61</v>
      </c>
      <c r="M2448" s="7">
        <v>56.52</v>
      </c>
      <c r="N2448" s="9">
        <v>0.99841017488076322</v>
      </c>
    </row>
    <row r="2449" spans="1:14" x14ac:dyDescent="0.25">
      <c r="A2449" s="5" t="s">
        <v>1599</v>
      </c>
      <c r="B2449" s="1" t="s">
        <v>1600</v>
      </c>
      <c r="C2449" t="s">
        <v>1604</v>
      </c>
      <c r="D2449" s="11" t="s">
        <v>1602</v>
      </c>
      <c r="E2449" s="1" t="s">
        <v>1537</v>
      </c>
      <c r="H2449" t="s">
        <v>1610</v>
      </c>
      <c r="I2449" t="s">
        <v>27</v>
      </c>
      <c r="J2449" s="15" t="s">
        <v>332</v>
      </c>
      <c r="K2449" s="42">
        <v>134</v>
      </c>
      <c r="L2449" s="7">
        <v>57.43</v>
      </c>
      <c r="M2449" s="7">
        <v>57.6</v>
      </c>
      <c r="N2449" s="9">
        <v>1.0029601253700158</v>
      </c>
    </row>
    <row r="2450" spans="1:14" x14ac:dyDescent="0.25">
      <c r="A2450" s="5" t="s">
        <v>1599</v>
      </c>
      <c r="B2450" s="1" t="s">
        <v>1600</v>
      </c>
      <c r="C2450" t="s">
        <v>1604</v>
      </c>
      <c r="D2450" s="11" t="s">
        <v>1602</v>
      </c>
      <c r="E2450" s="1" t="s">
        <v>1537</v>
      </c>
      <c r="H2450" t="s">
        <v>1610</v>
      </c>
      <c r="I2450" t="s">
        <v>27</v>
      </c>
      <c r="J2450" s="15" t="s">
        <v>332</v>
      </c>
      <c r="K2450" s="42">
        <v>135</v>
      </c>
      <c r="L2450" s="7">
        <v>59.1</v>
      </c>
      <c r="M2450" s="7">
        <v>60.01</v>
      </c>
      <c r="N2450" s="9">
        <v>1.0153976311336717</v>
      </c>
    </row>
    <row r="2451" spans="1:14" x14ac:dyDescent="0.25">
      <c r="A2451" s="5" t="s">
        <v>1599</v>
      </c>
      <c r="B2451" s="1" t="s">
        <v>1600</v>
      </c>
      <c r="C2451" t="s">
        <v>1605</v>
      </c>
      <c r="D2451" s="11" t="s">
        <v>1602</v>
      </c>
      <c r="E2451" s="1" t="s">
        <v>1537</v>
      </c>
      <c r="H2451" t="s">
        <v>1610</v>
      </c>
      <c r="I2451" t="s">
        <v>27</v>
      </c>
      <c r="J2451" s="15" t="s">
        <v>332</v>
      </c>
      <c r="K2451" s="42">
        <v>48</v>
      </c>
      <c r="L2451" s="7">
        <v>48.37</v>
      </c>
      <c r="M2451" s="7">
        <v>46.17</v>
      </c>
      <c r="N2451" s="9">
        <v>0.95451726276617743</v>
      </c>
    </row>
    <row r="2452" spans="1:14" x14ac:dyDescent="0.25">
      <c r="A2452" s="5" t="s">
        <v>1599</v>
      </c>
      <c r="B2452" s="1" t="s">
        <v>1600</v>
      </c>
      <c r="C2452" t="s">
        <v>1605</v>
      </c>
      <c r="D2452" s="11" t="s">
        <v>1602</v>
      </c>
      <c r="E2452" s="1" t="s">
        <v>1537</v>
      </c>
      <c r="H2452" t="s">
        <v>1610</v>
      </c>
      <c r="I2452" t="s">
        <v>27</v>
      </c>
      <c r="J2452" s="15" t="s">
        <v>332</v>
      </c>
      <c r="K2452" s="42">
        <v>49</v>
      </c>
      <c r="L2452" s="7">
        <v>46.01</v>
      </c>
      <c r="M2452" s="7">
        <v>44.42</v>
      </c>
      <c r="N2452" s="9">
        <v>0.96544229515322766</v>
      </c>
    </row>
    <row r="2453" spans="1:14" x14ac:dyDescent="0.25">
      <c r="A2453" s="5" t="s">
        <v>1599</v>
      </c>
      <c r="B2453" s="1" t="s">
        <v>1600</v>
      </c>
      <c r="C2453" t="s">
        <v>1605</v>
      </c>
      <c r="D2453" s="11" t="s">
        <v>1602</v>
      </c>
      <c r="E2453" s="1" t="s">
        <v>1537</v>
      </c>
      <c r="H2453" t="s">
        <v>1610</v>
      </c>
      <c r="I2453" t="s">
        <v>27</v>
      </c>
      <c r="J2453" s="15" t="s">
        <v>332</v>
      </c>
      <c r="K2453" s="42">
        <v>50</v>
      </c>
      <c r="L2453" s="7">
        <v>11.37</v>
      </c>
      <c r="M2453" s="7">
        <v>10.59</v>
      </c>
      <c r="N2453" s="9">
        <v>0.93139841688654357</v>
      </c>
    </row>
    <row r="2454" spans="1:14" x14ac:dyDescent="0.25">
      <c r="A2454" s="5" t="s">
        <v>1599</v>
      </c>
      <c r="B2454" s="1" t="s">
        <v>1600</v>
      </c>
      <c r="C2454" t="s">
        <v>1605</v>
      </c>
      <c r="D2454" s="11" t="s">
        <v>1602</v>
      </c>
      <c r="E2454" s="1" t="s">
        <v>1537</v>
      </c>
      <c r="H2454" t="s">
        <v>1610</v>
      </c>
      <c r="I2454" t="s">
        <v>27</v>
      </c>
      <c r="J2454" s="15" t="s">
        <v>332</v>
      </c>
      <c r="K2454" s="42">
        <v>51</v>
      </c>
      <c r="L2454" s="7">
        <v>43.75</v>
      </c>
      <c r="M2454" s="7">
        <v>42.93</v>
      </c>
      <c r="N2454" s="9">
        <v>0.98125714285714283</v>
      </c>
    </row>
    <row r="2455" spans="1:14" x14ac:dyDescent="0.25">
      <c r="A2455" s="5" t="s">
        <v>1599</v>
      </c>
      <c r="B2455" s="1" t="s">
        <v>1600</v>
      </c>
      <c r="C2455" t="s">
        <v>1605</v>
      </c>
      <c r="D2455" s="11" t="s">
        <v>1602</v>
      </c>
      <c r="E2455" s="1" t="s">
        <v>1537</v>
      </c>
      <c r="H2455" t="s">
        <v>1610</v>
      </c>
      <c r="I2455" t="s">
        <v>27</v>
      </c>
      <c r="J2455" s="15" t="s">
        <v>332</v>
      </c>
      <c r="K2455" s="42">
        <v>52</v>
      </c>
      <c r="L2455" s="7">
        <v>48.81</v>
      </c>
      <c r="M2455" s="7">
        <v>46.56</v>
      </c>
      <c r="N2455" s="9">
        <v>0.95390288875230489</v>
      </c>
    </row>
    <row r="2456" spans="1:14" x14ac:dyDescent="0.25">
      <c r="A2456" s="5" t="s">
        <v>1599</v>
      </c>
      <c r="B2456" s="1" t="s">
        <v>1600</v>
      </c>
      <c r="C2456" t="s">
        <v>1605</v>
      </c>
      <c r="D2456" s="11" t="s">
        <v>1602</v>
      </c>
      <c r="E2456" s="1" t="s">
        <v>1537</v>
      </c>
      <c r="H2456" t="s">
        <v>1610</v>
      </c>
      <c r="I2456" t="s">
        <v>27</v>
      </c>
      <c r="J2456" s="15" t="s">
        <v>332</v>
      </c>
      <c r="K2456" s="42">
        <v>53</v>
      </c>
      <c r="L2456" s="7">
        <v>43.93</v>
      </c>
      <c r="M2456" s="7">
        <v>41.16</v>
      </c>
      <c r="N2456" s="9">
        <v>0.93694513999544726</v>
      </c>
    </row>
    <row r="2457" spans="1:14" x14ac:dyDescent="0.25">
      <c r="A2457" s="5" t="s">
        <v>1599</v>
      </c>
      <c r="B2457" s="1" t="s">
        <v>1600</v>
      </c>
      <c r="C2457" t="s">
        <v>1605</v>
      </c>
      <c r="D2457" s="11" t="s">
        <v>1602</v>
      </c>
      <c r="E2457" s="1" t="s">
        <v>1537</v>
      </c>
      <c r="H2457" t="s">
        <v>1610</v>
      </c>
      <c r="I2457" t="s">
        <v>27</v>
      </c>
      <c r="J2457" s="15" t="s">
        <v>332</v>
      </c>
      <c r="K2457" s="42">
        <v>54</v>
      </c>
      <c r="L2457" s="7">
        <v>34.85</v>
      </c>
      <c r="M2457" s="7">
        <v>32.44</v>
      </c>
      <c r="N2457" s="9">
        <v>0.93084648493543753</v>
      </c>
    </row>
    <row r="2458" spans="1:14" x14ac:dyDescent="0.25">
      <c r="A2458" s="5" t="s">
        <v>1599</v>
      </c>
      <c r="B2458" s="1" t="s">
        <v>1600</v>
      </c>
      <c r="C2458" t="s">
        <v>1605</v>
      </c>
      <c r="D2458" s="11" t="s">
        <v>1602</v>
      </c>
      <c r="E2458" s="1" t="s">
        <v>1537</v>
      </c>
      <c r="H2458" t="s">
        <v>1610</v>
      </c>
      <c r="I2458" t="s">
        <v>27</v>
      </c>
      <c r="J2458" s="15" t="s">
        <v>332</v>
      </c>
      <c r="K2458" s="42">
        <v>55</v>
      </c>
      <c r="L2458" s="7">
        <v>21.61</v>
      </c>
      <c r="M2458" s="7">
        <v>19.62</v>
      </c>
      <c r="N2458" s="9">
        <v>0.90791300323924118</v>
      </c>
    </row>
    <row r="2459" spans="1:14" x14ac:dyDescent="0.25">
      <c r="A2459" s="5" t="s">
        <v>1599</v>
      </c>
      <c r="B2459" s="1" t="s">
        <v>1600</v>
      </c>
      <c r="C2459" t="s">
        <v>1605</v>
      </c>
      <c r="D2459" s="11" t="s">
        <v>1602</v>
      </c>
      <c r="E2459" s="1" t="s">
        <v>1537</v>
      </c>
      <c r="H2459" t="s">
        <v>1610</v>
      </c>
      <c r="I2459" t="s">
        <v>27</v>
      </c>
      <c r="J2459" s="15" t="s">
        <v>332</v>
      </c>
      <c r="K2459" s="42">
        <v>56</v>
      </c>
      <c r="L2459" s="7">
        <v>8.98</v>
      </c>
      <c r="M2459" s="7">
        <v>6.87</v>
      </c>
      <c r="N2459" s="9">
        <v>0.76503340757238303</v>
      </c>
    </row>
    <row r="2460" spans="1:14" x14ac:dyDescent="0.25">
      <c r="A2460" s="5" t="s">
        <v>1599</v>
      </c>
      <c r="B2460" s="1" t="s">
        <v>1600</v>
      </c>
      <c r="C2460" t="s">
        <v>1605</v>
      </c>
      <c r="D2460" s="11" t="s">
        <v>1602</v>
      </c>
      <c r="E2460" s="1" t="s">
        <v>1537</v>
      </c>
      <c r="H2460" t="s">
        <v>1610</v>
      </c>
      <c r="I2460" t="s">
        <v>27</v>
      </c>
      <c r="J2460" s="15" t="s">
        <v>332</v>
      </c>
      <c r="K2460" s="42">
        <v>57</v>
      </c>
      <c r="L2460" s="7">
        <v>28.78</v>
      </c>
      <c r="M2460" s="7">
        <v>24.29</v>
      </c>
      <c r="N2460" s="9">
        <v>0.84398888116747739</v>
      </c>
    </row>
    <row r="2461" spans="1:14" x14ac:dyDescent="0.25">
      <c r="A2461" s="5" t="s">
        <v>1599</v>
      </c>
      <c r="B2461" s="1" t="s">
        <v>1600</v>
      </c>
      <c r="C2461" t="s">
        <v>1605</v>
      </c>
      <c r="D2461" s="11" t="s">
        <v>1602</v>
      </c>
      <c r="E2461" s="1" t="s">
        <v>1537</v>
      </c>
      <c r="H2461" t="s">
        <v>1610</v>
      </c>
      <c r="I2461" t="s">
        <v>27</v>
      </c>
      <c r="J2461" s="15" t="s">
        <v>332</v>
      </c>
      <c r="K2461" s="42">
        <v>58</v>
      </c>
      <c r="L2461" s="7">
        <v>16.98</v>
      </c>
      <c r="M2461" s="7">
        <v>16.93</v>
      </c>
      <c r="N2461" s="9">
        <v>0.99705535924617195</v>
      </c>
    </row>
    <row r="2462" spans="1:14" x14ac:dyDescent="0.25">
      <c r="A2462" s="5" t="s">
        <v>1599</v>
      </c>
      <c r="B2462" s="1" t="s">
        <v>1600</v>
      </c>
      <c r="C2462" t="s">
        <v>1605</v>
      </c>
      <c r="D2462" s="11" t="s">
        <v>1602</v>
      </c>
      <c r="E2462" s="1" t="s">
        <v>1537</v>
      </c>
      <c r="H2462" t="s">
        <v>1610</v>
      </c>
      <c r="I2462" t="s">
        <v>27</v>
      </c>
      <c r="J2462" s="15" t="s">
        <v>332</v>
      </c>
      <c r="K2462" s="42">
        <v>59</v>
      </c>
      <c r="L2462" s="7">
        <v>48.48</v>
      </c>
      <c r="M2462" s="7">
        <v>46.35</v>
      </c>
      <c r="N2462" s="9">
        <v>0.95606435643564369</v>
      </c>
    </row>
    <row r="2463" spans="1:14" x14ac:dyDescent="0.25">
      <c r="A2463" s="5" t="s">
        <v>1599</v>
      </c>
      <c r="B2463" s="1" t="s">
        <v>1600</v>
      </c>
      <c r="C2463" t="s">
        <v>1605</v>
      </c>
      <c r="D2463" s="11" t="s">
        <v>1602</v>
      </c>
      <c r="E2463" s="1" t="s">
        <v>1537</v>
      </c>
      <c r="H2463" t="s">
        <v>1610</v>
      </c>
      <c r="I2463" t="s">
        <v>27</v>
      </c>
      <c r="J2463" s="15" t="s">
        <v>332</v>
      </c>
      <c r="K2463" s="42">
        <v>60</v>
      </c>
      <c r="L2463" s="7">
        <v>41.39</v>
      </c>
      <c r="M2463" s="7">
        <v>39.86</v>
      </c>
      <c r="N2463" s="9">
        <v>0.96303454940806954</v>
      </c>
    </row>
    <row r="2464" spans="1:14" x14ac:dyDescent="0.25">
      <c r="A2464" s="5" t="s">
        <v>1599</v>
      </c>
      <c r="B2464" s="1" t="s">
        <v>1600</v>
      </c>
      <c r="C2464" t="s">
        <v>1605</v>
      </c>
      <c r="D2464" s="11" t="s">
        <v>1602</v>
      </c>
      <c r="E2464" s="1" t="s">
        <v>1537</v>
      </c>
      <c r="H2464" t="s">
        <v>1610</v>
      </c>
      <c r="I2464" t="s">
        <v>27</v>
      </c>
      <c r="J2464" s="15" t="s">
        <v>332</v>
      </c>
      <c r="K2464" s="42">
        <v>61</v>
      </c>
      <c r="L2464" s="7">
        <v>48.76</v>
      </c>
      <c r="M2464" s="7">
        <v>48.51</v>
      </c>
      <c r="N2464" s="9">
        <v>0.99487284659557018</v>
      </c>
    </row>
    <row r="2465" spans="1:14" x14ac:dyDescent="0.25">
      <c r="A2465" s="5" t="s">
        <v>1599</v>
      </c>
      <c r="B2465" s="1" t="s">
        <v>1600</v>
      </c>
      <c r="C2465" t="s">
        <v>1606</v>
      </c>
      <c r="D2465" s="11" t="s">
        <v>1602</v>
      </c>
      <c r="E2465" s="1" t="s">
        <v>1537</v>
      </c>
      <c r="H2465" t="s">
        <v>1610</v>
      </c>
      <c r="I2465" t="s">
        <v>27</v>
      </c>
      <c r="J2465" s="15" t="s">
        <v>332</v>
      </c>
      <c r="K2465" s="42">
        <v>60</v>
      </c>
      <c r="L2465" s="7">
        <v>28.96</v>
      </c>
      <c r="M2465" s="7">
        <v>25.93</v>
      </c>
      <c r="N2465" s="9">
        <v>0.89537292817679559</v>
      </c>
    </row>
    <row r="2466" spans="1:14" x14ac:dyDescent="0.25">
      <c r="A2466" s="5" t="s">
        <v>1599</v>
      </c>
      <c r="B2466" s="1" t="s">
        <v>1600</v>
      </c>
      <c r="C2466" t="s">
        <v>1606</v>
      </c>
      <c r="D2466" s="11" t="s">
        <v>1602</v>
      </c>
      <c r="E2466" s="1" t="s">
        <v>1537</v>
      </c>
      <c r="H2466" t="s">
        <v>1610</v>
      </c>
      <c r="I2466" t="s">
        <v>27</v>
      </c>
      <c r="J2466" s="15" t="s">
        <v>332</v>
      </c>
      <c r="K2466" s="42">
        <v>61</v>
      </c>
      <c r="L2466" s="7">
        <v>10.68</v>
      </c>
      <c r="M2466" s="7">
        <v>5.54</v>
      </c>
      <c r="N2466" s="9">
        <v>0.51872659176029967</v>
      </c>
    </row>
    <row r="2467" spans="1:14" x14ac:dyDescent="0.25">
      <c r="A2467" s="5" t="s">
        <v>1599</v>
      </c>
      <c r="B2467" s="1" t="s">
        <v>1600</v>
      </c>
      <c r="C2467" t="s">
        <v>1606</v>
      </c>
      <c r="D2467" s="11" t="s">
        <v>1602</v>
      </c>
      <c r="E2467" s="1" t="s">
        <v>1537</v>
      </c>
      <c r="H2467" t="s">
        <v>1610</v>
      </c>
      <c r="I2467" t="s">
        <v>27</v>
      </c>
      <c r="J2467" s="15" t="s">
        <v>332</v>
      </c>
      <c r="K2467" s="42">
        <v>62</v>
      </c>
      <c r="L2467" s="7">
        <v>33.19</v>
      </c>
      <c r="M2467" s="7">
        <v>31.66</v>
      </c>
      <c r="N2467" s="9">
        <v>0.95390177764386874</v>
      </c>
    </row>
    <row r="2468" spans="1:14" x14ac:dyDescent="0.25">
      <c r="A2468" s="5" t="s">
        <v>1599</v>
      </c>
      <c r="B2468" s="1" t="s">
        <v>1600</v>
      </c>
      <c r="C2468" t="s">
        <v>1606</v>
      </c>
      <c r="D2468" s="11" t="s">
        <v>1602</v>
      </c>
      <c r="E2468" s="1" t="s">
        <v>1537</v>
      </c>
      <c r="H2468" t="s">
        <v>1610</v>
      </c>
      <c r="I2468" t="s">
        <v>27</v>
      </c>
      <c r="J2468" s="15" t="s">
        <v>332</v>
      </c>
      <c r="K2468" s="42">
        <v>63</v>
      </c>
      <c r="L2468" s="7">
        <v>40.67</v>
      </c>
      <c r="M2468" s="7">
        <v>38.06</v>
      </c>
      <c r="N2468" s="9">
        <v>0.93582493238259157</v>
      </c>
    </row>
    <row r="2469" spans="1:14" x14ac:dyDescent="0.25">
      <c r="A2469" s="5" t="s">
        <v>1599</v>
      </c>
      <c r="B2469" s="1" t="s">
        <v>1600</v>
      </c>
      <c r="C2469" t="s">
        <v>1607</v>
      </c>
      <c r="D2469" s="11" t="s">
        <v>1602</v>
      </c>
      <c r="E2469" s="1" t="s">
        <v>1537</v>
      </c>
      <c r="H2469" t="s">
        <v>1610</v>
      </c>
      <c r="I2469" t="s">
        <v>27</v>
      </c>
      <c r="J2469" s="15" t="s">
        <v>332</v>
      </c>
      <c r="K2469" s="42">
        <v>13</v>
      </c>
      <c r="L2469" s="7">
        <v>38.44</v>
      </c>
      <c r="M2469" s="7">
        <v>37.020000000000003</v>
      </c>
      <c r="N2469" s="9">
        <v>0.96305931321540073</v>
      </c>
    </row>
    <row r="2470" spans="1:14" x14ac:dyDescent="0.25">
      <c r="A2470" s="5" t="s">
        <v>1599</v>
      </c>
      <c r="B2470" s="1" t="s">
        <v>1600</v>
      </c>
      <c r="C2470" t="s">
        <v>1607</v>
      </c>
      <c r="D2470" s="11" t="s">
        <v>1602</v>
      </c>
      <c r="E2470" s="1" t="s">
        <v>1537</v>
      </c>
      <c r="H2470" t="s">
        <v>1610</v>
      </c>
      <c r="I2470" t="s">
        <v>27</v>
      </c>
      <c r="J2470" s="15" t="s">
        <v>332</v>
      </c>
      <c r="K2470" s="42">
        <v>14</v>
      </c>
      <c r="L2470" s="7">
        <v>31.01</v>
      </c>
      <c r="M2470" s="7">
        <v>28.59</v>
      </c>
      <c r="N2470" s="9">
        <v>0.92196065785230563</v>
      </c>
    </row>
    <row r="2471" spans="1:14" x14ac:dyDescent="0.25">
      <c r="A2471" s="5" t="s">
        <v>1599</v>
      </c>
      <c r="B2471" s="1" t="s">
        <v>1600</v>
      </c>
      <c r="C2471" t="s">
        <v>1607</v>
      </c>
      <c r="D2471" s="11" t="s">
        <v>1602</v>
      </c>
      <c r="E2471" s="1" t="s">
        <v>1537</v>
      </c>
      <c r="H2471" t="s">
        <v>1610</v>
      </c>
      <c r="I2471" t="s">
        <v>27</v>
      </c>
      <c r="J2471" s="15" t="s">
        <v>332</v>
      </c>
      <c r="K2471" s="42">
        <v>15</v>
      </c>
      <c r="L2471" s="7">
        <v>46.99</v>
      </c>
      <c r="M2471" s="7">
        <v>44.99</v>
      </c>
      <c r="N2471" s="9">
        <v>0.9574377527133433</v>
      </c>
    </row>
    <row r="2472" spans="1:14" x14ac:dyDescent="0.25">
      <c r="A2472" s="5" t="s">
        <v>1599</v>
      </c>
      <c r="B2472" s="1" t="s">
        <v>1600</v>
      </c>
      <c r="C2472" t="s">
        <v>1607</v>
      </c>
      <c r="D2472" s="11" t="s">
        <v>1602</v>
      </c>
      <c r="E2472" s="1" t="s">
        <v>1537</v>
      </c>
      <c r="H2472" t="s">
        <v>1610</v>
      </c>
      <c r="I2472" t="s">
        <v>27</v>
      </c>
      <c r="J2472" s="15" t="s">
        <v>332</v>
      </c>
      <c r="K2472" s="42">
        <v>16</v>
      </c>
      <c r="L2472" s="7">
        <v>28.98</v>
      </c>
      <c r="M2472" s="7">
        <v>27.21</v>
      </c>
      <c r="N2472" s="9">
        <v>0.93892339544513459</v>
      </c>
    </row>
    <row r="2473" spans="1:14" x14ac:dyDescent="0.25">
      <c r="A2473" s="5" t="s">
        <v>1599</v>
      </c>
      <c r="B2473" s="1" t="s">
        <v>1600</v>
      </c>
      <c r="C2473" t="s">
        <v>1607</v>
      </c>
      <c r="D2473" s="11" t="s">
        <v>1602</v>
      </c>
      <c r="E2473" s="1" t="s">
        <v>1537</v>
      </c>
      <c r="H2473" t="s">
        <v>1610</v>
      </c>
      <c r="I2473" t="s">
        <v>27</v>
      </c>
      <c r="J2473" s="15" t="s">
        <v>332</v>
      </c>
      <c r="K2473" s="42">
        <v>18</v>
      </c>
      <c r="L2473" s="7">
        <v>29.17</v>
      </c>
      <c r="M2473" s="7">
        <v>27.79</v>
      </c>
      <c r="N2473" s="9">
        <v>0.95269112101474107</v>
      </c>
    </row>
    <row r="2474" spans="1:14" x14ac:dyDescent="0.25">
      <c r="A2474" s="5" t="s">
        <v>1599</v>
      </c>
      <c r="B2474" s="1" t="s">
        <v>1600</v>
      </c>
      <c r="C2474" t="s">
        <v>1607</v>
      </c>
      <c r="D2474" s="11" t="s">
        <v>1602</v>
      </c>
      <c r="E2474" s="1" t="s">
        <v>1537</v>
      </c>
      <c r="H2474" t="s">
        <v>1610</v>
      </c>
      <c r="I2474" t="s">
        <v>27</v>
      </c>
      <c r="J2474" s="15" t="s">
        <v>332</v>
      </c>
      <c r="K2474" s="42">
        <v>19</v>
      </c>
      <c r="L2474" s="7">
        <v>36.31</v>
      </c>
      <c r="M2474" s="7">
        <v>34.51</v>
      </c>
      <c r="N2474" s="9">
        <v>0.95042687964747996</v>
      </c>
    </row>
    <row r="2475" spans="1:14" x14ac:dyDescent="0.25">
      <c r="A2475" s="5" t="s">
        <v>1599</v>
      </c>
      <c r="B2475" s="1" t="s">
        <v>1600</v>
      </c>
      <c r="C2475" t="s">
        <v>1607</v>
      </c>
      <c r="D2475" s="11" t="s">
        <v>1602</v>
      </c>
      <c r="E2475" s="1" t="s">
        <v>1537</v>
      </c>
      <c r="H2475" t="s">
        <v>1610</v>
      </c>
      <c r="I2475" t="s">
        <v>27</v>
      </c>
      <c r="J2475" s="15" t="s">
        <v>332</v>
      </c>
      <c r="K2475" s="42">
        <v>20</v>
      </c>
      <c r="L2475" s="7">
        <v>12.57</v>
      </c>
      <c r="M2475" s="7">
        <v>11.15</v>
      </c>
      <c r="N2475" s="9">
        <v>0.88703261734287986</v>
      </c>
    </row>
    <row r="2476" spans="1:14" x14ac:dyDescent="0.25">
      <c r="A2476" s="5" t="s">
        <v>1599</v>
      </c>
      <c r="B2476" s="1" t="s">
        <v>1600</v>
      </c>
      <c r="C2476" t="s">
        <v>1607</v>
      </c>
      <c r="D2476" s="11" t="s">
        <v>1602</v>
      </c>
      <c r="E2476" s="1" t="s">
        <v>1537</v>
      </c>
      <c r="H2476" t="s">
        <v>1610</v>
      </c>
      <c r="I2476" t="s">
        <v>27</v>
      </c>
      <c r="J2476" s="15" t="s">
        <v>332</v>
      </c>
      <c r="K2476" s="42">
        <v>21</v>
      </c>
      <c r="L2476" s="7">
        <v>23.47</v>
      </c>
      <c r="M2476" s="7">
        <v>22.02</v>
      </c>
      <c r="N2476" s="9">
        <v>0.93821900298253091</v>
      </c>
    </row>
    <row r="2477" spans="1:14" x14ac:dyDescent="0.25">
      <c r="A2477" s="5" t="s">
        <v>1599</v>
      </c>
      <c r="B2477" s="1" t="s">
        <v>1600</v>
      </c>
      <c r="C2477" t="s">
        <v>1607</v>
      </c>
      <c r="D2477" s="11" t="s">
        <v>1602</v>
      </c>
      <c r="E2477" s="1" t="s">
        <v>1537</v>
      </c>
      <c r="H2477" t="s">
        <v>1610</v>
      </c>
      <c r="I2477" t="s">
        <v>27</v>
      </c>
      <c r="J2477" s="15" t="s">
        <v>332</v>
      </c>
      <c r="K2477" s="42">
        <v>22</v>
      </c>
      <c r="L2477" s="7">
        <v>20.12</v>
      </c>
      <c r="M2477" s="7">
        <v>17.75</v>
      </c>
      <c r="N2477" s="9">
        <v>0.88220675944333993</v>
      </c>
    </row>
    <row r="2478" spans="1:14" x14ac:dyDescent="0.25">
      <c r="A2478" s="5" t="s">
        <v>1599</v>
      </c>
      <c r="B2478" s="1" t="s">
        <v>1600</v>
      </c>
      <c r="C2478" t="s">
        <v>1607</v>
      </c>
      <c r="D2478" s="11" t="s">
        <v>1602</v>
      </c>
      <c r="E2478" s="1" t="s">
        <v>1537</v>
      </c>
      <c r="H2478" t="s">
        <v>1610</v>
      </c>
      <c r="I2478" t="s">
        <v>27</v>
      </c>
      <c r="J2478" s="15" t="s">
        <v>332</v>
      </c>
      <c r="K2478" s="42">
        <v>23</v>
      </c>
      <c r="L2478" s="7">
        <v>8.57</v>
      </c>
      <c r="M2478" s="7">
        <v>7.73</v>
      </c>
      <c r="N2478" s="9">
        <v>0.90198366394399065</v>
      </c>
    </row>
    <row r="2479" spans="1:14" x14ac:dyDescent="0.25">
      <c r="A2479" s="5" t="s">
        <v>1599</v>
      </c>
      <c r="B2479" s="1" t="s">
        <v>1600</v>
      </c>
      <c r="C2479" t="s">
        <v>1607</v>
      </c>
      <c r="D2479" s="11" t="s">
        <v>1602</v>
      </c>
      <c r="E2479" s="1" t="s">
        <v>1537</v>
      </c>
      <c r="H2479" t="s">
        <v>1610</v>
      </c>
      <c r="I2479" t="s">
        <v>27</v>
      </c>
      <c r="J2479" s="15" t="s">
        <v>332</v>
      </c>
      <c r="K2479" s="42">
        <v>24</v>
      </c>
      <c r="L2479" s="7">
        <v>37.65</v>
      </c>
      <c r="M2479" s="7">
        <v>36.54</v>
      </c>
      <c r="N2479" s="9">
        <v>0.97051792828685257</v>
      </c>
    </row>
    <row r="2480" spans="1:14" x14ac:dyDescent="0.25">
      <c r="A2480" s="5" t="s">
        <v>1599</v>
      </c>
      <c r="B2480" s="1" t="s">
        <v>1600</v>
      </c>
      <c r="C2480" t="s">
        <v>1608</v>
      </c>
      <c r="D2480" s="11" t="s">
        <v>1602</v>
      </c>
      <c r="E2480" s="1" t="s">
        <v>1537</v>
      </c>
      <c r="H2480" t="s">
        <v>1610</v>
      </c>
      <c r="I2480" t="s">
        <v>27</v>
      </c>
      <c r="J2480" s="15" t="s">
        <v>332</v>
      </c>
      <c r="K2480" s="42">
        <v>21</v>
      </c>
      <c r="L2480" s="7">
        <v>17.43</v>
      </c>
      <c r="M2480" s="7">
        <v>16.489999999999998</v>
      </c>
      <c r="N2480" s="9">
        <v>0.94606999426276528</v>
      </c>
    </row>
    <row r="2481" spans="1:14" x14ac:dyDescent="0.25">
      <c r="A2481" s="5" t="s">
        <v>1599</v>
      </c>
      <c r="B2481" s="1" t="s">
        <v>1600</v>
      </c>
      <c r="C2481" t="s">
        <v>1608</v>
      </c>
      <c r="D2481" s="11" t="s">
        <v>1602</v>
      </c>
      <c r="E2481" s="1" t="s">
        <v>1537</v>
      </c>
      <c r="H2481" t="s">
        <v>1610</v>
      </c>
      <c r="I2481" t="s">
        <v>27</v>
      </c>
      <c r="J2481" s="15" t="s">
        <v>332</v>
      </c>
      <c r="K2481" s="42">
        <v>22</v>
      </c>
      <c r="L2481" s="7">
        <v>31.04</v>
      </c>
      <c r="M2481" s="7">
        <v>27.73</v>
      </c>
      <c r="N2481" s="9">
        <v>0.89336340206185572</v>
      </c>
    </row>
    <row r="2482" spans="1:14" x14ac:dyDescent="0.25">
      <c r="A2482" s="5" t="s">
        <v>1599</v>
      </c>
      <c r="B2482" s="1" t="s">
        <v>1600</v>
      </c>
      <c r="C2482" t="s">
        <v>1608</v>
      </c>
      <c r="D2482" s="11" t="s">
        <v>1602</v>
      </c>
      <c r="E2482" s="1" t="s">
        <v>1537</v>
      </c>
      <c r="H2482" t="s">
        <v>1610</v>
      </c>
      <c r="I2482" t="s">
        <v>27</v>
      </c>
      <c r="J2482" s="15" t="s">
        <v>332</v>
      </c>
      <c r="K2482" s="42">
        <v>23</v>
      </c>
      <c r="L2482" s="7">
        <v>23</v>
      </c>
      <c r="M2482" s="7">
        <v>22.06</v>
      </c>
      <c r="N2482" s="9">
        <v>0.95913043478260862</v>
      </c>
    </row>
    <row r="2483" spans="1:14" x14ac:dyDescent="0.25">
      <c r="A2483" s="5" t="s">
        <v>1599</v>
      </c>
      <c r="B2483" s="1" t="s">
        <v>1600</v>
      </c>
      <c r="C2483" t="s">
        <v>1608</v>
      </c>
      <c r="D2483" s="11" t="s">
        <v>1602</v>
      </c>
      <c r="E2483" s="1" t="s">
        <v>1537</v>
      </c>
      <c r="H2483" t="s">
        <v>1610</v>
      </c>
      <c r="I2483" t="s">
        <v>27</v>
      </c>
      <c r="J2483" s="15" t="s">
        <v>332</v>
      </c>
      <c r="K2483" s="42">
        <v>24</v>
      </c>
      <c r="L2483" s="7">
        <v>32.29</v>
      </c>
      <c r="M2483" s="7">
        <v>30.92</v>
      </c>
      <c r="N2483" s="9">
        <v>0.9575720037163209</v>
      </c>
    </row>
    <row r="2484" spans="1:14" x14ac:dyDescent="0.25">
      <c r="A2484" s="5" t="s">
        <v>1599</v>
      </c>
      <c r="B2484" s="1" t="s">
        <v>1600</v>
      </c>
      <c r="C2484" t="s">
        <v>1608</v>
      </c>
      <c r="D2484" s="11" t="s">
        <v>1602</v>
      </c>
      <c r="E2484" s="1" t="s">
        <v>1537</v>
      </c>
      <c r="H2484" t="s">
        <v>1610</v>
      </c>
      <c r="I2484" t="s">
        <v>27</v>
      </c>
      <c r="J2484" s="15" t="s">
        <v>332</v>
      </c>
      <c r="K2484" s="42">
        <v>25</v>
      </c>
      <c r="L2484" s="7">
        <v>16.36</v>
      </c>
      <c r="M2484" s="7">
        <v>13</v>
      </c>
      <c r="N2484" s="9">
        <v>0.79462102689486558</v>
      </c>
    </row>
    <row r="2485" spans="1:14" x14ac:dyDescent="0.25">
      <c r="A2485" s="5" t="s">
        <v>1599</v>
      </c>
      <c r="B2485" s="1" t="s">
        <v>1600</v>
      </c>
      <c r="C2485" t="s">
        <v>1608</v>
      </c>
      <c r="D2485" s="11" t="s">
        <v>1602</v>
      </c>
      <c r="E2485" s="1" t="s">
        <v>1537</v>
      </c>
      <c r="H2485" t="s">
        <v>1610</v>
      </c>
      <c r="I2485" t="s">
        <v>27</v>
      </c>
      <c r="J2485" s="15" t="s">
        <v>332</v>
      </c>
      <c r="K2485" s="42">
        <v>26</v>
      </c>
      <c r="L2485" s="7">
        <v>14.76</v>
      </c>
      <c r="M2485" s="7">
        <v>13.4</v>
      </c>
      <c r="N2485" s="9">
        <v>0.90785907859078596</v>
      </c>
    </row>
    <row r="2486" spans="1:14" x14ac:dyDescent="0.25">
      <c r="A2486" s="5" t="s">
        <v>1599</v>
      </c>
      <c r="B2486" s="1" t="s">
        <v>1600</v>
      </c>
      <c r="C2486" t="s">
        <v>1608</v>
      </c>
      <c r="D2486" s="11" t="s">
        <v>1602</v>
      </c>
      <c r="E2486" s="1" t="s">
        <v>1537</v>
      </c>
      <c r="H2486" t="s">
        <v>1610</v>
      </c>
      <c r="I2486" t="s">
        <v>27</v>
      </c>
      <c r="J2486" s="15" t="s">
        <v>332</v>
      </c>
      <c r="K2486" s="42">
        <v>27</v>
      </c>
      <c r="L2486" s="7">
        <v>23.12</v>
      </c>
      <c r="M2486" s="7">
        <v>21.6</v>
      </c>
      <c r="N2486" s="9">
        <v>0.93425605536332179</v>
      </c>
    </row>
    <row r="2487" spans="1:14" x14ac:dyDescent="0.25">
      <c r="A2487" s="5" t="s">
        <v>1599</v>
      </c>
      <c r="B2487" s="1" t="s">
        <v>1600</v>
      </c>
      <c r="C2487" t="s">
        <v>1608</v>
      </c>
      <c r="D2487" s="11" t="s">
        <v>1602</v>
      </c>
      <c r="E2487" s="1" t="s">
        <v>1537</v>
      </c>
      <c r="H2487" t="s">
        <v>1610</v>
      </c>
      <c r="I2487" t="s">
        <v>27</v>
      </c>
      <c r="J2487" s="15" t="s">
        <v>332</v>
      </c>
      <c r="K2487" s="42">
        <v>28</v>
      </c>
      <c r="L2487" s="7">
        <v>26.29</v>
      </c>
      <c r="M2487" s="7">
        <v>25.5</v>
      </c>
      <c r="N2487" s="9">
        <v>0.96995055154050969</v>
      </c>
    </row>
    <row r="2488" spans="1:14" x14ac:dyDescent="0.25">
      <c r="A2488" s="5" t="s">
        <v>1599</v>
      </c>
      <c r="B2488" s="1" t="s">
        <v>1600</v>
      </c>
      <c r="C2488" t="s">
        <v>1608</v>
      </c>
      <c r="D2488" s="11" t="s">
        <v>1602</v>
      </c>
      <c r="E2488" s="1" t="s">
        <v>1537</v>
      </c>
      <c r="H2488" t="s">
        <v>1610</v>
      </c>
      <c r="I2488" t="s">
        <v>27</v>
      </c>
      <c r="J2488" s="15" t="s">
        <v>332</v>
      </c>
      <c r="K2488" s="42">
        <v>29</v>
      </c>
      <c r="L2488" s="7">
        <v>24.87</v>
      </c>
      <c r="M2488" s="7">
        <v>23.45</v>
      </c>
      <c r="N2488" s="9">
        <v>0.94290309609971845</v>
      </c>
    </row>
    <row r="2489" spans="1:14" x14ac:dyDescent="0.25">
      <c r="A2489" s="5" t="s">
        <v>1599</v>
      </c>
      <c r="B2489" s="1" t="s">
        <v>1600</v>
      </c>
      <c r="C2489" t="s">
        <v>1608</v>
      </c>
      <c r="D2489" s="11" t="s">
        <v>1602</v>
      </c>
      <c r="E2489" s="1" t="s">
        <v>1537</v>
      </c>
      <c r="H2489" t="s">
        <v>1610</v>
      </c>
      <c r="I2489" t="s">
        <v>27</v>
      </c>
      <c r="J2489" s="15" t="s">
        <v>332</v>
      </c>
      <c r="K2489" s="42">
        <v>30</v>
      </c>
      <c r="L2489" s="7">
        <v>24.8</v>
      </c>
      <c r="M2489" s="7">
        <v>23.21</v>
      </c>
      <c r="N2489" s="9">
        <v>0.93588709677419357</v>
      </c>
    </row>
    <row r="2490" spans="1:14" x14ac:dyDescent="0.25">
      <c r="A2490" s="5" t="s">
        <v>1599</v>
      </c>
      <c r="B2490" s="1" t="s">
        <v>1600</v>
      </c>
      <c r="C2490" t="s">
        <v>1608</v>
      </c>
      <c r="D2490" s="11" t="s">
        <v>1602</v>
      </c>
      <c r="E2490" s="1" t="s">
        <v>1537</v>
      </c>
      <c r="H2490" t="s">
        <v>1610</v>
      </c>
      <c r="I2490" t="s">
        <v>27</v>
      </c>
      <c r="J2490" s="15" t="s">
        <v>332</v>
      </c>
      <c r="K2490" s="42">
        <v>31</v>
      </c>
      <c r="L2490" s="7">
        <v>41.34</v>
      </c>
      <c r="M2490" s="7">
        <v>38.090000000000003</v>
      </c>
      <c r="N2490" s="9">
        <v>0.92138364779874216</v>
      </c>
    </row>
    <row r="2491" spans="1:14" x14ac:dyDescent="0.25">
      <c r="A2491" s="5" t="s">
        <v>1599</v>
      </c>
      <c r="B2491" s="1" t="s">
        <v>1600</v>
      </c>
      <c r="C2491" t="s">
        <v>1608</v>
      </c>
      <c r="D2491" s="11" t="s">
        <v>1602</v>
      </c>
      <c r="E2491" s="1" t="s">
        <v>1537</v>
      </c>
      <c r="H2491" t="s">
        <v>1610</v>
      </c>
      <c r="I2491" t="s">
        <v>27</v>
      </c>
      <c r="J2491" s="15" t="s">
        <v>332</v>
      </c>
      <c r="K2491" s="42">
        <v>32</v>
      </c>
      <c r="L2491" s="7">
        <v>17.579999999999998</v>
      </c>
      <c r="M2491" s="7">
        <v>15.48</v>
      </c>
      <c r="N2491" s="9">
        <v>0.88054607508532434</v>
      </c>
    </row>
    <row r="2492" spans="1:14" x14ac:dyDescent="0.25">
      <c r="A2492" s="5" t="s">
        <v>1599</v>
      </c>
      <c r="B2492" s="1" t="s">
        <v>1600</v>
      </c>
      <c r="C2492" t="s">
        <v>1608</v>
      </c>
      <c r="D2492" s="11" t="s">
        <v>1602</v>
      </c>
      <c r="E2492" s="1" t="s">
        <v>1537</v>
      </c>
      <c r="H2492" t="s">
        <v>1610</v>
      </c>
      <c r="I2492" t="s">
        <v>27</v>
      </c>
      <c r="J2492" s="15" t="s">
        <v>332</v>
      </c>
      <c r="K2492" s="42">
        <v>33</v>
      </c>
      <c r="L2492" s="7">
        <v>32.24</v>
      </c>
      <c r="M2492" s="7">
        <v>28.64</v>
      </c>
      <c r="N2492" s="9">
        <v>0.88833746898263022</v>
      </c>
    </row>
    <row r="2493" spans="1:14" x14ac:dyDescent="0.25">
      <c r="A2493" s="5" t="s">
        <v>1599</v>
      </c>
      <c r="B2493" s="1" t="s">
        <v>1600</v>
      </c>
      <c r="C2493" t="s">
        <v>1608</v>
      </c>
      <c r="D2493" s="11" t="s">
        <v>1602</v>
      </c>
      <c r="E2493" s="1" t="s">
        <v>1537</v>
      </c>
      <c r="H2493" t="s">
        <v>1610</v>
      </c>
      <c r="I2493" t="s">
        <v>27</v>
      </c>
      <c r="J2493" s="15" t="s">
        <v>332</v>
      </c>
      <c r="K2493" s="42">
        <v>34</v>
      </c>
      <c r="L2493" s="7">
        <v>18.440000000000001</v>
      </c>
      <c r="M2493" s="7">
        <v>16.66</v>
      </c>
      <c r="N2493" s="9">
        <v>0.90347071583514094</v>
      </c>
    </row>
    <row r="2494" spans="1:14" x14ac:dyDescent="0.25">
      <c r="A2494" s="5" t="s">
        <v>1599</v>
      </c>
      <c r="B2494" s="1" t="s">
        <v>1600</v>
      </c>
      <c r="C2494" t="s">
        <v>1608</v>
      </c>
      <c r="D2494" s="11" t="s">
        <v>1602</v>
      </c>
      <c r="E2494" s="1" t="s">
        <v>1537</v>
      </c>
      <c r="H2494" t="s">
        <v>1610</v>
      </c>
      <c r="I2494" t="s">
        <v>27</v>
      </c>
      <c r="J2494" s="15" t="s">
        <v>332</v>
      </c>
      <c r="K2494" s="42">
        <v>35</v>
      </c>
      <c r="L2494" s="7">
        <v>28.97</v>
      </c>
      <c r="M2494" s="7">
        <v>27.94</v>
      </c>
      <c r="N2494" s="9">
        <v>0.9644459785985503</v>
      </c>
    </row>
    <row r="2495" spans="1:14" x14ac:dyDescent="0.25">
      <c r="A2495" s="5" t="s">
        <v>1599</v>
      </c>
      <c r="B2495" s="1" t="s">
        <v>1600</v>
      </c>
      <c r="C2495" t="s">
        <v>1609</v>
      </c>
      <c r="D2495" s="11" t="s">
        <v>1602</v>
      </c>
      <c r="E2495" s="1" t="s">
        <v>1537</v>
      </c>
      <c r="H2495" t="s">
        <v>1610</v>
      </c>
      <c r="I2495" t="s">
        <v>27</v>
      </c>
      <c r="J2495" s="15" t="s">
        <v>332</v>
      </c>
      <c r="K2495" s="42">
        <v>37</v>
      </c>
      <c r="L2495" s="7">
        <v>28.35</v>
      </c>
      <c r="M2495" s="7">
        <v>27.71</v>
      </c>
      <c r="N2495" s="9">
        <v>0.97742504409171072</v>
      </c>
    </row>
    <row r="2496" spans="1:14" x14ac:dyDescent="0.25">
      <c r="A2496" s="5" t="s">
        <v>1599</v>
      </c>
      <c r="B2496" s="1" t="s">
        <v>1600</v>
      </c>
      <c r="C2496" t="s">
        <v>1609</v>
      </c>
      <c r="D2496" s="11" t="s">
        <v>1602</v>
      </c>
      <c r="E2496" s="1" t="s">
        <v>1537</v>
      </c>
      <c r="H2496" t="s">
        <v>1610</v>
      </c>
      <c r="I2496" t="s">
        <v>27</v>
      </c>
      <c r="J2496" s="15" t="s">
        <v>332</v>
      </c>
      <c r="K2496" s="42">
        <v>38</v>
      </c>
      <c r="L2496" s="7">
        <v>32.14</v>
      </c>
      <c r="M2496" s="7">
        <v>31.47</v>
      </c>
      <c r="N2496" s="9">
        <v>0.97915370255133782</v>
      </c>
    </row>
    <row r="2497" spans="1:21" x14ac:dyDescent="0.25">
      <c r="A2497" s="5" t="s">
        <v>1599</v>
      </c>
      <c r="B2497" s="1" t="s">
        <v>1600</v>
      </c>
      <c r="C2497" t="s">
        <v>1609</v>
      </c>
      <c r="D2497" s="11" t="s">
        <v>1602</v>
      </c>
      <c r="E2497" s="1" t="s">
        <v>1537</v>
      </c>
      <c r="H2497" t="s">
        <v>1610</v>
      </c>
      <c r="I2497" t="s">
        <v>27</v>
      </c>
      <c r="J2497" s="15" t="s">
        <v>332</v>
      </c>
      <c r="K2497" s="42">
        <v>39</v>
      </c>
      <c r="L2497" s="7">
        <v>51.62</v>
      </c>
      <c r="M2497" s="7">
        <v>49.12</v>
      </c>
      <c r="N2497" s="9">
        <v>0.95156915924060437</v>
      </c>
    </row>
    <row r="2498" spans="1:21" x14ac:dyDescent="0.25">
      <c r="A2498" s="5" t="s">
        <v>1599</v>
      </c>
      <c r="B2498" s="1" t="s">
        <v>1600</v>
      </c>
      <c r="C2498" t="s">
        <v>1609</v>
      </c>
      <c r="D2498" s="11" t="s">
        <v>1602</v>
      </c>
      <c r="E2498" s="1" t="s">
        <v>1537</v>
      </c>
      <c r="H2498" t="s">
        <v>1610</v>
      </c>
      <c r="I2498" t="s">
        <v>27</v>
      </c>
      <c r="J2498" s="15" t="s">
        <v>332</v>
      </c>
      <c r="K2498" s="42">
        <v>40</v>
      </c>
      <c r="L2498" s="7">
        <v>18.600000000000001</v>
      </c>
      <c r="M2498" s="7">
        <v>18.23</v>
      </c>
      <c r="N2498" s="9">
        <v>0.98010752688172043</v>
      </c>
    </row>
    <row r="2499" spans="1:21" x14ac:dyDescent="0.25">
      <c r="A2499" s="5" t="s">
        <v>1599</v>
      </c>
      <c r="B2499" s="1" t="s">
        <v>1600</v>
      </c>
      <c r="C2499" t="s">
        <v>1609</v>
      </c>
      <c r="D2499" s="11" t="s">
        <v>1602</v>
      </c>
      <c r="E2499" s="1" t="s">
        <v>1537</v>
      </c>
      <c r="H2499" t="s">
        <v>1610</v>
      </c>
      <c r="I2499" t="s">
        <v>27</v>
      </c>
      <c r="J2499" s="15" t="s">
        <v>332</v>
      </c>
      <c r="K2499" s="42">
        <v>41</v>
      </c>
      <c r="L2499" s="7">
        <v>18.010000000000002</v>
      </c>
      <c r="M2499" s="7">
        <v>18.190000000000001</v>
      </c>
      <c r="N2499" s="9">
        <v>1.0099944475291505</v>
      </c>
    </row>
    <row r="2500" spans="1:21" x14ac:dyDescent="0.25">
      <c r="A2500" s="5" t="s">
        <v>1599</v>
      </c>
      <c r="B2500" s="1" t="s">
        <v>1600</v>
      </c>
      <c r="C2500" t="s">
        <v>1609</v>
      </c>
      <c r="D2500" s="11" t="s">
        <v>1602</v>
      </c>
      <c r="E2500" s="1" t="s">
        <v>1537</v>
      </c>
      <c r="H2500" t="s">
        <v>1610</v>
      </c>
      <c r="I2500" t="s">
        <v>27</v>
      </c>
      <c r="J2500" s="15" t="s">
        <v>332</v>
      </c>
      <c r="K2500" s="42">
        <v>42</v>
      </c>
      <c r="L2500" s="7">
        <v>29.88</v>
      </c>
      <c r="M2500" s="7">
        <v>27.81</v>
      </c>
      <c r="N2500" s="9">
        <v>0.93072289156626509</v>
      </c>
    </row>
    <row r="2501" spans="1:21" x14ac:dyDescent="0.25">
      <c r="A2501" s="5" t="s">
        <v>1599</v>
      </c>
      <c r="B2501" s="1" t="s">
        <v>1600</v>
      </c>
      <c r="C2501" t="s">
        <v>1609</v>
      </c>
      <c r="D2501" s="11" t="s">
        <v>1602</v>
      </c>
      <c r="E2501" s="1" t="s">
        <v>1537</v>
      </c>
      <c r="H2501" t="s">
        <v>1610</v>
      </c>
      <c r="I2501" t="s">
        <v>27</v>
      </c>
      <c r="J2501" s="15" t="s">
        <v>332</v>
      </c>
      <c r="K2501" s="42">
        <v>43</v>
      </c>
      <c r="L2501" s="7">
        <v>15.66</v>
      </c>
      <c r="M2501" s="7">
        <v>14.45</v>
      </c>
      <c r="N2501" s="9">
        <v>0.92273307790549164</v>
      </c>
    </row>
    <row r="2502" spans="1:21" x14ac:dyDescent="0.25">
      <c r="A2502" s="5" t="s">
        <v>1599</v>
      </c>
      <c r="B2502" s="1" t="s">
        <v>1600</v>
      </c>
      <c r="C2502" t="s">
        <v>1609</v>
      </c>
      <c r="D2502" s="11" t="s">
        <v>1602</v>
      </c>
      <c r="E2502" s="1" t="s">
        <v>1537</v>
      </c>
      <c r="H2502" t="s">
        <v>1610</v>
      </c>
      <c r="I2502" t="s">
        <v>27</v>
      </c>
      <c r="J2502" s="15" t="s">
        <v>332</v>
      </c>
      <c r="K2502" s="42">
        <v>44</v>
      </c>
      <c r="L2502" s="7">
        <v>39.36</v>
      </c>
      <c r="M2502" s="7">
        <v>38.46</v>
      </c>
      <c r="N2502" s="9">
        <v>0.97713414634146345</v>
      </c>
    </row>
    <row r="2503" spans="1:21" x14ac:dyDescent="0.25">
      <c r="A2503" s="5" t="s">
        <v>1599</v>
      </c>
      <c r="B2503" s="1" t="s">
        <v>1600</v>
      </c>
      <c r="C2503" t="s">
        <v>1609</v>
      </c>
      <c r="D2503" s="11" t="s">
        <v>1602</v>
      </c>
      <c r="E2503" s="1" t="s">
        <v>1537</v>
      </c>
      <c r="H2503" t="s">
        <v>1610</v>
      </c>
      <c r="I2503" t="s">
        <v>27</v>
      </c>
      <c r="J2503" s="15" t="s">
        <v>332</v>
      </c>
      <c r="K2503" s="42">
        <v>45</v>
      </c>
      <c r="L2503" s="7">
        <v>51.65</v>
      </c>
      <c r="M2503" s="7">
        <v>49.89</v>
      </c>
      <c r="N2503" s="9">
        <v>0.96592449177153927</v>
      </c>
    </row>
    <row r="2504" spans="1:21" x14ac:dyDescent="0.25">
      <c r="A2504" s="5" t="s">
        <v>1599</v>
      </c>
      <c r="B2504" s="1" t="s">
        <v>1600</v>
      </c>
      <c r="C2504" t="s">
        <v>1609</v>
      </c>
      <c r="D2504" s="11" t="s">
        <v>1602</v>
      </c>
      <c r="E2504" s="1" t="s">
        <v>1537</v>
      </c>
      <c r="H2504" t="s">
        <v>1610</v>
      </c>
      <c r="I2504" t="s">
        <v>27</v>
      </c>
      <c r="J2504" s="15" t="s">
        <v>332</v>
      </c>
      <c r="K2504" s="42">
        <v>46</v>
      </c>
      <c r="L2504" s="7">
        <v>46.03</v>
      </c>
      <c r="M2504" s="7">
        <v>43.52</v>
      </c>
      <c r="N2504" s="9">
        <v>0.94547034542689556</v>
      </c>
    </row>
    <row r="2505" spans="1:21" x14ac:dyDescent="0.25">
      <c r="A2505" s="5" t="s">
        <v>1599</v>
      </c>
      <c r="B2505" s="1" t="s">
        <v>1600</v>
      </c>
      <c r="C2505" t="s">
        <v>1609</v>
      </c>
      <c r="D2505" s="11" t="s">
        <v>1602</v>
      </c>
      <c r="E2505" s="1" t="s">
        <v>1537</v>
      </c>
      <c r="H2505" t="s">
        <v>1610</v>
      </c>
      <c r="I2505" t="s">
        <v>27</v>
      </c>
      <c r="J2505" s="15" t="s">
        <v>332</v>
      </c>
      <c r="K2505" s="42">
        <v>47</v>
      </c>
      <c r="L2505" s="7">
        <v>45.85</v>
      </c>
      <c r="M2505" s="7">
        <v>43.57</v>
      </c>
      <c r="N2505" s="9">
        <v>0.95027262813522351</v>
      </c>
    </row>
    <row r="2506" spans="1:21" x14ac:dyDescent="0.25">
      <c r="A2506" s="5" t="s">
        <v>1599</v>
      </c>
      <c r="B2506" s="1" t="s">
        <v>1600</v>
      </c>
      <c r="C2506" t="s">
        <v>1609</v>
      </c>
      <c r="D2506" s="11" t="s">
        <v>1602</v>
      </c>
      <c r="E2506" s="1" t="s">
        <v>1537</v>
      </c>
      <c r="H2506" t="s">
        <v>1610</v>
      </c>
      <c r="I2506" t="s">
        <v>27</v>
      </c>
      <c r="J2506" s="15" t="s">
        <v>332</v>
      </c>
      <c r="K2506" s="42">
        <v>48</v>
      </c>
      <c r="L2506" s="7">
        <v>20.9</v>
      </c>
      <c r="M2506" s="7">
        <v>19.78</v>
      </c>
      <c r="N2506" s="9">
        <v>0.94641148325358859</v>
      </c>
    </row>
    <row r="2507" spans="1:21" x14ac:dyDescent="0.25">
      <c r="A2507" s="5" t="s">
        <v>1599</v>
      </c>
      <c r="B2507" s="1" t="s">
        <v>1600</v>
      </c>
      <c r="C2507" t="s">
        <v>1609</v>
      </c>
      <c r="D2507" s="11" t="s">
        <v>1602</v>
      </c>
      <c r="E2507" s="1" t="s">
        <v>1537</v>
      </c>
      <c r="H2507" t="s">
        <v>1610</v>
      </c>
      <c r="I2507" t="s">
        <v>27</v>
      </c>
      <c r="J2507" s="15" t="s">
        <v>332</v>
      </c>
      <c r="K2507" s="42">
        <v>49</v>
      </c>
      <c r="L2507" s="7">
        <v>23.84</v>
      </c>
      <c r="M2507" s="7">
        <v>20.75</v>
      </c>
      <c r="N2507" s="9">
        <v>0.87038590604026844</v>
      </c>
    </row>
    <row r="2508" spans="1:21" x14ac:dyDescent="0.25">
      <c r="A2508" s="5" t="s">
        <v>1599</v>
      </c>
      <c r="B2508" s="1" t="s">
        <v>1600</v>
      </c>
      <c r="C2508" t="s">
        <v>1609</v>
      </c>
      <c r="D2508" s="11" t="s">
        <v>1602</v>
      </c>
      <c r="E2508" s="1" t="s">
        <v>1537</v>
      </c>
      <c r="H2508" t="s">
        <v>1610</v>
      </c>
      <c r="I2508" t="s">
        <v>27</v>
      </c>
      <c r="J2508" s="15" t="s">
        <v>332</v>
      </c>
      <c r="K2508" s="42">
        <v>50</v>
      </c>
      <c r="L2508" s="7">
        <v>41.13</v>
      </c>
      <c r="M2508" s="7">
        <v>40.44</v>
      </c>
      <c r="N2508" s="9">
        <v>0.98322392414296123</v>
      </c>
    </row>
    <row r="2509" spans="1:21" x14ac:dyDescent="0.25">
      <c r="A2509" s="5" t="s">
        <v>1599</v>
      </c>
      <c r="B2509" s="1" t="s">
        <v>1600</v>
      </c>
      <c r="C2509" t="s">
        <v>1609</v>
      </c>
      <c r="D2509" s="11" t="s">
        <v>1602</v>
      </c>
      <c r="E2509" s="1" t="s">
        <v>1537</v>
      </c>
      <c r="H2509" t="s">
        <v>1610</v>
      </c>
      <c r="I2509" t="s">
        <v>27</v>
      </c>
      <c r="J2509" s="15" t="s">
        <v>332</v>
      </c>
      <c r="K2509" s="42">
        <v>51</v>
      </c>
      <c r="L2509" s="7">
        <v>21.38</v>
      </c>
      <c r="M2509" s="7">
        <v>20.27</v>
      </c>
      <c r="N2509" s="9">
        <v>0.94808231992516367</v>
      </c>
    </row>
    <row r="2510" spans="1:21" x14ac:dyDescent="0.25">
      <c r="A2510" s="5" t="s">
        <v>1599</v>
      </c>
      <c r="B2510" s="1" t="s">
        <v>1600</v>
      </c>
      <c r="C2510" t="s">
        <v>1609</v>
      </c>
      <c r="D2510" s="11" t="s">
        <v>1602</v>
      </c>
      <c r="E2510" s="1" t="s">
        <v>1537</v>
      </c>
      <c r="H2510" t="s">
        <v>1610</v>
      </c>
      <c r="I2510" t="s">
        <v>27</v>
      </c>
      <c r="J2510" s="15" t="s">
        <v>332</v>
      </c>
      <c r="K2510" s="42">
        <v>52</v>
      </c>
      <c r="L2510" s="7">
        <v>24.17</v>
      </c>
      <c r="M2510" s="7">
        <v>23.3</v>
      </c>
      <c r="N2510" s="9">
        <v>0.96400496483243692</v>
      </c>
    </row>
    <row r="2511" spans="1:21" x14ac:dyDescent="0.25">
      <c r="A2511" s="5" t="s">
        <v>1599</v>
      </c>
      <c r="B2511" s="1" t="s">
        <v>1600</v>
      </c>
      <c r="C2511" t="s">
        <v>1609</v>
      </c>
      <c r="D2511" s="11" t="s">
        <v>1602</v>
      </c>
      <c r="E2511" s="1" t="s">
        <v>1537</v>
      </c>
      <c r="H2511" t="s">
        <v>1610</v>
      </c>
      <c r="I2511" t="s">
        <v>27</v>
      </c>
      <c r="J2511" s="15" t="s">
        <v>332</v>
      </c>
      <c r="K2511" s="42">
        <v>53</v>
      </c>
      <c r="L2511" s="7">
        <v>30.88</v>
      </c>
      <c r="M2511" s="7">
        <v>29.59</v>
      </c>
      <c r="N2511" s="9">
        <v>0.95822538860103634</v>
      </c>
    </row>
    <row r="2512" spans="1:21" s="16" customFormat="1" x14ac:dyDescent="0.25">
      <c r="A2512" s="18" t="s">
        <v>1599</v>
      </c>
      <c r="B2512" s="19" t="s">
        <v>1600</v>
      </c>
      <c r="C2512" s="16" t="s">
        <v>1609</v>
      </c>
      <c r="D2512" s="20" t="s">
        <v>1602</v>
      </c>
      <c r="E2512" s="19" t="s">
        <v>1537</v>
      </c>
      <c r="H2512" s="16" t="s">
        <v>1610</v>
      </c>
      <c r="I2512" s="16" t="s">
        <v>27</v>
      </c>
      <c r="J2512" s="21" t="s">
        <v>332</v>
      </c>
      <c r="K2512" s="43">
        <v>54</v>
      </c>
      <c r="L2512" s="17">
        <v>33.51</v>
      </c>
      <c r="M2512" s="17">
        <v>33.200000000000003</v>
      </c>
      <c r="N2512" s="22">
        <v>0.99074903014025684</v>
      </c>
      <c r="O2512" s="23"/>
      <c r="P2512" s="18"/>
      <c r="U2512" s="18"/>
    </row>
    <row r="2513" spans="1:21" x14ac:dyDescent="0.25">
      <c r="A2513" s="5" t="s">
        <v>1611</v>
      </c>
      <c r="B2513" s="1" t="s">
        <v>1612</v>
      </c>
      <c r="C2513" t="s">
        <v>503</v>
      </c>
      <c r="D2513" s="11" t="s">
        <v>1613</v>
      </c>
      <c r="E2513" s="1" t="s">
        <v>1332</v>
      </c>
      <c r="H2513" t="s">
        <v>1614</v>
      </c>
      <c r="J2513" s="15" t="s">
        <v>1615</v>
      </c>
      <c r="L2513" s="7">
        <v>46</v>
      </c>
      <c r="M2513" s="7">
        <v>19</v>
      </c>
      <c r="N2513" s="9">
        <v>0.41304347826086957</v>
      </c>
    </row>
    <row r="2514" spans="1:21" x14ac:dyDescent="0.25">
      <c r="A2514" s="5" t="s">
        <v>1611</v>
      </c>
      <c r="B2514" s="1" t="s">
        <v>1612</v>
      </c>
      <c r="C2514" t="s">
        <v>503</v>
      </c>
      <c r="D2514" s="11" t="s">
        <v>1613</v>
      </c>
      <c r="E2514" s="1" t="s">
        <v>1332</v>
      </c>
      <c r="H2514" t="s">
        <v>1614</v>
      </c>
      <c r="J2514" s="15" t="s">
        <v>1615</v>
      </c>
      <c r="L2514" s="7">
        <v>43</v>
      </c>
      <c r="M2514" s="7">
        <v>7</v>
      </c>
      <c r="N2514" s="9">
        <v>0.16279069767441862</v>
      </c>
    </row>
    <row r="2515" spans="1:21" x14ac:dyDescent="0.25">
      <c r="A2515" s="5" t="s">
        <v>1611</v>
      </c>
      <c r="B2515" s="1" t="s">
        <v>1612</v>
      </c>
      <c r="C2515" t="s">
        <v>503</v>
      </c>
      <c r="D2515" s="11" t="s">
        <v>1613</v>
      </c>
      <c r="E2515" s="1" t="s">
        <v>1332</v>
      </c>
      <c r="H2515" t="s">
        <v>1614</v>
      </c>
      <c r="J2515" s="15" t="s">
        <v>1615</v>
      </c>
      <c r="L2515" s="7">
        <v>78</v>
      </c>
      <c r="M2515" s="7">
        <v>46</v>
      </c>
      <c r="N2515" s="9">
        <v>0.58974358974358976</v>
      </c>
    </row>
    <row r="2516" spans="1:21" x14ac:dyDescent="0.25">
      <c r="A2516" s="5" t="s">
        <v>1611</v>
      </c>
      <c r="B2516" s="1" t="s">
        <v>1612</v>
      </c>
      <c r="C2516" t="s">
        <v>503</v>
      </c>
      <c r="D2516" s="11" t="s">
        <v>1613</v>
      </c>
      <c r="E2516" s="1" t="s">
        <v>1332</v>
      </c>
      <c r="H2516" t="s">
        <v>1614</v>
      </c>
      <c r="J2516" s="15" t="s">
        <v>1615</v>
      </c>
      <c r="L2516" s="7">
        <v>77</v>
      </c>
      <c r="M2516" s="7">
        <v>7</v>
      </c>
      <c r="N2516" s="9">
        <v>9.0909090909090912E-2</v>
      </c>
    </row>
    <row r="2517" spans="1:21" x14ac:dyDescent="0.25">
      <c r="A2517" s="5" t="s">
        <v>1611</v>
      </c>
      <c r="B2517" s="1" t="s">
        <v>1612</v>
      </c>
      <c r="C2517" t="s">
        <v>503</v>
      </c>
      <c r="D2517" s="11" t="s">
        <v>1613</v>
      </c>
      <c r="E2517" s="1" t="s">
        <v>1332</v>
      </c>
      <c r="H2517" t="s">
        <v>1614</v>
      </c>
      <c r="J2517" s="15" t="s">
        <v>1615</v>
      </c>
      <c r="L2517" s="7">
        <v>67</v>
      </c>
      <c r="M2517" s="7">
        <v>11</v>
      </c>
      <c r="N2517" s="9">
        <v>0.16417910447761194</v>
      </c>
    </row>
    <row r="2518" spans="1:21" x14ac:dyDescent="0.25">
      <c r="A2518" s="5" t="s">
        <v>1611</v>
      </c>
      <c r="B2518" s="1" t="s">
        <v>1612</v>
      </c>
      <c r="C2518" t="s">
        <v>503</v>
      </c>
      <c r="D2518" s="11" t="s">
        <v>1613</v>
      </c>
      <c r="E2518" s="1" t="s">
        <v>1332</v>
      </c>
      <c r="H2518" t="s">
        <v>1614</v>
      </c>
      <c r="J2518" s="15" t="s">
        <v>1615</v>
      </c>
      <c r="L2518" s="7">
        <v>80</v>
      </c>
      <c r="M2518" s="7">
        <v>75</v>
      </c>
      <c r="N2518" s="9">
        <v>0.9375</v>
      </c>
    </row>
    <row r="2519" spans="1:21" x14ac:dyDescent="0.25">
      <c r="A2519" s="5" t="s">
        <v>1611</v>
      </c>
      <c r="B2519" s="1" t="s">
        <v>1612</v>
      </c>
      <c r="C2519" t="s">
        <v>503</v>
      </c>
      <c r="D2519" s="11" t="s">
        <v>1613</v>
      </c>
      <c r="E2519" s="1" t="s">
        <v>1332</v>
      </c>
      <c r="H2519" t="s">
        <v>1614</v>
      </c>
      <c r="J2519" s="15" t="s">
        <v>1615</v>
      </c>
      <c r="L2519" s="7">
        <v>86</v>
      </c>
      <c r="M2519" s="7">
        <v>84</v>
      </c>
      <c r="N2519" s="9">
        <v>0.97674418604651159</v>
      </c>
    </row>
    <row r="2520" spans="1:21" x14ac:dyDescent="0.25">
      <c r="A2520" s="5" t="s">
        <v>1611</v>
      </c>
      <c r="B2520" s="1" t="s">
        <v>1612</v>
      </c>
      <c r="C2520" t="s">
        <v>503</v>
      </c>
      <c r="D2520" s="11" t="s">
        <v>1613</v>
      </c>
      <c r="E2520" s="1" t="s">
        <v>1332</v>
      </c>
      <c r="H2520" t="s">
        <v>1614</v>
      </c>
      <c r="J2520" s="15" t="s">
        <v>1615</v>
      </c>
      <c r="L2520" s="7">
        <v>89</v>
      </c>
      <c r="M2520" s="7">
        <v>83</v>
      </c>
      <c r="N2520" s="9">
        <v>0.93258426966292129</v>
      </c>
    </row>
    <row r="2521" spans="1:21" x14ac:dyDescent="0.25">
      <c r="A2521" s="5" t="s">
        <v>1611</v>
      </c>
      <c r="B2521" s="1" t="s">
        <v>1612</v>
      </c>
      <c r="C2521" t="s">
        <v>503</v>
      </c>
      <c r="D2521" s="11" t="s">
        <v>1613</v>
      </c>
      <c r="E2521" s="1" t="s">
        <v>1332</v>
      </c>
      <c r="H2521" t="s">
        <v>1614</v>
      </c>
      <c r="J2521" s="15" t="s">
        <v>1615</v>
      </c>
      <c r="L2521" s="7">
        <v>83</v>
      </c>
      <c r="M2521" s="7">
        <v>111</v>
      </c>
      <c r="N2521" s="9">
        <v>1.3373493975903614</v>
      </c>
    </row>
    <row r="2522" spans="1:21" x14ac:dyDescent="0.25">
      <c r="A2522" s="5" t="s">
        <v>1611</v>
      </c>
      <c r="B2522" s="1" t="s">
        <v>1612</v>
      </c>
      <c r="C2522" t="s">
        <v>503</v>
      </c>
      <c r="D2522" s="11" t="s">
        <v>1613</v>
      </c>
      <c r="E2522" s="1" t="s">
        <v>1332</v>
      </c>
      <c r="H2522" t="s">
        <v>1614</v>
      </c>
      <c r="J2522" s="15" t="s">
        <v>1615</v>
      </c>
      <c r="L2522" s="7">
        <v>85</v>
      </c>
      <c r="M2522" s="7">
        <v>93</v>
      </c>
      <c r="N2522" s="9">
        <v>1.0941176470588236</v>
      </c>
    </row>
    <row r="2523" spans="1:21" x14ac:dyDescent="0.25">
      <c r="A2523" s="5" t="s">
        <v>1611</v>
      </c>
      <c r="B2523" s="1" t="s">
        <v>1612</v>
      </c>
      <c r="C2523" t="s">
        <v>503</v>
      </c>
      <c r="D2523" s="11" t="s">
        <v>1613</v>
      </c>
      <c r="E2523" s="1" t="s">
        <v>1332</v>
      </c>
      <c r="H2523" t="s">
        <v>1614</v>
      </c>
      <c r="J2523" s="15" t="s">
        <v>1615</v>
      </c>
      <c r="L2523" s="7">
        <v>85</v>
      </c>
      <c r="M2523" s="7">
        <v>82</v>
      </c>
      <c r="N2523" s="9">
        <v>0.96470588235294119</v>
      </c>
    </row>
    <row r="2524" spans="1:21" x14ac:dyDescent="0.25">
      <c r="A2524" s="5" t="s">
        <v>1611</v>
      </c>
      <c r="B2524" s="1" t="s">
        <v>1612</v>
      </c>
      <c r="C2524" t="s">
        <v>503</v>
      </c>
      <c r="D2524" s="11" t="s">
        <v>1613</v>
      </c>
      <c r="E2524" s="1" t="s">
        <v>1332</v>
      </c>
      <c r="H2524" t="s">
        <v>1614</v>
      </c>
      <c r="J2524" s="15" t="s">
        <v>1615</v>
      </c>
      <c r="L2524" s="7">
        <v>79</v>
      </c>
      <c r="M2524" s="7">
        <v>78</v>
      </c>
      <c r="N2524" s="9">
        <v>0.98734177215189878</v>
      </c>
    </row>
    <row r="2525" spans="1:21" x14ac:dyDescent="0.25">
      <c r="A2525" s="5" t="s">
        <v>1611</v>
      </c>
      <c r="B2525" s="1" t="s">
        <v>1612</v>
      </c>
      <c r="C2525" t="s">
        <v>503</v>
      </c>
      <c r="D2525" s="11" t="s">
        <v>1613</v>
      </c>
      <c r="E2525" s="1" t="s">
        <v>1332</v>
      </c>
      <c r="H2525" t="s">
        <v>1614</v>
      </c>
      <c r="J2525" s="15" t="s">
        <v>1615</v>
      </c>
      <c r="L2525" s="7">
        <v>83</v>
      </c>
      <c r="M2525" s="7">
        <v>94</v>
      </c>
      <c r="N2525" s="9">
        <v>1.1325301204819278</v>
      </c>
    </row>
    <row r="2526" spans="1:21" x14ac:dyDescent="0.25">
      <c r="A2526" s="5" t="s">
        <v>1611</v>
      </c>
      <c r="B2526" s="1" t="s">
        <v>1612</v>
      </c>
      <c r="C2526" t="s">
        <v>503</v>
      </c>
      <c r="D2526" s="11" t="s">
        <v>1613</v>
      </c>
      <c r="E2526" s="1" t="s">
        <v>1332</v>
      </c>
      <c r="H2526" t="s">
        <v>1614</v>
      </c>
      <c r="J2526" s="15" t="s">
        <v>1615</v>
      </c>
      <c r="L2526" s="7">
        <v>92</v>
      </c>
      <c r="M2526" s="7">
        <v>83</v>
      </c>
      <c r="N2526" s="9">
        <v>0.90217391304347827</v>
      </c>
    </row>
    <row r="2527" spans="1:21" x14ac:dyDescent="0.25">
      <c r="A2527" s="5" t="s">
        <v>1611</v>
      </c>
      <c r="B2527" s="1" t="s">
        <v>1612</v>
      </c>
      <c r="C2527" t="s">
        <v>503</v>
      </c>
      <c r="D2527" s="11" t="s">
        <v>1613</v>
      </c>
      <c r="E2527" s="1" t="s">
        <v>1332</v>
      </c>
      <c r="H2527" t="s">
        <v>1614</v>
      </c>
      <c r="J2527" s="15" t="s">
        <v>1615</v>
      </c>
      <c r="L2527" s="7">
        <v>85</v>
      </c>
      <c r="M2527" s="7">
        <v>129</v>
      </c>
      <c r="N2527" s="9">
        <v>1.5176470588235293</v>
      </c>
    </row>
    <row r="2528" spans="1:21" s="16" customFormat="1" x14ac:dyDescent="0.25">
      <c r="A2528" s="18" t="s">
        <v>1611</v>
      </c>
      <c r="B2528" s="19" t="s">
        <v>1612</v>
      </c>
      <c r="C2528" s="16" t="s">
        <v>503</v>
      </c>
      <c r="D2528" s="20" t="s">
        <v>1613</v>
      </c>
      <c r="E2528" s="19" t="s">
        <v>1332</v>
      </c>
      <c r="H2528" s="16" t="s">
        <v>1614</v>
      </c>
      <c r="J2528" s="21" t="s">
        <v>1615</v>
      </c>
      <c r="K2528" s="43"/>
      <c r="L2528" s="17">
        <v>90</v>
      </c>
      <c r="M2528" s="17">
        <v>91</v>
      </c>
      <c r="N2528" s="22">
        <v>1.0111111111111111</v>
      </c>
      <c r="O2528" s="23"/>
      <c r="P2528" s="18"/>
      <c r="U2528" s="18"/>
    </row>
    <row r="2529" spans="1:21" x14ac:dyDescent="0.25">
      <c r="A2529" s="5" t="s">
        <v>1616</v>
      </c>
      <c r="B2529" s="1" t="s">
        <v>1612</v>
      </c>
      <c r="C2529" t="s">
        <v>503</v>
      </c>
      <c r="D2529" s="11" t="s">
        <v>1617</v>
      </c>
      <c r="E2529" s="1" t="s">
        <v>1332</v>
      </c>
      <c r="H2529" t="s">
        <v>1618</v>
      </c>
      <c r="J2529" s="15" t="s">
        <v>1615</v>
      </c>
      <c r="L2529" s="7">
        <v>23.677099999999999</v>
      </c>
      <c r="M2529" s="7">
        <v>6.7953276999999996</v>
      </c>
      <c r="N2529" s="9">
        <v>0.28699999999999998</v>
      </c>
    </row>
    <row r="2530" spans="1:21" x14ac:dyDescent="0.25">
      <c r="A2530" s="5" t="s">
        <v>1616</v>
      </c>
      <c r="B2530" s="1" t="s">
        <v>1612</v>
      </c>
      <c r="C2530" t="s">
        <v>503</v>
      </c>
      <c r="D2530" s="11" t="s">
        <v>1617</v>
      </c>
      <c r="E2530" s="1" t="s">
        <v>1332</v>
      </c>
      <c r="H2530" t="s">
        <v>1618</v>
      </c>
      <c r="J2530" s="15" t="s">
        <v>1615</v>
      </c>
      <c r="L2530" s="7">
        <v>24.875599999999999</v>
      </c>
      <c r="M2530" s="7">
        <v>0.62189000000000005</v>
      </c>
      <c r="N2530" s="9">
        <v>2.5000000000000005E-2</v>
      </c>
    </row>
    <row r="2531" spans="1:21" x14ac:dyDescent="0.25">
      <c r="A2531" s="5" t="s">
        <v>1616</v>
      </c>
      <c r="B2531" s="1" t="s">
        <v>1612</v>
      </c>
      <c r="C2531" t="s">
        <v>503</v>
      </c>
      <c r="D2531" s="11" t="s">
        <v>1617</v>
      </c>
      <c r="E2531" s="1" t="s">
        <v>1332</v>
      </c>
      <c r="H2531" t="s">
        <v>1618</v>
      </c>
      <c r="J2531" s="15" t="s">
        <v>1615</v>
      </c>
      <c r="L2531" s="7">
        <v>29</v>
      </c>
      <c r="M2531" s="7">
        <v>4.0600000000000005</v>
      </c>
      <c r="N2531" s="9">
        <v>0.14000000000000001</v>
      </c>
    </row>
    <row r="2532" spans="1:21" x14ac:dyDescent="0.25">
      <c r="A2532" s="5" t="s">
        <v>1616</v>
      </c>
      <c r="B2532" s="1" t="s">
        <v>1612</v>
      </c>
      <c r="C2532" t="s">
        <v>503</v>
      </c>
      <c r="D2532" s="11" t="s">
        <v>1617</v>
      </c>
      <c r="E2532" s="1" t="s">
        <v>1332</v>
      </c>
      <c r="H2532" t="s">
        <v>1618</v>
      </c>
      <c r="J2532" s="15" t="s">
        <v>1615</v>
      </c>
      <c r="L2532" s="7">
        <v>32.228700000000003</v>
      </c>
      <c r="M2532" s="7">
        <v>19.337220000000002</v>
      </c>
      <c r="N2532" s="9">
        <v>0.6</v>
      </c>
    </row>
    <row r="2533" spans="1:21" x14ac:dyDescent="0.25">
      <c r="A2533" s="5" t="s">
        <v>1616</v>
      </c>
      <c r="B2533" s="1" t="s">
        <v>1612</v>
      </c>
      <c r="C2533" t="s">
        <v>503</v>
      </c>
      <c r="D2533" s="11" t="s">
        <v>1617</v>
      </c>
      <c r="E2533" s="1" t="s">
        <v>1332</v>
      </c>
      <c r="H2533" t="s">
        <v>1618</v>
      </c>
      <c r="J2533" s="15" t="s">
        <v>1615</v>
      </c>
      <c r="L2533" s="7">
        <v>43.093499999999999</v>
      </c>
      <c r="M2533" s="7">
        <v>35.767604999999996</v>
      </c>
      <c r="N2533" s="9">
        <v>0.83</v>
      </c>
    </row>
    <row r="2534" spans="1:21" x14ac:dyDescent="0.25">
      <c r="A2534" s="5" t="s">
        <v>1616</v>
      </c>
      <c r="B2534" s="1" t="s">
        <v>1612</v>
      </c>
      <c r="C2534" t="s">
        <v>503</v>
      </c>
      <c r="D2534" s="11" t="s">
        <v>1617</v>
      </c>
      <c r="E2534" s="1" t="s">
        <v>1332</v>
      </c>
      <c r="H2534" t="s">
        <v>1618</v>
      </c>
      <c r="J2534" s="15" t="s">
        <v>1615</v>
      </c>
      <c r="L2534" s="7">
        <v>18</v>
      </c>
      <c r="M2534" s="7">
        <v>0.18</v>
      </c>
      <c r="N2534" s="9">
        <v>0.01</v>
      </c>
    </row>
    <row r="2535" spans="1:21" x14ac:dyDescent="0.25">
      <c r="A2535" s="5" t="s">
        <v>1616</v>
      </c>
      <c r="B2535" s="1" t="s">
        <v>1612</v>
      </c>
      <c r="C2535" t="s">
        <v>503</v>
      </c>
      <c r="D2535" s="11" t="s">
        <v>1617</v>
      </c>
      <c r="E2535" s="1" t="s">
        <v>1332</v>
      </c>
      <c r="H2535" t="s">
        <v>1618</v>
      </c>
      <c r="J2535" s="15" t="s">
        <v>1615</v>
      </c>
      <c r="L2535" s="7">
        <v>26</v>
      </c>
      <c r="M2535" s="7">
        <v>0.26</v>
      </c>
      <c r="N2535" s="9">
        <v>0.01</v>
      </c>
    </row>
    <row r="2536" spans="1:21" x14ac:dyDescent="0.25">
      <c r="A2536" s="5" t="s">
        <v>1616</v>
      </c>
      <c r="B2536" s="1" t="s">
        <v>1612</v>
      </c>
      <c r="C2536" t="s">
        <v>503</v>
      </c>
      <c r="D2536" s="11" t="s">
        <v>1617</v>
      </c>
      <c r="E2536" s="1" t="s">
        <v>1332</v>
      </c>
      <c r="H2536" t="s">
        <v>1618</v>
      </c>
      <c r="J2536" s="15" t="s">
        <v>1615</v>
      </c>
      <c r="L2536" s="7">
        <v>32</v>
      </c>
      <c r="M2536" s="7">
        <v>0.96</v>
      </c>
      <c r="N2536" s="9">
        <v>0.03</v>
      </c>
    </row>
    <row r="2537" spans="1:21" x14ac:dyDescent="0.25">
      <c r="A2537" s="5" t="s">
        <v>1616</v>
      </c>
      <c r="B2537" s="1" t="s">
        <v>1612</v>
      </c>
      <c r="C2537" t="s">
        <v>503</v>
      </c>
      <c r="D2537" s="11" t="s">
        <v>1617</v>
      </c>
      <c r="E2537" s="1" t="s">
        <v>1332</v>
      </c>
      <c r="H2537" t="s">
        <v>1618</v>
      </c>
      <c r="J2537" s="15" t="s">
        <v>1615</v>
      </c>
      <c r="L2537" s="7">
        <v>38</v>
      </c>
      <c r="M2537" s="7">
        <v>13.68</v>
      </c>
      <c r="N2537" s="9">
        <v>0.36</v>
      </c>
    </row>
    <row r="2538" spans="1:21" x14ac:dyDescent="0.25">
      <c r="A2538" s="5" t="s">
        <v>1616</v>
      </c>
      <c r="B2538" s="1" t="s">
        <v>1612</v>
      </c>
      <c r="C2538" t="s">
        <v>503</v>
      </c>
      <c r="D2538" s="11" t="s">
        <v>1617</v>
      </c>
      <c r="E2538" s="1" t="s">
        <v>1332</v>
      </c>
      <c r="H2538" t="s">
        <v>1618</v>
      </c>
      <c r="J2538" s="15" t="s">
        <v>1615</v>
      </c>
      <c r="L2538" s="7">
        <v>43</v>
      </c>
      <c r="M2538" s="7">
        <v>21.5</v>
      </c>
      <c r="N2538" s="9">
        <v>0.5</v>
      </c>
    </row>
    <row r="2539" spans="1:21" x14ac:dyDescent="0.25">
      <c r="A2539" s="5" t="s">
        <v>1616</v>
      </c>
      <c r="B2539" s="1" t="s">
        <v>1612</v>
      </c>
      <c r="C2539" t="s">
        <v>503</v>
      </c>
      <c r="D2539" s="11" t="s">
        <v>1617</v>
      </c>
      <c r="E2539" s="1" t="s">
        <v>1332</v>
      </c>
      <c r="H2539" t="s">
        <v>1619</v>
      </c>
      <c r="J2539" s="15" t="s">
        <v>1615</v>
      </c>
      <c r="L2539" s="7">
        <v>33</v>
      </c>
      <c r="M2539" s="7">
        <v>0</v>
      </c>
      <c r="N2539" s="9">
        <v>0</v>
      </c>
    </row>
    <row r="2540" spans="1:21" x14ac:dyDescent="0.25">
      <c r="A2540" s="5" t="s">
        <v>1616</v>
      </c>
      <c r="B2540" s="1" t="s">
        <v>1612</v>
      </c>
      <c r="C2540" t="s">
        <v>503</v>
      </c>
      <c r="D2540" s="11" t="s">
        <v>1617</v>
      </c>
      <c r="E2540" s="1" t="s">
        <v>1332</v>
      </c>
      <c r="H2540" t="s">
        <v>1619</v>
      </c>
      <c r="J2540" s="15" t="s">
        <v>1615</v>
      </c>
      <c r="L2540" s="7">
        <v>35</v>
      </c>
      <c r="M2540" s="7">
        <v>1.05</v>
      </c>
      <c r="N2540" s="9">
        <v>3.0000000000000002E-2</v>
      </c>
    </row>
    <row r="2541" spans="1:21" s="16" customFormat="1" x14ac:dyDescent="0.25">
      <c r="A2541" s="18" t="s">
        <v>1616</v>
      </c>
      <c r="B2541" s="19" t="s">
        <v>1612</v>
      </c>
      <c r="C2541" s="16" t="s">
        <v>503</v>
      </c>
      <c r="D2541" s="20" t="s">
        <v>1617</v>
      </c>
      <c r="E2541" s="19" t="s">
        <v>1332</v>
      </c>
      <c r="H2541" s="16" t="s">
        <v>1619</v>
      </c>
      <c r="J2541" s="21" t="s">
        <v>1615</v>
      </c>
      <c r="K2541" s="43"/>
      <c r="L2541" s="17">
        <v>37</v>
      </c>
      <c r="M2541" s="17">
        <v>0.74</v>
      </c>
      <c r="N2541" s="22">
        <v>0.02</v>
      </c>
      <c r="O2541" s="23"/>
      <c r="P2541" s="18"/>
      <c r="U2541" s="18"/>
    </row>
    <row r="2542" spans="1:21" x14ac:dyDescent="0.25">
      <c r="A2542" s="5" t="s">
        <v>1620</v>
      </c>
      <c r="B2542" s="1" t="s">
        <v>1612</v>
      </c>
      <c r="C2542" t="s">
        <v>503</v>
      </c>
      <c r="D2542" s="11" t="s">
        <v>1621</v>
      </c>
      <c r="E2542" s="1" t="s">
        <v>1332</v>
      </c>
      <c r="H2542" t="s">
        <v>1622</v>
      </c>
      <c r="J2542" s="15" t="s">
        <v>1623</v>
      </c>
      <c r="L2542" s="7">
        <v>0.08</v>
      </c>
      <c r="M2542" s="7">
        <v>4.8000000000000001E-2</v>
      </c>
      <c r="N2542" s="9">
        <v>0.6</v>
      </c>
    </row>
    <row r="2543" spans="1:21" x14ac:dyDescent="0.25">
      <c r="A2543" s="5" t="s">
        <v>1620</v>
      </c>
      <c r="B2543" s="1" t="s">
        <v>1612</v>
      </c>
      <c r="C2543" t="s">
        <v>503</v>
      </c>
      <c r="D2543" s="11" t="s">
        <v>1621</v>
      </c>
      <c r="E2543" s="1" t="s">
        <v>1332</v>
      </c>
      <c r="H2543" t="s">
        <v>1622</v>
      </c>
      <c r="J2543" s="15" t="s">
        <v>1623</v>
      </c>
      <c r="L2543" s="7">
        <v>0.11</v>
      </c>
      <c r="M2543" s="7">
        <v>8.6900000000000005E-2</v>
      </c>
      <c r="N2543" s="9">
        <v>0.79</v>
      </c>
    </row>
    <row r="2544" spans="1:21" x14ac:dyDescent="0.25">
      <c r="A2544" s="5" t="s">
        <v>1620</v>
      </c>
      <c r="B2544" s="1" t="s">
        <v>1612</v>
      </c>
      <c r="C2544" t="s">
        <v>503</v>
      </c>
      <c r="D2544" s="11" t="s">
        <v>1621</v>
      </c>
      <c r="E2544" s="1" t="s">
        <v>1332</v>
      </c>
      <c r="H2544" t="s">
        <v>1622</v>
      </c>
      <c r="J2544" s="15" t="s">
        <v>1623</v>
      </c>
      <c r="L2544" s="7">
        <v>0.28000000000000003</v>
      </c>
      <c r="M2544" s="7">
        <v>0.26319999999999999</v>
      </c>
      <c r="N2544" s="9">
        <v>0.93999999999999984</v>
      </c>
    </row>
    <row r="2545" spans="1:21" x14ac:dyDescent="0.25">
      <c r="A2545" s="5" t="s">
        <v>1620</v>
      </c>
      <c r="B2545" s="1" t="s">
        <v>1612</v>
      </c>
      <c r="C2545" t="s">
        <v>503</v>
      </c>
      <c r="D2545" s="11" t="s">
        <v>1621</v>
      </c>
      <c r="E2545" s="1" t="s">
        <v>1332</v>
      </c>
      <c r="H2545" t="s">
        <v>1622</v>
      </c>
      <c r="J2545" s="15" t="s">
        <v>1623</v>
      </c>
      <c r="L2545" s="7">
        <v>0.51</v>
      </c>
      <c r="M2545" s="7">
        <v>0.49980000000000002</v>
      </c>
      <c r="N2545" s="9">
        <v>0.98</v>
      </c>
    </row>
    <row r="2546" spans="1:21" x14ac:dyDescent="0.25">
      <c r="A2546" s="5" t="s">
        <v>1620</v>
      </c>
      <c r="B2546" s="1" t="s">
        <v>1612</v>
      </c>
      <c r="C2546" t="s">
        <v>503</v>
      </c>
      <c r="D2546" s="11" t="s">
        <v>1621</v>
      </c>
      <c r="E2546" s="1" t="s">
        <v>1332</v>
      </c>
      <c r="H2546" t="s">
        <v>1622</v>
      </c>
      <c r="J2546" s="15" t="s">
        <v>1623</v>
      </c>
      <c r="L2546" s="7">
        <v>0.71</v>
      </c>
      <c r="M2546" s="7">
        <v>0.71</v>
      </c>
      <c r="N2546" s="9">
        <v>1</v>
      </c>
    </row>
    <row r="2547" spans="1:21" x14ac:dyDescent="0.25">
      <c r="A2547" s="5" t="s">
        <v>1620</v>
      </c>
      <c r="B2547" s="1" t="s">
        <v>1612</v>
      </c>
      <c r="C2547" t="s">
        <v>503</v>
      </c>
      <c r="D2547" s="11" t="s">
        <v>1621</v>
      </c>
      <c r="E2547" s="1" t="s">
        <v>1332</v>
      </c>
      <c r="H2547" t="s">
        <v>1622</v>
      </c>
      <c r="J2547" s="15" t="s">
        <v>1623</v>
      </c>
      <c r="L2547" s="7">
        <v>0.74</v>
      </c>
      <c r="M2547" s="7">
        <v>0.74</v>
      </c>
      <c r="N2547" s="9">
        <v>1</v>
      </c>
    </row>
    <row r="2548" spans="1:21" s="16" customFormat="1" x14ac:dyDescent="0.25">
      <c r="A2548" s="18" t="s">
        <v>1620</v>
      </c>
      <c r="B2548" s="19" t="s">
        <v>1612</v>
      </c>
      <c r="C2548" s="16" t="s">
        <v>503</v>
      </c>
      <c r="D2548" s="20" t="s">
        <v>1621</v>
      </c>
      <c r="E2548" s="25" t="s">
        <v>1332</v>
      </c>
      <c r="H2548" s="16" t="s">
        <v>1622</v>
      </c>
      <c r="J2548" s="21" t="s">
        <v>1623</v>
      </c>
      <c r="K2548" s="43"/>
      <c r="L2548" s="17">
        <v>0.75</v>
      </c>
      <c r="M2548" s="17">
        <v>0.75</v>
      </c>
      <c r="N2548" s="22">
        <v>1</v>
      </c>
      <c r="O2548" s="23"/>
      <c r="P2548" s="18"/>
      <c r="U2548" s="18"/>
    </row>
    <row r="2549" spans="1:21" x14ac:dyDescent="0.25">
      <c r="A2549" s="5" t="s">
        <v>1624</v>
      </c>
      <c r="B2549" s="1" t="s">
        <v>1612</v>
      </c>
      <c r="C2549" t="s">
        <v>503</v>
      </c>
      <c r="D2549" s="11" t="s">
        <v>1625</v>
      </c>
      <c r="E2549" s="1" t="s">
        <v>1626</v>
      </c>
      <c r="H2549" t="s">
        <v>1627</v>
      </c>
      <c r="J2549" s="15" t="s">
        <v>1623</v>
      </c>
      <c r="L2549" s="7">
        <v>0.42</v>
      </c>
      <c r="M2549" s="7">
        <v>0.41</v>
      </c>
      <c r="N2549" s="9">
        <v>0.97619047619047616</v>
      </c>
    </row>
    <row r="2550" spans="1:21" x14ac:dyDescent="0.25">
      <c r="A2550" s="5" t="s">
        <v>1624</v>
      </c>
      <c r="B2550" s="1" t="s">
        <v>1612</v>
      </c>
      <c r="C2550" t="s">
        <v>503</v>
      </c>
      <c r="D2550" s="11" t="s">
        <v>1625</v>
      </c>
      <c r="E2550" s="1" t="s">
        <v>1626</v>
      </c>
      <c r="H2550" t="s">
        <v>1627</v>
      </c>
      <c r="J2550" s="15" t="s">
        <v>1623</v>
      </c>
      <c r="L2550" s="7">
        <v>0.41</v>
      </c>
      <c r="M2550" s="7">
        <v>0.4</v>
      </c>
      <c r="N2550" s="9">
        <v>0.97560975609756106</v>
      </c>
    </row>
    <row r="2551" spans="1:21" x14ac:dyDescent="0.25">
      <c r="A2551" s="5" t="s">
        <v>1624</v>
      </c>
      <c r="B2551" s="1" t="s">
        <v>1612</v>
      </c>
      <c r="C2551" t="s">
        <v>503</v>
      </c>
      <c r="D2551" s="11" t="s">
        <v>1625</v>
      </c>
      <c r="E2551" s="1" t="s">
        <v>1626</v>
      </c>
      <c r="H2551" t="s">
        <v>1627</v>
      </c>
      <c r="J2551" s="15" t="s">
        <v>1623</v>
      </c>
      <c r="L2551" s="7">
        <v>0.16</v>
      </c>
      <c r="M2551" s="7">
        <v>0.09</v>
      </c>
      <c r="N2551" s="9">
        <v>0.5625</v>
      </c>
    </row>
    <row r="2552" spans="1:21" x14ac:dyDescent="0.25">
      <c r="A2552" s="5" t="s">
        <v>1624</v>
      </c>
      <c r="B2552" s="1" t="s">
        <v>1612</v>
      </c>
      <c r="C2552" t="s">
        <v>503</v>
      </c>
      <c r="D2552" s="11" t="s">
        <v>1625</v>
      </c>
      <c r="E2552" s="1" t="s">
        <v>1626</v>
      </c>
      <c r="H2552" t="s">
        <v>1627</v>
      </c>
      <c r="J2552" s="15" t="s">
        <v>1623</v>
      </c>
      <c r="L2552" s="7">
        <v>0.12</v>
      </c>
      <c r="M2552" s="7">
        <v>0.03</v>
      </c>
      <c r="N2552" s="9">
        <v>0.25</v>
      </c>
    </row>
    <row r="2553" spans="1:21" x14ac:dyDescent="0.25">
      <c r="A2553" s="5" t="s">
        <v>1624</v>
      </c>
      <c r="B2553" s="1" t="s">
        <v>1612</v>
      </c>
      <c r="C2553" t="s">
        <v>503</v>
      </c>
      <c r="D2553" s="11" t="s">
        <v>1625</v>
      </c>
      <c r="E2553" s="1" t="s">
        <v>1626</v>
      </c>
      <c r="H2553" t="s">
        <v>1627</v>
      </c>
      <c r="J2553" s="15" t="s">
        <v>1623</v>
      </c>
      <c r="L2553" s="7">
        <v>0.43</v>
      </c>
      <c r="M2553" s="7">
        <v>0.42</v>
      </c>
      <c r="N2553" s="9">
        <v>0.97674418604651159</v>
      </c>
    </row>
    <row r="2554" spans="1:21" x14ac:dyDescent="0.25">
      <c r="A2554" s="5" t="s">
        <v>1624</v>
      </c>
      <c r="B2554" s="1" t="s">
        <v>1612</v>
      </c>
      <c r="C2554" t="s">
        <v>503</v>
      </c>
      <c r="D2554" s="11" t="s">
        <v>1625</v>
      </c>
      <c r="E2554" s="1" t="s">
        <v>1626</v>
      </c>
      <c r="H2554" t="s">
        <v>1627</v>
      </c>
      <c r="J2554" s="15" t="s">
        <v>1623</v>
      </c>
      <c r="L2554" s="7">
        <v>0.38</v>
      </c>
      <c r="M2554" s="7">
        <v>0.36</v>
      </c>
      <c r="N2554" s="9">
        <v>0.94736842105263153</v>
      </c>
    </row>
    <row r="2555" spans="1:21" x14ac:dyDescent="0.25">
      <c r="A2555" s="5" t="s">
        <v>1624</v>
      </c>
      <c r="B2555" s="1" t="s">
        <v>1612</v>
      </c>
      <c r="C2555" t="s">
        <v>503</v>
      </c>
      <c r="D2555" s="11" t="s">
        <v>1625</v>
      </c>
      <c r="E2555" s="1" t="s">
        <v>1626</v>
      </c>
      <c r="H2555" t="s">
        <v>1627</v>
      </c>
      <c r="J2555" s="15" t="s">
        <v>1623</v>
      </c>
      <c r="L2555" s="7">
        <v>0.28000000000000003</v>
      </c>
      <c r="M2555" s="7">
        <v>0.26</v>
      </c>
      <c r="N2555" s="9">
        <v>0.92857142857142849</v>
      </c>
    </row>
    <row r="2556" spans="1:21" x14ac:dyDescent="0.25">
      <c r="A2556" s="5" t="s">
        <v>1624</v>
      </c>
      <c r="B2556" s="1" t="s">
        <v>1612</v>
      </c>
      <c r="C2556" t="s">
        <v>503</v>
      </c>
      <c r="D2556" s="11" t="s">
        <v>1625</v>
      </c>
      <c r="E2556" s="1" t="s">
        <v>1626</v>
      </c>
      <c r="H2556" t="s">
        <v>1627</v>
      </c>
      <c r="J2556" s="15" t="s">
        <v>1623</v>
      </c>
      <c r="L2556" s="7">
        <v>0.19</v>
      </c>
      <c r="M2556" s="7">
        <v>0.14000000000000001</v>
      </c>
      <c r="N2556" s="9">
        <v>0.73684210526315796</v>
      </c>
    </row>
    <row r="2557" spans="1:21" x14ac:dyDescent="0.25">
      <c r="A2557" s="5" t="s">
        <v>1624</v>
      </c>
      <c r="B2557" s="1" t="s">
        <v>1612</v>
      </c>
      <c r="C2557" t="s">
        <v>503</v>
      </c>
      <c r="D2557" s="11" t="s">
        <v>1625</v>
      </c>
      <c r="E2557" s="1" t="s">
        <v>1626</v>
      </c>
      <c r="H2557" t="s">
        <v>1627</v>
      </c>
      <c r="J2557" s="15" t="s">
        <v>1623</v>
      </c>
      <c r="L2557" s="7">
        <v>0.11</v>
      </c>
      <c r="M2557" s="7">
        <v>0.04</v>
      </c>
      <c r="N2557" s="9">
        <v>0.36363636363636365</v>
      </c>
    </row>
    <row r="2558" spans="1:21" x14ac:dyDescent="0.25">
      <c r="A2558" s="5" t="s">
        <v>1624</v>
      </c>
      <c r="B2558" s="1" t="s">
        <v>1612</v>
      </c>
      <c r="C2558" t="s">
        <v>503</v>
      </c>
      <c r="D2558" s="11" t="s">
        <v>1625</v>
      </c>
      <c r="E2558" s="1" t="s">
        <v>1626</v>
      </c>
      <c r="H2558" t="s">
        <v>1627</v>
      </c>
      <c r="J2558" s="15" t="s">
        <v>1623</v>
      </c>
      <c r="L2558" s="7">
        <v>0.12</v>
      </c>
      <c r="M2558" s="7">
        <v>0.04</v>
      </c>
      <c r="N2558" s="9">
        <v>0.33333333333333337</v>
      </c>
    </row>
    <row r="2559" spans="1:21" x14ac:dyDescent="0.25">
      <c r="A2559" s="5" t="s">
        <v>1624</v>
      </c>
      <c r="B2559" s="1" t="s">
        <v>1612</v>
      </c>
      <c r="C2559" t="s">
        <v>503</v>
      </c>
      <c r="D2559" s="11" t="s">
        <v>1625</v>
      </c>
      <c r="E2559" s="1" t="s">
        <v>1626</v>
      </c>
      <c r="H2559" t="s">
        <v>1627</v>
      </c>
      <c r="J2559" s="15" t="s">
        <v>1623</v>
      </c>
      <c r="L2559" s="7">
        <v>0.41</v>
      </c>
      <c r="M2559" s="7">
        <v>0.4</v>
      </c>
      <c r="N2559" s="9">
        <v>0.97560975609756106</v>
      </c>
    </row>
    <row r="2560" spans="1:21" x14ac:dyDescent="0.25">
      <c r="A2560" s="5" t="s">
        <v>1624</v>
      </c>
      <c r="B2560" s="1" t="s">
        <v>1612</v>
      </c>
      <c r="C2560" t="s">
        <v>503</v>
      </c>
      <c r="D2560" s="11" t="s">
        <v>1625</v>
      </c>
      <c r="E2560" s="1" t="s">
        <v>1626</v>
      </c>
      <c r="H2560" t="s">
        <v>1627</v>
      </c>
      <c r="J2560" s="15" t="s">
        <v>1623</v>
      </c>
      <c r="L2560" s="7">
        <v>0.38</v>
      </c>
      <c r="M2560" s="7">
        <v>0.37</v>
      </c>
      <c r="N2560" s="9">
        <v>0.97368421052631582</v>
      </c>
    </row>
    <row r="2561" spans="1:21" x14ac:dyDescent="0.25">
      <c r="A2561" s="5" t="s">
        <v>1624</v>
      </c>
      <c r="B2561" s="1" t="s">
        <v>1612</v>
      </c>
      <c r="C2561" t="s">
        <v>503</v>
      </c>
      <c r="D2561" s="11" t="s">
        <v>1625</v>
      </c>
      <c r="E2561" s="1" t="s">
        <v>1626</v>
      </c>
      <c r="H2561" t="s">
        <v>1627</v>
      </c>
      <c r="J2561" s="15" t="s">
        <v>1623</v>
      </c>
      <c r="L2561" s="7">
        <v>0.31</v>
      </c>
      <c r="M2561" s="7">
        <v>0.28999999999999998</v>
      </c>
      <c r="N2561" s="9">
        <v>0.93548387096774188</v>
      </c>
    </row>
    <row r="2562" spans="1:21" x14ac:dyDescent="0.25">
      <c r="A2562" s="5" t="s">
        <v>1624</v>
      </c>
      <c r="B2562" s="1" t="s">
        <v>1612</v>
      </c>
      <c r="C2562" t="s">
        <v>503</v>
      </c>
      <c r="D2562" s="11" t="s">
        <v>1625</v>
      </c>
      <c r="E2562" s="1" t="s">
        <v>1626</v>
      </c>
      <c r="H2562" t="s">
        <v>1627</v>
      </c>
      <c r="J2562" s="15" t="s">
        <v>1623</v>
      </c>
      <c r="L2562" s="7">
        <v>0.28999999999999998</v>
      </c>
      <c r="M2562" s="7">
        <v>0.26</v>
      </c>
      <c r="N2562" s="9">
        <v>0.89655172413793116</v>
      </c>
    </row>
    <row r="2563" spans="1:21" x14ac:dyDescent="0.25">
      <c r="A2563" s="5" t="s">
        <v>1624</v>
      </c>
      <c r="B2563" s="1" t="s">
        <v>1612</v>
      </c>
      <c r="C2563" t="s">
        <v>503</v>
      </c>
      <c r="D2563" s="11" t="s">
        <v>1625</v>
      </c>
      <c r="E2563" s="1" t="s">
        <v>1626</v>
      </c>
      <c r="H2563" t="s">
        <v>1627</v>
      </c>
      <c r="J2563" s="15" t="s">
        <v>1623</v>
      </c>
      <c r="L2563" s="7">
        <v>0.13</v>
      </c>
      <c r="M2563" s="7">
        <v>0.08</v>
      </c>
      <c r="N2563" s="9">
        <v>0.61538461538461542</v>
      </c>
    </row>
    <row r="2564" spans="1:21" x14ac:dyDescent="0.25">
      <c r="A2564" s="5" t="s">
        <v>1624</v>
      </c>
      <c r="B2564" s="1" t="s">
        <v>1612</v>
      </c>
      <c r="C2564" t="s">
        <v>503</v>
      </c>
      <c r="D2564" s="11" t="s">
        <v>1625</v>
      </c>
      <c r="E2564" s="1" t="s">
        <v>1626</v>
      </c>
      <c r="H2564" t="s">
        <v>1627</v>
      </c>
      <c r="J2564" s="15" t="s">
        <v>1623</v>
      </c>
      <c r="L2564" s="7">
        <v>0.14000000000000001</v>
      </c>
      <c r="M2564" s="7">
        <v>0.08</v>
      </c>
      <c r="N2564" s="9">
        <v>0.5714285714285714</v>
      </c>
    </row>
    <row r="2565" spans="1:21" s="16" customFormat="1" x14ac:dyDescent="0.25">
      <c r="A2565" s="18" t="s">
        <v>1624</v>
      </c>
      <c r="B2565" s="19" t="s">
        <v>1612</v>
      </c>
      <c r="C2565" s="16" t="s">
        <v>503</v>
      </c>
      <c r="D2565" s="20" t="s">
        <v>1625</v>
      </c>
      <c r="E2565" s="25" t="s">
        <v>1626</v>
      </c>
      <c r="H2565" t="s">
        <v>1627</v>
      </c>
      <c r="I2565"/>
      <c r="J2565" s="21" t="s">
        <v>1623</v>
      </c>
      <c r="K2565" s="43"/>
      <c r="L2565" s="17">
        <v>0.14000000000000001</v>
      </c>
      <c r="M2565" s="17">
        <v>0.08</v>
      </c>
      <c r="N2565" s="22">
        <v>0.5714285714285714</v>
      </c>
      <c r="O2565" s="23"/>
      <c r="P2565" s="18"/>
      <c r="U2565" s="18"/>
    </row>
    <row r="2566" spans="1:21" x14ac:dyDescent="0.25">
      <c r="A2566" s="5" t="s">
        <v>1628</v>
      </c>
      <c r="B2566" s="1" t="s">
        <v>1612</v>
      </c>
      <c r="C2566" t="s">
        <v>503</v>
      </c>
      <c r="D2566" s="11" t="s">
        <v>1629</v>
      </c>
      <c r="E2566" s="1" t="s">
        <v>1626</v>
      </c>
      <c r="H2566" t="s">
        <v>1627</v>
      </c>
      <c r="J2566" s="15" t="s">
        <v>1623</v>
      </c>
      <c r="L2566" s="7">
        <v>0.28999999999999998</v>
      </c>
      <c r="M2566" s="7">
        <v>0.28000000000000003</v>
      </c>
      <c r="N2566" s="9">
        <v>0.9655172413793105</v>
      </c>
    </row>
    <row r="2567" spans="1:21" x14ac:dyDescent="0.25">
      <c r="A2567" s="5" t="s">
        <v>1628</v>
      </c>
      <c r="B2567" s="1" t="s">
        <v>1612</v>
      </c>
      <c r="C2567" t="s">
        <v>503</v>
      </c>
      <c r="D2567" s="11" t="s">
        <v>1629</v>
      </c>
      <c r="E2567" s="1" t="s">
        <v>1626</v>
      </c>
      <c r="H2567" t="s">
        <v>1627</v>
      </c>
      <c r="J2567" s="15" t="s">
        <v>1623</v>
      </c>
      <c r="L2567" s="7">
        <v>0.34</v>
      </c>
      <c r="M2567" s="7">
        <v>0.28000000000000003</v>
      </c>
      <c r="N2567" s="9">
        <v>0.82352941176470595</v>
      </c>
    </row>
    <row r="2568" spans="1:21" x14ac:dyDescent="0.25">
      <c r="A2568" s="5" t="s">
        <v>1628</v>
      </c>
      <c r="B2568" s="1" t="s">
        <v>1612</v>
      </c>
      <c r="C2568" t="s">
        <v>503</v>
      </c>
      <c r="D2568" s="11" t="s">
        <v>1629</v>
      </c>
      <c r="E2568" s="1" t="s">
        <v>1626</v>
      </c>
      <c r="H2568" t="s">
        <v>1627</v>
      </c>
      <c r="J2568" s="15" t="s">
        <v>1623</v>
      </c>
      <c r="L2568" s="7">
        <v>0.27</v>
      </c>
      <c r="M2568" s="7">
        <v>0.19</v>
      </c>
      <c r="N2568" s="9">
        <v>0.70370370370370372</v>
      </c>
    </row>
    <row r="2569" spans="1:21" x14ac:dyDescent="0.25">
      <c r="A2569" s="5" t="s">
        <v>1628</v>
      </c>
      <c r="B2569" s="1" t="s">
        <v>1612</v>
      </c>
      <c r="C2569" t="s">
        <v>503</v>
      </c>
      <c r="D2569" s="11" t="s">
        <v>1629</v>
      </c>
      <c r="E2569" s="1" t="s">
        <v>1626</v>
      </c>
      <c r="H2569" t="s">
        <v>1627</v>
      </c>
      <c r="J2569" s="15" t="s">
        <v>1623</v>
      </c>
      <c r="L2569" s="7">
        <v>0.32</v>
      </c>
      <c r="M2569" s="7">
        <v>0.26</v>
      </c>
      <c r="N2569" s="9">
        <v>0.8125</v>
      </c>
    </row>
    <row r="2570" spans="1:21" x14ac:dyDescent="0.25">
      <c r="A2570" s="5" t="s">
        <v>1628</v>
      </c>
      <c r="B2570" s="1" t="s">
        <v>1612</v>
      </c>
      <c r="C2570" t="s">
        <v>503</v>
      </c>
      <c r="D2570" s="11" t="s">
        <v>1629</v>
      </c>
      <c r="E2570" s="1" t="s">
        <v>1626</v>
      </c>
      <c r="H2570" t="s">
        <v>1627</v>
      </c>
      <c r="J2570" s="15" t="s">
        <v>1623</v>
      </c>
      <c r="L2570" s="7">
        <v>0.37</v>
      </c>
      <c r="M2570" s="7">
        <v>0.33</v>
      </c>
      <c r="N2570" s="9">
        <v>0.891891891891892</v>
      </c>
    </row>
    <row r="2571" spans="1:21" x14ac:dyDescent="0.25">
      <c r="A2571" s="5" t="s">
        <v>1628</v>
      </c>
      <c r="B2571" s="1" t="s">
        <v>1612</v>
      </c>
      <c r="C2571" t="s">
        <v>503</v>
      </c>
      <c r="D2571" s="11" t="s">
        <v>1629</v>
      </c>
      <c r="E2571" s="1" t="s">
        <v>1626</v>
      </c>
      <c r="H2571" t="s">
        <v>1627</v>
      </c>
      <c r="J2571" s="15" t="s">
        <v>1623</v>
      </c>
      <c r="L2571" s="7">
        <v>0.34</v>
      </c>
      <c r="M2571" s="7">
        <v>0.3</v>
      </c>
      <c r="N2571" s="9">
        <v>0.88235294117647045</v>
      </c>
    </row>
    <row r="2572" spans="1:21" x14ac:dyDescent="0.25">
      <c r="A2572" s="5" t="s">
        <v>1628</v>
      </c>
      <c r="B2572" s="1" t="s">
        <v>1612</v>
      </c>
      <c r="C2572" t="s">
        <v>503</v>
      </c>
      <c r="D2572" s="11" t="s">
        <v>1629</v>
      </c>
      <c r="E2572" s="1" t="s">
        <v>1626</v>
      </c>
      <c r="H2572" t="s">
        <v>1627</v>
      </c>
      <c r="J2572" s="15" t="s">
        <v>1623</v>
      </c>
      <c r="L2572" s="7">
        <v>0.36</v>
      </c>
      <c r="M2572" s="7">
        <v>0.32</v>
      </c>
      <c r="N2572" s="9">
        <v>0.88888888888888895</v>
      </c>
    </row>
    <row r="2573" spans="1:21" x14ac:dyDescent="0.25">
      <c r="A2573" s="5" t="s">
        <v>1628</v>
      </c>
      <c r="B2573" s="1" t="s">
        <v>1612</v>
      </c>
      <c r="C2573" t="s">
        <v>503</v>
      </c>
      <c r="D2573" s="11" t="s">
        <v>1629</v>
      </c>
      <c r="E2573" s="1" t="s">
        <v>1626</v>
      </c>
      <c r="H2573" t="s">
        <v>1627</v>
      </c>
      <c r="J2573" s="15" t="s">
        <v>1623</v>
      </c>
      <c r="L2573" s="7">
        <v>0.3</v>
      </c>
      <c r="M2573" s="7">
        <v>0.26</v>
      </c>
      <c r="N2573" s="9">
        <v>0.8666666666666667</v>
      </c>
    </row>
    <row r="2574" spans="1:21" x14ac:dyDescent="0.25">
      <c r="A2574" s="5" t="s">
        <v>1628</v>
      </c>
      <c r="B2574" s="1" t="s">
        <v>1612</v>
      </c>
      <c r="C2574" t="s">
        <v>503</v>
      </c>
      <c r="D2574" s="11" t="s">
        <v>1629</v>
      </c>
      <c r="E2574" s="1" t="s">
        <v>1626</v>
      </c>
      <c r="H2574" t="s">
        <v>1627</v>
      </c>
      <c r="J2574" s="15" t="s">
        <v>1623</v>
      </c>
      <c r="L2574" s="7">
        <v>0.34</v>
      </c>
      <c r="M2574" s="7">
        <v>0.28999999999999998</v>
      </c>
      <c r="N2574" s="9">
        <v>0.85294117647058809</v>
      </c>
    </row>
    <row r="2575" spans="1:21" x14ac:dyDescent="0.25">
      <c r="A2575" s="5" t="s">
        <v>1628</v>
      </c>
      <c r="B2575" s="1" t="s">
        <v>1612</v>
      </c>
      <c r="C2575" t="s">
        <v>503</v>
      </c>
      <c r="D2575" s="11" t="s">
        <v>1629</v>
      </c>
      <c r="E2575" s="1" t="s">
        <v>1626</v>
      </c>
      <c r="H2575" t="s">
        <v>1627</v>
      </c>
      <c r="J2575" s="15" t="s">
        <v>1623</v>
      </c>
      <c r="L2575" s="7">
        <v>0.33</v>
      </c>
      <c r="M2575" s="7">
        <v>0.28999999999999998</v>
      </c>
      <c r="N2575" s="9">
        <v>0.87878787878787867</v>
      </c>
    </row>
    <row r="2576" spans="1:21" x14ac:dyDescent="0.25">
      <c r="A2576" s="5" t="s">
        <v>1628</v>
      </c>
      <c r="B2576" s="1" t="s">
        <v>1612</v>
      </c>
      <c r="C2576" t="s">
        <v>503</v>
      </c>
      <c r="D2576" s="11" t="s">
        <v>1629</v>
      </c>
      <c r="E2576" s="1" t="s">
        <v>1626</v>
      </c>
      <c r="H2576" t="s">
        <v>1627</v>
      </c>
      <c r="J2576" s="15" t="s">
        <v>1623</v>
      </c>
      <c r="L2576" s="7">
        <v>0.25</v>
      </c>
      <c r="M2576" s="7">
        <v>0.17</v>
      </c>
      <c r="N2576" s="9">
        <v>0.68</v>
      </c>
    </row>
    <row r="2577" spans="1:14" x14ac:dyDescent="0.25">
      <c r="A2577" s="5" t="s">
        <v>1628</v>
      </c>
      <c r="B2577" s="1" t="s">
        <v>1612</v>
      </c>
      <c r="C2577" t="s">
        <v>503</v>
      </c>
      <c r="D2577" s="11" t="s">
        <v>1629</v>
      </c>
      <c r="E2577" s="1" t="s">
        <v>1626</v>
      </c>
      <c r="H2577" t="s">
        <v>1627</v>
      </c>
      <c r="J2577" s="15" t="s">
        <v>1623</v>
      </c>
      <c r="L2577" s="7">
        <v>0.35</v>
      </c>
      <c r="M2577" s="7">
        <v>0.3</v>
      </c>
      <c r="N2577" s="9">
        <v>0.85714285714285721</v>
      </c>
    </row>
    <row r="2578" spans="1:14" x14ac:dyDescent="0.25">
      <c r="A2578" s="5" t="s">
        <v>1628</v>
      </c>
      <c r="B2578" s="1" t="s">
        <v>1612</v>
      </c>
      <c r="C2578" t="s">
        <v>503</v>
      </c>
      <c r="D2578" s="11" t="s">
        <v>1629</v>
      </c>
      <c r="E2578" s="1" t="s">
        <v>1626</v>
      </c>
      <c r="H2578" t="s">
        <v>1627</v>
      </c>
      <c r="J2578" s="15" t="s">
        <v>1623</v>
      </c>
      <c r="L2578" s="7">
        <v>0.15</v>
      </c>
      <c r="M2578" s="7">
        <v>0.1</v>
      </c>
      <c r="N2578" s="9">
        <v>0.66666666666666674</v>
      </c>
    </row>
    <row r="2579" spans="1:14" x14ac:dyDescent="0.25">
      <c r="A2579" s="5" t="s">
        <v>1628</v>
      </c>
      <c r="B2579" s="1" t="s">
        <v>1612</v>
      </c>
      <c r="C2579" t="s">
        <v>503</v>
      </c>
      <c r="D2579" s="11" t="s">
        <v>1629</v>
      </c>
      <c r="E2579" s="1" t="s">
        <v>1626</v>
      </c>
      <c r="H2579" t="s">
        <v>1627</v>
      </c>
      <c r="J2579" s="15" t="s">
        <v>1623</v>
      </c>
      <c r="L2579" s="7">
        <v>0.3</v>
      </c>
      <c r="M2579" s="7">
        <v>0.26</v>
      </c>
      <c r="N2579" s="9">
        <v>0.8666666666666667</v>
      </c>
    </row>
    <row r="2580" spans="1:14" x14ac:dyDescent="0.25">
      <c r="A2580" s="5" t="s">
        <v>1628</v>
      </c>
      <c r="B2580" s="1" t="s">
        <v>1612</v>
      </c>
      <c r="C2580" t="s">
        <v>503</v>
      </c>
      <c r="D2580" s="11" t="s">
        <v>1629</v>
      </c>
      <c r="E2580" s="1" t="s">
        <v>1626</v>
      </c>
      <c r="H2580" t="s">
        <v>1627</v>
      </c>
      <c r="J2580" s="15" t="s">
        <v>1623</v>
      </c>
      <c r="L2580" s="7">
        <v>0.1</v>
      </c>
      <c r="M2580" s="7">
        <v>0.05</v>
      </c>
      <c r="N2580" s="9">
        <v>0.5</v>
      </c>
    </row>
    <row r="2581" spans="1:14" x14ac:dyDescent="0.25">
      <c r="A2581" s="5" t="s">
        <v>1628</v>
      </c>
      <c r="B2581" s="1" t="s">
        <v>1612</v>
      </c>
      <c r="C2581" t="s">
        <v>503</v>
      </c>
      <c r="D2581" s="11" t="s">
        <v>1629</v>
      </c>
      <c r="E2581" s="1" t="s">
        <v>1626</v>
      </c>
      <c r="H2581" t="s">
        <v>1627</v>
      </c>
      <c r="J2581" s="15" t="s">
        <v>1623</v>
      </c>
      <c r="L2581" s="7">
        <v>0.26</v>
      </c>
      <c r="M2581" s="7">
        <v>0.24</v>
      </c>
      <c r="N2581" s="9">
        <v>0.92307692307692302</v>
      </c>
    </row>
    <row r="2582" spans="1:14" x14ac:dyDescent="0.25">
      <c r="A2582" s="5" t="s">
        <v>1628</v>
      </c>
      <c r="B2582" s="1" t="s">
        <v>1612</v>
      </c>
      <c r="C2582" t="s">
        <v>503</v>
      </c>
      <c r="D2582" s="11" t="s">
        <v>1629</v>
      </c>
      <c r="E2582" s="1" t="s">
        <v>1626</v>
      </c>
      <c r="H2582" t="s">
        <v>1627</v>
      </c>
      <c r="J2582" s="15" t="s">
        <v>1623</v>
      </c>
      <c r="L2582" s="7">
        <v>0.25</v>
      </c>
      <c r="M2582" s="7">
        <v>0.23</v>
      </c>
      <c r="N2582" s="9">
        <v>0.92</v>
      </c>
    </row>
    <row r="2583" spans="1:14" x14ac:dyDescent="0.25">
      <c r="A2583" s="5" t="s">
        <v>1628</v>
      </c>
      <c r="B2583" s="1" t="s">
        <v>1612</v>
      </c>
      <c r="C2583" t="s">
        <v>503</v>
      </c>
      <c r="D2583" s="11" t="s">
        <v>1629</v>
      </c>
      <c r="E2583" s="1" t="s">
        <v>1626</v>
      </c>
      <c r="H2583" t="s">
        <v>1627</v>
      </c>
      <c r="J2583" s="15" t="s">
        <v>1623</v>
      </c>
      <c r="L2583" s="7">
        <v>0.25</v>
      </c>
      <c r="M2583" s="7">
        <v>0.22</v>
      </c>
      <c r="N2583" s="9">
        <v>0.88</v>
      </c>
    </row>
    <row r="2584" spans="1:14" x14ac:dyDescent="0.25">
      <c r="A2584" s="5" t="s">
        <v>1628</v>
      </c>
      <c r="B2584" s="1" t="s">
        <v>1612</v>
      </c>
      <c r="C2584" t="s">
        <v>503</v>
      </c>
      <c r="D2584" s="11" t="s">
        <v>1629</v>
      </c>
      <c r="E2584" s="1" t="s">
        <v>1626</v>
      </c>
      <c r="H2584" t="s">
        <v>1627</v>
      </c>
      <c r="J2584" s="15" t="s">
        <v>1623</v>
      </c>
      <c r="L2584" s="7">
        <v>0.21</v>
      </c>
      <c r="M2584" s="7">
        <v>0.19</v>
      </c>
      <c r="N2584" s="9">
        <v>0.90476190476190477</v>
      </c>
    </row>
    <row r="2585" spans="1:14" x14ac:dyDescent="0.25">
      <c r="A2585" s="5" t="s">
        <v>1628</v>
      </c>
      <c r="B2585" s="1" t="s">
        <v>1612</v>
      </c>
      <c r="C2585" t="s">
        <v>503</v>
      </c>
      <c r="D2585" s="11" t="s">
        <v>1629</v>
      </c>
      <c r="E2585" s="1" t="s">
        <v>1626</v>
      </c>
      <c r="H2585" t="s">
        <v>1627</v>
      </c>
      <c r="J2585" s="15" t="s">
        <v>1623</v>
      </c>
      <c r="L2585" s="7">
        <v>7.0000000000000007E-2</v>
      </c>
      <c r="M2585" s="7">
        <v>0.04</v>
      </c>
      <c r="N2585" s="9">
        <v>0.5714285714285714</v>
      </c>
    </row>
    <row r="2586" spans="1:14" x14ac:dyDescent="0.25">
      <c r="A2586" s="5" t="s">
        <v>1628</v>
      </c>
      <c r="B2586" s="1" t="s">
        <v>1612</v>
      </c>
      <c r="C2586" t="s">
        <v>503</v>
      </c>
      <c r="D2586" s="11" t="s">
        <v>1629</v>
      </c>
      <c r="E2586" s="1" t="s">
        <v>1626</v>
      </c>
      <c r="H2586" t="s">
        <v>1627</v>
      </c>
      <c r="J2586" s="15" t="s">
        <v>1623</v>
      </c>
      <c r="L2586" s="7">
        <v>0.09</v>
      </c>
      <c r="M2586" s="7">
        <v>0.06</v>
      </c>
      <c r="N2586" s="9">
        <v>0.66666666666666663</v>
      </c>
    </row>
    <row r="2587" spans="1:14" x14ac:dyDescent="0.25">
      <c r="A2587" s="5" t="s">
        <v>1628</v>
      </c>
      <c r="B2587" s="1" t="s">
        <v>1612</v>
      </c>
      <c r="C2587" t="s">
        <v>503</v>
      </c>
      <c r="D2587" s="11" t="s">
        <v>1629</v>
      </c>
      <c r="E2587" s="1" t="s">
        <v>1626</v>
      </c>
      <c r="H2587" t="s">
        <v>1627</v>
      </c>
      <c r="J2587" s="15" t="s">
        <v>1623</v>
      </c>
      <c r="L2587" s="7">
        <v>0.06</v>
      </c>
      <c r="M2587" s="7">
        <v>0.01</v>
      </c>
      <c r="N2587" s="9">
        <v>0.16666666666666669</v>
      </c>
    </row>
    <row r="2588" spans="1:14" x14ac:dyDescent="0.25">
      <c r="A2588" s="5" t="s">
        <v>1628</v>
      </c>
      <c r="B2588" s="1" t="s">
        <v>1612</v>
      </c>
      <c r="C2588" t="s">
        <v>503</v>
      </c>
      <c r="D2588" s="11" t="s">
        <v>1629</v>
      </c>
      <c r="E2588" s="1" t="s">
        <v>1626</v>
      </c>
      <c r="H2588" t="s">
        <v>1627</v>
      </c>
      <c r="J2588" s="15" t="s">
        <v>1623</v>
      </c>
      <c r="L2588" s="7">
        <v>0.06</v>
      </c>
      <c r="M2588" s="7">
        <v>0</v>
      </c>
      <c r="N2588" s="9">
        <v>0</v>
      </c>
    </row>
    <row r="2589" spans="1:14" x14ac:dyDescent="0.25">
      <c r="A2589" s="5" t="s">
        <v>1628</v>
      </c>
      <c r="B2589" s="1" t="s">
        <v>1612</v>
      </c>
      <c r="C2589" t="s">
        <v>503</v>
      </c>
      <c r="D2589" s="11" t="s">
        <v>1629</v>
      </c>
      <c r="E2589" s="1" t="s">
        <v>1626</v>
      </c>
      <c r="H2589" t="s">
        <v>1627</v>
      </c>
      <c r="J2589" s="15" t="s">
        <v>1623</v>
      </c>
      <c r="L2589" s="7">
        <v>0.05</v>
      </c>
      <c r="M2589" s="7">
        <v>0.01</v>
      </c>
      <c r="N2589" s="9">
        <v>0.19999999999999998</v>
      </c>
    </row>
    <row r="2590" spans="1:14" x14ac:dyDescent="0.25">
      <c r="A2590" s="5" t="s">
        <v>1628</v>
      </c>
      <c r="B2590" s="1" t="s">
        <v>1612</v>
      </c>
      <c r="C2590" t="s">
        <v>503</v>
      </c>
      <c r="D2590" s="11" t="s">
        <v>1629</v>
      </c>
      <c r="E2590" s="1" t="s">
        <v>1626</v>
      </c>
      <c r="H2590" t="s">
        <v>1627</v>
      </c>
      <c r="J2590" s="15" t="s">
        <v>1623</v>
      </c>
      <c r="L2590" s="7">
        <v>0.05</v>
      </c>
      <c r="M2590" s="7">
        <v>0.01</v>
      </c>
      <c r="N2590" s="9">
        <v>0.19999999999999998</v>
      </c>
    </row>
    <row r="2591" spans="1:14" x14ac:dyDescent="0.25">
      <c r="A2591" s="5" t="s">
        <v>1628</v>
      </c>
      <c r="B2591" s="1" t="s">
        <v>1612</v>
      </c>
      <c r="C2591" t="s">
        <v>503</v>
      </c>
      <c r="D2591" s="11" t="s">
        <v>1629</v>
      </c>
      <c r="E2591" s="1" t="s">
        <v>1626</v>
      </c>
      <c r="H2591" t="s">
        <v>1627</v>
      </c>
      <c r="J2591" s="15" t="s">
        <v>1623</v>
      </c>
      <c r="L2591" s="7">
        <v>0.31</v>
      </c>
      <c r="M2591" s="7">
        <v>0.3</v>
      </c>
      <c r="N2591" s="9">
        <v>0.96774193548387089</v>
      </c>
    </row>
    <row r="2592" spans="1:14" x14ac:dyDescent="0.25">
      <c r="A2592" s="5" t="s">
        <v>1628</v>
      </c>
      <c r="B2592" s="1" t="s">
        <v>1612</v>
      </c>
      <c r="C2592" t="s">
        <v>503</v>
      </c>
      <c r="D2592" s="11" t="s">
        <v>1629</v>
      </c>
      <c r="E2592" s="1" t="s">
        <v>1626</v>
      </c>
      <c r="H2592" t="s">
        <v>1627</v>
      </c>
      <c r="J2592" s="15" t="s">
        <v>1623</v>
      </c>
      <c r="L2592" s="7">
        <v>0.25</v>
      </c>
      <c r="M2592" s="7">
        <v>0.23</v>
      </c>
      <c r="N2592" s="9">
        <v>0.92</v>
      </c>
    </row>
    <row r="2593" spans="1:21" x14ac:dyDescent="0.25">
      <c r="A2593" s="5" t="s">
        <v>1628</v>
      </c>
      <c r="B2593" s="1" t="s">
        <v>1612</v>
      </c>
      <c r="C2593" t="s">
        <v>503</v>
      </c>
      <c r="D2593" s="11" t="s">
        <v>1629</v>
      </c>
      <c r="E2593" s="1" t="s">
        <v>1626</v>
      </c>
      <c r="H2593" t="s">
        <v>1627</v>
      </c>
      <c r="J2593" s="15" t="s">
        <v>1623</v>
      </c>
      <c r="L2593" s="7">
        <v>0.18</v>
      </c>
      <c r="M2593" s="7">
        <v>0.16</v>
      </c>
      <c r="N2593" s="9">
        <v>0.88888888888888895</v>
      </c>
    </row>
    <row r="2594" spans="1:21" x14ac:dyDescent="0.25">
      <c r="A2594" s="5" t="s">
        <v>1628</v>
      </c>
      <c r="B2594" s="1" t="s">
        <v>1612</v>
      </c>
      <c r="C2594" t="s">
        <v>503</v>
      </c>
      <c r="D2594" s="11" t="s">
        <v>1629</v>
      </c>
      <c r="E2594" s="1" t="s">
        <v>1626</v>
      </c>
      <c r="H2594" t="s">
        <v>1627</v>
      </c>
      <c r="J2594" s="15" t="s">
        <v>1623</v>
      </c>
      <c r="L2594" s="7">
        <v>0.13</v>
      </c>
      <c r="M2594" s="7">
        <v>0.1</v>
      </c>
      <c r="N2594" s="9">
        <v>0.76923076923076927</v>
      </c>
    </row>
    <row r="2595" spans="1:21" s="16" customFormat="1" x14ac:dyDescent="0.25">
      <c r="A2595" s="18" t="s">
        <v>1628</v>
      </c>
      <c r="B2595" s="19" t="s">
        <v>1612</v>
      </c>
      <c r="C2595" s="16" t="s">
        <v>503</v>
      </c>
      <c r="D2595" s="20" t="s">
        <v>1629</v>
      </c>
      <c r="E2595" s="25" t="s">
        <v>1626</v>
      </c>
      <c r="H2595" s="16" t="s">
        <v>1627</v>
      </c>
      <c r="J2595" s="21" t="s">
        <v>1623</v>
      </c>
      <c r="K2595" s="43"/>
      <c r="L2595" s="17">
        <v>0.09</v>
      </c>
      <c r="M2595" s="17">
        <v>0.04</v>
      </c>
      <c r="N2595" s="22">
        <v>0.44444444444444448</v>
      </c>
      <c r="O2595" s="23"/>
      <c r="P2595" s="18"/>
      <c r="U2595" s="18"/>
    </row>
    <row r="2596" spans="1:21" x14ac:dyDescent="0.25">
      <c r="A2596" s="5" t="s">
        <v>1630</v>
      </c>
      <c r="B2596" s="1" t="s">
        <v>1612</v>
      </c>
      <c r="C2596" t="s">
        <v>503</v>
      </c>
      <c r="D2596" s="11" t="s">
        <v>1631</v>
      </c>
      <c r="E2596" s="1" t="s">
        <v>1332</v>
      </c>
      <c r="H2596" t="s">
        <v>1632</v>
      </c>
      <c r="J2596" s="15" t="s">
        <v>1623</v>
      </c>
      <c r="L2596" s="7">
        <v>0.82</v>
      </c>
      <c r="M2596" s="7">
        <v>0.63</v>
      </c>
      <c r="N2596" s="9">
        <v>0.76829268292682928</v>
      </c>
    </row>
    <row r="2597" spans="1:21" x14ac:dyDescent="0.25">
      <c r="A2597" s="5" t="s">
        <v>1630</v>
      </c>
      <c r="B2597" s="1" t="s">
        <v>1612</v>
      </c>
      <c r="C2597" t="s">
        <v>503</v>
      </c>
      <c r="D2597" s="11" t="s">
        <v>1631</v>
      </c>
      <c r="E2597" s="1" t="s">
        <v>1332</v>
      </c>
      <c r="H2597" t="s">
        <v>1632</v>
      </c>
      <c r="J2597" s="15" t="s">
        <v>1623</v>
      </c>
      <c r="L2597" s="7">
        <v>0.82</v>
      </c>
      <c r="M2597" s="7">
        <v>0.63</v>
      </c>
      <c r="N2597" s="9">
        <v>0.76829268292682928</v>
      </c>
    </row>
    <row r="2598" spans="1:21" x14ac:dyDescent="0.25">
      <c r="A2598" s="5" t="s">
        <v>1630</v>
      </c>
      <c r="B2598" s="1" t="s">
        <v>1612</v>
      </c>
      <c r="C2598" t="s">
        <v>503</v>
      </c>
      <c r="D2598" s="11" t="s">
        <v>1631</v>
      </c>
      <c r="E2598" s="1" t="s">
        <v>1332</v>
      </c>
      <c r="H2598" t="s">
        <v>1632</v>
      </c>
      <c r="J2598" s="15" t="s">
        <v>1623</v>
      </c>
      <c r="L2598" s="7">
        <v>0.83</v>
      </c>
      <c r="M2598" s="7">
        <v>0.64</v>
      </c>
      <c r="N2598" s="9">
        <v>0.77108433734939763</v>
      </c>
    </row>
    <row r="2599" spans="1:21" x14ac:dyDescent="0.25">
      <c r="A2599" s="5" t="s">
        <v>1630</v>
      </c>
      <c r="B2599" s="1" t="s">
        <v>1612</v>
      </c>
      <c r="C2599" t="s">
        <v>503</v>
      </c>
      <c r="D2599" s="11" t="s">
        <v>1631</v>
      </c>
      <c r="E2599" s="1" t="s">
        <v>1332</v>
      </c>
      <c r="H2599" t="s">
        <v>1632</v>
      </c>
      <c r="J2599" s="15" t="s">
        <v>1623</v>
      </c>
      <c r="L2599" s="7">
        <v>0.83</v>
      </c>
      <c r="M2599" s="7">
        <v>0.64</v>
      </c>
      <c r="N2599" s="9">
        <v>0.77108433734939763</v>
      </c>
    </row>
    <row r="2600" spans="1:21" x14ac:dyDescent="0.25">
      <c r="A2600" s="5" t="s">
        <v>1630</v>
      </c>
      <c r="B2600" s="1" t="s">
        <v>1612</v>
      </c>
      <c r="C2600" t="s">
        <v>503</v>
      </c>
      <c r="D2600" s="11" t="s">
        <v>1631</v>
      </c>
      <c r="E2600" s="1" t="s">
        <v>1332</v>
      </c>
      <c r="H2600" t="s">
        <v>1632</v>
      </c>
      <c r="J2600" s="15" t="s">
        <v>1623</v>
      </c>
      <c r="L2600" s="7">
        <v>0.83</v>
      </c>
      <c r="M2600" s="7">
        <v>0.65</v>
      </c>
      <c r="N2600" s="9">
        <v>0.78313253012048201</v>
      </c>
    </row>
    <row r="2601" spans="1:21" x14ac:dyDescent="0.25">
      <c r="A2601" s="5" t="s">
        <v>1630</v>
      </c>
      <c r="B2601" s="1" t="s">
        <v>1612</v>
      </c>
      <c r="C2601" t="s">
        <v>503</v>
      </c>
      <c r="D2601" s="11" t="s">
        <v>1631</v>
      </c>
      <c r="E2601" s="1" t="s">
        <v>1332</v>
      </c>
      <c r="H2601" t="s">
        <v>1632</v>
      </c>
      <c r="J2601" s="15" t="s">
        <v>1623</v>
      </c>
      <c r="L2601" s="7">
        <v>0.83</v>
      </c>
      <c r="M2601" s="7">
        <v>0.63</v>
      </c>
      <c r="N2601" s="9">
        <v>0.75903614457831325</v>
      </c>
    </row>
    <row r="2602" spans="1:21" x14ac:dyDescent="0.25">
      <c r="A2602" s="5" t="s">
        <v>1630</v>
      </c>
      <c r="B2602" s="1" t="s">
        <v>1612</v>
      </c>
      <c r="C2602" t="s">
        <v>503</v>
      </c>
      <c r="D2602" s="11" t="s">
        <v>1631</v>
      </c>
      <c r="E2602" s="1" t="s">
        <v>1332</v>
      </c>
      <c r="H2602" t="s">
        <v>1632</v>
      </c>
      <c r="J2602" s="15" t="s">
        <v>1623</v>
      </c>
      <c r="L2602" s="7">
        <v>0.82</v>
      </c>
      <c r="M2602" s="7">
        <v>0.67</v>
      </c>
      <c r="N2602" s="9">
        <v>0.81707317073170738</v>
      </c>
    </row>
    <row r="2603" spans="1:21" x14ac:dyDescent="0.25">
      <c r="A2603" s="5" t="s">
        <v>1630</v>
      </c>
      <c r="B2603" s="1" t="s">
        <v>1612</v>
      </c>
      <c r="C2603" t="s">
        <v>503</v>
      </c>
      <c r="D2603" s="11" t="s">
        <v>1631</v>
      </c>
      <c r="E2603" s="1" t="s">
        <v>1332</v>
      </c>
      <c r="H2603" t="s">
        <v>1632</v>
      </c>
      <c r="J2603" s="15" t="s">
        <v>1623</v>
      </c>
      <c r="L2603" s="7">
        <v>0.83</v>
      </c>
      <c r="M2603" s="7">
        <v>0.61</v>
      </c>
      <c r="N2603" s="9">
        <v>0.73493975903614461</v>
      </c>
    </row>
    <row r="2604" spans="1:21" x14ac:dyDescent="0.25">
      <c r="A2604" s="5" t="s">
        <v>1630</v>
      </c>
      <c r="B2604" s="1" t="s">
        <v>1612</v>
      </c>
      <c r="C2604" t="s">
        <v>503</v>
      </c>
      <c r="D2604" s="11" t="s">
        <v>1631</v>
      </c>
      <c r="E2604" s="1" t="s">
        <v>1332</v>
      </c>
      <c r="H2604" t="s">
        <v>1632</v>
      </c>
      <c r="J2604" s="15" t="s">
        <v>1623</v>
      </c>
      <c r="L2604" s="7">
        <v>0.84</v>
      </c>
      <c r="M2604" s="7">
        <v>0.66</v>
      </c>
      <c r="N2604" s="9">
        <v>0.78571428571428581</v>
      </c>
    </row>
    <row r="2605" spans="1:21" x14ac:dyDescent="0.25">
      <c r="A2605" s="5" t="s">
        <v>1630</v>
      </c>
      <c r="B2605" s="1" t="s">
        <v>1612</v>
      </c>
      <c r="C2605" t="s">
        <v>503</v>
      </c>
      <c r="D2605" s="11" t="s">
        <v>1631</v>
      </c>
      <c r="E2605" s="1" t="s">
        <v>1332</v>
      </c>
      <c r="H2605" t="s">
        <v>1632</v>
      </c>
      <c r="J2605" s="15" t="s">
        <v>1623</v>
      </c>
      <c r="L2605" s="7">
        <v>0.81</v>
      </c>
      <c r="M2605" s="7">
        <v>0.67</v>
      </c>
      <c r="N2605" s="9">
        <v>0.8271604938271605</v>
      </c>
    </row>
    <row r="2606" spans="1:21" x14ac:dyDescent="0.25">
      <c r="A2606" s="5" t="s">
        <v>1630</v>
      </c>
      <c r="B2606" s="1" t="s">
        <v>1612</v>
      </c>
      <c r="C2606" t="s">
        <v>503</v>
      </c>
      <c r="D2606" s="11" t="s">
        <v>1631</v>
      </c>
      <c r="E2606" s="1" t="s">
        <v>1332</v>
      </c>
      <c r="H2606" t="s">
        <v>1632</v>
      </c>
      <c r="J2606" s="15" t="s">
        <v>1623</v>
      </c>
      <c r="L2606" s="7">
        <v>0.83</v>
      </c>
      <c r="M2606" s="7">
        <v>0.64</v>
      </c>
      <c r="N2606" s="9">
        <v>0.77108433734939763</v>
      </c>
    </row>
    <row r="2607" spans="1:21" x14ac:dyDescent="0.25">
      <c r="A2607" s="5" t="s">
        <v>1630</v>
      </c>
      <c r="B2607" s="1" t="s">
        <v>1612</v>
      </c>
      <c r="C2607" t="s">
        <v>503</v>
      </c>
      <c r="D2607" s="11" t="s">
        <v>1631</v>
      </c>
      <c r="E2607" s="1" t="s">
        <v>1332</v>
      </c>
      <c r="H2607" t="s">
        <v>1632</v>
      </c>
      <c r="J2607" s="15" t="s">
        <v>1623</v>
      </c>
      <c r="L2607" s="7">
        <v>0.83</v>
      </c>
      <c r="M2607" s="7">
        <v>0.62</v>
      </c>
      <c r="N2607" s="9">
        <v>0.74698795180722899</v>
      </c>
    </row>
    <row r="2608" spans="1:21" x14ac:dyDescent="0.25">
      <c r="A2608" s="5" t="s">
        <v>1630</v>
      </c>
      <c r="B2608" s="1" t="s">
        <v>1612</v>
      </c>
      <c r="C2608" t="s">
        <v>503</v>
      </c>
      <c r="D2608" s="11" t="s">
        <v>1631</v>
      </c>
      <c r="E2608" s="1" t="s">
        <v>1332</v>
      </c>
      <c r="H2608" t="s">
        <v>1632</v>
      </c>
      <c r="J2608" s="15" t="s">
        <v>1623</v>
      </c>
      <c r="L2608" s="7">
        <v>0.82</v>
      </c>
      <c r="M2608" s="7">
        <v>0.61</v>
      </c>
      <c r="N2608" s="9">
        <v>0.74390243902439024</v>
      </c>
    </row>
    <row r="2609" spans="1:14" x14ac:dyDescent="0.25">
      <c r="A2609" s="5" t="s">
        <v>1630</v>
      </c>
      <c r="B2609" s="1" t="s">
        <v>1612</v>
      </c>
      <c r="C2609" t="s">
        <v>503</v>
      </c>
      <c r="D2609" s="11" t="s">
        <v>1631</v>
      </c>
      <c r="E2609" s="1" t="s">
        <v>1332</v>
      </c>
      <c r="H2609" t="s">
        <v>1632</v>
      </c>
      <c r="J2609" s="15" t="s">
        <v>1623</v>
      </c>
      <c r="L2609" s="7">
        <v>0.84</v>
      </c>
      <c r="M2609" s="7">
        <v>0.68</v>
      </c>
      <c r="N2609" s="9">
        <v>0.80952380952380965</v>
      </c>
    </row>
    <row r="2610" spans="1:14" x14ac:dyDescent="0.25">
      <c r="A2610" s="5" t="s">
        <v>1630</v>
      </c>
      <c r="B2610" s="1" t="s">
        <v>1612</v>
      </c>
      <c r="C2610" t="s">
        <v>503</v>
      </c>
      <c r="D2610" s="11" t="s">
        <v>1631</v>
      </c>
      <c r="E2610" s="1" t="s">
        <v>1332</v>
      </c>
      <c r="H2610" t="s">
        <v>1632</v>
      </c>
      <c r="J2610" s="15" t="s">
        <v>1623</v>
      </c>
      <c r="L2610" s="7">
        <v>0.84</v>
      </c>
      <c r="M2610" s="7">
        <v>0.64</v>
      </c>
      <c r="N2610" s="9">
        <v>0.76190476190476197</v>
      </c>
    </row>
    <row r="2611" spans="1:14" x14ac:dyDescent="0.25">
      <c r="A2611" s="5" t="s">
        <v>1630</v>
      </c>
      <c r="B2611" s="1" t="s">
        <v>1612</v>
      </c>
      <c r="C2611" t="s">
        <v>503</v>
      </c>
      <c r="D2611" s="11" t="s">
        <v>1631</v>
      </c>
      <c r="E2611" s="1" t="s">
        <v>1332</v>
      </c>
      <c r="H2611" t="s">
        <v>1632</v>
      </c>
      <c r="J2611" s="15" t="s">
        <v>1623</v>
      </c>
      <c r="L2611" s="7">
        <v>0.83</v>
      </c>
      <c r="M2611" s="7">
        <v>0.62</v>
      </c>
      <c r="N2611" s="9">
        <v>0.74698795180722899</v>
      </c>
    </row>
    <row r="2612" spans="1:14" x14ac:dyDescent="0.25">
      <c r="A2612" s="5" t="s">
        <v>1630</v>
      </c>
      <c r="B2612" s="1" t="s">
        <v>1612</v>
      </c>
      <c r="C2612" t="s">
        <v>503</v>
      </c>
      <c r="D2612" s="11" t="s">
        <v>1631</v>
      </c>
      <c r="E2612" s="1" t="s">
        <v>1332</v>
      </c>
      <c r="H2612" t="s">
        <v>1632</v>
      </c>
      <c r="J2612" s="15" t="s">
        <v>1623</v>
      </c>
      <c r="L2612" s="7">
        <v>0.83</v>
      </c>
      <c r="M2612" s="7">
        <v>0.57999999999999996</v>
      </c>
      <c r="N2612" s="9">
        <v>0.6987951807228916</v>
      </c>
    </row>
    <row r="2613" spans="1:14" x14ac:dyDescent="0.25">
      <c r="A2613" s="5" t="s">
        <v>1630</v>
      </c>
      <c r="B2613" s="1" t="s">
        <v>1612</v>
      </c>
      <c r="C2613" t="s">
        <v>503</v>
      </c>
      <c r="D2613" s="11" t="s">
        <v>1631</v>
      </c>
      <c r="E2613" s="1" t="s">
        <v>1332</v>
      </c>
      <c r="H2613" t="s">
        <v>1632</v>
      </c>
      <c r="J2613" s="15" t="s">
        <v>1623</v>
      </c>
      <c r="L2613" s="7">
        <v>0.82</v>
      </c>
      <c r="M2613" s="7">
        <v>0.79</v>
      </c>
      <c r="N2613" s="9">
        <v>0.96341463414634154</v>
      </c>
    </row>
    <row r="2614" spans="1:14" x14ac:dyDescent="0.25">
      <c r="A2614" s="5" t="s">
        <v>1630</v>
      </c>
      <c r="B2614" s="1" t="s">
        <v>1612</v>
      </c>
      <c r="C2614" t="s">
        <v>503</v>
      </c>
      <c r="D2614" s="11" t="s">
        <v>1631</v>
      </c>
      <c r="E2614" s="1" t="s">
        <v>1332</v>
      </c>
      <c r="H2614" t="s">
        <v>1632</v>
      </c>
      <c r="J2614" s="15" t="s">
        <v>1623</v>
      </c>
      <c r="L2614" s="7">
        <v>0.77</v>
      </c>
      <c r="M2614" s="7">
        <v>0.69</v>
      </c>
      <c r="N2614" s="9">
        <v>0.89610389610389607</v>
      </c>
    </row>
    <row r="2615" spans="1:14" x14ac:dyDescent="0.25">
      <c r="A2615" s="5" t="s">
        <v>1630</v>
      </c>
      <c r="B2615" s="1" t="s">
        <v>1612</v>
      </c>
      <c r="C2615" t="s">
        <v>503</v>
      </c>
      <c r="D2615" s="11" t="s">
        <v>1631</v>
      </c>
      <c r="E2615" s="1" t="s">
        <v>1332</v>
      </c>
      <c r="H2615" t="s">
        <v>1632</v>
      </c>
      <c r="J2615" s="15" t="s">
        <v>1623</v>
      </c>
      <c r="L2615" s="7">
        <v>0.77</v>
      </c>
      <c r="M2615" s="7">
        <v>0.7</v>
      </c>
      <c r="N2615" s="9">
        <v>0.90909090909090906</v>
      </c>
    </row>
    <row r="2616" spans="1:14" x14ac:dyDescent="0.25">
      <c r="A2616" s="5" t="s">
        <v>1630</v>
      </c>
      <c r="B2616" s="1" t="s">
        <v>1612</v>
      </c>
      <c r="C2616" t="s">
        <v>503</v>
      </c>
      <c r="D2616" s="11" t="s">
        <v>1631</v>
      </c>
      <c r="E2616" s="1" t="s">
        <v>1332</v>
      </c>
      <c r="H2616" t="s">
        <v>1632</v>
      </c>
      <c r="J2616" s="15" t="s">
        <v>1623</v>
      </c>
      <c r="L2616" s="7">
        <v>0.77</v>
      </c>
      <c r="M2616" s="7">
        <v>0.71</v>
      </c>
      <c r="N2616" s="9">
        <v>0.92207792207792205</v>
      </c>
    </row>
    <row r="2617" spans="1:14" x14ac:dyDescent="0.25">
      <c r="A2617" s="5" t="s">
        <v>1630</v>
      </c>
      <c r="B2617" s="1" t="s">
        <v>1612</v>
      </c>
      <c r="C2617" t="s">
        <v>503</v>
      </c>
      <c r="D2617" s="11" t="s">
        <v>1631</v>
      </c>
      <c r="E2617" s="1" t="s">
        <v>1332</v>
      </c>
      <c r="H2617" t="s">
        <v>1632</v>
      </c>
      <c r="J2617" s="15" t="s">
        <v>1623</v>
      </c>
      <c r="L2617" s="7">
        <v>0.78</v>
      </c>
      <c r="M2617" s="7">
        <v>0.71</v>
      </c>
      <c r="N2617" s="9">
        <v>0.91025641025641013</v>
      </c>
    </row>
    <row r="2618" spans="1:14" x14ac:dyDescent="0.25">
      <c r="A2618" s="5" t="s">
        <v>1630</v>
      </c>
      <c r="B2618" s="1" t="s">
        <v>1612</v>
      </c>
      <c r="C2618" t="s">
        <v>503</v>
      </c>
      <c r="D2618" s="11" t="s">
        <v>1631</v>
      </c>
      <c r="E2618" s="1" t="s">
        <v>1332</v>
      </c>
      <c r="H2618" t="s">
        <v>1632</v>
      </c>
      <c r="J2618" s="15" t="s">
        <v>1623</v>
      </c>
      <c r="L2618" s="7">
        <v>0.75</v>
      </c>
      <c r="M2618" s="7">
        <v>0.67</v>
      </c>
      <c r="N2618" s="9">
        <v>0.89333333333333342</v>
      </c>
    </row>
    <row r="2619" spans="1:14" x14ac:dyDescent="0.25">
      <c r="A2619" s="5" t="s">
        <v>1630</v>
      </c>
      <c r="B2619" s="1" t="s">
        <v>1612</v>
      </c>
      <c r="C2619" t="s">
        <v>503</v>
      </c>
      <c r="D2619" s="11" t="s">
        <v>1631</v>
      </c>
      <c r="E2619" s="1" t="s">
        <v>1332</v>
      </c>
      <c r="H2619" t="s">
        <v>1632</v>
      </c>
      <c r="J2619" s="15" t="s">
        <v>1623</v>
      </c>
      <c r="L2619" s="7">
        <v>0.66</v>
      </c>
      <c r="M2619" s="7">
        <v>0.64</v>
      </c>
      <c r="N2619" s="9">
        <v>0.96969696969696972</v>
      </c>
    </row>
    <row r="2620" spans="1:14" x14ac:dyDescent="0.25">
      <c r="A2620" s="5" t="s">
        <v>1630</v>
      </c>
      <c r="B2620" s="1" t="s">
        <v>1612</v>
      </c>
      <c r="C2620" t="s">
        <v>503</v>
      </c>
      <c r="D2620" s="11" t="s">
        <v>1631</v>
      </c>
      <c r="E2620" s="1" t="s">
        <v>1332</v>
      </c>
      <c r="H2620" t="s">
        <v>1632</v>
      </c>
      <c r="J2620" s="15" t="s">
        <v>1623</v>
      </c>
      <c r="L2620" s="7">
        <v>0.65</v>
      </c>
      <c r="M2620" s="7">
        <v>0.56000000000000005</v>
      </c>
      <c r="N2620" s="9">
        <v>0.86153846153846159</v>
      </c>
    </row>
    <row r="2621" spans="1:14" x14ac:dyDescent="0.25">
      <c r="A2621" s="5" t="s">
        <v>1630</v>
      </c>
      <c r="B2621" s="1" t="s">
        <v>1612</v>
      </c>
      <c r="C2621" t="s">
        <v>503</v>
      </c>
      <c r="D2621" s="11" t="s">
        <v>1631</v>
      </c>
      <c r="E2621" s="1" t="s">
        <v>1332</v>
      </c>
      <c r="H2621" t="s">
        <v>1632</v>
      </c>
      <c r="J2621" s="15" t="s">
        <v>1623</v>
      </c>
      <c r="L2621" s="7">
        <v>0.68</v>
      </c>
      <c r="M2621" s="7">
        <v>0.62</v>
      </c>
      <c r="N2621" s="9">
        <v>0.91176470588235292</v>
      </c>
    </row>
    <row r="2622" spans="1:14" x14ac:dyDescent="0.25">
      <c r="A2622" s="5" t="s">
        <v>1630</v>
      </c>
      <c r="B2622" s="1" t="s">
        <v>1612</v>
      </c>
      <c r="C2622" t="s">
        <v>503</v>
      </c>
      <c r="D2622" s="11" t="s">
        <v>1631</v>
      </c>
      <c r="E2622" s="1" t="s">
        <v>1332</v>
      </c>
      <c r="H2622" t="s">
        <v>1632</v>
      </c>
      <c r="J2622" s="15" t="s">
        <v>1623</v>
      </c>
      <c r="L2622" s="7">
        <v>0.63</v>
      </c>
      <c r="M2622" s="7">
        <v>0.56999999999999995</v>
      </c>
      <c r="N2622" s="9">
        <v>0.90476190476190466</v>
      </c>
    </row>
    <row r="2623" spans="1:14" x14ac:dyDescent="0.25">
      <c r="A2623" s="5" t="s">
        <v>1630</v>
      </c>
      <c r="B2623" s="1" t="s">
        <v>1612</v>
      </c>
      <c r="C2623" t="s">
        <v>503</v>
      </c>
      <c r="D2623" s="11" t="s">
        <v>1631</v>
      </c>
      <c r="E2623" s="1" t="s">
        <v>1332</v>
      </c>
      <c r="H2623" t="s">
        <v>1632</v>
      </c>
      <c r="J2623" s="15" t="s">
        <v>1623</v>
      </c>
      <c r="L2623" s="7">
        <v>0.67</v>
      </c>
      <c r="M2623" s="7">
        <v>0.66</v>
      </c>
      <c r="N2623" s="9">
        <v>0.9850746268656716</v>
      </c>
    </row>
    <row r="2624" spans="1:14" x14ac:dyDescent="0.25">
      <c r="A2624" s="5" t="s">
        <v>1630</v>
      </c>
      <c r="B2624" s="1" t="s">
        <v>1612</v>
      </c>
      <c r="C2624" t="s">
        <v>503</v>
      </c>
      <c r="D2624" s="11" t="s">
        <v>1631</v>
      </c>
      <c r="E2624" s="1" t="s">
        <v>1332</v>
      </c>
      <c r="H2624" t="s">
        <v>1632</v>
      </c>
      <c r="J2624" s="15" t="s">
        <v>1623</v>
      </c>
      <c r="L2624" s="7">
        <v>0.67</v>
      </c>
      <c r="M2624" s="7">
        <v>0.56999999999999995</v>
      </c>
      <c r="N2624" s="9">
        <v>0.85074626865671632</v>
      </c>
    </row>
    <row r="2625" spans="1:14" x14ac:dyDescent="0.25">
      <c r="A2625" s="5" t="s">
        <v>1630</v>
      </c>
      <c r="B2625" s="1" t="s">
        <v>1612</v>
      </c>
      <c r="C2625" t="s">
        <v>503</v>
      </c>
      <c r="D2625" s="11" t="s">
        <v>1631</v>
      </c>
      <c r="E2625" s="1" t="s">
        <v>1332</v>
      </c>
      <c r="H2625" t="s">
        <v>1632</v>
      </c>
      <c r="J2625" s="15" t="s">
        <v>1623</v>
      </c>
      <c r="L2625" s="7">
        <v>0.61</v>
      </c>
      <c r="M2625" s="7">
        <v>0.57999999999999996</v>
      </c>
      <c r="N2625" s="9">
        <v>0.95081967213114749</v>
      </c>
    </row>
    <row r="2626" spans="1:14" x14ac:dyDescent="0.25">
      <c r="A2626" s="5" t="s">
        <v>1630</v>
      </c>
      <c r="B2626" s="1" t="s">
        <v>1612</v>
      </c>
      <c r="C2626" t="s">
        <v>503</v>
      </c>
      <c r="D2626" s="11" t="s">
        <v>1631</v>
      </c>
      <c r="E2626" s="1" t="s">
        <v>1332</v>
      </c>
      <c r="H2626" t="s">
        <v>1632</v>
      </c>
      <c r="J2626" s="15" t="s">
        <v>1623</v>
      </c>
      <c r="L2626" s="7">
        <v>0.41</v>
      </c>
      <c r="M2626" s="7">
        <v>0.36</v>
      </c>
      <c r="N2626" s="9">
        <v>0.87804878048780488</v>
      </c>
    </row>
    <row r="2627" spans="1:14" x14ac:dyDescent="0.25">
      <c r="A2627" s="5" t="s">
        <v>1630</v>
      </c>
      <c r="B2627" s="1" t="s">
        <v>1612</v>
      </c>
      <c r="C2627" t="s">
        <v>503</v>
      </c>
      <c r="D2627" s="11" t="s">
        <v>1631</v>
      </c>
      <c r="E2627" s="1" t="s">
        <v>1332</v>
      </c>
      <c r="H2627" t="s">
        <v>1632</v>
      </c>
      <c r="J2627" s="15" t="s">
        <v>1623</v>
      </c>
      <c r="L2627" s="7">
        <v>0.41</v>
      </c>
      <c r="M2627" s="7">
        <v>0.37</v>
      </c>
      <c r="N2627" s="9">
        <v>0.90243902439024393</v>
      </c>
    </row>
    <row r="2628" spans="1:14" x14ac:dyDescent="0.25">
      <c r="A2628" s="5" t="s">
        <v>1630</v>
      </c>
      <c r="B2628" s="1" t="s">
        <v>1612</v>
      </c>
      <c r="C2628" t="s">
        <v>503</v>
      </c>
      <c r="D2628" s="11" t="s">
        <v>1631</v>
      </c>
      <c r="E2628" s="1" t="s">
        <v>1332</v>
      </c>
      <c r="H2628" t="s">
        <v>1632</v>
      </c>
      <c r="J2628" s="15" t="s">
        <v>1623</v>
      </c>
      <c r="L2628" s="7">
        <v>0.37</v>
      </c>
      <c r="M2628" s="7">
        <v>0.33</v>
      </c>
      <c r="N2628" s="9">
        <v>0.891891891891892</v>
      </c>
    </row>
    <row r="2629" spans="1:14" x14ac:dyDescent="0.25">
      <c r="A2629" s="5" t="s">
        <v>1630</v>
      </c>
      <c r="B2629" s="1" t="s">
        <v>1612</v>
      </c>
      <c r="C2629" t="s">
        <v>503</v>
      </c>
      <c r="D2629" s="11" t="s">
        <v>1631</v>
      </c>
      <c r="E2629" s="1" t="s">
        <v>1332</v>
      </c>
      <c r="H2629" t="s">
        <v>1632</v>
      </c>
      <c r="J2629" s="15" t="s">
        <v>1623</v>
      </c>
      <c r="L2629" s="7">
        <v>0.25</v>
      </c>
      <c r="M2629" s="7">
        <v>0.22</v>
      </c>
      <c r="N2629" s="9">
        <v>0.88</v>
      </c>
    </row>
    <row r="2630" spans="1:14" x14ac:dyDescent="0.25">
      <c r="A2630" s="5" t="s">
        <v>1630</v>
      </c>
      <c r="B2630" s="1" t="s">
        <v>1612</v>
      </c>
      <c r="C2630" t="s">
        <v>503</v>
      </c>
      <c r="D2630" s="11" t="s">
        <v>1631</v>
      </c>
      <c r="E2630" s="1" t="s">
        <v>1332</v>
      </c>
      <c r="H2630" t="s">
        <v>1632</v>
      </c>
      <c r="J2630" s="15" t="s">
        <v>1623</v>
      </c>
      <c r="L2630" s="7">
        <v>0.73</v>
      </c>
      <c r="M2630" s="7">
        <v>0.63</v>
      </c>
      <c r="N2630" s="9">
        <v>0.86301369863013699</v>
      </c>
    </row>
    <row r="2631" spans="1:14" x14ac:dyDescent="0.25">
      <c r="A2631" s="5" t="s">
        <v>1630</v>
      </c>
      <c r="B2631" s="1" t="s">
        <v>1612</v>
      </c>
      <c r="C2631" t="s">
        <v>503</v>
      </c>
      <c r="D2631" s="11" t="s">
        <v>1631</v>
      </c>
      <c r="E2631" s="1" t="s">
        <v>1332</v>
      </c>
      <c r="H2631" t="s">
        <v>1632</v>
      </c>
      <c r="J2631" s="15" t="s">
        <v>1623</v>
      </c>
      <c r="L2631" s="7">
        <v>0.71</v>
      </c>
      <c r="M2631" s="7">
        <v>0.6</v>
      </c>
      <c r="N2631" s="9">
        <v>0.84507042253521125</v>
      </c>
    </row>
    <row r="2632" spans="1:14" x14ac:dyDescent="0.25">
      <c r="A2632" s="5" t="s">
        <v>1630</v>
      </c>
      <c r="B2632" s="1" t="s">
        <v>1612</v>
      </c>
      <c r="C2632" t="s">
        <v>503</v>
      </c>
      <c r="D2632" s="11" t="s">
        <v>1631</v>
      </c>
      <c r="E2632" s="1" t="s">
        <v>1332</v>
      </c>
      <c r="H2632" t="s">
        <v>1632</v>
      </c>
      <c r="J2632" s="15" t="s">
        <v>1623</v>
      </c>
      <c r="L2632" s="7">
        <v>0.72</v>
      </c>
      <c r="M2632" s="7">
        <v>0.59</v>
      </c>
      <c r="N2632" s="9">
        <v>0.81944444444444442</v>
      </c>
    </row>
    <row r="2633" spans="1:14" x14ac:dyDescent="0.25">
      <c r="A2633" s="5" t="s">
        <v>1630</v>
      </c>
      <c r="B2633" s="1" t="s">
        <v>1612</v>
      </c>
      <c r="C2633" t="s">
        <v>503</v>
      </c>
      <c r="D2633" s="11" t="s">
        <v>1631</v>
      </c>
      <c r="E2633" s="1" t="s">
        <v>1332</v>
      </c>
      <c r="H2633" t="s">
        <v>1632</v>
      </c>
      <c r="J2633" s="15" t="s">
        <v>1623</v>
      </c>
      <c r="L2633" s="7">
        <v>0.72</v>
      </c>
      <c r="M2633" s="7">
        <v>0.63</v>
      </c>
      <c r="N2633" s="9">
        <v>0.875</v>
      </c>
    </row>
    <row r="2634" spans="1:14" x14ac:dyDescent="0.25">
      <c r="A2634" s="5" t="s">
        <v>1630</v>
      </c>
      <c r="B2634" s="1" t="s">
        <v>1612</v>
      </c>
      <c r="C2634" t="s">
        <v>503</v>
      </c>
      <c r="D2634" s="11" t="s">
        <v>1631</v>
      </c>
      <c r="E2634" s="1" t="s">
        <v>1332</v>
      </c>
      <c r="H2634" t="s">
        <v>1632</v>
      </c>
      <c r="J2634" s="15" t="s">
        <v>1623</v>
      </c>
      <c r="L2634" s="7">
        <v>0.73</v>
      </c>
      <c r="M2634" s="7">
        <v>0.63</v>
      </c>
      <c r="N2634" s="9">
        <v>0.86301369863013699</v>
      </c>
    </row>
    <row r="2635" spans="1:14" x14ac:dyDescent="0.25">
      <c r="A2635" s="5" t="s">
        <v>1630</v>
      </c>
      <c r="B2635" s="1" t="s">
        <v>1612</v>
      </c>
      <c r="C2635" t="s">
        <v>503</v>
      </c>
      <c r="D2635" s="11" t="s">
        <v>1631</v>
      </c>
      <c r="E2635" s="1" t="s">
        <v>1332</v>
      </c>
      <c r="H2635" t="s">
        <v>1632</v>
      </c>
      <c r="J2635" s="15" t="s">
        <v>1623</v>
      </c>
      <c r="L2635" s="7">
        <v>0.72</v>
      </c>
      <c r="M2635" s="7">
        <v>0.62</v>
      </c>
      <c r="N2635" s="9">
        <v>0.86111111111111116</v>
      </c>
    </row>
    <row r="2636" spans="1:14" x14ac:dyDescent="0.25">
      <c r="A2636" s="5" t="s">
        <v>1630</v>
      </c>
      <c r="B2636" s="1" t="s">
        <v>1612</v>
      </c>
      <c r="C2636" t="s">
        <v>503</v>
      </c>
      <c r="D2636" s="11" t="s">
        <v>1631</v>
      </c>
      <c r="E2636" s="1" t="s">
        <v>1332</v>
      </c>
      <c r="H2636" t="s">
        <v>1632</v>
      </c>
      <c r="J2636" s="15" t="s">
        <v>1623</v>
      </c>
      <c r="L2636" s="7">
        <v>0.73</v>
      </c>
      <c r="M2636" s="7">
        <v>0.6</v>
      </c>
      <c r="N2636" s="9">
        <v>0.82191780821917804</v>
      </c>
    </row>
    <row r="2637" spans="1:14" x14ac:dyDescent="0.25">
      <c r="A2637" s="5" t="s">
        <v>1630</v>
      </c>
      <c r="B2637" s="1" t="s">
        <v>1612</v>
      </c>
      <c r="C2637" t="s">
        <v>503</v>
      </c>
      <c r="D2637" s="11" t="s">
        <v>1631</v>
      </c>
      <c r="E2637" s="1" t="s">
        <v>1332</v>
      </c>
      <c r="H2637" t="s">
        <v>1632</v>
      </c>
      <c r="J2637" s="15" t="s">
        <v>1623</v>
      </c>
      <c r="L2637" s="7">
        <v>0.71</v>
      </c>
      <c r="M2637" s="7">
        <v>0.56000000000000005</v>
      </c>
      <c r="N2637" s="9">
        <v>0.78873239436619724</v>
      </c>
    </row>
    <row r="2638" spans="1:14" x14ac:dyDescent="0.25">
      <c r="A2638" s="5" t="s">
        <v>1630</v>
      </c>
      <c r="B2638" s="1" t="s">
        <v>1612</v>
      </c>
      <c r="C2638" t="s">
        <v>503</v>
      </c>
      <c r="D2638" s="11" t="s">
        <v>1631</v>
      </c>
      <c r="E2638" s="1" t="s">
        <v>1332</v>
      </c>
      <c r="H2638" t="s">
        <v>1632</v>
      </c>
      <c r="J2638" s="15" t="s">
        <v>1623</v>
      </c>
      <c r="L2638" s="7">
        <v>0.61</v>
      </c>
      <c r="M2638" s="7">
        <v>0.52</v>
      </c>
      <c r="N2638" s="9">
        <v>0.85245901639344268</v>
      </c>
    </row>
    <row r="2639" spans="1:14" x14ac:dyDescent="0.25">
      <c r="A2639" s="5" t="s">
        <v>1630</v>
      </c>
      <c r="B2639" s="1" t="s">
        <v>1612</v>
      </c>
      <c r="C2639" t="s">
        <v>503</v>
      </c>
      <c r="D2639" s="11" t="s">
        <v>1631</v>
      </c>
      <c r="E2639" s="1" t="s">
        <v>1332</v>
      </c>
      <c r="H2639" t="s">
        <v>1632</v>
      </c>
      <c r="J2639" s="15" t="s">
        <v>1623</v>
      </c>
      <c r="L2639" s="7">
        <v>0.46</v>
      </c>
      <c r="M2639" s="7">
        <v>0.39</v>
      </c>
      <c r="N2639" s="9">
        <v>0.84782608695652173</v>
      </c>
    </row>
    <row r="2640" spans="1:14" x14ac:dyDescent="0.25">
      <c r="A2640" s="5" t="s">
        <v>1630</v>
      </c>
      <c r="B2640" s="1" t="s">
        <v>1612</v>
      </c>
      <c r="C2640" t="s">
        <v>503</v>
      </c>
      <c r="D2640" s="11" t="s">
        <v>1631</v>
      </c>
      <c r="E2640" s="1" t="s">
        <v>1332</v>
      </c>
      <c r="H2640" t="s">
        <v>1632</v>
      </c>
      <c r="J2640" s="15" t="s">
        <v>1623</v>
      </c>
      <c r="L2640" s="7">
        <v>0.47</v>
      </c>
      <c r="M2640" s="7">
        <v>0.38</v>
      </c>
      <c r="N2640" s="9">
        <v>0.8085106382978724</v>
      </c>
    </row>
    <row r="2641" spans="1:21" x14ac:dyDescent="0.25">
      <c r="A2641" s="5" t="s">
        <v>1630</v>
      </c>
      <c r="B2641" s="1" t="s">
        <v>1612</v>
      </c>
      <c r="C2641" t="s">
        <v>503</v>
      </c>
      <c r="D2641" s="11" t="s">
        <v>1631</v>
      </c>
      <c r="E2641" s="1" t="s">
        <v>1332</v>
      </c>
      <c r="H2641" t="s">
        <v>1632</v>
      </c>
      <c r="J2641" s="15" t="s">
        <v>1623</v>
      </c>
      <c r="L2641" s="7">
        <v>0.41</v>
      </c>
      <c r="M2641" s="7">
        <v>0.38</v>
      </c>
      <c r="N2641" s="9">
        <v>0.92682926829268297</v>
      </c>
    </row>
    <row r="2642" spans="1:21" x14ac:dyDescent="0.25">
      <c r="A2642" s="5" t="s">
        <v>1630</v>
      </c>
      <c r="B2642" s="1" t="s">
        <v>1612</v>
      </c>
      <c r="C2642" t="s">
        <v>503</v>
      </c>
      <c r="D2642" s="11" t="s">
        <v>1631</v>
      </c>
      <c r="E2642" s="1" t="s">
        <v>1332</v>
      </c>
      <c r="H2642" t="s">
        <v>1632</v>
      </c>
      <c r="J2642" s="15" t="s">
        <v>1623</v>
      </c>
      <c r="L2642" s="7">
        <v>0.4</v>
      </c>
      <c r="M2642" s="7">
        <v>0.36</v>
      </c>
      <c r="N2642" s="9">
        <v>0.89999999999999991</v>
      </c>
    </row>
    <row r="2643" spans="1:21" x14ac:dyDescent="0.25">
      <c r="A2643" s="5" t="s">
        <v>1630</v>
      </c>
      <c r="B2643" s="1" t="s">
        <v>1612</v>
      </c>
      <c r="C2643" t="s">
        <v>503</v>
      </c>
      <c r="D2643" s="11" t="s">
        <v>1631</v>
      </c>
      <c r="E2643" s="1" t="s">
        <v>1332</v>
      </c>
      <c r="H2643" t="s">
        <v>1632</v>
      </c>
      <c r="J2643" s="15" t="s">
        <v>1623</v>
      </c>
      <c r="L2643" s="7">
        <v>0.36</v>
      </c>
      <c r="M2643" s="7">
        <v>0.3</v>
      </c>
      <c r="N2643" s="9">
        <v>0.83333333333333337</v>
      </c>
    </row>
    <row r="2644" spans="1:21" x14ac:dyDescent="0.25">
      <c r="A2644" s="5" t="s">
        <v>1630</v>
      </c>
      <c r="B2644" s="1" t="s">
        <v>1612</v>
      </c>
      <c r="C2644" t="s">
        <v>503</v>
      </c>
      <c r="D2644" s="11" t="s">
        <v>1631</v>
      </c>
      <c r="E2644" s="1" t="s">
        <v>1332</v>
      </c>
      <c r="H2644" t="s">
        <v>1632</v>
      </c>
      <c r="J2644" s="15" t="s">
        <v>1623</v>
      </c>
      <c r="L2644" s="7">
        <v>0.36</v>
      </c>
      <c r="M2644" s="7">
        <v>0.35</v>
      </c>
      <c r="N2644" s="9">
        <v>0.97222222222222221</v>
      </c>
    </row>
    <row r="2645" spans="1:21" x14ac:dyDescent="0.25">
      <c r="A2645" s="5" t="s">
        <v>1630</v>
      </c>
      <c r="B2645" s="1" t="s">
        <v>1612</v>
      </c>
      <c r="C2645" t="s">
        <v>503</v>
      </c>
      <c r="D2645" s="11" t="s">
        <v>1631</v>
      </c>
      <c r="E2645" s="1" t="s">
        <v>1332</v>
      </c>
      <c r="H2645" t="s">
        <v>1632</v>
      </c>
      <c r="J2645" s="15" t="s">
        <v>1623</v>
      </c>
      <c r="L2645" s="7">
        <v>0.27</v>
      </c>
      <c r="M2645" s="7">
        <v>0.19</v>
      </c>
      <c r="N2645" s="9">
        <v>0.70370370370370372</v>
      </c>
    </row>
    <row r="2646" spans="1:21" s="16" customFormat="1" x14ac:dyDescent="0.25">
      <c r="A2646" s="18" t="s">
        <v>1630</v>
      </c>
      <c r="B2646" s="19" t="s">
        <v>1612</v>
      </c>
      <c r="C2646" s="16" t="s">
        <v>503</v>
      </c>
      <c r="D2646" s="20" t="s">
        <v>1631</v>
      </c>
      <c r="E2646" s="19" t="s">
        <v>1332</v>
      </c>
      <c r="H2646" s="16" t="s">
        <v>1632</v>
      </c>
      <c r="J2646" s="21" t="s">
        <v>1623</v>
      </c>
      <c r="K2646" s="43"/>
      <c r="L2646" s="17">
        <v>0.61</v>
      </c>
      <c r="M2646" s="17">
        <v>0.55000000000000004</v>
      </c>
      <c r="N2646" s="22">
        <v>0.90163934426229519</v>
      </c>
      <c r="O2646" s="23"/>
      <c r="P2646" s="18"/>
      <c r="U2646" s="18"/>
    </row>
    <row r="2647" spans="1:21" x14ac:dyDescent="0.25">
      <c r="A2647" s="5" t="s">
        <v>1633</v>
      </c>
      <c r="B2647" s="1" t="s">
        <v>971</v>
      </c>
      <c r="C2647" t="s">
        <v>1634</v>
      </c>
      <c r="D2647" s="11" t="s">
        <v>1635</v>
      </c>
      <c r="E2647" s="1" t="s">
        <v>1443</v>
      </c>
      <c r="H2647" t="s">
        <v>1636</v>
      </c>
      <c r="I2647" t="s">
        <v>27</v>
      </c>
      <c r="J2647" s="15" t="s">
        <v>28</v>
      </c>
      <c r="K2647" s="42" t="s">
        <v>1637</v>
      </c>
      <c r="L2647" s="7">
        <v>0.1323</v>
      </c>
      <c r="M2647" s="7">
        <v>0.14460000000000001</v>
      </c>
      <c r="N2647" s="9">
        <v>1.0929705215419501</v>
      </c>
    </row>
    <row r="2648" spans="1:21" x14ac:dyDescent="0.25">
      <c r="A2648" s="5" t="s">
        <v>1633</v>
      </c>
      <c r="B2648" s="1" t="s">
        <v>971</v>
      </c>
      <c r="C2648" t="s">
        <v>1634</v>
      </c>
      <c r="D2648" s="11" t="s">
        <v>1635</v>
      </c>
      <c r="E2648" s="1" t="s">
        <v>1443</v>
      </c>
      <c r="H2648" t="s">
        <v>1636</v>
      </c>
      <c r="I2648" t="s">
        <v>27</v>
      </c>
      <c r="J2648" s="15" t="s">
        <v>28</v>
      </c>
      <c r="K2648" s="42" t="s">
        <v>1638</v>
      </c>
      <c r="L2648" s="7">
        <v>0.1958</v>
      </c>
      <c r="M2648" s="7">
        <v>0.20380000000000001</v>
      </c>
      <c r="N2648" s="9">
        <v>1.0408580183861083</v>
      </c>
    </row>
    <row r="2649" spans="1:21" x14ac:dyDescent="0.25">
      <c r="A2649" s="5" t="s">
        <v>1633</v>
      </c>
      <c r="B2649" s="1" t="s">
        <v>971</v>
      </c>
      <c r="C2649" t="s">
        <v>1634</v>
      </c>
      <c r="D2649" s="11" t="s">
        <v>1635</v>
      </c>
      <c r="E2649" s="1" t="s">
        <v>1443</v>
      </c>
      <c r="H2649" t="s">
        <v>1636</v>
      </c>
      <c r="I2649" t="s">
        <v>27</v>
      </c>
      <c r="J2649" s="15" t="s">
        <v>28</v>
      </c>
      <c r="K2649" s="42" t="s">
        <v>1639</v>
      </c>
      <c r="L2649" s="7">
        <v>0.16769999999999999</v>
      </c>
      <c r="M2649" s="7">
        <v>0.17460000000000001</v>
      </c>
      <c r="N2649" s="9">
        <v>1.041144901610018</v>
      </c>
    </row>
    <row r="2650" spans="1:21" x14ac:dyDescent="0.25">
      <c r="A2650" s="5" t="s">
        <v>1633</v>
      </c>
      <c r="B2650" s="1" t="s">
        <v>971</v>
      </c>
      <c r="C2650" t="s">
        <v>1634</v>
      </c>
      <c r="D2650" s="11" t="s">
        <v>1635</v>
      </c>
      <c r="E2650" s="1" t="s">
        <v>1443</v>
      </c>
      <c r="H2650" t="s">
        <v>1636</v>
      </c>
      <c r="I2650" t="s">
        <v>27</v>
      </c>
      <c r="J2650" s="15" t="s">
        <v>28</v>
      </c>
      <c r="K2650" s="42" t="s">
        <v>1640</v>
      </c>
      <c r="L2650" s="7">
        <v>0.17630000000000001</v>
      </c>
      <c r="M2650" s="7">
        <v>0.16869999999999999</v>
      </c>
      <c r="N2650" s="9">
        <v>0.95689166193987507</v>
      </c>
    </row>
    <row r="2651" spans="1:21" x14ac:dyDescent="0.25">
      <c r="A2651" s="5" t="s">
        <v>1633</v>
      </c>
      <c r="B2651" s="1" t="s">
        <v>971</v>
      </c>
      <c r="C2651" t="s">
        <v>1634</v>
      </c>
      <c r="D2651" s="11" t="s">
        <v>1635</v>
      </c>
      <c r="E2651" s="1" t="s">
        <v>1443</v>
      </c>
      <c r="H2651" t="s">
        <v>1636</v>
      </c>
      <c r="I2651" t="s">
        <v>27</v>
      </c>
      <c r="J2651" s="15" t="s">
        <v>28</v>
      </c>
      <c r="K2651" s="42" t="s">
        <v>1641</v>
      </c>
      <c r="L2651" s="7">
        <v>0.156</v>
      </c>
      <c r="M2651" s="7">
        <v>0.15440000000000001</v>
      </c>
      <c r="N2651" s="9">
        <v>0.98974358974358978</v>
      </c>
    </row>
    <row r="2652" spans="1:21" x14ac:dyDescent="0.25">
      <c r="A2652" s="5" t="s">
        <v>1633</v>
      </c>
      <c r="B2652" s="1" t="s">
        <v>971</v>
      </c>
      <c r="C2652" t="s">
        <v>1634</v>
      </c>
      <c r="D2652" s="11" t="s">
        <v>1635</v>
      </c>
      <c r="E2652" s="1" t="s">
        <v>1443</v>
      </c>
      <c r="H2652" t="s">
        <v>1636</v>
      </c>
      <c r="I2652" t="s">
        <v>27</v>
      </c>
      <c r="J2652" s="15" t="s">
        <v>28</v>
      </c>
      <c r="K2652" s="42" t="s">
        <v>1642</v>
      </c>
      <c r="L2652" s="7">
        <v>0.1817</v>
      </c>
      <c r="M2652" s="7">
        <v>0.18990000000000001</v>
      </c>
      <c r="N2652" s="9">
        <v>1.0451293340671437</v>
      </c>
    </row>
    <row r="2653" spans="1:21" x14ac:dyDescent="0.25">
      <c r="A2653" s="5" t="s">
        <v>1633</v>
      </c>
      <c r="B2653" s="1" t="s">
        <v>971</v>
      </c>
      <c r="C2653" t="s">
        <v>1634</v>
      </c>
      <c r="D2653" s="11" t="s">
        <v>1635</v>
      </c>
      <c r="E2653" s="1" t="s">
        <v>1443</v>
      </c>
      <c r="H2653" t="s">
        <v>1636</v>
      </c>
      <c r="I2653" t="s">
        <v>27</v>
      </c>
      <c r="J2653" s="15" t="s">
        <v>28</v>
      </c>
      <c r="K2653" s="42" t="s">
        <v>1643</v>
      </c>
      <c r="L2653" s="7">
        <v>0.128</v>
      </c>
      <c r="M2653" s="7">
        <v>0.11990000000000001</v>
      </c>
      <c r="N2653" s="9">
        <v>0.93671875000000004</v>
      </c>
    </row>
    <row r="2654" spans="1:21" x14ac:dyDescent="0.25">
      <c r="A2654" s="5" t="s">
        <v>1633</v>
      </c>
      <c r="B2654" s="1" t="s">
        <v>971</v>
      </c>
      <c r="C2654" t="s">
        <v>1634</v>
      </c>
      <c r="D2654" s="11" t="s">
        <v>1635</v>
      </c>
      <c r="E2654" s="1" t="s">
        <v>1443</v>
      </c>
      <c r="H2654" t="s">
        <v>1636</v>
      </c>
      <c r="I2654" t="s">
        <v>27</v>
      </c>
      <c r="J2654" s="15" t="s">
        <v>28</v>
      </c>
      <c r="K2654" s="42" t="s">
        <v>1644</v>
      </c>
      <c r="L2654" s="7">
        <v>0.17849999999999999</v>
      </c>
      <c r="M2654" s="7">
        <v>0.16200000000000001</v>
      </c>
      <c r="N2654" s="9">
        <v>0.90756302521008414</v>
      </c>
    </row>
    <row r="2655" spans="1:21" x14ac:dyDescent="0.25">
      <c r="A2655" s="5" t="s">
        <v>1633</v>
      </c>
      <c r="B2655" s="1" t="s">
        <v>971</v>
      </c>
      <c r="C2655" t="s">
        <v>1634</v>
      </c>
      <c r="D2655" s="11" t="s">
        <v>1635</v>
      </c>
      <c r="E2655" s="1" t="s">
        <v>1443</v>
      </c>
      <c r="H2655" t="s">
        <v>1636</v>
      </c>
      <c r="I2655" t="s">
        <v>27</v>
      </c>
      <c r="J2655" s="15" t="s">
        <v>28</v>
      </c>
      <c r="K2655" s="42" t="s">
        <v>1645</v>
      </c>
      <c r="L2655" s="7">
        <v>0.2243</v>
      </c>
      <c r="M2655" s="7">
        <v>0.19289999999999999</v>
      </c>
      <c r="N2655" s="9">
        <v>0.86000891662951395</v>
      </c>
    </row>
    <row r="2656" spans="1:21" x14ac:dyDescent="0.25">
      <c r="A2656" s="5" t="s">
        <v>1633</v>
      </c>
      <c r="B2656" s="1" t="s">
        <v>971</v>
      </c>
      <c r="C2656" t="s">
        <v>1634</v>
      </c>
      <c r="D2656" s="11" t="s">
        <v>1635</v>
      </c>
      <c r="E2656" s="1" t="s">
        <v>1443</v>
      </c>
      <c r="H2656" t="s">
        <v>1636</v>
      </c>
      <c r="I2656" t="s">
        <v>27</v>
      </c>
      <c r="J2656" s="15" t="s">
        <v>28</v>
      </c>
      <c r="K2656" s="42" t="s">
        <v>1646</v>
      </c>
      <c r="L2656" s="7">
        <v>0.18490000000000001</v>
      </c>
      <c r="M2656" s="7">
        <v>0.1865</v>
      </c>
      <c r="N2656" s="9">
        <v>1.0086533261222281</v>
      </c>
    </row>
    <row r="2657" spans="1:14" x14ac:dyDescent="0.25">
      <c r="A2657" s="5" t="s">
        <v>1633</v>
      </c>
      <c r="B2657" s="1" t="s">
        <v>971</v>
      </c>
      <c r="C2657" t="s">
        <v>1634</v>
      </c>
      <c r="D2657" s="11" t="s">
        <v>1635</v>
      </c>
      <c r="E2657" s="1" t="s">
        <v>1443</v>
      </c>
      <c r="H2657" t="s">
        <v>1636</v>
      </c>
      <c r="I2657" t="s">
        <v>27</v>
      </c>
      <c r="J2657" s="15" t="s">
        <v>28</v>
      </c>
      <c r="K2657" s="42" t="s">
        <v>1647</v>
      </c>
      <c r="L2657" s="7">
        <v>0.22600000000000001</v>
      </c>
      <c r="M2657" s="7">
        <v>0.21460000000000001</v>
      </c>
      <c r="N2657" s="9">
        <v>0.94955752212389388</v>
      </c>
    </row>
    <row r="2658" spans="1:14" x14ac:dyDescent="0.25">
      <c r="A2658" s="5" t="s">
        <v>1633</v>
      </c>
      <c r="B2658" s="1" t="s">
        <v>971</v>
      </c>
      <c r="C2658" t="s">
        <v>1634</v>
      </c>
      <c r="D2658" s="11" t="s">
        <v>1635</v>
      </c>
      <c r="E2658" s="1" t="s">
        <v>1443</v>
      </c>
      <c r="H2658" t="s">
        <v>1636</v>
      </c>
      <c r="I2658" t="s">
        <v>27</v>
      </c>
      <c r="J2658" s="15" t="s">
        <v>28</v>
      </c>
      <c r="K2658" s="42" t="s">
        <v>1648</v>
      </c>
      <c r="L2658" s="7">
        <v>0.17460000000000001</v>
      </c>
      <c r="M2658" s="7">
        <v>0.17829999999999999</v>
      </c>
      <c r="N2658" s="9">
        <v>1.0211912943871706</v>
      </c>
    </row>
    <row r="2659" spans="1:14" x14ac:dyDescent="0.25">
      <c r="A2659" s="5" t="s">
        <v>1633</v>
      </c>
      <c r="B2659" s="1" t="s">
        <v>971</v>
      </c>
      <c r="C2659" t="s">
        <v>1634</v>
      </c>
      <c r="D2659" s="11" t="s">
        <v>1635</v>
      </c>
      <c r="E2659" s="1" t="s">
        <v>1443</v>
      </c>
      <c r="H2659" t="s">
        <v>1636</v>
      </c>
      <c r="I2659" t="s">
        <v>27</v>
      </c>
      <c r="J2659" s="15" t="s">
        <v>28</v>
      </c>
      <c r="K2659" s="42" t="s">
        <v>1649</v>
      </c>
      <c r="L2659" s="7">
        <v>0.1986</v>
      </c>
      <c r="M2659" s="7">
        <v>0.20080000000000001</v>
      </c>
      <c r="N2659" s="9">
        <v>1.0110775427995973</v>
      </c>
    </row>
    <row r="2660" spans="1:14" x14ac:dyDescent="0.25">
      <c r="A2660" s="5" t="s">
        <v>1633</v>
      </c>
      <c r="B2660" s="1" t="s">
        <v>971</v>
      </c>
      <c r="C2660" t="s">
        <v>1634</v>
      </c>
      <c r="D2660" s="11" t="s">
        <v>1635</v>
      </c>
      <c r="E2660" s="1" t="s">
        <v>1443</v>
      </c>
      <c r="H2660" t="s">
        <v>1636</v>
      </c>
      <c r="I2660" t="s">
        <v>27</v>
      </c>
      <c r="J2660" s="15" t="s">
        <v>28</v>
      </c>
      <c r="K2660" s="42" t="s">
        <v>1650</v>
      </c>
      <c r="L2660" s="7">
        <v>0.1973</v>
      </c>
      <c r="M2660" s="7">
        <v>0.1913</v>
      </c>
      <c r="N2660" s="9">
        <v>0.96958945767866189</v>
      </c>
    </row>
    <row r="2661" spans="1:14" x14ac:dyDescent="0.25">
      <c r="A2661" s="5" t="s">
        <v>1633</v>
      </c>
      <c r="B2661" s="1" t="s">
        <v>971</v>
      </c>
      <c r="C2661" t="s">
        <v>1634</v>
      </c>
      <c r="D2661" s="11" t="s">
        <v>1635</v>
      </c>
      <c r="E2661" s="1" t="s">
        <v>1443</v>
      </c>
      <c r="H2661" t="s">
        <v>1636</v>
      </c>
      <c r="I2661" t="s">
        <v>27</v>
      </c>
      <c r="J2661" s="15" t="s">
        <v>28</v>
      </c>
      <c r="K2661" s="42" t="s">
        <v>1651</v>
      </c>
      <c r="L2661" s="7">
        <v>0.18210000000000001</v>
      </c>
      <c r="M2661" s="7">
        <v>0.18579999999999999</v>
      </c>
      <c r="N2661" s="9">
        <v>1.0203185063152114</v>
      </c>
    </row>
    <row r="2662" spans="1:14" x14ac:dyDescent="0.25">
      <c r="A2662" s="5" t="s">
        <v>1633</v>
      </c>
      <c r="B2662" s="1" t="s">
        <v>971</v>
      </c>
      <c r="C2662" t="s">
        <v>1634</v>
      </c>
      <c r="D2662" s="11" t="s">
        <v>1635</v>
      </c>
      <c r="E2662" s="1" t="s">
        <v>1443</v>
      </c>
      <c r="H2662" t="s">
        <v>1636</v>
      </c>
      <c r="I2662" t="s">
        <v>27</v>
      </c>
      <c r="J2662" s="15" t="s">
        <v>28</v>
      </c>
      <c r="K2662" s="42" t="s">
        <v>1652</v>
      </c>
      <c r="L2662" s="7">
        <v>0.215</v>
      </c>
      <c r="M2662" s="7">
        <v>0.2016</v>
      </c>
      <c r="N2662" s="9">
        <v>0.93767441860465117</v>
      </c>
    </row>
    <row r="2663" spans="1:14" x14ac:dyDescent="0.25">
      <c r="A2663" s="5" t="s">
        <v>1633</v>
      </c>
      <c r="B2663" s="1" t="s">
        <v>971</v>
      </c>
      <c r="C2663" t="s">
        <v>1634</v>
      </c>
      <c r="D2663" s="11" t="s">
        <v>1635</v>
      </c>
      <c r="E2663" s="1" t="s">
        <v>1443</v>
      </c>
      <c r="H2663" t="s">
        <v>1636</v>
      </c>
      <c r="I2663" t="s">
        <v>27</v>
      </c>
      <c r="J2663" s="15" t="s">
        <v>28</v>
      </c>
      <c r="K2663" s="42" t="s">
        <v>1653</v>
      </c>
      <c r="L2663" s="7">
        <v>0.2109</v>
      </c>
      <c r="M2663" s="7">
        <v>0.2011</v>
      </c>
      <c r="N2663" s="9">
        <v>0.95353247984826928</v>
      </c>
    </row>
    <row r="2664" spans="1:14" x14ac:dyDescent="0.25">
      <c r="A2664" s="5" t="s">
        <v>1633</v>
      </c>
      <c r="B2664" s="1" t="s">
        <v>971</v>
      </c>
      <c r="C2664" t="s">
        <v>1634</v>
      </c>
      <c r="D2664" s="11" t="s">
        <v>1635</v>
      </c>
      <c r="E2664" s="1" t="s">
        <v>1443</v>
      </c>
      <c r="H2664" t="s">
        <v>1636</v>
      </c>
      <c r="I2664" t="s">
        <v>27</v>
      </c>
      <c r="J2664" s="15" t="s">
        <v>28</v>
      </c>
      <c r="K2664" s="42" t="s">
        <v>1654</v>
      </c>
      <c r="L2664" s="7">
        <v>6.4899999999999999E-2</v>
      </c>
      <c r="M2664" s="7">
        <v>4.82E-2</v>
      </c>
      <c r="N2664" s="9">
        <v>0.74268104776579358</v>
      </c>
    </row>
    <row r="2665" spans="1:14" x14ac:dyDescent="0.25">
      <c r="A2665" s="5" t="s">
        <v>1633</v>
      </c>
      <c r="B2665" s="1" t="s">
        <v>971</v>
      </c>
      <c r="C2665" t="s">
        <v>1634</v>
      </c>
      <c r="D2665" s="11" t="s">
        <v>1635</v>
      </c>
      <c r="E2665" s="1" t="s">
        <v>1443</v>
      </c>
      <c r="H2665" t="s">
        <v>1636</v>
      </c>
      <c r="I2665" t="s">
        <v>27</v>
      </c>
      <c r="J2665" s="15" t="s">
        <v>28</v>
      </c>
      <c r="K2665" s="42" t="s">
        <v>1655</v>
      </c>
      <c r="L2665" s="7">
        <v>5.6800000000000003E-2</v>
      </c>
      <c r="M2665" s="7">
        <v>4.7699999999999999E-2</v>
      </c>
      <c r="N2665" s="9">
        <v>0.83978873239436613</v>
      </c>
    </row>
    <row r="2666" spans="1:14" x14ac:dyDescent="0.25">
      <c r="A2666" s="5" t="s">
        <v>1633</v>
      </c>
      <c r="B2666" s="1" t="s">
        <v>971</v>
      </c>
      <c r="C2666" t="s">
        <v>1634</v>
      </c>
      <c r="D2666" s="11" t="s">
        <v>1635</v>
      </c>
      <c r="E2666" s="1" t="s">
        <v>1443</v>
      </c>
      <c r="H2666" t="s">
        <v>1636</v>
      </c>
      <c r="I2666" t="s">
        <v>27</v>
      </c>
      <c r="J2666" s="15" t="s">
        <v>28</v>
      </c>
      <c r="K2666" s="42" t="s">
        <v>1656</v>
      </c>
      <c r="L2666" s="7">
        <v>7.6300000000000007E-2</v>
      </c>
      <c r="M2666" s="7">
        <v>6.5000000000000002E-2</v>
      </c>
      <c r="N2666" s="9">
        <v>0.85190039318479682</v>
      </c>
    </row>
    <row r="2667" spans="1:14" x14ac:dyDescent="0.25">
      <c r="A2667" s="5" t="s">
        <v>1633</v>
      </c>
      <c r="B2667" s="1" t="s">
        <v>971</v>
      </c>
      <c r="C2667" t="s">
        <v>1634</v>
      </c>
      <c r="D2667" s="11" t="s">
        <v>1635</v>
      </c>
      <c r="E2667" s="1" t="s">
        <v>1443</v>
      </c>
      <c r="H2667" t="s">
        <v>1636</v>
      </c>
      <c r="I2667" t="s">
        <v>27</v>
      </c>
      <c r="J2667" s="15" t="s">
        <v>28</v>
      </c>
      <c r="K2667" s="42" t="s">
        <v>1657</v>
      </c>
      <c r="L2667" s="7">
        <v>9.98E-2</v>
      </c>
      <c r="M2667" s="7">
        <v>9.2299999999999993E-2</v>
      </c>
      <c r="N2667" s="9">
        <v>0.92484969939879758</v>
      </c>
    </row>
    <row r="2668" spans="1:14" x14ac:dyDescent="0.25">
      <c r="A2668" s="5" t="s">
        <v>1633</v>
      </c>
      <c r="B2668" s="1" t="s">
        <v>971</v>
      </c>
      <c r="C2668" t="s">
        <v>1634</v>
      </c>
      <c r="D2668" s="11" t="s">
        <v>1635</v>
      </c>
      <c r="E2668" s="1" t="s">
        <v>1443</v>
      </c>
      <c r="H2668" t="s">
        <v>1636</v>
      </c>
      <c r="I2668" t="s">
        <v>27</v>
      </c>
      <c r="J2668" s="15" t="s">
        <v>28</v>
      </c>
      <c r="K2668" s="42" t="s">
        <v>1658</v>
      </c>
      <c r="L2668" s="7">
        <v>7.2599999999999998E-2</v>
      </c>
      <c r="M2668" s="7">
        <v>7.5300000000000006E-2</v>
      </c>
      <c r="N2668" s="9">
        <v>1.0371900826446283</v>
      </c>
    </row>
    <row r="2669" spans="1:14" x14ac:dyDescent="0.25">
      <c r="A2669" s="5" t="s">
        <v>1633</v>
      </c>
      <c r="B2669" s="1" t="s">
        <v>971</v>
      </c>
      <c r="C2669" t="s">
        <v>1634</v>
      </c>
      <c r="D2669" s="11" t="s">
        <v>1635</v>
      </c>
      <c r="E2669" s="1" t="s">
        <v>1443</v>
      </c>
      <c r="H2669" t="s">
        <v>1636</v>
      </c>
      <c r="I2669" t="s">
        <v>27</v>
      </c>
      <c r="J2669" s="15" t="s">
        <v>28</v>
      </c>
      <c r="K2669" s="42" t="s">
        <v>1659</v>
      </c>
      <c r="L2669" s="7">
        <v>3.56E-2</v>
      </c>
      <c r="M2669" s="7">
        <v>4.0500000000000001E-2</v>
      </c>
      <c r="N2669" s="9">
        <v>1.1376404494382022</v>
      </c>
    </row>
    <row r="2670" spans="1:14" x14ac:dyDescent="0.25">
      <c r="A2670" s="5" t="s">
        <v>1633</v>
      </c>
      <c r="B2670" s="1" t="s">
        <v>971</v>
      </c>
      <c r="C2670" t="s">
        <v>1634</v>
      </c>
      <c r="D2670" s="11" t="s">
        <v>1635</v>
      </c>
      <c r="E2670" s="1" t="s">
        <v>1443</v>
      </c>
      <c r="H2670" t="s">
        <v>1636</v>
      </c>
      <c r="I2670" t="s">
        <v>27</v>
      </c>
      <c r="J2670" s="15" t="s">
        <v>28</v>
      </c>
      <c r="K2670" s="42" t="s">
        <v>1660</v>
      </c>
      <c r="L2670" s="7">
        <v>5.3699999999999998E-2</v>
      </c>
      <c r="M2670" s="7">
        <v>3.9E-2</v>
      </c>
      <c r="N2670" s="9">
        <v>0.72625698324022347</v>
      </c>
    </row>
    <row r="2671" spans="1:14" x14ac:dyDescent="0.25">
      <c r="A2671" s="5" t="s">
        <v>1633</v>
      </c>
      <c r="B2671" s="1" t="s">
        <v>971</v>
      </c>
      <c r="C2671" t="s">
        <v>1634</v>
      </c>
      <c r="D2671" s="11" t="s">
        <v>1635</v>
      </c>
      <c r="E2671" s="1" t="s">
        <v>1443</v>
      </c>
      <c r="H2671" t="s">
        <v>1636</v>
      </c>
      <c r="I2671" t="s">
        <v>27</v>
      </c>
      <c r="J2671" s="15" t="s">
        <v>28</v>
      </c>
      <c r="K2671" s="42" t="s">
        <v>1661</v>
      </c>
      <c r="L2671" s="7">
        <v>0.15970000000000001</v>
      </c>
      <c r="M2671" s="7">
        <v>0.1502</v>
      </c>
      <c r="N2671" s="9">
        <v>0.94051346274264236</v>
      </c>
    </row>
    <row r="2672" spans="1:14" x14ac:dyDescent="0.25">
      <c r="A2672" s="5" t="s">
        <v>1633</v>
      </c>
      <c r="B2672" s="1" t="s">
        <v>971</v>
      </c>
      <c r="C2672" t="s">
        <v>1634</v>
      </c>
      <c r="D2672" s="11" t="s">
        <v>1635</v>
      </c>
      <c r="E2672" s="1" t="s">
        <v>1443</v>
      </c>
      <c r="H2672" t="s">
        <v>1636</v>
      </c>
      <c r="I2672" t="s">
        <v>27</v>
      </c>
      <c r="J2672" s="15" t="s">
        <v>28</v>
      </c>
      <c r="K2672" s="42" t="s">
        <v>1662</v>
      </c>
      <c r="L2672" s="7">
        <v>5.2999999999999999E-2</v>
      </c>
      <c r="M2672" s="7">
        <v>3.78E-2</v>
      </c>
      <c r="N2672" s="9">
        <v>0.71320754716981138</v>
      </c>
    </row>
    <row r="2673" spans="1:14" x14ac:dyDescent="0.25">
      <c r="A2673" s="5" t="s">
        <v>1633</v>
      </c>
      <c r="B2673" s="1" t="s">
        <v>971</v>
      </c>
      <c r="C2673" t="s">
        <v>1634</v>
      </c>
      <c r="D2673" s="11" t="s">
        <v>1635</v>
      </c>
      <c r="E2673" s="1" t="s">
        <v>1443</v>
      </c>
      <c r="H2673" t="s">
        <v>1636</v>
      </c>
      <c r="I2673" t="s">
        <v>27</v>
      </c>
      <c r="J2673" s="15" t="s">
        <v>28</v>
      </c>
      <c r="K2673" s="42" t="s">
        <v>1663</v>
      </c>
      <c r="L2673" s="7">
        <v>0.1245</v>
      </c>
      <c r="M2673" s="7">
        <v>9.7799999999999998E-2</v>
      </c>
      <c r="N2673" s="9">
        <v>0.78554216867469884</v>
      </c>
    </row>
    <row r="2674" spans="1:14" x14ac:dyDescent="0.25">
      <c r="A2674" s="5" t="s">
        <v>1633</v>
      </c>
      <c r="B2674" s="1" t="s">
        <v>971</v>
      </c>
      <c r="C2674" t="s">
        <v>1634</v>
      </c>
      <c r="D2674" s="11" t="s">
        <v>1635</v>
      </c>
      <c r="E2674" s="1" t="s">
        <v>1443</v>
      </c>
      <c r="H2674" t="s">
        <v>1636</v>
      </c>
      <c r="I2674" t="s">
        <v>27</v>
      </c>
      <c r="J2674" s="15" t="s">
        <v>28</v>
      </c>
      <c r="K2674" s="42" t="s">
        <v>1664</v>
      </c>
      <c r="L2674" s="7">
        <v>7.2900000000000006E-2</v>
      </c>
      <c r="M2674" s="7">
        <v>5.3499999999999999E-2</v>
      </c>
      <c r="N2674" s="9">
        <v>0.73388203017832643</v>
      </c>
    </row>
    <row r="2675" spans="1:14" x14ac:dyDescent="0.25">
      <c r="A2675" s="5" t="s">
        <v>1633</v>
      </c>
      <c r="B2675" s="1" t="s">
        <v>971</v>
      </c>
      <c r="C2675" t="s">
        <v>1634</v>
      </c>
      <c r="D2675" s="11" t="s">
        <v>1635</v>
      </c>
      <c r="E2675" s="1" t="s">
        <v>1443</v>
      </c>
      <c r="H2675" t="s">
        <v>1636</v>
      </c>
      <c r="I2675" t="s">
        <v>27</v>
      </c>
      <c r="J2675" s="15" t="s">
        <v>28</v>
      </c>
      <c r="K2675" s="42" t="s">
        <v>1665</v>
      </c>
      <c r="L2675" s="7">
        <v>0.14560000000000001</v>
      </c>
      <c r="M2675" s="7">
        <v>0.1384</v>
      </c>
      <c r="N2675" s="9">
        <v>0.9505494505494505</v>
      </c>
    </row>
    <row r="2676" spans="1:14" x14ac:dyDescent="0.25">
      <c r="A2676" s="5" t="s">
        <v>1633</v>
      </c>
      <c r="B2676" s="1" t="s">
        <v>971</v>
      </c>
      <c r="C2676" t="s">
        <v>1634</v>
      </c>
      <c r="D2676" s="11" t="s">
        <v>1635</v>
      </c>
      <c r="E2676" s="1" t="s">
        <v>1443</v>
      </c>
      <c r="H2676" t="s">
        <v>1636</v>
      </c>
      <c r="I2676" t="s">
        <v>27</v>
      </c>
      <c r="J2676" s="15" t="s">
        <v>28</v>
      </c>
      <c r="K2676" s="42" t="s">
        <v>1666</v>
      </c>
      <c r="L2676" s="7">
        <v>0.1288</v>
      </c>
      <c r="M2676" s="7">
        <v>0.1221</v>
      </c>
      <c r="N2676" s="9">
        <v>0.94798136645962738</v>
      </c>
    </row>
    <row r="2677" spans="1:14" x14ac:dyDescent="0.25">
      <c r="A2677" s="5" t="s">
        <v>1633</v>
      </c>
      <c r="B2677" s="1" t="s">
        <v>971</v>
      </c>
      <c r="C2677" t="s">
        <v>1634</v>
      </c>
      <c r="D2677" s="11" t="s">
        <v>1635</v>
      </c>
      <c r="E2677" s="1" t="s">
        <v>1443</v>
      </c>
      <c r="H2677" t="s">
        <v>1636</v>
      </c>
      <c r="I2677" t="s">
        <v>27</v>
      </c>
      <c r="J2677" s="15" t="s">
        <v>28</v>
      </c>
      <c r="K2677" s="42" t="s">
        <v>1667</v>
      </c>
      <c r="L2677" s="7">
        <v>0.122</v>
      </c>
      <c r="M2677" s="7">
        <v>0.124</v>
      </c>
      <c r="N2677" s="9">
        <v>1.0163934426229508</v>
      </c>
    </row>
    <row r="2678" spans="1:14" x14ac:dyDescent="0.25">
      <c r="A2678" s="5" t="s">
        <v>1633</v>
      </c>
      <c r="B2678" s="1" t="s">
        <v>971</v>
      </c>
      <c r="C2678" t="s">
        <v>1634</v>
      </c>
      <c r="D2678" s="11" t="s">
        <v>1635</v>
      </c>
      <c r="E2678" s="1" t="s">
        <v>1443</v>
      </c>
      <c r="H2678" t="s">
        <v>1636</v>
      </c>
      <c r="I2678" t="s">
        <v>27</v>
      </c>
      <c r="J2678" s="15" t="s">
        <v>28</v>
      </c>
      <c r="K2678" s="42" t="s">
        <v>1668</v>
      </c>
      <c r="L2678" s="7">
        <v>0.15920000000000001</v>
      </c>
      <c r="M2678" s="7">
        <v>0.1512</v>
      </c>
      <c r="N2678" s="9">
        <v>0.94974874371859297</v>
      </c>
    </row>
    <row r="2679" spans="1:14" x14ac:dyDescent="0.25">
      <c r="A2679" s="5" t="s">
        <v>1633</v>
      </c>
      <c r="B2679" s="1" t="s">
        <v>971</v>
      </c>
      <c r="C2679" t="s">
        <v>1634</v>
      </c>
      <c r="D2679" s="11" t="s">
        <v>1635</v>
      </c>
      <c r="E2679" s="1" t="s">
        <v>1443</v>
      </c>
      <c r="H2679" t="s">
        <v>1636</v>
      </c>
      <c r="I2679" t="s">
        <v>27</v>
      </c>
      <c r="J2679" s="15" t="s">
        <v>28</v>
      </c>
      <c r="K2679" s="42" t="s">
        <v>1669</v>
      </c>
      <c r="L2679" s="7">
        <v>0.1552</v>
      </c>
      <c r="M2679" s="7">
        <v>0.14019999999999999</v>
      </c>
      <c r="N2679" s="9">
        <v>0.90335051546391743</v>
      </c>
    </row>
    <row r="2680" spans="1:14" x14ac:dyDescent="0.25">
      <c r="A2680" s="5" t="s">
        <v>1633</v>
      </c>
      <c r="B2680" s="1" t="s">
        <v>971</v>
      </c>
      <c r="C2680" t="s">
        <v>1634</v>
      </c>
      <c r="D2680" s="11" t="s">
        <v>1635</v>
      </c>
      <c r="E2680" s="1" t="s">
        <v>1443</v>
      </c>
      <c r="H2680" t="s">
        <v>1636</v>
      </c>
      <c r="I2680" t="s">
        <v>27</v>
      </c>
      <c r="J2680" s="15" t="s">
        <v>28</v>
      </c>
      <c r="K2680" s="42" t="s">
        <v>1670</v>
      </c>
      <c r="L2680" s="7">
        <v>0.10630000000000001</v>
      </c>
      <c r="M2680" s="7">
        <v>0.106</v>
      </c>
      <c r="N2680" s="9">
        <v>0.99717779868297263</v>
      </c>
    </row>
    <row r="2681" spans="1:14" x14ac:dyDescent="0.25">
      <c r="A2681" s="5" t="s">
        <v>1633</v>
      </c>
      <c r="B2681" s="1" t="s">
        <v>971</v>
      </c>
      <c r="C2681" t="s">
        <v>1634</v>
      </c>
      <c r="D2681" s="11" t="s">
        <v>1635</v>
      </c>
      <c r="E2681" s="1" t="s">
        <v>1443</v>
      </c>
      <c r="H2681" t="s">
        <v>1636</v>
      </c>
      <c r="I2681" t="s">
        <v>27</v>
      </c>
      <c r="J2681" s="15" t="s">
        <v>28</v>
      </c>
      <c r="K2681" s="42" t="s">
        <v>1671</v>
      </c>
      <c r="L2681" s="7">
        <v>0.1085</v>
      </c>
      <c r="M2681" s="7">
        <v>0.1027</v>
      </c>
      <c r="N2681" s="9">
        <v>0.94654377880184337</v>
      </c>
    </row>
    <row r="2682" spans="1:14" x14ac:dyDescent="0.25">
      <c r="A2682" s="5" t="s">
        <v>1633</v>
      </c>
      <c r="B2682" s="1" t="s">
        <v>971</v>
      </c>
      <c r="C2682" t="s">
        <v>1634</v>
      </c>
      <c r="D2682" s="11" t="s">
        <v>1635</v>
      </c>
      <c r="E2682" s="1" t="s">
        <v>1443</v>
      </c>
      <c r="H2682" t="s">
        <v>1636</v>
      </c>
      <c r="I2682" t="s">
        <v>27</v>
      </c>
      <c r="J2682" s="15" t="s">
        <v>28</v>
      </c>
      <c r="K2682" s="42" t="s">
        <v>1672</v>
      </c>
      <c r="L2682" s="7">
        <v>0.12759999999999999</v>
      </c>
      <c r="M2682" s="7">
        <v>0.11219999999999999</v>
      </c>
      <c r="N2682" s="9">
        <v>0.87931034482758619</v>
      </c>
    </row>
    <row r="2683" spans="1:14" x14ac:dyDescent="0.25">
      <c r="A2683" s="5" t="s">
        <v>1633</v>
      </c>
      <c r="B2683" s="1" t="s">
        <v>971</v>
      </c>
      <c r="C2683" t="s">
        <v>1634</v>
      </c>
      <c r="D2683" s="11" t="s">
        <v>1635</v>
      </c>
      <c r="E2683" s="1" t="s">
        <v>1443</v>
      </c>
      <c r="H2683" t="s">
        <v>1636</v>
      </c>
      <c r="I2683" t="s">
        <v>27</v>
      </c>
      <c r="J2683" s="15" t="s">
        <v>28</v>
      </c>
      <c r="K2683" s="42" t="s">
        <v>1673</v>
      </c>
      <c r="L2683" s="7">
        <v>0.15229999999999999</v>
      </c>
      <c r="M2683" s="7">
        <v>0.16220000000000001</v>
      </c>
      <c r="N2683" s="9">
        <v>1.0650032829940907</v>
      </c>
    </row>
    <row r="2684" spans="1:14" x14ac:dyDescent="0.25">
      <c r="A2684" s="5" t="s">
        <v>1633</v>
      </c>
      <c r="B2684" s="1" t="s">
        <v>971</v>
      </c>
      <c r="C2684" t="s">
        <v>1634</v>
      </c>
      <c r="D2684" s="11" t="s">
        <v>1635</v>
      </c>
      <c r="E2684" s="1" t="s">
        <v>1443</v>
      </c>
      <c r="H2684" t="s">
        <v>1636</v>
      </c>
      <c r="I2684" t="s">
        <v>27</v>
      </c>
      <c r="J2684" s="15" t="s">
        <v>28</v>
      </c>
      <c r="K2684" s="42" t="s">
        <v>1674</v>
      </c>
      <c r="L2684" s="7">
        <v>0.15770000000000001</v>
      </c>
      <c r="M2684" s="7">
        <v>0.16159999999999999</v>
      </c>
      <c r="N2684" s="9">
        <v>1.0247305009511731</v>
      </c>
    </row>
    <row r="2685" spans="1:14" x14ac:dyDescent="0.25">
      <c r="A2685" s="5" t="s">
        <v>1633</v>
      </c>
      <c r="B2685" s="1" t="s">
        <v>971</v>
      </c>
      <c r="C2685" t="s">
        <v>1634</v>
      </c>
      <c r="D2685" s="11" t="s">
        <v>1635</v>
      </c>
      <c r="E2685" s="1" t="s">
        <v>1443</v>
      </c>
      <c r="H2685" t="s">
        <v>1636</v>
      </c>
      <c r="I2685" t="s">
        <v>27</v>
      </c>
      <c r="J2685" s="15" t="s">
        <v>28</v>
      </c>
      <c r="K2685" s="42" t="s">
        <v>1675</v>
      </c>
      <c r="L2685" s="7">
        <v>0.161</v>
      </c>
      <c r="M2685" s="7">
        <v>0.16239999999999999</v>
      </c>
      <c r="N2685" s="9">
        <v>1.008695652173913</v>
      </c>
    </row>
    <row r="2686" spans="1:14" x14ac:dyDescent="0.25">
      <c r="A2686" s="5" t="s">
        <v>1633</v>
      </c>
      <c r="B2686" s="1" t="s">
        <v>971</v>
      </c>
      <c r="C2686" t="s">
        <v>1634</v>
      </c>
      <c r="D2686" s="11" t="s">
        <v>1635</v>
      </c>
      <c r="E2686" s="1" t="s">
        <v>1443</v>
      </c>
      <c r="H2686" t="s">
        <v>1636</v>
      </c>
      <c r="I2686" t="s">
        <v>27</v>
      </c>
      <c r="J2686" s="15" t="s">
        <v>28</v>
      </c>
      <c r="K2686" s="42" t="s">
        <v>1676</v>
      </c>
      <c r="L2686" s="7">
        <v>0.15429999999999999</v>
      </c>
      <c r="M2686" s="7">
        <v>0.17100000000000001</v>
      </c>
      <c r="N2686" s="9">
        <v>1.1082307193778356</v>
      </c>
    </row>
    <row r="2687" spans="1:14" x14ac:dyDescent="0.25">
      <c r="A2687" s="5" t="s">
        <v>1633</v>
      </c>
      <c r="B2687" s="1" t="s">
        <v>971</v>
      </c>
      <c r="C2687" t="s">
        <v>1634</v>
      </c>
      <c r="D2687" s="11" t="s">
        <v>1635</v>
      </c>
      <c r="E2687" s="1" t="s">
        <v>1443</v>
      </c>
      <c r="H2687" t="s">
        <v>1636</v>
      </c>
      <c r="I2687" t="s">
        <v>27</v>
      </c>
      <c r="J2687" s="15" t="s">
        <v>28</v>
      </c>
      <c r="K2687" s="42" t="s">
        <v>1677</v>
      </c>
      <c r="L2687" s="7">
        <v>0.16259999999999999</v>
      </c>
      <c r="M2687" s="7">
        <v>0.1608</v>
      </c>
      <c r="N2687" s="9">
        <v>0.98892988929889303</v>
      </c>
    </row>
    <row r="2688" spans="1:14" x14ac:dyDescent="0.25">
      <c r="A2688" s="5" t="s">
        <v>1633</v>
      </c>
      <c r="B2688" s="1" t="s">
        <v>971</v>
      </c>
      <c r="C2688" t="s">
        <v>1634</v>
      </c>
      <c r="D2688" s="11" t="s">
        <v>1635</v>
      </c>
      <c r="E2688" s="1" t="s">
        <v>1443</v>
      </c>
      <c r="H2688" t="s">
        <v>1636</v>
      </c>
      <c r="I2688" t="s">
        <v>27</v>
      </c>
      <c r="J2688" s="15" t="s">
        <v>28</v>
      </c>
      <c r="K2688" s="42" t="s">
        <v>1678</v>
      </c>
      <c r="L2688" s="7">
        <v>0.16450000000000001</v>
      </c>
      <c r="M2688" s="7">
        <v>0.1651</v>
      </c>
      <c r="N2688" s="9">
        <v>1.0036474164133737</v>
      </c>
    </row>
    <row r="2689" spans="1:14" x14ac:dyDescent="0.25">
      <c r="A2689" s="5" t="s">
        <v>1633</v>
      </c>
      <c r="B2689" s="1" t="s">
        <v>971</v>
      </c>
      <c r="C2689" t="s">
        <v>1634</v>
      </c>
      <c r="D2689" s="11" t="s">
        <v>1635</v>
      </c>
      <c r="E2689" s="1" t="s">
        <v>1443</v>
      </c>
      <c r="H2689" t="s">
        <v>1636</v>
      </c>
      <c r="I2689" t="s">
        <v>27</v>
      </c>
      <c r="J2689" s="15" t="s">
        <v>28</v>
      </c>
      <c r="K2689" s="42" t="s">
        <v>1679</v>
      </c>
      <c r="L2689" s="7">
        <v>4.0399999999999998E-2</v>
      </c>
      <c r="M2689" s="7">
        <v>3.8399999999999997E-2</v>
      </c>
      <c r="N2689" s="9">
        <v>0.95049504950495045</v>
      </c>
    </row>
    <row r="2690" spans="1:14" x14ac:dyDescent="0.25">
      <c r="A2690" s="5" t="s">
        <v>1633</v>
      </c>
      <c r="B2690" s="1" t="s">
        <v>971</v>
      </c>
      <c r="C2690" t="s">
        <v>1634</v>
      </c>
      <c r="D2690" s="11" t="s">
        <v>1635</v>
      </c>
      <c r="E2690" s="1" t="s">
        <v>1443</v>
      </c>
      <c r="H2690" t="s">
        <v>1636</v>
      </c>
      <c r="I2690" t="s">
        <v>27</v>
      </c>
      <c r="J2690" s="15" t="s">
        <v>28</v>
      </c>
      <c r="K2690" s="42" t="s">
        <v>1680</v>
      </c>
      <c r="L2690" s="7">
        <v>9.64E-2</v>
      </c>
      <c r="M2690" s="7">
        <v>0.1099</v>
      </c>
      <c r="N2690" s="9">
        <v>1.1400414937759336</v>
      </c>
    </row>
    <row r="2691" spans="1:14" x14ac:dyDescent="0.25">
      <c r="A2691" s="5" t="s">
        <v>1633</v>
      </c>
      <c r="B2691" s="1" t="s">
        <v>971</v>
      </c>
      <c r="C2691" t="s">
        <v>1634</v>
      </c>
      <c r="D2691" s="11" t="s">
        <v>1635</v>
      </c>
      <c r="E2691" s="1" t="s">
        <v>1443</v>
      </c>
      <c r="H2691" t="s">
        <v>1636</v>
      </c>
      <c r="I2691" t="s">
        <v>27</v>
      </c>
      <c r="J2691" s="15" t="s">
        <v>28</v>
      </c>
      <c r="K2691" s="42" t="s">
        <v>1681</v>
      </c>
      <c r="L2691" s="7">
        <v>0.1837</v>
      </c>
      <c r="M2691" s="7">
        <v>0.1711</v>
      </c>
      <c r="N2691" s="9">
        <v>0.9314099074578116</v>
      </c>
    </row>
    <row r="2692" spans="1:14" x14ac:dyDescent="0.25">
      <c r="A2692" s="5" t="s">
        <v>1633</v>
      </c>
      <c r="B2692" s="1" t="s">
        <v>971</v>
      </c>
      <c r="C2692" t="s">
        <v>1634</v>
      </c>
      <c r="D2692" s="11" t="s">
        <v>1635</v>
      </c>
      <c r="E2692" s="1" t="s">
        <v>1443</v>
      </c>
      <c r="H2692" t="s">
        <v>1636</v>
      </c>
      <c r="I2692" t="s">
        <v>27</v>
      </c>
      <c r="J2692" s="15" t="s">
        <v>28</v>
      </c>
      <c r="K2692" s="42" t="s">
        <v>1682</v>
      </c>
      <c r="L2692" s="7">
        <v>0.1699</v>
      </c>
      <c r="M2692" s="7">
        <v>0.18229999999999999</v>
      </c>
      <c r="N2692" s="9">
        <v>1.0729841082989995</v>
      </c>
    </row>
    <row r="2693" spans="1:14" x14ac:dyDescent="0.25">
      <c r="A2693" s="5" t="s">
        <v>1633</v>
      </c>
      <c r="B2693" s="1" t="s">
        <v>971</v>
      </c>
      <c r="C2693" t="s">
        <v>1634</v>
      </c>
      <c r="D2693" s="11" t="s">
        <v>1635</v>
      </c>
      <c r="E2693" s="1" t="s">
        <v>1443</v>
      </c>
      <c r="H2693" t="s">
        <v>1636</v>
      </c>
      <c r="I2693" t="s">
        <v>27</v>
      </c>
      <c r="J2693" s="15" t="s">
        <v>28</v>
      </c>
      <c r="K2693" s="42" t="s">
        <v>1683</v>
      </c>
      <c r="L2693" s="7">
        <v>6.7500000000000004E-2</v>
      </c>
      <c r="M2693" s="7">
        <v>6.2100000000000002E-2</v>
      </c>
      <c r="N2693" s="9">
        <v>0.91999999999999993</v>
      </c>
    </row>
    <row r="2694" spans="1:14" x14ac:dyDescent="0.25">
      <c r="A2694" s="5" t="s">
        <v>1633</v>
      </c>
      <c r="B2694" s="1" t="s">
        <v>971</v>
      </c>
      <c r="C2694" t="s">
        <v>1634</v>
      </c>
      <c r="D2694" s="11" t="s">
        <v>1635</v>
      </c>
      <c r="E2694" s="1" t="s">
        <v>1443</v>
      </c>
      <c r="H2694" t="s">
        <v>1636</v>
      </c>
      <c r="I2694" t="s">
        <v>27</v>
      </c>
      <c r="J2694" s="15" t="s">
        <v>28</v>
      </c>
      <c r="K2694" s="42" t="s">
        <v>1684</v>
      </c>
      <c r="L2694" s="7">
        <v>6.5500000000000003E-2</v>
      </c>
      <c r="M2694" s="7">
        <v>4.3200000000000002E-2</v>
      </c>
      <c r="N2694" s="9">
        <v>0.65954198473282444</v>
      </c>
    </row>
    <row r="2695" spans="1:14" x14ac:dyDescent="0.25">
      <c r="A2695" s="5" t="s">
        <v>1633</v>
      </c>
      <c r="B2695" s="1" t="s">
        <v>971</v>
      </c>
      <c r="C2695" t="s">
        <v>1634</v>
      </c>
      <c r="D2695" s="11" t="s">
        <v>1635</v>
      </c>
      <c r="E2695" s="1" t="s">
        <v>1443</v>
      </c>
      <c r="H2695" t="s">
        <v>1636</v>
      </c>
      <c r="I2695" t="s">
        <v>27</v>
      </c>
      <c r="J2695" s="15" t="s">
        <v>28</v>
      </c>
      <c r="K2695" s="42" t="s">
        <v>1685</v>
      </c>
      <c r="L2695" s="7">
        <v>0.16880000000000001</v>
      </c>
      <c r="M2695" s="7">
        <v>0.16239999999999999</v>
      </c>
      <c r="N2695" s="9">
        <v>0.96208530805687198</v>
      </c>
    </row>
    <row r="2696" spans="1:14" x14ac:dyDescent="0.25">
      <c r="A2696" s="5" t="s">
        <v>1633</v>
      </c>
      <c r="B2696" s="1" t="s">
        <v>971</v>
      </c>
      <c r="C2696" t="s">
        <v>1634</v>
      </c>
      <c r="D2696" s="11" t="s">
        <v>1635</v>
      </c>
      <c r="E2696" s="1" t="s">
        <v>1443</v>
      </c>
      <c r="H2696" t="s">
        <v>1636</v>
      </c>
      <c r="I2696" t="s">
        <v>27</v>
      </c>
      <c r="J2696" s="15" t="s">
        <v>28</v>
      </c>
      <c r="K2696" s="42" t="s">
        <v>1686</v>
      </c>
      <c r="L2696" s="7">
        <v>0.18779999999999999</v>
      </c>
      <c r="M2696" s="7">
        <v>0.1724</v>
      </c>
      <c r="N2696" s="9">
        <v>0.91799787007454736</v>
      </c>
    </row>
    <row r="2697" spans="1:14" x14ac:dyDescent="0.25">
      <c r="A2697" s="5" t="s">
        <v>1633</v>
      </c>
      <c r="B2697" s="1" t="s">
        <v>971</v>
      </c>
      <c r="C2697" t="s">
        <v>1634</v>
      </c>
      <c r="D2697" s="11" t="s">
        <v>1635</v>
      </c>
      <c r="E2697" s="1" t="s">
        <v>1443</v>
      </c>
      <c r="H2697" t="s">
        <v>1636</v>
      </c>
      <c r="I2697" t="s">
        <v>27</v>
      </c>
      <c r="J2697" s="15" t="s">
        <v>28</v>
      </c>
      <c r="K2697" s="42" t="s">
        <v>1687</v>
      </c>
      <c r="L2697" s="7">
        <v>0.17119999999999999</v>
      </c>
      <c r="M2697" s="7">
        <v>0.16059999999999999</v>
      </c>
      <c r="N2697" s="9">
        <v>0.93808411214953269</v>
      </c>
    </row>
    <row r="2698" spans="1:14" x14ac:dyDescent="0.25">
      <c r="A2698" s="5" t="s">
        <v>1633</v>
      </c>
      <c r="B2698" s="1" t="s">
        <v>971</v>
      </c>
      <c r="C2698" t="s">
        <v>1634</v>
      </c>
      <c r="D2698" s="11" t="s">
        <v>1635</v>
      </c>
      <c r="E2698" s="1" t="s">
        <v>1443</v>
      </c>
      <c r="H2698" t="s">
        <v>1636</v>
      </c>
      <c r="I2698" t="s">
        <v>27</v>
      </c>
      <c r="J2698" s="15" t="s">
        <v>28</v>
      </c>
      <c r="K2698" s="42" t="s">
        <v>1688</v>
      </c>
      <c r="L2698" s="7">
        <v>0.20100000000000001</v>
      </c>
      <c r="M2698" s="7">
        <v>0.21429999999999999</v>
      </c>
      <c r="N2698" s="9">
        <v>1.0661691542288556</v>
      </c>
    </row>
    <row r="2699" spans="1:14" x14ac:dyDescent="0.25">
      <c r="A2699" s="5" t="s">
        <v>1633</v>
      </c>
      <c r="B2699" s="1" t="s">
        <v>971</v>
      </c>
      <c r="C2699" t="s">
        <v>1634</v>
      </c>
      <c r="D2699" s="11" t="s">
        <v>1635</v>
      </c>
      <c r="E2699" s="1" t="s">
        <v>1443</v>
      </c>
      <c r="H2699" t="s">
        <v>1636</v>
      </c>
      <c r="I2699" t="s">
        <v>27</v>
      </c>
      <c r="J2699" s="15" t="s">
        <v>28</v>
      </c>
      <c r="K2699" s="42" t="s">
        <v>1689</v>
      </c>
      <c r="L2699" s="7">
        <v>0.15770000000000001</v>
      </c>
      <c r="M2699" s="7">
        <v>0.1542</v>
      </c>
      <c r="N2699" s="9">
        <v>0.9778059606848446</v>
      </c>
    </row>
    <row r="2700" spans="1:14" x14ac:dyDescent="0.25">
      <c r="A2700" s="5" t="s">
        <v>1633</v>
      </c>
      <c r="B2700" s="1" t="s">
        <v>971</v>
      </c>
      <c r="C2700" t="s">
        <v>1634</v>
      </c>
      <c r="D2700" s="11" t="s">
        <v>1635</v>
      </c>
      <c r="E2700" s="1" t="s">
        <v>1443</v>
      </c>
      <c r="H2700" t="s">
        <v>1636</v>
      </c>
      <c r="I2700" t="s">
        <v>27</v>
      </c>
      <c r="J2700" s="15" t="s">
        <v>28</v>
      </c>
      <c r="K2700" s="42" t="s">
        <v>1690</v>
      </c>
      <c r="L2700" s="7">
        <v>0.16619999999999999</v>
      </c>
      <c r="M2700" s="7">
        <v>0.16969999999999999</v>
      </c>
      <c r="N2700" s="9">
        <v>1.0210589651022863</v>
      </c>
    </row>
    <row r="2701" spans="1:14" x14ac:dyDescent="0.25">
      <c r="A2701" s="5" t="s">
        <v>1633</v>
      </c>
      <c r="B2701" s="1" t="s">
        <v>971</v>
      </c>
      <c r="C2701" t="s">
        <v>1634</v>
      </c>
      <c r="D2701" s="11" t="s">
        <v>1635</v>
      </c>
      <c r="E2701" s="1" t="s">
        <v>1443</v>
      </c>
      <c r="H2701" t="s">
        <v>1636</v>
      </c>
      <c r="I2701" t="s">
        <v>27</v>
      </c>
      <c r="J2701" s="15" t="s">
        <v>28</v>
      </c>
      <c r="K2701" s="42" t="s">
        <v>1691</v>
      </c>
      <c r="L2701" s="7">
        <v>0.39529999999999998</v>
      </c>
      <c r="M2701" s="7">
        <v>0.38729999999999998</v>
      </c>
      <c r="N2701" s="9">
        <v>0.97976220591955476</v>
      </c>
    </row>
    <row r="2702" spans="1:14" x14ac:dyDescent="0.25">
      <c r="A2702" s="5" t="s">
        <v>1633</v>
      </c>
      <c r="B2702" s="1" t="s">
        <v>971</v>
      </c>
      <c r="C2702" t="s">
        <v>1634</v>
      </c>
      <c r="D2702" s="11" t="s">
        <v>1635</v>
      </c>
      <c r="E2702" s="1" t="s">
        <v>1443</v>
      </c>
      <c r="H2702" t="s">
        <v>1636</v>
      </c>
      <c r="I2702" t="s">
        <v>27</v>
      </c>
      <c r="J2702" s="15" t="s">
        <v>28</v>
      </c>
      <c r="K2702" s="42" t="s">
        <v>1692</v>
      </c>
      <c r="L2702" s="7">
        <v>0.38819999999999999</v>
      </c>
      <c r="M2702" s="7">
        <v>0.3281</v>
      </c>
      <c r="N2702" s="9">
        <v>0.84518289541473468</v>
      </c>
    </row>
    <row r="2703" spans="1:14" x14ac:dyDescent="0.25">
      <c r="A2703" s="5" t="s">
        <v>1633</v>
      </c>
      <c r="B2703" s="1" t="s">
        <v>971</v>
      </c>
      <c r="C2703" t="s">
        <v>1634</v>
      </c>
      <c r="D2703" s="11" t="s">
        <v>1635</v>
      </c>
      <c r="E2703" s="1" t="s">
        <v>1443</v>
      </c>
      <c r="H2703" t="s">
        <v>1636</v>
      </c>
      <c r="I2703" t="s">
        <v>27</v>
      </c>
      <c r="J2703" s="15" t="s">
        <v>28</v>
      </c>
      <c r="K2703" s="42" t="s">
        <v>1693</v>
      </c>
      <c r="L2703" s="7">
        <v>0.40350000000000003</v>
      </c>
      <c r="M2703" s="7">
        <v>0.33110000000000001</v>
      </c>
      <c r="N2703" s="9">
        <v>0.82057001239157368</v>
      </c>
    </row>
    <row r="2704" spans="1:14" x14ac:dyDescent="0.25">
      <c r="A2704" s="5" t="s">
        <v>1633</v>
      </c>
      <c r="B2704" s="1" t="s">
        <v>971</v>
      </c>
      <c r="C2704" t="s">
        <v>1634</v>
      </c>
      <c r="D2704" s="11" t="s">
        <v>1635</v>
      </c>
      <c r="E2704" s="1" t="s">
        <v>1443</v>
      </c>
      <c r="H2704" t="s">
        <v>1636</v>
      </c>
      <c r="I2704" t="s">
        <v>27</v>
      </c>
      <c r="J2704" s="15" t="s">
        <v>28</v>
      </c>
      <c r="K2704" s="42" t="s">
        <v>1694</v>
      </c>
      <c r="L2704" s="7">
        <v>0.37569999999999998</v>
      </c>
      <c r="M2704" s="7">
        <v>0.30759999999999998</v>
      </c>
      <c r="N2704" s="9">
        <v>0.81873835507053505</v>
      </c>
    </row>
    <row r="2705" spans="1:14" x14ac:dyDescent="0.25">
      <c r="A2705" s="5" t="s">
        <v>1633</v>
      </c>
      <c r="B2705" s="1" t="s">
        <v>971</v>
      </c>
      <c r="C2705" t="s">
        <v>1634</v>
      </c>
      <c r="D2705" s="11" t="s">
        <v>1635</v>
      </c>
      <c r="E2705" s="1" t="s">
        <v>1443</v>
      </c>
      <c r="H2705" t="s">
        <v>1636</v>
      </c>
      <c r="I2705" t="s">
        <v>27</v>
      </c>
      <c r="J2705" s="15" t="s">
        <v>28</v>
      </c>
      <c r="K2705" s="42" t="s">
        <v>1695</v>
      </c>
      <c r="L2705" s="7">
        <v>0.39400000000000002</v>
      </c>
      <c r="M2705" s="7">
        <v>0.33090000000000003</v>
      </c>
      <c r="N2705" s="9">
        <v>0.83984771573604067</v>
      </c>
    </row>
    <row r="2706" spans="1:14" x14ac:dyDescent="0.25">
      <c r="A2706" s="5" t="s">
        <v>1633</v>
      </c>
      <c r="B2706" s="1" t="s">
        <v>971</v>
      </c>
      <c r="C2706" t="s">
        <v>1634</v>
      </c>
      <c r="D2706" s="11" t="s">
        <v>1635</v>
      </c>
      <c r="E2706" s="1" t="s">
        <v>1443</v>
      </c>
      <c r="H2706" t="s">
        <v>1636</v>
      </c>
      <c r="I2706" t="s">
        <v>27</v>
      </c>
      <c r="J2706" s="15" t="s">
        <v>28</v>
      </c>
      <c r="K2706" s="42" t="s">
        <v>1696</v>
      </c>
      <c r="L2706" s="7">
        <v>0.34329999999999999</v>
      </c>
      <c r="M2706" s="7">
        <v>0.2828</v>
      </c>
      <c r="N2706" s="9">
        <v>0.82376929799009613</v>
      </c>
    </row>
    <row r="2707" spans="1:14" x14ac:dyDescent="0.25">
      <c r="A2707" s="5" t="s">
        <v>1633</v>
      </c>
      <c r="B2707" s="1" t="s">
        <v>971</v>
      </c>
      <c r="C2707" t="s">
        <v>1634</v>
      </c>
      <c r="D2707" s="11" t="s">
        <v>1635</v>
      </c>
      <c r="E2707" s="1" t="s">
        <v>1443</v>
      </c>
      <c r="H2707" t="s">
        <v>1636</v>
      </c>
      <c r="I2707" t="s">
        <v>27</v>
      </c>
      <c r="J2707" s="15" t="s">
        <v>28</v>
      </c>
      <c r="K2707" s="42" t="s">
        <v>1697</v>
      </c>
      <c r="L2707" s="7">
        <v>0.33079999999999998</v>
      </c>
      <c r="M2707" s="7">
        <v>0.28489999999999999</v>
      </c>
      <c r="N2707" s="9">
        <v>0.86124546553808945</v>
      </c>
    </row>
    <row r="2708" spans="1:14" x14ac:dyDescent="0.25">
      <c r="A2708" s="5" t="s">
        <v>1633</v>
      </c>
      <c r="B2708" s="1" t="s">
        <v>971</v>
      </c>
      <c r="C2708" t="s">
        <v>1634</v>
      </c>
      <c r="D2708" s="11" t="s">
        <v>1635</v>
      </c>
      <c r="E2708" s="1" t="s">
        <v>1443</v>
      </c>
      <c r="H2708" t="s">
        <v>1636</v>
      </c>
      <c r="I2708" t="s">
        <v>27</v>
      </c>
      <c r="J2708" s="15" t="s">
        <v>28</v>
      </c>
      <c r="K2708" s="42" t="s">
        <v>1698</v>
      </c>
      <c r="L2708" s="7">
        <v>0.318</v>
      </c>
      <c r="M2708" s="7">
        <v>0.27900000000000003</v>
      </c>
      <c r="N2708" s="9">
        <v>0.87735849056603776</v>
      </c>
    </row>
    <row r="2709" spans="1:14" x14ac:dyDescent="0.25">
      <c r="A2709" s="5" t="s">
        <v>1633</v>
      </c>
      <c r="B2709" s="1" t="s">
        <v>971</v>
      </c>
      <c r="C2709" t="s">
        <v>1634</v>
      </c>
      <c r="D2709" s="11" t="s">
        <v>1635</v>
      </c>
      <c r="E2709" s="1" t="s">
        <v>1443</v>
      </c>
      <c r="H2709" t="s">
        <v>1636</v>
      </c>
      <c r="I2709" t="s">
        <v>27</v>
      </c>
      <c r="J2709" s="15" t="s">
        <v>28</v>
      </c>
      <c r="K2709" s="42" t="s">
        <v>1699</v>
      </c>
      <c r="L2709" s="7">
        <v>0.36159999999999998</v>
      </c>
      <c r="M2709" s="7">
        <v>0.30669999999999997</v>
      </c>
      <c r="N2709" s="9">
        <v>0.84817477876106195</v>
      </c>
    </row>
    <row r="2710" spans="1:14" x14ac:dyDescent="0.25">
      <c r="A2710" s="5" t="s">
        <v>1633</v>
      </c>
      <c r="B2710" s="1" t="s">
        <v>971</v>
      </c>
      <c r="C2710" t="s">
        <v>1634</v>
      </c>
      <c r="D2710" s="11" t="s">
        <v>1635</v>
      </c>
      <c r="E2710" s="1" t="s">
        <v>1443</v>
      </c>
      <c r="H2710" t="s">
        <v>1636</v>
      </c>
      <c r="I2710" t="s">
        <v>27</v>
      </c>
      <c r="J2710" s="15" t="s">
        <v>28</v>
      </c>
      <c r="K2710" s="42" t="s">
        <v>1700</v>
      </c>
      <c r="L2710" s="7">
        <v>0.33750000000000002</v>
      </c>
      <c r="M2710" s="7">
        <v>0.28470000000000001</v>
      </c>
      <c r="N2710" s="9">
        <v>0.8435555555555555</v>
      </c>
    </row>
    <row r="2711" spans="1:14" x14ac:dyDescent="0.25">
      <c r="A2711" s="5" t="s">
        <v>1633</v>
      </c>
      <c r="B2711" s="1" t="s">
        <v>971</v>
      </c>
      <c r="C2711" t="s">
        <v>1634</v>
      </c>
      <c r="D2711" s="11" t="s">
        <v>1635</v>
      </c>
      <c r="E2711" s="1" t="s">
        <v>1443</v>
      </c>
      <c r="H2711" t="s">
        <v>1636</v>
      </c>
      <c r="I2711" t="s">
        <v>27</v>
      </c>
      <c r="J2711" s="15" t="s">
        <v>28</v>
      </c>
      <c r="K2711" s="42" t="s">
        <v>1701</v>
      </c>
      <c r="L2711" s="7">
        <v>0.27439999999999998</v>
      </c>
      <c r="M2711" s="7">
        <v>0.22919999999999999</v>
      </c>
      <c r="N2711" s="9">
        <v>0.83527696793002915</v>
      </c>
    </row>
    <row r="2712" spans="1:14" x14ac:dyDescent="0.25">
      <c r="A2712" s="5" t="s">
        <v>1633</v>
      </c>
      <c r="B2712" s="1" t="s">
        <v>971</v>
      </c>
      <c r="C2712" t="s">
        <v>1634</v>
      </c>
      <c r="D2712" s="11" t="s">
        <v>1635</v>
      </c>
      <c r="E2712" s="1" t="s">
        <v>1443</v>
      </c>
      <c r="H2712" t="s">
        <v>1636</v>
      </c>
      <c r="I2712" t="s">
        <v>27</v>
      </c>
      <c r="J2712" s="15" t="s">
        <v>28</v>
      </c>
      <c r="K2712" s="42" t="s">
        <v>1702</v>
      </c>
      <c r="L2712" s="7">
        <v>0.24510000000000001</v>
      </c>
      <c r="M2712" s="7">
        <v>0.2079</v>
      </c>
      <c r="N2712" s="9">
        <v>0.84822521419828634</v>
      </c>
    </row>
    <row r="2713" spans="1:14" x14ac:dyDescent="0.25">
      <c r="A2713" s="5" t="s">
        <v>1633</v>
      </c>
      <c r="B2713" s="1" t="s">
        <v>971</v>
      </c>
      <c r="C2713" t="s">
        <v>1634</v>
      </c>
      <c r="D2713" s="11" t="s">
        <v>1635</v>
      </c>
      <c r="E2713" s="1" t="s">
        <v>1443</v>
      </c>
      <c r="H2713" t="s">
        <v>1636</v>
      </c>
      <c r="I2713" t="s">
        <v>27</v>
      </c>
      <c r="J2713" s="15" t="s">
        <v>28</v>
      </c>
      <c r="K2713" s="42" t="s">
        <v>1703</v>
      </c>
      <c r="L2713" s="7">
        <v>0.2387</v>
      </c>
      <c r="M2713" s="7">
        <v>0.19989999999999999</v>
      </c>
      <c r="N2713" s="9">
        <v>0.83745286971093424</v>
      </c>
    </row>
    <row r="2714" spans="1:14" x14ac:dyDescent="0.25">
      <c r="A2714" s="5" t="s">
        <v>1633</v>
      </c>
      <c r="B2714" s="1" t="s">
        <v>971</v>
      </c>
      <c r="C2714" t="s">
        <v>1634</v>
      </c>
      <c r="D2714" s="11" t="s">
        <v>1635</v>
      </c>
      <c r="E2714" s="1" t="s">
        <v>1443</v>
      </c>
      <c r="H2714" t="s">
        <v>1636</v>
      </c>
      <c r="I2714" t="s">
        <v>27</v>
      </c>
      <c r="J2714" s="15" t="s">
        <v>28</v>
      </c>
      <c r="K2714" s="42" t="s">
        <v>1704</v>
      </c>
      <c r="L2714" s="7">
        <v>0.45029999999999998</v>
      </c>
      <c r="M2714" s="7">
        <v>0.44840000000000002</v>
      </c>
      <c r="N2714" s="9">
        <v>0.99578059071729963</v>
      </c>
    </row>
    <row r="2715" spans="1:14" x14ac:dyDescent="0.25">
      <c r="A2715" s="5" t="s">
        <v>1633</v>
      </c>
      <c r="B2715" s="1" t="s">
        <v>971</v>
      </c>
      <c r="C2715" t="s">
        <v>1634</v>
      </c>
      <c r="D2715" s="11" t="s">
        <v>1635</v>
      </c>
      <c r="E2715" s="1" t="s">
        <v>1443</v>
      </c>
      <c r="H2715" t="s">
        <v>1636</v>
      </c>
      <c r="I2715" t="s">
        <v>27</v>
      </c>
      <c r="J2715" s="15" t="s">
        <v>28</v>
      </c>
      <c r="K2715" s="42" t="s">
        <v>1705</v>
      </c>
      <c r="L2715" s="7">
        <v>0.161</v>
      </c>
      <c r="M2715" s="7">
        <v>0.14530000000000001</v>
      </c>
      <c r="N2715" s="9">
        <v>0.90248447204968951</v>
      </c>
    </row>
    <row r="2716" spans="1:14" x14ac:dyDescent="0.25">
      <c r="A2716" s="5" t="s">
        <v>1633</v>
      </c>
      <c r="B2716" s="1" t="s">
        <v>971</v>
      </c>
      <c r="C2716" t="s">
        <v>1634</v>
      </c>
      <c r="D2716" s="11" t="s">
        <v>1635</v>
      </c>
      <c r="E2716" s="1" t="s">
        <v>1443</v>
      </c>
      <c r="H2716" t="s">
        <v>1636</v>
      </c>
      <c r="I2716" t="s">
        <v>27</v>
      </c>
      <c r="J2716" s="15" t="s">
        <v>28</v>
      </c>
      <c r="K2716" s="42" t="s">
        <v>1706</v>
      </c>
      <c r="L2716" s="7">
        <v>0.18049999999999999</v>
      </c>
      <c r="M2716" s="7">
        <v>0.15859999999999999</v>
      </c>
      <c r="N2716" s="9">
        <v>0.87867036011080335</v>
      </c>
    </row>
    <row r="2717" spans="1:14" x14ac:dyDescent="0.25">
      <c r="A2717" s="5" t="s">
        <v>1633</v>
      </c>
      <c r="B2717" s="1" t="s">
        <v>971</v>
      </c>
      <c r="C2717" t="s">
        <v>1634</v>
      </c>
      <c r="D2717" s="11" t="s">
        <v>1635</v>
      </c>
      <c r="E2717" s="1" t="s">
        <v>1443</v>
      </c>
      <c r="H2717" t="s">
        <v>1636</v>
      </c>
      <c r="I2717" t="s">
        <v>27</v>
      </c>
      <c r="J2717" s="15" t="s">
        <v>28</v>
      </c>
      <c r="K2717" s="42" t="s">
        <v>1707</v>
      </c>
      <c r="L2717" s="7">
        <v>0.16070000000000001</v>
      </c>
      <c r="M2717" s="7">
        <v>0.14530000000000001</v>
      </c>
      <c r="N2717" s="9">
        <v>0.90416925948973248</v>
      </c>
    </row>
    <row r="2718" spans="1:14" x14ac:dyDescent="0.25">
      <c r="A2718" s="5" t="s">
        <v>1633</v>
      </c>
      <c r="B2718" s="1" t="s">
        <v>971</v>
      </c>
      <c r="C2718" t="s">
        <v>1634</v>
      </c>
      <c r="D2718" s="11" t="s">
        <v>1635</v>
      </c>
      <c r="E2718" s="1" t="s">
        <v>1443</v>
      </c>
      <c r="H2718" t="s">
        <v>1636</v>
      </c>
      <c r="I2718" t="s">
        <v>27</v>
      </c>
      <c r="J2718" s="15" t="s">
        <v>28</v>
      </c>
      <c r="K2718" s="42" t="s">
        <v>1708</v>
      </c>
      <c r="L2718" s="7">
        <v>0.21049999999999999</v>
      </c>
      <c r="M2718" s="7">
        <v>0.18990000000000001</v>
      </c>
      <c r="N2718" s="9">
        <v>0.90213776722090266</v>
      </c>
    </row>
    <row r="2719" spans="1:14" x14ac:dyDescent="0.25">
      <c r="A2719" s="5" t="s">
        <v>1633</v>
      </c>
      <c r="B2719" s="1" t="s">
        <v>971</v>
      </c>
      <c r="C2719" t="s">
        <v>1634</v>
      </c>
      <c r="D2719" s="11" t="s">
        <v>1635</v>
      </c>
      <c r="E2719" s="1" t="s">
        <v>1443</v>
      </c>
      <c r="H2719" t="s">
        <v>1636</v>
      </c>
      <c r="I2719" t="s">
        <v>27</v>
      </c>
      <c r="J2719" s="15" t="s">
        <v>28</v>
      </c>
      <c r="K2719" s="42" t="s">
        <v>1709</v>
      </c>
      <c r="L2719" s="7">
        <v>0.21709999999999999</v>
      </c>
      <c r="M2719" s="7">
        <v>0.1711</v>
      </c>
      <c r="N2719" s="9">
        <v>0.78811607554122531</v>
      </c>
    </row>
    <row r="2720" spans="1:14" x14ac:dyDescent="0.25">
      <c r="A2720" s="5" t="s">
        <v>1633</v>
      </c>
      <c r="B2720" s="1" t="s">
        <v>971</v>
      </c>
      <c r="C2720" t="s">
        <v>1634</v>
      </c>
      <c r="D2720" s="11" t="s">
        <v>1635</v>
      </c>
      <c r="E2720" s="1" t="s">
        <v>1443</v>
      </c>
      <c r="H2720" t="s">
        <v>1636</v>
      </c>
      <c r="I2720" t="s">
        <v>27</v>
      </c>
      <c r="J2720" s="15" t="s">
        <v>28</v>
      </c>
      <c r="K2720" s="42" t="s">
        <v>1710</v>
      </c>
      <c r="L2720" s="7">
        <v>0.19900000000000001</v>
      </c>
      <c r="M2720" s="7">
        <v>0.15540000000000001</v>
      </c>
      <c r="N2720" s="9">
        <v>0.78090452261306531</v>
      </c>
    </row>
    <row r="2721" spans="1:14" x14ac:dyDescent="0.25">
      <c r="A2721" s="5" t="s">
        <v>1633</v>
      </c>
      <c r="B2721" s="1" t="s">
        <v>971</v>
      </c>
      <c r="C2721" t="s">
        <v>1634</v>
      </c>
      <c r="D2721" s="11" t="s">
        <v>1635</v>
      </c>
      <c r="E2721" s="1" t="s">
        <v>1443</v>
      </c>
      <c r="H2721" t="s">
        <v>1636</v>
      </c>
      <c r="I2721" t="s">
        <v>27</v>
      </c>
      <c r="J2721" s="15" t="s">
        <v>28</v>
      </c>
      <c r="K2721" s="42" t="s">
        <v>1711</v>
      </c>
      <c r="L2721" s="7">
        <v>0.1951</v>
      </c>
      <c r="M2721" s="7">
        <v>0.15540000000000001</v>
      </c>
      <c r="N2721" s="9">
        <v>0.79651460789338813</v>
      </c>
    </row>
    <row r="2722" spans="1:14" x14ac:dyDescent="0.25">
      <c r="A2722" s="5" t="s">
        <v>1633</v>
      </c>
      <c r="B2722" s="1" t="s">
        <v>971</v>
      </c>
      <c r="C2722" t="s">
        <v>1634</v>
      </c>
      <c r="D2722" s="11" t="s">
        <v>1635</v>
      </c>
      <c r="E2722" s="1" t="s">
        <v>1443</v>
      </c>
      <c r="H2722" t="s">
        <v>1636</v>
      </c>
      <c r="I2722" t="s">
        <v>27</v>
      </c>
      <c r="J2722" s="15" t="s">
        <v>28</v>
      </c>
      <c r="K2722" s="42" t="s">
        <v>1712</v>
      </c>
      <c r="L2722" s="7">
        <v>0.42109999999999997</v>
      </c>
      <c r="M2722" s="7">
        <v>0.41149999999999998</v>
      </c>
      <c r="N2722" s="9">
        <v>0.97720256471146993</v>
      </c>
    </row>
    <row r="2723" spans="1:14" x14ac:dyDescent="0.25">
      <c r="A2723" s="5" t="s">
        <v>1633</v>
      </c>
      <c r="B2723" s="1" t="s">
        <v>971</v>
      </c>
      <c r="C2723" t="s">
        <v>1634</v>
      </c>
      <c r="D2723" s="11" t="s">
        <v>1635</v>
      </c>
      <c r="E2723" s="1" t="s">
        <v>1443</v>
      </c>
      <c r="H2723" t="s">
        <v>1636</v>
      </c>
      <c r="I2723" t="s">
        <v>27</v>
      </c>
      <c r="J2723" s="15" t="s">
        <v>28</v>
      </c>
      <c r="K2723" s="42" t="s">
        <v>1713</v>
      </c>
      <c r="L2723" s="7">
        <v>0.42070000000000002</v>
      </c>
      <c r="M2723" s="7">
        <v>0.41249999999999998</v>
      </c>
      <c r="N2723" s="9">
        <v>0.98050867601616343</v>
      </c>
    </row>
    <row r="2724" spans="1:14" x14ac:dyDescent="0.25">
      <c r="A2724" s="5" t="s">
        <v>1633</v>
      </c>
      <c r="B2724" s="1" t="s">
        <v>971</v>
      </c>
      <c r="C2724" t="s">
        <v>1634</v>
      </c>
      <c r="D2724" s="11" t="s">
        <v>1635</v>
      </c>
      <c r="E2724" s="1" t="s">
        <v>1443</v>
      </c>
      <c r="H2724" t="s">
        <v>1636</v>
      </c>
      <c r="I2724" t="s">
        <v>27</v>
      </c>
      <c r="J2724" s="15" t="s">
        <v>28</v>
      </c>
      <c r="K2724" s="42" t="s">
        <v>1714</v>
      </c>
      <c r="L2724" s="7">
        <v>0.39760000000000001</v>
      </c>
      <c r="M2724" s="7">
        <v>0.39510000000000001</v>
      </c>
      <c r="N2724" s="9">
        <v>0.99371227364185111</v>
      </c>
    </row>
    <row r="2725" spans="1:14" x14ac:dyDescent="0.25">
      <c r="A2725" s="5" t="s">
        <v>1633</v>
      </c>
      <c r="B2725" s="1" t="s">
        <v>971</v>
      </c>
      <c r="C2725" t="s">
        <v>1634</v>
      </c>
      <c r="D2725" s="11" t="s">
        <v>1635</v>
      </c>
      <c r="E2725" s="1" t="s">
        <v>1443</v>
      </c>
      <c r="H2725" t="s">
        <v>1636</v>
      </c>
      <c r="I2725" t="s">
        <v>27</v>
      </c>
      <c r="J2725" s="15" t="s">
        <v>28</v>
      </c>
      <c r="K2725" s="42" t="s">
        <v>1715</v>
      </c>
      <c r="L2725" s="7">
        <v>0.37769999999999998</v>
      </c>
      <c r="M2725" s="7">
        <v>0.3735</v>
      </c>
      <c r="N2725" s="9">
        <v>0.98888006354249414</v>
      </c>
    </row>
    <row r="2726" spans="1:14" x14ac:dyDescent="0.25">
      <c r="A2726" s="5" t="s">
        <v>1633</v>
      </c>
      <c r="B2726" s="1" t="s">
        <v>971</v>
      </c>
      <c r="C2726" t="s">
        <v>1634</v>
      </c>
      <c r="D2726" s="11" t="s">
        <v>1635</v>
      </c>
      <c r="E2726" s="1" t="s">
        <v>1443</v>
      </c>
      <c r="H2726" t="s">
        <v>1636</v>
      </c>
      <c r="I2726" t="s">
        <v>27</v>
      </c>
      <c r="J2726" s="15" t="s">
        <v>28</v>
      </c>
      <c r="K2726" s="42" t="s">
        <v>1716</v>
      </c>
      <c r="L2726" s="7">
        <v>0.4355</v>
      </c>
      <c r="M2726" s="7">
        <v>0.43490000000000001</v>
      </c>
      <c r="N2726" s="9">
        <v>0.99862227324913899</v>
      </c>
    </row>
    <row r="2727" spans="1:14" x14ac:dyDescent="0.25">
      <c r="A2727" s="5" t="s">
        <v>1633</v>
      </c>
      <c r="B2727" s="1" t="s">
        <v>971</v>
      </c>
      <c r="C2727" t="s">
        <v>1634</v>
      </c>
      <c r="D2727" s="11" t="s">
        <v>1635</v>
      </c>
      <c r="E2727" s="1" t="s">
        <v>1443</v>
      </c>
      <c r="H2727" t="s">
        <v>1636</v>
      </c>
      <c r="I2727" t="s">
        <v>27</v>
      </c>
      <c r="J2727" s="15" t="s">
        <v>28</v>
      </c>
      <c r="K2727" s="42" t="s">
        <v>1717</v>
      </c>
      <c r="L2727" s="7">
        <v>0.34060000000000001</v>
      </c>
      <c r="M2727" s="7">
        <v>0.3196</v>
      </c>
      <c r="N2727" s="9">
        <v>0.93834409864944213</v>
      </c>
    </row>
    <row r="2728" spans="1:14" x14ac:dyDescent="0.25">
      <c r="A2728" s="5" t="s">
        <v>1633</v>
      </c>
      <c r="B2728" s="1" t="s">
        <v>971</v>
      </c>
      <c r="C2728" t="s">
        <v>1634</v>
      </c>
      <c r="D2728" s="11" t="s">
        <v>1635</v>
      </c>
      <c r="E2728" s="1" t="s">
        <v>1443</v>
      </c>
      <c r="H2728" t="s">
        <v>1636</v>
      </c>
      <c r="I2728" t="s">
        <v>27</v>
      </c>
      <c r="J2728" s="15" t="s">
        <v>28</v>
      </c>
      <c r="K2728" s="42" t="s">
        <v>1718</v>
      </c>
      <c r="L2728" s="7">
        <v>0.29859999999999998</v>
      </c>
      <c r="M2728" s="7">
        <v>0.27150000000000002</v>
      </c>
      <c r="N2728" s="9">
        <v>0.90924313462826534</v>
      </c>
    </row>
    <row r="2729" spans="1:14" x14ac:dyDescent="0.25">
      <c r="A2729" s="5" t="s">
        <v>1633</v>
      </c>
      <c r="B2729" s="1" t="s">
        <v>971</v>
      </c>
      <c r="C2729" t="s">
        <v>1634</v>
      </c>
      <c r="D2729" s="11" t="s">
        <v>1635</v>
      </c>
      <c r="E2729" s="1" t="s">
        <v>1443</v>
      </c>
      <c r="H2729" t="s">
        <v>1636</v>
      </c>
      <c r="I2729" t="s">
        <v>27</v>
      </c>
      <c r="J2729" s="15" t="s">
        <v>28</v>
      </c>
      <c r="K2729" s="42" t="s">
        <v>1719</v>
      </c>
      <c r="L2729" s="7">
        <v>0.35499999999999998</v>
      </c>
      <c r="M2729" s="7">
        <v>0.31580000000000003</v>
      </c>
      <c r="N2729" s="9">
        <v>0.88957746478873256</v>
      </c>
    </row>
    <row r="2730" spans="1:14" x14ac:dyDescent="0.25">
      <c r="A2730" s="5" t="s">
        <v>1633</v>
      </c>
      <c r="B2730" s="1" t="s">
        <v>971</v>
      </c>
      <c r="C2730" t="s">
        <v>1634</v>
      </c>
      <c r="D2730" s="11" t="s">
        <v>1635</v>
      </c>
      <c r="E2730" s="1" t="s">
        <v>1443</v>
      </c>
      <c r="H2730" t="s">
        <v>1636</v>
      </c>
      <c r="I2730" t="s">
        <v>27</v>
      </c>
      <c r="J2730" s="15" t="s">
        <v>28</v>
      </c>
      <c r="K2730" s="42" t="s">
        <v>1720</v>
      </c>
      <c r="L2730" s="7">
        <v>0.27839999999999998</v>
      </c>
      <c r="M2730" s="7">
        <v>0.25140000000000001</v>
      </c>
      <c r="N2730" s="9">
        <v>0.9030172413793105</v>
      </c>
    </row>
    <row r="2731" spans="1:14" x14ac:dyDescent="0.25">
      <c r="A2731" s="5" t="s">
        <v>1633</v>
      </c>
      <c r="B2731" s="1" t="s">
        <v>971</v>
      </c>
      <c r="C2731" t="s">
        <v>1634</v>
      </c>
      <c r="D2731" s="11" t="s">
        <v>1635</v>
      </c>
      <c r="E2731" s="1" t="s">
        <v>1443</v>
      </c>
      <c r="H2731" t="s">
        <v>1636</v>
      </c>
      <c r="I2731" t="s">
        <v>27</v>
      </c>
      <c r="J2731" s="15" t="s">
        <v>28</v>
      </c>
      <c r="K2731" s="42" t="s">
        <v>1721</v>
      </c>
      <c r="L2731" s="7">
        <v>0.33689999999999998</v>
      </c>
      <c r="M2731" s="7">
        <v>0.31180000000000002</v>
      </c>
      <c r="N2731" s="9">
        <v>0.92549718017215798</v>
      </c>
    </row>
    <row r="2732" spans="1:14" x14ac:dyDescent="0.25">
      <c r="A2732" s="5" t="s">
        <v>1633</v>
      </c>
      <c r="B2732" s="1" t="s">
        <v>971</v>
      </c>
      <c r="C2732" t="s">
        <v>1634</v>
      </c>
      <c r="D2732" s="11" t="s">
        <v>1635</v>
      </c>
      <c r="E2732" s="1" t="s">
        <v>1443</v>
      </c>
      <c r="H2732" t="s">
        <v>1636</v>
      </c>
      <c r="I2732" t="s">
        <v>27</v>
      </c>
      <c r="J2732" s="15" t="s">
        <v>28</v>
      </c>
      <c r="K2732" s="42" t="s">
        <v>1722</v>
      </c>
      <c r="L2732" s="7">
        <v>0.32200000000000001</v>
      </c>
      <c r="M2732" s="7">
        <v>0.30549999999999999</v>
      </c>
      <c r="N2732" s="9">
        <v>0.94875776397515521</v>
      </c>
    </row>
    <row r="2733" spans="1:14" x14ac:dyDescent="0.25">
      <c r="A2733" s="5" t="s">
        <v>1633</v>
      </c>
      <c r="B2733" s="1" t="s">
        <v>971</v>
      </c>
      <c r="C2733" t="s">
        <v>1634</v>
      </c>
      <c r="D2733" s="11" t="s">
        <v>1635</v>
      </c>
      <c r="E2733" s="1" t="s">
        <v>1443</v>
      </c>
      <c r="H2733" t="s">
        <v>1636</v>
      </c>
      <c r="I2733" t="s">
        <v>27</v>
      </c>
      <c r="J2733" s="15" t="s">
        <v>28</v>
      </c>
      <c r="K2733" s="42" t="s">
        <v>1723</v>
      </c>
      <c r="L2733" s="7">
        <v>0.30480000000000002</v>
      </c>
      <c r="M2733" s="7">
        <v>0.30559999999999998</v>
      </c>
      <c r="N2733" s="9">
        <v>1.0026246719160103</v>
      </c>
    </row>
    <row r="2734" spans="1:14" x14ac:dyDescent="0.25">
      <c r="A2734" s="5" t="s">
        <v>1633</v>
      </c>
      <c r="B2734" s="1" t="s">
        <v>971</v>
      </c>
      <c r="C2734" t="s">
        <v>1634</v>
      </c>
      <c r="D2734" s="11" t="s">
        <v>1635</v>
      </c>
      <c r="E2734" s="1" t="s">
        <v>1443</v>
      </c>
      <c r="H2734" t="s">
        <v>1636</v>
      </c>
      <c r="I2734" t="s">
        <v>27</v>
      </c>
      <c r="J2734" s="15" t="s">
        <v>28</v>
      </c>
      <c r="K2734" s="42" t="s">
        <v>1724</v>
      </c>
      <c r="L2734" s="7">
        <v>0.28260000000000002</v>
      </c>
      <c r="M2734" s="7">
        <v>0.27529999999999999</v>
      </c>
      <c r="N2734" s="9">
        <v>0.9741684359518753</v>
      </c>
    </row>
    <row r="2735" spans="1:14" x14ac:dyDescent="0.25">
      <c r="A2735" s="5" t="s">
        <v>1633</v>
      </c>
      <c r="B2735" s="1" t="s">
        <v>971</v>
      </c>
      <c r="C2735" t="s">
        <v>1634</v>
      </c>
      <c r="D2735" s="11" t="s">
        <v>1635</v>
      </c>
      <c r="E2735" s="1" t="s">
        <v>1443</v>
      </c>
      <c r="H2735" t="s">
        <v>1636</v>
      </c>
      <c r="I2735" t="s">
        <v>27</v>
      </c>
      <c r="J2735" s="15" t="s">
        <v>28</v>
      </c>
      <c r="K2735" s="42" t="s">
        <v>1725</v>
      </c>
      <c r="L2735" s="7">
        <v>0.25490000000000002</v>
      </c>
      <c r="M2735" s="7">
        <v>0.25009999999999999</v>
      </c>
      <c r="N2735" s="9">
        <v>0.98116908591604546</v>
      </c>
    </row>
    <row r="2736" spans="1:14" x14ac:dyDescent="0.25">
      <c r="A2736" s="5" t="s">
        <v>1633</v>
      </c>
      <c r="B2736" s="1" t="s">
        <v>971</v>
      </c>
      <c r="C2736" t="s">
        <v>1634</v>
      </c>
      <c r="D2736" s="11" t="s">
        <v>1635</v>
      </c>
      <c r="E2736" s="1" t="s">
        <v>1443</v>
      </c>
      <c r="H2736" t="s">
        <v>1636</v>
      </c>
      <c r="I2736" t="s">
        <v>27</v>
      </c>
      <c r="J2736" s="15" t="s">
        <v>28</v>
      </c>
      <c r="K2736" s="42" t="s">
        <v>1726</v>
      </c>
      <c r="L2736" s="7">
        <v>0.2429</v>
      </c>
      <c r="M2736" s="7">
        <v>0.251</v>
      </c>
      <c r="N2736" s="9">
        <v>1.0333470564018115</v>
      </c>
    </row>
    <row r="2737" spans="1:21" x14ac:dyDescent="0.25">
      <c r="A2737" s="5" t="s">
        <v>1633</v>
      </c>
      <c r="B2737" s="1" t="s">
        <v>971</v>
      </c>
      <c r="C2737" t="s">
        <v>1634</v>
      </c>
      <c r="D2737" s="11" t="s">
        <v>1635</v>
      </c>
      <c r="E2737" s="1" t="s">
        <v>1443</v>
      </c>
      <c r="H2737" t="s">
        <v>1636</v>
      </c>
      <c r="I2737" t="s">
        <v>27</v>
      </c>
      <c r="J2737" s="15" t="s">
        <v>28</v>
      </c>
      <c r="K2737" s="42" t="s">
        <v>1727</v>
      </c>
      <c r="L2737" s="7">
        <v>0.34</v>
      </c>
      <c r="M2737" s="7">
        <v>0.31929999999999997</v>
      </c>
      <c r="N2737" s="9">
        <v>0.93911764705882339</v>
      </c>
    </row>
    <row r="2738" spans="1:21" x14ac:dyDescent="0.25">
      <c r="A2738" s="5" t="s">
        <v>1633</v>
      </c>
      <c r="B2738" s="1" t="s">
        <v>971</v>
      </c>
      <c r="C2738" t="s">
        <v>1634</v>
      </c>
      <c r="D2738" s="11" t="s">
        <v>1635</v>
      </c>
      <c r="E2738" s="1" t="s">
        <v>1443</v>
      </c>
      <c r="H2738" t="s">
        <v>1636</v>
      </c>
      <c r="I2738" t="s">
        <v>27</v>
      </c>
      <c r="J2738" s="15" t="s">
        <v>28</v>
      </c>
      <c r="K2738" s="42" t="s">
        <v>1728</v>
      </c>
      <c r="L2738" s="7">
        <v>0.33810000000000001</v>
      </c>
      <c r="M2738" s="7">
        <v>0.31950000000000001</v>
      </c>
      <c r="N2738" s="9">
        <v>0.94498669032830518</v>
      </c>
    </row>
    <row r="2739" spans="1:21" x14ac:dyDescent="0.25">
      <c r="A2739" s="5" t="s">
        <v>1633</v>
      </c>
      <c r="B2739" s="1" t="s">
        <v>971</v>
      </c>
      <c r="C2739" t="s">
        <v>1634</v>
      </c>
      <c r="D2739" s="11" t="s">
        <v>1635</v>
      </c>
      <c r="E2739" s="1" t="s">
        <v>1443</v>
      </c>
      <c r="H2739" t="s">
        <v>1636</v>
      </c>
      <c r="I2739" t="s">
        <v>27</v>
      </c>
      <c r="J2739" s="15" t="s">
        <v>28</v>
      </c>
      <c r="K2739" s="42" t="s">
        <v>1729</v>
      </c>
      <c r="L2739" s="7">
        <v>0.3508</v>
      </c>
      <c r="M2739" s="7">
        <v>0.31830000000000003</v>
      </c>
      <c r="N2739" s="9">
        <v>0.90735461801596362</v>
      </c>
    </row>
    <row r="2740" spans="1:21" s="16" customFormat="1" x14ac:dyDescent="0.25">
      <c r="A2740" s="18" t="s">
        <v>1633</v>
      </c>
      <c r="B2740" s="19" t="s">
        <v>971</v>
      </c>
      <c r="C2740" s="16" t="s">
        <v>1634</v>
      </c>
      <c r="D2740" s="20" t="s">
        <v>1635</v>
      </c>
      <c r="E2740" s="19" t="s">
        <v>1443</v>
      </c>
      <c r="H2740" s="16" t="s">
        <v>1636</v>
      </c>
      <c r="I2740" s="16" t="s">
        <v>27</v>
      </c>
      <c r="J2740" s="21" t="s">
        <v>28</v>
      </c>
      <c r="K2740" s="43" t="s">
        <v>1730</v>
      </c>
      <c r="L2740" s="17">
        <v>0.36570000000000003</v>
      </c>
      <c r="M2740" s="17">
        <v>0.33829999999999999</v>
      </c>
      <c r="N2740" s="22">
        <v>0.92507519824993156</v>
      </c>
      <c r="O2740" s="23"/>
      <c r="P2740" s="18"/>
      <c r="U2740" s="18"/>
    </row>
    <row r="2741" spans="1:21" x14ac:dyDescent="0.25">
      <c r="A2741" s="5" t="s">
        <v>1439</v>
      </c>
      <c r="B2741" s="1" t="s">
        <v>1440</v>
      </c>
      <c r="C2741" t="s">
        <v>1731</v>
      </c>
      <c r="D2741" s="11" t="s">
        <v>1442</v>
      </c>
      <c r="E2741" s="1" t="s">
        <v>1443</v>
      </c>
      <c r="H2741" t="s">
        <v>1636</v>
      </c>
      <c r="I2741" t="s">
        <v>27</v>
      </c>
      <c r="J2741" s="15" t="s">
        <v>28</v>
      </c>
      <c r="L2741" s="7">
        <v>0.76221000000000005</v>
      </c>
      <c r="M2741" s="7">
        <v>0.73487000000000002</v>
      </c>
      <c r="N2741" s="9">
        <v>0.96413062017029427</v>
      </c>
    </row>
    <row r="2742" spans="1:21" x14ac:dyDescent="0.25">
      <c r="A2742" s="5" t="s">
        <v>1439</v>
      </c>
      <c r="B2742" s="1" t="s">
        <v>1440</v>
      </c>
      <c r="C2742" t="s">
        <v>1731</v>
      </c>
      <c r="D2742" s="11" t="s">
        <v>1442</v>
      </c>
      <c r="E2742" s="1" t="s">
        <v>1443</v>
      </c>
      <c r="H2742" t="s">
        <v>1636</v>
      </c>
      <c r="I2742" t="s">
        <v>27</v>
      </c>
      <c r="J2742" s="15" t="s">
        <v>28</v>
      </c>
      <c r="L2742" s="7">
        <v>0.76909000000000005</v>
      </c>
      <c r="M2742" s="7">
        <v>0.74773999999999996</v>
      </c>
      <c r="N2742" s="9">
        <v>0.97223991990534253</v>
      </c>
    </row>
    <row r="2743" spans="1:21" x14ac:dyDescent="0.25">
      <c r="A2743" s="5" t="s">
        <v>1439</v>
      </c>
      <c r="B2743" s="1" t="s">
        <v>1440</v>
      </c>
      <c r="C2743" t="s">
        <v>1731</v>
      </c>
      <c r="D2743" s="11" t="s">
        <v>1442</v>
      </c>
      <c r="E2743" s="1" t="s">
        <v>1443</v>
      </c>
      <c r="H2743" t="s">
        <v>1636</v>
      </c>
      <c r="I2743" t="s">
        <v>27</v>
      </c>
      <c r="J2743" s="15" t="s">
        <v>28</v>
      </c>
      <c r="L2743" s="7">
        <v>0.77697000000000005</v>
      </c>
      <c r="M2743" s="7">
        <v>0.75466</v>
      </c>
      <c r="N2743" s="9">
        <v>0.97128589263420717</v>
      </c>
    </row>
    <row r="2744" spans="1:21" x14ac:dyDescent="0.25">
      <c r="A2744" s="5" t="s">
        <v>1439</v>
      </c>
      <c r="B2744" s="1" t="s">
        <v>1440</v>
      </c>
      <c r="C2744" t="s">
        <v>1731</v>
      </c>
      <c r="D2744" s="11" t="s">
        <v>1442</v>
      </c>
      <c r="E2744" s="1" t="s">
        <v>1443</v>
      </c>
      <c r="H2744" t="s">
        <v>1636</v>
      </c>
      <c r="I2744" t="s">
        <v>27</v>
      </c>
      <c r="J2744" s="15" t="s">
        <v>28</v>
      </c>
      <c r="L2744" s="7">
        <v>0.78188999999999997</v>
      </c>
      <c r="M2744" s="7">
        <v>0.75661999999999996</v>
      </c>
      <c r="N2744" s="9">
        <v>0.96768087582652285</v>
      </c>
    </row>
    <row r="2745" spans="1:21" x14ac:dyDescent="0.25">
      <c r="A2745" s="5" t="s">
        <v>1439</v>
      </c>
      <c r="B2745" s="1" t="s">
        <v>1440</v>
      </c>
      <c r="C2745" t="s">
        <v>1731</v>
      </c>
      <c r="D2745" s="11" t="s">
        <v>1442</v>
      </c>
      <c r="E2745" s="1" t="s">
        <v>1443</v>
      </c>
      <c r="H2745" t="s">
        <v>1636</v>
      </c>
      <c r="I2745" t="s">
        <v>27</v>
      </c>
      <c r="J2745" s="15" t="s">
        <v>28</v>
      </c>
      <c r="L2745" s="7">
        <v>0.78483999999999998</v>
      </c>
      <c r="M2745" s="7">
        <v>0.76653000000000004</v>
      </c>
      <c r="N2745" s="9">
        <v>0.97667040415880957</v>
      </c>
    </row>
    <row r="2746" spans="1:21" x14ac:dyDescent="0.25">
      <c r="A2746" s="5" t="s">
        <v>1439</v>
      </c>
      <c r="B2746" s="1" t="s">
        <v>1440</v>
      </c>
      <c r="C2746" t="s">
        <v>1731</v>
      </c>
      <c r="D2746" s="11" t="s">
        <v>1442</v>
      </c>
      <c r="E2746" s="1" t="s">
        <v>1443</v>
      </c>
      <c r="H2746" t="s">
        <v>1636</v>
      </c>
      <c r="I2746" t="s">
        <v>27</v>
      </c>
      <c r="J2746" s="15" t="s">
        <v>28</v>
      </c>
      <c r="L2746" s="7">
        <v>0.78976000000000002</v>
      </c>
      <c r="M2746" s="7">
        <v>0.76453000000000004</v>
      </c>
      <c r="N2746" s="9">
        <v>0.96805358589951385</v>
      </c>
    </row>
    <row r="2747" spans="1:21" x14ac:dyDescent="0.25">
      <c r="A2747" s="5" t="s">
        <v>1439</v>
      </c>
      <c r="B2747" s="1" t="s">
        <v>1440</v>
      </c>
      <c r="C2747" t="s">
        <v>1731</v>
      </c>
      <c r="D2747" s="11" t="s">
        <v>1442</v>
      </c>
      <c r="E2747" s="1" t="s">
        <v>1443</v>
      </c>
      <c r="H2747" t="s">
        <v>1636</v>
      </c>
      <c r="I2747" t="s">
        <v>27</v>
      </c>
      <c r="J2747" s="15" t="s">
        <v>28</v>
      </c>
      <c r="L2747" s="7">
        <v>0.80059000000000002</v>
      </c>
      <c r="M2747" s="7">
        <v>0.78432000000000002</v>
      </c>
      <c r="N2747" s="9">
        <v>0.97967748785270858</v>
      </c>
    </row>
    <row r="2748" spans="1:21" s="16" customFormat="1" x14ac:dyDescent="0.25">
      <c r="A2748" s="18" t="s">
        <v>1439</v>
      </c>
      <c r="B2748" s="19" t="s">
        <v>1440</v>
      </c>
      <c r="C2748" s="16" t="s">
        <v>1731</v>
      </c>
      <c r="D2748" s="20" t="s">
        <v>1442</v>
      </c>
      <c r="E2748" s="19" t="s">
        <v>1443</v>
      </c>
      <c r="H2748" s="16" t="s">
        <v>1636</v>
      </c>
      <c r="I2748" s="16" t="s">
        <v>27</v>
      </c>
      <c r="J2748" s="21" t="s">
        <v>28</v>
      </c>
      <c r="K2748" s="43"/>
      <c r="L2748" s="17">
        <v>0.81142000000000003</v>
      </c>
      <c r="M2748" s="17">
        <v>0.78825000000000001</v>
      </c>
      <c r="N2748" s="22">
        <v>0.97144512089916435</v>
      </c>
      <c r="O2748" s="23"/>
      <c r="P2748" s="18"/>
      <c r="U2748" s="18"/>
    </row>
    <row r="2749" spans="1:21" x14ac:dyDescent="0.25">
      <c r="A2749" s="5" t="s">
        <v>1064</v>
      </c>
      <c r="B2749" s="1" t="s">
        <v>971</v>
      </c>
      <c r="C2749" t="s">
        <v>1634</v>
      </c>
      <c r="D2749" s="11" t="s">
        <v>1065</v>
      </c>
      <c r="E2749" s="1" t="s">
        <v>933</v>
      </c>
      <c r="F2749">
        <v>67.510000000000005</v>
      </c>
      <c r="G2749">
        <v>7.11</v>
      </c>
      <c r="H2749" t="s">
        <v>1636</v>
      </c>
      <c r="I2749" t="s">
        <v>27</v>
      </c>
      <c r="J2749" s="15" t="s">
        <v>28</v>
      </c>
      <c r="L2749" s="7">
        <v>8.6999999999999993</v>
      </c>
      <c r="M2749" s="7">
        <v>7.1999999999999993</v>
      </c>
      <c r="N2749" s="9">
        <v>0.82758620699999996</v>
      </c>
      <c r="P2749" s="29"/>
    </row>
    <row r="2750" spans="1:21" x14ac:dyDescent="0.25">
      <c r="A2750" s="5" t="s">
        <v>1064</v>
      </c>
      <c r="B2750" s="1" t="s">
        <v>971</v>
      </c>
      <c r="C2750" t="s">
        <v>1634</v>
      </c>
      <c r="D2750" s="11" t="s">
        <v>1065</v>
      </c>
      <c r="E2750" s="1" t="s">
        <v>933</v>
      </c>
      <c r="F2750">
        <v>67.510000000000005</v>
      </c>
      <c r="G2750">
        <v>7.11</v>
      </c>
      <c r="H2750" t="s">
        <v>1636</v>
      </c>
      <c r="I2750" t="s">
        <v>27</v>
      </c>
      <c r="J2750" s="15" t="s">
        <v>28</v>
      </c>
      <c r="L2750" s="7">
        <v>8.7999999999999989</v>
      </c>
      <c r="M2750" s="7">
        <v>7.5</v>
      </c>
      <c r="N2750" s="9">
        <v>0.85227272700000001</v>
      </c>
      <c r="P2750" s="29"/>
    </row>
    <row r="2751" spans="1:21" x14ac:dyDescent="0.25">
      <c r="A2751" s="5" t="s">
        <v>1064</v>
      </c>
      <c r="B2751" s="1" t="s">
        <v>971</v>
      </c>
      <c r="C2751" t="s">
        <v>1634</v>
      </c>
      <c r="D2751" s="11" t="s">
        <v>1065</v>
      </c>
      <c r="E2751" s="1" t="s">
        <v>933</v>
      </c>
      <c r="F2751">
        <v>67.510000000000005</v>
      </c>
      <c r="G2751">
        <v>7.11</v>
      </c>
      <c r="H2751" t="s">
        <v>1636</v>
      </c>
      <c r="I2751" t="s">
        <v>27</v>
      </c>
      <c r="J2751" s="15" t="s">
        <v>28</v>
      </c>
      <c r="L2751" s="7">
        <v>9.7000000000000011</v>
      </c>
      <c r="M2751" s="7">
        <v>8.5</v>
      </c>
      <c r="N2751" s="9">
        <v>0.87628866000000005</v>
      </c>
      <c r="P2751" s="29"/>
    </row>
    <row r="2752" spans="1:21" x14ac:dyDescent="0.25">
      <c r="A2752" s="5" t="s">
        <v>1064</v>
      </c>
      <c r="B2752" s="1" t="s">
        <v>971</v>
      </c>
      <c r="C2752" t="s">
        <v>1634</v>
      </c>
      <c r="D2752" s="11" t="s">
        <v>1065</v>
      </c>
      <c r="E2752" s="1" t="s">
        <v>933</v>
      </c>
      <c r="F2752">
        <v>67.510000000000005</v>
      </c>
      <c r="G2752">
        <v>7.11</v>
      </c>
      <c r="H2752" t="s">
        <v>1636</v>
      </c>
      <c r="I2752" t="s">
        <v>27</v>
      </c>
      <c r="J2752" s="15" t="s">
        <v>28</v>
      </c>
      <c r="L2752" s="7">
        <v>9.9</v>
      </c>
      <c r="M2752" s="7">
        <v>8.6999999999999993</v>
      </c>
      <c r="N2752" s="9">
        <v>0.87878787899999999</v>
      </c>
      <c r="P2752" s="29"/>
    </row>
    <row r="2753" spans="1:16" x14ac:dyDescent="0.25">
      <c r="A2753" s="5" t="s">
        <v>1064</v>
      </c>
      <c r="B2753" s="1" t="s">
        <v>971</v>
      </c>
      <c r="C2753" t="s">
        <v>1634</v>
      </c>
      <c r="D2753" s="11" t="s">
        <v>1065</v>
      </c>
      <c r="E2753" s="1" t="s">
        <v>933</v>
      </c>
      <c r="F2753">
        <v>67.510000000000005</v>
      </c>
      <c r="G2753">
        <v>7.11</v>
      </c>
      <c r="H2753" t="s">
        <v>1636</v>
      </c>
      <c r="I2753" t="s">
        <v>27</v>
      </c>
      <c r="J2753" s="15" t="s">
        <v>28</v>
      </c>
      <c r="L2753" s="7">
        <v>12.3</v>
      </c>
      <c r="M2753" s="7">
        <v>9.8000000000000007</v>
      </c>
      <c r="N2753" s="9">
        <v>0.79674796699999995</v>
      </c>
      <c r="P2753" s="29"/>
    </row>
    <row r="2754" spans="1:16" x14ac:dyDescent="0.25">
      <c r="A2754" s="5" t="s">
        <v>1064</v>
      </c>
      <c r="B2754" s="1" t="s">
        <v>971</v>
      </c>
      <c r="C2754" t="s">
        <v>1634</v>
      </c>
      <c r="D2754" s="11" t="s">
        <v>1065</v>
      </c>
      <c r="E2754" s="1" t="s">
        <v>933</v>
      </c>
      <c r="F2754">
        <v>67.510000000000005</v>
      </c>
      <c r="G2754">
        <v>7.11</v>
      </c>
      <c r="H2754" t="s">
        <v>1636</v>
      </c>
      <c r="I2754" t="s">
        <v>27</v>
      </c>
      <c r="J2754" s="15" t="s">
        <v>28</v>
      </c>
      <c r="L2754" s="7">
        <v>10.9</v>
      </c>
      <c r="M2754" s="7">
        <v>9.8000000000000007</v>
      </c>
      <c r="N2754" s="9">
        <v>0.89908256900000005</v>
      </c>
      <c r="P2754" s="29"/>
    </row>
    <row r="2755" spans="1:16" x14ac:dyDescent="0.25">
      <c r="A2755" s="5" t="s">
        <v>1064</v>
      </c>
      <c r="B2755" s="1" t="s">
        <v>971</v>
      </c>
      <c r="C2755" t="s">
        <v>1634</v>
      </c>
      <c r="D2755" s="11" t="s">
        <v>1065</v>
      </c>
      <c r="E2755" s="1" t="s">
        <v>933</v>
      </c>
      <c r="F2755">
        <v>67.510000000000005</v>
      </c>
      <c r="G2755">
        <v>7.11</v>
      </c>
      <c r="H2755" t="s">
        <v>1636</v>
      </c>
      <c r="I2755" t="s">
        <v>27</v>
      </c>
      <c r="J2755" s="15" t="s">
        <v>28</v>
      </c>
      <c r="L2755" s="7">
        <v>11.200000000000001</v>
      </c>
      <c r="M2755" s="7">
        <v>10.4</v>
      </c>
      <c r="N2755" s="9">
        <v>0.928571429</v>
      </c>
      <c r="P2755" s="29"/>
    </row>
    <row r="2756" spans="1:16" x14ac:dyDescent="0.25">
      <c r="A2756" s="5" t="s">
        <v>1064</v>
      </c>
      <c r="B2756" s="1" t="s">
        <v>971</v>
      </c>
      <c r="C2756" t="s">
        <v>1634</v>
      </c>
      <c r="D2756" s="11" t="s">
        <v>1065</v>
      </c>
      <c r="E2756" s="1" t="s">
        <v>933</v>
      </c>
      <c r="F2756">
        <v>67.510000000000005</v>
      </c>
      <c r="G2756">
        <v>7.11</v>
      </c>
      <c r="H2756" t="s">
        <v>1636</v>
      </c>
      <c r="I2756" t="s">
        <v>27</v>
      </c>
      <c r="J2756" s="15" t="s">
        <v>28</v>
      </c>
      <c r="L2756" s="7">
        <v>12.1</v>
      </c>
      <c r="M2756" s="7">
        <v>11.1</v>
      </c>
      <c r="N2756" s="9">
        <v>0.91735537199999995</v>
      </c>
      <c r="P2756" s="29"/>
    </row>
    <row r="2757" spans="1:16" x14ac:dyDescent="0.25">
      <c r="A2757" s="5" t="s">
        <v>1064</v>
      </c>
      <c r="B2757" s="1" t="s">
        <v>971</v>
      </c>
      <c r="C2757" t="s">
        <v>1634</v>
      </c>
      <c r="D2757" s="11" t="s">
        <v>1065</v>
      </c>
      <c r="E2757" s="1" t="s">
        <v>933</v>
      </c>
      <c r="F2757">
        <v>67.510000000000005</v>
      </c>
      <c r="G2757">
        <v>7.11</v>
      </c>
      <c r="H2757" t="s">
        <v>1636</v>
      </c>
      <c r="I2757" t="s">
        <v>27</v>
      </c>
      <c r="J2757" s="15" t="s">
        <v>28</v>
      </c>
      <c r="L2757" s="7">
        <v>12.5</v>
      </c>
      <c r="M2757" s="7">
        <v>11.5</v>
      </c>
      <c r="N2757" s="9">
        <v>0.92</v>
      </c>
      <c r="P2757" s="29"/>
    </row>
    <row r="2758" spans="1:16" x14ac:dyDescent="0.25">
      <c r="A2758" s="5" t="s">
        <v>1064</v>
      </c>
      <c r="B2758" s="1" t="s">
        <v>971</v>
      </c>
      <c r="C2758" t="s">
        <v>1634</v>
      </c>
      <c r="D2758" s="11" t="s">
        <v>1065</v>
      </c>
      <c r="E2758" s="1" t="s">
        <v>933</v>
      </c>
      <c r="F2758">
        <v>67.510000000000005</v>
      </c>
      <c r="G2758">
        <v>7.11</v>
      </c>
      <c r="H2758" t="s">
        <v>1636</v>
      </c>
      <c r="I2758" t="s">
        <v>27</v>
      </c>
      <c r="J2758" s="15" t="s">
        <v>28</v>
      </c>
      <c r="L2758" s="7">
        <v>12.3</v>
      </c>
      <c r="M2758" s="7">
        <v>11.5</v>
      </c>
      <c r="N2758" s="9">
        <v>0.93495934999999997</v>
      </c>
      <c r="P2758" s="29"/>
    </row>
    <row r="2759" spans="1:16" x14ac:dyDescent="0.25">
      <c r="A2759" s="5" t="s">
        <v>1064</v>
      </c>
      <c r="B2759" s="1" t="s">
        <v>971</v>
      </c>
      <c r="C2759" t="s">
        <v>1634</v>
      </c>
      <c r="D2759" s="11" t="s">
        <v>1065</v>
      </c>
      <c r="E2759" s="1" t="s">
        <v>933</v>
      </c>
      <c r="F2759">
        <v>67.510000000000005</v>
      </c>
      <c r="G2759">
        <v>7.11</v>
      </c>
      <c r="H2759" t="s">
        <v>1636</v>
      </c>
      <c r="I2759" t="s">
        <v>27</v>
      </c>
      <c r="J2759" s="15" t="s">
        <v>28</v>
      </c>
      <c r="L2759" s="7">
        <v>12.9</v>
      </c>
      <c r="M2759" s="7">
        <v>12.1</v>
      </c>
      <c r="N2759" s="9">
        <v>0.937984496</v>
      </c>
      <c r="P2759" s="29"/>
    </row>
    <row r="2760" spans="1:16" x14ac:dyDescent="0.25">
      <c r="A2760" s="5" t="s">
        <v>1064</v>
      </c>
      <c r="B2760" s="1" t="s">
        <v>971</v>
      </c>
      <c r="C2760" t="s">
        <v>1634</v>
      </c>
      <c r="D2760" s="11" t="s">
        <v>1065</v>
      </c>
      <c r="E2760" s="1" t="s">
        <v>933</v>
      </c>
      <c r="F2760">
        <v>67.510000000000005</v>
      </c>
      <c r="G2760">
        <v>7.11</v>
      </c>
      <c r="H2760" t="s">
        <v>1636</v>
      </c>
      <c r="I2760" t="s">
        <v>27</v>
      </c>
      <c r="J2760" s="15" t="s">
        <v>28</v>
      </c>
      <c r="L2760" s="7">
        <v>13.3</v>
      </c>
      <c r="M2760" s="7">
        <v>12.4</v>
      </c>
      <c r="N2760" s="9">
        <v>0.93233082700000003</v>
      </c>
      <c r="P2760" s="29"/>
    </row>
    <row r="2761" spans="1:16" x14ac:dyDescent="0.25">
      <c r="A2761" s="5" t="s">
        <v>1064</v>
      </c>
      <c r="B2761" s="1" t="s">
        <v>971</v>
      </c>
      <c r="C2761" t="s">
        <v>1634</v>
      </c>
      <c r="D2761" s="11" t="s">
        <v>1065</v>
      </c>
      <c r="E2761" s="1" t="s">
        <v>933</v>
      </c>
      <c r="F2761">
        <v>67.510000000000005</v>
      </c>
      <c r="G2761">
        <v>7.11</v>
      </c>
      <c r="H2761" t="s">
        <v>1636</v>
      </c>
      <c r="I2761" t="s">
        <v>27</v>
      </c>
      <c r="J2761" s="15" t="s">
        <v>28</v>
      </c>
      <c r="L2761" s="7">
        <v>13</v>
      </c>
      <c r="M2761" s="7">
        <v>12.5</v>
      </c>
      <c r="N2761" s="9">
        <v>0.96153846200000004</v>
      </c>
      <c r="P2761" s="29"/>
    </row>
    <row r="2762" spans="1:16" x14ac:dyDescent="0.25">
      <c r="A2762" s="5" t="s">
        <v>1064</v>
      </c>
      <c r="B2762" s="1" t="s">
        <v>971</v>
      </c>
      <c r="C2762" t="s">
        <v>1634</v>
      </c>
      <c r="D2762" s="11" t="s">
        <v>1065</v>
      </c>
      <c r="E2762" s="1" t="s">
        <v>933</v>
      </c>
      <c r="F2762">
        <v>67.510000000000005</v>
      </c>
      <c r="G2762">
        <v>7.11</v>
      </c>
      <c r="H2762" t="s">
        <v>1636</v>
      </c>
      <c r="I2762" t="s">
        <v>27</v>
      </c>
      <c r="J2762" s="15" t="s">
        <v>28</v>
      </c>
      <c r="L2762" s="7">
        <v>13.700000000000001</v>
      </c>
      <c r="M2762" s="7">
        <v>13</v>
      </c>
      <c r="N2762" s="9">
        <v>0.94890510900000002</v>
      </c>
      <c r="P2762" s="29"/>
    </row>
    <row r="2763" spans="1:16" x14ac:dyDescent="0.25">
      <c r="A2763" s="5" t="s">
        <v>1064</v>
      </c>
      <c r="B2763" s="1" t="s">
        <v>971</v>
      </c>
      <c r="C2763" t="s">
        <v>1634</v>
      </c>
      <c r="D2763" s="11" t="s">
        <v>1065</v>
      </c>
      <c r="E2763" s="1" t="s">
        <v>933</v>
      </c>
      <c r="F2763">
        <v>67.510000000000005</v>
      </c>
      <c r="G2763">
        <v>7.11</v>
      </c>
      <c r="H2763" t="s">
        <v>1636</v>
      </c>
      <c r="I2763" t="s">
        <v>27</v>
      </c>
      <c r="J2763" s="15" t="s">
        <v>28</v>
      </c>
      <c r="L2763" s="7">
        <v>13.600000000000001</v>
      </c>
      <c r="M2763" s="7">
        <v>13</v>
      </c>
      <c r="N2763" s="9">
        <v>0.95588235300000002</v>
      </c>
      <c r="P2763" s="29"/>
    </row>
    <row r="2764" spans="1:16" x14ac:dyDescent="0.25">
      <c r="A2764" s="5" t="s">
        <v>1064</v>
      </c>
      <c r="B2764" s="1" t="s">
        <v>971</v>
      </c>
      <c r="C2764" t="s">
        <v>1634</v>
      </c>
      <c r="D2764" s="11" t="s">
        <v>1065</v>
      </c>
      <c r="E2764" s="1" t="s">
        <v>933</v>
      </c>
      <c r="F2764">
        <v>67.510000000000005</v>
      </c>
      <c r="G2764">
        <v>7.11</v>
      </c>
      <c r="H2764" t="s">
        <v>1636</v>
      </c>
      <c r="I2764" t="s">
        <v>27</v>
      </c>
      <c r="J2764" s="15" t="s">
        <v>28</v>
      </c>
      <c r="L2764" s="7">
        <v>13.8</v>
      </c>
      <c r="M2764" s="7">
        <v>13.200000000000001</v>
      </c>
      <c r="N2764" s="9">
        <v>0.95652173900000004</v>
      </c>
      <c r="P2764" s="29"/>
    </row>
    <row r="2765" spans="1:16" x14ac:dyDescent="0.25">
      <c r="A2765" s="5" t="s">
        <v>1064</v>
      </c>
      <c r="B2765" s="1" t="s">
        <v>971</v>
      </c>
      <c r="C2765" t="s">
        <v>1634</v>
      </c>
      <c r="D2765" s="11" t="s">
        <v>1065</v>
      </c>
      <c r="E2765" s="1" t="s">
        <v>933</v>
      </c>
      <c r="F2765">
        <v>67.510000000000005</v>
      </c>
      <c r="G2765">
        <v>7.11</v>
      </c>
      <c r="H2765" t="s">
        <v>1636</v>
      </c>
      <c r="I2765" t="s">
        <v>27</v>
      </c>
      <c r="J2765" s="15" t="s">
        <v>28</v>
      </c>
      <c r="L2765" s="7">
        <v>14.799999999999999</v>
      </c>
      <c r="M2765" s="7">
        <v>14.2</v>
      </c>
      <c r="N2765" s="9">
        <v>0.95945945899999996</v>
      </c>
      <c r="P2765" s="29"/>
    </row>
    <row r="2766" spans="1:16" x14ac:dyDescent="0.25">
      <c r="A2766" s="5" t="s">
        <v>1064</v>
      </c>
      <c r="B2766" s="1" t="s">
        <v>971</v>
      </c>
      <c r="C2766" t="s">
        <v>1634</v>
      </c>
      <c r="D2766" s="11" t="s">
        <v>1065</v>
      </c>
      <c r="E2766" s="1" t="s">
        <v>933</v>
      </c>
      <c r="F2766">
        <v>67.510000000000005</v>
      </c>
      <c r="G2766">
        <v>7.11</v>
      </c>
      <c r="H2766" t="s">
        <v>1636</v>
      </c>
      <c r="I2766" t="s">
        <v>27</v>
      </c>
      <c r="J2766" s="15" t="s">
        <v>28</v>
      </c>
      <c r="L2766" s="7">
        <v>16.3</v>
      </c>
      <c r="M2766" s="7">
        <v>14.7</v>
      </c>
      <c r="N2766" s="9">
        <v>0.90184049099999997</v>
      </c>
      <c r="P2766" s="29"/>
    </row>
    <row r="2767" spans="1:16" x14ac:dyDescent="0.25">
      <c r="A2767" s="5" t="s">
        <v>1064</v>
      </c>
      <c r="B2767" s="1" t="s">
        <v>971</v>
      </c>
      <c r="C2767" t="s">
        <v>1634</v>
      </c>
      <c r="D2767" s="11" t="s">
        <v>1065</v>
      </c>
      <c r="E2767" s="1" t="s">
        <v>933</v>
      </c>
      <c r="F2767">
        <v>67.510000000000005</v>
      </c>
      <c r="G2767">
        <v>7.11</v>
      </c>
      <c r="H2767" t="s">
        <v>1636</v>
      </c>
      <c r="I2767" t="s">
        <v>27</v>
      </c>
      <c r="J2767" s="15" t="s">
        <v>28</v>
      </c>
      <c r="L2767" s="7">
        <v>15.5</v>
      </c>
      <c r="M2767" s="7">
        <v>14.799999999999999</v>
      </c>
      <c r="N2767" s="9">
        <v>0.95483870999999998</v>
      </c>
      <c r="P2767" s="29"/>
    </row>
    <row r="2768" spans="1:16" x14ac:dyDescent="0.25">
      <c r="A2768" s="5" t="s">
        <v>1064</v>
      </c>
      <c r="B2768" s="1" t="s">
        <v>971</v>
      </c>
      <c r="C2768" t="s">
        <v>1634</v>
      </c>
      <c r="D2768" s="11" t="s">
        <v>1065</v>
      </c>
      <c r="E2768" s="1" t="s">
        <v>933</v>
      </c>
      <c r="F2768">
        <v>67.510000000000005</v>
      </c>
      <c r="G2768">
        <v>7.11</v>
      </c>
      <c r="H2768" t="s">
        <v>1636</v>
      </c>
      <c r="I2768" t="s">
        <v>27</v>
      </c>
      <c r="J2768" s="15" t="s">
        <v>28</v>
      </c>
      <c r="L2768" s="7">
        <v>16.100000000000001</v>
      </c>
      <c r="M2768" s="7">
        <v>15</v>
      </c>
      <c r="N2768" s="9">
        <v>0.931677019</v>
      </c>
      <c r="P2768" s="29"/>
    </row>
    <row r="2769" spans="1:21" x14ac:dyDescent="0.25">
      <c r="A2769" s="5" t="s">
        <v>1064</v>
      </c>
      <c r="B2769" s="1" t="s">
        <v>971</v>
      </c>
      <c r="C2769" t="s">
        <v>1634</v>
      </c>
      <c r="D2769" s="11" t="s">
        <v>1065</v>
      </c>
      <c r="E2769" s="1" t="s">
        <v>933</v>
      </c>
      <c r="F2769">
        <v>67.510000000000005</v>
      </c>
      <c r="G2769">
        <v>7.11</v>
      </c>
      <c r="H2769" t="s">
        <v>1636</v>
      </c>
      <c r="I2769" t="s">
        <v>27</v>
      </c>
      <c r="J2769" s="15" t="s">
        <v>28</v>
      </c>
      <c r="L2769" s="7">
        <v>18.3</v>
      </c>
      <c r="M2769" s="7">
        <v>16.5</v>
      </c>
      <c r="N2769" s="9">
        <v>0.90163934400000001</v>
      </c>
      <c r="P2769" s="29"/>
    </row>
    <row r="2770" spans="1:21" x14ac:dyDescent="0.25">
      <c r="A2770" s="5" t="s">
        <v>1064</v>
      </c>
      <c r="B2770" s="1" t="s">
        <v>971</v>
      </c>
      <c r="C2770" t="s">
        <v>1634</v>
      </c>
      <c r="D2770" s="11" t="s">
        <v>1065</v>
      </c>
      <c r="E2770" s="1" t="s">
        <v>933</v>
      </c>
      <c r="F2770">
        <v>67.510000000000005</v>
      </c>
      <c r="G2770">
        <v>7.11</v>
      </c>
      <c r="H2770" t="s">
        <v>1636</v>
      </c>
      <c r="I2770" t="s">
        <v>27</v>
      </c>
      <c r="J2770" s="15" t="s">
        <v>28</v>
      </c>
      <c r="L2770" s="7">
        <v>16.7</v>
      </c>
      <c r="M2770" s="7">
        <v>15.9</v>
      </c>
      <c r="N2770" s="9">
        <v>0.95209580800000004</v>
      </c>
      <c r="P2770" s="29"/>
    </row>
    <row r="2771" spans="1:21" x14ac:dyDescent="0.25">
      <c r="A2771" s="5" t="s">
        <v>1064</v>
      </c>
      <c r="B2771" s="1" t="s">
        <v>971</v>
      </c>
      <c r="C2771" t="s">
        <v>1634</v>
      </c>
      <c r="D2771" s="11" t="s">
        <v>1065</v>
      </c>
      <c r="E2771" s="1" t="s">
        <v>933</v>
      </c>
      <c r="F2771">
        <v>67.510000000000005</v>
      </c>
      <c r="G2771">
        <v>7.11</v>
      </c>
      <c r="H2771" t="s">
        <v>1636</v>
      </c>
      <c r="I2771" t="s">
        <v>27</v>
      </c>
      <c r="J2771" s="15" t="s">
        <v>28</v>
      </c>
      <c r="L2771" s="7">
        <v>18.099999999999998</v>
      </c>
      <c r="M2771" s="7">
        <v>16.2</v>
      </c>
      <c r="N2771" s="9">
        <v>0.89502762400000002</v>
      </c>
      <c r="P2771" s="29"/>
    </row>
    <row r="2772" spans="1:21" x14ac:dyDescent="0.25">
      <c r="A2772" s="5" t="s">
        <v>1064</v>
      </c>
      <c r="B2772" s="1" t="s">
        <v>971</v>
      </c>
      <c r="C2772" t="s">
        <v>1634</v>
      </c>
      <c r="D2772" s="11" t="s">
        <v>1065</v>
      </c>
      <c r="E2772" s="1" t="s">
        <v>933</v>
      </c>
      <c r="F2772">
        <v>67.510000000000005</v>
      </c>
      <c r="G2772">
        <v>7.11</v>
      </c>
      <c r="H2772" t="s">
        <v>1636</v>
      </c>
      <c r="I2772" t="s">
        <v>27</v>
      </c>
      <c r="J2772" s="15" t="s">
        <v>28</v>
      </c>
      <c r="L2772" s="7">
        <v>18.2</v>
      </c>
      <c r="M2772" s="7">
        <v>16.7</v>
      </c>
      <c r="N2772" s="9">
        <v>0.91758241799999996</v>
      </c>
      <c r="P2772" s="29"/>
    </row>
    <row r="2773" spans="1:21" x14ac:dyDescent="0.25">
      <c r="A2773" s="5" t="s">
        <v>1064</v>
      </c>
      <c r="B2773" s="1" t="s">
        <v>971</v>
      </c>
      <c r="C2773" t="s">
        <v>1634</v>
      </c>
      <c r="D2773" s="11" t="s">
        <v>1065</v>
      </c>
      <c r="E2773" s="1" t="s">
        <v>933</v>
      </c>
      <c r="F2773">
        <v>67.510000000000005</v>
      </c>
      <c r="G2773">
        <v>7.11</v>
      </c>
      <c r="H2773" t="s">
        <v>1636</v>
      </c>
      <c r="I2773" t="s">
        <v>27</v>
      </c>
      <c r="J2773" s="15" t="s">
        <v>28</v>
      </c>
      <c r="L2773" s="7">
        <v>18.5</v>
      </c>
      <c r="M2773" s="7">
        <v>17.2</v>
      </c>
      <c r="N2773" s="9">
        <v>0.92972973000000003</v>
      </c>
      <c r="P2773" s="29"/>
    </row>
    <row r="2774" spans="1:21" x14ac:dyDescent="0.25">
      <c r="A2774" s="5" t="s">
        <v>1064</v>
      </c>
      <c r="B2774" s="1" t="s">
        <v>971</v>
      </c>
      <c r="C2774" t="s">
        <v>1634</v>
      </c>
      <c r="D2774" s="11" t="s">
        <v>1065</v>
      </c>
      <c r="E2774" s="1" t="s">
        <v>933</v>
      </c>
      <c r="F2774">
        <v>67.510000000000005</v>
      </c>
      <c r="G2774">
        <v>7.11</v>
      </c>
      <c r="H2774" t="s">
        <v>1636</v>
      </c>
      <c r="I2774" t="s">
        <v>27</v>
      </c>
      <c r="J2774" s="15" t="s">
        <v>28</v>
      </c>
      <c r="L2774" s="7">
        <v>19.7</v>
      </c>
      <c r="M2774" s="7">
        <v>17.899999999999999</v>
      </c>
      <c r="N2774" s="9">
        <v>0.90862944199999995</v>
      </c>
      <c r="P2774" s="29"/>
    </row>
    <row r="2775" spans="1:21" x14ac:dyDescent="0.25">
      <c r="A2775" s="5" t="s">
        <v>1064</v>
      </c>
      <c r="B2775" s="1" t="s">
        <v>971</v>
      </c>
      <c r="C2775" t="s">
        <v>1634</v>
      </c>
      <c r="D2775" s="11" t="s">
        <v>1065</v>
      </c>
      <c r="E2775" s="1" t="s">
        <v>933</v>
      </c>
      <c r="F2775">
        <v>67.510000000000005</v>
      </c>
      <c r="G2775">
        <v>7.11</v>
      </c>
      <c r="H2775" t="s">
        <v>1636</v>
      </c>
      <c r="I2775" t="s">
        <v>27</v>
      </c>
      <c r="J2775" s="15" t="s">
        <v>28</v>
      </c>
      <c r="L2775" s="7">
        <v>18.7</v>
      </c>
      <c r="M2775" s="7">
        <v>18.3</v>
      </c>
      <c r="N2775" s="9">
        <v>0.97860962600000001</v>
      </c>
      <c r="P2775" s="29"/>
    </row>
    <row r="2776" spans="1:21" x14ac:dyDescent="0.25">
      <c r="A2776" s="5" t="s">
        <v>1064</v>
      </c>
      <c r="B2776" s="1" t="s">
        <v>971</v>
      </c>
      <c r="C2776" t="s">
        <v>1634</v>
      </c>
      <c r="D2776" s="11" t="s">
        <v>1065</v>
      </c>
      <c r="E2776" s="1" t="s">
        <v>933</v>
      </c>
      <c r="F2776">
        <v>67.510000000000005</v>
      </c>
      <c r="G2776">
        <v>7.11</v>
      </c>
      <c r="H2776" t="s">
        <v>1636</v>
      </c>
      <c r="I2776" t="s">
        <v>27</v>
      </c>
      <c r="J2776" s="15" t="s">
        <v>28</v>
      </c>
      <c r="L2776" s="7">
        <v>20.100000000000001</v>
      </c>
      <c r="M2776" s="7">
        <v>18.3</v>
      </c>
      <c r="N2776" s="9">
        <v>0.91044776100000002</v>
      </c>
      <c r="P2776" s="29"/>
    </row>
    <row r="2777" spans="1:21" x14ac:dyDescent="0.25">
      <c r="A2777" s="5" t="s">
        <v>1064</v>
      </c>
      <c r="B2777" s="1" t="s">
        <v>971</v>
      </c>
      <c r="C2777" t="s">
        <v>1634</v>
      </c>
      <c r="D2777" s="11" t="s">
        <v>1065</v>
      </c>
      <c r="E2777" s="1" t="s">
        <v>933</v>
      </c>
      <c r="F2777">
        <v>67.510000000000005</v>
      </c>
      <c r="G2777">
        <v>7.11</v>
      </c>
      <c r="H2777" t="s">
        <v>1636</v>
      </c>
      <c r="I2777" t="s">
        <v>27</v>
      </c>
      <c r="J2777" s="15" t="s">
        <v>28</v>
      </c>
      <c r="L2777" s="7">
        <v>21.5</v>
      </c>
      <c r="M2777" s="7">
        <v>19</v>
      </c>
      <c r="N2777" s="9">
        <v>0.88372092999999996</v>
      </c>
      <c r="P2777" s="29"/>
    </row>
    <row r="2778" spans="1:21" x14ac:dyDescent="0.25">
      <c r="A2778" s="5" t="s">
        <v>1064</v>
      </c>
      <c r="B2778" s="1" t="s">
        <v>971</v>
      </c>
      <c r="C2778" t="s">
        <v>1634</v>
      </c>
      <c r="D2778" s="11" t="s">
        <v>1065</v>
      </c>
      <c r="E2778" s="1" t="s">
        <v>933</v>
      </c>
      <c r="F2778">
        <v>67.510000000000005</v>
      </c>
      <c r="G2778">
        <v>7.11</v>
      </c>
      <c r="H2778" t="s">
        <v>1636</v>
      </c>
      <c r="I2778" t="s">
        <v>27</v>
      </c>
      <c r="J2778" s="15" t="s">
        <v>28</v>
      </c>
      <c r="L2778" s="7">
        <v>20.9</v>
      </c>
      <c r="M2778" s="7">
        <v>19.5</v>
      </c>
      <c r="N2778" s="9">
        <v>0.93301435399999999</v>
      </c>
      <c r="P2778" s="29"/>
    </row>
    <row r="2779" spans="1:21" x14ac:dyDescent="0.25">
      <c r="A2779" s="5" t="s">
        <v>1064</v>
      </c>
      <c r="B2779" s="1" t="s">
        <v>971</v>
      </c>
      <c r="C2779" t="s">
        <v>1634</v>
      </c>
      <c r="D2779" s="11" t="s">
        <v>1065</v>
      </c>
      <c r="E2779" s="1" t="s">
        <v>933</v>
      </c>
      <c r="F2779">
        <v>67.510000000000005</v>
      </c>
      <c r="G2779">
        <v>7.11</v>
      </c>
      <c r="H2779" t="s">
        <v>1636</v>
      </c>
      <c r="I2779" t="s">
        <v>27</v>
      </c>
      <c r="J2779" s="15" t="s">
        <v>28</v>
      </c>
      <c r="L2779" s="7">
        <v>21.099999999999998</v>
      </c>
      <c r="M2779" s="7">
        <v>21</v>
      </c>
      <c r="N2779" s="9">
        <v>0.99526066400000002</v>
      </c>
      <c r="P2779" s="29"/>
    </row>
    <row r="2780" spans="1:21" x14ac:dyDescent="0.25">
      <c r="A2780" s="5" t="s">
        <v>1064</v>
      </c>
      <c r="B2780" s="1" t="s">
        <v>971</v>
      </c>
      <c r="C2780" t="s">
        <v>1634</v>
      </c>
      <c r="D2780" s="11" t="s">
        <v>1065</v>
      </c>
      <c r="E2780" s="1" t="s">
        <v>933</v>
      </c>
      <c r="F2780">
        <v>67.510000000000005</v>
      </c>
      <c r="G2780">
        <v>7.11</v>
      </c>
      <c r="H2780" t="s">
        <v>1636</v>
      </c>
      <c r="I2780" t="s">
        <v>27</v>
      </c>
      <c r="J2780" s="15" t="s">
        <v>28</v>
      </c>
      <c r="L2780" s="7">
        <v>23.400000000000002</v>
      </c>
      <c r="M2780" s="7">
        <v>21.5</v>
      </c>
      <c r="N2780" s="9">
        <v>0.91880341899999995</v>
      </c>
      <c r="P2780" s="29"/>
    </row>
    <row r="2781" spans="1:21" x14ac:dyDescent="0.25">
      <c r="A2781" s="5" t="s">
        <v>1064</v>
      </c>
      <c r="B2781" s="1" t="s">
        <v>971</v>
      </c>
      <c r="C2781" t="s">
        <v>1634</v>
      </c>
      <c r="D2781" s="11" t="s">
        <v>1065</v>
      </c>
      <c r="E2781" s="1" t="s">
        <v>933</v>
      </c>
      <c r="F2781">
        <v>67.510000000000005</v>
      </c>
      <c r="G2781">
        <v>7.11</v>
      </c>
      <c r="H2781" t="s">
        <v>1636</v>
      </c>
      <c r="I2781" t="s">
        <v>27</v>
      </c>
      <c r="J2781" s="15" t="s">
        <v>28</v>
      </c>
      <c r="L2781" s="7">
        <v>24.6</v>
      </c>
      <c r="M2781" s="7">
        <v>23.3</v>
      </c>
      <c r="N2781" s="9">
        <v>0.94715447200000003</v>
      </c>
      <c r="P2781" s="29"/>
    </row>
    <row r="2782" spans="1:21" s="16" customFormat="1" x14ac:dyDescent="0.25">
      <c r="A2782" s="18" t="s">
        <v>1064</v>
      </c>
      <c r="B2782" s="19" t="s">
        <v>971</v>
      </c>
      <c r="C2782" s="16" t="s">
        <v>1634</v>
      </c>
      <c r="D2782" s="20" t="s">
        <v>1065</v>
      </c>
      <c r="E2782" s="25" t="s">
        <v>933</v>
      </c>
      <c r="F2782" s="16">
        <v>67.510000000000005</v>
      </c>
      <c r="G2782" s="16">
        <v>7.11</v>
      </c>
      <c r="H2782" s="16" t="s">
        <v>1636</v>
      </c>
      <c r="I2782" s="16" t="s">
        <v>27</v>
      </c>
      <c r="J2782" s="21" t="s">
        <v>28</v>
      </c>
      <c r="K2782" s="43"/>
      <c r="L2782" s="17">
        <v>25.900000000000002</v>
      </c>
      <c r="M2782" s="17">
        <v>24.4</v>
      </c>
      <c r="N2782" s="22">
        <v>0.94208494200000004</v>
      </c>
      <c r="O2782" s="23"/>
      <c r="P2782" s="31"/>
      <c r="U2782" s="18"/>
    </row>
    <row r="2783" spans="1:21" x14ac:dyDescent="0.25">
      <c r="A2783" s="5" t="s">
        <v>1732</v>
      </c>
      <c r="B2783" s="1" t="s">
        <v>1733</v>
      </c>
      <c r="D2783" s="11" t="s">
        <v>1734</v>
      </c>
      <c r="E2783" s="1" t="s">
        <v>1735</v>
      </c>
      <c r="H2783" t="s">
        <v>1636</v>
      </c>
      <c r="I2783" t="s">
        <v>27</v>
      </c>
      <c r="J2783" s="15" t="s">
        <v>28</v>
      </c>
      <c r="L2783" s="7">
        <v>0.26</v>
      </c>
      <c r="M2783" s="7">
        <v>0.2</v>
      </c>
      <c r="N2783" s="9">
        <v>0.73953559300000005</v>
      </c>
      <c r="P2783" s="30"/>
    </row>
    <row r="2784" spans="1:21" x14ac:dyDescent="0.25">
      <c r="A2784" s="5" t="s">
        <v>1732</v>
      </c>
      <c r="B2784" s="1" t="s">
        <v>1733</v>
      </c>
      <c r="D2784" s="11" t="s">
        <v>1734</v>
      </c>
      <c r="E2784" s="1" t="s">
        <v>1735</v>
      </c>
      <c r="H2784" t="s">
        <v>1636</v>
      </c>
      <c r="I2784" t="s">
        <v>27</v>
      </c>
      <c r="J2784" s="15" t="s">
        <v>28</v>
      </c>
      <c r="L2784" s="7">
        <v>0.28999999999999998</v>
      </c>
      <c r="M2784" s="7">
        <v>0.2</v>
      </c>
      <c r="N2784" s="9">
        <v>0.863742864</v>
      </c>
    </row>
    <row r="2785" spans="1:14" x14ac:dyDescent="0.25">
      <c r="A2785" s="5" t="s">
        <v>1732</v>
      </c>
      <c r="B2785" s="1" t="s">
        <v>1733</v>
      </c>
      <c r="D2785" s="11" t="s">
        <v>1734</v>
      </c>
      <c r="E2785" s="1" t="s">
        <v>1735</v>
      </c>
      <c r="H2785" t="s">
        <v>1636</v>
      </c>
      <c r="I2785" t="s">
        <v>27</v>
      </c>
      <c r="J2785" s="15" t="s">
        <v>28</v>
      </c>
      <c r="L2785" s="7">
        <v>0.32</v>
      </c>
      <c r="M2785" s="7">
        <v>0.3</v>
      </c>
      <c r="N2785" s="9">
        <v>0.85377567099999996</v>
      </c>
    </row>
    <row r="2786" spans="1:14" x14ac:dyDescent="0.25">
      <c r="A2786" s="5" t="s">
        <v>1732</v>
      </c>
      <c r="B2786" s="1" t="s">
        <v>1733</v>
      </c>
      <c r="D2786" s="11" t="s">
        <v>1734</v>
      </c>
      <c r="E2786" s="1" t="s">
        <v>1735</v>
      </c>
      <c r="H2786" t="s">
        <v>1636</v>
      </c>
      <c r="I2786" t="s">
        <v>27</v>
      </c>
      <c r="J2786" s="15" t="s">
        <v>28</v>
      </c>
      <c r="L2786" s="7">
        <v>0.27</v>
      </c>
      <c r="M2786" s="7">
        <v>0.2</v>
      </c>
      <c r="N2786" s="9">
        <v>0.91804852100000001</v>
      </c>
    </row>
    <row r="2787" spans="1:14" x14ac:dyDescent="0.25">
      <c r="A2787" s="5" t="s">
        <v>1732</v>
      </c>
      <c r="B2787" s="1" t="s">
        <v>1733</v>
      </c>
      <c r="D2787" s="11" t="s">
        <v>1734</v>
      </c>
      <c r="E2787" s="1" t="s">
        <v>1735</v>
      </c>
      <c r="H2787" t="s">
        <v>1636</v>
      </c>
      <c r="I2787" t="s">
        <v>27</v>
      </c>
      <c r="J2787" s="15" t="s">
        <v>28</v>
      </c>
      <c r="L2787" s="7">
        <v>0.26</v>
      </c>
      <c r="M2787" s="7">
        <v>0.2</v>
      </c>
      <c r="N2787" s="9">
        <v>0.91611620199999999</v>
      </c>
    </row>
    <row r="2788" spans="1:14" x14ac:dyDescent="0.25">
      <c r="A2788" s="5" t="s">
        <v>1732</v>
      </c>
      <c r="B2788" s="1" t="s">
        <v>1733</v>
      </c>
      <c r="D2788" s="11" t="s">
        <v>1734</v>
      </c>
      <c r="E2788" s="1" t="s">
        <v>1735</v>
      </c>
      <c r="H2788" t="s">
        <v>1636</v>
      </c>
      <c r="I2788" t="s">
        <v>27</v>
      </c>
      <c r="J2788" s="15" t="s">
        <v>28</v>
      </c>
      <c r="L2788" s="7">
        <v>0.28000000000000003</v>
      </c>
      <c r="M2788" s="7">
        <v>0.2</v>
      </c>
      <c r="N2788" s="9">
        <v>0.86687742599999995</v>
      </c>
    </row>
    <row r="2789" spans="1:14" x14ac:dyDescent="0.25">
      <c r="A2789" s="5" t="s">
        <v>1732</v>
      </c>
      <c r="B2789" s="1" t="s">
        <v>1733</v>
      </c>
      <c r="D2789" s="11" t="s">
        <v>1734</v>
      </c>
      <c r="E2789" s="1" t="s">
        <v>1735</v>
      </c>
      <c r="H2789" t="s">
        <v>1636</v>
      </c>
      <c r="I2789" t="s">
        <v>27</v>
      </c>
      <c r="J2789" s="15" t="s">
        <v>28</v>
      </c>
      <c r="L2789" s="7">
        <v>0.25</v>
      </c>
      <c r="M2789" s="7">
        <v>0.2</v>
      </c>
      <c r="N2789" s="9">
        <v>0.73513008199999996</v>
      </c>
    </row>
    <row r="2790" spans="1:14" x14ac:dyDescent="0.25">
      <c r="A2790" s="5" t="s">
        <v>1732</v>
      </c>
      <c r="B2790" s="1" t="s">
        <v>1733</v>
      </c>
      <c r="D2790" s="11" t="s">
        <v>1734</v>
      </c>
      <c r="E2790" s="1" t="s">
        <v>1735</v>
      </c>
      <c r="H2790" t="s">
        <v>1636</v>
      </c>
      <c r="I2790" t="s">
        <v>27</v>
      </c>
      <c r="J2790" s="15" t="s">
        <v>28</v>
      </c>
      <c r="L2790" s="7">
        <v>0.32</v>
      </c>
      <c r="M2790" s="7">
        <v>0.2</v>
      </c>
      <c r="N2790" s="9">
        <v>0.77069672300000003</v>
      </c>
    </row>
    <row r="2791" spans="1:14" x14ac:dyDescent="0.25">
      <c r="A2791" s="5" t="s">
        <v>1732</v>
      </c>
      <c r="B2791" s="1" t="s">
        <v>1733</v>
      </c>
      <c r="D2791" s="11" t="s">
        <v>1734</v>
      </c>
      <c r="E2791" s="1" t="s">
        <v>1735</v>
      </c>
      <c r="H2791" t="s">
        <v>1636</v>
      </c>
      <c r="I2791" t="s">
        <v>27</v>
      </c>
      <c r="J2791" s="15" t="s">
        <v>28</v>
      </c>
      <c r="L2791" s="7">
        <v>0.39</v>
      </c>
      <c r="M2791" s="7">
        <v>0.4</v>
      </c>
      <c r="N2791" s="9">
        <v>0.943521995</v>
      </c>
    </row>
    <row r="2792" spans="1:14" x14ac:dyDescent="0.25">
      <c r="A2792" s="5" t="s">
        <v>1732</v>
      </c>
      <c r="B2792" s="1" t="s">
        <v>1733</v>
      </c>
      <c r="D2792" s="11" t="s">
        <v>1734</v>
      </c>
      <c r="E2792" s="1" t="s">
        <v>1735</v>
      </c>
      <c r="H2792" t="s">
        <v>1636</v>
      </c>
      <c r="I2792" t="s">
        <v>27</v>
      </c>
      <c r="J2792" s="15" t="s">
        <v>28</v>
      </c>
      <c r="L2792" s="7">
        <v>0.4</v>
      </c>
      <c r="M2792" s="7">
        <v>0.4</v>
      </c>
      <c r="N2792" s="9">
        <v>0.91899044799999996</v>
      </c>
    </row>
    <row r="2793" spans="1:14" x14ac:dyDescent="0.25">
      <c r="A2793" s="5" t="s">
        <v>1732</v>
      </c>
      <c r="B2793" s="1" t="s">
        <v>1733</v>
      </c>
      <c r="D2793" s="11" t="s">
        <v>1734</v>
      </c>
      <c r="E2793" s="1" t="s">
        <v>1735</v>
      </c>
      <c r="H2793" t="s">
        <v>1636</v>
      </c>
      <c r="I2793" t="s">
        <v>27</v>
      </c>
      <c r="J2793" s="15" t="s">
        <v>28</v>
      </c>
      <c r="L2793" s="7">
        <v>0.38</v>
      </c>
      <c r="M2793" s="7">
        <v>0.4</v>
      </c>
      <c r="N2793" s="9">
        <v>0.93740803500000003</v>
      </c>
    </row>
    <row r="2794" spans="1:14" x14ac:dyDescent="0.25">
      <c r="A2794" s="5" t="s">
        <v>1732</v>
      </c>
      <c r="B2794" s="1" t="s">
        <v>1733</v>
      </c>
      <c r="D2794" s="11" t="s">
        <v>1734</v>
      </c>
      <c r="E2794" s="1" t="s">
        <v>1735</v>
      </c>
      <c r="H2794" t="s">
        <v>1636</v>
      </c>
      <c r="I2794" t="s">
        <v>27</v>
      </c>
      <c r="J2794" s="15" t="s">
        <v>28</v>
      </c>
      <c r="L2794" s="7">
        <v>0.39</v>
      </c>
      <c r="M2794" s="7">
        <v>0.4</v>
      </c>
      <c r="N2794" s="9">
        <v>0.95145215900000002</v>
      </c>
    </row>
    <row r="2795" spans="1:14" x14ac:dyDescent="0.25">
      <c r="A2795" s="5" t="s">
        <v>1732</v>
      </c>
      <c r="B2795" s="1" t="s">
        <v>1733</v>
      </c>
      <c r="D2795" s="11" t="s">
        <v>1734</v>
      </c>
      <c r="E2795" s="1" t="s">
        <v>1735</v>
      </c>
      <c r="H2795" t="s">
        <v>1636</v>
      </c>
      <c r="I2795" t="s">
        <v>27</v>
      </c>
      <c r="J2795" s="15" t="s">
        <v>28</v>
      </c>
      <c r="L2795" s="7">
        <v>0.4</v>
      </c>
      <c r="M2795" s="7">
        <v>0.4</v>
      </c>
      <c r="N2795" s="9">
        <v>0.98779693300000004</v>
      </c>
    </row>
    <row r="2796" spans="1:14" x14ac:dyDescent="0.25">
      <c r="A2796" s="5" t="s">
        <v>1732</v>
      </c>
      <c r="B2796" s="1" t="s">
        <v>1733</v>
      </c>
      <c r="D2796" s="11" t="s">
        <v>1734</v>
      </c>
      <c r="E2796" s="1" t="s">
        <v>1735</v>
      </c>
      <c r="H2796" t="s">
        <v>1636</v>
      </c>
      <c r="I2796" t="s">
        <v>27</v>
      </c>
      <c r="J2796" s="15" t="s">
        <v>28</v>
      </c>
      <c r="L2796" s="7">
        <v>0.43</v>
      </c>
      <c r="M2796" s="7">
        <v>0.4</v>
      </c>
      <c r="N2796" s="9">
        <v>0.91681393899999997</v>
      </c>
    </row>
    <row r="2797" spans="1:14" x14ac:dyDescent="0.25">
      <c r="A2797" s="5" t="s">
        <v>1732</v>
      </c>
      <c r="B2797" s="1" t="s">
        <v>1733</v>
      </c>
      <c r="D2797" s="11" t="s">
        <v>1734</v>
      </c>
      <c r="E2797" s="1" t="s">
        <v>1735</v>
      </c>
      <c r="H2797" t="s">
        <v>1636</v>
      </c>
      <c r="I2797" t="s">
        <v>27</v>
      </c>
      <c r="J2797" s="15" t="s">
        <v>28</v>
      </c>
      <c r="L2797" s="7">
        <v>0.35</v>
      </c>
      <c r="M2797" s="7">
        <v>0.3</v>
      </c>
      <c r="N2797" s="9">
        <v>0.97485234300000001</v>
      </c>
    </row>
    <row r="2798" spans="1:14" x14ac:dyDescent="0.25">
      <c r="A2798" s="5" t="s">
        <v>1732</v>
      </c>
      <c r="B2798" s="1" t="s">
        <v>1733</v>
      </c>
      <c r="D2798" s="11" t="s">
        <v>1734</v>
      </c>
      <c r="E2798" s="1" t="s">
        <v>1735</v>
      </c>
      <c r="H2798" t="s">
        <v>1636</v>
      </c>
      <c r="I2798" t="s">
        <v>27</v>
      </c>
      <c r="J2798" s="15" t="s">
        <v>28</v>
      </c>
      <c r="L2798" s="7">
        <v>0.3</v>
      </c>
      <c r="M2798" s="7">
        <v>0.3</v>
      </c>
      <c r="N2798" s="9">
        <v>0.97953957300000005</v>
      </c>
    </row>
    <row r="2799" spans="1:14" x14ac:dyDescent="0.25">
      <c r="A2799" s="5" t="s">
        <v>1732</v>
      </c>
      <c r="B2799" s="1" t="s">
        <v>1733</v>
      </c>
      <c r="D2799" s="11" t="s">
        <v>1734</v>
      </c>
      <c r="E2799" s="1" t="s">
        <v>1735</v>
      </c>
      <c r="H2799" t="s">
        <v>1636</v>
      </c>
      <c r="I2799" t="s">
        <v>27</v>
      </c>
      <c r="J2799" s="15" t="s">
        <v>28</v>
      </c>
      <c r="L2799" s="7">
        <v>0.27</v>
      </c>
      <c r="M2799" s="7">
        <v>0.2</v>
      </c>
      <c r="N2799" s="9">
        <v>0.76026153200000002</v>
      </c>
    </row>
    <row r="2800" spans="1:14" x14ac:dyDescent="0.25">
      <c r="A2800" s="5" t="s">
        <v>1732</v>
      </c>
      <c r="B2800" s="1" t="s">
        <v>1733</v>
      </c>
      <c r="D2800" s="11" t="s">
        <v>1734</v>
      </c>
      <c r="E2800" s="1" t="s">
        <v>1735</v>
      </c>
      <c r="H2800" t="s">
        <v>1636</v>
      </c>
      <c r="I2800" t="s">
        <v>27</v>
      </c>
      <c r="J2800" s="15" t="s">
        <v>28</v>
      </c>
      <c r="L2800" s="7">
        <v>0.37</v>
      </c>
      <c r="M2800" s="7">
        <v>0.3</v>
      </c>
      <c r="N2800" s="9">
        <v>0.84802432500000002</v>
      </c>
    </row>
    <row r="2801" spans="1:14" x14ac:dyDescent="0.25">
      <c r="A2801" s="5" t="s">
        <v>1732</v>
      </c>
      <c r="B2801" s="1" t="s">
        <v>1733</v>
      </c>
      <c r="D2801" s="11" t="s">
        <v>1734</v>
      </c>
      <c r="E2801" s="1" t="s">
        <v>1735</v>
      </c>
      <c r="H2801" t="s">
        <v>1636</v>
      </c>
      <c r="I2801" t="s">
        <v>27</v>
      </c>
      <c r="J2801" s="15" t="s">
        <v>28</v>
      </c>
      <c r="L2801" s="7">
        <v>0.39</v>
      </c>
      <c r="M2801" s="7">
        <v>0.4</v>
      </c>
      <c r="N2801" s="9">
        <v>0.94863006100000002</v>
      </c>
    </row>
    <row r="2802" spans="1:14" x14ac:dyDescent="0.25">
      <c r="A2802" s="5" t="s">
        <v>1732</v>
      </c>
      <c r="B2802" s="1" t="s">
        <v>1733</v>
      </c>
      <c r="D2802" s="11" t="s">
        <v>1734</v>
      </c>
      <c r="E2802" s="1" t="s">
        <v>1735</v>
      </c>
      <c r="H2802" t="s">
        <v>1636</v>
      </c>
      <c r="I2802" t="s">
        <v>27</v>
      </c>
      <c r="J2802" s="15" t="s">
        <v>28</v>
      </c>
      <c r="L2802" s="7">
        <v>0.4</v>
      </c>
      <c r="M2802" s="7">
        <v>0.4</v>
      </c>
      <c r="N2802" s="9">
        <v>0.93979723900000001</v>
      </c>
    </row>
    <row r="2803" spans="1:14" x14ac:dyDescent="0.25">
      <c r="A2803" s="5" t="s">
        <v>1732</v>
      </c>
      <c r="B2803" s="1" t="s">
        <v>1733</v>
      </c>
      <c r="D2803" s="11" t="s">
        <v>1734</v>
      </c>
      <c r="E2803" s="1" t="s">
        <v>1735</v>
      </c>
      <c r="H2803" t="s">
        <v>1636</v>
      </c>
      <c r="I2803" t="s">
        <v>27</v>
      </c>
      <c r="J2803" s="15" t="s">
        <v>28</v>
      </c>
      <c r="L2803" s="7">
        <v>0.42</v>
      </c>
      <c r="M2803" s="7">
        <v>0.4</v>
      </c>
      <c r="N2803" s="9">
        <v>1.011559672</v>
      </c>
    </row>
    <row r="2804" spans="1:14" x14ac:dyDescent="0.25">
      <c r="A2804" s="5" t="s">
        <v>1732</v>
      </c>
      <c r="B2804" s="1" t="s">
        <v>1733</v>
      </c>
      <c r="D2804" s="11" t="s">
        <v>1734</v>
      </c>
      <c r="E2804" s="1" t="s">
        <v>1735</v>
      </c>
      <c r="H2804" t="s">
        <v>1636</v>
      </c>
      <c r="I2804" t="s">
        <v>27</v>
      </c>
      <c r="J2804" s="15" t="s">
        <v>28</v>
      </c>
      <c r="L2804" s="7">
        <v>0.34</v>
      </c>
      <c r="M2804" s="7">
        <v>0.3</v>
      </c>
      <c r="N2804" s="9">
        <v>0.97140156600000005</v>
      </c>
    </row>
    <row r="2805" spans="1:14" x14ac:dyDescent="0.25">
      <c r="A2805" s="5" t="s">
        <v>1732</v>
      </c>
      <c r="B2805" s="1" t="s">
        <v>1733</v>
      </c>
      <c r="D2805" s="11" t="s">
        <v>1734</v>
      </c>
      <c r="E2805" s="1" t="s">
        <v>1735</v>
      </c>
      <c r="H2805" t="s">
        <v>1636</v>
      </c>
      <c r="I2805" t="s">
        <v>27</v>
      </c>
      <c r="J2805" s="15" t="s">
        <v>28</v>
      </c>
      <c r="L2805" s="7">
        <v>0.41</v>
      </c>
      <c r="M2805" s="7">
        <v>0.4</v>
      </c>
      <c r="N2805" s="9">
        <v>0.96227177900000005</v>
      </c>
    </row>
    <row r="2806" spans="1:14" x14ac:dyDescent="0.25">
      <c r="A2806" s="5" t="s">
        <v>1732</v>
      </c>
      <c r="B2806" s="1" t="s">
        <v>1733</v>
      </c>
      <c r="D2806" s="11" t="s">
        <v>1734</v>
      </c>
      <c r="E2806" s="1" t="s">
        <v>1735</v>
      </c>
      <c r="H2806" t="s">
        <v>1636</v>
      </c>
      <c r="I2806" t="s">
        <v>27</v>
      </c>
      <c r="J2806" s="15" t="s">
        <v>28</v>
      </c>
      <c r="L2806" s="7">
        <v>0.56999999999999995</v>
      </c>
      <c r="M2806" s="7">
        <v>0.5</v>
      </c>
      <c r="N2806" s="9">
        <v>0.89688263700000004</v>
      </c>
    </row>
    <row r="2807" spans="1:14" x14ac:dyDescent="0.25">
      <c r="A2807" s="5" t="s">
        <v>1732</v>
      </c>
      <c r="B2807" s="1" t="s">
        <v>1733</v>
      </c>
      <c r="D2807" s="11" t="s">
        <v>1734</v>
      </c>
      <c r="E2807" s="1" t="s">
        <v>1735</v>
      </c>
      <c r="H2807" t="s">
        <v>1636</v>
      </c>
      <c r="I2807" t="s">
        <v>27</v>
      </c>
      <c r="J2807" s="15" t="s">
        <v>28</v>
      </c>
      <c r="L2807" s="7">
        <v>0.53</v>
      </c>
      <c r="M2807" s="7">
        <v>0.5</v>
      </c>
      <c r="N2807" s="9">
        <v>0.92673134099999999</v>
      </c>
    </row>
    <row r="2808" spans="1:14" x14ac:dyDescent="0.25">
      <c r="A2808" s="5" t="s">
        <v>1732</v>
      </c>
      <c r="B2808" s="1" t="s">
        <v>1733</v>
      </c>
      <c r="D2808" s="11" t="s">
        <v>1734</v>
      </c>
      <c r="E2808" s="1" t="s">
        <v>1735</v>
      </c>
      <c r="H2808" t="s">
        <v>1636</v>
      </c>
      <c r="I2808" t="s">
        <v>27</v>
      </c>
      <c r="J2808" s="15" t="s">
        <v>28</v>
      </c>
      <c r="L2808" s="7">
        <v>0.49</v>
      </c>
      <c r="M2808" s="7">
        <v>0.4</v>
      </c>
      <c r="N2808" s="9">
        <v>0.91922809900000002</v>
      </c>
    </row>
    <row r="2809" spans="1:14" x14ac:dyDescent="0.25">
      <c r="A2809" s="5" t="s">
        <v>1732</v>
      </c>
      <c r="B2809" s="1" t="s">
        <v>1733</v>
      </c>
      <c r="D2809" s="11" t="s">
        <v>1734</v>
      </c>
      <c r="E2809" s="1" t="s">
        <v>1735</v>
      </c>
      <c r="H2809" t="s">
        <v>1636</v>
      </c>
      <c r="I2809" t="s">
        <v>27</v>
      </c>
      <c r="J2809" s="15" t="s">
        <v>28</v>
      </c>
      <c r="L2809" s="7">
        <v>0.5</v>
      </c>
      <c r="M2809" s="7">
        <v>0.5</v>
      </c>
      <c r="N2809" s="9">
        <v>0.94867745999999997</v>
      </c>
    </row>
    <row r="2810" spans="1:14" x14ac:dyDescent="0.25">
      <c r="A2810" s="5" t="s">
        <v>1732</v>
      </c>
      <c r="B2810" s="1" t="s">
        <v>1733</v>
      </c>
      <c r="D2810" s="11" t="s">
        <v>1734</v>
      </c>
      <c r="E2810" s="1" t="s">
        <v>1735</v>
      </c>
      <c r="H2810" t="s">
        <v>1636</v>
      </c>
      <c r="I2810" t="s">
        <v>27</v>
      </c>
      <c r="J2810" s="15" t="s">
        <v>28</v>
      </c>
      <c r="L2810" s="7">
        <v>0.45</v>
      </c>
      <c r="M2810" s="7">
        <v>0.4</v>
      </c>
      <c r="N2810" s="9">
        <v>0.90300540100000004</v>
      </c>
    </row>
    <row r="2811" spans="1:14" x14ac:dyDescent="0.25">
      <c r="A2811" s="5" t="s">
        <v>1732</v>
      </c>
      <c r="B2811" s="1" t="s">
        <v>1733</v>
      </c>
      <c r="D2811" s="11" t="s">
        <v>1734</v>
      </c>
      <c r="E2811" s="1" t="s">
        <v>1735</v>
      </c>
      <c r="H2811" t="s">
        <v>1636</v>
      </c>
      <c r="I2811" t="s">
        <v>27</v>
      </c>
      <c r="J2811" s="15" t="s">
        <v>28</v>
      </c>
      <c r="L2811" s="7">
        <v>0.56000000000000005</v>
      </c>
      <c r="M2811" s="7">
        <v>0.5</v>
      </c>
      <c r="N2811" s="9">
        <v>0.94709236900000004</v>
      </c>
    </row>
    <row r="2812" spans="1:14" x14ac:dyDescent="0.25">
      <c r="A2812" s="5" t="s">
        <v>1732</v>
      </c>
      <c r="B2812" s="1" t="s">
        <v>1733</v>
      </c>
      <c r="D2812" s="11" t="s">
        <v>1734</v>
      </c>
      <c r="E2812" s="1" t="s">
        <v>1735</v>
      </c>
      <c r="H2812" t="s">
        <v>1636</v>
      </c>
      <c r="I2812" t="s">
        <v>27</v>
      </c>
      <c r="J2812" s="15" t="s">
        <v>28</v>
      </c>
      <c r="L2812" s="7">
        <v>0.55000000000000004</v>
      </c>
      <c r="M2812" s="7">
        <v>0.5</v>
      </c>
      <c r="N2812" s="9">
        <v>0.88236804099999999</v>
      </c>
    </row>
    <row r="2813" spans="1:14" x14ac:dyDescent="0.25">
      <c r="A2813" s="5" t="s">
        <v>1732</v>
      </c>
      <c r="B2813" s="1" t="s">
        <v>1733</v>
      </c>
      <c r="D2813" s="11" t="s">
        <v>1734</v>
      </c>
      <c r="E2813" s="1" t="s">
        <v>1735</v>
      </c>
      <c r="H2813" t="s">
        <v>1636</v>
      </c>
      <c r="I2813" t="s">
        <v>27</v>
      </c>
      <c r="J2813" s="15" t="s">
        <v>28</v>
      </c>
      <c r="L2813" s="7">
        <v>0.45</v>
      </c>
      <c r="M2813" s="7">
        <v>0.4</v>
      </c>
      <c r="N2813" s="9">
        <v>0.94216266800000004</v>
      </c>
    </row>
    <row r="2814" spans="1:14" x14ac:dyDescent="0.25">
      <c r="A2814" s="5" t="s">
        <v>1732</v>
      </c>
      <c r="B2814" s="1" t="s">
        <v>1733</v>
      </c>
      <c r="D2814" s="11" t="s">
        <v>1734</v>
      </c>
      <c r="E2814" s="1" t="s">
        <v>1735</v>
      </c>
      <c r="H2814" t="s">
        <v>1636</v>
      </c>
      <c r="I2814" t="s">
        <v>27</v>
      </c>
      <c r="J2814" s="15" t="s">
        <v>28</v>
      </c>
      <c r="L2814" s="7">
        <v>0.43</v>
      </c>
      <c r="M2814" s="7">
        <v>0.4</v>
      </c>
      <c r="N2814" s="9">
        <v>0.86297541300000002</v>
      </c>
    </row>
    <row r="2815" spans="1:14" x14ac:dyDescent="0.25">
      <c r="A2815" s="5" t="s">
        <v>1732</v>
      </c>
      <c r="B2815" s="1" t="s">
        <v>1733</v>
      </c>
      <c r="D2815" s="11" t="s">
        <v>1734</v>
      </c>
      <c r="E2815" s="1" t="s">
        <v>1735</v>
      </c>
      <c r="H2815" t="s">
        <v>1636</v>
      </c>
      <c r="I2815" t="s">
        <v>27</v>
      </c>
      <c r="J2815" s="15" t="s">
        <v>28</v>
      </c>
      <c r="L2815" s="7">
        <v>0.48</v>
      </c>
      <c r="M2815" s="7">
        <v>0.4</v>
      </c>
      <c r="N2815" s="9">
        <v>0.82830187499999997</v>
      </c>
    </row>
    <row r="2816" spans="1:14" x14ac:dyDescent="0.25">
      <c r="A2816" s="5" t="s">
        <v>1732</v>
      </c>
      <c r="B2816" s="1" t="s">
        <v>1733</v>
      </c>
      <c r="D2816" s="11" t="s">
        <v>1734</v>
      </c>
      <c r="E2816" s="1" t="s">
        <v>1735</v>
      </c>
      <c r="H2816" t="s">
        <v>1636</v>
      </c>
      <c r="I2816" t="s">
        <v>27</v>
      </c>
      <c r="J2816" s="15" t="s">
        <v>28</v>
      </c>
      <c r="L2816" s="7">
        <v>0.56999999999999995</v>
      </c>
      <c r="M2816" s="7">
        <v>0.5</v>
      </c>
      <c r="N2816" s="9">
        <v>0.91526450500000001</v>
      </c>
    </row>
    <row r="2817" spans="1:21" x14ac:dyDescent="0.25">
      <c r="A2817" s="5" t="s">
        <v>1732</v>
      </c>
      <c r="B2817" s="1" t="s">
        <v>1733</v>
      </c>
      <c r="D2817" s="11" t="s">
        <v>1734</v>
      </c>
      <c r="E2817" s="1" t="s">
        <v>1735</v>
      </c>
      <c r="H2817" t="s">
        <v>1636</v>
      </c>
      <c r="I2817" t="s">
        <v>27</v>
      </c>
      <c r="J2817" s="15" t="s">
        <v>28</v>
      </c>
      <c r="L2817" s="7">
        <v>0.56999999999999995</v>
      </c>
      <c r="M2817" s="7">
        <v>0.6</v>
      </c>
      <c r="N2817" s="9">
        <v>0.96450166100000001</v>
      </c>
    </row>
    <row r="2818" spans="1:21" x14ac:dyDescent="0.25">
      <c r="A2818" s="5" t="s">
        <v>1732</v>
      </c>
      <c r="B2818" s="1" t="s">
        <v>1733</v>
      </c>
      <c r="D2818" s="11" t="s">
        <v>1734</v>
      </c>
      <c r="E2818" s="1" t="s">
        <v>1735</v>
      </c>
      <c r="H2818" t="s">
        <v>1636</v>
      </c>
      <c r="I2818" t="s">
        <v>27</v>
      </c>
      <c r="J2818" s="15" t="s">
        <v>28</v>
      </c>
      <c r="L2818" s="7">
        <v>0.54</v>
      </c>
      <c r="M2818" s="7">
        <v>0.5</v>
      </c>
      <c r="N2818" s="9">
        <v>0.92594683799999999</v>
      </c>
    </row>
    <row r="2819" spans="1:21" x14ac:dyDescent="0.25">
      <c r="A2819" s="5" t="s">
        <v>1732</v>
      </c>
      <c r="B2819" s="1" t="s">
        <v>1733</v>
      </c>
      <c r="D2819" s="11" t="s">
        <v>1734</v>
      </c>
      <c r="E2819" s="1" t="s">
        <v>1735</v>
      </c>
      <c r="H2819" t="s">
        <v>1636</v>
      </c>
      <c r="I2819" t="s">
        <v>27</v>
      </c>
      <c r="J2819" s="15" t="s">
        <v>28</v>
      </c>
      <c r="L2819" s="7">
        <v>0.51</v>
      </c>
      <c r="M2819" s="7">
        <v>0.5</v>
      </c>
      <c r="N2819" s="9">
        <v>0.95622780699999999</v>
      </c>
    </row>
    <row r="2820" spans="1:21" x14ac:dyDescent="0.25">
      <c r="A2820" s="5" t="s">
        <v>1732</v>
      </c>
      <c r="B2820" s="1" t="s">
        <v>1733</v>
      </c>
      <c r="D2820" s="11" t="s">
        <v>1734</v>
      </c>
      <c r="E2820" s="1" t="s">
        <v>1735</v>
      </c>
      <c r="H2820" t="s">
        <v>1636</v>
      </c>
      <c r="I2820" t="s">
        <v>27</v>
      </c>
      <c r="J2820" s="15" t="s">
        <v>28</v>
      </c>
      <c r="L2820" s="7">
        <v>0.5</v>
      </c>
      <c r="M2820" s="7">
        <v>0.5</v>
      </c>
      <c r="N2820" s="9">
        <v>0.92191184900000001</v>
      </c>
    </row>
    <row r="2821" spans="1:21" x14ac:dyDescent="0.25">
      <c r="A2821" s="5" t="s">
        <v>1732</v>
      </c>
      <c r="B2821" s="1" t="s">
        <v>1733</v>
      </c>
      <c r="D2821" s="11" t="s">
        <v>1734</v>
      </c>
      <c r="E2821" s="1" t="s">
        <v>1735</v>
      </c>
      <c r="H2821" t="s">
        <v>1636</v>
      </c>
      <c r="I2821" t="s">
        <v>27</v>
      </c>
      <c r="J2821" s="15" t="s">
        <v>28</v>
      </c>
      <c r="L2821" s="7">
        <v>0.55000000000000004</v>
      </c>
      <c r="M2821" s="7">
        <v>0.5</v>
      </c>
      <c r="N2821" s="9">
        <v>0.88821179699999997</v>
      </c>
    </row>
    <row r="2822" spans="1:21" x14ac:dyDescent="0.25">
      <c r="A2822" s="5" t="s">
        <v>1732</v>
      </c>
      <c r="B2822" s="1" t="s">
        <v>1733</v>
      </c>
      <c r="D2822" s="11" t="s">
        <v>1734</v>
      </c>
      <c r="E2822" s="1" t="s">
        <v>1735</v>
      </c>
      <c r="H2822" t="s">
        <v>1636</v>
      </c>
      <c r="I2822" t="s">
        <v>27</v>
      </c>
      <c r="J2822" s="15" t="s">
        <v>28</v>
      </c>
      <c r="L2822" s="7">
        <v>0.57999999999999996</v>
      </c>
      <c r="M2822" s="7">
        <v>0.5</v>
      </c>
      <c r="N2822" s="9">
        <v>0.91531750899999997</v>
      </c>
    </row>
    <row r="2823" spans="1:21" x14ac:dyDescent="0.25">
      <c r="A2823" s="5" t="s">
        <v>1732</v>
      </c>
      <c r="B2823" s="1" t="s">
        <v>1733</v>
      </c>
      <c r="D2823" s="11" t="s">
        <v>1734</v>
      </c>
      <c r="E2823" s="1" t="s">
        <v>1735</v>
      </c>
      <c r="H2823" t="s">
        <v>1636</v>
      </c>
      <c r="I2823" t="s">
        <v>27</v>
      </c>
      <c r="J2823" s="15" t="s">
        <v>28</v>
      </c>
      <c r="L2823" s="7">
        <v>0.55000000000000004</v>
      </c>
      <c r="M2823" s="7">
        <v>0.5</v>
      </c>
      <c r="N2823" s="9">
        <v>0.91912943999999996</v>
      </c>
    </row>
    <row r="2824" spans="1:21" s="16" customFormat="1" x14ac:dyDescent="0.25">
      <c r="A2824" s="18" t="s">
        <v>1732</v>
      </c>
      <c r="B2824" s="19" t="s">
        <v>1733</v>
      </c>
      <c r="D2824" s="20" t="s">
        <v>1734</v>
      </c>
      <c r="E2824" s="25" t="s">
        <v>1735</v>
      </c>
      <c r="H2824" s="16" t="s">
        <v>1636</v>
      </c>
      <c r="I2824" s="16" t="s">
        <v>27</v>
      </c>
      <c r="J2824" s="21" t="s">
        <v>28</v>
      </c>
      <c r="K2824" s="43"/>
      <c r="L2824" s="17">
        <v>0.56000000000000005</v>
      </c>
      <c r="M2824" s="17">
        <v>0.5</v>
      </c>
      <c r="N2824" s="22">
        <v>0.91937008499999995</v>
      </c>
      <c r="O2824" s="23"/>
      <c r="P2824" s="18"/>
      <c r="U2824" s="18"/>
    </row>
  </sheetData>
  <autoFilter ref="A1:U1" xr:uid="{0F60719C-CAB1-45B0-8B95-6CCF651B404F}"/>
  <phoneticPr fontId="4" type="noConversion"/>
  <hyperlinks>
    <hyperlink ref="D571" r:id="rId1" xr:uid="{016A9614-0E8D-4D9D-B60E-602BA51F72FA}"/>
    <hyperlink ref="D572" r:id="rId2" xr:uid="{8A420DD9-0EF1-4E43-AC46-254379226831}"/>
    <hyperlink ref="D573" r:id="rId3" xr:uid="{199BE72F-939D-47B7-B5A7-C04FE7A11733}"/>
    <hyperlink ref="D543" r:id="rId4" xr:uid="{681591B8-2172-4BA9-823A-FEC438497313}"/>
    <hyperlink ref="D544" r:id="rId5" xr:uid="{696480AF-63A0-4917-A0CC-4DEB47C7AA21}"/>
    <hyperlink ref="D545" r:id="rId6" xr:uid="{4CB5A489-931F-4294-AE74-BE0181500042}"/>
    <hyperlink ref="D546:D553" r:id="rId7" display="https://doi.org/10.1016/S0377-0273(99)00055-4" xr:uid="{DA8D3155-935A-4D0C-964F-D6A904898DA0}"/>
    <hyperlink ref="D226" r:id="rId8" xr:uid="{3E761A08-02B3-46FA-B559-D70B54EC4F87}"/>
    <hyperlink ref="D574" r:id="rId9" xr:uid="{5F766936-2DEC-47DA-8094-7EE9CBF2567D}"/>
    <hyperlink ref="D575:D651" r:id="rId10" display="https://doi.org/10.1016/j.jvolgeores.2010.04.001 " xr:uid="{F85E100E-BBCE-4881-AA54-04151D00DF70}"/>
    <hyperlink ref="D652" r:id="rId11" xr:uid="{EE7E24D8-5361-4499-BC4B-3D290C0959FB}"/>
    <hyperlink ref="D653:D661" r:id="rId12" display="https://doi.org/10.1016/S0012-821X(03)00386-8" xr:uid="{63A7F74A-F51D-4527-833E-D2D6B58119ED}"/>
    <hyperlink ref="D1012:D1033" r:id="rId13" display="https://doi.org/10.1016/S0012-821X(03)00386-8" xr:uid="{1352615A-9E48-4788-B36F-695016079E42}"/>
    <hyperlink ref="D662" r:id="rId14" xr:uid="{27488910-77AB-4271-870B-17E5F07355CE}"/>
    <hyperlink ref="D663:D873" r:id="rId15" display="https://doi.org/10.1016/j.jvolgeores.2006.11.005" xr:uid="{0DEEF0FC-A5BD-47E2-9153-5A9C57A7429E}"/>
    <hyperlink ref="D954" r:id="rId16" xr:uid="{FF3097B5-270E-4143-98AF-D285788C55A4}"/>
    <hyperlink ref="D955:D961" r:id="rId17" display="https://doi.org/10.1016/j.jvolgeores.2015.03.016" xr:uid="{02C1FD92-32D3-46E5-A86E-263A68A61EBE}"/>
    <hyperlink ref="D1002" r:id="rId18" xr:uid="{8815FC2B-1836-4AD1-8117-4F11BC8D9194}"/>
    <hyperlink ref="D1003:D1011" r:id="rId19" display="https://doi.org/10.1029/2006JB004385" xr:uid="{F1000038-F3E1-48FD-B032-64A286C5BE15}"/>
    <hyperlink ref="D1041:D1048" r:id="rId20" display="https://doi.org/10.1016/j.jvolgeores.2006.11.005" xr:uid="{3F74927A-3E44-48D6-A161-7C6BD1D41429}"/>
    <hyperlink ref="D1104:D1112" r:id="rId21" display="https://doi.org/10.1016/j.jvolgeores.2015.03.016" xr:uid="{F95D9684-8AE4-426A-9DA4-E75FD4855D84}"/>
    <hyperlink ref="D1113:D1151" r:id="rId22" display="https://doi.org/10.1029/2006JB004385" xr:uid="{087D1D76-A179-4AF2-B3BD-820CBF93D4F7}"/>
    <hyperlink ref="D1224" r:id="rId23" xr:uid="{1E97820E-1672-4994-8A99-F4F46D0C8799}"/>
    <hyperlink ref="D1225:D1245" r:id="rId24" display="https://doi.org/10.1130/G35593.1" xr:uid="{F30BBBE3-6C35-4F52-88A9-3DCA8714C281}"/>
    <hyperlink ref="D1246" r:id="rId25" xr:uid="{7883081D-4759-474D-8722-5557CBF186A6}"/>
    <hyperlink ref="D1255" r:id="rId26" xr:uid="{70557BE5-10DF-460C-8334-22C96738089B}"/>
    <hyperlink ref="D1256:D1265" r:id="rId27" display="https://doi.org/10.1016/S0377-0273(99)00055-4" xr:uid="{DA93224E-D528-41FA-809D-D8DBAFDEC895}"/>
    <hyperlink ref="D1338" r:id="rId28" xr:uid="{D5B2B183-B5A8-4563-94ED-E4E130C5B02F}"/>
    <hyperlink ref="D1593:D1606" r:id="rId29" display="https://doi.org/10.1016/S0377-0273(99)00055-4" xr:uid="{DCB1C4EC-28B3-456D-93D8-573F1574EC0F}"/>
    <hyperlink ref="D1342" r:id="rId30" xr:uid="{203EBE9F-5A76-44F8-BD62-E97EC446893D}"/>
    <hyperlink ref="D1343:D1346" r:id="rId31" display="https://doi.org/10.1016/j.epsl.2015.07.053" xr:uid="{B5776FAC-56B0-4684-A413-4C54DF29BAFD}"/>
    <hyperlink ref="D2" r:id="rId32" xr:uid="{345EF15E-A773-4375-B2D2-7165E19CBFBB}"/>
    <hyperlink ref="D3:D225" r:id="rId33" display="https://doi.org/10.1016/j.epsl.2017.01.011" xr:uid="{FD84D41F-9402-4799-848C-4B9A342DFA1A}"/>
    <hyperlink ref="D436:D542" r:id="rId34" display="https://doi.org/10.1016/j.epsl.2017.01.011" xr:uid="{58F36F53-BBE2-4C31-A754-64066A975193}"/>
    <hyperlink ref="D898:D946" r:id="rId35" display="https://doi.org/10.1016/j.epsl.2017.01.011" xr:uid="{6E61BC2B-0F18-48B3-9CF0-62B31ABC8D94}"/>
    <hyperlink ref="D227:D435" r:id="rId36" display="https://doi.org/10.1007/s00445-014-0890-y" xr:uid="{5532919B-0A6C-459E-86CE-905D2DF8CA3F}"/>
    <hyperlink ref="D1034:D1040" r:id="rId37" display="https://doi.org/10.1016/S0012-821X(03)00386-8" xr:uid="{17D30FEA-8477-4BB2-A9F1-98F3F4D3AD3F}"/>
    <hyperlink ref="D1247:D1254" r:id="rId38" display="https://doi.org/10.1007/s00445-006-0073-6" xr:uid="{35AC4BDB-7AF7-42CB-8618-F233CFAAF015}"/>
    <hyperlink ref="D1339:D1341" r:id="rId39" display="https://doi.org/10.1007/s00445-006-0073-6" xr:uid="{4B824DE2-7C0A-46C0-8E0B-6C959E0A8CCC}"/>
    <hyperlink ref="D1607" r:id="rId40" xr:uid="{3B2465CA-CAB4-4C14-AFB1-4FBE47B67DF6}"/>
    <hyperlink ref="D1608" r:id="rId41" xr:uid="{2426FBAD-5116-4466-A331-5F79B1E7DD99}"/>
    <hyperlink ref="D1609:D1680" r:id="rId42" display="https://doi.org/10.1007/s00445-008-0250-x" xr:uid="{FE2CF0A7-3950-4C8D-91D1-11C72173CA30}"/>
    <hyperlink ref="D1681" r:id="rId43" xr:uid="{6533F665-4C2C-41C2-ACA6-A64246EA882E}"/>
    <hyperlink ref="D1682:D1730" r:id="rId44" display="https://doi.org/10.1007/s00445-012-0648-3" xr:uid="{B038B44E-E06F-4B24-B316-0BFDF47C4315}"/>
    <hyperlink ref="D1731" r:id="rId45" xr:uid="{C5E1B9D3-F7C5-442B-9E78-812715627C9E}"/>
    <hyperlink ref="D1732:D1744" r:id="rId46" display="https://doi.org/10.1130/G35593.1" xr:uid="{346C1163-6CEA-4FFF-9F84-5DA96735A4F7}"/>
    <hyperlink ref="D1745" r:id="rId47" xr:uid="{CA7B42AE-BD70-4188-86DF-7DACD0257A71}"/>
    <hyperlink ref="D1746:D1751" r:id="rId48" display="https://doi.org/10.1016/j.epsl.2004.09.025" xr:uid="{76C357E5-D8D2-45C2-8D27-2982A6F520F8}"/>
    <hyperlink ref="D1752" r:id="rId49" xr:uid="{072D49B5-ACD5-454D-AAD1-9885084556D4}"/>
    <hyperlink ref="D1753:D1781" r:id="rId50" display="https://doi.org/10.1007/s00445-002-0230-5" xr:uid="{717DB1C5-D6B5-4664-B836-803D23EF8866}"/>
    <hyperlink ref="D1799" r:id="rId51" xr:uid="{EF9B4C6D-54FA-473F-950C-6CED3CAB9E4A}"/>
    <hyperlink ref="D1800:D1816" r:id="rId52" display="https://doi.org/10.1016/j.jvolgeores.2008.04.011" xr:uid="{83957442-A740-4BCF-B78A-DBB87D7EF5DA}"/>
    <hyperlink ref="D1820:D1827" r:id="rId53" display="https://doi.org/10.1130/G35593.1" xr:uid="{41238107-0DE8-4C25-A940-4A46CB9674A6}"/>
    <hyperlink ref="D1828:D1855" r:id="rId54" display="https://doi.org/10.1016/j.epsl.2004.09.025" xr:uid="{E1F3E9E7-5B12-4E90-A477-03933A78390C}"/>
    <hyperlink ref="D1816" r:id="rId55" xr:uid="{DE988CF1-A88A-46EF-829F-A429561049DA}"/>
    <hyperlink ref="D1817" r:id="rId56" xr:uid="{E25B09DB-4AC3-4888-A106-0F7587C8D07F}"/>
    <hyperlink ref="D2329" r:id="rId57" xr:uid="{671ABFC7-6300-422D-9400-D3C29175FB91}"/>
    <hyperlink ref="D2330" r:id="rId58" xr:uid="{EF5D0613-149D-4A65-B245-E85C1C865B1B}"/>
    <hyperlink ref="D2331" r:id="rId59" xr:uid="{E236FB43-0F66-4C82-A455-D46D7F42BDA0}"/>
    <hyperlink ref="D2332" r:id="rId60" xr:uid="{50C98458-FA6B-42A4-8625-873A5775DDED}"/>
    <hyperlink ref="D2333" r:id="rId61" xr:uid="{64C0067E-58D7-4280-A7FD-298B6C6DEC12}"/>
    <hyperlink ref="D2334" r:id="rId62" xr:uid="{3E5B2C4B-70A8-4E52-9735-9843691FE55F}"/>
    <hyperlink ref="D2335" r:id="rId63" xr:uid="{191503D1-0534-4FCF-8F9F-32B039559E0A}"/>
    <hyperlink ref="D2336" r:id="rId64" xr:uid="{FED4AD63-E609-4B65-8206-F9016E307D29}"/>
    <hyperlink ref="D2337" r:id="rId65" xr:uid="{E60FB925-C40B-4534-AE75-D5C8664EEE36}"/>
    <hyperlink ref="D2338" r:id="rId66" xr:uid="{3C20742B-C75D-4A37-8FF3-9D7D4E3C2082}"/>
    <hyperlink ref="D2339" r:id="rId67" xr:uid="{102B1A65-2793-4075-92B9-0F2962B7B06B}"/>
    <hyperlink ref="D2340" r:id="rId68" xr:uid="{8C4D7B6A-4E5B-4708-837B-5718ECEF95FB}"/>
    <hyperlink ref="D2341" r:id="rId69" xr:uid="{20DCCB0D-45A8-4460-87CB-843D469D2CC5}"/>
    <hyperlink ref="D2342" r:id="rId70" xr:uid="{B62945BF-F261-4FB2-99F5-02DB94FC42E5}"/>
    <hyperlink ref="D2343" r:id="rId71" xr:uid="{0AA45A17-B80C-4966-8A7F-7B868E57C281}"/>
    <hyperlink ref="D2344" r:id="rId72" xr:uid="{325E1FB6-2A5C-405A-839E-FE45E6353430}"/>
    <hyperlink ref="D2345" r:id="rId73" xr:uid="{49D68251-558C-4B99-B9B0-2BBA7669FBEB}"/>
    <hyperlink ref="D2346" r:id="rId74" xr:uid="{B2706EA3-EFE1-4CA6-90F1-0361F6B1D88E}"/>
    <hyperlink ref="D2347" r:id="rId75" xr:uid="{588351DB-F19E-49E5-AFA5-AA6C55DF484F}"/>
    <hyperlink ref="D2348" r:id="rId76" xr:uid="{411DC416-A331-4A07-9199-58084D345D38}"/>
    <hyperlink ref="D2349" r:id="rId77" xr:uid="{4E18CCDE-AEB4-470C-B218-E391111F1037}"/>
    <hyperlink ref="D2350" r:id="rId78" xr:uid="{4B135970-A1B2-415C-AAD2-4FD8DB842EA1}"/>
    <hyperlink ref="D2351" r:id="rId79" xr:uid="{13EB5034-8F01-4257-98BA-E1982956D2DC}"/>
    <hyperlink ref="D2352" r:id="rId80" xr:uid="{D02B8EC3-3B14-487C-B38C-3EC5DF3214A9}"/>
    <hyperlink ref="D2353" r:id="rId81" xr:uid="{A79B728E-34B8-4C4F-8B51-DBF7EF4A19E9}"/>
    <hyperlink ref="D2354" r:id="rId82" xr:uid="{11227B92-706A-4C88-A616-34575D3D9E14}"/>
    <hyperlink ref="D2355" r:id="rId83" xr:uid="{E2907B49-EAB3-40DD-AB16-0B86309B456C}"/>
    <hyperlink ref="D2356" r:id="rId84" xr:uid="{F4ED3395-61FE-430E-B6EC-C99BE8E2F254}"/>
    <hyperlink ref="D2357" r:id="rId85" xr:uid="{7F3D427F-9CC1-49FD-B086-700A5BDBB438}"/>
    <hyperlink ref="D2358" r:id="rId86" xr:uid="{E8A5DDE8-8288-4145-B23E-33A39441EB2E}"/>
    <hyperlink ref="D2359" r:id="rId87" xr:uid="{4024F928-B0EC-4FB5-98AA-5A9A4A5E2D25}"/>
    <hyperlink ref="D2360" r:id="rId88" xr:uid="{86001D59-968B-47AB-8F12-C41D75B25691}"/>
    <hyperlink ref="D2361" r:id="rId89" xr:uid="{CB20DC95-5397-45DF-A558-9160CF327DDC}"/>
    <hyperlink ref="D2362" r:id="rId90" xr:uid="{7E5E1591-EB63-45B4-8484-DEE1DC0FD013}"/>
    <hyperlink ref="D2363" r:id="rId91" xr:uid="{BAD0C6AA-24AC-4DBD-8B19-08CF93C639EB}"/>
    <hyperlink ref="D2364" r:id="rId92" xr:uid="{66DF2824-8AC2-4D2B-BA02-B5B57D82F8A8}"/>
    <hyperlink ref="D2365" r:id="rId93" xr:uid="{8C090E1C-3A17-44F3-A209-AF3AA3A112D9}"/>
    <hyperlink ref="D2366" r:id="rId94" xr:uid="{772C7B3E-A2A3-4CF8-9177-77F87EE4EBF8}"/>
    <hyperlink ref="D2367" r:id="rId95" xr:uid="{C2D5DE0E-07D6-41C8-87FE-BD646F1B507B}"/>
    <hyperlink ref="D2368" r:id="rId96" xr:uid="{CFA9FA82-3752-4A47-8E0D-FF74A72FE015}"/>
    <hyperlink ref="D2369" r:id="rId97" xr:uid="{2C6A626F-0FD9-4523-8DA4-A6DCF4165C38}"/>
    <hyperlink ref="D2370" r:id="rId98" xr:uid="{8DA0E956-706A-493D-AE1E-D6722C87D821}"/>
    <hyperlink ref="D2371" r:id="rId99" xr:uid="{1ADC40CB-96E0-4D3C-8724-5FB7A426CF51}"/>
    <hyperlink ref="D2372" r:id="rId100" xr:uid="{E5E8BB5D-5D9F-4263-81D9-3EED3213EEC3}"/>
    <hyperlink ref="D2373" r:id="rId101" xr:uid="{15AC75C4-4D7C-4ADC-AF04-8F81B495785E}"/>
    <hyperlink ref="D2374" r:id="rId102" xr:uid="{4A8AAF3A-C467-4805-BEDB-03EA3AABE914}"/>
    <hyperlink ref="D2375" r:id="rId103" xr:uid="{C5AA0873-DBBC-430A-944B-440B17C7E25B}"/>
    <hyperlink ref="D2376" r:id="rId104" xr:uid="{10481651-EE6D-43E0-AFCE-0DA13F79814A}"/>
    <hyperlink ref="D2377" r:id="rId105" xr:uid="{80A334CF-B18D-410A-84CF-27E310F7B3EF}"/>
    <hyperlink ref="D2378" r:id="rId106" xr:uid="{2DF4362B-8586-4493-9747-E3255681869C}"/>
    <hyperlink ref="D2379" r:id="rId107" xr:uid="{69E6E500-37AE-4F52-A92D-D2B67CCEA9DD}"/>
    <hyperlink ref="D2380" r:id="rId108" xr:uid="{CEF77C84-BF7B-49E1-ACB0-47B4D8AC639F}"/>
    <hyperlink ref="D2381" r:id="rId109" xr:uid="{2F74660D-5B2B-4DCC-9199-7826272D2580}"/>
    <hyperlink ref="D2382" r:id="rId110" xr:uid="{01C92468-DDC5-4D2B-A38A-2DFBF3C42384}"/>
    <hyperlink ref="D2383" r:id="rId111" xr:uid="{345930D8-9751-4155-B7AF-A67F06FD5A05}"/>
    <hyperlink ref="D2384" r:id="rId112" xr:uid="{7714A6EA-A8D5-4F17-A4E0-B8634CF5579D}"/>
    <hyperlink ref="D2385" r:id="rId113" xr:uid="{A6EE7A53-FE41-48AD-93C1-1E2175A9A6F3}"/>
    <hyperlink ref="D2386" r:id="rId114" xr:uid="{BB783E63-3EDA-4159-9DA3-E8EA2B0E8AE1}"/>
    <hyperlink ref="D2387" r:id="rId115" xr:uid="{7DAA8DF3-0E8F-434A-96E3-105C51638D70}"/>
    <hyperlink ref="D2388" r:id="rId116" xr:uid="{50A0A1D1-326A-412E-8F53-19965CC40F6E}"/>
    <hyperlink ref="D2389" r:id="rId117" xr:uid="{28A087B8-90B1-4DDD-8622-14FDA4597895}"/>
    <hyperlink ref="D2390" r:id="rId118" xr:uid="{7FCCF4CC-4E06-4FCE-A3E2-AD231DC39416}"/>
    <hyperlink ref="D2391" r:id="rId119" xr:uid="{C897B9B1-52B3-4EF6-B7BC-12CBE2B8E116}"/>
    <hyperlink ref="D2392" r:id="rId120" xr:uid="{50783FF5-557B-49FE-9432-DD229F841302}"/>
    <hyperlink ref="D2393" r:id="rId121" xr:uid="{D812818A-8291-48EB-BF9B-2697EDD97B2D}"/>
    <hyperlink ref="D2394" r:id="rId122" xr:uid="{104F5E72-2392-476C-A093-E40D74C5C816}"/>
    <hyperlink ref="D2395" r:id="rId123" xr:uid="{0090EB15-8F9C-4E6D-84A1-5A78A6EAB70F}"/>
    <hyperlink ref="D2396" r:id="rId124" xr:uid="{526E935C-E7AF-4B47-BE07-AA2DAE33A333}"/>
    <hyperlink ref="D2397" r:id="rId125" xr:uid="{46F2DF32-F0E4-4E6C-BEAF-E01E1F976224}"/>
    <hyperlink ref="D2398" r:id="rId126" xr:uid="{E0EA816F-1E4F-4A50-9FF7-3C596C556424}"/>
    <hyperlink ref="D2399" r:id="rId127" xr:uid="{76F19123-FF36-4866-B303-491F6880BB0D}"/>
    <hyperlink ref="D2400" r:id="rId128" xr:uid="{6B3B5149-012F-45DB-8ED8-122559A45FDC}"/>
    <hyperlink ref="D2401" r:id="rId129" xr:uid="{5B84A027-FF94-432F-8F76-75F380194E0D}"/>
    <hyperlink ref="D2402" r:id="rId130" xr:uid="{6E04E9DC-15B1-47DC-81DE-100D16AAAB44}"/>
    <hyperlink ref="D2403" r:id="rId131" xr:uid="{AE2C0EF6-3D6D-4EC2-A2F0-CB5D8037A5AA}"/>
    <hyperlink ref="D2404" r:id="rId132" xr:uid="{741DFF34-2672-4E25-B971-3B33FDF1F810}"/>
    <hyperlink ref="D2405" r:id="rId133" xr:uid="{10F6D308-9189-4004-9314-FC24188C0D42}"/>
    <hyperlink ref="D2406" r:id="rId134" xr:uid="{8173DC9F-7F39-4ACF-AA66-116AC5698B56}"/>
    <hyperlink ref="D2407" r:id="rId135" xr:uid="{49A37D30-DF9A-4B2D-BD79-27636F421102}"/>
    <hyperlink ref="D2408" r:id="rId136" xr:uid="{93E36C1A-7EA7-4BB9-99A0-18A8FB91C92A}"/>
    <hyperlink ref="D2409" r:id="rId137" xr:uid="{1738C75C-3F0D-4DF0-A697-515FCF22DDA1}"/>
    <hyperlink ref="D2410" r:id="rId138" xr:uid="{4682F2B1-E399-4D49-9CB7-9AA68F411AA0}"/>
    <hyperlink ref="D2411" r:id="rId139" xr:uid="{3179439D-8F82-4F5E-A8AE-51F0BBA0FF0E}"/>
    <hyperlink ref="D2412" r:id="rId140" xr:uid="{38D05346-98F7-4CC0-813E-BD124FF57F7A}"/>
    <hyperlink ref="D2413" r:id="rId141" xr:uid="{C9AA9E52-1471-46CB-9C5E-F4F7164A46FB}"/>
    <hyperlink ref="D2414" r:id="rId142" xr:uid="{BAC16AEE-9890-40E1-8ECC-B3A14E9ADE65}"/>
    <hyperlink ref="D2415" r:id="rId143" xr:uid="{CD0AD419-D4D6-4A71-B2B6-32375E70A6F9}"/>
    <hyperlink ref="D2416" r:id="rId144" xr:uid="{D68D3276-48AD-4742-BB24-B60B1ACD7EFD}"/>
    <hyperlink ref="D2417" r:id="rId145" xr:uid="{131CD8E0-1426-405A-A590-10039B67FF7F}"/>
    <hyperlink ref="D2418" r:id="rId146" xr:uid="{D1F90595-42AD-4878-885D-96C081D27CD9}"/>
    <hyperlink ref="D2419" r:id="rId147" xr:uid="{36850ACD-6076-4D01-9A06-AF2B60BB8A4C}"/>
    <hyperlink ref="D2420" r:id="rId148" xr:uid="{CBE8B065-C064-48F2-85DE-56AF9813DC09}"/>
    <hyperlink ref="D2421" r:id="rId149" xr:uid="{B0528283-92F5-4048-BAC1-F1679F7AE73F}"/>
    <hyperlink ref="D2422" r:id="rId150" xr:uid="{34B86596-EC36-4779-BA0B-8173E42349E0}"/>
    <hyperlink ref="D2423" r:id="rId151" xr:uid="{7CFDB23E-F0DD-43A3-8895-7DEA4DA27C45}"/>
    <hyperlink ref="D2424" r:id="rId152" xr:uid="{1ECD45EF-A0F0-43FB-9C84-F470E95CC526}"/>
    <hyperlink ref="D2425" r:id="rId153" xr:uid="{BDE2F7E8-D68D-49C4-8003-36EB2D2E51FD}"/>
    <hyperlink ref="D2426" r:id="rId154" xr:uid="{5C95CEA5-6B0D-47F9-9737-689DE3875769}"/>
    <hyperlink ref="D2427" r:id="rId155" xr:uid="{D4AFD368-5A60-411A-8EE0-5576310724C0}"/>
    <hyperlink ref="D2428" r:id="rId156" xr:uid="{EF184F47-A7BB-4EF2-9F65-9D005DFC8679}"/>
    <hyperlink ref="D2429" r:id="rId157" xr:uid="{C0133BE1-C670-45D6-B3CB-7CEFF64B5986}"/>
    <hyperlink ref="D2430" r:id="rId158" xr:uid="{A842D579-AAFA-40CD-B165-850DD5FAB07F}"/>
    <hyperlink ref="D2431" r:id="rId159" xr:uid="{0923F7D0-A0F9-4CF4-A77C-120172943242}"/>
    <hyperlink ref="D2432" r:id="rId160" xr:uid="{AA066B3C-1708-428B-9626-5526858AE221}"/>
    <hyperlink ref="D2433" r:id="rId161" xr:uid="{100262C4-F890-4AC0-A112-32A348E4A5F6}"/>
    <hyperlink ref="D2434" r:id="rId162" xr:uid="{8D94F998-0642-441C-8CA8-AA3A0D1B0E39}"/>
    <hyperlink ref="D2435" r:id="rId163" xr:uid="{687D941B-D961-428A-A975-4079FF05B7D8}"/>
    <hyperlink ref="D2436" r:id="rId164" xr:uid="{59C91754-AD7B-4551-9A9D-05FA6A8126C6}"/>
    <hyperlink ref="D2437" r:id="rId165" xr:uid="{E55E740A-434D-4F4D-9CA1-2E5C97007F54}"/>
    <hyperlink ref="D2438" r:id="rId166" xr:uid="{6EEA6DA5-50DC-48BA-A5DE-8983D7E29805}"/>
    <hyperlink ref="D2439" r:id="rId167" xr:uid="{A56C80C5-ABB3-48B8-B1AD-7194C940532B}"/>
    <hyperlink ref="D2440" r:id="rId168" xr:uid="{C56B90BB-D250-427F-A66E-52B8F5317E1E}"/>
    <hyperlink ref="D2441" r:id="rId169" xr:uid="{EEE75E36-B239-46BC-89B4-FE4EC346C018}"/>
    <hyperlink ref="D2442" r:id="rId170" xr:uid="{91A8B7C7-8D1B-4F67-B4EE-507B08967D82}"/>
    <hyperlink ref="D2443" r:id="rId171" xr:uid="{A57957F6-55C8-40AD-A92D-96E628CD3EF5}"/>
    <hyperlink ref="D2444" r:id="rId172" xr:uid="{F47C76CD-0BC0-40DF-8C42-35CE3798D97B}"/>
    <hyperlink ref="D2445" r:id="rId173" xr:uid="{7031839B-6607-4227-9404-08319BC08451}"/>
    <hyperlink ref="D2446" r:id="rId174" xr:uid="{0B1338DC-D853-4E75-BBA6-775F2A7D0F5D}"/>
    <hyperlink ref="D2447" r:id="rId175" xr:uid="{A5B0CA44-D6F3-4D95-9F11-7A4201F03AB7}"/>
    <hyperlink ref="D2448" r:id="rId176" xr:uid="{916CFC64-BC44-4AD3-8038-16CAAB045B1A}"/>
    <hyperlink ref="D2449" r:id="rId177" xr:uid="{1E26AD47-9EEB-4718-B0EE-23044CFA361D}"/>
    <hyperlink ref="D2450" r:id="rId178" xr:uid="{5EF6053F-5EFA-44B9-B48C-FCA2C53F338A}"/>
    <hyperlink ref="D2451" r:id="rId179" xr:uid="{A42B4F29-8913-4D1D-8B80-48B50818919E}"/>
    <hyperlink ref="D2452" r:id="rId180" xr:uid="{E060C981-0F5B-40C4-AC6F-55209412D31E}"/>
    <hyperlink ref="D2453" r:id="rId181" xr:uid="{31AD8BAF-6B97-4478-891C-6D1780820F40}"/>
    <hyperlink ref="D2454" r:id="rId182" xr:uid="{B8917537-0546-41E2-9D6D-B596C5CF3557}"/>
    <hyperlink ref="D2455" r:id="rId183" xr:uid="{630FD490-059B-4509-BF4F-519677BA876D}"/>
    <hyperlink ref="D2456" r:id="rId184" xr:uid="{68B2E923-5C74-49AE-AE9B-A90ED02D0064}"/>
    <hyperlink ref="D2457" r:id="rId185" xr:uid="{A16835FA-8C61-48EA-83DB-5AD3E544F58B}"/>
    <hyperlink ref="D2458" r:id="rId186" xr:uid="{24F96B4F-984B-4F5D-A153-D5196352BFC5}"/>
    <hyperlink ref="D2459" r:id="rId187" xr:uid="{92533181-7837-4881-ABC2-0F354E7C1C0F}"/>
    <hyperlink ref="D2460" r:id="rId188" xr:uid="{DA5988E2-6B3A-4C4A-86E1-A01C6372209B}"/>
    <hyperlink ref="D2461" r:id="rId189" xr:uid="{FCF9F2E5-8ECC-43E0-AE7F-0EC20118524E}"/>
    <hyperlink ref="D2462" r:id="rId190" xr:uid="{8891B2F2-38C6-4A27-808D-E45C19904414}"/>
    <hyperlink ref="D2463" r:id="rId191" xr:uid="{4E365857-5653-42FA-A637-9232B12C5B5C}"/>
    <hyperlink ref="D2464" r:id="rId192" xr:uid="{BC5E6B2C-46C1-4C94-8BF4-C09641AD6570}"/>
    <hyperlink ref="D2465" r:id="rId193" xr:uid="{A0CA9520-1435-4C8A-A731-7ECC50B95E39}"/>
    <hyperlink ref="D2466" r:id="rId194" xr:uid="{7C771B20-6962-4C8C-8CDB-2DEEB3185C63}"/>
    <hyperlink ref="D2467" r:id="rId195" xr:uid="{8DA5ED6C-B438-4CF2-9B28-97A5468135FC}"/>
    <hyperlink ref="D2468" r:id="rId196" xr:uid="{B82E3B80-E07F-4E67-B539-C883062C58D9}"/>
    <hyperlink ref="D2469" r:id="rId197" xr:uid="{ED04FC4C-9553-43AB-A882-0EB65810ABB9}"/>
    <hyperlink ref="D2470" r:id="rId198" xr:uid="{EACAE5D3-A6D9-4F21-8E6E-340FE2AE6C7E}"/>
    <hyperlink ref="D2471" r:id="rId199" xr:uid="{15906941-6864-4F53-87EC-EBE9BEB7C99C}"/>
    <hyperlink ref="D2472" r:id="rId200" xr:uid="{F14ABBF3-472C-4A06-923B-4481AAB836D2}"/>
    <hyperlink ref="D2473" r:id="rId201" xr:uid="{F47F9679-8393-451C-B1D5-474BB1C7952E}"/>
    <hyperlink ref="D2474" r:id="rId202" xr:uid="{DB44962A-C893-486D-9945-4DA9239542EB}"/>
    <hyperlink ref="D2475" r:id="rId203" xr:uid="{3A6B052D-7926-4515-BE48-8EF34A595053}"/>
    <hyperlink ref="D2476" r:id="rId204" xr:uid="{985E8697-43ED-4517-8067-59606C9B1C3F}"/>
    <hyperlink ref="D2477" r:id="rId205" xr:uid="{0364949C-3DFA-4ABA-96B2-4BB42625CCD7}"/>
    <hyperlink ref="D2478" r:id="rId206" xr:uid="{47097A80-CC9D-46B5-9FB6-9030622B59B2}"/>
    <hyperlink ref="D2479" r:id="rId207" xr:uid="{79336BBB-B6C2-4EAC-8FD8-231769E16F94}"/>
    <hyperlink ref="D2480" r:id="rId208" xr:uid="{2D6054F8-C35D-466A-8D85-EF0AA15C965F}"/>
    <hyperlink ref="D2481" r:id="rId209" xr:uid="{B73E1031-192E-4CF0-BD41-2DC01821C4E1}"/>
    <hyperlink ref="D2482" r:id="rId210" xr:uid="{306CBC4C-FD43-4E62-8765-CC6D9AD2806F}"/>
    <hyperlink ref="D2483" r:id="rId211" xr:uid="{4C64DC9A-B2A8-4C2D-B8BC-7E95A5991D30}"/>
    <hyperlink ref="D2484" r:id="rId212" xr:uid="{6D45D559-E5A1-4561-A2B0-081F61F99F9F}"/>
    <hyperlink ref="D2485" r:id="rId213" xr:uid="{8ED5E0AE-443F-4B0C-A974-F972518BB03C}"/>
    <hyperlink ref="D2486" r:id="rId214" xr:uid="{662850D1-AB75-4EE4-A42F-3C31B49B22BA}"/>
    <hyperlink ref="D2487" r:id="rId215" xr:uid="{382A99F7-EB6E-4CB7-8A8A-CB75A284BAF4}"/>
    <hyperlink ref="D2488" r:id="rId216" xr:uid="{4E3A6A97-7C56-4B3C-B746-37BEAB02D9E0}"/>
    <hyperlink ref="D2489" r:id="rId217" xr:uid="{BD955E18-74B6-4410-B2B9-8EA06159C1DE}"/>
    <hyperlink ref="D2490" r:id="rId218" xr:uid="{62582376-5EBC-4A0B-9A14-EED594D8A5C7}"/>
    <hyperlink ref="D2491" r:id="rId219" xr:uid="{472F2885-4733-45DD-AC08-B170E618DF0A}"/>
    <hyperlink ref="D2492" r:id="rId220" xr:uid="{73B62A1E-B4E0-4383-A6B6-85453C9FE3D2}"/>
    <hyperlink ref="D2493" r:id="rId221" xr:uid="{C547D95B-38DE-43FC-BAD4-AAA7CEFBBA1C}"/>
    <hyperlink ref="D2494" r:id="rId222" xr:uid="{57553C3D-E748-44F3-9604-8401D6A0B23A}"/>
    <hyperlink ref="D2495" r:id="rId223" xr:uid="{6D3371CD-376D-4F1E-9EBA-EFABCCD80775}"/>
    <hyperlink ref="D2496" r:id="rId224" xr:uid="{118224C0-7088-4072-BEBD-61504EE231E3}"/>
    <hyperlink ref="D2497" r:id="rId225" xr:uid="{296BE6C6-6458-49B4-9F92-9513F1FBB91A}"/>
    <hyperlink ref="D2498" r:id="rId226" xr:uid="{D0B20269-B6AA-4A58-A8D3-7B2A889CF8A0}"/>
    <hyperlink ref="D2499" r:id="rId227" xr:uid="{B77694FF-142E-4194-8C0A-44410C826E43}"/>
    <hyperlink ref="D2500" r:id="rId228" xr:uid="{A3706F55-47A7-4E4F-959D-6D1A8E1B4255}"/>
    <hyperlink ref="D2501" r:id="rId229" xr:uid="{F0EC4A57-D73D-421B-9C9D-89AB41F020DF}"/>
    <hyperlink ref="D2502" r:id="rId230" xr:uid="{A6935BDC-3497-444B-BDB9-FAFDCDE293CA}"/>
    <hyperlink ref="D2503" r:id="rId231" xr:uid="{B1E69FF2-FCC0-4ADA-91DC-FAA4C3601CDF}"/>
    <hyperlink ref="D2504" r:id="rId232" xr:uid="{E84D0F44-F31E-4B3F-9CA9-65B3D96AAAF8}"/>
    <hyperlink ref="D2505" r:id="rId233" xr:uid="{2AA7A815-41BF-48F9-B494-79213DF4C049}"/>
    <hyperlink ref="D2506" r:id="rId234" xr:uid="{47A7B4B1-80DA-42CB-85BD-D4C0CC1EAAE8}"/>
    <hyperlink ref="D2507" r:id="rId235" xr:uid="{9431020F-B9F6-40E1-BF83-2EEDA66E1367}"/>
    <hyperlink ref="D2508" r:id="rId236" xr:uid="{A5312DE2-7969-447C-9DF8-5A67E4DA1EDA}"/>
    <hyperlink ref="D2509" r:id="rId237" xr:uid="{F26D79AE-507E-427E-AAEC-582C1181E4A2}"/>
    <hyperlink ref="D2510" r:id="rId238" xr:uid="{07CAE9A8-ED9E-436F-AD17-8F41A0142A91}"/>
    <hyperlink ref="D2511" r:id="rId239" xr:uid="{CEEB01E5-4601-49C6-8524-FEC3F2371649}"/>
    <hyperlink ref="D2512" r:id="rId240" xr:uid="{BBAD0671-A8F1-4512-857D-F1417F41CEA0}"/>
    <hyperlink ref="D1856" r:id="rId241" xr:uid="{4D612C58-7449-4D34-BDF8-ADA3AED62A7D}"/>
    <hyperlink ref="D1857" r:id="rId242" xr:uid="{2F4847FA-1E02-43A3-B781-6369E756AAC1}"/>
    <hyperlink ref="D1858" r:id="rId243" xr:uid="{F3BA451E-21DC-47EC-A7BB-A0DC2E81538C}"/>
    <hyperlink ref="D1859" r:id="rId244" xr:uid="{3D681AD7-D0A7-4A7C-ACE6-F3477AB71239}"/>
    <hyperlink ref="D1860" r:id="rId245" xr:uid="{9544F490-ED14-4DEF-B66A-B2885FEEEFA1}"/>
    <hyperlink ref="D1861" r:id="rId246" xr:uid="{BEDDF3BA-4A22-4C82-8C3D-2414A43B305D}"/>
    <hyperlink ref="D1862" r:id="rId247" xr:uid="{7CFA9911-0729-41A3-9036-60A1852AD1C1}"/>
    <hyperlink ref="D1863" r:id="rId248" xr:uid="{E13398FE-D278-4CC1-8499-C9BC52658457}"/>
    <hyperlink ref="D1864" r:id="rId249" xr:uid="{12A3A473-59C7-4A2E-ADBB-409A3B04F3DB}"/>
    <hyperlink ref="D1865" r:id="rId250" xr:uid="{C0E7DE8E-597B-47CE-A4C8-583C090AF504}"/>
    <hyperlink ref="D1866" r:id="rId251" xr:uid="{F50B900C-72FC-418A-8B38-20AF41AE5F94}"/>
    <hyperlink ref="D1867" r:id="rId252" xr:uid="{71F886D1-C382-4C34-A5E6-B10818008066}"/>
    <hyperlink ref="D1868" r:id="rId253" xr:uid="{48CC0F09-5A92-4F62-B536-D4E2FC6BF67D}"/>
    <hyperlink ref="D1869" r:id="rId254" xr:uid="{BEDDD70C-822C-4E1F-8800-0C476D73355B}"/>
    <hyperlink ref="D1870" r:id="rId255" xr:uid="{4F561B84-C596-4A1E-89D9-492D02646079}"/>
    <hyperlink ref="D1871" r:id="rId256" xr:uid="{9BC138D6-1087-4711-A4EE-C600B7E0478A}"/>
    <hyperlink ref="D1872" r:id="rId257" xr:uid="{A941D36B-4BB8-45DA-9570-25C6D09840AE}"/>
    <hyperlink ref="D1873" r:id="rId258" xr:uid="{53DA1C0C-9CD6-4820-8224-A9F3D6EFE815}"/>
    <hyperlink ref="D1874" r:id="rId259" xr:uid="{0442E4F7-90F1-4C48-B77B-C634737273C3}"/>
    <hyperlink ref="D1875" r:id="rId260" xr:uid="{7FFD4171-57CE-44D3-A80F-31556A51172B}"/>
    <hyperlink ref="D1876" r:id="rId261" xr:uid="{0DCD3FE3-9746-4E6A-A260-98C08766603C}"/>
    <hyperlink ref="D1877" r:id="rId262" xr:uid="{03B750D9-A2BE-46FD-B037-A228F2593B64}"/>
    <hyperlink ref="D1878" r:id="rId263" xr:uid="{6B16BDE6-DC0B-4D8B-A97A-588FDA4C118E}"/>
    <hyperlink ref="D1879" r:id="rId264" xr:uid="{FEB276EE-0DAD-4953-A5DF-32EBD2378E2C}"/>
    <hyperlink ref="D1880" r:id="rId265" xr:uid="{A8013CC0-D565-43DD-91A9-D925F306FC55}"/>
    <hyperlink ref="D1881" r:id="rId266" xr:uid="{4183AF8C-DAF1-4BDE-A119-761B0FF9D10F}"/>
    <hyperlink ref="D1882" r:id="rId267" xr:uid="{E7F9C648-EC3A-450B-96E7-8361DA8E60DC}"/>
    <hyperlink ref="D1883" r:id="rId268" xr:uid="{F65F79FA-50EE-4FBB-8609-FCFC69E16DAA}"/>
    <hyperlink ref="D1884" r:id="rId269" xr:uid="{62032D1D-B27A-49C3-AA3C-5FA6B76E0B17}"/>
    <hyperlink ref="D1885" r:id="rId270" xr:uid="{B3C57A1E-6378-4547-98AA-2A425D115BBD}"/>
    <hyperlink ref="D1886" r:id="rId271" xr:uid="{E740D4CB-A79D-4BE0-9D5C-22C8C06085DE}"/>
    <hyperlink ref="D1887" r:id="rId272" xr:uid="{2F1FEFAD-7D53-4898-B379-73126FF15834}"/>
    <hyperlink ref="D1888" r:id="rId273" xr:uid="{A3B87895-CB7A-45F4-90F4-4A94619B4420}"/>
    <hyperlink ref="D1889" r:id="rId274" xr:uid="{B7741810-C7B6-4BFE-A27C-B7D95FE869ED}"/>
    <hyperlink ref="D1890" r:id="rId275" xr:uid="{AC3B03C2-FF74-43ED-A3C7-89BB2DE826DB}"/>
    <hyperlink ref="D1891" r:id="rId276" xr:uid="{62A5DAE4-28C3-4529-8193-50C7AB92CA79}"/>
    <hyperlink ref="D1892" r:id="rId277" xr:uid="{08251A5A-2848-46E1-9A78-B3352D158470}"/>
    <hyperlink ref="D1893" r:id="rId278" xr:uid="{452ED9DC-A326-4050-9472-7511EA4D3921}"/>
    <hyperlink ref="D1894" r:id="rId279" xr:uid="{A4C37D39-64D6-425B-8478-1097BD89DD72}"/>
    <hyperlink ref="D1895" r:id="rId280" xr:uid="{31DAFC32-4027-4EAD-934B-E5A35C860FC5}"/>
    <hyperlink ref="D1896" r:id="rId281" xr:uid="{EDB36A82-A6AD-40C7-9DF5-58C9CDA1B4AD}"/>
    <hyperlink ref="D1897" r:id="rId282" xr:uid="{0BF8DAEC-F661-4E73-BDAB-813A24B65683}"/>
    <hyperlink ref="D1898" r:id="rId283" xr:uid="{3814ECE9-A578-4A7A-979F-F3BE70892E7E}"/>
    <hyperlink ref="D1899" r:id="rId284" xr:uid="{F498A6EA-9827-4F06-B6F7-EEB926837F55}"/>
    <hyperlink ref="D1900" r:id="rId285" xr:uid="{AFD04CC1-F10A-4716-938A-EEC52C0078D6}"/>
    <hyperlink ref="D1901" r:id="rId286" xr:uid="{76A6698E-E056-4481-A888-63E7E8C7B93C}"/>
    <hyperlink ref="D1902" r:id="rId287" xr:uid="{1123C24C-EEFA-46B4-91F2-2D1345FC131D}"/>
    <hyperlink ref="D1903" r:id="rId288" xr:uid="{927F0885-E409-4533-8846-981D75C30258}"/>
    <hyperlink ref="D1904" r:id="rId289" xr:uid="{92CB2624-C728-40A7-82C3-295434650883}"/>
    <hyperlink ref="D1905" r:id="rId290" xr:uid="{E6B68758-FF4B-4549-81CA-A8A837F2B87B}"/>
    <hyperlink ref="D1906" r:id="rId291" xr:uid="{1A0B3779-9A86-4538-A765-9C5A7D45931B}"/>
    <hyperlink ref="D1907" r:id="rId292" xr:uid="{5E9EC060-733F-4F23-BB65-53E96CAD96F7}"/>
    <hyperlink ref="D1908" r:id="rId293" xr:uid="{672B7D72-DFA3-4593-8199-58AF86FADD27}"/>
    <hyperlink ref="D1909" r:id="rId294" xr:uid="{E991C1C0-AF11-4ABC-847C-2B5BA31D7B58}"/>
    <hyperlink ref="D1910" r:id="rId295" xr:uid="{9C87ADF8-5CBB-44DA-8887-2DAFB6D71D37}"/>
    <hyperlink ref="D1911" r:id="rId296" xr:uid="{63102FDD-40C3-41FF-840F-39A648AF39A1}"/>
    <hyperlink ref="D1912" r:id="rId297" xr:uid="{721A2AAD-3374-41A9-A807-B182938476C8}"/>
    <hyperlink ref="D1913" r:id="rId298" xr:uid="{0821CFD7-4086-4496-BCFD-28939AF716E2}"/>
    <hyperlink ref="D1914" r:id="rId299" xr:uid="{A0E4499C-70B3-4E67-AA9C-3E4FC698F751}"/>
    <hyperlink ref="D1915" r:id="rId300" xr:uid="{6B2C8A5D-C2EE-48FC-97C3-911B1F6D1159}"/>
    <hyperlink ref="D1916" r:id="rId301" xr:uid="{28D6C163-C54F-4FBC-B6D7-C7A618F31DBF}"/>
    <hyperlink ref="D1917:D2328" r:id="rId302" display="https://doi.org/10.1007/s00445-017-1099-7" xr:uid="{CBE46A6E-87F4-4B59-9CA8-A62B60B9D787}"/>
    <hyperlink ref="D2513" r:id="rId303" xr:uid="{04FF18D6-B6AF-43F1-A530-59B2B10DBD60}"/>
    <hyperlink ref="D2514:D2528" r:id="rId304" display="https://doi.org/10.1016/j.epsl.2009.04.001" xr:uid="{F52E351A-803E-437B-8F5C-5DB5859335F4}"/>
    <hyperlink ref="D2529" r:id="rId305" xr:uid="{8A1EF5A9-32EA-489A-B4D0-A0764B9719CF}"/>
    <hyperlink ref="D2530:D2541" r:id="rId306" display="https://doi.org/10.1029/2007JB005362" xr:uid="{54EE9E00-2A10-42FA-8E06-2B65F28E7D3A}"/>
    <hyperlink ref="D2542" r:id="rId307" xr:uid="{BCF7A1CE-A458-4F77-A765-90F2797C403B}"/>
    <hyperlink ref="D2543:D2548" r:id="rId308" display="https://doi.org/10.1016/j.epsl.2012.11.056" xr:uid="{305AF711-EAEB-4229-96D4-92F1438A8844}"/>
    <hyperlink ref="D2549" r:id="rId309" xr:uid="{CC71D198-34B3-4786-ABAD-59B941C69433}"/>
    <hyperlink ref="D2550:D2565" r:id="rId310" display="https://doi.org/10.1093/gji/ggv550" xr:uid="{349B0EED-87AE-48F8-A9CD-BFD0B3D4DE90}"/>
    <hyperlink ref="D2566" r:id="rId311" xr:uid="{44ECC2AD-BA3D-470F-86B6-34081CD8A04F}"/>
    <hyperlink ref="D2567:D2595" r:id="rId312" display="https://doi.org/10.1002/2013GL058105" xr:uid="{2F116194-F3A2-4369-B999-3532E7FB679A}"/>
    <hyperlink ref="D2567" r:id="rId313" xr:uid="{3CFE0B50-6BFE-4F5B-AA38-42D7BEFF6A10}"/>
    <hyperlink ref="D2596" r:id="rId314" xr:uid="{BDF52DED-BCB1-4C6A-9657-62AAE29EF7BD}"/>
    <hyperlink ref="D2597:D2646" r:id="rId315" display="https://doi.org/10.1016/j.chemgeo.2008.06.028" xr:uid="{8374A91D-A295-4EE0-A076-48478030D89C}"/>
    <hyperlink ref="D2783" r:id="rId316" xr:uid="{247D3A92-A759-47CD-9EE7-64139C375E1F}"/>
    <hyperlink ref="D2784" r:id="rId317" xr:uid="{FA4B55A3-2625-46DB-8360-2EB5B4E6899E}"/>
    <hyperlink ref="D2785" r:id="rId318" xr:uid="{55054C7F-B6F7-4AD1-8A12-7E66EDE94E6E}"/>
    <hyperlink ref="D2786" r:id="rId319" xr:uid="{B8CD403E-642F-4DE4-BA6F-C6D5B2978602}"/>
    <hyperlink ref="D2787" r:id="rId320" xr:uid="{5D3DD0D3-D8E0-4271-B39A-C2D8947A74A2}"/>
    <hyperlink ref="D2788" r:id="rId321" xr:uid="{ECCD20D3-7B06-4109-B52E-4E0812D01CC9}"/>
    <hyperlink ref="D2789" r:id="rId322" xr:uid="{1B8130D0-89B6-4D6B-8672-A41FED8C753B}"/>
    <hyperlink ref="D2790" r:id="rId323" xr:uid="{950532F8-296B-46ED-A69F-07C742433FF8}"/>
    <hyperlink ref="D2791" r:id="rId324" xr:uid="{3DDB8BBB-AE30-41E8-B58D-724CB307C2B6}"/>
    <hyperlink ref="D2792" r:id="rId325" xr:uid="{D9446FC5-874D-4AC6-A44A-3C797DCF8DF2}"/>
    <hyperlink ref="D2793" r:id="rId326" xr:uid="{CF0BCBDB-238F-48A3-BF74-2660FFB868B6}"/>
    <hyperlink ref="D2794" r:id="rId327" xr:uid="{2D4DCD68-84D5-4E83-9ECD-FCEAC6AB963E}"/>
    <hyperlink ref="D2795" r:id="rId328" xr:uid="{16B012F3-9A16-4E7B-8FB9-8B093128FD8B}"/>
    <hyperlink ref="D2796" r:id="rId329" xr:uid="{BEEA1FA6-8085-452F-A006-E9776EE76C3F}"/>
    <hyperlink ref="D2797" r:id="rId330" xr:uid="{6F6DB44F-1F4E-45B7-A29F-8CE5B5911850}"/>
    <hyperlink ref="D2798" r:id="rId331" xr:uid="{47593378-AD00-4E01-9E93-70FBFE1784ED}"/>
    <hyperlink ref="D2799" r:id="rId332" xr:uid="{989976CF-E484-4F94-9566-28ECF6437B6F}"/>
    <hyperlink ref="D2800" r:id="rId333" xr:uid="{0CA69102-5654-4BB3-B622-966BE1A1B51E}"/>
    <hyperlink ref="D2801" r:id="rId334" xr:uid="{3E496924-7414-4A00-9987-0440B520B871}"/>
    <hyperlink ref="D2802" r:id="rId335" xr:uid="{DB189C45-8026-4695-BAF5-961B99A1E02B}"/>
    <hyperlink ref="D2803" r:id="rId336" xr:uid="{7BD2464F-F861-4EE5-BCD6-01F31ED70A44}"/>
    <hyperlink ref="D2804" r:id="rId337" xr:uid="{A8446AB3-ABA7-44CC-8E2C-CCE7E026F951}"/>
    <hyperlink ref="D2805" r:id="rId338" xr:uid="{A79F066B-142E-4666-94A1-2A67FC69F226}"/>
    <hyperlink ref="D2806" r:id="rId339" xr:uid="{C885AD89-C00A-490B-8A00-E8787D94BD9E}"/>
    <hyperlink ref="D2807" r:id="rId340" xr:uid="{417A2D72-0DEB-48DE-B872-6AF3D09D5320}"/>
    <hyperlink ref="D2808" r:id="rId341" xr:uid="{520027A7-9AE0-4D27-9A5E-E13C8B8190CC}"/>
    <hyperlink ref="D2809" r:id="rId342" xr:uid="{07F19327-02CB-43E4-B2E6-48E3E44F6D4D}"/>
    <hyperlink ref="D2810" r:id="rId343" xr:uid="{73099134-51A5-4EE0-9839-68ABA20E0A88}"/>
    <hyperlink ref="D2811" r:id="rId344" xr:uid="{707B6A91-ECB7-4B7C-9A26-408EF1F11D35}"/>
    <hyperlink ref="D2812" r:id="rId345" xr:uid="{F9812B5C-B3CB-4D0A-B843-1CDE6DD88EB8}"/>
    <hyperlink ref="D2813" r:id="rId346" xr:uid="{0063232D-BBAC-4B07-9E0B-BE9053D5BBB5}"/>
    <hyperlink ref="D2814" r:id="rId347" xr:uid="{3D70BA63-4520-4351-96BF-918E8B26ADDA}"/>
    <hyperlink ref="D2815" r:id="rId348" xr:uid="{B7C45AC4-A66B-4D74-A7F6-C82835B537E8}"/>
    <hyperlink ref="D2816" r:id="rId349" xr:uid="{91981779-1913-4EC1-8E68-4C8E77FD8050}"/>
    <hyperlink ref="D2817" r:id="rId350" xr:uid="{A38E2EFB-B76A-45FE-ACF6-6E5A642A2B97}"/>
    <hyperlink ref="D2818" r:id="rId351" xr:uid="{A479536F-3CCF-4139-BA84-33999B6C0634}"/>
    <hyperlink ref="D2819" r:id="rId352" xr:uid="{FC2D3965-4EE3-4254-9037-CE2E08B6A71F}"/>
    <hyperlink ref="D2820" r:id="rId353" xr:uid="{5538303F-2444-44F9-AC03-14B30FCD030E}"/>
    <hyperlink ref="D2821" r:id="rId354" xr:uid="{472781DF-685B-49D6-872D-3A0C20F7D1AA}"/>
    <hyperlink ref="D2822" r:id="rId355" xr:uid="{7E9E1A2E-9C9E-4D3B-B6D0-A1D08D3E2819}"/>
    <hyperlink ref="D2823" r:id="rId356" xr:uid="{C26E52C0-9579-4DB9-96D9-083C0B3F12E2}"/>
    <hyperlink ref="D2824" r:id="rId357" xr:uid="{4A0F9331-4C7F-476F-B561-AE070AC6587F}"/>
    <hyperlink ref="D2749" r:id="rId358" xr:uid="{EDF6DE32-2439-4E9D-BEDD-501109E1DA6D}"/>
    <hyperlink ref="D2750:D2782" r:id="rId359" display="https://doi.org/10.1016/j.epsl.2015.07.053" xr:uid="{EB6DDF56-2610-43C8-878D-2DE41AA3D579}"/>
    <hyperlink ref="D2741" r:id="rId360" xr:uid="{B709F2C3-463B-4FD7-87EC-E29EA72DC590}"/>
    <hyperlink ref="D2742:D2748" r:id="rId361" display="https://doi.org/10.1007/s00445-002-0230-5" xr:uid="{AEB4E51C-CE49-4607-8F24-AC7E95B3B9B9}"/>
    <hyperlink ref="D2647:D2740" r:id="rId362" display="https://doi.org/10.1016/j.jvolgeores.2007.08.010" xr:uid="{F6EC8DC0-758F-42E2-BFDD-D1970E9DF79A}"/>
  </hyperlinks>
  <pageMargins left="0.7" right="0.7" top="0.75" bottom="0.75" header="0.3" footer="0.3"/>
  <pageSetup paperSize="9" orientation="portrait" verticalDpi="0" r:id="rId36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1B1E3B-AA22-4362-B413-BEB0E2EE1D96}">
  <dimension ref="A1:X3344"/>
  <sheetViews>
    <sheetView zoomScale="85" zoomScaleNormal="85" workbookViewId="0">
      <pane ySplit="1" topLeftCell="A2065" activePane="bottomLeft" state="frozen"/>
      <selection pane="bottomLeft" activeCell="A3344" sqref="A2071:XFD3344"/>
    </sheetView>
  </sheetViews>
  <sheetFormatPr defaultRowHeight="15" x14ac:dyDescent="0.25"/>
  <cols>
    <col min="1" max="1" width="24.7109375" style="5" customWidth="1"/>
    <col min="2" max="2" width="20.28515625" style="1" customWidth="1"/>
    <col min="3" max="3" width="23.5703125" customWidth="1"/>
    <col min="4" max="4" width="12" style="47" customWidth="1"/>
    <col min="5" max="5" width="15.28515625" style="1" customWidth="1"/>
    <col min="6" max="6" width="14.28515625" style="7" bestFit="1" customWidth="1"/>
    <col min="7" max="7" width="19.28515625" style="7" bestFit="1" customWidth="1"/>
    <col min="8" max="8" width="21.140625" bestFit="1" customWidth="1"/>
    <col min="9" max="9" width="22.140625" bestFit="1" customWidth="1"/>
    <col min="10" max="10" width="14" style="15" customWidth="1"/>
    <col min="11" max="11" width="18.42578125" bestFit="1" customWidth="1"/>
    <col min="12" max="12" width="18.42578125" style="7" bestFit="1" customWidth="1"/>
    <col min="13" max="13" width="24.42578125" style="7" bestFit="1" customWidth="1"/>
    <col min="14" max="14" width="14.42578125" style="9" bestFit="1" customWidth="1"/>
    <col min="15" max="15" width="24.28515625" style="14" bestFit="1" customWidth="1"/>
    <col min="16" max="16" width="24.28515625" style="29" bestFit="1" customWidth="1"/>
    <col min="17" max="17" width="27.42578125" style="14" bestFit="1" customWidth="1"/>
    <col min="18" max="18" width="18.28515625" style="9" bestFit="1" customWidth="1"/>
    <col min="19" max="19" width="19.5703125" style="7" bestFit="1" customWidth="1"/>
    <col min="20" max="20" width="20.7109375" style="7" bestFit="1" customWidth="1"/>
    <col min="21" max="21" width="20" style="49" bestFit="1" customWidth="1"/>
  </cols>
  <sheetData>
    <row r="1" spans="1:24" s="61" customFormat="1" x14ac:dyDescent="0.25">
      <c r="A1" s="59" t="s">
        <v>0</v>
      </c>
      <c r="B1" s="60" t="s">
        <v>1</v>
      </c>
      <c r="C1" s="61" t="s">
        <v>2</v>
      </c>
      <c r="D1" s="62" t="s">
        <v>3</v>
      </c>
      <c r="E1" s="60" t="s">
        <v>4</v>
      </c>
      <c r="F1" s="63" t="s">
        <v>5</v>
      </c>
      <c r="G1" s="63" t="s">
        <v>6</v>
      </c>
      <c r="H1" s="61" t="s">
        <v>7</v>
      </c>
      <c r="I1" s="61" t="s">
        <v>8</v>
      </c>
      <c r="J1" s="59" t="s">
        <v>9</v>
      </c>
      <c r="K1" s="12" t="s">
        <v>10</v>
      </c>
      <c r="L1" s="64" t="s">
        <v>11</v>
      </c>
      <c r="M1" s="63" t="s">
        <v>12</v>
      </c>
      <c r="N1" s="65" t="s">
        <v>13</v>
      </c>
      <c r="O1" s="66" t="s">
        <v>14</v>
      </c>
      <c r="P1" s="67" t="s">
        <v>15</v>
      </c>
      <c r="Q1" s="68" t="s">
        <v>16</v>
      </c>
      <c r="R1" s="65" t="s">
        <v>17</v>
      </c>
      <c r="S1" s="63" t="s">
        <v>18</v>
      </c>
      <c r="T1" s="63" t="s">
        <v>19</v>
      </c>
      <c r="U1" s="69" t="s">
        <v>20</v>
      </c>
      <c r="V1" s="70"/>
      <c r="W1" s="71"/>
      <c r="X1" s="60"/>
    </row>
    <row r="2" spans="1:24" x14ac:dyDescent="0.25">
      <c r="A2" s="5" t="s">
        <v>1736</v>
      </c>
      <c r="B2" s="1" t="s">
        <v>1737</v>
      </c>
      <c r="C2" t="s">
        <v>1738</v>
      </c>
      <c r="D2" s="26" t="s">
        <v>1739</v>
      </c>
      <c r="E2" s="1" t="s">
        <v>1332</v>
      </c>
      <c r="F2" s="7">
        <v>71.95</v>
      </c>
      <c r="G2" s="7">
        <v>6.63</v>
      </c>
      <c r="H2" t="s">
        <v>1740</v>
      </c>
      <c r="I2" t="s">
        <v>1333</v>
      </c>
      <c r="J2" s="15" t="s">
        <v>1741</v>
      </c>
      <c r="K2" t="s">
        <v>1742</v>
      </c>
      <c r="L2" s="7">
        <v>88.52</v>
      </c>
      <c r="M2" s="7">
        <v>86.95</v>
      </c>
      <c r="N2" s="9">
        <v>0.98226389516493451</v>
      </c>
    </row>
    <row r="3" spans="1:24" x14ac:dyDescent="0.25">
      <c r="A3" s="5" t="s">
        <v>1736</v>
      </c>
      <c r="B3" s="1" t="s">
        <v>1737</v>
      </c>
      <c r="C3" t="s">
        <v>1738</v>
      </c>
      <c r="D3" s="26" t="s">
        <v>1739</v>
      </c>
      <c r="E3" s="1" t="s">
        <v>1332</v>
      </c>
      <c r="F3" s="7">
        <v>71.95</v>
      </c>
      <c r="G3" s="7">
        <v>6.63</v>
      </c>
      <c r="H3" t="s">
        <v>1740</v>
      </c>
      <c r="I3" t="s">
        <v>1333</v>
      </c>
      <c r="J3" s="15" t="s">
        <v>1741</v>
      </c>
      <c r="K3" t="s">
        <v>1743</v>
      </c>
      <c r="L3" s="7">
        <v>89.94</v>
      </c>
      <c r="M3" s="7">
        <v>89.03</v>
      </c>
      <c r="N3" s="9">
        <v>0.9898821436513231</v>
      </c>
    </row>
    <row r="4" spans="1:24" x14ac:dyDescent="0.25">
      <c r="A4" s="5" t="s">
        <v>1736</v>
      </c>
      <c r="B4" s="1" t="s">
        <v>1737</v>
      </c>
      <c r="C4" t="s">
        <v>1738</v>
      </c>
      <c r="D4" s="26" t="s">
        <v>1739</v>
      </c>
      <c r="E4" s="1" t="s">
        <v>1332</v>
      </c>
      <c r="F4" s="7">
        <v>71.95</v>
      </c>
      <c r="G4" s="7">
        <v>6.63</v>
      </c>
      <c r="H4" t="s">
        <v>1740</v>
      </c>
      <c r="I4" t="s">
        <v>1333</v>
      </c>
      <c r="J4" s="15" t="s">
        <v>1741</v>
      </c>
      <c r="K4" t="s">
        <v>1744</v>
      </c>
      <c r="L4" s="7">
        <v>90.02</v>
      </c>
      <c r="M4" s="7">
        <v>88.75</v>
      </c>
      <c r="N4" s="9">
        <v>0.98589202399466791</v>
      </c>
    </row>
    <row r="5" spans="1:24" x14ac:dyDescent="0.25">
      <c r="A5" s="5" t="s">
        <v>1736</v>
      </c>
      <c r="B5" s="1" t="s">
        <v>1737</v>
      </c>
      <c r="C5" t="s">
        <v>1738</v>
      </c>
      <c r="D5" s="26" t="s">
        <v>1739</v>
      </c>
      <c r="E5" s="1" t="s">
        <v>1332</v>
      </c>
      <c r="F5" s="7">
        <v>72.180000000000007</v>
      </c>
      <c r="G5" s="7">
        <v>6.78</v>
      </c>
      <c r="H5" t="s">
        <v>1740</v>
      </c>
      <c r="I5" t="s">
        <v>1333</v>
      </c>
      <c r="J5" s="15" t="s">
        <v>1741</v>
      </c>
      <c r="K5" t="s">
        <v>1745</v>
      </c>
      <c r="L5" s="7">
        <v>78.25</v>
      </c>
      <c r="M5" s="7">
        <v>37.28</v>
      </c>
      <c r="N5" s="9">
        <v>0.47642172523961662</v>
      </c>
    </row>
    <row r="6" spans="1:24" x14ac:dyDescent="0.25">
      <c r="A6" s="5" t="s">
        <v>1736</v>
      </c>
      <c r="B6" s="1" t="s">
        <v>1737</v>
      </c>
      <c r="C6" t="s">
        <v>1738</v>
      </c>
      <c r="D6" s="26" t="s">
        <v>1739</v>
      </c>
      <c r="E6" s="1" t="s">
        <v>1332</v>
      </c>
      <c r="F6" s="7">
        <v>72.180000000000007</v>
      </c>
      <c r="G6" s="7">
        <v>6.78</v>
      </c>
      <c r="H6" t="s">
        <v>1740</v>
      </c>
      <c r="I6" t="s">
        <v>1333</v>
      </c>
      <c r="J6" s="15" t="s">
        <v>1741</v>
      </c>
      <c r="K6" t="s">
        <v>1746</v>
      </c>
      <c r="L6" s="7">
        <v>71.150000000000006</v>
      </c>
      <c r="M6" s="7">
        <v>84.03</v>
      </c>
      <c r="N6" s="9">
        <v>1.1810260014054812</v>
      </c>
    </row>
    <row r="7" spans="1:24" x14ac:dyDescent="0.25">
      <c r="A7" s="5" t="s">
        <v>1736</v>
      </c>
      <c r="B7" s="1" t="s">
        <v>1737</v>
      </c>
      <c r="C7" t="s">
        <v>1738</v>
      </c>
      <c r="D7" s="26" t="s">
        <v>1739</v>
      </c>
      <c r="E7" s="1" t="s">
        <v>1332</v>
      </c>
      <c r="F7" s="7">
        <v>72</v>
      </c>
      <c r="G7" s="7">
        <v>6.7</v>
      </c>
      <c r="H7" t="s">
        <v>1740</v>
      </c>
      <c r="I7" t="s">
        <v>1333</v>
      </c>
      <c r="J7" s="15" t="s">
        <v>1741</v>
      </c>
      <c r="K7" t="s">
        <v>1747</v>
      </c>
      <c r="L7" s="7">
        <v>84.11</v>
      </c>
      <c r="M7" s="7">
        <v>81.069999999999993</v>
      </c>
      <c r="N7" s="9">
        <v>0.9638568541196052</v>
      </c>
      <c r="O7" s="14">
        <v>4.5699999999999997E-13</v>
      </c>
      <c r="P7" s="29">
        <v>2.3800000000000001E-9</v>
      </c>
    </row>
    <row r="8" spans="1:24" x14ac:dyDescent="0.25">
      <c r="A8" s="5" t="s">
        <v>1736</v>
      </c>
      <c r="B8" s="1" t="s">
        <v>1737</v>
      </c>
      <c r="C8" t="s">
        <v>1738</v>
      </c>
      <c r="D8" s="26" t="s">
        <v>1739</v>
      </c>
      <c r="E8" s="1" t="s">
        <v>1332</v>
      </c>
      <c r="F8" s="7">
        <v>72</v>
      </c>
      <c r="G8" s="7">
        <v>6.7</v>
      </c>
      <c r="H8" t="s">
        <v>1740</v>
      </c>
      <c r="I8" t="s">
        <v>1333</v>
      </c>
      <c r="J8" s="15" t="s">
        <v>1741</v>
      </c>
      <c r="K8" t="s">
        <v>1748</v>
      </c>
      <c r="L8" s="7">
        <v>84.84</v>
      </c>
      <c r="M8" s="7">
        <v>82.64</v>
      </c>
      <c r="N8" s="9">
        <v>0.97406883545497402</v>
      </c>
      <c r="O8" s="14">
        <v>2.4400000000000001E-11</v>
      </c>
      <c r="P8" s="29">
        <v>5.1099999999999996E-7</v>
      </c>
    </row>
    <row r="9" spans="1:24" x14ac:dyDescent="0.25">
      <c r="A9" s="5" t="s">
        <v>1736</v>
      </c>
      <c r="B9" s="1" t="s">
        <v>1737</v>
      </c>
      <c r="C9" t="s">
        <v>1738</v>
      </c>
      <c r="D9" s="26" t="s">
        <v>1739</v>
      </c>
      <c r="E9" s="1" t="s">
        <v>1332</v>
      </c>
      <c r="F9" s="7">
        <v>72</v>
      </c>
      <c r="G9" s="7">
        <v>6.7</v>
      </c>
      <c r="H9" t="s">
        <v>1740</v>
      </c>
      <c r="I9" t="s">
        <v>1333</v>
      </c>
      <c r="J9" s="15" t="s">
        <v>1741</v>
      </c>
      <c r="K9" t="s">
        <v>1749</v>
      </c>
      <c r="L9" s="7">
        <v>84.4</v>
      </c>
      <c r="M9" s="7">
        <v>82.86</v>
      </c>
      <c r="N9" s="9">
        <v>0.98175355450236956</v>
      </c>
      <c r="O9" s="14">
        <v>2.6699999999999999E-11</v>
      </c>
      <c r="P9" s="29">
        <v>7.4000000000000001E-7</v>
      </c>
    </row>
    <row r="10" spans="1:24" x14ac:dyDescent="0.25">
      <c r="A10" s="5" t="s">
        <v>1736</v>
      </c>
      <c r="B10" s="1" t="s">
        <v>1737</v>
      </c>
      <c r="C10" t="s">
        <v>1738</v>
      </c>
      <c r="D10" s="26" t="s">
        <v>1739</v>
      </c>
      <c r="E10" s="1" t="s">
        <v>1332</v>
      </c>
      <c r="F10" s="7">
        <v>72</v>
      </c>
      <c r="G10" s="7">
        <v>6.7</v>
      </c>
      <c r="H10" t="s">
        <v>1740</v>
      </c>
      <c r="I10" t="s">
        <v>1333</v>
      </c>
      <c r="J10" s="15" t="s">
        <v>1741</v>
      </c>
      <c r="K10" t="s">
        <v>1750</v>
      </c>
      <c r="L10" s="7">
        <v>85.56</v>
      </c>
      <c r="M10" s="7">
        <v>84.02</v>
      </c>
      <c r="N10" s="9">
        <v>0.98200093501636276</v>
      </c>
      <c r="O10" s="14">
        <v>1.3000000000000001E-9</v>
      </c>
      <c r="P10" s="29">
        <v>1.43E-5</v>
      </c>
    </row>
    <row r="11" spans="1:24" x14ac:dyDescent="0.25">
      <c r="A11" s="5" t="s">
        <v>1736</v>
      </c>
      <c r="B11" s="1" t="s">
        <v>1737</v>
      </c>
      <c r="C11" t="s">
        <v>1738</v>
      </c>
      <c r="D11" s="26" t="s">
        <v>1739</v>
      </c>
      <c r="E11" s="1" t="s">
        <v>1332</v>
      </c>
      <c r="F11" s="7">
        <v>72.09</v>
      </c>
      <c r="G11" s="7">
        <v>6.63</v>
      </c>
      <c r="H11" t="s">
        <v>1740</v>
      </c>
      <c r="I11" t="s">
        <v>1333</v>
      </c>
      <c r="J11" s="15" t="s">
        <v>1741</v>
      </c>
      <c r="K11" t="s">
        <v>1751</v>
      </c>
      <c r="L11" s="7">
        <v>84.52</v>
      </c>
      <c r="M11" s="7">
        <v>83.39</v>
      </c>
      <c r="N11" s="9">
        <v>0.98663038334122111</v>
      </c>
    </row>
    <row r="12" spans="1:24" x14ac:dyDescent="0.25">
      <c r="A12" s="5" t="s">
        <v>1736</v>
      </c>
      <c r="B12" s="1" t="s">
        <v>1737</v>
      </c>
      <c r="C12" t="s">
        <v>1738</v>
      </c>
      <c r="D12" s="26" t="s">
        <v>1739</v>
      </c>
      <c r="E12" s="1" t="s">
        <v>1332</v>
      </c>
      <c r="F12" s="7">
        <v>72</v>
      </c>
      <c r="G12" s="7">
        <v>6.7</v>
      </c>
      <c r="H12" t="s">
        <v>1740</v>
      </c>
      <c r="I12" t="s">
        <v>1333</v>
      </c>
      <c r="J12" s="15" t="s">
        <v>1741</v>
      </c>
      <c r="K12" t="s">
        <v>1752</v>
      </c>
      <c r="L12" s="7">
        <v>83.17</v>
      </c>
      <c r="M12" s="7">
        <v>80.34</v>
      </c>
      <c r="N12" s="9">
        <v>0.96597330768305878</v>
      </c>
      <c r="O12" s="14">
        <v>5.5400000000000002E-12</v>
      </c>
      <c r="P12" s="29">
        <v>2.03E-7</v>
      </c>
    </row>
    <row r="13" spans="1:24" x14ac:dyDescent="0.25">
      <c r="A13" s="5" t="s">
        <v>1736</v>
      </c>
      <c r="B13" s="1" t="s">
        <v>1737</v>
      </c>
      <c r="C13" t="s">
        <v>1738</v>
      </c>
      <c r="D13" s="26" t="s">
        <v>1739</v>
      </c>
      <c r="E13" s="1" t="s">
        <v>1332</v>
      </c>
      <c r="F13" s="7">
        <v>72</v>
      </c>
      <c r="G13" s="7">
        <v>6.7</v>
      </c>
      <c r="H13" t="s">
        <v>1740</v>
      </c>
      <c r="I13" t="s">
        <v>1333</v>
      </c>
      <c r="J13" s="15" t="s">
        <v>1741</v>
      </c>
      <c r="K13" t="s">
        <v>1753</v>
      </c>
      <c r="L13" s="7">
        <v>85.15</v>
      </c>
      <c r="M13" s="7">
        <v>83.25</v>
      </c>
      <c r="N13" s="9">
        <v>0.97768643570170277</v>
      </c>
      <c r="O13" s="14">
        <v>3.5299999999999997E-11</v>
      </c>
      <c r="P13" s="29">
        <v>5.1099999999999996E-7</v>
      </c>
    </row>
    <row r="14" spans="1:24" x14ac:dyDescent="0.25">
      <c r="A14" s="5" t="s">
        <v>1736</v>
      </c>
      <c r="B14" s="1" t="s">
        <v>1737</v>
      </c>
      <c r="C14" t="s">
        <v>1738</v>
      </c>
      <c r="D14" s="26" t="s">
        <v>1739</v>
      </c>
      <c r="E14" s="1" t="s">
        <v>1332</v>
      </c>
      <c r="F14" s="7">
        <v>72</v>
      </c>
      <c r="G14" s="7">
        <v>6.7</v>
      </c>
      <c r="H14" t="s">
        <v>1740</v>
      </c>
      <c r="I14" t="s">
        <v>1333</v>
      </c>
      <c r="J14" s="15" t="s">
        <v>1741</v>
      </c>
      <c r="K14" t="s">
        <v>1754</v>
      </c>
      <c r="L14" s="7">
        <v>84.36</v>
      </c>
      <c r="M14" s="7">
        <v>82.09</v>
      </c>
      <c r="N14" s="9">
        <v>0.97309151256519677</v>
      </c>
      <c r="O14" s="14">
        <v>3.7199999999999998E-11</v>
      </c>
      <c r="P14" s="29">
        <v>5.6100000000000001E-7</v>
      </c>
    </row>
    <row r="15" spans="1:24" x14ac:dyDescent="0.25">
      <c r="A15" s="5" t="s">
        <v>1736</v>
      </c>
      <c r="B15" s="1" t="s">
        <v>1737</v>
      </c>
      <c r="C15" t="s">
        <v>1738</v>
      </c>
      <c r="D15" s="26" t="s">
        <v>1739</v>
      </c>
      <c r="E15" s="1" t="s">
        <v>1332</v>
      </c>
      <c r="F15" s="7">
        <v>72</v>
      </c>
      <c r="G15" s="7">
        <v>6.7</v>
      </c>
      <c r="H15" t="s">
        <v>1740</v>
      </c>
      <c r="I15" t="s">
        <v>1333</v>
      </c>
      <c r="J15" s="15" t="s">
        <v>1741</v>
      </c>
      <c r="K15" t="s">
        <v>1755</v>
      </c>
      <c r="L15" s="7">
        <v>87.04</v>
      </c>
      <c r="M15" s="7">
        <v>85.21</v>
      </c>
      <c r="N15" s="9">
        <v>0.97897518382352922</v>
      </c>
      <c r="O15" s="14">
        <v>2.0700000000000001E-9</v>
      </c>
      <c r="P15" s="29">
        <v>1.8899999999999999E-5</v>
      </c>
    </row>
    <row r="16" spans="1:24" x14ac:dyDescent="0.25">
      <c r="A16" s="5" t="s">
        <v>1736</v>
      </c>
      <c r="B16" s="1" t="s">
        <v>1737</v>
      </c>
      <c r="C16" t="s">
        <v>1738</v>
      </c>
      <c r="D16" s="26" t="s">
        <v>1739</v>
      </c>
      <c r="E16" s="1" t="s">
        <v>1332</v>
      </c>
      <c r="F16" s="7">
        <v>72</v>
      </c>
      <c r="G16" s="7">
        <v>6.7</v>
      </c>
      <c r="H16" t="s">
        <v>1740</v>
      </c>
      <c r="I16" t="s">
        <v>1333</v>
      </c>
      <c r="J16" s="15" t="s">
        <v>1741</v>
      </c>
      <c r="K16" t="s">
        <v>1756</v>
      </c>
      <c r="L16" s="7">
        <v>87.41</v>
      </c>
      <c r="M16" s="7">
        <v>85.62</v>
      </c>
      <c r="N16" s="9">
        <v>0.97952179384509785</v>
      </c>
      <c r="O16" s="14">
        <v>2.2699999999999998E-9</v>
      </c>
      <c r="P16" s="29">
        <v>2.4899999999999999E-5</v>
      </c>
    </row>
    <row r="17" spans="1:16" x14ac:dyDescent="0.25">
      <c r="A17" s="5" t="s">
        <v>1736</v>
      </c>
      <c r="B17" s="1" t="s">
        <v>1737</v>
      </c>
      <c r="C17" t="s">
        <v>1738</v>
      </c>
      <c r="D17" s="26" t="s">
        <v>1739</v>
      </c>
      <c r="E17" s="1" t="s">
        <v>1332</v>
      </c>
      <c r="F17" s="7">
        <v>72</v>
      </c>
      <c r="G17" s="7">
        <v>6.7</v>
      </c>
      <c r="H17" t="s">
        <v>1740</v>
      </c>
      <c r="I17" t="s">
        <v>1333</v>
      </c>
      <c r="J17" s="15" t="s">
        <v>1741</v>
      </c>
      <c r="K17" t="s">
        <v>1757</v>
      </c>
      <c r="L17" s="7">
        <v>85.23</v>
      </c>
      <c r="M17" s="7">
        <v>83.06</v>
      </c>
      <c r="N17" s="9">
        <v>0.97453948140326174</v>
      </c>
      <c r="O17" s="14">
        <v>6.75E-11</v>
      </c>
      <c r="P17" s="29">
        <v>8.9100000000000002E-7</v>
      </c>
    </row>
    <row r="18" spans="1:16" x14ac:dyDescent="0.25">
      <c r="A18" s="5" t="s">
        <v>1736</v>
      </c>
      <c r="B18" s="1" t="s">
        <v>1737</v>
      </c>
      <c r="C18" t="s">
        <v>1738</v>
      </c>
      <c r="D18" s="26" t="s">
        <v>1739</v>
      </c>
      <c r="E18" s="1" t="s">
        <v>1332</v>
      </c>
      <c r="F18" s="7">
        <v>72</v>
      </c>
      <c r="G18" s="7">
        <v>6.7</v>
      </c>
      <c r="H18" t="s">
        <v>1740</v>
      </c>
      <c r="I18" t="s">
        <v>1333</v>
      </c>
      <c r="J18" s="15" t="s">
        <v>1741</v>
      </c>
      <c r="K18" t="s">
        <v>1758</v>
      </c>
      <c r="L18" s="7">
        <v>84.35</v>
      </c>
      <c r="M18" s="7">
        <v>82.55</v>
      </c>
      <c r="N18" s="9">
        <v>0.9786603438055721</v>
      </c>
      <c r="O18" s="14">
        <v>1.1800000000000001E-10</v>
      </c>
      <c r="P18" s="29">
        <v>8.9100000000000002E-7</v>
      </c>
    </row>
    <row r="19" spans="1:16" x14ac:dyDescent="0.25">
      <c r="A19" s="5" t="s">
        <v>1736</v>
      </c>
      <c r="B19" s="1" t="s">
        <v>1737</v>
      </c>
      <c r="C19" t="s">
        <v>1738</v>
      </c>
      <c r="D19" s="26" t="s">
        <v>1739</v>
      </c>
      <c r="E19" s="1" t="s">
        <v>1332</v>
      </c>
      <c r="F19" s="7">
        <v>72</v>
      </c>
      <c r="G19" s="7">
        <v>6.7</v>
      </c>
      <c r="H19" t="s">
        <v>1740</v>
      </c>
      <c r="I19" t="s">
        <v>1333</v>
      </c>
      <c r="J19" s="15" t="s">
        <v>1741</v>
      </c>
      <c r="K19" t="s">
        <v>1759</v>
      </c>
      <c r="L19" s="7">
        <v>86.52</v>
      </c>
      <c r="M19" s="7">
        <v>85.53</v>
      </c>
      <c r="N19" s="9">
        <v>0.98855755894590847</v>
      </c>
      <c r="O19" s="14">
        <v>2.03E-11</v>
      </c>
      <c r="P19" s="29">
        <v>1.85E-7</v>
      </c>
    </row>
    <row r="20" spans="1:16" x14ac:dyDescent="0.25">
      <c r="A20" s="5" t="s">
        <v>1736</v>
      </c>
      <c r="B20" s="1" t="s">
        <v>1737</v>
      </c>
      <c r="C20" t="s">
        <v>1738</v>
      </c>
      <c r="D20" s="26" t="s">
        <v>1739</v>
      </c>
      <c r="E20" s="1" t="s">
        <v>1332</v>
      </c>
      <c r="F20" s="7">
        <v>72</v>
      </c>
      <c r="G20" s="7">
        <v>6.7</v>
      </c>
      <c r="H20" t="s">
        <v>1740</v>
      </c>
      <c r="I20" t="s">
        <v>1333</v>
      </c>
      <c r="J20" s="15" t="s">
        <v>1741</v>
      </c>
      <c r="K20" t="s">
        <v>1760</v>
      </c>
      <c r="L20" s="7">
        <v>84.7</v>
      </c>
      <c r="M20" s="7">
        <v>82.82</v>
      </c>
      <c r="N20" s="9">
        <v>0.97780401416765039</v>
      </c>
      <c r="O20" s="14">
        <v>1.27E-11</v>
      </c>
      <c r="P20" s="29">
        <v>1.68E-7</v>
      </c>
    </row>
    <row r="21" spans="1:16" x14ac:dyDescent="0.25">
      <c r="A21" s="5" t="s">
        <v>1736</v>
      </c>
      <c r="B21" s="1" t="s">
        <v>1737</v>
      </c>
      <c r="C21" t="s">
        <v>1738</v>
      </c>
      <c r="D21" s="26" t="s">
        <v>1739</v>
      </c>
      <c r="E21" s="1" t="s">
        <v>1332</v>
      </c>
      <c r="F21" s="7">
        <v>72</v>
      </c>
      <c r="G21" s="7">
        <v>6.7</v>
      </c>
      <c r="H21" t="s">
        <v>1740</v>
      </c>
      <c r="I21" t="s">
        <v>1333</v>
      </c>
      <c r="J21" s="15" t="s">
        <v>1741</v>
      </c>
      <c r="K21" t="s">
        <v>1761</v>
      </c>
      <c r="L21" s="7">
        <v>77.59</v>
      </c>
      <c r="M21" s="7">
        <v>72.72</v>
      </c>
      <c r="N21" s="9">
        <v>0.93723417966232758</v>
      </c>
      <c r="O21" s="14">
        <v>6.0799999999999999E-12</v>
      </c>
      <c r="P21" s="29">
        <v>1.4000000000000001E-7</v>
      </c>
    </row>
    <row r="22" spans="1:16" x14ac:dyDescent="0.25">
      <c r="A22" s="5" t="s">
        <v>1736</v>
      </c>
      <c r="B22" s="1" t="s">
        <v>1737</v>
      </c>
      <c r="C22" t="s">
        <v>1738</v>
      </c>
      <c r="D22" s="26" t="s">
        <v>1739</v>
      </c>
      <c r="E22" s="1" t="s">
        <v>1332</v>
      </c>
      <c r="F22" s="7">
        <v>72</v>
      </c>
      <c r="G22" s="7">
        <v>6.7</v>
      </c>
      <c r="H22" t="s">
        <v>1740</v>
      </c>
      <c r="I22" t="s">
        <v>1333</v>
      </c>
      <c r="J22" s="15" t="s">
        <v>1741</v>
      </c>
      <c r="K22" t="s">
        <v>1762</v>
      </c>
      <c r="L22" s="7">
        <v>75.930000000000007</v>
      </c>
      <c r="M22" s="7">
        <v>72.790000000000006</v>
      </c>
      <c r="N22" s="9">
        <v>0.95864612142763073</v>
      </c>
      <c r="O22" s="14">
        <v>2.1999999999999999E-12</v>
      </c>
      <c r="P22" s="29">
        <v>3.4900000000000001E-8</v>
      </c>
    </row>
    <row r="23" spans="1:16" x14ac:dyDescent="0.25">
      <c r="A23" s="5" t="s">
        <v>1736</v>
      </c>
      <c r="B23" s="1" t="s">
        <v>1737</v>
      </c>
      <c r="C23" t="s">
        <v>1738</v>
      </c>
      <c r="D23" s="26" t="s">
        <v>1739</v>
      </c>
      <c r="E23" s="1" t="s">
        <v>1332</v>
      </c>
      <c r="F23" s="7">
        <v>72</v>
      </c>
      <c r="G23" s="7">
        <v>6.7</v>
      </c>
      <c r="H23" t="s">
        <v>1740</v>
      </c>
      <c r="I23" t="s">
        <v>1333</v>
      </c>
      <c r="J23" s="15" t="s">
        <v>1741</v>
      </c>
      <c r="K23" t="s">
        <v>1763</v>
      </c>
      <c r="L23" s="7">
        <v>84.99</v>
      </c>
      <c r="M23" s="7">
        <v>82.52</v>
      </c>
      <c r="N23" s="9">
        <v>0.97093775738322152</v>
      </c>
      <c r="O23" s="14">
        <v>7.2300000000000005E-13</v>
      </c>
      <c r="P23" s="29">
        <v>4.5500000000000002E-9</v>
      </c>
    </row>
    <row r="24" spans="1:16" x14ac:dyDescent="0.25">
      <c r="A24" s="5" t="s">
        <v>1736</v>
      </c>
      <c r="B24" s="1" t="s">
        <v>1737</v>
      </c>
      <c r="C24" t="s">
        <v>1738</v>
      </c>
      <c r="D24" s="26" t="s">
        <v>1739</v>
      </c>
      <c r="E24" s="1" t="s">
        <v>1332</v>
      </c>
      <c r="F24" s="7">
        <v>72</v>
      </c>
      <c r="G24" s="7">
        <v>6.7</v>
      </c>
      <c r="H24" t="s">
        <v>1740</v>
      </c>
      <c r="I24" t="s">
        <v>1333</v>
      </c>
      <c r="J24" s="15" t="s">
        <v>1741</v>
      </c>
      <c r="K24" t="s">
        <v>1764</v>
      </c>
      <c r="L24" s="7">
        <v>85.31</v>
      </c>
      <c r="M24" s="7">
        <v>83.48</v>
      </c>
      <c r="N24" s="9">
        <v>0.97854882194350024</v>
      </c>
      <c r="O24" s="14">
        <v>1.38E-12</v>
      </c>
      <c r="P24" s="29">
        <v>1.66E-8</v>
      </c>
    </row>
    <row r="25" spans="1:16" x14ac:dyDescent="0.25">
      <c r="A25" s="5" t="s">
        <v>1736</v>
      </c>
      <c r="B25" s="1" t="s">
        <v>1737</v>
      </c>
      <c r="C25" t="s">
        <v>1738</v>
      </c>
      <c r="D25" s="26" t="s">
        <v>1739</v>
      </c>
      <c r="E25" s="1" t="s">
        <v>1332</v>
      </c>
      <c r="F25" s="7">
        <v>72</v>
      </c>
      <c r="G25" s="7">
        <v>6.7</v>
      </c>
      <c r="H25" t="s">
        <v>1740</v>
      </c>
      <c r="I25" t="s">
        <v>1333</v>
      </c>
      <c r="J25" s="15" t="s">
        <v>1741</v>
      </c>
      <c r="K25" t="s">
        <v>1765</v>
      </c>
      <c r="L25" s="7">
        <v>85.04</v>
      </c>
      <c r="M25" s="7">
        <v>82.72</v>
      </c>
      <c r="N25" s="9">
        <v>0.97271872060206954</v>
      </c>
      <c r="O25" s="14">
        <v>3.8299999999999996E-12</v>
      </c>
      <c r="P25" s="29">
        <v>4.6100000000000003E-8</v>
      </c>
    </row>
    <row r="26" spans="1:16" x14ac:dyDescent="0.25">
      <c r="A26" s="5" t="s">
        <v>1736</v>
      </c>
      <c r="B26" s="1" t="s">
        <v>1737</v>
      </c>
      <c r="C26" t="s">
        <v>1738</v>
      </c>
      <c r="D26" s="26" t="s">
        <v>1739</v>
      </c>
      <c r="E26" s="1" t="s">
        <v>1332</v>
      </c>
      <c r="F26" s="7">
        <v>72</v>
      </c>
      <c r="G26" s="7">
        <v>6.7</v>
      </c>
      <c r="H26" t="s">
        <v>1740</v>
      </c>
      <c r="I26" t="s">
        <v>1333</v>
      </c>
      <c r="J26" s="15" t="s">
        <v>1741</v>
      </c>
      <c r="K26" t="s">
        <v>1766</v>
      </c>
      <c r="L26" s="7">
        <v>85.54</v>
      </c>
      <c r="M26" s="7">
        <v>83.88</v>
      </c>
      <c r="N26" s="9">
        <v>0.98059387421089539</v>
      </c>
    </row>
    <row r="27" spans="1:16" x14ac:dyDescent="0.25">
      <c r="A27" s="5" t="s">
        <v>1736</v>
      </c>
      <c r="B27" s="1" t="s">
        <v>1737</v>
      </c>
      <c r="C27" t="s">
        <v>1738</v>
      </c>
      <c r="D27" s="26" t="s">
        <v>1739</v>
      </c>
      <c r="E27" s="1" t="s">
        <v>1332</v>
      </c>
      <c r="F27" s="7">
        <v>72</v>
      </c>
      <c r="G27" s="7">
        <v>6.7</v>
      </c>
      <c r="H27" t="s">
        <v>1740</v>
      </c>
      <c r="I27" t="s">
        <v>1333</v>
      </c>
      <c r="J27" s="15" t="s">
        <v>1741</v>
      </c>
      <c r="K27" t="s">
        <v>1767</v>
      </c>
      <c r="L27" s="7">
        <v>87.12</v>
      </c>
      <c r="M27" s="7">
        <v>85.62</v>
      </c>
      <c r="N27" s="9">
        <v>0.98278236914600547</v>
      </c>
    </row>
    <row r="28" spans="1:16" x14ac:dyDescent="0.25">
      <c r="A28" s="5" t="s">
        <v>1736</v>
      </c>
      <c r="B28" s="1" t="s">
        <v>1737</v>
      </c>
      <c r="C28" t="s">
        <v>1738</v>
      </c>
      <c r="D28" s="26" t="s">
        <v>1739</v>
      </c>
      <c r="E28" s="1" t="s">
        <v>1332</v>
      </c>
      <c r="F28" s="7">
        <v>72.069999999999993</v>
      </c>
      <c r="G28" s="7">
        <v>6.68</v>
      </c>
      <c r="H28" t="s">
        <v>1768</v>
      </c>
      <c r="I28" t="s">
        <v>1333</v>
      </c>
      <c r="J28" s="15" t="s">
        <v>1741</v>
      </c>
      <c r="K28" t="s">
        <v>1769</v>
      </c>
      <c r="L28" s="7">
        <v>83.49</v>
      </c>
      <c r="M28" s="7">
        <v>80.66</v>
      </c>
      <c r="N28" s="9">
        <v>0.9661037249970057</v>
      </c>
      <c r="O28" s="14">
        <v>6.75E-11</v>
      </c>
      <c r="P28" s="29">
        <v>5.6100000000000001E-7</v>
      </c>
    </row>
    <row r="29" spans="1:16" x14ac:dyDescent="0.25">
      <c r="A29" s="5" t="s">
        <v>1736</v>
      </c>
      <c r="B29" s="1" t="s">
        <v>1737</v>
      </c>
      <c r="C29" t="s">
        <v>1738</v>
      </c>
      <c r="D29" s="26" t="s">
        <v>1739</v>
      </c>
      <c r="E29" s="1" t="s">
        <v>1332</v>
      </c>
      <c r="F29" s="7">
        <v>72.069999999999993</v>
      </c>
      <c r="G29" s="7">
        <v>6.68</v>
      </c>
      <c r="H29" t="s">
        <v>1768</v>
      </c>
      <c r="I29" t="s">
        <v>1333</v>
      </c>
      <c r="J29" s="15" t="s">
        <v>1741</v>
      </c>
      <c r="K29" t="s">
        <v>1770</v>
      </c>
      <c r="L29" s="7">
        <v>85.49</v>
      </c>
      <c r="M29" s="7">
        <v>83.54</v>
      </c>
      <c r="N29" s="9">
        <v>0.97719031465668516</v>
      </c>
      <c r="O29" s="14">
        <v>6.1499999999999994E-11</v>
      </c>
      <c r="P29" s="29">
        <v>4.6600000000000002E-7</v>
      </c>
    </row>
    <row r="30" spans="1:16" x14ac:dyDescent="0.25">
      <c r="A30" s="5" t="s">
        <v>1736</v>
      </c>
      <c r="B30" s="1" t="s">
        <v>1737</v>
      </c>
      <c r="C30" t="s">
        <v>1738</v>
      </c>
      <c r="D30" s="26" t="s">
        <v>1739</v>
      </c>
      <c r="E30" s="1" t="s">
        <v>1332</v>
      </c>
      <c r="F30" s="7">
        <v>72.02</v>
      </c>
      <c r="G30" s="7">
        <v>6.66</v>
      </c>
      <c r="H30" t="s">
        <v>1768</v>
      </c>
      <c r="I30" t="s">
        <v>1333</v>
      </c>
      <c r="J30" s="15" t="s">
        <v>1741</v>
      </c>
      <c r="K30" t="s">
        <v>1771</v>
      </c>
      <c r="L30" s="7">
        <v>88.85</v>
      </c>
      <c r="M30" s="7">
        <v>87.89</v>
      </c>
      <c r="N30" s="9">
        <v>0.98919527293190779</v>
      </c>
      <c r="O30" s="14">
        <v>3.4899999999999999E-12</v>
      </c>
      <c r="P30" s="29">
        <v>3.8299999999999999E-8</v>
      </c>
    </row>
    <row r="31" spans="1:16" x14ac:dyDescent="0.25">
      <c r="A31" s="5" t="s">
        <v>1736</v>
      </c>
      <c r="B31" s="1" t="s">
        <v>1737</v>
      </c>
      <c r="C31" t="s">
        <v>1738</v>
      </c>
      <c r="D31" s="26" t="s">
        <v>1739</v>
      </c>
      <c r="E31" s="1" t="s">
        <v>1332</v>
      </c>
      <c r="F31" s="7">
        <v>72.02</v>
      </c>
      <c r="G31" s="7">
        <v>6.66</v>
      </c>
      <c r="H31" t="s">
        <v>1768</v>
      </c>
      <c r="I31" t="s">
        <v>1333</v>
      </c>
      <c r="J31" s="15" t="s">
        <v>1741</v>
      </c>
      <c r="K31" t="s">
        <v>1772</v>
      </c>
      <c r="L31" s="7">
        <v>89.87</v>
      </c>
      <c r="M31" s="7">
        <v>89.3</v>
      </c>
      <c r="N31" s="9">
        <v>0.99365750528541219</v>
      </c>
      <c r="O31" s="14">
        <v>2.9000000000000002E-12</v>
      </c>
      <c r="P31" s="29">
        <v>3.4900000000000001E-8</v>
      </c>
    </row>
    <row r="32" spans="1:16" x14ac:dyDescent="0.25">
      <c r="A32" s="5" t="s">
        <v>1736</v>
      </c>
      <c r="B32" s="1" t="s">
        <v>1737</v>
      </c>
      <c r="C32" t="s">
        <v>1738</v>
      </c>
      <c r="D32" s="26" t="s">
        <v>1739</v>
      </c>
      <c r="E32" s="1" t="s">
        <v>1332</v>
      </c>
      <c r="F32" s="7">
        <v>72</v>
      </c>
      <c r="G32" s="7">
        <v>6.7</v>
      </c>
      <c r="H32" t="s">
        <v>1768</v>
      </c>
      <c r="I32" t="s">
        <v>1333</v>
      </c>
      <c r="J32" s="15" t="s">
        <v>1741</v>
      </c>
      <c r="K32">
        <v>106</v>
      </c>
      <c r="L32" s="7">
        <v>87.38</v>
      </c>
      <c r="M32" s="7">
        <v>86.59</v>
      </c>
      <c r="N32" s="9">
        <v>0.99095902952620751</v>
      </c>
      <c r="O32" s="14">
        <v>2.4400000000000001E-11</v>
      </c>
      <c r="P32" s="29">
        <v>2.22E-7</v>
      </c>
    </row>
    <row r="33" spans="1:16" x14ac:dyDescent="0.25">
      <c r="A33" s="5" t="s">
        <v>1736</v>
      </c>
      <c r="B33" s="1" t="s">
        <v>1737</v>
      </c>
      <c r="C33" t="s">
        <v>1738</v>
      </c>
      <c r="D33" s="26" t="s">
        <v>1739</v>
      </c>
      <c r="E33" s="1" t="s">
        <v>1332</v>
      </c>
      <c r="F33" s="7">
        <v>72</v>
      </c>
      <c r="G33" s="7">
        <v>6.7</v>
      </c>
      <c r="H33" t="s">
        <v>1768</v>
      </c>
      <c r="I33" t="s">
        <v>1333</v>
      </c>
      <c r="J33" s="15" t="s">
        <v>1741</v>
      </c>
      <c r="K33" t="s">
        <v>1773</v>
      </c>
      <c r="L33" s="7">
        <v>89.43</v>
      </c>
      <c r="M33" s="7">
        <v>89.76</v>
      </c>
      <c r="N33" s="9">
        <v>1.003690036900369</v>
      </c>
      <c r="O33" s="14">
        <v>3.8299999999999996E-12</v>
      </c>
      <c r="P33" s="29">
        <v>7.3199999999999994E-8</v>
      </c>
    </row>
    <row r="34" spans="1:16" x14ac:dyDescent="0.25">
      <c r="A34" s="5" t="s">
        <v>1736</v>
      </c>
      <c r="B34" s="1" t="s">
        <v>1737</v>
      </c>
      <c r="C34" t="s">
        <v>1738</v>
      </c>
      <c r="D34" s="26" t="s">
        <v>1739</v>
      </c>
      <c r="E34" s="1" t="s">
        <v>1332</v>
      </c>
      <c r="F34" s="7">
        <v>72</v>
      </c>
      <c r="G34" s="7">
        <v>6.7</v>
      </c>
      <c r="H34" t="s">
        <v>1768</v>
      </c>
      <c r="I34" t="s">
        <v>1333</v>
      </c>
      <c r="J34" s="15" t="s">
        <v>1741</v>
      </c>
      <c r="K34" t="s">
        <v>1774</v>
      </c>
      <c r="L34" s="7">
        <v>88.4</v>
      </c>
      <c r="M34" s="7">
        <v>87.94</v>
      </c>
      <c r="N34" s="9">
        <v>0.99479638009049765</v>
      </c>
      <c r="O34" s="14">
        <v>3.8299999999999996E-12</v>
      </c>
      <c r="P34" s="29">
        <v>2.9000000000000002E-8</v>
      </c>
    </row>
    <row r="35" spans="1:16" x14ac:dyDescent="0.25">
      <c r="A35" s="5" t="s">
        <v>1736</v>
      </c>
      <c r="B35" s="1" t="s">
        <v>1737</v>
      </c>
      <c r="C35" t="s">
        <v>1738</v>
      </c>
      <c r="D35" s="26" t="s">
        <v>1739</v>
      </c>
      <c r="E35" s="1" t="s">
        <v>1332</v>
      </c>
      <c r="F35" s="7">
        <v>72</v>
      </c>
      <c r="G35" s="7">
        <v>6.7</v>
      </c>
      <c r="H35" t="s">
        <v>1768</v>
      </c>
      <c r="I35" t="s">
        <v>1333</v>
      </c>
      <c r="J35" s="15" t="s">
        <v>1741</v>
      </c>
      <c r="K35" t="s">
        <v>1775</v>
      </c>
      <c r="L35" s="7">
        <v>68.37</v>
      </c>
      <c r="M35" s="7">
        <v>64.59</v>
      </c>
      <c r="N35" s="9">
        <v>0.94471259324265022</v>
      </c>
      <c r="O35" s="14">
        <v>7.3200000000000003E-12</v>
      </c>
      <c r="P35" s="29">
        <v>8.0299999999999998E-8</v>
      </c>
    </row>
    <row r="36" spans="1:16" x14ac:dyDescent="0.25">
      <c r="A36" s="5" t="s">
        <v>1736</v>
      </c>
      <c r="B36" s="1" t="s">
        <v>1737</v>
      </c>
      <c r="C36" t="s">
        <v>1738</v>
      </c>
      <c r="D36" s="26" t="s">
        <v>1739</v>
      </c>
      <c r="E36" s="1" t="s">
        <v>1332</v>
      </c>
      <c r="F36" s="7">
        <v>71.849999999999994</v>
      </c>
      <c r="G36" s="7">
        <v>6.6</v>
      </c>
      <c r="H36" t="s">
        <v>1768</v>
      </c>
      <c r="I36" t="s">
        <v>1333</v>
      </c>
      <c r="J36" s="15" t="s">
        <v>1741</v>
      </c>
      <c r="K36" t="s">
        <v>1776</v>
      </c>
      <c r="L36" s="7">
        <v>90.18</v>
      </c>
      <c r="M36" s="7">
        <v>89.7</v>
      </c>
      <c r="N36" s="9">
        <v>0.99467731204258147</v>
      </c>
      <c r="O36" s="14">
        <v>1.27E-11</v>
      </c>
      <c r="P36" s="29">
        <v>3.8700000000000001E-7</v>
      </c>
    </row>
    <row r="37" spans="1:16" x14ac:dyDescent="0.25">
      <c r="A37" s="5" t="s">
        <v>1736</v>
      </c>
      <c r="B37" s="1" t="s">
        <v>1737</v>
      </c>
      <c r="C37" t="s">
        <v>1738</v>
      </c>
      <c r="D37" s="26" t="s">
        <v>1739</v>
      </c>
      <c r="E37" s="1" t="s">
        <v>1332</v>
      </c>
      <c r="F37" s="7">
        <v>71.849999999999994</v>
      </c>
      <c r="G37" s="7">
        <v>6.6</v>
      </c>
      <c r="H37" t="s">
        <v>1768</v>
      </c>
      <c r="I37" t="s">
        <v>1333</v>
      </c>
      <c r="J37" s="15" t="s">
        <v>1741</v>
      </c>
      <c r="K37" t="s">
        <v>1777</v>
      </c>
      <c r="L37" s="7">
        <v>90.14</v>
      </c>
      <c r="M37" s="7">
        <v>89.62</v>
      </c>
      <c r="N37" s="9">
        <v>0.99423119591746179</v>
      </c>
      <c r="O37" s="14">
        <v>5.1100000000000003E-11</v>
      </c>
      <c r="P37" s="29">
        <v>6.75E-7</v>
      </c>
    </row>
    <row r="38" spans="1:16" x14ac:dyDescent="0.25">
      <c r="A38" s="5" t="s">
        <v>1736</v>
      </c>
      <c r="B38" s="1" t="s">
        <v>1737</v>
      </c>
      <c r="C38" t="s">
        <v>1738</v>
      </c>
      <c r="D38" s="26" t="s">
        <v>1739</v>
      </c>
      <c r="E38" s="1" t="s">
        <v>1332</v>
      </c>
      <c r="F38" s="7">
        <v>71.849999999999994</v>
      </c>
      <c r="G38" s="7">
        <v>6.6</v>
      </c>
      <c r="H38" t="s">
        <v>1768</v>
      </c>
      <c r="I38" t="s">
        <v>1333</v>
      </c>
      <c r="J38" s="15" t="s">
        <v>1741</v>
      </c>
      <c r="K38" t="s">
        <v>1778</v>
      </c>
      <c r="L38" s="7">
        <v>89.83</v>
      </c>
      <c r="M38" s="7">
        <v>89.49</v>
      </c>
      <c r="N38" s="9">
        <v>0.99621507291550704</v>
      </c>
      <c r="O38" s="14">
        <v>2.7099999999999999E-10</v>
      </c>
      <c r="P38" s="29">
        <v>5.6699999999999999E-6</v>
      </c>
    </row>
    <row r="39" spans="1:16" x14ac:dyDescent="0.25">
      <c r="A39" s="5" t="s">
        <v>1736</v>
      </c>
      <c r="B39" s="1" t="s">
        <v>1737</v>
      </c>
      <c r="C39" t="s">
        <v>1738</v>
      </c>
      <c r="D39" s="26" t="s">
        <v>1739</v>
      </c>
      <c r="E39" s="1" t="s">
        <v>1332</v>
      </c>
      <c r="F39" s="7">
        <v>72.150000000000006</v>
      </c>
      <c r="G39" s="7">
        <v>6.71</v>
      </c>
      <c r="H39" t="s">
        <v>1768</v>
      </c>
      <c r="I39" t="s">
        <v>1333</v>
      </c>
      <c r="J39" s="15" t="s">
        <v>1741</v>
      </c>
      <c r="K39">
        <v>221</v>
      </c>
      <c r="L39" s="7">
        <v>84.42</v>
      </c>
      <c r="M39" s="7">
        <v>81.569999999999993</v>
      </c>
      <c r="N39" s="9">
        <v>0.96624022743425719</v>
      </c>
      <c r="O39" s="14">
        <v>1.5300000000000001E-11</v>
      </c>
      <c r="P39" s="29">
        <v>1.5300000000000001E-7</v>
      </c>
    </row>
    <row r="40" spans="1:16" x14ac:dyDescent="0.25">
      <c r="A40" s="5" t="s">
        <v>1736</v>
      </c>
      <c r="B40" s="1" t="s">
        <v>1737</v>
      </c>
      <c r="C40" t="s">
        <v>1738</v>
      </c>
      <c r="D40" s="26" t="s">
        <v>1739</v>
      </c>
      <c r="E40" s="1" t="s">
        <v>1332</v>
      </c>
      <c r="F40" s="7">
        <v>72</v>
      </c>
      <c r="G40" s="7">
        <v>6.7</v>
      </c>
      <c r="H40" t="s">
        <v>1768</v>
      </c>
      <c r="I40" t="s">
        <v>1333</v>
      </c>
      <c r="J40" s="15" t="s">
        <v>1741</v>
      </c>
      <c r="K40" t="s">
        <v>1779</v>
      </c>
      <c r="L40" s="7">
        <v>78.510000000000005</v>
      </c>
      <c r="M40" s="7">
        <v>74.489999999999995</v>
      </c>
      <c r="N40" s="9">
        <v>0.94879633167749322</v>
      </c>
    </row>
    <row r="41" spans="1:16" x14ac:dyDescent="0.25">
      <c r="A41" s="5" t="s">
        <v>1736</v>
      </c>
      <c r="B41" s="1" t="s">
        <v>1737</v>
      </c>
      <c r="C41" t="s">
        <v>1738</v>
      </c>
      <c r="D41" s="26" t="s">
        <v>1739</v>
      </c>
      <c r="E41" s="1" t="s">
        <v>1332</v>
      </c>
      <c r="F41" s="7">
        <v>72</v>
      </c>
      <c r="G41" s="7">
        <v>6.7</v>
      </c>
      <c r="H41" t="s">
        <v>1768</v>
      </c>
      <c r="I41" t="s">
        <v>1333</v>
      </c>
      <c r="J41" s="15" t="s">
        <v>1741</v>
      </c>
      <c r="K41" t="s">
        <v>1780</v>
      </c>
      <c r="L41" s="7">
        <v>82.76</v>
      </c>
      <c r="M41" s="7">
        <v>79.5</v>
      </c>
      <c r="N41" s="9">
        <v>0.96060898985016907</v>
      </c>
      <c r="O41" s="14">
        <v>8.0300000000000003E-12</v>
      </c>
      <c r="P41" s="29">
        <v>1.2700000000000001E-7</v>
      </c>
    </row>
    <row r="42" spans="1:16" x14ac:dyDescent="0.25">
      <c r="A42" s="5" t="s">
        <v>1736</v>
      </c>
      <c r="B42" s="1" t="s">
        <v>1737</v>
      </c>
      <c r="C42" t="s">
        <v>1738</v>
      </c>
      <c r="D42" s="26" t="s">
        <v>1739</v>
      </c>
      <c r="E42" s="1" t="s">
        <v>1332</v>
      </c>
      <c r="F42" s="7">
        <v>72</v>
      </c>
      <c r="G42" s="7">
        <v>6.7</v>
      </c>
      <c r="H42" t="s">
        <v>1768</v>
      </c>
      <c r="I42" t="s">
        <v>1333</v>
      </c>
      <c r="J42" s="15" t="s">
        <v>1741</v>
      </c>
      <c r="K42" t="s">
        <v>1781</v>
      </c>
      <c r="L42" s="7">
        <v>82.53</v>
      </c>
      <c r="M42" s="7">
        <v>80.25</v>
      </c>
      <c r="N42" s="9">
        <v>0.97237368229734644</v>
      </c>
      <c r="O42" s="14">
        <v>1.1600000000000001E-11</v>
      </c>
      <c r="P42" s="29">
        <v>1.4000000000000001E-7</v>
      </c>
    </row>
    <row r="43" spans="1:16" x14ac:dyDescent="0.25">
      <c r="A43" s="5" t="s">
        <v>1736</v>
      </c>
      <c r="B43" s="1" t="s">
        <v>1737</v>
      </c>
      <c r="C43" t="s">
        <v>1738</v>
      </c>
      <c r="D43" s="26" t="s">
        <v>1739</v>
      </c>
      <c r="E43" s="1" t="s">
        <v>1332</v>
      </c>
      <c r="F43" s="7">
        <v>72</v>
      </c>
      <c r="G43" s="7">
        <v>6.7</v>
      </c>
      <c r="H43" t="s">
        <v>1768</v>
      </c>
      <c r="I43" t="s">
        <v>1333</v>
      </c>
      <c r="J43" s="15" t="s">
        <v>1741</v>
      </c>
      <c r="K43" t="s">
        <v>1782</v>
      </c>
      <c r="L43" s="7">
        <v>85.74</v>
      </c>
      <c r="M43" s="7">
        <v>84.12</v>
      </c>
      <c r="N43" s="9">
        <v>0.98110566829951029</v>
      </c>
      <c r="O43" s="14">
        <v>2.2699999999999999E-10</v>
      </c>
      <c r="P43" s="29">
        <v>1.37E-6</v>
      </c>
    </row>
    <row r="44" spans="1:16" x14ac:dyDescent="0.25">
      <c r="A44" s="5" t="s">
        <v>1736</v>
      </c>
      <c r="B44" s="1" t="s">
        <v>1737</v>
      </c>
      <c r="C44" t="s">
        <v>1738</v>
      </c>
      <c r="D44" s="26" t="s">
        <v>1739</v>
      </c>
      <c r="E44" s="1" t="s">
        <v>1332</v>
      </c>
      <c r="F44" s="7">
        <v>72</v>
      </c>
      <c r="G44" s="7">
        <v>6.7</v>
      </c>
      <c r="H44" t="s">
        <v>1768</v>
      </c>
      <c r="I44" t="s">
        <v>1333</v>
      </c>
      <c r="J44" s="15" t="s">
        <v>1741</v>
      </c>
      <c r="K44" t="s">
        <v>1783</v>
      </c>
      <c r="L44" s="7">
        <v>85.09</v>
      </c>
      <c r="M44" s="7">
        <v>83.3</v>
      </c>
      <c r="N44" s="9">
        <v>0.97896345046421429</v>
      </c>
      <c r="O44" s="14">
        <v>5.3900000000000003E-12</v>
      </c>
      <c r="P44" s="29">
        <v>4.6999999999999997E-8</v>
      </c>
    </row>
    <row r="45" spans="1:16" x14ac:dyDescent="0.25">
      <c r="A45" s="5" t="s">
        <v>1736</v>
      </c>
      <c r="B45" s="1" t="s">
        <v>1737</v>
      </c>
      <c r="C45" t="s">
        <v>1738</v>
      </c>
      <c r="D45" s="26" t="s">
        <v>1739</v>
      </c>
      <c r="E45" s="1" t="s">
        <v>1332</v>
      </c>
      <c r="F45" s="7">
        <v>72.209999999999994</v>
      </c>
      <c r="G45" s="7">
        <v>6.69</v>
      </c>
      <c r="H45" t="s">
        <v>1768</v>
      </c>
      <c r="I45" t="s">
        <v>1333</v>
      </c>
      <c r="J45" s="15" t="s">
        <v>1741</v>
      </c>
      <c r="K45" t="s">
        <v>1784</v>
      </c>
      <c r="L45" s="7">
        <v>79.760000000000005</v>
      </c>
      <c r="M45" s="7">
        <v>76.47</v>
      </c>
      <c r="N45" s="9">
        <v>0.95875125376128378</v>
      </c>
      <c r="O45" s="14">
        <v>2.41E-12</v>
      </c>
      <c r="P45" s="29">
        <v>3.18E-8</v>
      </c>
    </row>
    <row r="46" spans="1:16" x14ac:dyDescent="0.25">
      <c r="A46" s="5" t="s">
        <v>1736</v>
      </c>
      <c r="B46" s="1" t="s">
        <v>1737</v>
      </c>
      <c r="C46" t="s">
        <v>1738</v>
      </c>
      <c r="D46" s="26" t="s">
        <v>1739</v>
      </c>
      <c r="E46" s="1" t="s">
        <v>1332</v>
      </c>
      <c r="F46" s="7">
        <v>72.209999999999994</v>
      </c>
      <c r="G46" s="7">
        <v>6.69</v>
      </c>
      <c r="H46" t="s">
        <v>1768</v>
      </c>
      <c r="I46" t="s">
        <v>1333</v>
      </c>
      <c r="J46" s="15" t="s">
        <v>1741</v>
      </c>
      <c r="K46" t="s">
        <v>1785</v>
      </c>
      <c r="L46" s="7">
        <v>80.709999999999994</v>
      </c>
      <c r="M46" s="7">
        <v>78.38</v>
      </c>
      <c r="N46" s="9">
        <v>0.97113121050675255</v>
      </c>
      <c r="O46" s="14">
        <v>2.6400000000000001E-12</v>
      </c>
      <c r="P46" s="29">
        <v>3.18E-8</v>
      </c>
    </row>
    <row r="47" spans="1:16" x14ac:dyDescent="0.25">
      <c r="A47" s="5" t="s">
        <v>1736</v>
      </c>
      <c r="B47" s="1" t="s">
        <v>1737</v>
      </c>
      <c r="C47" t="s">
        <v>1738</v>
      </c>
      <c r="D47" s="26" t="s">
        <v>1739</v>
      </c>
      <c r="E47" s="1" t="s">
        <v>1332</v>
      </c>
      <c r="F47" s="7">
        <v>72</v>
      </c>
      <c r="G47" s="7">
        <v>6.7</v>
      </c>
      <c r="H47" t="s">
        <v>1768</v>
      </c>
      <c r="I47" t="s">
        <v>1333</v>
      </c>
      <c r="J47" s="15" t="s">
        <v>1741</v>
      </c>
      <c r="K47" t="s">
        <v>1786</v>
      </c>
      <c r="L47" s="7">
        <v>87.25</v>
      </c>
      <c r="M47" s="7">
        <v>86.08</v>
      </c>
      <c r="N47" s="9">
        <v>0.98659025787965615</v>
      </c>
      <c r="O47" s="14">
        <v>8.1699999999999993E-12</v>
      </c>
      <c r="P47" s="29">
        <v>1.24E-7</v>
      </c>
    </row>
    <row r="48" spans="1:16" x14ac:dyDescent="0.25">
      <c r="A48" s="5" t="s">
        <v>1736</v>
      </c>
      <c r="B48" s="1" t="s">
        <v>1737</v>
      </c>
      <c r="C48" t="s">
        <v>1738</v>
      </c>
      <c r="D48" s="26" t="s">
        <v>1739</v>
      </c>
      <c r="E48" s="1" t="s">
        <v>1332</v>
      </c>
      <c r="F48" s="7">
        <v>72</v>
      </c>
      <c r="G48" s="7">
        <v>6.7</v>
      </c>
      <c r="H48" t="s">
        <v>1768</v>
      </c>
      <c r="I48" t="s">
        <v>1333</v>
      </c>
      <c r="J48" s="15" t="s">
        <v>1741</v>
      </c>
      <c r="K48" t="s">
        <v>1787</v>
      </c>
      <c r="L48" s="7">
        <v>87.4</v>
      </c>
      <c r="M48" s="7">
        <v>89.59</v>
      </c>
      <c r="N48" s="9">
        <v>1.0250572082379863</v>
      </c>
      <c r="O48" s="14">
        <v>3.1000000000000001E-12</v>
      </c>
      <c r="P48" s="29">
        <v>3.25E-8</v>
      </c>
    </row>
    <row r="49" spans="1:16" x14ac:dyDescent="0.25">
      <c r="A49" s="5" t="s">
        <v>1736</v>
      </c>
      <c r="B49" s="1" t="s">
        <v>1737</v>
      </c>
      <c r="C49" t="s">
        <v>1738</v>
      </c>
      <c r="D49" s="26" t="s">
        <v>1739</v>
      </c>
      <c r="E49" s="1" t="s">
        <v>1332</v>
      </c>
      <c r="F49" s="7">
        <v>72</v>
      </c>
      <c r="G49" s="7">
        <v>6.7</v>
      </c>
      <c r="H49" t="s">
        <v>1768</v>
      </c>
      <c r="I49" t="s">
        <v>1333</v>
      </c>
      <c r="J49" s="15" t="s">
        <v>1741</v>
      </c>
      <c r="K49" t="s">
        <v>1788</v>
      </c>
      <c r="L49" s="7">
        <v>81.56</v>
      </c>
      <c r="M49" s="7">
        <v>77.94</v>
      </c>
      <c r="N49" s="9">
        <v>0.95561549779303578</v>
      </c>
      <c r="O49" s="14">
        <v>8.0300000000000003E-12</v>
      </c>
      <c r="P49" s="29">
        <v>1.4000000000000001E-7</v>
      </c>
    </row>
    <row r="50" spans="1:16" x14ac:dyDescent="0.25">
      <c r="A50" s="5" t="s">
        <v>1736</v>
      </c>
      <c r="B50" s="1" t="s">
        <v>1737</v>
      </c>
      <c r="C50" t="s">
        <v>1738</v>
      </c>
      <c r="D50" s="26" t="s">
        <v>1739</v>
      </c>
      <c r="E50" s="1" t="s">
        <v>1332</v>
      </c>
      <c r="F50" s="7">
        <v>72</v>
      </c>
      <c r="G50" s="7">
        <v>6.7</v>
      </c>
      <c r="H50" t="s">
        <v>1768</v>
      </c>
      <c r="I50" t="s">
        <v>1333</v>
      </c>
      <c r="J50" s="15" t="s">
        <v>1741</v>
      </c>
      <c r="K50" t="s">
        <v>1789</v>
      </c>
      <c r="L50" s="7">
        <v>79.94</v>
      </c>
      <c r="M50" s="7">
        <v>75.37</v>
      </c>
      <c r="N50" s="9">
        <v>0.94283212409306993</v>
      </c>
      <c r="O50" s="14">
        <v>1.8500000000000001E-11</v>
      </c>
      <c r="P50" s="29">
        <v>2.22E-7</v>
      </c>
    </row>
    <row r="51" spans="1:16" x14ac:dyDescent="0.25">
      <c r="A51" s="5" t="s">
        <v>1736</v>
      </c>
      <c r="B51" s="1" t="s">
        <v>1737</v>
      </c>
      <c r="C51" t="s">
        <v>1738</v>
      </c>
      <c r="D51" s="26" t="s">
        <v>1739</v>
      </c>
      <c r="E51" s="1" t="s">
        <v>1332</v>
      </c>
      <c r="F51" s="7">
        <v>72</v>
      </c>
      <c r="G51" s="7">
        <v>6.7</v>
      </c>
      <c r="H51" t="s">
        <v>1768</v>
      </c>
      <c r="I51" t="s">
        <v>1333</v>
      </c>
      <c r="J51" s="15" t="s">
        <v>1741</v>
      </c>
      <c r="K51" t="s">
        <v>1790</v>
      </c>
      <c r="L51" s="7">
        <v>81.34</v>
      </c>
      <c r="M51" s="7">
        <v>77.41</v>
      </c>
      <c r="N51" s="9">
        <v>0.95168428817310047</v>
      </c>
      <c r="O51" s="14">
        <v>1.8300000000000001E-11</v>
      </c>
      <c r="P51" s="29">
        <v>2.22E-7</v>
      </c>
    </row>
    <row r="52" spans="1:16" x14ac:dyDescent="0.25">
      <c r="A52" s="5" t="s">
        <v>1736</v>
      </c>
      <c r="B52" s="1" t="s">
        <v>1737</v>
      </c>
      <c r="C52" t="s">
        <v>1738</v>
      </c>
      <c r="D52" s="26" t="s">
        <v>1739</v>
      </c>
      <c r="E52" s="1" t="s">
        <v>1332</v>
      </c>
      <c r="F52" s="7">
        <v>72</v>
      </c>
      <c r="G52" s="7">
        <v>6.7</v>
      </c>
      <c r="H52" t="s">
        <v>1768</v>
      </c>
      <c r="I52" t="s">
        <v>1333</v>
      </c>
      <c r="J52" s="15" t="s">
        <v>1741</v>
      </c>
      <c r="K52" t="s">
        <v>1791</v>
      </c>
      <c r="L52" s="7">
        <v>82.92</v>
      </c>
      <c r="M52" s="7">
        <v>80.45</v>
      </c>
      <c r="N52" s="9">
        <v>0.97021225277375789</v>
      </c>
      <c r="O52" s="14">
        <v>2E-12</v>
      </c>
      <c r="P52" s="29">
        <v>2.1999999999999998E-8</v>
      </c>
    </row>
    <row r="53" spans="1:16" x14ac:dyDescent="0.25">
      <c r="A53" s="5" t="s">
        <v>1736</v>
      </c>
      <c r="B53" s="1" t="s">
        <v>1737</v>
      </c>
      <c r="C53" t="s">
        <v>1738</v>
      </c>
      <c r="D53" s="26" t="s">
        <v>1739</v>
      </c>
      <c r="E53" s="1" t="s">
        <v>1332</v>
      </c>
      <c r="F53" s="7">
        <v>72</v>
      </c>
      <c r="G53" s="7">
        <v>6.7</v>
      </c>
      <c r="H53" t="s">
        <v>1768</v>
      </c>
      <c r="I53" t="s">
        <v>1333</v>
      </c>
      <c r="J53" s="15" t="s">
        <v>1741</v>
      </c>
      <c r="K53" t="s">
        <v>1792</v>
      </c>
      <c r="L53" s="7">
        <v>84.41</v>
      </c>
      <c r="M53" s="7">
        <v>82.32</v>
      </c>
      <c r="N53" s="9">
        <v>0.9752399004857244</v>
      </c>
      <c r="O53" s="14">
        <v>2.1999999999999999E-12</v>
      </c>
      <c r="P53" s="29">
        <v>3.18E-8</v>
      </c>
    </row>
    <row r="54" spans="1:16" x14ac:dyDescent="0.25">
      <c r="A54" s="5" t="s">
        <v>1736</v>
      </c>
      <c r="B54" s="1" t="s">
        <v>1737</v>
      </c>
      <c r="C54" t="s">
        <v>1738</v>
      </c>
      <c r="D54" s="26" t="s">
        <v>1739</v>
      </c>
      <c r="E54" s="1" t="s">
        <v>1332</v>
      </c>
      <c r="F54" s="7">
        <v>72</v>
      </c>
      <c r="G54" s="7">
        <v>6.7</v>
      </c>
      <c r="H54" t="s">
        <v>1768</v>
      </c>
      <c r="I54" t="s">
        <v>1333</v>
      </c>
      <c r="J54" s="15" t="s">
        <v>1741</v>
      </c>
      <c r="K54" t="s">
        <v>1793</v>
      </c>
      <c r="L54" s="7">
        <v>83.02</v>
      </c>
      <c r="M54" s="7">
        <v>80.180000000000007</v>
      </c>
      <c r="N54" s="9">
        <v>0.96579137557215144</v>
      </c>
      <c r="O54" s="14">
        <v>2.41E-12</v>
      </c>
      <c r="P54" s="29">
        <v>2.6400000000000001E-8</v>
      </c>
    </row>
    <row r="55" spans="1:16" x14ac:dyDescent="0.25">
      <c r="A55" s="5" t="s">
        <v>1736</v>
      </c>
      <c r="B55" s="1" t="s">
        <v>1737</v>
      </c>
      <c r="C55" t="s">
        <v>1738</v>
      </c>
      <c r="D55" s="26" t="s">
        <v>1739</v>
      </c>
      <c r="E55" s="1" t="s">
        <v>1332</v>
      </c>
      <c r="F55" s="7">
        <v>72</v>
      </c>
      <c r="G55" s="7">
        <v>6.7</v>
      </c>
      <c r="H55" t="s">
        <v>1768</v>
      </c>
      <c r="I55" t="s">
        <v>1333</v>
      </c>
      <c r="J55" s="15" t="s">
        <v>1741</v>
      </c>
      <c r="K55" t="s">
        <v>1794</v>
      </c>
      <c r="L55" s="7">
        <v>79.81</v>
      </c>
      <c r="M55" s="7">
        <v>75.53</v>
      </c>
      <c r="N55" s="9">
        <v>0.94637263500814428</v>
      </c>
      <c r="O55" s="14">
        <v>3.8299999999999996E-12</v>
      </c>
      <c r="P55" s="29">
        <v>2E-8</v>
      </c>
    </row>
    <row r="56" spans="1:16" x14ac:dyDescent="0.25">
      <c r="A56" s="5" t="s">
        <v>1736</v>
      </c>
      <c r="B56" s="1" t="s">
        <v>1737</v>
      </c>
      <c r="C56" t="s">
        <v>1738</v>
      </c>
      <c r="D56" s="26" t="s">
        <v>1739</v>
      </c>
      <c r="E56" s="1" t="s">
        <v>1332</v>
      </c>
      <c r="F56" s="7">
        <v>72</v>
      </c>
      <c r="G56" s="7">
        <v>6.7</v>
      </c>
      <c r="H56" t="s">
        <v>1768</v>
      </c>
      <c r="I56" t="s">
        <v>1333</v>
      </c>
      <c r="J56" s="15" t="s">
        <v>1741</v>
      </c>
      <c r="K56" t="s">
        <v>1795</v>
      </c>
      <c r="L56" s="7">
        <v>87.75</v>
      </c>
      <c r="M56" s="7">
        <v>88.14</v>
      </c>
      <c r="N56" s="9">
        <v>1.0044444444444445</v>
      </c>
      <c r="O56" s="14">
        <v>8.1200000000000001E-11</v>
      </c>
      <c r="P56" s="29">
        <v>4.6600000000000002E-7</v>
      </c>
    </row>
    <row r="57" spans="1:16" x14ac:dyDescent="0.25">
      <c r="A57" s="5" t="s">
        <v>1736</v>
      </c>
      <c r="B57" s="1" t="s">
        <v>1737</v>
      </c>
      <c r="C57" t="s">
        <v>1738</v>
      </c>
      <c r="D57" s="26" t="s">
        <v>1739</v>
      </c>
      <c r="E57" s="1" t="s">
        <v>1332</v>
      </c>
      <c r="F57" s="7">
        <v>72</v>
      </c>
      <c r="G57" s="7">
        <v>6.7</v>
      </c>
      <c r="H57" t="s">
        <v>1768</v>
      </c>
      <c r="I57" t="s">
        <v>1333</v>
      </c>
      <c r="J57" s="15" t="s">
        <v>1741</v>
      </c>
      <c r="K57" t="s">
        <v>1796</v>
      </c>
      <c r="L57" s="7">
        <v>85.92</v>
      </c>
      <c r="M57" s="7">
        <v>84.45</v>
      </c>
      <c r="N57" s="9">
        <v>0.98289106145251393</v>
      </c>
      <c r="O57" s="14">
        <v>1.42E-10</v>
      </c>
      <c r="P57" s="29">
        <v>2.0499999999999999E-6</v>
      </c>
    </row>
    <row r="58" spans="1:16" x14ac:dyDescent="0.25">
      <c r="A58" s="5" t="s">
        <v>1736</v>
      </c>
      <c r="B58" s="1" t="s">
        <v>1737</v>
      </c>
      <c r="C58" t="s">
        <v>1738</v>
      </c>
      <c r="D58" s="26" t="s">
        <v>1739</v>
      </c>
      <c r="E58" s="1" t="s">
        <v>1332</v>
      </c>
      <c r="F58" s="7">
        <v>72</v>
      </c>
      <c r="G58" s="7">
        <v>6.7</v>
      </c>
      <c r="H58" t="s">
        <v>1768</v>
      </c>
      <c r="I58" t="s">
        <v>1333</v>
      </c>
      <c r="J58" s="15" t="s">
        <v>1741</v>
      </c>
      <c r="K58" t="s">
        <v>1797</v>
      </c>
      <c r="L58" s="7">
        <v>82.94</v>
      </c>
      <c r="M58" s="7">
        <v>80.16</v>
      </c>
      <c r="N58" s="9">
        <v>0.96648179406800094</v>
      </c>
      <c r="O58" s="14">
        <v>5.1699999999999997E-10</v>
      </c>
      <c r="P58" s="29">
        <v>1.2999999999999999E-5</v>
      </c>
    </row>
    <row r="59" spans="1:16" x14ac:dyDescent="0.25">
      <c r="A59" s="5" t="s">
        <v>1736</v>
      </c>
      <c r="B59" s="1" t="s">
        <v>1737</v>
      </c>
      <c r="C59" t="s">
        <v>1738</v>
      </c>
      <c r="D59" s="26" t="s">
        <v>1739</v>
      </c>
      <c r="E59" s="1" t="s">
        <v>1332</v>
      </c>
      <c r="F59" s="7">
        <v>72</v>
      </c>
      <c r="G59" s="7">
        <v>6.7</v>
      </c>
      <c r="H59" t="s">
        <v>1768</v>
      </c>
      <c r="I59" t="s">
        <v>1333</v>
      </c>
      <c r="J59" s="15" t="s">
        <v>1741</v>
      </c>
      <c r="K59" t="s">
        <v>1798</v>
      </c>
      <c r="L59" s="7">
        <v>79.45</v>
      </c>
      <c r="M59" s="7">
        <v>76.72</v>
      </c>
      <c r="N59" s="9">
        <v>0.96563876651982372</v>
      </c>
      <c r="O59" s="14">
        <v>6.2200000000000002E-10</v>
      </c>
      <c r="P59" s="29">
        <v>2.27E-5</v>
      </c>
    </row>
    <row r="60" spans="1:16" x14ac:dyDescent="0.25">
      <c r="A60" s="5" t="s">
        <v>1736</v>
      </c>
      <c r="B60" s="1" t="s">
        <v>1737</v>
      </c>
      <c r="C60" t="s">
        <v>1738</v>
      </c>
      <c r="D60" s="26" t="s">
        <v>1739</v>
      </c>
      <c r="E60" s="1" t="s">
        <v>1332</v>
      </c>
      <c r="F60" s="7">
        <v>72</v>
      </c>
      <c r="G60" s="7">
        <v>6.7</v>
      </c>
      <c r="H60" t="s">
        <v>1768</v>
      </c>
      <c r="I60" t="s">
        <v>1333</v>
      </c>
      <c r="J60" s="15" t="s">
        <v>1741</v>
      </c>
      <c r="K60" t="s">
        <v>1799</v>
      </c>
      <c r="L60" s="7">
        <v>81.67</v>
      </c>
      <c r="M60" s="7">
        <v>79.23</v>
      </c>
      <c r="N60" s="9">
        <v>0.97012366842169706</v>
      </c>
      <c r="O60" s="14">
        <v>2.4699999999999997E-10</v>
      </c>
      <c r="P60" s="29">
        <v>1.8700000000000001E-6</v>
      </c>
    </row>
    <row r="61" spans="1:16" x14ac:dyDescent="0.25">
      <c r="A61" s="5" t="s">
        <v>1736</v>
      </c>
      <c r="B61" s="1" t="s">
        <v>1737</v>
      </c>
      <c r="C61" t="s">
        <v>1738</v>
      </c>
      <c r="D61" s="26" t="s">
        <v>1739</v>
      </c>
      <c r="E61" s="1" t="s">
        <v>1332</v>
      </c>
      <c r="F61" s="7">
        <v>72</v>
      </c>
      <c r="G61" s="7">
        <v>6.7</v>
      </c>
      <c r="H61" t="s">
        <v>1768</v>
      </c>
      <c r="I61" t="s">
        <v>1333</v>
      </c>
      <c r="J61" s="15" t="s">
        <v>1741</v>
      </c>
      <c r="K61" t="s">
        <v>1800</v>
      </c>
      <c r="L61" s="7">
        <v>81.3</v>
      </c>
      <c r="M61" s="7">
        <v>78.099999999999994</v>
      </c>
      <c r="N61" s="9">
        <v>0.96063960639606394</v>
      </c>
      <c r="O61" s="14">
        <v>2.9700000000000001E-10</v>
      </c>
      <c r="P61" s="29">
        <v>3.9199999999999997E-6</v>
      </c>
    </row>
    <row r="62" spans="1:16" x14ac:dyDescent="0.25">
      <c r="A62" s="5" t="s">
        <v>1736</v>
      </c>
      <c r="B62" s="1" t="s">
        <v>1737</v>
      </c>
      <c r="C62" t="s">
        <v>1738</v>
      </c>
      <c r="D62" s="26" t="s">
        <v>1739</v>
      </c>
      <c r="E62" s="1" t="s">
        <v>1332</v>
      </c>
      <c r="F62" s="7">
        <v>72</v>
      </c>
      <c r="G62" s="7">
        <v>6.7</v>
      </c>
      <c r="H62" t="s">
        <v>1768</v>
      </c>
      <c r="I62" t="s">
        <v>1333</v>
      </c>
      <c r="J62" s="15" t="s">
        <v>1741</v>
      </c>
      <c r="K62" t="s">
        <v>1801</v>
      </c>
      <c r="L62" s="7">
        <v>80.11</v>
      </c>
      <c r="M62" s="7">
        <v>76.47</v>
      </c>
      <c r="N62" s="9">
        <v>0.9545624765946823</v>
      </c>
      <c r="O62" s="14">
        <v>6.8300000000000002E-10</v>
      </c>
      <c r="P62" s="29">
        <v>3.0000000000000001E-5</v>
      </c>
    </row>
    <row r="63" spans="1:16" x14ac:dyDescent="0.25">
      <c r="A63" s="5" t="s">
        <v>1736</v>
      </c>
      <c r="B63" s="1" t="s">
        <v>1737</v>
      </c>
      <c r="C63" t="s">
        <v>1738</v>
      </c>
      <c r="D63" s="26" t="s">
        <v>1739</v>
      </c>
      <c r="E63" s="1" t="s">
        <v>1332</v>
      </c>
      <c r="F63" s="7">
        <v>72</v>
      </c>
      <c r="G63" s="7">
        <v>6.7</v>
      </c>
      <c r="H63" t="s">
        <v>1768</v>
      </c>
      <c r="I63" t="s">
        <v>1333</v>
      </c>
      <c r="J63" s="15" t="s">
        <v>1741</v>
      </c>
      <c r="K63" t="s">
        <v>1802</v>
      </c>
      <c r="L63" s="7">
        <v>81.849999999999994</v>
      </c>
      <c r="M63" s="7">
        <v>78.87</v>
      </c>
      <c r="N63" s="9">
        <v>0.96359193646915098</v>
      </c>
      <c r="O63" s="14">
        <v>6.6699999999999996E-12</v>
      </c>
      <c r="P63" s="29">
        <v>1.1600000000000001E-7</v>
      </c>
    </row>
    <row r="64" spans="1:16" x14ac:dyDescent="0.25">
      <c r="A64" s="5" t="s">
        <v>1736</v>
      </c>
      <c r="B64" s="1" t="s">
        <v>1737</v>
      </c>
      <c r="C64" t="s">
        <v>1738</v>
      </c>
      <c r="D64" s="26" t="s">
        <v>1739</v>
      </c>
      <c r="E64" s="1" t="s">
        <v>1332</v>
      </c>
      <c r="F64" s="7">
        <v>72</v>
      </c>
      <c r="G64" s="7">
        <v>6.7</v>
      </c>
      <c r="H64" t="s">
        <v>1768</v>
      </c>
      <c r="I64" t="s">
        <v>1333</v>
      </c>
      <c r="J64" s="15" t="s">
        <v>1741</v>
      </c>
      <c r="K64" t="s">
        <v>1803</v>
      </c>
      <c r="L64" s="7">
        <v>81.5</v>
      </c>
      <c r="M64" s="7">
        <v>78.510000000000005</v>
      </c>
      <c r="N64" s="9">
        <v>0.96331288343558286</v>
      </c>
      <c r="O64" s="14">
        <v>6.2200000000000002E-10</v>
      </c>
      <c r="P64" s="29">
        <v>2.4899999999999999E-5</v>
      </c>
    </row>
    <row r="65" spans="1:16" x14ac:dyDescent="0.25">
      <c r="A65" s="5" t="s">
        <v>1736</v>
      </c>
      <c r="B65" s="1" t="s">
        <v>1737</v>
      </c>
      <c r="C65" t="s">
        <v>1738</v>
      </c>
      <c r="D65" s="26" t="s">
        <v>1739</v>
      </c>
      <c r="E65" s="1" t="s">
        <v>1332</v>
      </c>
      <c r="F65" s="7">
        <v>72</v>
      </c>
      <c r="G65" s="7">
        <v>6.7</v>
      </c>
      <c r="H65" t="s">
        <v>1768</v>
      </c>
      <c r="I65" t="s">
        <v>1333</v>
      </c>
      <c r="J65" s="15" t="s">
        <v>1741</v>
      </c>
      <c r="K65" t="s">
        <v>1804</v>
      </c>
      <c r="L65" s="7">
        <v>81.61</v>
      </c>
      <c r="M65" s="7">
        <v>79.760000000000005</v>
      </c>
      <c r="N65" s="9">
        <v>0.97733120941061147</v>
      </c>
      <c r="O65" s="14">
        <v>3.4899999999999999E-12</v>
      </c>
      <c r="P65" s="29">
        <v>2.9000000000000002E-8</v>
      </c>
    </row>
    <row r="66" spans="1:16" x14ac:dyDescent="0.25">
      <c r="A66" s="5" t="s">
        <v>1736</v>
      </c>
      <c r="B66" s="1" t="s">
        <v>1737</v>
      </c>
      <c r="C66" t="s">
        <v>1738</v>
      </c>
      <c r="D66" s="26" t="s">
        <v>1739</v>
      </c>
      <c r="E66" s="1" t="s">
        <v>1332</v>
      </c>
      <c r="F66" s="7">
        <v>72</v>
      </c>
      <c r="G66" s="7">
        <v>6.7</v>
      </c>
      <c r="H66" t="s">
        <v>1768</v>
      </c>
      <c r="I66" t="s">
        <v>1333</v>
      </c>
      <c r="J66" s="15" t="s">
        <v>1741</v>
      </c>
      <c r="K66" t="s">
        <v>1805</v>
      </c>
      <c r="L66" s="7">
        <v>79.06</v>
      </c>
      <c r="M66" s="7">
        <v>76.45</v>
      </c>
      <c r="N66" s="9">
        <v>0.96698709840627373</v>
      </c>
      <c r="O66" s="14">
        <v>2E-12</v>
      </c>
      <c r="P66" s="29">
        <v>1.52E-8</v>
      </c>
    </row>
    <row r="67" spans="1:16" x14ac:dyDescent="0.25">
      <c r="A67" s="5" t="s">
        <v>1736</v>
      </c>
      <c r="B67" s="1" t="s">
        <v>1737</v>
      </c>
      <c r="C67" t="s">
        <v>1738</v>
      </c>
      <c r="D67" s="26" t="s">
        <v>1739</v>
      </c>
      <c r="E67" s="1" t="s">
        <v>1332</v>
      </c>
      <c r="F67" s="7">
        <v>72.34</v>
      </c>
      <c r="G67" s="7">
        <v>6.74</v>
      </c>
      <c r="H67" t="s">
        <v>1768</v>
      </c>
      <c r="I67" t="s">
        <v>1333</v>
      </c>
      <c r="J67" s="15" t="s">
        <v>1741</v>
      </c>
      <c r="K67" t="s">
        <v>1806</v>
      </c>
      <c r="L67" s="7">
        <v>78.209999999999994</v>
      </c>
      <c r="M67" s="7">
        <v>78.91</v>
      </c>
      <c r="N67" s="9">
        <v>1.0089502621148192</v>
      </c>
      <c r="O67" s="14">
        <v>1.18E-12</v>
      </c>
      <c r="P67" s="29">
        <v>5.3599999999999997E-9</v>
      </c>
    </row>
    <row r="68" spans="1:16" x14ac:dyDescent="0.25">
      <c r="A68" s="5" t="s">
        <v>1736</v>
      </c>
      <c r="B68" s="1" t="s">
        <v>1737</v>
      </c>
      <c r="C68" t="s">
        <v>1738</v>
      </c>
      <c r="D68" s="26" t="s">
        <v>1739</v>
      </c>
      <c r="E68" s="1" t="s">
        <v>1332</v>
      </c>
      <c r="F68" s="7">
        <v>72.34</v>
      </c>
      <c r="G68" s="7">
        <v>6.74</v>
      </c>
      <c r="H68" t="s">
        <v>1768</v>
      </c>
      <c r="I68" t="s">
        <v>1333</v>
      </c>
      <c r="J68" s="15" t="s">
        <v>1741</v>
      </c>
      <c r="K68" t="s">
        <v>1806</v>
      </c>
      <c r="L68" s="7">
        <v>80.31</v>
      </c>
      <c r="M68" s="7">
        <v>81.25</v>
      </c>
      <c r="N68" s="9">
        <v>1.0117046445025526</v>
      </c>
      <c r="O68" s="14">
        <v>1.43E-10</v>
      </c>
      <c r="P68" s="29">
        <v>3.7500000000000001E-7</v>
      </c>
    </row>
    <row r="69" spans="1:16" x14ac:dyDescent="0.25">
      <c r="A69" s="5" t="s">
        <v>1736</v>
      </c>
      <c r="B69" s="1" t="s">
        <v>1737</v>
      </c>
      <c r="C69" t="s">
        <v>1738</v>
      </c>
      <c r="D69" s="26" t="s">
        <v>1739</v>
      </c>
      <c r="E69" s="1" t="s">
        <v>1332</v>
      </c>
      <c r="F69" s="7">
        <v>72.34</v>
      </c>
      <c r="G69" s="7">
        <v>6.74</v>
      </c>
      <c r="H69" t="s">
        <v>1768</v>
      </c>
      <c r="I69" t="s">
        <v>1333</v>
      </c>
      <c r="J69" s="15" t="s">
        <v>1741</v>
      </c>
      <c r="K69" t="s">
        <v>1806</v>
      </c>
      <c r="L69" s="7">
        <v>78.62</v>
      </c>
      <c r="M69" s="7">
        <v>78.34</v>
      </c>
      <c r="N69" s="9">
        <v>0.99643856525057239</v>
      </c>
      <c r="O69" s="14">
        <v>1.23E-12</v>
      </c>
      <c r="P69" s="29">
        <v>5.62E-9</v>
      </c>
    </row>
    <row r="70" spans="1:16" x14ac:dyDescent="0.25">
      <c r="A70" s="5" t="s">
        <v>1736</v>
      </c>
      <c r="B70" s="1" t="s">
        <v>1737</v>
      </c>
      <c r="C70" t="s">
        <v>1738</v>
      </c>
      <c r="D70" s="26" t="s">
        <v>1739</v>
      </c>
      <c r="E70" s="1" t="s">
        <v>1332</v>
      </c>
      <c r="F70" s="7">
        <v>72.34</v>
      </c>
      <c r="G70" s="7">
        <v>6.74</v>
      </c>
      <c r="H70" t="s">
        <v>1768</v>
      </c>
      <c r="I70" t="s">
        <v>1333</v>
      </c>
      <c r="J70" s="15" t="s">
        <v>1741</v>
      </c>
      <c r="K70" t="s">
        <v>1806</v>
      </c>
      <c r="L70" s="7">
        <v>74.8</v>
      </c>
      <c r="M70" s="7">
        <v>73.14</v>
      </c>
      <c r="N70" s="9">
        <v>0.97780748663101613</v>
      </c>
      <c r="O70" s="14">
        <v>1.1300000000000001E-11</v>
      </c>
      <c r="P70" s="29">
        <v>7.7999999999999997E-8</v>
      </c>
    </row>
    <row r="71" spans="1:16" x14ac:dyDescent="0.25">
      <c r="A71" s="5" t="s">
        <v>1736</v>
      </c>
      <c r="B71" s="1" t="s">
        <v>1737</v>
      </c>
      <c r="C71" t="s">
        <v>1738</v>
      </c>
      <c r="D71" s="26" t="s">
        <v>1739</v>
      </c>
      <c r="E71" s="1" t="s">
        <v>1332</v>
      </c>
      <c r="F71" s="7">
        <v>72.34</v>
      </c>
      <c r="G71" s="7">
        <v>6.74</v>
      </c>
      <c r="H71" t="s">
        <v>1768</v>
      </c>
      <c r="I71" t="s">
        <v>1333</v>
      </c>
      <c r="J71" s="15" t="s">
        <v>1741</v>
      </c>
      <c r="K71" t="s">
        <v>1806</v>
      </c>
      <c r="L71" s="7">
        <v>79.489999999999995</v>
      </c>
      <c r="M71" s="7">
        <v>79.150000000000006</v>
      </c>
      <c r="N71" s="9">
        <v>0.99572273241917231</v>
      </c>
      <c r="O71" s="14">
        <v>2.1400000000000002E-12</v>
      </c>
      <c r="P71" s="29">
        <v>9.3299999999999998E-9</v>
      </c>
    </row>
    <row r="72" spans="1:16" x14ac:dyDescent="0.25">
      <c r="A72" s="5" t="s">
        <v>1736</v>
      </c>
      <c r="B72" s="1" t="s">
        <v>1737</v>
      </c>
      <c r="C72" t="s">
        <v>1738</v>
      </c>
      <c r="D72" s="26" t="s">
        <v>1739</v>
      </c>
      <c r="E72" s="1" t="s">
        <v>1332</v>
      </c>
      <c r="F72" s="7">
        <v>72.34</v>
      </c>
      <c r="G72" s="7">
        <v>6.74</v>
      </c>
      <c r="H72" t="s">
        <v>1768</v>
      </c>
      <c r="I72" t="s">
        <v>1333</v>
      </c>
      <c r="J72" s="15" t="s">
        <v>1741</v>
      </c>
      <c r="K72" t="s">
        <v>1806</v>
      </c>
      <c r="L72" s="7">
        <v>74.73</v>
      </c>
      <c r="M72" s="7">
        <v>73.540000000000006</v>
      </c>
      <c r="N72" s="9">
        <v>0.9840760069583836</v>
      </c>
      <c r="O72" s="14">
        <v>1.42E-11</v>
      </c>
      <c r="P72" s="29">
        <v>1.36E-7</v>
      </c>
    </row>
    <row r="73" spans="1:16" x14ac:dyDescent="0.25">
      <c r="A73" s="5" t="s">
        <v>1736</v>
      </c>
      <c r="B73" s="1" t="s">
        <v>1737</v>
      </c>
      <c r="C73" t="s">
        <v>1738</v>
      </c>
      <c r="D73" s="26" t="s">
        <v>1739</v>
      </c>
      <c r="E73" s="1" t="s">
        <v>1332</v>
      </c>
      <c r="F73" s="7">
        <v>72.34</v>
      </c>
      <c r="G73" s="7">
        <v>6.74</v>
      </c>
      <c r="H73" t="s">
        <v>1768</v>
      </c>
      <c r="I73" t="s">
        <v>1333</v>
      </c>
      <c r="J73" s="15" t="s">
        <v>1741</v>
      </c>
      <c r="K73" t="s">
        <v>1806</v>
      </c>
      <c r="L73" s="7">
        <v>80.55</v>
      </c>
      <c r="M73" s="7">
        <v>80.650000000000006</v>
      </c>
      <c r="N73" s="9">
        <v>1.0012414649286159</v>
      </c>
      <c r="O73" s="14">
        <v>3.1000000000000001E-12</v>
      </c>
      <c r="P73" s="29">
        <v>1.55E-8</v>
      </c>
    </row>
    <row r="74" spans="1:16" x14ac:dyDescent="0.25">
      <c r="A74" s="5" t="s">
        <v>1736</v>
      </c>
      <c r="B74" s="1" t="s">
        <v>1737</v>
      </c>
      <c r="C74" t="s">
        <v>1738</v>
      </c>
      <c r="D74" s="26" t="s">
        <v>1739</v>
      </c>
      <c r="E74" s="1" t="s">
        <v>1332</v>
      </c>
      <c r="F74" s="7">
        <v>72.34</v>
      </c>
      <c r="G74" s="7">
        <v>6.74</v>
      </c>
      <c r="H74" t="s">
        <v>1768</v>
      </c>
      <c r="I74" t="s">
        <v>1333</v>
      </c>
      <c r="J74" s="15" t="s">
        <v>1741</v>
      </c>
      <c r="K74" t="s">
        <v>1806</v>
      </c>
      <c r="L74" s="7">
        <v>79.59</v>
      </c>
      <c r="M74" s="7">
        <v>79.63</v>
      </c>
      <c r="N74" s="9">
        <v>1.0005025757004649</v>
      </c>
      <c r="O74" s="14">
        <v>3.4000000000000001E-12</v>
      </c>
      <c r="P74" s="29">
        <v>2.8299999999999999E-8</v>
      </c>
    </row>
    <row r="75" spans="1:16" x14ac:dyDescent="0.25">
      <c r="A75" s="5" t="s">
        <v>1736</v>
      </c>
      <c r="B75" s="1" t="s">
        <v>1737</v>
      </c>
      <c r="C75" t="s">
        <v>1738</v>
      </c>
      <c r="D75" s="26" t="s">
        <v>1739</v>
      </c>
      <c r="E75" s="1" t="s">
        <v>1332</v>
      </c>
      <c r="F75" s="7">
        <v>72.34</v>
      </c>
      <c r="G75" s="7">
        <v>6.74</v>
      </c>
      <c r="H75" t="s">
        <v>1768</v>
      </c>
      <c r="I75" t="s">
        <v>1333</v>
      </c>
      <c r="J75" s="15" t="s">
        <v>1741</v>
      </c>
      <c r="K75" t="s">
        <v>1806</v>
      </c>
      <c r="L75" s="7">
        <v>60.9</v>
      </c>
      <c r="M75" s="7">
        <v>35.99</v>
      </c>
      <c r="N75" s="9">
        <v>0.59096880131362894</v>
      </c>
    </row>
    <row r="76" spans="1:16" x14ac:dyDescent="0.25">
      <c r="A76" s="5" t="s">
        <v>1736</v>
      </c>
      <c r="B76" s="1" t="s">
        <v>1737</v>
      </c>
      <c r="C76" t="s">
        <v>1738</v>
      </c>
      <c r="D76" s="26" t="s">
        <v>1739</v>
      </c>
      <c r="E76" s="1" t="s">
        <v>1332</v>
      </c>
      <c r="F76" s="7">
        <v>72.34</v>
      </c>
      <c r="G76" s="7">
        <v>6.74</v>
      </c>
      <c r="H76" t="s">
        <v>1768</v>
      </c>
      <c r="I76" t="s">
        <v>1333</v>
      </c>
      <c r="J76" s="15" t="s">
        <v>1741</v>
      </c>
      <c r="K76" t="s">
        <v>1806</v>
      </c>
      <c r="L76" s="7">
        <v>79.930000000000007</v>
      </c>
      <c r="M76" s="7">
        <v>79.91</v>
      </c>
      <c r="N76" s="9">
        <v>0.99974978105842605</v>
      </c>
      <c r="O76" s="14">
        <v>9.3299999999999996E-13</v>
      </c>
      <c r="P76" s="29">
        <v>8.91E-9</v>
      </c>
    </row>
    <row r="77" spans="1:16" x14ac:dyDescent="0.25">
      <c r="A77" s="5" t="s">
        <v>1736</v>
      </c>
      <c r="B77" s="1" t="s">
        <v>1737</v>
      </c>
      <c r="C77" t="s">
        <v>1738</v>
      </c>
      <c r="D77" s="26" t="s">
        <v>1739</v>
      </c>
      <c r="E77" s="1" t="s">
        <v>1332</v>
      </c>
      <c r="F77" s="7">
        <v>72.34</v>
      </c>
      <c r="G77" s="7">
        <v>6.74</v>
      </c>
      <c r="H77" t="s">
        <v>1768</v>
      </c>
      <c r="I77" t="s">
        <v>1333</v>
      </c>
      <c r="J77" s="15" t="s">
        <v>1741</v>
      </c>
      <c r="K77" t="s">
        <v>1806</v>
      </c>
      <c r="L77" s="7">
        <v>78.5</v>
      </c>
      <c r="M77" s="7">
        <v>78.59</v>
      </c>
      <c r="N77" s="9">
        <v>1.0011464968152866</v>
      </c>
      <c r="O77" s="14">
        <v>1.4900000000000002E-11</v>
      </c>
      <c r="P77" s="29">
        <v>1.6199999999999999E-8</v>
      </c>
    </row>
    <row r="78" spans="1:16" x14ac:dyDescent="0.25">
      <c r="A78" s="5" t="s">
        <v>1736</v>
      </c>
      <c r="B78" s="1" t="s">
        <v>1737</v>
      </c>
      <c r="C78" t="s">
        <v>1738</v>
      </c>
      <c r="D78" s="26" t="s">
        <v>1739</v>
      </c>
      <c r="E78" s="1" t="s">
        <v>1332</v>
      </c>
      <c r="F78" s="7">
        <v>72.34</v>
      </c>
      <c r="G78" s="7">
        <v>6.74</v>
      </c>
      <c r="H78" t="s">
        <v>1768</v>
      </c>
      <c r="I78" t="s">
        <v>1333</v>
      </c>
      <c r="J78" s="15" t="s">
        <v>1741</v>
      </c>
      <c r="K78" t="s">
        <v>1806</v>
      </c>
      <c r="L78" s="7">
        <v>77.69</v>
      </c>
      <c r="M78" s="7">
        <v>76.400000000000006</v>
      </c>
      <c r="N78" s="9">
        <v>0.98339554640236848</v>
      </c>
      <c r="O78" s="14">
        <v>2.9599999999999999E-12</v>
      </c>
      <c r="P78" s="29">
        <v>7.7599999999999997E-9</v>
      </c>
    </row>
    <row r="79" spans="1:16" x14ac:dyDescent="0.25">
      <c r="A79" s="5" t="s">
        <v>1736</v>
      </c>
      <c r="B79" s="1" t="s">
        <v>1737</v>
      </c>
      <c r="C79" t="s">
        <v>1738</v>
      </c>
      <c r="D79" s="26" t="s">
        <v>1739</v>
      </c>
      <c r="E79" s="1" t="s">
        <v>1332</v>
      </c>
      <c r="F79" s="7">
        <v>72.34</v>
      </c>
      <c r="G79" s="7">
        <v>6.74</v>
      </c>
      <c r="H79" t="s">
        <v>1768</v>
      </c>
      <c r="I79" t="s">
        <v>1333</v>
      </c>
      <c r="J79" s="15" t="s">
        <v>1741</v>
      </c>
      <c r="K79" t="s">
        <v>1806</v>
      </c>
      <c r="L79" s="7">
        <v>79.239999999999995</v>
      </c>
      <c r="M79" s="7">
        <v>78.8</v>
      </c>
      <c r="N79" s="9">
        <v>0.99444724886420999</v>
      </c>
      <c r="O79" s="14">
        <v>2.9599999999999999E-12</v>
      </c>
      <c r="P79" s="29">
        <v>2.3499999999999999E-8</v>
      </c>
    </row>
    <row r="80" spans="1:16" x14ac:dyDescent="0.25">
      <c r="A80" s="5" t="s">
        <v>1736</v>
      </c>
      <c r="B80" s="1" t="s">
        <v>1737</v>
      </c>
      <c r="C80" t="s">
        <v>1738</v>
      </c>
      <c r="D80" s="26" t="s">
        <v>1739</v>
      </c>
      <c r="E80" s="1" t="s">
        <v>1332</v>
      </c>
      <c r="F80" s="7">
        <v>72.34</v>
      </c>
      <c r="G80" s="7">
        <v>6.74</v>
      </c>
      <c r="H80" t="s">
        <v>1768</v>
      </c>
      <c r="I80" t="s">
        <v>1333</v>
      </c>
      <c r="J80" s="15" t="s">
        <v>1741</v>
      </c>
      <c r="K80" t="s">
        <v>1806</v>
      </c>
      <c r="L80" s="7">
        <v>78.73</v>
      </c>
      <c r="M80" s="7">
        <v>77.819999999999993</v>
      </c>
      <c r="N80" s="9">
        <v>0.98844150895465499</v>
      </c>
      <c r="O80" s="14">
        <v>1.8600000000000002E-12</v>
      </c>
      <c r="P80" s="29">
        <v>1.18E-8</v>
      </c>
    </row>
    <row r="81" spans="1:23" x14ac:dyDescent="0.25">
      <c r="A81" s="5" t="s">
        <v>1736</v>
      </c>
      <c r="B81" s="1" t="s">
        <v>1737</v>
      </c>
      <c r="C81" t="s">
        <v>1738</v>
      </c>
      <c r="D81" s="26" t="s">
        <v>1739</v>
      </c>
      <c r="E81" s="1" t="s">
        <v>1332</v>
      </c>
      <c r="F81" s="7">
        <v>72.34</v>
      </c>
      <c r="G81" s="7">
        <v>6.74</v>
      </c>
      <c r="H81" t="s">
        <v>1768</v>
      </c>
      <c r="I81" t="s">
        <v>1333</v>
      </c>
      <c r="J81" s="15" t="s">
        <v>1741</v>
      </c>
      <c r="K81" t="s">
        <v>1806</v>
      </c>
      <c r="L81" s="7">
        <v>76.63</v>
      </c>
      <c r="M81" s="7">
        <v>74.95</v>
      </c>
      <c r="N81" s="9">
        <v>0.97807647135586595</v>
      </c>
      <c r="O81" s="14">
        <v>2.3499999999999999E-12</v>
      </c>
      <c r="P81" s="29">
        <v>1.29E-8</v>
      </c>
    </row>
    <row r="82" spans="1:23" x14ac:dyDescent="0.25">
      <c r="A82" s="5" t="s">
        <v>1736</v>
      </c>
      <c r="B82" s="1" t="s">
        <v>1737</v>
      </c>
      <c r="C82" t="s">
        <v>1738</v>
      </c>
      <c r="D82" s="26" t="s">
        <v>1739</v>
      </c>
      <c r="E82" s="1" t="s">
        <v>1332</v>
      </c>
      <c r="F82" s="7">
        <v>72.34</v>
      </c>
      <c r="G82" s="7">
        <v>6.74</v>
      </c>
      <c r="H82" t="s">
        <v>1768</v>
      </c>
      <c r="I82" t="s">
        <v>1333</v>
      </c>
      <c r="J82" s="15" t="s">
        <v>1741</v>
      </c>
      <c r="K82" t="s">
        <v>1806</v>
      </c>
      <c r="L82" s="7">
        <v>80.23</v>
      </c>
      <c r="M82" s="7">
        <v>79.67</v>
      </c>
      <c r="N82" s="9">
        <v>0.99302006730649384</v>
      </c>
      <c r="O82" s="14">
        <v>1.42E-11</v>
      </c>
      <c r="P82" s="29">
        <v>1.5599999999999999E-7</v>
      </c>
    </row>
    <row r="83" spans="1:23" x14ac:dyDescent="0.25">
      <c r="A83" s="5" t="s">
        <v>1736</v>
      </c>
      <c r="B83" s="1" t="s">
        <v>1737</v>
      </c>
      <c r="C83" t="s">
        <v>1738</v>
      </c>
      <c r="D83" s="26" t="s">
        <v>1739</v>
      </c>
      <c r="E83" s="1" t="s">
        <v>1332</v>
      </c>
      <c r="F83" s="7">
        <v>72.34</v>
      </c>
      <c r="G83" s="7">
        <v>6.74</v>
      </c>
      <c r="H83" t="s">
        <v>1768</v>
      </c>
      <c r="I83" t="s">
        <v>1333</v>
      </c>
      <c r="J83" s="15" t="s">
        <v>1741</v>
      </c>
      <c r="K83" t="s">
        <v>1806</v>
      </c>
      <c r="L83" s="7">
        <v>80.28</v>
      </c>
      <c r="M83" s="7">
        <v>79.87</v>
      </c>
      <c r="N83" s="9">
        <v>0.99489287493771805</v>
      </c>
      <c r="O83" s="14">
        <v>5.6500000000000004E-12</v>
      </c>
      <c r="P83" s="29">
        <v>7.7999999999999997E-8</v>
      </c>
    </row>
    <row r="84" spans="1:23" x14ac:dyDescent="0.25">
      <c r="A84" s="5" t="s">
        <v>1736</v>
      </c>
      <c r="B84" s="1" t="s">
        <v>1737</v>
      </c>
      <c r="C84" t="s">
        <v>1738</v>
      </c>
      <c r="D84" s="26" t="s">
        <v>1739</v>
      </c>
      <c r="E84" s="1" t="s">
        <v>1332</v>
      </c>
      <c r="F84" s="7">
        <v>72.34</v>
      </c>
      <c r="G84" s="7">
        <v>6.74</v>
      </c>
      <c r="H84" t="s">
        <v>1768</v>
      </c>
      <c r="I84" t="s">
        <v>1333</v>
      </c>
      <c r="J84" s="15" t="s">
        <v>1741</v>
      </c>
      <c r="K84" t="s">
        <v>1806</v>
      </c>
      <c r="L84" s="7">
        <v>79.94</v>
      </c>
      <c r="M84" s="7">
        <v>79.53</v>
      </c>
      <c r="N84" s="9">
        <v>0.99487115336502385</v>
      </c>
      <c r="O84" s="14">
        <v>3.2500000000000001E-12</v>
      </c>
      <c r="P84" s="29">
        <v>4.0900000000000002E-8</v>
      </c>
    </row>
    <row r="85" spans="1:23" x14ac:dyDescent="0.25">
      <c r="A85" s="5" t="s">
        <v>1736</v>
      </c>
      <c r="B85" s="1" t="s">
        <v>1737</v>
      </c>
      <c r="C85" t="s">
        <v>1738</v>
      </c>
      <c r="D85" s="26" t="s">
        <v>1739</v>
      </c>
      <c r="E85" s="1" t="s">
        <v>1332</v>
      </c>
      <c r="F85" s="7">
        <v>72.34</v>
      </c>
      <c r="G85" s="7">
        <v>6.74</v>
      </c>
      <c r="H85" t="s">
        <v>1768</v>
      </c>
      <c r="I85" t="s">
        <v>1333</v>
      </c>
      <c r="J85" s="15" t="s">
        <v>1741</v>
      </c>
      <c r="K85" t="s">
        <v>1806</v>
      </c>
      <c r="L85" s="7">
        <v>78.06</v>
      </c>
      <c r="M85" s="7">
        <v>77.290000000000006</v>
      </c>
      <c r="N85" s="9">
        <v>0.99013579297975918</v>
      </c>
      <c r="O85" s="14">
        <v>1.62E-12</v>
      </c>
      <c r="P85" s="29">
        <v>6.7500000000000001E-9</v>
      </c>
    </row>
    <row r="86" spans="1:23" x14ac:dyDescent="0.25">
      <c r="A86" s="5" t="s">
        <v>1736</v>
      </c>
      <c r="B86" s="1" t="s">
        <v>1737</v>
      </c>
      <c r="C86" t="s">
        <v>1738</v>
      </c>
      <c r="D86" s="26" t="s">
        <v>1739</v>
      </c>
      <c r="E86" s="1" t="s">
        <v>1332</v>
      </c>
      <c r="F86" s="7">
        <v>72.34</v>
      </c>
      <c r="G86" s="7">
        <v>6.74</v>
      </c>
      <c r="H86" t="s">
        <v>1768</v>
      </c>
      <c r="I86" t="s">
        <v>1333</v>
      </c>
      <c r="J86" s="15" t="s">
        <v>1741</v>
      </c>
      <c r="K86" t="s">
        <v>1806</v>
      </c>
      <c r="L86" s="7">
        <v>83.02</v>
      </c>
      <c r="M86" s="7">
        <v>84.18</v>
      </c>
      <c r="N86" s="9">
        <v>1.0139725367381356</v>
      </c>
      <c r="O86" s="14">
        <v>1.0799999999999999E-11</v>
      </c>
      <c r="P86" s="29">
        <v>7.4499999999999999E-8</v>
      </c>
    </row>
    <row r="87" spans="1:23" x14ac:dyDescent="0.25">
      <c r="A87" s="5" t="s">
        <v>1736</v>
      </c>
      <c r="B87" s="1" t="s">
        <v>1737</v>
      </c>
      <c r="C87" t="s">
        <v>1738</v>
      </c>
      <c r="D87" s="26" t="s">
        <v>1739</v>
      </c>
      <c r="E87" s="1" t="s">
        <v>1332</v>
      </c>
      <c r="F87" s="7">
        <v>72.34</v>
      </c>
      <c r="G87" s="7">
        <v>6.74</v>
      </c>
      <c r="H87" t="s">
        <v>1768</v>
      </c>
      <c r="I87" t="s">
        <v>1333</v>
      </c>
      <c r="J87" s="15" t="s">
        <v>1741</v>
      </c>
      <c r="K87" t="s">
        <v>1806</v>
      </c>
      <c r="L87" s="7">
        <v>78.709999999999994</v>
      </c>
      <c r="M87" s="7">
        <v>80.75</v>
      </c>
      <c r="N87" s="9">
        <v>1.0259179265658749</v>
      </c>
      <c r="O87" s="14">
        <v>1.48E-12</v>
      </c>
      <c r="P87" s="29">
        <v>3.7099999999999998E-9</v>
      </c>
    </row>
    <row r="88" spans="1:23" x14ac:dyDescent="0.25">
      <c r="A88" s="5" t="s">
        <v>1736</v>
      </c>
      <c r="B88" s="1" t="s">
        <v>1737</v>
      </c>
      <c r="C88" t="s">
        <v>1738</v>
      </c>
      <c r="D88" s="26" t="s">
        <v>1739</v>
      </c>
      <c r="E88" s="1" t="s">
        <v>1332</v>
      </c>
      <c r="F88" s="7">
        <v>72.34</v>
      </c>
      <c r="G88" s="7">
        <v>6.74</v>
      </c>
      <c r="H88" t="s">
        <v>1768</v>
      </c>
      <c r="I88" t="s">
        <v>1333</v>
      </c>
      <c r="J88" s="15" t="s">
        <v>1741</v>
      </c>
      <c r="K88" t="s">
        <v>1806</v>
      </c>
      <c r="L88" s="7">
        <v>77.040000000000006</v>
      </c>
      <c r="M88" s="7">
        <v>77.41</v>
      </c>
      <c r="N88" s="9">
        <v>1.0048026998961577</v>
      </c>
      <c r="O88" s="14">
        <v>3.2500000000000001E-12</v>
      </c>
      <c r="P88" s="29">
        <v>4.4799999999999997E-8</v>
      </c>
    </row>
    <row r="89" spans="1:23" x14ac:dyDescent="0.25">
      <c r="A89" s="5" t="s">
        <v>1736</v>
      </c>
      <c r="B89" s="1" t="s">
        <v>1737</v>
      </c>
      <c r="C89" t="s">
        <v>1738</v>
      </c>
      <c r="D89" s="26" t="s">
        <v>1739</v>
      </c>
      <c r="E89" s="1" t="s">
        <v>1332</v>
      </c>
      <c r="F89" s="7">
        <v>72.34</v>
      </c>
      <c r="G89" s="7">
        <v>6.74</v>
      </c>
      <c r="H89" t="s">
        <v>1768</v>
      </c>
      <c r="I89" t="s">
        <v>1333</v>
      </c>
      <c r="J89" s="15" t="s">
        <v>1741</v>
      </c>
      <c r="K89" t="s">
        <v>1806</v>
      </c>
      <c r="L89" s="7">
        <v>77.150000000000006</v>
      </c>
      <c r="M89" s="7">
        <v>77.790000000000006</v>
      </c>
      <c r="N89" s="9">
        <v>1.008295528191834</v>
      </c>
      <c r="O89" s="14">
        <v>1.18E-12</v>
      </c>
      <c r="P89" s="29">
        <v>3.7099999999999998E-9</v>
      </c>
    </row>
    <row r="90" spans="1:23" x14ac:dyDescent="0.25">
      <c r="A90" s="5" t="s">
        <v>1736</v>
      </c>
      <c r="B90" s="1" t="s">
        <v>1737</v>
      </c>
      <c r="C90" t="s">
        <v>1738</v>
      </c>
      <c r="D90" s="26" t="s">
        <v>1739</v>
      </c>
      <c r="E90" s="1" t="s">
        <v>1332</v>
      </c>
      <c r="F90" s="7">
        <v>72.34</v>
      </c>
      <c r="G90" s="7">
        <v>6.74</v>
      </c>
      <c r="H90" t="s">
        <v>1768</v>
      </c>
      <c r="I90" t="s">
        <v>1333</v>
      </c>
      <c r="J90" s="15" t="s">
        <v>1741</v>
      </c>
      <c r="K90" t="s">
        <v>1806</v>
      </c>
      <c r="L90" s="7">
        <v>77.39</v>
      </c>
      <c r="M90" s="7">
        <v>77.989999999999995</v>
      </c>
      <c r="N90" s="9">
        <v>1.0077529396562863</v>
      </c>
      <c r="O90" s="14">
        <v>1.3E-11</v>
      </c>
      <c r="P90" s="29">
        <v>1.3E-7</v>
      </c>
    </row>
    <row r="91" spans="1:23" x14ac:dyDescent="0.25">
      <c r="A91" s="5" t="s">
        <v>1736</v>
      </c>
      <c r="B91" s="1" t="s">
        <v>1737</v>
      </c>
      <c r="C91" t="s">
        <v>1738</v>
      </c>
      <c r="D91" s="26" t="s">
        <v>1739</v>
      </c>
      <c r="E91" s="1" t="s">
        <v>1332</v>
      </c>
      <c r="F91" s="7">
        <v>72.34</v>
      </c>
      <c r="G91" s="7">
        <v>6.74</v>
      </c>
      <c r="H91" t="s">
        <v>1768</v>
      </c>
      <c r="I91" t="s">
        <v>1333</v>
      </c>
      <c r="J91" s="15" t="s">
        <v>1741</v>
      </c>
      <c r="K91" t="s">
        <v>1806</v>
      </c>
      <c r="L91" s="7">
        <v>80.16</v>
      </c>
      <c r="M91" s="7">
        <v>81.489999999999995</v>
      </c>
      <c r="N91" s="9">
        <v>1.0165918163672654</v>
      </c>
      <c r="O91" s="14">
        <v>2.0499999999999999E-12</v>
      </c>
      <c r="P91" s="29">
        <v>1.2299999999999999E-8</v>
      </c>
    </row>
    <row r="92" spans="1:23" x14ac:dyDescent="0.25">
      <c r="A92" s="5" t="s">
        <v>1736</v>
      </c>
      <c r="B92" s="1" t="s">
        <v>1737</v>
      </c>
      <c r="C92" t="s">
        <v>1738</v>
      </c>
      <c r="D92" s="26" t="s">
        <v>1739</v>
      </c>
      <c r="E92" s="1" t="s">
        <v>1332</v>
      </c>
      <c r="F92" s="7">
        <v>72.34</v>
      </c>
      <c r="G92" s="7">
        <v>6.74</v>
      </c>
      <c r="H92" t="s">
        <v>1768</v>
      </c>
      <c r="I92" t="s">
        <v>1333</v>
      </c>
      <c r="J92" s="15" t="s">
        <v>1741</v>
      </c>
      <c r="K92" t="s">
        <v>1806</v>
      </c>
      <c r="L92" s="7">
        <v>77.900000000000006</v>
      </c>
      <c r="M92" s="7">
        <v>78.19</v>
      </c>
      <c r="N92" s="9">
        <v>1.0037227214377407</v>
      </c>
      <c r="O92" s="14">
        <v>1.95E-12</v>
      </c>
      <c r="P92" s="29">
        <v>1.2299999999999999E-8</v>
      </c>
    </row>
    <row r="93" spans="1:23" s="16" customFormat="1" x14ac:dyDescent="0.25">
      <c r="A93" s="18" t="s">
        <v>1736</v>
      </c>
      <c r="B93" s="19" t="s">
        <v>1737</v>
      </c>
      <c r="C93" s="16" t="s">
        <v>1738</v>
      </c>
      <c r="D93" s="27" t="s">
        <v>1739</v>
      </c>
      <c r="E93" s="19" t="s">
        <v>1332</v>
      </c>
      <c r="F93" s="17">
        <v>72.34</v>
      </c>
      <c r="G93" s="17">
        <v>6.74</v>
      </c>
      <c r="H93" s="16" t="s">
        <v>1768</v>
      </c>
      <c r="I93" s="16" t="s">
        <v>1333</v>
      </c>
      <c r="J93" s="21" t="s">
        <v>1741</v>
      </c>
      <c r="K93" s="16" t="s">
        <v>1806</v>
      </c>
      <c r="L93" s="17">
        <v>76.739999999999995</v>
      </c>
      <c r="M93" s="17">
        <v>77.13</v>
      </c>
      <c r="N93" s="22">
        <v>1.0050820953870212</v>
      </c>
      <c r="O93" s="23">
        <v>3.5600000000000002E-12</v>
      </c>
      <c r="P93" s="31">
        <v>1.07E-8</v>
      </c>
      <c r="Q93" s="23"/>
      <c r="R93" s="22"/>
      <c r="S93" s="17"/>
      <c r="T93" s="17"/>
      <c r="U93" s="50"/>
      <c r="W93"/>
    </row>
    <row r="94" spans="1:23" x14ac:dyDescent="0.25">
      <c r="A94" s="5" t="s">
        <v>1807</v>
      </c>
      <c r="B94" s="1" t="s">
        <v>1737</v>
      </c>
      <c r="C94" t="s">
        <v>1738</v>
      </c>
      <c r="D94" s="26" t="s">
        <v>1808</v>
      </c>
      <c r="E94" s="1" t="s">
        <v>1332</v>
      </c>
      <c r="F94" s="7">
        <v>72.61</v>
      </c>
      <c r="G94" s="7">
        <v>6.44</v>
      </c>
      <c r="H94" t="s">
        <v>415</v>
      </c>
      <c r="I94" t="s">
        <v>1333</v>
      </c>
      <c r="J94" s="15" t="s">
        <v>1741</v>
      </c>
      <c r="K94" t="s">
        <v>1809</v>
      </c>
      <c r="L94" s="7">
        <v>87.06</v>
      </c>
      <c r="M94" s="7">
        <v>87.49</v>
      </c>
      <c r="N94" s="9">
        <v>1.0049391224442912</v>
      </c>
    </row>
    <row r="95" spans="1:23" x14ac:dyDescent="0.25">
      <c r="A95" s="5" t="s">
        <v>1807</v>
      </c>
      <c r="B95" s="1" t="s">
        <v>1737</v>
      </c>
      <c r="C95" t="s">
        <v>1738</v>
      </c>
      <c r="D95" s="26" t="s">
        <v>1808</v>
      </c>
      <c r="E95" s="1" t="s">
        <v>1332</v>
      </c>
      <c r="F95" s="7">
        <v>72.61</v>
      </c>
      <c r="G95" s="7">
        <v>6.44</v>
      </c>
      <c r="H95" t="s">
        <v>415</v>
      </c>
      <c r="I95" t="s">
        <v>1333</v>
      </c>
      <c r="J95" s="15" t="s">
        <v>1741</v>
      </c>
      <c r="K95" t="s">
        <v>1810</v>
      </c>
      <c r="L95" s="7">
        <v>86.84</v>
      </c>
      <c r="M95" s="7">
        <v>87.77</v>
      </c>
      <c r="N95" s="9">
        <v>1.0107093505297098</v>
      </c>
    </row>
    <row r="96" spans="1:23" x14ac:dyDescent="0.25">
      <c r="A96" s="5" t="s">
        <v>1807</v>
      </c>
      <c r="B96" s="1" t="s">
        <v>1737</v>
      </c>
      <c r="C96" t="s">
        <v>1738</v>
      </c>
      <c r="D96" s="26" t="s">
        <v>1808</v>
      </c>
      <c r="E96" s="1" t="s">
        <v>1332</v>
      </c>
      <c r="F96" s="7">
        <v>72.61</v>
      </c>
      <c r="G96" s="7">
        <v>6.44</v>
      </c>
      <c r="H96" t="s">
        <v>415</v>
      </c>
      <c r="I96" t="s">
        <v>1333</v>
      </c>
      <c r="J96" s="15" t="s">
        <v>1741</v>
      </c>
      <c r="K96" t="s">
        <v>1811</v>
      </c>
      <c r="L96" s="7">
        <v>85.85</v>
      </c>
      <c r="M96" s="7">
        <v>85.95</v>
      </c>
      <c r="N96" s="9">
        <v>1.0011648223645895</v>
      </c>
    </row>
    <row r="97" spans="1:14" x14ac:dyDescent="0.25">
      <c r="A97" s="5" t="s">
        <v>1807</v>
      </c>
      <c r="B97" s="1" t="s">
        <v>1737</v>
      </c>
      <c r="C97" t="s">
        <v>1738</v>
      </c>
      <c r="D97" s="26" t="s">
        <v>1808</v>
      </c>
      <c r="E97" s="1" t="s">
        <v>1332</v>
      </c>
      <c r="F97" s="7">
        <v>72.61</v>
      </c>
      <c r="G97" s="7">
        <v>6.44</v>
      </c>
      <c r="H97" t="s">
        <v>415</v>
      </c>
      <c r="I97" t="s">
        <v>1333</v>
      </c>
      <c r="J97" s="15" t="s">
        <v>1741</v>
      </c>
      <c r="K97" t="s">
        <v>1812</v>
      </c>
      <c r="L97" s="7">
        <v>88.9</v>
      </c>
      <c r="M97" s="7">
        <v>92.28</v>
      </c>
      <c r="N97" s="9">
        <v>1.0380202474690663</v>
      </c>
    </row>
    <row r="98" spans="1:14" x14ac:dyDescent="0.25">
      <c r="A98" s="5" t="s">
        <v>1807</v>
      </c>
      <c r="B98" s="1" t="s">
        <v>1737</v>
      </c>
      <c r="C98" t="s">
        <v>1738</v>
      </c>
      <c r="D98" s="26" t="s">
        <v>1808</v>
      </c>
      <c r="E98" s="1" t="s">
        <v>1332</v>
      </c>
      <c r="F98" s="7">
        <v>72.61</v>
      </c>
      <c r="G98" s="7">
        <v>6.44</v>
      </c>
      <c r="H98" t="s">
        <v>415</v>
      </c>
      <c r="I98" t="s">
        <v>1333</v>
      </c>
      <c r="J98" s="15" t="s">
        <v>1741</v>
      </c>
      <c r="K98" t="s">
        <v>1813</v>
      </c>
      <c r="L98" s="7">
        <v>90.6</v>
      </c>
      <c r="M98" s="7">
        <v>93.19</v>
      </c>
      <c r="N98" s="9">
        <v>1.0285871964679911</v>
      </c>
    </row>
    <row r="99" spans="1:14" x14ac:dyDescent="0.25">
      <c r="A99" s="5" t="s">
        <v>1807</v>
      </c>
      <c r="B99" s="1" t="s">
        <v>1737</v>
      </c>
      <c r="C99" t="s">
        <v>1738</v>
      </c>
      <c r="D99" s="26" t="s">
        <v>1808</v>
      </c>
      <c r="E99" s="1" t="s">
        <v>1332</v>
      </c>
      <c r="F99" s="7">
        <v>72.61</v>
      </c>
      <c r="G99" s="7">
        <v>6.44</v>
      </c>
      <c r="H99" t="s">
        <v>415</v>
      </c>
      <c r="I99" t="s">
        <v>1333</v>
      </c>
      <c r="J99" s="15" t="s">
        <v>1741</v>
      </c>
      <c r="K99" t="s">
        <v>1814</v>
      </c>
      <c r="L99" s="7">
        <v>89.01</v>
      </c>
      <c r="M99" s="7">
        <v>91.95</v>
      </c>
      <c r="N99" s="9">
        <v>1.0330299966295922</v>
      </c>
    </row>
    <row r="100" spans="1:14" x14ac:dyDescent="0.25">
      <c r="A100" s="5" t="s">
        <v>1807</v>
      </c>
      <c r="B100" s="1" t="s">
        <v>1737</v>
      </c>
      <c r="C100" t="s">
        <v>1738</v>
      </c>
      <c r="D100" s="26" t="s">
        <v>1808</v>
      </c>
      <c r="E100" s="1" t="s">
        <v>1332</v>
      </c>
      <c r="F100" s="7">
        <v>72.61</v>
      </c>
      <c r="G100" s="7">
        <v>6.44</v>
      </c>
      <c r="H100" t="s">
        <v>415</v>
      </c>
      <c r="I100" t="s">
        <v>1333</v>
      </c>
      <c r="J100" s="15" t="s">
        <v>1741</v>
      </c>
      <c r="K100" t="s">
        <v>1815</v>
      </c>
      <c r="L100" s="7">
        <v>85.37</v>
      </c>
      <c r="M100" s="7">
        <v>85.05</v>
      </c>
      <c r="N100" s="9">
        <v>0.99625161063605472</v>
      </c>
    </row>
    <row r="101" spans="1:14" x14ac:dyDescent="0.25">
      <c r="A101" s="5" t="s">
        <v>1807</v>
      </c>
      <c r="B101" s="1" t="s">
        <v>1737</v>
      </c>
      <c r="C101" t="s">
        <v>1738</v>
      </c>
      <c r="D101" s="26" t="s">
        <v>1808</v>
      </c>
      <c r="E101" s="1" t="s">
        <v>1332</v>
      </c>
      <c r="F101" s="7">
        <v>72.61</v>
      </c>
      <c r="G101" s="7">
        <v>6.44</v>
      </c>
      <c r="H101" t="s">
        <v>415</v>
      </c>
      <c r="I101" t="s">
        <v>1333</v>
      </c>
      <c r="J101" s="15" t="s">
        <v>1741</v>
      </c>
      <c r="K101" t="s">
        <v>1816</v>
      </c>
      <c r="L101" s="7">
        <v>89.86</v>
      </c>
      <c r="M101" s="7">
        <v>90.49</v>
      </c>
      <c r="N101" s="9">
        <v>1.0070109058535499</v>
      </c>
    </row>
    <row r="102" spans="1:14" x14ac:dyDescent="0.25">
      <c r="A102" s="5" t="s">
        <v>1807</v>
      </c>
      <c r="B102" s="1" t="s">
        <v>1737</v>
      </c>
      <c r="C102" t="s">
        <v>1738</v>
      </c>
      <c r="D102" s="26" t="s">
        <v>1808</v>
      </c>
      <c r="E102" s="1" t="s">
        <v>1332</v>
      </c>
      <c r="F102" s="7">
        <v>72.61</v>
      </c>
      <c r="G102" s="7">
        <v>6.44</v>
      </c>
      <c r="H102" t="s">
        <v>415</v>
      </c>
      <c r="I102" t="s">
        <v>1333</v>
      </c>
      <c r="J102" s="15" t="s">
        <v>1741</v>
      </c>
      <c r="K102" t="s">
        <v>1817</v>
      </c>
      <c r="L102" s="7">
        <v>87.3</v>
      </c>
      <c r="M102" s="7">
        <v>89.68</v>
      </c>
      <c r="N102" s="9">
        <v>1.0272623138602521</v>
      </c>
    </row>
    <row r="103" spans="1:14" x14ac:dyDescent="0.25">
      <c r="A103" s="5" t="s">
        <v>1807</v>
      </c>
      <c r="B103" s="1" t="s">
        <v>1737</v>
      </c>
      <c r="C103" t="s">
        <v>1738</v>
      </c>
      <c r="D103" s="26" t="s">
        <v>1808</v>
      </c>
      <c r="E103" s="1" t="s">
        <v>1332</v>
      </c>
      <c r="F103" s="7">
        <v>72.61</v>
      </c>
      <c r="G103" s="7">
        <v>6.44</v>
      </c>
      <c r="H103" t="s">
        <v>415</v>
      </c>
      <c r="I103" t="s">
        <v>1333</v>
      </c>
      <c r="J103" s="15" t="s">
        <v>1741</v>
      </c>
      <c r="K103" t="s">
        <v>1818</v>
      </c>
      <c r="L103" s="7">
        <v>71.25</v>
      </c>
      <c r="M103" s="7">
        <v>58.21</v>
      </c>
      <c r="N103" s="9">
        <v>0.81698245614035092</v>
      </c>
    </row>
    <row r="104" spans="1:14" x14ac:dyDescent="0.25">
      <c r="A104" s="5" t="s">
        <v>1807</v>
      </c>
      <c r="B104" s="1" t="s">
        <v>1737</v>
      </c>
      <c r="C104" t="s">
        <v>1738</v>
      </c>
      <c r="D104" s="26" t="s">
        <v>1808</v>
      </c>
      <c r="E104" s="1" t="s">
        <v>1332</v>
      </c>
      <c r="F104" s="7">
        <v>72.61</v>
      </c>
      <c r="G104" s="7">
        <v>6.44</v>
      </c>
      <c r="H104" t="s">
        <v>415</v>
      </c>
      <c r="I104" t="s">
        <v>1333</v>
      </c>
      <c r="J104" s="15" t="s">
        <v>1741</v>
      </c>
      <c r="K104" t="s">
        <v>1819</v>
      </c>
      <c r="L104" s="7">
        <v>80.260000000000005</v>
      </c>
      <c r="M104" s="7">
        <v>67.38</v>
      </c>
      <c r="N104" s="9">
        <v>0.839521554946424</v>
      </c>
    </row>
    <row r="105" spans="1:14" x14ac:dyDescent="0.25">
      <c r="A105" s="5" t="s">
        <v>1807</v>
      </c>
      <c r="B105" s="1" t="s">
        <v>1737</v>
      </c>
      <c r="C105" t="s">
        <v>1738</v>
      </c>
      <c r="D105" s="26" t="s">
        <v>1808</v>
      </c>
      <c r="E105" s="1" t="s">
        <v>1332</v>
      </c>
      <c r="F105" s="7">
        <v>72.61</v>
      </c>
      <c r="G105" s="7">
        <v>6.44</v>
      </c>
      <c r="H105" t="s">
        <v>415</v>
      </c>
      <c r="I105" t="s">
        <v>1333</v>
      </c>
      <c r="J105" s="15" t="s">
        <v>1741</v>
      </c>
      <c r="K105" t="s">
        <v>1820</v>
      </c>
      <c r="L105" s="7">
        <v>87.25</v>
      </c>
      <c r="M105" s="7">
        <v>87.73</v>
      </c>
      <c r="N105" s="9">
        <v>1.0055014326647564</v>
      </c>
    </row>
    <row r="106" spans="1:14" x14ac:dyDescent="0.25">
      <c r="A106" s="5" t="s">
        <v>1807</v>
      </c>
      <c r="B106" s="1" t="s">
        <v>1737</v>
      </c>
      <c r="C106" t="s">
        <v>1738</v>
      </c>
      <c r="D106" s="26" t="s">
        <v>1808</v>
      </c>
      <c r="E106" s="1" t="s">
        <v>1332</v>
      </c>
      <c r="F106" s="7">
        <v>72.61</v>
      </c>
      <c r="G106" s="7">
        <v>6.44</v>
      </c>
      <c r="H106" t="s">
        <v>415</v>
      </c>
      <c r="I106" t="s">
        <v>1333</v>
      </c>
      <c r="J106" s="15" t="s">
        <v>1741</v>
      </c>
      <c r="K106" t="s">
        <v>1821</v>
      </c>
      <c r="L106" s="7">
        <v>62.63</v>
      </c>
      <c r="M106" s="7">
        <v>34.44</v>
      </c>
      <c r="N106" s="9">
        <v>0.54989621587098825</v>
      </c>
    </row>
    <row r="107" spans="1:14" x14ac:dyDescent="0.25">
      <c r="A107" s="5" t="s">
        <v>1807</v>
      </c>
      <c r="B107" s="1" t="s">
        <v>1737</v>
      </c>
      <c r="C107" t="s">
        <v>1738</v>
      </c>
      <c r="D107" s="26" t="s">
        <v>1808</v>
      </c>
      <c r="E107" s="1" t="s">
        <v>1332</v>
      </c>
      <c r="F107" s="7">
        <v>72.61</v>
      </c>
      <c r="G107" s="7">
        <v>6.44</v>
      </c>
      <c r="H107" t="s">
        <v>415</v>
      </c>
      <c r="I107" t="s">
        <v>1333</v>
      </c>
      <c r="J107" s="15" t="s">
        <v>1741</v>
      </c>
      <c r="K107" t="s">
        <v>1822</v>
      </c>
      <c r="L107" s="7">
        <v>79.069999999999993</v>
      </c>
      <c r="M107" s="7">
        <v>70.760000000000005</v>
      </c>
      <c r="N107" s="9">
        <v>0.89490325028455808</v>
      </c>
    </row>
    <row r="108" spans="1:14" x14ac:dyDescent="0.25">
      <c r="A108" s="5" t="s">
        <v>1807</v>
      </c>
      <c r="B108" s="1" t="s">
        <v>1737</v>
      </c>
      <c r="C108" t="s">
        <v>1738</v>
      </c>
      <c r="D108" s="26" t="s">
        <v>1808</v>
      </c>
      <c r="E108" s="1" t="s">
        <v>1332</v>
      </c>
      <c r="F108" s="7">
        <v>72.61</v>
      </c>
      <c r="G108" s="7">
        <v>6.44</v>
      </c>
      <c r="H108" t="s">
        <v>415</v>
      </c>
      <c r="I108" t="s">
        <v>1333</v>
      </c>
      <c r="J108" s="15" t="s">
        <v>1741</v>
      </c>
      <c r="K108" t="s">
        <v>1823</v>
      </c>
      <c r="L108" s="7">
        <v>83.18</v>
      </c>
      <c r="M108" s="7">
        <v>78.92</v>
      </c>
      <c r="N108" s="9">
        <v>0.94878576580908869</v>
      </c>
    </row>
    <row r="109" spans="1:14" x14ac:dyDescent="0.25">
      <c r="A109" s="5" t="s">
        <v>1807</v>
      </c>
      <c r="B109" s="1" t="s">
        <v>1737</v>
      </c>
      <c r="C109" t="s">
        <v>1738</v>
      </c>
      <c r="D109" s="26" t="s">
        <v>1808</v>
      </c>
      <c r="E109" s="1" t="s">
        <v>1332</v>
      </c>
      <c r="F109" s="7">
        <v>72.61</v>
      </c>
      <c r="G109" s="7">
        <v>6.44</v>
      </c>
      <c r="H109" t="s">
        <v>415</v>
      </c>
      <c r="I109" t="s">
        <v>1333</v>
      </c>
      <c r="J109" s="15" t="s">
        <v>1741</v>
      </c>
      <c r="K109" t="s">
        <v>1824</v>
      </c>
      <c r="L109" s="7">
        <v>90.9</v>
      </c>
      <c r="M109" s="7">
        <v>94.51</v>
      </c>
      <c r="N109" s="9">
        <v>1.0397139713971397</v>
      </c>
    </row>
    <row r="110" spans="1:14" x14ac:dyDescent="0.25">
      <c r="A110" s="5" t="s">
        <v>1807</v>
      </c>
      <c r="B110" s="1" t="s">
        <v>1737</v>
      </c>
      <c r="C110" t="s">
        <v>1738</v>
      </c>
      <c r="D110" s="26" t="s">
        <v>1808</v>
      </c>
      <c r="E110" s="1" t="s">
        <v>1332</v>
      </c>
      <c r="F110" s="7">
        <v>72.61</v>
      </c>
      <c r="G110" s="7">
        <v>6.44</v>
      </c>
      <c r="H110" t="s">
        <v>415</v>
      </c>
      <c r="I110" t="s">
        <v>1333</v>
      </c>
      <c r="J110" s="15" t="s">
        <v>1741</v>
      </c>
      <c r="K110" t="s">
        <v>1825</v>
      </c>
      <c r="L110" s="7">
        <v>87.05</v>
      </c>
      <c r="M110" s="7">
        <v>89.35</v>
      </c>
      <c r="N110" s="9">
        <v>1.0264215967834578</v>
      </c>
    </row>
    <row r="111" spans="1:14" x14ac:dyDescent="0.25">
      <c r="A111" s="5" t="s">
        <v>1807</v>
      </c>
      <c r="B111" s="1" t="s">
        <v>1737</v>
      </c>
      <c r="C111" t="s">
        <v>1738</v>
      </c>
      <c r="D111" s="26" t="s">
        <v>1808</v>
      </c>
      <c r="E111" s="1" t="s">
        <v>1332</v>
      </c>
      <c r="F111" s="7">
        <v>72.61</v>
      </c>
      <c r="G111" s="7">
        <v>6.44</v>
      </c>
      <c r="H111" t="s">
        <v>415</v>
      </c>
      <c r="I111" t="s">
        <v>1333</v>
      </c>
      <c r="J111" s="15" t="s">
        <v>1741</v>
      </c>
      <c r="K111" t="s">
        <v>1826</v>
      </c>
      <c r="L111" s="7">
        <v>89.02</v>
      </c>
      <c r="M111" s="7">
        <v>90.76</v>
      </c>
      <c r="N111" s="9">
        <v>1.0195461694001349</v>
      </c>
    </row>
    <row r="112" spans="1:14" x14ac:dyDescent="0.25">
      <c r="A112" s="5" t="s">
        <v>1807</v>
      </c>
      <c r="B112" s="1" t="s">
        <v>1737</v>
      </c>
      <c r="C112" t="s">
        <v>1738</v>
      </c>
      <c r="D112" s="26" t="s">
        <v>1808</v>
      </c>
      <c r="E112" s="1" t="s">
        <v>1332</v>
      </c>
      <c r="F112" s="7">
        <v>72.61</v>
      </c>
      <c r="G112" s="7">
        <v>6.44</v>
      </c>
      <c r="H112" t="s">
        <v>415</v>
      </c>
      <c r="I112" t="s">
        <v>1333</v>
      </c>
      <c r="J112" s="15" t="s">
        <v>1741</v>
      </c>
      <c r="K112" t="s">
        <v>1827</v>
      </c>
      <c r="L112" s="7">
        <v>86.64</v>
      </c>
      <c r="M112" s="7">
        <v>88.94</v>
      </c>
      <c r="N112" s="9">
        <v>1.0265466297322252</v>
      </c>
    </row>
    <row r="113" spans="1:16" x14ac:dyDescent="0.25">
      <c r="A113" s="5" t="s">
        <v>1807</v>
      </c>
      <c r="B113" s="1" t="s">
        <v>1737</v>
      </c>
      <c r="C113" t="s">
        <v>1738</v>
      </c>
      <c r="D113" s="26" t="s">
        <v>1808</v>
      </c>
      <c r="E113" s="1" t="s">
        <v>1332</v>
      </c>
      <c r="F113" s="7">
        <v>72.61</v>
      </c>
      <c r="G113" s="7">
        <v>6.44</v>
      </c>
      <c r="H113" t="s">
        <v>415</v>
      </c>
      <c r="I113" t="s">
        <v>1333</v>
      </c>
      <c r="J113" s="15" t="s">
        <v>1741</v>
      </c>
      <c r="K113" t="s">
        <v>1828</v>
      </c>
      <c r="L113" s="7">
        <v>85.7</v>
      </c>
      <c r="M113" s="7">
        <v>87.04</v>
      </c>
      <c r="N113" s="9">
        <v>1.0156359393232206</v>
      </c>
    </row>
    <row r="114" spans="1:16" x14ac:dyDescent="0.25">
      <c r="A114" s="5" t="s">
        <v>1807</v>
      </c>
      <c r="B114" s="1" t="s">
        <v>1737</v>
      </c>
      <c r="C114" t="s">
        <v>1738</v>
      </c>
      <c r="D114" s="26" t="s">
        <v>1808</v>
      </c>
      <c r="E114" s="1" t="s">
        <v>1332</v>
      </c>
      <c r="F114" s="7">
        <v>72.61</v>
      </c>
      <c r="G114" s="7">
        <v>6.44</v>
      </c>
      <c r="H114" t="s">
        <v>415</v>
      </c>
      <c r="I114" t="s">
        <v>1333</v>
      </c>
      <c r="J114" s="15" t="s">
        <v>1741</v>
      </c>
      <c r="K114" t="s">
        <v>1829</v>
      </c>
      <c r="L114" s="7">
        <v>87.41</v>
      </c>
      <c r="M114" s="7">
        <v>87.26</v>
      </c>
      <c r="N114" s="9">
        <v>0.9982839492048966</v>
      </c>
    </row>
    <row r="115" spans="1:16" x14ac:dyDescent="0.25">
      <c r="A115" s="5" t="s">
        <v>1807</v>
      </c>
      <c r="B115" s="1" t="s">
        <v>1737</v>
      </c>
      <c r="C115" t="s">
        <v>1738</v>
      </c>
      <c r="D115" s="26" t="s">
        <v>1808</v>
      </c>
      <c r="E115" s="1" t="s">
        <v>1332</v>
      </c>
      <c r="F115" s="7">
        <v>72.61</v>
      </c>
      <c r="G115" s="7">
        <v>6.44</v>
      </c>
      <c r="H115" t="s">
        <v>415</v>
      </c>
      <c r="I115" t="s">
        <v>1333</v>
      </c>
      <c r="J115" s="15" t="s">
        <v>1741</v>
      </c>
      <c r="K115" t="s">
        <v>1830</v>
      </c>
      <c r="L115" s="7">
        <v>86.34</v>
      </c>
      <c r="M115" s="7">
        <v>84.44</v>
      </c>
      <c r="N115" s="9">
        <v>0.97799397729905024</v>
      </c>
    </row>
    <row r="116" spans="1:16" x14ac:dyDescent="0.25">
      <c r="A116" s="5" t="s">
        <v>1807</v>
      </c>
      <c r="B116" s="1" t="s">
        <v>1737</v>
      </c>
      <c r="C116" t="s">
        <v>1738</v>
      </c>
      <c r="D116" s="26" t="s">
        <v>1808</v>
      </c>
      <c r="E116" s="1" t="s">
        <v>1332</v>
      </c>
      <c r="F116" s="7">
        <v>72.61</v>
      </c>
      <c r="G116" s="7">
        <v>6.44</v>
      </c>
      <c r="H116" t="s">
        <v>415</v>
      </c>
      <c r="I116" t="s">
        <v>1333</v>
      </c>
      <c r="J116" s="15" t="s">
        <v>1741</v>
      </c>
      <c r="K116" t="s">
        <v>1831</v>
      </c>
      <c r="L116" s="7">
        <v>78.349999999999994</v>
      </c>
      <c r="M116" s="7">
        <v>71.16</v>
      </c>
      <c r="N116" s="9">
        <v>0.90823229100191449</v>
      </c>
    </row>
    <row r="117" spans="1:16" x14ac:dyDescent="0.25">
      <c r="A117" s="5" t="s">
        <v>1807</v>
      </c>
      <c r="B117" s="1" t="s">
        <v>1737</v>
      </c>
      <c r="C117" t="s">
        <v>1738</v>
      </c>
      <c r="D117" s="26" t="s">
        <v>1808</v>
      </c>
      <c r="E117" s="1" t="s">
        <v>1332</v>
      </c>
      <c r="F117" s="7">
        <v>72.61</v>
      </c>
      <c r="G117" s="7">
        <v>6.44</v>
      </c>
      <c r="H117" t="s">
        <v>415</v>
      </c>
      <c r="I117" t="s">
        <v>1333</v>
      </c>
      <c r="J117" s="15" t="s">
        <v>1741</v>
      </c>
      <c r="K117" t="s">
        <v>1832</v>
      </c>
      <c r="L117" s="7">
        <v>80.790000000000006</v>
      </c>
      <c r="M117" s="7">
        <v>79.98</v>
      </c>
      <c r="N117" s="9">
        <v>0.98997400668399549</v>
      </c>
    </row>
    <row r="118" spans="1:16" x14ac:dyDescent="0.25">
      <c r="A118" s="5" t="s">
        <v>1807</v>
      </c>
      <c r="B118" s="1" t="s">
        <v>1737</v>
      </c>
      <c r="C118" t="s">
        <v>1738</v>
      </c>
      <c r="D118" s="26" t="s">
        <v>1808</v>
      </c>
      <c r="E118" s="1" t="s">
        <v>1332</v>
      </c>
      <c r="F118" s="7">
        <v>72.11</v>
      </c>
      <c r="G118" s="7">
        <v>6.58</v>
      </c>
      <c r="H118" t="s">
        <v>1833</v>
      </c>
      <c r="I118" t="s">
        <v>1333</v>
      </c>
      <c r="J118" s="15" t="s">
        <v>1741</v>
      </c>
      <c r="K118" t="s">
        <v>1834</v>
      </c>
      <c r="L118" s="7">
        <v>75.8</v>
      </c>
      <c r="M118" s="7">
        <v>37.58</v>
      </c>
      <c r="N118" s="9">
        <v>0.49577836411609499</v>
      </c>
      <c r="O118" s="14">
        <v>1.18E-12</v>
      </c>
      <c r="P118" s="29">
        <v>4.4599999999999999E-9</v>
      </c>
    </row>
    <row r="119" spans="1:16" x14ac:dyDescent="0.25">
      <c r="A119" s="5" t="s">
        <v>1807</v>
      </c>
      <c r="B119" s="1" t="s">
        <v>1737</v>
      </c>
      <c r="C119" t="s">
        <v>1738</v>
      </c>
      <c r="D119" s="26" t="s">
        <v>1808</v>
      </c>
      <c r="E119" s="1" t="s">
        <v>1332</v>
      </c>
      <c r="F119" s="7">
        <v>72.11</v>
      </c>
      <c r="G119" s="7">
        <v>6.58</v>
      </c>
      <c r="H119" t="s">
        <v>1833</v>
      </c>
      <c r="I119" t="s">
        <v>1333</v>
      </c>
      <c r="J119" s="15" t="s">
        <v>1741</v>
      </c>
      <c r="K119" t="s">
        <v>1835</v>
      </c>
      <c r="L119" s="7">
        <v>82.49</v>
      </c>
      <c r="M119" s="7">
        <v>35.6</v>
      </c>
      <c r="N119" s="9">
        <v>0.43156746272275431</v>
      </c>
      <c r="O119" s="14">
        <v>2.0499999999999999E-12</v>
      </c>
      <c r="P119" s="29">
        <v>4.4599999999999999E-9</v>
      </c>
    </row>
    <row r="120" spans="1:16" x14ac:dyDescent="0.25">
      <c r="A120" s="5" t="s">
        <v>1807</v>
      </c>
      <c r="B120" s="1" t="s">
        <v>1737</v>
      </c>
      <c r="C120" t="s">
        <v>1738</v>
      </c>
      <c r="D120" s="26" t="s">
        <v>1808</v>
      </c>
      <c r="E120" s="1" t="s">
        <v>1332</v>
      </c>
      <c r="F120" s="7">
        <v>72.11</v>
      </c>
      <c r="G120" s="7">
        <v>6.58</v>
      </c>
      <c r="H120" t="s">
        <v>1833</v>
      </c>
      <c r="I120" t="s">
        <v>1333</v>
      </c>
      <c r="J120" s="15" t="s">
        <v>1741</v>
      </c>
      <c r="K120" t="s">
        <v>1836</v>
      </c>
      <c r="L120" s="7">
        <v>81.96</v>
      </c>
      <c r="M120" s="7">
        <v>28.33</v>
      </c>
      <c r="N120" s="9">
        <v>0.3456564177647633</v>
      </c>
    </row>
    <row r="121" spans="1:16" x14ac:dyDescent="0.25">
      <c r="A121" s="5" t="s">
        <v>1807</v>
      </c>
      <c r="B121" s="1" t="s">
        <v>1737</v>
      </c>
      <c r="C121" t="s">
        <v>1738</v>
      </c>
      <c r="D121" s="26" t="s">
        <v>1808</v>
      </c>
      <c r="E121" s="1" t="s">
        <v>1332</v>
      </c>
      <c r="F121" s="7">
        <v>72.11</v>
      </c>
      <c r="G121" s="7">
        <v>6.58</v>
      </c>
      <c r="H121" t="s">
        <v>1833</v>
      </c>
      <c r="I121" t="s">
        <v>1333</v>
      </c>
      <c r="J121" s="15" t="s">
        <v>1741</v>
      </c>
      <c r="K121" t="s">
        <v>1837</v>
      </c>
      <c r="L121" s="7">
        <v>76.13</v>
      </c>
      <c r="M121" s="7">
        <v>25.94</v>
      </c>
      <c r="N121" s="9">
        <v>0.3407329567844477</v>
      </c>
      <c r="O121" s="14">
        <v>9.7699999999999998E-13</v>
      </c>
      <c r="P121" s="29">
        <v>2.23E-9</v>
      </c>
    </row>
    <row r="122" spans="1:16" x14ac:dyDescent="0.25">
      <c r="A122" s="5" t="s">
        <v>1807</v>
      </c>
      <c r="B122" s="1" t="s">
        <v>1737</v>
      </c>
      <c r="C122" t="s">
        <v>1738</v>
      </c>
      <c r="D122" s="26" t="s">
        <v>1808</v>
      </c>
      <c r="E122" s="1" t="s">
        <v>1332</v>
      </c>
      <c r="F122" s="7">
        <v>72.11</v>
      </c>
      <c r="G122" s="7">
        <v>6.58</v>
      </c>
      <c r="H122" t="s">
        <v>1833</v>
      </c>
      <c r="I122" t="s">
        <v>1333</v>
      </c>
      <c r="J122" s="15" t="s">
        <v>1741</v>
      </c>
      <c r="K122" t="s">
        <v>1838</v>
      </c>
      <c r="L122" s="7">
        <v>91.37</v>
      </c>
      <c r="M122" s="7">
        <v>84.85</v>
      </c>
      <c r="N122" s="9">
        <v>0.92864178614424853</v>
      </c>
      <c r="O122" s="14">
        <v>1.62E-12</v>
      </c>
      <c r="P122" s="29">
        <v>1.02E-8</v>
      </c>
    </row>
    <row r="123" spans="1:16" x14ac:dyDescent="0.25">
      <c r="A123" s="5" t="s">
        <v>1807</v>
      </c>
      <c r="B123" s="1" t="s">
        <v>1737</v>
      </c>
      <c r="C123" t="s">
        <v>1738</v>
      </c>
      <c r="D123" s="26" t="s">
        <v>1808</v>
      </c>
      <c r="E123" s="1" t="s">
        <v>1332</v>
      </c>
      <c r="F123" s="7">
        <v>72.11</v>
      </c>
      <c r="G123" s="7">
        <v>6.58</v>
      </c>
      <c r="H123" t="s">
        <v>1833</v>
      </c>
      <c r="I123" t="s">
        <v>1333</v>
      </c>
      <c r="J123" s="15" t="s">
        <v>1741</v>
      </c>
      <c r="K123" t="s">
        <v>1839</v>
      </c>
      <c r="L123" s="7">
        <v>91.51</v>
      </c>
      <c r="M123" s="7">
        <v>83.86</v>
      </c>
      <c r="N123" s="9">
        <v>0.91640257895311983</v>
      </c>
      <c r="O123" s="14">
        <v>1.4100000000000001E-12</v>
      </c>
      <c r="P123" s="29">
        <v>3.7099999999999998E-9</v>
      </c>
    </row>
    <row r="124" spans="1:16" x14ac:dyDescent="0.25">
      <c r="A124" s="5" t="s">
        <v>1807</v>
      </c>
      <c r="B124" s="1" t="s">
        <v>1737</v>
      </c>
      <c r="C124" t="s">
        <v>1738</v>
      </c>
      <c r="D124" s="26" t="s">
        <v>1808</v>
      </c>
      <c r="E124" s="1" t="s">
        <v>1332</v>
      </c>
      <c r="F124" s="7">
        <v>72.11</v>
      </c>
      <c r="G124" s="7">
        <v>6.58</v>
      </c>
      <c r="H124" t="s">
        <v>1833</v>
      </c>
      <c r="I124" t="s">
        <v>1333</v>
      </c>
      <c r="J124" s="15" t="s">
        <v>1741</v>
      </c>
      <c r="K124" t="s">
        <v>1840</v>
      </c>
      <c r="L124" s="7">
        <v>91.32</v>
      </c>
      <c r="M124" s="7">
        <v>84.82</v>
      </c>
      <c r="N124" s="9">
        <v>0.92882172579938682</v>
      </c>
      <c r="O124" s="14">
        <v>2.8299999999999999E-12</v>
      </c>
      <c r="P124" s="29">
        <v>1.8600000000000001E-8</v>
      </c>
    </row>
    <row r="125" spans="1:16" x14ac:dyDescent="0.25">
      <c r="A125" s="5" t="s">
        <v>1807</v>
      </c>
      <c r="B125" s="1" t="s">
        <v>1737</v>
      </c>
      <c r="C125" t="s">
        <v>1738</v>
      </c>
      <c r="D125" s="26" t="s">
        <v>1808</v>
      </c>
      <c r="E125" s="1" t="s">
        <v>1332</v>
      </c>
      <c r="F125" s="7">
        <v>72.11</v>
      </c>
      <c r="G125" s="7">
        <v>6.58</v>
      </c>
      <c r="H125" t="s">
        <v>1833</v>
      </c>
      <c r="I125" t="s">
        <v>1333</v>
      </c>
      <c r="J125" s="15" t="s">
        <v>1741</v>
      </c>
      <c r="K125" t="s">
        <v>1841</v>
      </c>
      <c r="L125" s="7">
        <v>87.7</v>
      </c>
      <c r="M125" s="7">
        <v>74.36</v>
      </c>
      <c r="N125" s="9">
        <v>0.84789053591790187</v>
      </c>
      <c r="O125" s="14">
        <v>1.0799999999999999E-11</v>
      </c>
      <c r="P125" s="29">
        <v>4.0900000000000002E-8</v>
      </c>
    </row>
    <row r="126" spans="1:16" x14ac:dyDescent="0.25">
      <c r="A126" s="5" t="s">
        <v>1807</v>
      </c>
      <c r="B126" s="1" t="s">
        <v>1737</v>
      </c>
      <c r="C126" t="s">
        <v>1738</v>
      </c>
      <c r="D126" s="26" t="s">
        <v>1808</v>
      </c>
      <c r="E126" s="1" t="s">
        <v>1332</v>
      </c>
      <c r="F126" s="7">
        <v>72.11</v>
      </c>
      <c r="G126" s="7">
        <v>6.58</v>
      </c>
      <c r="H126" t="s">
        <v>1833</v>
      </c>
      <c r="I126" t="s">
        <v>1333</v>
      </c>
      <c r="J126" s="15" t="s">
        <v>1741</v>
      </c>
      <c r="K126" t="s">
        <v>1842</v>
      </c>
      <c r="L126" s="7">
        <v>87.26</v>
      </c>
      <c r="M126" s="7">
        <v>71</v>
      </c>
      <c r="N126" s="9">
        <v>0.81366032546413014</v>
      </c>
      <c r="O126" s="14">
        <v>4.0899999999999997E-12</v>
      </c>
      <c r="P126" s="29">
        <v>4.6699999999999998E-9</v>
      </c>
    </row>
    <row r="127" spans="1:16" x14ac:dyDescent="0.25">
      <c r="A127" s="5" t="s">
        <v>1807</v>
      </c>
      <c r="B127" s="1" t="s">
        <v>1737</v>
      </c>
      <c r="C127" t="s">
        <v>1738</v>
      </c>
      <c r="D127" s="26" t="s">
        <v>1808</v>
      </c>
      <c r="E127" s="1" t="s">
        <v>1332</v>
      </c>
      <c r="F127" s="7">
        <v>72.11</v>
      </c>
      <c r="G127" s="7">
        <v>6.58</v>
      </c>
      <c r="H127" t="s">
        <v>1833</v>
      </c>
      <c r="I127" t="s">
        <v>1333</v>
      </c>
      <c r="J127" s="15" t="s">
        <v>1741</v>
      </c>
      <c r="K127" t="s">
        <v>1843</v>
      </c>
      <c r="L127" s="7">
        <v>85.62</v>
      </c>
      <c r="M127" s="7">
        <v>79.36</v>
      </c>
      <c r="N127" s="9">
        <v>0.92688624153235222</v>
      </c>
      <c r="O127" s="14">
        <v>3.7299999999999997E-12</v>
      </c>
      <c r="P127" s="29">
        <v>2.4599999999999999E-8</v>
      </c>
    </row>
    <row r="128" spans="1:16" x14ac:dyDescent="0.25">
      <c r="A128" s="5" t="s">
        <v>1807</v>
      </c>
      <c r="B128" s="1" t="s">
        <v>1737</v>
      </c>
      <c r="C128" t="s">
        <v>1738</v>
      </c>
      <c r="D128" s="26" t="s">
        <v>1808</v>
      </c>
      <c r="E128" s="1" t="s">
        <v>1332</v>
      </c>
      <c r="F128" s="7">
        <v>72.11</v>
      </c>
      <c r="G128" s="7">
        <v>6.58</v>
      </c>
      <c r="H128" t="s">
        <v>1833</v>
      </c>
      <c r="I128" t="s">
        <v>1333</v>
      </c>
      <c r="J128" s="15" t="s">
        <v>1741</v>
      </c>
      <c r="K128" t="s">
        <v>1844</v>
      </c>
      <c r="L128" s="7">
        <v>85.83</v>
      </c>
      <c r="M128" s="7">
        <v>76.61</v>
      </c>
      <c r="N128" s="9">
        <v>0.89257835255738083</v>
      </c>
      <c r="O128" s="14">
        <v>1.18E-12</v>
      </c>
      <c r="P128" s="29">
        <v>2.81E-9</v>
      </c>
    </row>
    <row r="129" spans="1:16" x14ac:dyDescent="0.25">
      <c r="A129" s="5" t="s">
        <v>1807</v>
      </c>
      <c r="B129" s="1" t="s">
        <v>1737</v>
      </c>
      <c r="C129" t="s">
        <v>1738</v>
      </c>
      <c r="D129" s="26" t="s">
        <v>1808</v>
      </c>
      <c r="E129" s="1" t="s">
        <v>1332</v>
      </c>
      <c r="F129" s="7">
        <v>72.11</v>
      </c>
      <c r="G129" s="7">
        <v>6.58</v>
      </c>
      <c r="H129" t="s">
        <v>1833</v>
      </c>
      <c r="I129" t="s">
        <v>1333</v>
      </c>
      <c r="J129" s="15" t="s">
        <v>1741</v>
      </c>
      <c r="K129" t="s">
        <v>1845</v>
      </c>
      <c r="L129" s="7">
        <v>89.04</v>
      </c>
      <c r="M129" s="7">
        <v>81.56</v>
      </c>
      <c r="N129" s="9">
        <v>0.91599281221922724</v>
      </c>
      <c r="O129" s="14">
        <v>2.46E-12</v>
      </c>
      <c r="P129" s="29">
        <v>8.5099999999999998E-9</v>
      </c>
    </row>
    <row r="130" spans="1:16" x14ac:dyDescent="0.25">
      <c r="A130" s="5" t="s">
        <v>1807</v>
      </c>
      <c r="B130" s="1" t="s">
        <v>1737</v>
      </c>
      <c r="C130" t="s">
        <v>1738</v>
      </c>
      <c r="D130" s="26" t="s">
        <v>1808</v>
      </c>
      <c r="E130" s="1" t="s">
        <v>1332</v>
      </c>
      <c r="F130" s="7">
        <v>72.11</v>
      </c>
      <c r="G130" s="7">
        <v>6.58</v>
      </c>
      <c r="H130" t="s">
        <v>1833</v>
      </c>
      <c r="I130" t="s">
        <v>1333</v>
      </c>
      <c r="J130" s="15" t="s">
        <v>1741</v>
      </c>
      <c r="K130" t="s">
        <v>1846</v>
      </c>
      <c r="L130" s="7">
        <v>88.88</v>
      </c>
      <c r="M130" s="7">
        <v>81.02</v>
      </c>
      <c r="N130" s="9">
        <v>0.91156615661566154</v>
      </c>
      <c r="O130" s="14">
        <v>1.8600000000000002E-12</v>
      </c>
      <c r="P130" s="29">
        <v>7.0699999999999998E-9</v>
      </c>
    </row>
    <row r="131" spans="1:16" x14ac:dyDescent="0.25">
      <c r="A131" s="5" t="s">
        <v>1807</v>
      </c>
      <c r="B131" s="1" t="s">
        <v>1737</v>
      </c>
      <c r="C131" t="s">
        <v>1738</v>
      </c>
      <c r="D131" s="26" t="s">
        <v>1808</v>
      </c>
      <c r="E131" s="1" t="s">
        <v>1332</v>
      </c>
      <c r="F131" s="7">
        <v>72.11</v>
      </c>
      <c r="G131" s="7">
        <v>6.58</v>
      </c>
      <c r="H131" t="s">
        <v>1833</v>
      </c>
      <c r="I131" t="s">
        <v>1333</v>
      </c>
      <c r="J131" s="15" t="s">
        <v>1741</v>
      </c>
      <c r="K131" t="s">
        <v>1847</v>
      </c>
      <c r="L131" s="7">
        <v>88.9</v>
      </c>
      <c r="M131" s="7">
        <v>84.14</v>
      </c>
      <c r="N131" s="9">
        <v>0.94645669291338574</v>
      </c>
      <c r="O131" s="14">
        <v>8.1699999999999993E-12</v>
      </c>
      <c r="P131" s="29">
        <v>5.91E-8</v>
      </c>
    </row>
    <row r="132" spans="1:16" x14ac:dyDescent="0.25">
      <c r="A132" s="5" t="s">
        <v>1807</v>
      </c>
      <c r="B132" s="1" t="s">
        <v>1737</v>
      </c>
      <c r="C132" t="s">
        <v>1738</v>
      </c>
      <c r="D132" s="26" t="s">
        <v>1808</v>
      </c>
      <c r="E132" s="1" t="s">
        <v>1332</v>
      </c>
      <c r="F132" s="7">
        <v>72.11</v>
      </c>
      <c r="G132" s="7">
        <v>6.58</v>
      </c>
      <c r="H132" t="s">
        <v>1833</v>
      </c>
      <c r="I132" t="s">
        <v>1333</v>
      </c>
      <c r="J132" s="15" t="s">
        <v>1741</v>
      </c>
      <c r="K132" t="s">
        <v>1848</v>
      </c>
      <c r="L132" s="7">
        <v>76.94</v>
      </c>
      <c r="M132" s="7">
        <v>32.25</v>
      </c>
      <c r="N132" s="9">
        <v>0.41915778528723679</v>
      </c>
      <c r="O132" s="14">
        <v>7.4099999999999997E-13</v>
      </c>
      <c r="P132" s="29">
        <v>9.3299999999999998E-9</v>
      </c>
    </row>
    <row r="133" spans="1:16" x14ac:dyDescent="0.25">
      <c r="A133" s="5" t="s">
        <v>1807</v>
      </c>
      <c r="B133" s="1" t="s">
        <v>1737</v>
      </c>
      <c r="C133" t="s">
        <v>1738</v>
      </c>
      <c r="D133" s="26" t="s">
        <v>1808</v>
      </c>
      <c r="E133" s="1" t="s">
        <v>1332</v>
      </c>
      <c r="F133" s="7">
        <v>72.11</v>
      </c>
      <c r="G133" s="7">
        <v>6.58</v>
      </c>
      <c r="H133" t="s">
        <v>1833</v>
      </c>
      <c r="I133" t="s">
        <v>1333</v>
      </c>
      <c r="J133" s="15" t="s">
        <v>1741</v>
      </c>
      <c r="K133" t="s">
        <v>1849</v>
      </c>
      <c r="L133" s="7">
        <v>88.86</v>
      </c>
      <c r="M133" s="7">
        <v>81.53</v>
      </c>
      <c r="N133" s="9">
        <v>0.91751069097456672</v>
      </c>
      <c r="O133" s="14">
        <v>2.2699999999999999E-10</v>
      </c>
      <c r="P133" s="29">
        <v>7.1099999999999995E-8</v>
      </c>
    </row>
    <row r="134" spans="1:16" x14ac:dyDescent="0.25">
      <c r="A134" s="5" t="s">
        <v>1807</v>
      </c>
      <c r="B134" s="1" t="s">
        <v>1737</v>
      </c>
      <c r="C134" t="s">
        <v>1738</v>
      </c>
      <c r="D134" s="26" t="s">
        <v>1808</v>
      </c>
      <c r="E134" s="1" t="s">
        <v>1332</v>
      </c>
      <c r="F134" s="7">
        <v>72.11</v>
      </c>
      <c r="G134" s="7">
        <v>6.58</v>
      </c>
      <c r="H134" t="s">
        <v>1833</v>
      </c>
      <c r="I134" t="s">
        <v>1333</v>
      </c>
      <c r="J134" s="15" t="s">
        <v>1741</v>
      </c>
      <c r="K134" t="s">
        <v>1850</v>
      </c>
      <c r="L134" s="7">
        <v>88.38</v>
      </c>
      <c r="M134" s="7">
        <v>81.88</v>
      </c>
      <c r="N134" s="9">
        <v>0.92645394885720755</v>
      </c>
      <c r="O134" s="14">
        <v>2.6999999999999998E-12</v>
      </c>
      <c r="P134" s="29">
        <v>3.3799999999999999E-9</v>
      </c>
    </row>
    <row r="135" spans="1:16" x14ac:dyDescent="0.25">
      <c r="A135" s="5" t="s">
        <v>1807</v>
      </c>
      <c r="B135" s="1" t="s">
        <v>1737</v>
      </c>
      <c r="C135" t="s">
        <v>1738</v>
      </c>
      <c r="D135" s="26" t="s">
        <v>1808</v>
      </c>
      <c r="E135" s="1" t="s">
        <v>1332</v>
      </c>
      <c r="F135" s="7">
        <v>72.11</v>
      </c>
      <c r="G135" s="7">
        <v>6.58</v>
      </c>
      <c r="H135" t="s">
        <v>1833</v>
      </c>
      <c r="I135" t="s">
        <v>1333</v>
      </c>
      <c r="J135" s="15" t="s">
        <v>1741</v>
      </c>
      <c r="K135" t="s">
        <v>1851</v>
      </c>
      <c r="L135" s="7">
        <v>89.13</v>
      </c>
      <c r="M135" s="7">
        <v>84.25</v>
      </c>
      <c r="N135" s="9">
        <v>0.94524851340738247</v>
      </c>
    </row>
    <row r="136" spans="1:16" x14ac:dyDescent="0.25">
      <c r="A136" s="5" t="s">
        <v>1807</v>
      </c>
      <c r="B136" s="1" t="s">
        <v>1737</v>
      </c>
      <c r="C136" t="s">
        <v>1738</v>
      </c>
      <c r="D136" s="26" t="s">
        <v>1808</v>
      </c>
      <c r="E136" s="1" t="s">
        <v>1332</v>
      </c>
      <c r="F136" s="7">
        <v>72.11</v>
      </c>
      <c r="G136" s="7">
        <v>6.58</v>
      </c>
      <c r="H136" t="s">
        <v>1833</v>
      </c>
      <c r="I136" t="s">
        <v>1333</v>
      </c>
      <c r="J136" s="15" t="s">
        <v>1741</v>
      </c>
      <c r="K136" t="s">
        <v>1852</v>
      </c>
      <c r="L136" s="7">
        <v>89.29</v>
      </c>
      <c r="M136" s="7">
        <v>83.94</v>
      </c>
      <c r="N136" s="9">
        <v>0.94008287602195084</v>
      </c>
      <c r="O136" s="14">
        <v>9.3299999999999996E-13</v>
      </c>
      <c r="P136" s="29">
        <v>3.2299999999999998E-9</v>
      </c>
    </row>
    <row r="137" spans="1:16" x14ac:dyDescent="0.25">
      <c r="A137" s="5" t="s">
        <v>1807</v>
      </c>
      <c r="B137" s="1" t="s">
        <v>1737</v>
      </c>
      <c r="C137" t="s">
        <v>1738</v>
      </c>
      <c r="D137" s="26" t="s">
        <v>1808</v>
      </c>
      <c r="E137" s="1" t="s">
        <v>1332</v>
      </c>
      <c r="F137" s="7">
        <v>72.11</v>
      </c>
      <c r="G137" s="7">
        <v>6.58</v>
      </c>
      <c r="H137" t="s">
        <v>1833</v>
      </c>
      <c r="I137" t="s">
        <v>1333</v>
      </c>
      <c r="J137" s="15" t="s">
        <v>1741</v>
      </c>
      <c r="K137" t="s">
        <v>1853</v>
      </c>
      <c r="L137" s="7">
        <v>89.62</v>
      </c>
      <c r="M137" s="7">
        <v>84.74</v>
      </c>
      <c r="N137" s="9">
        <v>0.9455478687792902</v>
      </c>
      <c r="O137" s="14">
        <v>2.9599999999999999E-12</v>
      </c>
      <c r="P137" s="29">
        <v>3.7300000000000003E-8</v>
      </c>
    </row>
    <row r="138" spans="1:16" x14ac:dyDescent="0.25">
      <c r="A138" s="5" t="s">
        <v>1807</v>
      </c>
      <c r="B138" s="1" t="s">
        <v>1737</v>
      </c>
      <c r="C138" t="s">
        <v>1738</v>
      </c>
      <c r="D138" s="26" t="s">
        <v>1808</v>
      </c>
      <c r="E138" s="1" t="s">
        <v>1332</v>
      </c>
      <c r="F138" s="7">
        <v>72.11</v>
      </c>
      <c r="G138" s="7">
        <v>6.58</v>
      </c>
      <c r="H138" t="s">
        <v>1833</v>
      </c>
      <c r="I138" t="s">
        <v>1333</v>
      </c>
      <c r="J138" s="15" t="s">
        <v>1741</v>
      </c>
      <c r="K138" t="s">
        <v>1854</v>
      </c>
      <c r="L138" s="7">
        <v>87.71</v>
      </c>
      <c r="M138" s="7">
        <v>80.319999999999993</v>
      </c>
      <c r="N138" s="9">
        <v>0.91574506897731156</v>
      </c>
      <c r="O138" s="14">
        <v>1.4100000000000001E-12</v>
      </c>
      <c r="P138" s="29">
        <v>4.6699999999999998E-9</v>
      </c>
    </row>
    <row r="139" spans="1:16" x14ac:dyDescent="0.25">
      <c r="A139" s="5" t="s">
        <v>1807</v>
      </c>
      <c r="B139" s="1" t="s">
        <v>1737</v>
      </c>
      <c r="C139" t="s">
        <v>1738</v>
      </c>
      <c r="D139" s="26" t="s">
        <v>1808</v>
      </c>
      <c r="E139" s="1" t="s">
        <v>1332</v>
      </c>
      <c r="F139" s="7">
        <v>72.11</v>
      </c>
      <c r="G139" s="7">
        <v>6.58</v>
      </c>
      <c r="H139" t="s">
        <v>1833</v>
      </c>
      <c r="I139" t="s">
        <v>1333</v>
      </c>
      <c r="J139" s="15" t="s">
        <v>1741</v>
      </c>
      <c r="K139" t="s">
        <v>1855</v>
      </c>
      <c r="L139" s="7">
        <v>88.43</v>
      </c>
      <c r="M139" s="7">
        <v>83.81</v>
      </c>
      <c r="N139" s="9">
        <v>0.94775528666742048</v>
      </c>
      <c r="O139" s="14">
        <v>2.2400000000000001E-12</v>
      </c>
      <c r="P139" s="29">
        <v>4.6699999999999998E-9</v>
      </c>
    </row>
    <row r="140" spans="1:16" x14ac:dyDescent="0.25">
      <c r="A140" s="5" t="s">
        <v>1807</v>
      </c>
      <c r="B140" s="1" t="s">
        <v>1737</v>
      </c>
      <c r="C140" t="s">
        <v>1738</v>
      </c>
      <c r="D140" s="26" t="s">
        <v>1808</v>
      </c>
      <c r="E140" s="1" t="s">
        <v>1332</v>
      </c>
      <c r="F140" s="7">
        <v>72.11</v>
      </c>
      <c r="G140" s="7">
        <v>6.58</v>
      </c>
      <c r="H140" t="s">
        <v>1833</v>
      </c>
      <c r="I140" t="s">
        <v>1333</v>
      </c>
      <c r="J140" s="15" t="s">
        <v>1741</v>
      </c>
      <c r="K140" t="s">
        <v>1856</v>
      </c>
      <c r="L140" s="7">
        <v>84.47</v>
      </c>
      <c r="M140" s="7">
        <v>64.709999999999994</v>
      </c>
      <c r="N140" s="9">
        <v>0.76607079436486325</v>
      </c>
    </row>
    <row r="141" spans="1:16" x14ac:dyDescent="0.25">
      <c r="A141" s="5" t="s">
        <v>1807</v>
      </c>
      <c r="B141" s="1" t="s">
        <v>1737</v>
      </c>
      <c r="C141" t="s">
        <v>1738</v>
      </c>
      <c r="D141" s="26" t="s">
        <v>1808</v>
      </c>
      <c r="E141" s="1" t="s">
        <v>1332</v>
      </c>
      <c r="F141" s="7">
        <v>72.11</v>
      </c>
      <c r="G141" s="7">
        <v>6.58</v>
      </c>
      <c r="H141" t="s">
        <v>1833</v>
      </c>
      <c r="I141" t="s">
        <v>1333</v>
      </c>
      <c r="J141" s="15" t="s">
        <v>1741</v>
      </c>
      <c r="K141" t="s">
        <v>1857</v>
      </c>
      <c r="L141" s="7">
        <v>88.32</v>
      </c>
      <c r="M141" s="7">
        <v>80.010000000000005</v>
      </c>
      <c r="N141" s="9">
        <v>0.90591032608695665</v>
      </c>
    </row>
    <row r="142" spans="1:16" x14ac:dyDescent="0.25">
      <c r="A142" s="5" t="s">
        <v>1807</v>
      </c>
      <c r="B142" s="1" t="s">
        <v>1737</v>
      </c>
      <c r="C142" t="s">
        <v>1738</v>
      </c>
      <c r="D142" s="26" t="s">
        <v>1808</v>
      </c>
      <c r="E142" s="1" t="s">
        <v>1332</v>
      </c>
      <c r="F142" s="7">
        <v>72.11</v>
      </c>
      <c r="G142" s="7">
        <v>6.58</v>
      </c>
      <c r="H142" t="s">
        <v>1833</v>
      </c>
      <c r="I142" t="s">
        <v>1333</v>
      </c>
      <c r="J142" s="15" t="s">
        <v>1741</v>
      </c>
      <c r="K142" t="s">
        <v>1858</v>
      </c>
      <c r="L142" s="7">
        <v>84.12</v>
      </c>
      <c r="M142" s="7">
        <v>56.91</v>
      </c>
      <c r="N142" s="9">
        <v>0.67653352353780305</v>
      </c>
    </row>
    <row r="143" spans="1:16" x14ac:dyDescent="0.25">
      <c r="A143" s="5" t="s">
        <v>1807</v>
      </c>
      <c r="B143" s="1" t="s">
        <v>1737</v>
      </c>
      <c r="C143" t="s">
        <v>1738</v>
      </c>
      <c r="D143" s="26" t="s">
        <v>1808</v>
      </c>
      <c r="E143" s="1" t="s">
        <v>1332</v>
      </c>
      <c r="F143" s="7">
        <v>72.11</v>
      </c>
      <c r="G143" s="7">
        <v>6.58</v>
      </c>
      <c r="H143" t="s">
        <v>1833</v>
      </c>
      <c r="I143" t="s">
        <v>1333</v>
      </c>
      <c r="J143" s="15" t="s">
        <v>1741</v>
      </c>
      <c r="K143" t="s">
        <v>1859</v>
      </c>
      <c r="L143" s="7">
        <v>90.55</v>
      </c>
      <c r="M143" s="7">
        <v>86.44</v>
      </c>
      <c r="N143" s="9">
        <v>0.95461071231363892</v>
      </c>
    </row>
    <row r="144" spans="1:16" x14ac:dyDescent="0.25">
      <c r="A144" s="5" t="s">
        <v>1807</v>
      </c>
      <c r="B144" s="1" t="s">
        <v>1737</v>
      </c>
      <c r="C144" t="s">
        <v>1738</v>
      </c>
      <c r="D144" s="26" t="s">
        <v>1808</v>
      </c>
      <c r="E144" s="1" t="s">
        <v>1332</v>
      </c>
      <c r="F144" s="7">
        <v>72.11</v>
      </c>
      <c r="G144" s="7">
        <v>6.58</v>
      </c>
      <c r="H144" t="s">
        <v>1833</v>
      </c>
      <c r="I144" t="s">
        <v>1333</v>
      </c>
      <c r="J144" s="15" t="s">
        <v>1741</v>
      </c>
      <c r="K144" t="s">
        <v>1860</v>
      </c>
      <c r="L144" s="7">
        <v>88.75</v>
      </c>
      <c r="M144" s="7">
        <v>82.41</v>
      </c>
      <c r="N144" s="9">
        <v>0.92856338028169005</v>
      </c>
    </row>
    <row r="145" spans="1:23" x14ac:dyDescent="0.25">
      <c r="A145" s="5" t="s">
        <v>1807</v>
      </c>
      <c r="B145" s="1" t="s">
        <v>1737</v>
      </c>
      <c r="C145" t="s">
        <v>1738</v>
      </c>
      <c r="D145" s="26" t="s">
        <v>1808</v>
      </c>
      <c r="E145" s="1" t="s">
        <v>1332</v>
      </c>
      <c r="F145" s="7">
        <v>72.11</v>
      </c>
      <c r="G145" s="7">
        <v>6.58</v>
      </c>
      <c r="H145" t="s">
        <v>1833</v>
      </c>
      <c r="I145" t="s">
        <v>1333</v>
      </c>
      <c r="J145" s="15" t="s">
        <v>1741</v>
      </c>
      <c r="K145" t="s">
        <v>1861</v>
      </c>
      <c r="L145" s="7">
        <v>89.81</v>
      </c>
      <c r="M145" s="7">
        <v>86.78</v>
      </c>
      <c r="N145" s="9">
        <v>0.96626210889655939</v>
      </c>
    </row>
    <row r="146" spans="1:23" x14ac:dyDescent="0.25">
      <c r="A146" s="5" t="s">
        <v>1807</v>
      </c>
      <c r="B146" s="1" t="s">
        <v>1737</v>
      </c>
      <c r="C146" t="s">
        <v>1738</v>
      </c>
      <c r="D146" s="26" t="s">
        <v>1808</v>
      </c>
      <c r="E146" s="1" t="s">
        <v>1332</v>
      </c>
      <c r="F146" s="7">
        <v>72.11</v>
      </c>
      <c r="G146" s="7">
        <v>6.58</v>
      </c>
      <c r="H146" t="s">
        <v>1833</v>
      </c>
      <c r="I146" t="s">
        <v>1333</v>
      </c>
      <c r="J146" s="15" t="s">
        <v>1741</v>
      </c>
      <c r="K146" t="s">
        <v>1862</v>
      </c>
      <c r="L146" s="7">
        <v>75.98</v>
      </c>
      <c r="M146" s="7">
        <v>36.200000000000003</v>
      </c>
      <c r="N146" s="9">
        <v>0.47644116872861281</v>
      </c>
    </row>
    <row r="147" spans="1:23" x14ac:dyDescent="0.25">
      <c r="A147" s="5" t="s">
        <v>1807</v>
      </c>
      <c r="B147" s="1" t="s">
        <v>1737</v>
      </c>
      <c r="C147" t="s">
        <v>1738</v>
      </c>
      <c r="D147" s="26" t="s">
        <v>1808</v>
      </c>
      <c r="E147" s="1" t="s">
        <v>1332</v>
      </c>
      <c r="F147" s="7">
        <v>72.11</v>
      </c>
      <c r="G147" s="7">
        <v>6.58</v>
      </c>
      <c r="H147" t="s">
        <v>1833</v>
      </c>
      <c r="I147" t="s">
        <v>1333</v>
      </c>
      <c r="J147" s="15" t="s">
        <v>1741</v>
      </c>
      <c r="K147" t="s">
        <v>1863</v>
      </c>
      <c r="L147" s="7">
        <v>85.83</v>
      </c>
      <c r="M147" s="7">
        <v>60.55</v>
      </c>
      <c r="N147" s="9">
        <v>0.70546428987533494</v>
      </c>
    </row>
    <row r="148" spans="1:23" x14ac:dyDescent="0.25">
      <c r="A148" s="5" t="s">
        <v>1807</v>
      </c>
      <c r="B148" s="1" t="s">
        <v>1737</v>
      </c>
      <c r="C148" t="s">
        <v>1738</v>
      </c>
      <c r="D148" s="26" t="s">
        <v>1808</v>
      </c>
      <c r="E148" s="1" t="s">
        <v>1332</v>
      </c>
      <c r="F148" s="7">
        <v>72.11</v>
      </c>
      <c r="G148" s="7">
        <v>6.58</v>
      </c>
      <c r="H148" t="s">
        <v>1833</v>
      </c>
      <c r="I148" t="s">
        <v>1333</v>
      </c>
      <c r="J148" s="15" t="s">
        <v>1741</v>
      </c>
      <c r="K148" t="s">
        <v>1864</v>
      </c>
      <c r="L148" s="7">
        <v>89.6</v>
      </c>
      <c r="M148" s="7">
        <v>83.89</v>
      </c>
      <c r="N148" s="9">
        <v>0.93627232142857153</v>
      </c>
    </row>
    <row r="149" spans="1:23" x14ac:dyDescent="0.25">
      <c r="A149" s="5" t="s">
        <v>1807</v>
      </c>
      <c r="B149" s="1" t="s">
        <v>1737</v>
      </c>
      <c r="C149" t="s">
        <v>1738</v>
      </c>
      <c r="D149" s="26" t="s">
        <v>1808</v>
      </c>
      <c r="E149" s="1" t="s">
        <v>1332</v>
      </c>
      <c r="F149" s="7">
        <v>72.11</v>
      </c>
      <c r="G149" s="7">
        <v>6.58</v>
      </c>
      <c r="H149" t="s">
        <v>1833</v>
      </c>
      <c r="I149" t="s">
        <v>1333</v>
      </c>
      <c r="J149" s="15" t="s">
        <v>1741</v>
      </c>
      <c r="K149" t="s">
        <v>1865</v>
      </c>
      <c r="L149" s="7">
        <v>73.77</v>
      </c>
      <c r="M149" s="7">
        <v>37.08</v>
      </c>
      <c r="N149" s="9">
        <v>0.50264335095567303</v>
      </c>
    </row>
    <row r="150" spans="1:23" x14ac:dyDescent="0.25">
      <c r="A150" s="5" t="s">
        <v>1807</v>
      </c>
      <c r="B150" s="1" t="s">
        <v>1737</v>
      </c>
      <c r="C150" t="s">
        <v>1738</v>
      </c>
      <c r="D150" s="26" t="s">
        <v>1808</v>
      </c>
      <c r="E150" s="1" t="s">
        <v>1332</v>
      </c>
      <c r="F150" s="7">
        <v>72.11</v>
      </c>
      <c r="G150" s="7">
        <v>6.58</v>
      </c>
      <c r="H150" t="s">
        <v>1833</v>
      </c>
      <c r="I150" t="s">
        <v>1333</v>
      </c>
      <c r="J150" s="15" t="s">
        <v>1741</v>
      </c>
      <c r="K150" t="s">
        <v>1866</v>
      </c>
      <c r="L150" s="7">
        <v>90.5</v>
      </c>
      <c r="M150" s="7">
        <v>85.89</v>
      </c>
      <c r="N150" s="9">
        <v>0.94906077348066298</v>
      </c>
    </row>
    <row r="151" spans="1:23" x14ac:dyDescent="0.25">
      <c r="A151" s="5" t="s">
        <v>1807</v>
      </c>
      <c r="B151" s="1" t="s">
        <v>1737</v>
      </c>
      <c r="C151" t="s">
        <v>1738</v>
      </c>
      <c r="D151" s="26" t="s">
        <v>1808</v>
      </c>
      <c r="E151" s="1" t="s">
        <v>1332</v>
      </c>
      <c r="F151" s="7">
        <v>72.11</v>
      </c>
      <c r="G151" s="7">
        <v>6.58</v>
      </c>
      <c r="H151" t="s">
        <v>1833</v>
      </c>
      <c r="I151" t="s">
        <v>1333</v>
      </c>
      <c r="J151" s="15" t="s">
        <v>1741</v>
      </c>
      <c r="K151" t="s">
        <v>1867</v>
      </c>
      <c r="L151" s="7">
        <v>81.11</v>
      </c>
      <c r="M151" s="7">
        <v>43.58</v>
      </c>
      <c r="N151" s="9">
        <v>0.53729503143878676</v>
      </c>
    </row>
    <row r="152" spans="1:23" x14ac:dyDescent="0.25">
      <c r="A152" s="5" t="s">
        <v>1807</v>
      </c>
      <c r="B152" s="1" t="s">
        <v>1737</v>
      </c>
      <c r="C152" t="s">
        <v>1738</v>
      </c>
      <c r="D152" s="26" t="s">
        <v>1808</v>
      </c>
      <c r="E152" s="1" t="s">
        <v>1332</v>
      </c>
      <c r="F152" s="7">
        <v>72.11</v>
      </c>
      <c r="G152" s="7">
        <v>6.58</v>
      </c>
      <c r="H152" t="s">
        <v>1833</v>
      </c>
      <c r="I152" t="s">
        <v>1333</v>
      </c>
      <c r="J152" s="15" t="s">
        <v>1741</v>
      </c>
      <c r="K152" t="s">
        <v>1868</v>
      </c>
      <c r="L152" s="7">
        <v>81.900000000000006</v>
      </c>
      <c r="M152" s="7">
        <v>46.23</v>
      </c>
      <c r="N152" s="9">
        <v>0.56446886446886435</v>
      </c>
    </row>
    <row r="153" spans="1:23" x14ac:dyDescent="0.25">
      <c r="A153" s="5" t="s">
        <v>1807</v>
      </c>
      <c r="B153" s="1" t="s">
        <v>1737</v>
      </c>
      <c r="C153" t="s">
        <v>1738</v>
      </c>
      <c r="D153" s="26" t="s">
        <v>1808</v>
      </c>
      <c r="E153" s="1" t="s">
        <v>1332</v>
      </c>
      <c r="F153" s="7">
        <v>72.11</v>
      </c>
      <c r="G153" s="7">
        <v>6.58</v>
      </c>
      <c r="H153" t="s">
        <v>1833</v>
      </c>
      <c r="I153" t="s">
        <v>1333</v>
      </c>
      <c r="J153" s="15" t="s">
        <v>1741</v>
      </c>
      <c r="K153" t="s">
        <v>1869</v>
      </c>
      <c r="L153" s="7">
        <v>89.53</v>
      </c>
      <c r="M153" s="7">
        <v>87.99</v>
      </c>
      <c r="N153" s="9">
        <v>0.98279906176700538</v>
      </c>
    </row>
    <row r="154" spans="1:23" s="16" customFormat="1" x14ac:dyDescent="0.25">
      <c r="A154" s="18" t="s">
        <v>1807</v>
      </c>
      <c r="B154" s="19" t="s">
        <v>1737</v>
      </c>
      <c r="C154" s="16" t="s">
        <v>1738</v>
      </c>
      <c r="D154" s="27" t="s">
        <v>1808</v>
      </c>
      <c r="E154" s="19" t="s">
        <v>1332</v>
      </c>
      <c r="F154" s="17">
        <v>72.11</v>
      </c>
      <c r="G154" s="17">
        <v>6.58</v>
      </c>
      <c r="H154" s="16" t="s">
        <v>1833</v>
      </c>
      <c r="I154" s="16" t="s">
        <v>1333</v>
      </c>
      <c r="J154" s="21" t="s">
        <v>1741</v>
      </c>
      <c r="K154" s="16" t="s">
        <v>1870</v>
      </c>
      <c r="L154" s="17">
        <v>86.54</v>
      </c>
      <c r="M154" s="17">
        <v>78.349999999999994</v>
      </c>
      <c r="N154" s="22">
        <v>0.90536168245897841</v>
      </c>
      <c r="O154" s="23"/>
      <c r="P154" s="31"/>
      <c r="Q154" s="23"/>
      <c r="R154" s="22"/>
      <c r="S154" s="17"/>
      <c r="T154" s="17"/>
      <c r="U154" s="50"/>
      <c r="W154"/>
    </row>
    <row r="155" spans="1:23" x14ac:dyDescent="0.25">
      <c r="A155" s="5" t="s">
        <v>1871</v>
      </c>
      <c r="B155" s="1" t="s">
        <v>1737</v>
      </c>
      <c r="C155" t="s">
        <v>1738</v>
      </c>
      <c r="D155" s="47" t="s">
        <v>503</v>
      </c>
      <c r="E155" s="1" t="s">
        <v>1332</v>
      </c>
      <c r="F155" s="7">
        <v>72.209999999999994</v>
      </c>
      <c r="G155" s="7">
        <v>6.51</v>
      </c>
      <c r="H155" t="s">
        <v>727</v>
      </c>
      <c r="I155" t="s">
        <v>1333</v>
      </c>
      <c r="J155" s="15" t="s">
        <v>332</v>
      </c>
      <c r="K155" t="s">
        <v>1872</v>
      </c>
      <c r="L155" s="7">
        <v>13.975811048498365</v>
      </c>
      <c r="M155" s="7">
        <v>14.128627460068252</v>
      </c>
      <c r="N155" s="9">
        <v>1.0109343501453754</v>
      </c>
    </row>
    <row r="156" spans="1:23" x14ac:dyDescent="0.25">
      <c r="A156" s="5" t="s">
        <v>1871</v>
      </c>
      <c r="B156" s="1" t="s">
        <v>1737</v>
      </c>
      <c r="C156" t="s">
        <v>1738</v>
      </c>
      <c r="D156" s="47" t="s">
        <v>503</v>
      </c>
      <c r="E156" s="1" t="s">
        <v>1332</v>
      </c>
      <c r="F156" s="7">
        <v>72.209999999999994</v>
      </c>
      <c r="G156" s="7">
        <v>6.51</v>
      </c>
      <c r="H156" t="s">
        <v>727</v>
      </c>
      <c r="I156" t="s">
        <v>1333</v>
      </c>
      <c r="J156" s="15" t="s">
        <v>332</v>
      </c>
      <c r="K156" t="s">
        <v>1873</v>
      </c>
      <c r="L156" s="7">
        <v>15.556516741412253</v>
      </c>
      <c r="M156" s="7">
        <v>15.742096892816978</v>
      </c>
      <c r="N156" s="9">
        <v>1.0119294154655265</v>
      </c>
    </row>
    <row r="157" spans="1:23" x14ac:dyDescent="0.25">
      <c r="A157" s="5" t="s">
        <v>1871</v>
      </c>
      <c r="B157" s="1" t="s">
        <v>1737</v>
      </c>
      <c r="C157" t="s">
        <v>1738</v>
      </c>
      <c r="D157" s="47" t="s">
        <v>503</v>
      </c>
      <c r="E157" s="1" t="s">
        <v>1332</v>
      </c>
      <c r="F157" s="7">
        <v>72.209999999999994</v>
      </c>
      <c r="G157" s="7">
        <v>6.51</v>
      </c>
      <c r="H157" t="s">
        <v>727</v>
      </c>
      <c r="I157" t="s">
        <v>1333</v>
      </c>
      <c r="J157" s="15" t="s">
        <v>332</v>
      </c>
      <c r="K157" t="s">
        <v>1874</v>
      </c>
      <c r="L157" s="7">
        <v>15.340884780905849</v>
      </c>
      <c r="M157" s="7">
        <v>15.552843874991476</v>
      </c>
      <c r="N157" s="9">
        <v>1.0138166146941827</v>
      </c>
    </row>
    <row r="158" spans="1:23" x14ac:dyDescent="0.25">
      <c r="A158" s="5" t="s">
        <v>1871</v>
      </c>
      <c r="B158" s="1" t="s">
        <v>1737</v>
      </c>
      <c r="C158" t="s">
        <v>1738</v>
      </c>
      <c r="D158" s="47" t="s">
        <v>503</v>
      </c>
      <c r="E158" s="1" t="s">
        <v>1332</v>
      </c>
      <c r="F158" s="7">
        <v>72.209999999999994</v>
      </c>
      <c r="G158" s="7">
        <v>6.51</v>
      </c>
      <c r="H158" t="s">
        <v>727</v>
      </c>
      <c r="I158" t="s">
        <v>1333</v>
      </c>
      <c r="J158" s="15" t="s">
        <v>332</v>
      </c>
      <c r="K158" t="s">
        <v>1875</v>
      </c>
      <c r="L158" s="7">
        <v>38.044709739628146</v>
      </c>
      <c r="M158" s="7">
        <v>25.258677040320148</v>
      </c>
      <c r="N158" s="9">
        <v>0.66392087659983368</v>
      </c>
    </row>
    <row r="159" spans="1:23" x14ac:dyDescent="0.25">
      <c r="A159" s="5" t="s">
        <v>1871</v>
      </c>
      <c r="B159" s="1" t="s">
        <v>1737</v>
      </c>
      <c r="C159" t="s">
        <v>1738</v>
      </c>
      <c r="D159" s="47" t="s">
        <v>503</v>
      </c>
      <c r="E159" s="1" t="s">
        <v>1332</v>
      </c>
      <c r="F159" s="7">
        <v>72.209999999999994</v>
      </c>
      <c r="G159" s="7">
        <v>6.51</v>
      </c>
      <c r="H159" t="s">
        <v>727</v>
      </c>
      <c r="I159" t="s">
        <v>1333</v>
      </c>
      <c r="J159" s="15" t="s">
        <v>332</v>
      </c>
      <c r="K159" t="s">
        <v>1876</v>
      </c>
      <c r="L159" s="7">
        <v>35.266412634436591</v>
      </c>
      <c r="M159" s="7">
        <v>21.990096829190701</v>
      </c>
      <c r="N159" s="9">
        <v>0.6235422087620569</v>
      </c>
    </row>
    <row r="160" spans="1:23" x14ac:dyDescent="0.25">
      <c r="A160" s="5" t="s">
        <v>1871</v>
      </c>
      <c r="B160" s="1" t="s">
        <v>1737</v>
      </c>
      <c r="C160" t="s">
        <v>1738</v>
      </c>
      <c r="D160" s="47" t="s">
        <v>503</v>
      </c>
      <c r="E160" s="1" t="s">
        <v>1332</v>
      </c>
      <c r="F160" s="7">
        <v>72.209999999999994</v>
      </c>
      <c r="G160" s="7">
        <v>6.51</v>
      </c>
      <c r="H160" t="s">
        <v>727</v>
      </c>
      <c r="I160" t="s">
        <v>1333</v>
      </c>
      <c r="J160" s="15" t="s">
        <v>332</v>
      </c>
      <c r="K160" t="s">
        <v>1877</v>
      </c>
      <c r="L160" s="7">
        <v>37.830876112305212</v>
      </c>
      <c r="M160" s="7">
        <v>25.759986942506231</v>
      </c>
      <c r="N160" s="9">
        <v>0.68092493724001557</v>
      </c>
    </row>
    <row r="161" spans="1:14" x14ac:dyDescent="0.25">
      <c r="A161" s="5" t="s">
        <v>1871</v>
      </c>
      <c r="B161" s="1" t="s">
        <v>1737</v>
      </c>
      <c r="C161" t="s">
        <v>1738</v>
      </c>
      <c r="D161" s="47" t="s">
        <v>503</v>
      </c>
      <c r="E161" s="1" t="s">
        <v>1332</v>
      </c>
      <c r="F161" s="7">
        <v>72.209999999999994</v>
      </c>
      <c r="G161" s="7">
        <v>6.51</v>
      </c>
      <c r="H161" t="s">
        <v>727</v>
      </c>
      <c r="I161" t="s">
        <v>1333</v>
      </c>
      <c r="J161" s="15" t="s">
        <v>332</v>
      </c>
      <c r="K161" t="s">
        <v>1878</v>
      </c>
      <c r="L161" s="7">
        <v>34.821992394013193</v>
      </c>
      <c r="M161" s="7">
        <v>36.028309741881777</v>
      </c>
      <c r="N161" s="9">
        <v>1.0346423988098965</v>
      </c>
    </row>
    <row r="162" spans="1:14" x14ac:dyDescent="0.25">
      <c r="A162" s="5" t="s">
        <v>1871</v>
      </c>
      <c r="B162" s="1" t="s">
        <v>1737</v>
      </c>
      <c r="C162" t="s">
        <v>1738</v>
      </c>
      <c r="D162" s="47" t="s">
        <v>503</v>
      </c>
      <c r="E162" s="1" t="s">
        <v>1332</v>
      </c>
      <c r="F162" s="7">
        <v>72.209999999999994</v>
      </c>
      <c r="G162" s="7">
        <v>6.51</v>
      </c>
      <c r="H162" t="s">
        <v>727</v>
      </c>
      <c r="I162" t="s">
        <v>1333</v>
      </c>
      <c r="J162" s="15" t="s">
        <v>332</v>
      </c>
      <c r="K162" t="s">
        <v>1879</v>
      </c>
      <c r="L162" s="7">
        <v>34.94979860874642</v>
      </c>
      <c r="M162" s="7">
        <v>35.921142569342017</v>
      </c>
      <c r="N162" s="9">
        <v>1.0277925481479746</v>
      </c>
    </row>
    <row r="163" spans="1:14" x14ac:dyDescent="0.25">
      <c r="A163" s="5" t="s">
        <v>1871</v>
      </c>
      <c r="B163" s="1" t="s">
        <v>1737</v>
      </c>
      <c r="C163" t="s">
        <v>1738</v>
      </c>
      <c r="D163" s="47" t="s">
        <v>503</v>
      </c>
      <c r="E163" s="1" t="s">
        <v>1332</v>
      </c>
      <c r="F163" s="7">
        <v>72.209999999999994</v>
      </c>
      <c r="G163" s="7">
        <v>6.51</v>
      </c>
      <c r="H163" t="s">
        <v>727</v>
      </c>
      <c r="I163" t="s">
        <v>1333</v>
      </c>
      <c r="J163" s="15" t="s">
        <v>332</v>
      </c>
      <c r="K163" t="s">
        <v>1880</v>
      </c>
      <c r="L163" s="7">
        <v>37.933682868522325</v>
      </c>
      <c r="M163" s="7">
        <v>38.822034154755542</v>
      </c>
      <c r="N163" s="9">
        <v>1.0234185351660221</v>
      </c>
    </row>
    <row r="164" spans="1:14" x14ac:dyDescent="0.25">
      <c r="A164" s="5" t="s">
        <v>1871</v>
      </c>
      <c r="B164" s="1" t="s">
        <v>1737</v>
      </c>
      <c r="C164" t="s">
        <v>1738</v>
      </c>
      <c r="D164" s="47" t="s">
        <v>503</v>
      </c>
      <c r="E164" s="1" t="s">
        <v>1332</v>
      </c>
      <c r="F164" s="7">
        <v>72.209999999999994</v>
      </c>
      <c r="G164" s="7">
        <v>6.51</v>
      </c>
      <c r="H164" t="s">
        <v>727</v>
      </c>
      <c r="I164" t="s">
        <v>1333</v>
      </c>
      <c r="J164" s="15" t="s">
        <v>332</v>
      </c>
      <c r="K164" t="s">
        <v>1881</v>
      </c>
      <c r="L164" s="7">
        <v>37.71328454394672</v>
      </c>
      <c r="M164" s="7">
        <v>31.48080396954245</v>
      </c>
      <c r="N164" s="9">
        <v>0.83474044624403754</v>
      </c>
    </row>
    <row r="165" spans="1:14" x14ac:dyDescent="0.25">
      <c r="A165" s="5" t="s">
        <v>1871</v>
      </c>
      <c r="B165" s="1" t="s">
        <v>1737</v>
      </c>
      <c r="C165" t="s">
        <v>1738</v>
      </c>
      <c r="D165" s="47" t="s">
        <v>503</v>
      </c>
      <c r="E165" s="1" t="s">
        <v>1332</v>
      </c>
      <c r="F165" s="7">
        <v>72.209999999999994</v>
      </c>
      <c r="G165" s="7">
        <v>6.51</v>
      </c>
      <c r="H165" t="s">
        <v>727</v>
      </c>
      <c r="I165" t="s">
        <v>1333</v>
      </c>
      <c r="J165" s="15" t="s">
        <v>332</v>
      </c>
      <c r="K165" t="s">
        <v>1882</v>
      </c>
      <c r="L165" s="7">
        <v>37.186978680825931</v>
      </c>
      <c r="M165" s="7">
        <v>30.335338169154031</v>
      </c>
      <c r="N165" s="9">
        <v>0.81575162181151628</v>
      </c>
    </row>
    <row r="166" spans="1:14" x14ac:dyDescent="0.25">
      <c r="A166" s="5" t="s">
        <v>1871</v>
      </c>
      <c r="B166" s="1" t="s">
        <v>1737</v>
      </c>
      <c r="C166" t="s">
        <v>1738</v>
      </c>
      <c r="D166" s="47" t="s">
        <v>503</v>
      </c>
      <c r="E166" s="1" t="s">
        <v>1332</v>
      </c>
      <c r="F166" s="7">
        <v>72.209999999999994</v>
      </c>
      <c r="G166" s="7">
        <v>6.51</v>
      </c>
      <c r="H166" t="s">
        <v>727</v>
      </c>
      <c r="I166" t="s">
        <v>1333</v>
      </c>
      <c r="J166" s="15" t="s">
        <v>332</v>
      </c>
      <c r="K166" t="s">
        <v>1883</v>
      </c>
      <c r="L166" s="7">
        <v>38.484962526701452</v>
      </c>
      <c r="M166" s="7">
        <v>31.217305245299027</v>
      </c>
      <c r="N166" s="9">
        <v>0.81115592157949967</v>
      </c>
    </row>
    <row r="167" spans="1:14" x14ac:dyDescent="0.25">
      <c r="A167" s="5" t="s">
        <v>1871</v>
      </c>
      <c r="B167" s="1" t="s">
        <v>1737</v>
      </c>
      <c r="C167" t="s">
        <v>1738</v>
      </c>
      <c r="D167" s="47" t="s">
        <v>503</v>
      </c>
      <c r="E167" s="1" t="s">
        <v>1332</v>
      </c>
      <c r="F167" s="7">
        <v>72.209999999999994</v>
      </c>
      <c r="G167" s="7">
        <v>6.51</v>
      </c>
      <c r="H167" t="s">
        <v>727</v>
      </c>
      <c r="I167" t="s">
        <v>1333</v>
      </c>
      <c r="J167" s="15" t="s">
        <v>332</v>
      </c>
      <c r="K167" t="s">
        <v>1884</v>
      </c>
      <c r="L167" s="7">
        <v>37.067556390611614</v>
      </c>
      <c r="M167" s="7">
        <v>30.253269744923745</v>
      </c>
      <c r="N167" s="9">
        <v>0.8161657441380793</v>
      </c>
    </row>
    <row r="168" spans="1:14" x14ac:dyDescent="0.25">
      <c r="A168" s="5" t="s">
        <v>1871</v>
      </c>
      <c r="B168" s="1" t="s">
        <v>1737</v>
      </c>
      <c r="C168" t="s">
        <v>1738</v>
      </c>
      <c r="D168" s="47" t="s">
        <v>503</v>
      </c>
      <c r="E168" s="1" t="s">
        <v>1332</v>
      </c>
      <c r="F168" s="7">
        <v>72.209999999999994</v>
      </c>
      <c r="G168" s="7">
        <v>6.51</v>
      </c>
      <c r="H168" t="s">
        <v>727</v>
      </c>
      <c r="I168" t="s">
        <v>1333</v>
      </c>
      <c r="J168" s="15" t="s">
        <v>332</v>
      </c>
      <c r="K168" t="s">
        <v>1885</v>
      </c>
      <c r="L168" s="7">
        <v>24.808270344696925</v>
      </c>
      <c r="M168" s="7">
        <v>26.683818269918554</v>
      </c>
      <c r="N168" s="9">
        <v>1.075601720682738</v>
      </c>
    </row>
    <row r="169" spans="1:14" x14ac:dyDescent="0.25">
      <c r="A169" s="5" t="s">
        <v>1871</v>
      </c>
      <c r="B169" s="1" t="s">
        <v>1737</v>
      </c>
      <c r="C169" t="s">
        <v>1738</v>
      </c>
      <c r="D169" s="47" t="s">
        <v>503</v>
      </c>
      <c r="E169" s="1" t="s">
        <v>1332</v>
      </c>
      <c r="F169" s="7">
        <v>72.209999999999994</v>
      </c>
      <c r="G169" s="7">
        <v>6.51</v>
      </c>
      <c r="H169" t="s">
        <v>727</v>
      </c>
      <c r="I169" t="s">
        <v>1333</v>
      </c>
      <c r="J169" s="15" t="s">
        <v>332</v>
      </c>
      <c r="K169" t="s">
        <v>1886</v>
      </c>
      <c r="L169" s="7">
        <v>23.246169936483685</v>
      </c>
      <c r="M169" s="7">
        <v>25.35215511397006</v>
      </c>
      <c r="N169" s="9">
        <v>1.0905949316915704</v>
      </c>
    </row>
    <row r="170" spans="1:14" x14ac:dyDescent="0.25">
      <c r="A170" s="5" t="s">
        <v>1871</v>
      </c>
      <c r="B170" s="1" t="s">
        <v>1737</v>
      </c>
      <c r="C170" t="s">
        <v>1738</v>
      </c>
      <c r="D170" s="47" t="s">
        <v>503</v>
      </c>
      <c r="E170" s="1" t="s">
        <v>1332</v>
      </c>
      <c r="F170" s="7">
        <v>72.209999999999994</v>
      </c>
      <c r="G170" s="7">
        <v>6.51</v>
      </c>
      <c r="H170" t="s">
        <v>727</v>
      </c>
      <c r="I170" t="s">
        <v>1333</v>
      </c>
      <c r="J170" s="15" t="s">
        <v>332</v>
      </c>
      <c r="K170" t="s">
        <v>1887</v>
      </c>
      <c r="L170" s="7">
        <v>21.834511335899766</v>
      </c>
      <c r="M170" s="7">
        <v>22.92369879568281</v>
      </c>
      <c r="N170" s="9">
        <v>1.0498837570956869</v>
      </c>
    </row>
    <row r="171" spans="1:14" x14ac:dyDescent="0.25">
      <c r="A171" s="5" t="s">
        <v>1871</v>
      </c>
      <c r="B171" s="1" t="s">
        <v>1737</v>
      </c>
      <c r="C171" t="s">
        <v>1738</v>
      </c>
      <c r="D171" s="47" t="s">
        <v>503</v>
      </c>
      <c r="E171" s="1" t="s">
        <v>1332</v>
      </c>
      <c r="F171" s="7">
        <v>72.209999999999994</v>
      </c>
      <c r="G171" s="7">
        <v>6.51</v>
      </c>
      <c r="H171" t="s">
        <v>727</v>
      </c>
      <c r="I171" t="s">
        <v>1333</v>
      </c>
      <c r="J171" s="15" t="s">
        <v>332</v>
      </c>
      <c r="K171" t="s">
        <v>1888</v>
      </c>
      <c r="L171" s="7">
        <v>20.493803043518955</v>
      </c>
      <c r="M171" s="7">
        <v>21.910820724438338</v>
      </c>
      <c r="N171" s="9">
        <v>1.069143715195775</v>
      </c>
    </row>
    <row r="172" spans="1:14" x14ac:dyDescent="0.25">
      <c r="A172" s="5" t="s">
        <v>1871</v>
      </c>
      <c r="B172" s="1" t="s">
        <v>1737</v>
      </c>
      <c r="C172" t="s">
        <v>1738</v>
      </c>
      <c r="D172" s="47" t="s">
        <v>503</v>
      </c>
      <c r="E172" s="1" t="s">
        <v>1332</v>
      </c>
      <c r="F172" s="7">
        <v>72.209999999999994</v>
      </c>
      <c r="G172" s="7">
        <v>6.51</v>
      </c>
      <c r="H172" t="s">
        <v>727</v>
      </c>
      <c r="I172" t="s">
        <v>1333</v>
      </c>
      <c r="J172" s="15" t="s">
        <v>332</v>
      </c>
      <c r="K172" t="s">
        <v>1889</v>
      </c>
      <c r="L172" s="7">
        <v>46.672333953815347</v>
      </c>
      <c r="M172" s="7">
        <v>43.37467711290909</v>
      </c>
      <c r="N172" s="9">
        <v>0.92934450537293767</v>
      </c>
    </row>
    <row r="173" spans="1:14" x14ac:dyDescent="0.25">
      <c r="A173" s="5" t="s">
        <v>1871</v>
      </c>
      <c r="B173" s="1" t="s">
        <v>1737</v>
      </c>
      <c r="C173" t="s">
        <v>1738</v>
      </c>
      <c r="D173" s="47" t="s">
        <v>503</v>
      </c>
      <c r="E173" s="1" t="s">
        <v>1332</v>
      </c>
      <c r="F173" s="7">
        <v>72.209999999999994</v>
      </c>
      <c r="G173" s="7">
        <v>6.51</v>
      </c>
      <c r="H173" t="s">
        <v>727</v>
      </c>
      <c r="I173" t="s">
        <v>1333</v>
      </c>
      <c r="J173" s="15" t="s">
        <v>332</v>
      </c>
      <c r="K173" t="s">
        <v>1890</v>
      </c>
      <c r="L173" s="7">
        <v>53.908342328105107</v>
      </c>
      <c r="M173" s="7">
        <v>53.739059716520799</v>
      </c>
      <c r="N173" s="9">
        <v>0.996859806770648</v>
      </c>
    </row>
    <row r="174" spans="1:14" x14ac:dyDescent="0.25">
      <c r="A174" s="5" t="s">
        <v>1871</v>
      </c>
      <c r="B174" s="1" t="s">
        <v>1737</v>
      </c>
      <c r="C174" t="s">
        <v>1738</v>
      </c>
      <c r="D174" s="47" t="s">
        <v>503</v>
      </c>
      <c r="E174" s="1" t="s">
        <v>1332</v>
      </c>
      <c r="F174" s="7">
        <v>72.209999999999994</v>
      </c>
      <c r="G174" s="7">
        <v>6.51</v>
      </c>
      <c r="H174" t="s">
        <v>727</v>
      </c>
      <c r="I174" t="s">
        <v>1333</v>
      </c>
      <c r="J174" s="15" t="s">
        <v>332</v>
      </c>
      <c r="K174" t="s">
        <v>1891</v>
      </c>
      <c r="L174" s="7">
        <v>49.109691147250722</v>
      </c>
      <c r="M174" s="7">
        <v>45.703815407565955</v>
      </c>
      <c r="N174" s="9">
        <v>0.93064758380433354</v>
      </c>
    </row>
    <row r="175" spans="1:14" x14ac:dyDescent="0.25">
      <c r="A175" s="5" t="s">
        <v>1871</v>
      </c>
      <c r="B175" s="1" t="s">
        <v>1737</v>
      </c>
      <c r="C175" t="s">
        <v>1738</v>
      </c>
      <c r="D175" s="47" t="s">
        <v>503</v>
      </c>
      <c r="E175" s="1" t="s">
        <v>1332</v>
      </c>
      <c r="F175" s="7">
        <v>72.209999999999994</v>
      </c>
      <c r="G175" s="7">
        <v>6.51</v>
      </c>
      <c r="H175" t="s">
        <v>727</v>
      </c>
      <c r="I175" t="s">
        <v>1333</v>
      </c>
      <c r="J175" s="15" t="s">
        <v>332</v>
      </c>
      <c r="K175" t="s">
        <v>1892</v>
      </c>
      <c r="L175" s="7">
        <v>33.246805920961286</v>
      </c>
      <c r="M175" s="7">
        <v>27.270250523213324</v>
      </c>
      <c r="N175" s="9">
        <v>0.8202367044835458</v>
      </c>
    </row>
    <row r="176" spans="1:14" x14ac:dyDescent="0.25">
      <c r="A176" s="5" t="s">
        <v>1871</v>
      </c>
      <c r="B176" s="1" t="s">
        <v>1737</v>
      </c>
      <c r="C176" t="s">
        <v>1738</v>
      </c>
      <c r="D176" s="47" t="s">
        <v>503</v>
      </c>
      <c r="E176" s="1" t="s">
        <v>1332</v>
      </c>
      <c r="F176" s="7">
        <v>72.209999999999994</v>
      </c>
      <c r="G176" s="7">
        <v>6.51</v>
      </c>
      <c r="H176" t="s">
        <v>727</v>
      </c>
      <c r="I176" t="s">
        <v>1333</v>
      </c>
      <c r="J176" s="15" t="s">
        <v>332</v>
      </c>
      <c r="K176" t="s">
        <v>1893</v>
      </c>
      <c r="L176" s="7">
        <v>38.913184800436227</v>
      </c>
      <c r="M176" s="7">
        <v>35.45697930043746</v>
      </c>
      <c r="N176" s="9">
        <v>0.91118163373870076</v>
      </c>
    </row>
    <row r="177" spans="1:16" x14ac:dyDescent="0.25">
      <c r="A177" s="5" t="s">
        <v>1871</v>
      </c>
      <c r="B177" s="1" t="s">
        <v>1737</v>
      </c>
      <c r="C177" t="s">
        <v>1738</v>
      </c>
      <c r="D177" s="47" t="s">
        <v>503</v>
      </c>
      <c r="E177" s="1" t="s">
        <v>1332</v>
      </c>
      <c r="F177" s="7">
        <v>72.209999999999994</v>
      </c>
      <c r="G177" s="7">
        <v>6.51</v>
      </c>
      <c r="H177" t="s">
        <v>727</v>
      </c>
      <c r="I177" t="s">
        <v>1333</v>
      </c>
      <c r="J177" s="15" t="s">
        <v>332</v>
      </c>
      <c r="K177" t="s">
        <v>1894</v>
      </c>
      <c r="L177" s="7">
        <v>30.193279567838093</v>
      </c>
      <c r="M177" s="7">
        <v>28.405151064883572</v>
      </c>
      <c r="N177" s="9">
        <v>0.94077726803618789</v>
      </c>
    </row>
    <row r="178" spans="1:16" x14ac:dyDescent="0.25">
      <c r="A178" s="5" t="s">
        <v>1871</v>
      </c>
      <c r="B178" s="1" t="s">
        <v>1737</v>
      </c>
      <c r="C178" t="s">
        <v>1738</v>
      </c>
      <c r="D178" s="47" t="s">
        <v>503</v>
      </c>
      <c r="E178" s="1" t="s">
        <v>1332</v>
      </c>
      <c r="F178" s="7">
        <v>72.209999999999994</v>
      </c>
      <c r="G178" s="7">
        <v>6.51</v>
      </c>
      <c r="H178" t="s">
        <v>727</v>
      </c>
      <c r="I178" t="s">
        <v>1333</v>
      </c>
      <c r="J178" s="15" t="s">
        <v>332</v>
      </c>
      <c r="K178" t="s">
        <v>1895</v>
      </c>
      <c r="L178" s="7">
        <v>32.684575983164912</v>
      </c>
      <c r="M178" s="7">
        <v>30.88345276784381</v>
      </c>
      <c r="N178" s="9">
        <v>0.94489378671307167</v>
      </c>
    </row>
    <row r="179" spans="1:16" x14ac:dyDescent="0.25">
      <c r="A179" s="5" t="s">
        <v>1871</v>
      </c>
      <c r="B179" s="1" t="s">
        <v>1737</v>
      </c>
      <c r="C179" t="s">
        <v>1738</v>
      </c>
      <c r="D179" s="47" t="s">
        <v>503</v>
      </c>
      <c r="E179" s="1" t="s">
        <v>1332</v>
      </c>
      <c r="F179" s="7">
        <v>72.209999999999994</v>
      </c>
      <c r="G179" s="7">
        <v>6.51</v>
      </c>
      <c r="H179" t="s">
        <v>727</v>
      </c>
      <c r="I179" t="s">
        <v>1333</v>
      </c>
      <c r="J179" s="15" t="s">
        <v>332</v>
      </c>
      <c r="K179" t="s">
        <v>1896</v>
      </c>
      <c r="L179" s="7">
        <v>32.297126039865063</v>
      </c>
      <c r="M179" s="7">
        <v>30.47215277022859</v>
      </c>
      <c r="N179" s="9">
        <v>0.94349425186055669</v>
      </c>
    </row>
    <row r="180" spans="1:16" x14ac:dyDescent="0.25">
      <c r="A180" s="5" t="s">
        <v>1871</v>
      </c>
      <c r="B180" s="1" t="s">
        <v>1737</v>
      </c>
      <c r="C180" t="s">
        <v>1738</v>
      </c>
      <c r="D180" s="47" t="s">
        <v>503</v>
      </c>
      <c r="E180" s="1" t="s">
        <v>1332</v>
      </c>
      <c r="F180" s="7">
        <v>72.209999999999994</v>
      </c>
      <c r="G180" s="7">
        <v>6.51</v>
      </c>
      <c r="H180" t="s">
        <v>727</v>
      </c>
      <c r="I180" t="s">
        <v>1333</v>
      </c>
      <c r="J180" s="15" t="s">
        <v>332</v>
      </c>
      <c r="K180" t="s">
        <v>1897</v>
      </c>
      <c r="L180" s="7">
        <v>23.981964400038645</v>
      </c>
      <c r="M180" s="7">
        <v>24.936836786255704</v>
      </c>
      <c r="N180" s="9">
        <v>1.0398162706894654</v>
      </c>
      <c r="O180" s="14">
        <v>2.1963421692275374E-12</v>
      </c>
      <c r="P180" s="29">
        <v>1.2603756378944243E-8</v>
      </c>
    </row>
    <row r="181" spans="1:16" x14ac:dyDescent="0.25">
      <c r="A181" s="5" t="s">
        <v>1871</v>
      </c>
      <c r="B181" s="1" t="s">
        <v>1737</v>
      </c>
      <c r="C181" t="s">
        <v>1738</v>
      </c>
      <c r="D181" s="47" t="s">
        <v>503</v>
      </c>
      <c r="E181" s="1" t="s">
        <v>1332</v>
      </c>
      <c r="F181" s="7">
        <v>72.209999999999994</v>
      </c>
      <c r="G181" s="7">
        <v>6.51</v>
      </c>
      <c r="H181" t="s">
        <v>727</v>
      </c>
      <c r="I181" t="s">
        <v>1333</v>
      </c>
      <c r="J181" s="15" t="s">
        <v>332</v>
      </c>
      <c r="K181" t="s">
        <v>1898</v>
      </c>
      <c r="L181" s="7">
        <v>32.416539097719955</v>
      </c>
      <c r="M181" s="7">
        <v>26.28664703623096</v>
      </c>
      <c r="N181" s="9">
        <v>0.81090232849933863</v>
      </c>
      <c r="O181" s="14">
        <v>6.5932569311851497E-13</v>
      </c>
      <c r="P181" s="29">
        <v>4.5530246334600032E-9</v>
      </c>
    </row>
    <row r="182" spans="1:16" x14ac:dyDescent="0.25">
      <c r="A182" s="5" t="s">
        <v>1871</v>
      </c>
      <c r="B182" s="1" t="s">
        <v>1737</v>
      </c>
      <c r="C182" t="s">
        <v>1738</v>
      </c>
      <c r="D182" s="47" t="s">
        <v>503</v>
      </c>
      <c r="E182" s="1" t="s">
        <v>1332</v>
      </c>
      <c r="F182" s="7">
        <v>72.209999999999994</v>
      </c>
      <c r="G182" s="7">
        <v>6.51</v>
      </c>
      <c r="H182" t="s">
        <v>727</v>
      </c>
      <c r="I182" t="s">
        <v>1333</v>
      </c>
      <c r="J182" s="15" t="s">
        <v>332</v>
      </c>
      <c r="K182" t="s">
        <v>1899</v>
      </c>
      <c r="L182" s="7">
        <v>38.967311159439213</v>
      </c>
      <c r="M182" s="7">
        <v>44.124782048366285</v>
      </c>
      <c r="N182" s="9">
        <v>1.1323537789873335</v>
      </c>
    </row>
    <row r="183" spans="1:16" x14ac:dyDescent="0.25">
      <c r="A183" s="5" t="s">
        <v>1871</v>
      </c>
      <c r="B183" s="1" t="s">
        <v>1737</v>
      </c>
      <c r="C183" t="s">
        <v>1738</v>
      </c>
      <c r="D183" s="47" t="s">
        <v>503</v>
      </c>
      <c r="E183" s="1" t="s">
        <v>1332</v>
      </c>
      <c r="F183" s="7">
        <v>72.209999999999994</v>
      </c>
      <c r="G183" s="7">
        <v>6.51</v>
      </c>
      <c r="H183" t="s">
        <v>727</v>
      </c>
      <c r="I183" t="s">
        <v>1333</v>
      </c>
      <c r="J183" s="15" t="s">
        <v>332</v>
      </c>
      <c r="K183" t="s">
        <v>1900</v>
      </c>
      <c r="L183" s="7">
        <v>33.362619409094897</v>
      </c>
      <c r="M183" s="7">
        <v>38.87326772444262</v>
      </c>
      <c r="N183" s="9">
        <v>1.1651743302219693</v>
      </c>
      <c r="O183" s="14">
        <v>1.382610975198726E-12</v>
      </c>
      <c r="P183" s="29">
        <v>2.381770983178221E-9</v>
      </c>
    </row>
    <row r="184" spans="1:16" x14ac:dyDescent="0.25">
      <c r="A184" s="5" t="s">
        <v>1871</v>
      </c>
      <c r="B184" s="1" t="s">
        <v>1737</v>
      </c>
      <c r="C184" t="s">
        <v>1738</v>
      </c>
      <c r="D184" s="47" t="s">
        <v>503</v>
      </c>
      <c r="E184" s="1" t="s">
        <v>1332</v>
      </c>
      <c r="F184" s="7">
        <v>72.209999999999994</v>
      </c>
      <c r="G184" s="7">
        <v>6.51</v>
      </c>
      <c r="H184" t="s">
        <v>727</v>
      </c>
      <c r="I184" t="s">
        <v>1333</v>
      </c>
      <c r="J184" s="15" t="s">
        <v>332</v>
      </c>
      <c r="K184" t="s">
        <v>1901</v>
      </c>
      <c r="L184" s="7">
        <v>26.02574267206127</v>
      </c>
      <c r="M184" s="7">
        <v>19.851970582689045</v>
      </c>
      <c r="N184" s="9">
        <v>0.76278209743463765</v>
      </c>
      <c r="O184" s="14">
        <v>1.6637957093869964E-12</v>
      </c>
      <c r="P184" s="29">
        <v>1.8251560400913647E-8</v>
      </c>
    </row>
    <row r="185" spans="1:16" x14ac:dyDescent="0.25">
      <c r="A185" s="5" t="s">
        <v>1871</v>
      </c>
      <c r="B185" s="1" t="s">
        <v>1737</v>
      </c>
      <c r="C185" t="s">
        <v>1738</v>
      </c>
      <c r="D185" s="47" t="s">
        <v>503</v>
      </c>
      <c r="E185" s="1" t="s">
        <v>1332</v>
      </c>
      <c r="F185" s="7">
        <v>72.209999999999994</v>
      </c>
      <c r="G185" s="7">
        <v>6.51</v>
      </c>
      <c r="H185" t="s">
        <v>727</v>
      </c>
      <c r="I185" t="s">
        <v>1333</v>
      </c>
      <c r="J185" s="15" t="s">
        <v>332</v>
      </c>
      <c r="K185" t="s">
        <v>1902</v>
      </c>
      <c r="L185" s="7">
        <v>35.901818509315945</v>
      </c>
      <c r="M185" s="7">
        <v>31.317854674094221</v>
      </c>
      <c r="N185" s="9">
        <v>0.87231945273100142</v>
      </c>
    </row>
    <row r="186" spans="1:16" x14ac:dyDescent="0.25">
      <c r="A186" s="5" t="s">
        <v>1871</v>
      </c>
      <c r="B186" s="1" t="s">
        <v>1737</v>
      </c>
      <c r="C186" t="s">
        <v>1738</v>
      </c>
      <c r="D186" s="47" t="s">
        <v>503</v>
      </c>
      <c r="E186" s="1" t="s">
        <v>1332</v>
      </c>
      <c r="F186" s="7">
        <v>72.209999999999994</v>
      </c>
      <c r="G186" s="7">
        <v>6.51</v>
      </c>
      <c r="H186" t="s">
        <v>727</v>
      </c>
      <c r="I186" t="s">
        <v>1333</v>
      </c>
      <c r="J186" s="15" t="s">
        <v>332</v>
      </c>
      <c r="K186" t="s">
        <v>1903</v>
      </c>
      <c r="L186" s="7">
        <v>50.190137204608185</v>
      </c>
      <c r="M186" s="7">
        <v>51.579784541970909</v>
      </c>
      <c r="N186" s="9">
        <v>1.0276876576706218</v>
      </c>
    </row>
    <row r="187" spans="1:16" x14ac:dyDescent="0.25">
      <c r="A187" s="5" t="s">
        <v>1871</v>
      </c>
      <c r="B187" s="1" t="s">
        <v>1737</v>
      </c>
      <c r="C187" t="s">
        <v>1738</v>
      </c>
      <c r="D187" s="47" t="s">
        <v>503</v>
      </c>
      <c r="E187" s="1" t="s">
        <v>1332</v>
      </c>
      <c r="F187" s="7">
        <v>72.209999999999994</v>
      </c>
      <c r="G187" s="7">
        <v>6.51</v>
      </c>
      <c r="H187" t="s">
        <v>727</v>
      </c>
      <c r="I187" t="s">
        <v>1333</v>
      </c>
      <c r="J187" s="15" t="s">
        <v>332</v>
      </c>
      <c r="K187" t="s">
        <v>1904</v>
      </c>
      <c r="L187" s="7">
        <v>49.255778783841919</v>
      </c>
      <c r="M187" s="7">
        <v>50.771045988365685</v>
      </c>
      <c r="N187" s="9">
        <v>1.0307632371660083</v>
      </c>
    </row>
    <row r="188" spans="1:16" x14ac:dyDescent="0.25">
      <c r="A188" s="5" t="s">
        <v>1871</v>
      </c>
      <c r="B188" s="1" t="s">
        <v>1737</v>
      </c>
      <c r="C188" t="s">
        <v>1738</v>
      </c>
      <c r="D188" s="47" t="s">
        <v>503</v>
      </c>
      <c r="E188" s="1" t="s">
        <v>1332</v>
      </c>
      <c r="F188" s="7">
        <v>72.209999999999994</v>
      </c>
      <c r="G188" s="7">
        <v>6.51</v>
      </c>
      <c r="H188" t="s">
        <v>727</v>
      </c>
      <c r="I188" t="s">
        <v>1333</v>
      </c>
      <c r="J188" s="15" t="s">
        <v>332</v>
      </c>
      <c r="K188" t="s">
        <v>1905</v>
      </c>
      <c r="L188" s="7">
        <v>48.080762403673013</v>
      </c>
      <c r="M188" s="7">
        <v>50.043531887107321</v>
      </c>
      <c r="N188" s="9">
        <v>1.0408223452647325</v>
      </c>
    </row>
    <row r="189" spans="1:16" x14ac:dyDescent="0.25">
      <c r="A189" s="5" t="s">
        <v>1871</v>
      </c>
      <c r="B189" s="1" t="s">
        <v>1737</v>
      </c>
      <c r="C189" t="s">
        <v>1738</v>
      </c>
      <c r="D189" s="47" t="s">
        <v>503</v>
      </c>
      <c r="E189" s="1" t="s">
        <v>1332</v>
      </c>
      <c r="F189" s="7">
        <v>71.72</v>
      </c>
      <c r="G189" s="7">
        <v>6.64</v>
      </c>
      <c r="H189" t="s">
        <v>331</v>
      </c>
      <c r="I189" t="s">
        <v>1333</v>
      </c>
      <c r="J189" s="15" t="s">
        <v>332</v>
      </c>
      <c r="K189" t="s">
        <v>1906</v>
      </c>
      <c r="L189" s="7">
        <v>25.968451627157339</v>
      </c>
      <c r="M189" s="7">
        <v>29.592298638983582</v>
      </c>
      <c r="N189" s="9">
        <v>1.1395480586927442</v>
      </c>
      <c r="O189" s="14">
        <v>3.4490540481441862E-13</v>
      </c>
      <c r="P189" s="29">
        <v>1.2459482372707453E-9</v>
      </c>
    </row>
    <row r="190" spans="1:16" x14ac:dyDescent="0.25">
      <c r="A190" s="5" t="s">
        <v>1871</v>
      </c>
      <c r="B190" s="1" t="s">
        <v>1737</v>
      </c>
      <c r="C190" t="s">
        <v>1738</v>
      </c>
      <c r="D190" s="47" t="s">
        <v>503</v>
      </c>
      <c r="E190" s="1" t="s">
        <v>1332</v>
      </c>
      <c r="F190" s="7">
        <v>71.72</v>
      </c>
      <c r="G190" s="7">
        <v>6.64</v>
      </c>
      <c r="H190" t="s">
        <v>331</v>
      </c>
      <c r="I190" t="s">
        <v>1333</v>
      </c>
      <c r="J190" s="15" t="s">
        <v>332</v>
      </c>
      <c r="K190" t="s">
        <v>1907</v>
      </c>
      <c r="L190" s="7">
        <v>26.659814893247813</v>
      </c>
      <c r="M190" s="7">
        <v>30.225606316976826</v>
      </c>
      <c r="N190" s="9">
        <v>1.1337515447127928</v>
      </c>
    </row>
    <row r="191" spans="1:16" x14ac:dyDescent="0.25">
      <c r="A191" s="5" t="s">
        <v>1871</v>
      </c>
      <c r="B191" s="1" t="s">
        <v>1737</v>
      </c>
      <c r="C191" t="s">
        <v>1738</v>
      </c>
      <c r="D191" s="47" t="s">
        <v>503</v>
      </c>
      <c r="E191" s="1" t="s">
        <v>1332</v>
      </c>
      <c r="F191" s="7">
        <v>71.72</v>
      </c>
      <c r="G191" s="7">
        <v>6.64</v>
      </c>
      <c r="H191" t="s">
        <v>331</v>
      </c>
      <c r="I191" t="s">
        <v>1333</v>
      </c>
      <c r="J191" s="15" t="s">
        <v>332</v>
      </c>
      <c r="K191" t="s">
        <v>1908</v>
      </c>
      <c r="L191" s="7">
        <v>35.531518753966154</v>
      </c>
      <c r="M191" s="7">
        <v>38.915183969597521</v>
      </c>
      <c r="N191" s="9">
        <v>1.0952299629819136</v>
      </c>
      <c r="O191" s="14">
        <v>2.1712008483154217E-13</v>
      </c>
      <c r="P191" s="29">
        <v>7.8433211888196175E-10</v>
      </c>
    </row>
    <row r="192" spans="1:16" x14ac:dyDescent="0.25">
      <c r="A192" s="5" t="s">
        <v>1871</v>
      </c>
      <c r="B192" s="1" t="s">
        <v>1737</v>
      </c>
      <c r="C192" t="s">
        <v>1738</v>
      </c>
      <c r="D192" s="47" t="s">
        <v>503</v>
      </c>
      <c r="E192" s="1" t="s">
        <v>1332</v>
      </c>
      <c r="F192" s="7">
        <v>71.72</v>
      </c>
      <c r="G192" s="7">
        <v>6.64</v>
      </c>
      <c r="H192" t="s">
        <v>331</v>
      </c>
      <c r="I192" t="s">
        <v>1333</v>
      </c>
      <c r="J192" s="15" t="s">
        <v>332</v>
      </c>
      <c r="K192" t="s">
        <v>1909</v>
      </c>
      <c r="L192" s="7">
        <v>29.635513257356827</v>
      </c>
      <c r="M192" s="7">
        <v>32.522428541623214</v>
      </c>
      <c r="N192" s="9">
        <v>1.0974140470993776</v>
      </c>
    </row>
    <row r="193" spans="1:23" x14ac:dyDescent="0.25">
      <c r="A193" s="5" t="s">
        <v>1871</v>
      </c>
      <c r="B193" s="1" t="s">
        <v>1737</v>
      </c>
      <c r="C193" t="s">
        <v>1738</v>
      </c>
      <c r="D193" s="47" t="s">
        <v>503</v>
      </c>
      <c r="E193" s="1" t="s">
        <v>1332</v>
      </c>
      <c r="F193" s="7">
        <v>71.72</v>
      </c>
      <c r="G193" s="7">
        <v>6.64</v>
      </c>
      <c r="H193" t="s">
        <v>331</v>
      </c>
      <c r="I193" t="s">
        <v>1333</v>
      </c>
      <c r="J193" s="15" t="s">
        <v>332</v>
      </c>
      <c r="K193" t="s">
        <v>1910</v>
      </c>
      <c r="L193" s="7">
        <v>27.64254430148253</v>
      </c>
      <c r="M193" s="7">
        <v>31.938388625592403</v>
      </c>
      <c r="N193" s="9">
        <v>1.155406979808276</v>
      </c>
    </row>
    <row r="194" spans="1:23" x14ac:dyDescent="0.25">
      <c r="A194" s="5" t="s">
        <v>1871</v>
      </c>
      <c r="B194" s="1" t="s">
        <v>1737</v>
      </c>
      <c r="C194" t="s">
        <v>1738</v>
      </c>
      <c r="D194" s="47" t="s">
        <v>503</v>
      </c>
      <c r="E194" s="1" t="s">
        <v>1332</v>
      </c>
      <c r="F194" s="7">
        <v>71.72</v>
      </c>
      <c r="G194" s="7">
        <v>6.64</v>
      </c>
      <c r="H194" t="s">
        <v>331</v>
      </c>
      <c r="I194" t="s">
        <v>1333</v>
      </c>
      <c r="J194" s="15" t="s">
        <v>332</v>
      </c>
      <c r="K194" t="s">
        <v>1911</v>
      </c>
      <c r="L194" s="7">
        <v>34.449542868268615</v>
      </c>
      <c r="M194" s="7">
        <v>16.650616631977869</v>
      </c>
      <c r="N194" s="9">
        <v>0.48333345657584059</v>
      </c>
      <c r="O194" s="14">
        <v>1.162251191288211E-11</v>
      </c>
      <c r="P194" s="29">
        <v>6.6696032482435557E-8</v>
      </c>
    </row>
    <row r="195" spans="1:23" x14ac:dyDescent="0.25">
      <c r="A195" s="5" t="s">
        <v>1871</v>
      </c>
      <c r="B195" s="1" t="s">
        <v>1737</v>
      </c>
      <c r="C195" t="s">
        <v>1738</v>
      </c>
      <c r="D195" s="47" t="s">
        <v>503</v>
      </c>
      <c r="E195" s="1" t="s">
        <v>1332</v>
      </c>
      <c r="F195" s="7">
        <v>71.72</v>
      </c>
      <c r="G195" s="7">
        <v>6.64</v>
      </c>
      <c r="H195" t="s">
        <v>331</v>
      </c>
      <c r="I195" t="s">
        <v>1333</v>
      </c>
      <c r="J195" s="15" t="s">
        <v>332</v>
      </c>
      <c r="K195" t="s">
        <v>1912</v>
      </c>
      <c r="L195" s="7">
        <v>37.874478907318519</v>
      </c>
      <c r="M195" s="7">
        <v>21.312923870474716</v>
      </c>
      <c r="N195" s="9">
        <v>0.56272520402535231</v>
      </c>
    </row>
    <row r="196" spans="1:23" x14ac:dyDescent="0.25">
      <c r="A196" s="5" t="s">
        <v>1871</v>
      </c>
      <c r="B196" s="1" t="s">
        <v>1737</v>
      </c>
      <c r="C196" t="s">
        <v>1738</v>
      </c>
      <c r="D196" s="47" t="s">
        <v>503</v>
      </c>
      <c r="E196" s="1" t="s">
        <v>1332</v>
      </c>
      <c r="F196" s="7">
        <v>71.72</v>
      </c>
      <c r="G196" s="7">
        <v>6.64</v>
      </c>
      <c r="H196" t="s">
        <v>331</v>
      </c>
      <c r="I196" t="s">
        <v>1333</v>
      </c>
      <c r="J196" s="15" t="s">
        <v>332</v>
      </c>
      <c r="K196" t="s">
        <v>1913</v>
      </c>
      <c r="L196" s="7">
        <v>38.564372330247785</v>
      </c>
      <c r="M196" s="7">
        <v>19.746500189178914</v>
      </c>
      <c r="N196" s="9">
        <v>0.51203997358180364</v>
      </c>
    </row>
    <row r="197" spans="1:23" s="16" customFormat="1" x14ac:dyDescent="0.25">
      <c r="A197" s="18" t="s">
        <v>1871</v>
      </c>
      <c r="B197" s="19" t="s">
        <v>1737</v>
      </c>
      <c r="C197" s="16" t="s">
        <v>1738</v>
      </c>
      <c r="D197" s="48" t="s">
        <v>503</v>
      </c>
      <c r="E197" s="19" t="s">
        <v>1332</v>
      </c>
      <c r="F197" s="17">
        <v>71.72</v>
      </c>
      <c r="G197" s="17">
        <v>6.64</v>
      </c>
      <c r="H197" s="16" t="s">
        <v>331</v>
      </c>
      <c r="I197" s="16" t="s">
        <v>1333</v>
      </c>
      <c r="J197" s="21" t="s">
        <v>332</v>
      </c>
      <c r="K197" s="16" t="s">
        <v>1914</v>
      </c>
      <c r="L197" s="17">
        <v>40.200045192717859</v>
      </c>
      <c r="M197" s="17">
        <v>26.194498069498085</v>
      </c>
      <c r="N197" s="22">
        <v>0.65160369705860821</v>
      </c>
      <c r="O197" s="23"/>
      <c r="P197" s="31"/>
      <c r="Q197" s="23"/>
      <c r="R197" s="22"/>
      <c r="S197" s="17"/>
      <c r="T197" s="17"/>
      <c r="U197" s="50"/>
      <c r="W197"/>
    </row>
    <row r="198" spans="1:23" x14ac:dyDescent="0.25">
      <c r="A198" s="5" t="s">
        <v>1915</v>
      </c>
      <c r="B198" s="1" t="s">
        <v>1916</v>
      </c>
      <c r="C198" t="s">
        <v>1917</v>
      </c>
      <c r="D198" s="47" t="s">
        <v>503</v>
      </c>
      <c r="E198" s="1" t="s">
        <v>1332</v>
      </c>
      <c r="F198" s="7">
        <v>74.61</v>
      </c>
      <c r="G198" s="7">
        <v>7.49</v>
      </c>
      <c r="H198" t="s">
        <v>415</v>
      </c>
      <c r="I198" t="s">
        <v>27</v>
      </c>
      <c r="J198" s="15" t="s">
        <v>28</v>
      </c>
      <c r="K198" t="s">
        <v>1918</v>
      </c>
      <c r="L198" s="7">
        <v>29.467750677506778</v>
      </c>
      <c r="M198" s="7">
        <v>26.468834688346877</v>
      </c>
      <c r="N198" s="9">
        <v>0.89823057680988783</v>
      </c>
    </row>
    <row r="199" spans="1:23" x14ac:dyDescent="0.25">
      <c r="A199" s="5" t="s">
        <v>1915</v>
      </c>
      <c r="B199" s="1" t="s">
        <v>1916</v>
      </c>
      <c r="C199" t="s">
        <v>1917</v>
      </c>
      <c r="D199" s="47" t="s">
        <v>503</v>
      </c>
      <c r="E199" s="1" t="s">
        <v>1332</v>
      </c>
      <c r="F199" s="7">
        <v>74.61</v>
      </c>
      <c r="G199" s="7">
        <v>7.49</v>
      </c>
      <c r="H199" t="s">
        <v>415</v>
      </c>
      <c r="I199" t="s">
        <v>27</v>
      </c>
      <c r="J199" s="15" t="s">
        <v>28</v>
      </c>
      <c r="K199" t="s">
        <v>1919</v>
      </c>
      <c r="L199" s="7">
        <v>24.949960031974406</v>
      </c>
      <c r="M199" s="7">
        <v>20.528776978417273</v>
      </c>
      <c r="N199" s="9">
        <v>0.82279799054222114</v>
      </c>
    </row>
    <row r="200" spans="1:23" x14ac:dyDescent="0.25">
      <c r="A200" s="5" t="s">
        <v>1915</v>
      </c>
      <c r="B200" s="1" t="s">
        <v>1916</v>
      </c>
      <c r="C200" t="s">
        <v>1917</v>
      </c>
      <c r="D200" s="47" t="s">
        <v>503</v>
      </c>
      <c r="E200" s="1" t="s">
        <v>1332</v>
      </c>
      <c r="F200" s="7">
        <v>74.61</v>
      </c>
      <c r="G200" s="7">
        <v>7.49</v>
      </c>
      <c r="H200" t="s">
        <v>415</v>
      </c>
      <c r="I200" t="s">
        <v>27</v>
      </c>
      <c r="J200" s="15" t="s">
        <v>28</v>
      </c>
      <c r="K200" t="s">
        <v>1920</v>
      </c>
      <c r="L200" s="7">
        <v>27.295391923990497</v>
      </c>
      <c r="M200" s="7">
        <v>23.259857482185257</v>
      </c>
      <c r="N200" s="9">
        <v>0.85215326993497675</v>
      </c>
    </row>
    <row r="201" spans="1:23" x14ac:dyDescent="0.25">
      <c r="A201" s="5" t="s">
        <v>1915</v>
      </c>
      <c r="B201" s="1" t="s">
        <v>1916</v>
      </c>
      <c r="C201" t="s">
        <v>1917</v>
      </c>
      <c r="D201" s="47" t="s">
        <v>503</v>
      </c>
      <c r="E201" s="1" t="s">
        <v>1332</v>
      </c>
      <c r="F201" s="7">
        <v>74.61</v>
      </c>
      <c r="G201" s="7">
        <v>7.49</v>
      </c>
      <c r="H201" t="s">
        <v>415</v>
      </c>
      <c r="I201" t="s">
        <v>27</v>
      </c>
      <c r="J201" s="15" t="s">
        <v>28</v>
      </c>
      <c r="K201" t="s">
        <v>1921</v>
      </c>
      <c r="L201" s="7">
        <v>25.87712418300654</v>
      </c>
      <c r="M201" s="7">
        <v>21.437908496731964</v>
      </c>
      <c r="N201" s="9">
        <v>0.82845019195796876</v>
      </c>
    </row>
    <row r="202" spans="1:23" x14ac:dyDescent="0.25">
      <c r="A202" s="5" t="s">
        <v>1915</v>
      </c>
      <c r="B202" s="1" t="s">
        <v>1916</v>
      </c>
      <c r="C202" t="s">
        <v>1917</v>
      </c>
      <c r="D202" s="47" t="s">
        <v>503</v>
      </c>
      <c r="E202" s="1" t="s">
        <v>1332</v>
      </c>
      <c r="F202" s="7">
        <v>74.61</v>
      </c>
      <c r="G202" s="7">
        <v>7.49</v>
      </c>
      <c r="H202" t="s">
        <v>415</v>
      </c>
      <c r="I202" t="s">
        <v>27</v>
      </c>
      <c r="J202" s="15" t="s">
        <v>28</v>
      </c>
      <c r="K202" t="s">
        <v>1922</v>
      </c>
      <c r="L202" s="7">
        <v>32.96842105263157</v>
      </c>
      <c r="M202" s="7">
        <v>28.631578947368414</v>
      </c>
      <c r="N202" s="9">
        <v>0.86845466155810991</v>
      </c>
    </row>
    <row r="203" spans="1:23" x14ac:dyDescent="0.25">
      <c r="A203" s="5" t="s">
        <v>1915</v>
      </c>
      <c r="B203" s="1" t="s">
        <v>1916</v>
      </c>
      <c r="C203" t="s">
        <v>1917</v>
      </c>
      <c r="D203" s="47" t="s">
        <v>503</v>
      </c>
      <c r="E203" s="1" t="s">
        <v>1332</v>
      </c>
      <c r="F203" s="7">
        <v>74.61</v>
      </c>
      <c r="G203" s="7">
        <v>7.49</v>
      </c>
      <c r="H203" t="s">
        <v>415</v>
      </c>
      <c r="I203" t="s">
        <v>27</v>
      </c>
      <c r="J203" s="15" t="s">
        <v>28</v>
      </c>
      <c r="K203" t="s">
        <v>1923</v>
      </c>
      <c r="L203" s="7">
        <v>40.05852292614631</v>
      </c>
      <c r="M203" s="7">
        <v>36.388869443472188</v>
      </c>
      <c r="N203" s="9">
        <v>0.90839269112743726</v>
      </c>
    </row>
    <row r="204" spans="1:23" x14ac:dyDescent="0.25">
      <c r="A204" s="5" t="s">
        <v>1915</v>
      </c>
      <c r="B204" s="1" t="s">
        <v>1916</v>
      </c>
      <c r="C204" t="s">
        <v>1917</v>
      </c>
      <c r="D204" s="47" t="s">
        <v>503</v>
      </c>
      <c r="E204" s="1" t="s">
        <v>1332</v>
      </c>
      <c r="F204" s="7">
        <v>74.61</v>
      </c>
      <c r="G204" s="7">
        <v>7.49</v>
      </c>
      <c r="H204" t="s">
        <v>415</v>
      </c>
      <c r="I204" t="s">
        <v>27</v>
      </c>
      <c r="J204" s="15" t="s">
        <v>28</v>
      </c>
      <c r="K204" t="s">
        <v>1924</v>
      </c>
      <c r="L204" s="7">
        <v>27.437385620915045</v>
      </c>
      <c r="M204" s="7">
        <v>24.432679738562108</v>
      </c>
      <c r="N204" s="9">
        <v>0.89048862293707376</v>
      </c>
    </row>
    <row r="205" spans="1:23" x14ac:dyDescent="0.25">
      <c r="A205" s="5" t="s">
        <v>1915</v>
      </c>
      <c r="B205" s="1" t="s">
        <v>1916</v>
      </c>
      <c r="C205" t="s">
        <v>1917</v>
      </c>
      <c r="D205" s="47" t="s">
        <v>503</v>
      </c>
      <c r="E205" s="1" t="s">
        <v>1332</v>
      </c>
      <c r="F205" s="7">
        <v>74.61</v>
      </c>
      <c r="G205" s="7">
        <v>7.49</v>
      </c>
      <c r="H205" t="s">
        <v>415</v>
      </c>
      <c r="I205" t="s">
        <v>27</v>
      </c>
      <c r="J205" s="15" t="s">
        <v>28</v>
      </c>
      <c r="K205" t="s">
        <v>1925</v>
      </c>
      <c r="L205" s="7">
        <v>29.713377192982449</v>
      </c>
      <c r="M205" s="7">
        <v>26.640350877192969</v>
      </c>
      <c r="N205" s="9">
        <v>0.89657768297993234</v>
      </c>
    </row>
    <row r="206" spans="1:23" x14ac:dyDescent="0.25">
      <c r="A206" s="5" t="s">
        <v>1915</v>
      </c>
      <c r="B206" s="1" t="s">
        <v>1916</v>
      </c>
      <c r="C206" t="s">
        <v>1917</v>
      </c>
      <c r="D206" s="47" t="s">
        <v>503</v>
      </c>
      <c r="E206" s="1" t="s">
        <v>1332</v>
      </c>
      <c r="F206" s="7">
        <v>74.61</v>
      </c>
      <c r="G206" s="7">
        <v>7.49</v>
      </c>
      <c r="H206" t="s">
        <v>415</v>
      </c>
      <c r="I206" t="s">
        <v>27</v>
      </c>
      <c r="J206" s="15" t="s">
        <v>28</v>
      </c>
      <c r="K206" t="s">
        <v>1926</v>
      </c>
      <c r="L206" s="7">
        <v>41.560273972602737</v>
      </c>
      <c r="M206" s="7">
        <v>34.554794520547901</v>
      </c>
      <c r="N206" s="9">
        <v>0.83143808299548339</v>
      </c>
    </row>
    <row r="207" spans="1:23" x14ac:dyDescent="0.25">
      <c r="A207" s="5" t="s">
        <v>1915</v>
      </c>
      <c r="B207" s="1" t="s">
        <v>1916</v>
      </c>
      <c r="C207" t="s">
        <v>1917</v>
      </c>
      <c r="D207" s="47" t="s">
        <v>503</v>
      </c>
      <c r="E207" s="1" t="s">
        <v>1332</v>
      </c>
      <c r="F207" s="7">
        <v>74.61</v>
      </c>
      <c r="G207" s="7">
        <v>7.49</v>
      </c>
      <c r="H207" t="s">
        <v>415</v>
      </c>
      <c r="I207" t="s">
        <v>27</v>
      </c>
      <c r="J207" s="15" t="s">
        <v>28</v>
      </c>
      <c r="K207" t="s">
        <v>1927</v>
      </c>
      <c r="L207" s="7">
        <v>13.273563218390805</v>
      </c>
      <c r="M207" s="7">
        <v>5.9386973180077236</v>
      </c>
      <c r="N207" s="9">
        <v>0.44740792056344991</v>
      </c>
    </row>
    <row r="208" spans="1:23" x14ac:dyDescent="0.25">
      <c r="A208" s="5" t="s">
        <v>1915</v>
      </c>
      <c r="B208" s="1" t="s">
        <v>1916</v>
      </c>
      <c r="C208" t="s">
        <v>1917</v>
      </c>
      <c r="D208" s="47" t="s">
        <v>503</v>
      </c>
      <c r="E208" s="1" t="s">
        <v>1332</v>
      </c>
      <c r="F208" s="7">
        <v>74.61</v>
      </c>
      <c r="G208" s="7">
        <v>7.49</v>
      </c>
      <c r="H208" t="s">
        <v>415</v>
      </c>
      <c r="I208" t="s">
        <v>27</v>
      </c>
      <c r="J208" s="15" t="s">
        <v>28</v>
      </c>
      <c r="K208" t="s">
        <v>1928</v>
      </c>
      <c r="L208" s="7">
        <v>42.739726027397261</v>
      </c>
      <c r="M208" s="7">
        <v>34.739726027397126</v>
      </c>
      <c r="N208" s="9">
        <v>0.81282051282050971</v>
      </c>
    </row>
    <row r="209" spans="1:19" x14ac:dyDescent="0.25">
      <c r="A209" s="5" t="s">
        <v>1915</v>
      </c>
      <c r="B209" s="1" t="s">
        <v>1916</v>
      </c>
      <c r="C209" t="s">
        <v>1917</v>
      </c>
      <c r="D209" s="47" t="s">
        <v>503</v>
      </c>
      <c r="E209" s="1" t="s">
        <v>1332</v>
      </c>
      <c r="F209" s="7">
        <v>74.61</v>
      </c>
      <c r="G209" s="7">
        <v>7.49</v>
      </c>
      <c r="H209" t="s">
        <v>415</v>
      </c>
      <c r="I209" t="s">
        <v>27</v>
      </c>
      <c r="J209" s="15" t="s">
        <v>28</v>
      </c>
      <c r="K209" t="s">
        <v>1929</v>
      </c>
      <c r="L209" s="7">
        <v>34.20823970037452</v>
      </c>
      <c r="M209" s="7">
        <v>25.0936329588015</v>
      </c>
      <c r="N209" s="9">
        <v>0.73355522466497358</v>
      </c>
    </row>
    <row r="210" spans="1:19" x14ac:dyDescent="0.25">
      <c r="A210" s="5" t="s">
        <v>1915</v>
      </c>
      <c r="B210" s="1" t="s">
        <v>1916</v>
      </c>
      <c r="C210" t="s">
        <v>1917</v>
      </c>
      <c r="D210" s="47" t="s">
        <v>503</v>
      </c>
      <c r="E210" s="1" t="s">
        <v>1332</v>
      </c>
      <c r="F210" s="7">
        <v>74.61</v>
      </c>
      <c r="G210" s="7">
        <v>7.49</v>
      </c>
      <c r="H210" t="s">
        <v>415</v>
      </c>
      <c r="I210" t="s">
        <v>27</v>
      </c>
      <c r="J210" s="15" t="s">
        <v>28</v>
      </c>
      <c r="K210" t="s">
        <v>1930</v>
      </c>
      <c r="L210" s="7">
        <v>32.996325459317575</v>
      </c>
      <c r="M210" s="7">
        <v>26.272965879265087</v>
      </c>
      <c r="N210" s="9">
        <v>0.79623914219351566</v>
      </c>
    </row>
    <row r="211" spans="1:19" x14ac:dyDescent="0.25">
      <c r="A211" s="5" t="s">
        <v>1915</v>
      </c>
      <c r="B211" s="1" t="s">
        <v>1916</v>
      </c>
      <c r="C211" t="s">
        <v>1917</v>
      </c>
      <c r="D211" s="47" t="s">
        <v>503</v>
      </c>
      <c r="E211" s="1" t="s">
        <v>1332</v>
      </c>
      <c r="F211" s="7">
        <v>74.61</v>
      </c>
      <c r="G211" s="7">
        <v>7.49</v>
      </c>
      <c r="H211" t="s">
        <v>415</v>
      </c>
      <c r="I211" t="s">
        <v>27</v>
      </c>
      <c r="J211" s="15" t="s">
        <v>28</v>
      </c>
      <c r="K211" t="s">
        <v>1931</v>
      </c>
      <c r="L211" s="7">
        <v>23.890285714285721</v>
      </c>
      <c r="M211" s="7">
        <v>17.828571428571433</v>
      </c>
      <c r="N211" s="9">
        <v>0.74626865671641784</v>
      </c>
    </row>
    <row r="212" spans="1:19" x14ac:dyDescent="0.25">
      <c r="A212" s="5" t="s">
        <v>1915</v>
      </c>
      <c r="B212" s="1" t="s">
        <v>1916</v>
      </c>
      <c r="C212" t="s">
        <v>1917</v>
      </c>
      <c r="D212" s="47" t="s">
        <v>503</v>
      </c>
      <c r="E212" s="1" t="s">
        <v>1332</v>
      </c>
      <c r="F212" s="7">
        <v>74.61</v>
      </c>
      <c r="G212" s="7">
        <v>7.49</v>
      </c>
      <c r="H212" t="s">
        <v>415</v>
      </c>
      <c r="I212" t="s">
        <v>27</v>
      </c>
      <c r="J212" s="15" t="s">
        <v>28</v>
      </c>
      <c r="K212" t="s">
        <v>1932</v>
      </c>
      <c r="L212" s="7">
        <v>31.213654618473907</v>
      </c>
      <c r="M212" s="7">
        <v>25.022088353413551</v>
      </c>
      <c r="N212" s="9">
        <v>0.80163917552301434</v>
      </c>
    </row>
    <row r="213" spans="1:19" x14ac:dyDescent="0.25">
      <c r="A213" s="5" t="s">
        <v>1915</v>
      </c>
      <c r="B213" s="1" t="s">
        <v>1916</v>
      </c>
      <c r="C213" t="s">
        <v>1917</v>
      </c>
      <c r="D213" s="47" t="s">
        <v>503</v>
      </c>
      <c r="E213" s="1" t="s">
        <v>1332</v>
      </c>
      <c r="F213" s="7">
        <v>74.61</v>
      </c>
      <c r="G213" s="7">
        <v>7.49</v>
      </c>
      <c r="H213" t="s">
        <v>415</v>
      </c>
      <c r="I213" t="s">
        <v>27</v>
      </c>
      <c r="J213" s="15" t="s">
        <v>28</v>
      </c>
      <c r="K213" t="s">
        <v>1933</v>
      </c>
      <c r="L213" s="7">
        <v>34.772800000000004</v>
      </c>
      <c r="M213" s="7">
        <v>23.64</v>
      </c>
      <c r="N213" s="9">
        <v>0.6798417153637325</v>
      </c>
      <c r="R213" s="14"/>
      <c r="S213" s="14"/>
    </row>
    <row r="214" spans="1:19" x14ac:dyDescent="0.25">
      <c r="A214" s="5" t="s">
        <v>1915</v>
      </c>
      <c r="B214" s="1" t="s">
        <v>1916</v>
      </c>
      <c r="C214" t="s">
        <v>1917</v>
      </c>
      <c r="D214" s="47" t="s">
        <v>503</v>
      </c>
      <c r="E214" s="1" t="s">
        <v>1332</v>
      </c>
      <c r="F214" s="7">
        <v>74.61</v>
      </c>
      <c r="G214" s="7">
        <v>7.49</v>
      </c>
      <c r="H214" t="s">
        <v>415</v>
      </c>
      <c r="I214" t="s">
        <v>27</v>
      </c>
      <c r="J214" s="15" t="s">
        <v>28</v>
      </c>
      <c r="K214" t="s">
        <v>1934</v>
      </c>
      <c r="L214" s="7">
        <v>37.599999999999987</v>
      </c>
      <c r="M214" s="7">
        <v>27.050359712230211</v>
      </c>
      <c r="N214" s="9">
        <v>0.71942446043165476</v>
      </c>
    </row>
    <row r="215" spans="1:19" x14ac:dyDescent="0.25">
      <c r="A215" s="5" t="s">
        <v>1915</v>
      </c>
      <c r="B215" s="1" t="s">
        <v>1916</v>
      </c>
      <c r="C215" t="s">
        <v>1917</v>
      </c>
      <c r="D215" s="47" t="s">
        <v>503</v>
      </c>
      <c r="E215" s="1" t="s">
        <v>1332</v>
      </c>
      <c r="F215" s="7">
        <v>74.61</v>
      </c>
      <c r="G215" s="7">
        <v>7.49</v>
      </c>
      <c r="H215" t="s">
        <v>415</v>
      </c>
      <c r="I215" t="s">
        <v>27</v>
      </c>
      <c r="J215" s="15" t="s">
        <v>28</v>
      </c>
      <c r="K215" t="s">
        <v>1935</v>
      </c>
      <c r="L215" s="7">
        <v>59.501602959309487</v>
      </c>
      <c r="M215" s="7">
        <v>55.684956843403214</v>
      </c>
      <c r="N215" s="9">
        <v>0.93585641518739737</v>
      </c>
    </row>
    <row r="216" spans="1:19" x14ac:dyDescent="0.25">
      <c r="A216" s="5" t="s">
        <v>1915</v>
      </c>
      <c r="B216" s="1" t="s">
        <v>1916</v>
      </c>
      <c r="C216" t="s">
        <v>1917</v>
      </c>
      <c r="D216" s="47" t="s">
        <v>503</v>
      </c>
      <c r="E216" s="1" t="s">
        <v>1332</v>
      </c>
      <c r="F216" s="7">
        <v>74.61</v>
      </c>
      <c r="G216" s="7">
        <v>7.49</v>
      </c>
      <c r="H216" t="s">
        <v>415</v>
      </c>
      <c r="I216" t="s">
        <v>27</v>
      </c>
      <c r="J216" s="15" t="s">
        <v>28</v>
      </c>
      <c r="K216" t="s">
        <v>1936</v>
      </c>
      <c r="L216" s="7">
        <v>34.059523809523817</v>
      </c>
      <c r="M216" s="7">
        <v>23.988095238095241</v>
      </c>
      <c r="N216" s="9">
        <v>0.7042991960852848</v>
      </c>
    </row>
    <row r="217" spans="1:19" x14ac:dyDescent="0.25">
      <c r="A217" s="5" t="s">
        <v>1915</v>
      </c>
      <c r="B217" s="1" t="s">
        <v>1916</v>
      </c>
      <c r="C217" t="s">
        <v>1917</v>
      </c>
      <c r="D217" s="47" t="s">
        <v>503</v>
      </c>
      <c r="E217" s="1" t="s">
        <v>1332</v>
      </c>
      <c r="F217" s="7">
        <v>74.61</v>
      </c>
      <c r="G217" s="7">
        <v>7.49</v>
      </c>
      <c r="H217" t="s">
        <v>415</v>
      </c>
      <c r="I217" t="s">
        <v>27</v>
      </c>
      <c r="J217" s="15" t="s">
        <v>28</v>
      </c>
      <c r="K217" t="s">
        <v>1937</v>
      </c>
      <c r="L217" s="7">
        <v>29.899130434782606</v>
      </c>
      <c r="M217" s="7">
        <v>22.782608695652169</v>
      </c>
      <c r="N217" s="9">
        <v>0.76198231735691013</v>
      </c>
    </row>
    <row r="218" spans="1:19" x14ac:dyDescent="0.25">
      <c r="A218" s="5" t="s">
        <v>1915</v>
      </c>
      <c r="B218" s="1" t="s">
        <v>1916</v>
      </c>
      <c r="C218" t="s">
        <v>1917</v>
      </c>
      <c r="D218" s="47" t="s">
        <v>503</v>
      </c>
      <c r="E218" s="1" t="s">
        <v>1332</v>
      </c>
      <c r="F218" s="7">
        <v>74.61</v>
      </c>
      <c r="G218" s="7">
        <v>7.49</v>
      </c>
      <c r="H218" t="s">
        <v>415</v>
      </c>
      <c r="I218" t="s">
        <v>27</v>
      </c>
      <c r="J218" s="15" t="s">
        <v>28</v>
      </c>
      <c r="K218" t="s">
        <v>1938</v>
      </c>
      <c r="L218" s="7">
        <v>37.769738339021607</v>
      </c>
      <c r="M218" s="7">
        <v>29.648464163822428</v>
      </c>
      <c r="N218" s="9">
        <v>0.78497933710044454</v>
      </c>
    </row>
    <row r="219" spans="1:19" x14ac:dyDescent="0.25">
      <c r="A219" s="5" t="s">
        <v>1915</v>
      </c>
      <c r="B219" s="1" t="s">
        <v>1916</v>
      </c>
      <c r="C219" t="s">
        <v>1917</v>
      </c>
      <c r="D219" s="47" t="s">
        <v>503</v>
      </c>
      <c r="E219" s="1" t="s">
        <v>1332</v>
      </c>
      <c r="F219" s="7">
        <v>74.61</v>
      </c>
      <c r="G219" s="7">
        <v>7.49</v>
      </c>
      <c r="H219" t="s">
        <v>415</v>
      </c>
      <c r="I219" t="s">
        <v>27</v>
      </c>
      <c r="J219" s="15" t="s">
        <v>28</v>
      </c>
      <c r="K219" t="s">
        <v>1939</v>
      </c>
      <c r="L219" s="7">
        <v>34.702392344497603</v>
      </c>
      <c r="M219" s="7">
        <v>21.004784688995208</v>
      </c>
      <c r="N219" s="9">
        <v>0.60528347672622973</v>
      </c>
    </row>
    <row r="220" spans="1:19" x14ac:dyDescent="0.25">
      <c r="A220" s="5" t="s">
        <v>1915</v>
      </c>
      <c r="B220" s="1" t="s">
        <v>1916</v>
      </c>
      <c r="C220" t="s">
        <v>1917</v>
      </c>
      <c r="D220" s="47" t="s">
        <v>503</v>
      </c>
      <c r="E220" s="1" t="s">
        <v>1332</v>
      </c>
      <c r="F220" s="7">
        <v>74.61</v>
      </c>
      <c r="G220" s="7">
        <v>7.49</v>
      </c>
      <c r="H220" t="s">
        <v>415</v>
      </c>
      <c r="I220" t="s">
        <v>27</v>
      </c>
      <c r="J220" s="15" t="s">
        <v>28</v>
      </c>
      <c r="K220" t="s">
        <v>1940</v>
      </c>
      <c r="L220" s="7">
        <v>36.107784431137723</v>
      </c>
      <c r="M220" s="7">
        <v>28.682634730538915</v>
      </c>
      <c r="N220" s="9">
        <v>0.79436152570480911</v>
      </c>
    </row>
    <row r="221" spans="1:19" x14ac:dyDescent="0.25">
      <c r="A221" s="5" t="s">
        <v>1915</v>
      </c>
      <c r="B221" s="1" t="s">
        <v>1916</v>
      </c>
      <c r="C221" t="s">
        <v>1917</v>
      </c>
      <c r="D221" s="47" t="s">
        <v>503</v>
      </c>
      <c r="E221" s="1" t="s">
        <v>1332</v>
      </c>
      <c r="F221" s="7">
        <v>74.61</v>
      </c>
      <c r="G221" s="7">
        <v>7.49</v>
      </c>
      <c r="H221" t="s">
        <v>415</v>
      </c>
      <c r="I221" t="s">
        <v>27</v>
      </c>
      <c r="J221" s="15" t="s">
        <v>28</v>
      </c>
      <c r="K221" t="s">
        <v>1941</v>
      </c>
      <c r="L221" s="7">
        <v>29.712000000000003</v>
      </c>
      <c r="M221" s="7">
        <v>22.246153846153817</v>
      </c>
      <c r="N221" s="9">
        <v>0.74872623337889788</v>
      </c>
    </row>
    <row r="222" spans="1:19" x14ac:dyDescent="0.25">
      <c r="A222" s="5" t="s">
        <v>1915</v>
      </c>
      <c r="B222" s="1" t="s">
        <v>1916</v>
      </c>
      <c r="C222" t="s">
        <v>1917</v>
      </c>
      <c r="D222" s="47" t="s">
        <v>503</v>
      </c>
      <c r="E222" s="1" t="s">
        <v>1332</v>
      </c>
      <c r="F222" s="7">
        <v>74.61</v>
      </c>
      <c r="G222" s="7">
        <v>7.49</v>
      </c>
      <c r="H222" t="s">
        <v>415</v>
      </c>
      <c r="I222" t="s">
        <v>27</v>
      </c>
      <c r="J222" s="15" t="s">
        <v>28</v>
      </c>
      <c r="K222" t="s">
        <v>1942</v>
      </c>
      <c r="L222" s="7">
        <v>24.545454545454547</v>
      </c>
      <c r="M222" s="7">
        <v>17.337662337662348</v>
      </c>
      <c r="N222" s="9">
        <v>0.70634920634920673</v>
      </c>
    </row>
    <row r="223" spans="1:19" x14ac:dyDescent="0.25">
      <c r="A223" s="5" t="s">
        <v>1915</v>
      </c>
      <c r="B223" s="1" t="s">
        <v>1916</v>
      </c>
      <c r="C223" t="s">
        <v>1917</v>
      </c>
      <c r="D223" s="47" t="s">
        <v>503</v>
      </c>
      <c r="E223" s="1" t="s">
        <v>1332</v>
      </c>
      <c r="F223" s="7">
        <v>74.61</v>
      </c>
      <c r="G223" s="7">
        <v>7.49</v>
      </c>
      <c r="H223" t="s">
        <v>415</v>
      </c>
      <c r="I223" t="s">
        <v>27</v>
      </c>
      <c r="J223" s="15" t="s">
        <v>28</v>
      </c>
      <c r="K223" t="s">
        <v>1943</v>
      </c>
      <c r="L223" s="7">
        <v>22.322705314009649</v>
      </c>
      <c r="M223" s="7">
        <v>17.077294685990164</v>
      </c>
      <c r="N223" s="9">
        <v>0.76501904432132228</v>
      </c>
    </row>
    <row r="224" spans="1:19" x14ac:dyDescent="0.25">
      <c r="A224" s="5" t="s">
        <v>1915</v>
      </c>
      <c r="B224" s="1" t="s">
        <v>1916</v>
      </c>
      <c r="C224" t="s">
        <v>1917</v>
      </c>
      <c r="D224" s="47" t="s">
        <v>503</v>
      </c>
      <c r="E224" s="1" t="s">
        <v>1332</v>
      </c>
      <c r="F224" s="7">
        <v>74.61</v>
      </c>
      <c r="G224" s="7">
        <v>7.49</v>
      </c>
      <c r="H224" t="s">
        <v>415</v>
      </c>
      <c r="I224" t="s">
        <v>27</v>
      </c>
      <c r="J224" s="15" t="s">
        <v>28</v>
      </c>
      <c r="K224" t="s">
        <v>1944</v>
      </c>
      <c r="L224" s="7">
        <v>27.052100840336134</v>
      </c>
      <c r="M224" s="7">
        <v>20.756302521008404</v>
      </c>
      <c r="N224" s="9">
        <v>0.76727137176938376</v>
      </c>
    </row>
    <row r="225" spans="1:14" x14ac:dyDescent="0.25">
      <c r="A225" s="5" t="s">
        <v>1915</v>
      </c>
      <c r="B225" s="1" t="s">
        <v>1916</v>
      </c>
      <c r="C225" t="s">
        <v>1917</v>
      </c>
      <c r="D225" s="47" t="s">
        <v>503</v>
      </c>
      <c r="E225" s="1" t="s">
        <v>1332</v>
      </c>
      <c r="F225" s="7">
        <v>74.61</v>
      </c>
      <c r="G225" s="7">
        <v>7.49</v>
      </c>
      <c r="H225" t="s">
        <v>415</v>
      </c>
      <c r="I225" t="s">
        <v>27</v>
      </c>
      <c r="J225" s="15" t="s">
        <v>28</v>
      </c>
      <c r="K225" t="s">
        <v>1945</v>
      </c>
      <c r="L225" s="7">
        <v>50.582352941176481</v>
      </c>
      <c r="M225" s="7">
        <v>47.23529411764715</v>
      </c>
      <c r="N225" s="9">
        <v>0.93382951505989231</v>
      </c>
    </row>
    <row r="226" spans="1:14" x14ac:dyDescent="0.25">
      <c r="A226" s="5" t="s">
        <v>1915</v>
      </c>
      <c r="B226" s="1" t="s">
        <v>1916</v>
      </c>
      <c r="C226" t="s">
        <v>1917</v>
      </c>
      <c r="D226" s="47" t="s">
        <v>503</v>
      </c>
      <c r="E226" s="1" t="s">
        <v>1332</v>
      </c>
      <c r="F226" s="7">
        <v>74.61</v>
      </c>
      <c r="G226" s="7">
        <v>7.49</v>
      </c>
      <c r="H226" t="s">
        <v>415</v>
      </c>
      <c r="I226" t="s">
        <v>27</v>
      </c>
      <c r="J226" s="15" t="s">
        <v>28</v>
      </c>
      <c r="K226" t="s">
        <v>1946</v>
      </c>
      <c r="L226" s="7">
        <v>37.723008849557516</v>
      </c>
      <c r="M226" s="7">
        <v>30.222345132743317</v>
      </c>
      <c r="N226" s="9">
        <v>0.80116475473291471</v>
      </c>
    </row>
    <row r="227" spans="1:14" x14ac:dyDescent="0.25">
      <c r="A227" s="5" t="s">
        <v>1915</v>
      </c>
      <c r="B227" s="1" t="s">
        <v>1916</v>
      </c>
      <c r="C227" t="s">
        <v>1917</v>
      </c>
      <c r="D227" s="47" t="s">
        <v>503</v>
      </c>
      <c r="E227" s="1" t="s">
        <v>1332</v>
      </c>
      <c r="F227" s="7">
        <v>74.61</v>
      </c>
      <c r="G227" s="7">
        <v>7.49</v>
      </c>
      <c r="H227" t="s">
        <v>415</v>
      </c>
      <c r="I227" t="s">
        <v>27</v>
      </c>
      <c r="J227" s="15" t="s">
        <v>28</v>
      </c>
      <c r="K227" t="s">
        <v>1947</v>
      </c>
      <c r="L227" s="7">
        <v>44.961884368308361</v>
      </c>
      <c r="M227" s="7">
        <v>38.886509635974321</v>
      </c>
      <c r="N227" s="9">
        <v>0.86487722172480153</v>
      </c>
    </row>
    <row r="228" spans="1:14" x14ac:dyDescent="0.25">
      <c r="A228" s="5" t="s">
        <v>1915</v>
      </c>
      <c r="B228" s="1" t="s">
        <v>1916</v>
      </c>
      <c r="C228" t="s">
        <v>1917</v>
      </c>
      <c r="D228" s="47" t="s">
        <v>503</v>
      </c>
      <c r="E228" s="1" t="s">
        <v>1332</v>
      </c>
      <c r="F228" s="7">
        <v>74.61</v>
      </c>
      <c r="G228" s="7">
        <v>7.49</v>
      </c>
      <c r="H228" t="s">
        <v>415</v>
      </c>
      <c r="I228" t="s">
        <v>27</v>
      </c>
      <c r="J228" s="15" t="s">
        <v>28</v>
      </c>
      <c r="K228" t="s">
        <v>1948</v>
      </c>
      <c r="L228" s="7">
        <v>34.584126984126982</v>
      </c>
      <c r="M228" s="7">
        <v>29.12698412698413</v>
      </c>
      <c r="N228" s="9">
        <v>0.84220671929502489</v>
      </c>
    </row>
    <row r="229" spans="1:14" x14ac:dyDescent="0.25">
      <c r="A229" s="5" t="s">
        <v>1915</v>
      </c>
      <c r="B229" s="1" t="s">
        <v>1916</v>
      </c>
      <c r="C229" t="s">
        <v>1917</v>
      </c>
      <c r="D229" s="47" t="s">
        <v>503</v>
      </c>
      <c r="E229" s="1" t="s">
        <v>1332</v>
      </c>
      <c r="F229" s="7">
        <v>74.61</v>
      </c>
      <c r="G229" s="7">
        <v>7.49</v>
      </c>
      <c r="H229" t="s">
        <v>415</v>
      </c>
      <c r="I229" t="s">
        <v>27</v>
      </c>
      <c r="J229" s="15" t="s">
        <v>28</v>
      </c>
      <c r="K229" t="s">
        <v>1949</v>
      </c>
      <c r="L229" s="7">
        <v>50.587234042553185</v>
      </c>
      <c r="M229" s="7">
        <v>39.255319148935882</v>
      </c>
      <c r="N229" s="9">
        <v>0.77599259757738337</v>
      </c>
    </row>
    <row r="230" spans="1:14" x14ac:dyDescent="0.25">
      <c r="A230" s="5" t="s">
        <v>1915</v>
      </c>
      <c r="B230" s="1" t="s">
        <v>1916</v>
      </c>
      <c r="C230" t="s">
        <v>1917</v>
      </c>
      <c r="D230" s="47" t="s">
        <v>503</v>
      </c>
      <c r="E230" s="1" t="s">
        <v>1332</v>
      </c>
      <c r="F230" s="7">
        <v>74.61</v>
      </c>
      <c r="G230" s="7">
        <v>7.49</v>
      </c>
      <c r="H230" t="s">
        <v>415</v>
      </c>
      <c r="I230" t="s">
        <v>27</v>
      </c>
      <c r="J230" s="15" t="s">
        <v>28</v>
      </c>
      <c r="K230" t="s">
        <v>1950</v>
      </c>
      <c r="L230" s="7">
        <v>41.517241379310342</v>
      </c>
      <c r="M230" s="7">
        <v>34.224137931034477</v>
      </c>
      <c r="N230" s="9">
        <v>0.82433554817275745</v>
      </c>
    </row>
    <row r="231" spans="1:14" x14ac:dyDescent="0.25">
      <c r="A231" s="5" t="s">
        <v>1915</v>
      </c>
      <c r="B231" s="1" t="s">
        <v>1916</v>
      </c>
      <c r="C231" t="s">
        <v>1917</v>
      </c>
      <c r="D231" s="47" t="s">
        <v>503</v>
      </c>
      <c r="E231" s="1" t="s">
        <v>1332</v>
      </c>
      <c r="F231" s="7">
        <v>74.61</v>
      </c>
      <c r="G231" s="7">
        <v>7.49</v>
      </c>
      <c r="H231" t="s">
        <v>415</v>
      </c>
      <c r="I231" t="s">
        <v>27</v>
      </c>
      <c r="J231" s="15" t="s">
        <v>28</v>
      </c>
      <c r="K231" t="s">
        <v>1918</v>
      </c>
      <c r="L231" s="7">
        <v>24.295729764181008</v>
      </c>
      <c r="M231" s="7">
        <v>20.880178457616282</v>
      </c>
      <c r="N231" s="9">
        <v>0.85941762854144665</v>
      </c>
    </row>
    <row r="232" spans="1:14" x14ac:dyDescent="0.25">
      <c r="A232" s="5" t="s">
        <v>1915</v>
      </c>
      <c r="B232" s="1" t="s">
        <v>1916</v>
      </c>
      <c r="C232" t="s">
        <v>1917</v>
      </c>
      <c r="D232" s="47" t="s">
        <v>503</v>
      </c>
      <c r="E232" s="1" t="s">
        <v>1332</v>
      </c>
      <c r="F232" s="7">
        <v>74.61</v>
      </c>
      <c r="G232" s="7">
        <v>7.49</v>
      </c>
      <c r="H232" t="s">
        <v>415</v>
      </c>
      <c r="I232" t="s">
        <v>27</v>
      </c>
      <c r="J232" s="15" t="s">
        <v>28</v>
      </c>
      <c r="K232" t="s">
        <v>1919</v>
      </c>
      <c r="L232" s="7">
        <v>22.573856209150335</v>
      </c>
      <c r="M232" s="7">
        <v>18.24313725490196</v>
      </c>
      <c r="N232" s="9">
        <v>0.80815333835195979</v>
      </c>
    </row>
    <row r="233" spans="1:14" x14ac:dyDescent="0.25">
      <c r="A233" s="5" t="s">
        <v>1915</v>
      </c>
      <c r="B233" s="1" t="s">
        <v>1916</v>
      </c>
      <c r="C233" t="s">
        <v>1917</v>
      </c>
      <c r="D233" s="47" t="s">
        <v>503</v>
      </c>
      <c r="E233" s="1" t="s">
        <v>1332</v>
      </c>
      <c r="F233" s="7">
        <v>74.61</v>
      </c>
      <c r="G233" s="7">
        <v>7.49</v>
      </c>
      <c r="H233" t="s">
        <v>415</v>
      </c>
      <c r="I233" t="s">
        <v>27</v>
      </c>
      <c r="J233" s="15" t="s">
        <v>28</v>
      </c>
      <c r="K233" t="s">
        <v>1920</v>
      </c>
      <c r="L233" s="7">
        <v>14.168824940047964</v>
      </c>
      <c r="M233" s="7">
        <v>10.840927258193469</v>
      </c>
      <c r="N233" s="9">
        <v>0.76512535824701711</v>
      </c>
    </row>
    <row r="234" spans="1:14" x14ac:dyDescent="0.25">
      <c r="A234" s="5" t="s">
        <v>1915</v>
      </c>
      <c r="B234" s="1" t="s">
        <v>1916</v>
      </c>
      <c r="C234" t="s">
        <v>1917</v>
      </c>
      <c r="D234" s="47" t="s">
        <v>503</v>
      </c>
      <c r="E234" s="1" t="s">
        <v>1332</v>
      </c>
      <c r="F234" s="7">
        <v>74.61</v>
      </c>
      <c r="G234" s="7">
        <v>7.49</v>
      </c>
      <c r="H234" t="s">
        <v>415</v>
      </c>
      <c r="I234" t="s">
        <v>27</v>
      </c>
      <c r="J234" s="15" t="s">
        <v>28</v>
      </c>
      <c r="K234" t="s">
        <v>1951</v>
      </c>
      <c r="L234" s="7">
        <v>26.787462082912029</v>
      </c>
      <c r="M234" s="7">
        <v>23.277047522750209</v>
      </c>
      <c r="N234" s="9">
        <v>0.86895307404275723</v>
      </c>
    </row>
    <row r="235" spans="1:14" x14ac:dyDescent="0.25">
      <c r="A235" s="5" t="s">
        <v>1915</v>
      </c>
      <c r="B235" s="1" t="s">
        <v>1916</v>
      </c>
      <c r="C235" t="s">
        <v>1917</v>
      </c>
      <c r="D235" s="47" t="s">
        <v>503</v>
      </c>
      <c r="E235" s="1" t="s">
        <v>1332</v>
      </c>
      <c r="F235" s="7">
        <v>74.61</v>
      </c>
      <c r="G235" s="7">
        <v>7.49</v>
      </c>
      <c r="H235" t="s">
        <v>415</v>
      </c>
      <c r="I235" t="s">
        <v>27</v>
      </c>
      <c r="J235" s="15" t="s">
        <v>28</v>
      </c>
      <c r="K235" t="s">
        <v>1921</v>
      </c>
      <c r="L235" s="7">
        <v>29.023145400593474</v>
      </c>
      <c r="M235" s="7">
        <v>24.569732937685416</v>
      </c>
      <c r="N235" s="9">
        <v>0.84655651889415839</v>
      </c>
    </row>
    <row r="236" spans="1:14" x14ac:dyDescent="0.25">
      <c r="A236" s="5" t="s">
        <v>1915</v>
      </c>
      <c r="B236" s="1" t="s">
        <v>1916</v>
      </c>
      <c r="C236" t="s">
        <v>1917</v>
      </c>
      <c r="D236" s="47" t="s">
        <v>503</v>
      </c>
      <c r="E236" s="1" t="s">
        <v>1332</v>
      </c>
      <c r="F236" s="7">
        <v>74.61</v>
      </c>
      <c r="G236" s="7">
        <v>7.49</v>
      </c>
      <c r="H236" t="s">
        <v>415</v>
      </c>
      <c r="I236" t="s">
        <v>27</v>
      </c>
      <c r="J236" s="15" t="s">
        <v>28</v>
      </c>
      <c r="K236" t="s">
        <v>1922</v>
      </c>
      <c r="L236" s="7">
        <v>28.142222222222223</v>
      </c>
      <c r="M236" s="7">
        <v>21.111111111111118</v>
      </c>
      <c r="N236" s="9">
        <v>0.75015792798483916</v>
      </c>
    </row>
    <row r="237" spans="1:14" x14ac:dyDescent="0.25">
      <c r="A237" s="5" t="s">
        <v>1915</v>
      </c>
      <c r="B237" s="1" t="s">
        <v>1916</v>
      </c>
      <c r="C237" t="s">
        <v>1917</v>
      </c>
      <c r="D237" s="47" t="s">
        <v>503</v>
      </c>
      <c r="E237" s="1" t="s">
        <v>1332</v>
      </c>
      <c r="F237" s="7">
        <v>74.61</v>
      </c>
      <c r="G237" s="7">
        <v>7.49</v>
      </c>
      <c r="H237" t="s">
        <v>415</v>
      </c>
      <c r="I237" t="s">
        <v>27</v>
      </c>
      <c r="J237" s="15" t="s">
        <v>28</v>
      </c>
      <c r="K237" t="s">
        <v>1923</v>
      </c>
      <c r="L237" s="7">
        <v>24.594979079497914</v>
      </c>
      <c r="M237" s="7">
        <v>21.304741980474144</v>
      </c>
      <c r="N237" s="9">
        <v>0.86622322026016796</v>
      </c>
    </row>
    <row r="238" spans="1:14" x14ac:dyDescent="0.25">
      <c r="A238" s="5" t="s">
        <v>1915</v>
      </c>
      <c r="B238" s="1" t="s">
        <v>1916</v>
      </c>
      <c r="C238" t="s">
        <v>1917</v>
      </c>
      <c r="D238" s="47" t="s">
        <v>503</v>
      </c>
      <c r="E238" s="1" t="s">
        <v>1332</v>
      </c>
      <c r="F238" s="7">
        <v>74.61</v>
      </c>
      <c r="G238" s="7">
        <v>7.49</v>
      </c>
      <c r="H238" t="s">
        <v>415</v>
      </c>
      <c r="I238" t="s">
        <v>27</v>
      </c>
      <c r="J238" s="15" t="s">
        <v>28</v>
      </c>
      <c r="K238" t="s">
        <v>1924</v>
      </c>
      <c r="L238" s="7">
        <v>19.819497487437175</v>
      </c>
      <c r="M238" s="7">
        <v>16.694472361808916</v>
      </c>
      <c r="N238" s="9">
        <v>0.84232571347436569</v>
      </c>
    </row>
    <row r="239" spans="1:14" x14ac:dyDescent="0.25">
      <c r="A239" s="5" t="s">
        <v>1915</v>
      </c>
      <c r="B239" s="1" t="s">
        <v>1916</v>
      </c>
      <c r="C239" t="s">
        <v>1917</v>
      </c>
      <c r="D239" s="47" t="s">
        <v>503</v>
      </c>
      <c r="E239" s="1" t="s">
        <v>1332</v>
      </c>
      <c r="F239" s="7">
        <v>74.61</v>
      </c>
      <c r="G239" s="7">
        <v>7.49</v>
      </c>
      <c r="H239" t="s">
        <v>415</v>
      </c>
      <c r="I239" t="s">
        <v>27</v>
      </c>
      <c r="J239" s="15" t="s">
        <v>28</v>
      </c>
      <c r="K239" t="s">
        <v>1925</v>
      </c>
      <c r="L239" s="7">
        <v>21.539158576051786</v>
      </c>
      <c r="M239" s="7">
        <v>18.565129449838196</v>
      </c>
      <c r="N239" s="9">
        <v>0.8619245447442756</v>
      </c>
    </row>
    <row r="240" spans="1:14" x14ac:dyDescent="0.25">
      <c r="A240" s="5" t="s">
        <v>1915</v>
      </c>
      <c r="B240" s="1" t="s">
        <v>1916</v>
      </c>
      <c r="C240" t="s">
        <v>1917</v>
      </c>
      <c r="D240" s="47" t="s">
        <v>503</v>
      </c>
      <c r="E240" s="1" t="s">
        <v>1332</v>
      </c>
      <c r="F240" s="7">
        <v>74.61</v>
      </c>
      <c r="G240" s="7">
        <v>7.49</v>
      </c>
      <c r="H240" t="s">
        <v>415</v>
      </c>
      <c r="I240" t="s">
        <v>27</v>
      </c>
      <c r="J240" s="15" t="s">
        <v>28</v>
      </c>
      <c r="K240" t="s">
        <v>1926</v>
      </c>
      <c r="L240" s="7">
        <v>39.323252496433668</v>
      </c>
      <c r="M240" s="7">
        <v>29.844507845934334</v>
      </c>
      <c r="N240" s="9">
        <v>0.75895318803145828</v>
      </c>
    </row>
    <row r="241" spans="1:14" x14ac:dyDescent="0.25">
      <c r="A241" s="5" t="s">
        <v>1915</v>
      </c>
      <c r="B241" s="1" t="s">
        <v>1916</v>
      </c>
      <c r="C241" t="s">
        <v>1917</v>
      </c>
      <c r="D241" s="47" t="s">
        <v>503</v>
      </c>
      <c r="E241" s="1" t="s">
        <v>1332</v>
      </c>
      <c r="F241" s="7">
        <v>74.61</v>
      </c>
      <c r="G241" s="7">
        <v>7.49</v>
      </c>
      <c r="H241" t="s">
        <v>415</v>
      </c>
      <c r="I241" t="s">
        <v>27</v>
      </c>
      <c r="J241" s="15" t="s">
        <v>28</v>
      </c>
      <c r="K241" t="s">
        <v>1927</v>
      </c>
      <c r="L241" s="7">
        <v>7.2792626728110594</v>
      </c>
      <c r="M241" s="7">
        <v>0.2764976958524632</v>
      </c>
      <c r="N241" s="9">
        <v>3.7984299822730133E-2</v>
      </c>
    </row>
    <row r="242" spans="1:14" x14ac:dyDescent="0.25">
      <c r="A242" s="5" t="s">
        <v>1915</v>
      </c>
      <c r="B242" s="1" t="s">
        <v>1916</v>
      </c>
      <c r="C242" t="s">
        <v>1917</v>
      </c>
      <c r="D242" s="47" t="s">
        <v>503</v>
      </c>
      <c r="E242" s="1" t="s">
        <v>1332</v>
      </c>
      <c r="F242" s="7">
        <v>74.61</v>
      </c>
      <c r="G242" s="7">
        <v>7.49</v>
      </c>
      <c r="H242" t="s">
        <v>415</v>
      </c>
      <c r="I242" t="s">
        <v>27</v>
      </c>
      <c r="J242" s="15" t="s">
        <v>28</v>
      </c>
      <c r="K242" t="s">
        <v>1928</v>
      </c>
      <c r="L242" s="7">
        <v>11.162831858407074</v>
      </c>
      <c r="M242" s="7">
        <v>10.309734513274282</v>
      </c>
      <c r="N242" s="9">
        <v>0.92357697796099136</v>
      </c>
    </row>
    <row r="243" spans="1:14" x14ac:dyDescent="0.25">
      <c r="A243" s="5" t="s">
        <v>1915</v>
      </c>
      <c r="B243" s="1" t="s">
        <v>1916</v>
      </c>
      <c r="C243" t="s">
        <v>1917</v>
      </c>
      <c r="D243" s="47" t="s">
        <v>503</v>
      </c>
      <c r="E243" s="1" t="s">
        <v>1332</v>
      </c>
      <c r="F243" s="7">
        <v>74.61</v>
      </c>
      <c r="G243" s="7">
        <v>7.49</v>
      </c>
      <c r="H243" t="s">
        <v>415</v>
      </c>
      <c r="I243" t="s">
        <v>27</v>
      </c>
      <c r="J243" s="15" t="s">
        <v>28</v>
      </c>
      <c r="K243" t="s">
        <v>1929</v>
      </c>
      <c r="L243" s="7">
        <v>25.941176470588236</v>
      </c>
      <c r="M243" s="7">
        <v>20.647058823529409</v>
      </c>
      <c r="N243" s="9">
        <v>0.79591836734693866</v>
      </c>
    </row>
    <row r="244" spans="1:14" x14ac:dyDescent="0.25">
      <c r="A244" s="5" t="s">
        <v>1915</v>
      </c>
      <c r="B244" s="1" t="s">
        <v>1916</v>
      </c>
      <c r="C244" t="s">
        <v>1917</v>
      </c>
      <c r="D244" s="47" t="s">
        <v>503</v>
      </c>
      <c r="E244" s="1" t="s">
        <v>1332</v>
      </c>
      <c r="F244" s="7">
        <v>74.61</v>
      </c>
      <c r="G244" s="7">
        <v>7.49</v>
      </c>
      <c r="H244" t="s">
        <v>415</v>
      </c>
      <c r="I244" t="s">
        <v>27</v>
      </c>
      <c r="J244" s="15" t="s">
        <v>28</v>
      </c>
      <c r="K244" t="s">
        <v>1929</v>
      </c>
      <c r="L244" s="7">
        <v>26.589944134078223</v>
      </c>
      <c r="M244" s="7">
        <v>21.061452513966479</v>
      </c>
      <c r="N244" s="9">
        <v>0.79208336835028115</v>
      </c>
    </row>
    <row r="245" spans="1:14" x14ac:dyDescent="0.25">
      <c r="A245" s="5" t="s">
        <v>1915</v>
      </c>
      <c r="B245" s="1" t="s">
        <v>1916</v>
      </c>
      <c r="C245" t="s">
        <v>1917</v>
      </c>
      <c r="D245" s="47" t="s">
        <v>503</v>
      </c>
      <c r="E245" s="1" t="s">
        <v>1332</v>
      </c>
      <c r="F245" s="7">
        <v>74.61</v>
      </c>
      <c r="G245" s="7">
        <v>7.49</v>
      </c>
      <c r="H245" t="s">
        <v>415</v>
      </c>
      <c r="I245" t="s">
        <v>27</v>
      </c>
      <c r="J245" s="15" t="s">
        <v>28</v>
      </c>
      <c r="K245" t="s">
        <v>1930</v>
      </c>
      <c r="L245" s="7">
        <v>26.814561027837257</v>
      </c>
      <c r="M245" s="7">
        <v>18.115631691648822</v>
      </c>
      <c r="N245" s="9">
        <v>0.67558934389573888</v>
      </c>
    </row>
    <row r="246" spans="1:14" x14ac:dyDescent="0.25">
      <c r="A246" s="5" t="s">
        <v>1915</v>
      </c>
      <c r="B246" s="1" t="s">
        <v>1916</v>
      </c>
      <c r="C246" t="s">
        <v>1917</v>
      </c>
      <c r="D246" s="47" t="s">
        <v>503</v>
      </c>
      <c r="E246" s="1" t="s">
        <v>1332</v>
      </c>
      <c r="F246" s="7">
        <v>74.61</v>
      </c>
      <c r="G246" s="7">
        <v>7.49</v>
      </c>
      <c r="H246" t="s">
        <v>415</v>
      </c>
      <c r="I246" t="s">
        <v>27</v>
      </c>
      <c r="J246" s="15" t="s">
        <v>28</v>
      </c>
      <c r="K246" t="s">
        <v>1931</v>
      </c>
      <c r="L246" s="7">
        <v>8.9445221445221375</v>
      </c>
      <c r="M246" s="7">
        <v>2.1212121212121673</v>
      </c>
      <c r="N246" s="9">
        <v>0.23715209006567822</v>
      </c>
    </row>
    <row r="247" spans="1:14" x14ac:dyDescent="0.25">
      <c r="A247" s="5" t="s">
        <v>1915</v>
      </c>
      <c r="B247" s="1" t="s">
        <v>1916</v>
      </c>
      <c r="C247" t="s">
        <v>1917</v>
      </c>
      <c r="D247" s="47" t="s">
        <v>503</v>
      </c>
      <c r="E247" s="1" t="s">
        <v>1332</v>
      </c>
      <c r="F247" s="7">
        <v>74.61</v>
      </c>
      <c r="G247" s="7">
        <v>7.49</v>
      </c>
      <c r="H247" t="s">
        <v>415</v>
      </c>
      <c r="I247" t="s">
        <v>27</v>
      </c>
      <c r="J247" s="15" t="s">
        <v>28</v>
      </c>
      <c r="K247" t="s">
        <v>1932</v>
      </c>
      <c r="L247" s="7">
        <v>9.9934156378600925</v>
      </c>
      <c r="M247" s="7">
        <v>13.415637860082304</v>
      </c>
      <c r="N247" s="9">
        <v>1.3424477021907415</v>
      </c>
    </row>
    <row r="248" spans="1:14" x14ac:dyDescent="0.25">
      <c r="A248" s="5" t="s">
        <v>1915</v>
      </c>
      <c r="B248" s="1" t="s">
        <v>1916</v>
      </c>
      <c r="C248" t="s">
        <v>1917</v>
      </c>
      <c r="D248" s="47" t="s">
        <v>503</v>
      </c>
      <c r="E248" s="1" t="s">
        <v>1332</v>
      </c>
      <c r="F248" s="7">
        <v>74.61</v>
      </c>
      <c r="G248" s="7">
        <v>7.49</v>
      </c>
      <c r="H248" t="s">
        <v>415</v>
      </c>
      <c r="I248" t="s">
        <v>27</v>
      </c>
      <c r="J248" s="15" t="s">
        <v>28</v>
      </c>
      <c r="K248" t="s">
        <v>1933</v>
      </c>
      <c r="L248" s="7">
        <v>25.03488943488944</v>
      </c>
      <c r="M248" s="7">
        <v>17.248157248157376</v>
      </c>
      <c r="N248" s="9">
        <v>0.68896478624426361</v>
      </c>
    </row>
    <row r="249" spans="1:14" x14ac:dyDescent="0.25">
      <c r="A249" s="5" t="s">
        <v>1915</v>
      </c>
      <c r="B249" s="1" t="s">
        <v>1916</v>
      </c>
      <c r="C249" t="s">
        <v>1917</v>
      </c>
      <c r="D249" s="47" t="s">
        <v>503</v>
      </c>
      <c r="E249" s="1" t="s">
        <v>1332</v>
      </c>
      <c r="F249" s="7">
        <v>74.61</v>
      </c>
      <c r="G249" s="7">
        <v>7.49</v>
      </c>
      <c r="H249" t="s">
        <v>415</v>
      </c>
      <c r="I249" t="s">
        <v>27</v>
      </c>
      <c r="J249" s="15" t="s">
        <v>28</v>
      </c>
      <c r="K249" t="s">
        <v>1934</v>
      </c>
      <c r="L249" s="7">
        <v>23.331182795698936</v>
      </c>
      <c r="M249" s="7">
        <v>10.6989247311828</v>
      </c>
      <c r="N249" s="9">
        <v>0.45856760991796475</v>
      </c>
    </row>
    <row r="250" spans="1:14" x14ac:dyDescent="0.25">
      <c r="A250" s="5" t="s">
        <v>1915</v>
      </c>
      <c r="B250" s="1" t="s">
        <v>1916</v>
      </c>
      <c r="C250" t="s">
        <v>1917</v>
      </c>
      <c r="D250" s="47" t="s">
        <v>503</v>
      </c>
      <c r="E250" s="1" t="s">
        <v>1332</v>
      </c>
      <c r="F250" s="7">
        <v>74.61</v>
      </c>
      <c r="G250" s="7">
        <v>7.49</v>
      </c>
      <c r="H250" t="s">
        <v>415</v>
      </c>
      <c r="I250" t="s">
        <v>27</v>
      </c>
      <c r="J250" s="15" t="s">
        <v>28</v>
      </c>
      <c r="K250" t="s">
        <v>1935</v>
      </c>
      <c r="L250" s="7">
        <v>23.858456486042702</v>
      </c>
      <c r="M250" s="7">
        <v>20.230706075533618</v>
      </c>
      <c r="N250" s="9">
        <v>0.8479469779350004</v>
      </c>
    </row>
    <row r="251" spans="1:14" x14ac:dyDescent="0.25">
      <c r="A251" s="5" t="s">
        <v>1915</v>
      </c>
      <c r="B251" s="1" t="s">
        <v>1916</v>
      </c>
      <c r="C251" t="s">
        <v>1917</v>
      </c>
      <c r="D251" s="47" t="s">
        <v>503</v>
      </c>
      <c r="E251" s="1" t="s">
        <v>1332</v>
      </c>
      <c r="F251" s="7">
        <v>74.61</v>
      </c>
      <c r="G251" s="7">
        <v>7.49</v>
      </c>
      <c r="H251" t="s">
        <v>415</v>
      </c>
      <c r="I251" t="s">
        <v>27</v>
      </c>
      <c r="J251" s="15" t="s">
        <v>28</v>
      </c>
      <c r="K251" t="s">
        <v>1936</v>
      </c>
      <c r="L251" s="7">
        <v>21.461237785016284</v>
      </c>
      <c r="M251" s="7">
        <v>15.92833876221488</v>
      </c>
      <c r="N251" s="9">
        <v>0.74219105728075296</v>
      </c>
    </row>
    <row r="252" spans="1:14" x14ac:dyDescent="0.25">
      <c r="A252" s="5" t="s">
        <v>1915</v>
      </c>
      <c r="B252" s="1" t="s">
        <v>1916</v>
      </c>
      <c r="C252" t="s">
        <v>1917</v>
      </c>
      <c r="D252" s="47" t="s">
        <v>503</v>
      </c>
      <c r="E252" s="1" t="s">
        <v>1332</v>
      </c>
      <c r="F252" s="7">
        <v>74.61</v>
      </c>
      <c r="G252" s="7">
        <v>7.49</v>
      </c>
      <c r="H252" t="s">
        <v>415</v>
      </c>
      <c r="I252" t="s">
        <v>27</v>
      </c>
      <c r="J252" s="15" t="s">
        <v>28</v>
      </c>
      <c r="K252" t="s">
        <v>1937</v>
      </c>
      <c r="L252" s="7">
        <v>17.468032786885257</v>
      </c>
      <c r="M252" s="7">
        <v>9.016393442622995</v>
      </c>
      <c r="N252" s="9">
        <v>0.51616536061189278</v>
      </c>
    </row>
    <row r="253" spans="1:14" x14ac:dyDescent="0.25">
      <c r="A253" s="5" t="s">
        <v>1915</v>
      </c>
      <c r="B253" s="1" t="s">
        <v>1916</v>
      </c>
      <c r="C253" t="s">
        <v>1917</v>
      </c>
      <c r="D253" s="47" t="s">
        <v>503</v>
      </c>
      <c r="E253" s="1" t="s">
        <v>1332</v>
      </c>
      <c r="F253" s="7">
        <v>74.61</v>
      </c>
      <c r="G253" s="7">
        <v>7.49</v>
      </c>
      <c r="H253" t="s">
        <v>415</v>
      </c>
      <c r="I253" t="s">
        <v>27</v>
      </c>
      <c r="J253" s="15" t="s">
        <v>28</v>
      </c>
      <c r="K253" t="s">
        <v>1938</v>
      </c>
      <c r="L253" s="7">
        <v>33.269999999999996</v>
      </c>
      <c r="M253" s="7">
        <v>26.174999999999926</v>
      </c>
      <c r="N253" s="9">
        <v>0.78674481514878059</v>
      </c>
    </row>
    <row r="254" spans="1:14" x14ac:dyDescent="0.25">
      <c r="A254" s="5" t="s">
        <v>1915</v>
      </c>
      <c r="B254" s="1" t="s">
        <v>1916</v>
      </c>
      <c r="C254" t="s">
        <v>1917</v>
      </c>
      <c r="D254" s="47" t="s">
        <v>503</v>
      </c>
      <c r="E254" s="1" t="s">
        <v>1332</v>
      </c>
      <c r="F254" s="7">
        <v>74.61</v>
      </c>
      <c r="G254" s="7">
        <v>7.49</v>
      </c>
      <c r="H254" t="s">
        <v>415</v>
      </c>
      <c r="I254" t="s">
        <v>27</v>
      </c>
      <c r="J254" s="15" t="s">
        <v>28</v>
      </c>
      <c r="K254" t="s">
        <v>1939</v>
      </c>
      <c r="L254" s="7">
        <v>25.181502890173402</v>
      </c>
      <c r="M254" s="7">
        <v>13.3140655105974</v>
      </c>
      <c r="N254" s="9">
        <v>0.52872402289352471</v>
      </c>
    </row>
    <row r="255" spans="1:14" x14ac:dyDescent="0.25">
      <c r="A255" s="5" t="s">
        <v>1915</v>
      </c>
      <c r="B255" s="1" t="s">
        <v>1916</v>
      </c>
      <c r="C255" t="s">
        <v>1917</v>
      </c>
      <c r="D255" s="47" t="s">
        <v>503</v>
      </c>
      <c r="E255" s="1" t="s">
        <v>1332</v>
      </c>
      <c r="F255" s="7">
        <v>74.61</v>
      </c>
      <c r="G255" s="7">
        <v>7.49</v>
      </c>
      <c r="H255" t="s">
        <v>415</v>
      </c>
      <c r="I255" t="s">
        <v>27</v>
      </c>
      <c r="J255" s="15" t="s">
        <v>28</v>
      </c>
      <c r="K255" t="s">
        <v>1940</v>
      </c>
      <c r="L255" s="7">
        <v>9.6216058394160484</v>
      </c>
      <c r="M255" s="7">
        <v>3.1532846715328371</v>
      </c>
      <c r="N255" s="9">
        <v>0.32772956242034285</v>
      </c>
    </row>
    <row r="256" spans="1:14" x14ac:dyDescent="0.25">
      <c r="A256" s="5" t="s">
        <v>1915</v>
      </c>
      <c r="B256" s="1" t="s">
        <v>1916</v>
      </c>
      <c r="C256" t="s">
        <v>1917</v>
      </c>
      <c r="D256" s="47" t="s">
        <v>503</v>
      </c>
      <c r="E256" s="1" t="s">
        <v>1332</v>
      </c>
      <c r="F256" s="7">
        <v>74.61</v>
      </c>
      <c r="G256" s="7">
        <v>7.49</v>
      </c>
      <c r="H256" t="s">
        <v>415</v>
      </c>
      <c r="I256" t="s">
        <v>27</v>
      </c>
      <c r="J256" s="15" t="s">
        <v>28</v>
      </c>
      <c r="K256" t="s">
        <v>1941</v>
      </c>
      <c r="L256" s="7">
        <v>10.55432098765433</v>
      </c>
      <c r="M256" s="7">
        <v>2.9938271604938125</v>
      </c>
      <c r="N256" s="9">
        <v>0.2836589074745568</v>
      </c>
    </row>
    <row r="257" spans="1:14" x14ac:dyDescent="0.25">
      <c r="A257" s="5" t="s">
        <v>1915</v>
      </c>
      <c r="B257" s="1" t="s">
        <v>1916</v>
      </c>
      <c r="C257" t="s">
        <v>1917</v>
      </c>
      <c r="D257" s="47" t="s">
        <v>503</v>
      </c>
      <c r="E257" s="1" t="s">
        <v>1332</v>
      </c>
      <c r="F257" s="7">
        <v>74.61</v>
      </c>
      <c r="G257" s="7">
        <v>7.49</v>
      </c>
      <c r="H257" t="s">
        <v>415</v>
      </c>
      <c r="I257" t="s">
        <v>27</v>
      </c>
      <c r="J257" s="15" t="s">
        <v>28</v>
      </c>
      <c r="K257" t="s">
        <v>1943</v>
      </c>
      <c r="L257" s="7">
        <v>10.859685863874347</v>
      </c>
      <c r="M257" s="7">
        <v>10.052356020942407</v>
      </c>
      <c r="N257" s="9">
        <v>0.92565808504483627</v>
      </c>
    </row>
    <row r="258" spans="1:14" x14ac:dyDescent="0.25">
      <c r="A258" s="5" t="s">
        <v>1915</v>
      </c>
      <c r="B258" s="1" t="s">
        <v>1916</v>
      </c>
      <c r="C258" t="s">
        <v>1917</v>
      </c>
      <c r="D258" s="47" t="s">
        <v>503</v>
      </c>
      <c r="E258" s="1" t="s">
        <v>1332</v>
      </c>
      <c r="F258" s="7">
        <v>74.61</v>
      </c>
      <c r="G258" s="7">
        <v>7.49</v>
      </c>
      <c r="H258" t="s">
        <v>415</v>
      </c>
      <c r="I258" t="s">
        <v>27</v>
      </c>
      <c r="J258" s="15" t="s">
        <v>28</v>
      </c>
      <c r="K258" t="s">
        <v>1944</v>
      </c>
      <c r="L258" s="7">
        <v>10.780769230769227</v>
      </c>
      <c r="M258" s="7">
        <v>3.6538461538461569</v>
      </c>
      <c r="N258" s="9">
        <v>0.33892258294684308</v>
      </c>
    </row>
    <row r="259" spans="1:14" x14ac:dyDescent="0.25">
      <c r="A259" s="5" t="s">
        <v>1915</v>
      </c>
      <c r="B259" s="1" t="s">
        <v>1916</v>
      </c>
      <c r="C259" t="s">
        <v>1917</v>
      </c>
      <c r="D259" s="47" t="s">
        <v>503</v>
      </c>
      <c r="E259" s="1" t="s">
        <v>1332</v>
      </c>
      <c r="F259" s="7">
        <v>74.61</v>
      </c>
      <c r="G259" s="7">
        <v>7.49</v>
      </c>
      <c r="H259" t="s">
        <v>415</v>
      </c>
      <c r="I259" t="s">
        <v>27</v>
      </c>
      <c r="J259" s="15" t="s">
        <v>28</v>
      </c>
      <c r="K259" t="s">
        <v>1945</v>
      </c>
      <c r="L259" s="7">
        <v>38.926004228329816</v>
      </c>
      <c r="M259" s="7">
        <v>30.80338266384787</v>
      </c>
      <c r="N259" s="9">
        <v>0.79133174016945684</v>
      </c>
    </row>
    <row r="260" spans="1:14" x14ac:dyDescent="0.25">
      <c r="A260" s="5" t="s">
        <v>1915</v>
      </c>
      <c r="B260" s="1" t="s">
        <v>1916</v>
      </c>
      <c r="C260" t="s">
        <v>1917</v>
      </c>
      <c r="D260" s="47" t="s">
        <v>503</v>
      </c>
      <c r="E260" s="1" t="s">
        <v>1332</v>
      </c>
      <c r="F260" s="7">
        <v>74.61</v>
      </c>
      <c r="G260" s="7">
        <v>7.49</v>
      </c>
      <c r="H260" t="s">
        <v>415</v>
      </c>
      <c r="I260" t="s">
        <v>27</v>
      </c>
      <c r="J260" s="15" t="s">
        <v>28</v>
      </c>
      <c r="K260" t="s">
        <v>1947</v>
      </c>
      <c r="L260" s="7">
        <v>43.061452513966479</v>
      </c>
      <c r="M260" s="7">
        <v>38.407821229050278</v>
      </c>
      <c r="N260" s="9">
        <v>0.89193046185781011</v>
      </c>
    </row>
    <row r="261" spans="1:14" x14ac:dyDescent="0.25">
      <c r="A261" s="5" t="s">
        <v>1915</v>
      </c>
      <c r="B261" s="1" t="s">
        <v>1916</v>
      </c>
      <c r="C261" t="s">
        <v>1917</v>
      </c>
      <c r="D261" s="47" t="s">
        <v>503</v>
      </c>
      <c r="E261" s="1" t="s">
        <v>1332</v>
      </c>
      <c r="F261" s="7">
        <v>74.61</v>
      </c>
      <c r="G261" s="7">
        <v>7.49</v>
      </c>
      <c r="H261" t="s">
        <v>415</v>
      </c>
      <c r="I261" t="s">
        <v>27</v>
      </c>
      <c r="J261" s="15" t="s">
        <v>28</v>
      </c>
      <c r="K261" t="s">
        <v>1948</v>
      </c>
      <c r="L261" s="7">
        <v>21.95851851851852</v>
      </c>
      <c r="M261" s="7">
        <v>20.074074074074083</v>
      </c>
      <c r="N261" s="9">
        <v>0.91418162191337238</v>
      </c>
    </row>
    <row r="262" spans="1:14" x14ac:dyDescent="0.25">
      <c r="A262" s="5" t="s">
        <v>1915</v>
      </c>
      <c r="B262" s="1" t="s">
        <v>1916</v>
      </c>
      <c r="C262" t="s">
        <v>1917</v>
      </c>
      <c r="D262" s="47" t="s">
        <v>503</v>
      </c>
      <c r="E262" s="1" t="s">
        <v>1332</v>
      </c>
      <c r="F262" s="7">
        <v>74.61</v>
      </c>
      <c r="G262" s="7">
        <v>7.49</v>
      </c>
      <c r="H262" t="s">
        <v>415</v>
      </c>
      <c r="I262" t="s">
        <v>27</v>
      </c>
      <c r="J262" s="15" t="s">
        <v>28</v>
      </c>
      <c r="K262" t="s">
        <v>1949</v>
      </c>
      <c r="L262" s="7">
        <v>29.908571428571442</v>
      </c>
      <c r="M262" s="7">
        <v>20.530612244897853</v>
      </c>
      <c r="N262" s="9">
        <v>0.68644576669031765</v>
      </c>
    </row>
    <row r="263" spans="1:14" x14ac:dyDescent="0.25">
      <c r="A263" s="5" t="s">
        <v>1915</v>
      </c>
      <c r="B263" s="1" t="s">
        <v>1916</v>
      </c>
      <c r="C263" t="s">
        <v>1917</v>
      </c>
      <c r="D263" s="47" t="s">
        <v>503</v>
      </c>
      <c r="E263" s="1" t="s">
        <v>1332</v>
      </c>
      <c r="F263" s="7">
        <v>74.61</v>
      </c>
      <c r="G263" s="7">
        <v>7.49</v>
      </c>
      <c r="H263" t="s">
        <v>415</v>
      </c>
      <c r="I263" t="s">
        <v>27</v>
      </c>
      <c r="J263" s="15" t="s">
        <v>28</v>
      </c>
      <c r="K263" t="s">
        <v>1950</v>
      </c>
      <c r="L263" s="7">
        <v>51.984496124031018</v>
      </c>
      <c r="M263" s="7">
        <v>39.689922480620154</v>
      </c>
      <c r="N263" s="9">
        <v>0.76349537727408279</v>
      </c>
    </row>
    <row r="264" spans="1:14" x14ac:dyDescent="0.25">
      <c r="A264" s="5" t="s">
        <v>1915</v>
      </c>
      <c r="B264" s="1" t="s">
        <v>1916</v>
      </c>
      <c r="C264" t="s">
        <v>1917</v>
      </c>
      <c r="D264" s="47" t="s">
        <v>503</v>
      </c>
      <c r="E264" s="1" t="s">
        <v>1332</v>
      </c>
      <c r="F264" s="7">
        <v>74.61</v>
      </c>
      <c r="G264" s="7">
        <v>7.49</v>
      </c>
      <c r="H264" t="s">
        <v>415</v>
      </c>
      <c r="I264" t="s">
        <v>27</v>
      </c>
      <c r="J264" s="15" t="s">
        <v>28</v>
      </c>
      <c r="K264" t="s">
        <v>1918</v>
      </c>
      <c r="L264" s="7">
        <v>19.127061105722611</v>
      </c>
      <c r="M264" s="7">
        <v>15.73326867119296</v>
      </c>
      <c r="N264" s="9">
        <v>0.82256592292088904</v>
      </c>
    </row>
    <row r="265" spans="1:14" x14ac:dyDescent="0.25">
      <c r="A265" s="5" t="s">
        <v>1915</v>
      </c>
      <c r="B265" s="1" t="s">
        <v>1916</v>
      </c>
      <c r="C265" t="s">
        <v>1917</v>
      </c>
      <c r="D265" s="47" t="s">
        <v>503</v>
      </c>
      <c r="E265" s="1" t="s">
        <v>1332</v>
      </c>
      <c r="F265" s="7">
        <v>74.61</v>
      </c>
      <c r="G265" s="7">
        <v>7.49</v>
      </c>
      <c r="H265" t="s">
        <v>415</v>
      </c>
      <c r="I265" t="s">
        <v>27</v>
      </c>
      <c r="J265" s="15" t="s">
        <v>28</v>
      </c>
      <c r="K265" t="s">
        <v>1919</v>
      </c>
      <c r="L265" s="7">
        <v>17.076842105263157</v>
      </c>
      <c r="M265" s="7">
        <v>13.315789473684287</v>
      </c>
      <c r="N265" s="9">
        <v>0.77975713493189136</v>
      </c>
    </row>
    <row r="266" spans="1:14" x14ac:dyDescent="0.25">
      <c r="A266" s="5" t="s">
        <v>1915</v>
      </c>
      <c r="B266" s="1" t="s">
        <v>1916</v>
      </c>
      <c r="C266" t="s">
        <v>1917</v>
      </c>
      <c r="D266" s="47" t="s">
        <v>503</v>
      </c>
      <c r="E266" s="1" t="s">
        <v>1332</v>
      </c>
      <c r="F266" s="7">
        <v>74.61</v>
      </c>
      <c r="G266" s="7">
        <v>7.49</v>
      </c>
      <c r="H266" t="s">
        <v>415</v>
      </c>
      <c r="I266" t="s">
        <v>27</v>
      </c>
      <c r="J266" s="15" t="s">
        <v>28</v>
      </c>
      <c r="K266" t="s">
        <v>1920</v>
      </c>
      <c r="L266" s="7">
        <v>7.8679841897233089</v>
      </c>
      <c r="M266" s="7">
        <v>8.8339920948616619</v>
      </c>
      <c r="N266" s="9">
        <v>1.1227770521450837</v>
      </c>
    </row>
    <row r="267" spans="1:14" x14ac:dyDescent="0.25">
      <c r="A267" s="5" t="s">
        <v>1915</v>
      </c>
      <c r="B267" s="1" t="s">
        <v>1916</v>
      </c>
      <c r="C267" t="s">
        <v>1917</v>
      </c>
      <c r="D267" s="47" t="s">
        <v>503</v>
      </c>
      <c r="E267" s="1" t="s">
        <v>1332</v>
      </c>
      <c r="F267" s="7">
        <v>74.61</v>
      </c>
      <c r="G267" s="7">
        <v>7.49</v>
      </c>
      <c r="H267" t="s">
        <v>415</v>
      </c>
      <c r="I267" t="s">
        <v>27</v>
      </c>
      <c r="J267" s="15" t="s">
        <v>28</v>
      </c>
      <c r="K267" t="s">
        <v>1951</v>
      </c>
      <c r="L267" s="7">
        <v>17.147245762711862</v>
      </c>
      <c r="M267" s="7">
        <v>15.254237288135513</v>
      </c>
      <c r="N267" s="9">
        <v>0.88960276765305046</v>
      </c>
    </row>
    <row r="268" spans="1:14" x14ac:dyDescent="0.25">
      <c r="A268" s="5" t="s">
        <v>1915</v>
      </c>
      <c r="B268" s="1" t="s">
        <v>1916</v>
      </c>
      <c r="C268" t="s">
        <v>1917</v>
      </c>
      <c r="D268" s="47" t="s">
        <v>503</v>
      </c>
      <c r="E268" s="1" t="s">
        <v>1332</v>
      </c>
      <c r="F268" s="7">
        <v>74.61</v>
      </c>
      <c r="G268" s="7">
        <v>7.49</v>
      </c>
      <c r="H268" t="s">
        <v>415</v>
      </c>
      <c r="I268" t="s">
        <v>27</v>
      </c>
      <c r="J268" s="15" t="s">
        <v>28</v>
      </c>
      <c r="K268" t="s">
        <v>1921</v>
      </c>
      <c r="L268" s="7">
        <v>8.6647482014388544</v>
      </c>
      <c r="M268" s="7">
        <v>8.4652278177456264</v>
      </c>
      <c r="N268" s="9">
        <v>0.9769733200486892</v>
      </c>
    </row>
    <row r="269" spans="1:14" x14ac:dyDescent="0.25">
      <c r="A269" s="5" t="s">
        <v>1915</v>
      </c>
      <c r="B269" s="1" t="s">
        <v>1916</v>
      </c>
      <c r="C269" t="s">
        <v>1917</v>
      </c>
      <c r="D269" s="47" t="s">
        <v>503</v>
      </c>
      <c r="E269" s="1" t="s">
        <v>1332</v>
      </c>
      <c r="F269" s="7">
        <v>74.61</v>
      </c>
      <c r="G269" s="7">
        <v>7.49</v>
      </c>
      <c r="H269" t="s">
        <v>415</v>
      </c>
      <c r="I269" t="s">
        <v>27</v>
      </c>
      <c r="J269" s="15" t="s">
        <v>28</v>
      </c>
      <c r="K269" t="s">
        <v>1923</v>
      </c>
      <c r="L269" s="7">
        <v>11.770994684889901</v>
      </c>
      <c r="M269" s="7">
        <v>9.3249810174639034</v>
      </c>
      <c r="N269" s="9">
        <v>0.79219991743213702</v>
      </c>
    </row>
    <row r="270" spans="1:14" x14ac:dyDescent="0.25">
      <c r="A270" s="5" t="s">
        <v>1915</v>
      </c>
      <c r="B270" s="1" t="s">
        <v>1916</v>
      </c>
      <c r="C270" t="s">
        <v>1917</v>
      </c>
      <c r="D270" s="47" t="s">
        <v>503</v>
      </c>
      <c r="E270" s="1" t="s">
        <v>1332</v>
      </c>
      <c r="F270" s="7">
        <v>74.61</v>
      </c>
      <c r="G270" s="7">
        <v>7.49</v>
      </c>
      <c r="H270" t="s">
        <v>415</v>
      </c>
      <c r="I270" t="s">
        <v>27</v>
      </c>
      <c r="J270" s="15" t="s">
        <v>28</v>
      </c>
      <c r="K270" t="s">
        <v>1924</v>
      </c>
      <c r="L270" s="7">
        <v>11.291295116772837</v>
      </c>
      <c r="M270" s="7">
        <v>8.9925690021230977</v>
      </c>
      <c r="N270" s="9">
        <v>0.79641608062877933</v>
      </c>
    </row>
    <row r="271" spans="1:14" x14ac:dyDescent="0.25">
      <c r="A271" s="5" t="s">
        <v>1915</v>
      </c>
      <c r="B271" s="1" t="s">
        <v>1916</v>
      </c>
      <c r="C271" t="s">
        <v>1917</v>
      </c>
      <c r="D271" s="47" t="s">
        <v>503</v>
      </c>
      <c r="E271" s="1" t="s">
        <v>1332</v>
      </c>
      <c r="F271" s="7">
        <v>74.61</v>
      </c>
      <c r="G271" s="7">
        <v>7.49</v>
      </c>
      <c r="H271" t="s">
        <v>415</v>
      </c>
      <c r="I271" t="s">
        <v>27</v>
      </c>
      <c r="J271" s="15" t="s">
        <v>28</v>
      </c>
      <c r="K271" t="s">
        <v>1925</v>
      </c>
      <c r="L271" s="7">
        <v>20.218633540372689</v>
      </c>
      <c r="M271" s="7">
        <v>17.484472049689558</v>
      </c>
      <c r="N271" s="9">
        <v>0.86477021381175234</v>
      </c>
    </row>
    <row r="272" spans="1:14" x14ac:dyDescent="0.25">
      <c r="A272" s="5" t="s">
        <v>1915</v>
      </c>
      <c r="B272" s="1" t="s">
        <v>1916</v>
      </c>
      <c r="C272" t="s">
        <v>1917</v>
      </c>
      <c r="D272" s="47" t="s">
        <v>503</v>
      </c>
      <c r="E272" s="1" t="s">
        <v>1332</v>
      </c>
      <c r="F272" s="7">
        <v>74.61</v>
      </c>
      <c r="G272" s="7">
        <v>7.49</v>
      </c>
      <c r="H272" t="s">
        <v>415</v>
      </c>
      <c r="I272" t="s">
        <v>27</v>
      </c>
      <c r="J272" s="15" t="s">
        <v>28</v>
      </c>
      <c r="K272" t="s">
        <v>1929</v>
      </c>
      <c r="L272" s="7">
        <v>12.565544554455432</v>
      </c>
      <c r="M272" s="7">
        <v>12.930693069306818</v>
      </c>
      <c r="N272" s="9">
        <v>1.0290595057992862</v>
      </c>
    </row>
    <row r="273" spans="1:23" x14ac:dyDescent="0.25">
      <c r="A273" s="5" t="s">
        <v>1915</v>
      </c>
      <c r="B273" s="1" t="s">
        <v>1916</v>
      </c>
      <c r="C273" t="s">
        <v>1917</v>
      </c>
      <c r="D273" s="47" t="s">
        <v>503</v>
      </c>
      <c r="E273" s="1" t="s">
        <v>1332</v>
      </c>
      <c r="F273" s="7">
        <v>74.61</v>
      </c>
      <c r="G273" s="7">
        <v>7.49</v>
      </c>
      <c r="H273" t="s">
        <v>415</v>
      </c>
      <c r="I273" t="s">
        <v>27</v>
      </c>
      <c r="J273" s="15" t="s">
        <v>28</v>
      </c>
      <c r="K273" t="s">
        <v>1930</v>
      </c>
      <c r="L273" s="7">
        <v>19.359546313799626</v>
      </c>
      <c r="M273" s="7">
        <v>17.8638941398866</v>
      </c>
      <c r="N273" s="9">
        <v>0.92274342850447311</v>
      </c>
    </row>
    <row r="274" spans="1:23" x14ac:dyDescent="0.25">
      <c r="A274" s="5" t="s">
        <v>1915</v>
      </c>
      <c r="B274" s="1" t="s">
        <v>1916</v>
      </c>
      <c r="C274" t="s">
        <v>1917</v>
      </c>
      <c r="D274" s="47" t="s">
        <v>503</v>
      </c>
      <c r="E274" s="1" t="s">
        <v>1332</v>
      </c>
      <c r="F274" s="7">
        <v>74.61</v>
      </c>
      <c r="G274" s="7">
        <v>7.49</v>
      </c>
      <c r="H274" t="s">
        <v>415</v>
      </c>
      <c r="I274" t="s">
        <v>27</v>
      </c>
      <c r="J274" s="15" t="s">
        <v>28</v>
      </c>
      <c r="K274" t="s">
        <v>1933</v>
      </c>
      <c r="L274" s="7">
        <v>15.489168765743077</v>
      </c>
      <c r="M274" s="7">
        <v>7.8085642317380373</v>
      </c>
      <c r="N274" s="9">
        <v>0.50413061861705588</v>
      </c>
    </row>
    <row r="275" spans="1:23" x14ac:dyDescent="0.25">
      <c r="A275" s="5" t="s">
        <v>1915</v>
      </c>
      <c r="B275" s="1" t="s">
        <v>1916</v>
      </c>
      <c r="C275" t="s">
        <v>1917</v>
      </c>
      <c r="D275" s="47" t="s">
        <v>503</v>
      </c>
      <c r="E275" s="1" t="s">
        <v>1332</v>
      </c>
      <c r="F275" s="7">
        <v>74.61</v>
      </c>
      <c r="G275" s="7">
        <v>7.49</v>
      </c>
      <c r="H275" t="s">
        <v>415</v>
      </c>
      <c r="I275" t="s">
        <v>27</v>
      </c>
      <c r="J275" s="15" t="s">
        <v>28</v>
      </c>
      <c r="K275" t="s">
        <v>1934</v>
      </c>
      <c r="L275" s="7">
        <v>14.885350318471335</v>
      </c>
      <c r="M275" s="7">
        <v>18.439490445859651</v>
      </c>
      <c r="N275" s="9">
        <v>1.2387676508343883</v>
      </c>
    </row>
    <row r="276" spans="1:23" x14ac:dyDescent="0.25">
      <c r="A276" s="5" t="s">
        <v>1915</v>
      </c>
      <c r="B276" s="1" t="s">
        <v>1916</v>
      </c>
      <c r="C276" t="s">
        <v>1917</v>
      </c>
      <c r="D276" s="47" t="s">
        <v>503</v>
      </c>
      <c r="E276" s="1" t="s">
        <v>1332</v>
      </c>
      <c r="F276" s="7">
        <v>74.61</v>
      </c>
      <c r="G276" s="7">
        <v>7.49</v>
      </c>
      <c r="H276" t="s">
        <v>415</v>
      </c>
      <c r="I276" t="s">
        <v>27</v>
      </c>
      <c r="J276" s="15" t="s">
        <v>28</v>
      </c>
      <c r="K276" t="s">
        <v>1935</v>
      </c>
      <c r="L276" s="7">
        <v>25.28</v>
      </c>
      <c r="M276" s="7">
        <v>21.154639175257731</v>
      </c>
      <c r="N276" s="9">
        <v>0.83681325851494182</v>
      </c>
    </row>
    <row r="277" spans="1:23" x14ac:dyDescent="0.25">
      <c r="A277" s="5" t="s">
        <v>1915</v>
      </c>
      <c r="B277" s="1" t="s">
        <v>1916</v>
      </c>
      <c r="C277" t="s">
        <v>1917</v>
      </c>
      <c r="D277" s="47" t="s">
        <v>503</v>
      </c>
      <c r="E277" s="1" t="s">
        <v>1332</v>
      </c>
      <c r="F277" s="7">
        <v>74.61</v>
      </c>
      <c r="G277" s="7">
        <v>7.49</v>
      </c>
      <c r="H277" t="s">
        <v>415</v>
      </c>
      <c r="I277" t="s">
        <v>27</v>
      </c>
      <c r="J277" s="15" t="s">
        <v>28</v>
      </c>
      <c r="K277" t="s">
        <v>1936</v>
      </c>
      <c r="L277" s="7">
        <v>10.29693251533741</v>
      </c>
      <c r="M277" s="7">
        <v>8.5889570552147187</v>
      </c>
      <c r="N277" s="9">
        <v>0.83412774070543427</v>
      </c>
    </row>
    <row r="278" spans="1:23" x14ac:dyDescent="0.25">
      <c r="A278" s="5" t="s">
        <v>1915</v>
      </c>
      <c r="B278" s="1" t="s">
        <v>1916</v>
      </c>
      <c r="C278" t="s">
        <v>1917</v>
      </c>
      <c r="D278" s="47" t="s">
        <v>503</v>
      </c>
      <c r="E278" s="1" t="s">
        <v>1332</v>
      </c>
      <c r="F278" s="7">
        <v>74.61</v>
      </c>
      <c r="G278" s="7">
        <v>7.49</v>
      </c>
      <c r="H278" t="s">
        <v>415</v>
      </c>
      <c r="I278" t="s">
        <v>27</v>
      </c>
      <c r="J278" s="15" t="s">
        <v>28</v>
      </c>
      <c r="K278" t="s">
        <v>1940</v>
      </c>
      <c r="L278" s="7">
        <v>26.409589041095892</v>
      </c>
      <c r="M278" s="7">
        <v>20.342465753424655</v>
      </c>
      <c r="N278" s="9">
        <v>0.77026816743607018</v>
      </c>
    </row>
    <row r="279" spans="1:23" x14ac:dyDescent="0.25">
      <c r="A279" s="5" t="s">
        <v>1915</v>
      </c>
      <c r="B279" s="1" t="s">
        <v>1916</v>
      </c>
      <c r="C279" t="s">
        <v>1917</v>
      </c>
      <c r="D279" s="47" t="s">
        <v>503</v>
      </c>
      <c r="E279" s="1" t="s">
        <v>1332</v>
      </c>
      <c r="F279" s="7">
        <v>74.61</v>
      </c>
      <c r="G279" s="7">
        <v>7.49</v>
      </c>
      <c r="H279" t="s">
        <v>415</v>
      </c>
      <c r="I279" t="s">
        <v>27</v>
      </c>
      <c r="J279" s="15" t="s">
        <v>28</v>
      </c>
      <c r="K279" t="s">
        <v>1942</v>
      </c>
      <c r="L279" s="7">
        <v>8.5844444444444612</v>
      </c>
      <c r="M279" s="7">
        <v>2.6666666666666687</v>
      </c>
      <c r="N279" s="9">
        <v>0.31063939943049407</v>
      </c>
    </row>
    <row r="280" spans="1:23" x14ac:dyDescent="0.25">
      <c r="A280" s="5" t="s">
        <v>1915</v>
      </c>
      <c r="B280" s="1" t="s">
        <v>1916</v>
      </c>
      <c r="C280" t="s">
        <v>1917</v>
      </c>
      <c r="D280" s="47" t="s">
        <v>503</v>
      </c>
      <c r="E280" s="1" t="s">
        <v>1332</v>
      </c>
      <c r="F280" s="7">
        <v>74.61</v>
      </c>
      <c r="G280" s="7">
        <v>7.49</v>
      </c>
      <c r="H280" t="s">
        <v>415</v>
      </c>
      <c r="I280" t="s">
        <v>27</v>
      </c>
      <c r="J280" s="15" t="s">
        <v>28</v>
      </c>
      <c r="K280" t="s">
        <v>1945</v>
      </c>
      <c r="L280" s="7">
        <v>12.424427480916034</v>
      </c>
      <c r="M280" s="7">
        <v>5.4198473282442716</v>
      </c>
      <c r="N280" s="9">
        <v>0.43622511673629849</v>
      </c>
    </row>
    <row r="281" spans="1:23" x14ac:dyDescent="0.25">
      <c r="A281" s="5" t="s">
        <v>1915</v>
      </c>
      <c r="B281" s="1" t="s">
        <v>1916</v>
      </c>
      <c r="C281" t="s">
        <v>1917</v>
      </c>
      <c r="D281" s="47" t="s">
        <v>503</v>
      </c>
      <c r="E281" s="1" t="s">
        <v>1332</v>
      </c>
      <c r="F281" s="7">
        <v>74.61</v>
      </c>
      <c r="G281" s="7">
        <v>7.49</v>
      </c>
      <c r="H281" t="s">
        <v>415</v>
      </c>
      <c r="I281" t="s">
        <v>27</v>
      </c>
      <c r="J281" s="15" t="s">
        <v>28</v>
      </c>
      <c r="K281" t="s">
        <v>1947</v>
      </c>
      <c r="L281" s="7">
        <v>33.071657754010694</v>
      </c>
      <c r="M281" s="7">
        <v>26.203208556149743</v>
      </c>
      <c r="N281" s="9">
        <v>0.79231615031369285</v>
      </c>
    </row>
    <row r="282" spans="1:23" x14ac:dyDescent="0.25">
      <c r="A282" s="5" t="s">
        <v>1915</v>
      </c>
      <c r="B282" s="1" t="s">
        <v>1916</v>
      </c>
      <c r="C282" t="s">
        <v>1917</v>
      </c>
      <c r="D282" s="47" t="s">
        <v>503</v>
      </c>
      <c r="E282" s="1" t="s">
        <v>1332</v>
      </c>
      <c r="F282" s="7">
        <v>74.61</v>
      </c>
      <c r="G282" s="7">
        <v>7.49</v>
      </c>
      <c r="H282" t="s">
        <v>415</v>
      </c>
      <c r="I282" t="s">
        <v>27</v>
      </c>
      <c r="J282" s="15" t="s">
        <v>28</v>
      </c>
      <c r="K282" t="s">
        <v>1950</v>
      </c>
      <c r="L282" s="7">
        <v>22.732203389830509</v>
      </c>
      <c r="M282" s="7">
        <v>15.762711864406775</v>
      </c>
      <c r="N282" s="9">
        <v>0.69340888756337582</v>
      </c>
    </row>
    <row r="283" spans="1:23" s="16" customFormat="1" x14ac:dyDescent="0.25">
      <c r="A283" s="18" t="s">
        <v>1915</v>
      </c>
      <c r="B283" s="19" t="s">
        <v>1916</v>
      </c>
      <c r="C283" s="16" t="s">
        <v>1917</v>
      </c>
      <c r="D283" s="48" t="s">
        <v>503</v>
      </c>
      <c r="E283" s="19" t="s">
        <v>1332</v>
      </c>
      <c r="F283" s="17">
        <v>74.61</v>
      </c>
      <c r="G283" s="17">
        <v>7.49</v>
      </c>
      <c r="H283" s="16" t="s">
        <v>415</v>
      </c>
      <c r="I283" s="16" t="s">
        <v>27</v>
      </c>
      <c r="J283" s="21" t="s">
        <v>28</v>
      </c>
      <c r="K283" s="16" t="s">
        <v>1951</v>
      </c>
      <c r="L283" s="17">
        <v>16.223175965665238</v>
      </c>
      <c r="M283" s="17">
        <v>10.085836909871295</v>
      </c>
      <c r="N283" s="22">
        <v>0.62169312169312474</v>
      </c>
      <c r="O283" s="23"/>
      <c r="P283" s="31"/>
      <c r="Q283" s="23"/>
      <c r="R283" s="22"/>
      <c r="S283" s="17"/>
      <c r="T283" s="17"/>
      <c r="U283" s="50"/>
      <c r="W283"/>
    </row>
    <row r="284" spans="1:23" x14ac:dyDescent="0.25">
      <c r="A284" s="5" t="s">
        <v>1952</v>
      </c>
      <c r="B284" s="1" t="s">
        <v>1953</v>
      </c>
      <c r="C284" t="s">
        <v>1954</v>
      </c>
      <c r="D284" s="47" t="s">
        <v>503</v>
      </c>
      <c r="E284" s="1" t="s">
        <v>360</v>
      </c>
      <c r="F284" s="7">
        <v>63.24</v>
      </c>
      <c r="G284" s="7">
        <v>3.11</v>
      </c>
      <c r="H284" t="s">
        <v>1833</v>
      </c>
      <c r="I284" t="s">
        <v>1333</v>
      </c>
      <c r="J284" s="15" t="s">
        <v>1741</v>
      </c>
      <c r="K284" t="s">
        <v>1955</v>
      </c>
      <c r="L284" s="7">
        <v>88.624325985679448</v>
      </c>
      <c r="M284" s="7">
        <v>75.16832156420493</v>
      </c>
      <c r="N284" s="9">
        <v>0.84816804786025868</v>
      </c>
    </row>
    <row r="285" spans="1:23" x14ac:dyDescent="0.25">
      <c r="A285" s="5" t="s">
        <v>1952</v>
      </c>
      <c r="B285" s="1" t="s">
        <v>1953</v>
      </c>
      <c r="C285" t="s">
        <v>1954</v>
      </c>
      <c r="D285" s="47" t="s">
        <v>503</v>
      </c>
      <c r="E285" s="1" t="s">
        <v>360</v>
      </c>
      <c r="F285" s="7">
        <v>63.24</v>
      </c>
      <c r="G285" s="7">
        <v>3.11</v>
      </c>
      <c r="H285" t="s">
        <v>1833</v>
      </c>
      <c r="I285" t="s">
        <v>1333</v>
      </c>
      <c r="J285" s="15" t="s">
        <v>1741</v>
      </c>
      <c r="K285" t="s">
        <v>1956</v>
      </c>
      <c r="L285" s="7">
        <v>67.716135526903585</v>
      </c>
      <c r="M285" s="7">
        <v>19.305265599628857</v>
      </c>
      <c r="N285" s="9">
        <v>0.2850910709746407</v>
      </c>
    </row>
    <row r="286" spans="1:23" x14ac:dyDescent="0.25">
      <c r="A286" s="5" t="s">
        <v>1952</v>
      </c>
      <c r="B286" s="1" t="s">
        <v>1953</v>
      </c>
      <c r="C286" t="s">
        <v>1954</v>
      </c>
      <c r="D286" s="47" t="s">
        <v>503</v>
      </c>
      <c r="E286" s="1" t="s">
        <v>360</v>
      </c>
      <c r="F286" s="7">
        <v>63.24</v>
      </c>
      <c r="G286" s="7">
        <v>3.11</v>
      </c>
      <c r="H286" t="s">
        <v>1833</v>
      </c>
      <c r="I286" t="s">
        <v>1333</v>
      </c>
      <c r="J286" s="15" t="s">
        <v>1741</v>
      </c>
      <c r="K286" t="s">
        <v>1957</v>
      </c>
      <c r="L286" s="7">
        <v>72.436466950428382</v>
      </c>
      <c r="M286" s="7">
        <v>28.203696465464283</v>
      </c>
      <c r="N286" s="9">
        <v>0.38935770410731618</v>
      </c>
    </row>
    <row r="287" spans="1:23" x14ac:dyDescent="0.25">
      <c r="A287" s="5" t="s">
        <v>1952</v>
      </c>
      <c r="B287" s="1" t="s">
        <v>1953</v>
      </c>
      <c r="C287" t="s">
        <v>1954</v>
      </c>
      <c r="D287" s="47" t="s">
        <v>503</v>
      </c>
      <c r="E287" s="1" t="s">
        <v>360</v>
      </c>
      <c r="F287" s="7">
        <v>63.24</v>
      </c>
      <c r="G287" s="7">
        <v>3.11</v>
      </c>
      <c r="H287" t="s">
        <v>1833</v>
      </c>
      <c r="I287" t="s">
        <v>1333</v>
      </c>
      <c r="J287" s="15" t="s">
        <v>1741</v>
      </c>
      <c r="K287" t="s">
        <v>1958</v>
      </c>
      <c r="L287" s="7">
        <v>86.229192975897448</v>
      </c>
      <c r="M287" s="7">
        <v>71.261618514089093</v>
      </c>
      <c r="N287" s="9">
        <v>0.82642103045088167</v>
      </c>
    </row>
    <row r="288" spans="1:23" x14ac:dyDescent="0.25">
      <c r="A288" s="5" t="s">
        <v>1952</v>
      </c>
      <c r="B288" s="1" t="s">
        <v>1953</v>
      </c>
      <c r="C288" t="s">
        <v>1954</v>
      </c>
      <c r="D288" s="47" t="s">
        <v>503</v>
      </c>
      <c r="E288" s="1" t="s">
        <v>360</v>
      </c>
      <c r="F288" s="7">
        <v>63.24</v>
      </c>
      <c r="G288" s="7">
        <v>3.11</v>
      </c>
      <c r="H288" t="s">
        <v>1833</v>
      </c>
      <c r="I288" t="s">
        <v>1333</v>
      </c>
      <c r="J288" s="15" t="s">
        <v>1741</v>
      </c>
      <c r="K288" t="s">
        <v>1959</v>
      </c>
      <c r="L288" s="7">
        <v>83.870036766997572</v>
      </c>
      <c r="M288" s="7">
        <v>46.157000786029201</v>
      </c>
      <c r="N288" s="9">
        <v>0.55033957972690128</v>
      </c>
    </row>
    <row r="289" spans="1:14" x14ac:dyDescent="0.25">
      <c r="A289" s="5" t="s">
        <v>1952</v>
      </c>
      <c r="B289" s="1" t="s">
        <v>1953</v>
      </c>
      <c r="C289" t="s">
        <v>1954</v>
      </c>
      <c r="D289" s="47" t="s">
        <v>503</v>
      </c>
      <c r="E289" s="1" t="s">
        <v>360</v>
      </c>
      <c r="F289" s="7">
        <v>63.24</v>
      </c>
      <c r="G289" s="7">
        <v>3.11</v>
      </c>
      <c r="H289" t="s">
        <v>1833</v>
      </c>
      <c r="I289" t="s">
        <v>1333</v>
      </c>
      <c r="J289" s="15" t="s">
        <v>1741</v>
      </c>
      <c r="K289" t="s">
        <v>1960</v>
      </c>
      <c r="L289" s="7">
        <v>73.301771911778204</v>
      </c>
      <c r="M289" s="7">
        <v>19.748093962497425</v>
      </c>
      <c r="N289" s="9">
        <v>0.26940813908652977</v>
      </c>
    </row>
    <row r="290" spans="1:14" x14ac:dyDescent="0.25">
      <c r="A290" s="5" t="s">
        <v>1952</v>
      </c>
      <c r="B290" s="1" t="s">
        <v>1953</v>
      </c>
      <c r="C290" t="s">
        <v>1954</v>
      </c>
      <c r="D290" s="47" t="s">
        <v>503</v>
      </c>
      <c r="E290" s="1" t="s">
        <v>360</v>
      </c>
      <c r="F290" s="7">
        <v>63.24</v>
      </c>
      <c r="G290" s="7">
        <v>3.11</v>
      </c>
      <c r="H290" t="s">
        <v>1833</v>
      </c>
      <c r="I290" t="s">
        <v>1333</v>
      </c>
      <c r="J290" s="15" t="s">
        <v>1741</v>
      </c>
      <c r="K290" t="s">
        <v>1961</v>
      </c>
      <c r="L290" s="7">
        <v>77.437985533880791</v>
      </c>
      <c r="M290" s="7">
        <v>28.450090677942931</v>
      </c>
      <c r="N290" s="9">
        <v>0.36739192634983259</v>
      </c>
    </row>
    <row r="291" spans="1:14" x14ac:dyDescent="0.25">
      <c r="A291" s="5" t="s">
        <v>1952</v>
      </c>
      <c r="B291" s="1" t="s">
        <v>1953</v>
      </c>
      <c r="C291" t="s">
        <v>1954</v>
      </c>
      <c r="D291" s="47" t="s">
        <v>503</v>
      </c>
      <c r="E291" s="1" t="s">
        <v>360</v>
      </c>
      <c r="F291" s="7">
        <v>63.24</v>
      </c>
      <c r="G291" s="7">
        <v>3.11</v>
      </c>
      <c r="H291" t="s">
        <v>1833</v>
      </c>
      <c r="I291" t="s">
        <v>1333</v>
      </c>
      <c r="J291" s="15" t="s">
        <v>1741</v>
      </c>
      <c r="K291" t="s">
        <v>1962</v>
      </c>
      <c r="L291" s="7">
        <v>71.362301932381285</v>
      </c>
      <c r="M291" s="7">
        <v>15.99554824120008</v>
      </c>
      <c r="N291" s="9">
        <v>0.22414563162993983</v>
      </c>
    </row>
    <row r="292" spans="1:14" x14ac:dyDescent="0.25">
      <c r="A292" s="5" t="s">
        <v>1952</v>
      </c>
      <c r="B292" s="1" t="s">
        <v>1953</v>
      </c>
      <c r="C292" t="s">
        <v>1954</v>
      </c>
      <c r="D292" s="47" t="s">
        <v>503</v>
      </c>
      <c r="E292" s="1" t="s">
        <v>360</v>
      </c>
      <c r="F292" s="7">
        <v>63.24</v>
      </c>
      <c r="G292" s="7">
        <v>3.11</v>
      </c>
      <c r="H292" t="s">
        <v>1833</v>
      </c>
      <c r="I292" t="s">
        <v>1333</v>
      </c>
      <c r="J292" s="15" t="s">
        <v>1741</v>
      </c>
      <c r="K292" t="s">
        <v>1963</v>
      </c>
      <c r="L292" s="7">
        <v>69.880828352916907</v>
      </c>
      <c r="M292" s="7">
        <v>17.093854748603338</v>
      </c>
      <c r="N292" s="9">
        <v>0.24461436922691859</v>
      </c>
    </row>
    <row r="293" spans="1:14" x14ac:dyDescent="0.25">
      <c r="A293" s="5" t="s">
        <v>1952</v>
      </c>
      <c r="B293" s="1" t="s">
        <v>1953</v>
      </c>
      <c r="C293" t="s">
        <v>1954</v>
      </c>
      <c r="D293" s="47" t="s">
        <v>503</v>
      </c>
      <c r="E293" s="1" t="s">
        <v>360</v>
      </c>
      <c r="F293" s="7">
        <v>63.24</v>
      </c>
      <c r="G293" s="7">
        <v>3.11</v>
      </c>
      <c r="H293" t="s">
        <v>1833</v>
      </c>
      <c r="I293" t="s">
        <v>1333</v>
      </c>
      <c r="J293" s="15" t="s">
        <v>1741</v>
      </c>
      <c r="K293" t="s">
        <v>1964</v>
      </c>
      <c r="L293" s="7">
        <v>76.93324242936454</v>
      </c>
      <c r="M293" s="7">
        <v>34.974194237865625</v>
      </c>
      <c r="N293" s="9">
        <v>0.45460444839533209</v>
      </c>
    </row>
    <row r="294" spans="1:14" x14ac:dyDescent="0.25">
      <c r="A294" s="5" t="s">
        <v>1952</v>
      </c>
      <c r="B294" s="1" t="s">
        <v>1953</v>
      </c>
      <c r="C294" t="s">
        <v>1954</v>
      </c>
      <c r="D294" s="47" t="s">
        <v>503</v>
      </c>
      <c r="E294" s="1" t="s">
        <v>360</v>
      </c>
      <c r="F294" s="7">
        <v>63.24</v>
      </c>
      <c r="G294" s="7">
        <v>3.11</v>
      </c>
      <c r="H294" t="s">
        <v>1833</v>
      </c>
      <c r="I294" t="s">
        <v>1333</v>
      </c>
      <c r="J294" s="15" t="s">
        <v>1741</v>
      </c>
      <c r="K294" t="s">
        <v>1965</v>
      </c>
      <c r="L294" s="7">
        <v>77.300626029576975</v>
      </c>
      <c r="M294" s="7">
        <v>34.301932133633507</v>
      </c>
      <c r="N294" s="9">
        <v>0.44374714534017884</v>
      </c>
    </row>
    <row r="295" spans="1:14" x14ac:dyDescent="0.25">
      <c r="A295" s="5" t="s">
        <v>1952</v>
      </c>
      <c r="B295" s="1" t="s">
        <v>1953</v>
      </c>
      <c r="C295" t="s">
        <v>1954</v>
      </c>
      <c r="D295" s="47" t="s">
        <v>503</v>
      </c>
      <c r="E295" s="1" t="s">
        <v>360</v>
      </c>
      <c r="F295" s="7">
        <v>63.24</v>
      </c>
      <c r="G295" s="7">
        <v>3.11</v>
      </c>
      <c r="H295" t="s">
        <v>1833</v>
      </c>
      <c r="I295" t="s">
        <v>1333</v>
      </c>
      <c r="J295" s="15" t="s">
        <v>1741</v>
      </c>
      <c r="K295" t="s">
        <v>1966</v>
      </c>
      <c r="L295" s="7">
        <v>82.536654650497439</v>
      </c>
      <c r="M295" s="7">
        <v>46.346158218207435</v>
      </c>
      <c r="N295" s="9">
        <v>0.5615221311605233</v>
      </c>
    </row>
    <row r="296" spans="1:14" x14ac:dyDescent="0.25">
      <c r="A296" s="5" t="s">
        <v>1952</v>
      </c>
      <c r="B296" s="1" t="s">
        <v>1953</v>
      </c>
      <c r="C296" t="s">
        <v>1954</v>
      </c>
      <c r="D296" s="47" t="s">
        <v>503</v>
      </c>
      <c r="E296" s="1" t="s">
        <v>360</v>
      </c>
      <c r="F296" s="7">
        <v>63.24</v>
      </c>
      <c r="G296" s="7">
        <v>3.11</v>
      </c>
      <c r="H296" t="s">
        <v>1833</v>
      </c>
      <c r="I296" t="s">
        <v>1333</v>
      </c>
      <c r="J296" s="15" t="s">
        <v>1741</v>
      </c>
      <c r="K296" t="s">
        <v>1967</v>
      </c>
      <c r="L296" s="7">
        <v>72.62081885952739</v>
      </c>
      <c r="M296" s="7">
        <v>34.72952940150568</v>
      </c>
      <c r="N296" s="9">
        <v>0.47823103549250856</v>
      </c>
    </row>
    <row r="297" spans="1:14" x14ac:dyDescent="0.25">
      <c r="A297" s="5" t="s">
        <v>1952</v>
      </c>
      <c r="B297" s="1" t="s">
        <v>1953</v>
      </c>
      <c r="C297" t="s">
        <v>1954</v>
      </c>
      <c r="D297" s="47" t="s">
        <v>503</v>
      </c>
      <c r="E297" s="1" t="s">
        <v>360</v>
      </c>
      <c r="F297" s="7">
        <v>63.24</v>
      </c>
      <c r="G297" s="7">
        <v>3.11</v>
      </c>
      <c r="H297" t="s">
        <v>1833</v>
      </c>
      <c r="I297" t="s">
        <v>1333</v>
      </c>
      <c r="J297" s="15" t="s">
        <v>1741</v>
      </c>
      <c r="K297" t="s">
        <v>1968</v>
      </c>
      <c r="L297" s="7">
        <v>82.208594277078404</v>
      </c>
      <c r="M297" s="7">
        <v>42.557492212870308</v>
      </c>
      <c r="N297" s="9">
        <v>0.51767692401396881</v>
      </c>
    </row>
    <row r="298" spans="1:14" x14ac:dyDescent="0.25">
      <c r="A298" s="5" t="s">
        <v>1952</v>
      </c>
      <c r="B298" s="1" t="s">
        <v>1953</v>
      </c>
      <c r="C298" t="s">
        <v>1954</v>
      </c>
      <c r="D298" s="47" t="s">
        <v>503</v>
      </c>
      <c r="E298" s="1" t="s">
        <v>360</v>
      </c>
      <c r="F298" s="7">
        <v>63.24</v>
      </c>
      <c r="G298" s="7">
        <v>3.11</v>
      </c>
      <c r="H298" t="s">
        <v>415</v>
      </c>
      <c r="I298" t="s">
        <v>1333</v>
      </c>
      <c r="J298" s="15" t="s">
        <v>1741</v>
      </c>
      <c r="K298" t="s">
        <v>1969</v>
      </c>
      <c r="L298" s="7">
        <v>76.885616736051944</v>
      </c>
      <c r="M298" s="7">
        <v>71.840325451309425</v>
      </c>
      <c r="N298" s="9">
        <v>0.93437925714944858</v>
      </c>
    </row>
    <row r="299" spans="1:14" x14ac:dyDescent="0.25">
      <c r="A299" s="5" t="s">
        <v>1952</v>
      </c>
      <c r="B299" s="1" t="s">
        <v>1953</v>
      </c>
      <c r="C299" t="s">
        <v>1954</v>
      </c>
      <c r="D299" s="47" t="s">
        <v>503</v>
      </c>
      <c r="E299" s="1" t="s">
        <v>360</v>
      </c>
      <c r="F299" s="7">
        <v>63.24</v>
      </c>
      <c r="G299" s="7">
        <v>3.11</v>
      </c>
      <c r="H299" t="s">
        <v>415</v>
      </c>
      <c r="I299" t="s">
        <v>1333</v>
      </c>
      <c r="J299" s="15" t="s">
        <v>1741</v>
      </c>
      <c r="K299" t="s">
        <v>1970</v>
      </c>
      <c r="L299" s="7">
        <v>70.628188964592283</v>
      </c>
      <c r="M299" s="7">
        <v>70.083658672615726</v>
      </c>
      <c r="N299" s="9">
        <v>0.99229018469878161</v>
      </c>
    </row>
    <row r="300" spans="1:14" x14ac:dyDescent="0.25">
      <c r="A300" s="5" t="s">
        <v>1952</v>
      </c>
      <c r="B300" s="1" t="s">
        <v>1953</v>
      </c>
      <c r="C300" t="s">
        <v>1954</v>
      </c>
      <c r="D300" s="47" t="s">
        <v>503</v>
      </c>
      <c r="E300" s="1" t="s">
        <v>360</v>
      </c>
      <c r="F300" s="7">
        <v>63.24</v>
      </c>
      <c r="G300" s="7">
        <v>3.11</v>
      </c>
      <c r="H300" t="s">
        <v>415</v>
      </c>
      <c r="I300" t="s">
        <v>1333</v>
      </c>
      <c r="J300" s="15" t="s">
        <v>1741</v>
      </c>
      <c r="K300" t="s">
        <v>1971</v>
      </c>
      <c r="L300" s="7">
        <v>67.112043567403092</v>
      </c>
      <c r="M300" s="7">
        <v>68.637488748874887</v>
      </c>
      <c r="N300" s="9">
        <v>1.0227298276193859</v>
      </c>
    </row>
    <row r="301" spans="1:14" x14ac:dyDescent="0.25">
      <c r="A301" s="5" t="s">
        <v>1952</v>
      </c>
      <c r="B301" s="1" t="s">
        <v>1953</v>
      </c>
      <c r="C301" t="s">
        <v>1954</v>
      </c>
      <c r="D301" s="47" t="s">
        <v>503</v>
      </c>
      <c r="E301" s="1" t="s">
        <v>360</v>
      </c>
      <c r="F301" s="7">
        <v>63.24</v>
      </c>
      <c r="G301" s="7">
        <v>3.11</v>
      </c>
      <c r="H301" t="s">
        <v>415</v>
      </c>
      <c r="I301" t="s">
        <v>1333</v>
      </c>
      <c r="J301" s="15" t="s">
        <v>1741</v>
      </c>
      <c r="K301" t="s">
        <v>1972</v>
      </c>
      <c r="L301" s="7">
        <v>63.884110878306629</v>
      </c>
      <c r="M301" s="7">
        <v>65.168706503479712</v>
      </c>
      <c r="N301" s="9">
        <v>1.0201082179514107</v>
      </c>
    </row>
    <row r="302" spans="1:14" x14ac:dyDescent="0.25">
      <c r="A302" s="5" t="s">
        <v>1952</v>
      </c>
      <c r="B302" s="1" t="s">
        <v>1953</v>
      </c>
      <c r="C302" t="s">
        <v>1954</v>
      </c>
      <c r="D302" s="47" t="s">
        <v>503</v>
      </c>
      <c r="E302" s="1" t="s">
        <v>360</v>
      </c>
      <c r="F302" s="7">
        <v>63.24</v>
      </c>
      <c r="G302" s="7">
        <v>3.11</v>
      </c>
      <c r="H302" t="s">
        <v>415</v>
      </c>
      <c r="I302" t="s">
        <v>1333</v>
      </c>
      <c r="J302" s="15" t="s">
        <v>1741</v>
      </c>
      <c r="K302" t="s">
        <v>1973</v>
      </c>
      <c r="L302" s="7">
        <v>70.907580196800993</v>
      </c>
      <c r="M302" s="7">
        <v>68.902653621454206</v>
      </c>
      <c r="N302" s="9">
        <v>0.97172479204928164</v>
      </c>
    </row>
    <row r="303" spans="1:14" x14ac:dyDescent="0.25">
      <c r="A303" s="5" t="s">
        <v>1952</v>
      </c>
      <c r="B303" s="1" t="s">
        <v>1953</v>
      </c>
      <c r="C303" t="s">
        <v>1954</v>
      </c>
      <c r="D303" s="47" t="s">
        <v>503</v>
      </c>
      <c r="E303" s="1" t="s">
        <v>360</v>
      </c>
      <c r="F303" s="7">
        <v>63.24</v>
      </c>
      <c r="G303" s="7">
        <v>3.11</v>
      </c>
      <c r="H303" t="s">
        <v>415</v>
      </c>
      <c r="I303" t="s">
        <v>1333</v>
      </c>
      <c r="J303" s="15" t="s">
        <v>1741</v>
      </c>
      <c r="K303" t="s">
        <v>1974</v>
      </c>
      <c r="L303" s="7">
        <v>55.074771818002901</v>
      </c>
      <c r="M303" s="7">
        <v>26.196648137623203</v>
      </c>
      <c r="N303" s="9">
        <v>0.47565604491637703</v>
      </c>
    </row>
    <row r="304" spans="1:14" x14ac:dyDescent="0.25">
      <c r="A304" s="5" t="s">
        <v>1952</v>
      </c>
      <c r="B304" s="1" t="s">
        <v>1953</v>
      </c>
      <c r="C304" t="s">
        <v>1954</v>
      </c>
      <c r="D304" s="47" t="s">
        <v>503</v>
      </c>
      <c r="E304" s="1" t="s">
        <v>360</v>
      </c>
      <c r="F304" s="7">
        <v>63.24</v>
      </c>
      <c r="G304" s="7">
        <v>3.11</v>
      </c>
      <c r="H304" t="s">
        <v>415</v>
      </c>
      <c r="I304" t="s">
        <v>1333</v>
      </c>
      <c r="J304" s="15" t="s">
        <v>1741</v>
      </c>
      <c r="K304" t="s">
        <v>1975</v>
      </c>
      <c r="L304" s="7">
        <v>76.399704898046068</v>
      </c>
      <c r="M304" s="7">
        <v>73.048888471890734</v>
      </c>
      <c r="N304" s="9">
        <v>0.9561409768450424</v>
      </c>
    </row>
    <row r="305" spans="1:23" x14ac:dyDescent="0.25">
      <c r="A305" s="5" t="s">
        <v>1952</v>
      </c>
      <c r="B305" s="1" t="s">
        <v>1953</v>
      </c>
      <c r="C305" t="s">
        <v>1954</v>
      </c>
      <c r="D305" s="47" t="s">
        <v>503</v>
      </c>
      <c r="E305" s="1" t="s">
        <v>360</v>
      </c>
      <c r="F305" s="7">
        <v>63.24</v>
      </c>
      <c r="G305" s="7">
        <v>3.11</v>
      </c>
      <c r="H305" t="s">
        <v>415</v>
      </c>
      <c r="I305" t="s">
        <v>1333</v>
      </c>
      <c r="J305" s="15" t="s">
        <v>1741</v>
      </c>
      <c r="K305" t="s">
        <v>1976</v>
      </c>
      <c r="L305" s="7">
        <v>65.216683562216076</v>
      </c>
      <c r="M305" s="7">
        <v>50.869718822086917</v>
      </c>
      <c r="N305" s="9">
        <v>0.78001081998531407</v>
      </c>
    </row>
    <row r="306" spans="1:23" x14ac:dyDescent="0.25">
      <c r="A306" s="5" t="s">
        <v>1952</v>
      </c>
      <c r="B306" s="1" t="s">
        <v>1953</v>
      </c>
      <c r="C306" t="s">
        <v>1954</v>
      </c>
      <c r="D306" s="47" t="s">
        <v>503</v>
      </c>
      <c r="E306" s="1" t="s">
        <v>360</v>
      </c>
      <c r="F306" s="7">
        <v>63.24</v>
      </c>
      <c r="G306" s="7">
        <v>3.11</v>
      </c>
      <c r="H306" t="s">
        <v>415</v>
      </c>
      <c r="I306" t="s">
        <v>1333</v>
      </c>
      <c r="J306" s="15" t="s">
        <v>1741</v>
      </c>
      <c r="K306" t="s">
        <v>1977</v>
      </c>
      <c r="L306" s="7">
        <v>84.321961182614885</v>
      </c>
      <c r="M306" s="7">
        <v>85.5013611615245</v>
      </c>
      <c r="N306" s="9">
        <v>1.0139868660829106</v>
      </c>
    </row>
    <row r="307" spans="1:23" s="16" customFormat="1" x14ac:dyDescent="0.25">
      <c r="A307" s="18" t="s">
        <v>1952</v>
      </c>
      <c r="B307" s="19" t="s">
        <v>1953</v>
      </c>
      <c r="C307" s="16" t="s">
        <v>1954</v>
      </c>
      <c r="D307" s="48" t="s">
        <v>503</v>
      </c>
      <c r="E307" s="19" t="s">
        <v>360</v>
      </c>
      <c r="F307" s="17">
        <v>63.24</v>
      </c>
      <c r="G307" s="17">
        <v>3.11</v>
      </c>
      <c r="H307" s="16" t="s">
        <v>415</v>
      </c>
      <c r="I307" s="16" t="s">
        <v>1333</v>
      </c>
      <c r="J307" s="21" t="s">
        <v>1741</v>
      </c>
      <c r="K307" s="16" t="s">
        <v>1978</v>
      </c>
      <c r="L307" s="17">
        <v>73.7332122034788</v>
      </c>
      <c r="M307" s="17">
        <v>66.615212441631613</v>
      </c>
      <c r="N307" s="22">
        <v>0.90346277411319187</v>
      </c>
      <c r="O307" s="23"/>
      <c r="P307" s="31"/>
      <c r="Q307" s="23"/>
      <c r="R307" s="22"/>
      <c r="S307" s="17"/>
      <c r="T307" s="17"/>
      <c r="U307" s="50"/>
      <c r="W307"/>
    </row>
    <row r="308" spans="1:23" x14ac:dyDescent="0.25">
      <c r="A308" s="5" t="s">
        <v>1979</v>
      </c>
      <c r="B308" s="1" t="s">
        <v>1612</v>
      </c>
      <c r="C308" t="s">
        <v>1980</v>
      </c>
      <c r="D308" s="26" t="s">
        <v>1981</v>
      </c>
      <c r="E308" s="1" t="s">
        <v>1332</v>
      </c>
      <c r="F308" s="7">
        <v>76.53</v>
      </c>
      <c r="G308" s="7">
        <v>8.7799999999999994</v>
      </c>
      <c r="H308" t="s">
        <v>1614</v>
      </c>
      <c r="I308" t="s">
        <v>27</v>
      </c>
      <c r="J308" s="15" t="s">
        <v>1615</v>
      </c>
      <c r="K308" t="s">
        <v>1982</v>
      </c>
      <c r="L308" s="7">
        <v>0.8</v>
      </c>
      <c r="M308" s="7">
        <v>0</v>
      </c>
      <c r="N308" s="9">
        <v>0</v>
      </c>
      <c r="Q308" s="14">
        <v>63095734448.019539</v>
      </c>
    </row>
    <row r="309" spans="1:23" x14ac:dyDescent="0.25">
      <c r="A309" s="5" t="s">
        <v>1979</v>
      </c>
      <c r="B309" s="1" t="s">
        <v>1612</v>
      </c>
      <c r="C309" t="s">
        <v>1980</v>
      </c>
      <c r="D309" s="26" t="s">
        <v>1981</v>
      </c>
      <c r="E309" s="1" t="s">
        <v>1332</v>
      </c>
      <c r="F309" s="7">
        <v>76.53</v>
      </c>
      <c r="G309" s="7">
        <v>8.7799999999999994</v>
      </c>
      <c r="H309" t="s">
        <v>1614</v>
      </c>
      <c r="I309" t="s">
        <v>27</v>
      </c>
      <c r="J309" s="15" t="s">
        <v>1615</v>
      </c>
      <c r="K309" t="s">
        <v>1983</v>
      </c>
      <c r="L309" s="7">
        <v>12.3</v>
      </c>
      <c r="M309" s="7">
        <v>0.9</v>
      </c>
      <c r="N309" s="9">
        <v>7.3170731707317069E-2</v>
      </c>
      <c r="Q309" s="14">
        <v>316227766016.83917</v>
      </c>
    </row>
    <row r="310" spans="1:23" x14ac:dyDescent="0.25">
      <c r="A310" s="5" t="s">
        <v>1979</v>
      </c>
      <c r="B310" s="1" t="s">
        <v>1612</v>
      </c>
      <c r="C310" t="s">
        <v>1980</v>
      </c>
      <c r="D310" s="26" t="s">
        <v>1981</v>
      </c>
      <c r="E310" s="1" t="s">
        <v>1332</v>
      </c>
      <c r="F310" s="7">
        <v>76.53</v>
      </c>
      <c r="G310" s="7">
        <v>8.7799999999999994</v>
      </c>
      <c r="H310" t="s">
        <v>1614</v>
      </c>
      <c r="I310" t="s">
        <v>27</v>
      </c>
      <c r="J310" s="15" t="s">
        <v>1615</v>
      </c>
      <c r="K310" t="s">
        <v>1984</v>
      </c>
      <c r="L310" s="7">
        <v>2.6</v>
      </c>
      <c r="M310" s="7">
        <v>0</v>
      </c>
      <c r="N310" s="9">
        <v>0</v>
      </c>
      <c r="Q310" s="14">
        <v>794328234724.2843</v>
      </c>
    </row>
    <row r="311" spans="1:23" x14ac:dyDescent="0.25">
      <c r="A311" s="5" t="s">
        <v>1979</v>
      </c>
      <c r="B311" s="1" t="s">
        <v>1612</v>
      </c>
      <c r="C311" t="s">
        <v>1980</v>
      </c>
      <c r="D311" s="26" t="s">
        <v>1981</v>
      </c>
      <c r="E311" s="1" t="s">
        <v>1332</v>
      </c>
      <c r="F311" s="7">
        <v>76.53</v>
      </c>
      <c r="G311" s="7">
        <v>8.7799999999999994</v>
      </c>
      <c r="H311" t="s">
        <v>1614</v>
      </c>
      <c r="I311" t="s">
        <v>27</v>
      </c>
      <c r="J311" s="15" t="s">
        <v>1615</v>
      </c>
      <c r="K311" t="s">
        <v>1985</v>
      </c>
      <c r="L311" s="7">
        <v>25.9</v>
      </c>
      <c r="M311" s="7">
        <v>0.3</v>
      </c>
      <c r="N311" s="9">
        <v>1.1583011583011582E-2</v>
      </c>
      <c r="Q311" s="14">
        <v>1995262314968.8862</v>
      </c>
    </row>
    <row r="312" spans="1:23" x14ac:dyDescent="0.25">
      <c r="A312" s="5" t="s">
        <v>1979</v>
      </c>
      <c r="B312" s="1" t="s">
        <v>1612</v>
      </c>
      <c r="C312" t="s">
        <v>1980</v>
      </c>
      <c r="D312" s="26" t="s">
        <v>1981</v>
      </c>
      <c r="E312" s="1" t="s">
        <v>1332</v>
      </c>
      <c r="F312" s="7">
        <v>76.53</v>
      </c>
      <c r="G312" s="7">
        <v>8.7799999999999994</v>
      </c>
      <c r="H312" t="s">
        <v>1614</v>
      </c>
      <c r="I312" t="s">
        <v>27</v>
      </c>
      <c r="J312" s="15" t="s">
        <v>1615</v>
      </c>
      <c r="K312" t="s">
        <v>1986</v>
      </c>
      <c r="L312" s="7">
        <v>31.8</v>
      </c>
      <c r="M312" s="7">
        <v>0.4</v>
      </c>
      <c r="N312" s="9">
        <v>1.2578616352201259E-2</v>
      </c>
      <c r="Q312" s="14">
        <v>1995262314968.8862</v>
      </c>
    </row>
    <row r="313" spans="1:23" x14ac:dyDescent="0.25">
      <c r="A313" s="5" t="s">
        <v>1979</v>
      </c>
      <c r="B313" s="1" t="s">
        <v>1612</v>
      </c>
      <c r="C313" t="s">
        <v>1980</v>
      </c>
      <c r="D313" s="26" t="s">
        <v>1981</v>
      </c>
      <c r="E313" s="1" t="s">
        <v>1332</v>
      </c>
      <c r="F313" s="7">
        <v>76.53</v>
      </c>
      <c r="G313" s="7">
        <v>8.7799999999999994</v>
      </c>
      <c r="H313" t="s">
        <v>1614</v>
      </c>
      <c r="I313" t="s">
        <v>27</v>
      </c>
      <c r="J313" s="15" t="s">
        <v>1615</v>
      </c>
      <c r="K313" t="s">
        <v>1987</v>
      </c>
      <c r="L313" s="7">
        <v>33.1</v>
      </c>
      <c r="M313" s="7">
        <v>0.9</v>
      </c>
      <c r="N313" s="9">
        <v>2.7190332326283987E-2</v>
      </c>
      <c r="Q313" s="14">
        <v>2511886431509.5859</v>
      </c>
    </row>
    <row r="314" spans="1:23" x14ac:dyDescent="0.25">
      <c r="A314" s="5" t="s">
        <v>1979</v>
      </c>
      <c r="B314" s="1" t="s">
        <v>1612</v>
      </c>
      <c r="C314" t="s">
        <v>1980</v>
      </c>
      <c r="D314" s="26" t="s">
        <v>1981</v>
      </c>
      <c r="E314" s="1" t="s">
        <v>1332</v>
      </c>
      <c r="F314" s="7">
        <v>76.53</v>
      </c>
      <c r="G314" s="7">
        <v>8.7799999999999994</v>
      </c>
      <c r="H314" t="s">
        <v>1614</v>
      </c>
      <c r="I314" t="s">
        <v>27</v>
      </c>
      <c r="J314" s="15" t="s">
        <v>1615</v>
      </c>
      <c r="K314" t="s">
        <v>1988</v>
      </c>
      <c r="L314" s="7">
        <v>51.4</v>
      </c>
      <c r="M314" s="7">
        <v>19.5</v>
      </c>
      <c r="N314" s="9">
        <v>0.37937743190661477</v>
      </c>
      <c r="Q314" s="14">
        <v>63095734448019.523</v>
      </c>
    </row>
    <row r="315" spans="1:23" x14ac:dyDescent="0.25">
      <c r="A315" s="5" t="s">
        <v>1979</v>
      </c>
      <c r="B315" s="1" t="s">
        <v>1612</v>
      </c>
      <c r="C315" t="s">
        <v>1980</v>
      </c>
      <c r="D315" s="26" t="s">
        <v>1981</v>
      </c>
      <c r="E315" s="1" t="s">
        <v>1332</v>
      </c>
      <c r="F315" s="7">
        <v>76.53</v>
      </c>
      <c r="G315" s="7">
        <v>8.7799999999999994</v>
      </c>
      <c r="H315" t="s">
        <v>1614</v>
      </c>
      <c r="I315" t="s">
        <v>27</v>
      </c>
      <c r="J315" s="15" t="s">
        <v>1615</v>
      </c>
      <c r="K315" t="s">
        <v>1989</v>
      </c>
      <c r="L315" s="7">
        <v>58.8</v>
      </c>
      <c r="M315" s="7">
        <v>21.3</v>
      </c>
      <c r="N315" s="9">
        <v>0.36224489795918369</v>
      </c>
      <c r="Q315" s="14">
        <v>1995262314968885.8</v>
      </c>
    </row>
    <row r="316" spans="1:23" x14ac:dyDescent="0.25">
      <c r="A316" s="5" t="s">
        <v>1979</v>
      </c>
      <c r="B316" s="1" t="s">
        <v>1612</v>
      </c>
      <c r="C316" t="s">
        <v>1980</v>
      </c>
      <c r="D316" s="26" t="s">
        <v>1981</v>
      </c>
      <c r="E316" s="1" t="s">
        <v>1332</v>
      </c>
      <c r="F316" s="7">
        <v>76.53</v>
      </c>
      <c r="G316" s="7">
        <v>8.7799999999999994</v>
      </c>
      <c r="H316" t="s">
        <v>1614</v>
      </c>
      <c r="I316" t="s">
        <v>27</v>
      </c>
      <c r="J316" s="15" t="s">
        <v>1615</v>
      </c>
      <c r="K316" t="s">
        <v>1990</v>
      </c>
      <c r="L316" s="7">
        <v>62.9</v>
      </c>
      <c r="M316" s="7">
        <v>36.9</v>
      </c>
      <c r="N316" s="9">
        <v>0.58664546899841019</v>
      </c>
      <c r="Q316" s="14">
        <v>3162277660168383</v>
      </c>
    </row>
    <row r="317" spans="1:23" x14ac:dyDescent="0.25">
      <c r="A317" s="5" t="s">
        <v>1979</v>
      </c>
      <c r="B317" s="1" t="s">
        <v>1612</v>
      </c>
      <c r="C317" t="s">
        <v>1980</v>
      </c>
      <c r="D317" s="26" t="s">
        <v>1981</v>
      </c>
      <c r="E317" s="1" t="s">
        <v>1332</v>
      </c>
      <c r="F317" s="7">
        <v>76.53</v>
      </c>
      <c r="G317" s="7">
        <v>8.7799999999999994</v>
      </c>
      <c r="H317" t="s">
        <v>1614</v>
      </c>
      <c r="I317" t="s">
        <v>27</v>
      </c>
      <c r="J317" s="15" t="s">
        <v>1615</v>
      </c>
      <c r="K317" t="s">
        <v>1991</v>
      </c>
      <c r="L317" s="7">
        <v>61.1</v>
      </c>
      <c r="M317" s="7">
        <v>24.8</v>
      </c>
      <c r="N317" s="9">
        <v>0.40589198036006546</v>
      </c>
      <c r="Q317" s="14">
        <v>1584893192461119.8</v>
      </c>
    </row>
    <row r="318" spans="1:23" x14ac:dyDescent="0.25">
      <c r="A318" s="5" t="s">
        <v>1979</v>
      </c>
      <c r="B318" s="1" t="s">
        <v>1612</v>
      </c>
      <c r="C318" t="s">
        <v>1980</v>
      </c>
      <c r="D318" s="26" t="s">
        <v>1981</v>
      </c>
      <c r="E318" s="1" t="s">
        <v>1332</v>
      </c>
      <c r="F318" s="7">
        <v>76.53</v>
      </c>
      <c r="G318" s="7">
        <v>8.7799999999999994</v>
      </c>
      <c r="H318" t="s">
        <v>1614</v>
      </c>
      <c r="I318" t="s">
        <v>27</v>
      </c>
      <c r="J318" s="15" t="s">
        <v>1615</v>
      </c>
      <c r="K318" t="s">
        <v>1992</v>
      </c>
      <c r="L318" s="7">
        <v>60.5</v>
      </c>
      <c r="M318" s="7">
        <v>33</v>
      </c>
      <c r="N318" s="9">
        <v>0.54545454545454541</v>
      </c>
      <c r="Q318" s="14">
        <v>2511886431509585.5</v>
      </c>
    </row>
    <row r="319" spans="1:23" x14ac:dyDescent="0.25">
      <c r="A319" s="5" t="s">
        <v>1979</v>
      </c>
      <c r="B319" s="1" t="s">
        <v>1612</v>
      </c>
      <c r="C319" t="s">
        <v>1980</v>
      </c>
      <c r="D319" s="26" t="s">
        <v>1981</v>
      </c>
      <c r="E319" s="1" t="s">
        <v>1332</v>
      </c>
      <c r="F319" s="7">
        <v>76.53</v>
      </c>
      <c r="G319" s="7">
        <v>8.7799999999999994</v>
      </c>
      <c r="H319" t="s">
        <v>1614</v>
      </c>
      <c r="I319" t="s">
        <v>27</v>
      </c>
      <c r="J319" s="15" t="s">
        <v>1615</v>
      </c>
      <c r="K319" t="s">
        <v>1993</v>
      </c>
      <c r="L319" s="7">
        <v>73.599999999999994</v>
      </c>
      <c r="M319" s="7">
        <v>55.9</v>
      </c>
      <c r="N319" s="9">
        <v>0.75951086956521741</v>
      </c>
      <c r="Q319" s="14">
        <v>630957344480198.25</v>
      </c>
    </row>
    <row r="320" spans="1:23" x14ac:dyDescent="0.25">
      <c r="A320" s="5" t="s">
        <v>1979</v>
      </c>
      <c r="B320" s="1" t="s">
        <v>1612</v>
      </c>
      <c r="C320" t="s">
        <v>1980</v>
      </c>
      <c r="D320" s="26" t="s">
        <v>1981</v>
      </c>
      <c r="E320" s="1" t="s">
        <v>1332</v>
      </c>
      <c r="F320" s="7">
        <v>76.53</v>
      </c>
      <c r="G320" s="7">
        <v>8.7799999999999994</v>
      </c>
      <c r="H320" t="s">
        <v>1614</v>
      </c>
      <c r="I320" t="s">
        <v>27</v>
      </c>
      <c r="J320" s="15" t="s">
        <v>1615</v>
      </c>
      <c r="K320" t="s">
        <v>1994</v>
      </c>
      <c r="L320" s="7">
        <v>44.1</v>
      </c>
      <c r="M320" s="7">
        <v>8.6999999999999993</v>
      </c>
      <c r="N320" s="9">
        <v>0.19727891156462582</v>
      </c>
      <c r="Q320" s="14">
        <v>6309573444801966</v>
      </c>
    </row>
    <row r="321" spans="1:23" x14ac:dyDescent="0.25">
      <c r="A321" s="5" t="s">
        <v>1979</v>
      </c>
      <c r="B321" s="1" t="s">
        <v>1612</v>
      </c>
      <c r="C321" t="s">
        <v>1980</v>
      </c>
      <c r="D321" s="26" t="s">
        <v>1981</v>
      </c>
      <c r="E321" s="1" t="s">
        <v>1332</v>
      </c>
      <c r="F321" s="7">
        <v>76.53</v>
      </c>
      <c r="G321" s="7">
        <v>8.7799999999999994</v>
      </c>
      <c r="H321" t="s">
        <v>1614</v>
      </c>
      <c r="I321" t="s">
        <v>27</v>
      </c>
      <c r="J321" s="15" t="s">
        <v>1615</v>
      </c>
      <c r="K321" t="s">
        <v>1995</v>
      </c>
      <c r="L321" s="7">
        <v>41.9</v>
      </c>
      <c r="M321" s="7">
        <v>8</v>
      </c>
      <c r="N321" s="9">
        <v>0.1909307875894988</v>
      </c>
      <c r="Q321" s="14">
        <v>5011872336272719</v>
      </c>
    </row>
    <row r="322" spans="1:23" x14ac:dyDescent="0.25">
      <c r="A322" s="5" t="s">
        <v>1979</v>
      </c>
      <c r="B322" s="1" t="s">
        <v>1612</v>
      </c>
      <c r="C322" t="s">
        <v>1980</v>
      </c>
      <c r="D322" s="26" t="s">
        <v>1981</v>
      </c>
      <c r="E322" s="1" t="s">
        <v>1332</v>
      </c>
      <c r="F322" s="7">
        <v>76.53</v>
      </c>
      <c r="G322" s="7">
        <v>8.7799999999999994</v>
      </c>
      <c r="H322" t="s">
        <v>1614</v>
      </c>
      <c r="I322" t="s">
        <v>27</v>
      </c>
      <c r="J322" s="15" t="s">
        <v>1615</v>
      </c>
      <c r="K322" t="s">
        <v>1996</v>
      </c>
      <c r="L322" s="7">
        <v>31.6</v>
      </c>
      <c r="M322" s="7">
        <v>7.8</v>
      </c>
      <c r="N322" s="9">
        <v>0.24683544303797467</v>
      </c>
      <c r="Q322" s="14">
        <v>2511886431509585.5</v>
      </c>
    </row>
    <row r="323" spans="1:23" x14ac:dyDescent="0.25">
      <c r="A323" s="5" t="s">
        <v>1979</v>
      </c>
      <c r="B323" s="1" t="s">
        <v>1612</v>
      </c>
      <c r="C323" t="s">
        <v>1980</v>
      </c>
      <c r="D323" s="26" t="s">
        <v>1981</v>
      </c>
      <c r="E323" s="1" t="s">
        <v>1332</v>
      </c>
      <c r="F323" s="7">
        <v>76.53</v>
      </c>
      <c r="G323" s="7">
        <v>8.7799999999999994</v>
      </c>
      <c r="H323" t="s">
        <v>1614</v>
      </c>
      <c r="I323" t="s">
        <v>27</v>
      </c>
      <c r="J323" s="15" t="s">
        <v>1615</v>
      </c>
      <c r="K323" t="s">
        <v>1997</v>
      </c>
      <c r="L323" s="7">
        <v>38.299999999999997</v>
      </c>
      <c r="M323" s="7">
        <v>6</v>
      </c>
      <c r="N323" s="9">
        <v>0.1566579634464752</v>
      </c>
      <c r="Q323" s="14">
        <v>3162277660168383</v>
      </c>
    </row>
    <row r="324" spans="1:23" x14ac:dyDescent="0.25">
      <c r="A324" s="5" t="s">
        <v>1979</v>
      </c>
      <c r="B324" s="1" t="s">
        <v>1612</v>
      </c>
      <c r="C324" t="s">
        <v>1980</v>
      </c>
      <c r="D324" s="26" t="s">
        <v>1981</v>
      </c>
      <c r="E324" s="1" t="s">
        <v>1332</v>
      </c>
      <c r="F324" s="7">
        <v>76.53</v>
      </c>
      <c r="G324" s="7">
        <v>8.7799999999999994</v>
      </c>
      <c r="H324" t="s">
        <v>1614</v>
      </c>
      <c r="I324" t="s">
        <v>27</v>
      </c>
      <c r="J324" s="15" t="s">
        <v>1615</v>
      </c>
      <c r="K324" t="s">
        <v>1998</v>
      </c>
      <c r="L324" s="7">
        <v>32.200000000000003</v>
      </c>
      <c r="M324" s="7">
        <v>3.1</v>
      </c>
      <c r="N324" s="9">
        <v>9.6273291925465826E-2</v>
      </c>
      <c r="Q324" s="14">
        <v>3981071705534973.5</v>
      </c>
    </row>
    <row r="325" spans="1:23" x14ac:dyDescent="0.25">
      <c r="A325" s="5" t="s">
        <v>1979</v>
      </c>
      <c r="B325" s="1" t="s">
        <v>1612</v>
      </c>
      <c r="C325" t="s">
        <v>1980</v>
      </c>
      <c r="D325" s="26" t="s">
        <v>1981</v>
      </c>
      <c r="E325" s="1" t="s">
        <v>1332</v>
      </c>
      <c r="F325" s="7">
        <v>76.53</v>
      </c>
      <c r="G325" s="7">
        <v>8.7799999999999994</v>
      </c>
      <c r="H325" t="s">
        <v>1614</v>
      </c>
      <c r="I325" t="s">
        <v>27</v>
      </c>
      <c r="J325" s="15" t="s">
        <v>1615</v>
      </c>
      <c r="K325" t="s">
        <v>1999</v>
      </c>
      <c r="L325" s="7">
        <v>4.2</v>
      </c>
      <c r="M325" s="7">
        <v>0.1</v>
      </c>
      <c r="N325" s="9">
        <v>2.3809523809523808E-2</v>
      </c>
      <c r="Q325" s="14">
        <v>794328234724.2843</v>
      </c>
    </row>
    <row r="326" spans="1:23" x14ac:dyDescent="0.25">
      <c r="A326" s="5" t="s">
        <v>1979</v>
      </c>
      <c r="B326" s="1" t="s">
        <v>1612</v>
      </c>
      <c r="C326" t="s">
        <v>1980</v>
      </c>
      <c r="D326" s="26" t="s">
        <v>1981</v>
      </c>
      <c r="E326" s="1" t="s">
        <v>1332</v>
      </c>
      <c r="F326" s="7">
        <v>76.53</v>
      </c>
      <c r="G326" s="7">
        <v>8.7799999999999994</v>
      </c>
      <c r="H326" t="s">
        <v>1614</v>
      </c>
      <c r="I326" t="s">
        <v>27</v>
      </c>
      <c r="J326" s="15" t="s">
        <v>1615</v>
      </c>
      <c r="K326" t="s">
        <v>2000</v>
      </c>
      <c r="L326" s="7">
        <v>14.1</v>
      </c>
      <c r="M326" s="7">
        <v>0.4</v>
      </c>
      <c r="N326" s="9">
        <v>2.8368794326241138E-2</v>
      </c>
      <c r="Q326" s="14">
        <v>5011872336272719</v>
      </c>
    </row>
    <row r="327" spans="1:23" x14ac:dyDescent="0.25">
      <c r="A327" s="5" t="s">
        <v>1979</v>
      </c>
      <c r="B327" s="1" t="s">
        <v>1612</v>
      </c>
      <c r="C327" t="s">
        <v>1980</v>
      </c>
      <c r="D327" s="26" t="s">
        <v>1981</v>
      </c>
      <c r="E327" s="1" t="s">
        <v>1332</v>
      </c>
      <c r="F327" s="7">
        <v>76.53</v>
      </c>
      <c r="G327" s="7">
        <v>8.7799999999999994</v>
      </c>
      <c r="H327" t="s">
        <v>1614</v>
      </c>
      <c r="I327" t="s">
        <v>27</v>
      </c>
      <c r="J327" s="15" t="s">
        <v>1615</v>
      </c>
      <c r="K327" t="s">
        <v>2001</v>
      </c>
      <c r="L327" s="7">
        <v>22.7</v>
      </c>
      <c r="M327" s="7">
        <v>0.7</v>
      </c>
      <c r="N327" s="9">
        <v>3.0837004405286344E-2</v>
      </c>
      <c r="Q327" s="14">
        <v>1584893192461119.8</v>
      </c>
    </row>
    <row r="328" spans="1:23" x14ac:dyDescent="0.25">
      <c r="A328" s="5" t="s">
        <v>1979</v>
      </c>
      <c r="B328" s="1" t="s">
        <v>1612</v>
      </c>
      <c r="C328" t="s">
        <v>1980</v>
      </c>
      <c r="D328" s="26" t="s">
        <v>1981</v>
      </c>
      <c r="E328" s="1" t="s">
        <v>1332</v>
      </c>
      <c r="F328" s="7">
        <v>76.53</v>
      </c>
      <c r="G328" s="7">
        <v>8.7799999999999994</v>
      </c>
      <c r="H328" t="s">
        <v>1614</v>
      </c>
      <c r="I328" t="s">
        <v>27</v>
      </c>
      <c r="J328" s="15" t="s">
        <v>1615</v>
      </c>
      <c r="K328" t="s">
        <v>2002</v>
      </c>
      <c r="L328" s="7">
        <v>17.899999999999999</v>
      </c>
      <c r="M328" s="7">
        <v>0.1</v>
      </c>
      <c r="N328" s="9">
        <v>5.5865921787709508E-3</v>
      </c>
      <c r="Q328" s="14">
        <v>398107170553498.31</v>
      </c>
    </row>
    <row r="329" spans="1:23" x14ac:dyDescent="0.25">
      <c r="A329" s="5" t="s">
        <v>1979</v>
      </c>
      <c r="B329" s="1" t="s">
        <v>1612</v>
      </c>
      <c r="C329" t="s">
        <v>1980</v>
      </c>
      <c r="D329" s="26" t="s">
        <v>1981</v>
      </c>
      <c r="E329" s="1" t="s">
        <v>1332</v>
      </c>
      <c r="F329" s="7">
        <v>76.53</v>
      </c>
      <c r="G329" s="7">
        <v>8.7799999999999994</v>
      </c>
      <c r="H329" t="s">
        <v>1614</v>
      </c>
      <c r="I329" t="s">
        <v>27</v>
      </c>
      <c r="J329" s="15" t="s">
        <v>1615</v>
      </c>
      <c r="K329" t="s">
        <v>2003</v>
      </c>
      <c r="L329" s="7">
        <v>28.6</v>
      </c>
      <c r="M329" s="7">
        <v>2.6</v>
      </c>
      <c r="N329" s="9">
        <v>9.0909090909090912E-2</v>
      </c>
      <c r="Q329" s="14">
        <v>2.5118864315095792E+16</v>
      </c>
    </row>
    <row r="330" spans="1:23" x14ac:dyDescent="0.25">
      <c r="A330" s="5" t="s">
        <v>1979</v>
      </c>
      <c r="B330" s="1" t="s">
        <v>1612</v>
      </c>
      <c r="C330" t="s">
        <v>1980</v>
      </c>
      <c r="D330" s="26" t="s">
        <v>1981</v>
      </c>
      <c r="E330" s="1" t="s">
        <v>1332</v>
      </c>
      <c r="F330" s="7">
        <v>76.53</v>
      </c>
      <c r="G330" s="7">
        <v>8.7799999999999994</v>
      </c>
      <c r="H330" t="s">
        <v>1614</v>
      </c>
      <c r="I330" t="s">
        <v>27</v>
      </c>
      <c r="J330" s="15" t="s">
        <v>1615</v>
      </c>
      <c r="K330" t="s">
        <v>2004</v>
      </c>
      <c r="L330" s="7">
        <v>44.9</v>
      </c>
      <c r="M330" s="7">
        <v>7.7</v>
      </c>
      <c r="N330" s="9">
        <v>0.17149220489977729</v>
      </c>
      <c r="Q330" s="14">
        <v>1E+16</v>
      </c>
    </row>
    <row r="331" spans="1:23" x14ac:dyDescent="0.25">
      <c r="A331" s="5" t="s">
        <v>1979</v>
      </c>
      <c r="B331" s="1" t="s">
        <v>1612</v>
      </c>
      <c r="C331" t="s">
        <v>1980</v>
      </c>
      <c r="D331" s="26" t="s">
        <v>1981</v>
      </c>
      <c r="E331" s="1" t="s">
        <v>1332</v>
      </c>
      <c r="F331" s="7">
        <v>76.53</v>
      </c>
      <c r="G331" s="7">
        <v>8.7799999999999994</v>
      </c>
      <c r="H331" t="s">
        <v>1614</v>
      </c>
      <c r="I331" t="s">
        <v>27</v>
      </c>
      <c r="J331" s="15" t="s">
        <v>1615</v>
      </c>
      <c r="K331" t="s">
        <v>2005</v>
      </c>
      <c r="L331" s="7">
        <v>49.3</v>
      </c>
      <c r="M331" s="7">
        <v>19.2</v>
      </c>
      <c r="N331" s="9">
        <v>0.38945233265720081</v>
      </c>
      <c r="Q331" s="14">
        <v>1.584893192461116E+16</v>
      </c>
    </row>
    <row r="332" spans="1:23" s="16" customFormat="1" x14ac:dyDescent="0.25">
      <c r="A332" s="18" t="s">
        <v>1979</v>
      </c>
      <c r="B332" s="19" t="s">
        <v>1612</v>
      </c>
      <c r="C332" s="16" t="s">
        <v>1980</v>
      </c>
      <c r="D332" s="27" t="s">
        <v>1981</v>
      </c>
      <c r="E332" s="19" t="s">
        <v>1332</v>
      </c>
      <c r="F332" s="17">
        <v>76.53</v>
      </c>
      <c r="G332" s="17">
        <v>8.7799999999999994</v>
      </c>
      <c r="H332" s="16" t="s">
        <v>1614</v>
      </c>
      <c r="I332" s="16" t="s">
        <v>27</v>
      </c>
      <c r="J332" s="21" t="s">
        <v>1615</v>
      </c>
      <c r="K332" s="16" t="s">
        <v>2006</v>
      </c>
      <c r="L332" s="17">
        <v>50.1</v>
      </c>
      <c r="M332" s="17">
        <v>11.9</v>
      </c>
      <c r="N332" s="22">
        <v>0.2375249500998004</v>
      </c>
      <c r="O332" s="23"/>
      <c r="P332" s="31"/>
      <c r="Q332" s="23">
        <v>1.2589254117941794E+16</v>
      </c>
      <c r="R332" s="22"/>
      <c r="S332" s="17"/>
      <c r="T332" s="17"/>
      <c r="U332" s="50"/>
      <c r="W332"/>
    </row>
    <row r="333" spans="1:23" x14ac:dyDescent="0.25">
      <c r="A333" s="5" t="s">
        <v>2007</v>
      </c>
      <c r="B333" s="1" t="s">
        <v>2008</v>
      </c>
      <c r="C333" t="s">
        <v>2009</v>
      </c>
      <c r="D333" s="26" t="s">
        <v>2010</v>
      </c>
      <c r="E333" s="1" t="s">
        <v>360</v>
      </c>
      <c r="F333" s="7">
        <v>62.842539260000002</v>
      </c>
      <c r="G333" s="7">
        <v>7.0279821509999998</v>
      </c>
      <c r="H333" t="s">
        <v>415</v>
      </c>
      <c r="I333" t="s">
        <v>27</v>
      </c>
      <c r="J333" s="15" t="s">
        <v>28</v>
      </c>
      <c r="K333" t="s">
        <v>2011</v>
      </c>
      <c r="L333" s="7">
        <v>74.09</v>
      </c>
      <c r="M333" s="7">
        <v>60.62</v>
      </c>
      <c r="N333" s="9">
        <v>0.81819999999999993</v>
      </c>
    </row>
    <row r="334" spans="1:23" x14ac:dyDescent="0.25">
      <c r="A334" s="5" t="s">
        <v>2007</v>
      </c>
      <c r="B334" s="1" t="s">
        <v>2008</v>
      </c>
      <c r="C334" t="s">
        <v>2009</v>
      </c>
      <c r="D334" s="26" t="s">
        <v>2010</v>
      </c>
      <c r="E334" s="1" t="s">
        <v>360</v>
      </c>
      <c r="F334" s="7">
        <v>62.842539260000002</v>
      </c>
      <c r="G334" s="7">
        <v>7.0279821509999998</v>
      </c>
      <c r="H334" t="s">
        <v>415</v>
      </c>
      <c r="I334" t="s">
        <v>27</v>
      </c>
      <c r="J334" s="15" t="s">
        <v>28</v>
      </c>
      <c r="K334" t="s">
        <v>2012</v>
      </c>
      <c r="L334" s="7">
        <v>91.46</v>
      </c>
      <c r="M334" s="7">
        <v>88.41</v>
      </c>
      <c r="N334" s="9">
        <v>0.96660000000000001</v>
      </c>
      <c r="O334" s="14">
        <v>4.2100000000000002E-11</v>
      </c>
      <c r="P334" s="29">
        <v>2.05E-7</v>
      </c>
    </row>
    <row r="335" spans="1:23" x14ac:dyDescent="0.25">
      <c r="A335" s="5" t="s">
        <v>2007</v>
      </c>
      <c r="B335" s="1" t="s">
        <v>2008</v>
      </c>
      <c r="C335" t="s">
        <v>2009</v>
      </c>
      <c r="D335" s="26" t="s">
        <v>2010</v>
      </c>
      <c r="E335" s="1" t="s">
        <v>360</v>
      </c>
      <c r="F335" s="7">
        <v>62.842539260000002</v>
      </c>
      <c r="G335" s="7">
        <v>7.0279821509999998</v>
      </c>
      <c r="H335" t="s">
        <v>415</v>
      </c>
      <c r="I335" t="s">
        <v>27</v>
      </c>
      <c r="J335" s="15" t="s">
        <v>28</v>
      </c>
      <c r="K335" t="s">
        <v>2013</v>
      </c>
      <c r="L335" s="7">
        <v>79.66</v>
      </c>
      <c r="M335" s="7">
        <v>67.569999999999993</v>
      </c>
      <c r="N335" s="9">
        <v>0.84819999999999995</v>
      </c>
      <c r="O335" s="14">
        <v>7.9299999999999995E-13</v>
      </c>
      <c r="P335" s="29">
        <v>6.8400000000000004E-9</v>
      </c>
    </row>
    <row r="336" spans="1:23" x14ac:dyDescent="0.25">
      <c r="A336" s="5" t="s">
        <v>2007</v>
      </c>
      <c r="B336" s="1" t="s">
        <v>2008</v>
      </c>
      <c r="C336" t="s">
        <v>2009</v>
      </c>
      <c r="D336" s="26" t="s">
        <v>2010</v>
      </c>
      <c r="E336" s="1" t="s">
        <v>360</v>
      </c>
      <c r="F336" s="7">
        <v>62.842539260000002</v>
      </c>
      <c r="G336" s="7">
        <v>7.0279821509999998</v>
      </c>
      <c r="H336" t="s">
        <v>415</v>
      </c>
      <c r="I336" t="s">
        <v>27</v>
      </c>
      <c r="J336" s="15" t="s">
        <v>28</v>
      </c>
      <c r="K336" t="s">
        <v>2014</v>
      </c>
      <c r="L336" s="7">
        <v>75.430000000000007</v>
      </c>
      <c r="M336" s="7">
        <v>64.89</v>
      </c>
      <c r="N336" s="9">
        <v>0.86030000000000006</v>
      </c>
      <c r="O336" s="14">
        <v>5.5200000000000001E-11</v>
      </c>
      <c r="P336" s="29">
        <v>2.1299999999999999E-7</v>
      </c>
    </row>
    <row r="337" spans="1:16" x14ac:dyDescent="0.25">
      <c r="A337" s="5" t="s">
        <v>2007</v>
      </c>
      <c r="B337" s="1" t="s">
        <v>2008</v>
      </c>
      <c r="C337" t="s">
        <v>2009</v>
      </c>
      <c r="D337" s="26" t="s">
        <v>2010</v>
      </c>
      <c r="E337" s="1" t="s">
        <v>360</v>
      </c>
      <c r="F337" s="7">
        <v>62.842539260000002</v>
      </c>
      <c r="G337" s="7">
        <v>7.0279821509999998</v>
      </c>
      <c r="H337" t="s">
        <v>415</v>
      </c>
      <c r="I337" t="s">
        <v>27</v>
      </c>
      <c r="J337" s="15" t="s">
        <v>28</v>
      </c>
      <c r="K337" t="s">
        <v>2015</v>
      </c>
      <c r="L337" s="7">
        <v>91.7</v>
      </c>
      <c r="M337" s="7">
        <v>89.27</v>
      </c>
      <c r="N337" s="9">
        <v>0.97340000000000004</v>
      </c>
    </row>
    <row r="338" spans="1:16" x14ac:dyDescent="0.25">
      <c r="A338" s="5" t="s">
        <v>2007</v>
      </c>
      <c r="B338" s="1" t="s">
        <v>2008</v>
      </c>
      <c r="C338" t="s">
        <v>2009</v>
      </c>
      <c r="D338" s="26" t="s">
        <v>2010</v>
      </c>
      <c r="E338" s="1" t="s">
        <v>360</v>
      </c>
      <c r="F338" s="7">
        <v>62.842539260000002</v>
      </c>
      <c r="G338" s="7">
        <v>7.0279821509999998</v>
      </c>
      <c r="H338" t="s">
        <v>415</v>
      </c>
      <c r="I338" t="s">
        <v>27</v>
      </c>
      <c r="J338" s="15" t="s">
        <v>28</v>
      </c>
      <c r="K338" t="s">
        <v>2016</v>
      </c>
      <c r="L338" s="7">
        <v>91.6</v>
      </c>
      <c r="M338" s="7">
        <v>86.96</v>
      </c>
      <c r="N338" s="9">
        <v>0.94930000000000003</v>
      </c>
      <c r="O338" s="14">
        <v>3.5800000000000002E-11</v>
      </c>
      <c r="P338" s="29">
        <v>3.4999999999999998E-7</v>
      </c>
    </row>
    <row r="339" spans="1:16" x14ac:dyDescent="0.25">
      <c r="A339" s="5" t="s">
        <v>2007</v>
      </c>
      <c r="B339" s="1" t="s">
        <v>2008</v>
      </c>
      <c r="C339" t="s">
        <v>2009</v>
      </c>
      <c r="D339" s="26" t="s">
        <v>2010</v>
      </c>
      <c r="E339" s="1" t="s">
        <v>360</v>
      </c>
      <c r="F339" s="7">
        <v>62.842539260000002</v>
      </c>
      <c r="G339" s="7">
        <v>7.0279821509999998</v>
      </c>
      <c r="H339" t="s">
        <v>415</v>
      </c>
      <c r="I339" t="s">
        <v>27</v>
      </c>
      <c r="J339" s="15" t="s">
        <v>28</v>
      </c>
      <c r="K339" t="s">
        <v>2017</v>
      </c>
      <c r="L339" s="7">
        <v>90.51</v>
      </c>
      <c r="M339" s="7">
        <v>86.33</v>
      </c>
      <c r="N339" s="9">
        <v>0.95379999999999998</v>
      </c>
    </row>
    <row r="340" spans="1:16" x14ac:dyDescent="0.25">
      <c r="A340" s="5" t="s">
        <v>2007</v>
      </c>
      <c r="B340" s="1" t="s">
        <v>2008</v>
      </c>
      <c r="C340" t="s">
        <v>2009</v>
      </c>
      <c r="D340" s="26" t="s">
        <v>2010</v>
      </c>
      <c r="E340" s="1" t="s">
        <v>360</v>
      </c>
      <c r="F340" s="7">
        <v>62.842539260000002</v>
      </c>
      <c r="G340" s="7">
        <v>7.0279821509999998</v>
      </c>
      <c r="H340" t="s">
        <v>415</v>
      </c>
      <c r="I340" t="s">
        <v>27</v>
      </c>
      <c r="J340" s="15" t="s">
        <v>28</v>
      </c>
      <c r="K340" t="s">
        <v>2018</v>
      </c>
      <c r="L340" s="7">
        <v>69.989999999999995</v>
      </c>
      <c r="M340" s="7">
        <v>45.2</v>
      </c>
      <c r="N340" s="9">
        <v>0.64590000000000003</v>
      </c>
      <c r="O340" s="14">
        <v>2.8899999999999998E-13</v>
      </c>
      <c r="P340" s="29">
        <v>2.6799999999999998E-9</v>
      </c>
    </row>
    <row r="341" spans="1:16" x14ac:dyDescent="0.25">
      <c r="A341" s="5" t="s">
        <v>2007</v>
      </c>
      <c r="B341" s="1" t="s">
        <v>2008</v>
      </c>
      <c r="C341" t="s">
        <v>2009</v>
      </c>
      <c r="D341" s="26" t="s">
        <v>2010</v>
      </c>
      <c r="E341" s="1" t="s">
        <v>360</v>
      </c>
      <c r="F341" s="7">
        <v>62.842539260000002</v>
      </c>
      <c r="G341" s="7">
        <v>7.0279821509999998</v>
      </c>
      <c r="H341" t="s">
        <v>415</v>
      </c>
      <c r="I341" t="s">
        <v>27</v>
      </c>
      <c r="J341" s="15" t="s">
        <v>28</v>
      </c>
      <c r="K341" t="s">
        <v>2019</v>
      </c>
      <c r="L341" s="7">
        <v>68.11</v>
      </c>
      <c r="M341" s="7">
        <v>40.54</v>
      </c>
      <c r="N341" s="9">
        <v>0.59520000000000006</v>
      </c>
      <c r="O341" s="14">
        <v>1.52E-11</v>
      </c>
      <c r="P341" s="29">
        <v>8.9400000000000006E-8</v>
      </c>
    </row>
    <row r="342" spans="1:16" x14ac:dyDescent="0.25">
      <c r="A342" s="5" t="s">
        <v>2007</v>
      </c>
      <c r="B342" s="1" t="s">
        <v>2008</v>
      </c>
      <c r="C342" t="s">
        <v>2009</v>
      </c>
      <c r="D342" s="26" t="s">
        <v>2010</v>
      </c>
      <c r="E342" s="1" t="s">
        <v>360</v>
      </c>
      <c r="F342" s="7">
        <v>62.842539260000002</v>
      </c>
      <c r="G342" s="7">
        <v>7.0279821509999998</v>
      </c>
      <c r="H342" t="s">
        <v>415</v>
      </c>
      <c r="I342" t="s">
        <v>27</v>
      </c>
      <c r="J342" s="15" t="s">
        <v>28</v>
      </c>
      <c r="K342" t="s">
        <v>2020</v>
      </c>
      <c r="L342" s="7">
        <v>85.62</v>
      </c>
      <c r="M342" s="7">
        <v>80.84</v>
      </c>
      <c r="N342" s="9">
        <v>0.94420000000000004</v>
      </c>
      <c r="O342" s="14">
        <v>6.4600000000000003E-12</v>
      </c>
      <c r="P342" s="29">
        <v>6.3399999999999999E-8</v>
      </c>
    </row>
    <row r="343" spans="1:16" x14ac:dyDescent="0.25">
      <c r="A343" s="5" t="s">
        <v>2007</v>
      </c>
      <c r="B343" s="1" t="s">
        <v>2008</v>
      </c>
      <c r="C343" t="s">
        <v>2009</v>
      </c>
      <c r="D343" s="26" t="s">
        <v>2010</v>
      </c>
      <c r="E343" s="1" t="s">
        <v>360</v>
      </c>
      <c r="F343" s="7">
        <v>62.842539260000002</v>
      </c>
      <c r="G343" s="7">
        <v>7.0279821509999998</v>
      </c>
      <c r="H343" t="s">
        <v>415</v>
      </c>
      <c r="I343" t="s">
        <v>27</v>
      </c>
      <c r="J343" s="15" t="s">
        <v>28</v>
      </c>
      <c r="K343" t="s">
        <v>2021</v>
      </c>
      <c r="L343" s="7">
        <v>87.59</v>
      </c>
      <c r="M343" s="7">
        <v>82.42</v>
      </c>
      <c r="N343" s="9">
        <v>0.94099999999999995</v>
      </c>
      <c r="O343" s="14">
        <v>2.8699999999999998E-11</v>
      </c>
      <c r="P343" s="29">
        <v>7.0799999999999999E-8</v>
      </c>
    </row>
    <row r="344" spans="1:16" x14ac:dyDescent="0.25">
      <c r="A344" s="5" t="s">
        <v>2007</v>
      </c>
      <c r="B344" s="1" t="s">
        <v>2008</v>
      </c>
      <c r="C344" t="s">
        <v>2009</v>
      </c>
      <c r="D344" s="26" t="s">
        <v>2010</v>
      </c>
      <c r="E344" s="1" t="s">
        <v>360</v>
      </c>
      <c r="F344" s="7">
        <v>62.842539260000002</v>
      </c>
      <c r="G344" s="7">
        <v>7.0279821509999998</v>
      </c>
      <c r="H344" t="s">
        <v>415</v>
      </c>
      <c r="I344" t="s">
        <v>27</v>
      </c>
      <c r="J344" s="15" t="s">
        <v>28</v>
      </c>
      <c r="K344" t="s">
        <v>2022</v>
      </c>
      <c r="L344" s="7">
        <v>82.59</v>
      </c>
      <c r="M344" s="7">
        <v>80.239999999999995</v>
      </c>
      <c r="N344" s="9">
        <v>0.97160000000000002</v>
      </c>
    </row>
    <row r="345" spans="1:16" x14ac:dyDescent="0.25">
      <c r="A345" s="5" t="s">
        <v>2007</v>
      </c>
      <c r="B345" s="1" t="s">
        <v>2008</v>
      </c>
      <c r="C345" t="s">
        <v>2023</v>
      </c>
      <c r="D345" s="26" t="s">
        <v>2010</v>
      </c>
      <c r="E345" s="1" t="s">
        <v>360</v>
      </c>
      <c r="F345" s="7">
        <v>63.56939045</v>
      </c>
      <c r="G345" s="7">
        <v>7.0588469229999999</v>
      </c>
      <c r="H345" t="s">
        <v>415</v>
      </c>
      <c r="I345" t="s">
        <v>27</v>
      </c>
      <c r="J345" s="15" t="s">
        <v>28</v>
      </c>
      <c r="K345" t="s">
        <v>2024</v>
      </c>
      <c r="L345" s="7">
        <v>84.08</v>
      </c>
      <c r="M345" s="7">
        <v>81.91</v>
      </c>
      <c r="N345" s="9">
        <v>0.97420000000000007</v>
      </c>
    </row>
    <row r="346" spans="1:16" x14ac:dyDescent="0.25">
      <c r="A346" s="5" t="s">
        <v>2007</v>
      </c>
      <c r="B346" s="1" t="s">
        <v>2008</v>
      </c>
      <c r="C346" t="s">
        <v>2023</v>
      </c>
      <c r="D346" s="26" t="s">
        <v>2010</v>
      </c>
      <c r="E346" s="1" t="s">
        <v>360</v>
      </c>
      <c r="F346" s="7">
        <v>63.56939045</v>
      </c>
      <c r="G346" s="7">
        <v>7.0588469229999999</v>
      </c>
      <c r="H346" t="s">
        <v>415</v>
      </c>
      <c r="I346" t="s">
        <v>27</v>
      </c>
      <c r="J346" s="15" t="s">
        <v>28</v>
      </c>
      <c r="K346" t="s">
        <v>2025</v>
      </c>
      <c r="L346" s="7">
        <v>88.98</v>
      </c>
      <c r="M346" s="7">
        <v>87.33</v>
      </c>
      <c r="N346" s="9">
        <v>0.98140000000000005</v>
      </c>
    </row>
    <row r="347" spans="1:16" x14ac:dyDescent="0.25">
      <c r="A347" s="5" t="s">
        <v>2007</v>
      </c>
      <c r="B347" s="1" t="s">
        <v>2008</v>
      </c>
      <c r="C347" t="s">
        <v>2026</v>
      </c>
      <c r="D347" s="26" t="s">
        <v>2010</v>
      </c>
      <c r="E347" s="1" t="s">
        <v>360</v>
      </c>
      <c r="F347" s="7">
        <v>62.93</v>
      </c>
      <c r="G347" s="7">
        <v>7</v>
      </c>
      <c r="H347" t="s">
        <v>415</v>
      </c>
      <c r="I347" t="s">
        <v>27</v>
      </c>
      <c r="J347" s="15" t="s">
        <v>28</v>
      </c>
      <c r="K347" t="s">
        <v>2027</v>
      </c>
      <c r="L347" s="7">
        <v>73.14</v>
      </c>
      <c r="M347" s="7">
        <v>69.760000000000005</v>
      </c>
      <c r="N347" s="9">
        <v>0.95379999999999998</v>
      </c>
    </row>
    <row r="348" spans="1:16" x14ac:dyDescent="0.25">
      <c r="A348" s="5" t="s">
        <v>2007</v>
      </c>
      <c r="B348" s="1" t="s">
        <v>2008</v>
      </c>
      <c r="C348" t="s">
        <v>2026</v>
      </c>
      <c r="D348" s="26" t="s">
        <v>2010</v>
      </c>
      <c r="E348" s="1" t="s">
        <v>360</v>
      </c>
      <c r="F348" s="7">
        <v>62.93</v>
      </c>
      <c r="G348" s="7">
        <v>7</v>
      </c>
      <c r="H348" t="s">
        <v>415</v>
      </c>
      <c r="I348" t="s">
        <v>27</v>
      </c>
      <c r="J348" s="15" t="s">
        <v>28</v>
      </c>
      <c r="K348" t="s">
        <v>2028</v>
      </c>
      <c r="L348" s="7">
        <v>72.040000000000006</v>
      </c>
      <c r="M348" s="7">
        <v>65.03</v>
      </c>
      <c r="N348" s="9">
        <v>0.90269999999999995</v>
      </c>
      <c r="O348" s="14">
        <v>1.99E-11</v>
      </c>
      <c r="P348" s="29">
        <v>1.02E-6</v>
      </c>
    </row>
    <row r="349" spans="1:16" x14ac:dyDescent="0.25">
      <c r="A349" s="5" t="s">
        <v>2007</v>
      </c>
      <c r="B349" s="1" t="s">
        <v>2008</v>
      </c>
      <c r="C349" t="s">
        <v>2026</v>
      </c>
      <c r="D349" s="26" t="s">
        <v>2010</v>
      </c>
      <c r="E349" s="1" t="s">
        <v>360</v>
      </c>
      <c r="F349" s="7">
        <v>62.93</v>
      </c>
      <c r="G349" s="7">
        <v>7</v>
      </c>
      <c r="H349" t="s">
        <v>415</v>
      </c>
      <c r="I349" t="s">
        <v>27</v>
      </c>
      <c r="J349" s="15" t="s">
        <v>28</v>
      </c>
      <c r="K349" t="s">
        <v>2029</v>
      </c>
      <c r="L349" s="7">
        <v>81.97</v>
      </c>
      <c r="M349" s="7">
        <v>80.319999999999993</v>
      </c>
      <c r="N349" s="9">
        <v>0.97989999999999999</v>
      </c>
    </row>
    <row r="350" spans="1:16" x14ac:dyDescent="0.25">
      <c r="A350" s="5" t="s">
        <v>2007</v>
      </c>
      <c r="B350" s="1" t="s">
        <v>2008</v>
      </c>
      <c r="C350" t="s">
        <v>2026</v>
      </c>
      <c r="D350" s="26" t="s">
        <v>2010</v>
      </c>
      <c r="E350" s="1" t="s">
        <v>360</v>
      </c>
      <c r="F350" s="7">
        <v>62.93</v>
      </c>
      <c r="G350" s="7">
        <v>7</v>
      </c>
      <c r="H350" t="s">
        <v>415</v>
      </c>
      <c r="I350" t="s">
        <v>27</v>
      </c>
      <c r="J350" s="15" t="s">
        <v>28</v>
      </c>
      <c r="K350" t="s">
        <v>2030</v>
      </c>
      <c r="L350" s="7">
        <v>70.489999999999995</v>
      </c>
      <c r="M350" s="7">
        <v>59.33</v>
      </c>
      <c r="N350" s="9">
        <v>0.8417</v>
      </c>
      <c r="O350" s="14">
        <v>2.88E-11</v>
      </c>
      <c r="P350" s="29">
        <v>1.8E-7</v>
      </c>
    </row>
    <row r="351" spans="1:16" x14ac:dyDescent="0.25">
      <c r="A351" s="5" t="s">
        <v>2007</v>
      </c>
      <c r="B351" s="1" t="s">
        <v>2008</v>
      </c>
      <c r="C351" t="s">
        <v>2026</v>
      </c>
      <c r="D351" s="26" t="s">
        <v>2010</v>
      </c>
      <c r="E351" s="1" t="s">
        <v>360</v>
      </c>
      <c r="F351" s="7">
        <v>62.93</v>
      </c>
      <c r="G351" s="7">
        <v>7</v>
      </c>
      <c r="H351" t="s">
        <v>415</v>
      </c>
      <c r="I351" t="s">
        <v>27</v>
      </c>
      <c r="J351" s="15" t="s">
        <v>28</v>
      </c>
      <c r="K351" t="s">
        <v>2031</v>
      </c>
      <c r="L351" s="7">
        <v>66.67</v>
      </c>
      <c r="M351" s="7">
        <v>62.95</v>
      </c>
      <c r="N351" s="9">
        <v>0.94430000000000003</v>
      </c>
      <c r="O351" s="14">
        <v>4.87E-12</v>
      </c>
      <c r="P351" s="29">
        <v>1.61E-7</v>
      </c>
    </row>
    <row r="352" spans="1:16" x14ac:dyDescent="0.25">
      <c r="A352" s="5" t="s">
        <v>2007</v>
      </c>
      <c r="B352" s="1" t="s">
        <v>2008</v>
      </c>
      <c r="C352" t="s">
        <v>2026</v>
      </c>
      <c r="D352" s="26" t="s">
        <v>2010</v>
      </c>
      <c r="E352" s="1" t="s">
        <v>360</v>
      </c>
      <c r="F352" s="7">
        <v>62.93</v>
      </c>
      <c r="G352" s="7">
        <v>7</v>
      </c>
      <c r="H352" t="s">
        <v>415</v>
      </c>
      <c r="I352" t="s">
        <v>27</v>
      </c>
      <c r="J352" s="15" t="s">
        <v>28</v>
      </c>
      <c r="K352" t="s">
        <v>2032</v>
      </c>
      <c r="L352" s="7">
        <v>67.28</v>
      </c>
      <c r="M352" s="7">
        <v>53.35</v>
      </c>
      <c r="N352" s="9">
        <v>0.79290000000000005</v>
      </c>
      <c r="O352" s="14">
        <v>1.9100000000000001E-11</v>
      </c>
      <c r="P352" s="29">
        <v>1.06E-7</v>
      </c>
    </row>
    <row r="353" spans="1:16" x14ac:dyDescent="0.25">
      <c r="A353" s="5" t="s">
        <v>2007</v>
      </c>
      <c r="B353" s="1" t="s">
        <v>2008</v>
      </c>
      <c r="C353" t="s">
        <v>2026</v>
      </c>
      <c r="D353" s="26" t="s">
        <v>2010</v>
      </c>
      <c r="E353" s="1" t="s">
        <v>360</v>
      </c>
      <c r="F353" s="7">
        <v>62.93</v>
      </c>
      <c r="G353" s="7">
        <v>7</v>
      </c>
      <c r="H353" t="s">
        <v>415</v>
      </c>
      <c r="I353" t="s">
        <v>27</v>
      </c>
      <c r="J353" s="15" t="s">
        <v>28</v>
      </c>
      <c r="K353" t="s">
        <v>2033</v>
      </c>
      <c r="L353" s="7">
        <v>83.09</v>
      </c>
      <c r="M353" s="7">
        <v>75.739999999999995</v>
      </c>
      <c r="N353" s="9">
        <v>0.91150000000000009</v>
      </c>
      <c r="O353" s="14">
        <v>1.11E-10</v>
      </c>
      <c r="P353" s="29">
        <v>6.7700000000000004E-7</v>
      </c>
    </row>
    <row r="354" spans="1:16" x14ac:dyDescent="0.25">
      <c r="A354" s="5" t="s">
        <v>2007</v>
      </c>
      <c r="B354" s="1" t="s">
        <v>2008</v>
      </c>
      <c r="C354" t="s">
        <v>2026</v>
      </c>
      <c r="D354" s="26" t="s">
        <v>2010</v>
      </c>
      <c r="E354" s="1" t="s">
        <v>360</v>
      </c>
      <c r="F354" s="7">
        <v>62.93</v>
      </c>
      <c r="G354" s="7">
        <v>7</v>
      </c>
      <c r="H354" t="s">
        <v>415</v>
      </c>
      <c r="I354" t="s">
        <v>27</v>
      </c>
      <c r="J354" s="15" t="s">
        <v>28</v>
      </c>
      <c r="K354" t="s">
        <v>2034</v>
      </c>
      <c r="L354" s="7">
        <v>69.069999999999993</v>
      </c>
      <c r="M354" s="7">
        <v>55.33</v>
      </c>
      <c r="N354" s="9">
        <v>0.80110000000000003</v>
      </c>
      <c r="O354" s="14">
        <v>1.0299999999999999E-11</v>
      </c>
      <c r="P354" s="29">
        <v>3.7300000000000003E-8</v>
      </c>
    </row>
    <row r="355" spans="1:16" x14ac:dyDescent="0.25">
      <c r="A355" s="5" t="s">
        <v>2007</v>
      </c>
      <c r="B355" s="1" t="s">
        <v>2008</v>
      </c>
      <c r="C355" t="s">
        <v>2026</v>
      </c>
      <c r="D355" s="26" t="s">
        <v>2010</v>
      </c>
      <c r="E355" s="1" t="s">
        <v>360</v>
      </c>
      <c r="F355" s="7">
        <v>62.93</v>
      </c>
      <c r="G355" s="7">
        <v>7</v>
      </c>
      <c r="H355" t="s">
        <v>415</v>
      </c>
      <c r="I355" t="s">
        <v>27</v>
      </c>
      <c r="J355" s="15" t="s">
        <v>28</v>
      </c>
      <c r="K355" t="s">
        <v>2035</v>
      </c>
      <c r="L355" s="7">
        <v>79.5</v>
      </c>
      <c r="M355" s="7">
        <v>75.400000000000006</v>
      </c>
      <c r="N355" s="9">
        <v>0.94840000000000002</v>
      </c>
    </row>
    <row r="356" spans="1:16" x14ac:dyDescent="0.25">
      <c r="A356" s="5" t="s">
        <v>2007</v>
      </c>
      <c r="B356" s="1" t="s">
        <v>2008</v>
      </c>
      <c r="C356" t="s">
        <v>2036</v>
      </c>
      <c r="D356" s="26" t="s">
        <v>2010</v>
      </c>
      <c r="E356" s="1" t="s">
        <v>360</v>
      </c>
      <c r="F356" s="7">
        <v>62.16</v>
      </c>
      <c r="G356" s="7">
        <v>7</v>
      </c>
      <c r="H356" t="s">
        <v>2037</v>
      </c>
      <c r="I356" t="s">
        <v>27</v>
      </c>
      <c r="J356" s="15" t="s">
        <v>28</v>
      </c>
      <c r="K356" t="s">
        <v>2038</v>
      </c>
      <c r="L356" s="7">
        <v>23.33</v>
      </c>
      <c r="M356" s="7">
        <v>20.8</v>
      </c>
      <c r="N356" s="9">
        <v>0.753</v>
      </c>
      <c r="O356" s="14">
        <v>1.85E-14</v>
      </c>
      <c r="P356" s="29">
        <v>1.4E-11</v>
      </c>
    </row>
    <row r="357" spans="1:16" x14ac:dyDescent="0.25">
      <c r="A357" s="5" t="s">
        <v>2007</v>
      </c>
      <c r="B357" s="1" t="s">
        <v>2008</v>
      </c>
      <c r="C357" t="s">
        <v>2039</v>
      </c>
      <c r="D357" s="26" t="s">
        <v>2010</v>
      </c>
      <c r="E357" s="1" t="s">
        <v>360</v>
      </c>
      <c r="H357" t="s">
        <v>331</v>
      </c>
      <c r="I357" t="s">
        <v>27</v>
      </c>
      <c r="J357" s="15" t="s">
        <v>332</v>
      </c>
      <c r="K357" t="s">
        <v>2040</v>
      </c>
      <c r="L357" s="7">
        <v>26.79</v>
      </c>
      <c r="M357" s="7">
        <v>24.45</v>
      </c>
      <c r="N357" s="9">
        <v>0.91269999999999996</v>
      </c>
      <c r="O357" s="14">
        <v>1.5599999999999999E-13</v>
      </c>
      <c r="P357" s="29">
        <v>5.08E-10</v>
      </c>
    </row>
    <row r="358" spans="1:16" x14ac:dyDescent="0.25">
      <c r="A358" s="5" t="s">
        <v>2007</v>
      </c>
      <c r="B358" s="1" t="s">
        <v>2008</v>
      </c>
      <c r="C358" t="s">
        <v>2039</v>
      </c>
      <c r="D358" s="26" t="s">
        <v>2010</v>
      </c>
      <c r="E358" s="1" t="s">
        <v>360</v>
      </c>
      <c r="F358" s="7">
        <v>62.79</v>
      </c>
      <c r="G358" s="7">
        <v>7</v>
      </c>
      <c r="H358" t="s">
        <v>384</v>
      </c>
      <c r="I358" t="s">
        <v>27</v>
      </c>
      <c r="J358" s="15" t="s">
        <v>28</v>
      </c>
      <c r="K358" t="s">
        <v>2041</v>
      </c>
      <c r="L358" s="7">
        <v>79.98</v>
      </c>
      <c r="M358" s="7">
        <v>75.45</v>
      </c>
      <c r="N358" s="9">
        <v>0.94330000000000003</v>
      </c>
      <c r="O358" s="14">
        <v>2.09E-11</v>
      </c>
      <c r="P358" s="29">
        <v>2.3099999999999999E-7</v>
      </c>
    </row>
    <row r="359" spans="1:16" x14ac:dyDescent="0.25">
      <c r="A359" s="5" t="s">
        <v>2007</v>
      </c>
      <c r="B359" s="1" t="s">
        <v>2008</v>
      </c>
      <c r="C359" t="s">
        <v>2039</v>
      </c>
      <c r="D359" s="26" t="s">
        <v>2010</v>
      </c>
      <c r="E359" s="1" t="s">
        <v>360</v>
      </c>
      <c r="F359" s="7">
        <v>62.79</v>
      </c>
      <c r="G359" s="7">
        <v>7</v>
      </c>
      <c r="H359" t="s">
        <v>361</v>
      </c>
      <c r="I359" t="s">
        <v>27</v>
      </c>
      <c r="J359" s="15" t="s">
        <v>28</v>
      </c>
      <c r="K359" t="s">
        <v>2042</v>
      </c>
      <c r="L359" s="7">
        <v>65.77</v>
      </c>
      <c r="M359" s="7">
        <v>53.1</v>
      </c>
      <c r="N359" s="9">
        <v>0.78459999999999996</v>
      </c>
      <c r="O359" s="14">
        <v>3.8999999999999998E-14</v>
      </c>
      <c r="P359" s="29">
        <v>1.3699999999999999E-10</v>
      </c>
    </row>
    <row r="360" spans="1:16" x14ac:dyDescent="0.25">
      <c r="A360" s="5" t="s">
        <v>2007</v>
      </c>
      <c r="B360" s="1" t="s">
        <v>2008</v>
      </c>
      <c r="C360" t="s">
        <v>2039</v>
      </c>
      <c r="D360" s="26" t="s">
        <v>2010</v>
      </c>
      <c r="E360" s="1" t="s">
        <v>360</v>
      </c>
      <c r="F360" s="7">
        <v>62.79</v>
      </c>
      <c r="G360" s="7">
        <v>7</v>
      </c>
      <c r="H360" t="s">
        <v>361</v>
      </c>
      <c r="I360" t="s">
        <v>27</v>
      </c>
      <c r="J360" s="15" t="s">
        <v>28</v>
      </c>
      <c r="K360" t="s">
        <v>2043</v>
      </c>
      <c r="L360" s="7">
        <v>61.74</v>
      </c>
      <c r="M360" s="7">
        <v>45.57</v>
      </c>
      <c r="N360" s="9">
        <v>0.71329999999999993</v>
      </c>
      <c r="O360" s="14">
        <v>1.24E-14</v>
      </c>
      <c r="P360" s="29">
        <v>3.47E-11</v>
      </c>
    </row>
    <row r="361" spans="1:16" x14ac:dyDescent="0.25">
      <c r="A361" s="5" t="s">
        <v>2007</v>
      </c>
      <c r="B361" s="1" t="s">
        <v>2008</v>
      </c>
      <c r="C361" t="s">
        <v>2039</v>
      </c>
      <c r="D361" s="26" t="s">
        <v>2010</v>
      </c>
      <c r="E361" s="1" t="s">
        <v>360</v>
      </c>
      <c r="F361" s="7">
        <v>62.79</v>
      </c>
      <c r="G361" s="7">
        <v>7</v>
      </c>
      <c r="H361" t="s">
        <v>361</v>
      </c>
      <c r="I361" t="s">
        <v>27</v>
      </c>
      <c r="J361" s="15" t="s">
        <v>28</v>
      </c>
      <c r="K361" t="s">
        <v>2044</v>
      </c>
      <c r="L361" s="7">
        <v>60.66</v>
      </c>
      <c r="M361" s="7">
        <v>44.53</v>
      </c>
      <c r="N361" s="9">
        <v>0.70840000000000003</v>
      </c>
      <c r="O361" s="14">
        <v>1.9700000000000001E-14</v>
      </c>
      <c r="P361" s="29">
        <v>5.8200000000000003E-11</v>
      </c>
    </row>
    <row r="362" spans="1:16" x14ac:dyDescent="0.25">
      <c r="A362" s="5" t="s">
        <v>2007</v>
      </c>
      <c r="B362" s="1" t="s">
        <v>2008</v>
      </c>
      <c r="C362" t="s">
        <v>2039</v>
      </c>
      <c r="D362" s="26" t="s">
        <v>2010</v>
      </c>
      <c r="E362" s="1" t="s">
        <v>360</v>
      </c>
      <c r="F362" s="7">
        <v>62.79</v>
      </c>
      <c r="G362" s="7">
        <v>7</v>
      </c>
      <c r="H362" t="s">
        <v>361</v>
      </c>
      <c r="I362" t="s">
        <v>27</v>
      </c>
      <c r="J362" s="15" t="s">
        <v>28</v>
      </c>
      <c r="K362" t="s">
        <v>2045</v>
      </c>
      <c r="L362" s="7">
        <v>61.07</v>
      </c>
      <c r="M362" s="7">
        <v>45</v>
      </c>
      <c r="N362" s="9">
        <v>0.71140000000000003</v>
      </c>
      <c r="O362" s="14">
        <v>1.0499999999999999E-14</v>
      </c>
      <c r="P362" s="29">
        <v>2.86E-11</v>
      </c>
    </row>
    <row r="363" spans="1:16" x14ac:dyDescent="0.25">
      <c r="A363" s="5" t="s">
        <v>2007</v>
      </c>
      <c r="B363" s="1" t="s">
        <v>2008</v>
      </c>
      <c r="C363" t="s">
        <v>2039</v>
      </c>
      <c r="D363" s="26" t="s">
        <v>2010</v>
      </c>
      <c r="E363" s="1" t="s">
        <v>360</v>
      </c>
      <c r="F363" s="7">
        <v>62.79</v>
      </c>
      <c r="G363" s="7">
        <v>7</v>
      </c>
      <c r="H363" t="s">
        <v>361</v>
      </c>
      <c r="I363" t="s">
        <v>27</v>
      </c>
      <c r="J363" s="15" t="s">
        <v>28</v>
      </c>
      <c r="K363" t="s">
        <v>2046</v>
      </c>
      <c r="L363" s="7">
        <v>63.74</v>
      </c>
      <c r="M363" s="7">
        <v>47.82</v>
      </c>
      <c r="N363" s="9">
        <v>0.72709999999999997</v>
      </c>
      <c r="O363" s="14">
        <v>1.23E-14</v>
      </c>
      <c r="P363" s="29">
        <v>3.83E-11</v>
      </c>
    </row>
    <row r="364" spans="1:16" x14ac:dyDescent="0.25">
      <c r="A364" s="5" t="s">
        <v>2007</v>
      </c>
      <c r="B364" s="1" t="s">
        <v>2008</v>
      </c>
      <c r="C364" t="s">
        <v>2039</v>
      </c>
      <c r="D364" s="26" t="s">
        <v>2010</v>
      </c>
      <c r="E364" s="1" t="s">
        <v>360</v>
      </c>
      <c r="F364" s="7">
        <v>62.79</v>
      </c>
      <c r="G364" s="7">
        <v>7</v>
      </c>
      <c r="H364" t="s">
        <v>384</v>
      </c>
      <c r="I364" t="s">
        <v>27</v>
      </c>
      <c r="J364" s="15" t="s">
        <v>28</v>
      </c>
      <c r="K364" t="s">
        <v>2047</v>
      </c>
      <c r="L364" s="7">
        <v>74.11</v>
      </c>
      <c r="M364" s="7">
        <v>70.37</v>
      </c>
      <c r="N364" s="9">
        <v>0.93129999999999991</v>
      </c>
      <c r="O364" s="14">
        <v>1.7199999999999999E-11</v>
      </c>
      <c r="P364" s="29">
        <v>1.8200000000000001E-8</v>
      </c>
    </row>
    <row r="365" spans="1:16" x14ac:dyDescent="0.25">
      <c r="A365" s="5" t="s">
        <v>2007</v>
      </c>
      <c r="B365" s="1" t="s">
        <v>2008</v>
      </c>
      <c r="C365" t="s">
        <v>2039</v>
      </c>
      <c r="D365" s="26" t="s">
        <v>2010</v>
      </c>
      <c r="E365" s="1" t="s">
        <v>360</v>
      </c>
      <c r="F365" s="7">
        <v>62.79</v>
      </c>
      <c r="G365" s="7">
        <v>7</v>
      </c>
      <c r="H365" t="s">
        <v>384</v>
      </c>
      <c r="I365" t="s">
        <v>27</v>
      </c>
      <c r="J365" s="15" t="s">
        <v>28</v>
      </c>
      <c r="K365" t="s">
        <v>2048</v>
      </c>
      <c r="L365" s="7">
        <v>75.010000000000005</v>
      </c>
      <c r="M365" s="7">
        <v>69.73</v>
      </c>
      <c r="N365" s="9">
        <v>0.91269999999999996</v>
      </c>
      <c r="O365" s="14">
        <v>6.2600000000000004E-12</v>
      </c>
      <c r="P365" s="29">
        <v>6.9100000000000003E-9</v>
      </c>
    </row>
    <row r="366" spans="1:16" x14ac:dyDescent="0.25">
      <c r="A366" s="5" t="s">
        <v>2007</v>
      </c>
      <c r="B366" s="1" t="s">
        <v>2008</v>
      </c>
      <c r="C366" t="s">
        <v>2039</v>
      </c>
      <c r="D366" s="26" t="s">
        <v>2010</v>
      </c>
      <c r="E366" s="1" t="s">
        <v>360</v>
      </c>
      <c r="F366" s="7">
        <v>62.79</v>
      </c>
      <c r="G366" s="7">
        <v>7</v>
      </c>
      <c r="H366" t="s">
        <v>384</v>
      </c>
      <c r="I366" t="s">
        <v>27</v>
      </c>
      <c r="J366" s="15" t="s">
        <v>28</v>
      </c>
      <c r="K366" t="s">
        <v>2049</v>
      </c>
      <c r="L366" s="7">
        <v>75.23</v>
      </c>
      <c r="M366" s="7">
        <v>70.39</v>
      </c>
      <c r="N366" s="9">
        <v>0.91890000000000005</v>
      </c>
      <c r="O366" s="14">
        <v>1.1900000000000001E-11</v>
      </c>
      <c r="P366" s="29">
        <v>1.0600000000000001E-8</v>
      </c>
    </row>
    <row r="367" spans="1:16" x14ac:dyDescent="0.25">
      <c r="A367" s="5" t="s">
        <v>2007</v>
      </c>
      <c r="B367" s="1" t="s">
        <v>2008</v>
      </c>
      <c r="C367" t="s">
        <v>2039</v>
      </c>
      <c r="D367" s="26" t="s">
        <v>2010</v>
      </c>
      <c r="E367" s="1" t="s">
        <v>360</v>
      </c>
      <c r="F367" s="7">
        <v>62.79</v>
      </c>
      <c r="G367" s="7">
        <v>7</v>
      </c>
      <c r="H367" t="s">
        <v>384</v>
      </c>
      <c r="I367" t="s">
        <v>27</v>
      </c>
      <c r="J367" s="15" t="s">
        <v>28</v>
      </c>
      <c r="K367" t="s">
        <v>2050</v>
      </c>
      <c r="L367" s="7">
        <v>75.569999999999993</v>
      </c>
      <c r="M367" s="7">
        <v>70.489999999999995</v>
      </c>
      <c r="N367" s="9">
        <v>0.91620000000000001</v>
      </c>
      <c r="O367" s="14">
        <v>7.8799999999999995E-12</v>
      </c>
      <c r="P367" s="29">
        <v>8.7099999999999999E-9</v>
      </c>
    </row>
    <row r="368" spans="1:16" x14ac:dyDescent="0.25">
      <c r="A368" s="5" t="s">
        <v>2007</v>
      </c>
      <c r="B368" s="1" t="s">
        <v>2008</v>
      </c>
      <c r="C368" t="s">
        <v>2039</v>
      </c>
      <c r="D368" s="26" t="s">
        <v>2010</v>
      </c>
      <c r="E368" s="1" t="s">
        <v>360</v>
      </c>
      <c r="F368" s="7">
        <v>62.79</v>
      </c>
      <c r="G368" s="7">
        <v>7</v>
      </c>
      <c r="H368" t="s">
        <v>384</v>
      </c>
      <c r="I368" t="s">
        <v>27</v>
      </c>
      <c r="J368" s="15" t="s">
        <v>28</v>
      </c>
      <c r="K368" t="s">
        <v>2051</v>
      </c>
      <c r="L368" s="7">
        <v>75.08</v>
      </c>
      <c r="M368" s="7">
        <v>69.09</v>
      </c>
      <c r="N368" s="9">
        <v>0.90349999999999997</v>
      </c>
      <c r="O368" s="14">
        <v>5.7699999999999997E-10</v>
      </c>
      <c r="P368" s="29">
        <v>2.03E-8</v>
      </c>
    </row>
    <row r="369" spans="1:23" x14ac:dyDescent="0.25">
      <c r="A369" s="5" t="s">
        <v>2007</v>
      </c>
      <c r="B369" s="1" t="s">
        <v>2008</v>
      </c>
      <c r="C369" t="s">
        <v>2039</v>
      </c>
      <c r="D369" s="26" t="s">
        <v>2010</v>
      </c>
      <c r="E369" s="1" t="s">
        <v>360</v>
      </c>
      <c r="F369" s="7">
        <v>62.79</v>
      </c>
      <c r="G369" s="7">
        <v>7</v>
      </c>
      <c r="H369" t="s">
        <v>384</v>
      </c>
      <c r="I369" t="s">
        <v>27</v>
      </c>
      <c r="J369" s="15" t="s">
        <v>28</v>
      </c>
      <c r="K369" t="s">
        <v>2052</v>
      </c>
      <c r="L369" s="7">
        <v>72.959999999999994</v>
      </c>
      <c r="M369" s="7">
        <v>67.17</v>
      </c>
      <c r="N369" s="9">
        <v>0.90189999999999992</v>
      </c>
      <c r="O369" s="14">
        <v>1.67E-12</v>
      </c>
      <c r="P369" s="29">
        <v>3.4999999999999999E-9</v>
      </c>
    </row>
    <row r="370" spans="1:23" x14ac:dyDescent="0.25">
      <c r="A370" s="5" t="s">
        <v>2007</v>
      </c>
      <c r="B370" s="1" t="s">
        <v>2008</v>
      </c>
      <c r="C370" t="s">
        <v>2039</v>
      </c>
      <c r="D370" s="26" t="s">
        <v>2010</v>
      </c>
      <c r="E370" s="1" t="s">
        <v>360</v>
      </c>
      <c r="F370" s="7">
        <v>61.8</v>
      </c>
      <c r="G370" s="7">
        <v>7</v>
      </c>
      <c r="H370" t="s">
        <v>415</v>
      </c>
      <c r="I370" t="s">
        <v>27</v>
      </c>
      <c r="J370" s="15" t="s">
        <v>28</v>
      </c>
      <c r="K370" t="s">
        <v>2053</v>
      </c>
      <c r="L370" s="7">
        <v>75.7</v>
      </c>
      <c r="M370" s="7">
        <v>68.459999999999994</v>
      </c>
      <c r="N370" s="9">
        <v>0.9043000000000001</v>
      </c>
    </row>
    <row r="371" spans="1:23" x14ac:dyDescent="0.25">
      <c r="A371" s="5" t="s">
        <v>2007</v>
      </c>
      <c r="B371" s="1" t="s">
        <v>2008</v>
      </c>
      <c r="C371" t="s">
        <v>2039</v>
      </c>
      <c r="D371" s="26" t="s">
        <v>2010</v>
      </c>
      <c r="E371" s="1" t="s">
        <v>360</v>
      </c>
      <c r="F371" s="7">
        <v>61.8</v>
      </c>
      <c r="G371" s="7">
        <v>7</v>
      </c>
      <c r="H371" t="s">
        <v>415</v>
      </c>
      <c r="I371" t="s">
        <v>27</v>
      </c>
      <c r="J371" s="15" t="s">
        <v>28</v>
      </c>
      <c r="K371" t="s">
        <v>2054</v>
      </c>
      <c r="L371" s="7">
        <v>53.5</v>
      </c>
      <c r="M371" s="7">
        <v>43.38</v>
      </c>
      <c r="N371" s="9">
        <v>0.81090000000000007</v>
      </c>
      <c r="O371" s="14">
        <v>7.1199999999999997E-11</v>
      </c>
      <c r="P371" s="29">
        <v>7.7999999999999997E-8</v>
      </c>
    </row>
    <row r="372" spans="1:23" x14ac:dyDescent="0.25">
      <c r="A372" s="5" t="s">
        <v>2007</v>
      </c>
      <c r="B372" s="1" t="s">
        <v>2008</v>
      </c>
      <c r="C372" t="s">
        <v>2039</v>
      </c>
      <c r="D372" s="26" t="s">
        <v>2010</v>
      </c>
      <c r="E372" s="1" t="s">
        <v>360</v>
      </c>
      <c r="F372" s="7">
        <v>61.8</v>
      </c>
      <c r="G372" s="7">
        <v>7</v>
      </c>
      <c r="H372" t="s">
        <v>415</v>
      </c>
      <c r="I372" t="s">
        <v>27</v>
      </c>
      <c r="J372" s="15" t="s">
        <v>28</v>
      </c>
      <c r="K372" t="s">
        <v>2055</v>
      </c>
      <c r="L372" s="7">
        <v>68.38</v>
      </c>
      <c r="M372" s="7">
        <v>61.15</v>
      </c>
      <c r="N372" s="9">
        <v>0.89419999999999999</v>
      </c>
    </row>
    <row r="373" spans="1:23" x14ac:dyDescent="0.25">
      <c r="A373" s="5" t="s">
        <v>2007</v>
      </c>
      <c r="B373" s="1" t="s">
        <v>2008</v>
      </c>
      <c r="C373" t="s">
        <v>2039</v>
      </c>
      <c r="D373" s="26" t="s">
        <v>2010</v>
      </c>
      <c r="E373" s="1" t="s">
        <v>360</v>
      </c>
      <c r="F373" s="7">
        <v>61.8</v>
      </c>
      <c r="G373" s="7">
        <v>7</v>
      </c>
      <c r="H373" t="s">
        <v>415</v>
      </c>
      <c r="I373" t="s">
        <v>27</v>
      </c>
      <c r="J373" s="15" t="s">
        <v>28</v>
      </c>
      <c r="K373" t="s">
        <v>2056</v>
      </c>
      <c r="L373" s="7">
        <v>69.17</v>
      </c>
      <c r="M373" s="7">
        <v>56</v>
      </c>
      <c r="N373" s="9">
        <v>0.80959999999999999</v>
      </c>
      <c r="O373" s="14">
        <v>5.8500000000000005E-11</v>
      </c>
      <c r="P373" s="29">
        <v>4.3700000000000001E-7</v>
      </c>
    </row>
    <row r="374" spans="1:23" x14ac:dyDescent="0.25">
      <c r="A374" s="5" t="s">
        <v>2007</v>
      </c>
      <c r="B374" s="1" t="s">
        <v>2008</v>
      </c>
      <c r="C374" t="s">
        <v>2039</v>
      </c>
      <c r="D374" s="26" t="s">
        <v>2010</v>
      </c>
      <c r="E374" s="1" t="s">
        <v>360</v>
      </c>
      <c r="F374" s="7">
        <v>61.8</v>
      </c>
      <c r="G374" s="7">
        <v>7</v>
      </c>
      <c r="H374" t="s">
        <v>415</v>
      </c>
      <c r="I374" t="s">
        <v>27</v>
      </c>
      <c r="J374" s="15" t="s">
        <v>28</v>
      </c>
      <c r="K374" t="s">
        <v>2057</v>
      </c>
      <c r="L374" s="7">
        <v>74.680000000000007</v>
      </c>
      <c r="M374" s="7">
        <v>69.72</v>
      </c>
      <c r="N374" s="9">
        <v>0.93359999999999999</v>
      </c>
    </row>
    <row r="375" spans="1:23" x14ac:dyDescent="0.25">
      <c r="A375" s="5" t="s">
        <v>2007</v>
      </c>
      <c r="B375" s="1" t="s">
        <v>2008</v>
      </c>
      <c r="C375" t="s">
        <v>2039</v>
      </c>
      <c r="D375" s="26" t="s">
        <v>2010</v>
      </c>
      <c r="E375" s="1" t="s">
        <v>360</v>
      </c>
      <c r="F375" s="7">
        <v>61.8</v>
      </c>
      <c r="G375" s="7">
        <v>7</v>
      </c>
      <c r="H375" t="s">
        <v>415</v>
      </c>
      <c r="I375" t="s">
        <v>27</v>
      </c>
      <c r="J375" s="15" t="s">
        <v>28</v>
      </c>
      <c r="K375" t="s">
        <v>2058</v>
      </c>
      <c r="L375" s="7">
        <v>77.47</v>
      </c>
      <c r="M375" s="7">
        <v>71.180000000000007</v>
      </c>
      <c r="N375" s="9">
        <v>0.91879999999999995</v>
      </c>
    </row>
    <row r="376" spans="1:23" x14ac:dyDescent="0.25">
      <c r="A376" s="5" t="s">
        <v>2007</v>
      </c>
      <c r="B376" s="1" t="s">
        <v>2008</v>
      </c>
      <c r="C376" t="s">
        <v>2039</v>
      </c>
      <c r="D376" s="26" t="s">
        <v>2010</v>
      </c>
      <c r="E376" s="1" t="s">
        <v>360</v>
      </c>
      <c r="F376" s="7">
        <v>61.8</v>
      </c>
      <c r="G376" s="7">
        <v>7</v>
      </c>
      <c r="H376" t="s">
        <v>415</v>
      </c>
      <c r="I376" t="s">
        <v>27</v>
      </c>
      <c r="J376" s="15" t="s">
        <v>28</v>
      </c>
      <c r="K376" t="s">
        <v>2059</v>
      </c>
      <c r="L376" s="7">
        <v>68.709999999999994</v>
      </c>
      <c r="M376" s="7">
        <v>57.95</v>
      </c>
      <c r="N376" s="9">
        <v>0.84329999999999994</v>
      </c>
      <c r="O376" s="14">
        <v>3.7999999999999998E-11</v>
      </c>
      <c r="P376" s="29">
        <v>2.2100000000000001E-7</v>
      </c>
    </row>
    <row r="377" spans="1:23" x14ac:dyDescent="0.25">
      <c r="A377" s="5" t="s">
        <v>2007</v>
      </c>
      <c r="B377" s="1" t="s">
        <v>2008</v>
      </c>
      <c r="C377" t="s">
        <v>2039</v>
      </c>
      <c r="D377" s="26" t="s">
        <v>2010</v>
      </c>
      <c r="E377" s="1" t="s">
        <v>360</v>
      </c>
      <c r="F377" s="7">
        <v>61.8</v>
      </c>
      <c r="G377" s="7">
        <v>7</v>
      </c>
      <c r="H377" t="s">
        <v>415</v>
      </c>
      <c r="I377" t="s">
        <v>27</v>
      </c>
      <c r="J377" s="15" t="s">
        <v>28</v>
      </c>
      <c r="K377" t="s">
        <v>2060</v>
      </c>
      <c r="L377" s="7">
        <v>68.92</v>
      </c>
      <c r="M377" s="7">
        <v>62.48</v>
      </c>
      <c r="N377" s="9">
        <v>0.90659999999999996</v>
      </c>
      <c r="O377" s="14">
        <v>5.3699999999999999E-11</v>
      </c>
      <c r="P377" s="29">
        <v>1.3199999999999999E-7</v>
      </c>
    </row>
    <row r="378" spans="1:23" x14ac:dyDescent="0.25">
      <c r="A378" s="5" t="s">
        <v>2007</v>
      </c>
      <c r="B378" s="1" t="s">
        <v>2008</v>
      </c>
      <c r="C378" t="s">
        <v>2039</v>
      </c>
      <c r="D378" s="26" t="s">
        <v>2010</v>
      </c>
      <c r="E378" s="1" t="s">
        <v>360</v>
      </c>
      <c r="F378" s="7">
        <v>61.8</v>
      </c>
      <c r="G378" s="7">
        <v>7</v>
      </c>
      <c r="H378" t="s">
        <v>415</v>
      </c>
      <c r="I378" t="s">
        <v>27</v>
      </c>
      <c r="J378" s="15" t="s">
        <v>28</v>
      </c>
      <c r="K378" t="s">
        <v>2061</v>
      </c>
      <c r="L378" s="7">
        <v>67.61</v>
      </c>
      <c r="M378" s="7">
        <v>57.51</v>
      </c>
      <c r="N378" s="9">
        <v>0.85060000000000002</v>
      </c>
    </row>
    <row r="379" spans="1:23" x14ac:dyDescent="0.25">
      <c r="A379" s="5" t="s">
        <v>2007</v>
      </c>
      <c r="B379" s="1" t="s">
        <v>2008</v>
      </c>
      <c r="C379" t="s">
        <v>2039</v>
      </c>
      <c r="D379" s="26" t="s">
        <v>2010</v>
      </c>
      <c r="E379" s="1" t="s">
        <v>360</v>
      </c>
      <c r="F379" s="7">
        <v>61.8</v>
      </c>
      <c r="G379" s="7">
        <v>7</v>
      </c>
      <c r="H379" t="s">
        <v>415</v>
      </c>
      <c r="I379" t="s">
        <v>27</v>
      </c>
      <c r="J379" s="15" t="s">
        <v>28</v>
      </c>
      <c r="K379" t="s">
        <v>2062</v>
      </c>
      <c r="L379" s="7">
        <v>73.75</v>
      </c>
      <c r="M379" s="7">
        <v>66.819999999999993</v>
      </c>
      <c r="N379" s="9">
        <v>0.90610000000000002</v>
      </c>
    </row>
    <row r="380" spans="1:23" x14ac:dyDescent="0.25">
      <c r="A380" s="5" t="s">
        <v>2007</v>
      </c>
      <c r="B380" s="1" t="s">
        <v>2008</v>
      </c>
      <c r="C380" t="s">
        <v>2039</v>
      </c>
      <c r="D380" s="26" t="s">
        <v>2010</v>
      </c>
      <c r="E380" s="1" t="s">
        <v>360</v>
      </c>
      <c r="F380" s="7">
        <v>61.8</v>
      </c>
      <c r="G380" s="7">
        <v>7</v>
      </c>
      <c r="H380" t="s">
        <v>415</v>
      </c>
      <c r="I380" t="s">
        <v>27</v>
      </c>
      <c r="J380" s="15" t="s">
        <v>28</v>
      </c>
      <c r="K380" t="s">
        <v>2063</v>
      </c>
      <c r="L380" s="7">
        <v>67.209999999999994</v>
      </c>
      <c r="M380" s="7">
        <v>59.19</v>
      </c>
      <c r="N380" s="9">
        <v>0.88060000000000005</v>
      </c>
      <c r="O380" s="14">
        <v>5.1600000000000001E-11</v>
      </c>
      <c r="P380" s="29">
        <v>3.9900000000000001E-7</v>
      </c>
    </row>
    <row r="381" spans="1:23" s="16" customFormat="1" x14ac:dyDescent="0.25">
      <c r="A381" s="18" t="s">
        <v>2007</v>
      </c>
      <c r="B381" s="19" t="s">
        <v>2008</v>
      </c>
      <c r="C381" s="16" t="s">
        <v>2064</v>
      </c>
      <c r="D381" s="27" t="s">
        <v>2010</v>
      </c>
      <c r="E381" s="19" t="s">
        <v>360</v>
      </c>
      <c r="F381" s="17">
        <v>61.8</v>
      </c>
      <c r="G381" s="17">
        <v>7</v>
      </c>
      <c r="H381" s="16" t="s">
        <v>2037</v>
      </c>
      <c r="I381" s="16" t="s">
        <v>27</v>
      </c>
      <c r="J381" s="21" t="s">
        <v>28</v>
      </c>
      <c r="K381" s="16" t="s">
        <v>2065</v>
      </c>
      <c r="L381" s="17">
        <v>46.89</v>
      </c>
      <c r="M381" s="17">
        <v>41.28</v>
      </c>
      <c r="N381" s="22">
        <v>0.88049999999999995</v>
      </c>
      <c r="O381" s="23">
        <v>1.9000000000000001E-15</v>
      </c>
      <c r="P381" s="31">
        <v>1.46E-11</v>
      </c>
      <c r="Q381" s="23"/>
      <c r="R381" s="22"/>
      <c r="S381" s="17"/>
      <c r="T381" s="17"/>
      <c r="U381" s="50"/>
      <c r="W381"/>
    </row>
    <row r="382" spans="1:23" x14ac:dyDescent="0.25">
      <c r="A382" s="5" t="s">
        <v>2066</v>
      </c>
      <c r="B382" s="1" t="s">
        <v>528</v>
      </c>
      <c r="C382" t="s">
        <v>2067</v>
      </c>
      <c r="D382" s="26" t="s">
        <v>2068</v>
      </c>
      <c r="E382" s="1" t="s">
        <v>360</v>
      </c>
      <c r="F382" s="7">
        <v>61.9</v>
      </c>
      <c r="G382" s="7">
        <v>4.53</v>
      </c>
      <c r="H382" t="s">
        <v>736</v>
      </c>
      <c r="I382" t="s">
        <v>27</v>
      </c>
      <c r="J382" s="15" t="s">
        <v>28</v>
      </c>
      <c r="K382" t="s">
        <v>2069</v>
      </c>
      <c r="M382" s="7">
        <v>32.799999999999997</v>
      </c>
      <c r="O382" s="14">
        <v>1.0341999999999999E-11</v>
      </c>
    </row>
    <row r="383" spans="1:23" x14ac:dyDescent="0.25">
      <c r="A383" s="5" t="s">
        <v>2066</v>
      </c>
      <c r="B383" s="1" t="s">
        <v>528</v>
      </c>
      <c r="C383" t="s">
        <v>2067</v>
      </c>
      <c r="D383" s="26" t="s">
        <v>2068</v>
      </c>
      <c r="E383" s="1" t="s">
        <v>360</v>
      </c>
      <c r="F383" s="7">
        <v>61.9</v>
      </c>
      <c r="G383" s="7">
        <v>4.53</v>
      </c>
      <c r="H383" t="s">
        <v>736</v>
      </c>
      <c r="I383" t="s">
        <v>27</v>
      </c>
      <c r="J383" s="15" t="s">
        <v>28</v>
      </c>
      <c r="K383" t="s">
        <v>2070</v>
      </c>
      <c r="M383" s="7">
        <v>38</v>
      </c>
      <c r="O383" s="14">
        <v>3.4325000000000002E-11</v>
      </c>
    </row>
    <row r="384" spans="1:23" x14ac:dyDescent="0.25">
      <c r="A384" s="5" t="s">
        <v>2066</v>
      </c>
      <c r="B384" s="1" t="s">
        <v>528</v>
      </c>
      <c r="C384" t="s">
        <v>2071</v>
      </c>
      <c r="D384" s="26" t="s">
        <v>2068</v>
      </c>
      <c r="E384" s="1" t="s">
        <v>360</v>
      </c>
      <c r="F384" s="7">
        <v>61.9</v>
      </c>
      <c r="G384" s="7">
        <v>4.49</v>
      </c>
      <c r="H384" t="s">
        <v>600</v>
      </c>
      <c r="I384" t="s">
        <v>27</v>
      </c>
      <c r="J384" s="15" t="s">
        <v>28</v>
      </c>
      <c r="K384" t="s">
        <v>2072</v>
      </c>
      <c r="M384" s="7">
        <v>25.1</v>
      </c>
      <c r="O384" s="14">
        <v>1.604E-12</v>
      </c>
    </row>
    <row r="385" spans="1:23" x14ac:dyDescent="0.25">
      <c r="A385" s="5" t="s">
        <v>2066</v>
      </c>
      <c r="B385" s="1" t="s">
        <v>528</v>
      </c>
      <c r="C385" t="s">
        <v>2073</v>
      </c>
      <c r="D385" s="26" t="s">
        <v>2068</v>
      </c>
      <c r="E385" s="1" t="s">
        <v>360</v>
      </c>
      <c r="F385" s="7">
        <v>63.22</v>
      </c>
      <c r="G385" s="7">
        <v>4.88</v>
      </c>
      <c r="H385" t="s">
        <v>26</v>
      </c>
      <c r="I385" t="s">
        <v>27</v>
      </c>
      <c r="J385" s="15" t="s">
        <v>28</v>
      </c>
      <c r="K385" t="s">
        <v>2074</v>
      </c>
      <c r="M385" s="7">
        <v>36.299999999999997</v>
      </c>
      <c r="O385" s="14">
        <v>1.564E-12</v>
      </c>
    </row>
    <row r="386" spans="1:23" x14ac:dyDescent="0.25">
      <c r="A386" s="5" t="s">
        <v>2066</v>
      </c>
      <c r="B386" s="1" t="s">
        <v>528</v>
      </c>
      <c r="C386" t="s">
        <v>2075</v>
      </c>
      <c r="D386" s="26" t="s">
        <v>2068</v>
      </c>
      <c r="E386" s="1" t="s">
        <v>360</v>
      </c>
      <c r="F386" s="7">
        <v>54.45</v>
      </c>
      <c r="G386" s="7">
        <v>3.73</v>
      </c>
      <c r="H386" t="s">
        <v>2076</v>
      </c>
      <c r="I386" t="s">
        <v>27</v>
      </c>
      <c r="J386" s="15" t="s">
        <v>28</v>
      </c>
      <c r="K386" t="s">
        <v>2077</v>
      </c>
      <c r="M386" s="7">
        <v>28.9</v>
      </c>
      <c r="O386" s="14">
        <v>5.1240000000000004E-12</v>
      </c>
    </row>
    <row r="387" spans="1:23" x14ac:dyDescent="0.25">
      <c r="A387" s="5" t="s">
        <v>2066</v>
      </c>
      <c r="B387" s="1" t="s">
        <v>528</v>
      </c>
      <c r="C387" t="s">
        <v>2078</v>
      </c>
      <c r="D387" s="26" t="s">
        <v>2068</v>
      </c>
      <c r="E387" s="1" t="s">
        <v>360</v>
      </c>
      <c r="F387" s="7">
        <v>61.9</v>
      </c>
      <c r="G387" s="7">
        <v>4.49</v>
      </c>
      <c r="H387" t="s">
        <v>415</v>
      </c>
      <c r="I387" t="s">
        <v>27</v>
      </c>
      <c r="J387" s="15" t="s">
        <v>28</v>
      </c>
      <c r="K387" t="s">
        <v>2079</v>
      </c>
      <c r="M387" s="7">
        <v>57.5</v>
      </c>
      <c r="O387" s="14">
        <v>3.9299999999999999E-13</v>
      </c>
    </row>
    <row r="388" spans="1:23" x14ac:dyDescent="0.25">
      <c r="A388" s="5" t="s">
        <v>2066</v>
      </c>
      <c r="B388" s="1" t="s">
        <v>528</v>
      </c>
      <c r="C388" t="s">
        <v>2080</v>
      </c>
      <c r="D388" s="26" t="s">
        <v>2068</v>
      </c>
      <c r="E388" s="1" t="s">
        <v>360</v>
      </c>
      <c r="F388" s="7">
        <v>60.95</v>
      </c>
      <c r="G388" s="7">
        <v>4.4000000000000004</v>
      </c>
      <c r="H388" t="s">
        <v>415</v>
      </c>
      <c r="I388" t="s">
        <v>27</v>
      </c>
      <c r="J388" s="15" t="s">
        <v>28</v>
      </c>
      <c r="K388" t="s">
        <v>2081</v>
      </c>
      <c r="M388" s="7">
        <v>14.6</v>
      </c>
      <c r="O388" s="14">
        <v>2.07E-13</v>
      </c>
    </row>
    <row r="389" spans="1:23" x14ac:dyDescent="0.25">
      <c r="A389" s="5" t="s">
        <v>2066</v>
      </c>
      <c r="B389" s="1" t="s">
        <v>528</v>
      </c>
      <c r="C389" t="s">
        <v>2082</v>
      </c>
      <c r="D389" s="26" t="s">
        <v>2068</v>
      </c>
      <c r="E389" s="1" t="s">
        <v>360</v>
      </c>
      <c r="F389" s="7">
        <v>60.95</v>
      </c>
      <c r="G389" s="7">
        <v>4.4000000000000004</v>
      </c>
      <c r="H389" t="s">
        <v>415</v>
      </c>
      <c r="I389" t="s">
        <v>27</v>
      </c>
      <c r="J389" s="15" t="s">
        <v>28</v>
      </c>
      <c r="K389" t="s">
        <v>2083</v>
      </c>
      <c r="M389" s="7">
        <v>57.4</v>
      </c>
      <c r="O389" s="14">
        <v>1.4600000000000001E-13</v>
      </c>
    </row>
    <row r="390" spans="1:23" x14ac:dyDescent="0.25">
      <c r="A390" s="5" t="s">
        <v>2066</v>
      </c>
      <c r="B390" s="1" t="s">
        <v>528</v>
      </c>
      <c r="C390" t="s">
        <v>2073</v>
      </c>
      <c r="D390" s="26" t="s">
        <v>2068</v>
      </c>
      <c r="E390" s="1" t="s">
        <v>360</v>
      </c>
      <c r="F390" s="7">
        <v>54.45</v>
      </c>
      <c r="G390" s="7">
        <v>3.73</v>
      </c>
      <c r="H390" t="s">
        <v>26</v>
      </c>
      <c r="I390" t="s">
        <v>27</v>
      </c>
      <c r="J390" s="15" t="s">
        <v>28</v>
      </c>
      <c r="K390" t="s">
        <v>2084</v>
      </c>
      <c r="M390" s="7">
        <v>35.200000000000003</v>
      </c>
      <c r="O390" s="14">
        <v>5.7560000000000001E-12</v>
      </c>
    </row>
    <row r="391" spans="1:23" x14ac:dyDescent="0.25">
      <c r="A391" s="5" t="s">
        <v>2066</v>
      </c>
      <c r="B391" s="1" t="s">
        <v>528</v>
      </c>
      <c r="C391" t="s">
        <v>2075</v>
      </c>
      <c r="D391" s="26" t="s">
        <v>2068</v>
      </c>
      <c r="E391" s="1" t="s">
        <v>360</v>
      </c>
      <c r="F391" s="7">
        <v>63.22</v>
      </c>
      <c r="G391" s="7">
        <v>4.88</v>
      </c>
      <c r="H391" t="s">
        <v>2076</v>
      </c>
      <c r="I391" t="s">
        <v>27</v>
      </c>
      <c r="J391" s="15" t="s">
        <v>28</v>
      </c>
      <c r="K391" t="s">
        <v>2085</v>
      </c>
      <c r="M391" s="7">
        <v>24</v>
      </c>
      <c r="O391" s="14">
        <v>2.5700000000000002E-13</v>
      </c>
    </row>
    <row r="392" spans="1:23" s="16" customFormat="1" x14ac:dyDescent="0.25">
      <c r="A392" s="18" t="s">
        <v>2066</v>
      </c>
      <c r="B392" s="19" t="s">
        <v>528</v>
      </c>
      <c r="C392" s="16" t="s">
        <v>2073</v>
      </c>
      <c r="D392" s="27" t="s">
        <v>2068</v>
      </c>
      <c r="E392" s="19" t="s">
        <v>360</v>
      </c>
      <c r="F392" s="17">
        <v>63.22</v>
      </c>
      <c r="G392" s="17">
        <v>4.88</v>
      </c>
      <c r="H392" s="16" t="s">
        <v>26</v>
      </c>
      <c r="I392" s="16" t="s">
        <v>27</v>
      </c>
      <c r="J392" s="21" t="s">
        <v>28</v>
      </c>
      <c r="K392" s="16" t="s">
        <v>2086</v>
      </c>
      <c r="L392" s="17"/>
      <c r="M392" s="17">
        <v>28</v>
      </c>
      <c r="N392" s="22"/>
      <c r="O392" s="23">
        <v>1.0430000000000001E-12</v>
      </c>
      <c r="P392" s="31"/>
      <c r="Q392" s="23"/>
      <c r="R392" s="22"/>
      <c r="S392" s="17"/>
      <c r="T392" s="17"/>
      <c r="U392" s="50"/>
      <c r="W392"/>
    </row>
    <row r="393" spans="1:23" x14ac:dyDescent="0.25">
      <c r="A393" s="5" t="s">
        <v>2087</v>
      </c>
      <c r="B393" s="1" t="s">
        <v>2088</v>
      </c>
      <c r="C393" t="s">
        <v>2089</v>
      </c>
      <c r="D393" s="26" t="s">
        <v>2090</v>
      </c>
      <c r="E393" s="1" t="s">
        <v>1332</v>
      </c>
      <c r="F393" s="7">
        <v>69.33</v>
      </c>
      <c r="G393" s="7">
        <v>8.26</v>
      </c>
      <c r="H393" t="s">
        <v>1374</v>
      </c>
      <c r="I393" t="s">
        <v>27</v>
      </c>
      <c r="J393" s="15" t="s">
        <v>28</v>
      </c>
      <c r="K393" t="s">
        <v>2091</v>
      </c>
      <c r="L393" s="7">
        <v>68.599999999999994</v>
      </c>
      <c r="M393" s="7">
        <v>67.8</v>
      </c>
      <c r="N393" s="9">
        <v>0.98833819241982512</v>
      </c>
      <c r="O393" s="14">
        <v>1.7700000000000001E-10</v>
      </c>
      <c r="P393" s="29">
        <v>2.6400000000000001E-5</v>
      </c>
    </row>
    <row r="394" spans="1:23" x14ac:dyDescent="0.25">
      <c r="A394" s="5" t="s">
        <v>2087</v>
      </c>
      <c r="B394" s="1" t="s">
        <v>2088</v>
      </c>
      <c r="C394" t="s">
        <v>2089</v>
      </c>
      <c r="D394" s="26" t="s">
        <v>2090</v>
      </c>
      <c r="E394" s="1" t="s">
        <v>1332</v>
      </c>
      <c r="F394" s="7">
        <v>69.33</v>
      </c>
      <c r="G394" s="7">
        <v>8.26</v>
      </c>
      <c r="H394" t="s">
        <v>1374</v>
      </c>
      <c r="I394" t="s">
        <v>27</v>
      </c>
      <c r="J394" s="15" t="s">
        <v>28</v>
      </c>
      <c r="M394" s="7">
        <v>57.438499999999998</v>
      </c>
      <c r="O394" s="14">
        <v>2.4799999999999999E-12</v>
      </c>
    </row>
    <row r="395" spans="1:23" x14ac:dyDescent="0.25">
      <c r="A395" s="5" t="s">
        <v>2087</v>
      </c>
      <c r="B395" s="1" t="s">
        <v>2088</v>
      </c>
      <c r="C395" t="s">
        <v>2089</v>
      </c>
      <c r="D395" s="26" t="s">
        <v>2090</v>
      </c>
      <c r="E395" s="1" t="s">
        <v>1332</v>
      </c>
      <c r="F395" s="7">
        <v>69.33</v>
      </c>
      <c r="G395" s="7">
        <v>8.26</v>
      </c>
      <c r="H395" t="s">
        <v>1374</v>
      </c>
      <c r="I395" t="s">
        <v>27</v>
      </c>
      <c r="J395" s="15" t="s">
        <v>28</v>
      </c>
      <c r="M395" s="7">
        <v>61.311799999999998</v>
      </c>
      <c r="O395" s="14">
        <v>6.3899999999999998E-14</v>
      </c>
    </row>
    <row r="396" spans="1:23" x14ac:dyDescent="0.25">
      <c r="A396" s="5" t="s">
        <v>2087</v>
      </c>
      <c r="B396" s="1" t="s">
        <v>2088</v>
      </c>
      <c r="C396" t="s">
        <v>2089</v>
      </c>
      <c r="D396" s="26" t="s">
        <v>2090</v>
      </c>
      <c r="E396" s="1" t="s">
        <v>1332</v>
      </c>
      <c r="F396" s="7">
        <v>69.33</v>
      </c>
      <c r="G396" s="7">
        <v>8.26</v>
      </c>
      <c r="H396" t="s">
        <v>1374</v>
      </c>
      <c r="I396" t="s">
        <v>27</v>
      </c>
      <c r="J396" s="15" t="s">
        <v>28</v>
      </c>
      <c r="M396" s="7">
        <v>71.23</v>
      </c>
      <c r="O396" s="14">
        <v>3.7999999999999998E-10</v>
      </c>
    </row>
    <row r="397" spans="1:23" x14ac:dyDescent="0.25">
      <c r="A397" s="5" t="s">
        <v>2087</v>
      </c>
      <c r="B397" s="1" t="s">
        <v>2092</v>
      </c>
      <c r="C397" t="s">
        <v>2093</v>
      </c>
      <c r="D397" s="26" t="s">
        <v>2090</v>
      </c>
      <c r="E397" s="1" t="s">
        <v>1332</v>
      </c>
      <c r="F397" s="7">
        <v>74.319999999999993</v>
      </c>
      <c r="G397" s="7">
        <v>8.83</v>
      </c>
      <c r="H397" t="s">
        <v>1374</v>
      </c>
      <c r="I397" t="s">
        <v>27</v>
      </c>
      <c r="J397" s="15" t="s">
        <v>28</v>
      </c>
      <c r="K397" t="s">
        <v>2094</v>
      </c>
      <c r="L397" s="7">
        <v>71.600000000000009</v>
      </c>
      <c r="M397" s="7">
        <v>63.7</v>
      </c>
      <c r="N397" s="9">
        <v>0.88966480446927365</v>
      </c>
      <c r="O397" s="14">
        <v>1.06E-13</v>
      </c>
      <c r="P397" s="29">
        <v>2.2800000000000001E-11</v>
      </c>
    </row>
    <row r="398" spans="1:23" x14ac:dyDescent="0.25">
      <c r="A398" s="5" t="s">
        <v>2087</v>
      </c>
      <c r="B398" s="1" t="s">
        <v>2092</v>
      </c>
      <c r="C398" t="s">
        <v>2093</v>
      </c>
      <c r="D398" s="26" t="s">
        <v>2090</v>
      </c>
      <c r="E398" s="1" t="s">
        <v>1332</v>
      </c>
      <c r="F398" s="7">
        <v>74.319999999999993</v>
      </c>
      <c r="G398" s="7">
        <v>8.83</v>
      </c>
      <c r="H398" t="s">
        <v>1374</v>
      </c>
      <c r="I398" t="s">
        <v>27</v>
      </c>
      <c r="J398" s="15" t="s">
        <v>28</v>
      </c>
      <c r="M398" s="7">
        <v>60.966000000000001</v>
      </c>
      <c r="O398" s="14">
        <v>2.0799999999999999E-15</v>
      </c>
    </row>
    <row r="399" spans="1:23" x14ac:dyDescent="0.25">
      <c r="A399" s="5" t="s">
        <v>2087</v>
      </c>
      <c r="B399" s="1" t="s">
        <v>2092</v>
      </c>
      <c r="C399" t="s">
        <v>2093</v>
      </c>
      <c r="D399" s="26" t="s">
        <v>2090</v>
      </c>
      <c r="E399" s="1" t="s">
        <v>1332</v>
      </c>
      <c r="F399" s="7">
        <v>74.319999999999993</v>
      </c>
      <c r="G399" s="7">
        <v>8.83</v>
      </c>
      <c r="H399" t="s">
        <v>1374</v>
      </c>
      <c r="I399" t="s">
        <v>27</v>
      </c>
      <c r="J399" s="15" t="s">
        <v>28</v>
      </c>
      <c r="M399" s="7">
        <v>66.290499999999994</v>
      </c>
      <c r="O399" s="14">
        <v>9.1100000000000001E-15</v>
      </c>
    </row>
    <row r="400" spans="1:23" x14ac:dyDescent="0.25">
      <c r="A400" s="5" t="s">
        <v>2087</v>
      </c>
      <c r="B400" s="1" t="s">
        <v>2092</v>
      </c>
      <c r="C400" t="s">
        <v>2093</v>
      </c>
      <c r="D400" s="26" t="s">
        <v>2090</v>
      </c>
      <c r="E400" s="1" t="s">
        <v>1332</v>
      </c>
      <c r="F400" s="7">
        <v>74.319999999999993</v>
      </c>
      <c r="G400" s="7">
        <v>8.83</v>
      </c>
      <c r="H400" t="s">
        <v>1374</v>
      </c>
      <c r="I400" t="s">
        <v>27</v>
      </c>
      <c r="J400" s="15" t="s">
        <v>28</v>
      </c>
      <c r="M400" s="7">
        <v>62.347900000000003</v>
      </c>
      <c r="O400" s="14">
        <v>1.6799999999999999E-13</v>
      </c>
    </row>
    <row r="401" spans="1:16" x14ac:dyDescent="0.25">
      <c r="A401" s="5" t="s">
        <v>2087</v>
      </c>
      <c r="B401" s="1" t="s">
        <v>2095</v>
      </c>
      <c r="C401" t="s">
        <v>2096</v>
      </c>
      <c r="D401" s="26" t="s">
        <v>2090</v>
      </c>
      <c r="E401" s="1" t="s">
        <v>1332</v>
      </c>
      <c r="F401" s="7">
        <v>70</v>
      </c>
      <c r="G401" s="7">
        <v>8.5</v>
      </c>
      <c r="H401" t="s">
        <v>1374</v>
      </c>
      <c r="I401" t="s">
        <v>27</v>
      </c>
      <c r="J401" s="15" t="s">
        <v>28</v>
      </c>
      <c r="K401" t="s">
        <v>2097</v>
      </c>
      <c r="L401" s="7">
        <v>79.199999999999989</v>
      </c>
      <c r="M401" s="7">
        <v>78.099999999999994</v>
      </c>
      <c r="N401" s="9">
        <v>0.98611111111111116</v>
      </c>
      <c r="O401" s="14">
        <v>2.0999999999999999E-11</v>
      </c>
      <c r="P401" s="29">
        <v>7.4200000000000001E-6</v>
      </c>
    </row>
    <row r="402" spans="1:16" x14ac:dyDescent="0.25">
      <c r="A402" s="5" t="s">
        <v>2087</v>
      </c>
      <c r="B402" s="1" t="s">
        <v>2095</v>
      </c>
      <c r="C402" t="s">
        <v>2096</v>
      </c>
      <c r="D402" s="26" t="s">
        <v>2090</v>
      </c>
      <c r="E402" s="1" t="s">
        <v>1332</v>
      </c>
      <c r="F402" s="7">
        <v>70</v>
      </c>
      <c r="G402" s="7">
        <v>8.5</v>
      </c>
      <c r="H402" t="s">
        <v>1374</v>
      </c>
      <c r="I402" t="s">
        <v>27</v>
      </c>
      <c r="J402" s="15" t="s">
        <v>28</v>
      </c>
      <c r="M402" s="7">
        <v>72.905000000000001</v>
      </c>
      <c r="O402" s="14">
        <v>1.6969999999999999E-14</v>
      </c>
    </row>
    <row r="403" spans="1:16" x14ac:dyDescent="0.25">
      <c r="A403" s="5" t="s">
        <v>2087</v>
      </c>
      <c r="B403" s="1" t="s">
        <v>2095</v>
      </c>
      <c r="C403" t="s">
        <v>2096</v>
      </c>
      <c r="D403" s="26" t="s">
        <v>2090</v>
      </c>
      <c r="E403" s="1" t="s">
        <v>1332</v>
      </c>
      <c r="F403" s="7">
        <v>70</v>
      </c>
      <c r="G403" s="7">
        <v>8.5</v>
      </c>
      <c r="H403" t="s">
        <v>1374</v>
      </c>
      <c r="I403" t="s">
        <v>27</v>
      </c>
      <c r="J403" s="15" t="s">
        <v>28</v>
      </c>
      <c r="M403" s="7">
        <v>77.874200000000002</v>
      </c>
      <c r="O403" s="14">
        <v>8.1399999999999999E-14</v>
      </c>
    </row>
    <row r="404" spans="1:16" x14ac:dyDescent="0.25">
      <c r="A404" s="5" t="s">
        <v>2087</v>
      </c>
      <c r="B404" s="1" t="s">
        <v>2095</v>
      </c>
      <c r="C404" t="s">
        <v>2096</v>
      </c>
      <c r="D404" s="26" t="s">
        <v>2090</v>
      </c>
      <c r="E404" s="1" t="s">
        <v>1332</v>
      </c>
      <c r="F404" s="7">
        <v>70</v>
      </c>
      <c r="G404" s="7">
        <v>8.5</v>
      </c>
      <c r="H404" t="s">
        <v>1374</v>
      </c>
      <c r="I404" t="s">
        <v>27</v>
      </c>
      <c r="J404" s="15" t="s">
        <v>28</v>
      </c>
      <c r="M404" s="7">
        <v>80.132199999999997</v>
      </c>
      <c r="O404" s="14">
        <v>9.0169999999999998E-13</v>
      </c>
    </row>
    <row r="405" spans="1:16" x14ac:dyDescent="0.25">
      <c r="A405" s="5" t="s">
        <v>2087</v>
      </c>
      <c r="B405" s="1" t="s">
        <v>2095</v>
      </c>
      <c r="C405" t="s">
        <v>2096</v>
      </c>
      <c r="D405" s="26" t="s">
        <v>2090</v>
      </c>
      <c r="E405" s="1" t="s">
        <v>1332</v>
      </c>
      <c r="F405" s="7">
        <v>70</v>
      </c>
      <c r="G405" s="7">
        <v>8.5</v>
      </c>
      <c r="H405" t="s">
        <v>1374</v>
      </c>
      <c r="I405" t="s">
        <v>27</v>
      </c>
      <c r="J405" s="15" t="s">
        <v>28</v>
      </c>
      <c r="M405" s="7">
        <v>76.445099999999996</v>
      </c>
      <c r="O405" s="14">
        <v>1.5549999999999999E-12</v>
      </c>
    </row>
    <row r="406" spans="1:16" x14ac:dyDescent="0.25">
      <c r="A406" s="5" t="s">
        <v>2087</v>
      </c>
      <c r="B406" s="1" t="s">
        <v>2095</v>
      </c>
      <c r="C406" t="s">
        <v>2096</v>
      </c>
      <c r="D406" s="26" t="s">
        <v>2090</v>
      </c>
      <c r="E406" s="1" t="s">
        <v>1332</v>
      </c>
      <c r="F406" s="7">
        <v>70</v>
      </c>
      <c r="G406" s="7">
        <v>8.5</v>
      </c>
      <c r="H406" t="s">
        <v>1374</v>
      </c>
      <c r="I406" t="s">
        <v>27</v>
      </c>
      <c r="J406" s="15" t="s">
        <v>28</v>
      </c>
      <c r="M406" s="7">
        <v>75.023099999999999</v>
      </c>
      <c r="O406" s="14">
        <v>2.3199999999999998E-12</v>
      </c>
    </row>
    <row r="407" spans="1:16" x14ac:dyDescent="0.25">
      <c r="A407" s="5" t="s">
        <v>2087</v>
      </c>
      <c r="B407" s="1" t="s">
        <v>2095</v>
      </c>
      <c r="C407" t="s">
        <v>2096</v>
      </c>
      <c r="D407" s="26" t="s">
        <v>2090</v>
      </c>
      <c r="E407" s="1" t="s">
        <v>1332</v>
      </c>
      <c r="F407" s="7">
        <v>70</v>
      </c>
      <c r="G407" s="7">
        <v>8.5</v>
      </c>
      <c r="H407" t="s">
        <v>1374</v>
      </c>
      <c r="I407" t="s">
        <v>27</v>
      </c>
      <c r="J407" s="15" t="s">
        <v>28</v>
      </c>
      <c r="M407" s="7">
        <v>75.200299999999999</v>
      </c>
      <c r="O407" s="14">
        <v>2.6839999999999999E-12</v>
      </c>
    </row>
    <row r="408" spans="1:16" x14ac:dyDescent="0.25">
      <c r="A408" s="5" t="s">
        <v>2087</v>
      </c>
      <c r="B408" s="1" t="s">
        <v>2095</v>
      </c>
      <c r="C408" t="s">
        <v>2096</v>
      </c>
      <c r="D408" s="26" t="s">
        <v>2090</v>
      </c>
      <c r="E408" s="1" t="s">
        <v>1332</v>
      </c>
      <c r="F408" s="7">
        <v>70</v>
      </c>
      <c r="G408" s="7">
        <v>8.5</v>
      </c>
      <c r="H408" t="s">
        <v>1374</v>
      </c>
      <c r="I408" t="s">
        <v>27</v>
      </c>
      <c r="J408" s="15" t="s">
        <v>28</v>
      </c>
      <c r="M408" s="7">
        <v>75.687299999999993</v>
      </c>
      <c r="O408" s="14">
        <v>4.5529999999999997E-12</v>
      </c>
    </row>
    <row r="409" spans="1:16" x14ac:dyDescent="0.25">
      <c r="A409" s="5" t="s">
        <v>2087</v>
      </c>
      <c r="B409" s="1" t="s">
        <v>2098</v>
      </c>
      <c r="C409" t="s">
        <v>2099</v>
      </c>
      <c r="D409" s="26" t="s">
        <v>2090</v>
      </c>
      <c r="E409" s="1" t="s">
        <v>1332</v>
      </c>
      <c r="F409" s="7">
        <v>74.56</v>
      </c>
      <c r="G409" s="7">
        <v>7.61</v>
      </c>
      <c r="H409" t="s">
        <v>1374</v>
      </c>
      <c r="I409" t="s">
        <v>27</v>
      </c>
      <c r="J409" s="15" t="s">
        <v>28</v>
      </c>
      <c r="K409" t="s">
        <v>2100</v>
      </c>
      <c r="L409" s="7">
        <v>70.5</v>
      </c>
      <c r="M409" s="7">
        <v>69.3</v>
      </c>
      <c r="N409" s="9">
        <v>0.98297872340425529</v>
      </c>
      <c r="O409" s="14">
        <v>1.9500000000000001E-11</v>
      </c>
      <c r="P409" s="29">
        <v>2.5800000000000001E-7</v>
      </c>
    </row>
    <row r="410" spans="1:16" x14ac:dyDescent="0.25">
      <c r="A410" s="5" t="s">
        <v>2087</v>
      </c>
      <c r="B410" s="1" t="s">
        <v>2098</v>
      </c>
      <c r="C410" t="s">
        <v>2099</v>
      </c>
      <c r="D410" s="26" t="s">
        <v>2090</v>
      </c>
      <c r="E410" s="1" t="s">
        <v>1332</v>
      </c>
      <c r="F410" s="7">
        <v>74.56</v>
      </c>
      <c r="G410" s="7">
        <v>7.61</v>
      </c>
      <c r="H410" t="s">
        <v>1374</v>
      </c>
      <c r="I410" t="s">
        <v>27</v>
      </c>
      <c r="J410" s="15" t="s">
        <v>28</v>
      </c>
      <c r="M410" s="7">
        <v>65.979900000000001</v>
      </c>
      <c r="O410" s="14">
        <v>8.4700000000000008E-15</v>
      </c>
    </row>
    <row r="411" spans="1:16" x14ac:dyDescent="0.25">
      <c r="A411" s="5" t="s">
        <v>2087</v>
      </c>
      <c r="B411" s="1" t="s">
        <v>2098</v>
      </c>
      <c r="C411" t="s">
        <v>2099</v>
      </c>
      <c r="D411" s="26" t="s">
        <v>2090</v>
      </c>
      <c r="E411" s="1" t="s">
        <v>1332</v>
      </c>
      <c r="F411" s="7">
        <v>74.56</v>
      </c>
      <c r="G411" s="7">
        <v>7.61</v>
      </c>
      <c r="H411" t="s">
        <v>1374</v>
      </c>
      <c r="I411" t="s">
        <v>27</v>
      </c>
      <c r="J411" s="15" t="s">
        <v>28</v>
      </c>
      <c r="M411" s="7">
        <v>66.153999999999996</v>
      </c>
      <c r="O411" s="14">
        <v>2.8190000000000001E-14</v>
      </c>
    </row>
    <row r="412" spans="1:16" x14ac:dyDescent="0.25">
      <c r="A412" s="5" t="s">
        <v>2087</v>
      </c>
      <c r="B412" s="1" t="s">
        <v>2098</v>
      </c>
      <c r="C412" t="s">
        <v>2099</v>
      </c>
      <c r="D412" s="26" t="s">
        <v>2090</v>
      </c>
      <c r="E412" s="1" t="s">
        <v>1332</v>
      </c>
      <c r="F412" s="7">
        <v>74.56</v>
      </c>
      <c r="G412" s="7">
        <v>7.61</v>
      </c>
      <c r="H412" t="s">
        <v>1374</v>
      </c>
      <c r="I412" t="s">
        <v>27</v>
      </c>
      <c r="J412" s="15" t="s">
        <v>28</v>
      </c>
      <c r="M412" s="7">
        <v>68.906000000000006</v>
      </c>
      <c r="O412" s="14">
        <v>3.9880000000000003E-14</v>
      </c>
    </row>
    <row r="413" spans="1:16" x14ac:dyDescent="0.25">
      <c r="A413" s="5" t="s">
        <v>2087</v>
      </c>
      <c r="B413" s="1" t="s">
        <v>2098</v>
      </c>
      <c r="C413" t="s">
        <v>2099</v>
      </c>
      <c r="D413" s="26" t="s">
        <v>2090</v>
      </c>
      <c r="E413" s="1" t="s">
        <v>1332</v>
      </c>
      <c r="F413" s="7">
        <v>74.56</v>
      </c>
      <c r="G413" s="7">
        <v>7.61</v>
      </c>
      <c r="H413" t="s">
        <v>1374</v>
      </c>
      <c r="I413" t="s">
        <v>27</v>
      </c>
      <c r="J413" s="15" t="s">
        <v>28</v>
      </c>
      <c r="M413" s="7">
        <v>69.408000000000001</v>
      </c>
      <c r="O413" s="14">
        <v>2.5759999999999999E-14</v>
      </c>
    </row>
    <row r="414" spans="1:16" x14ac:dyDescent="0.25">
      <c r="A414" s="5" t="s">
        <v>2087</v>
      </c>
      <c r="B414" s="1" t="s">
        <v>2098</v>
      </c>
      <c r="C414" t="s">
        <v>2099</v>
      </c>
      <c r="D414" s="26" t="s">
        <v>2090</v>
      </c>
      <c r="E414" s="1" t="s">
        <v>1332</v>
      </c>
      <c r="F414" s="7">
        <v>74.56</v>
      </c>
      <c r="G414" s="7">
        <v>7.61</v>
      </c>
      <c r="H414" t="s">
        <v>1374</v>
      </c>
      <c r="I414" t="s">
        <v>27</v>
      </c>
      <c r="J414" s="15" t="s">
        <v>28</v>
      </c>
      <c r="M414" s="7">
        <v>70.104900000000001</v>
      </c>
      <c r="O414" s="14">
        <v>4.6153E-14</v>
      </c>
    </row>
    <row r="415" spans="1:16" x14ac:dyDescent="0.25">
      <c r="A415" s="5" t="s">
        <v>2087</v>
      </c>
      <c r="B415" s="1" t="s">
        <v>2098</v>
      </c>
      <c r="C415" t="s">
        <v>2099</v>
      </c>
      <c r="D415" s="26" t="s">
        <v>2090</v>
      </c>
      <c r="E415" s="1" t="s">
        <v>1332</v>
      </c>
      <c r="F415" s="7">
        <v>74.56</v>
      </c>
      <c r="G415" s="7">
        <v>7.61</v>
      </c>
      <c r="H415" t="s">
        <v>1374</v>
      </c>
      <c r="I415" t="s">
        <v>27</v>
      </c>
      <c r="J415" s="15" t="s">
        <v>28</v>
      </c>
      <c r="M415" s="7">
        <v>70.772099999999995</v>
      </c>
      <c r="O415" s="14">
        <v>3.0924000000000002E-14</v>
      </c>
    </row>
    <row r="416" spans="1:16" x14ac:dyDescent="0.25">
      <c r="A416" s="5" t="s">
        <v>2087</v>
      </c>
      <c r="B416" s="1" t="s">
        <v>2098</v>
      </c>
      <c r="C416" t="s">
        <v>2099</v>
      </c>
      <c r="D416" s="26" t="s">
        <v>2090</v>
      </c>
      <c r="E416" s="1" t="s">
        <v>1332</v>
      </c>
      <c r="F416" s="7">
        <v>74.56</v>
      </c>
      <c r="G416" s="7">
        <v>7.61</v>
      </c>
      <c r="H416" t="s">
        <v>1374</v>
      </c>
      <c r="I416" t="s">
        <v>27</v>
      </c>
      <c r="J416" s="15" t="s">
        <v>28</v>
      </c>
      <c r="M416" s="7">
        <v>71.084000000000003</v>
      </c>
      <c r="O416" s="14">
        <v>1.8580000000000001E-14</v>
      </c>
    </row>
    <row r="417" spans="1:23" x14ac:dyDescent="0.25">
      <c r="A417" s="5" t="s">
        <v>2087</v>
      </c>
      <c r="B417" s="1" t="s">
        <v>2098</v>
      </c>
      <c r="C417" t="s">
        <v>2099</v>
      </c>
      <c r="D417" s="26" t="s">
        <v>2090</v>
      </c>
      <c r="E417" s="1" t="s">
        <v>1332</v>
      </c>
      <c r="F417" s="7">
        <v>74.56</v>
      </c>
      <c r="G417" s="7">
        <v>7.61</v>
      </c>
      <c r="H417" t="s">
        <v>1374</v>
      </c>
      <c r="I417" t="s">
        <v>27</v>
      </c>
      <c r="J417" s="15" t="s">
        <v>28</v>
      </c>
      <c r="M417" s="7">
        <v>68.724800000000002</v>
      </c>
      <c r="O417" s="14">
        <v>1.651E-13</v>
      </c>
    </row>
    <row r="418" spans="1:23" s="16" customFormat="1" x14ac:dyDescent="0.25">
      <c r="A418" s="18" t="s">
        <v>2087</v>
      </c>
      <c r="B418" s="19" t="s">
        <v>2098</v>
      </c>
      <c r="C418" s="16" t="s">
        <v>2099</v>
      </c>
      <c r="D418" s="27" t="s">
        <v>2090</v>
      </c>
      <c r="E418" s="19" t="s">
        <v>1332</v>
      </c>
      <c r="F418" s="17">
        <v>74.56</v>
      </c>
      <c r="G418" s="17">
        <v>7.61</v>
      </c>
      <c r="H418" s="16" t="s">
        <v>1374</v>
      </c>
      <c r="I418" s="16" t="s">
        <v>27</v>
      </c>
      <c r="J418" s="21" t="s">
        <v>28</v>
      </c>
      <c r="L418" s="17"/>
      <c r="M418" s="17">
        <v>68.979900000000001</v>
      </c>
      <c r="N418" s="22"/>
      <c r="O418" s="23">
        <v>8.2799999999999995E-12</v>
      </c>
      <c r="P418" s="31"/>
      <c r="Q418" s="23"/>
      <c r="R418" s="22"/>
      <c r="S418" s="17"/>
      <c r="T418" s="17"/>
      <c r="U418" s="50"/>
      <c r="W418"/>
    </row>
    <row r="419" spans="1:23" x14ac:dyDescent="0.25">
      <c r="A419" s="5" t="s">
        <v>2101</v>
      </c>
      <c r="B419" s="1" t="s">
        <v>2102</v>
      </c>
      <c r="C419" t="s">
        <v>2103</v>
      </c>
      <c r="D419" s="26" t="s">
        <v>2104</v>
      </c>
      <c r="E419" s="1" t="s">
        <v>1332</v>
      </c>
      <c r="F419" s="7">
        <v>71</v>
      </c>
      <c r="G419" s="7">
        <v>9</v>
      </c>
      <c r="H419" t="s">
        <v>727</v>
      </c>
      <c r="I419" t="s">
        <v>27</v>
      </c>
      <c r="J419" s="15" t="s">
        <v>332</v>
      </c>
      <c r="K419">
        <v>1</v>
      </c>
      <c r="L419" s="7">
        <v>36.815199999999997</v>
      </c>
      <c r="O419" s="14">
        <v>2.1874000000000001E-16</v>
      </c>
    </row>
    <row r="420" spans="1:23" x14ac:dyDescent="0.25">
      <c r="A420" s="5" t="s">
        <v>2101</v>
      </c>
      <c r="B420" s="1" t="s">
        <v>2102</v>
      </c>
      <c r="C420" t="s">
        <v>2103</v>
      </c>
      <c r="D420" s="26" t="s">
        <v>2104</v>
      </c>
      <c r="E420" s="1" t="s">
        <v>1332</v>
      </c>
      <c r="F420" s="7">
        <v>71</v>
      </c>
      <c r="G420" s="7">
        <v>9</v>
      </c>
      <c r="H420" t="s">
        <v>727</v>
      </c>
      <c r="I420" t="s">
        <v>27</v>
      </c>
      <c r="J420" s="15" t="s">
        <v>332</v>
      </c>
      <c r="K420">
        <v>2</v>
      </c>
      <c r="L420" s="7">
        <v>56.9893</v>
      </c>
      <c r="O420" s="14">
        <v>3.9076999999999999E-16</v>
      </c>
    </row>
    <row r="421" spans="1:23" x14ac:dyDescent="0.25">
      <c r="A421" s="5" t="s">
        <v>2101</v>
      </c>
      <c r="B421" s="1" t="s">
        <v>2102</v>
      </c>
      <c r="C421" t="s">
        <v>2103</v>
      </c>
      <c r="D421" s="26" t="s">
        <v>2104</v>
      </c>
      <c r="E421" s="1" t="s">
        <v>1332</v>
      </c>
      <c r="F421" s="7">
        <v>71</v>
      </c>
      <c r="G421" s="7">
        <v>9</v>
      </c>
      <c r="H421" t="s">
        <v>727</v>
      </c>
      <c r="I421" t="s">
        <v>27</v>
      </c>
      <c r="J421" s="15" t="s">
        <v>332</v>
      </c>
      <c r="K421">
        <v>3</v>
      </c>
      <c r="L421" s="7">
        <v>60.132300000000001</v>
      </c>
      <c r="O421" s="14">
        <v>1.5628999999999999E-14</v>
      </c>
    </row>
    <row r="422" spans="1:23" x14ac:dyDescent="0.25">
      <c r="A422" s="5" t="s">
        <v>2101</v>
      </c>
      <c r="B422" s="1" t="s">
        <v>2102</v>
      </c>
      <c r="C422" t="s">
        <v>2103</v>
      </c>
      <c r="D422" s="26" t="s">
        <v>2104</v>
      </c>
      <c r="E422" s="1" t="s">
        <v>1332</v>
      </c>
      <c r="F422" s="7">
        <v>71</v>
      </c>
      <c r="G422" s="7">
        <v>9</v>
      </c>
      <c r="H422" t="s">
        <v>727</v>
      </c>
      <c r="I422" t="s">
        <v>27</v>
      </c>
      <c r="J422" s="15" t="s">
        <v>332</v>
      </c>
      <c r="K422">
        <v>4</v>
      </c>
      <c r="L422" s="7">
        <v>63.227800000000002</v>
      </c>
      <c r="O422" s="14">
        <v>1.2459999999999999E-13</v>
      </c>
    </row>
    <row r="423" spans="1:23" x14ac:dyDescent="0.25">
      <c r="A423" s="5" t="s">
        <v>2101</v>
      </c>
      <c r="B423" s="1" t="s">
        <v>2102</v>
      </c>
      <c r="C423" t="s">
        <v>2103</v>
      </c>
      <c r="D423" s="26" t="s">
        <v>2104</v>
      </c>
      <c r="E423" s="1" t="s">
        <v>1332</v>
      </c>
      <c r="F423" s="7">
        <v>71</v>
      </c>
      <c r="G423" s="7">
        <v>9</v>
      </c>
      <c r="H423" t="s">
        <v>727</v>
      </c>
      <c r="I423" t="s">
        <v>27</v>
      </c>
      <c r="J423" s="15" t="s">
        <v>332</v>
      </c>
      <c r="K423">
        <v>5</v>
      </c>
      <c r="L423" s="7">
        <v>72.915000000000006</v>
      </c>
      <c r="O423" s="14">
        <v>5.2133999999999998E-13</v>
      </c>
    </row>
    <row r="424" spans="1:23" s="16" customFormat="1" x14ac:dyDescent="0.25">
      <c r="A424" s="18" t="s">
        <v>2101</v>
      </c>
      <c r="B424" s="19" t="s">
        <v>2102</v>
      </c>
      <c r="C424" s="16" t="s">
        <v>2103</v>
      </c>
      <c r="D424" s="27" t="s">
        <v>2104</v>
      </c>
      <c r="E424" s="19" t="s">
        <v>1332</v>
      </c>
      <c r="F424" s="17">
        <v>71</v>
      </c>
      <c r="G424" s="17">
        <v>9</v>
      </c>
      <c r="H424" s="16" t="s">
        <v>727</v>
      </c>
      <c r="I424" s="16" t="s">
        <v>27</v>
      </c>
      <c r="J424" s="21" t="s">
        <v>332</v>
      </c>
      <c r="K424" s="16">
        <v>6</v>
      </c>
      <c r="L424" s="17">
        <v>74.326899999999995</v>
      </c>
      <c r="O424" s="23">
        <v>5.7870000000000005E-13</v>
      </c>
      <c r="P424" s="31"/>
      <c r="Q424" s="23"/>
      <c r="R424" s="22"/>
      <c r="S424" s="17"/>
      <c r="T424" s="17"/>
      <c r="U424" s="50"/>
      <c r="W424"/>
    </row>
    <row r="425" spans="1:23" x14ac:dyDescent="0.25">
      <c r="A425" s="5" t="s">
        <v>2105</v>
      </c>
      <c r="B425" s="1" t="s">
        <v>1440</v>
      </c>
      <c r="C425" t="s">
        <v>2106</v>
      </c>
      <c r="D425" s="26" t="s">
        <v>2107</v>
      </c>
      <c r="E425" s="1" t="s">
        <v>1443</v>
      </c>
      <c r="F425" s="7">
        <v>70.930000000000007</v>
      </c>
      <c r="G425" s="7">
        <v>7.95</v>
      </c>
      <c r="H425" t="s">
        <v>415</v>
      </c>
      <c r="I425" t="s">
        <v>27</v>
      </c>
      <c r="J425" s="15" t="s">
        <v>28</v>
      </c>
      <c r="L425" s="7">
        <v>81.116600000000005</v>
      </c>
      <c r="O425" s="14">
        <v>6.3816999999999998E-12</v>
      </c>
    </row>
    <row r="426" spans="1:23" x14ac:dyDescent="0.25">
      <c r="A426" s="5" t="s">
        <v>2105</v>
      </c>
      <c r="B426" s="1" t="s">
        <v>1440</v>
      </c>
      <c r="C426" t="s">
        <v>2106</v>
      </c>
      <c r="D426" s="26" t="s">
        <v>2107</v>
      </c>
      <c r="E426" s="1" t="s">
        <v>1443</v>
      </c>
      <c r="F426" s="7">
        <v>70.930000000000007</v>
      </c>
      <c r="G426" s="7">
        <v>7.95</v>
      </c>
      <c r="H426" t="s">
        <v>415</v>
      </c>
      <c r="I426" t="s">
        <v>27</v>
      </c>
      <c r="J426" s="15" t="s">
        <v>28</v>
      </c>
      <c r="L426" s="7">
        <v>79.694699999999997</v>
      </c>
      <c r="O426" s="14">
        <v>4.0940000000000001E-12</v>
      </c>
    </row>
    <row r="427" spans="1:23" x14ac:dyDescent="0.25">
      <c r="A427" s="5" t="s">
        <v>2105</v>
      </c>
      <c r="B427" s="1" t="s">
        <v>1440</v>
      </c>
      <c r="C427" t="s">
        <v>2106</v>
      </c>
      <c r="D427" s="26" t="s">
        <v>2107</v>
      </c>
      <c r="E427" s="1" t="s">
        <v>1443</v>
      </c>
      <c r="F427" s="7">
        <v>70.930000000000007</v>
      </c>
      <c r="G427" s="7">
        <v>7.95</v>
      </c>
      <c r="H427" t="s">
        <v>415</v>
      </c>
      <c r="I427" t="s">
        <v>27</v>
      </c>
      <c r="J427" s="15" t="s">
        <v>28</v>
      </c>
      <c r="L427" s="7">
        <v>76.808300000000003</v>
      </c>
      <c r="O427" s="14">
        <v>2.4951000000000001E-12</v>
      </c>
    </row>
    <row r="428" spans="1:23" x14ac:dyDescent="0.25">
      <c r="A428" s="5" t="s">
        <v>2105</v>
      </c>
      <c r="B428" s="1" t="s">
        <v>1440</v>
      </c>
      <c r="C428" t="s">
        <v>2106</v>
      </c>
      <c r="D428" s="26" t="s">
        <v>2107</v>
      </c>
      <c r="E428" s="1" t="s">
        <v>1443</v>
      </c>
      <c r="F428" s="7">
        <v>70.930000000000007</v>
      </c>
      <c r="G428" s="7">
        <v>7.95</v>
      </c>
      <c r="H428" t="s">
        <v>415</v>
      </c>
      <c r="I428" t="s">
        <v>27</v>
      </c>
      <c r="J428" s="15" t="s">
        <v>28</v>
      </c>
      <c r="L428" s="7">
        <v>78.043199999999999</v>
      </c>
      <c r="O428" s="14">
        <v>1.7002999999999999E-12</v>
      </c>
    </row>
    <row r="429" spans="1:23" x14ac:dyDescent="0.25">
      <c r="A429" s="5" t="s">
        <v>2105</v>
      </c>
      <c r="B429" s="1" t="s">
        <v>1440</v>
      </c>
      <c r="C429" t="s">
        <v>2106</v>
      </c>
      <c r="D429" s="26" t="s">
        <v>2107</v>
      </c>
      <c r="E429" s="1" t="s">
        <v>1443</v>
      </c>
      <c r="F429" s="7">
        <v>70.930000000000007</v>
      </c>
      <c r="G429" s="7">
        <v>7.95</v>
      </c>
      <c r="H429" t="s">
        <v>415</v>
      </c>
      <c r="I429" t="s">
        <v>27</v>
      </c>
      <c r="J429" s="15" t="s">
        <v>28</v>
      </c>
      <c r="L429" s="7">
        <v>80.317099999999996</v>
      </c>
      <c r="O429" s="14">
        <v>1.591E-12</v>
      </c>
    </row>
    <row r="430" spans="1:23" x14ac:dyDescent="0.25">
      <c r="A430" s="5" t="s">
        <v>2105</v>
      </c>
      <c r="B430" s="1" t="s">
        <v>1440</v>
      </c>
      <c r="C430" t="s">
        <v>2106</v>
      </c>
      <c r="D430" s="26" t="s">
        <v>2107</v>
      </c>
      <c r="E430" s="1" t="s">
        <v>1443</v>
      </c>
      <c r="F430" s="7">
        <v>70.930000000000007</v>
      </c>
      <c r="G430" s="7">
        <v>7.95</v>
      </c>
      <c r="H430" t="s">
        <v>415</v>
      </c>
      <c r="I430" t="s">
        <v>27</v>
      </c>
      <c r="J430" s="15" t="s">
        <v>28</v>
      </c>
      <c r="L430" s="7">
        <v>81.454599999999999</v>
      </c>
      <c r="O430" s="14">
        <v>1.572E-12</v>
      </c>
    </row>
    <row r="431" spans="1:23" x14ac:dyDescent="0.25">
      <c r="A431" s="5" t="s">
        <v>2105</v>
      </c>
      <c r="B431" s="1" t="s">
        <v>1440</v>
      </c>
      <c r="C431" t="s">
        <v>2106</v>
      </c>
      <c r="D431" s="26" t="s">
        <v>2107</v>
      </c>
      <c r="E431" s="1" t="s">
        <v>1443</v>
      </c>
      <c r="F431" s="7">
        <v>70.930000000000007</v>
      </c>
      <c r="G431" s="7">
        <v>7.95</v>
      </c>
      <c r="H431" t="s">
        <v>415</v>
      </c>
      <c r="I431" t="s">
        <v>27</v>
      </c>
      <c r="J431" s="15" t="s">
        <v>28</v>
      </c>
      <c r="L431" s="7">
        <v>78.736999999999995</v>
      </c>
      <c r="O431" s="14">
        <v>1.1844000000000001E-12</v>
      </c>
    </row>
    <row r="432" spans="1:23" x14ac:dyDescent="0.25">
      <c r="A432" s="5" t="s">
        <v>2105</v>
      </c>
      <c r="B432" s="1" t="s">
        <v>1440</v>
      </c>
      <c r="C432" t="s">
        <v>2106</v>
      </c>
      <c r="D432" s="26" t="s">
        <v>2107</v>
      </c>
      <c r="E432" s="1" t="s">
        <v>1443</v>
      </c>
      <c r="F432" s="7">
        <v>70.930000000000007</v>
      </c>
      <c r="G432" s="7">
        <v>7.95</v>
      </c>
      <c r="H432" t="s">
        <v>415</v>
      </c>
      <c r="I432" t="s">
        <v>27</v>
      </c>
      <c r="J432" s="15" t="s">
        <v>28</v>
      </c>
      <c r="L432" s="7">
        <v>80.956400000000002</v>
      </c>
      <c r="O432" s="14">
        <v>1.0966E-12</v>
      </c>
    </row>
    <row r="433" spans="1:15" x14ac:dyDescent="0.25">
      <c r="A433" s="5" t="s">
        <v>2105</v>
      </c>
      <c r="B433" s="1" t="s">
        <v>1440</v>
      </c>
      <c r="C433" t="s">
        <v>2106</v>
      </c>
      <c r="D433" s="26" t="s">
        <v>2107</v>
      </c>
      <c r="E433" s="1" t="s">
        <v>1443</v>
      </c>
      <c r="F433" s="7">
        <v>70.930000000000007</v>
      </c>
      <c r="G433" s="7">
        <v>7.95</v>
      </c>
      <c r="H433" t="s">
        <v>415</v>
      </c>
      <c r="I433" t="s">
        <v>27</v>
      </c>
      <c r="J433" s="15" t="s">
        <v>28</v>
      </c>
      <c r="L433" s="7">
        <v>85.913300000000007</v>
      </c>
      <c r="O433" s="14">
        <v>2.6577999999999998E-12</v>
      </c>
    </row>
    <row r="434" spans="1:15" x14ac:dyDescent="0.25">
      <c r="A434" s="5" t="s">
        <v>2105</v>
      </c>
      <c r="B434" s="1" t="s">
        <v>1440</v>
      </c>
      <c r="C434" t="s">
        <v>2106</v>
      </c>
      <c r="D434" s="26" t="s">
        <v>2107</v>
      </c>
      <c r="E434" s="1" t="s">
        <v>1443</v>
      </c>
      <c r="F434" s="7">
        <v>70.930000000000007</v>
      </c>
      <c r="G434" s="7">
        <v>7.95</v>
      </c>
      <c r="H434" t="s">
        <v>415</v>
      </c>
      <c r="I434" t="s">
        <v>27</v>
      </c>
      <c r="J434" s="15" t="s">
        <v>28</v>
      </c>
      <c r="L434" s="7">
        <v>84.817499999999995</v>
      </c>
      <c r="O434" s="14">
        <v>1.7594E-12</v>
      </c>
    </row>
    <row r="435" spans="1:15" x14ac:dyDescent="0.25">
      <c r="A435" s="5" t="s">
        <v>2105</v>
      </c>
      <c r="B435" s="1" t="s">
        <v>1440</v>
      </c>
      <c r="C435" t="s">
        <v>2106</v>
      </c>
      <c r="D435" s="26" t="s">
        <v>2107</v>
      </c>
      <c r="E435" s="1" t="s">
        <v>1443</v>
      </c>
      <c r="F435" s="7">
        <v>70.930000000000007</v>
      </c>
      <c r="G435" s="7">
        <v>7.95</v>
      </c>
      <c r="H435" t="s">
        <v>415</v>
      </c>
      <c r="I435" t="s">
        <v>27</v>
      </c>
      <c r="J435" s="15" t="s">
        <v>28</v>
      </c>
      <c r="L435" s="7">
        <v>84.435699999999997</v>
      </c>
      <c r="O435" s="14">
        <v>1.6170000000000001E-12</v>
      </c>
    </row>
    <row r="436" spans="1:15" x14ac:dyDescent="0.25">
      <c r="A436" s="5" t="s">
        <v>2105</v>
      </c>
      <c r="B436" s="1" t="s">
        <v>1440</v>
      </c>
      <c r="C436" t="s">
        <v>2106</v>
      </c>
      <c r="D436" s="26" t="s">
        <v>2107</v>
      </c>
      <c r="E436" s="1" t="s">
        <v>1443</v>
      </c>
      <c r="F436" s="7">
        <v>70.930000000000007</v>
      </c>
      <c r="G436" s="7">
        <v>7.95</v>
      </c>
      <c r="H436" t="s">
        <v>415</v>
      </c>
      <c r="I436" t="s">
        <v>27</v>
      </c>
      <c r="J436" s="15" t="s">
        <v>28</v>
      </c>
      <c r="L436" s="7">
        <v>87.558999999999997</v>
      </c>
      <c r="O436" s="14">
        <v>8.3433000000000004E-13</v>
      </c>
    </row>
    <row r="437" spans="1:15" x14ac:dyDescent="0.25">
      <c r="A437" s="5" t="s">
        <v>2105</v>
      </c>
      <c r="B437" s="1" t="s">
        <v>1440</v>
      </c>
      <c r="C437" t="s">
        <v>2106</v>
      </c>
      <c r="D437" s="26" t="s">
        <v>2107</v>
      </c>
      <c r="E437" s="1" t="s">
        <v>1443</v>
      </c>
      <c r="F437" s="7">
        <v>70.930000000000007</v>
      </c>
      <c r="G437" s="7">
        <v>7.95</v>
      </c>
      <c r="H437" t="s">
        <v>415</v>
      </c>
      <c r="I437" t="s">
        <v>27</v>
      </c>
      <c r="J437" s="15" t="s">
        <v>28</v>
      </c>
      <c r="L437" s="7">
        <v>87.013099999999994</v>
      </c>
      <c r="O437" s="14">
        <v>7.2730999999999996E-13</v>
      </c>
    </row>
    <row r="438" spans="1:15" x14ac:dyDescent="0.25">
      <c r="A438" s="5" t="s">
        <v>2105</v>
      </c>
      <c r="B438" s="1" t="s">
        <v>1440</v>
      </c>
      <c r="C438" t="s">
        <v>2106</v>
      </c>
      <c r="D438" s="26" t="s">
        <v>2107</v>
      </c>
      <c r="E438" s="1" t="s">
        <v>1443</v>
      </c>
      <c r="F438" s="7">
        <v>70.930000000000007</v>
      </c>
      <c r="G438" s="7">
        <v>7.95</v>
      </c>
      <c r="H438" t="s">
        <v>415</v>
      </c>
      <c r="I438" t="s">
        <v>27</v>
      </c>
      <c r="J438" s="15" t="s">
        <v>28</v>
      </c>
      <c r="L438" s="7">
        <v>86.141199999999998</v>
      </c>
      <c r="O438" s="14">
        <v>6.1439999999999999E-13</v>
      </c>
    </row>
    <row r="439" spans="1:15" x14ac:dyDescent="0.25">
      <c r="A439" s="5" t="s">
        <v>2105</v>
      </c>
      <c r="B439" s="1" t="s">
        <v>1440</v>
      </c>
      <c r="C439" t="s">
        <v>2106</v>
      </c>
      <c r="D439" s="26" t="s">
        <v>2107</v>
      </c>
      <c r="E439" s="1" t="s">
        <v>1443</v>
      </c>
      <c r="F439" s="7">
        <v>70.930000000000007</v>
      </c>
      <c r="G439" s="7">
        <v>7.95</v>
      </c>
      <c r="H439" t="s">
        <v>415</v>
      </c>
      <c r="I439" t="s">
        <v>27</v>
      </c>
      <c r="J439" s="15" t="s">
        <v>28</v>
      </c>
      <c r="L439" s="7">
        <v>83.286900000000003</v>
      </c>
      <c r="O439" s="14">
        <v>1.1169E-12</v>
      </c>
    </row>
    <row r="440" spans="1:15" x14ac:dyDescent="0.25">
      <c r="A440" s="5" t="s">
        <v>2105</v>
      </c>
      <c r="B440" s="1" t="s">
        <v>1440</v>
      </c>
      <c r="C440" t="s">
        <v>2106</v>
      </c>
      <c r="D440" s="26" t="s">
        <v>2107</v>
      </c>
      <c r="E440" s="1" t="s">
        <v>1443</v>
      </c>
      <c r="F440" s="7">
        <v>70.930000000000007</v>
      </c>
      <c r="G440" s="7">
        <v>7.95</v>
      </c>
      <c r="H440" t="s">
        <v>415</v>
      </c>
      <c r="I440" t="s">
        <v>27</v>
      </c>
      <c r="J440" s="15" t="s">
        <v>28</v>
      </c>
      <c r="L440" s="7">
        <v>83.610100000000003</v>
      </c>
      <c r="O440" s="14">
        <v>1.0476000000000001E-12</v>
      </c>
    </row>
    <row r="441" spans="1:15" x14ac:dyDescent="0.25">
      <c r="A441" s="5" t="s">
        <v>2105</v>
      </c>
      <c r="B441" s="1" t="s">
        <v>1440</v>
      </c>
      <c r="C441" t="s">
        <v>2106</v>
      </c>
      <c r="D441" s="26" t="s">
        <v>2107</v>
      </c>
      <c r="E441" s="1" t="s">
        <v>1443</v>
      </c>
      <c r="F441" s="7">
        <v>70.930000000000007</v>
      </c>
      <c r="G441" s="7">
        <v>7.95</v>
      </c>
      <c r="H441" t="s">
        <v>415</v>
      </c>
      <c r="I441" t="s">
        <v>27</v>
      </c>
      <c r="J441" s="15" t="s">
        <v>28</v>
      </c>
      <c r="L441" s="7">
        <v>83.986599999999996</v>
      </c>
      <c r="O441" s="14">
        <v>9.5177000000000009E-13</v>
      </c>
    </row>
    <row r="442" spans="1:15" x14ac:dyDescent="0.25">
      <c r="A442" s="5" t="s">
        <v>2105</v>
      </c>
      <c r="B442" s="1" t="s">
        <v>1440</v>
      </c>
      <c r="C442" t="s">
        <v>2106</v>
      </c>
      <c r="D442" s="26" t="s">
        <v>2107</v>
      </c>
      <c r="E442" s="1" t="s">
        <v>1443</v>
      </c>
      <c r="F442" s="7">
        <v>70.930000000000007</v>
      </c>
      <c r="G442" s="7">
        <v>7.95</v>
      </c>
      <c r="H442" t="s">
        <v>415</v>
      </c>
      <c r="I442" t="s">
        <v>27</v>
      </c>
      <c r="J442" s="15" t="s">
        <v>28</v>
      </c>
      <c r="L442" s="7">
        <v>84.471500000000006</v>
      </c>
      <c r="O442" s="14">
        <v>8.6457000000000002E-13</v>
      </c>
    </row>
    <row r="443" spans="1:15" x14ac:dyDescent="0.25">
      <c r="A443" s="5" t="s">
        <v>2105</v>
      </c>
      <c r="B443" s="1" t="s">
        <v>1440</v>
      </c>
      <c r="C443" t="s">
        <v>2106</v>
      </c>
      <c r="D443" s="26" t="s">
        <v>2107</v>
      </c>
      <c r="E443" s="1" t="s">
        <v>1443</v>
      </c>
      <c r="F443" s="7">
        <v>70.930000000000007</v>
      </c>
      <c r="G443" s="7">
        <v>7.95</v>
      </c>
      <c r="H443" t="s">
        <v>415</v>
      </c>
      <c r="I443" t="s">
        <v>27</v>
      </c>
      <c r="J443" s="15" t="s">
        <v>28</v>
      </c>
      <c r="L443" s="7">
        <v>77.531199999999998</v>
      </c>
      <c r="O443" s="14">
        <v>7.4363000000000003E-13</v>
      </c>
    </row>
    <row r="444" spans="1:15" x14ac:dyDescent="0.25">
      <c r="A444" s="5" t="s">
        <v>2105</v>
      </c>
      <c r="B444" s="1" t="s">
        <v>1440</v>
      </c>
      <c r="C444" t="s">
        <v>2106</v>
      </c>
      <c r="D444" s="26" t="s">
        <v>2107</v>
      </c>
      <c r="E444" s="1" t="s">
        <v>1443</v>
      </c>
      <c r="F444" s="7">
        <v>70.930000000000007</v>
      </c>
      <c r="G444" s="7">
        <v>7.95</v>
      </c>
      <c r="H444" t="s">
        <v>415</v>
      </c>
      <c r="I444" t="s">
        <v>27</v>
      </c>
      <c r="J444" s="15" t="s">
        <v>28</v>
      </c>
      <c r="L444" s="7">
        <v>76.427300000000002</v>
      </c>
      <c r="O444" s="14">
        <v>3.7358999999999998E-13</v>
      </c>
    </row>
    <row r="445" spans="1:15" x14ac:dyDescent="0.25">
      <c r="A445" s="5" t="s">
        <v>2105</v>
      </c>
      <c r="B445" s="1" t="s">
        <v>1440</v>
      </c>
      <c r="C445" t="s">
        <v>2106</v>
      </c>
      <c r="D445" s="26" t="s">
        <v>2107</v>
      </c>
      <c r="E445" s="1" t="s">
        <v>1443</v>
      </c>
      <c r="F445" s="7">
        <v>70.930000000000007</v>
      </c>
      <c r="G445" s="7">
        <v>7.95</v>
      </c>
      <c r="H445" t="s">
        <v>415</v>
      </c>
      <c r="I445" t="s">
        <v>27</v>
      </c>
      <c r="J445" s="15" t="s">
        <v>28</v>
      </c>
      <c r="L445" s="7">
        <v>78.760599999999997</v>
      </c>
      <c r="O445" s="14">
        <v>4.1864999999999999E-13</v>
      </c>
    </row>
    <row r="446" spans="1:15" x14ac:dyDescent="0.25">
      <c r="A446" s="5" t="s">
        <v>2105</v>
      </c>
      <c r="B446" s="1" t="s">
        <v>1440</v>
      </c>
      <c r="C446" t="s">
        <v>2106</v>
      </c>
      <c r="D446" s="26" t="s">
        <v>2107</v>
      </c>
      <c r="E446" s="1" t="s">
        <v>1443</v>
      </c>
      <c r="F446" s="7">
        <v>70.930000000000007</v>
      </c>
      <c r="G446" s="7">
        <v>7.95</v>
      </c>
      <c r="H446" t="s">
        <v>415</v>
      </c>
      <c r="I446" t="s">
        <v>27</v>
      </c>
      <c r="J446" s="15" t="s">
        <v>28</v>
      </c>
      <c r="L446" s="7">
        <v>80.444100000000006</v>
      </c>
      <c r="O446" s="14">
        <v>4.7453E-13</v>
      </c>
    </row>
    <row r="447" spans="1:15" x14ac:dyDescent="0.25">
      <c r="A447" s="5" t="s">
        <v>2105</v>
      </c>
      <c r="B447" s="1" t="s">
        <v>1440</v>
      </c>
      <c r="C447" t="s">
        <v>2106</v>
      </c>
      <c r="D447" s="26" t="s">
        <v>2107</v>
      </c>
      <c r="E447" s="1" t="s">
        <v>1443</v>
      </c>
      <c r="F447" s="7">
        <v>70.930000000000007</v>
      </c>
      <c r="G447" s="7">
        <v>7.95</v>
      </c>
      <c r="H447" t="s">
        <v>415</v>
      </c>
      <c r="I447" t="s">
        <v>27</v>
      </c>
      <c r="J447" s="15" t="s">
        <v>28</v>
      </c>
      <c r="L447" s="7">
        <v>81.199799999999996</v>
      </c>
      <c r="O447" s="14">
        <v>4.3090999999999998E-13</v>
      </c>
    </row>
    <row r="448" spans="1:15" x14ac:dyDescent="0.25">
      <c r="A448" s="5" t="s">
        <v>2105</v>
      </c>
      <c r="B448" s="1" t="s">
        <v>1440</v>
      </c>
      <c r="C448" t="s">
        <v>2106</v>
      </c>
      <c r="D448" s="26" t="s">
        <v>2107</v>
      </c>
      <c r="E448" s="1" t="s">
        <v>1443</v>
      </c>
      <c r="F448" s="7">
        <v>70.930000000000007</v>
      </c>
      <c r="G448" s="7">
        <v>7.95</v>
      </c>
      <c r="H448" t="s">
        <v>415</v>
      </c>
      <c r="I448" t="s">
        <v>27</v>
      </c>
      <c r="J448" s="15" t="s">
        <v>28</v>
      </c>
      <c r="L448" s="7">
        <v>81.548299999999998</v>
      </c>
      <c r="O448" s="14">
        <v>9.5460999999999991E-13</v>
      </c>
    </row>
    <row r="449" spans="1:15" x14ac:dyDescent="0.25">
      <c r="A449" s="5" t="s">
        <v>2105</v>
      </c>
      <c r="B449" s="1" t="s">
        <v>1440</v>
      </c>
      <c r="C449" t="s">
        <v>1731</v>
      </c>
      <c r="D449" s="26" t="s">
        <v>2107</v>
      </c>
      <c r="E449" s="1" t="s">
        <v>1443</v>
      </c>
      <c r="F449" s="7">
        <v>70.930000000000007</v>
      </c>
      <c r="G449" s="7">
        <v>7.95</v>
      </c>
      <c r="H449" t="s">
        <v>415</v>
      </c>
      <c r="I449" t="s">
        <v>27</v>
      </c>
      <c r="J449" s="15" t="s">
        <v>28</v>
      </c>
      <c r="L449" s="7">
        <v>81.273200000000003</v>
      </c>
      <c r="O449" s="14">
        <v>3.3048000000000001E-11</v>
      </c>
    </row>
    <row r="450" spans="1:15" x14ac:dyDescent="0.25">
      <c r="A450" s="5" t="s">
        <v>2105</v>
      </c>
      <c r="B450" s="1" t="s">
        <v>1440</v>
      </c>
      <c r="C450" t="s">
        <v>1731</v>
      </c>
      <c r="D450" s="26" t="s">
        <v>2107</v>
      </c>
      <c r="E450" s="1" t="s">
        <v>1443</v>
      </c>
      <c r="F450" s="7">
        <v>70.930000000000007</v>
      </c>
      <c r="G450" s="7">
        <v>7.95</v>
      </c>
      <c r="H450" t="s">
        <v>415</v>
      </c>
      <c r="I450" t="s">
        <v>27</v>
      </c>
      <c r="J450" s="15" t="s">
        <v>28</v>
      </c>
      <c r="L450" s="7">
        <v>81.382499999999993</v>
      </c>
      <c r="O450" s="14">
        <v>5.3835000000000002E-12</v>
      </c>
    </row>
    <row r="451" spans="1:15" x14ac:dyDescent="0.25">
      <c r="A451" s="5" t="s">
        <v>2105</v>
      </c>
      <c r="B451" s="1" t="s">
        <v>1440</v>
      </c>
      <c r="C451" t="s">
        <v>1731</v>
      </c>
      <c r="D451" s="26" t="s">
        <v>2107</v>
      </c>
      <c r="E451" s="1" t="s">
        <v>1443</v>
      </c>
      <c r="F451" s="7">
        <v>70.930000000000007</v>
      </c>
      <c r="G451" s="7">
        <v>7.95</v>
      </c>
      <c r="H451" t="s">
        <v>415</v>
      </c>
      <c r="I451" t="s">
        <v>27</v>
      </c>
      <c r="J451" s="15" t="s">
        <v>28</v>
      </c>
      <c r="L451" s="7">
        <v>79.070599999999999</v>
      </c>
      <c r="O451" s="14">
        <v>1.5766E-12</v>
      </c>
    </row>
    <row r="452" spans="1:15" x14ac:dyDescent="0.25">
      <c r="A452" s="5" t="s">
        <v>2105</v>
      </c>
      <c r="B452" s="1" t="s">
        <v>1440</v>
      </c>
      <c r="C452" t="s">
        <v>1731</v>
      </c>
      <c r="D452" s="26" t="s">
        <v>2107</v>
      </c>
      <c r="E452" s="1" t="s">
        <v>1443</v>
      </c>
      <c r="F452" s="7">
        <v>70.930000000000007</v>
      </c>
      <c r="G452" s="7">
        <v>7.95</v>
      </c>
      <c r="H452" t="s">
        <v>415</v>
      </c>
      <c r="I452" t="s">
        <v>27</v>
      </c>
      <c r="J452" s="15" t="s">
        <v>28</v>
      </c>
      <c r="L452" s="7">
        <v>77.058000000000007</v>
      </c>
      <c r="O452" s="14">
        <v>1.2122E-12</v>
      </c>
    </row>
    <row r="453" spans="1:15" x14ac:dyDescent="0.25">
      <c r="A453" s="5" t="s">
        <v>2105</v>
      </c>
      <c r="B453" s="1" t="s">
        <v>1440</v>
      </c>
      <c r="C453" t="s">
        <v>1731</v>
      </c>
      <c r="D453" s="26" t="s">
        <v>2107</v>
      </c>
      <c r="E453" s="1" t="s">
        <v>1443</v>
      </c>
      <c r="F453" s="7">
        <v>70.930000000000007</v>
      </c>
      <c r="G453" s="7">
        <v>7.95</v>
      </c>
      <c r="H453" t="s">
        <v>415</v>
      </c>
      <c r="I453" t="s">
        <v>27</v>
      </c>
      <c r="J453" s="15" t="s">
        <v>28</v>
      </c>
      <c r="L453" s="7">
        <v>80.572400000000002</v>
      </c>
      <c r="O453" s="14">
        <v>9.3567999999999991E-13</v>
      </c>
    </row>
    <row r="454" spans="1:15" x14ac:dyDescent="0.25">
      <c r="A454" s="5" t="s">
        <v>2105</v>
      </c>
      <c r="B454" s="1" t="s">
        <v>1440</v>
      </c>
      <c r="C454" t="s">
        <v>1731</v>
      </c>
      <c r="D454" s="26" t="s">
        <v>2107</v>
      </c>
      <c r="E454" s="1" t="s">
        <v>1443</v>
      </c>
      <c r="F454" s="7">
        <v>70.930000000000007</v>
      </c>
      <c r="G454" s="7">
        <v>7.95</v>
      </c>
      <c r="H454" t="s">
        <v>415</v>
      </c>
      <c r="I454" t="s">
        <v>27</v>
      </c>
      <c r="J454" s="15" t="s">
        <v>28</v>
      </c>
      <c r="L454" s="7">
        <v>80.147900000000007</v>
      </c>
      <c r="O454" s="14">
        <v>2.0097999999999999E-13</v>
      </c>
    </row>
    <row r="455" spans="1:15" x14ac:dyDescent="0.25">
      <c r="A455" s="5" t="s">
        <v>2105</v>
      </c>
      <c r="B455" s="1" t="s">
        <v>1440</v>
      </c>
      <c r="C455" t="s">
        <v>1731</v>
      </c>
      <c r="D455" s="26" t="s">
        <v>2107</v>
      </c>
      <c r="E455" s="1" t="s">
        <v>1443</v>
      </c>
      <c r="F455" s="7">
        <v>70.930000000000007</v>
      </c>
      <c r="G455" s="7">
        <v>7.95</v>
      </c>
      <c r="H455" t="s">
        <v>415</v>
      </c>
      <c r="I455" t="s">
        <v>27</v>
      </c>
      <c r="J455" s="15" t="s">
        <v>28</v>
      </c>
      <c r="L455" s="7">
        <v>78.741900000000001</v>
      </c>
      <c r="O455" s="14">
        <v>2.2149999999999999E-13</v>
      </c>
    </row>
    <row r="456" spans="1:15" x14ac:dyDescent="0.25">
      <c r="A456" s="5" t="s">
        <v>2105</v>
      </c>
      <c r="B456" s="1" t="s">
        <v>1440</v>
      </c>
      <c r="C456" t="s">
        <v>1731</v>
      </c>
      <c r="D456" s="26" t="s">
        <v>2107</v>
      </c>
      <c r="E456" s="1" t="s">
        <v>1443</v>
      </c>
      <c r="F456" s="7">
        <v>70.930000000000007</v>
      </c>
      <c r="G456" s="7">
        <v>7.95</v>
      </c>
      <c r="H456" t="s">
        <v>415</v>
      </c>
      <c r="I456" t="s">
        <v>27</v>
      </c>
      <c r="J456" s="15" t="s">
        <v>28</v>
      </c>
      <c r="L456" s="7">
        <v>78.247399999999999</v>
      </c>
      <c r="O456" s="14">
        <v>1.7548999999999999E-13</v>
      </c>
    </row>
    <row r="457" spans="1:15" x14ac:dyDescent="0.25">
      <c r="A457" s="5" t="s">
        <v>2105</v>
      </c>
      <c r="B457" s="1" t="s">
        <v>1440</v>
      </c>
      <c r="C457" t="s">
        <v>1731</v>
      </c>
      <c r="D457" s="26" t="s">
        <v>2107</v>
      </c>
      <c r="E457" s="1" t="s">
        <v>1443</v>
      </c>
      <c r="F457" s="7">
        <v>70.930000000000007</v>
      </c>
      <c r="G457" s="7">
        <v>7.95</v>
      </c>
      <c r="H457" t="s">
        <v>415</v>
      </c>
      <c r="I457" t="s">
        <v>27</v>
      </c>
      <c r="J457" s="15" t="s">
        <v>28</v>
      </c>
      <c r="L457" s="7">
        <v>77.811099999999996</v>
      </c>
      <c r="O457" s="14">
        <v>1.5959E-13</v>
      </c>
    </row>
    <row r="458" spans="1:15" x14ac:dyDescent="0.25">
      <c r="A458" s="5" t="s">
        <v>2105</v>
      </c>
      <c r="B458" s="1" t="s">
        <v>1440</v>
      </c>
      <c r="C458" t="s">
        <v>1731</v>
      </c>
      <c r="D458" s="26" t="s">
        <v>2107</v>
      </c>
      <c r="E458" s="1" t="s">
        <v>1443</v>
      </c>
      <c r="F458" s="7">
        <v>70.930000000000007</v>
      </c>
      <c r="G458" s="7">
        <v>7.95</v>
      </c>
      <c r="H458" t="s">
        <v>415</v>
      </c>
      <c r="I458" t="s">
        <v>27</v>
      </c>
      <c r="J458" s="15" t="s">
        <v>28</v>
      </c>
      <c r="L458" s="7">
        <v>81.473600000000005</v>
      </c>
      <c r="O458" s="14">
        <v>4.7392999999999998E-13</v>
      </c>
    </row>
    <row r="459" spans="1:15" x14ac:dyDescent="0.25">
      <c r="A459" s="5" t="s">
        <v>2105</v>
      </c>
      <c r="B459" s="1" t="s">
        <v>2108</v>
      </c>
      <c r="C459" t="s">
        <v>2109</v>
      </c>
      <c r="D459" s="26" t="s">
        <v>2107</v>
      </c>
      <c r="E459" s="1" t="s">
        <v>933</v>
      </c>
      <c r="F459" s="7">
        <v>64.5</v>
      </c>
      <c r="G459" s="7">
        <v>6</v>
      </c>
      <c r="H459" t="s">
        <v>415</v>
      </c>
      <c r="I459" t="s">
        <v>27</v>
      </c>
      <c r="J459" s="15" t="s">
        <v>28</v>
      </c>
      <c r="L459" s="7">
        <v>75.927999999999997</v>
      </c>
      <c r="O459" s="14">
        <v>1.566E-12</v>
      </c>
    </row>
    <row r="460" spans="1:15" x14ac:dyDescent="0.25">
      <c r="A460" s="5" t="s">
        <v>2105</v>
      </c>
      <c r="B460" s="1" t="s">
        <v>2108</v>
      </c>
      <c r="C460" t="s">
        <v>2109</v>
      </c>
      <c r="D460" s="26" t="s">
        <v>2107</v>
      </c>
      <c r="E460" s="1" t="s">
        <v>933</v>
      </c>
      <c r="F460" s="7">
        <v>64.5</v>
      </c>
      <c r="G460" s="7">
        <v>6</v>
      </c>
      <c r="H460" t="s">
        <v>415</v>
      </c>
      <c r="I460" t="s">
        <v>27</v>
      </c>
      <c r="J460" s="15" t="s">
        <v>28</v>
      </c>
      <c r="L460" s="7">
        <v>75.1387</v>
      </c>
      <c r="O460" s="14">
        <v>5.6000000000000004E-13</v>
      </c>
    </row>
    <row r="461" spans="1:15" x14ac:dyDescent="0.25">
      <c r="A461" s="5" t="s">
        <v>2105</v>
      </c>
      <c r="B461" s="1" t="s">
        <v>2108</v>
      </c>
      <c r="C461" t="s">
        <v>2110</v>
      </c>
      <c r="D461" s="26" t="s">
        <v>2107</v>
      </c>
      <c r="E461" s="1" t="s">
        <v>933</v>
      </c>
      <c r="F461" s="7">
        <v>64.5</v>
      </c>
      <c r="G461" s="7">
        <v>6</v>
      </c>
      <c r="H461" t="s">
        <v>415</v>
      </c>
      <c r="I461" t="s">
        <v>27</v>
      </c>
      <c r="J461" s="15" t="s">
        <v>28</v>
      </c>
      <c r="L461" s="7">
        <v>32.900199999999998</v>
      </c>
      <c r="O461" s="14">
        <v>1.378E-12</v>
      </c>
    </row>
    <row r="462" spans="1:15" x14ac:dyDescent="0.25">
      <c r="A462" s="5" t="s">
        <v>2105</v>
      </c>
      <c r="B462" s="1" t="s">
        <v>2108</v>
      </c>
      <c r="C462" t="s">
        <v>2110</v>
      </c>
      <c r="D462" s="26" t="s">
        <v>2107</v>
      </c>
      <c r="E462" s="1" t="s">
        <v>933</v>
      </c>
      <c r="F462" s="7">
        <v>64.5</v>
      </c>
      <c r="G462" s="7">
        <v>6</v>
      </c>
      <c r="H462" t="s">
        <v>415</v>
      </c>
      <c r="I462" t="s">
        <v>27</v>
      </c>
      <c r="J462" s="15" t="s">
        <v>28</v>
      </c>
      <c r="L462" s="7">
        <v>31.634899999999998</v>
      </c>
      <c r="O462" s="14">
        <v>1.1402E-13</v>
      </c>
    </row>
    <row r="463" spans="1:15" x14ac:dyDescent="0.25">
      <c r="A463" s="5" t="s">
        <v>2105</v>
      </c>
      <c r="B463" s="1" t="s">
        <v>2108</v>
      </c>
      <c r="C463" t="s">
        <v>2110</v>
      </c>
      <c r="D463" s="26" t="s">
        <v>2107</v>
      </c>
      <c r="E463" s="1" t="s">
        <v>933</v>
      </c>
      <c r="F463" s="7">
        <v>64.5</v>
      </c>
      <c r="G463" s="7">
        <v>6</v>
      </c>
      <c r="H463" t="s">
        <v>415</v>
      </c>
      <c r="I463" t="s">
        <v>27</v>
      </c>
      <c r="J463" s="15" t="s">
        <v>28</v>
      </c>
      <c r="L463" s="7">
        <v>30.8385</v>
      </c>
      <c r="O463" s="14">
        <v>3.1607000000000001E-14</v>
      </c>
    </row>
    <row r="464" spans="1:15" x14ac:dyDescent="0.25">
      <c r="A464" s="5" t="s">
        <v>2105</v>
      </c>
      <c r="B464" s="1" t="s">
        <v>2108</v>
      </c>
      <c r="C464" t="s">
        <v>2110</v>
      </c>
      <c r="D464" s="26" t="s">
        <v>2107</v>
      </c>
      <c r="E464" s="1" t="s">
        <v>933</v>
      </c>
      <c r="F464" s="7">
        <v>64.5</v>
      </c>
      <c r="G464" s="7">
        <v>6</v>
      </c>
      <c r="H464" t="s">
        <v>415</v>
      </c>
      <c r="I464" t="s">
        <v>27</v>
      </c>
      <c r="J464" s="15" t="s">
        <v>28</v>
      </c>
      <c r="L464" s="7">
        <v>31.996700000000001</v>
      </c>
      <c r="O464" s="14">
        <v>6.2908999999999997E-14</v>
      </c>
    </row>
    <row r="465" spans="1:15" x14ac:dyDescent="0.25">
      <c r="A465" s="5" t="s">
        <v>2105</v>
      </c>
      <c r="B465" s="1" t="s">
        <v>2108</v>
      </c>
      <c r="C465" t="s">
        <v>2110</v>
      </c>
      <c r="D465" s="26" t="s">
        <v>2107</v>
      </c>
      <c r="E465" s="1" t="s">
        <v>933</v>
      </c>
      <c r="F465" s="7">
        <v>64.5</v>
      </c>
      <c r="G465" s="7">
        <v>6</v>
      </c>
      <c r="H465" t="s">
        <v>415</v>
      </c>
      <c r="I465" t="s">
        <v>27</v>
      </c>
      <c r="J465" s="15" t="s">
        <v>28</v>
      </c>
      <c r="L465" s="7">
        <v>34.649500000000003</v>
      </c>
      <c r="O465" s="14">
        <v>5.8217000000000001E-14</v>
      </c>
    </row>
    <row r="466" spans="1:15" x14ac:dyDescent="0.25">
      <c r="A466" s="5" t="s">
        <v>2105</v>
      </c>
      <c r="B466" s="1" t="s">
        <v>2108</v>
      </c>
      <c r="C466" t="s">
        <v>2110</v>
      </c>
      <c r="D466" s="26" t="s">
        <v>2107</v>
      </c>
      <c r="E466" s="1" t="s">
        <v>933</v>
      </c>
      <c r="F466" s="7">
        <v>64.5</v>
      </c>
      <c r="G466" s="7">
        <v>6</v>
      </c>
      <c r="H466" t="s">
        <v>415</v>
      </c>
      <c r="I466" t="s">
        <v>27</v>
      </c>
      <c r="J466" s="15" t="s">
        <v>28</v>
      </c>
      <c r="L466" s="7">
        <v>36.965800000000002</v>
      </c>
      <c r="O466" s="14">
        <v>2.3061999999999998E-13</v>
      </c>
    </row>
    <row r="467" spans="1:15" x14ac:dyDescent="0.25">
      <c r="A467" s="5" t="s">
        <v>2105</v>
      </c>
      <c r="B467" s="1" t="s">
        <v>2108</v>
      </c>
      <c r="C467" t="s">
        <v>2110</v>
      </c>
      <c r="D467" s="26" t="s">
        <v>2107</v>
      </c>
      <c r="E467" s="1" t="s">
        <v>933</v>
      </c>
      <c r="F467" s="7">
        <v>64.5</v>
      </c>
      <c r="G467" s="7">
        <v>6</v>
      </c>
      <c r="H467" t="s">
        <v>415</v>
      </c>
      <c r="I467" t="s">
        <v>27</v>
      </c>
      <c r="J467" s="15" t="s">
        <v>28</v>
      </c>
      <c r="L467" s="7">
        <v>40.133299999999998</v>
      </c>
      <c r="O467" s="14">
        <v>8.4731000000000005E-14</v>
      </c>
    </row>
    <row r="468" spans="1:15" x14ac:dyDescent="0.25">
      <c r="A468" s="5" t="s">
        <v>2105</v>
      </c>
      <c r="B468" s="1" t="s">
        <v>2108</v>
      </c>
      <c r="C468" t="s">
        <v>2110</v>
      </c>
      <c r="D468" s="26" t="s">
        <v>2107</v>
      </c>
      <c r="E468" s="1" t="s">
        <v>933</v>
      </c>
      <c r="F468" s="7">
        <v>64.5</v>
      </c>
      <c r="G468" s="7">
        <v>6</v>
      </c>
      <c r="H468" t="s">
        <v>415</v>
      </c>
      <c r="I468" t="s">
        <v>27</v>
      </c>
      <c r="J468" s="15" t="s">
        <v>28</v>
      </c>
      <c r="L468" s="7">
        <v>41.278700000000001</v>
      </c>
      <c r="O468" s="14">
        <v>1.0914999999999999E-13</v>
      </c>
    </row>
    <row r="469" spans="1:15" x14ac:dyDescent="0.25">
      <c r="A469" s="5" t="s">
        <v>2105</v>
      </c>
      <c r="B469" s="1" t="s">
        <v>2108</v>
      </c>
      <c r="C469" t="s">
        <v>2110</v>
      </c>
      <c r="D469" s="26" t="s">
        <v>2107</v>
      </c>
      <c r="E469" s="1" t="s">
        <v>933</v>
      </c>
      <c r="F469" s="7">
        <v>64.5</v>
      </c>
      <c r="G469" s="7">
        <v>6</v>
      </c>
      <c r="H469" t="s">
        <v>415</v>
      </c>
      <c r="I469" t="s">
        <v>27</v>
      </c>
      <c r="J469" s="15" t="s">
        <v>28</v>
      </c>
      <c r="L469" s="7">
        <v>42.863900000000001</v>
      </c>
      <c r="O469" s="14">
        <v>1.7561999999999999E-13</v>
      </c>
    </row>
    <row r="470" spans="1:15" x14ac:dyDescent="0.25">
      <c r="A470" s="5" t="s">
        <v>2105</v>
      </c>
      <c r="B470" s="1" t="s">
        <v>2108</v>
      </c>
      <c r="C470" t="s">
        <v>2110</v>
      </c>
      <c r="D470" s="26" t="s">
        <v>2107</v>
      </c>
      <c r="E470" s="1" t="s">
        <v>933</v>
      </c>
      <c r="F470" s="7">
        <v>64.5</v>
      </c>
      <c r="G470" s="7">
        <v>6</v>
      </c>
      <c r="H470" t="s">
        <v>415</v>
      </c>
      <c r="I470" t="s">
        <v>27</v>
      </c>
      <c r="J470" s="15" t="s">
        <v>28</v>
      </c>
      <c r="L470" s="7">
        <v>45.575600000000001</v>
      </c>
      <c r="O470" s="14">
        <v>1.9053999999999999E-13</v>
      </c>
    </row>
    <row r="471" spans="1:15" x14ac:dyDescent="0.25">
      <c r="A471" s="5" t="s">
        <v>2105</v>
      </c>
      <c r="B471" s="1" t="s">
        <v>2108</v>
      </c>
      <c r="C471" t="s">
        <v>2110</v>
      </c>
      <c r="D471" s="26" t="s">
        <v>2107</v>
      </c>
      <c r="E471" s="1" t="s">
        <v>933</v>
      </c>
      <c r="F471" s="7">
        <v>64.5</v>
      </c>
      <c r="G471" s="7">
        <v>6</v>
      </c>
      <c r="H471" t="s">
        <v>415</v>
      </c>
      <c r="I471" t="s">
        <v>27</v>
      </c>
      <c r="J471" s="15" t="s">
        <v>28</v>
      </c>
      <c r="L471" s="7">
        <v>44.97</v>
      </c>
      <c r="O471" s="14">
        <v>1.3723000000000001E-13</v>
      </c>
    </row>
    <row r="472" spans="1:15" x14ac:dyDescent="0.25">
      <c r="A472" s="5" t="s">
        <v>2105</v>
      </c>
      <c r="B472" s="1" t="s">
        <v>2108</v>
      </c>
      <c r="C472" t="s">
        <v>2110</v>
      </c>
      <c r="D472" s="26" t="s">
        <v>2107</v>
      </c>
      <c r="E472" s="1" t="s">
        <v>933</v>
      </c>
      <c r="F472" s="7">
        <v>64.5</v>
      </c>
      <c r="G472" s="7">
        <v>6</v>
      </c>
      <c r="H472" t="s">
        <v>415</v>
      </c>
      <c r="I472" t="s">
        <v>27</v>
      </c>
      <c r="J472" s="15" t="s">
        <v>28</v>
      </c>
      <c r="L472" s="7">
        <v>48.066299999999998</v>
      </c>
      <c r="O472" s="14">
        <v>1.7825E-13</v>
      </c>
    </row>
    <row r="473" spans="1:15" x14ac:dyDescent="0.25">
      <c r="A473" s="5" t="s">
        <v>2105</v>
      </c>
      <c r="B473" s="1" t="s">
        <v>2108</v>
      </c>
      <c r="C473" t="s">
        <v>2110</v>
      </c>
      <c r="D473" s="26" t="s">
        <v>2107</v>
      </c>
      <c r="E473" s="1" t="s">
        <v>933</v>
      </c>
      <c r="F473" s="7">
        <v>64.5</v>
      </c>
      <c r="G473" s="7">
        <v>6</v>
      </c>
      <c r="H473" t="s">
        <v>415</v>
      </c>
      <c r="I473" t="s">
        <v>27</v>
      </c>
      <c r="J473" s="15" t="s">
        <v>28</v>
      </c>
      <c r="L473" s="7">
        <v>49.646099999999997</v>
      </c>
      <c r="O473" s="14">
        <v>2.3692999999999998E-13</v>
      </c>
    </row>
    <row r="474" spans="1:15" x14ac:dyDescent="0.25">
      <c r="A474" s="5" t="s">
        <v>2105</v>
      </c>
      <c r="B474" s="1" t="s">
        <v>2108</v>
      </c>
      <c r="C474" t="s">
        <v>2110</v>
      </c>
      <c r="D474" s="26" t="s">
        <v>2107</v>
      </c>
      <c r="E474" s="1" t="s">
        <v>933</v>
      </c>
      <c r="F474" s="7">
        <v>64.5</v>
      </c>
      <c r="G474" s="7">
        <v>6</v>
      </c>
      <c r="H474" t="s">
        <v>415</v>
      </c>
      <c r="I474" t="s">
        <v>27</v>
      </c>
      <c r="J474" s="15" t="s">
        <v>28</v>
      </c>
      <c r="L474" s="7">
        <v>52.667299999999997</v>
      </c>
      <c r="O474" s="14">
        <v>1.5117E-13</v>
      </c>
    </row>
    <row r="475" spans="1:15" x14ac:dyDescent="0.25">
      <c r="A475" s="5" t="s">
        <v>2105</v>
      </c>
      <c r="B475" s="1" t="s">
        <v>2108</v>
      </c>
      <c r="C475" t="s">
        <v>2110</v>
      </c>
      <c r="D475" s="26" t="s">
        <v>2107</v>
      </c>
      <c r="E475" s="1" t="s">
        <v>933</v>
      </c>
      <c r="F475" s="7">
        <v>64.5</v>
      </c>
      <c r="G475" s="7">
        <v>6</v>
      </c>
      <c r="H475" t="s">
        <v>415</v>
      </c>
      <c r="I475" t="s">
        <v>27</v>
      </c>
      <c r="J475" s="15" t="s">
        <v>28</v>
      </c>
      <c r="L475" s="7">
        <v>42.185699999999997</v>
      </c>
      <c r="O475" s="14">
        <v>6.7636000000000003E-14</v>
      </c>
    </row>
    <row r="476" spans="1:15" x14ac:dyDescent="0.25">
      <c r="A476" s="5" t="s">
        <v>2105</v>
      </c>
      <c r="B476" s="1" t="s">
        <v>2108</v>
      </c>
      <c r="C476" t="s">
        <v>2110</v>
      </c>
      <c r="D476" s="26" t="s">
        <v>2107</v>
      </c>
      <c r="E476" s="1" t="s">
        <v>933</v>
      </c>
      <c r="F476" s="7">
        <v>64.5</v>
      </c>
      <c r="G476" s="7">
        <v>6</v>
      </c>
      <c r="H476" t="s">
        <v>415</v>
      </c>
      <c r="I476" t="s">
        <v>27</v>
      </c>
      <c r="J476" s="15" t="s">
        <v>28</v>
      </c>
      <c r="L476" s="7">
        <v>38.648400000000002</v>
      </c>
      <c r="O476" s="14">
        <v>4.0387000000000002E-14</v>
      </c>
    </row>
    <row r="477" spans="1:15" x14ac:dyDescent="0.25">
      <c r="A477" s="5" t="s">
        <v>2105</v>
      </c>
      <c r="B477" s="1" t="s">
        <v>2108</v>
      </c>
      <c r="C477" t="s">
        <v>2110</v>
      </c>
      <c r="D477" s="26" t="s">
        <v>2107</v>
      </c>
      <c r="E477" s="1" t="s">
        <v>933</v>
      </c>
      <c r="F477" s="7">
        <v>64.5</v>
      </c>
      <c r="G477" s="7">
        <v>6</v>
      </c>
      <c r="H477" t="s">
        <v>415</v>
      </c>
      <c r="I477" t="s">
        <v>27</v>
      </c>
      <c r="J477" s="15" t="s">
        <v>28</v>
      </c>
      <c r="L477" s="7">
        <v>39.988100000000003</v>
      </c>
      <c r="O477" s="14">
        <v>2.4229000000000001E-14</v>
      </c>
    </row>
    <row r="478" spans="1:15" x14ac:dyDescent="0.25">
      <c r="A478" s="5" t="s">
        <v>2105</v>
      </c>
      <c r="B478" s="1" t="s">
        <v>2108</v>
      </c>
      <c r="C478" t="s">
        <v>2110</v>
      </c>
      <c r="D478" s="26" t="s">
        <v>2107</v>
      </c>
      <c r="E478" s="1" t="s">
        <v>933</v>
      </c>
      <c r="F478" s="7">
        <v>64.5</v>
      </c>
      <c r="G478" s="7">
        <v>6</v>
      </c>
      <c r="H478" t="s">
        <v>415</v>
      </c>
      <c r="I478" t="s">
        <v>27</v>
      </c>
      <c r="J478" s="15" t="s">
        <v>28</v>
      </c>
      <c r="L478" s="7">
        <v>39.702500000000001</v>
      </c>
      <c r="O478" s="14">
        <v>1.4719999999999999E-14</v>
      </c>
    </row>
    <row r="479" spans="1:15" x14ac:dyDescent="0.25">
      <c r="A479" s="5" t="s">
        <v>2105</v>
      </c>
      <c r="B479" s="1" t="s">
        <v>2108</v>
      </c>
      <c r="C479" t="s">
        <v>2110</v>
      </c>
      <c r="D479" s="26" t="s">
        <v>2107</v>
      </c>
      <c r="E479" s="1" t="s">
        <v>933</v>
      </c>
      <c r="F479" s="7">
        <v>64.5</v>
      </c>
      <c r="G479" s="7">
        <v>6</v>
      </c>
      <c r="H479" t="s">
        <v>415</v>
      </c>
      <c r="I479" t="s">
        <v>27</v>
      </c>
      <c r="J479" s="15" t="s">
        <v>28</v>
      </c>
      <c r="L479" s="7">
        <v>43.079099999999997</v>
      </c>
      <c r="O479" s="14">
        <v>2.6276E-14</v>
      </c>
    </row>
    <row r="480" spans="1:15" x14ac:dyDescent="0.25">
      <c r="A480" s="5" t="s">
        <v>2105</v>
      </c>
      <c r="B480" s="1" t="s">
        <v>2108</v>
      </c>
      <c r="C480" t="s">
        <v>2110</v>
      </c>
      <c r="D480" s="26" t="s">
        <v>2107</v>
      </c>
      <c r="E480" s="1" t="s">
        <v>933</v>
      </c>
      <c r="F480" s="7">
        <v>64.5</v>
      </c>
      <c r="G480" s="7">
        <v>6</v>
      </c>
      <c r="H480" t="s">
        <v>415</v>
      </c>
      <c r="I480" t="s">
        <v>27</v>
      </c>
      <c r="J480" s="15" t="s">
        <v>28</v>
      </c>
      <c r="L480" s="7">
        <v>43.363900000000001</v>
      </c>
      <c r="O480" s="14">
        <v>4.2343999999999999E-14</v>
      </c>
    </row>
    <row r="481" spans="1:23" x14ac:dyDescent="0.25">
      <c r="A481" s="5" t="s">
        <v>2105</v>
      </c>
      <c r="B481" s="1" t="s">
        <v>2108</v>
      </c>
      <c r="C481" t="s">
        <v>2110</v>
      </c>
      <c r="D481" s="26" t="s">
        <v>2107</v>
      </c>
      <c r="E481" s="1" t="s">
        <v>933</v>
      </c>
      <c r="F481" s="7">
        <v>64.5</v>
      </c>
      <c r="G481" s="7">
        <v>6</v>
      </c>
      <c r="H481" t="s">
        <v>415</v>
      </c>
      <c r="I481" t="s">
        <v>27</v>
      </c>
      <c r="J481" s="15" t="s">
        <v>28</v>
      </c>
      <c r="L481" s="7">
        <v>45.717199999999998</v>
      </c>
      <c r="O481" s="14">
        <v>1.4768E-14</v>
      </c>
    </row>
    <row r="482" spans="1:23" x14ac:dyDescent="0.25">
      <c r="A482" s="5" t="s">
        <v>2105</v>
      </c>
      <c r="B482" s="1" t="s">
        <v>2108</v>
      </c>
      <c r="C482" t="s">
        <v>2110</v>
      </c>
      <c r="D482" s="26" t="s">
        <v>2107</v>
      </c>
      <c r="E482" s="1" t="s">
        <v>933</v>
      </c>
      <c r="F482" s="7">
        <v>64.5</v>
      </c>
      <c r="G482" s="7">
        <v>6</v>
      </c>
      <c r="H482" t="s">
        <v>415</v>
      </c>
      <c r="I482" t="s">
        <v>27</v>
      </c>
      <c r="J482" s="15" t="s">
        <v>28</v>
      </c>
      <c r="L482" s="7">
        <v>47.436900000000001</v>
      </c>
      <c r="O482" s="14">
        <v>5.7315000000000006E-14</v>
      </c>
    </row>
    <row r="483" spans="1:23" x14ac:dyDescent="0.25">
      <c r="A483" s="5" t="s">
        <v>2105</v>
      </c>
      <c r="B483" s="1" t="s">
        <v>2108</v>
      </c>
      <c r="C483" t="s">
        <v>2110</v>
      </c>
      <c r="D483" s="26" t="s">
        <v>2107</v>
      </c>
      <c r="E483" s="1" t="s">
        <v>933</v>
      </c>
      <c r="F483" s="7">
        <v>64.5</v>
      </c>
      <c r="G483" s="7">
        <v>6</v>
      </c>
      <c r="H483" t="s">
        <v>415</v>
      </c>
      <c r="I483" t="s">
        <v>27</v>
      </c>
      <c r="J483" s="15" t="s">
        <v>28</v>
      </c>
      <c r="L483" s="7">
        <v>48.690899999999999</v>
      </c>
      <c r="O483" s="14">
        <v>7.4613E-14</v>
      </c>
    </row>
    <row r="484" spans="1:23" x14ac:dyDescent="0.25">
      <c r="A484" s="5" t="s">
        <v>2105</v>
      </c>
      <c r="B484" s="1" t="s">
        <v>2111</v>
      </c>
      <c r="C484" t="s">
        <v>2112</v>
      </c>
      <c r="D484" s="26" t="s">
        <v>2107</v>
      </c>
      <c r="E484" s="1" t="s">
        <v>1332</v>
      </c>
      <c r="F484" s="7">
        <v>74</v>
      </c>
      <c r="G484" s="7">
        <v>6.62</v>
      </c>
      <c r="H484" t="s">
        <v>415</v>
      </c>
      <c r="I484" t="s">
        <v>27</v>
      </c>
      <c r="J484" s="15" t="s">
        <v>28</v>
      </c>
      <c r="L484" s="7">
        <v>92.263300000000001</v>
      </c>
      <c r="O484" s="14">
        <v>5.9702000000000001E-13</v>
      </c>
    </row>
    <row r="485" spans="1:23" x14ac:dyDescent="0.25">
      <c r="A485" s="5" t="s">
        <v>2105</v>
      </c>
      <c r="B485" s="1" t="s">
        <v>2111</v>
      </c>
      <c r="C485" t="s">
        <v>2112</v>
      </c>
      <c r="D485" s="26" t="s">
        <v>2107</v>
      </c>
      <c r="E485" s="1" t="s">
        <v>1332</v>
      </c>
      <c r="F485" s="7">
        <v>74</v>
      </c>
      <c r="G485" s="7">
        <v>6.62</v>
      </c>
      <c r="H485" t="s">
        <v>415</v>
      </c>
      <c r="I485" t="s">
        <v>27</v>
      </c>
      <c r="J485" s="15" t="s">
        <v>28</v>
      </c>
      <c r="L485" s="7">
        <v>84.385900000000007</v>
      </c>
      <c r="O485" s="14">
        <v>1.8761000000000001E-12</v>
      </c>
    </row>
    <row r="486" spans="1:23" x14ac:dyDescent="0.25">
      <c r="A486" s="5" t="s">
        <v>2105</v>
      </c>
      <c r="B486" s="1" t="s">
        <v>2113</v>
      </c>
      <c r="C486" t="s">
        <v>2114</v>
      </c>
      <c r="D486" s="26" t="s">
        <v>2107</v>
      </c>
      <c r="E486" s="1" t="s">
        <v>2115</v>
      </c>
      <c r="H486" t="s">
        <v>415</v>
      </c>
      <c r="I486" t="s">
        <v>1333</v>
      </c>
      <c r="J486" s="15" t="s">
        <v>1741</v>
      </c>
      <c r="L486" s="7">
        <v>62.293399999999998</v>
      </c>
      <c r="O486" s="14">
        <v>5.0085000000000003E-13</v>
      </c>
    </row>
    <row r="487" spans="1:23" x14ac:dyDescent="0.25">
      <c r="A487" s="5" t="s">
        <v>2105</v>
      </c>
      <c r="B487" s="1" t="s">
        <v>2113</v>
      </c>
      <c r="C487" t="s">
        <v>2114</v>
      </c>
      <c r="D487" s="26" t="s">
        <v>2107</v>
      </c>
      <c r="E487" s="1" t="s">
        <v>2115</v>
      </c>
      <c r="H487" t="s">
        <v>415</v>
      </c>
      <c r="I487" t="s">
        <v>1333</v>
      </c>
      <c r="J487" s="15" t="s">
        <v>1741</v>
      </c>
      <c r="L487" s="7">
        <v>65.4846</v>
      </c>
      <c r="O487" s="14">
        <v>4.1215999999999998E-13</v>
      </c>
    </row>
    <row r="488" spans="1:23" x14ac:dyDescent="0.25">
      <c r="A488" s="5" t="s">
        <v>2105</v>
      </c>
      <c r="B488" s="1" t="s">
        <v>2113</v>
      </c>
      <c r="C488" t="s">
        <v>2114</v>
      </c>
      <c r="D488" s="26" t="s">
        <v>2107</v>
      </c>
      <c r="E488" s="1" t="s">
        <v>2115</v>
      </c>
      <c r="H488" t="s">
        <v>415</v>
      </c>
      <c r="I488" t="s">
        <v>1333</v>
      </c>
      <c r="J488" s="15" t="s">
        <v>1741</v>
      </c>
      <c r="L488" s="7">
        <v>66.884</v>
      </c>
      <c r="O488" s="14">
        <v>2.9928000000000001E-13</v>
      </c>
    </row>
    <row r="489" spans="1:23" x14ac:dyDescent="0.25">
      <c r="A489" s="5" t="s">
        <v>2105</v>
      </c>
      <c r="B489" s="1" t="s">
        <v>2113</v>
      </c>
      <c r="C489" t="s">
        <v>2114</v>
      </c>
      <c r="D489" s="26" t="s">
        <v>2107</v>
      </c>
      <c r="E489" s="1" t="s">
        <v>2115</v>
      </c>
      <c r="H489" t="s">
        <v>415</v>
      </c>
      <c r="I489" t="s">
        <v>1333</v>
      </c>
      <c r="J489" s="15" t="s">
        <v>1741</v>
      </c>
      <c r="L489" s="7">
        <v>69.326999999999998</v>
      </c>
      <c r="O489" s="14">
        <v>3.4987E-13</v>
      </c>
    </row>
    <row r="490" spans="1:23" x14ac:dyDescent="0.25">
      <c r="A490" s="5" t="s">
        <v>2105</v>
      </c>
      <c r="B490" s="1" t="s">
        <v>2113</v>
      </c>
      <c r="C490" t="s">
        <v>2114</v>
      </c>
      <c r="D490" s="26" t="s">
        <v>2107</v>
      </c>
      <c r="E490" s="1" t="s">
        <v>2115</v>
      </c>
      <c r="H490" t="s">
        <v>415</v>
      </c>
      <c r="I490" t="s">
        <v>1333</v>
      </c>
      <c r="J490" s="15" t="s">
        <v>1741</v>
      </c>
      <c r="L490" s="7">
        <v>81.745000000000005</v>
      </c>
      <c r="O490" s="14">
        <v>4.8393999999999996E-13</v>
      </c>
    </row>
    <row r="491" spans="1:23" x14ac:dyDescent="0.25">
      <c r="A491" s="5" t="s">
        <v>2105</v>
      </c>
      <c r="B491" s="1" t="s">
        <v>2113</v>
      </c>
      <c r="C491" t="s">
        <v>2114</v>
      </c>
      <c r="D491" s="26" t="s">
        <v>2107</v>
      </c>
      <c r="E491" s="1" t="s">
        <v>2115</v>
      </c>
      <c r="H491" t="s">
        <v>415</v>
      </c>
      <c r="I491" t="s">
        <v>1333</v>
      </c>
      <c r="J491" s="15" t="s">
        <v>1741</v>
      </c>
      <c r="L491" s="7">
        <v>80.506100000000004</v>
      </c>
      <c r="O491" s="14">
        <v>6.1863999999999998E-13</v>
      </c>
    </row>
    <row r="492" spans="1:23" x14ac:dyDescent="0.25">
      <c r="A492" s="5" t="s">
        <v>2105</v>
      </c>
      <c r="B492" s="1" t="s">
        <v>2113</v>
      </c>
      <c r="C492" t="s">
        <v>2114</v>
      </c>
      <c r="D492" s="26" t="s">
        <v>2107</v>
      </c>
      <c r="E492" s="1" t="s">
        <v>2115</v>
      </c>
      <c r="H492" t="s">
        <v>415</v>
      </c>
      <c r="I492" t="s">
        <v>1333</v>
      </c>
      <c r="J492" s="15" t="s">
        <v>1741</v>
      </c>
      <c r="L492" s="7">
        <v>79.210599999999999</v>
      </c>
      <c r="O492" s="14">
        <v>7.3426999999999996E-13</v>
      </c>
    </row>
    <row r="493" spans="1:23" s="16" customFormat="1" x14ac:dyDescent="0.25">
      <c r="A493" s="18" t="s">
        <v>2105</v>
      </c>
      <c r="B493" s="19" t="s">
        <v>2113</v>
      </c>
      <c r="C493" s="16" t="s">
        <v>2114</v>
      </c>
      <c r="D493" s="27" t="s">
        <v>2107</v>
      </c>
      <c r="E493" s="19" t="s">
        <v>2115</v>
      </c>
      <c r="F493" s="17"/>
      <c r="G493" s="17"/>
      <c r="H493" s="16" t="s">
        <v>415</v>
      </c>
      <c r="I493" s="16" t="s">
        <v>1333</v>
      </c>
      <c r="J493" s="21" t="s">
        <v>1741</v>
      </c>
      <c r="L493" s="17">
        <v>80.409899999999993</v>
      </c>
      <c r="M493" s="17"/>
      <c r="N493" s="22"/>
      <c r="O493" s="23">
        <v>9.3586000000000001E-13</v>
      </c>
      <c r="P493" s="31"/>
      <c r="Q493" s="23"/>
      <c r="R493" s="22"/>
      <c r="S493" s="17"/>
      <c r="T493" s="17"/>
      <c r="U493" s="50"/>
      <c r="W493"/>
    </row>
    <row r="494" spans="1:23" x14ac:dyDescent="0.25">
      <c r="A494" s="5" t="s">
        <v>2116</v>
      </c>
      <c r="B494" s="1" t="s">
        <v>2117</v>
      </c>
      <c r="C494" t="s">
        <v>2118</v>
      </c>
      <c r="D494" s="26" t="s">
        <v>2119</v>
      </c>
      <c r="E494" s="1" t="s">
        <v>25</v>
      </c>
      <c r="F494" s="7">
        <v>47.74</v>
      </c>
      <c r="G494" s="7">
        <v>3.18</v>
      </c>
      <c r="H494" t="s">
        <v>26</v>
      </c>
      <c r="I494" t="s">
        <v>27</v>
      </c>
      <c r="J494" s="15" t="s">
        <v>28</v>
      </c>
      <c r="K494" t="s">
        <v>2120</v>
      </c>
      <c r="L494" s="7">
        <v>64.889819987585355</v>
      </c>
    </row>
    <row r="495" spans="1:23" x14ac:dyDescent="0.25">
      <c r="A495" s="5" t="s">
        <v>2116</v>
      </c>
      <c r="B495" s="1" t="s">
        <v>2117</v>
      </c>
      <c r="C495" t="s">
        <v>2118</v>
      </c>
      <c r="D495" s="26" t="s">
        <v>2119</v>
      </c>
      <c r="E495" s="1" t="s">
        <v>25</v>
      </c>
      <c r="F495" s="7">
        <v>47.74</v>
      </c>
      <c r="G495" s="7">
        <v>3.18</v>
      </c>
      <c r="H495" t="s">
        <v>26</v>
      </c>
      <c r="I495" t="s">
        <v>27</v>
      </c>
      <c r="J495" s="15" t="s">
        <v>28</v>
      </c>
      <c r="K495" t="s">
        <v>2121</v>
      </c>
      <c r="L495" s="7">
        <v>64.880195080576769</v>
      </c>
      <c r="M495" s="7">
        <v>55.841257255959576</v>
      </c>
      <c r="N495" s="9">
        <v>0.86068263491822972</v>
      </c>
    </row>
    <row r="496" spans="1:23" x14ac:dyDescent="0.25">
      <c r="A496" s="5" t="s">
        <v>2116</v>
      </c>
      <c r="B496" s="1" t="s">
        <v>2117</v>
      </c>
      <c r="C496" t="s">
        <v>2118</v>
      </c>
      <c r="D496" s="26" t="s">
        <v>2119</v>
      </c>
      <c r="E496" s="1" t="s">
        <v>25</v>
      </c>
      <c r="F496" s="7">
        <v>47.74</v>
      </c>
      <c r="G496" s="7">
        <v>3.18</v>
      </c>
      <c r="H496" t="s">
        <v>26</v>
      </c>
      <c r="I496" t="s">
        <v>27</v>
      </c>
      <c r="J496" s="15" t="s">
        <v>28</v>
      </c>
      <c r="K496" t="s">
        <v>2122</v>
      </c>
      <c r="L496" s="7">
        <v>84.953300846966002</v>
      </c>
      <c r="M496" s="7">
        <v>78.001822601602882</v>
      </c>
      <c r="N496" s="9">
        <v>0.91817294706552444</v>
      </c>
    </row>
    <row r="497" spans="1:14" x14ac:dyDescent="0.25">
      <c r="A497" s="5" t="s">
        <v>2116</v>
      </c>
      <c r="B497" s="1" t="s">
        <v>2117</v>
      </c>
      <c r="C497" t="s">
        <v>2118</v>
      </c>
      <c r="D497" s="26" t="s">
        <v>2119</v>
      </c>
      <c r="E497" s="1" t="s">
        <v>25</v>
      </c>
      <c r="F497" s="7">
        <v>47.74</v>
      </c>
      <c r="G497" s="7">
        <v>3.18</v>
      </c>
      <c r="H497" t="s">
        <v>26</v>
      </c>
      <c r="I497" t="s">
        <v>27</v>
      </c>
      <c r="J497" s="15" t="s">
        <v>28</v>
      </c>
      <c r="K497" t="s">
        <v>2123</v>
      </c>
      <c r="L497" s="7">
        <v>72.120843471208445</v>
      </c>
      <c r="M497" s="7">
        <v>62.39299669121926</v>
      </c>
      <c r="N497" s="9">
        <v>0.86511740140875271</v>
      </c>
    </row>
    <row r="498" spans="1:14" x14ac:dyDescent="0.25">
      <c r="A498" s="5" t="s">
        <v>2116</v>
      </c>
      <c r="B498" s="1" t="s">
        <v>2117</v>
      </c>
      <c r="C498" t="s">
        <v>2118</v>
      </c>
      <c r="D498" s="26" t="s">
        <v>2119</v>
      </c>
      <c r="E498" s="1" t="s">
        <v>25</v>
      </c>
      <c r="F498" s="7">
        <v>47.74</v>
      </c>
      <c r="G498" s="7">
        <v>3.18</v>
      </c>
      <c r="H498" t="s">
        <v>26</v>
      </c>
      <c r="I498" t="s">
        <v>27</v>
      </c>
      <c r="J498" s="15" t="s">
        <v>28</v>
      </c>
      <c r="K498" t="s">
        <v>2124</v>
      </c>
      <c r="L498" s="7">
        <v>86.208027673406093</v>
      </c>
      <c r="M498" s="7">
        <v>79.706780109116266</v>
      </c>
      <c r="N498" s="9">
        <v>0.92458651775540657</v>
      </c>
    </row>
    <row r="499" spans="1:14" x14ac:dyDescent="0.25">
      <c r="A499" s="5" t="s">
        <v>2116</v>
      </c>
      <c r="B499" s="1" t="s">
        <v>2117</v>
      </c>
      <c r="C499" t="s">
        <v>2118</v>
      </c>
      <c r="D499" s="26" t="s">
        <v>2119</v>
      </c>
      <c r="E499" s="1" t="s">
        <v>25</v>
      </c>
      <c r="F499" s="7">
        <v>47.74</v>
      </c>
      <c r="G499" s="7">
        <v>3.18</v>
      </c>
      <c r="H499" t="s">
        <v>26</v>
      </c>
      <c r="I499" t="s">
        <v>27</v>
      </c>
      <c r="J499" s="15" t="s">
        <v>28</v>
      </c>
      <c r="K499" t="s">
        <v>2125</v>
      </c>
      <c r="L499" s="7">
        <v>76.684027777777771</v>
      </c>
      <c r="M499" s="7">
        <v>70.31467943925233</v>
      </c>
      <c r="N499" s="9">
        <v>0.91694035220759218</v>
      </c>
    </row>
    <row r="500" spans="1:14" x14ac:dyDescent="0.25">
      <c r="A500" s="5" t="s">
        <v>2116</v>
      </c>
      <c r="B500" s="1" t="s">
        <v>2117</v>
      </c>
      <c r="C500" t="s">
        <v>2118</v>
      </c>
      <c r="D500" s="26" t="s">
        <v>2119</v>
      </c>
      <c r="E500" s="1" t="s">
        <v>25</v>
      </c>
      <c r="F500" s="7">
        <v>47.74</v>
      </c>
      <c r="G500" s="7">
        <v>3.18</v>
      </c>
      <c r="H500" t="s">
        <v>26</v>
      </c>
      <c r="I500" t="s">
        <v>27</v>
      </c>
      <c r="J500" s="15" t="s">
        <v>28</v>
      </c>
      <c r="K500" t="s">
        <v>2126</v>
      </c>
      <c r="L500" s="7">
        <v>76.420138888888886</v>
      </c>
      <c r="M500" s="7">
        <v>70.345243450479231</v>
      </c>
      <c r="N500" s="9">
        <v>0.92050661609968731</v>
      </c>
    </row>
    <row r="501" spans="1:14" x14ac:dyDescent="0.25">
      <c r="A501" s="5" t="s">
        <v>2116</v>
      </c>
      <c r="B501" s="1" t="s">
        <v>2117</v>
      </c>
      <c r="C501" t="s">
        <v>2118</v>
      </c>
      <c r="D501" s="26" t="s">
        <v>2119</v>
      </c>
      <c r="E501" s="1" t="s">
        <v>25</v>
      </c>
      <c r="F501" s="7">
        <v>47.74</v>
      </c>
      <c r="G501" s="7">
        <v>3.18</v>
      </c>
      <c r="H501" t="s">
        <v>26</v>
      </c>
      <c r="I501" t="s">
        <v>27</v>
      </c>
      <c r="J501" s="15" t="s">
        <v>28</v>
      </c>
      <c r="K501" t="s">
        <v>2127</v>
      </c>
      <c r="L501" s="7">
        <v>67.149305555555557</v>
      </c>
      <c r="M501" s="7">
        <v>54.880254270923217</v>
      </c>
      <c r="N501" s="9">
        <v>0.81728699674367267</v>
      </c>
    </row>
    <row r="502" spans="1:14" x14ac:dyDescent="0.25">
      <c r="A502" s="5" t="s">
        <v>2116</v>
      </c>
      <c r="B502" s="1" t="s">
        <v>2117</v>
      </c>
      <c r="C502" t="s">
        <v>2118</v>
      </c>
      <c r="D502" s="26" t="s">
        <v>2119</v>
      </c>
      <c r="E502" s="1" t="s">
        <v>25</v>
      </c>
      <c r="F502" s="7">
        <v>47.74</v>
      </c>
      <c r="G502" s="7">
        <v>3.18</v>
      </c>
      <c r="H502" t="s">
        <v>26</v>
      </c>
      <c r="I502" t="s">
        <v>27</v>
      </c>
      <c r="J502" s="15" t="s">
        <v>28</v>
      </c>
      <c r="K502" t="s">
        <v>2128</v>
      </c>
      <c r="L502" s="7">
        <v>69.45965125709651</v>
      </c>
      <c r="M502" s="7">
        <v>64.074817518248167</v>
      </c>
      <c r="N502" s="9">
        <v>0.92247537035685612</v>
      </c>
    </row>
    <row r="503" spans="1:14" x14ac:dyDescent="0.25">
      <c r="A503" s="5" t="s">
        <v>2116</v>
      </c>
      <c r="B503" s="1" t="s">
        <v>2117</v>
      </c>
      <c r="C503" t="s">
        <v>2118</v>
      </c>
      <c r="D503" s="26" t="s">
        <v>2119</v>
      </c>
      <c r="E503" s="1" t="s">
        <v>25</v>
      </c>
      <c r="F503" s="7">
        <v>47.74</v>
      </c>
      <c r="G503" s="7">
        <v>3.18</v>
      </c>
      <c r="H503" t="s">
        <v>26</v>
      </c>
      <c r="I503" t="s">
        <v>27</v>
      </c>
      <c r="J503" s="15" t="s">
        <v>28</v>
      </c>
      <c r="K503" t="s">
        <v>2129</v>
      </c>
      <c r="L503" s="7">
        <v>73.91366495140079</v>
      </c>
      <c r="M503" s="7">
        <v>68.229559748427675</v>
      </c>
      <c r="N503" s="9">
        <v>0.92309804679945873</v>
      </c>
    </row>
    <row r="504" spans="1:14" x14ac:dyDescent="0.25">
      <c r="A504" s="5" t="s">
        <v>2116</v>
      </c>
      <c r="B504" s="1" t="s">
        <v>2117</v>
      </c>
      <c r="C504" t="s">
        <v>2118</v>
      </c>
      <c r="D504" s="26" t="s">
        <v>2119</v>
      </c>
      <c r="E504" s="1" t="s">
        <v>25</v>
      </c>
      <c r="F504" s="7">
        <v>47.74</v>
      </c>
      <c r="G504" s="7">
        <v>3.18</v>
      </c>
      <c r="H504" t="s">
        <v>26</v>
      </c>
      <c r="I504" t="s">
        <v>27</v>
      </c>
      <c r="J504" s="15" t="s">
        <v>28</v>
      </c>
      <c r="K504" t="s">
        <v>2130</v>
      </c>
      <c r="L504" s="7">
        <v>64.236111111111114</v>
      </c>
      <c r="M504" s="7">
        <v>53.681843043995237</v>
      </c>
      <c r="N504" s="9">
        <v>0.83569571873895288</v>
      </c>
    </row>
    <row r="505" spans="1:14" x14ac:dyDescent="0.25">
      <c r="A505" s="5" t="s">
        <v>2116</v>
      </c>
      <c r="B505" s="1" t="s">
        <v>2117</v>
      </c>
      <c r="C505" t="s">
        <v>2118</v>
      </c>
      <c r="D505" s="26" t="s">
        <v>2119</v>
      </c>
      <c r="E505" s="1" t="s">
        <v>25</v>
      </c>
      <c r="F505" s="7">
        <v>47.74</v>
      </c>
      <c r="G505" s="7">
        <v>3.18</v>
      </c>
      <c r="H505" t="s">
        <v>26</v>
      </c>
      <c r="I505" t="s">
        <v>27</v>
      </c>
      <c r="J505" s="15" t="s">
        <v>28</v>
      </c>
      <c r="K505" t="s">
        <v>2131</v>
      </c>
      <c r="L505" s="7">
        <v>66.965277777777771</v>
      </c>
      <c r="M505" s="7">
        <v>58.657345454545457</v>
      </c>
      <c r="N505" s="9">
        <v>0.87593671528098582</v>
      </c>
    </row>
    <row r="506" spans="1:14" x14ac:dyDescent="0.25">
      <c r="A506" s="5" t="s">
        <v>2116</v>
      </c>
      <c r="B506" s="1" t="s">
        <v>2117</v>
      </c>
      <c r="C506" t="s">
        <v>2118</v>
      </c>
      <c r="D506" s="26" t="s">
        <v>2119</v>
      </c>
      <c r="E506" s="1" t="s">
        <v>25</v>
      </c>
      <c r="F506" s="7">
        <v>47.74</v>
      </c>
      <c r="G506" s="7">
        <v>3.18</v>
      </c>
      <c r="H506" t="s">
        <v>26</v>
      </c>
      <c r="I506" t="s">
        <v>27</v>
      </c>
      <c r="J506" s="15" t="s">
        <v>28</v>
      </c>
      <c r="K506" t="s">
        <v>2132</v>
      </c>
      <c r="L506" s="7">
        <v>79.027777777777771</v>
      </c>
      <c r="M506" s="7">
        <v>70.513376257545261</v>
      </c>
      <c r="N506" s="9">
        <v>0.89226064860162724</v>
      </c>
    </row>
    <row r="507" spans="1:14" x14ac:dyDescent="0.25">
      <c r="A507" s="5" t="s">
        <v>2116</v>
      </c>
      <c r="B507" s="1" t="s">
        <v>2117</v>
      </c>
      <c r="C507" t="s">
        <v>2118</v>
      </c>
      <c r="D507" s="26" t="s">
        <v>2119</v>
      </c>
      <c r="E507" s="1" t="s">
        <v>25</v>
      </c>
      <c r="F507" s="7">
        <v>47.74</v>
      </c>
      <c r="G507" s="7">
        <v>3.18</v>
      </c>
      <c r="H507" t="s">
        <v>26</v>
      </c>
      <c r="I507" t="s">
        <v>27</v>
      </c>
      <c r="J507" s="15" t="s">
        <v>28</v>
      </c>
      <c r="K507" t="s">
        <v>2133</v>
      </c>
      <c r="L507" s="7">
        <v>81.048611111111114</v>
      </c>
      <c r="M507" s="7">
        <v>71.818082926829277</v>
      </c>
      <c r="N507" s="9">
        <v>0.88611121081856015</v>
      </c>
    </row>
    <row r="508" spans="1:14" x14ac:dyDescent="0.25">
      <c r="A508" s="5" t="s">
        <v>2116</v>
      </c>
      <c r="B508" s="1" t="s">
        <v>2117</v>
      </c>
      <c r="C508" t="s">
        <v>2118</v>
      </c>
      <c r="D508" s="26" t="s">
        <v>2119</v>
      </c>
      <c r="E508" s="1" t="s">
        <v>25</v>
      </c>
      <c r="F508" s="7">
        <v>47.74</v>
      </c>
      <c r="G508" s="7">
        <v>3.18</v>
      </c>
      <c r="H508" t="s">
        <v>26</v>
      </c>
      <c r="I508" t="s">
        <v>27</v>
      </c>
      <c r="J508" s="15" t="s">
        <v>28</v>
      </c>
      <c r="K508" t="s">
        <v>2134</v>
      </c>
      <c r="L508" s="7">
        <v>78.34375</v>
      </c>
      <c r="M508" s="7">
        <v>73.106573056994819</v>
      </c>
      <c r="N508" s="9">
        <v>0.93315131145745278</v>
      </c>
    </row>
    <row r="509" spans="1:14" x14ac:dyDescent="0.25">
      <c r="A509" s="5" t="s">
        <v>2116</v>
      </c>
      <c r="B509" s="1" t="s">
        <v>2117</v>
      </c>
      <c r="C509" t="s">
        <v>2118</v>
      </c>
      <c r="D509" s="26" t="s">
        <v>2119</v>
      </c>
      <c r="E509" s="1" t="s">
        <v>25</v>
      </c>
      <c r="F509" s="7">
        <v>47.74</v>
      </c>
      <c r="G509" s="7">
        <v>3.18</v>
      </c>
      <c r="H509" t="s">
        <v>26</v>
      </c>
      <c r="I509" t="s">
        <v>27</v>
      </c>
      <c r="J509" s="15" t="s">
        <v>28</v>
      </c>
      <c r="K509" t="s">
        <v>2135</v>
      </c>
      <c r="L509" s="7">
        <v>84.072916666666657</v>
      </c>
      <c r="M509" s="7">
        <v>76.239339999999984</v>
      </c>
      <c r="N509" s="9">
        <v>0.90682401685045222</v>
      </c>
    </row>
    <row r="510" spans="1:14" x14ac:dyDescent="0.25">
      <c r="A510" s="5" t="s">
        <v>2116</v>
      </c>
      <c r="B510" s="1" t="s">
        <v>2117</v>
      </c>
      <c r="C510" t="s">
        <v>2118</v>
      </c>
      <c r="D510" s="26" t="s">
        <v>2119</v>
      </c>
      <c r="E510" s="1" t="s">
        <v>25</v>
      </c>
      <c r="F510" s="7">
        <v>47.74</v>
      </c>
      <c r="G510" s="7">
        <v>3.18</v>
      </c>
      <c r="H510" t="s">
        <v>26</v>
      </c>
      <c r="I510" t="s">
        <v>27</v>
      </c>
      <c r="J510" s="15" t="s">
        <v>28</v>
      </c>
      <c r="K510" t="s">
        <v>2136</v>
      </c>
      <c r="L510" s="7">
        <v>68.0763888888889</v>
      </c>
      <c r="M510" s="7">
        <v>63.302385790408529</v>
      </c>
      <c r="N510" s="9">
        <v>0.92987285053747082</v>
      </c>
    </row>
    <row r="511" spans="1:14" x14ac:dyDescent="0.25">
      <c r="A511" s="5" t="s">
        <v>2116</v>
      </c>
      <c r="B511" s="1" t="s">
        <v>2117</v>
      </c>
      <c r="C511" t="s">
        <v>2118</v>
      </c>
      <c r="D511" s="26" t="s">
        <v>2119</v>
      </c>
      <c r="E511" s="1" t="s">
        <v>25</v>
      </c>
      <c r="F511" s="7">
        <v>47.74</v>
      </c>
      <c r="G511" s="7">
        <v>3.18</v>
      </c>
      <c r="H511" t="s">
        <v>26</v>
      </c>
      <c r="I511" t="s">
        <v>27</v>
      </c>
      <c r="J511" s="15" t="s">
        <v>28</v>
      </c>
      <c r="K511" t="s">
        <v>2137</v>
      </c>
      <c r="L511" s="7">
        <v>61.444444444444436</v>
      </c>
      <c r="M511" s="7">
        <v>47.68408350168351</v>
      </c>
      <c r="N511" s="9">
        <v>0.77605199188996676</v>
      </c>
    </row>
    <row r="512" spans="1:14" x14ac:dyDescent="0.25">
      <c r="A512" s="5" t="s">
        <v>2116</v>
      </c>
      <c r="B512" s="1" t="s">
        <v>2117</v>
      </c>
      <c r="C512" t="s">
        <v>2118</v>
      </c>
      <c r="D512" s="26" t="s">
        <v>2119</v>
      </c>
      <c r="E512" s="1" t="s">
        <v>25</v>
      </c>
      <c r="F512" s="7">
        <v>47.74</v>
      </c>
      <c r="G512" s="7">
        <v>3.18</v>
      </c>
      <c r="H512" t="s">
        <v>26</v>
      </c>
      <c r="I512" t="s">
        <v>27</v>
      </c>
      <c r="J512" s="15" t="s">
        <v>28</v>
      </c>
      <c r="K512" t="s">
        <v>2138</v>
      </c>
      <c r="L512" s="7">
        <v>60.725694444444443</v>
      </c>
      <c r="M512" s="7">
        <v>53.971315777262184</v>
      </c>
      <c r="N512" s="9">
        <v>0.88877231081545593</v>
      </c>
    </row>
    <row r="513" spans="1:15" x14ac:dyDescent="0.25">
      <c r="A513" s="5" t="s">
        <v>2116</v>
      </c>
      <c r="B513" s="1" t="s">
        <v>2117</v>
      </c>
      <c r="C513" t="s">
        <v>2118</v>
      </c>
      <c r="D513" s="26" t="s">
        <v>2119</v>
      </c>
      <c r="E513" s="1" t="s">
        <v>25</v>
      </c>
      <c r="F513" s="7">
        <v>47.74</v>
      </c>
      <c r="G513" s="7">
        <v>3.18</v>
      </c>
      <c r="H513" t="s">
        <v>26</v>
      </c>
      <c r="I513" t="s">
        <v>27</v>
      </c>
      <c r="J513" s="15" t="s">
        <v>28</v>
      </c>
      <c r="K513" t="s">
        <v>2139</v>
      </c>
      <c r="L513" s="7">
        <v>67.8576388888889</v>
      </c>
      <c r="M513" s="7">
        <v>57.600024409448828</v>
      </c>
      <c r="N513" s="9">
        <v>0.84883626003792967</v>
      </c>
    </row>
    <row r="514" spans="1:15" x14ac:dyDescent="0.25">
      <c r="A514" s="5" t="s">
        <v>2116</v>
      </c>
      <c r="B514" s="1" t="s">
        <v>2117</v>
      </c>
      <c r="C514" t="s">
        <v>2118</v>
      </c>
      <c r="D514" s="26" t="s">
        <v>2119</v>
      </c>
      <c r="E514" s="1" t="s">
        <v>25</v>
      </c>
      <c r="F514" s="7">
        <v>47.74</v>
      </c>
      <c r="G514" s="7">
        <v>3.18</v>
      </c>
      <c r="H514" t="s">
        <v>26</v>
      </c>
      <c r="I514" t="s">
        <v>27</v>
      </c>
      <c r="J514" s="15" t="s">
        <v>28</v>
      </c>
      <c r="K514" t="s">
        <v>2140</v>
      </c>
      <c r="L514" s="7">
        <v>79.052083333333329</v>
      </c>
      <c r="M514" s="7">
        <v>72.836785365853657</v>
      </c>
      <c r="N514" s="9">
        <v>0.92137717685096221</v>
      </c>
    </row>
    <row r="515" spans="1:15" x14ac:dyDescent="0.25">
      <c r="A515" s="5" t="s">
        <v>2116</v>
      </c>
      <c r="B515" s="1" t="s">
        <v>2117</v>
      </c>
      <c r="C515" t="s">
        <v>2118</v>
      </c>
      <c r="D515" s="26" t="s">
        <v>2119</v>
      </c>
      <c r="E515" s="1" t="s">
        <v>25</v>
      </c>
      <c r="F515" s="7">
        <v>47.74</v>
      </c>
      <c r="G515" s="7">
        <v>3.18</v>
      </c>
      <c r="H515" t="s">
        <v>26</v>
      </c>
      <c r="I515" t="s">
        <v>27</v>
      </c>
      <c r="J515" s="15" t="s">
        <v>28</v>
      </c>
      <c r="K515" t="s">
        <v>2141</v>
      </c>
      <c r="L515" s="7">
        <v>59.395833333333336</v>
      </c>
      <c r="M515" s="7">
        <v>47.01251168831169</v>
      </c>
      <c r="N515" s="9">
        <v>0.79151194704979344</v>
      </c>
    </row>
    <row r="516" spans="1:15" x14ac:dyDescent="0.25">
      <c r="A516" s="5" t="s">
        <v>2116</v>
      </c>
      <c r="B516" s="1" t="s">
        <v>2117</v>
      </c>
      <c r="C516" t="s">
        <v>2118</v>
      </c>
      <c r="D516" s="26" t="s">
        <v>2119</v>
      </c>
      <c r="E516" s="1" t="s">
        <v>25</v>
      </c>
      <c r="F516" s="7">
        <v>47.74</v>
      </c>
      <c r="G516" s="7">
        <v>3.18</v>
      </c>
      <c r="H516" t="s">
        <v>26</v>
      </c>
      <c r="I516" t="s">
        <v>27</v>
      </c>
      <c r="J516" s="15" t="s">
        <v>28</v>
      </c>
      <c r="K516" t="s">
        <v>2142</v>
      </c>
      <c r="L516" s="7">
        <v>67.006944444444443</v>
      </c>
      <c r="M516" s="7">
        <v>57.630790072992703</v>
      </c>
      <c r="N516" s="9">
        <v>0.86007190076805362</v>
      </c>
    </row>
    <row r="517" spans="1:15" x14ac:dyDescent="0.25">
      <c r="A517" s="5" t="s">
        <v>2116</v>
      </c>
      <c r="B517" s="1" t="s">
        <v>2117</v>
      </c>
      <c r="C517" t="s">
        <v>2118</v>
      </c>
      <c r="D517" s="26" t="s">
        <v>2119</v>
      </c>
      <c r="E517" s="1" t="s">
        <v>25</v>
      </c>
      <c r="F517" s="7">
        <v>47.74</v>
      </c>
      <c r="G517" s="7">
        <v>3.18</v>
      </c>
      <c r="H517" t="s">
        <v>26</v>
      </c>
      <c r="I517" t="s">
        <v>27</v>
      </c>
      <c r="J517" s="15" t="s">
        <v>28</v>
      </c>
      <c r="K517" t="s">
        <v>2143</v>
      </c>
      <c r="L517" s="7">
        <v>66.850694444444443</v>
      </c>
      <c r="M517" s="7">
        <v>51.904076829268298</v>
      </c>
      <c r="N517" s="9">
        <v>0.77641791548482164</v>
      </c>
    </row>
    <row r="518" spans="1:15" x14ac:dyDescent="0.25">
      <c r="A518" s="5" t="s">
        <v>2116</v>
      </c>
      <c r="B518" s="1" t="s">
        <v>2117</v>
      </c>
      <c r="C518" t="s">
        <v>2118</v>
      </c>
      <c r="D518" s="26" t="s">
        <v>2119</v>
      </c>
      <c r="E518" s="1" t="s">
        <v>25</v>
      </c>
      <c r="F518" s="7">
        <v>47.74</v>
      </c>
      <c r="G518" s="7">
        <v>3.18</v>
      </c>
      <c r="H518" t="s">
        <v>26</v>
      </c>
      <c r="I518" t="s">
        <v>27</v>
      </c>
      <c r="J518" s="15" t="s">
        <v>28</v>
      </c>
      <c r="K518" t="s">
        <v>2144</v>
      </c>
      <c r="L518" s="7">
        <v>89.166666666666657</v>
      </c>
      <c r="M518" s="7">
        <v>77.507636363636365</v>
      </c>
      <c r="N518" s="9">
        <v>0.86924451996601537</v>
      </c>
    </row>
    <row r="519" spans="1:15" x14ac:dyDescent="0.25">
      <c r="A519" s="5" t="s">
        <v>2116</v>
      </c>
      <c r="B519" s="1" t="s">
        <v>2117</v>
      </c>
      <c r="C519" t="s">
        <v>2118</v>
      </c>
      <c r="D519" s="26" t="s">
        <v>2119</v>
      </c>
      <c r="E519" s="1" t="s">
        <v>25</v>
      </c>
      <c r="F519" s="7">
        <v>47.74</v>
      </c>
      <c r="G519" s="7">
        <v>3.18</v>
      </c>
      <c r="H519" t="s">
        <v>26</v>
      </c>
      <c r="I519" t="s">
        <v>27</v>
      </c>
      <c r="J519" s="15" t="s">
        <v>28</v>
      </c>
      <c r="K519" t="s">
        <v>2145</v>
      </c>
      <c r="L519" s="7">
        <v>61.895833333333329</v>
      </c>
      <c r="M519" s="7">
        <v>36.883266272189346</v>
      </c>
      <c r="N519" s="9">
        <v>0.59589255505388383</v>
      </c>
    </row>
    <row r="520" spans="1:15" x14ac:dyDescent="0.25">
      <c r="A520" s="5" t="s">
        <v>2116</v>
      </c>
      <c r="B520" s="1" t="s">
        <v>2117</v>
      </c>
      <c r="C520" t="s">
        <v>2118</v>
      </c>
      <c r="D520" s="26" t="s">
        <v>2119</v>
      </c>
      <c r="E520" s="1" t="s">
        <v>25</v>
      </c>
      <c r="F520" s="7">
        <v>47.74</v>
      </c>
      <c r="G520" s="7">
        <v>3.18</v>
      </c>
      <c r="H520" t="s">
        <v>26</v>
      </c>
      <c r="I520" t="s">
        <v>27</v>
      </c>
      <c r="J520" s="15" t="s">
        <v>28</v>
      </c>
      <c r="K520" t="s">
        <v>2146</v>
      </c>
      <c r="L520" s="7">
        <v>88.680555555555557</v>
      </c>
      <c r="M520" s="7">
        <v>79.229142857142861</v>
      </c>
      <c r="N520" s="9">
        <v>0.89342181452063996</v>
      </c>
    </row>
    <row r="521" spans="1:15" x14ac:dyDescent="0.25">
      <c r="A521" s="5" t="s">
        <v>2116</v>
      </c>
      <c r="B521" s="1" t="s">
        <v>2117</v>
      </c>
      <c r="C521" t="s">
        <v>2118</v>
      </c>
      <c r="D521" s="26" t="s">
        <v>2119</v>
      </c>
      <c r="E521" s="1" t="s">
        <v>25</v>
      </c>
      <c r="F521" s="7">
        <v>47.74</v>
      </c>
      <c r="G521" s="7">
        <v>3.18</v>
      </c>
      <c r="H521" t="s">
        <v>26</v>
      </c>
      <c r="I521" t="s">
        <v>27</v>
      </c>
      <c r="J521" s="15" t="s">
        <v>28</v>
      </c>
      <c r="K521" t="s">
        <v>2147</v>
      </c>
      <c r="L521" s="7">
        <v>87.21875</v>
      </c>
      <c r="M521" s="7">
        <v>73.853396875000016</v>
      </c>
      <c r="N521" s="9">
        <v>0.84676055177355802</v>
      </c>
    </row>
    <row r="522" spans="1:15" x14ac:dyDescent="0.25">
      <c r="A522" s="5" t="s">
        <v>2116</v>
      </c>
      <c r="B522" s="1" t="s">
        <v>2117</v>
      </c>
      <c r="C522" t="s">
        <v>2118</v>
      </c>
      <c r="D522" s="26" t="s">
        <v>2119</v>
      </c>
      <c r="E522" s="1" t="s">
        <v>25</v>
      </c>
      <c r="F522" s="7">
        <v>47.74</v>
      </c>
      <c r="G522" s="7">
        <v>3.18</v>
      </c>
      <c r="H522" t="s">
        <v>26</v>
      </c>
      <c r="I522" t="s">
        <v>27</v>
      </c>
      <c r="J522" s="15" t="s">
        <v>28</v>
      </c>
      <c r="K522" t="s">
        <v>2148</v>
      </c>
      <c r="L522" s="7">
        <v>72.694444444444443</v>
      </c>
      <c r="M522" s="7">
        <v>41.619796610169487</v>
      </c>
      <c r="N522" s="9">
        <v>0.57253063735808241</v>
      </c>
    </row>
    <row r="523" spans="1:15" x14ac:dyDescent="0.25">
      <c r="A523" s="5" t="s">
        <v>2116</v>
      </c>
      <c r="B523" s="1" t="s">
        <v>2117</v>
      </c>
      <c r="C523" t="s">
        <v>2118</v>
      </c>
      <c r="D523" s="26" t="s">
        <v>2119</v>
      </c>
      <c r="E523" s="1" t="s">
        <v>25</v>
      </c>
      <c r="F523" s="7">
        <v>47.9</v>
      </c>
      <c r="G523" s="7">
        <v>3.08</v>
      </c>
      <c r="H523" t="s">
        <v>26</v>
      </c>
      <c r="I523" t="s">
        <v>27</v>
      </c>
      <c r="J523" s="15" t="s">
        <v>28</v>
      </c>
      <c r="K523" t="s">
        <v>2149</v>
      </c>
      <c r="L523" s="7">
        <v>84</v>
      </c>
      <c r="O523" s="14">
        <v>6.3761427352729392E-11</v>
      </c>
    </row>
    <row r="524" spans="1:15" x14ac:dyDescent="0.25">
      <c r="A524" s="5" t="s">
        <v>2116</v>
      </c>
      <c r="B524" s="1" t="s">
        <v>2117</v>
      </c>
      <c r="C524" t="s">
        <v>2118</v>
      </c>
      <c r="D524" s="26" t="s">
        <v>2119</v>
      </c>
      <c r="E524" s="1" t="s">
        <v>25</v>
      </c>
      <c r="F524" s="7">
        <v>47.89</v>
      </c>
      <c r="G524" s="7">
        <v>3.07</v>
      </c>
      <c r="H524" t="s">
        <v>26</v>
      </c>
      <c r="I524" t="s">
        <v>27</v>
      </c>
      <c r="J524" s="15" t="s">
        <v>28</v>
      </c>
      <c r="K524" t="s">
        <v>2150</v>
      </c>
      <c r="L524" s="7">
        <v>83</v>
      </c>
      <c r="O524" s="14">
        <v>4.9224095714185218E-11</v>
      </c>
    </row>
    <row r="525" spans="1:15" x14ac:dyDescent="0.25">
      <c r="A525" s="5" t="s">
        <v>2116</v>
      </c>
      <c r="B525" s="1" t="s">
        <v>2117</v>
      </c>
      <c r="C525" t="s">
        <v>2118</v>
      </c>
      <c r="D525" s="26" t="s">
        <v>2119</v>
      </c>
      <c r="E525" s="1" t="s">
        <v>25</v>
      </c>
      <c r="F525" s="7">
        <v>47.89</v>
      </c>
      <c r="G525" s="7">
        <v>3.07</v>
      </c>
      <c r="H525" t="s">
        <v>26</v>
      </c>
      <c r="I525" t="s">
        <v>27</v>
      </c>
      <c r="J525" s="15" t="s">
        <v>28</v>
      </c>
      <c r="K525" t="s">
        <v>2151</v>
      </c>
      <c r="L525" s="7">
        <v>73</v>
      </c>
      <c r="O525" s="14">
        <v>4.5913035832917505E-11</v>
      </c>
    </row>
    <row r="526" spans="1:15" x14ac:dyDescent="0.25">
      <c r="A526" s="5" t="s">
        <v>2116</v>
      </c>
      <c r="B526" s="1" t="s">
        <v>2117</v>
      </c>
      <c r="C526" t="s">
        <v>2118</v>
      </c>
      <c r="D526" s="26" t="s">
        <v>2119</v>
      </c>
      <c r="E526" s="1" t="s">
        <v>25</v>
      </c>
      <c r="F526" s="7">
        <v>48.3</v>
      </c>
      <c r="G526" s="7">
        <v>3.05</v>
      </c>
      <c r="H526" t="s">
        <v>26</v>
      </c>
      <c r="I526" t="s">
        <v>27</v>
      </c>
      <c r="J526" s="15" t="s">
        <v>28</v>
      </c>
      <c r="K526" t="s">
        <v>2152</v>
      </c>
      <c r="L526" s="7">
        <v>92</v>
      </c>
      <c r="O526" s="14">
        <v>5.9378340309585855E-11</v>
      </c>
    </row>
    <row r="527" spans="1:15" x14ac:dyDescent="0.25">
      <c r="A527" s="5" t="s">
        <v>2116</v>
      </c>
      <c r="B527" s="1" t="s">
        <v>2117</v>
      </c>
      <c r="C527" t="s">
        <v>2118</v>
      </c>
      <c r="D527" s="26" t="s">
        <v>2119</v>
      </c>
      <c r="E527" s="1" t="s">
        <v>25</v>
      </c>
      <c r="F527" s="7">
        <v>47.66</v>
      </c>
      <c r="G527" s="7">
        <v>3.46</v>
      </c>
      <c r="H527" t="s">
        <v>26</v>
      </c>
      <c r="I527" t="s">
        <v>27</v>
      </c>
      <c r="J527" s="15" t="s">
        <v>28</v>
      </c>
      <c r="K527" t="s">
        <v>2153</v>
      </c>
      <c r="L527" s="7">
        <v>53.0625</v>
      </c>
      <c r="M527" s="7">
        <v>45.030466519749112</v>
      </c>
      <c r="N527" s="9">
        <v>0.8486307000188289</v>
      </c>
      <c r="O527" s="14">
        <v>2.1954196617767734E-11</v>
      </c>
    </row>
    <row r="528" spans="1:15" x14ac:dyDescent="0.25">
      <c r="A528" s="5" t="s">
        <v>2116</v>
      </c>
      <c r="B528" s="1" t="s">
        <v>2117</v>
      </c>
      <c r="C528" t="s">
        <v>2118</v>
      </c>
      <c r="D528" s="26" t="s">
        <v>2119</v>
      </c>
      <c r="E528" s="1" t="s">
        <v>25</v>
      </c>
      <c r="F528" s="7">
        <v>47.66</v>
      </c>
      <c r="G528" s="7">
        <v>3.46</v>
      </c>
      <c r="H528" t="s">
        <v>26</v>
      </c>
      <c r="I528" t="s">
        <v>27</v>
      </c>
      <c r="J528" s="15" t="s">
        <v>28</v>
      </c>
      <c r="K528" t="s">
        <v>2154</v>
      </c>
      <c r="L528" s="7">
        <v>56.909722222222214</v>
      </c>
      <c r="M528" s="7">
        <v>55.765928753708579</v>
      </c>
      <c r="N528" s="9">
        <v>0.97990161568444623</v>
      </c>
      <c r="O528" s="14">
        <v>2.5550780096133072E-11</v>
      </c>
    </row>
    <row r="529" spans="1:15" x14ac:dyDescent="0.25">
      <c r="A529" s="5" t="s">
        <v>2116</v>
      </c>
      <c r="B529" s="1" t="s">
        <v>2117</v>
      </c>
      <c r="C529" t="s">
        <v>2118</v>
      </c>
      <c r="D529" s="26" t="s">
        <v>2119</v>
      </c>
      <c r="E529" s="1" t="s">
        <v>25</v>
      </c>
      <c r="F529" s="7">
        <v>47.66</v>
      </c>
      <c r="G529" s="7">
        <v>3.46</v>
      </c>
      <c r="H529" t="s">
        <v>26</v>
      </c>
      <c r="I529" t="s">
        <v>27</v>
      </c>
      <c r="J529" s="15" t="s">
        <v>28</v>
      </c>
      <c r="K529" t="s">
        <v>2155</v>
      </c>
      <c r="L529" s="7">
        <v>86.569444444444443</v>
      </c>
      <c r="M529" s="7">
        <v>81.608922074471806</v>
      </c>
      <c r="N529" s="9">
        <v>0.94269892336948014</v>
      </c>
    </row>
    <row r="530" spans="1:15" x14ac:dyDescent="0.25">
      <c r="A530" s="5" t="s">
        <v>2116</v>
      </c>
      <c r="B530" s="1" t="s">
        <v>2117</v>
      </c>
      <c r="C530" t="s">
        <v>2118</v>
      </c>
      <c r="D530" s="26" t="s">
        <v>2119</v>
      </c>
      <c r="E530" s="1" t="s">
        <v>25</v>
      </c>
      <c r="F530" s="7">
        <v>47.66</v>
      </c>
      <c r="G530" s="7">
        <v>3.46</v>
      </c>
      <c r="H530" t="s">
        <v>26</v>
      </c>
      <c r="I530" t="s">
        <v>27</v>
      </c>
      <c r="J530" s="15" t="s">
        <v>28</v>
      </c>
      <c r="K530" t="s">
        <v>2156</v>
      </c>
      <c r="L530" s="7">
        <v>91.847222222222229</v>
      </c>
      <c r="M530" s="7">
        <v>87.711654163433067</v>
      </c>
      <c r="N530" s="9">
        <v>0.954973400841854</v>
      </c>
      <c r="O530" s="14">
        <v>5.9282043725324394E-11</v>
      </c>
    </row>
    <row r="531" spans="1:15" x14ac:dyDescent="0.25">
      <c r="A531" s="5" t="s">
        <v>2116</v>
      </c>
      <c r="B531" s="1" t="s">
        <v>2117</v>
      </c>
      <c r="C531" t="s">
        <v>2118</v>
      </c>
      <c r="D531" s="26" t="s">
        <v>2119</v>
      </c>
      <c r="E531" s="1" t="s">
        <v>25</v>
      </c>
      <c r="F531" s="7">
        <v>47.66</v>
      </c>
      <c r="G531" s="7">
        <v>3.46</v>
      </c>
      <c r="H531" t="s">
        <v>26</v>
      </c>
      <c r="I531" t="s">
        <v>27</v>
      </c>
      <c r="J531" s="15" t="s">
        <v>28</v>
      </c>
      <c r="K531" t="s">
        <v>2157</v>
      </c>
      <c r="L531" s="7">
        <v>63.770138888888894</v>
      </c>
      <c r="M531" s="7">
        <v>60.140414155814419</v>
      </c>
      <c r="N531" s="9">
        <v>0.94308112235103025</v>
      </c>
      <c r="O531" s="14">
        <v>5.1736711758148373E-11</v>
      </c>
    </row>
    <row r="532" spans="1:15" x14ac:dyDescent="0.25">
      <c r="A532" s="5" t="s">
        <v>2116</v>
      </c>
      <c r="B532" s="1" t="s">
        <v>2117</v>
      </c>
      <c r="C532" t="s">
        <v>2118</v>
      </c>
      <c r="D532" s="26" t="s">
        <v>2119</v>
      </c>
      <c r="E532" s="1" t="s">
        <v>25</v>
      </c>
      <c r="F532" s="7">
        <v>47.66</v>
      </c>
      <c r="G532" s="7">
        <v>3.46</v>
      </c>
      <c r="H532" t="s">
        <v>26</v>
      </c>
      <c r="I532" t="s">
        <v>27</v>
      </c>
      <c r="J532" s="15" t="s">
        <v>28</v>
      </c>
      <c r="K532" t="s">
        <v>2158</v>
      </c>
      <c r="L532" s="7">
        <v>85.388888888888886</v>
      </c>
      <c r="M532" s="7">
        <v>75.729971327926606</v>
      </c>
      <c r="N532" s="9">
        <v>0.88688320358014239</v>
      </c>
    </row>
    <row r="533" spans="1:15" x14ac:dyDescent="0.25">
      <c r="A533" s="5" t="s">
        <v>2116</v>
      </c>
      <c r="B533" s="1" t="s">
        <v>2117</v>
      </c>
      <c r="C533" t="s">
        <v>2118</v>
      </c>
      <c r="D533" s="26" t="s">
        <v>2119</v>
      </c>
      <c r="E533" s="1" t="s">
        <v>25</v>
      </c>
      <c r="F533" s="7">
        <v>47.66</v>
      </c>
      <c r="G533" s="7">
        <v>3.46</v>
      </c>
      <c r="H533" t="s">
        <v>26</v>
      </c>
      <c r="I533" t="s">
        <v>27</v>
      </c>
      <c r="J533" s="15" t="s">
        <v>28</v>
      </c>
      <c r="K533" t="s">
        <v>2159</v>
      </c>
      <c r="L533" s="7">
        <v>68.909722222222229</v>
      </c>
      <c r="M533" s="7">
        <v>45.322913165266108</v>
      </c>
      <c r="N533" s="9">
        <v>0.65771435007541257</v>
      </c>
    </row>
    <row r="534" spans="1:15" x14ac:dyDescent="0.25">
      <c r="A534" s="5" t="s">
        <v>2116</v>
      </c>
      <c r="B534" s="1" t="s">
        <v>2117</v>
      </c>
      <c r="C534" t="s">
        <v>2118</v>
      </c>
      <c r="D534" s="26" t="s">
        <v>2119</v>
      </c>
      <c r="E534" s="1" t="s">
        <v>25</v>
      </c>
      <c r="F534" s="7">
        <v>47.66</v>
      </c>
      <c r="G534" s="7">
        <v>3.46</v>
      </c>
      <c r="H534" t="s">
        <v>26</v>
      </c>
      <c r="I534" t="s">
        <v>27</v>
      </c>
      <c r="J534" s="15" t="s">
        <v>28</v>
      </c>
      <c r="K534" t="s">
        <v>2160</v>
      </c>
      <c r="L534" s="7">
        <v>70.15625</v>
      </c>
      <c r="M534" s="7">
        <v>48.46127349909036</v>
      </c>
      <c r="N534" s="9">
        <v>0.69076202760396055</v>
      </c>
    </row>
    <row r="535" spans="1:15" x14ac:dyDescent="0.25">
      <c r="A535" s="5" t="s">
        <v>2116</v>
      </c>
      <c r="B535" s="1" t="s">
        <v>2117</v>
      </c>
      <c r="C535" t="s">
        <v>2118</v>
      </c>
      <c r="D535" s="26" t="s">
        <v>2119</v>
      </c>
      <c r="E535" s="1" t="s">
        <v>25</v>
      </c>
      <c r="F535" s="7">
        <v>47.66</v>
      </c>
      <c r="G535" s="7">
        <v>3.46</v>
      </c>
      <c r="H535" t="s">
        <v>26</v>
      </c>
      <c r="I535" t="s">
        <v>27</v>
      </c>
      <c r="J535" s="15" t="s">
        <v>28</v>
      </c>
      <c r="K535" t="s">
        <v>2161</v>
      </c>
      <c r="L535" s="7">
        <v>77.170138888888886</v>
      </c>
      <c r="M535" s="7">
        <v>58.643600199733683</v>
      </c>
      <c r="N535" s="9">
        <v>0.75992606783006977</v>
      </c>
    </row>
    <row r="536" spans="1:15" x14ac:dyDescent="0.25">
      <c r="A536" s="5" t="s">
        <v>2116</v>
      </c>
      <c r="B536" s="1" t="s">
        <v>2117</v>
      </c>
      <c r="C536" t="s">
        <v>2118</v>
      </c>
      <c r="D536" s="26" t="s">
        <v>2119</v>
      </c>
      <c r="E536" s="1" t="s">
        <v>25</v>
      </c>
      <c r="F536" s="7">
        <v>47.66</v>
      </c>
      <c r="G536" s="7">
        <v>3.46</v>
      </c>
      <c r="H536" t="s">
        <v>26</v>
      </c>
      <c r="I536" t="s">
        <v>27</v>
      </c>
      <c r="J536" s="15" t="s">
        <v>28</v>
      </c>
      <c r="K536" t="s">
        <v>2162</v>
      </c>
      <c r="L536" s="7">
        <v>68.2048611111111</v>
      </c>
      <c r="M536" s="7">
        <v>42.945658592848915</v>
      </c>
      <c r="N536" s="9">
        <v>0.62965685866418009</v>
      </c>
    </row>
    <row r="537" spans="1:15" x14ac:dyDescent="0.25">
      <c r="A537" s="5" t="s">
        <v>2116</v>
      </c>
      <c r="B537" s="1" t="s">
        <v>2117</v>
      </c>
      <c r="C537" t="s">
        <v>2118</v>
      </c>
      <c r="D537" s="26" t="s">
        <v>2119</v>
      </c>
      <c r="E537" s="1" t="s">
        <v>25</v>
      </c>
      <c r="F537" s="7">
        <v>47.66</v>
      </c>
      <c r="G537" s="7">
        <v>3.46</v>
      </c>
      <c r="H537" t="s">
        <v>26</v>
      </c>
      <c r="I537" t="s">
        <v>27</v>
      </c>
      <c r="J537" s="15" t="s">
        <v>28</v>
      </c>
      <c r="K537" t="s">
        <v>2163</v>
      </c>
      <c r="L537" s="7">
        <v>65.104166666666671</v>
      </c>
      <c r="M537" s="7">
        <v>38.786463454605055</v>
      </c>
      <c r="N537" s="9">
        <v>0.59576007866273362</v>
      </c>
    </row>
    <row r="538" spans="1:15" x14ac:dyDescent="0.25">
      <c r="A538" s="5" t="s">
        <v>2116</v>
      </c>
      <c r="B538" s="1" t="s">
        <v>2117</v>
      </c>
      <c r="C538" t="s">
        <v>2118</v>
      </c>
      <c r="D538" s="26" t="s">
        <v>2119</v>
      </c>
      <c r="E538" s="1" t="s">
        <v>25</v>
      </c>
      <c r="F538" s="7">
        <v>47.66</v>
      </c>
      <c r="G538" s="7">
        <v>3.46</v>
      </c>
      <c r="H538" t="s">
        <v>26</v>
      </c>
      <c r="I538" t="s">
        <v>27</v>
      </c>
      <c r="J538" s="15" t="s">
        <v>28</v>
      </c>
      <c r="K538" t="s">
        <v>2164</v>
      </c>
      <c r="L538" s="7">
        <v>82.163194444444443</v>
      </c>
      <c r="M538" s="7">
        <v>72.924442918791669</v>
      </c>
      <c r="N538" s="9">
        <v>0.88755608167231548</v>
      </c>
    </row>
    <row r="539" spans="1:15" x14ac:dyDescent="0.25">
      <c r="A539" s="5" t="s">
        <v>2116</v>
      </c>
      <c r="B539" s="1" t="s">
        <v>2117</v>
      </c>
      <c r="C539" t="s">
        <v>2118</v>
      </c>
      <c r="D539" s="26" t="s">
        <v>2119</v>
      </c>
      <c r="E539" s="1" t="s">
        <v>25</v>
      </c>
      <c r="F539" s="7">
        <v>47.66</v>
      </c>
      <c r="G539" s="7">
        <v>3.46</v>
      </c>
      <c r="H539" t="s">
        <v>26</v>
      </c>
      <c r="I539" t="s">
        <v>27</v>
      </c>
      <c r="J539" s="15" t="s">
        <v>28</v>
      </c>
      <c r="K539" t="s">
        <v>2165</v>
      </c>
      <c r="L539" s="7">
        <v>71.666666666666671</v>
      </c>
      <c r="M539" s="7">
        <v>46.806451612903238</v>
      </c>
      <c r="N539" s="9">
        <v>0.65311327831957999</v>
      </c>
    </row>
    <row r="540" spans="1:15" x14ac:dyDescent="0.25">
      <c r="A540" s="5" t="s">
        <v>2116</v>
      </c>
      <c r="B540" s="1" t="s">
        <v>2117</v>
      </c>
      <c r="C540" t="s">
        <v>2118</v>
      </c>
      <c r="D540" s="26" t="s">
        <v>2119</v>
      </c>
      <c r="E540" s="1" t="s">
        <v>25</v>
      </c>
      <c r="F540" s="7">
        <v>47.66</v>
      </c>
      <c r="G540" s="7">
        <v>3.46</v>
      </c>
      <c r="H540" t="s">
        <v>26</v>
      </c>
      <c r="I540" t="s">
        <v>27</v>
      </c>
      <c r="J540" s="15" t="s">
        <v>28</v>
      </c>
      <c r="K540" t="s">
        <v>2166</v>
      </c>
      <c r="L540" s="7">
        <v>68.236111111111114</v>
      </c>
      <c r="M540" s="7">
        <v>53.801493259592121</v>
      </c>
      <c r="N540" s="9">
        <v>0.78846071945667262</v>
      </c>
    </row>
    <row r="541" spans="1:15" x14ac:dyDescent="0.25">
      <c r="A541" s="5" t="s">
        <v>2116</v>
      </c>
      <c r="B541" s="1" t="s">
        <v>2117</v>
      </c>
      <c r="C541" t="s">
        <v>2118</v>
      </c>
      <c r="D541" s="26" t="s">
        <v>2119</v>
      </c>
      <c r="E541" s="1" t="s">
        <v>25</v>
      </c>
      <c r="F541" s="7">
        <v>47.66</v>
      </c>
      <c r="G541" s="7">
        <v>3.46</v>
      </c>
      <c r="H541" t="s">
        <v>26</v>
      </c>
      <c r="I541" t="s">
        <v>27</v>
      </c>
      <c r="J541" s="15" t="s">
        <v>28</v>
      </c>
      <c r="K541" t="s">
        <v>2167</v>
      </c>
      <c r="L541" s="7">
        <v>58.159722222222207</v>
      </c>
      <c r="M541" s="7">
        <v>35.306866705135583</v>
      </c>
      <c r="N541" s="9">
        <v>0.60706732006442099</v>
      </c>
    </row>
    <row r="542" spans="1:15" x14ac:dyDescent="0.25">
      <c r="A542" s="5" t="s">
        <v>2116</v>
      </c>
      <c r="B542" s="1" t="s">
        <v>2117</v>
      </c>
      <c r="C542" t="s">
        <v>2118</v>
      </c>
      <c r="D542" s="26" t="s">
        <v>2119</v>
      </c>
      <c r="E542" s="1" t="s">
        <v>25</v>
      </c>
      <c r="F542" s="7">
        <v>47.66</v>
      </c>
      <c r="G542" s="7">
        <v>3.46</v>
      </c>
      <c r="H542" t="s">
        <v>26</v>
      </c>
      <c r="I542" t="s">
        <v>27</v>
      </c>
      <c r="J542" s="15" t="s">
        <v>28</v>
      </c>
      <c r="K542" t="s">
        <v>2168</v>
      </c>
      <c r="L542" s="7">
        <v>67.1875</v>
      </c>
      <c r="M542" s="7">
        <v>42.769818181818167</v>
      </c>
      <c r="N542" s="9">
        <v>0.63657403805496804</v>
      </c>
    </row>
    <row r="543" spans="1:15" x14ac:dyDescent="0.25">
      <c r="A543" s="5" t="s">
        <v>2116</v>
      </c>
      <c r="B543" s="1" t="s">
        <v>2117</v>
      </c>
      <c r="C543" t="s">
        <v>2118</v>
      </c>
      <c r="D543" s="26" t="s">
        <v>2119</v>
      </c>
      <c r="E543" s="1" t="s">
        <v>25</v>
      </c>
      <c r="F543" s="7">
        <v>47.66</v>
      </c>
      <c r="G543" s="7">
        <v>3.46</v>
      </c>
      <c r="H543" t="s">
        <v>26</v>
      </c>
      <c r="I543" t="s">
        <v>27</v>
      </c>
      <c r="J543" s="15" t="s">
        <v>28</v>
      </c>
      <c r="K543" t="s">
        <v>2169</v>
      </c>
      <c r="L543" s="7">
        <v>77.927083333333343</v>
      </c>
      <c r="M543" s="7">
        <v>68.437825006655444</v>
      </c>
      <c r="N543" s="9">
        <v>0.87822900690267636</v>
      </c>
    </row>
    <row r="544" spans="1:15" x14ac:dyDescent="0.25">
      <c r="A544" s="5" t="s">
        <v>2116</v>
      </c>
      <c r="B544" s="1" t="s">
        <v>2117</v>
      </c>
      <c r="C544" t="s">
        <v>2118</v>
      </c>
      <c r="D544" s="26" t="s">
        <v>2119</v>
      </c>
      <c r="E544" s="1" t="s">
        <v>25</v>
      </c>
      <c r="F544" s="7">
        <v>47.66</v>
      </c>
      <c r="G544" s="7">
        <v>3.46</v>
      </c>
      <c r="H544" t="s">
        <v>26</v>
      </c>
      <c r="I544" t="s">
        <v>27</v>
      </c>
      <c r="J544" s="15" t="s">
        <v>28</v>
      </c>
      <c r="K544" t="s">
        <v>2170</v>
      </c>
      <c r="L544" s="7">
        <v>51.145833333333336</v>
      </c>
      <c r="M544" s="7">
        <v>41.754314720812182</v>
      </c>
      <c r="N544" s="9">
        <v>0.81637764016251924</v>
      </c>
    </row>
    <row r="545" spans="1:15" x14ac:dyDescent="0.25">
      <c r="A545" s="5" t="s">
        <v>2116</v>
      </c>
      <c r="B545" s="1" t="s">
        <v>2117</v>
      </c>
      <c r="C545" t="s">
        <v>2118</v>
      </c>
      <c r="D545" s="26" t="s">
        <v>2119</v>
      </c>
      <c r="E545" s="1" t="s">
        <v>25</v>
      </c>
      <c r="H545" t="s">
        <v>26</v>
      </c>
      <c r="I545" t="s">
        <v>27</v>
      </c>
      <c r="J545" s="15" t="s">
        <v>28</v>
      </c>
      <c r="K545" t="s">
        <v>2171</v>
      </c>
      <c r="L545" s="7">
        <v>80.621527777777786</v>
      </c>
      <c r="M545" s="7">
        <v>78.658699699069217</v>
      </c>
      <c r="N545" s="9">
        <v>0.97565379703397792</v>
      </c>
      <c r="O545" s="14">
        <v>9.4459392642281163E-11</v>
      </c>
    </row>
    <row r="546" spans="1:15" x14ac:dyDescent="0.25">
      <c r="A546" s="5" t="s">
        <v>2116</v>
      </c>
      <c r="B546" s="1" t="s">
        <v>2117</v>
      </c>
      <c r="C546" t="s">
        <v>2118</v>
      </c>
      <c r="D546" s="26" t="s">
        <v>2119</v>
      </c>
      <c r="E546" s="1" t="s">
        <v>25</v>
      </c>
      <c r="H546" t="s">
        <v>26</v>
      </c>
      <c r="I546" t="s">
        <v>27</v>
      </c>
      <c r="J546" s="15" t="s">
        <v>28</v>
      </c>
      <c r="K546" t="s">
        <v>2172</v>
      </c>
      <c r="L546" s="7">
        <v>63.389216042917404</v>
      </c>
      <c r="M546" s="7">
        <v>63.237103661439534</v>
      </c>
      <c r="N546" s="9">
        <v>0.99760034291361355</v>
      </c>
    </row>
    <row r="547" spans="1:15" x14ac:dyDescent="0.25">
      <c r="A547" s="5" t="s">
        <v>2116</v>
      </c>
      <c r="B547" s="1" t="s">
        <v>2117</v>
      </c>
      <c r="C547" t="s">
        <v>2118</v>
      </c>
      <c r="D547" s="26" t="s">
        <v>2119</v>
      </c>
      <c r="E547" s="1" t="s">
        <v>25</v>
      </c>
      <c r="F547" s="7">
        <v>47.28</v>
      </c>
      <c r="G547" s="7">
        <v>3.5</v>
      </c>
      <c r="H547" t="s">
        <v>26</v>
      </c>
      <c r="I547" t="s">
        <v>27</v>
      </c>
      <c r="J547" s="15" t="s">
        <v>28</v>
      </c>
      <c r="K547" t="s">
        <v>2173</v>
      </c>
      <c r="L547" s="7">
        <v>63.045138888888886</v>
      </c>
      <c r="M547" s="7">
        <v>61.557715134034609</v>
      </c>
      <c r="N547" s="9">
        <v>0.976407003282589</v>
      </c>
      <c r="O547" s="14">
        <v>9.7462255228614279E-12</v>
      </c>
    </row>
    <row r="548" spans="1:15" x14ac:dyDescent="0.25">
      <c r="A548" s="5" t="s">
        <v>2116</v>
      </c>
      <c r="B548" s="1" t="s">
        <v>2117</v>
      </c>
      <c r="C548" t="s">
        <v>2118</v>
      </c>
      <c r="D548" s="26" t="s">
        <v>2119</v>
      </c>
      <c r="E548" s="1" t="s">
        <v>25</v>
      </c>
      <c r="F548" s="7">
        <v>47.74</v>
      </c>
      <c r="G548" s="7">
        <v>3.18</v>
      </c>
      <c r="H548" t="s">
        <v>26</v>
      </c>
      <c r="I548" t="s">
        <v>27</v>
      </c>
      <c r="J548" s="15" t="s">
        <v>28</v>
      </c>
      <c r="K548" t="s">
        <v>2174</v>
      </c>
      <c r="L548" s="7">
        <v>61.534438719337651</v>
      </c>
      <c r="M548" s="7">
        <v>56.890322700222711</v>
      </c>
      <c r="N548" s="9">
        <v>0.9245281810353867</v>
      </c>
    </row>
    <row r="549" spans="1:15" x14ac:dyDescent="0.25">
      <c r="A549" s="5" t="s">
        <v>2116</v>
      </c>
      <c r="B549" s="1" t="s">
        <v>2117</v>
      </c>
      <c r="C549" t="s">
        <v>2118</v>
      </c>
      <c r="D549" s="26" t="s">
        <v>2119</v>
      </c>
      <c r="E549" s="1" t="s">
        <v>25</v>
      </c>
      <c r="F549" s="7">
        <v>47.74</v>
      </c>
      <c r="G549" s="7">
        <v>3.18</v>
      </c>
      <c r="H549" t="s">
        <v>26</v>
      </c>
      <c r="I549" t="s">
        <v>27</v>
      </c>
      <c r="J549" s="15" t="s">
        <v>28</v>
      </c>
      <c r="K549" t="s">
        <v>2175</v>
      </c>
      <c r="L549" s="7">
        <v>67.391784940531466</v>
      </c>
      <c r="M549" s="7">
        <v>62.079188221249503</v>
      </c>
      <c r="N549" s="9">
        <v>0.92116848182653188</v>
      </c>
    </row>
    <row r="550" spans="1:15" x14ac:dyDescent="0.25">
      <c r="A550" s="5" t="s">
        <v>2116</v>
      </c>
      <c r="B550" s="1" t="s">
        <v>2117</v>
      </c>
      <c r="C550" t="s">
        <v>2118</v>
      </c>
      <c r="D550" s="26" t="s">
        <v>2119</v>
      </c>
      <c r="E550" s="1" t="s">
        <v>25</v>
      </c>
      <c r="F550" s="7">
        <v>47.74</v>
      </c>
      <c r="G550" s="7">
        <v>3.18</v>
      </c>
      <c r="H550" t="s">
        <v>26</v>
      </c>
      <c r="I550" t="s">
        <v>27</v>
      </c>
      <c r="J550" s="15" t="s">
        <v>28</v>
      </c>
      <c r="K550" t="s">
        <v>2176</v>
      </c>
      <c r="L550" s="7">
        <v>53.456409856519031</v>
      </c>
      <c r="M550" s="7">
        <v>51.346693699313796</v>
      </c>
      <c r="N550" s="9">
        <v>0.96053389737792216</v>
      </c>
      <c r="O550" s="14">
        <v>5.3191520027010958E-13</v>
      </c>
    </row>
    <row r="551" spans="1:15" x14ac:dyDescent="0.25">
      <c r="A551" s="5" t="s">
        <v>2116</v>
      </c>
      <c r="B551" s="1" t="s">
        <v>2117</v>
      </c>
      <c r="C551" t="s">
        <v>2118</v>
      </c>
      <c r="D551" s="26" t="s">
        <v>2119</v>
      </c>
      <c r="E551" s="1" t="s">
        <v>25</v>
      </c>
      <c r="F551" s="7">
        <v>47.74</v>
      </c>
      <c r="G551" s="7">
        <v>3.18</v>
      </c>
      <c r="H551" t="s">
        <v>26</v>
      </c>
      <c r="I551" t="s">
        <v>27</v>
      </c>
      <c r="J551" s="15" t="s">
        <v>28</v>
      </c>
      <c r="K551" t="s">
        <v>2177</v>
      </c>
      <c r="L551" s="7">
        <v>54.480013550135496</v>
      </c>
      <c r="M551" s="7">
        <v>53.204823785187088</v>
      </c>
      <c r="N551" s="9">
        <v>0.97659343891728467</v>
      </c>
    </row>
    <row r="552" spans="1:15" x14ac:dyDescent="0.25">
      <c r="A552" s="5" t="s">
        <v>2116</v>
      </c>
      <c r="B552" s="1" t="s">
        <v>2117</v>
      </c>
      <c r="C552" t="s">
        <v>2118</v>
      </c>
      <c r="D552" s="26" t="s">
        <v>2119</v>
      </c>
      <c r="E552" s="1" t="s">
        <v>25</v>
      </c>
      <c r="F552" s="7">
        <v>47.74</v>
      </c>
      <c r="G552" s="7">
        <v>3.18</v>
      </c>
      <c r="H552" t="s">
        <v>26</v>
      </c>
      <c r="I552" t="s">
        <v>27</v>
      </c>
      <c r="J552" s="15" t="s">
        <v>28</v>
      </c>
      <c r="K552" t="s">
        <v>2178</v>
      </c>
      <c r="L552" s="7">
        <v>61.403570096942573</v>
      </c>
      <c r="M552" s="7">
        <v>57.057775337598073</v>
      </c>
      <c r="N552" s="9">
        <v>0.92922569888878681</v>
      </c>
      <c r="O552" s="14">
        <v>2.2135322670262852E-11</v>
      </c>
    </row>
    <row r="553" spans="1:15" x14ac:dyDescent="0.25">
      <c r="A553" s="5" t="s">
        <v>2116</v>
      </c>
      <c r="B553" s="1" t="s">
        <v>2117</v>
      </c>
      <c r="C553" t="s">
        <v>2118</v>
      </c>
      <c r="D553" s="26" t="s">
        <v>2119</v>
      </c>
      <c r="E553" s="1" t="s">
        <v>25</v>
      </c>
      <c r="F553" s="7">
        <v>47.74</v>
      </c>
      <c r="G553" s="7">
        <v>3.18</v>
      </c>
      <c r="H553" t="s">
        <v>26</v>
      </c>
      <c r="I553" t="s">
        <v>27</v>
      </c>
      <c r="J553" s="15" t="s">
        <v>28</v>
      </c>
      <c r="K553" t="s">
        <v>2179</v>
      </c>
      <c r="L553" s="7">
        <v>61.249796051558157</v>
      </c>
      <c r="M553" s="7">
        <v>57.459560218788781</v>
      </c>
      <c r="N553" s="9">
        <v>0.93811839259711371</v>
      </c>
    </row>
    <row r="554" spans="1:15" x14ac:dyDescent="0.25">
      <c r="A554" s="5" t="s">
        <v>2116</v>
      </c>
      <c r="B554" s="1" t="s">
        <v>2117</v>
      </c>
      <c r="C554" t="s">
        <v>2118</v>
      </c>
      <c r="D554" s="26" t="s">
        <v>2119</v>
      </c>
      <c r="E554" s="1" t="s">
        <v>25</v>
      </c>
      <c r="F554" s="7">
        <v>47.74</v>
      </c>
      <c r="G554" s="7">
        <v>3.18</v>
      </c>
      <c r="H554" t="s">
        <v>26</v>
      </c>
      <c r="I554" t="s">
        <v>27</v>
      </c>
      <c r="J554" s="15" t="s">
        <v>28</v>
      </c>
      <c r="K554" t="s">
        <v>2180</v>
      </c>
      <c r="L554" s="7">
        <v>55.847222222222229</v>
      </c>
      <c r="M554" s="7">
        <v>46.20528686131388</v>
      </c>
      <c r="N554" s="9">
        <v>0.82735156777284236</v>
      </c>
    </row>
    <row r="555" spans="1:15" x14ac:dyDescent="0.25">
      <c r="A555" s="5" t="s">
        <v>2116</v>
      </c>
      <c r="B555" s="1" t="s">
        <v>2117</v>
      </c>
      <c r="C555" t="s">
        <v>2118</v>
      </c>
      <c r="D555" s="26" t="s">
        <v>2119</v>
      </c>
      <c r="E555" s="1" t="s">
        <v>25</v>
      </c>
      <c r="F555" s="7">
        <v>47.74</v>
      </c>
      <c r="G555" s="7">
        <v>3.18</v>
      </c>
      <c r="H555" t="s">
        <v>26</v>
      </c>
      <c r="I555" t="s">
        <v>27</v>
      </c>
      <c r="J555" s="15" t="s">
        <v>28</v>
      </c>
      <c r="K555" t="s">
        <v>2181</v>
      </c>
      <c r="L555" s="7">
        <v>66.072916666666657</v>
      </c>
      <c r="M555" s="7">
        <v>61.317923142112129</v>
      </c>
      <c r="N555" s="9">
        <v>0.92803415129162303</v>
      </c>
    </row>
    <row r="556" spans="1:15" x14ac:dyDescent="0.25">
      <c r="A556" s="5" t="s">
        <v>2116</v>
      </c>
      <c r="B556" s="1" t="s">
        <v>2117</v>
      </c>
      <c r="C556" t="s">
        <v>2118</v>
      </c>
      <c r="D556" s="26" t="s">
        <v>2119</v>
      </c>
      <c r="E556" s="1" t="s">
        <v>25</v>
      </c>
      <c r="F556" s="7">
        <v>47.74</v>
      </c>
      <c r="G556" s="7">
        <v>3.18</v>
      </c>
      <c r="H556" t="s">
        <v>26</v>
      </c>
      <c r="I556" t="s">
        <v>27</v>
      </c>
      <c r="J556" s="15" t="s">
        <v>28</v>
      </c>
      <c r="K556" t="s">
        <v>2182</v>
      </c>
      <c r="L556" s="7">
        <v>60.649305555555557</v>
      </c>
      <c r="M556" s="7">
        <v>57.921129727741004</v>
      </c>
      <c r="N556" s="9">
        <v>0.95501719594603585</v>
      </c>
    </row>
    <row r="557" spans="1:15" x14ac:dyDescent="0.25">
      <c r="A557" s="5" t="s">
        <v>2116</v>
      </c>
      <c r="B557" s="1" t="s">
        <v>2117</v>
      </c>
      <c r="C557" t="s">
        <v>2118</v>
      </c>
      <c r="D557" s="26" t="s">
        <v>2119</v>
      </c>
      <c r="E557" s="1" t="s">
        <v>25</v>
      </c>
      <c r="F557" s="7">
        <v>47.74</v>
      </c>
      <c r="G557" s="7">
        <v>3.18</v>
      </c>
      <c r="H557" t="s">
        <v>26</v>
      </c>
      <c r="I557" t="s">
        <v>27</v>
      </c>
      <c r="J557" s="15" t="s">
        <v>28</v>
      </c>
      <c r="K557" t="s">
        <v>2183</v>
      </c>
      <c r="L557" s="7">
        <v>65.579002214406671</v>
      </c>
      <c r="M557" s="7">
        <v>63.170926143024623</v>
      </c>
      <c r="N557" s="9">
        <v>0.96327976958983019</v>
      </c>
    </row>
    <row r="558" spans="1:15" x14ac:dyDescent="0.25">
      <c r="A558" s="5" t="s">
        <v>2116</v>
      </c>
      <c r="B558" s="1" t="s">
        <v>2117</v>
      </c>
      <c r="C558" t="s">
        <v>2118</v>
      </c>
      <c r="D558" s="26" t="s">
        <v>2119</v>
      </c>
      <c r="E558" s="1" t="s">
        <v>25</v>
      </c>
      <c r="F558" s="7">
        <v>47.74</v>
      </c>
      <c r="G558" s="7">
        <v>3.18</v>
      </c>
      <c r="H558" t="s">
        <v>26</v>
      </c>
      <c r="I558" t="s">
        <v>27</v>
      </c>
      <c r="J558" s="15" t="s">
        <v>28</v>
      </c>
      <c r="K558" t="s">
        <v>2184</v>
      </c>
      <c r="L558" s="7">
        <v>60.114583333333329</v>
      </c>
      <c r="M558" s="7">
        <v>57.578104765395885</v>
      </c>
      <c r="N558" s="9">
        <v>0.95780593614243725</v>
      </c>
    </row>
    <row r="559" spans="1:15" x14ac:dyDescent="0.25">
      <c r="A559" s="5" t="s">
        <v>2116</v>
      </c>
      <c r="B559" s="1" t="s">
        <v>2117</v>
      </c>
      <c r="C559" t="s">
        <v>2118</v>
      </c>
      <c r="D559" s="26" t="s">
        <v>2119</v>
      </c>
      <c r="E559" s="1" t="s">
        <v>25</v>
      </c>
      <c r="F559" s="7">
        <v>47.74</v>
      </c>
      <c r="G559" s="7">
        <v>3.18</v>
      </c>
      <c r="H559" t="s">
        <v>26</v>
      </c>
      <c r="I559" t="s">
        <v>27</v>
      </c>
      <c r="J559" s="15" t="s">
        <v>28</v>
      </c>
      <c r="K559" t="s">
        <v>2185</v>
      </c>
      <c r="L559" s="7">
        <v>64.888888888888886</v>
      </c>
      <c r="M559" s="7">
        <v>61.093123284156512</v>
      </c>
      <c r="N559" s="9">
        <v>0.94150361225583667</v>
      </c>
    </row>
    <row r="560" spans="1:15" x14ac:dyDescent="0.25">
      <c r="A560" s="5" t="s">
        <v>2116</v>
      </c>
      <c r="B560" s="1" t="s">
        <v>2117</v>
      </c>
      <c r="C560" t="s">
        <v>2118</v>
      </c>
      <c r="D560" s="26" t="s">
        <v>2119</v>
      </c>
      <c r="E560" s="1" t="s">
        <v>25</v>
      </c>
      <c r="F560" s="7">
        <v>47.74</v>
      </c>
      <c r="G560" s="7">
        <v>3.18</v>
      </c>
      <c r="H560" t="s">
        <v>26</v>
      </c>
      <c r="I560" t="s">
        <v>27</v>
      </c>
      <c r="J560" s="15" t="s">
        <v>28</v>
      </c>
      <c r="K560" t="s">
        <v>2186</v>
      </c>
      <c r="L560" s="7">
        <v>63.454861111111114</v>
      </c>
      <c r="M560" s="7">
        <v>61.019102605863182</v>
      </c>
      <c r="N560" s="9">
        <v>0.96161431192824054</v>
      </c>
    </row>
    <row r="561" spans="1:14" x14ac:dyDescent="0.25">
      <c r="A561" s="5" t="s">
        <v>2116</v>
      </c>
      <c r="B561" s="1" t="s">
        <v>2117</v>
      </c>
      <c r="C561" t="s">
        <v>2118</v>
      </c>
      <c r="D561" s="26" t="s">
        <v>2119</v>
      </c>
      <c r="E561" s="1" t="s">
        <v>25</v>
      </c>
      <c r="F561" s="7">
        <v>47.74</v>
      </c>
      <c r="G561" s="7">
        <v>3.18</v>
      </c>
      <c r="H561" t="s">
        <v>26</v>
      </c>
      <c r="I561" t="s">
        <v>27</v>
      </c>
      <c r="J561" s="15" t="s">
        <v>28</v>
      </c>
      <c r="K561" t="s">
        <v>2187</v>
      </c>
      <c r="L561" s="7">
        <v>69.875</v>
      </c>
      <c r="M561" s="7">
        <v>61.725492307692313</v>
      </c>
      <c r="N561" s="9">
        <v>0.88337019402779693</v>
      </c>
    </row>
    <row r="562" spans="1:14" x14ac:dyDescent="0.25">
      <c r="A562" s="5" t="s">
        <v>2116</v>
      </c>
      <c r="B562" s="1" t="s">
        <v>2117</v>
      </c>
      <c r="C562" t="s">
        <v>2118</v>
      </c>
      <c r="D562" s="26" t="s">
        <v>2119</v>
      </c>
      <c r="E562" s="1" t="s">
        <v>25</v>
      </c>
      <c r="F562" s="7">
        <v>47.74</v>
      </c>
      <c r="G562" s="7">
        <v>3.18</v>
      </c>
      <c r="H562" t="s">
        <v>26</v>
      </c>
      <c r="I562" t="s">
        <v>27</v>
      </c>
      <c r="J562" s="15" t="s">
        <v>28</v>
      </c>
      <c r="K562" t="s">
        <v>2188</v>
      </c>
      <c r="L562" s="7">
        <v>68.097222222222214</v>
      </c>
      <c r="M562" s="7">
        <v>65.816915135135133</v>
      </c>
      <c r="N562" s="9">
        <v>0.96651394854777284</v>
      </c>
    </row>
    <row r="563" spans="1:14" x14ac:dyDescent="0.25">
      <c r="A563" s="5" t="s">
        <v>2116</v>
      </c>
      <c r="B563" s="1" t="s">
        <v>2117</v>
      </c>
      <c r="C563" t="s">
        <v>2118</v>
      </c>
      <c r="D563" s="26" t="s">
        <v>2119</v>
      </c>
      <c r="E563" s="1" t="s">
        <v>25</v>
      </c>
      <c r="F563" s="7">
        <v>47.74</v>
      </c>
      <c r="G563" s="7">
        <v>3.18</v>
      </c>
      <c r="H563" t="s">
        <v>26</v>
      </c>
      <c r="I563" t="s">
        <v>27</v>
      </c>
      <c r="J563" s="15" t="s">
        <v>28</v>
      </c>
      <c r="K563" t="s">
        <v>2189</v>
      </c>
      <c r="L563" s="7">
        <v>66.84375</v>
      </c>
      <c r="M563" s="7">
        <v>61.339679874999995</v>
      </c>
      <c r="N563" s="9">
        <v>0.91765766993922382</v>
      </c>
    </row>
    <row r="564" spans="1:14" x14ac:dyDescent="0.25">
      <c r="A564" s="5" t="s">
        <v>2116</v>
      </c>
      <c r="B564" s="1" t="s">
        <v>2117</v>
      </c>
      <c r="C564" t="s">
        <v>2118</v>
      </c>
      <c r="D564" s="26" t="s">
        <v>2119</v>
      </c>
      <c r="E564" s="1" t="s">
        <v>25</v>
      </c>
      <c r="F564" s="7">
        <v>47.74</v>
      </c>
      <c r="G564" s="7">
        <v>3.18</v>
      </c>
      <c r="H564" t="s">
        <v>26</v>
      </c>
      <c r="I564" t="s">
        <v>27</v>
      </c>
      <c r="J564" s="15" t="s">
        <v>28</v>
      </c>
      <c r="K564" t="s">
        <v>2190</v>
      </c>
      <c r="L564" s="7">
        <v>62.003472222222221</v>
      </c>
      <c r="M564" s="7">
        <v>53.313374038461539</v>
      </c>
      <c r="N564" s="9">
        <v>0.85984497525210968</v>
      </c>
    </row>
    <row r="565" spans="1:14" x14ac:dyDescent="0.25">
      <c r="A565" s="5" t="s">
        <v>2116</v>
      </c>
      <c r="B565" s="1" t="s">
        <v>2117</v>
      </c>
      <c r="C565" t="s">
        <v>2118</v>
      </c>
      <c r="D565" s="26" t="s">
        <v>2119</v>
      </c>
      <c r="E565" s="1" t="s">
        <v>25</v>
      </c>
      <c r="F565" s="7">
        <v>47.74</v>
      </c>
      <c r="G565" s="7">
        <v>3.18</v>
      </c>
      <c r="H565" t="s">
        <v>26</v>
      </c>
      <c r="I565" t="s">
        <v>27</v>
      </c>
      <c r="J565" s="15" t="s">
        <v>28</v>
      </c>
      <c r="K565" t="s">
        <v>2191</v>
      </c>
      <c r="L565" s="7">
        <v>57.916666666666657</v>
      </c>
      <c r="M565" s="7">
        <v>52.946420711974106</v>
      </c>
      <c r="N565" s="9">
        <v>0.91418280365998472</v>
      </c>
    </row>
    <row r="566" spans="1:14" x14ac:dyDescent="0.25">
      <c r="A566" s="5" t="s">
        <v>2116</v>
      </c>
      <c r="B566" s="1" t="s">
        <v>2117</v>
      </c>
      <c r="C566" t="s">
        <v>2118</v>
      </c>
      <c r="D566" s="26" t="s">
        <v>2119</v>
      </c>
      <c r="E566" s="1" t="s">
        <v>25</v>
      </c>
      <c r="F566" s="7">
        <v>47.74</v>
      </c>
      <c r="G566" s="7">
        <v>3.18</v>
      </c>
      <c r="H566" t="s">
        <v>26</v>
      </c>
      <c r="I566" t="s">
        <v>27</v>
      </c>
      <c r="J566" s="15" t="s">
        <v>28</v>
      </c>
      <c r="K566" t="s">
        <v>2192</v>
      </c>
      <c r="L566" s="7">
        <v>57.322916666666671</v>
      </c>
      <c r="M566" s="7">
        <v>53.711602937720336</v>
      </c>
      <c r="N566" s="9">
        <v>0.93700052371818132</v>
      </c>
    </row>
    <row r="567" spans="1:14" x14ac:dyDescent="0.25">
      <c r="A567" s="5" t="s">
        <v>2116</v>
      </c>
      <c r="B567" s="1" t="s">
        <v>2117</v>
      </c>
      <c r="C567" t="s">
        <v>2118</v>
      </c>
      <c r="D567" s="26" t="s">
        <v>2119</v>
      </c>
      <c r="E567" s="1" t="s">
        <v>25</v>
      </c>
      <c r="F567" s="7">
        <v>47.74</v>
      </c>
      <c r="G567" s="7">
        <v>3.18</v>
      </c>
      <c r="H567" t="s">
        <v>26</v>
      </c>
      <c r="I567" t="s">
        <v>27</v>
      </c>
      <c r="J567" s="15" t="s">
        <v>28</v>
      </c>
      <c r="K567" t="s">
        <v>2193</v>
      </c>
      <c r="L567" s="7">
        <v>67.177083333333329</v>
      </c>
      <c r="M567" s="7">
        <v>60.839583240223455</v>
      </c>
      <c r="N567" s="9">
        <v>0.90565979082981118</v>
      </c>
    </row>
    <row r="568" spans="1:14" x14ac:dyDescent="0.25">
      <c r="A568" s="5" t="s">
        <v>2116</v>
      </c>
      <c r="B568" s="1" t="s">
        <v>2117</v>
      </c>
      <c r="C568" t="s">
        <v>2118</v>
      </c>
      <c r="D568" s="26" t="s">
        <v>2119</v>
      </c>
      <c r="E568" s="1" t="s">
        <v>25</v>
      </c>
      <c r="F568" s="7">
        <v>47.74</v>
      </c>
      <c r="G568" s="7">
        <v>3.18</v>
      </c>
      <c r="H568" t="s">
        <v>26</v>
      </c>
      <c r="I568" t="s">
        <v>27</v>
      </c>
      <c r="J568" s="15" t="s">
        <v>28</v>
      </c>
      <c r="K568" t="s">
        <v>2194</v>
      </c>
      <c r="L568" s="7">
        <v>67.131944444444429</v>
      </c>
      <c r="M568" s="7">
        <v>62.515522610722599</v>
      </c>
      <c r="N568" s="9">
        <v>0.93123360462853588</v>
      </c>
    </row>
    <row r="569" spans="1:14" x14ac:dyDescent="0.25">
      <c r="A569" s="5" t="s">
        <v>2116</v>
      </c>
      <c r="B569" s="1" t="s">
        <v>2117</v>
      </c>
      <c r="C569" t="s">
        <v>2118</v>
      </c>
      <c r="D569" s="26" t="s">
        <v>2119</v>
      </c>
      <c r="E569" s="1" t="s">
        <v>25</v>
      </c>
      <c r="F569" s="7">
        <v>47.74</v>
      </c>
      <c r="G569" s="7">
        <v>3.18</v>
      </c>
      <c r="H569" t="s">
        <v>26</v>
      </c>
      <c r="I569" t="s">
        <v>27</v>
      </c>
      <c r="J569" s="15" t="s">
        <v>28</v>
      </c>
      <c r="K569" t="s">
        <v>2195</v>
      </c>
      <c r="L569" s="7">
        <v>54.986111111111114</v>
      </c>
      <c r="M569" s="7">
        <v>47.360068641470889</v>
      </c>
      <c r="N569" s="9">
        <v>0.8613096595569345</v>
      </c>
    </row>
    <row r="570" spans="1:14" x14ac:dyDescent="0.25">
      <c r="A570" s="5" t="s">
        <v>2116</v>
      </c>
      <c r="B570" s="1" t="s">
        <v>2117</v>
      </c>
      <c r="C570" t="s">
        <v>2118</v>
      </c>
      <c r="D570" s="26" t="s">
        <v>2119</v>
      </c>
      <c r="E570" s="1" t="s">
        <v>25</v>
      </c>
      <c r="F570" s="7">
        <v>47.74</v>
      </c>
      <c r="G570" s="7">
        <v>3.18</v>
      </c>
      <c r="H570" t="s">
        <v>26</v>
      </c>
      <c r="I570" t="s">
        <v>27</v>
      </c>
      <c r="J570" s="15" t="s">
        <v>28</v>
      </c>
      <c r="K570" t="s">
        <v>2196</v>
      </c>
      <c r="L570" s="7">
        <v>58.423611111111107</v>
      </c>
      <c r="M570" s="7">
        <v>51.700009955752201</v>
      </c>
      <c r="N570" s="9">
        <v>0.88491637152363212</v>
      </c>
    </row>
    <row r="571" spans="1:14" x14ac:dyDescent="0.25">
      <c r="A571" s="5" t="s">
        <v>2116</v>
      </c>
      <c r="B571" s="1" t="s">
        <v>2117</v>
      </c>
      <c r="C571" t="s">
        <v>2118</v>
      </c>
      <c r="D571" s="26" t="s">
        <v>2119</v>
      </c>
      <c r="E571" s="1" t="s">
        <v>25</v>
      </c>
      <c r="F571" s="7">
        <v>47.74</v>
      </c>
      <c r="G571" s="7">
        <v>3.18</v>
      </c>
      <c r="H571" t="s">
        <v>26</v>
      </c>
      <c r="I571" t="s">
        <v>27</v>
      </c>
      <c r="J571" s="15" t="s">
        <v>28</v>
      </c>
      <c r="K571" t="s">
        <v>2197</v>
      </c>
      <c r="L571" s="7">
        <v>57.979166666666671</v>
      </c>
      <c r="M571" s="7">
        <v>51.946882972972986</v>
      </c>
      <c r="N571" s="9">
        <v>0.89595773722698635</v>
      </c>
    </row>
    <row r="572" spans="1:14" x14ac:dyDescent="0.25">
      <c r="A572" s="5" t="s">
        <v>2116</v>
      </c>
      <c r="B572" s="1" t="s">
        <v>2117</v>
      </c>
      <c r="C572" t="s">
        <v>2118</v>
      </c>
      <c r="D572" s="26" t="s">
        <v>2119</v>
      </c>
      <c r="E572" s="1" t="s">
        <v>25</v>
      </c>
      <c r="F572" s="7">
        <v>47.74</v>
      </c>
      <c r="G572" s="7">
        <v>3.18</v>
      </c>
      <c r="H572" t="s">
        <v>26</v>
      </c>
      <c r="I572" t="s">
        <v>27</v>
      </c>
      <c r="J572" s="15" t="s">
        <v>28</v>
      </c>
      <c r="K572" t="s">
        <v>2198</v>
      </c>
      <c r="L572" s="7">
        <v>61.243055555555557</v>
      </c>
      <c r="M572" s="7">
        <v>51.534272463768119</v>
      </c>
      <c r="N572" s="9">
        <v>0.8414712818667206</v>
      </c>
    </row>
    <row r="573" spans="1:14" x14ac:dyDescent="0.25">
      <c r="A573" s="5" t="s">
        <v>2116</v>
      </c>
      <c r="B573" s="1" t="s">
        <v>2117</v>
      </c>
      <c r="C573" t="s">
        <v>2118</v>
      </c>
      <c r="D573" s="26" t="s">
        <v>2119</v>
      </c>
      <c r="E573" s="1" t="s">
        <v>25</v>
      </c>
      <c r="F573" s="7">
        <v>47.74</v>
      </c>
      <c r="G573" s="7">
        <v>3.18</v>
      </c>
      <c r="H573" t="s">
        <v>26</v>
      </c>
      <c r="I573" t="s">
        <v>27</v>
      </c>
      <c r="J573" s="15" t="s">
        <v>28</v>
      </c>
      <c r="K573" t="s">
        <v>2199</v>
      </c>
      <c r="L573" s="7">
        <v>50.857638888888893</v>
      </c>
      <c r="M573" s="7">
        <v>41.354625949367104</v>
      </c>
      <c r="N573" s="9">
        <v>0.81314482647762165</v>
      </c>
    </row>
    <row r="574" spans="1:14" x14ac:dyDescent="0.25">
      <c r="A574" s="5" t="s">
        <v>2116</v>
      </c>
      <c r="B574" s="1" t="s">
        <v>2117</v>
      </c>
      <c r="C574" t="s">
        <v>2118</v>
      </c>
      <c r="D574" s="26" t="s">
        <v>2119</v>
      </c>
      <c r="E574" s="1" t="s">
        <v>25</v>
      </c>
      <c r="F574" s="7">
        <v>47.74</v>
      </c>
      <c r="G574" s="7">
        <v>3.18</v>
      </c>
      <c r="H574" t="s">
        <v>26</v>
      </c>
      <c r="I574" t="s">
        <v>27</v>
      </c>
      <c r="J574" s="15" t="s">
        <v>28</v>
      </c>
      <c r="K574" t="s">
        <v>2200</v>
      </c>
      <c r="L574" s="7">
        <v>54.579861111111107</v>
      </c>
      <c r="M574" s="7">
        <v>39.985441821561331</v>
      </c>
      <c r="N574" s="9">
        <v>0.73260431608942456</v>
      </c>
    </row>
    <row r="575" spans="1:14" x14ac:dyDescent="0.25">
      <c r="A575" s="5" t="s">
        <v>2116</v>
      </c>
      <c r="B575" s="1" t="s">
        <v>2117</v>
      </c>
      <c r="C575" t="s">
        <v>2118</v>
      </c>
      <c r="D575" s="26" t="s">
        <v>2119</v>
      </c>
      <c r="E575" s="1" t="s">
        <v>25</v>
      </c>
      <c r="F575" s="7">
        <v>47.74</v>
      </c>
      <c r="G575" s="7">
        <v>3.18</v>
      </c>
      <c r="H575" t="s">
        <v>26</v>
      </c>
      <c r="I575" t="s">
        <v>27</v>
      </c>
      <c r="J575" s="15" t="s">
        <v>28</v>
      </c>
      <c r="K575" t="s">
        <v>2201</v>
      </c>
      <c r="L575" s="7">
        <v>50.774305555555557</v>
      </c>
      <c r="M575" s="7">
        <v>43.848953571428574</v>
      </c>
      <c r="N575" s="9">
        <v>0.86360518556872246</v>
      </c>
    </row>
    <row r="576" spans="1:14" x14ac:dyDescent="0.25">
      <c r="A576" s="5" t="s">
        <v>2116</v>
      </c>
      <c r="B576" s="1" t="s">
        <v>2117</v>
      </c>
      <c r="C576" t="s">
        <v>2118</v>
      </c>
      <c r="D576" s="26" t="s">
        <v>2119</v>
      </c>
      <c r="E576" s="1" t="s">
        <v>25</v>
      </c>
      <c r="F576" s="7">
        <v>47.74</v>
      </c>
      <c r="G576" s="7">
        <v>3.18</v>
      </c>
      <c r="H576" t="s">
        <v>26</v>
      </c>
      <c r="I576" t="s">
        <v>27</v>
      </c>
      <c r="J576" s="15" t="s">
        <v>28</v>
      </c>
      <c r="K576" t="s">
        <v>2202</v>
      </c>
      <c r="L576" s="7">
        <v>57.260416666666657</v>
      </c>
      <c r="M576" s="7">
        <v>38.554595643153519</v>
      </c>
      <c r="N576" s="9">
        <v>0.67332020770288126</v>
      </c>
    </row>
    <row r="577" spans="1:23" x14ac:dyDescent="0.25">
      <c r="A577" s="5" t="s">
        <v>2116</v>
      </c>
      <c r="B577" s="1" t="s">
        <v>2117</v>
      </c>
      <c r="C577" t="s">
        <v>2118</v>
      </c>
      <c r="D577" s="26" t="s">
        <v>2119</v>
      </c>
      <c r="E577" s="1" t="s">
        <v>25</v>
      </c>
      <c r="F577" s="7">
        <v>47.74</v>
      </c>
      <c r="G577" s="7">
        <v>3.18</v>
      </c>
      <c r="H577" t="s">
        <v>26</v>
      </c>
      <c r="I577" t="s">
        <v>27</v>
      </c>
      <c r="J577" s="15" t="s">
        <v>28</v>
      </c>
      <c r="K577" t="s">
        <v>2203</v>
      </c>
      <c r="L577" s="7">
        <v>51.819444444444443</v>
      </c>
      <c r="M577" s="7">
        <v>49.558105316455702</v>
      </c>
      <c r="N577" s="9">
        <v>0.9563611854153875</v>
      </c>
    </row>
    <row r="578" spans="1:23" x14ac:dyDescent="0.25">
      <c r="A578" s="5" t="s">
        <v>2116</v>
      </c>
      <c r="B578" s="1" t="s">
        <v>2117</v>
      </c>
      <c r="C578" t="s">
        <v>2118</v>
      </c>
      <c r="D578" s="26" t="s">
        <v>2119</v>
      </c>
      <c r="E578" s="1" t="s">
        <v>25</v>
      </c>
      <c r="F578" s="7">
        <v>47.74</v>
      </c>
      <c r="G578" s="7">
        <v>3.18</v>
      </c>
      <c r="H578" t="s">
        <v>26</v>
      </c>
      <c r="I578" t="s">
        <v>27</v>
      </c>
      <c r="J578" s="15" t="s">
        <v>28</v>
      </c>
      <c r="K578" t="s">
        <v>2204</v>
      </c>
      <c r="L578" s="7">
        <v>54.854166666666671</v>
      </c>
      <c r="M578" s="7">
        <v>45.938650880626227</v>
      </c>
      <c r="N578" s="9">
        <v>0.8374687589327986</v>
      </c>
    </row>
    <row r="579" spans="1:23" x14ac:dyDescent="0.25">
      <c r="A579" s="5" t="s">
        <v>2116</v>
      </c>
      <c r="B579" s="1" t="s">
        <v>2117</v>
      </c>
      <c r="C579" t="s">
        <v>2118</v>
      </c>
      <c r="D579" s="26" t="s">
        <v>2119</v>
      </c>
      <c r="E579" s="1" t="s">
        <v>25</v>
      </c>
      <c r="F579" s="7">
        <v>47.74</v>
      </c>
      <c r="G579" s="7">
        <v>3.18</v>
      </c>
      <c r="H579" t="s">
        <v>26</v>
      </c>
      <c r="I579" t="s">
        <v>27</v>
      </c>
      <c r="J579" s="15" t="s">
        <v>28</v>
      </c>
      <c r="K579" t="s">
        <v>2205</v>
      </c>
      <c r="L579" s="7">
        <v>63.197916666666664</v>
      </c>
      <c r="M579" s="7">
        <v>46.37672192771084</v>
      </c>
      <c r="N579" s="9">
        <v>0.73383308143402681</v>
      </c>
    </row>
    <row r="580" spans="1:23" x14ac:dyDescent="0.25">
      <c r="A580" s="5" t="s">
        <v>2116</v>
      </c>
      <c r="B580" s="1" t="s">
        <v>2117</v>
      </c>
      <c r="C580" t="s">
        <v>2118</v>
      </c>
      <c r="D580" s="26" t="s">
        <v>2119</v>
      </c>
      <c r="E580" s="1" t="s">
        <v>25</v>
      </c>
      <c r="F580" s="7">
        <v>47.74</v>
      </c>
      <c r="G580" s="7">
        <v>3.18</v>
      </c>
      <c r="H580" t="s">
        <v>26</v>
      </c>
      <c r="I580" t="s">
        <v>27</v>
      </c>
      <c r="J580" s="15" t="s">
        <v>28</v>
      </c>
      <c r="K580" t="s">
        <v>2206</v>
      </c>
      <c r="L580" s="7">
        <v>50.5625</v>
      </c>
      <c r="M580" s="7">
        <v>43.915628125000005</v>
      </c>
      <c r="N580" s="9">
        <v>0.86854147095179246</v>
      </c>
    </row>
    <row r="581" spans="1:23" s="16" customFormat="1" x14ac:dyDescent="0.25">
      <c r="A581" s="18" t="s">
        <v>2116</v>
      </c>
      <c r="B581" s="19" t="s">
        <v>2117</v>
      </c>
      <c r="C581" s="16" t="s">
        <v>2118</v>
      </c>
      <c r="D581" s="27" t="s">
        <v>2119</v>
      </c>
      <c r="E581" s="19" t="s">
        <v>25</v>
      </c>
      <c r="F581" s="17">
        <v>47.74</v>
      </c>
      <c r="G581" s="17">
        <v>3.18</v>
      </c>
      <c r="H581" s="16" t="s">
        <v>26</v>
      </c>
      <c r="I581" s="16" t="s">
        <v>27</v>
      </c>
      <c r="J581" s="21" t="s">
        <v>28</v>
      </c>
      <c r="K581" s="16" t="s">
        <v>2207</v>
      </c>
      <c r="L581" s="17">
        <v>67.451388888888886</v>
      </c>
      <c r="M581" s="17">
        <v>63.314201179941001</v>
      </c>
      <c r="N581" s="22">
        <v>0.93866415833537575</v>
      </c>
      <c r="O581" s="23"/>
      <c r="P581" s="31"/>
      <c r="Q581" s="23"/>
      <c r="R581" s="22"/>
      <c r="S581" s="17"/>
      <c r="T581" s="17"/>
      <c r="U581" s="50"/>
      <c r="W581"/>
    </row>
    <row r="582" spans="1:23" x14ac:dyDescent="0.25">
      <c r="A582" s="5" t="s">
        <v>2208</v>
      </c>
      <c r="B582" s="1" t="s">
        <v>2117</v>
      </c>
      <c r="C582" t="s">
        <v>2209</v>
      </c>
      <c r="D582" s="26" t="s">
        <v>2210</v>
      </c>
      <c r="E582" s="1" t="s">
        <v>25</v>
      </c>
      <c r="F582" s="7">
        <v>49.09</v>
      </c>
      <c r="G582" s="7">
        <v>3.52</v>
      </c>
      <c r="H582" t="s">
        <v>26</v>
      </c>
      <c r="I582" t="s">
        <v>27</v>
      </c>
      <c r="J582" s="15" t="s">
        <v>28</v>
      </c>
      <c r="K582" t="s">
        <v>2211</v>
      </c>
      <c r="L582" s="7">
        <v>56.158309998062727</v>
      </c>
    </row>
    <row r="583" spans="1:23" x14ac:dyDescent="0.25">
      <c r="A583" s="5" t="s">
        <v>2208</v>
      </c>
      <c r="B583" s="1" t="s">
        <v>2117</v>
      </c>
      <c r="C583" t="s">
        <v>2209</v>
      </c>
      <c r="D583" s="26" t="s">
        <v>2210</v>
      </c>
      <c r="E583" s="1" t="s">
        <v>25</v>
      </c>
      <c r="F583" s="7">
        <v>49.29</v>
      </c>
      <c r="G583" s="7">
        <v>3.69</v>
      </c>
      <c r="H583" t="s">
        <v>26</v>
      </c>
      <c r="I583" t="s">
        <v>27</v>
      </c>
      <c r="J583" s="15" t="s">
        <v>28</v>
      </c>
      <c r="K583" t="s">
        <v>2212</v>
      </c>
      <c r="L583" s="7">
        <v>69.182234596730694</v>
      </c>
    </row>
    <row r="584" spans="1:23" x14ac:dyDescent="0.25">
      <c r="A584" s="5" t="s">
        <v>2208</v>
      </c>
      <c r="B584" s="1" t="s">
        <v>2117</v>
      </c>
      <c r="C584" t="s">
        <v>2209</v>
      </c>
      <c r="D584" s="26" t="s">
        <v>2210</v>
      </c>
      <c r="E584" s="1" t="s">
        <v>25</v>
      </c>
      <c r="F584" s="7">
        <v>49.29</v>
      </c>
      <c r="G584" s="7">
        <v>3.69</v>
      </c>
      <c r="H584" t="s">
        <v>26</v>
      </c>
      <c r="I584" t="s">
        <v>27</v>
      </c>
      <c r="J584" s="15" t="s">
        <v>28</v>
      </c>
      <c r="K584" t="s">
        <v>2213</v>
      </c>
      <c r="L584" s="7">
        <v>64.539887454485267</v>
      </c>
    </row>
    <row r="585" spans="1:23" x14ac:dyDescent="0.25">
      <c r="A585" s="5" t="s">
        <v>2208</v>
      </c>
      <c r="B585" s="1" t="s">
        <v>2117</v>
      </c>
      <c r="C585" t="s">
        <v>2209</v>
      </c>
      <c r="D585" s="26" t="s">
        <v>2210</v>
      </c>
      <c r="E585" s="1" t="s">
        <v>25</v>
      </c>
      <c r="F585" s="7">
        <v>49.29</v>
      </c>
      <c r="G585" s="7">
        <v>3.69</v>
      </c>
      <c r="H585" t="s">
        <v>26</v>
      </c>
      <c r="I585" t="s">
        <v>27</v>
      </c>
      <c r="J585" s="15" t="s">
        <v>28</v>
      </c>
      <c r="K585" t="s">
        <v>2214</v>
      </c>
      <c r="L585" s="7">
        <v>61.996679528571811</v>
      </c>
    </row>
    <row r="586" spans="1:23" x14ac:dyDescent="0.25">
      <c r="A586" s="5" t="s">
        <v>2208</v>
      </c>
      <c r="B586" s="1" t="s">
        <v>2117</v>
      </c>
      <c r="C586" t="s">
        <v>2209</v>
      </c>
      <c r="D586" s="26" t="s">
        <v>2210</v>
      </c>
      <c r="E586" s="1" t="s">
        <v>25</v>
      </c>
      <c r="F586" s="7">
        <v>49.29</v>
      </c>
      <c r="G586" s="7">
        <v>3.69</v>
      </c>
      <c r="H586" t="s">
        <v>26</v>
      </c>
      <c r="I586" t="s">
        <v>27</v>
      </c>
      <c r="J586" s="15" t="s">
        <v>28</v>
      </c>
      <c r="K586" t="s">
        <v>2215</v>
      </c>
      <c r="L586" s="7">
        <v>46.497742547842591</v>
      </c>
    </row>
    <row r="587" spans="1:23" x14ac:dyDescent="0.25">
      <c r="A587" s="5" t="s">
        <v>2208</v>
      </c>
      <c r="B587" s="1" t="s">
        <v>2117</v>
      </c>
      <c r="C587" t="s">
        <v>2209</v>
      </c>
      <c r="D587" s="26" t="s">
        <v>2210</v>
      </c>
      <c r="E587" s="1" t="s">
        <v>25</v>
      </c>
      <c r="F587" s="7">
        <v>49.29</v>
      </c>
      <c r="G587" s="7">
        <v>3.69</v>
      </c>
      <c r="H587" t="s">
        <v>26</v>
      </c>
      <c r="I587" t="s">
        <v>27</v>
      </c>
      <c r="J587" s="15" t="s">
        <v>28</v>
      </c>
      <c r="K587" t="s">
        <v>2216</v>
      </c>
      <c r="L587" s="7">
        <v>72.091836734693885</v>
      </c>
    </row>
    <row r="588" spans="1:23" x14ac:dyDescent="0.25">
      <c r="A588" s="5" t="s">
        <v>2208</v>
      </c>
      <c r="B588" s="1" t="s">
        <v>2117</v>
      </c>
      <c r="C588" t="s">
        <v>2209</v>
      </c>
      <c r="D588" s="26" t="s">
        <v>2210</v>
      </c>
      <c r="E588" s="1" t="s">
        <v>25</v>
      </c>
      <c r="F588" s="7">
        <v>49.29</v>
      </c>
      <c r="G588" s="7">
        <v>3.69</v>
      </c>
      <c r="H588" t="s">
        <v>26</v>
      </c>
      <c r="I588" t="s">
        <v>27</v>
      </c>
      <c r="J588" s="15" t="s">
        <v>28</v>
      </c>
      <c r="K588" t="s">
        <v>2217</v>
      </c>
      <c r="L588" s="7">
        <v>73.672483347405944</v>
      </c>
      <c r="M588" s="7">
        <v>67.09878975513648</v>
      </c>
      <c r="N588" s="9">
        <v>0.91077138582025385</v>
      </c>
    </row>
    <row r="589" spans="1:23" x14ac:dyDescent="0.25">
      <c r="A589" s="5" t="s">
        <v>2208</v>
      </c>
      <c r="B589" s="1" t="s">
        <v>2117</v>
      </c>
      <c r="C589" t="s">
        <v>2209</v>
      </c>
      <c r="D589" s="26" t="s">
        <v>2210</v>
      </c>
      <c r="E589" s="1" t="s">
        <v>25</v>
      </c>
      <c r="F589" s="7">
        <v>49.29</v>
      </c>
      <c r="G589" s="7">
        <v>3.69</v>
      </c>
      <c r="H589" t="s">
        <v>26</v>
      </c>
      <c r="I589" t="s">
        <v>27</v>
      </c>
      <c r="J589" s="15" t="s">
        <v>28</v>
      </c>
      <c r="K589" t="s">
        <v>2218</v>
      </c>
      <c r="L589" s="7">
        <v>65.252549716100205</v>
      </c>
      <c r="M589" s="7">
        <v>55.212884475659948</v>
      </c>
      <c r="N589" s="9">
        <v>0.84614141080891581</v>
      </c>
    </row>
    <row r="590" spans="1:23" x14ac:dyDescent="0.25">
      <c r="A590" s="5" t="s">
        <v>2208</v>
      </c>
      <c r="B590" s="1" t="s">
        <v>2117</v>
      </c>
      <c r="C590" t="s">
        <v>2209</v>
      </c>
      <c r="D590" s="26" t="s">
        <v>2210</v>
      </c>
      <c r="E590" s="1" t="s">
        <v>25</v>
      </c>
      <c r="F590" s="7">
        <v>49.29</v>
      </c>
      <c r="G590" s="7">
        <v>3.69</v>
      </c>
      <c r="H590" t="s">
        <v>26</v>
      </c>
      <c r="I590" t="s">
        <v>27</v>
      </c>
      <c r="J590" s="15" t="s">
        <v>28</v>
      </c>
      <c r="K590" t="s">
        <v>2219</v>
      </c>
      <c r="L590" s="7">
        <v>72.56937742606533</v>
      </c>
      <c r="M590" s="7">
        <v>71.515537541015249</v>
      </c>
      <c r="N590" s="9">
        <v>0.985478173818926</v>
      </c>
    </row>
    <row r="591" spans="1:23" x14ac:dyDescent="0.25">
      <c r="A591" s="5" t="s">
        <v>2208</v>
      </c>
      <c r="B591" s="1" t="s">
        <v>2117</v>
      </c>
      <c r="C591" t="s">
        <v>2209</v>
      </c>
      <c r="D591" s="26" t="s">
        <v>2210</v>
      </c>
      <c r="E591" s="1" t="s">
        <v>25</v>
      </c>
      <c r="F591" s="7">
        <v>49.29</v>
      </c>
      <c r="G591" s="7">
        <v>3.69</v>
      </c>
      <c r="H591" t="s">
        <v>26</v>
      </c>
      <c r="I591" t="s">
        <v>27</v>
      </c>
      <c r="J591" s="15" t="s">
        <v>28</v>
      </c>
      <c r="K591" t="s">
        <v>2220</v>
      </c>
      <c r="L591" s="7">
        <v>77.984234234234222</v>
      </c>
      <c r="M591" s="7">
        <v>71.375675675675652</v>
      </c>
      <c r="N591" s="9">
        <v>0.91525776173285189</v>
      </c>
    </row>
    <row r="592" spans="1:23" x14ac:dyDescent="0.25">
      <c r="A592" s="5" t="s">
        <v>2208</v>
      </c>
      <c r="B592" s="1" t="s">
        <v>2117</v>
      </c>
      <c r="C592" t="s">
        <v>2209</v>
      </c>
      <c r="D592" s="26" t="s">
        <v>2210</v>
      </c>
      <c r="E592" s="1" t="s">
        <v>25</v>
      </c>
      <c r="F592" s="7">
        <v>49.29</v>
      </c>
      <c r="G592" s="7">
        <v>3.69</v>
      </c>
      <c r="H592" t="s">
        <v>26</v>
      </c>
      <c r="I592" t="s">
        <v>27</v>
      </c>
      <c r="J592" s="15" t="s">
        <v>28</v>
      </c>
      <c r="K592" t="s">
        <v>2221</v>
      </c>
      <c r="L592" s="7">
        <v>72.236423540104525</v>
      </c>
      <c r="M592" s="7">
        <v>57.467718375693849</v>
      </c>
      <c r="N592" s="9">
        <v>0.79555043784509449</v>
      </c>
    </row>
    <row r="593" spans="1:14" x14ac:dyDescent="0.25">
      <c r="A593" s="5" t="s">
        <v>2208</v>
      </c>
      <c r="B593" s="1" t="s">
        <v>2117</v>
      </c>
      <c r="C593" t="s">
        <v>2209</v>
      </c>
      <c r="D593" s="26" t="s">
        <v>2210</v>
      </c>
      <c r="E593" s="1" t="s">
        <v>25</v>
      </c>
      <c r="F593" s="7">
        <v>49.29</v>
      </c>
      <c r="G593" s="7">
        <v>3.69</v>
      </c>
      <c r="H593" t="s">
        <v>26</v>
      </c>
      <c r="I593" t="s">
        <v>27</v>
      </c>
      <c r="J593" s="15" t="s">
        <v>28</v>
      </c>
      <c r="K593" t="s">
        <v>2222</v>
      </c>
      <c r="L593" s="7">
        <v>73.335326953748009</v>
      </c>
      <c r="M593" s="7">
        <v>65.22727272727272</v>
      </c>
      <c r="N593" s="9">
        <v>0.88943862987630817</v>
      </c>
    </row>
    <row r="594" spans="1:14" x14ac:dyDescent="0.25">
      <c r="A594" s="5" t="s">
        <v>2208</v>
      </c>
      <c r="B594" s="1" t="s">
        <v>2117</v>
      </c>
      <c r="C594" t="s">
        <v>2209</v>
      </c>
      <c r="D594" s="26" t="s">
        <v>2210</v>
      </c>
      <c r="E594" s="1" t="s">
        <v>25</v>
      </c>
      <c r="F594" s="7">
        <v>49.29</v>
      </c>
      <c r="G594" s="7">
        <v>3.69</v>
      </c>
      <c r="H594" t="s">
        <v>26</v>
      </c>
      <c r="I594" t="s">
        <v>27</v>
      </c>
      <c r="J594" s="15" t="s">
        <v>28</v>
      </c>
      <c r="K594" t="s">
        <v>2223</v>
      </c>
      <c r="L594" s="7">
        <v>80.037894167005007</v>
      </c>
      <c r="M594" s="7">
        <v>69.171944782785218</v>
      </c>
      <c r="N594" s="9">
        <v>0.86423993912749408</v>
      </c>
    </row>
    <row r="595" spans="1:14" x14ac:dyDescent="0.25">
      <c r="A595" s="5" t="s">
        <v>2208</v>
      </c>
      <c r="B595" s="1" t="s">
        <v>2117</v>
      </c>
      <c r="C595" t="s">
        <v>2209</v>
      </c>
      <c r="D595" s="26" t="s">
        <v>2210</v>
      </c>
      <c r="E595" s="1" t="s">
        <v>25</v>
      </c>
      <c r="F595" s="7">
        <v>49.29</v>
      </c>
      <c r="G595" s="7">
        <v>3.69</v>
      </c>
      <c r="H595" t="s">
        <v>26</v>
      </c>
      <c r="I595" t="s">
        <v>27</v>
      </c>
      <c r="J595" s="15" t="s">
        <v>28</v>
      </c>
      <c r="K595" t="s">
        <v>2224</v>
      </c>
      <c r="L595" s="7">
        <v>75.737699760916072</v>
      </c>
      <c r="M595" s="7">
        <v>66.650056625141559</v>
      </c>
      <c r="N595" s="9">
        <v>0.88001163008037209</v>
      </c>
    </row>
    <row r="596" spans="1:14" x14ac:dyDescent="0.25">
      <c r="A596" s="5" t="s">
        <v>2208</v>
      </c>
      <c r="B596" s="1" t="s">
        <v>2117</v>
      </c>
      <c r="C596" t="s">
        <v>2209</v>
      </c>
      <c r="D596" s="26" t="s">
        <v>2210</v>
      </c>
      <c r="E596" s="1" t="s">
        <v>25</v>
      </c>
      <c r="F596" s="7">
        <v>49.29</v>
      </c>
      <c r="G596" s="7">
        <v>3.69</v>
      </c>
      <c r="H596" t="s">
        <v>26</v>
      </c>
      <c r="I596" t="s">
        <v>27</v>
      </c>
      <c r="J596" s="15" t="s">
        <v>28</v>
      </c>
      <c r="K596" t="s">
        <v>2225</v>
      </c>
      <c r="L596" s="7">
        <v>69.178840194776441</v>
      </c>
      <c r="M596" s="7">
        <v>46.691235059760963</v>
      </c>
      <c r="N596" s="9">
        <v>0.67493521036634152</v>
      </c>
    </row>
    <row r="597" spans="1:14" x14ac:dyDescent="0.25">
      <c r="A597" s="5" t="s">
        <v>2208</v>
      </c>
      <c r="B597" s="1" t="s">
        <v>2117</v>
      </c>
      <c r="C597" t="s">
        <v>2209</v>
      </c>
      <c r="D597" s="26" t="s">
        <v>2210</v>
      </c>
      <c r="E597" s="1" t="s">
        <v>25</v>
      </c>
      <c r="F597" s="7">
        <v>49.29</v>
      </c>
      <c r="G597" s="7">
        <v>3.69</v>
      </c>
      <c r="H597" t="s">
        <v>26</v>
      </c>
      <c r="I597" t="s">
        <v>27</v>
      </c>
      <c r="J597" s="15" t="s">
        <v>28</v>
      </c>
      <c r="K597" t="s">
        <v>2226</v>
      </c>
      <c r="L597" s="7">
        <v>76.438492063492063</v>
      </c>
      <c r="M597" s="7">
        <v>66.01600985221674</v>
      </c>
      <c r="N597" s="9">
        <v>0.86364877262861095</v>
      </c>
    </row>
    <row r="598" spans="1:14" x14ac:dyDescent="0.25">
      <c r="A598" s="5" t="s">
        <v>2208</v>
      </c>
      <c r="B598" s="1" t="s">
        <v>2117</v>
      </c>
      <c r="C598" t="s">
        <v>2209</v>
      </c>
      <c r="D598" s="26" t="s">
        <v>2210</v>
      </c>
      <c r="E598" s="1" t="s">
        <v>25</v>
      </c>
      <c r="F598" s="7">
        <v>49.29</v>
      </c>
      <c r="G598" s="7">
        <v>3.69</v>
      </c>
      <c r="H598" t="s">
        <v>26</v>
      </c>
      <c r="I598" t="s">
        <v>27</v>
      </c>
      <c r="J598" s="15" t="s">
        <v>28</v>
      </c>
      <c r="K598" t="s">
        <v>2227</v>
      </c>
      <c r="L598" s="7">
        <v>74.516506528701655</v>
      </c>
      <c r="M598" s="7">
        <v>60.579822616407974</v>
      </c>
      <c r="N598" s="9">
        <v>0.81297185601520838</v>
      </c>
    </row>
    <row r="599" spans="1:14" x14ac:dyDescent="0.25">
      <c r="A599" s="5" t="s">
        <v>2208</v>
      </c>
      <c r="B599" s="1" t="s">
        <v>2117</v>
      </c>
      <c r="C599" t="s">
        <v>2209</v>
      </c>
      <c r="D599" s="26" t="s">
        <v>2210</v>
      </c>
      <c r="E599" s="1" t="s">
        <v>25</v>
      </c>
      <c r="F599" s="7">
        <v>49.29</v>
      </c>
      <c r="G599" s="7">
        <v>3.69</v>
      </c>
      <c r="H599" t="s">
        <v>26</v>
      </c>
      <c r="I599" t="s">
        <v>27</v>
      </c>
      <c r="J599" s="15" t="s">
        <v>28</v>
      </c>
      <c r="K599" t="s">
        <v>2228</v>
      </c>
      <c r="L599" s="7">
        <v>76.170700838474929</v>
      </c>
      <c r="M599" s="7">
        <v>67.822971048884682</v>
      </c>
      <c r="N599" s="9">
        <v>0.89040760164079136</v>
      </c>
    </row>
    <row r="600" spans="1:14" x14ac:dyDescent="0.25">
      <c r="A600" s="5" t="s">
        <v>2208</v>
      </c>
      <c r="B600" s="1" t="s">
        <v>2117</v>
      </c>
      <c r="C600" t="s">
        <v>2209</v>
      </c>
      <c r="D600" s="26" t="s">
        <v>2210</v>
      </c>
      <c r="E600" s="1" t="s">
        <v>25</v>
      </c>
      <c r="F600" s="7">
        <v>49.29</v>
      </c>
      <c r="G600" s="7">
        <v>3.69</v>
      </c>
      <c r="H600" t="s">
        <v>26</v>
      </c>
      <c r="I600" t="s">
        <v>27</v>
      </c>
      <c r="J600" s="15" t="s">
        <v>28</v>
      </c>
      <c r="K600" t="s">
        <v>2229</v>
      </c>
      <c r="L600" s="7">
        <v>70.603900360537537</v>
      </c>
      <c r="M600" s="7">
        <v>66.213372664700103</v>
      </c>
      <c r="N600" s="9">
        <v>0.93781465792375096</v>
      </c>
    </row>
    <row r="601" spans="1:14" x14ac:dyDescent="0.25">
      <c r="A601" s="5" t="s">
        <v>2208</v>
      </c>
      <c r="B601" s="1" t="s">
        <v>2117</v>
      </c>
      <c r="C601" t="s">
        <v>2209</v>
      </c>
      <c r="D601" s="26" t="s">
        <v>2210</v>
      </c>
      <c r="E601" s="1" t="s">
        <v>25</v>
      </c>
      <c r="F601" s="7">
        <v>49.29</v>
      </c>
      <c r="G601" s="7">
        <v>3.69</v>
      </c>
      <c r="H601" t="s">
        <v>26</v>
      </c>
      <c r="I601" t="s">
        <v>27</v>
      </c>
      <c r="J601" s="15" t="s">
        <v>28</v>
      </c>
      <c r="K601" t="s">
        <v>2230</v>
      </c>
      <c r="L601" s="7">
        <v>82.343579031134979</v>
      </c>
      <c r="M601" s="7">
        <v>73.59892569382275</v>
      </c>
      <c r="N601" s="9">
        <v>0.89380285093017653</v>
      </c>
    </row>
    <row r="602" spans="1:14" x14ac:dyDescent="0.25">
      <c r="A602" s="5" t="s">
        <v>2208</v>
      </c>
      <c r="B602" s="1" t="s">
        <v>2117</v>
      </c>
      <c r="C602" t="s">
        <v>2209</v>
      </c>
      <c r="D602" s="26" t="s">
        <v>2210</v>
      </c>
      <c r="E602" s="1" t="s">
        <v>25</v>
      </c>
      <c r="F602" s="7">
        <v>49.29</v>
      </c>
      <c r="G602" s="7">
        <v>3.69</v>
      </c>
      <c r="H602" t="s">
        <v>26</v>
      </c>
      <c r="I602" t="s">
        <v>27</v>
      </c>
      <c r="J602" s="15" t="s">
        <v>28</v>
      </c>
      <c r="K602" t="s">
        <v>2231</v>
      </c>
      <c r="L602" s="7">
        <v>84.857978279030917</v>
      </c>
      <c r="M602" s="7">
        <v>68.467239527389907</v>
      </c>
      <c r="N602" s="9">
        <v>0.80684504764248788</v>
      </c>
    </row>
    <row r="603" spans="1:14" x14ac:dyDescent="0.25">
      <c r="A603" s="5" t="s">
        <v>2208</v>
      </c>
      <c r="B603" s="1" t="s">
        <v>2117</v>
      </c>
      <c r="C603" t="s">
        <v>2209</v>
      </c>
      <c r="D603" s="26" t="s">
        <v>2210</v>
      </c>
      <c r="E603" s="1" t="s">
        <v>25</v>
      </c>
      <c r="F603" s="7">
        <v>49.29</v>
      </c>
      <c r="G603" s="7">
        <v>3.69</v>
      </c>
      <c r="H603" t="s">
        <v>26</v>
      </c>
      <c r="I603" t="s">
        <v>27</v>
      </c>
      <c r="J603" s="15" t="s">
        <v>28</v>
      </c>
      <c r="K603" t="s">
        <v>2232</v>
      </c>
      <c r="L603" s="7">
        <v>58.539293645676629</v>
      </c>
      <c r="M603" s="7">
        <v>50.681495809155372</v>
      </c>
      <c r="N603" s="9">
        <v>0.86576883069203914</v>
      </c>
    </row>
    <row r="604" spans="1:14" x14ac:dyDescent="0.25">
      <c r="A604" s="5" t="s">
        <v>2208</v>
      </c>
      <c r="B604" s="1" t="s">
        <v>2117</v>
      </c>
      <c r="C604" t="s">
        <v>2209</v>
      </c>
      <c r="D604" s="26" t="s">
        <v>2210</v>
      </c>
      <c r="E604" s="1" t="s">
        <v>25</v>
      </c>
      <c r="F604" s="7">
        <v>49.29</v>
      </c>
      <c r="G604" s="7">
        <v>3.69</v>
      </c>
      <c r="H604" t="s">
        <v>26</v>
      </c>
      <c r="I604" t="s">
        <v>27</v>
      </c>
      <c r="J604" s="15" t="s">
        <v>28</v>
      </c>
      <c r="K604" t="s">
        <v>2233</v>
      </c>
      <c r="L604" s="7">
        <v>79.381514748281205</v>
      </c>
      <c r="M604" s="7">
        <v>65.683133732534927</v>
      </c>
      <c r="N604" s="9">
        <v>0.82743613473257782</v>
      </c>
    </row>
    <row r="605" spans="1:14" x14ac:dyDescent="0.25">
      <c r="A605" s="5" t="s">
        <v>2208</v>
      </c>
      <c r="B605" s="1" t="s">
        <v>2117</v>
      </c>
      <c r="C605" t="s">
        <v>2209</v>
      </c>
      <c r="D605" s="26" t="s">
        <v>2210</v>
      </c>
      <c r="E605" s="1" t="s">
        <v>25</v>
      </c>
      <c r="F605" s="7">
        <v>49.29</v>
      </c>
      <c r="G605" s="7">
        <v>3.69</v>
      </c>
      <c r="H605" t="s">
        <v>26</v>
      </c>
      <c r="I605" t="s">
        <v>27</v>
      </c>
      <c r="J605" s="15" t="s">
        <v>28</v>
      </c>
      <c r="K605" t="s">
        <v>2234</v>
      </c>
      <c r="L605" s="7">
        <v>74.060457516339866</v>
      </c>
      <c r="M605" s="7">
        <v>54.73865546218488</v>
      </c>
      <c r="N605" s="9">
        <v>0.73910771412812237</v>
      </c>
    </row>
    <row r="606" spans="1:14" x14ac:dyDescent="0.25">
      <c r="A606" s="5" t="s">
        <v>2208</v>
      </c>
      <c r="B606" s="1" t="s">
        <v>2117</v>
      </c>
      <c r="C606" t="s">
        <v>2209</v>
      </c>
      <c r="D606" s="26" t="s">
        <v>2210</v>
      </c>
      <c r="E606" s="1" t="s">
        <v>25</v>
      </c>
      <c r="F606" s="7">
        <v>49.29</v>
      </c>
      <c r="G606" s="7">
        <v>3.69</v>
      </c>
      <c r="H606" t="s">
        <v>26</v>
      </c>
      <c r="I606" t="s">
        <v>27</v>
      </c>
      <c r="J606" s="15" t="s">
        <v>28</v>
      </c>
      <c r="K606" t="s">
        <v>2235</v>
      </c>
      <c r="L606" s="7">
        <v>75.389194139194132</v>
      </c>
      <c r="M606" s="7">
        <v>58.934850863422284</v>
      </c>
      <c r="N606" s="9">
        <v>0.78174135612337858</v>
      </c>
    </row>
    <row r="607" spans="1:14" x14ac:dyDescent="0.25">
      <c r="A607" s="5" t="s">
        <v>2208</v>
      </c>
      <c r="B607" s="1" t="s">
        <v>2117</v>
      </c>
      <c r="C607" t="s">
        <v>2209</v>
      </c>
      <c r="D607" s="26" t="s">
        <v>2210</v>
      </c>
      <c r="E607" s="1" t="s">
        <v>25</v>
      </c>
      <c r="F607" s="7">
        <v>49.29</v>
      </c>
      <c r="G607" s="7">
        <v>3.69</v>
      </c>
      <c r="H607" t="s">
        <v>26</v>
      </c>
      <c r="I607" t="s">
        <v>27</v>
      </c>
      <c r="J607" s="15" t="s">
        <v>28</v>
      </c>
      <c r="K607" t="s">
        <v>2236</v>
      </c>
      <c r="L607" s="7">
        <v>63.310277556087598</v>
      </c>
      <c r="M607" s="7">
        <v>49.549082202713478</v>
      </c>
      <c r="N607" s="9">
        <v>0.78263884025491981</v>
      </c>
    </row>
    <row r="608" spans="1:14" x14ac:dyDescent="0.25">
      <c r="A608" s="5" t="s">
        <v>2208</v>
      </c>
      <c r="B608" s="1" t="s">
        <v>2117</v>
      </c>
      <c r="C608" t="s">
        <v>2209</v>
      </c>
      <c r="D608" s="26" t="s">
        <v>2210</v>
      </c>
      <c r="E608" s="1" t="s">
        <v>25</v>
      </c>
      <c r="F608" s="7">
        <v>49.29</v>
      </c>
      <c r="G608" s="7">
        <v>3.69</v>
      </c>
      <c r="H608" t="s">
        <v>26</v>
      </c>
      <c r="I608" t="s">
        <v>27</v>
      </c>
      <c r="J608" s="15" t="s">
        <v>28</v>
      </c>
      <c r="K608" t="s">
        <v>2237</v>
      </c>
      <c r="L608" s="7">
        <v>84.767874701503018</v>
      </c>
      <c r="M608" s="7">
        <v>73.456384323640961</v>
      </c>
      <c r="N608" s="9">
        <v>0.86655923110383826</v>
      </c>
    </row>
    <row r="609" spans="1:14" x14ac:dyDescent="0.25">
      <c r="A609" s="5" t="s">
        <v>2208</v>
      </c>
      <c r="B609" s="1" t="s">
        <v>2117</v>
      </c>
      <c r="C609" t="s">
        <v>2209</v>
      </c>
      <c r="D609" s="26" t="s">
        <v>2210</v>
      </c>
      <c r="E609" s="1" t="s">
        <v>25</v>
      </c>
      <c r="F609" s="7">
        <v>49.29</v>
      </c>
      <c r="G609" s="7">
        <v>3.69</v>
      </c>
      <c r="H609" t="s">
        <v>26</v>
      </c>
      <c r="I609" t="s">
        <v>27</v>
      </c>
      <c r="J609" s="15" t="s">
        <v>28</v>
      </c>
      <c r="K609" t="s">
        <v>2238</v>
      </c>
      <c r="L609" s="7">
        <v>66.541100085752774</v>
      </c>
      <c r="M609" s="7">
        <v>52.307607497243652</v>
      </c>
      <c r="N609" s="9">
        <v>0.78609472085423671</v>
      </c>
    </row>
    <row r="610" spans="1:14" x14ac:dyDescent="0.25">
      <c r="A610" s="5" t="s">
        <v>2208</v>
      </c>
      <c r="B610" s="1" t="s">
        <v>2117</v>
      </c>
      <c r="C610" t="s">
        <v>2209</v>
      </c>
      <c r="D610" s="26" t="s">
        <v>2210</v>
      </c>
      <c r="E610" s="1" t="s">
        <v>25</v>
      </c>
      <c r="F610" s="7">
        <v>49.29</v>
      </c>
      <c r="G610" s="7">
        <v>3.69</v>
      </c>
      <c r="H610" t="s">
        <v>26</v>
      </c>
      <c r="I610" t="s">
        <v>27</v>
      </c>
      <c r="J610" s="15" t="s">
        <v>28</v>
      </c>
      <c r="K610" t="s">
        <v>2239</v>
      </c>
      <c r="L610" s="7">
        <v>82.125471583302911</v>
      </c>
      <c r="M610" s="7">
        <v>70.704271631982479</v>
      </c>
      <c r="N610" s="9">
        <v>0.86092987070722049</v>
      </c>
    </row>
    <row r="611" spans="1:14" x14ac:dyDescent="0.25">
      <c r="A611" s="5" t="s">
        <v>2208</v>
      </c>
      <c r="B611" s="1" t="s">
        <v>2117</v>
      </c>
      <c r="C611" t="s">
        <v>2209</v>
      </c>
      <c r="D611" s="26" t="s">
        <v>2210</v>
      </c>
      <c r="E611" s="1" t="s">
        <v>25</v>
      </c>
      <c r="F611" s="7">
        <v>49.29</v>
      </c>
      <c r="G611" s="7">
        <v>3.69</v>
      </c>
      <c r="H611" t="s">
        <v>26</v>
      </c>
      <c r="I611" t="s">
        <v>27</v>
      </c>
      <c r="J611" s="15" t="s">
        <v>28</v>
      </c>
      <c r="K611" t="s">
        <v>2240</v>
      </c>
      <c r="L611" s="7">
        <v>81.833388175935056</v>
      </c>
      <c r="M611" s="7">
        <v>72.325765054294166</v>
      </c>
      <c r="N611" s="9">
        <v>0.88381731059209867</v>
      </c>
    </row>
    <row r="612" spans="1:14" x14ac:dyDescent="0.25">
      <c r="A612" s="5" t="s">
        <v>2208</v>
      </c>
      <c r="B612" s="1" t="s">
        <v>2117</v>
      </c>
      <c r="C612" t="s">
        <v>2209</v>
      </c>
      <c r="D612" s="26" t="s">
        <v>2210</v>
      </c>
      <c r="E612" s="1" t="s">
        <v>25</v>
      </c>
      <c r="F612" s="7">
        <v>49.29</v>
      </c>
      <c r="G612" s="7">
        <v>3.69</v>
      </c>
      <c r="H612" t="s">
        <v>26</v>
      </c>
      <c r="I612" t="s">
        <v>27</v>
      </c>
      <c r="J612" s="15" t="s">
        <v>28</v>
      </c>
      <c r="K612" t="s">
        <v>2241</v>
      </c>
      <c r="L612" s="7">
        <v>77.71146478043029</v>
      </c>
      <c r="M612" s="7">
        <v>62.559681697612724</v>
      </c>
      <c r="N612" s="9">
        <v>0.80502512562814066</v>
      </c>
    </row>
    <row r="613" spans="1:14" x14ac:dyDescent="0.25">
      <c r="A613" s="5" t="s">
        <v>2208</v>
      </c>
      <c r="B613" s="1" t="s">
        <v>2117</v>
      </c>
      <c r="C613" t="s">
        <v>2209</v>
      </c>
      <c r="D613" s="26" t="s">
        <v>2210</v>
      </c>
      <c r="E613" s="1" t="s">
        <v>25</v>
      </c>
      <c r="F613" s="7">
        <v>49.29</v>
      </c>
      <c r="G613" s="7">
        <v>3.69</v>
      </c>
      <c r="H613" t="s">
        <v>26</v>
      </c>
      <c r="I613" t="s">
        <v>27</v>
      </c>
      <c r="J613" s="15" t="s">
        <v>28</v>
      </c>
      <c r="K613" t="s">
        <v>2242</v>
      </c>
      <c r="L613" s="7">
        <v>85.682270916334659</v>
      </c>
      <c r="M613" s="7">
        <v>76.360557768924295</v>
      </c>
      <c r="N613" s="9">
        <v>0.89120604475443177</v>
      </c>
    </row>
    <row r="614" spans="1:14" x14ac:dyDescent="0.25">
      <c r="A614" s="5" t="s">
        <v>2208</v>
      </c>
      <c r="B614" s="1" t="s">
        <v>2117</v>
      </c>
      <c r="C614" t="s">
        <v>2209</v>
      </c>
      <c r="D614" s="26" t="s">
        <v>2210</v>
      </c>
      <c r="E614" s="1" t="s">
        <v>25</v>
      </c>
      <c r="F614" s="7">
        <v>49.29</v>
      </c>
      <c r="G614" s="7">
        <v>3.69</v>
      </c>
      <c r="H614" t="s">
        <v>26</v>
      </c>
      <c r="I614" t="s">
        <v>27</v>
      </c>
      <c r="J614" s="15" t="s">
        <v>28</v>
      </c>
      <c r="K614" t="s">
        <v>2243</v>
      </c>
      <c r="L614" s="7">
        <v>75.936692506459949</v>
      </c>
      <c r="M614" s="7">
        <v>71.890697674418604</v>
      </c>
      <c r="N614" s="9">
        <v>0.94671884304551257</v>
      </c>
    </row>
    <row r="615" spans="1:14" x14ac:dyDescent="0.25">
      <c r="A615" s="5" t="s">
        <v>2208</v>
      </c>
      <c r="B615" s="1" t="s">
        <v>2117</v>
      </c>
      <c r="C615" t="s">
        <v>2209</v>
      </c>
      <c r="D615" s="26" t="s">
        <v>2210</v>
      </c>
      <c r="E615" s="1" t="s">
        <v>25</v>
      </c>
      <c r="F615" s="7">
        <v>49.29</v>
      </c>
      <c r="G615" s="7">
        <v>3.69</v>
      </c>
      <c r="H615" t="s">
        <v>26</v>
      </c>
      <c r="I615" t="s">
        <v>27</v>
      </c>
      <c r="J615" s="15" t="s">
        <v>28</v>
      </c>
      <c r="K615" t="s">
        <v>2244</v>
      </c>
      <c r="L615" s="7">
        <v>77.240896358543424</v>
      </c>
      <c r="M615" s="7">
        <v>67.798319327731093</v>
      </c>
      <c r="N615" s="9">
        <v>0.87775158658204888</v>
      </c>
    </row>
    <row r="616" spans="1:14" x14ac:dyDescent="0.25">
      <c r="A616" s="5" t="s">
        <v>2208</v>
      </c>
      <c r="B616" s="1" t="s">
        <v>2117</v>
      </c>
      <c r="C616" t="s">
        <v>2209</v>
      </c>
      <c r="D616" s="26" t="s">
        <v>2210</v>
      </c>
      <c r="E616" s="1" t="s">
        <v>25</v>
      </c>
      <c r="F616" s="7">
        <v>49.29</v>
      </c>
      <c r="G616" s="7">
        <v>3.69</v>
      </c>
      <c r="H616" t="s">
        <v>26</v>
      </c>
      <c r="I616" t="s">
        <v>27</v>
      </c>
      <c r="J616" s="15" t="s">
        <v>28</v>
      </c>
      <c r="K616" t="s">
        <v>2245</v>
      </c>
      <c r="L616" s="7">
        <v>76.851851851851848</v>
      </c>
      <c r="M616" s="7">
        <v>66.331372549019591</v>
      </c>
      <c r="N616" s="9">
        <v>0.86310701630049591</v>
      </c>
    </row>
    <row r="617" spans="1:14" x14ac:dyDescent="0.25">
      <c r="A617" s="5" t="s">
        <v>2208</v>
      </c>
      <c r="B617" s="1" t="s">
        <v>2117</v>
      </c>
      <c r="C617" t="s">
        <v>2209</v>
      </c>
      <c r="D617" s="26" t="s">
        <v>2210</v>
      </c>
      <c r="E617" s="1" t="s">
        <v>25</v>
      </c>
      <c r="F617" s="7">
        <v>49.29</v>
      </c>
      <c r="G617" s="7">
        <v>3.69</v>
      </c>
      <c r="H617" t="s">
        <v>26</v>
      </c>
      <c r="I617" t="s">
        <v>27</v>
      </c>
      <c r="J617" s="15" t="s">
        <v>28</v>
      </c>
      <c r="K617" t="s">
        <v>2246</v>
      </c>
      <c r="L617" s="7">
        <v>74.497802887633384</v>
      </c>
      <c r="M617" s="7">
        <v>58.39171374764593</v>
      </c>
      <c r="N617" s="9">
        <v>0.78380450811038538</v>
      </c>
    </row>
    <row r="618" spans="1:14" x14ac:dyDescent="0.25">
      <c r="A618" s="5" t="s">
        <v>2208</v>
      </c>
      <c r="B618" s="1" t="s">
        <v>2117</v>
      </c>
      <c r="C618" t="s">
        <v>2209</v>
      </c>
      <c r="D618" s="26" t="s">
        <v>2210</v>
      </c>
      <c r="E618" s="1" t="s">
        <v>25</v>
      </c>
      <c r="F618" s="7">
        <v>49.46</v>
      </c>
      <c r="G618" s="7">
        <v>3.55</v>
      </c>
      <c r="H618" t="s">
        <v>26</v>
      </c>
      <c r="I618" t="s">
        <v>27</v>
      </c>
      <c r="J618" s="15" t="s">
        <v>28</v>
      </c>
      <c r="K618" t="s">
        <v>2247</v>
      </c>
      <c r="L618" s="7">
        <v>70.473970473970482</v>
      </c>
      <c r="M618" s="7">
        <v>68.33986013986015</v>
      </c>
      <c r="N618" s="9">
        <v>0.96971775082690181</v>
      </c>
    </row>
    <row r="619" spans="1:14" x14ac:dyDescent="0.25">
      <c r="A619" s="5" t="s">
        <v>2208</v>
      </c>
      <c r="B619" s="1" t="s">
        <v>2117</v>
      </c>
      <c r="C619" t="s">
        <v>2209</v>
      </c>
      <c r="D619" s="26" t="s">
        <v>2210</v>
      </c>
      <c r="E619" s="1" t="s">
        <v>25</v>
      </c>
      <c r="F619" s="7">
        <v>49.46</v>
      </c>
      <c r="G619" s="7">
        <v>3.55</v>
      </c>
      <c r="H619" t="s">
        <v>26</v>
      </c>
      <c r="I619" t="s">
        <v>27</v>
      </c>
      <c r="J619" s="15" t="s">
        <v>28</v>
      </c>
      <c r="K619" t="s">
        <v>2248</v>
      </c>
      <c r="L619" s="7">
        <v>76.247624762476249</v>
      </c>
      <c r="M619" s="7">
        <v>68.760576057605775</v>
      </c>
      <c r="N619" s="9">
        <v>0.9018061385099686</v>
      </c>
    </row>
    <row r="620" spans="1:14" x14ac:dyDescent="0.25">
      <c r="A620" s="5" t="s">
        <v>2208</v>
      </c>
      <c r="B620" s="1" t="s">
        <v>2117</v>
      </c>
      <c r="C620" t="s">
        <v>2209</v>
      </c>
      <c r="D620" s="26" t="s">
        <v>2210</v>
      </c>
      <c r="E620" s="1" t="s">
        <v>25</v>
      </c>
      <c r="F620" s="7">
        <v>49.46</v>
      </c>
      <c r="G620" s="7">
        <v>3.55</v>
      </c>
      <c r="H620" t="s">
        <v>26</v>
      </c>
      <c r="I620" t="s">
        <v>27</v>
      </c>
      <c r="J620" s="15" t="s">
        <v>28</v>
      </c>
      <c r="K620" t="s">
        <v>2249</v>
      </c>
      <c r="L620" s="7">
        <v>75.018059234288472</v>
      </c>
      <c r="M620" s="7">
        <v>71.385504454611137</v>
      </c>
      <c r="N620" s="9">
        <v>0.95157759589151025</v>
      </c>
    </row>
    <row r="621" spans="1:14" x14ac:dyDescent="0.25">
      <c r="A621" s="5" t="s">
        <v>2208</v>
      </c>
      <c r="B621" s="1" t="s">
        <v>2117</v>
      </c>
      <c r="C621" t="s">
        <v>2209</v>
      </c>
      <c r="D621" s="26" t="s">
        <v>2210</v>
      </c>
      <c r="E621" s="1" t="s">
        <v>25</v>
      </c>
      <c r="F621" s="7">
        <v>49.46</v>
      </c>
      <c r="G621" s="7">
        <v>3.55</v>
      </c>
      <c r="H621" t="s">
        <v>26</v>
      </c>
      <c r="I621" t="s">
        <v>27</v>
      </c>
      <c r="J621" s="15" t="s">
        <v>28</v>
      </c>
      <c r="K621" t="s">
        <v>2250</v>
      </c>
      <c r="L621" s="7">
        <v>63.23278800272665</v>
      </c>
      <c r="M621" s="7">
        <v>60.226380368098155</v>
      </c>
      <c r="N621" s="9">
        <v>0.95245492521223551</v>
      </c>
    </row>
    <row r="622" spans="1:14" x14ac:dyDescent="0.25">
      <c r="A622" s="5" t="s">
        <v>2208</v>
      </c>
      <c r="B622" s="1" t="s">
        <v>2117</v>
      </c>
      <c r="C622" t="s">
        <v>2209</v>
      </c>
      <c r="D622" s="26" t="s">
        <v>2210</v>
      </c>
      <c r="E622" s="1" t="s">
        <v>25</v>
      </c>
      <c r="F622" s="7">
        <v>49.46</v>
      </c>
      <c r="G622" s="7">
        <v>3.55</v>
      </c>
      <c r="H622" t="s">
        <v>26</v>
      </c>
      <c r="I622" t="s">
        <v>27</v>
      </c>
      <c r="J622" s="15" t="s">
        <v>28</v>
      </c>
      <c r="K622" t="s">
        <v>2251</v>
      </c>
      <c r="L622" s="7">
        <v>75.295285298614189</v>
      </c>
      <c r="M622" s="7">
        <v>72.125610297381272</v>
      </c>
      <c r="N622" s="9">
        <v>0.95790340671846474</v>
      </c>
    </row>
    <row r="623" spans="1:14" x14ac:dyDescent="0.25">
      <c r="A623" s="5" t="s">
        <v>2208</v>
      </c>
      <c r="B623" s="1" t="s">
        <v>2117</v>
      </c>
      <c r="C623" t="s">
        <v>2209</v>
      </c>
      <c r="D623" s="26" t="s">
        <v>2210</v>
      </c>
      <c r="E623" s="1" t="s">
        <v>25</v>
      </c>
      <c r="F623" s="7">
        <v>49.46</v>
      </c>
      <c r="G623" s="7">
        <v>3.55</v>
      </c>
      <c r="H623" t="s">
        <v>26</v>
      </c>
      <c r="I623" t="s">
        <v>27</v>
      </c>
      <c r="J623" s="15" t="s">
        <v>28</v>
      </c>
      <c r="K623" t="s">
        <v>2252</v>
      </c>
      <c r="L623" s="7">
        <v>75.649796680953955</v>
      </c>
      <c r="M623" s="7">
        <v>72.077151335311569</v>
      </c>
      <c r="N623" s="9">
        <v>0.95277389362049858</v>
      </c>
    </row>
    <row r="624" spans="1:14" x14ac:dyDescent="0.25">
      <c r="A624" s="5" t="s">
        <v>2208</v>
      </c>
      <c r="B624" s="1" t="s">
        <v>2117</v>
      </c>
      <c r="C624" t="s">
        <v>2209</v>
      </c>
      <c r="D624" s="26" t="s">
        <v>2210</v>
      </c>
      <c r="E624" s="1" t="s">
        <v>25</v>
      </c>
      <c r="F624" s="7">
        <v>49.46</v>
      </c>
      <c r="G624" s="7">
        <v>3.55</v>
      </c>
      <c r="H624" t="s">
        <v>26</v>
      </c>
      <c r="I624" t="s">
        <v>27</v>
      </c>
      <c r="J624" s="15" t="s">
        <v>28</v>
      </c>
      <c r="K624" t="s">
        <v>2253</v>
      </c>
      <c r="L624" s="7">
        <v>61.889456836018162</v>
      </c>
      <c r="M624" s="7">
        <v>55.980483271375469</v>
      </c>
      <c r="N624" s="9">
        <v>0.90452374496840282</v>
      </c>
    </row>
    <row r="625" spans="1:14" x14ac:dyDescent="0.25">
      <c r="A625" s="5" t="s">
        <v>2208</v>
      </c>
      <c r="B625" s="1" t="s">
        <v>2117</v>
      </c>
      <c r="C625" t="s">
        <v>2209</v>
      </c>
      <c r="D625" s="26" t="s">
        <v>2210</v>
      </c>
      <c r="E625" s="1" t="s">
        <v>25</v>
      </c>
      <c r="F625" s="7">
        <v>49.46</v>
      </c>
      <c r="G625" s="7">
        <v>3.55</v>
      </c>
      <c r="H625" t="s">
        <v>26</v>
      </c>
      <c r="I625" t="s">
        <v>27</v>
      </c>
      <c r="J625" s="15" t="s">
        <v>28</v>
      </c>
      <c r="K625" t="s">
        <v>2254</v>
      </c>
      <c r="L625" s="7">
        <v>80.786836272525775</v>
      </c>
      <c r="M625" s="7">
        <v>74.9436253252385</v>
      </c>
      <c r="N625" s="9">
        <v>0.92767124921718902</v>
      </c>
    </row>
    <row r="626" spans="1:14" x14ac:dyDescent="0.25">
      <c r="A626" s="5" t="s">
        <v>2208</v>
      </c>
      <c r="B626" s="1" t="s">
        <v>2117</v>
      </c>
      <c r="C626" t="s">
        <v>2209</v>
      </c>
      <c r="D626" s="26" t="s">
        <v>2210</v>
      </c>
      <c r="E626" s="1" t="s">
        <v>25</v>
      </c>
      <c r="F626" s="7">
        <v>49.46</v>
      </c>
      <c r="G626" s="7">
        <v>3.55</v>
      </c>
      <c r="H626" t="s">
        <v>26</v>
      </c>
      <c r="I626" t="s">
        <v>27</v>
      </c>
      <c r="J626" s="15" t="s">
        <v>28</v>
      </c>
      <c r="K626" t="s">
        <v>2255</v>
      </c>
      <c r="L626" s="7">
        <v>78.071767324816108</v>
      </c>
      <c r="M626" s="7">
        <v>71.324912891986074</v>
      </c>
      <c r="N626" s="9">
        <v>0.91358137949202711</v>
      </c>
    </row>
    <row r="627" spans="1:14" x14ac:dyDescent="0.25">
      <c r="A627" s="5" t="s">
        <v>2208</v>
      </c>
      <c r="B627" s="1" t="s">
        <v>2117</v>
      </c>
      <c r="C627" t="s">
        <v>2209</v>
      </c>
      <c r="D627" s="26" t="s">
        <v>2210</v>
      </c>
      <c r="E627" s="1" t="s">
        <v>25</v>
      </c>
      <c r="F627" s="7">
        <v>49.46</v>
      </c>
      <c r="G627" s="7">
        <v>3.55</v>
      </c>
      <c r="H627" t="s">
        <v>26</v>
      </c>
      <c r="I627" t="s">
        <v>27</v>
      </c>
      <c r="J627" s="15" t="s">
        <v>28</v>
      </c>
      <c r="K627" t="s">
        <v>2256</v>
      </c>
      <c r="L627" s="7">
        <v>73.124098124098126</v>
      </c>
      <c r="M627" s="7">
        <v>67.740259740259745</v>
      </c>
      <c r="N627" s="9">
        <v>0.92637395165268865</v>
      </c>
    </row>
    <row r="628" spans="1:14" x14ac:dyDescent="0.25">
      <c r="A628" s="5" t="s">
        <v>2208</v>
      </c>
      <c r="B628" s="1" t="s">
        <v>2117</v>
      </c>
      <c r="C628" t="s">
        <v>2209</v>
      </c>
      <c r="D628" s="26" t="s">
        <v>2210</v>
      </c>
      <c r="E628" s="1" t="s">
        <v>25</v>
      </c>
      <c r="F628" s="7">
        <v>49.46</v>
      </c>
      <c r="G628" s="7">
        <v>3.55</v>
      </c>
      <c r="H628" t="s">
        <v>26</v>
      </c>
      <c r="I628" t="s">
        <v>27</v>
      </c>
      <c r="J628" s="15" t="s">
        <v>28</v>
      </c>
      <c r="K628" t="s">
        <v>2257</v>
      </c>
      <c r="L628" s="7">
        <v>73.788557447274201</v>
      </c>
      <c r="M628" s="7">
        <v>72.208808217250592</v>
      </c>
      <c r="N628" s="9">
        <v>0.97859086442837129</v>
      </c>
    </row>
    <row r="629" spans="1:14" x14ac:dyDescent="0.25">
      <c r="A629" s="5" t="s">
        <v>2208</v>
      </c>
      <c r="B629" s="1" t="s">
        <v>2117</v>
      </c>
      <c r="C629" t="s">
        <v>2209</v>
      </c>
      <c r="D629" s="26" t="s">
        <v>2210</v>
      </c>
      <c r="E629" s="1" t="s">
        <v>25</v>
      </c>
      <c r="F629" s="7">
        <v>49.46</v>
      </c>
      <c r="G629" s="7">
        <v>3.55</v>
      </c>
      <c r="H629" t="s">
        <v>26</v>
      </c>
      <c r="I629" t="s">
        <v>27</v>
      </c>
      <c r="J629" s="15" t="s">
        <v>28</v>
      </c>
      <c r="K629" t="s">
        <v>2258</v>
      </c>
      <c r="L629" s="7">
        <v>75.423881673881681</v>
      </c>
      <c r="M629" s="7">
        <v>73.699907235621524</v>
      </c>
      <c r="N629" s="9">
        <v>0.97714285714285709</v>
      </c>
    </row>
    <row r="630" spans="1:14" x14ac:dyDescent="0.25">
      <c r="A630" s="5" t="s">
        <v>2208</v>
      </c>
      <c r="B630" s="1" t="s">
        <v>2117</v>
      </c>
      <c r="C630" t="s">
        <v>2209</v>
      </c>
      <c r="D630" s="26" t="s">
        <v>2210</v>
      </c>
      <c r="E630" s="1" t="s">
        <v>25</v>
      </c>
      <c r="F630" s="7">
        <v>49.46</v>
      </c>
      <c r="G630" s="7">
        <v>3.55</v>
      </c>
      <c r="H630" t="s">
        <v>26</v>
      </c>
      <c r="I630" t="s">
        <v>27</v>
      </c>
      <c r="J630" s="15" t="s">
        <v>28</v>
      </c>
      <c r="K630" t="s">
        <v>2259</v>
      </c>
      <c r="L630" s="7">
        <v>76.146695650447654</v>
      </c>
      <c r="M630" s="7">
        <v>73.80293014114703</v>
      </c>
      <c r="N630" s="9">
        <v>0.96922039112426228</v>
      </c>
    </row>
    <row r="631" spans="1:14" x14ac:dyDescent="0.25">
      <c r="A631" s="5" t="s">
        <v>2208</v>
      </c>
      <c r="B631" s="1" t="s">
        <v>2117</v>
      </c>
      <c r="C631" t="s">
        <v>2209</v>
      </c>
      <c r="D631" s="26" t="s">
        <v>2210</v>
      </c>
      <c r="E631" s="1" t="s">
        <v>25</v>
      </c>
      <c r="F631" s="7">
        <v>49.46</v>
      </c>
      <c r="G631" s="7">
        <v>3.55</v>
      </c>
      <c r="H631" t="s">
        <v>26</v>
      </c>
      <c r="I631" t="s">
        <v>27</v>
      </c>
      <c r="J631" s="15" t="s">
        <v>28</v>
      </c>
      <c r="K631" t="s">
        <v>2260</v>
      </c>
      <c r="L631" s="7">
        <v>76.686507936507937</v>
      </c>
      <c r="M631" s="7">
        <v>66.340659340659343</v>
      </c>
      <c r="N631" s="9">
        <v>0.86508906358841675</v>
      </c>
    </row>
    <row r="632" spans="1:14" x14ac:dyDescent="0.25">
      <c r="A632" s="5" t="s">
        <v>2208</v>
      </c>
      <c r="B632" s="1" t="s">
        <v>2117</v>
      </c>
      <c r="C632" t="s">
        <v>2209</v>
      </c>
      <c r="D632" s="26" t="s">
        <v>2210</v>
      </c>
      <c r="E632" s="1" t="s">
        <v>25</v>
      </c>
      <c r="F632" s="7">
        <v>49.46</v>
      </c>
      <c r="G632" s="7">
        <v>3.55</v>
      </c>
      <c r="H632" t="s">
        <v>26</v>
      </c>
      <c r="I632" t="s">
        <v>27</v>
      </c>
      <c r="J632" s="15" t="s">
        <v>28</v>
      </c>
      <c r="K632" t="s">
        <v>2261</v>
      </c>
      <c r="L632" s="7">
        <v>74.789292497625823</v>
      </c>
      <c r="M632" s="7">
        <v>71.379487179487171</v>
      </c>
      <c r="N632" s="9">
        <v>0.95440784095869202</v>
      </c>
    </row>
    <row r="633" spans="1:14" x14ac:dyDescent="0.25">
      <c r="A633" s="5" t="s">
        <v>2208</v>
      </c>
      <c r="B633" s="1" t="s">
        <v>2117</v>
      </c>
      <c r="C633" t="s">
        <v>2209</v>
      </c>
      <c r="D633" s="26" t="s">
        <v>2210</v>
      </c>
      <c r="E633" s="1" t="s">
        <v>25</v>
      </c>
      <c r="F633" s="7">
        <v>49.46</v>
      </c>
      <c r="G633" s="7">
        <v>3.55</v>
      </c>
      <c r="H633" t="s">
        <v>26</v>
      </c>
      <c r="I633" t="s">
        <v>27</v>
      </c>
      <c r="J633" s="15" t="s">
        <v>28</v>
      </c>
      <c r="K633" t="s">
        <v>2262</v>
      </c>
      <c r="L633" s="7">
        <v>79.275574005740054</v>
      </c>
      <c r="M633" s="7">
        <v>75.248154981549817</v>
      </c>
      <c r="N633" s="9">
        <v>0.94919722657702066</v>
      </c>
    </row>
    <row r="634" spans="1:14" x14ac:dyDescent="0.25">
      <c r="A634" s="5" t="s">
        <v>2208</v>
      </c>
      <c r="B634" s="1" t="s">
        <v>2117</v>
      </c>
      <c r="C634" t="s">
        <v>2209</v>
      </c>
      <c r="D634" s="26" t="s">
        <v>2210</v>
      </c>
      <c r="E634" s="1" t="s">
        <v>25</v>
      </c>
      <c r="F634" s="7">
        <v>49.46</v>
      </c>
      <c r="G634" s="7">
        <v>3.55</v>
      </c>
      <c r="H634" t="s">
        <v>26</v>
      </c>
      <c r="I634" t="s">
        <v>27</v>
      </c>
      <c r="J634" s="15" t="s">
        <v>28</v>
      </c>
      <c r="K634" t="s">
        <v>2263</v>
      </c>
      <c r="L634" s="7">
        <v>75.841317184863826</v>
      </c>
      <c r="M634" s="7">
        <v>75.08568329718004</v>
      </c>
      <c r="N634" s="9">
        <v>0.99003664604292252</v>
      </c>
    </row>
    <row r="635" spans="1:14" x14ac:dyDescent="0.25">
      <c r="A635" s="5" t="s">
        <v>2208</v>
      </c>
      <c r="B635" s="1" t="s">
        <v>2117</v>
      </c>
      <c r="C635" t="s">
        <v>2209</v>
      </c>
      <c r="D635" s="26" t="s">
        <v>2210</v>
      </c>
      <c r="E635" s="1" t="s">
        <v>25</v>
      </c>
      <c r="F635" s="7">
        <v>49.46</v>
      </c>
      <c r="G635" s="7">
        <v>3.55</v>
      </c>
      <c r="H635" t="s">
        <v>26</v>
      </c>
      <c r="I635" t="s">
        <v>27</v>
      </c>
      <c r="J635" s="15" t="s">
        <v>28</v>
      </c>
      <c r="K635" t="s">
        <v>2264</v>
      </c>
      <c r="L635" s="7">
        <v>77.261785146110697</v>
      </c>
      <c r="M635" s="7">
        <v>71.306706857573474</v>
      </c>
      <c r="N635" s="9">
        <v>0.92292336661293162</v>
      </c>
    </row>
    <row r="636" spans="1:14" x14ac:dyDescent="0.25">
      <c r="A636" s="5" t="s">
        <v>2208</v>
      </c>
      <c r="B636" s="1" t="s">
        <v>2117</v>
      </c>
      <c r="C636" t="s">
        <v>2209</v>
      </c>
      <c r="D636" s="26" t="s">
        <v>2210</v>
      </c>
      <c r="E636" s="1" t="s">
        <v>25</v>
      </c>
      <c r="F636" s="7">
        <v>49.46</v>
      </c>
      <c r="G636" s="7">
        <v>3.55</v>
      </c>
      <c r="H636" t="s">
        <v>26</v>
      </c>
      <c r="I636" t="s">
        <v>27</v>
      </c>
      <c r="J636" s="15" t="s">
        <v>28</v>
      </c>
      <c r="K636" t="s">
        <v>2265</v>
      </c>
      <c r="L636" s="7">
        <v>69.937898026185664</v>
      </c>
      <c r="M636" s="7">
        <v>67.991812032751866</v>
      </c>
      <c r="N636" s="9">
        <v>0.97217408517617798</v>
      </c>
    </row>
    <row r="637" spans="1:14" x14ac:dyDescent="0.25">
      <c r="A637" s="5" t="s">
        <v>2208</v>
      </c>
      <c r="B637" s="1" t="s">
        <v>2117</v>
      </c>
      <c r="C637" t="s">
        <v>2209</v>
      </c>
      <c r="D637" s="26" t="s">
        <v>2210</v>
      </c>
      <c r="E637" s="1" t="s">
        <v>25</v>
      </c>
      <c r="F637" s="7">
        <v>49.46</v>
      </c>
      <c r="G637" s="7">
        <v>3.55</v>
      </c>
      <c r="H637" t="s">
        <v>26</v>
      </c>
      <c r="I637" t="s">
        <v>27</v>
      </c>
      <c r="J637" s="15" t="s">
        <v>28</v>
      </c>
      <c r="K637" t="s">
        <v>2266</v>
      </c>
      <c r="L637" s="7">
        <v>76.953378817413906</v>
      </c>
      <c r="M637" s="7">
        <v>73.527777777777771</v>
      </c>
      <c r="N637" s="9">
        <v>0.95548472214892599</v>
      </c>
    </row>
    <row r="638" spans="1:14" x14ac:dyDescent="0.25">
      <c r="A638" s="5" t="s">
        <v>2208</v>
      </c>
      <c r="B638" s="1" t="s">
        <v>2117</v>
      </c>
      <c r="C638" t="s">
        <v>2209</v>
      </c>
      <c r="D638" s="26" t="s">
        <v>2210</v>
      </c>
      <c r="E638" s="1" t="s">
        <v>25</v>
      </c>
      <c r="F638" s="7">
        <v>49.46</v>
      </c>
      <c r="G638" s="7">
        <v>3.55</v>
      </c>
      <c r="H638" t="s">
        <v>26</v>
      </c>
      <c r="I638" t="s">
        <v>27</v>
      </c>
      <c r="J638" s="15" t="s">
        <v>28</v>
      </c>
      <c r="K638" t="s">
        <v>2267</v>
      </c>
      <c r="L638" s="7">
        <v>71.754461715601607</v>
      </c>
      <c r="M638" s="7">
        <v>69.266975729479128</v>
      </c>
      <c r="N638" s="9">
        <v>0.96533336148514903</v>
      </c>
    </row>
    <row r="639" spans="1:14" x14ac:dyDescent="0.25">
      <c r="A639" s="5" t="s">
        <v>2208</v>
      </c>
      <c r="B639" s="1" t="s">
        <v>2117</v>
      </c>
      <c r="C639" t="s">
        <v>2209</v>
      </c>
      <c r="D639" s="26" t="s">
        <v>2210</v>
      </c>
      <c r="E639" s="1" t="s">
        <v>25</v>
      </c>
      <c r="F639" s="7">
        <v>49.46</v>
      </c>
      <c r="G639" s="7">
        <v>3.55</v>
      </c>
      <c r="H639" t="s">
        <v>26</v>
      </c>
      <c r="I639" t="s">
        <v>27</v>
      </c>
      <c r="J639" s="15" t="s">
        <v>28</v>
      </c>
      <c r="K639" t="s">
        <v>2268</v>
      </c>
      <c r="L639" s="7">
        <v>71.859737484737479</v>
      </c>
      <c r="M639" s="7">
        <v>68.567307692307693</v>
      </c>
      <c r="N639" s="9">
        <v>0.95418255190357359</v>
      </c>
    </row>
    <row r="640" spans="1:14" x14ac:dyDescent="0.25">
      <c r="A640" s="5" t="s">
        <v>2208</v>
      </c>
      <c r="B640" s="1" t="s">
        <v>2117</v>
      </c>
      <c r="C640" t="s">
        <v>2209</v>
      </c>
      <c r="D640" s="26" t="s">
        <v>2210</v>
      </c>
      <c r="E640" s="1" t="s">
        <v>25</v>
      </c>
      <c r="F640" s="7">
        <v>49.46</v>
      </c>
      <c r="G640" s="7">
        <v>3.55</v>
      </c>
      <c r="H640" t="s">
        <v>26</v>
      </c>
      <c r="I640" t="s">
        <v>27</v>
      </c>
      <c r="J640" s="15" t="s">
        <v>28</v>
      </c>
      <c r="K640" t="s">
        <v>2269</v>
      </c>
      <c r="L640" s="7">
        <v>78.323606951803214</v>
      </c>
      <c r="M640" s="7">
        <v>75.70813176687399</v>
      </c>
      <c r="N640" s="9">
        <v>0.96660680876790228</v>
      </c>
    </row>
    <row r="641" spans="1:14" x14ac:dyDescent="0.25">
      <c r="A641" s="5" t="s">
        <v>2208</v>
      </c>
      <c r="B641" s="1" t="s">
        <v>2117</v>
      </c>
      <c r="C641" t="s">
        <v>2209</v>
      </c>
      <c r="D641" s="26" t="s">
        <v>2210</v>
      </c>
      <c r="E641" s="1" t="s">
        <v>25</v>
      </c>
      <c r="F641" s="7">
        <v>49.46</v>
      </c>
      <c r="G641" s="7">
        <v>3.55</v>
      </c>
      <c r="H641" t="s">
        <v>26</v>
      </c>
      <c r="I641" t="s">
        <v>27</v>
      </c>
      <c r="J641" s="15" t="s">
        <v>28</v>
      </c>
      <c r="K641" t="s">
        <v>2270</v>
      </c>
      <c r="L641" s="7">
        <v>75.486896427930361</v>
      </c>
      <c r="M641" s="7">
        <v>46.873990306946688</v>
      </c>
      <c r="N641" s="9">
        <v>0.62095532503046691</v>
      </c>
    </row>
    <row r="642" spans="1:14" x14ac:dyDescent="0.25">
      <c r="A642" s="5" t="s">
        <v>2208</v>
      </c>
      <c r="B642" s="1" t="s">
        <v>2117</v>
      </c>
      <c r="C642" t="s">
        <v>2209</v>
      </c>
      <c r="D642" s="26" t="s">
        <v>2210</v>
      </c>
      <c r="E642" s="1" t="s">
        <v>25</v>
      </c>
      <c r="F642" s="7">
        <v>49.46</v>
      </c>
      <c r="G642" s="7">
        <v>3.55</v>
      </c>
      <c r="H642" t="s">
        <v>26</v>
      </c>
      <c r="I642" t="s">
        <v>27</v>
      </c>
      <c r="J642" s="15" t="s">
        <v>28</v>
      </c>
      <c r="K642" t="s">
        <v>2271</v>
      </c>
      <c r="L642" s="7">
        <v>77.39239926739927</v>
      </c>
      <c r="M642" s="7">
        <v>73.509615384615373</v>
      </c>
      <c r="N642" s="9">
        <v>0.94982990681851776</v>
      </c>
    </row>
    <row r="643" spans="1:14" x14ac:dyDescent="0.25">
      <c r="A643" s="5" t="s">
        <v>2208</v>
      </c>
      <c r="B643" s="1" t="s">
        <v>2117</v>
      </c>
      <c r="C643" t="s">
        <v>2209</v>
      </c>
      <c r="D643" s="26" t="s">
        <v>2210</v>
      </c>
      <c r="E643" s="1" t="s">
        <v>25</v>
      </c>
      <c r="F643" s="7">
        <v>49.46</v>
      </c>
      <c r="G643" s="7">
        <v>3.55</v>
      </c>
      <c r="H643" t="s">
        <v>26</v>
      </c>
      <c r="I643" t="s">
        <v>27</v>
      </c>
      <c r="J643" s="15" t="s">
        <v>28</v>
      </c>
      <c r="K643" t="s">
        <v>2272</v>
      </c>
      <c r="L643" s="7">
        <v>76.210273466371021</v>
      </c>
      <c r="M643" s="7">
        <v>72.124168514412418</v>
      </c>
      <c r="N643" s="9">
        <v>0.94638380409746647</v>
      </c>
    </row>
    <row r="644" spans="1:14" x14ac:dyDescent="0.25">
      <c r="A644" s="5" t="s">
        <v>2208</v>
      </c>
      <c r="B644" s="1" t="s">
        <v>2117</v>
      </c>
      <c r="C644" t="s">
        <v>2209</v>
      </c>
      <c r="D644" s="26" t="s">
        <v>2210</v>
      </c>
      <c r="E644" s="1" t="s">
        <v>25</v>
      </c>
      <c r="F644" s="7">
        <v>49.46</v>
      </c>
      <c r="G644" s="7">
        <v>3.55</v>
      </c>
      <c r="H644" t="s">
        <v>26</v>
      </c>
      <c r="I644" t="s">
        <v>27</v>
      </c>
      <c r="J644" s="15" t="s">
        <v>28</v>
      </c>
      <c r="K644" t="s">
        <v>2273</v>
      </c>
      <c r="L644" s="7">
        <v>75.432389937106919</v>
      </c>
      <c r="M644" s="7">
        <v>68.617924528301884</v>
      </c>
      <c r="N644" s="9">
        <v>0.90966128191766549</v>
      </c>
    </row>
    <row r="645" spans="1:14" x14ac:dyDescent="0.25">
      <c r="A645" s="5" t="s">
        <v>2208</v>
      </c>
      <c r="B645" s="1" t="s">
        <v>2117</v>
      </c>
      <c r="C645" t="s">
        <v>2209</v>
      </c>
      <c r="D645" s="26" t="s">
        <v>2210</v>
      </c>
      <c r="E645" s="1" t="s">
        <v>25</v>
      </c>
      <c r="F645" s="7">
        <v>49.46</v>
      </c>
      <c r="G645" s="7">
        <v>3.55</v>
      </c>
      <c r="H645" t="s">
        <v>26</v>
      </c>
      <c r="I645" t="s">
        <v>27</v>
      </c>
      <c r="J645" s="15" t="s">
        <v>28</v>
      </c>
      <c r="K645" t="s">
        <v>2274</v>
      </c>
      <c r="L645" s="7">
        <v>78.312418993755145</v>
      </c>
      <c r="M645" s="7">
        <v>75.525980911983041</v>
      </c>
      <c r="N645" s="9">
        <v>0.96441895017960932</v>
      </c>
    </row>
    <row r="646" spans="1:14" x14ac:dyDescent="0.25">
      <c r="A646" s="5" t="s">
        <v>2208</v>
      </c>
      <c r="B646" s="1" t="s">
        <v>2117</v>
      </c>
      <c r="C646" t="s">
        <v>2209</v>
      </c>
      <c r="D646" s="26" t="s">
        <v>2210</v>
      </c>
      <c r="E646" s="1" t="s">
        <v>25</v>
      </c>
      <c r="F646" s="7">
        <v>49.46</v>
      </c>
      <c r="G646" s="7">
        <v>3.55</v>
      </c>
      <c r="H646" t="s">
        <v>26</v>
      </c>
      <c r="I646" t="s">
        <v>27</v>
      </c>
      <c r="J646" s="15" t="s">
        <v>28</v>
      </c>
      <c r="K646" t="s">
        <v>2275</v>
      </c>
      <c r="L646" s="7">
        <v>77.872236216064934</v>
      </c>
      <c r="M646" s="7">
        <v>74.425692695214124</v>
      </c>
      <c r="N646" s="9">
        <v>0.95574104856462572</v>
      </c>
    </row>
    <row r="647" spans="1:14" x14ac:dyDescent="0.25">
      <c r="A647" s="5" t="s">
        <v>2208</v>
      </c>
      <c r="B647" s="1" t="s">
        <v>2117</v>
      </c>
      <c r="C647" t="s">
        <v>2209</v>
      </c>
      <c r="D647" s="26" t="s">
        <v>2210</v>
      </c>
      <c r="E647" s="1" t="s">
        <v>25</v>
      </c>
      <c r="F647" s="7">
        <v>49.46</v>
      </c>
      <c r="G647" s="7">
        <v>3.55</v>
      </c>
      <c r="H647" t="s">
        <v>26</v>
      </c>
      <c r="I647" t="s">
        <v>27</v>
      </c>
      <c r="J647" s="15" t="s">
        <v>28</v>
      </c>
      <c r="K647" t="s">
        <v>2276</v>
      </c>
      <c r="L647" s="7">
        <v>82.725262576008845</v>
      </c>
      <c r="M647" s="7">
        <v>81.371890547263675</v>
      </c>
      <c r="N647" s="9">
        <v>0.98364016037420643</v>
      </c>
    </row>
    <row r="648" spans="1:14" x14ac:dyDescent="0.25">
      <c r="A648" s="5" t="s">
        <v>2208</v>
      </c>
      <c r="B648" s="1" t="s">
        <v>2117</v>
      </c>
      <c r="C648" t="s">
        <v>2209</v>
      </c>
      <c r="D648" s="26" t="s">
        <v>2210</v>
      </c>
      <c r="E648" s="1" t="s">
        <v>25</v>
      </c>
      <c r="F648" s="7">
        <v>49.46</v>
      </c>
      <c r="G648" s="7">
        <v>3.55</v>
      </c>
      <c r="H648" t="s">
        <v>26</v>
      </c>
      <c r="I648" t="s">
        <v>27</v>
      </c>
      <c r="J648" s="15" t="s">
        <v>28</v>
      </c>
      <c r="K648" t="s">
        <v>2277</v>
      </c>
      <c r="L648" s="7">
        <v>80.555555555555557</v>
      </c>
      <c r="M648" s="7">
        <v>76.995384615384623</v>
      </c>
      <c r="N648" s="9">
        <v>0.95580477453580914</v>
      </c>
    </row>
    <row r="649" spans="1:14" x14ac:dyDescent="0.25">
      <c r="A649" s="5" t="s">
        <v>2208</v>
      </c>
      <c r="B649" s="1" t="s">
        <v>2117</v>
      </c>
      <c r="C649" t="s">
        <v>2209</v>
      </c>
      <c r="D649" s="26" t="s">
        <v>2210</v>
      </c>
      <c r="E649" s="1" t="s">
        <v>25</v>
      </c>
      <c r="F649" s="7">
        <v>49.46</v>
      </c>
      <c r="G649" s="7">
        <v>3.55</v>
      </c>
      <c r="H649" t="s">
        <v>26</v>
      </c>
      <c r="I649" t="s">
        <v>27</v>
      </c>
      <c r="J649" s="15" t="s">
        <v>28</v>
      </c>
      <c r="K649" t="s">
        <v>2278</v>
      </c>
      <c r="L649" s="7">
        <v>77.321865012220343</v>
      </c>
      <c r="M649" s="7">
        <v>73.944162436548226</v>
      </c>
      <c r="N649" s="9">
        <v>0.95631633335359556</v>
      </c>
    </row>
    <row r="650" spans="1:14" x14ac:dyDescent="0.25">
      <c r="A650" s="5" t="s">
        <v>2208</v>
      </c>
      <c r="B650" s="1" t="s">
        <v>2117</v>
      </c>
      <c r="C650" t="s">
        <v>2209</v>
      </c>
      <c r="D650" s="26" t="s">
        <v>2210</v>
      </c>
      <c r="E650" s="1" t="s">
        <v>25</v>
      </c>
      <c r="F650" s="7">
        <v>49.46</v>
      </c>
      <c r="G650" s="7">
        <v>3.55</v>
      </c>
      <c r="H650" t="s">
        <v>26</v>
      </c>
      <c r="I650" t="s">
        <v>27</v>
      </c>
      <c r="J650" s="15" t="s">
        <v>28</v>
      </c>
      <c r="K650" t="s">
        <v>2279</v>
      </c>
      <c r="L650" s="7">
        <v>78.760342789598113</v>
      </c>
      <c r="M650" s="7">
        <v>74.198138297872333</v>
      </c>
      <c r="N650" s="9">
        <v>0.94207485226526577</v>
      </c>
    </row>
    <row r="651" spans="1:14" x14ac:dyDescent="0.25">
      <c r="A651" s="5" t="s">
        <v>2208</v>
      </c>
      <c r="B651" s="1" t="s">
        <v>2117</v>
      </c>
      <c r="C651" t="s">
        <v>2209</v>
      </c>
      <c r="D651" s="26" t="s">
        <v>2210</v>
      </c>
      <c r="E651" s="1" t="s">
        <v>25</v>
      </c>
      <c r="F651" s="7">
        <v>49.46</v>
      </c>
      <c r="G651" s="7">
        <v>3.55</v>
      </c>
      <c r="H651" t="s">
        <v>26</v>
      </c>
      <c r="I651" t="s">
        <v>27</v>
      </c>
      <c r="J651" s="15" t="s">
        <v>28</v>
      </c>
      <c r="K651" t="s">
        <v>2280</v>
      </c>
      <c r="L651" s="7">
        <v>76.091937897493438</v>
      </c>
      <c r="M651" s="7">
        <v>74.705387205387169</v>
      </c>
      <c r="N651" s="9">
        <v>0.98177795532065248</v>
      </c>
    </row>
    <row r="652" spans="1:14" x14ac:dyDescent="0.25">
      <c r="A652" s="5" t="s">
        <v>2208</v>
      </c>
      <c r="B652" s="1" t="s">
        <v>2117</v>
      </c>
      <c r="C652" t="s">
        <v>2209</v>
      </c>
      <c r="D652" s="26" t="s">
        <v>2210</v>
      </c>
      <c r="E652" s="1" t="s">
        <v>25</v>
      </c>
      <c r="F652" s="7">
        <v>49.46</v>
      </c>
      <c r="G652" s="7">
        <v>3.55</v>
      </c>
      <c r="H652" t="s">
        <v>26</v>
      </c>
      <c r="I652" t="s">
        <v>27</v>
      </c>
      <c r="J652" s="15" t="s">
        <v>28</v>
      </c>
      <c r="K652" t="s">
        <v>2281</v>
      </c>
      <c r="L652" s="7">
        <v>79.027179977682124</v>
      </c>
      <c r="M652" s="7">
        <v>76.061692969870876</v>
      </c>
      <c r="N652" s="9">
        <v>0.96247510022945615</v>
      </c>
    </row>
    <row r="653" spans="1:14" x14ac:dyDescent="0.25">
      <c r="A653" s="5" t="s">
        <v>2208</v>
      </c>
      <c r="B653" s="1" t="s">
        <v>2117</v>
      </c>
      <c r="C653" t="s">
        <v>2209</v>
      </c>
      <c r="D653" s="26" t="s">
        <v>2210</v>
      </c>
      <c r="E653" s="1" t="s">
        <v>25</v>
      </c>
      <c r="F653" s="7">
        <v>49.46</v>
      </c>
      <c r="G653" s="7">
        <v>3.55</v>
      </c>
      <c r="H653" t="s">
        <v>26</v>
      </c>
      <c r="I653" t="s">
        <v>27</v>
      </c>
      <c r="J653" s="15" t="s">
        <v>28</v>
      </c>
      <c r="K653" t="s">
        <v>2282</v>
      </c>
      <c r="L653" s="7">
        <v>78.417755991285404</v>
      </c>
      <c r="M653" s="7">
        <v>70.909803921568624</v>
      </c>
      <c r="N653" s="9">
        <v>0.90425698906060081</v>
      </c>
    </row>
    <row r="654" spans="1:14" x14ac:dyDescent="0.25">
      <c r="A654" s="5" t="s">
        <v>2208</v>
      </c>
      <c r="B654" s="1" t="s">
        <v>2117</v>
      </c>
      <c r="C654" t="s">
        <v>2209</v>
      </c>
      <c r="D654" s="26" t="s">
        <v>2210</v>
      </c>
      <c r="E654" s="1" t="s">
        <v>25</v>
      </c>
      <c r="F654" s="7">
        <v>49.46</v>
      </c>
      <c r="G654" s="7">
        <v>3.55</v>
      </c>
      <c r="H654" t="s">
        <v>26</v>
      </c>
      <c r="I654" t="s">
        <v>27</v>
      </c>
      <c r="J654" s="15" t="s">
        <v>28</v>
      </c>
      <c r="K654" t="s">
        <v>2283</v>
      </c>
      <c r="L654" s="7">
        <v>80.523318289275736</v>
      </c>
      <c r="M654" s="7">
        <v>78.439071566731144</v>
      </c>
      <c r="N654" s="9">
        <v>0.97411623406952697</v>
      </c>
    </row>
    <row r="655" spans="1:14" x14ac:dyDescent="0.25">
      <c r="A655" s="5" t="s">
        <v>2208</v>
      </c>
      <c r="B655" s="1" t="s">
        <v>2117</v>
      </c>
      <c r="C655" t="s">
        <v>2209</v>
      </c>
      <c r="D655" s="26" t="s">
        <v>2210</v>
      </c>
      <c r="E655" s="1" t="s">
        <v>25</v>
      </c>
      <c r="F655" s="7">
        <v>49.46</v>
      </c>
      <c r="G655" s="7">
        <v>3.55</v>
      </c>
      <c r="H655" t="s">
        <v>26</v>
      </c>
      <c r="I655" t="s">
        <v>27</v>
      </c>
      <c r="J655" s="15" t="s">
        <v>28</v>
      </c>
      <c r="K655" t="s">
        <v>2284</v>
      </c>
      <c r="L655" s="7">
        <v>72.445635984509977</v>
      </c>
      <c r="M655" s="7">
        <v>66.292225201072384</v>
      </c>
      <c r="N655" s="9">
        <v>0.91506167763157886</v>
      </c>
    </row>
    <row r="656" spans="1:14" x14ac:dyDescent="0.25">
      <c r="A656" s="5" t="s">
        <v>2208</v>
      </c>
      <c r="B656" s="1" t="s">
        <v>2117</v>
      </c>
      <c r="C656" t="s">
        <v>2209</v>
      </c>
      <c r="D656" s="26" t="s">
        <v>2210</v>
      </c>
      <c r="E656" s="1" t="s">
        <v>25</v>
      </c>
      <c r="F656" s="7">
        <v>49.46</v>
      </c>
      <c r="G656" s="7">
        <v>3.55</v>
      </c>
      <c r="H656" t="s">
        <v>26</v>
      </c>
      <c r="I656" t="s">
        <v>27</v>
      </c>
      <c r="J656" s="15" t="s">
        <v>28</v>
      </c>
      <c r="K656" t="s">
        <v>2285</v>
      </c>
      <c r="L656" s="7">
        <v>79.660119391488536</v>
      </c>
      <c r="M656" s="7">
        <v>75.433275563258221</v>
      </c>
      <c r="N656" s="9">
        <v>0.94693902217924697</v>
      </c>
    </row>
    <row r="657" spans="1:14" x14ac:dyDescent="0.25">
      <c r="A657" s="5" t="s">
        <v>2208</v>
      </c>
      <c r="B657" s="1" t="s">
        <v>2117</v>
      </c>
      <c r="C657" t="s">
        <v>2209</v>
      </c>
      <c r="D657" s="26" t="s">
        <v>2210</v>
      </c>
      <c r="E657" s="1" t="s">
        <v>25</v>
      </c>
      <c r="F657" s="7">
        <v>49.46</v>
      </c>
      <c r="G657" s="7">
        <v>3.55</v>
      </c>
      <c r="H657" t="s">
        <v>26</v>
      </c>
      <c r="I657" t="s">
        <v>27</v>
      </c>
      <c r="J657" s="15" t="s">
        <v>28</v>
      </c>
      <c r="K657" t="s">
        <v>2286</v>
      </c>
      <c r="L657" s="7">
        <v>74.028000713393965</v>
      </c>
      <c r="M657" s="7">
        <v>67.13162118780096</v>
      </c>
      <c r="N657" s="9">
        <v>0.90684093236162144</v>
      </c>
    </row>
    <row r="658" spans="1:14" x14ac:dyDescent="0.25">
      <c r="A658" s="5" t="s">
        <v>2208</v>
      </c>
      <c r="B658" s="1" t="s">
        <v>2117</v>
      </c>
      <c r="C658" t="s">
        <v>2209</v>
      </c>
      <c r="D658" s="26" t="s">
        <v>2210</v>
      </c>
      <c r="E658" s="1" t="s">
        <v>25</v>
      </c>
      <c r="F658" s="7">
        <v>49.46</v>
      </c>
      <c r="G658" s="7">
        <v>3.55</v>
      </c>
      <c r="H658" t="s">
        <v>26</v>
      </c>
      <c r="I658" t="s">
        <v>27</v>
      </c>
      <c r="J658" s="15" t="s">
        <v>28</v>
      </c>
      <c r="K658" t="s">
        <v>2287</v>
      </c>
      <c r="L658" s="7">
        <v>78.997289972899736</v>
      </c>
      <c r="M658" s="7">
        <v>74.201626016260164</v>
      </c>
      <c r="N658" s="9">
        <v>0.9392933104631217</v>
      </c>
    </row>
    <row r="659" spans="1:14" x14ac:dyDescent="0.25">
      <c r="A659" s="5" t="s">
        <v>2208</v>
      </c>
      <c r="B659" s="1" t="s">
        <v>2117</v>
      </c>
      <c r="C659" t="s">
        <v>2209</v>
      </c>
      <c r="D659" s="26" t="s">
        <v>2210</v>
      </c>
      <c r="E659" s="1" t="s">
        <v>25</v>
      </c>
      <c r="F659" s="7">
        <v>49.46</v>
      </c>
      <c r="G659" s="7">
        <v>3.55</v>
      </c>
      <c r="H659" t="s">
        <v>26</v>
      </c>
      <c r="I659" t="s">
        <v>27</v>
      </c>
      <c r="J659" s="15" t="s">
        <v>28</v>
      </c>
      <c r="K659" t="s">
        <v>2288</v>
      </c>
      <c r="L659" s="7">
        <v>80.690634524799108</v>
      </c>
      <c r="M659" s="7">
        <v>73.802992518703235</v>
      </c>
      <c r="N659" s="9">
        <v>0.91464137013349356</v>
      </c>
    </row>
    <row r="660" spans="1:14" x14ac:dyDescent="0.25">
      <c r="A660" s="5" t="s">
        <v>2208</v>
      </c>
      <c r="B660" s="1" t="s">
        <v>2117</v>
      </c>
      <c r="C660" t="s">
        <v>2209</v>
      </c>
      <c r="D660" s="26" t="s">
        <v>2210</v>
      </c>
      <c r="E660" s="1" t="s">
        <v>25</v>
      </c>
      <c r="F660" s="7">
        <v>49.46</v>
      </c>
      <c r="G660" s="7">
        <v>3.55</v>
      </c>
      <c r="H660" t="s">
        <v>26</v>
      </c>
      <c r="I660" t="s">
        <v>27</v>
      </c>
      <c r="J660" s="15" t="s">
        <v>28</v>
      </c>
      <c r="K660" t="s">
        <v>2289</v>
      </c>
      <c r="L660" s="7">
        <v>75.073267074413863</v>
      </c>
      <c r="M660" s="7">
        <v>71.986238532110079</v>
      </c>
      <c r="N660" s="9">
        <v>0.95887978953621567</v>
      </c>
    </row>
    <row r="661" spans="1:14" x14ac:dyDescent="0.25">
      <c r="A661" s="5" t="s">
        <v>2208</v>
      </c>
      <c r="B661" s="1" t="s">
        <v>2117</v>
      </c>
      <c r="C661" t="s">
        <v>2209</v>
      </c>
      <c r="D661" s="26" t="s">
        <v>2210</v>
      </c>
      <c r="E661" s="1" t="s">
        <v>25</v>
      </c>
      <c r="F661" s="7">
        <v>49.46</v>
      </c>
      <c r="G661" s="7">
        <v>3.55</v>
      </c>
      <c r="H661" t="s">
        <v>26</v>
      </c>
      <c r="I661" t="s">
        <v>27</v>
      </c>
      <c r="J661" s="15" t="s">
        <v>28</v>
      </c>
      <c r="K661" t="s">
        <v>2290</v>
      </c>
      <c r="L661" s="7">
        <v>76.74493199897357</v>
      </c>
      <c r="M661" s="7">
        <v>72.981524249422648</v>
      </c>
      <c r="N661" s="9">
        <v>0.95096213324416967</v>
      </c>
    </row>
    <row r="662" spans="1:14" x14ac:dyDescent="0.25">
      <c r="A662" s="5" t="s">
        <v>2208</v>
      </c>
      <c r="B662" s="1" t="s">
        <v>2117</v>
      </c>
      <c r="C662" t="s">
        <v>2209</v>
      </c>
      <c r="D662" s="26" t="s">
        <v>2210</v>
      </c>
      <c r="E662" s="1" t="s">
        <v>25</v>
      </c>
      <c r="F662" s="7">
        <v>49.46</v>
      </c>
      <c r="G662" s="7">
        <v>3.55</v>
      </c>
      <c r="H662" t="s">
        <v>26</v>
      </c>
      <c r="I662" t="s">
        <v>27</v>
      </c>
      <c r="J662" s="15" t="s">
        <v>28</v>
      </c>
      <c r="K662" t="s">
        <v>2291</v>
      </c>
      <c r="L662" s="7">
        <v>72.753383695310035</v>
      </c>
      <c r="M662" s="7">
        <v>70.147308781869668</v>
      </c>
      <c r="N662" s="9">
        <v>0.96417933048510074</v>
      </c>
    </row>
    <row r="663" spans="1:14" x14ac:dyDescent="0.25">
      <c r="A663" s="5" t="s">
        <v>2208</v>
      </c>
      <c r="B663" s="1" t="s">
        <v>2117</v>
      </c>
      <c r="C663" t="s">
        <v>2209</v>
      </c>
      <c r="D663" s="26" t="s">
        <v>2210</v>
      </c>
      <c r="E663" s="1" t="s">
        <v>25</v>
      </c>
      <c r="F663" s="7">
        <v>49.46</v>
      </c>
      <c r="G663" s="7">
        <v>3.55</v>
      </c>
      <c r="H663" t="s">
        <v>26</v>
      </c>
      <c r="I663" t="s">
        <v>27</v>
      </c>
      <c r="J663" s="15" t="s">
        <v>28</v>
      </c>
      <c r="K663" t="s">
        <v>2292</v>
      </c>
      <c r="L663" s="7">
        <v>56.008002256666067</v>
      </c>
      <c r="M663" s="7">
        <v>53.053714591127729</v>
      </c>
      <c r="N663" s="9">
        <v>0.94725240061232996</v>
      </c>
    </row>
    <row r="664" spans="1:14" x14ac:dyDescent="0.25">
      <c r="A664" s="5" t="s">
        <v>2208</v>
      </c>
      <c r="B664" s="1" t="s">
        <v>2117</v>
      </c>
      <c r="C664" t="s">
        <v>2209</v>
      </c>
      <c r="D664" s="26" t="s">
        <v>2210</v>
      </c>
      <c r="E664" s="1" t="s">
        <v>25</v>
      </c>
      <c r="F664" s="7">
        <v>49.46</v>
      </c>
      <c r="G664" s="7">
        <v>3.55</v>
      </c>
      <c r="H664" t="s">
        <v>26</v>
      </c>
      <c r="I664" t="s">
        <v>27</v>
      </c>
      <c r="J664" s="15" t="s">
        <v>28</v>
      </c>
      <c r="K664" t="s">
        <v>2293</v>
      </c>
      <c r="L664" s="7">
        <v>46.53566919191919</v>
      </c>
      <c r="M664" s="7">
        <v>40.482954545454554</v>
      </c>
      <c r="N664" s="9">
        <v>0.86993386467695455</v>
      </c>
    </row>
    <row r="665" spans="1:14" x14ac:dyDescent="0.25">
      <c r="A665" s="5" t="s">
        <v>2208</v>
      </c>
      <c r="B665" s="1" t="s">
        <v>2117</v>
      </c>
      <c r="C665" t="s">
        <v>2209</v>
      </c>
      <c r="D665" s="26" t="s">
        <v>2210</v>
      </c>
      <c r="E665" s="1" t="s">
        <v>25</v>
      </c>
      <c r="F665" s="7">
        <v>49.46</v>
      </c>
      <c r="G665" s="7">
        <v>3.55</v>
      </c>
      <c r="H665" t="s">
        <v>26</v>
      </c>
      <c r="I665" t="s">
        <v>27</v>
      </c>
      <c r="J665" s="15" t="s">
        <v>28</v>
      </c>
      <c r="K665" t="s">
        <v>2294</v>
      </c>
      <c r="L665" s="7">
        <v>58.522095056429826</v>
      </c>
      <c r="M665" s="7">
        <v>54.536480686695285</v>
      </c>
      <c r="N665" s="9">
        <v>0.93189556242148508</v>
      </c>
    </row>
    <row r="666" spans="1:14" x14ac:dyDescent="0.25">
      <c r="A666" s="5" t="s">
        <v>2208</v>
      </c>
      <c r="B666" s="1" t="s">
        <v>2117</v>
      </c>
      <c r="C666" t="s">
        <v>2209</v>
      </c>
      <c r="D666" s="26" t="s">
        <v>2210</v>
      </c>
      <c r="E666" s="1" t="s">
        <v>25</v>
      </c>
      <c r="F666" s="7">
        <v>49.46</v>
      </c>
      <c r="G666" s="7">
        <v>3.55</v>
      </c>
      <c r="H666" t="s">
        <v>26</v>
      </c>
      <c r="I666" t="s">
        <v>27</v>
      </c>
      <c r="J666" s="15" t="s">
        <v>28</v>
      </c>
      <c r="K666" t="s">
        <v>2295</v>
      </c>
      <c r="L666" s="7">
        <v>52.276064610866371</v>
      </c>
      <c r="M666" s="7">
        <v>44.687224669603523</v>
      </c>
      <c r="N666" s="9">
        <v>0.85483146067415727</v>
      </c>
    </row>
    <row r="667" spans="1:14" x14ac:dyDescent="0.25">
      <c r="A667" s="5" t="s">
        <v>2208</v>
      </c>
      <c r="B667" s="1" t="s">
        <v>2117</v>
      </c>
      <c r="C667" t="s">
        <v>2209</v>
      </c>
      <c r="D667" s="26" t="s">
        <v>2210</v>
      </c>
      <c r="E667" s="1" t="s">
        <v>25</v>
      </c>
      <c r="F667" s="7">
        <v>49.46</v>
      </c>
      <c r="G667" s="7">
        <v>3.55</v>
      </c>
      <c r="H667" t="s">
        <v>26</v>
      </c>
      <c r="I667" t="s">
        <v>27</v>
      </c>
      <c r="J667" s="15" t="s">
        <v>28</v>
      </c>
      <c r="K667" t="s">
        <v>2296</v>
      </c>
      <c r="L667" s="7">
        <v>69.814349525404793</v>
      </c>
      <c r="M667" s="7">
        <v>62.638190954773862</v>
      </c>
      <c r="N667" s="9">
        <v>0.89721083674897528</v>
      </c>
    </row>
    <row r="668" spans="1:14" x14ac:dyDescent="0.25">
      <c r="A668" s="5" t="s">
        <v>2208</v>
      </c>
      <c r="B668" s="1" t="s">
        <v>2117</v>
      </c>
      <c r="C668" t="s">
        <v>2209</v>
      </c>
      <c r="D668" s="26" t="s">
        <v>2210</v>
      </c>
      <c r="E668" s="1" t="s">
        <v>25</v>
      </c>
      <c r="F668" s="7">
        <v>49.46</v>
      </c>
      <c r="G668" s="7">
        <v>3.55</v>
      </c>
      <c r="H668" t="s">
        <v>26</v>
      </c>
      <c r="I668" t="s">
        <v>27</v>
      </c>
      <c r="J668" s="15" t="s">
        <v>28</v>
      </c>
      <c r="K668" t="s">
        <v>2297</v>
      </c>
      <c r="L668" s="7">
        <v>78.378103378103376</v>
      </c>
      <c r="M668" s="7">
        <v>70.456959706959694</v>
      </c>
      <c r="N668" s="9">
        <v>0.89893677787874848</v>
      </c>
    </row>
    <row r="669" spans="1:14" x14ac:dyDescent="0.25">
      <c r="A669" s="5" t="s">
        <v>2208</v>
      </c>
      <c r="B669" s="1" t="s">
        <v>2117</v>
      </c>
      <c r="C669" t="s">
        <v>2209</v>
      </c>
      <c r="D669" s="26" t="s">
        <v>2210</v>
      </c>
      <c r="E669" s="1" t="s">
        <v>25</v>
      </c>
      <c r="F669" s="7">
        <v>49.46</v>
      </c>
      <c r="G669" s="7">
        <v>3.55</v>
      </c>
      <c r="H669" t="s">
        <v>26</v>
      </c>
      <c r="I669" t="s">
        <v>27</v>
      </c>
      <c r="J669" s="15" t="s">
        <v>28</v>
      </c>
      <c r="K669" t="s">
        <v>2298</v>
      </c>
      <c r="L669" s="7">
        <v>73.552699896157833</v>
      </c>
      <c r="M669" s="7">
        <v>65.796261682242985</v>
      </c>
      <c r="N669" s="9">
        <v>0.89454583958351719</v>
      </c>
    </row>
    <row r="670" spans="1:14" x14ac:dyDescent="0.25">
      <c r="A670" s="5" t="s">
        <v>2208</v>
      </c>
      <c r="B670" s="1" t="s">
        <v>2117</v>
      </c>
      <c r="C670" t="s">
        <v>2209</v>
      </c>
      <c r="D670" s="26" t="s">
        <v>2210</v>
      </c>
      <c r="E670" s="1" t="s">
        <v>25</v>
      </c>
      <c r="F670" s="7">
        <v>49.46</v>
      </c>
      <c r="G670" s="7">
        <v>3.55</v>
      </c>
      <c r="H670" t="s">
        <v>26</v>
      </c>
      <c r="I670" t="s">
        <v>27</v>
      </c>
      <c r="J670" s="15" t="s">
        <v>28</v>
      </c>
      <c r="K670" t="s">
        <v>2299</v>
      </c>
      <c r="L670" s="7">
        <v>75.248215082552434</v>
      </c>
      <c r="M670" s="7">
        <v>69.598393574297177</v>
      </c>
      <c r="N670" s="9">
        <v>0.92491753456135783</v>
      </c>
    </row>
    <row r="671" spans="1:14" x14ac:dyDescent="0.25">
      <c r="A671" s="5" t="s">
        <v>2208</v>
      </c>
      <c r="B671" s="1" t="s">
        <v>2117</v>
      </c>
      <c r="C671" t="s">
        <v>2209</v>
      </c>
      <c r="D671" s="26" t="s">
        <v>2210</v>
      </c>
      <c r="E671" s="1" t="s">
        <v>25</v>
      </c>
      <c r="F671" s="7">
        <v>49.46</v>
      </c>
      <c r="G671" s="7">
        <v>3.55</v>
      </c>
      <c r="H671" t="s">
        <v>26</v>
      </c>
      <c r="I671" t="s">
        <v>27</v>
      </c>
      <c r="J671" s="15" t="s">
        <v>28</v>
      </c>
      <c r="K671" t="s">
        <v>2300</v>
      </c>
      <c r="L671" s="7">
        <v>70.195517405817824</v>
      </c>
      <c r="M671" s="7">
        <v>63.944206008583677</v>
      </c>
      <c r="N671" s="9">
        <v>0.91094429347826078</v>
      </c>
    </row>
    <row r="672" spans="1:14" x14ac:dyDescent="0.25">
      <c r="A672" s="5" t="s">
        <v>2208</v>
      </c>
      <c r="B672" s="1" t="s">
        <v>2117</v>
      </c>
      <c r="C672" t="s">
        <v>2209</v>
      </c>
      <c r="D672" s="26" t="s">
        <v>2210</v>
      </c>
      <c r="E672" s="1" t="s">
        <v>25</v>
      </c>
      <c r="F672" s="7">
        <v>49.46</v>
      </c>
      <c r="G672" s="7">
        <v>3.55</v>
      </c>
      <c r="H672" t="s">
        <v>26</v>
      </c>
      <c r="I672" t="s">
        <v>27</v>
      </c>
      <c r="J672" s="15" t="s">
        <v>28</v>
      </c>
      <c r="K672" t="s">
        <v>2301</v>
      </c>
      <c r="L672" s="7">
        <v>65.424905838041425</v>
      </c>
      <c r="M672" s="7">
        <v>55.241525423728802</v>
      </c>
      <c r="N672" s="9">
        <v>0.84435009444994147</v>
      </c>
    </row>
    <row r="673" spans="1:14" x14ac:dyDescent="0.25">
      <c r="A673" s="5" t="s">
        <v>2208</v>
      </c>
      <c r="B673" s="1" t="s">
        <v>2117</v>
      </c>
      <c r="C673" t="s">
        <v>2209</v>
      </c>
      <c r="D673" s="26" t="s">
        <v>2210</v>
      </c>
      <c r="E673" s="1" t="s">
        <v>25</v>
      </c>
      <c r="F673" s="7">
        <v>49.46</v>
      </c>
      <c r="G673" s="7">
        <v>3.55</v>
      </c>
      <c r="H673" t="s">
        <v>26</v>
      </c>
      <c r="I673" t="s">
        <v>27</v>
      </c>
      <c r="J673" s="15" t="s">
        <v>28</v>
      </c>
      <c r="K673" t="s">
        <v>2302</v>
      </c>
      <c r="L673" s="7">
        <v>68.514595103578159</v>
      </c>
      <c r="M673" s="7">
        <v>57.228813559322042</v>
      </c>
      <c r="N673" s="9">
        <v>0.83527916165607285</v>
      </c>
    </row>
    <row r="674" spans="1:14" x14ac:dyDescent="0.25">
      <c r="A674" s="5" t="s">
        <v>2208</v>
      </c>
      <c r="B674" s="1" t="s">
        <v>2117</v>
      </c>
      <c r="C674" t="s">
        <v>2209</v>
      </c>
      <c r="D674" s="26" t="s">
        <v>2210</v>
      </c>
      <c r="E674" s="1" t="s">
        <v>25</v>
      </c>
      <c r="F674" s="7">
        <v>49.46</v>
      </c>
      <c r="G674" s="7">
        <v>3.55</v>
      </c>
      <c r="H674" t="s">
        <v>26</v>
      </c>
      <c r="I674" t="s">
        <v>27</v>
      </c>
      <c r="J674" s="15" t="s">
        <v>28</v>
      </c>
      <c r="K674" t="s">
        <v>2303</v>
      </c>
      <c r="L674" s="7">
        <v>71.788194444444443</v>
      </c>
      <c r="M674" s="7">
        <v>66.912500000000009</v>
      </c>
      <c r="N674" s="9">
        <v>0.93208222490931081</v>
      </c>
    </row>
    <row r="675" spans="1:14" x14ac:dyDescent="0.25">
      <c r="A675" s="5" t="s">
        <v>2208</v>
      </c>
      <c r="B675" s="1" t="s">
        <v>2117</v>
      </c>
      <c r="C675" t="s">
        <v>2209</v>
      </c>
      <c r="D675" s="26" t="s">
        <v>2210</v>
      </c>
      <c r="E675" s="1" t="s">
        <v>25</v>
      </c>
      <c r="F675" s="7">
        <v>49.46</v>
      </c>
      <c r="G675" s="7">
        <v>3.55</v>
      </c>
      <c r="H675" t="s">
        <v>26</v>
      </c>
      <c r="I675" t="s">
        <v>27</v>
      </c>
      <c r="J675" s="15" t="s">
        <v>28</v>
      </c>
      <c r="K675" t="s">
        <v>2304</v>
      </c>
      <c r="L675" s="7">
        <v>58.964646464646449</v>
      </c>
      <c r="M675" s="7">
        <v>48.772727272727266</v>
      </c>
      <c r="N675" s="9">
        <v>0.82715203426124206</v>
      </c>
    </row>
    <row r="676" spans="1:14" x14ac:dyDescent="0.25">
      <c r="A676" s="5" t="s">
        <v>2208</v>
      </c>
      <c r="B676" s="1" t="s">
        <v>2117</v>
      </c>
      <c r="C676" t="s">
        <v>2209</v>
      </c>
      <c r="D676" s="26" t="s">
        <v>2210</v>
      </c>
      <c r="E676" s="1" t="s">
        <v>25</v>
      </c>
      <c r="F676" s="7">
        <v>49.46</v>
      </c>
      <c r="G676" s="7">
        <v>3.55</v>
      </c>
      <c r="H676" t="s">
        <v>26</v>
      </c>
      <c r="I676" t="s">
        <v>27</v>
      </c>
      <c r="J676" s="15" t="s">
        <v>28</v>
      </c>
      <c r="K676" t="s">
        <v>2305</v>
      </c>
      <c r="L676" s="7">
        <v>68.131659056316579</v>
      </c>
      <c r="M676" s="7">
        <v>57.4931506849315</v>
      </c>
      <c r="N676" s="9">
        <v>0.84385367215861495</v>
      </c>
    </row>
    <row r="677" spans="1:14" x14ac:dyDescent="0.25">
      <c r="A677" s="5" t="s">
        <v>2208</v>
      </c>
      <c r="B677" s="1" t="s">
        <v>2117</v>
      </c>
      <c r="C677" t="s">
        <v>2209</v>
      </c>
      <c r="D677" s="26" t="s">
        <v>2210</v>
      </c>
      <c r="E677" s="1" t="s">
        <v>25</v>
      </c>
      <c r="F677" s="7">
        <v>49.46</v>
      </c>
      <c r="G677" s="7">
        <v>3.55</v>
      </c>
      <c r="H677" t="s">
        <v>26</v>
      </c>
      <c r="I677" t="s">
        <v>27</v>
      </c>
      <c r="J677" s="15" t="s">
        <v>28</v>
      </c>
      <c r="K677" t="s">
        <v>2306</v>
      </c>
      <c r="L677" s="7">
        <v>81.18636564851704</v>
      </c>
      <c r="M677" s="7">
        <v>68.243027888446207</v>
      </c>
      <c r="N677" s="9">
        <v>0.84057251908396935</v>
      </c>
    </row>
    <row r="678" spans="1:14" x14ac:dyDescent="0.25">
      <c r="A678" s="5" t="s">
        <v>2208</v>
      </c>
      <c r="B678" s="1" t="s">
        <v>2117</v>
      </c>
      <c r="C678" t="s">
        <v>2209</v>
      </c>
      <c r="D678" s="26" t="s">
        <v>2210</v>
      </c>
      <c r="E678" s="1" t="s">
        <v>25</v>
      </c>
      <c r="F678" s="7">
        <v>49.46</v>
      </c>
      <c r="G678" s="7">
        <v>3.55</v>
      </c>
      <c r="H678" t="s">
        <v>26</v>
      </c>
      <c r="I678" t="s">
        <v>27</v>
      </c>
      <c r="J678" s="15" t="s">
        <v>28</v>
      </c>
      <c r="K678" t="s">
        <v>2307</v>
      </c>
      <c r="L678" s="7">
        <v>65.892330383480825</v>
      </c>
      <c r="M678" s="7">
        <v>65.892330383480825</v>
      </c>
      <c r="N678" s="9">
        <v>1</v>
      </c>
    </row>
    <row r="679" spans="1:14" x14ac:dyDescent="0.25">
      <c r="A679" s="5" t="s">
        <v>2208</v>
      </c>
      <c r="B679" s="1" t="s">
        <v>2117</v>
      </c>
      <c r="C679" t="s">
        <v>2209</v>
      </c>
      <c r="D679" s="26" t="s">
        <v>2210</v>
      </c>
      <c r="E679" s="1" t="s">
        <v>25</v>
      </c>
      <c r="F679" s="7">
        <v>49.46</v>
      </c>
      <c r="G679" s="7">
        <v>3.55</v>
      </c>
      <c r="H679" t="s">
        <v>26</v>
      </c>
      <c r="I679" t="s">
        <v>27</v>
      </c>
      <c r="J679" s="15" t="s">
        <v>28</v>
      </c>
      <c r="K679" t="s">
        <v>2308</v>
      </c>
      <c r="L679" s="7">
        <v>75.300687285223361</v>
      </c>
      <c r="M679" s="7">
        <v>71.523318605792838</v>
      </c>
      <c r="N679" s="9">
        <v>0.94983619916877204</v>
      </c>
    </row>
    <row r="680" spans="1:14" x14ac:dyDescent="0.25">
      <c r="A680" s="5" t="s">
        <v>2208</v>
      </c>
      <c r="B680" s="1" t="s">
        <v>2117</v>
      </c>
      <c r="C680" t="s">
        <v>2209</v>
      </c>
      <c r="D680" s="26" t="s">
        <v>2210</v>
      </c>
      <c r="E680" s="1" t="s">
        <v>25</v>
      </c>
      <c r="F680" s="7">
        <v>49.46</v>
      </c>
      <c r="G680" s="7">
        <v>3.55</v>
      </c>
      <c r="H680" t="s">
        <v>26</v>
      </c>
      <c r="I680" t="s">
        <v>27</v>
      </c>
      <c r="J680" s="15" t="s">
        <v>28</v>
      </c>
      <c r="K680" t="s">
        <v>2309</v>
      </c>
      <c r="L680" s="7">
        <v>73.335096302172857</v>
      </c>
      <c r="M680" s="7">
        <v>71.874256247520833</v>
      </c>
      <c r="N680" s="9">
        <v>0.98007993268826266</v>
      </c>
    </row>
    <row r="681" spans="1:14" x14ac:dyDescent="0.25">
      <c r="A681" s="5" t="s">
        <v>2208</v>
      </c>
      <c r="B681" s="1" t="s">
        <v>2117</v>
      </c>
      <c r="C681" t="s">
        <v>2209</v>
      </c>
      <c r="D681" s="26" t="s">
        <v>2210</v>
      </c>
      <c r="E681" s="1" t="s">
        <v>25</v>
      </c>
      <c r="F681" s="7">
        <v>49.46</v>
      </c>
      <c r="G681" s="7">
        <v>3.55</v>
      </c>
      <c r="H681" t="s">
        <v>26</v>
      </c>
      <c r="I681" t="s">
        <v>27</v>
      </c>
      <c r="J681" s="15" t="s">
        <v>28</v>
      </c>
      <c r="K681" t="s">
        <v>2310</v>
      </c>
      <c r="L681" s="7">
        <v>81.488726598272763</v>
      </c>
      <c r="M681" s="7">
        <v>77.730307772561289</v>
      </c>
      <c r="N681" s="9">
        <v>0.95387805181641983</v>
      </c>
    </row>
    <row r="682" spans="1:14" x14ac:dyDescent="0.25">
      <c r="A682" s="5" t="s">
        <v>2208</v>
      </c>
      <c r="B682" s="1" t="s">
        <v>2117</v>
      </c>
      <c r="C682" t="s">
        <v>2209</v>
      </c>
      <c r="D682" s="26" t="s">
        <v>2210</v>
      </c>
      <c r="E682" s="1" t="s">
        <v>25</v>
      </c>
      <c r="F682" s="7">
        <v>49.46</v>
      </c>
      <c r="G682" s="7">
        <v>3.55</v>
      </c>
      <c r="H682" t="s">
        <v>26</v>
      </c>
      <c r="I682" t="s">
        <v>27</v>
      </c>
      <c r="J682" s="15" t="s">
        <v>28</v>
      </c>
      <c r="K682" t="s">
        <v>2311</v>
      </c>
      <c r="L682" s="7">
        <v>76.32693102023957</v>
      </c>
      <c r="M682" s="7">
        <v>71.420074349442373</v>
      </c>
      <c r="N682" s="9">
        <v>0.93571264290062894</v>
      </c>
    </row>
    <row r="683" spans="1:14" x14ac:dyDescent="0.25">
      <c r="A683" s="5" t="s">
        <v>2208</v>
      </c>
      <c r="B683" s="1" t="s">
        <v>2117</v>
      </c>
      <c r="C683" t="s">
        <v>2209</v>
      </c>
      <c r="D683" s="26" t="s">
        <v>2210</v>
      </c>
      <c r="E683" s="1" t="s">
        <v>25</v>
      </c>
      <c r="F683" s="7">
        <v>49.46</v>
      </c>
      <c r="G683" s="7">
        <v>3.55</v>
      </c>
      <c r="H683" t="s">
        <v>26</v>
      </c>
      <c r="I683" t="s">
        <v>27</v>
      </c>
      <c r="J683" s="15" t="s">
        <v>28</v>
      </c>
      <c r="K683" t="s">
        <v>2312</v>
      </c>
      <c r="L683" s="7">
        <v>66.317365269461078</v>
      </c>
      <c r="M683" s="7">
        <v>64.119011976047901</v>
      </c>
      <c r="N683" s="9">
        <v>0.96685101580135424</v>
      </c>
    </row>
    <row r="684" spans="1:14" x14ac:dyDescent="0.25">
      <c r="A684" s="5" t="s">
        <v>2208</v>
      </c>
      <c r="B684" s="1" t="s">
        <v>2117</v>
      </c>
      <c r="C684" t="s">
        <v>2209</v>
      </c>
      <c r="D684" s="26" t="s">
        <v>2210</v>
      </c>
      <c r="E684" s="1" t="s">
        <v>25</v>
      </c>
      <c r="F684" s="7">
        <v>49.46</v>
      </c>
      <c r="G684" s="7">
        <v>3.55</v>
      </c>
      <c r="H684" t="s">
        <v>26</v>
      </c>
      <c r="I684" t="s">
        <v>27</v>
      </c>
      <c r="J684" s="15" t="s">
        <v>28</v>
      </c>
      <c r="K684" t="s">
        <v>2313</v>
      </c>
      <c r="L684" s="7">
        <v>83.178053830227739</v>
      </c>
      <c r="M684" s="7">
        <v>77.591614906832291</v>
      </c>
      <c r="N684" s="9">
        <v>0.93283758556316121</v>
      </c>
    </row>
    <row r="685" spans="1:14" x14ac:dyDescent="0.25">
      <c r="A685" s="5" t="s">
        <v>2208</v>
      </c>
      <c r="B685" s="1" t="s">
        <v>2117</v>
      </c>
      <c r="C685" t="s">
        <v>2209</v>
      </c>
      <c r="D685" s="26" t="s">
        <v>2210</v>
      </c>
      <c r="E685" s="1" t="s">
        <v>25</v>
      </c>
      <c r="F685" s="7">
        <v>49.46</v>
      </c>
      <c r="G685" s="7">
        <v>3.55</v>
      </c>
      <c r="H685" t="s">
        <v>26</v>
      </c>
      <c r="I685" t="s">
        <v>27</v>
      </c>
      <c r="J685" s="15" t="s">
        <v>28</v>
      </c>
      <c r="K685" t="s">
        <v>2314</v>
      </c>
      <c r="L685" s="7">
        <v>79.554427523970674</v>
      </c>
      <c r="M685" s="7">
        <v>74.956852791878177</v>
      </c>
      <c r="N685" s="9">
        <v>0.94220843672456578</v>
      </c>
    </row>
    <row r="686" spans="1:14" x14ac:dyDescent="0.25">
      <c r="A686" s="5" t="s">
        <v>2208</v>
      </c>
      <c r="B686" s="1" t="s">
        <v>2117</v>
      </c>
      <c r="C686" t="s">
        <v>2209</v>
      </c>
      <c r="D686" s="26" t="s">
        <v>2210</v>
      </c>
      <c r="E686" s="1" t="s">
        <v>25</v>
      </c>
      <c r="F686" s="7">
        <v>49.46</v>
      </c>
      <c r="G686" s="7">
        <v>3.55</v>
      </c>
      <c r="H686" t="s">
        <v>26</v>
      </c>
      <c r="I686" t="s">
        <v>27</v>
      </c>
      <c r="J686" s="15" t="s">
        <v>28</v>
      </c>
      <c r="K686" t="s">
        <v>2315</v>
      </c>
      <c r="L686" s="7">
        <v>76.307658002038735</v>
      </c>
      <c r="M686" s="7">
        <v>72.482798165137609</v>
      </c>
      <c r="N686" s="9">
        <v>0.94987580621595102</v>
      </c>
    </row>
    <row r="687" spans="1:14" x14ac:dyDescent="0.25">
      <c r="A687" s="5" t="s">
        <v>2208</v>
      </c>
      <c r="B687" s="1" t="s">
        <v>2117</v>
      </c>
      <c r="C687" t="s">
        <v>2209</v>
      </c>
      <c r="D687" s="26" t="s">
        <v>2210</v>
      </c>
      <c r="E687" s="1" t="s">
        <v>25</v>
      </c>
      <c r="F687" s="7">
        <v>49.46</v>
      </c>
      <c r="G687" s="7">
        <v>3.55</v>
      </c>
      <c r="H687" t="s">
        <v>26</v>
      </c>
      <c r="I687" t="s">
        <v>27</v>
      </c>
      <c r="J687" s="15" t="s">
        <v>28</v>
      </c>
      <c r="K687" t="s">
        <v>2316</v>
      </c>
      <c r="L687" s="7">
        <v>75.402709134175367</v>
      </c>
      <c r="M687" s="7">
        <v>73.149917627677098</v>
      </c>
      <c r="N687" s="9">
        <v>0.9701232020392061</v>
      </c>
    </row>
    <row r="688" spans="1:14" x14ac:dyDescent="0.25">
      <c r="A688" s="5" t="s">
        <v>2208</v>
      </c>
      <c r="B688" s="1" t="s">
        <v>2117</v>
      </c>
      <c r="C688" t="s">
        <v>2209</v>
      </c>
      <c r="D688" s="26" t="s">
        <v>2210</v>
      </c>
      <c r="E688" s="1" t="s">
        <v>25</v>
      </c>
      <c r="F688" s="7">
        <v>49.46</v>
      </c>
      <c r="G688" s="7">
        <v>3.55</v>
      </c>
      <c r="H688" t="s">
        <v>26</v>
      </c>
      <c r="I688" t="s">
        <v>27</v>
      </c>
      <c r="J688" s="15" t="s">
        <v>28</v>
      </c>
      <c r="K688" t="s">
        <v>2317</v>
      </c>
      <c r="L688" s="7">
        <v>73.994653649465363</v>
      </c>
      <c r="M688" s="7">
        <v>67.338912133891213</v>
      </c>
      <c r="N688" s="9">
        <v>0.91005104845676599</v>
      </c>
    </row>
    <row r="689" spans="1:14" x14ac:dyDescent="0.25">
      <c r="A689" s="5" t="s">
        <v>2208</v>
      </c>
      <c r="B689" s="1" t="s">
        <v>2117</v>
      </c>
      <c r="C689" t="s">
        <v>2209</v>
      </c>
      <c r="D689" s="26" t="s">
        <v>2210</v>
      </c>
      <c r="E689" s="1" t="s">
        <v>25</v>
      </c>
      <c r="F689" s="7">
        <v>49.46</v>
      </c>
      <c r="G689" s="7">
        <v>3.55</v>
      </c>
      <c r="H689" t="s">
        <v>26</v>
      </c>
      <c r="I689" t="s">
        <v>27</v>
      </c>
      <c r="J689" s="15" t="s">
        <v>28</v>
      </c>
      <c r="K689" t="s">
        <v>2318</v>
      </c>
      <c r="L689" s="7">
        <v>80.173405654174871</v>
      </c>
      <c r="M689" s="7">
        <v>69.050295857988161</v>
      </c>
      <c r="N689" s="9">
        <v>0.86126185228845276</v>
      </c>
    </row>
    <row r="690" spans="1:14" x14ac:dyDescent="0.25">
      <c r="A690" s="5" t="s">
        <v>2208</v>
      </c>
      <c r="B690" s="1" t="s">
        <v>2117</v>
      </c>
      <c r="C690" t="s">
        <v>2209</v>
      </c>
      <c r="D690" s="26" t="s">
        <v>2210</v>
      </c>
      <c r="E690" s="1" t="s">
        <v>25</v>
      </c>
      <c r="F690" s="7">
        <v>49.46</v>
      </c>
      <c r="G690" s="7">
        <v>3.55</v>
      </c>
      <c r="H690" t="s">
        <v>26</v>
      </c>
      <c r="I690" t="s">
        <v>27</v>
      </c>
      <c r="J690" s="15" t="s">
        <v>28</v>
      </c>
      <c r="K690" t="s">
        <v>2319</v>
      </c>
      <c r="L690" s="7">
        <v>73.115339749198014</v>
      </c>
      <c r="M690" s="7">
        <v>70.254593175853017</v>
      </c>
      <c r="N690" s="9">
        <v>0.96087351049508896</v>
      </c>
    </row>
    <row r="691" spans="1:14" x14ac:dyDescent="0.25">
      <c r="A691" s="5" t="s">
        <v>2208</v>
      </c>
      <c r="B691" s="1" t="s">
        <v>2117</v>
      </c>
      <c r="C691" t="s">
        <v>2209</v>
      </c>
      <c r="D691" s="26" t="s">
        <v>2210</v>
      </c>
      <c r="E691" s="1" t="s">
        <v>25</v>
      </c>
      <c r="F691" s="7">
        <v>49.46</v>
      </c>
      <c r="G691" s="7">
        <v>3.55</v>
      </c>
      <c r="H691" t="s">
        <v>26</v>
      </c>
      <c r="I691" t="s">
        <v>27</v>
      </c>
      <c r="J691" s="15" t="s">
        <v>28</v>
      </c>
      <c r="K691" t="s">
        <v>2320</v>
      </c>
      <c r="L691" s="7">
        <v>58.892081736909319</v>
      </c>
      <c r="M691" s="7">
        <v>54.695402298850567</v>
      </c>
      <c r="N691" s="9">
        <v>0.92873949579831927</v>
      </c>
    </row>
    <row r="692" spans="1:14" x14ac:dyDescent="0.25">
      <c r="A692" s="5" t="s">
        <v>2208</v>
      </c>
      <c r="B692" s="1" t="s">
        <v>2117</v>
      </c>
      <c r="C692" t="s">
        <v>2209</v>
      </c>
      <c r="D692" s="26" t="s">
        <v>2210</v>
      </c>
      <c r="E692" s="1" t="s">
        <v>25</v>
      </c>
      <c r="F692" s="7">
        <v>49.46</v>
      </c>
      <c r="G692" s="7">
        <v>3.55</v>
      </c>
      <c r="H692" t="s">
        <v>26</v>
      </c>
      <c r="I692" t="s">
        <v>27</v>
      </c>
      <c r="J692" s="15" t="s">
        <v>28</v>
      </c>
      <c r="K692" t="s">
        <v>2321</v>
      </c>
      <c r="L692" s="7">
        <v>66.237839221710175</v>
      </c>
      <c r="M692" s="7">
        <v>59.511520737327174</v>
      </c>
      <c r="N692" s="9">
        <v>0.89845202435017879</v>
      </c>
    </row>
    <row r="693" spans="1:14" x14ac:dyDescent="0.25">
      <c r="A693" s="5" t="s">
        <v>2208</v>
      </c>
      <c r="B693" s="1" t="s">
        <v>2117</v>
      </c>
      <c r="C693" t="s">
        <v>2209</v>
      </c>
      <c r="D693" s="26" t="s">
        <v>2210</v>
      </c>
      <c r="E693" s="1" t="s">
        <v>25</v>
      </c>
      <c r="F693" s="7">
        <v>49.29</v>
      </c>
      <c r="G693" s="7">
        <v>3.69</v>
      </c>
      <c r="H693" t="s">
        <v>26</v>
      </c>
      <c r="I693" t="s">
        <v>27</v>
      </c>
      <c r="J693" s="15" t="s">
        <v>28</v>
      </c>
      <c r="K693" t="s">
        <v>2322</v>
      </c>
      <c r="L693" s="7">
        <v>55.594982506361326</v>
      </c>
      <c r="M693" s="7">
        <v>55.594982506361326</v>
      </c>
      <c r="N693" s="9">
        <v>1</v>
      </c>
    </row>
    <row r="694" spans="1:14" x14ac:dyDescent="0.25">
      <c r="A694" s="5" t="s">
        <v>2208</v>
      </c>
      <c r="B694" s="1" t="s">
        <v>2117</v>
      </c>
      <c r="C694" t="s">
        <v>2209</v>
      </c>
      <c r="D694" s="26" t="s">
        <v>2210</v>
      </c>
      <c r="E694" s="1" t="s">
        <v>25</v>
      </c>
      <c r="F694" s="7">
        <v>49.29</v>
      </c>
      <c r="G694" s="7">
        <v>3.69</v>
      </c>
      <c r="H694" t="s">
        <v>26</v>
      </c>
      <c r="I694" t="s">
        <v>27</v>
      </c>
      <c r="J694" s="15" t="s">
        <v>28</v>
      </c>
      <c r="K694" t="s">
        <v>2323</v>
      </c>
      <c r="L694" s="7">
        <v>77.223774595412749</v>
      </c>
      <c r="M694" s="7">
        <v>67.438351379671687</v>
      </c>
      <c r="N694" s="9">
        <v>0.87328483660623435</v>
      </c>
    </row>
    <row r="695" spans="1:14" x14ac:dyDescent="0.25">
      <c r="A695" s="5" t="s">
        <v>2208</v>
      </c>
      <c r="B695" s="1" t="s">
        <v>2117</v>
      </c>
      <c r="C695" t="s">
        <v>2209</v>
      </c>
      <c r="D695" s="26" t="s">
        <v>2210</v>
      </c>
      <c r="E695" s="1" t="s">
        <v>25</v>
      </c>
      <c r="F695" s="7">
        <v>49.29</v>
      </c>
      <c r="G695" s="7">
        <v>3.69</v>
      </c>
      <c r="H695" t="s">
        <v>26</v>
      </c>
      <c r="I695" t="s">
        <v>27</v>
      </c>
      <c r="J695" s="15" t="s">
        <v>28</v>
      </c>
      <c r="K695" t="s">
        <v>2324</v>
      </c>
      <c r="L695" s="7">
        <v>64.319356817385213</v>
      </c>
    </row>
    <row r="696" spans="1:14" x14ac:dyDescent="0.25">
      <c r="A696" s="5" t="s">
        <v>2208</v>
      </c>
      <c r="B696" s="1" t="s">
        <v>2117</v>
      </c>
      <c r="C696" t="s">
        <v>2209</v>
      </c>
      <c r="D696" s="26" t="s">
        <v>2210</v>
      </c>
      <c r="E696" s="1" t="s">
        <v>25</v>
      </c>
      <c r="F696" s="7">
        <v>49.29</v>
      </c>
      <c r="G696" s="7">
        <v>3.69</v>
      </c>
      <c r="H696" t="s">
        <v>26</v>
      </c>
      <c r="I696" t="s">
        <v>27</v>
      </c>
      <c r="J696" s="15" t="s">
        <v>28</v>
      </c>
      <c r="K696" t="s">
        <v>2325</v>
      </c>
      <c r="L696" s="7">
        <v>77.083742552216322</v>
      </c>
      <c r="M696" s="7">
        <v>61.0777843252799</v>
      </c>
      <c r="N696" s="9">
        <v>0.79235623885160966</v>
      </c>
    </row>
    <row r="697" spans="1:14" x14ac:dyDescent="0.25">
      <c r="A697" s="5" t="s">
        <v>2208</v>
      </c>
      <c r="B697" s="1" t="s">
        <v>2117</v>
      </c>
      <c r="C697" t="s">
        <v>2209</v>
      </c>
      <c r="D697" s="26" t="s">
        <v>2210</v>
      </c>
      <c r="E697" s="1" t="s">
        <v>25</v>
      </c>
      <c r="F697" s="7">
        <v>49.29</v>
      </c>
      <c r="G697" s="7">
        <v>3.69</v>
      </c>
      <c r="H697" t="s">
        <v>26</v>
      </c>
      <c r="I697" t="s">
        <v>27</v>
      </c>
      <c r="J697" s="15" t="s">
        <v>28</v>
      </c>
      <c r="K697" t="s">
        <v>2326</v>
      </c>
      <c r="L697" s="7">
        <v>62.867519137091165</v>
      </c>
      <c r="M697" s="7">
        <v>53.910229645093949</v>
      </c>
      <c r="N697" s="9">
        <v>0.85752118717354464</v>
      </c>
    </row>
    <row r="698" spans="1:14" x14ac:dyDescent="0.25">
      <c r="A698" s="5" t="s">
        <v>2208</v>
      </c>
      <c r="B698" s="1" t="s">
        <v>2117</v>
      </c>
      <c r="C698" t="s">
        <v>2209</v>
      </c>
      <c r="D698" s="26" t="s">
        <v>2210</v>
      </c>
      <c r="E698" s="1" t="s">
        <v>25</v>
      </c>
      <c r="F698" s="7">
        <v>49.46</v>
      </c>
      <c r="G698" s="7">
        <v>3.55</v>
      </c>
      <c r="H698" t="s">
        <v>26</v>
      </c>
      <c r="I698" t="s">
        <v>27</v>
      </c>
      <c r="J698" s="15" t="s">
        <v>28</v>
      </c>
      <c r="K698" t="s">
        <v>2327</v>
      </c>
      <c r="L698" s="7">
        <v>71.257778497176361</v>
      </c>
      <c r="M698" s="7">
        <v>68.454192295241185</v>
      </c>
      <c r="N698" s="9">
        <v>0.96065571701696728</v>
      </c>
    </row>
    <row r="699" spans="1:14" x14ac:dyDescent="0.25">
      <c r="A699" s="5" t="s">
        <v>2208</v>
      </c>
      <c r="B699" s="1" t="s">
        <v>2117</v>
      </c>
      <c r="C699" t="s">
        <v>2209</v>
      </c>
      <c r="D699" s="26" t="s">
        <v>2210</v>
      </c>
      <c r="E699" s="1" t="s">
        <v>25</v>
      </c>
      <c r="F699" s="7">
        <v>49.46</v>
      </c>
      <c r="G699" s="7">
        <v>3.55</v>
      </c>
      <c r="H699" t="s">
        <v>26</v>
      </c>
      <c r="I699" t="s">
        <v>27</v>
      </c>
      <c r="J699" s="15" t="s">
        <v>28</v>
      </c>
      <c r="K699" t="s">
        <v>2328</v>
      </c>
      <c r="L699" s="7">
        <v>81.185851071157941</v>
      </c>
      <c r="M699" s="7">
        <v>74.861128332300055</v>
      </c>
      <c r="N699" s="9">
        <v>0.92209575122499632</v>
      </c>
    </row>
    <row r="700" spans="1:14" x14ac:dyDescent="0.25">
      <c r="A700" s="5" t="s">
        <v>2208</v>
      </c>
      <c r="B700" s="1" t="s">
        <v>2117</v>
      </c>
      <c r="C700" t="s">
        <v>2209</v>
      </c>
      <c r="D700" s="26" t="s">
        <v>2210</v>
      </c>
      <c r="E700" s="1" t="s">
        <v>25</v>
      </c>
      <c r="F700" s="7">
        <v>49.46</v>
      </c>
      <c r="G700" s="7">
        <v>3.55</v>
      </c>
      <c r="H700" t="s">
        <v>26</v>
      </c>
      <c r="I700" t="s">
        <v>27</v>
      </c>
      <c r="J700" s="15" t="s">
        <v>28</v>
      </c>
      <c r="K700" t="s">
        <v>2329</v>
      </c>
      <c r="L700" s="7">
        <v>76.56619385342789</v>
      </c>
      <c r="M700" s="7">
        <v>72.555744680851063</v>
      </c>
      <c r="N700" s="9">
        <v>0.94762115013508297</v>
      </c>
    </row>
    <row r="701" spans="1:14" x14ac:dyDescent="0.25">
      <c r="A701" s="5" t="s">
        <v>2208</v>
      </c>
      <c r="B701" s="1" t="s">
        <v>2117</v>
      </c>
      <c r="C701" t="s">
        <v>2209</v>
      </c>
      <c r="D701" s="26" t="s">
        <v>2210</v>
      </c>
      <c r="E701" s="1" t="s">
        <v>25</v>
      </c>
      <c r="F701" s="7">
        <v>49.46</v>
      </c>
      <c r="G701" s="7">
        <v>3.55</v>
      </c>
      <c r="H701" t="s">
        <v>26</v>
      </c>
      <c r="I701" t="s">
        <v>27</v>
      </c>
      <c r="J701" s="15" t="s">
        <v>28</v>
      </c>
      <c r="K701" t="s">
        <v>2330</v>
      </c>
      <c r="L701" s="7">
        <v>63.308121735998554</v>
      </c>
      <c r="M701" s="7">
        <v>58.575364667747152</v>
      </c>
      <c r="N701" s="9">
        <v>0.9252424975110225</v>
      </c>
    </row>
    <row r="702" spans="1:14" x14ac:dyDescent="0.25">
      <c r="A702" s="5" t="s">
        <v>2208</v>
      </c>
      <c r="B702" s="1" t="s">
        <v>2117</v>
      </c>
      <c r="C702" t="s">
        <v>2209</v>
      </c>
      <c r="D702" s="26" t="s">
        <v>2210</v>
      </c>
      <c r="E702" s="1" t="s">
        <v>25</v>
      </c>
      <c r="F702" s="7">
        <v>49.46</v>
      </c>
      <c r="G702" s="7">
        <v>3.55</v>
      </c>
      <c r="H702" t="s">
        <v>26</v>
      </c>
      <c r="I702" t="s">
        <v>27</v>
      </c>
      <c r="J702" s="15" t="s">
        <v>28</v>
      </c>
      <c r="K702" t="s">
        <v>2331</v>
      </c>
      <c r="L702" s="7">
        <v>51.996927803379414</v>
      </c>
      <c r="M702" s="7">
        <v>49.59447004608294</v>
      </c>
      <c r="N702" s="9">
        <v>0.95379615952732633</v>
      </c>
    </row>
    <row r="703" spans="1:14" x14ac:dyDescent="0.25">
      <c r="A703" s="5" t="s">
        <v>2208</v>
      </c>
      <c r="B703" s="1" t="s">
        <v>2117</v>
      </c>
      <c r="C703" t="s">
        <v>2209</v>
      </c>
      <c r="D703" s="26" t="s">
        <v>2210</v>
      </c>
      <c r="E703" s="1" t="s">
        <v>25</v>
      </c>
      <c r="F703" s="7">
        <v>49.46</v>
      </c>
      <c r="G703" s="7">
        <v>3.55</v>
      </c>
      <c r="H703" t="s">
        <v>26</v>
      </c>
      <c r="I703" t="s">
        <v>27</v>
      </c>
      <c r="J703" s="15" t="s">
        <v>28</v>
      </c>
      <c r="K703" t="s">
        <v>2332</v>
      </c>
      <c r="L703" s="7">
        <v>59.740303770002697</v>
      </c>
      <c r="M703" s="7">
        <v>56.789259560618369</v>
      </c>
      <c r="N703" s="9">
        <v>0.9506021224675103</v>
      </c>
    </row>
    <row r="704" spans="1:14" x14ac:dyDescent="0.25">
      <c r="A704" s="5" t="s">
        <v>2208</v>
      </c>
      <c r="B704" s="1" t="s">
        <v>2117</v>
      </c>
      <c r="C704" t="s">
        <v>2209</v>
      </c>
      <c r="D704" s="26" t="s">
        <v>2210</v>
      </c>
      <c r="E704" s="1" t="s">
        <v>25</v>
      </c>
      <c r="F704" s="7">
        <v>49.46</v>
      </c>
      <c r="G704" s="7">
        <v>3.55</v>
      </c>
      <c r="H704" t="s">
        <v>26</v>
      </c>
      <c r="I704" t="s">
        <v>27</v>
      </c>
      <c r="J704" s="15" t="s">
        <v>28</v>
      </c>
      <c r="K704" t="s">
        <v>2333</v>
      </c>
      <c r="L704" s="7">
        <v>62.177579365079374</v>
      </c>
      <c r="M704" s="7">
        <v>55.973214285714292</v>
      </c>
      <c r="N704" s="9">
        <v>0.90021539688871155</v>
      </c>
    </row>
    <row r="705" spans="1:14" x14ac:dyDescent="0.25">
      <c r="A705" s="5" t="s">
        <v>2208</v>
      </c>
      <c r="B705" s="1" t="s">
        <v>2117</v>
      </c>
      <c r="C705" t="s">
        <v>2209</v>
      </c>
      <c r="D705" s="26" t="s">
        <v>2210</v>
      </c>
      <c r="E705" s="1" t="s">
        <v>25</v>
      </c>
      <c r="F705" s="7">
        <v>49.46</v>
      </c>
      <c r="G705" s="7">
        <v>3.55</v>
      </c>
      <c r="H705" t="s">
        <v>26</v>
      </c>
      <c r="I705" t="s">
        <v>27</v>
      </c>
      <c r="J705" s="15" t="s">
        <v>28</v>
      </c>
      <c r="K705" t="s">
        <v>2334</v>
      </c>
      <c r="L705" s="7">
        <v>55.311213991769549</v>
      </c>
      <c r="M705" s="7">
        <v>48.708333333333321</v>
      </c>
      <c r="N705" s="9">
        <v>0.88062311090444056</v>
      </c>
    </row>
    <row r="706" spans="1:14" x14ac:dyDescent="0.25">
      <c r="A706" s="5" t="s">
        <v>2208</v>
      </c>
      <c r="B706" s="1" t="s">
        <v>2117</v>
      </c>
      <c r="C706" t="s">
        <v>2209</v>
      </c>
      <c r="D706" s="26" t="s">
        <v>2210</v>
      </c>
      <c r="E706" s="1" t="s">
        <v>25</v>
      </c>
      <c r="F706" s="7">
        <v>49.46</v>
      </c>
      <c r="G706" s="7">
        <v>3.55</v>
      </c>
      <c r="H706" t="s">
        <v>26</v>
      </c>
      <c r="I706" t="s">
        <v>27</v>
      </c>
      <c r="J706" s="15" t="s">
        <v>28</v>
      </c>
      <c r="K706" t="s">
        <v>2335</v>
      </c>
      <c r="L706" s="7">
        <v>47.016460905349788</v>
      </c>
      <c r="M706" s="7">
        <v>42.429629629629623</v>
      </c>
      <c r="N706" s="9">
        <v>0.90244201312910288</v>
      </c>
    </row>
    <row r="707" spans="1:14" x14ac:dyDescent="0.25">
      <c r="A707" s="5" t="s">
        <v>2208</v>
      </c>
      <c r="B707" s="1" t="s">
        <v>2117</v>
      </c>
      <c r="C707" t="s">
        <v>2209</v>
      </c>
      <c r="D707" s="26" t="s">
        <v>2210</v>
      </c>
      <c r="E707" s="1" t="s">
        <v>25</v>
      </c>
      <c r="F707" s="7">
        <v>49.46</v>
      </c>
      <c r="G707" s="7">
        <v>3.55</v>
      </c>
      <c r="H707" t="s">
        <v>26</v>
      </c>
      <c r="I707" t="s">
        <v>27</v>
      </c>
      <c r="J707" s="15" t="s">
        <v>28</v>
      </c>
      <c r="K707" t="s">
        <v>2336</v>
      </c>
      <c r="L707" s="7">
        <v>56.071127946127945</v>
      </c>
      <c r="M707" s="7">
        <v>47.159090909090892</v>
      </c>
      <c r="N707" s="9">
        <v>0.84105835991743261</v>
      </c>
    </row>
    <row r="708" spans="1:14" x14ac:dyDescent="0.25">
      <c r="A708" s="5" t="s">
        <v>2208</v>
      </c>
      <c r="B708" s="1" t="s">
        <v>2117</v>
      </c>
      <c r="C708" t="s">
        <v>2209</v>
      </c>
      <c r="D708" s="26" t="s">
        <v>2210</v>
      </c>
      <c r="E708" s="1" t="s">
        <v>25</v>
      </c>
      <c r="F708" s="7">
        <v>49.46</v>
      </c>
      <c r="G708" s="7">
        <v>3.55</v>
      </c>
      <c r="H708" t="s">
        <v>26</v>
      </c>
      <c r="I708" t="s">
        <v>27</v>
      </c>
      <c r="J708" s="15" t="s">
        <v>28</v>
      </c>
      <c r="K708" t="s">
        <v>2337</v>
      </c>
      <c r="L708" s="7">
        <v>51.255341880341888</v>
      </c>
      <c r="M708" s="7">
        <v>44.22115384615384</v>
      </c>
      <c r="N708" s="9">
        <v>0.86276185513288151</v>
      </c>
    </row>
    <row r="709" spans="1:14" x14ac:dyDescent="0.25">
      <c r="A709" s="5" t="s">
        <v>2208</v>
      </c>
      <c r="B709" s="1" t="s">
        <v>2117</v>
      </c>
      <c r="C709" t="s">
        <v>2209</v>
      </c>
      <c r="D709" s="26" t="s">
        <v>2210</v>
      </c>
      <c r="E709" s="1" t="s">
        <v>25</v>
      </c>
      <c r="F709" s="7">
        <v>49.46</v>
      </c>
      <c r="G709" s="7">
        <v>3.55</v>
      </c>
      <c r="H709" t="s">
        <v>26</v>
      </c>
      <c r="I709" t="s">
        <v>27</v>
      </c>
      <c r="J709" s="15" t="s">
        <v>28</v>
      </c>
      <c r="K709" t="s">
        <v>2338</v>
      </c>
      <c r="L709" s="7">
        <v>72.718253968253961</v>
      </c>
      <c r="M709" s="7">
        <v>66.008086253369271</v>
      </c>
      <c r="N709" s="9">
        <v>0.90772375093309998</v>
      </c>
    </row>
    <row r="710" spans="1:14" x14ac:dyDescent="0.25">
      <c r="A710" s="5" t="s">
        <v>2208</v>
      </c>
      <c r="B710" s="1" t="s">
        <v>2117</v>
      </c>
      <c r="C710" t="s">
        <v>2209</v>
      </c>
      <c r="D710" s="26" t="s">
        <v>2210</v>
      </c>
      <c r="E710" s="1" t="s">
        <v>25</v>
      </c>
      <c r="F710" s="7">
        <v>49.46</v>
      </c>
      <c r="G710" s="7">
        <v>3.55</v>
      </c>
      <c r="H710" t="s">
        <v>26</v>
      </c>
      <c r="I710" t="s">
        <v>27</v>
      </c>
      <c r="J710" s="15" t="s">
        <v>28</v>
      </c>
      <c r="K710" t="s">
        <v>2339</v>
      </c>
      <c r="L710" s="7">
        <v>70.883158943697055</v>
      </c>
      <c r="M710" s="7">
        <v>64.811659192825118</v>
      </c>
      <c r="N710" s="9">
        <v>0.91434496089974526</v>
      </c>
    </row>
    <row r="711" spans="1:14" x14ac:dyDescent="0.25">
      <c r="A711" s="5" t="s">
        <v>2208</v>
      </c>
      <c r="B711" s="1" t="s">
        <v>2117</v>
      </c>
      <c r="C711" t="s">
        <v>2209</v>
      </c>
      <c r="D711" s="26" t="s">
        <v>2210</v>
      </c>
      <c r="E711" s="1" t="s">
        <v>25</v>
      </c>
      <c r="F711" s="7">
        <v>49.46</v>
      </c>
      <c r="G711" s="7">
        <v>3.55</v>
      </c>
      <c r="H711" t="s">
        <v>26</v>
      </c>
      <c r="I711" t="s">
        <v>27</v>
      </c>
      <c r="J711" s="15" t="s">
        <v>28</v>
      </c>
      <c r="K711" t="s">
        <v>2340</v>
      </c>
      <c r="L711" s="7">
        <v>76.851851851851848</v>
      </c>
      <c r="M711" s="7">
        <v>68.758215962441312</v>
      </c>
      <c r="N711" s="9">
        <v>0.89468521975224846</v>
      </c>
    </row>
    <row r="712" spans="1:14" x14ac:dyDescent="0.25">
      <c r="A712" s="5" t="s">
        <v>2208</v>
      </c>
      <c r="B712" s="1" t="s">
        <v>2117</v>
      </c>
      <c r="C712" t="s">
        <v>2209</v>
      </c>
      <c r="D712" s="26" t="s">
        <v>2210</v>
      </c>
      <c r="E712" s="1" t="s">
        <v>25</v>
      </c>
      <c r="F712" s="7">
        <v>49.46</v>
      </c>
      <c r="G712" s="7">
        <v>3.55</v>
      </c>
      <c r="H712" t="s">
        <v>26</v>
      </c>
      <c r="I712" t="s">
        <v>27</v>
      </c>
      <c r="J712" s="15" t="s">
        <v>28</v>
      </c>
      <c r="K712" t="s">
        <v>2341</v>
      </c>
      <c r="L712" s="7">
        <v>72.600151171579739</v>
      </c>
      <c r="M712" s="7">
        <v>70.047619047619051</v>
      </c>
      <c r="N712" s="9">
        <v>0.96484122852680898</v>
      </c>
    </row>
    <row r="713" spans="1:14" x14ac:dyDescent="0.25">
      <c r="A713" s="5" t="s">
        <v>2208</v>
      </c>
      <c r="B713" s="1" t="s">
        <v>2117</v>
      </c>
      <c r="C713" t="s">
        <v>2209</v>
      </c>
      <c r="D713" s="26" t="s">
        <v>2210</v>
      </c>
      <c r="E713" s="1" t="s">
        <v>25</v>
      </c>
      <c r="F713" s="7">
        <v>49.46</v>
      </c>
      <c r="G713" s="7">
        <v>3.55</v>
      </c>
      <c r="H713" t="s">
        <v>26</v>
      </c>
      <c r="I713" t="s">
        <v>27</v>
      </c>
      <c r="J713" s="15" t="s">
        <v>28</v>
      </c>
      <c r="K713" t="s">
        <v>2342</v>
      </c>
      <c r="L713" s="7">
        <v>76.379440665154945</v>
      </c>
      <c r="M713" s="7">
        <v>69.142857142857153</v>
      </c>
      <c r="N713" s="9">
        <v>0.9052548243443842</v>
      </c>
    </row>
    <row r="714" spans="1:14" x14ac:dyDescent="0.25">
      <c r="A714" s="5" t="s">
        <v>2208</v>
      </c>
      <c r="B714" s="1" t="s">
        <v>2117</v>
      </c>
      <c r="C714" t="s">
        <v>2209</v>
      </c>
      <c r="D714" s="26" t="s">
        <v>2210</v>
      </c>
      <c r="E714" s="1" t="s">
        <v>25</v>
      </c>
      <c r="F714" s="7">
        <v>49.46</v>
      </c>
      <c r="G714" s="7">
        <v>3.55</v>
      </c>
      <c r="H714" t="s">
        <v>26</v>
      </c>
      <c r="I714" t="s">
        <v>27</v>
      </c>
      <c r="J714" s="15" t="s">
        <v>28</v>
      </c>
      <c r="K714" t="s">
        <v>2343</v>
      </c>
      <c r="L714" s="7">
        <v>71.612237237237238</v>
      </c>
      <c r="M714" s="7">
        <v>58.0608108108108</v>
      </c>
      <c r="N714" s="9">
        <v>0.81076660988074944</v>
      </c>
    </row>
    <row r="715" spans="1:14" x14ac:dyDescent="0.25">
      <c r="A715" s="5" t="s">
        <v>2208</v>
      </c>
      <c r="B715" s="1" t="s">
        <v>2117</v>
      </c>
      <c r="C715" t="s">
        <v>2209</v>
      </c>
      <c r="D715" s="26" t="s">
        <v>2210</v>
      </c>
      <c r="E715" s="1" t="s">
        <v>25</v>
      </c>
      <c r="F715" s="7">
        <v>49.46</v>
      </c>
      <c r="G715" s="7">
        <v>3.55</v>
      </c>
      <c r="H715" t="s">
        <v>26</v>
      </c>
      <c r="I715" t="s">
        <v>27</v>
      </c>
      <c r="J715" s="15" t="s">
        <v>28</v>
      </c>
      <c r="K715" t="s">
        <v>2344</v>
      </c>
      <c r="L715" s="7">
        <v>71.655328798185948</v>
      </c>
      <c r="M715" s="7">
        <v>62.000000000000007</v>
      </c>
      <c r="N715" s="9">
        <v>0.865253164556962</v>
      </c>
    </row>
    <row r="716" spans="1:14" x14ac:dyDescent="0.25">
      <c r="A716" s="5" t="s">
        <v>2208</v>
      </c>
      <c r="B716" s="1" t="s">
        <v>2117</v>
      </c>
      <c r="C716" t="s">
        <v>2209</v>
      </c>
      <c r="D716" s="26" t="s">
        <v>2210</v>
      </c>
      <c r="E716" s="1" t="s">
        <v>25</v>
      </c>
      <c r="F716" s="7">
        <v>49.46</v>
      </c>
      <c r="G716" s="7">
        <v>3.55</v>
      </c>
      <c r="H716" t="s">
        <v>26</v>
      </c>
      <c r="I716" t="s">
        <v>27</v>
      </c>
      <c r="J716" s="15" t="s">
        <v>28</v>
      </c>
      <c r="K716" t="s">
        <v>2345</v>
      </c>
      <c r="L716" s="7">
        <v>45.3125</v>
      </c>
      <c r="M716" s="7">
        <v>43.046875</v>
      </c>
      <c r="N716" s="9">
        <v>0.95</v>
      </c>
    </row>
    <row r="717" spans="1:14" x14ac:dyDescent="0.25">
      <c r="A717" s="5" t="s">
        <v>2208</v>
      </c>
      <c r="B717" s="1" t="s">
        <v>2117</v>
      </c>
      <c r="C717" t="s">
        <v>2209</v>
      </c>
      <c r="D717" s="26" t="s">
        <v>2210</v>
      </c>
      <c r="E717" s="1" t="s">
        <v>25</v>
      </c>
      <c r="F717" s="7">
        <v>49.46</v>
      </c>
      <c r="G717" s="7">
        <v>3.55</v>
      </c>
      <c r="H717" t="s">
        <v>26</v>
      </c>
      <c r="I717" t="s">
        <v>27</v>
      </c>
      <c r="J717" s="15" t="s">
        <v>28</v>
      </c>
      <c r="K717" t="s">
        <v>2346</v>
      </c>
      <c r="L717" s="7">
        <v>80.476846094629011</v>
      </c>
      <c r="M717" s="7">
        <v>75.511813821282644</v>
      </c>
      <c r="N717" s="9">
        <v>0.93830483531240516</v>
      </c>
    </row>
    <row r="718" spans="1:14" x14ac:dyDescent="0.25">
      <c r="A718" s="5" t="s">
        <v>2208</v>
      </c>
      <c r="B718" s="1" t="s">
        <v>2117</v>
      </c>
      <c r="C718" t="s">
        <v>2209</v>
      </c>
      <c r="D718" s="26" t="s">
        <v>2210</v>
      </c>
      <c r="E718" s="1" t="s">
        <v>25</v>
      </c>
      <c r="F718" s="7">
        <v>49.46</v>
      </c>
      <c r="G718" s="7">
        <v>3.55</v>
      </c>
      <c r="H718" t="s">
        <v>26</v>
      </c>
      <c r="I718" t="s">
        <v>27</v>
      </c>
      <c r="J718" s="15" t="s">
        <v>28</v>
      </c>
      <c r="K718" t="s">
        <v>2347</v>
      </c>
      <c r="L718" s="7">
        <v>81.310347312292848</v>
      </c>
      <c r="M718" s="7">
        <v>76.723086900129701</v>
      </c>
      <c r="N718" s="9">
        <v>0.94358331302479115</v>
      </c>
    </row>
    <row r="719" spans="1:14" x14ac:dyDescent="0.25">
      <c r="A719" s="5" t="s">
        <v>2208</v>
      </c>
      <c r="B719" s="1" t="s">
        <v>2117</v>
      </c>
      <c r="C719" t="s">
        <v>2209</v>
      </c>
      <c r="D719" s="26" t="s">
        <v>2210</v>
      </c>
      <c r="E719" s="1" t="s">
        <v>25</v>
      </c>
      <c r="F719" s="7">
        <v>49.46</v>
      </c>
      <c r="G719" s="7">
        <v>3.55</v>
      </c>
      <c r="H719" t="s">
        <v>26</v>
      </c>
      <c r="I719" t="s">
        <v>27</v>
      </c>
      <c r="J719" s="15" t="s">
        <v>28</v>
      </c>
      <c r="K719" t="s">
        <v>2348</v>
      </c>
      <c r="L719" s="7">
        <v>74.339483268054707</v>
      </c>
      <c r="M719" s="7">
        <v>69.482374768089045</v>
      </c>
      <c r="N719" s="9">
        <v>0.93466313879998597</v>
      </c>
    </row>
    <row r="720" spans="1:14" x14ac:dyDescent="0.25">
      <c r="A720" s="5" t="s">
        <v>2208</v>
      </c>
      <c r="B720" s="1" t="s">
        <v>2117</v>
      </c>
      <c r="C720" t="s">
        <v>2209</v>
      </c>
      <c r="D720" s="26" t="s">
        <v>2210</v>
      </c>
      <c r="E720" s="1" t="s">
        <v>25</v>
      </c>
      <c r="F720" s="7">
        <v>49.46</v>
      </c>
      <c r="G720" s="7">
        <v>3.55</v>
      </c>
      <c r="H720" t="s">
        <v>26</v>
      </c>
      <c r="I720" t="s">
        <v>27</v>
      </c>
      <c r="J720" s="15" t="s">
        <v>28</v>
      </c>
      <c r="K720" t="s">
        <v>2349</v>
      </c>
      <c r="L720" s="7">
        <v>71.786860615993987</v>
      </c>
      <c r="M720" s="7">
        <v>66.81929932390905</v>
      </c>
      <c r="N720" s="9">
        <v>0.93080124622446325</v>
      </c>
    </row>
    <row r="721" spans="1:14" x14ac:dyDescent="0.25">
      <c r="A721" s="5" t="s">
        <v>2208</v>
      </c>
      <c r="B721" s="1" t="s">
        <v>2117</v>
      </c>
      <c r="C721" t="s">
        <v>2209</v>
      </c>
      <c r="D721" s="26" t="s">
        <v>2210</v>
      </c>
      <c r="E721" s="1" t="s">
        <v>25</v>
      </c>
      <c r="F721" s="7">
        <v>49.46</v>
      </c>
      <c r="G721" s="7">
        <v>3.55</v>
      </c>
      <c r="H721" t="s">
        <v>26</v>
      </c>
      <c r="I721" t="s">
        <v>27</v>
      </c>
      <c r="J721" s="15" t="s">
        <v>28</v>
      </c>
      <c r="K721" t="s">
        <v>2350</v>
      </c>
      <c r="L721" s="7">
        <v>77.811073059360723</v>
      </c>
      <c r="M721" s="7">
        <v>72.289726027397265</v>
      </c>
      <c r="N721" s="9">
        <v>0.9290416284613976</v>
      </c>
    </row>
    <row r="722" spans="1:14" x14ac:dyDescent="0.25">
      <c r="A722" s="5" t="s">
        <v>2208</v>
      </c>
      <c r="B722" s="1" t="s">
        <v>2117</v>
      </c>
      <c r="C722" t="s">
        <v>2209</v>
      </c>
      <c r="D722" s="26" t="s">
        <v>2210</v>
      </c>
      <c r="E722" s="1" t="s">
        <v>25</v>
      </c>
      <c r="F722" s="7">
        <v>49.46</v>
      </c>
      <c r="G722" s="7">
        <v>3.55</v>
      </c>
      <c r="H722" t="s">
        <v>26</v>
      </c>
      <c r="I722" t="s">
        <v>27</v>
      </c>
      <c r="J722" s="15" t="s">
        <v>28</v>
      </c>
      <c r="K722" t="s">
        <v>2351</v>
      </c>
      <c r="L722" s="7">
        <v>64.795524691358025</v>
      </c>
      <c r="M722" s="7">
        <v>56.921875</v>
      </c>
      <c r="N722" s="9">
        <v>0.87848466805596903</v>
      </c>
    </row>
    <row r="723" spans="1:14" x14ac:dyDescent="0.25">
      <c r="A723" s="5" t="s">
        <v>2208</v>
      </c>
      <c r="B723" s="1" t="s">
        <v>2117</v>
      </c>
      <c r="C723" t="s">
        <v>2209</v>
      </c>
      <c r="D723" s="26" t="s">
        <v>2210</v>
      </c>
      <c r="E723" s="1" t="s">
        <v>25</v>
      </c>
      <c r="F723" s="7">
        <v>49.46</v>
      </c>
      <c r="G723" s="7">
        <v>3.55</v>
      </c>
      <c r="H723" t="s">
        <v>26</v>
      </c>
      <c r="I723" t="s">
        <v>27</v>
      </c>
      <c r="J723" s="15" t="s">
        <v>28</v>
      </c>
      <c r="K723" t="s">
        <v>2352</v>
      </c>
      <c r="L723" s="7">
        <v>79.799556110417541</v>
      </c>
      <c r="M723" s="7">
        <v>72.00374531835206</v>
      </c>
      <c r="N723" s="9">
        <v>0.90230759202120725</v>
      </c>
    </row>
    <row r="724" spans="1:14" x14ac:dyDescent="0.25">
      <c r="A724" s="5" t="s">
        <v>2208</v>
      </c>
      <c r="B724" s="1" t="s">
        <v>2117</v>
      </c>
      <c r="C724" t="s">
        <v>2209</v>
      </c>
      <c r="D724" s="26" t="s">
        <v>2210</v>
      </c>
      <c r="E724" s="1" t="s">
        <v>25</v>
      </c>
      <c r="F724" s="7">
        <v>49.46</v>
      </c>
      <c r="G724" s="7">
        <v>3.55</v>
      </c>
      <c r="H724" t="s">
        <v>26</v>
      </c>
      <c r="I724" t="s">
        <v>27</v>
      </c>
      <c r="J724" s="15" t="s">
        <v>28</v>
      </c>
      <c r="K724" t="s">
        <v>2353</v>
      </c>
      <c r="L724" s="7">
        <v>80.886476264997384</v>
      </c>
      <c r="M724" s="7">
        <v>75.598591549295762</v>
      </c>
      <c r="N724" s="9">
        <v>0.9346258489691448</v>
      </c>
    </row>
    <row r="725" spans="1:14" x14ac:dyDescent="0.25">
      <c r="A725" s="5" t="s">
        <v>2208</v>
      </c>
      <c r="B725" s="1" t="s">
        <v>2117</v>
      </c>
      <c r="C725" t="s">
        <v>2209</v>
      </c>
      <c r="D725" s="26" t="s">
        <v>2210</v>
      </c>
      <c r="E725" s="1" t="s">
        <v>25</v>
      </c>
      <c r="F725" s="7">
        <v>49.46</v>
      </c>
      <c r="G725" s="7">
        <v>3.55</v>
      </c>
      <c r="H725" t="s">
        <v>26</v>
      </c>
      <c r="I725" t="s">
        <v>27</v>
      </c>
      <c r="J725" s="15" t="s">
        <v>28</v>
      </c>
      <c r="K725" t="s">
        <v>2354</v>
      </c>
      <c r="L725" s="7">
        <v>74.69746974697469</v>
      </c>
      <c r="M725" s="7">
        <v>66.902970297029697</v>
      </c>
      <c r="N725" s="9">
        <v>0.8956524300441826</v>
      </c>
    </row>
    <row r="726" spans="1:14" x14ac:dyDescent="0.25">
      <c r="A726" s="5" t="s">
        <v>2208</v>
      </c>
      <c r="B726" s="1" t="s">
        <v>2117</v>
      </c>
      <c r="C726" t="s">
        <v>2209</v>
      </c>
      <c r="D726" s="26" t="s">
        <v>2210</v>
      </c>
      <c r="E726" s="1" t="s">
        <v>25</v>
      </c>
      <c r="F726" s="7">
        <v>49.46</v>
      </c>
      <c r="G726" s="7">
        <v>3.55</v>
      </c>
      <c r="H726" t="s">
        <v>26</v>
      </c>
      <c r="I726" t="s">
        <v>27</v>
      </c>
      <c r="J726" s="15" t="s">
        <v>28</v>
      </c>
      <c r="K726" t="s">
        <v>2355</v>
      </c>
      <c r="L726" s="7">
        <v>75.915487768936046</v>
      </c>
      <c r="M726" s="7">
        <v>68.928381962864734</v>
      </c>
      <c r="N726" s="9">
        <v>0.90796205080921089</v>
      </c>
    </row>
    <row r="727" spans="1:14" x14ac:dyDescent="0.25">
      <c r="A727" s="5" t="s">
        <v>2208</v>
      </c>
      <c r="B727" s="1" t="s">
        <v>2117</v>
      </c>
      <c r="C727" t="s">
        <v>2209</v>
      </c>
      <c r="D727" s="26" t="s">
        <v>2210</v>
      </c>
      <c r="E727" s="1" t="s">
        <v>25</v>
      </c>
      <c r="F727" s="7">
        <v>49.46</v>
      </c>
      <c r="G727" s="7">
        <v>3.55</v>
      </c>
      <c r="H727" t="s">
        <v>26</v>
      </c>
      <c r="I727" t="s">
        <v>27</v>
      </c>
      <c r="J727" s="15" t="s">
        <v>28</v>
      </c>
      <c r="K727" t="s">
        <v>2356</v>
      </c>
      <c r="L727" s="7">
        <v>78.462676594119898</v>
      </c>
      <c r="M727" s="7">
        <v>73.300687285223361</v>
      </c>
      <c r="N727" s="9">
        <v>0.93421089449192474</v>
      </c>
    </row>
    <row r="728" spans="1:14" x14ac:dyDescent="0.25">
      <c r="A728" s="5" t="s">
        <v>2208</v>
      </c>
      <c r="B728" s="1" t="s">
        <v>2117</v>
      </c>
      <c r="C728" t="s">
        <v>2209</v>
      </c>
      <c r="D728" s="26" t="s">
        <v>2210</v>
      </c>
      <c r="E728" s="1" t="s">
        <v>25</v>
      </c>
      <c r="F728" s="7">
        <v>49.46</v>
      </c>
      <c r="G728" s="7">
        <v>3.55</v>
      </c>
      <c r="H728" t="s">
        <v>26</v>
      </c>
      <c r="I728" t="s">
        <v>27</v>
      </c>
      <c r="J728" s="15" t="s">
        <v>28</v>
      </c>
      <c r="K728" t="s">
        <v>2357</v>
      </c>
      <c r="L728" s="7">
        <v>78.883395138030494</v>
      </c>
      <c r="M728" s="7">
        <v>73.016069221260835</v>
      </c>
      <c r="N728" s="9">
        <v>0.92562026638809103</v>
      </c>
    </row>
    <row r="729" spans="1:14" x14ac:dyDescent="0.25">
      <c r="A729" s="5" t="s">
        <v>2208</v>
      </c>
      <c r="B729" s="1" t="s">
        <v>2117</v>
      </c>
      <c r="C729" t="s">
        <v>2209</v>
      </c>
      <c r="D729" s="26" t="s">
        <v>2210</v>
      </c>
      <c r="E729" s="1" t="s">
        <v>25</v>
      </c>
      <c r="F729" s="7">
        <v>49.46</v>
      </c>
      <c r="G729" s="7">
        <v>3.55</v>
      </c>
      <c r="H729" t="s">
        <v>26</v>
      </c>
      <c r="I729" t="s">
        <v>27</v>
      </c>
      <c r="J729" s="15" t="s">
        <v>28</v>
      </c>
      <c r="K729" t="s">
        <v>2358</v>
      </c>
      <c r="L729" s="7">
        <v>71.815965874466798</v>
      </c>
      <c r="M729" s="7">
        <v>67.897623400365632</v>
      </c>
      <c r="N729" s="9">
        <v>0.94543911752227405</v>
      </c>
    </row>
    <row r="730" spans="1:14" x14ac:dyDescent="0.25">
      <c r="A730" s="5" t="s">
        <v>2208</v>
      </c>
      <c r="B730" s="1" t="s">
        <v>2117</v>
      </c>
      <c r="C730" t="s">
        <v>2209</v>
      </c>
      <c r="D730" s="26" t="s">
        <v>2210</v>
      </c>
      <c r="E730" s="1" t="s">
        <v>25</v>
      </c>
      <c r="F730" s="7">
        <v>49.46</v>
      </c>
      <c r="G730" s="7">
        <v>3.55</v>
      </c>
      <c r="H730" t="s">
        <v>26</v>
      </c>
      <c r="I730" t="s">
        <v>27</v>
      </c>
      <c r="J730" s="15" t="s">
        <v>28</v>
      </c>
      <c r="K730" t="s">
        <v>2359</v>
      </c>
      <c r="L730" s="7">
        <v>77.240896358543424</v>
      </c>
      <c r="M730" s="7">
        <v>68.862745098039227</v>
      </c>
      <c r="N730" s="9">
        <v>0.89153218495013609</v>
      </c>
    </row>
    <row r="731" spans="1:14" x14ac:dyDescent="0.25">
      <c r="A731" s="5" t="s">
        <v>2208</v>
      </c>
      <c r="B731" s="1" t="s">
        <v>2117</v>
      </c>
      <c r="C731" t="s">
        <v>2209</v>
      </c>
      <c r="D731" s="26" t="s">
        <v>2210</v>
      </c>
      <c r="E731" s="1" t="s">
        <v>25</v>
      </c>
      <c r="F731" s="7">
        <v>49.46</v>
      </c>
      <c r="G731" s="7">
        <v>3.55</v>
      </c>
      <c r="H731" t="s">
        <v>26</v>
      </c>
      <c r="I731" t="s">
        <v>27</v>
      </c>
      <c r="J731" s="15" t="s">
        <v>28</v>
      </c>
      <c r="K731" t="s">
        <v>2360</v>
      </c>
      <c r="L731" s="7">
        <v>66.484889797773235</v>
      </c>
      <c r="M731" s="7">
        <v>60.427402862985687</v>
      </c>
      <c r="N731" s="9">
        <v>0.90888926862611075</v>
      </c>
    </row>
    <row r="732" spans="1:14" x14ac:dyDescent="0.25">
      <c r="A732" s="5" t="s">
        <v>2208</v>
      </c>
      <c r="B732" s="1" t="s">
        <v>2117</v>
      </c>
      <c r="C732" t="s">
        <v>2209</v>
      </c>
      <c r="D732" s="26" t="s">
        <v>2210</v>
      </c>
      <c r="E732" s="1" t="s">
        <v>25</v>
      </c>
      <c r="F732" s="7">
        <v>49.46</v>
      </c>
      <c r="G732" s="7">
        <v>3.55</v>
      </c>
      <c r="H732" t="s">
        <v>26</v>
      </c>
      <c r="I732" t="s">
        <v>27</v>
      </c>
      <c r="J732" s="15" t="s">
        <v>28</v>
      </c>
      <c r="K732" t="s">
        <v>2361</v>
      </c>
      <c r="L732" s="7">
        <v>78.23915525114154</v>
      </c>
      <c r="M732" s="7">
        <v>66.664383561643817</v>
      </c>
      <c r="N732" s="9">
        <v>0.85205909173809946</v>
      </c>
    </row>
    <row r="733" spans="1:14" x14ac:dyDescent="0.25">
      <c r="A733" s="5" t="s">
        <v>2208</v>
      </c>
      <c r="B733" s="1" t="s">
        <v>2117</v>
      </c>
      <c r="C733" t="s">
        <v>2209</v>
      </c>
      <c r="D733" s="26" t="s">
        <v>2210</v>
      </c>
      <c r="E733" s="1" t="s">
        <v>25</v>
      </c>
      <c r="F733" s="7">
        <v>49.46</v>
      </c>
      <c r="G733" s="7">
        <v>3.55</v>
      </c>
      <c r="H733" t="s">
        <v>26</v>
      </c>
      <c r="I733" t="s">
        <v>27</v>
      </c>
      <c r="J733" s="15" t="s">
        <v>28</v>
      </c>
      <c r="K733" t="s">
        <v>2362</v>
      </c>
      <c r="L733" s="7">
        <v>70.078084997439845</v>
      </c>
      <c r="M733" s="7">
        <v>66.946543778801853</v>
      </c>
      <c r="N733" s="9">
        <v>0.95531354461594675</v>
      </c>
    </row>
    <row r="734" spans="1:14" x14ac:dyDescent="0.25">
      <c r="A734" s="5" t="s">
        <v>2208</v>
      </c>
      <c r="B734" s="1" t="s">
        <v>2117</v>
      </c>
      <c r="C734" t="s">
        <v>2209</v>
      </c>
      <c r="D734" s="26" t="s">
        <v>2210</v>
      </c>
      <c r="E734" s="1" t="s">
        <v>25</v>
      </c>
      <c r="F734" s="7">
        <v>49.46</v>
      </c>
      <c r="G734" s="7">
        <v>3.55</v>
      </c>
      <c r="H734" t="s">
        <v>26</v>
      </c>
      <c r="I734" t="s">
        <v>27</v>
      </c>
      <c r="J734" s="15" t="s">
        <v>28</v>
      </c>
      <c r="K734" t="s">
        <v>2363</v>
      </c>
      <c r="L734" s="7">
        <v>59.71477731453907</v>
      </c>
      <c r="M734" s="7">
        <v>55.088147706968435</v>
      </c>
      <c r="N734" s="9">
        <v>0.92252119465839211</v>
      </c>
    </row>
    <row r="735" spans="1:14" x14ac:dyDescent="0.25">
      <c r="A735" s="5" t="s">
        <v>2208</v>
      </c>
      <c r="B735" s="1" t="s">
        <v>2117</v>
      </c>
      <c r="C735" t="s">
        <v>2209</v>
      </c>
      <c r="D735" s="26" t="s">
        <v>2210</v>
      </c>
      <c r="E735" s="1" t="s">
        <v>25</v>
      </c>
      <c r="F735" s="7">
        <v>49.46</v>
      </c>
      <c r="G735" s="7">
        <v>3.55</v>
      </c>
      <c r="H735" t="s">
        <v>26</v>
      </c>
      <c r="I735" t="s">
        <v>27</v>
      </c>
      <c r="J735" s="15" t="s">
        <v>28</v>
      </c>
      <c r="K735" t="s">
        <v>2364</v>
      </c>
      <c r="L735" s="7">
        <v>54.228421970357445</v>
      </c>
      <c r="M735" s="7">
        <v>51.927637314734085</v>
      </c>
      <c r="N735" s="9">
        <v>0.95757234726688112</v>
      </c>
    </row>
    <row r="736" spans="1:14" x14ac:dyDescent="0.25">
      <c r="A736" s="5" t="s">
        <v>2208</v>
      </c>
      <c r="B736" s="1" t="s">
        <v>2117</v>
      </c>
      <c r="C736" t="s">
        <v>2209</v>
      </c>
      <c r="D736" s="26" t="s">
        <v>2210</v>
      </c>
      <c r="E736" s="1" t="s">
        <v>25</v>
      </c>
      <c r="F736" s="7">
        <v>49.46</v>
      </c>
      <c r="G736" s="7">
        <v>3.55</v>
      </c>
      <c r="H736" t="s">
        <v>26</v>
      </c>
      <c r="I736" t="s">
        <v>27</v>
      </c>
      <c r="J736" s="15" t="s">
        <v>28</v>
      </c>
      <c r="K736" t="s">
        <v>2365</v>
      </c>
      <c r="L736" s="7">
        <v>55.908289241622569</v>
      </c>
      <c r="M736" s="7">
        <v>49.172335600907033</v>
      </c>
      <c r="N736" s="9">
        <v>0.87951780081117636</v>
      </c>
    </row>
    <row r="737" spans="1:23" x14ac:dyDescent="0.25">
      <c r="A737" s="5" t="s">
        <v>2208</v>
      </c>
      <c r="B737" s="1" t="s">
        <v>2117</v>
      </c>
      <c r="C737" t="s">
        <v>2209</v>
      </c>
      <c r="D737" s="26" t="s">
        <v>2210</v>
      </c>
      <c r="E737" s="1" t="s">
        <v>25</v>
      </c>
      <c r="F737" s="7">
        <v>49.46</v>
      </c>
      <c r="G737" s="7">
        <v>3.55</v>
      </c>
      <c r="H737" t="s">
        <v>26</v>
      </c>
      <c r="I737" t="s">
        <v>27</v>
      </c>
      <c r="J737" s="15" t="s">
        <v>28</v>
      </c>
      <c r="K737" t="s">
        <v>2366</v>
      </c>
      <c r="L737" s="7">
        <v>68.450366610265093</v>
      </c>
      <c r="M737" s="7">
        <v>67.345177664974614</v>
      </c>
      <c r="N737" s="9">
        <v>0.98385415593778958</v>
      </c>
    </row>
    <row r="738" spans="1:23" x14ac:dyDescent="0.25">
      <c r="A738" s="5" t="s">
        <v>2208</v>
      </c>
      <c r="B738" s="1" t="s">
        <v>2117</v>
      </c>
      <c r="C738" t="s">
        <v>2209</v>
      </c>
      <c r="D738" s="26" t="s">
        <v>2210</v>
      </c>
      <c r="E738" s="1" t="s">
        <v>25</v>
      </c>
      <c r="F738" s="7">
        <v>49.46</v>
      </c>
      <c r="G738" s="7">
        <v>3.55</v>
      </c>
      <c r="H738" t="s">
        <v>26</v>
      </c>
      <c r="I738" t="s">
        <v>27</v>
      </c>
      <c r="J738" s="15" t="s">
        <v>28</v>
      </c>
      <c r="K738" t="s">
        <v>2367</v>
      </c>
      <c r="L738" s="7">
        <v>73.958333333333329</v>
      </c>
      <c r="M738" s="7">
        <v>69.088235294117652</v>
      </c>
      <c r="N738" s="9">
        <v>0.93415078707539367</v>
      </c>
    </row>
    <row r="739" spans="1:23" x14ac:dyDescent="0.25">
      <c r="A739" s="5" t="s">
        <v>2208</v>
      </c>
      <c r="B739" s="1" t="s">
        <v>2117</v>
      </c>
      <c r="C739" t="s">
        <v>2209</v>
      </c>
      <c r="D739" s="26" t="s">
        <v>2210</v>
      </c>
      <c r="E739" s="1" t="s">
        <v>25</v>
      </c>
      <c r="F739" s="7">
        <v>49.46</v>
      </c>
      <c r="G739" s="7">
        <v>3.55</v>
      </c>
      <c r="H739" t="s">
        <v>26</v>
      </c>
      <c r="I739" t="s">
        <v>27</v>
      </c>
      <c r="J739" s="15" t="s">
        <v>28</v>
      </c>
      <c r="K739" t="s">
        <v>2368</v>
      </c>
      <c r="L739" s="7">
        <v>55.491679769392022</v>
      </c>
      <c r="M739" s="7">
        <v>54.017688679245275</v>
      </c>
      <c r="N739" s="9">
        <v>0.97343761990496158</v>
      </c>
    </row>
    <row r="740" spans="1:23" s="16" customFormat="1" x14ac:dyDescent="0.25">
      <c r="A740" s="18" t="s">
        <v>2208</v>
      </c>
      <c r="B740" s="19" t="s">
        <v>2117</v>
      </c>
      <c r="C740" s="16" t="s">
        <v>2209</v>
      </c>
      <c r="D740" s="27" t="s">
        <v>2210</v>
      </c>
      <c r="E740" s="19" t="s">
        <v>25</v>
      </c>
      <c r="F740" s="17">
        <v>49.29</v>
      </c>
      <c r="G740" s="17">
        <v>3.69</v>
      </c>
      <c r="H740" s="16" t="s">
        <v>26</v>
      </c>
      <c r="I740" s="16" t="s">
        <v>27</v>
      </c>
      <c r="J740" s="21" t="s">
        <v>28</v>
      </c>
      <c r="K740" s="16" t="s">
        <v>2369</v>
      </c>
      <c r="L740" s="17">
        <v>81.958061002178653</v>
      </c>
      <c r="M740" s="17">
        <v>70.214985994397765</v>
      </c>
      <c r="N740" s="22">
        <v>0.85671848669688844</v>
      </c>
      <c r="O740" s="23"/>
      <c r="P740" s="31"/>
      <c r="Q740" s="23"/>
      <c r="R740" s="22"/>
      <c r="S740" s="17"/>
      <c r="T740" s="17"/>
      <c r="U740" s="50"/>
      <c r="W740"/>
    </row>
    <row r="741" spans="1:23" x14ac:dyDescent="0.25">
      <c r="A741" s="5" t="s">
        <v>2370</v>
      </c>
      <c r="B741" s="1" t="s">
        <v>2117</v>
      </c>
      <c r="C741" t="s">
        <v>2371</v>
      </c>
      <c r="D741" s="26" t="s">
        <v>2372</v>
      </c>
      <c r="E741" s="1" t="s">
        <v>25</v>
      </c>
      <c r="F741" s="7">
        <v>48.615529305974086</v>
      </c>
      <c r="G741" s="7">
        <v>3.57</v>
      </c>
      <c r="H741" t="s">
        <v>26</v>
      </c>
      <c r="I741" t="s">
        <v>27</v>
      </c>
      <c r="J741" s="15" t="s">
        <v>28</v>
      </c>
      <c r="K741" t="s">
        <v>2373</v>
      </c>
      <c r="L741" s="7">
        <v>76.758512544802898</v>
      </c>
      <c r="M741" s="7">
        <v>73.323429541595956</v>
      </c>
      <c r="N741" s="9">
        <v>0.95524818174138104</v>
      </c>
    </row>
    <row r="742" spans="1:23" x14ac:dyDescent="0.25">
      <c r="A742" s="5" t="s">
        <v>2370</v>
      </c>
      <c r="B742" s="1" t="s">
        <v>2117</v>
      </c>
      <c r="C742" t="s">
        <v>2371</v>
      </c>
      <c r="D742" s="26" t="s">
        <v>2372</v>
      </c>
      <c r="E742" s="1" t="s">
        <v>25</v>
      </c>
      <c r="F742" s="7">
        <v>48.615529305974086</v>
      </c>
      <c r="G742" s="7">
        <v>3.57</v>
      </c>
      <c r="H742" t="s">
        <v>26</v>
      </c>
      <c r="I742" t="s">
        <v>27</v>
      </c>
      <c r="J742" s="15" t="s">
        <v>28</v>
      </c>
      <c r="K742" t="s">
        <v>2374</v>
      </c>
      <c r="L742" s="7">
        <v>50.729124374069599</v>
      </c>
      <c r="M742" s="7">
        <v>32.304506699147389</v>
      </c>
      <c r="N742" s="9">
        <v>0.63680394837762999</v>
      </c>
    </row>
    <row r="743" spans="1:23" x14ac:dyDescent="0.25">
      <c r="A743" s="5" t="s">
        <v>2370</v>
      </c>
      <c r="B743" s="1" t="s">
        <v>2117</v>
      </c>
      <c r="C743" t="s">
        <v>2371</v>
      </c>
      <c r="D743" s="26" t="s">
        <v>2372</v>
      </c>
      <c r="E743" s="1" t="s">
        <v>25</v>
      </c>
      <c r="F743" s="7">
        <v>48.615529305974086</v>
      </c>
      <c r="G743" s="7">
        <v>3.57</v>
      </c>
      <c r="H743" t="s">
        <v>26</v>
      </c>
      <c r="I743" t="s">
        <v>27</v>
      </c>
      <c r="J743" s="15" t="s">
        <v>28</v>
      </c>
      <c r="K743" t="s">
        <v>2375</v>
      </c>
      <c r="L743" s="7">
        <v>50.115521949170301</v>
      </c>
      <c r="M743" s="7">
        <v>30.603024574669178</v>
      </c>
      <c r="N743" s="9">
        <v>0.61064962279966506</v>
      </c>
    </row>
    <row r="744" spans="1:23" x14ac:dyDescent="0.25">
      <c r="A744" s="5" t="s">
        <v>2370</v>
      </c>
      <c r="B744" s="1" t="s">
        <v>2117</v>
      </c>
      <c r="C744" t="s">
        <v>2371</v>
      </c>
      <c r="D744" s="26" t="s">
        <v>2372</v>
      </c>
      <c r="E744" s="1" t="s">
        <v>25</v>
      </c>
      <c r="F744" s="7">
        <v>48.615529305974086</v>
      </c>
      <c r="G744" s="7">
        <v>3.57</v>
      </c>
      <c r="H744" t="s">
        <v>26</v>
      </c>
      <c r="I744" t="s">
        <v>27</v>
      </c>
      <c r="J744" s="15" t="s">
        <v>28</v>
      </c>
      <c r="K744" t="s">
        <v>2376</v>
      </c>
      <c r="L744" s="7">
        <v>51.554840686274503</v>
      </c>
      <c r="M744" s="7">
        <v>32.623161764705891</v>
      </c>
      <c r="N744" s="9">
        <v>0.63278561877878503</v>
      </c>
    </row>
    <row r="745" spans="1:23" x14ac:dyDescent="0.25">
      <c r="A745" s="5" t="s">
        <v>2370</v>
      </c>
      <c r="B745" s="1" t="s">
        <v>2117</v>
      </c>
      <c r="C745" t="s">
        <v>2371</v>
      </c>
      <c r="D745" s="26" t="s">
        <v>2372</v>
      </c>
      <c r="E745" s="1" t="s">
        <v>25</v>
      </c>
      <c r="F745" s="7">
        <v>48.8</v>
      </c>
      <c r="G745" s="7">
        <v>3.42</v>
      </c>
      <c r="H745" t="s">
        <v>26</v>
      </c>
      <c r="I745" t="s">
        <v>27</v>
      </c>
      <c r="J745" s="15" t="s">
        <v>28</v>
      </c>
      <c r="K745" t="s">
        <v>2377</v>
      </c>
      <c r="L745" s="7">
        <v>62.040692377771002</v>
      </c>
      <c r="M745" s="7">
        <v>40.206498633464875</v>
      </c>
      <c r="N745" s="9">
        <v>0.64806656877141411</v>
      </c>
    </row>
    <row r="746" spans="1:23" x14ac:dyDescent="0.25">
      <c r="A746" s="5" t="s">
        <v>2370</v>
      </c>
      <c r="B746" s="1" t="s">
        <v>2117</v>
      </c>
      <c r="C746" t="s">
        <v>2371</v>
      </c>
      <c r="D746" s="26" t="s">
        <v>2372</v>
      </c>
      <c r="E746" s="1" t="s">
        <v>25</v>
      </c>
      <c r="F746" s="7">
        <v>48.615529305974086</v>
      </c>
      <c r="G746" s="7">
        <v>3.57</v>
      </c>
      <c r="H746" t="s">
        <v>26</v>
      </c>
      <c r="I746" t="s">
        <v>27</v>
      </c>
      <c r="J746" s="15" t="s">
        <v>28</v>
      </c>
      <c r="K746" t="s">
        <v>2378</v>
      </c>
      <c r="L746" s="7">
        <v>74.221802901343594</v>
      </c>
    </row>
    <row r="747" spans="1:23" x14ac:dyDescent="0.25">
      <c r="A747" s="5" t="s">
        <v>2370</v>
      </c>
      <c r="B747" s="1" t="s">
        <v>2117</v>
      </c>
      <c r="C747" t="s">
        <v>2371</v>
      </c>
      <c r="D747" s="26" t="s">
        <v>2372</v>
      </c>
      <c r="E747" s="1" t="s">
        <v>25</v>
      </c>
      <c r="F747" s="7">
        <v>48.82</v>
      </c>
      <c r="G747" s="7">
        <v>3.5</v>
      </c>
      <c r="H747" t="s">
        <v>26</v>
      </c>
      <c r="I747" t="s">
        <v>27</v>
      </c>
      <c r="J747" s="15" t="s">
        <v>28</v>
      </c>
      <c r="K747" t="s">
        <v>2379</v>
      </c>
      <c r="L747" s="7">
        <v>74.224608043626404</v>
      </c>
      <c r="M747" s="7">
        <v>72.536809815950903</v>
      </c>
      <c r="N747" s="9">
        <v>0.97726093445069495</v>
      </c>
      <c r="O747" s="14">
        <v>1.19717034705561E-10</v>
      </c>
    </row>
    <row r="748" spans="1:23" x14ac:dyDescent="0.25">
      <c r="A748" s="5" t="s">
        <v>2370</v>
      </c>
      <c r="B748" s="1" t="s">
        <v>2117</v>
      </c>
      <c r="C748" t="s">
        <v>2371</v>
      </c>
      <c r="D748" s="26" t="s">
        <v>2372</v>
      </c>
      <c r="E748" s="1" t="s">
        <v>25</v>
      </c>
      <c r="F748" s="7">
        <v>48.82</v>
      </c>
      <c r="G748" s="7">
        <v>3.5</v>
      </c>
      <c r="H748" t="s">
        <v>26</v>
      </c>
      <c r="I748" t="s">
        <v>27</v>
      </c>
      <c r="J748" s="15" t="s">
        <v>28</v>
      </c>
      <c r="K748" t="s">
        <v>2380</v>
      </c>
      <c r="L748" s="7">
        <v>80.314181703070602</v>
      </c>
      <c r="M748" s="7">
        <v>74.146723646723643</v>
      </c>
      <c r="N748" s="9">
        <v>0.92320835591466699</v>
      </c>
    </row>
    <row r="749" spans="1:23" x14ac:dyDescent="0.25">
      <c r="A749" s="5" t="s">
        <v>2370</v>
      </c>
      <c r="B749" s="1" t="s">
        <v>2117</v>
      </c>
      <c r="C749" t="s">
        <v>2371</v>
      </c>
      <c r="D749" s="26" t="s">
        <v>2372</v>
      </c>
      <c r="E749" s="1" t="s">
        <v>25</v>
      </c>
      <c r="F749" s="7">
        <v>48.82</v>
      </c>
      <c r="G749" s="7">
        <v>3.5</v>
      </c>
      <c r="H749" t="s">
        <v>26</v>
      </c>
      <c r="I749" t="s">
        <v>27</v>
      </c>
      <c r="J749" s="15" t="s">
        <v>28</v>
      </c>
      <c r="K749" t="s">
        <v>2381</v>
      </c>
      <c r="L749" s="7">
        <v>80.720946915351504</v>
      </c>
      <c r="M749" s="7">
        <v>77.206599713055923</v>
      </c>
      <c r="N749" s="9">
        <v>0.95646300822039509</v>
      </c>
    </row>
    <row r="750" spans="1:23" x14ac:dyDescent="0.25">
      <c r="A750" s="5" t="s">
        <v>2370</v>
      </c>
      <c r="B750" s="1" t="s">
        <v>2117</v>
      </c>
      <c r="C750" t="s">
        <v>2371</v>
      </c>
      <c r="D750" s="26" t="s">
        <v>2372</v>
      </c>
      <c r="E750" s="1" t="s">
        <v>25</v>
      </c>
      <c r="F750" s="7">
        <v>48.82</v>
      </c>
      <c r="G750" s="7">
        <v>3.5</v>
      </c>
      <c r="H750" t="s">
        <v>26</v>
      </c>
      <c r="I750" t="s">
        <v>27</v>
      </c>
      <c r="J750" s="15" t="s">
        <v>28</v>
      </c>
      <c r="K750" t="s">
        <v>2382</v>
      </c>
      <c r="L750" s="7">
        <v>75.177304964539005</v>
      </c>
      <c r="M750" s="7">
        <v>68.729787234042576</v>
      </c>
      <c r="N750" s="9">
        <v>0.91423584905660404</v>
      </c>
    </row>
    <row r="751" spans="1:23" x14ac:dyDescent="0.25">
      <c r="A751" s="5" t="s">
        <v>2370</v>
      </c>
      <c r="B751" s="1" t="s">
        <v>2117</v>
      </c>
      <c r="C751" t="s">
        <v>2371</v>
      </c>
      <c r="D751" s="26" t="s">
        <v>2372</v>
      </c>
      <c r="E751" s="1" t="s">
        <v>25</v>
      </c>
      <c r="F751" s="7">
        <v>48.82</v>
      </c>
      <c r="G751" s="7">
        <v>3.5</v>
      </c>
      <c r="H751" t="s">
        <v>26</v>
      </c>
      <c r="I751" t="s">
        <v>27</v>
      </c>
      <c r="J751" s="15" t="s">
        <v>28</v>
      </c>
      <c r="K751" t="s">
        <v>2383</v>
      </c>
      <c r="L751" s="7">
        <v>80.228758169934693</v>
      </c>
      <c r="M751" s="7">
        <v>72.305882352941225</v>
      </c>
      <c r="N751" s="9">
        <v>0.90124643584521391</v>
      </c>
    </row>
    <row r="752" spans="1:23" x14ac:dyDescent="0.25">
      <c r="A752" s="5" t="s">
        <v>2370</v>
      </c>
      <c r="B752" s="1" t="s">
        <v>2117</v>
      </c>
      <c r="C752" t="s">
        <v>2371</v>
      </c>
      <c r="D752" s="26" t="s">
        <v>2372</v>
      </c>
      <c r="E752" s="1" t="s">
        <v>25</v>
      </c>
      <c r="F752" s="7">
        <v>48.82</v>
      </c>
      <c r="G752" s="7">
        <v>3.5</v>
      </c>
      <c r="H752" t="s">
        <v>26</v>
      </c>
      <c r="I752" t="s">
        <v>27</v>
      </c>
      <c r="J752" s="15" t="s">
        <v>28</v>
      </c>
      <c r="K752" t="s">
        <v>2384</v>
      </c>
      <c r="L752" s="7">
        <v>81.979606188466903</v>
      </c>
      <c r="M752" s="7">
        <v>77.561181434599092</v>
      </c>
      <c r="N752" s="9">
        <v>0.94610336693115993</v>
      </c>
    </row>
    <row r="753" spans="1:14" x14ac:dyDescent="0.25">
      <c r="A753" s="5" t="s">
        <v>2370</v>
      </c>
      <c r="B753" s="1" t="s">
        <v>2117</v>
      </c>
      <c r="C753" t="s">
        <v>2371</v>
      </c>
      <c r="D753" s="26" t="s">
        <v>2372</v>
      </c>
      <c r="E753" s="1" t="s">
        <v>25</v>
      </c>
      <c r="F753" s="7">
        <v>48.82</v>
      </c>
      <c r="G753" s="7">
        <v>3.5</v>
      </c>
      <c r="H753" t="s">
        <v>26</v>
      </c>
      <c r="I753" t="s">
        <v>27</v>
      </c>
      <c r="J753" s="15" t="s">
        <v>28</v>
      </c>
      <c r="K753" t="s">
        <v>2385</v>
      </c>
      <c r="L753" s="7">
        <v>79.244258224705106</v>
      </c>
      <c r="M753" s="7">
        <v>74.620111731843522</v>
      </c>
      <c r="N753" s="9">
        <v>0.94164692059140298</v>
      </c>
    </row>
    <row r="754" spans="1:14" x14ac:dyDescent="0.25">
      <c r="A754" s="5" t="s">
        <v>2370</v>
      </c>
      <c r="B754" s="1" t="s">
        <v>2117</v>
      </c>
      <c r="C754" t="s">
        <v>2371</v>
      </c>
      <c r="D754" s="26" t="s">
        <v>2372</v>
      </c>
      <c r="E754" s="1" t="s">
        <v>25</v>
      </c>
      <c r="F754" s="7">
        <v>48.82</v>
      </c>
      <c r="G754" s="7">
        <v>3.5</v>
      </c>
      <c r="H754" t="s">
        <v>26</v>
      </c>
      <c r="I754" t="s">
        <v>27</v>
      </c>
      <c r="J754" s="15" t="s">
        <v>28</v>
      </c>
      <c r="K754" t="s">
        <v>2386</v>
      </c>
      <c r="L754" s="7">
        <v>73.406135142776407</v>
      </c>
      <c r="M754" s="7">
        <v>71.539440203562393</v>
      </c>
      <c r="N754" s="9">
        <v>0.97457031438062702</v>
      </c>
    </row>
    <row r="755" spans="1:14" x14ac:dyDescent="0.25">
      <c r="A755" s="5" t="s">
        <v>2370</v>
      </c>
      <c r="B755" s="1" t="s">
        <v>2117</v>
      </c>
      <c r="C755" t="s">
        <v>2371</v>
      </c>
      <c r="D755" s="26" t="s">
        <v>2372</v>
      </c>
      <c r="E755" s="1" t="s">
        <v>25</v>
      </c>
      <c r="F755" s="7">
        <v>48.82</v>
      </c>
      <c r="G755" s="7">
        <v>3.5</v>
      </c>
      <c r="H755" t="s">
        <v>26</v>
      </c>
      <c r="I755" t="s">
        <v>27</v>
      </c>
      <c r="J755" s="15" t="s">
        <v>28</v>
      </c>
      <c r="K755" t="s">
        <v>2387</v>
      </c>
      <c r="L755" s="7">
        <v>77.351240834743393</v>
      </c>
      <c r="M755" s="7">
        <v>72.190355329949242</v>
      </c>
      <c r="N755" s="9">
        <v>0.93327986145923503</v>
      </c>
    </row>
    <row r="756" spans="1:14" x14ac:dyDescent="0.25">
      <c r="A756" s="5" t="s">
        <v>2370</v>
      </c>
      <c r="B756" s="1" t="s">
        <v>2117</v>
      </c>
      <c r="C756" t="s">
        <v>2371</v>
      </c>
      <c r="D756" s="26" t="s">
        <v>2372</v>
      </c>
      <c r="E756" s="1" t="s">
        <v>25</v>
      </c>
      <c r="F756" s="7">
        <v>48.82</v>
      </c>
      <c r="G756" s="7">
        <v>3.5</v>
      </c>
      <c r="H756" t="s">
        <v>26</v>
      </c>
      <c r="I756" t="s">
        <v>27</v>
      </c>
      <c r="J756" s="15" t="s">
        <v>28</v>
      </c>
      <c r="K756" t="s">
        <v>2388</v>
      </c>
      <c r="L756" s="7">
        <v>77.202581369247994</v>
      </c>
      <c r="M756" s="7">
        <v>71.821548821548802</v>
      </c>
      <c r="N756" s="9">
        <v>0.93029983645284409</v>
      </c>
    </row>
    <row r="757" spans="1:14" x14ac:dyDescent="0.25">
      <c r="A757" s="5" t="s">
        <v>2370</v>
      </c>
      <c r="B757" s="1" t="s">
        <v>2117</v>
      </c>
      <c r="C757" t="s">
        <v>2371</v>
      </c>
      <c r="D757" s="26" t="s">
        <v>2372</v>
      </c>
      <c r="E757" s="1" t="s">
        <v>25</v>
      </c>
      <c r="F757" s="7">
        <v>48.82</v>
      </c>
      <c r="G757" s="7">
        <v>3.5</v>
      </c>
      <c r="H757" t="s">
        <v>26</v>
      </c>
      <c r="I757" t="s">
        <v>27</v>
      </c>
      <c r="J757" s="15" t="s">
        <v>28</v>
      </c>
      <c r="K757" t="s">
        <v>2389</v>
      </c>
      <c r="L757" s="7">
        <v>81.192129629629605</v>
      </c>
      <c r="M757" s="7">
        <v>76.85208333333334</v>
      </c>
      <c r="N757" s="9">
        <v>0.94654597291518205</v>
      </c>
    </row>
    <row r="758" spans="1:14" x14ac:dyDescent="0.25">
      <c r="A758" s="5" t="s">
        <v>2370</v>
      </c>
      <c r="B758" s="1" t="s">
        <v>2117</v>
      </c>
      <c r="C758" t="s">
        <v>2371</v>
      </c>
      <c r="D758" s="26" t="s">
        <v>2372</v>
      </c>
      <c r="E758" s="1" t="s">
        <v>25</v>
      </c>
      <c r="F758" s="7">
        <v>48.82</v>
      </c>
      <c r="G758" s="7">
        <v>3.5</v>
      </c>
      <c r="H758" t="s">
        <v>26</v>
      </c>
      <c r="I758" t="s">
        <v>27</v>
      </c>
      <c r="J758" s="15" t="s">
        <v>28</v>
      </c>
      <c r="K758" t="s">
        <v>2390</v>
      </c>
      <c r="L758" s="7">
        <v>76.183313277176097</v>
      </c>
      <c r="M758" s="7">
        <v>69.870036101083002</v>
      </c>
      <c r="N758" s="9">
        <v>0.91713044622877404</v>
      </c>
    </row>
    <row r="759" spans="1:14" x14ac:dyDescent="0.25">
      <c r="A759" s="5" t="s">
        <v>2370</v>
      </c>
      <c r="B759" s="1" t="s">
        <v>2117</v>
      </c>
      <c r="C759" t="s">
        <v>2371</v>
      </c>
      <c r="D759" s="26" t="s">
        <v>2372</v>
      </c>
      <c r="E759" s="1" t="s">
        <v>25</v>
      </c>
      <c r="F759" s="7">
        <v>48.82</v>
      </c>
      <c r="G759" s="7">
        <v>3.5</v>
      </c>
      <c r="H759" t="s">
        <v>26</v>
      </c>
      <c r="I759" t="s">
        <v>27</v>
      </c>
      <c r="J759" s="15" t="s">
        <v>28</v>
      </c>
      <c r="K759" t="s">
        <v>2391</v>
      </c>
      <c r="L759" s="7">
        <v>77.598566308243704</v>
      </c>
      <c r="M759" s="7">
        <v>69.317972350230377</v>
      </c>
      <c r="N759" s="9">
        <v>0.89328934345100608</v>
      </c>
    </row>
    <row r="760" spans="1:14" x14ac:dyDescent="0.25">
      <c r="A760" s="5" t="s">
        <v>2370</v>
      </c>
      <c r="B760" s="1" t="s">
        <v>2117</v>
      </c>
      <c r="C760" t="s">
        <v>2371</v>
      </c>
      <c r="D760" s="26" t="s">
        <v>2372</v>
      </c>
      <c r="E760" s="1" t="s">
        <v>25</v>
      </c>
      <c r="F760" s="7">
        <v>48.82</v>
      </c>
      <c r="G760" s="7">
        <v>3.5</v>
      </c>
      <c r="H760" t="s">
        <v>26</v>
      </c>
      <c r="I760" t="s">
        <v>27</v>
      </c>
      <c r="J760" s="15" t="s">
        <v>28</v>
      </c>
      <c r="K760" t="s">
        <v>2392</v>
      </c>
      <c r="L760" s="7">
        <v>76.2016229712859</v>
      </c>
      <c r="M760" s="7">
        <v>62.123595505618006</v>
      </c>
      <c r="N760" s="9">
        <v>0.815252918287938</v>
      </c>
    </row>
    <row r="761" spans="1:14" x14ac:dyDescent="0.25">
      <c r="A761" s="5" t="s">
        <v>2370</v>
      </c>
      <c r="B761" s="1" t="s">
        <v>2117</v>
      </c>
      <c r="C761" t="s">
        <v>2371</v>
      </c>
      <c r="D761" s="26" t="s">
        <v>2372</v>
      </c>
      <c r="E761" s="1" t="s">
        <v>25</v>
      </c>
      <c r="F761" s="7">
        <v>48.82</v>
      </c>
      <c r="G761" s="7">
        <v>3.5</v>
      </c>
      <c r="H761" t="s">
        <v>26</v>
      </c>
      <c r="I761" t="s">
        <v>27</v>
      </c>
      <c r="J761" s="15" t="s">
        <v>28</v>
      </c>
      <c r="K761" t="s">
        <v>2393</v>
      </c>
      <c r="L761" s="7">
        <v>58.362148455509399</v>
      </c>
      <c r="M761" s="7">
        <v>57.319502074688749</v>
      </c>
      <c r="N761" s="9">
        <v>0.982134886935914</v>
      </c>
    </row>
    <row r="762" spans="1:14" x14ac:dyDescent="0.25">
      <c r="A762" s="5" t="s">
        <v>2370</v>
      </c>
      <c r="B762" s="1" t="s">
        <v>2117</v>
      </c>
      <c r="C762" t="s">
        <v>2371</v>
      </c>
      <c r="D762" s="26" t="s">
        <v>2372</v>
      </c>
      <c r="E762" s="1" t="s">
        <v>25</v>
      </c>
      <c r="F762" s="7">
        <v>48.82</v>
      </c>
      <c r="G762" s="7">
        <v>3.5</v>
      </c>
      <c r="H762" t="s">
        <v>26</v>
      </c>
      <c r="I762" t="s">
        <v>27</v>
      </c>
      <c r="J762" s="15" t="s">
        <v>28</v>
      </c>
      <c r="K762" t="s">
        <v>2394</v>
      </c>
      <c r="L762" s="7">
        <v>73.842592592592595</v>
      </c>
      <c r="M762" s="7">
        <v>60.593333333333312</v>
      </c>
      <c r="N762" s="9">
        <v>0.82057429467084608</v>
      </c>
    </row>
    <row r="763" spans="1:14" x14ac:dyDescent="0.25">
      <c r="A763" s="5" t="s">
        <v>2370</v>
      </c>
      <c r="B763" s="1" t="s">
        <v>2117</v>
      </c>
      <c r="C763" t="s">
        <v>2371</v>
      </c>
      <c r="D763" s="26" t="s">
        <v>2372</v>
      </c>
      <c r="E763" s="1" t="s">
        <v>25</v>
      </c>
      <c r="F763" s="7">
        <v>48.82</v>
      </c>
      <c r="G763" s="7">
        <v>3.5</v>
      </c>
      <c r="H763" t="s">
        <v>26</v>
      </c>
      <c r="I763" t="s">
        <v>27</v>
      </c>
      <c r="J763" s="15" t="s">
        <v>28</v>
      </c>
      <c r="K763" t="s">
        <v>2395</v>
      </c>
      <c r="L763" s="7">
        <v>68.607305936073004</v>
      </c>
      <c r="M763" s="7">
        <v>66.264840182648356</v>
      </c>
      <c r="N763" s="9">
        <v>0.96585690515806999</v>
      </c>
    </row>
    <row r="764" spans="1:14" x14ac:dyDescent="0.25">
      <c r="A764" s="5" t="s">
        <v>2370</v>
      </c>
      <c r="B764" s="1" t="s">
        <v>2117</v>
      </c>
      <c r="C764" t="s">
        <v>2371</v>
      </c>
      <c r="D764" s="26" t="s">
        <v>2372</v>
      </c>
      <c r="E764" s="1" t="s">
        <v>25</v>
      </c>
      <c r="F764" s="7">
        <v>48.82</v>
      </c>
      <c r="G764" s="7">
        <v>3.5</v>
      </c>
      <c r="H764" t="s">
        <v>26</v>
      </c>
      <c r="I764" t="s">
        <v>27</v>
      </c>
      <c r="J764" s="15" t="s">
        <v>28</v>
      </c>
      <c r="K764" t="s">
        <v>2396</v>
      </c>
      <c r="L764" s="7">
        <v>78.599773242630405</v>
      </c>
      <c r="M764" s="7">
        <v>76.12244897959188</v>
      </c>
      <c r="N764" s="9">
        <v>0.9684817886765239</v>
      </c>
    </row>
    <row r="765" spans="1:14" x14ac:dyDescent="0.25">
      <c r="A765" s="5" t="s">
        <v>2370</v>
      </c>
      <c r="B765" s="1" t="s">
        <v>2117</v>
      </c>
      <c r="C765" t="s">
        <v>2371</v>
      </c>
      <c r="D765" s="26" t="s">
        <v>2372</v>
      </c>
      <c r="E765" s="1" t="s">
        <v>25</v>
      </c>
      <c r="F765" s="7">
        <v>48.82</v>
      </c>
      <c r="G765" s="7">
        <v>3.5</v>
      </c>
      <c r="H765" t="s">
        <v>26</v>
      </c>
      <c r="I765" t="s">
        <v>27</v>
      </c>
      <c r="J765" s="15" t="s">
        <v>28</v>
      </c>
      <c r="K765" t="s">
        <v>2397</v>
      </c>
      <c r="L765" s="7">
        <v>79.300213675213698</v>
      </c>
      <c r="M765" s="7">
        <v>72.509615384615429</v>
      </c>
      <c r="N765" s="9">
        <v>0.91436847423374901</v>
      </c>
    </row>
    <row r="766" spans="1:14" x14ac:dyDescent="0.25">
      <c r="A766" s="5" t="s">
        <v>2370</v>
      </c>
      <c r="B766" s="1" t="s">
        <v>2117</v>
      </c>
      <c r="C766" t="s">
        <v>2371</v>
      </c>
      <c r="D766" s="26" t="s">
        <v>2372</v>
      </c>
      <c r="E766" s="1" t="s">
        <v>25</v>
      </c>
      <c r="F766" s="7">
        <v>48.82</v>
      </c>
      <c r="G766" s="7">
        <v>3.5</v>
      </c>
      <c r="H766" t="s">
        <v>26</v>
      </c>
      <c r="I766" t="s">
        <v>27</v>
      </c>
      <c r="J766" s="15" t="s">
        <v>28</v>
      </c>
      <c r="K766" t="s">
        <v>2398</v>
      </c>
      <c r="L766" s="7">
        <v>77.438556067588294</v>
      </c>
      <c r="M766" s="7">
        <v>73.963133640552925</v>
      </c>
      <c r="N766" s="9">
        <v>0.95512025787255095</v>
      </c>
    </row>
    <row r="767" spans="1:14" x14ac:dyDescent="0.25">
      <c r="A767" s="5" t="s">
        <v>2370</v>
      </c>
      <c r="B767" s="1" t="s">
        <v>2117</v>
      </c>
      <c r="C767" t="s">
        <v>2371</v>
      </c>
      <c r="D767" s="26" t="s">
        <v>2372</v>
      </c>
      <c r="E767" s="1" t="s">
        <v>25</v>
      </c>
      <c r="F767" s="7">
        <v>48.82</v>
      </c>
      <c r="G767" s="7">
        <v>3.5</v>
      </c>
      <c r="H767" t="s">
        <v>26</v>
      </c>
      <c r="I767" t="s">
        <v>27</v>
      </c>
      <c r="J767" s="15" t="s">
        <v>28</v>
      </c>
      <c r="K767" t="s">
        <v>2399</v>
      </c>
      <c r="L767" s="7">
        <v>77.719907407407405</v>
      </c>
      <c r="M767" s="7">
        <v>69.19999999999996</v>
      </c>
      <c r="N767" s="9">
        <v>0.89037676842889002</v>
      </c>
    </row>
    <row r="768" spans="1:14" x14ac:dyDescent="0.25">
      <c r="A768" s="5" t="s">
        <v>2370</v>
      </c>
      <c r="B768" s="1" t="s">
        <v>2117</v>
      </c>
      <c r="C768" t="s">
        <v>2371</v>
      </c>
      <c r="D768" s="26" t="s">
        <v>2372</v>
      </c>
      <c r="E768" s="1" t="s">
        <v>25</v>
      </c>
      <c r="F768" s="7">
        <v>48.82</v>
      </c>
      <c r="G768" s="7">
        <v>3.5</v>
      </c>
      <c r="H768" t="s">
        <v>26</v>
      </c>
      <c r="I768" t="s">
        <v>27</v>
      </c>
      <c r="J768" s="15" t="s">
        <v>28</v>
      </c>
      <c r="K768" t="s">
        <v>2400</v>
      </c>
      <c r="L768" s="7">
        <v>63.959212376933898</v>
      </c>
      <c r="M768" s="7">
        <v>54.097046413502113</v>
      </c>
      <c r="N768" s="9">
        <v>0.84580538757559098</v>
      </c>
    </row>
    <row r="769" spans="1:14" x14ac:dyDescent="0.25">
      <c r="A769" s="5" t="s">
        <v>2370</v>
      </c>
      <c r="B769" s="1" t="s">
        <v>2117</v>
      </c>
      <c r="C769" t="s">
        <v>2371</v>
      </c>
      <c r="D769" s="26" t="s">
        <v>2372</v>
      </c>
      <c r="E769" s="1" t="s">
        <v>25</v>
      </c>
      <c r="F769" s="7">
        <v>48.82</v>
      </c>
      <c r="G769" s="7">
        <v>3.5</v>
      </c>
      <c r="H769" t="s">
        <v>26</v>
      </c>
      <c r="I769" t="s">
        <v>27</v>
      </c>
      <c r="J769" s="15" t="s">
        <v>28</v>
      </c>
      <c r="K769" t="s">
        <v>2401</v>
      </c>
      <c r="L769" s="7">
        <v>76.492408557626007</v>
      </c>
      <c r="M769" s="7">
        <v>62.726708074534216</v>
      </c>
      <c r="N769" s="9">
        <v>0.82003834442314205</v>
      </c>
    </row>
    <row r="770" spans="1:14" x14ac:dyDescent="0.25">
      <c r="A770" s="5" t="s">
        <v>2370</v>
      </c>
      <c r="B770" s="1" t="s">
        <v>2117</v>
      </c>
      <c r="C770" t="s">
        <v>2371</v>
      </c>
      <c r="D770" s="26" t="s">
        <v>2372</v>
      </c>
      <c r="E770" s="1" t="s">
        <v>25</v>
      </c>
      <c r="F770" s="7">
        <v>48.82</v>
      </c>
      <c r="G770" s="7">
        <v>3.5</v>
      </c>
      <c r="H770" t="s">
        <v>26</v>
      </c>
      <c r="I770" t="s">
        <v>27</v>
      </c>
      <c r="J770" s="15" t="s">
        <v>28</v>
      </c>
      <c r="K770" t="s">
        <v>2402</v>
      </c>
      <c r="L770" s="7">
        <v>78.3549783549784</v>
      </c>
      <c r="M770" s="7">
        <v>71.181818181818215</v>
      </c>
      <c r="N770" s="9">
        <v>0.90845303867403304</v>
      </c>
    </row>
    <row r="771" spans="1:14" x14ac:dyDescent="0.25">
      <c r="A771" s="5" t="s">
        <v>2370</v>
      </c>
      <c r="B771" s="1" t="s">
        <v>2117</v>
      </c>
      <c r="C771" t="s">
        <v>2371</v>
      </c>
      <c r="D771" s="26" t="s">
        <v>2372</v>
      </c>
      <c r="E771" s="1" t="s">
        <v>25</v>
      </c>
      <c r="F771" s="7">
        <v>48.82</v>
      </c>
      <c r="G771" s="7">
        <v>3.5</v>
      </c>
      <c r="H771" t="s">
        <v>26</v>
      </c>
      <c r="I771" t="s">
        <v>27</v>
      </c>
      <c r="J771" s="15" t="s">
        <v>28</v>
      </c>
      <c r="K771" t="s">
        <v>2403</v>
      </c>
      <c r="L771" s="7">
        <v>85.680251419302493</v>
      </c>
    </row>
    <row r="772" spans="1:14" x14ac:dyDescent="0.25">
      <c r="A772" s="5" t="s">
        <v>2370</v>
      </c>
      <c r="B772" s="1" t="s">
        <v>2117</v>
      </c>
      <c r="C772" t="s">
        <v>2371</v>
      </c>
      <c r="D772" s="26" t="s">
        <v>2372</v>
      </c>
      <c r="E772" s="1" t="s">
        <v>25</v>
      </c>
      <c r="F772" s="7">
        <v>48.82</v>
      </c>
      <c r="G772" s="7">
        <v>3.5</v>
      </c>
      <c r="H772" t="s">
        <v>26</v>
      </c>
      <c r="I772" t="s">
        <v>27</v>
      </c>
      <c r="J772" s="15" t="s">
        <v>28</v>
      </c>
      <c r="K772" t="s">
        <v>2404</v>
      </c>
      <c r="L772" s="7">
        <v>70.999791926758206</v>
      </c>
      <c r="M772" s="7">
        <v>69.423220973782747</v>
      </c>
      <c r="N772" s="9">
        <v>0.97779471023518194</v>
      </c>
    </row>
    <row r="773" spans="1:14" x14ac:dyDescent="0.25">
      <c r="A773" s="5" t="s">
        <v>2370</v>
      </c>
      <c r="B773" s="1" t="s">
        <v>2117</v>
      </c>
      <c r="C773" t="s">
        <v>2371</v>
      </c>
      <c r="D773" s="26" t="s">
        <v>2372</v>
      </c>
      <c r="E773" s="1" t="s">
        <v>25</v>
      </c>
      <c r="F773" s="7">
        <v>48.82</v>
      </c>
      <c r="G773" s="7">
        <v>3.5</v>
      </c>
      <c r="H773" t="s">
        <v>26</v>
      </c>
      <c r="I773" t="s">
        <v>27</v>
      </c>
      <c r="J773" s="15" t="s">
        <v>28</v>
      </c>
      <c r="K773" t="s">
        <v>2405</v>
      </c>
      <c r="L773" s="7">
        <v>84.126984126984098</v>
      </c>
      <c r="M773" s="7">
        <v>79.044897959183658</v>
      </c>
      <c r="N773" s="9">
        <v>0.93959029649595704</v>
      </c>
    </row>
    <row r="774" spans="1:14" x14ac:dyDescent="0.25">
      <c r="A774" s="5" t="s">
        <v>2370</v>
      </c>
      <c r="B774" s="1" t="s">
        <v>2117</v>
      </c>
      <c r="C774" t="s">
        <v>2371</v>
      </c>
      <c r="D774" s="26" t="s">
        <v>2372</v>
      </c>
      <c r="E774" s="1" t="s">
        <v>25</v>
      </c>
      <c r="F774" s="7">
        <v>48.82</v>
      </c>
      <c r="G774" s="7">
        <v>3.5</v>
      </c>
      <c r="H774" t="s">
        <v>26</v>
      </c>
      <c r="I774" t="s">
        <v>27</v>
      </c>
      <c r="J774" s="15" t="s">
        <v>28</v>
      </c>
      <c r="K774" t="s">
        <v>2406</v>
      </c>
      <c r="L774" s="7">
        <v>72.939488784559202</v>
      </c>
      <c r="M774" s="7">
        <v>71.990610328638525</v>
      </c>
      <c r="N774" s="9">
        <v>0.98699088145896696</v>
      </c>
    </row>
    <row r="775" spans="1:14" x14ac:dyDescent="0.25">
      <c r="A775" s="5" t="s">
        <v>2370</v>
      </c>
      <c r="B775" s="1" t="s">
        <v>2117</v>
      </c>
      <c r="C775" t="s">
        <v>2371</v>
      </c>
      <c r="D775" s="26" t="s">
        <v>2372</v>
      </c>
      <c r="E775" s="1" t="s">
        <v>25</v>
      </c>
      <c r="F775" s="7">
        <v>48.82</v>
      </c>
      <c r="G775" s="7">
        <v>3.5</v>
      </c>
      <c r="H775" t="s">
        <v>26</v>
      </c>
      <c r="I775" t="s">
        <v>27</v>
      </c>
      <c r="J775" s="15" t="s">
        <v>28</v>
      </c>
      <c r="K775" t="s">
        <v>2407</v>
      </c>
      <c r="L775" s="7">
        <v>83.0204517704518</v>
      </c>
      <c r="M775" s="7">
        <v>69.412087912087983</v>
      </c>
      <c r="N775" s="9">
        <v>0.83608419891534203</v>
      </c>
    </row>
    <row r="776" spans="1:14" x14ac:dyDescent="0.25">
      <c r="A776" s="5" t="s">
        <v>2370</v>
      </c>
      <c r="B776" s="1" t="s">
        <v>2117</v>
      </c>
      <c r="C776" t="s">
        <v>2371</v>
      </c>
      <c r="D776" s="26" t="s">
        <v>2372</v>
      </c>
      <c r="E776" s="1" t="s">
        <v>25</v>
      </c>
      <c r="F776" s="7">
        <v>48.82</v>
      </c>
      <c r="G776" s="7">
        <v>3.5</v>
      </c>
      <c r="H776" t="s">
        <v>26</v>
      </c>
      <c r="I776" t="s">
        <v>27</v>
      </c>
      <c r="J776" s="15" t="s">
        <v>28</v>
      </c>
      <c r="K776" t="s">
        <v>2408</v>
      </c>
      <c r="L776" s="7">
        <v>74.520383693045602</v>
      </c>
      <c r="M776" s="7">
        <v>57.395683453237439</v>
      </c>
      <c r="N776" s="9">
        <v>0.77020112630732096</v>
      </c>
    </row>
    <row r="777" spans="1:14" x14ac:dyDescent="0.25">
      <c r="A777" s="5" t="s">
        <v>2370</v>
      </c>
      <c r="B777" s="1" t="s">
        <v>2117</v>
      </c>
      <c r="C777" t="s">
        <v>2371</v>
      </c>
      <c r="D777" s="26" t="s">
        <v>2372</v>
      </c>
      <c r="E777" s="1" t="s">
        <v>25</v>
      </c>
      <c r="F777" s="7">
        <v>48.82</v>
      </c>
      <c r="G777" s="7">
        <v>3.5</v>
      </c>
      <c r="H777" t="s">
        <v>26</v>
      </c>
      <c r="I777" t="s">
        <v>27</v>
      </c>
      <c r="J777" s="15" t="s">
        <v>28</v>
      </c>
      <c r="K777" t="s">
        <v>2409</v>
      </c>
      <c r="L777" s="7">
        <v>77.657004830917899</v>
      </c>
      <c r="M777" s="7">
        <v>64.426086956521772</v>
      </c>
      <c r="N777" s="9">
        <v>0.82962363919129101</v>
      </c>
    </row>
    <row r="778" spans="1:14" x14ac:dyDescent="0.25">
      <c r="A778" s="5" t="s">
        <v>2370</v>
      </c>
      <c r="B778" s="1" t="s">
        <v>2117</v>
      </c>
      <c r="C778" t="s">
        <v>2371</v>
      </c>
      <c r="D778" s="26" t="s">
        <v>2372</v>
      </c>
      <c r="E778" s="1" t="s">
        <v>25</v>
      </c>
      <c r="F778" s="7">
        <v>48.82</v>
      </c>
      <c r="G778" s="7">
        <v>3.5</v>
      </c>
      <c r="H778" t="s">
        <v>26</v>
      </c>
      <c r="I778" t="s">
        <v>27</v>
      </c>
      <c r="J778" s="15" t="s">
        <v>28</v>
      </c>
      <c r="K778" t="s">
        <v>2410</v>
      </c>
      <c r="L778" s="7">
        <v>76.242690058479496</v>
      </c>
      <c r="M778" s="7">
        <v>56.377192982456108</v>
      </c>
      <c r="N778" s="9">
        <v>0.73944391179290503</v>
      </c>
    </row>
    <row r="779" spans="1:14" x14ac:dyDescent="0.25">
      <c r="A779" s="5" t="s">
        <v>2370</v>
      </c>
      <c r="B779" s="1" t="s">
        <v>2117</v>
      </c>
      <c r="C779" t="s">
        <v>2371</v>
      </c>
      <c r="D779" s="26" t="s">
        <v>2372</v>
      </c>
      <c r="E779" s="1" t="s">
        <v>25</v>
      </c>
      <c r="F779" s="7">
        <v>48.82</v>
      </c>
      <c r="G779" s="7">
        <v>3.5</v>
      </c>
      <c r="H779" t="s">
        <v>26</v>
      </c>
      <c r="I779" t="s">
        <v>27</v>
      </c>
      <c r="J779" s="15" t="s">
        <v>28</v>
      </c>
      <c r="K779" t="s">
        <v>2411</v>
      </c>
      <c r="L779" s="7">
        <v>69.5910973084886</v>
      </c>
      <c r="M779" s="7">
        <v>70.708074534161341</v>
      </c>
      <c r="N779" s="9">
        <v>1.0160505764224599</v>
      </c>
    </row>
    <row r="780" spans="1:14" x14ac:dyDescent="0.25">
      <c r="A780" s="5" t="s">
        <v>2370</v>
      </c>
      <c r="B780" s="1" t="s">
        <v>2117</v>
      </c>
      <c r="C780" t="s">
        <v>2371</v>
      </c>
      <c r="D780" s="26" t="s">
        <v>2372</v>
      </c>
      <c r="E780" s="1" t="s">
        <v>25</v>
      </c>
      <c r="F780" s="7">
        <v>48.82</v>
      </c>
      <c r="G780" s="7">
        <v>3.5</v>
      </c>
      <c r="H780" t="s">
        <v>26</v>
      </c>
      <c r="I780" t="s">
        <v>27</v>
      </c>
      <c r="J780" s="15" t="s">
        <v>28</v>
      </c>
      <c r="K780" t="s">
        <v>2412</v>
      </c>
      <c r="L780" s="7">
        <v>79.056437389770693</v>
      </c>
      <c r="M780" s="7">
        <v>69.920634920634839</v>
      </c>
      <c r="N780" s="9">
        <v>0.88443948689347396</v>
      </c>
    </row>
    <row r="781" spans="1:14" x14ac:dyDescent="0.25">
      <c r="A781" s="5" t="s">
        <v>2370</v>
      </c>
      <c r="B781" s="1" t="s">
        <v>2117</v>
      </c>
      <c r="C781" t="s">
        <v>2371</v>
      </c>
      <c r="D781" s="26" t="s">
        <v>2372</v>
      </c>
      <c r="E781" s="1" t="s">
        <v>25</v>
      </c>
      <c r="F781" s="7">
        <v>48.82</v>
      </c>
      <c r="G781" s="7">
        <v>3.5</v>
      </c>
      <c r="H781" t="s">
        <v>26</v>
      </c>
      <c r="I781" t="s">
        <v>27</v>
      </c>
      <c r="J781" s="15" t="s">
        <v>28</v>
      </c>
      <c r="K781" t="s">
        <v>2413</v>
      </c>
      <c r="L781" s="7">
        <v>77.467494089834503</v>
      </c>
      <c r="M781" s="7">
        <v>73.941489361702111</v>
      </c>
      <c r="N781" s="9">
        <v>0.95448407400343305</v>
      </c>
    </row>
    <row r="782" spans="1:14" x14ac:dyDescent="0.25">
      <c r="A782" s="5" t="s">
        <v>2370</v>
      </c>
      <c r="B782" s="1" t="s">
        <v>2117</v>
      </c>
      <c r="C782" t="s">
        <v>2371</v>
      </c>
      <c r="D782" s="26" t="s">
        <v>2372</v>
      </c>
      <c r="E782" s="1" t="s">
        <v>25</v>
      </c>
      <c r="F782" s="7">
        <v>48.82</v>
      </c>
      <c r="G782" s="7">
        <v>3.5</v>
      </c>
      <c r="H782" t="s">
        <v>26</v>
      </c>
      <c r="I782" t="s">
        <v>27</v>
      </c>
      <c r="J782" s="15" t="s">
        <v>28</v>
      </c>
      <c r="K782" t="s">
        <v>2414</v>
      </c>
      <c r="L782" s="7">
        <v>61.234779299847801</v>
      </c>
      <c r="M782" s="7">
        <v>59.239726027397261</v>
      </c>
      <c r="N782" s="9">
        <v>0.96741960540624505</v>
      </c>
    </row>
    <row r="783" spans="1:14" x14ac:dyDescent="0.25">
      <c r="A783" s="5" t="s">
        <v>2370</v>
      </c>
      <c r="B783" s="1" t="s">
        <v>2117</v>
      </c>
      <c r="C783" t="s">
        <v>2371</v>
      </c>
      <c r="D783" s="26" t="s">
        <v>2372</v>
      </c>
      <c r="E783" s="1" t="s">
        <v>25</v>
      </c>
      <c r="F783" s="7">
        <v>48.82</v>
      </c>
      <c r="G783" s="7">
        <v>3.5</v>
      </c>
      <c r="H783" t="s">
        <v>26</v>
      </c>
      <c r="I783" t="s">
        <v>27</v>
      </c>
      <c r="J783" s="15" t="s">
        <v>28</v>
      </c>
      <c r="K783" t="s">
        <v>2415</v>
      </c>
      <c r="L783" s="7">
        <v>78.3549783549784</v>
      </c>
      <c r="M783" s="7">
        <v>64.922077922077946</v>
      </c>
      <c r="N783" s="9">
        <v>0.82856353591160203</v>
      </c>
    </row>
    <row r="784" spans="1:14" x14ac:dyDescent="0.25">
      <c r="A784" s="5" t="s">
        <v>2370</v>
      </c>
      <c r="B784" s="1" t="s">
        <v>2117</v>
      </c>
      <c r="C784" t="s">
        <v>2371</v>
      </c>
      <c r="D784" s="26" t="s">
        <v>2372</v>
      </c>
      <c r="E784" s="1" t="s">
        <v>25</v>
      </c>
      <c r="F784" s="7">
        <v>48.82</v>
      </c>
      <c r="G784" s="7">
        <v>3.5</v>
      </c>
      <c r="H784" t="s">
        <v>26</v>
      </c>
      <c r="I784" t="s">
        <v>27</v>
      </c>
      <c r="J784" s="15" t="s">
        <v>28</v>
      </c>
      <c r="K784" t="s">
        <v>2416</v>
      </c>
      <c r="L784" s="7">
        <v>71.496683250414605</v>
      </c>
      <c r="M784" s="7">
        <v>69.380597014925399</v>
      </c>
      <c r="N784" s="9">
        <v>0.97040301536677309</v>
      </c>
    </row>
    <row r="785" spans="1:14" x14ac:dyDescent="0.25">
      <c r="A785" s="5" t="s">
        <v>2370</v>
      </c>
      <c r="B785" s="1" t="s">
        <v>2117</v>
      </c>
      <c r="C785" t="s">
        <v>2371</v>
      </c>
      <c r="D785" s="26" t="s">
        <v>2372</v>
      </c>
      <c r="E785" s="1" t="s">
        <v>25</v>
      </c>
      <c r="F785" s="7">
        <v>48.82</v>
      </c>
      <c r="G785" s="7">
        <v>3.5</v>
      </c>
      <c r="H785" t="s">
        <v>26</v>
      </c>
      <c r="I785" t="s">
        <v>27</v>
      </c>
      <c r="J785" s="15" t="s">
        <v>28</v>
      </c>
      <c r="K785" t="s">
        <v>2417</v>
      </c>
      <c r="L785" s="7">
        <v>83.492714025500902</v>
      </c>
      <c r="M785" s="7">
        <v>71.950819672131132</v>
      </c>
      <c r="N785" s="9">
        <v>0.86176165803108806</v>
      </c>
    </row>
    <row r="786" spans="1:14" x14ac:dyDescent="0.25">
      <c r="A786" s="5" t="s">
        <v>2370</v>
      </c>
      <c r="B786" s="1" t="s">
        <v>2117</v>
      </c>
      <c r="C786" t="s">
        <v>2371</v>
      </c>
      <c r="D786" s="26" t="s">
        <v>2372</v>
      </c>
      <c r="E786" s="1" t="s">
        <v>25</v>
      </c>
      <c r="F786" s="7">
        <v>48.82</v>
      </c>
      <c r="G786" s="7">
        <v>3.5</v>
      </c>
      <c r="H786" t="s">
        <v>26</v>
      </c>
      <c r="I786" t="s">
        <v>27</v>
      </c>
      <c r="J786" s="15" t="s">
        <v>28</v>
      </c>
      <c r="K786" t="s">
        <v>2418</v>
      </c>
      <c r="L786" s="7">
        <v>79.957091237578993</v>
      </c>
      <c r="M786" s="7">
        <v>64.569105691056819</v>
      </c>
      <c r="N786" s="9">
        <v>0.80754695664454101</v>
      </c>
    </row>
    <row r="787" spans="1:14" x14ac:dyDescent="0.25">
      <c r="A787" s="5" t="s">
        <v>2370</v>
      </c>
      <c r="B787" s="1" t="s">
        <v>2117</v>
      </c>
      <c r="C787" t="s">
        <v>2371</v>
      </c>
      <c r="D787" s="26" t="s">
        <v>2372</v>
      </c>
      <c r="E787" s="1" t="s">
        <v>25</v>
      </c>
      <c r="F787" s="7">
        <v>48.82</v>
      </c>
      <c r="G787" s="7">
        <v>3.5</v>
      </c>
      <c r="H787" t="s">
        <v>26</v>
      </c>
      <c r="I787" t="s">
        <v>27</v>
      </c>
      <c r="J787" s="15" t="s">
        <v>28</v>
      </c>
      <c r="K787" t="s">
        <v>2419</v>
      </c>
      <c r="L787" s="7">
        <v>78.885135135135101</v>
      </c>
      <c r="M787" s="7">
        <v>72.601351351351312</v>
      </c>
      <c r="N787" s="9">
        <v>0.92034261241970006</v>
      </c>
    </row>
    <row r="788" spans="1:14" x14ac:dyDescent="0.25">
      <c r="A788" s="5" t="s">
        <v>2370</v>
      </c>
      <c r="B788" s="1" t="s">
        <v>2117</v>
      </c>
      <c r="C788" t="s">
        <v>2371</v>
      </c>
      <c r="D788" s="26" t="s">
        <v>2372</v>
      </c>
      <c r="E788" s="1" t="s">
        <v>25</v>
      </c>
      <c r="F788" s="7">
        <v>48.82</v>
      </c>
      <c r="G788" s="7">
        <v>3.5</v>
      </c>
      <c r="H788" t="s">
        <v>26</v>
      </c>
      <c r="I788" t="s">
        <v>27</v>
      </c>
      <c r="J788" s="15" t="s">
        <v>28</v>
      </c>
      <c r="K788" t="s">
        <v>2420</v>
      </c>
      <c r="L788" s="7">
        <v>82.152128764278302</v>
      </c>
      <c r="M788" s="7">
        <v>70.971962616822481</v>
      </c>
      <c r="N788" s="9">
        <v>0.863908990361827</v>
      </c>
    </row>
    <row r="789" spans="1:14" x14ac:dyDescent="0.25">
      <c r="A789" s="5" t="s">
        <v>2370</v>
      </c>
      <c r="B789" s="1" t="s">
        <v>2117</v>
      </c>
      <c r="C789" t="s">
        <v>2371</v>
      </c>
      <c r="D789" s="26" t="s">
        <v>2372</v>
      </c>
      <c r="E789" s="1" t="s">
        <v>25</v>
      </c>
      <c r="F789" s="7">
        <v>48.82</v>
      </c>
      <c r="G789" s="7">
        <v>3.5</v>
      </c>
      <c r="H789" t="s">
        <v>26</v>
      </c>
      <c r="I789" t="s">
        <v>27</v>
      </c>
      <c r="J789" s="15" t="s">
        <v>28</v>
      </c>
      <c r="K789" t="s">
        <v>2421</v>
      </c>
      <c r="L789" s="7">
        <v>80.673480083857399</v>
      </c>
      <c r="M789" s="7">
        <v>72.53773584905656</v>
      </c>
      <c r="N789" s="9">
        <v>0.89915218450544099</v>
      </c>
    </row>
    <row r="790" spans="1:14" x14ac:dyDescent="0.25">
      <c r="A790" s="5" t="s">
        <v>2370</v>
      </c>
      <c r="B790" s="1" t="s">
        <v>2117</v>
      </c>
      <c r="C790" t="s">
        <v>2371</v>
      </c>
      <c r="D790" s="26" t="s">
        <v>2372</v>
      </c>
      <c r="E790" s="1" t="s">
        <v>25</v>
      </c>
      <c r="F790" s="7">
        <v>48.82</v>
      </c>
      <c r="G790" s="7">
        <v>3.5</v>
      </c>
      <c r="H790" t="s">
        <v>26</v>
      </c>
      <c r="I790" t="s">
        <v>27</v>
      </c>
      <c r="J790" s="15" t="s">
        <v>28</v>
      </c>
      <c r="K790" t="s">
        <v>2422</v>
      </c>
      <c r="L790" s="7">
        <v>73.9583333333333</v>
      </c>
    </row>
    <row r="791" spans="1:14" x14ac:dyDescent="0.25">
      <c r="A791" s="5" t="s">
        <v>2370</v>
      </c>
      <c r="B791" s="1" t="s">
        <v>2117</v>
      </c>
      <c r="C791" t="s">
        <v>2371</v>
      </c>
      <c r="D791" s="26" t="s">
        <v>2372</v>
      </c>
      <c r="E791" s="1" t="s">
        <v>25</v>
      </c>
      <c r="F791" s="7">
        <v>48.82</v>
      </c>
      <c r="G791" s="7">
        <v>3.5</v>
      </c>
      <c r="H791" t="s">
        <v>26</v>
      </c>
      <c r="I791" t="s">
        <v>27</v>
      </c>
      <c r="J791" s="15" t="s">
        <v>28</v>
      </c>
      <c r="K791" t="s">
        <v>2423</v>
      </c>
      <c r="L791" s="7">
        <v>80.854101765316699</v>
      </c>
    </row>
    <row r="792" spans="1:14" x14ac:dyDescent="0.25">
      <c r="A792" s="5" t="s">
        <v>2370</v>
      </c>
      <c r="B792" s="1" t="s">
        <v>2117</v>
      </c>
      <c r="C792" t="s">
        <v>2371</v>
      </c>
      <c r="D792" s="26" t="s">
        <v>2372</v>
      </c>
      <c r="E792" s="1" t="s">
        <v>25</v>
      </c>
      <c r="F792" s="7">
        <v>48.82</v>
      </c>
      <c r="G792" s="7">
        <v>3.5</v>
      </c>
      <c r="H792" t="s">
        <v>26</v>
      </c>
      <c r="I792" t="s">
        <v>27</v>
      </c>
      <c r="J792" s="15" t="s">
        <v>28</v>
      </c>
      <c r="K792" t="s">
        <v>2424</v>
      </c>
      <c r="L792" s="7">
        <v>82.339559386973207</v>
      </c>
    </row>
    <row r="793" spans="1:14" x14ac:dyDescent="0.25">
      <c r="A793" s="5" t="s">
        <v>2370</v>
      </c>
      <c r="B793" s="1" t="s">
        <v>2117</v>
      </c>
      <c r="C793" t="s">
        <v>2371</v>
      </c>
      <c r="D793" s="26" t="s">
        <v>2372</v>
      </c>
      <c r="E793" s="1" t="s">
        <v>25</v>
      </c>
      <c r="F793" s="7">
        <v>48.82</v>
      </c>
      <c r="G793" s="7">
        <v>3.5</v>
      </c>
      <c r="H793" t="s">
        <v>26</v>
      </c>
      <c r="I793" t="s">
        <v>27</v>
      </c>
      <c r="J793" s="15" t="s">
        <v>28</v>
      </c>
      <c r="K793" t="s">
        <v>2425</v>
      </c>
      <c r="L793" s="7">
        <v>81.708829365079396</v>
      </c>
    </row>
    <row r="794" spans="1:14" x14ac:dyDescent="0.25">
      <c r="A794" s="5" t="s">
        <v>2370</v>
      </c>
      <c r="B794" s="1" t="s">
        <v>2117</v>
      </c>
      <c r="C794" t="s">
        <v>2371</v>
      </c>
      <c r="D794" s="26" t="s">
        <v>2372</v>
      </c>
      <c r="E794" s="1" t="s">
        <v>25</v>
      </c>
      <c r="F794" s="7">
        <v>48.8</v>
      </c>
      <c r="G794" s="7">
        <v>3.42</v>
      </c>
      <c r="H794" t="s">
        <v>26</v>
      </c>
      <c r="I794" t="s">
        <v>27</v>
      </c>
      <c r="J794" s="15" t="s">
        <v>28</v>
      </c>
      <c r="K794" t="s">
        <v>2426</v>
      </c>
      <c r="L794" s="7">
        <v>61.373824221046398</v>
      </c>
      <c r="M794" s="7">
        <v>41.703703703703695</v>
      </c>
      <c r="N794" s="9">
        <v>0.67950309815308207</v>
      </c>
    </row>
    <row r="795" spans="1:14" x14ac:dyDescent="0.25">
      <c r="A795" s="5" t="s">
        <v>2370</v>
      </c>
      <c r="B795" s="1" t="s">
        <v>2117</v>
      </c>
      <c r="C795" t="s">
        <v>2371</v>
      </c>
      <c r="D795" s="26" t="s">
        <v>2372</v>
      </c>
      <c r="E795" s="1" t="s">
        <v>25</v>
      </c>
      <c r="F795" s="7">
        <v>48.8</v>
      </c>
      <c r="G795" s="7">
        <v>3.42</v>
      </c>
      <c r="H795" t="s">
        <v>26</v>
      </c>
      <c r="I795" t="s">
        <v>27</v>
      </c>
      <c r="J795" s="15" t="s">
        <v>28</v>
      </c>
      <c r="K795" t="s">
        <v>2427</v>
      </c>
      <c r="L795" s="7">
        <v>62.579365079365097</v>
      </c>
      <c r="M795" s="7">
        <v>43.733714285714278</v>
      </c>
      <c r="N795" s="9">
        <v>0.6988519974635381</v>
      </c>
    </row>
    <row r="796" spans="1:14" x14ac:dyDescent="0.25">
      <c r="A796" s="5" t="s">
        <v>2370</v>
      </c>
      <c r="B796" s="1" t="s">
        <v>2117</v>
      </c>
      <c r="C796" t="s">
        <v>2371</v>
      </c>
      <c r="D796" s="26" t="s">
        <v>2372</v>
      </c>
      <c r="E796" s="1" t="s">
        <v>25</v>
      </c>
      <c r="F796" s="7">
        <v>48.8</v>
      </c>
      <c r="G796" s="7">
        <v>3.42</v>
      </c>
      <c r="H796" t="s">
        <v>26</v>
      </c>
      <c r="I796" t="s">
        <v>27</v>
      </c>
      <c r="J796" s="15" t="s">
        <v>28</v>
      </c>
      <c r="K796" t="s">
        <v>2428</v>
      </c>
      <c r="L796" s="7">
        <v>60.048161120840597</v>
      </c>
      <c r="M796" s="7">
        <v>37.401050788091069</v>
      </c>
      <c r="N796" s="9">
        <v>0.62285089318264708</v>
      </c>
    </row>
    <row r="797" spans="1:14" x14ac:dyDescent="0.25">
      <c r="A797" s="5" t="s">
        <v>2370</v>
      </c>
      <c r="B797" s="1" t="s">
        <v>2117</v>
      </c>
      <c r="C797" t="s">
        <v>2371</v>
      </c>
      <c r="D797" s="26" t="s">
        <v>2372</v>
      </c>
      <c r="E797" s="1" t="s">
        <v>25</v>
      </c>
      <c r="F797" s="7">
        <v>48.8</v>
      </c>
      <c r="G797" s="7">
        <v>3.42</v>
      </c>
      <c r="H797" t="s">
        <v>26</v>
      </c>
      <c r="I797" t="s">
        <v>27</v>
      </c>
      <c r="J797" s="15" t="s">
        <v>28</v>
      </c>
      <c r="K797" t="s">
        <v>2429</v>
      </c>
      <c r="L797" s="7">
        <v>66.345187864175202</v>
      </c>
      <c r="M797" s="7">
        <v>48.703435804701627</v>
      </c>
      <c r="N797" s="9">
        <v>0.73409145972138101</v>
      </c>
    </row>
    <row r="798" spans="1:14" x14ac:dyDescent="0.25">
      <c r="A798" s="5" t="s">
        <v>2370</v>
      </c>
      <c r="B798" s="1" t="s">
        <v>2117</v>
      </c>
      <c r="C798" t="s">
        <v>2371</v>
      </c>
      <c r="D798" s="26" t="s">
        <v>2372</v>
      </c>
      <c r="E798" s="1" t="s">
        <v>25</v>
      </c>
      <c r="F798" s="7">
        <v>48.8</v>
      </c>
      <c r="G798" s="7">
        <v>3.42</v>
      </c>
      <c r="H798" t="s">
        <v>26</v>
      </c>
      <c r="I798" t="s">
        <v>27</v>
      </c>
      <c r="J798" s="15" t="s">
        <v>28</v>
      </c>
      <c r="K798" t="s">
        <v>2430</v>
      </c>
      <c r="L798" s="7">
        <v>65.501348302239805</v>
      </c>
      <c r="M798" s="7">
        <v>50.297176820207973</v>
      </c>
      <c r="N798" s="9">
        <v>0.76788002268478606</v>
      </c>
    </row>
    <row r="799" spans="1:14" x14ac:dyDescent="0.25">
      <c r="A799" s="5" t="s">
        <v>2370</v>
      </c>
      <c r="B799" s="1" t="s">
        <v>2117</v>
      </c>
      <c r="C799" t="s">
        <v>2371</v>
      </c>
      <c r="D799" s="26" t="s">
        <v>2372</v>
      </c>
      <c r="E799" s="1" t="s">
        <v>25</v>
      </c>
      <c r="F799" s="7">
        <v>48.8</v>
      </c>
      <c r="G799" s="7">
        <v>3.42</v>
      </c>
      <c r="H799" t="s">
        <v>26</v>
      </c>
      <c r="I799" t="s">
        <v>27</v>
      </c>
      <c r="J799" s="15" t="s">
        <v>28</v>
      </c>
      <c r="K799" t="s">
        <v>2431</v>
      </c>
      <c r="L799" s="7">
        <v>59.261984861227901</v>
      </c>
      <c r="M799" s="7">
        <v>42.873002523128662</v>
      </c>
      <c r="N799" s="9">
        <v>0.72344864289515698</v>
      </c>
    </row>
    <row r="800" spans="1:14" x14ac:dyDescent="0.25">
      <c r="A800" s="5" t="s">
        <v>2370</v>
      </c>
      <c r="B800" s="1" t="s">
        <v>2117</v>
      </c>
      <c r="C800" t="s">
        <v>2371</v>
      </c>
      <c r="D800" s="26" t="s">
        <v>2372</v>
      </c>
      <c r="E800" s="1" t="s">
        <v>25</v>
      </c>
      <c r="F800" s="7">
        <v>48.8</v>
      </c>
      <c r="G800" s="7">
        <v>3.42</v>
      </c>
      <c r="H800" t="s">
        <v>26</v>
      </c>
      <c r="I800" t="s">
        <v>27</v>
      </c>
      <c r="J800" s="15" t="s">
        <v>28</v>
      </c>
      <c r="K800" t="s">
        <v>2432</v>
      </c>
      <c r="L800" s="7">
        <v>75.762760193897904</v>
      </c>
      <c r="M800" s="7">
        <v>59.609067579127441</v>
      </c>
      <c r="N800" s="9">
        <v>0.786785848701543</v>
      </c>
    </row>
    <row r="801" spans="1:15" x14ac:dyDescent="0.25">
      <c r="A801" s="5" t="s">
        <v>2370</v>
      </c>
      <c r="B801" s="1" t="s">
        <v>2117</v>
      </c>
      <c r="C801" t="s">
        <v>2371</v>
      </c>
      <c r="D801" s="26" t="s">
        <v>2372</v>
      </c>
      <c r="E801" s="1" t="s">
        <v>25</v>
      </c>
      <c r="F801" s="7">
        <v>48.8</v>
      </c>
      <c r="G801" s="7">
        <v>3.42</v>
      </c>
      <c r="H801" t="s">
        <v>26</v>
      </c>
      <c r="I801" t="s">
        <v>27</v>
      </c>
      <c r="J801" s="15" t="s">
        <v>28</v>
      </c>
      <c r="K801" t="s">
        <v>2433</v>
      </c>
      <c r="L801" s="7">
        <v>69.836893090569504</v>
      </c>
      <c r="M801" s="7">
        <v>51.136554621848731</v>
      </c>
      <c r="N801" s="9">
        <v>0.73222837326871304</v>
      </c>
    </row>
    <row r="802" spans="1:15" x14ac:dyDescent="0.25">
      <c r="A802" s="5" t="s">
        <v>2370</v>
      </c>
      <c r="B802" s="1" t="s">
        <v>2117</v>
      </c>
      <c r="C802" t="s">
        <v>2371</v>
      </c>
      <c r="D802" s="26" t="s">
        <v>2372</v>
      </c>
      <c r="E802" s="1" t="s">
        <v>25</v>
      </c>
      <c r="F802" s="7">
        <v>48.8</v>
      </c>
      <c r="G802" s="7">
        <v>3.42</v>
      </c>
      <c r="H802" t="s">
        <v>26</v>
      </c>
      <c r="I802" t="s">
        <v>27</v>
      </c>
      <c r="J802" s="15" t="s">
        <v>28</v>
      </c>
      <c r="K802" t="s">
        <v>2434</v>
      </c>
      <c r="L802" s="7">
        <v>68.2550730017322</v>
      </c>
      <c r="M802" s="7">
        <v>50.608017817371909</v>
      </c>
      <c r="N802" s="9">
        <v>0.74145430649656707</v>
      </c>
    </row>
    <row r="803" spans="1:15" x14ac:dyDescent="0.25">
      <c r="A803" s="5" t="s">
        <v>2370</v>
      </c>
      <c r="B803" s="1" t="s">
        <v>2117</v>
      </c>
      <c r="C803" t="s">
        <v>2371</v>
      </c>
      <c r="D803" s="26" t="s">
        <v>2372</v>
      </c>
      <c r="E803" s="1" t="s">
        <v>25</v>
      </c>
      <c r="F803" s="7">
        <v>48.8</v>
      </c>
      <c r="G803" s="7">
        <v>3.42</v>
      </c>
      <c r="H803" t="s">
        <v>26</v>
      </c>
      <c r="I803" t="s">
        <v>27</v>
      </c>
      <c r="J803" s="15" t="s">
        <v>28</v>
      </c>
      <c r="K803" t="s">
        <v>2435</v>
      </c>
      <c r="L803" s="7">
        <v>63.749660418364599</v>
      </c>
      <c r="M803" s="7">
        <v>45.044009779951082</v>
      </c>
      <c r="N803" s="9">
        <v>0.70657646620145897</v>
      </c>
    </row>
    <row r="804" spans="1:15" x14ac:dyDescent="0.25">
      <c r="A804" s="5" t="s">
        <v>2370</v>
      </c>
      <c r="B804" s="1" t="s">
        <v>2117</v>
      </c>
      <c r="C804" t="s">
        <v>2371</v>
      </c>
      <c r="D804" s="26" t="s">
        <v>2372</v>
      </c>
      <c r="E804" s="1" t="s">
        <v>25</v>
      </c>
      <c r="F804" s="7">
        <v>48.8</v>
      </c>
      <c r="G804" s="7">
        <v>3.42</v>
      </c>
      <c r="H804" t="s">
        <v>26</v>
      </c>
      <c r="I804" t="s">
        <v>27</v>
      </c>
      <c r="J804" s="15" t="s">
        <v>28</v>
      </c>
      <c r="K804" t="s">
        <v>2436</v>
      </c>
      <c r="L804" s="7">
        <v>60.048243630333197</v>
      </c>
      <c r="M804" s="7">
        <v>39.579375848032583</v>
      </c>
      <c r="N804" s="9">
        <v>0.659126286718554</v>
      </c>
    </row>
    <row r="805" spans="1:15" x14ac:dyDescent="0.25">
      <c r="A805" s="5" t="s">
        <v>2370</v>
      </c>
      <c r="B805" s="1" t="s">
        <v>2117</v>
      </c>
      <c r="C805" t="s">
        <v>2371</v>
      </c>
      <c r="D805" s="26" t="s">
        <v>2372</v>
      </c>
      <c r="E805" s="1" t="s">
        <v>25</v>
      </c>
      <c r="F805" s="7">
        <v>48.8</v>
      </c>
      <c r="G805" s="7">
        <v>3.42</v>
      </c>
      <c r="H805" t="s">
        <v>26</v>
      </c>
      <c r="I805" t="s">
        <v>27</v>
      </c>
      <c r="J805" s="15" t="s">
        <v>28</v>
      </c>
      <c r="K805" t="s">
        <v>2437</v>
      </c>
      <c r="L805" s="7">
        <v>65.830519376105499</v>
      </c>
      <c r="M805" s="7">
        <v>47.319826338639636</v>
      </c>
      <c r="N805" s="9">
        <v>0.71881289692232497</v>
      </c>
    </row>
    <row r="806" spans="1:15" x14ac:dyDescent="0.25">
      <c r="A806" s="5" t="s">
        <v>2370</v>
      </c>
      <c r="B806" s="1" t="s">
        <v>2117</v>
      </c>
      <c r="C806" t="s">
        <v>2371</v>
      </c>
      <c r="D806" s="26" t="s">
        <v>2372</v>
      </c>
      <c r="E806" s="1" t="s">
        <v>25</v>
      </c>
      <c r="F806" s="7">
        <v>48.8</v>
      </c>
      <c r="G806" s="7">
        <v>3.42</v>
      </c>
      <c r="H806" t="s">
        <v>26</v>
      </c>
      <c r="I806" t="s">
        <v>27</v>
      </c>
      <c r="J806" s="15" t="s">
        <v>28</v>
      </c>
      <c r="K806" t="s">
        <v>2438</v>
      </c>
      <c r="L806" s="7">
        <v>54.672574157868297</v>
      </c>
      <c r="M806" s="7">
        <v>35.506787330316726</v>
      </c>
      <c r="N806" s="9">
        <v>0.64944422093223697</v>
      </c>
    </row>
    <row r="807" spans="1:15" x14ac:dyDescent="0.25">
      <c r="A807" s="5" t="s">
        <v>2370</v>
      </c>
      <c r="B807" s="1" t="s">
        <v>2117</v>
      </c>
      <c r="C807" t="s">
        <v>2371</v>
      </c>
      <c r="D807" s="26" t="s">
        <v>2372</v>
      </c>
      <c r="E807" s="1" t="s">
        <v>25</v>
      </c>
      <c r="F807" s="7">
        <v>48.8</v>
      </c>
      <c r="G807" s="7">
        <v>3.42</v>
      </c>
      <c r="H807" t="s">
        <v>26</v>
      </c>
      <c r="I807" t="s">
        <v>27</v>
      </c>
      <c r="J807" s="15" t="s">
        <v>28</v>
      </c>
      <c r="K807" t="s">
        <v>2439</v>
      </c>
      <c r="L807" s="7">
        <v>64.703856749311299</v>
      </c>
      <c r="M807" s="7">
        <v>43.539944903581272</v>
      </c>
      <c r="N807" s="9">
        <v>0.67291112293773292</v>
      </c>
    </row>
    <row r="808" spans="1:15" x14ac:dyDescent="0.25">
      <c r="A808" s="5" t="s">
        <v>2370</v>
      </c>
      <c r="B808" s="1" t="s">
        <v>2117</v>
      </c>
      <c r="C808" t="s">
        <v>2371</v>
      </c>
      <c r="D808" s="26" t="s">
        <v>2372</v>
      </c>
      <c r="E808" s="1" t="s">
        <v>25</v>
      </c>
      <c r="F808" s="7">
        <v>48.8</v>
      </c>
      <c r="G808" s="7">
        <v>3.42</v>
      </c>
      <c r="H808" t="s">
        <v>26</v>
      </c>
      <c r="I808" t="s">
        <v>27</v>
      </c>
      <c r="J808" s="15" t="s">
        <v>28</v>
      </c>
      <c r="K808" t="s">
        <v>2440</v>
      </c>
      <c r="L808" s="7">
        <v>66.275542784163505</v>
      </c>
      <c r="M808" s="7">
        <v>46.172413793103466</v>
      </c>
      <c r="N808" s="9">
        <v>0.69667349150909308</v>
      </c>
    </row>
    <row r="809" spans="1:15" x14ac:dyDescent="0.25">
      <c r="A809" s="5" t="s">
        <v>2370</v>
      </c>
      <c r="B809" s="1" t="s">
        <v>2117</v>
      </c>
      <c r="C809" t="s">
        <v>2371</v>
      </c>
      <c r="D809" s="26" t="s">
        <v>2372</v>
      </c>
      <c r="E809" s="1" t="s">
        <v>25</v>
      </c>
      <c r="F809" s="7">
        <v>48.8</v>
      </c>
      <c r="G809" s="7">
        <v>3.42</v>
      </c>
      <c r="H809" t="s">
        <v>26</v>
      </c>
      <c r="I809" t="s">
        <v>27</v>
      </c>
      <c r="J809" s="15" t="s">
        <v>28</v>
      </c>
      <c r="K809" t="s">
        <v>2441</v>
      </c>
      <c r="L809" s="7">
        <v>67.948717948717999</v>
      </c>
      <c r="M809" s="7">
        <v>45.148351648351699</v>
      </c>
      <c r="N809" s="9">
        <v>0.66444743935310002</v>
      </c>
    </row>
    <row r="810" spans="1:15" x14ac:dyDescent="0.25">
      <c r="A810" s="5" t="s">
        <v>2370</v>
      </c>
      <c r="B810" s="1" t="s">
        <v>2117</v>
      </c>
      <c r="C810" t="s">
        <v>2371</v>
      </c>
      <c r="D810" s="26" t="s">
        <v>2372</v>
      </c>
      <c r="E810" s="1" t="s">
        <v>25</v>
      </c>
      <c r="F810" s="7">
        <v>48.8</v>
      </c>
      <c r="G810" s="7">
        <v>3.42</v>
      </c>
      <c r="H810" t="s">
        <v>26</v>
      </c>
      <c r="I810" t="s">
        <v>27</v>
      </c>
      <c r="J810" s="15" t="s">
        <v>28</v>
      </c>
      <c r="K810" t="s">
        <v>2442</v>
      </c>
      <c r="L810" s="7">
        <v>67.075386012715697</v>
      </c>
      <c r="M810" s="7">
        <v>45.811989100817463</v>
      </c>
      <c r="N810" s="9">
        <v>0.68299255247122603</v>
      </c>
    </row>
    <row r="811" spans="1:15" x14ac:dyDescent="0.25">
      <c r="A811" s="5" t="s">
        <v>2370</v>
      </c>
      <c r="B811" s="1" t="s">
        <v>2117</v>
      </c>
      <c r="C811" t="s">
        <v>2371</v>
      </c>
      <c r="D811" s="26" t="s">
        <v>2372</v>
      </c>
      <c r="E811" s="1" t="s">
        <v>25</v>
      </c>
      <c r="F811" s="7">
        <v>48.8</v>
      </c>
      <c r="G811" s="7">
        <v>3.42</v>
      </c>
      <c r="H811" t="s">
        <v>26</v>
      </c>
      <c r="I811" t="s">
        <v>27</v>
      </c>
      <c r="J811" s="15" t="s">
        <v>28</v>
      </c>
      <c r="K811" t="s">
        <v>2443</v>
      </c>
      <c r="L811" s="7">
        <v>65.902278177458001</v>
      </c>
      <c r="M811" s="7">
        <v>44.305755395683413</v>
      </c>
      <c r="N811" s="9">
        <v>0.67229474641801201</v>
      </c>
    </row>
    <row r="812" spans="1:15" x14ac:dyDescent="0.25">
      <c r="A812" s="5" t="s">
        <v>2370</v>
      </c>
      <c r="B812" s="1" t="s">
        <v>2117</v>
      </c>
      <c r="C812" t="s">
        <v>2371</v>
      </c>
      <c r="D812" s="26" t="s">
        <v>2372</v>
      </c>
      <c r="E812" s="1" t="s">
        <v>25</v>
      </c>
      <c r="F812" s="7">
        <v>48.8</v>
      </c>
      <c r="G812" s="7">
        <v>3.42</v>
      </c>
      <c r="H812" t="s">
        <v>26</v>
      </c>
      <c r="I812" t="s">
        <v>27</v>
      </c>
      <c r="J812" s="15" t="s">
        <v>28</v>
      </c>
      <c r="K812" t="s">
        <v>2444</v>
      </c>
      <c r="L812" s="7">
        <v>58.881578947368403</v>
      </c>
      <c r="M812" s="7">
        <v>37.666666666666643</v>
      </c>
      <c r="N812" s="9">
        <v>0.63970204841713196</v>
      </c>
    </row>
    <row r="813" spans="1:15" x14ac:dyDescent="0.25">
      <c r="A813" s="5" t="s">
        <v>2370</v>
      </c>
      <c r="B813" s="1" t="s">
        <v>2117</v>
      </c>
      <c r="C813" t="s">
        <v>2371</v>
      </c>
      <c r="D813" s="26" t="s">
        <v>2372</v>
      </c>
      <c r="E813" s="1" t="s">
        <v>25</v>
      </c>
      <c r="F813" s="7">
        <v>48.8</v>
      </c>
      <c r="G813" s="7">
        <v>3.42</v>
      </c>
      <c r="H813" t="s">
        <v>26</v>
      </c>
      <c r="I813" t="s">
        <v>27</v>
      </c>
      <c r="J813" s="15" t="s">
        <v>28</v>
      </c>
      <c r="K813" t="s">
        <v>2445</v>
      </c>
      <c r="L813" s="7">
        <v>76.369598765432102</v>
      </c>
      <c r="M813" s="7">
        <v>54.638888888888872</v>
      </c>
      <c r="N813" s="9">
        <v>0.71545339732255597</v>
      </c>
    </row>
    <row r="814" spans="1:15" x14ac:dyDescent="0.25">
      <c r="A814" s="5" t="s">
        <v>2370</v>
      </c>
      <c r="B814" s="1" t="s">
        <v>2117</v>
      </c>
      <c r="C814" t="s">
        <v>2371</v>
      </c>
      <c r="D814" s="26" t="s">
        <v>2372</v>
      </c>
      <c r="E814" s="1" t="s">
        <v>25</v>
      </c>
      <c r="F814" s="7">
        <v>48.8</v>
      </c>
      <c r="G814" s="7">
        <v>3.42</v>
      </c>
      <c r="H814" t="s">
        <v>26</v>
      </c>
      <c r="I814" t="s">
        <v>27</v>
      </c>
      <c r="J814" s="15" t="s">
        <v>28</v>
      </c>
      <c r="K814" t="s">
        <v>2446</v>
      </c>
      <c r="L814" s="7">
        <v>71.426308165851907</v>
      </c>
      <c r="M814" s="7">
        <v>60.407930472569277</v>
      </c>
      <c r="N814" s="9">
        <v>0.84573782439240797</v>
      </c>
      <c r="O814" s="14">
        <v>1.3163908060890199E-12</v>
      </c>
    </row>
    <row r="815" spans="1:15" x14ac:dyDescent="0.25">
      <c r="A815" s="5" t="s">
        <v>2370</v>
      </c>
      <c r="B815" s="1" t="s">
        <v>2117</v>
      </c>
      <c r="C815" t="s">
        <v>2371</v>
      </c>
      <c r="D815" s="26" t="s">
        <v>2372</v>
      </c>
      <c r="E815" s="1" t="s">
        <v>25</v>
      </c>
      <c r="F815" s="7">
        <v>48.8</v>
      </c>
      <c r="G815" s="7">
        <v>3.42</v>
      </c>
      <c r="H815" t="s">
        <v>26</v>
      </c>
      <c r="I815" t="s">
        <v>27</v>
      </c>
      <c r="J815" s="15" t="s">
        <v>28</v>
      </c>
      <c r="K815" t="s">
        <v>2447</v>
      </c>
      <c r="L815" s="7">
        <v>68.681437078827798</v>
      </c>
      <c r="M815" s="7">
        <v>51.760930888575459</v>
      </c>
      <c r="N815" s="9">
        <v>0.753637854565679</v>
      </c>
    </row>
    <row r="816" spans="1:15" x14ac:dyDescent="0.25">
      <c r="A816" s="5" t="s">
        <v>2370</v>
      </c>
      <c r="B816" s="1" t="s">
        <v>2117</v>
      </c>
      <c r="C816" t="s">
        <v>2371</v>
      </c>
      <c r="D816" s="26" t="s">
        <v>2372</v>
      </c>
      <c r="E816" s="1" t="s">
        <v>25</v>
      </c>
      <c r="F816" s="7">
        <v>48.8</v>
      </c>
      <c r="G816" s="7">
        <v>3.42</v>
      </c>
      <c r="H816" t="s">
        <v>26</v>
      </c>
      <c r="I816" t="s">
        <v>27</v>
      </c>
      <c r="J816" s="15" t="s">
        <v>28</v>
      </c>
      <c r="K816" t="s">
        <v>2448</v>
      </c>
      <c r="L816" s="7">
        <v>59.159461339693898</v>
      </c>
      <c r="M816" s="7">
        <v>40.688729874776378</v>
      </c>
      <c r="N816" s="9">
        <v>0.68778060099535909</v>
      </c>
    </row>
    <row r="817" spans="1:15" x14ac:dyDescent="0.25">
      <c r="A817" s="5" t="s">
        <v>2370</v>
      </c>
      <c r="B817" s="1" t="s">
        <v>2117</v>
      </c>
      <c r="C817" t="s">
        <v>2371</v>
      </c>
      <c r="D817" s="26" t="s">
        <v>2372</v>
      </c>
      <c r="E817" s="1" t="s">
        <v>25</v>
      </c>
      <c r="F817" s="7">
        <v>48.8</v>
      </c>
      <c r="G817" s="7">
        <v>3.42</v>
      </c>
      <c r="H817" t="s">
        <v>26</v>
      </c>
      <c r="I817" t="s">
        <v>27</v>
      </c>
      <c r="J817" s="15" t="s">
        <v>28</v>
      </c>
      <c r="K817" t="s">
        <v>2449</v>
      </c>
      <c r="L817" s="7">
        <v>64.558803627013106</v>
      </c>
      <c r="M817" s="7">
        <v>45.280146163215619</v>
      </c>
      <c r="N817" s="9">
        <v>0.70137833446884401</v>
      </c>
    </row>
    <row r="818" spans="1:15" x14ac:dyDescent="0.25">
      <c r="A818" s="5" t="s">
        <v>2370</v>
      </c>
      <c r="B818" s="1" t="s">
        <v>2117</v>
      </c>
      <c r="C818" t="s">
        <v>2371</v>
      </c>
      <c r="D818" s="26" t="s">
        <v>2372</v>
      </c>
      <c r="E818" s="1" t="s">
        <v>25</v>
      </c>
      <c r="F818" s="7">
        <v>48.97</v>
      </c>
      <c r="G818" s="7">
        <v>3.52</v>
      </c>
      <c r="H818" t="s">
        <v>26</v>
      </c>
      <c r="I818" t="s">
        <v>27</v>
      </c>
      <c r="J818" s="15" t="s">
        <v>28</v>
      </c>
      <c r="K818" t="s">
        <v>2450</v>
      </c>
      <c r="L818" s="7">
        <v>86.287794985250699</v>
      </c>
      <c r="M818" s="7">
        <v>78.32300884955751</v>
      </c>
      <c r="N818" s="9">
        <v>0.90769510175738499</v>
      </c>
      <c r="O818" s="14">
        <v>2.7088165712768501E-10</v>
      </c>
    </row>
    <row r="819" spans="1:15" x14ac:dyDescent="0.25">
      <c r="A819" s="5" t="s">
        <v>2370</v>
      </c>
      <c r="B819" s="1" t="s">
        <v>2117</v>
      </c>
      <c r="C819" t="s">
        <v>2371</v>
      </c>
      <c r="D819" s="26" t="s">
        <v>2372</v>
      </c>
      <c r="E819" s="1" t="s">
        <v>25</v>
      </c>
      <c r="F819" s="7">
        <v>48.97</v>
      </c>
      <c r="G819" s="7">
        <v>3.52</v>
      </c>
      <c r="H819" t="s">
        <v>26</v>
      </c>
      <c r="I819" t="s">
        <v>27</v>
      </c>
      <c r="J819" s="15" t="s">
        <v>28</v>
      </c>
      <c r="K819" t="s">
        <v>2451</v>
      </c>
      <c r="L819" s="7">
        <v>66.520322509388095</v>
      </c>
      <c r="M819" s="7">
        <v>63.87773359840952</v>
      </c>
      <c r="N819" s="9">
        <v>0.96027396123033493</v>
      </c>
    </row>
    <row r="820" spans="1:15" x14ac:dyDescent="0.25">
      <c r="A820" s="5" t="s">
        <v>2370</v>
      </c>
      <c r="B820" s="1" t="s">
        <v>2117</v>
      </c>
      <c r="C820" t="s">
        <v>2371</v>
      </c>
      <c r="D820" s="26" t="s">
        <v>2372</v>
      </c>
      <c r="E820" s="1" t="s">
        <v>25</v>
      </c>
      <c r="F820" s="7">
        <v>48.97</v>
      </c>
      <c r="G820" s="7">
        <v>3.52</v>
      </c>
      <c r="H820" t="s">
        <v>26</v>
      </c>
      <c r="I820" t="s">
        <v>27</v>
      </c>
      <c r="J820" s="15" t="s">
        <v>28</v>
      </c>
      <c r="K820" t="s">
        <v>2452</v>
      </c>
      <c r="L820" s="7">
        <v>77.561230585424099</v>
      </c>
      <c r="M820" s="7">
        <v>71.708602150537615</v>
      </c>
      <c r="N820" s="9">
        <v>0.92454183113507293</v>
      </c>
      <c r="O820" s="14">
        <v>7.0669297786130303E-11</v>
      </c>
    </row>
    <row r="821" spans="1:15" x14ac:dyDescent="0.25">
      <c r="A821" s="5" t="s">
        <v>2370</v>
      </c>
      <c r="B821" s="1" t="s">
        <v>2117</v>
      </c>
      <c r="C821" t="s">
        <v>2371</v>
      </c>
      <c r="D821" s="26" t="s">
        <v>2372</v>
      </c>
      <c r="E821" s="1" t="s">
        <v>25</v>
      </c>
      <c r="F821" s="7">
        <v>48.97</v>
      </c>
      <c r="G821" s="7">
        <v>3.52</v>
      </c>
      <c r="H821" t="s">
        <v>26</v>
      </c>
      <c r="I821" t="s">
        <v>27</v>
      </c>
      <c r="J821" s="15" t="s">
        <v>28</v>
      </c>
      <c r="K821" t="s">
        <v>2453</v>
      </c>
      <c r="L821" s="7">
        <v>83.596303104575199</v>
      </c>
    </row>
    <row r="822" spans="1:15" x14ac:dyDescent="0.25">
      <c r="A822" s="5" t="s">
        <v>2370</v>
      </c>
      <c r="B822" s="1" t="s">
        <v>2117</v>
      </c>
      <c r="C822" t="s">
        <v>2371</v>
      </c>
      <c r="D822" s="26" t="s">
        <v>2372</v>
      </c>
      <c r="E822" s="1" t="s">
        <v>25</v>
      </c>
      <c r="F822" s="7">
        <v>48.97</v>
      </c>
      <c r="G822" s="7">
        <v>3.52</v>
      </c>
      <c r="H822" t="s">
        <v>26</v>
      </c>
      <c r="I822" t="s">
        <v>27</v>
      </c>
      <c r="J822" s="15" t="s">
        <v>28</v>
      </c>
      <c r="K822" t="s">
        <v>2454</v>
      </c>
      <c r="L822" s="7">
        <v>83.738218505243594</v>
      </c>
      <c r="M822" s="7">
        <v>82.000000000000014</v>
      </c>
      <c r="N822" s="9">
        <v>0.97924223208623995</v>
      </c>
    </row>
    <row r="823" spans="1:15" x14ac:dyDescent="0.25">
      <c r="A823" s="5" t="s">
        <v>2370</v>
      </c>
      <c r="B823" s="1" t="s">
        <v>2117</v>
      </c>
      <c r="C823" t="s">
        <v>2371</v>
      </c>
      <c r="D823" s="26" t="s">
        <v>2372</v>
      </c>
      <c r="E823" s="1" t="s">
        <v>25</v>
      </c>
      <c r="F823" s="7">
        <v>48.97</v>
      </c>
      <c r="G823" s="7">
        <v>3.52</v>
      </c>
      <c r="H823" t="s">
        <v>26</v>
      </c>
      <c r="I823" t="s">
        <v>27</v>
      </c>
      <c r="J823" s="15" t="s">
        <v>28</v>
      </c>
      <c r="K823" t="s">
        <v>2455</v>
      </c>
      <c r="L823" s="7">
        <v>82.201213818860893</v>
      </c>
      <c r="M823" s="7">
        <v>71.176470588235304</v>
      </c>
      <c r="N823" s="9">
        <v>0.86588101661223904</v>
      </c>
    </row>
    <row r="824" spans="1:15" x14ac:dyDescent="0.25">
      <c r="A824" s="5" t="s">
        <v>2370</v>
      </c>
      <c r="B824" s="1" t="s">
        <v>2117</v>
      </c>
      <c r="C824" t="s">
        <v>2371</v>
      </c>
      <c r="D824" s="26" t="s">
        <v>2372</v>
      </c>
      <c r="E824" s="1" t="s">
        <v>25</v>
      </c>
      <c r="F824" s="7">
        <v>48.97</v>
      </c>
      <c r="G824" s="7">
        <v>3.52</v>
      </c>
      <c r="H824" t="s">
        <v>26</v>
      </c>
      <c r="I824" t="s">
        <v>27</v>
      </c>
      <c r="J824" s="15" t="s">
        <v>28</v>
      </c>
      <c r="K824" t="s">
        <v>2456</v>
      </c>
      <c r="L824" s="7">
        <v>73.063430698740007</v>
      </c>
      <c r="M824" s="7">
        <v>55.206185567010323</v>
      </c>
      <c r="N824" s="9">
        <v>0.75559257263240398</v>
      </c>
    </row>
    <row r="825" spans="1:15" x14ac:dyDescent="0.25">
      <c r="A825" s="5" t="s">
        <v>2370</v>
      </c>
      <c r="B825" s="1" t="s">
        <v>2117</v>
      </c>
      <c r="C825" t="s">
        <v>2371</v>
      </c>
      <c r="D825" s="26" t="s">
        <v>2372</v>
      </c>
      <c r="E825" s="1" t="s">
        <v>25</v>
      </c>
      <c r="F825" s="7">
        <v>48.97</v>
      </c>
      <c r="G825" s="7">
        <v>3.52</v>
      </c>
      <c r="H825" t="s">
        <v>26</v>
      </c>
      <c r="I825" t="s">
        <v>27</v>
      </c>
      <c r="J825" s="15" t="s">
        <v>28</v>
      </c>
      <c r="K825" t="s">
        <v>2457</v>
      </c>
      <c r="L825" s="7">
        <v>76.442873969375697</v>
      </c>
      <c r="M825" s="7">
        <v>69.936395759717271</v>
      </c>
      <c r="N825" s="9">
        <v>0.914884437596302</v>
      </c>
    </row>
    <row r="826" spans="1:15" x14ac:dyDescent="0.25">
      <c r="A826" s="5" t="s">
        <v>2370</v>
      </c>
      <c r="B826" s="1" t="s">
        <v>2117</v>
      </c>
      <c r="C826" t="s">
        <v>2371</v>
      </c>
      <c r="D826" s="26" t="s">
        <v>2372</v>
      </c>
      <c r="E826" s="1" t="s">
        <v>25</v>
      </c>
      <c r="F826" s="7">
        <v>48.97</v>
      </c>
      <c r="G826" s="7">
        <v>3.52</v>
      </c>
      <c r="H826" t="s">
        <v>26</v>
      </c>
      <c r="I826" t="s">
        <v>27</v>
      </c>
      <c r="J826" s="15" t="s">
        <v>28</v>
      </c>
      <c r="K826" t="s">
        <v>2458</v>
      </c>
      <c r="L826" s="7">
        <v>81.544044044044</v>
      </c>
      <c r="M826" s="7">
        <v>69.420420420420371</v>
      </c>
      <c r="N826" s="9">
        <v>0.85132422893969606</v>
      </c>
    </row>
    <row r="827" spans="1:15" x14ac:dyDescent="0.25">
      <c r="A827" s="5" t="s">
        <v>2370</v>
      </c>
      <c r="B827" s="1" t="s">
        <v>2117</v>
      </c>
      <c r="C827" t="s">
        <v>2371</v>
      </c>
      <c r="D827" s="26" t="s">
        <v>2372</v>
      </c>
      <c r="E827" s="1" t="s">
        <v>25</v>
      </c>
      <c r="F827" s="7">
        <v>48.97</v>
      </c>
      <c r="G827" s="7">
        <v>3.52</v>
      </c>
      <c r="H827" t="s">
        <v>26</v>
      </c>
      <c r="I827" t="s">
        <v>27</v>
      </c>
      <c r="J827" s="15" t="s">
        <v>28</v>
      </c>
      <c r="K827" t="s">
        <v>2459</v>
      </c>
      <c r="L827" s="7">
        <v>69.434663536776199</v>
      </c>
      <c r="M827" s="7">
        <v>41.102112676056308</v>
      </c>
      <c r="N827" s="9">
        <v>0.59195379630933898</v>
      </c>
    </row>
    <row r="828" spans="1:15" x14ac:dyDescent="0.25">
      <c r="A828" s="5" t="s">
        <v>2370</v>
      </c>
      <c r="B828" s="1" t="s">
        <v>2117</v>
      </c>
      <c r="C828" t="s">
        <v>2371</v>
      </c>
      <c r="D828" s="26" t="s">
        <v>2372</v>
      </c>
      <c r="E828" s="1" t="s">
        <v>25</v>
      </c>
      <c r="F828" s="7">
        <v>48.97</v>
      </c>
      <c r="G828" s="7">
        <v>3.52</v>
      </c>
      <c r="H828" t="s">
        <v>26</v>
      </c>
      <c r="I828" t="s">
        <v>27</v>
      </c>
      <c r="J828" s="15" t="s">
        <v>28</v>
      </c>
      <c r="K828" t="s">
        <v>2460</v>
      </c>
      <c r="L828" s="7">
        <v>68.244549929676495</v>
      </c>
      <c r="M828" s="7">
        <v>60.892405063291115</v>
      </c>
      <c r="N828" s="9">
        <v>0.89226766278096203</v>
      </c>
    </row>
    <row r="829" spans="1:15" x14ac:dyDescent="0.25">
      <c r="A829" s="5" t="s">
        <v>2370</v>
      </c>
      <c r="B829" s="1" t="s">
        <v>2117</v>
      </c>
      <c r="C829" t="s">
        <v>2371</v>
      </c>
      <c r="D829" s="26" t="s">
        <v>2372</v>
      </c>
      <c r="E829" s="1" t="s">
        <v>25</v>
      </c>
      <c r="F829" s="7">
        <v>48.97</v>
      </c>
      <c r="G829" s="7">
        <v>3.52</v>
      </c>
      <c r="H829" t="s">
        <v>26</v>
      </c>
      <c r="I829" t="s">
        <v>27</v>
      </c>
      <c r="J829" s="15" t="s">
        <v>28</v>
      </c>
      <c r="K829" t="s">
        <v>2461</v>
      </c>
      <c r="L829" s="7">
        <v>69.831511839708597</v>
      </c>
      <c r="M829" s="7">
        <v>49.180327868852473</v>
      </c>
      <c r="N829" s="9">
        <v>0.70427127486142793</v>
      </c>
    </row>
    <row r="830" spans="1:15" x14ac:dyDescent="0.25">
      <c r="A830" s="5" t="s">
        <v>2370</v>
      </c>
      <c r="B830" s="1" t="s">
        <v>2117</v>
      </c>
      <c r="C830" t="s">
        <v>2371</v>
      </c>
      <c r="D830" s="26" t="s">
        <v>2372</v>
      </c>
      <c r="E830" s="1" t="s">
        <v>25</v>
      </c>
      <c r="F830" s="7">
        <v>48.97</v>
      </c>
      <c r="G830" s="7">
        <v>3.52</v>
      </c>
      <c r="H830" t="s">
        <v>26</v>
      </c>
      <c r="I830" t="s">
        <v>27</v>
      </c>
      <c r="J830" s="15" t="s">
        <v>28</v>
      </c>
      <c r="K830" t="s">
        <v>2462</v>
      </c>
      <c r="L830" s="7">
        <v>73.858120991506297</v>
      </c>
      <c r="M830" s="7">
        <v>73.752574102964104</v>
      </c>
      <c r="N830" s="9">
        <v>0.99857095080235891</v>
      </c>
    </row>
    <row r="831" spans="1:15" x14ac:dyDescent="0.25">
      <c r="A831" s="5" t="s">
        <v>2370</v>
      </c>
      <c r="B831" s="1" t="s">
        <v>2117</v>
      </c>
      <c r="C831" t="s">
        <v>2371</v>
      </c>
      <c r="D831" s="26" t="s">
        <v>2372</v>
      </c>
      <c r="E831" s="1" t="s">
        <v>25</v>
      </c>
      <c r="F831" s="7">
        <v>48.97</v>
      </c>
      <c r="G831" s="7">
        <v>3.52</v>
      </c>
      <c r="H831" t="s">
        <v>26</v>
      </c>
      <c r="I831" t="s">
        <v>27</v>
      </c>
      <c r="J831" s="15" t="s">
        <v>28</v>
      </c>
      <c r="K831" t="s">
        <v>2463</v>
      </c>
      <c r="L831" s="7">
        <v>73.901892790059193</v>
      </c>
      <c r="M831" s="7">
        <v>73.389466840051966</v>
      </c>
      <c r="N831" s="9">
        <v>0.993066132264529</v>
      </c>
    </row>
    <row r="832" spans="1:15" x14ac:dyDescent="0.25">
      <c r="A832" s="5" t="s">
        <v>2370</v>
      </c>
      <c r="B832" s="1" t="s">
        <v>2117</v>
      </c>
      <c r="C832" t="s">
        <v>2371</v>
      </c>
      <c r="D832" s="26" t="s">
        <v>2372</v>
      </c>
      <c r="E832" s="1" t="s">
        <v>25</v>
      </c>
      <c r="F832" s="7">
        <v>48.97</v>
      </c>
      <c r="G832" s="7">
        <v>3.52</v>
      </c>
      <c r="H832" t="s">
        <v>26</v>
      </c>
      <c r="I832" t="s">
        <v>27</v>
      </c>
      <c r="J832" s="15" t="s">
        <v>28</v>
      </c>
      <c r="K832" t="s">
        <v>2464</v>
      </c>
      <c r="L832" s="7">
        <v>71.819266515950801</v>
      </c>
      <c r="M832" s="7">
        <v>69.11379050489829</v>
      </c>
      <c r="N832" s="9">
        <v>0.9623293839898569</v>
      </c>
    </row>
    <row r="833" spans="1:23" x14ac:dyDescent="0.25">
      <c r="A833" s="5" t="s">
        <v>2370</v>
      </c>
      <c r="B833" s="1" t="s">
        <v>2117</v>
      </c>
      <c r="C833" t="s">
        <v>2371</v>
      </c>
      <c r="D833" s="26" t="s">
        <v>2372</v>
      </c>
      <c r="E833" s="1" t="s">
        <v>25</v>
      </c>
      <c r="F833" s="7">
        <v>48.97</v>
      </c>
      <c r="G833" s="7">
        <v>3.52</v>
      </c>
      <c r="H833" t="s">
        <v>26</v>
      </c>
      <c r="I833" t="s">
        <v>27</v>
      </c>
      <c r="J833" s="15" t="s">
        <v>28</v>
      </c>
      <c r="K833" t="s">
        <v>2465</v>
      </c>
      <c r="L833" s="7">
        <v>71.337788259958103</v>
      </c>
      <c r="M833" s="7">
        <v>70.317610062893138</v>
      </c>
      <c r="N833" s="9">
        <v>0.98569932959867801</v>
      </c>
    </row>
    <row r="834" spans="1:23" x14ac:dyDescent="0.25">
      <c r="A834" s="5" t="s">
        <v>2370</v>
      </c>
      <c r="B834" s="1" t="s">
        <v>2117</v>
      </c>
      <c r="C834" t="s">
        <v>2371</v>
      </c>
      <c r="D834" s="26" t="s">
        <v>2372</v>
      </c>
      <c r="E834" s="1" t="s">
        <v>25</v>
      </c>
      <c r="F834" s="7">
        <v>48.97</v>
      </c>
      <c r="G834" s="7">
        <v>3.52</v>
      </c>
      <c r="H834" t="s">
        <v>26</v>
      </c>
      <c r="I834" t="s">
        <v>27</v>
      </c>
      <c r="J834" s="15" t="s">
        <v>28</v>
      </c>
      <c r="K834" t="s">
        <v>2466</v>
      </c>
      <c r="L834" s="7">
        <v>79.761904761904802</v>
      </c>
      <c r="M834" s="7">
        <v>69.822857142857146</v>
      </c>
      <c r="N834" s="9">
        <v>0.87539104477611895</v>
      </c>
    </row>
    <row r="835" spans="1:23" x14ac:dyDescent="0.25">
      <c r="A835" s="5" t="s">
        <v>2370</v>
      </c>
      <c r="B835" s="1" t="s">
        <v>2117</v>
      </c>
      <c r="C835" t="s">
        <v>2371</v>
      </c>
      <c r="D835" s="26" t="s">
        <v>2372</v>
      </c>
      <c r="E835" s="1" t="s">
        <v>25</v>
      </c>
      <c r="F835" s="7">
        <v>48.97</v>
      </c>
      <c r="G835" s="7">
        <v>3.52</v>
      </c>
      <c r="H835" t="s">
        <v>26</v>
      </c>
      <c r="I835" t="s">
        <v>27</v>
      </c>
      <c r="J835" s="15" t="s">
        <v>28</v>
      </c>
      <c r="K835" t="s">
        <v>2467</v>
      </c>
      <c r="L835" s="7">
        <v>75.0203915171289</v>
      </c>
      <c r="M835" s="7">
        <v>72.802610114192504</v>
      </c>
      <c r="N835" s="9">
        <v>0.97043761891818403</v>
      </c>
    </row>
    <row r="836" spans="1:23" x14ac:dyDescent="0.25">
      <c r="A836" s="5" t="s">
        <v>2370</v>
      </c>
      <c r="B836" s="1" t="s">
        <v>2117</v>
      </c>
      <c r="C836" t="s">
        <v>2371</v>
      </c>
      <c r="D836" s="26" t="s">
        <v>2372</v>
      </c>
      <c r="E836" s="1" t="s">
        <v>25</v>
      </c>
      <c r="F836" s="7">
        <v>48.97</v>
      </c>
      <c r="G836" s="7">
        <v>3.52</v>
      </c>
      <c r="H836" t="s">
        <v>26</v>
      </c>
      <c r="I836" t="s">
        <v>27</v>
      </c>
      <c r="J836" s="15" t="s">
        <v>28</v>
      </c>
      <c r="K836" t="s">
        <v>2468</v>
      </c>
      <c r="L836" s="7">
        <v>82.323232323232304</v>
      </c>
      <c r="M836" s="7">
        <v>73.751515151515136</v>
      </c>
      <c r="N836" s="9">
        <v>0.89587730061349702</v>
      </c>
    </row>
    <row r="837" spans="1:23" x14ac:dyDescent="0.25">
      <c r="A837" s="5" t="s">
        <v>2370</v>
      </c>
      <c r="B837" s="1" t="s">
        <v>2117</v>
      </c>
      <c r="C837" t="s">
        <v>2371</v>
      </c>
      <c r="D837" s="26" t="s">
        <v>2372</v>
      </c>
      <c r="E837" s="1" t="s">
        <v>25</v>
      </c>
      <c r="F837" s="7">
        <v>48.97</v>
      </c>
      <c r="G837" s="7">
        <v>3.52</v>
      </c>
      <c r="H837" t="s">
        <v>26</v>
      </c>
      <c r="I837" t="s">
        <v>27</v>
      </c>
      <c r="J837" s="15" t="s">
        <v>28</v>
      </c>
      <c r="K837" t="s">
        <v>2469</v>
      </c>
      <c r="L837" s="7">
        <v>67.206790123456798</v>
      </c>
      <c r="M837" s="7">
        <v>60.066666666666649</v>
      </c>
      <c r="N837" s="9">
        <v>0.89375889781859896</v>
      </c>
    </row>
    <row r="838" spans="1:23" x14ac:dyDescent="0.25">
      <c r="A838" s="5" t="s">
        <v>2370</v>
      </c>
      <c r="B838" s="1" t="s">
        <v>2117</v>
      </c>
      <c r="C838" t="s">
        <v>2371</v>
      </c>
      <c r="D838" s="26" t="s">
        <v>2372</v>
      </c>
      <c r="E838" s="1" t="s">
        <v>25</v>
      </c>
      <c r="F838" s="7">
        <v>48.97</v>
      </c>
      <c r="G838" s="7">
        <v>3.52</v>
      </c>
      <c r="H838" t="s">
        <v>26</v>
      </c>
      <c r="I838" t="s">
        <v>27</v>
      </c>
      <c r="J838" s="15" t="s">
        <v>28</v>
      </c>
      <c r="K838" t="s">
        <v>2470</v>
      </c>
      <c r="L838" s="7">
        <v>72.6019965277778</v>
      </c>
      <c r="M838" s="7">
        <v>53.601562500000036</v>
      </c>
      <c r="N838" s="9">
        <v>0.73829322971155309</v>
      </c>
    </row>
    <row r="839" spans="1:23" x14ac:dyDescent="0.25">
      <c r="A839" s="5" t="s">
        <v>2370</v>
      </c>
      <c r="B839" s="1" t="s">
        <v>2117</v>
      </c>
      <c r="C839" t="s">
        <v>2371</v>
      </c>
      <c r="D839" s="26" t="s">
        <v>2372</v>
      </c>
      <c r="E839" s="1" t="s">
        <v>25</v>
      </c>
      <c r="F839" s="7">
        <v>48.97</v>
      </c>
      <c r="G839" s="7">
        <v>3.52</v>
      </c>
      <c r="H839" t="s">
        <v>26</v>
      </c>
      <c r="I839" t="s">
        <v>27</v>
      </c>
      <c r="J839" s="15" t="s">
        <v>28</v>
      </c>
      <c r="K839" t="s">
        <v>2471</v>
      </c>
      <c r="L839" s="7">
        <v>83.745301162689003</v>
      </c>
      <c r="M839" s="7">
        <v>76.94256490952003</v>
      </c>
      <c r="N839" s="9">
        <v>0.91876874094758409</v>
      </c>
    </row>
    <row r="840" spans="1:23" s="16" customFormat="1" x14ac:dyDescent="0.25">
      <c r="A840" s="18" t="s">
        <v>2370</v>
      </c>
      <c r="B840" s="19" t="s">
        <v>2117</v>
      </c>
      <c r="C840" s="16" t="s">
        <v>2371</v>
      </c>
      <c r="D840" s="27" t="s">
        <v>2372</v>
      </c>
      <c r="E840" s="19" t="s">
        <v>25</v>
      </c>
      <c r="F840" s="17">
        <v>48.97</v>
      </c>
      <c r="G840" s="17">
        <v>3.52</v>
      </c>
      <c r="H840" s="16" t="s">
        <v>26</v>
      </c>
      <c r="I840" s="16" t="s">
        <v>27</v>
      </c>
      <c r="J840" s="21" t="s">
        <v>28</v>
      </c>
      <c r="K840" s="16" t="s">
        <v>2472</v>
      </c>
      <c r="L840" s="17">
        <v>79.1666666666667</v>
      </c>
      <c r="M840" s="17">
        <v>70.232500000000044</v>
      </c>
      <c r="N840" s="22">
        <v>0.88714736842105291</v>
      </c>
      <c r="O840" s="23"/>
      <c r="P840" s="31"/>
      <c r="Q840" s="23"/>
      <c r="R840" s="22"/>
      <c r="S840" s="17"/>
      <c r="T840" s="17"/>
      <c r="U840" s="50"/>
      <c r="W840"/>
    </row>
    <row r="841" spans="1:23" x14ac:dyDescent="0.25">
      <c r="A841" s="5" t="s">
        <v>2473</v>
      </c>
      <c r="B841" s="1" t="s">
        <v>328</v>
      </c>
      <c r="C841" t="s">
        <v>2474</v>
      </c>
      <c r="D841" s="26" t="s">
        <v>2475</v>
      </c>
      <c r="E841" s="1" t="s">
        <v>25</v>
      </c>
      <c r="H841" t="s">
        <v>2476</v>
      </c>
      <c r="I841" t="s">
        <v>27</v>
      </c>
      <c r="J841" s="15" t="s">
        <v>28</v>
      </c>
      <c r="K841" t="s">
        <v>2477</v>
      </c>
      <c r="L841" s="7">
        <v>98.368877453959826</v>
      </c>
      <c r="M841" s="7">
        <v>96.909777304628662</v>
      </c>
      <c r="N841" s="9">
        <v>0.98516705499649437</v>
      </c>
    </row>
    <row r="842" spans="1:23" x14ac:dyDescent="0.25">
      <c r="A842" s="5" t="s">
        <v>2473</v>
      </c>
      <c r="B842" s="1" t="s">
        <v>328</v>
      </c>
      <c r="C842" t="s">
        <v>2474</v>
      </c>
      <c r="D842" s="26" t="s">
        <v>2475</v>
      </c>
      <c r="E842" s="1" t="s">
        <v>25</v>
      </c>
      <c r="H842" t="s">
        <v>2476</v>
      </c>
      <c r="I842" t="s">
        <v>27</v>
      </c>
      <c r="J842" s="15" t="s">
        <v>28</v>
      </c>
      <c r="K842" t="s">
        <v>2478</v>
      </c>
      <c r="L842" s="7">
        <v>98.421584337668506</v>
      </c>
      <c r="M842" s="7">
        <v>96.585486741423068</v>
      </c>
      <c r="N842" s="9">
        <v>0.98134456370925627</v>
      </c>
    </row>
    <row r="843" spans="1:23" x14ac:dyDescent="0.25">
      <c r="A843" s="5" t="s">
        <v>2473</v>
      </c>
      <c r="B843" s="1" t="s">
        <v>328</v>
      </c>
      <c r="C843" t="s">
        <v>2474</v>
      </c>
      <c r="D843" s="26" t="s">
        <v>2475</v>
      </c>
      <c r="E843" s="1" t="s">
        <v>25</v>
      </c>
      <c r="H843" t="s">
        <v>2476</v>
      </c>
      <c r="I843" t="s">
        <v>27</v>
      </c>
      <c r="J843" s="15" t="s">
        <v>28</v>
      </c>
      <c r="K843" t="s">
        <v>2479</v>
      </c>
      <c r="L843" s="7">
        <v>98.341059374060023</v>
      </c>
      <c r="M843" s="7">
        <v>96.355578589762786</v>
      </c>
      <c r="N843" s="9">
        <v>0.97981025629645635</v>
      </c>
    </row>
    <row r="844" spans="1:23" x14ac:dyDescent="0.25">
      <c r="A844" s="5" t="s">
        <v>2473</v>
      </c>
      <c r="B844" s="1" t="s">
        <v>328</v>
      </c>
      <c r="C844" t="s">
        <v>2480</v>
      </c>
      <c r="D844" s="26" t="s">
        <v>2475</v>
      </c>
      <c r="E844" s="1" t="s">
        <v>25</v>
      </c>
      <c r="H844" t="s">
        <v>26</v>
      </c>
      <c r="I844" t="s">
        <v>27</v>
      </c>
      <c r="J844" s="15" t="s">
        <v>28</v>
      </c>
      <c r="K844" t="s">
        <v>2481</v>
      </c>
      <c r="L844" s="7">
        <v>69.477648083220856</v>
      </c>
      <c r="M844" s="7">
        <v>61.827974091071603</v>
      </c>
      <c r="N844" s="9">
        <v>0.88989733816282302</v>
      </c>
    </row>
    <row r="845" spans="1:23" x14ac:dyDescent="0.25">
      <c r="A845" s="5" t="s">
        <v>2473</v>
      </c>
      <c r="B845" s="1" t="s">
        <v>328</v>
      </c>
      <c r="C845" t="s">
        <v>2480</v>
      </c>
      <c r="D845" s="26" t="s">
        <v>2475</v>
      </c>
      <c r="E845" s="1" t="s">
        <v>25</v>
      </c>
      <c r="H845" t="s">
        <v>26</v>
      </c>
      <c r="I845" t="s">
        <v>27</v>
      </c>
      <c r="J845" s="15" t="s">
        <v>28</v>
      </c>
      <c r="K845" t="s">
        <v>2482</v>
      </c>
      <c r="L845" s="7">
        <v>57.141134766534243</v>
      </c>
      <c r="M845" s="7">
        <v>41.428300063594513</v>
      </c>
      <c r="N845" s="9">
        <v>0.72501710427805088</v>
      </c>
    </row>
    <row r="846" spans="1:23" x14ac:dyDescent="0.25">
      <c r="A846" s="5" t="s">
        <v>2473</v>
      </c>
      <c r="B846" s="1" t="s">
        <v>328</v>
      </c>
      <c r="C846" t="s">
        <v>2480</v>
      </c>
      <c r="D846" s="26" t="s">
        <v>2475</v>
      </c>
      <c r="E846" s="1" t="s">
        <v>25</v>
      </c>
      <c r="H846" t="s">
        <v>26</v>
      </c>
      <c r="I846" t="s">
        <v>27</v>
      </c>
      <c r="J846" s="15" t="s">
        <v>28</v>
      </c>
      <c r="K846" t="s">
        <v>2483</v>
      </c>
      <c r="L846" s="7">
        <v>69.071302484995584</v>
      </c>
      <c r="M846" s="7">
        <v>63.271942150570688</v>
      </c>
      <c r="N846" s="9">
        <v>0.91603806319296355</v>
      </c>
    </row>
    <row r="847" spans="1:23" x14ac:dyDescent="0.25">
      <c r="A847" s="5" t="s">
        <v>2473</v>
      </c>
      <c r="B847" s="1" t="s">
        <v>328</v>
      </c>
      <c r="C847" t="s">
        <v>2480</v>
      </c>
      <c r="D847" s="26" t="s">
        <v>2475</v>
      </c>
      <c r="E847" s="1" t="s">
        <v>25</v>
      </c>
      <c r="H847" t="s">
        <v>26</v>
      </c>
      <c r="I847" t="s">
        <v>27</v>
      </c>
      <c r="J847" s="15" t="s">
        <v>28</v>
      </c>
      <c r="K847" t="s">
        <v>2484</v>
      </c>
      <c r="L847" s="7">
        <v>65.116217245940106</v>
      </c>
      <c r="M847" s="7">
        <v>48.164174420635149</v>
      </c>
      <c r="N847" s="9">
        <v>0.73966480943943513</v>
      </c>
    </row>
    <row r="848" spans="1:23" x14ac:dyDescent="0.25">
      <c r="A848" s="5" t="s">
        <v>2473</v>
      </c>
      <c r="B848" s="1" t="s">
        <v>328</v>
      </c>
      <c r="C848" t="s">
        <v>2480</v>
      </c>
      <c r="D848" s="26" t="s">
        <v>2475</v>
      </c>
      <c r="E848" s="1" t="s">
        <v>25</v>
      </c>
      <c r="H848" t="s">
        <v>26</v>
      </c>
      <c r="I848" t="s">
        <v>27</v>
      </c>
      <c r="J848" s="15" t="s">
        <v>28</v>
      </c>
      <c r="K848" t="s">
        <v>2485</v>
      </c>
      <c r="L848" s="7">
        <v>55.017774202955508</v>
      </c>
      <c r="M848" s="7">
        <v>41.16124813990254</v>
      </c>
      <c r="N848" s="9">
        <v>0.74814455394110424</v>
      </c>
    </row>
    <row r="849" spans="1:23" x14ac:dyDescent="0.25">
      <c r="A849" s="5" t="s">
        <v>2473</v>
      </c>
      <c r="B849" s="1" t="s">
        <v>328</v>
      </c>
      <c r="C849" t="s">
        <v>2480</v>
      </c>
      <c r="D849" s="26" t="s">
        <v>2475</v>
      </c>
      <c r="E849" s="1" t="s">
        <v>25</v>
      </c>
      <c r="H849" t="s">
        <v>26</v>
      </c>
      <c r="I849" t="s">
        <v>27</v>
      </c>
      <c r="J849" s="15" t="s">
        <v>28</v>
      </c>
      <c r="K849" t="s">
        <v>2486</v>
      </c>
      <c r="L849" s="7">
        <v>60.385997110286915</v>
      </c>
      <c r="M849" s="7">
        <v>49.071348331202373</v>
      </c>
      <c r="N849" s="9">
        <v>0.81262793825495905</v>
      </c>
    </row>
    <row r="850" spans="1:23" x14ac:dyDescent="0.25">
      <c r="A850" s="5" t="s">
        <v>2473</v>
      </c>
      <c r="B850" s="1" t="s">
        <v>328</v>
      </c>
      <c r="C850" t="s">
        <v>2480</v>
      </c>
      <c r="D850" s="26" t="s">
        <v>2475</v>
      </c>
      <c r="E850" s="1" t="s">
        <v>25</v>
      </c>
      <c r="H850" t="s">
        <v>26</v>
      </c>
      <c r="I850" t="s">
        <v>27</v>
      </c>
      <c r="J850" s="15" t="s">
        <v>28</v>
      </c>
      <c r="K850" t="s">
        <v>2487</v>
      </c>
      <c r="L850" s="7">
        <v>69.974378881110241</v>
      </c>
      <c r="M850" s="7">
        <v>63.649369105460352</v>
      </c>
      <c r="N850" s="9">
        <v>0.90960963317164445</v>
      </c>
    </row>
    <row r="851" spans="1:23" x14ac:dyDescent="0.25">
      <c r="A851" s="5" t="s">
        <v>2473</v>
      </c>
      <c r="B851" s="1" t="s">
        <v>328</v>
      </c>
      <c r="C851" t="s">
        <v>2480</v>
      </c>
      <c r="D851" s="26" t="s">
        <v>2475</v>
      </c>
      <c r="E851" s="1" t="s">
        <v>25</v>
      </c>
      <c r="H851" t="s">
        <v>26</v>
      </c>
      <c r="I851" t="s">
        <v>27</v>
      </c>
      <c r="J851" s="15" t="s">
        <v>28</v>
      </c>
      <c r="K851" t="s">
        <v>2488</v>
      </c>
      <c r="L851" s="7">
        <v>69.54647825866742</v>
      </c>
      <c r="M851" s="7">
        <v>62.59546971381873</v>
      </c>
      <c r="N851" s="9">
        <v>0.90005232876069607</v>
      </c>
    </row>
    <row r="852" spans="1:23" s="16" customFormat="1" x14ac:dyDescent="0.25">
      <c r="A852" s="18" t="s">
        <v>2473</v>
      </c>
      <c r="B852" s="19" t="s">
        <v>328</v>
      </c>
      <c r="C852" s="16" t="s">
        <v>2480</v>
      </c>
      <c r="D852" s="27" t="s">
        <v>2475</v>
      </c>
      <c r="E852" s="19" t="s">
        <v>25</v>
      </c>
      <c r="F852" s="17"/>
      <c r="G852" s="17"/>
      <c r="H852" s="16" t="s">
        <v>26</v>
      </c>
      <c r="I852" s="16" t="s">
        <v>27</v>
      </c>
      <c r="J852" s="21" t="s">
        <v>28</v>
      </c>
      <c r="K852" s="16" t="s">
        <v>2489</v>
      </c>
      <c r="L852" s="17">
        <v>59.122398495780338</v>
      </c>
      <c r="M852" s="17">
        <v>46.207668731685992</v>
      </c>
      <c r="N852" s="22">
        <v>0.7815594412155642</v>
      </c>
      <c r="O852" s="23"/>
      <c r="P852" s="31"/>
      <c r="Q852" s="23"/>
      <c r="R852" s="22"/>
      <c r="S852" s="17"/>
      <c r="T852" s="17"/>
      <c r="U852" s="50"/>
      <c r="W852"/>
    </row>
    <row r="853" spans="1:23" x14ac:dyDescent="0.25">
      <c r="A853" s="5" t="s">
        <v>2473</v>
      </c>
      <c r="B853" s="1" t="s">
        <v>2490</v>
      </c>
      <c r="C853" t="s">
        <v>2491</v>
      </c>
      <c r="D853" s="26" t="s">
        <v>2475</v>
      </c>
      <c r="E853" s="1" t="s">
        <v>25</v>
      </c>
      <c r="H853" t="s">
        <v>26</v>
      </c>
      <c r="I853" t="s">
        <v>27</v>
      </c>
      <c r="J853" s="15" t="s">
        <v>28</v>
      </c>
      <c r="K853" t="s">
        <v>2492</v>
      </c>
      <c r="L853" s="7">
        <v>51.613621191777156</v>
      </c>
      <c r="M853" s="7">
        <v>49.974061397581771</v>
      </c>
      <c r="N853" s="9">
        <v>0.96823397087169316</v>
      </c>
    </row>
    <row r="854" spans="1:23" x14ac:dyDescent="0.25">
      <c r="A854" s="5" t="s">
        <v>2473</v>
      </c>
      <c r="B854" s="1" t="s">
        <v>2490</v>
      </c>
      <c r="C854" t="s">
        <v>2491</v>
      </c>
      <c r="D854" s="26" t="s">
        <v>2475</v>
      </c>
      <c r="E854" s="1" t="s">
        <v>25</v>
      </c>
      <c r="H854" t="s">
        <v>26</v>
      </c>
      <c r="I854" t="s">
        <v>27</v>
      </c>
      <c r="J854" s="15" t="s">
        <v>28</v>
      </c>
      <c r="K854" t="s">
        <v>2493</v>
      </c>
      <c r="L854" s="7">
        <v>53.261328905831171</v>
      </c>
      <c r="M854" s="7">
        <v>51.878215685700823</v>
      </c>
      <c r="N854" s="9">
        <v>0.97403156758300635</v>
      </c>
    </row>
    <row r="855" spans="1:23" x14ac:dyDescent="0.25">
      <c r="A855" s="5" t="s">
        <v>2473</v>
      </c>
      <c r="B855" s="1" t="s">
        <v>2490</v>
      </c>
      <c r="C855" t="s">
        <v>2491</v>
      </c>
      <c r="D855" s="26" t="s">
        <v>2475</v>
      </c>
      <c r="E855" s="1" t="s">
        <v>25</v>
      </c>
      <c r="H855" t="s">
        <v>26</v>
      </c>
      <c r="I855" t="s">
        <v>27</v>
      </c>
      <c r="J855" s="15" t="s">
        <v>28</v>
      </c>
      <c r="K855" t="s">
        <v>2494</v>
      </c>
      <c r="L855" s="7">
        <v>66.079988422888334</v>
      </c>
      <c r="M855" s="7">
        <v>64.762562953974012</v>
      </c>
      <c r="N855" s="9">
        <v>0.98006317040367397</v>
      </c>
    </row>
    <row r="856" spans="1:23" x14ac:dyDescent="0.25">
      <c r="A856" s="5" t="s">
        <v>2473</v>
      </c>
      <c r="B856" s="1" t="s">
        <v>2490</v>
      </c>
      <c r="C856" t="s">
        <v>2491</v>
      </c>
      <c r="D856" s="26" t="s">
        <v>2475</v>
      </c>
      <c r="E856" s="1" t="s">
        <v>25</v>
      </c>
      <c r="H856" t="s">
        <v>26</v>
      </c>
      <c r="I856" t="s">
        <v>27</v>
      </c>
      <c r="J856" s="15" t="s">
        <v>28</v>
      </c>
      <c r="K856" t="s">
        <v>2495</v>
      </c>
      <c r="L856" s="7">
        <v>54.883730399960044</v>
      </c>
      <c r="M856" s="7">
        <v>53.241136785756439</v>
      </c>
      <c r="N856" s="9">
        <v>0.9700713927017468</v>
      </c>
      <c r="O856" s="14">
        <v>5.4878207184822174E-12</v>
      </c>
    </row>
    <row r="857" spans="1:23" x14ac:dyDescent="0.25">
      <c r="A857" s="5" t="s">
        <v>2473</v>
      </c>
      <c r="B857" s="1" t="s">
        <v>2490</v>
      </c>
      <c r="C857" t="s">
        <v>2491</v>
      </c>
      <c r="D857" s="26" t="s">
        <v>2475</v>
      </c>
      <c r="E857" s="1" t="s">
        <v>25</v>
      </c>
      <c r="H857" t="s">
        <v>26</v>
      </c>
      <c r="I857" t="s">
        <v>27</v>
      </c>
      <c r="J857" s="15" t="s">
        <v>28</v>
      </c>
      <c r="K857" t="s">
        <v>2496</v>
      </c>
      <c r="L857" s="7">
        <v>51.986838980122862</v>
      </c>
      <c r="M857" s="7">
        <v>50.267041178288174</v>
      </c>
      <c r="N857" s="9">
        <v>0.96691859255970047</v>
      </c>
      <c r="O857" s="14">
        <v>5.0032077616403311E-12</v>
      </c>
    </row>
    <row r="858" spans="1:23" x14ac:dyDescent="0.25">
      <c r="A858" s="5" t="s">
        <v>2473</v>
      </c>
      <c r="B858" s="1" t="s">
        <v>2490</v>
      </c>
      <c r="C858" t="s">
        <v>2491</v>
      </c>
      <c r="D858" s="26" t="s">
        <v>2475</v>
      </c>
      <c r="E858" s="1" t="s">
        <v>25</v>
      </c>
      <c r="H858" t="s">
        <v>26</v>
      </c>
      <c r="I858" t="s">
        <v>27</v>
      </c>
      <c r="J858" s="15" t="s">
        <v>28</v>
      </c>
      <c r="K858" t="s">
        <v>2497</v>
      </c>
      <c r="L858" s="7">
        <v>47.037062907307572</v>
      </c>
      <c r="M858" s="7">
        <v>45.400849660022438</v>
      </c>
      <c r="N858" s="9">
        <v>0.96521438316611097</v>
      </c>
      <c r="O858" s="14">
        <v>1.4766250682770994E-12</v>
      </c>
    </row>
    <row r="859" spans="1:23" x14ac:dyDescent="0.25">
      <c r="A859" s="5" t="s">
        <v>2473</v>
      </c>
      <c r="B859" s="1" t="s">
        <v>2490</v>
      </c>
      <c r="C859" t="s">
        <v>2491</v>
      </c>
      <c r="D859" s="26" t="s">
        <v>2475</v>
      </c>
      <c r="E859" s="1" t="s">
        <v>25</v>
      </c>
      <c r="H859" t="s">
        <v>26</v>
      </c>
      <c r="I859" t="s">
        <v>27</v>
      </c>
      <c r="J859" s="15" t="s">
        <v>28</v>
      </c>
      <c r="K859" t="s">
        <v>2498</v>
      </c>
      <c r="L859" s="7">
        <v>55.229709627997892</v>
      </c>
      <c r="M859" s="7">
        <v>53.788199596042176</v>
      </c>
      <c r="N859" s="9">
        <v>0.9738997354564225</v>
      </c>
      <c r="O859" s="14">
        <v>7.2837160412456626E-12</v>
      </c>
    </row>
    <row r="860" spans="1:23" x14ac:dyDescent="0.25">
      <c r="A860" s="5" t="s">
        <v>2473</v>
      </c>
      <c r="B860" s="1" t="s">
        <v>2490</v>
      </c>
      <c r="C860" t="s">
        <v>2491</v>
      </c>
      <c r="D860" s="26" t="s">
        <v>2475</v>
      </c>
      <c r="E860" s="1" t="s">
        <v>25</v>
      </c>
      <c r="H860" t="s">
        <v>26</v>
      </c>
      <c r="I860" t="s">
        <v>27</v>
      </c>
      <c r="J860" s="15" t="s">
        <v>28</v>
      </c>
      <c r="K860" t="s">
        <v>2499</v>
      </c>
      <c r="L860" s="7">
        <v>58.867849938755135</v>
      </c>
      <c r="M860" s="7">
        <v>57.445713125797923</v>
      </c>
      <c r="N860" s="9">
        <v>0.97584187609303252</v>
      </c>
      <c r="O860" s="14">
        <v>4.2989530495220137E-12</v>
      </c>
    </row>
    <row r="861" spans="1:23" x14ac:dyDescent="0.25">
      <c r="A861" s="5" t="s">
        <v>2473</v>
      </c>
      <c r="B861" s="1" t="s">
        <v>2490</v>
      </c>
      <c r="C861" t="s">
        <v>2491</v>
      </c>
      <c r="D861" s="26" t="s">
        <v>2475</v>
      </c>
      <c r="E861" s="1" t="s">
        <v>25</v>
      </c>
      <c r="H861" t="s">
        <v>26</v>
      </c>
      <c r="I861" t="s">
        <v>27</v>
      </c>
      <c r="J861" s="15" t="s">
        <v>28</v>
      </c>
      <c r="K861" t="s">
        <v>2500</v>
      </c>
      <c r="L861" s="7">
        <v>65.145800774508615</v>
      </c>
      <c r="M861" s="7">
        <v>63.659351002615622</v>
      </c>
      <c r="N861" s="9">
        <v>0.97718272314990662</v>
      </c>
      <c r="O861" s="14">
        <v>1.8201335683619004E-14</v>
      </c>
    </row>
    <row r="862" spans="1:23" x14ac:dyDescent="0.25">
      <c r="A862" s="5" t="s">
        <v>2473</v>
      </c>
      <c r="B862" s="1" t="s">
        <v>2490</v>
      </c>
      <c r="C862" t="s">
        <v>2491</v>
      </c>
      <c r="D862" s="26" t="s">
        <v>2475</v>
      </c>
      <c r="E862" s="1" t="s">
        <v>25</v>
      </c>
      <c r="H862" t="s">
        <v>26</v>
      </c>
      <c r="I862" t="s">
        <v>27</v>
      </c>
      <c r="J862" s="15" t="s">
        <v>28</v>
      </c>
      <c r="K862" t="s">
        <v>2501</v>
      </c>
      <c r="L862" s="7">
        <v>60.802299036747343</v>
      </c>
      <c r="M862" s="7">
        <v>59.343926329602759</v>
      </c>
      <c r="N862" s="9">
        <v>0.9760145137560805</v>
      </c>
      <c r="O862" s="14">
        <v>1.1769407531097923E-14</v>
      </c>
    </row>
    <row r="863" spans="1:23" x14ac:dyDescent="0.25">
      <c r="A863" s="5" t="s">
        <v>2473</v>
      </c>
      <c r="B863" s="1" t="s">
        <v>2490</v>
      </c>
      <c r="C863" t="s">
        <v>2491</v>
      </c>
      <c r="D863" s="26" t="s">
        <v>2475</v>
      </c>
      <c r="E863" s="1" t="s">
        <v>25</v>
      </c>
      <c r="H863" t="s">
        <v>26</v>
      </c>
      <c r="I863" t="s">
        <v>27</v>
      </c>
      <c r="J863" s="15" t="s">
        <v>28</v>
      </c>
      <c r="K863" t="s">
        <v>2502</v>
      </c>
      <c r="L863" s="7">
        <v>62.933718434336974</v>
      </c>
      <c r="M863" s="7">
        <v>61.212033198232717</v>
      </c>
      <c r="N863" s="9">
        <v>0.97264288081276162</v>
      </c>
      <c r="O863" s="14">
        <v>2.5855934252560872E-15</v>
      </c>
    </row>
    <row r="864" spans="1:23" x14ac:dyDescent="0.25">
      <c r="A864" s="5" t="s">
        <v>2473</v>
      </c>
      <c r="B864" s="1" t="s">
        <v>2490</v>
      </c>
      <c r="C864" t="s">
        <v>2491</v>
      </c>
      <c r="D864" s="26" t="s">
        <v>2475</v>
      </c>
      <c r="E864" s="1" t="s">
        <v>25</v>
      </c>
      <c r="H864" t="s">
        <v>26</v>
      </c>
      <c r="I864" t="s">
        <v>27</v>
      </c>
      <c r="J864" s="15" t="s">
        <v>28</v>
      </c>
      <c r="K864" t="s">
        <v>2503</v>
      </c>
      <c r="L864" s="7">
        <v>60.38546028123082</v>
      </c>
      <c r="M864" s="7">
        <v>58.761183005411709</v>
      </c>
      <c r="N864" s="9">
        <v>0.97310151701660585</v>
      </c>
      <c r="O864" s="14">
        <v>1.051769481686815E-14</v>
      </c>
    </row>
    <row r="865" spans="1:23" s="16" customFormat="1" x14ac:dyDescent="0.25">
      <c r="A865" s="18" t="s">
        <v>2473</v>
      </c>
      <c r="B865" s="19" t="s">
        <v>2490</v>
      </c>
      <c r="C865" t="s">
        <v>2491</v>
      </c>
      <c r="D865" s="27" t="s">
        <v>2475</v>
      </c>
      <c r="E865" s="19" t="s">
        <v>25</v>
      </c>
      <c r="F865" s="17"/>
      <c r="G865" s="17"/>
      <c r="H865" s="16" t="s">
        <v>26</v>
      </c>
      <c r="I865" s="16" t="s">
        <v>27</v>
      </c>
      <c r="J865" s="21" t="s">
        <v>28</v>
      </c>
      <c r="K865" s="16" t="s">
        <v>2504</v>
      </c>
      <c r="L865" s="17">
        <v>64.668106799241713</v>
      </c>
      <c r="M865" s="17">
        <v>63.084304373997057</v>
      </c>
      <c r="N865" s="22">
        <v>0.97550875534115333</v>
      </c>
      <c r="O865" s="23">
        <v>3.43788958602138E-15</v>
      </c>
      <c r="P865" s="31"/>
      <c r="Q865" s="23"/>
      <c r="R865" s="22"/>
      <c r="S865" s="17"/>
      <c r="T865" s="17"/>
      <c r="U865" s="50"/>
      <c r="W865"/>
    </row>
    <row r="866" spans="1:23" s="36" customFormat="1" x14ac:dyDescent="0.25">
      <c r="A866" s="35" t="s">
        <v>2473</v>
      </c>
      <c r="B866" s="32" t="s">
        <v>2117</v>
      </c>
      <c r="C866" s="36" t="s">
        <v>2505</v>
      </c>
      <c r="D866" s="72" t="s">
        <v>2475</v>
      </c>
      <c r="E866" s="32" t="s">
        <v>25</v>
      </c>
      <c r="F866" s="37"/>
      <c r="G866" s="37"/>
      <c r="H866" s="36" t="s">
        <v>26</v>
      </c>
      <c r="I866" s="36" t="s">
        <v>27</v>
      </c>
      <c r="J866" s="33" t="s">
        <v>28</v>
      </c>
      <c r="K866" s="36" t="s">
        <v>2506</v>
      </c>
      <c r="L866" s="37">
        <v>74.777932396988362</v>
      </c>
      <c r="M866" s="37">
        <v>73.294281361517108</v>
      </c>
      <c r="N866" s="38">
        <v>0.9801592396591724</v>
      </c>
      <c r="O866" s="39"/>
      <c r="P866" s="40"/>
      <c r="Q866" s="39"/>
      <c r="R866" s="38"/>
      <c r="S866" s="37"/>
      <c r="T866" s="37"/>
      <c r="U866" s="51"/>
      <c r="W866"/>
    </row>
    <row r="867" spans="1:23" x14ac:dyDescent="0.25">
      <c r="A867" s="5" t="s">
        <v>2507</v>
      </c>
      <c r="B867" s="1" t="s">
        <v>22</v>
      </c>
      <c r="C867" t="s">
        <v>2508</v>
      </c>
      <c r="E867" s="1" t="s">
        <v>25</v>
      </c>
      <c r="H867" t="s">
        <v>26</v>
      </c>
      <c r="I867" t="s">
        <v>27</v>
      </c>
      <c r="J867" s="15" t="s">
        <v>28</v>
      </c>
      <c r="K867" t="s">
        <v>350</v>
      </c>
      <c r="L867" s="7">
        <v>50.14</v>
      </c>
      <c r="M867" s="7">
        <v>49.39</v>
      </c>
      <c r="N867" s="9">
        <v>0.98504188272836057</v>
      </c>
      <c r="O867" s="14">
        <v>4.7699999999999999E-13</v>
      </c>
    </row>
    <row r="868" spans="1:23" x14ac:dyDescent="0.25">
      <c r="A868" s="5" t="s">
        <v>2507</v>
      </c>
      <c r="B868" s="1" t="s">
        <v>22</v>
      </c>
      <c r="C868" t="s">
        <v>2508</v>
      </c>
      <c r="E868" s="1" t="s">
        <v>25</v>
      </c>
      <c r="H868" t="s">
        <v>26</v>
      </c>
      <c r="I868" t="s">
        <v>27</v>
      </c>
      <c r="J868" s="15" t="s">
        <v>28</v>
      </c>
      <c r="K868" t="s">
        <v>351</v>
      </c>
      <c r="L868" s="7">
        <v>72.87</v>
      </c>
      <c r="M868" s="7">
        <v>71.950000000000017</v>
      </c>
      <c r="N868" s="9">
        <v>0.98737477700013732</v>
      </c>
      <c r="O868" s="14">
        <v>1.1800000000000001E-11</v>
      </c>
    </row>
    <row r="869" spans="1:23" x14ac:dyDescent="0.25">
      <c r="A869" s="5" t="s">
        <v>2507</v>
      </c>
      <c r="B869" s="1" t="s">
        <v>22</v>
      </c>
      <c r="C869" t="s">
        <v>2508</v>
      </c>
      <c r="E869" s="1" t="s">
        <v>25</v>
      </c>
      <c r="H869" t="s">
        <v>26</v>
      </c>
      <c r="I869" t="s">
        <v>27</v>
      </c>
      <c r="J869" s="15" t="s">
        <v>28</v>
      </c>
      <c r="K869" t="s">
        <v>352</v>
      </c>
      <c r="L869" s="7">
        <v>59.9</v>
      </c>
      <c r="M869" s="7">
        <v>58.699999999999996</v>
      </c>
      <c r="N869" s="9">
        <v>0.97996661101836391</v>
      </c>
      <c r="O869" s="14">
        <v>2.5700000000000002E-13</v>
      </c>
    </row>
    <row r="870" spans="1:23" x14ac:dyDescent="0.25">
      <c r="A870" s="5" t="s">
        <v>2507</v>
      </c>
      <c r="B870" s="1" t="s">
        <v>22</v>
      </c>
      <c r="C870" t="s">
        <v>2508</v>
      </c>
      <c r="E870" s="1" t="s">
        <v>25</v>
      </c>
      <c r="H870" t="s">
        <v>26</v>
      </c>
      <c r="I870" t="s">
        <v>27</v>
      </c>
      <c r="J870" s="15" t="s">
        <v>28</v>
      </c>
      <c r="K870" t="s">
        <v>353</v>
      </c>
      <c r="L870" s="7">
        <v>63.18</v>
      </c>
      <c r="M870" s="7">
        <v>62.3</v>
      </c>
      <c r="N870" s="9">
        <v>0.98607154162709709</v>
      </c>
      <c r="O870" s="14">
        <v>5.7699999999999996E-13</v>
      </c>
    </row>
    <row r="871" spans="1:23" x14ac:dyDescent="0.25">
      <c r="A871" s="5" t="s">
        <v>2507</v>
      </c>
      <c r="B871" s="1" t="s">
        <v>22</v>
      </c>
      <c r="C871" t="s">
        <v>2508</v>
      </c>
      <c r="E871" s="1" t="s">
        <v>25</v>
      </c>
      <c r="H871" t="s">
        <v>26</v>
      </c>
      <c r="I871" t="s">
        <v>27</v>
      </c>
      <c r="J871" s="15" t="s">
        <v>28</v>
      </c>
      <c r="K871" t="s">
        <v>354</v>
      </c>
      <c r="L871" s="7">
        <v>81.239999999999995</v>
      </c>
      <c r="M871" s="7">
        <v>80.5</v>
      </c>
      <c r="N871" s="9">
        <v>0.99089118660758257</v>
      </c>
      <c r="O871" s="14">
        <v>5.4400000000000001E-11</v>
      </c>
    </row>
    <row r="872" spans="1:23" s="16" customFormat="1" x14ac:dyDescent="0.25">
      <c r="A872" s="18" t="s">
        <v>2507</v>
      </c>
      <c r="B872" s="19" t="s">
        <v>22</v>
      </c>
      <c r="C872" s="16" t="s">
        <v>2508</v>
      </c>
      <c r="D872" s="48"/>
      <c r="E872" s="19" t="s">
        <v>25</v>
      </c>
      <c r="F872" s="17"/>
      <c r="G872" s="17"/>
      <c r="H872" s="16" t="s">
        <v>26</v>
      </c>
      <c r="I872" s="16" t="s">
        <v>27</v>
      </c>
      <c r="J872" s="21" t="s">
        <v>28</v>
      </c>
      <c r="K872" s="16" t="s">
        <v>355</v>
      </c>
      <c r="L872" s="17">
        <v>68.95</v>
      </c>
      <c r="M872" s="17">
        <v>66.05</v>
      </c>
      <c r="N872" s="22">
        <v>0.95794053662073964</v>
      </c>
      <c r="O872" s="23">
        <v>1.38E-11</v>
      </c>
      <c r="P872" s="31"/>
      <c r="Q872" s="23"/>
      <c r="R872" s="22"/>
      <c r="S872" s="17"/>
      <c r="T872" s="17"/>
      <c r="U872" s="50"/>
      <c r="W872"/>
    </row>
    <row r="873" spans="1:23" x14ac:dyDescent="0.25">
      <c r="A873" s="5" t="s">
        <v>2473</v>
      </c>
      <c r="B873" s="1" t="s">
        <v>22</v>
      </c>
      <c r="C873" t="s">
        <v>2509</v>
      </c>
      <c r="D873" s="26" t="s">
        <v>2475</v>
      </c>
      <c r="E873" s="1" t="s">
        <v>25</v>
      </c>
      <c r="H873" t="s">
        <v>26</v>
      </c>
      <c r="I873" t="s">
        <v>27</v>
      </c>
      <c r="J873" s="15" t="s">
        <v>28</v>
      </c>
      <c r="K873" t="s">
        <v>2510</v>
      </c>
      <c r="L873" s="7">
        <v>83.247698862262283</v>
      </c>
      <c r="M873" s="7">
        <v>77.983833630213269</v>
      </c>
      <c r="N873" s="9">
        <v>0.93676863980638847</v>
      </c>
    </row>
    <row r="874" spans="1:23" x14ac:dyDescent="0.25">
      <c r="A874" s="5" t="s">
        <v>2473</v>
      </c>
      <c r="B874" s="1" t="s">
        <v>22</v>
      </c>
      <c r="C874" t="s">
        <v>2509</v>
      </c>
      <c r="D874" s="26" t="s">
        <v>2475</v>
      </c>
      <c r="E874" s="1" t="s">
        <v>25</v>
      </c>
      <c r="H874" t="s">
        <v>26</v>
      </c>
      <c r="I874" t="s">
        <v>27</v>
      </c>
      <c r="J874" s="15" t="s">
        <v>28</v>
      </c>
      <c r="K874" t="s">
        <v>2511</v>
      </c>
      <c r="L874" s="7">
        <v>78.941064162720977</v>
      </c>
      <c r="M874" s="7">
        <v>69.349681742272509</v>
      </c>
      <c r="N874" s="9">
        <v>0.8784994537104569</v>
      </c>
    </row>
    <row r="875" spans="1:23" x14ac:dyDescent="0.25">
      <c r="A875" s="5" t="s">
        <v>2473</v>
      </c>
      <c r="B875" s="1" t="s">
        <v>22</v>
      </c>
      <c r="C875" t="s">
        <v>2509</v>
      </c>
      <c r="D875" s="26" t="s">
        <v>2475</v>
      </c>
      <c r="E875" s="1" t="s">
        <v>25</v>
      </c>
      <c r="H875" t="s">
        <v>26</v>
      </c>
      <c r="I875" t="s">
        <v>27</v>
      </c>
      <c r="J875" s="15" t="s">
        <v>28</v>
      </c>
      <c r="K875" t="s">
        <v>2512</v>
      </c>
      <c r="L875" s="7">
        <v>84.096535876559557</v>
      </c>
      <c r="M875" s="7">
        <v>79.078096896430665</v>
      </c>
      <c r="N875" s="9">
        <v>0.94032525920573984</v>
      </c>
    </row>
    <row r="876" spans="1:23" x14ac:dyDescent="0.25">
      <c r="A876" s="5" t="s">
        <v>2473</v>
      </c>
      <c r="B876" s="1" t="s">
        <v>22</v>
      </c>
      <c r="C876" t="s">
        <v>2509</v>
      </c>
      <c r="D876" s="26" t="s">
        <v>2475</v>
      </c>
      <c r="E876" s="1" t="s">
        <v>25</v>
      </c>
      <c r="H876" t="s">
        <v>26</v>
      </c>
      <c r="I876" t="s">
        <v>27</v>
      </c>
      <c r="J876" s="15" t="s">
        <v>28</v>
      </c>
      <c r="K876" t="s">
        <v>2513</v>
      </c>
      <c r="L876" s="7">
        <v>79.794274142251936</v>
      </c>
      <c r="M876" s="7">
        <v>73.452330989820069</v>
      </c>
      <c r="N876" s="9">
        <v>0.92052132536319742</v>
      </c>
    </row>
    <row r="877" spans="1:23" x14ac:dyDescent="0.25">
      <c r="A877" s="5" t="s">
        <v>2473</v>
      </c>
      <c r="B877" s="1" t="s">
        <v>22</v>
      </c>
      <c r="C877" t="s">
        <v>2509</v>
      </c>
      <c r="D877" s="26" t="s">
        <v>2475</v>
      </c>
      <c r="E877" s="1" t="s">
        <v>25</v>
      </c>
      <c r="H877" t="s">
        <v>26</v>
      </c>
      <c r="I877" t="s">
        <v>27</v>
      </c>
      <c r="J877" s="15" t="s">
        <v>28</v>
      </c>
      <c r="K877" t="s">
        <v>2514</v>
      </c>
      <c r="L877" s="7">
        <v>84.124398187571998</v>
      </c>
      <c r="M877" s="7">
        <v>77.111389619946024</v>
      </c>
      <c r="N877" s="9">
        <v>0.91663526017756369</v>
      </c>
    </row>
    <row r="878" spans="1:23" x14ac:dyDescent="0.25">
      <c r="A878" s="5" t="s">
        <v>2473</v>
      </c>
      <c r="B878" s="1" t="s">
        <v>22</v>
      </c>
      <c r="C878" t="s">
        <v>29</v>
      </c>
      <c r="D878" s="26" t="s">
        <v>2475</v>
      </c>
      <c r="E878" s="1" t="s">
        <v>25</v>
      </c>
      <c r="H878" t="s">
        <v>26</v>
      </c>
      <c r="I878" t="s">
        <v>27</v>
      </c>
      <c r="J878" s="15" t="s">
        <v>28</v>
      </c>
      <c r="K878" t="s">
        <v>2515</v>
      </c>
      <c r="L878" s="7">
        <v>65.635204478308196</v>
      </c>
      <c r="M878" s="7">
        <v>63.627962471256609</v>
      </c>
      <c r="N878" s="9">
        <v>0.9694182105014244</v>
      </c>
    </row>
    <row r="879" spans="1:23" s="16" customFormat="1" x14ac:dyDescent="0.25">
      <c r="A879" s="18" t="s">
        <v>2473</v>
      </c>
      <c r="B879" s="19" t="s">
        <v>22</v>
      </c>
      <c r="C879" s="16" t="s">
        <v>2516</v>
      </c>
      <c r="D879" s="27" t="s">
        <v>2475</v>
      </c>
      <c r="E879" s="19" t="s">
        <v>25</v>
      </c>
      <c r="F879" s="17"/>
      <c r="G879" s="17"/>
      <c r="H879" s="16" t="s">
        <v>26</v>
      </c>
      <c r="I879" s="16" t="s">
        <v>27</v>
      </c>
      <c r="J879" s="21" t="s">
        <v>28</v>
      </c>
      <c r="K879" s="16" t="s">
        <v>2517</v>
      </c>
      <c r="L879" s="17">
        <v>31</v>
      </c>
      <c r="M879" s="17">
        <v>29</v>
      </c>
      <c r="N879" s="22">
        <v>0.93548387096774188</v>
      </c>
      <c r="O879" s="23"/>
      <c r="P879" s="31"/>
      <c r="Q879" s="23"/>
      <c r="R879" s="22"/>
      <c r="S879" s="17"/>
      <c r="T879" s="17"/>
      <c r="U879" s="50"/>
      <c r="W879"/>
    </row>
    <row r="880" spans="1:23" x14ac:dyDescent="0.25">
      <c r="A880" s="5" t="s">
        <v>2116</v>
      </c>
      <c r="B880" s="1" t="s">
        <v>2117</v>
      </c>
      <c r="C880" t="s">
        <v>2518</v>
      </c>
      <c r="D880" s="26" t="s">
        <v>2119</v>
      </c>
      <c r="E880" s="1" t="s">
        <v>25</v>
      </c>
      <c r="H880" t="s">
        <v>26</v>
      </c>
      <c r="I880" t="s">
        <v>27</v>
      </c>
      <c r="J880" s="15" t="s">
        <v>28</v>
      </c>
      <c r="K880" t="s">
        <v>2519</v>
      </c>
      <c r="L880" s="7">
        <v>53.113116227615301</v>
      </c>
      <c r="M880" s="7">
        <v>53.113116227615301</v>
      </c>
      <c r="N880" s="9">
        <v>1</v>
      </c>
    </row>
    <row r="881" spans="1:15" x14ac:dyDescent="0.25">
      <c r="A881" s="5" t="s">
        <v>2116</v>
      </c>
      <c r="B881" s="1" t="s">
        <v>2117</v>
      </c>
      <c r="C881" t="s">
        <v>2518</v>
      </c>
      <c r="D881" s="26" t="s">
        <v>2119</v>
      </c>
      <c r="E881" s="1" t="s">
        <v>25</v>
      </c>
      <c r="H881" t="s">
        <v>26</v>
      </c>
      <c r="I881" t="s">
        <v>27</v>
      </c>
      <c r="J881" s="15" t="s">
        <v>28</v>
      </c>
      <c r="K881" t="s">
        <v>2520</v>
      </c>
      <c r="L881" s="7">
        <v>50.741291887125215</v>
      </c>
      <c r="M881" s="7">
        <v>50.979333688906671</v>
      </c>
      <c r="N881" s="9">
        <v>1.0046912838228672</v>
      </c>
      <c r="O881" s="14">
        <v>6.7684941975343598E-13</v>
      </c>
    </row>
    <row r="882" spans="1:15" x14ac:dyDescent="0.25">
      <c r="A882" s="5" t="s">
        <v>2116</v>
      </c>
      <c r="B882" s="1" t="s">
        <v>2117</v>
      </c>
      <c r="C882" t="s">
        <v>2518</v>
      </c>
      <c r="D882" s="26" t="s">
        <v>2119</v>
      </c>
      <c r="E882" s="1" t="s">
        <v>25</v>
      </c>
      <c r="H882" t="s">
        <v>26</v>
      </c>
      <c r="I882" t="s">
        <v>27</v>
      </c>
      <c r="J882" s="15" t="s">
        <v>28</v>
      </c>
      <c r="K882" t="s">
        <v>2521</v>
      </c>
      <c r="L882" s="7">
        <v>47.53819444444445</v>
      </c>
      <c r="M882" s="7">
        <v>47.53819444444445</v>
      </c>
      <c r="N882" s="9">
        <v>1</v>
      </c>
    </row>
    <row r="883" spans="1:15" x14ac:dyDescent="0.25">
      <c r="A883" s="5" t="s">
        <v>2116</v>
      </c>
      <c r="B883" s="1" t="s">
        <v>2117</v>
      </c>
      <c r="C883" t="s">
        <v>2518</v>
      </c>
      <c r="D883" s="26" t="s">
        <v>2119</v>
      </c>
      <c r="E883" s="1" t="s">
        <v>25</v>
      </c>
      <c r="H883" t="s">
        <v>26</v>
      </c>
      <c r="I883" t="s">
        <v>27</v>
      </c>
      <c r="J883" s="15" t="s">
        <v>28</v>
      </c>
      <c r="K883" t="s">
        <v>2522</v>
      </c>
      <c r="L883" s="7">
        <v>60.711331679073609</v>
      </c>
      <c r="M883" s="7">
        <v>59.469912744846155</v>
      </c>
      <c r="N883" s="9">
        <v>0.9795521050206949</v>
      </c>
      <c r="O883" s="14">
        <v>1.529504295929048E-11</v>
      </c>
    </row>
    <row r="884" spans="1:15" x14ac:dyDescent="0.25">
      <c r="A884" s="5" t="s">
        <v>2116</v>
      </c>
      <c r="B884" s="1" t="s">
        <v>2117</v>
      </c>
      <c r="C884" t="s">
        <v>2518</v>
      </c>
      <c r="D884" s="26" t="s">
        <v>2119</v>
      </c>
      <c r="E884" s="1" t="s">
        <v>25</v>
      </c>
      <c r="H884" t="s">
        <v>26</v>
      </c>
      <c r="I884" t="s">
        <v>27</v>
      </c>
      <c r="J884" s="15" t="s">
        <v>28</v>
      </c>
      <c r="K884" t="s">
        <v>2523</v>
      </c>
      <c r="L884" s="7">
        <v>60.952113729891508</v>
      </c>
      <c r="M884" s="7">
        <v>60.403472637477023</v>
      </c>
      <c r="N884" s="9">
        <v>0.99099881761532049</v>
      </c>
      <c r="O884" s="14">
        <v>1.456275019587742E-11</v>
      </c>
    </row>
    <row r="885" spans="1:15" x14ac:dyDescent="0.25">
      <c r="A885" s="5" t="s">
        <v>2116</v>
      </c>
      <c r="B885" s="1" t="s">
        <v>2117</v>
      </c>
      <c r="C885" t="s">
        <v>2518</v>
      </c>
      <c r="D885" s="26" t="s">
        <v>2119</v>
      </c>
      <c r="E885" s="1" t="s">
        <v>25</v>
      </c>
      <c r="H885" t="s">
        <v>26</v>
      </c>
      <c r="I885" t="s">
        <v>27</v>
      </c>
      <c r="J885" s="15" t="s">
        <v>28</v>
      </c>
      <c r="K885" t="s">
        <v>2524</v>
      </c>
      <c r="L885" s="7">
        <v>51.578627808136005</v>
      </c>
      <c r="M885" s="7">
        <v>49.490710382513655</v>
      </c>
      <c r="N885" s="9">
        <v>0.95951971748087095</v>
      </c>
      <c r="O885" s="14">
        <v>1.5747001438442203E-12</v>
      </c>
    </row>
    <row r="886" spans="1:15" x14ac:dyDescent="0.25">
      <c r="A886" s="5" t="s">
        <v>2116</v>
      </c>
      <c r="B886" s="1" t="s">
        <v>2117</v>
      </c>
      <c r="C886" t="s">
        <v>2518</v>
      </c>
      <c r="D886" s="26" t="s">
        <v>2119</v>
      </c>
      <c r="E886" s="1" t="s">
        <v>25</v>
      </c>
      <c r="H886" t="s">
        <v>26</v>
      </c>
      <c r="I886" t="s">
        <v>27</v>
      </c>
      <c r="J886" s="15" t="s">
        <v>28</v>
      </c>
      <c r="K886" t="s">
        <v>2525</v>
      </c>
      <c r="L886" s="7">
        <v>56.698797877102116</v>
      </c>
      <c r="M886" s="7">
        <v>55.819297909073462</v>
      </c>
      <c r="N886" s="9">
        <v>0.98448820784639879</v>
      </c>
    </row>
    <row r="887" spans="1:15" x14ac:dyDescent="0.25">
      <c r="A887" s="5" t="s">
        <v>2116</v>
      </c>
      <c r="B887" s="1" t="s">
        <v>2117</v>
      </c>
      <c r="C887" t="s">
        <v>2518</v>
      </c>
      <c r="D887" s="26" t="s">
        <v>2119</v>
      </c>
      <c r="E887" s="1" t="s">
        <v>25</v>
      </c>
      <c r="H887" t="s">
        <v>26</v>
      </c>
      <c r="I887" t="s">
        <v>27</v>
      </c>
      <c r="J887" s="15" t="s">
        <v>28</v>
      </c>
      <c r="K887" t="s">
        <v>2526</v>
      </c>
      <c r="L887" s="7">
        <v>61.039026965562051</v>
      </c>
      <c r="M887" s="7">
        <v>61.126096491228076</v>
      </c>
      <c r="N887" s="9">
        <v>1.0014264566457645</v>
      </c>
    </row>
    <row r="888" spans="1:15" x14ac:dyDescent="0.25">
      <c r="A888" s="5" t="s">
        <v>2116</v>
      </c>
      <c r="B888" s="1" t="s">
        <v>2117</v>
      </c>
      <c r="C888" t="s">
        <v>2518</v>
      </c>
      <c r="D888" s="26" t="s">
        <v>2119</v>
      </c>
      <c r="E888" s="1" t="s">
        <v>25</v>
      </c>
      <c r="H888" t="s">
        <v>26</v>
      </c>
      <c r="I888" t="s">
        <v>27</v>
      </c>
      <c r="J888" s="15" t="s">
        <v>28</v>
      </c>
      <c r="K888" t="s">
        <v>2527</v>
      </c>
      <c r="L888" s="7">
        <v>60.182086051035576</v>
      </c>
      <c r="M888" s="7">
        <v>57.974253347064867</v>
      </c>
      <c r="N888" s="9">
        <v>0.96331412137993311</v>
      </c>
      <c r="O888" s="14">
        <v>1.0318143922260011E-11</v>
      </c>
    </row>
    <row r="889" spans="1:15" x14ac:dyDescent="0.25">
      <c r="A889" s="5" t="s">
        <v>2116</v>
      </c>
      <c r="B889" s="1" t="s">
        <v>2117</v>
      </c>
      <c r="C889" t="s">
        <v>2518</v>
      </c>
      <c r="D889" s="26" t="s">
        <v>2119</v>
      </c>
      <c r="E889" s="1" t="s">
        <v>25</v>
      </c>
      <c r="H889" t="s">
        <v>26</v>
      </c>
      <c r="I889" t="s">
        <v>27</v>
      </c>
      <c r="J889" s="15" t="s">
        <v>28</v>
      </c>
      <c r="K889" t="s">
        <v>2528</v>
      </c>
      <c r="L889" s="7">
        <v>60.675716054125587</v>
      </c>
      <c r="M889" s="7">
        <v>60.497118709181706</v>
      </c>
      <c r="N889" s="9">
        <v>0.99705652678602819</v>
      </c>
    </row>
    <row r="890" spans="1:15" x14ac:dyDescent="0.25">
      <c r="A890" s="5" t="s">
        <v>2116</v>
      </c>
      <c r="B890" s="1" t="s">
        <v>2117</v>
      </c>
      <c r="C890" t="s">
        <v>2518</v>
      </c>
      <c r="D890" s="26" t="s">
        <v>2119</v>
      </c>
      <c r="E890" s="1" t="s">
        <v>25</v>
      </c>
      <c r="H890" t="s">
        <v>26</v>
      </c>
      <c r="I890" t="s">
        <v>27</v>
      </c>
      <c r="J890" s="15" t="s">
        <v>28</v>
      </c>
      <c r="K890" t="s">
        <v>2529</v>
      </c>
      <c r="L890" s="7">
        <v>53.003472222222229</v>
      </c>
      <c r="M890" s="7">
        <v>52.313531736872491</v>
      </c>
      <c r="N890" s="9">
        <v>0.98698310777722087</v>
      </c>
    </row>
    <row r="891" spans="1:15" x14ac:dyDescent="0.25">
      <c r="A891" s="5" t="s">
        <v>2116</v>
      </c>
      <c r="B891" s="1" t="s">
        <v>2117</v>
      </c>
      <c r="C891" t="s">
        <v>2518</v>
      </c>
      <c r="D891" s="26" t="s">
        <v>2119</v>
      </c>
      <c r="E891" s="1" t="s">
        <v>25</v>
      </c>
      <c r="H891" t="s">
        <v>26</v>
      </c>
      <c r="I891" t="s">
        <v>27</v>
      </c>
      <c r="J891" s="15" t="s">
        <v>28</v>
      </c>
      <c r="K891" t="s">
        <v>2530</v>
      </c>
      <c r="L891" s="7">
        <v>59.47569444444445</v>
      </c>
      <c r="M891" s="7">
        <v>58.294273507246388</v>
      </c>
      <c r="N891" s="9">
        <v>0.98013607157959937</v>
      </c>
    </row>
    <row r="892" spans="1:15" x14ac:dyDescent="0.25">
      <c r="A892" s="5" t="s">
        <v>2116</v>
      </c>
      <c r="B892" s="1" t="s">
        <v>2117</v>
      </c>
      <c r="C892" t="s">
        <v>2518</v>
      </c>
      <c r="D892" s="26" t="s">
        <v>2119</v>
      </c>
      <c r="E892" s="1" t="s">
        <v>25</v>
      </c>
      <c r="H892" t="s">
        <v>26</v>
      </c>
      <c r="I892" t="s">
        <v>27</v>
      </c>
      <c r="J892" s="15" t="s">
        <v>28</v>
      </c>
      <c r="K892" t="s">
        <v>2531</v>
      </c>
      <c r="L892" s="7">
        <v>48.635416666666664</v>
      </c>
      <c r="M892" s="7">
        <v>48.635416666666664</v>
      </c>
      <c r="N892" s="9">
        <v>1</v>
      </c>
      <c r="O892" s="14">
        <v>1.0375579872904112E-12</v>
      </c>
    </row>
    <row r="893" spans="1:15" x14ac:dyDescent="0.25">
      <c r="A893" s="5" t="s">
        <v>2116</v>
      </c>
      <c r="B893" s="1" t="s">
        <v>2117</v>
      </c>
      <c r="C893" t="s">
        <v>2518</v>
      </c>
      <c r="D893" s="26" t="s">
        <v>2119</v>
      </c>
      <c r="E893" s="1" t="s">
        <v>25</v>
      </c>
      <c r="H893" t="s">
        <v>26</v>
      </c>
      <c r="I893" t="s">
        <v>27</v>
      </c>
      <c r="J893" s="15" t="s">
        <v>28</v>
      </c>
      <c r="K893" t="s">
        <v>2532</v>
      </c>
      <c r="L893" s="7">
        <v>55.49305555555555</v>
      </c>
      <c r="M893" s="7">
        <v>55.040579216750672</v>
      </c>
      <c r="N893" s="9">
        <v>0.99184625293606521</v>
      </c>
      <c r="O893" s="14">
        <v>6.7984238870699827E-12</v>
      </c>
    </row>
    <row r="894" spans="1:15" x14ac:dyDescent="0.25">
      <c r="A894" s="5" t="s">
        <v>2116</v>
      </c>
      <c r="B894" s="1" t="s">
        <v>2117</v>
      </c>
      <c r="C894" t="s">
        <v>2518</v>
      </c>
      <c r="D894" s="26" t="s">
        <v>2119</v>
      </c>
      <c r="E894" s="1" t="s">
        <v>25</v>
      </c>
      <c r="H894" t="s">
        <v>26</v>
      </c>
      <c r="I894" t="s">
        <v>27</v>
      </c>
      <c r="J894" s="15" t="s">
        <v>28</v>
      </c>
      <c r="K894" t="s">
        <v>2533</v>
      </c>
      <c r="L894" s="7">
        <v>55</v>
      </c>
      <c r="M894" s="7">
        <v>55</v>
      </c>
      <c r="N894" s="9">
        <v>1</v>
      </c>
      <c r="O894" s="14">
        <v>1.136672113618328E-12</v>
      </c>
    </row>
    <row r="895" spans="1:15" x14ac:dyDescent="0.25">
      <c r="A895" s="5" t="s">
        <v>2116</v>
      </c>
      <c r="B895" s="1" t="s">
        <v>2117</v>
      </c>
      <c r="C895" t="s">
        <v>2518</v>
      </c>
      <c r="D895" s="26" t="s">
        <v>2119</v>
      </c>
      <c r="E895" s="1" t="s">
        <v>25</v>
      </c>
      <c r="H895" t="s">
        <v>26</v>
      </c>
      <c r="I895" t="s">
        <v>27</v>
      </c>
      <c r="J895" s="15" t="s">
        <v>28</v>
      </c>
      <c r="K895" t="s">
        <v>2534</v>
      </c>
      <c r="L895" s="7">
        <v>58.746527777777779</v>
      </c>
      <c r="M895" s="7">
        <v>58.746527777777779</v>
      </c>
      <c r="N895" s="9">
        <v>1</v>
      </c>
    </row>
    <row r="896" spans="1:15" x14ac:dyDescent="0.25">
      <c r="A896" s="5" t="s">
        <v>2116</v>
      </c>
      <c r="B896" s="1" t="s">
        <v>2117</v>
      </c>
      <c r="C896" t="s">
        <v>2518</v>
      </c>
      <c r="D896" s="26" t="s">
        <v>2119</v>
      </c>
      <c r="E896" s="1" t="s">
        <v>25</v>
      </c>
      <c r="H896" t="s">
        <v>26</v>
      </c>
      <c r="I896" t="s">
        <v>27</v>
      </c>
      <c r="J896" s="15" t="s">
        <v>28</v>
      </c>
      <c r="K896" t="s">
        <v>2535</v>
      </c>
      <c r="L896" s="7">
        <v>58.99305555555555</v>
      </c>
      <c r="M896" s="7">
        <v>56.941623202301059</v>
      </c>
      <c r="N896" s="9">
        <v>0.96522586711375558</v>
      </c>
    </row>
    <row r="897" spans="1:23" x14ac:dyDescent="0.25">
      <c r="A897" s="5" t="s">
        <v>2116</v>
      </c>
      <c r="B897" s="1" t="s">
        <v>2117</v>
      </c>
      <c r="C897" t="s">
        <v>2518</v>
      </c>
      <c r="D897" s="26" t="s">
        <v>2119</v>
      </c>
      <c r="E897" s="1" t="s">
        <v>25</v>
      </c>
      <c r="H897" t="s">
        <v>26</v>
      </c>
      <c r="I897" t="s">
        <v>27</v>
      </c>
      <c r="J897" s="15" t="s">
        <v>28</v>
      </c>
      <c r="K897" t="s">
        <v>2536</v>
      </c>
      <c r="L897" s="7">
        <v>57.076388888888886</v>
      </c>
      <c r="M897" s="7">
        <v>55.203923762376242</v>
      </c>
      <c r="N897" s="9">
        <v>0.96719370018033568</v>
      </c>
    </row>
    <row r="898" spans="1:23" x14ac:dyDescent="0.25">
      <c r="A898" s="5" t="s">
        <v>2116</v>
      </c>
      <c r="B898" s="1" t="s">
        <v>2117</v>
      </c>
      <c r="C898" t="s">
        <v>2518</v>
      </c>
      <c r="D898" s="26" t="s">
        <v>2119</v>
      </c>
      <c r="E898" s="1" t="s">
        <v>25</v>
      </c>
      <c r="H898" t="s">
        <v>26</v>
      </c>
      <c r="I898" t="s">
        <v>27</v>
      </c>
      <c r="J898" s="15" t="s">
        <v>28</v>
      </c>
      <c r="K898" t="s">
        <v>2537</v>
      </c>
      <c r="L898" s="7">
        <v>47.100694444444436</v>
      </c>
      <c r="M898" s="7">
        <v>47.100694444444436</v>
      </c>
      <c r="N898" s="9">
        <v>1</v>
      </c>
    </row>
    <row r="899" spans="1:23" x14ac:dyDescent="0.25">
      <c r="A899" s="5" t="s">
        <v>2116</v>
      </c>
      <c r="B899" s="1" t="s">
        <v>2117</v>
      </c>
      <c r="C899" t="s">
        <v>2518</v>
      </c>
      <c r="D899" s="26" t="s">
        <v>2119</v>
      </c>
      <c r="E899" s="1" t="s">
        <v>25</v>
      </c>
      <c r="H899" t="s">
        <v>26</v>
      </c>
      <c r="I899" t="s">
        <v>27</v>
      </c>
      <c r="J899" s="15" t="s">
        <v>28</v>
      </c>
      <c r="K899" t="s">
        <v>2538</v>
      </c>
      <c r="L899" s="7">
        <v>48.340277777777771</v>
      </c>
      <c r="M899" s="7">
        <v>48.106263445867285</v>
      </c>
      <c r="N899" s="9">
        <v>0.99515901971051424</v>
      </c>
    </row>
    <row r="900" spans="1:23" x14ac:dyDescent="0.25">
      <c r="A900" s="5" t="s">
        <v>2116</v>
      </c>
      <c r="B900" s="1" t="s">
        <v>2117</v>
      </c>
      <c r="C900" t="s">
        <v>2518</v>
      </c>
      <c r="D900" s="26" t="s">
        <v>2119</v>
      </c>
      <c r="E900" s="1" t="s">
        <v>25</v>
      </c>
      <c r="H900" t="s">
        <v>26</v>
      </c>
      <c r="I900" t="s">
        <v>27</v>
      </c>
      <c r="J900" s="15" t="s">
        <v>28</v>
      </c>
      <c r="K900" t="s">
        <v>2539</v>
      </c>
      <c r="L900" s="7">
        <v>45.420138888888886</v>
      </c>
      <c r="M900" s="7">
        <v>43.714433125433118</v>
      </c>
      <c r="N900" s="9">
        <v>0.96244604694784341</v>
      </c>
    </row>
    <row r="901" spans="1:23" s="16" customFormat="1" x14ac:dyDescent="0.25">
      <c r="A901" s="18" t="s">
        <v>2116</v>
      </c>
      <c r="B901" s="19" t="s">
        <v>2117</v>
      </c>
      <c r="C901" s="16" t="s">
        <v>2518</v>
      </c>
      <c r="D901" s="27" t="s">
        <v>2119</v>
      </c>
      <c r="E901" s="19" t="s">
        <v>25</v>
      </c>
      <c r="F901" s="17"/>
      <c r="G901" s="17"/>
      <c r="H901" s="16" t="s">
        <v>26</v>
      </c>
      <c r="I901" s="16" t="s">
        <v>27</v>
      </c>
      <c r="J901" s="21" t="s">
        <v>28</v>
      </c>
      <c r="K901" s="16" t="s">
        <v>2540</v>
      </c>
      <c r="L901" s="17">
        <v>55.642361111111107</v>
      </c>
      <c r="M901" s="17">
        <v>55.830866949752306</v>
      </c>
      <c r="N901" s="22">
        <v>1.0033878116398542</v>
      </c>
      <c r="O901" s="23"/>
      <c r="P901" s="31"/>
      <c r="Q901" s="23"/>
      <c r="R901" s="22"/>
      <c r="S901" s="17"/>
      <c r="T901" s="17"/>
      <c r="U901" s="50"/>
      <c r="W901"/>
    </row>
    <row r="902" spans="1:23" x14ac:dyDescent="0.25">
      <c r="A902" s="5" t="s">
        <v>2208</v>
      </c>
      <c r="B902" s="1" t="s">
        <v>2117</v>
      </c>
      <c r="C902" t="s">
        <v>2541</v>
      </c>
      <c r="D902" s="26" t="s">
        <v>2210</v>
      </c>
      <c r="E902" s="1" t="s">
        <v>25</v>
      </c>
      <c r="F902" s="7">
        <v>49.46</v>
      </c>
      <c r="G902" s="7">
        <v>3.55</v>
      </c>
      <c r="H902" t="s">
        <v>26</v>
      </c>
      <c r="I902" t="s">
        <v>27</v>
      </c>
      <c r="J902" s="15" t="s">
        <v>28</v>
      </c>
      <c r="K902" t="s">
        <v>2542</v>
      </c>
      <c r="L902" s="7">
        <v>63.983781918564532</v>
      </c>
      <c r="M902" s="7">
        <v>63.987577639751557</v>
      </c>
      <c r="N902" s="9">
        <v>1.0000593231764865</v>
      </c>
    </row>
    <row r="903" spans="1:23" x14ac:dyDescent="0.25">
      <c r="A903" s="5" t="s">
        <v>2208</v>
      </c>
      <c r="B903" s="1" t="s">
        <v>2117</v>
      </c>
      <c r="C903" t="s">
        <v>2541</v>
      </c>
      <c r="D903" s="26" t="s">
        <v>2210</v>
      </c>
      <c r="E903" s="1" t="s">
        <v>25</v>
      </c>
      <c r="F903" s="7">
        <v>49.46</v>
      </c>
      <c r="G903" s="7">
        <v>3.55</v>
      </c>
      <c r="H903" t="s">
        <v>26</v>
      </c>
      <c r="I903" t="s">
        <v>27</v>
      </c>
      <c r="J903" s="15" t="s">
        <v>28</v>
      </c>
      <c r="K903" t="s">
        <v>2543</v>
      </c>
      <c r="L903" s="7">
        <v>51.995264495264479</v>
      </c>
      <c r="M903" s="7">
        <v>51.35788535788533</v>
      </c>
      <c r="N903" s="9">
        <v>0.98774159255527594</v>
      </c>
    </row>
    <row r="904" spans="1:23" x14ac:dyDescent="0.25">
      <c r="A904" s="5" t="s">
        <v>2208</v>
      </c>
      <c r="B904" s="1" t="s">
        <v>2117</v>
      </c>
      <c r="C904" t="s">
        <v>2541</v>
      </c>
      <c r="D904" s="26" t="s">
        <v>2210</v>
      </c>
      <c r="E904" s="1" t="s">
        <v>25</v>
      </c>
      <c r="F904" s="7">
        <v>49.46</v>
      </c>
      <c r="G904" s="7">
        <v>3.55</v>
      </c>
      <c r="H904" t="s">
        <v>26</v>
      </c>
      <c r="I904" t="s">
        <v>27</v>
      </c>
      <c r="J904" s="15" t="s">
        <v>28</v>
      </c>
      <c r="K904" t="s">
        <v>2544</v>
      </c>
      <c r="L904" s="7">
        <v>51.734845416497912</v>
      </c>
      <c r="M904" s="7">
        <v>51.481166464155528</v>
      </c>
      <c r="N904" s="9">
        <v>0.99509655532359076</v>
      </c>
    </row>
    <row r="905" spans="1:23" x14ac:dyDescent="0.25">
      <c r="A905" s="5" t="s">
        <v>2208</v>
      </c>
      <c r="B905" s="1" t="s">
        <v>2117</v>
      </c>
      <c r="C905" t="s">
        <v>2541</v>
      </c>
      <c r="D905" s="26" t="s">
        <v>2210</v>
      </c>
      <c r="E905" s="1" t="s">
        <v>25</v>
      </c>
      <c r="F905" s="7">
        <v>49.46</v>
      </c>
      <c r="G905" s="7">
        <v>3.55</v>
      </c>
      <c r="H905" t="s">
        <v>26</v>
      </c>
      <c r="I905" t="s">
        <v>27</v>
      </c>
      <c r="J905" s="15" t="s">
        <v>28</v>
      </c>
      <c r="K905" t="s">
        <v>2545</v>
      </c>
      <c r="L905" s="7">
        <v>39.292114695340508</v>
      </c>
      <c r="M905" s="7">
        <v>38.98709677419356</v>
      </c>
      <c r="N905" s="9">
        <v>0.99223717217787932</v>
      </c>
    </row>
    <row r="906" spans="1:23" x14ac:dyDescent="0.25">
      <c r="A906" s="5" t="s">
        <v>2208</v>
      </c>
      <c r="B906" s="1" t="s">
        <v>2117</v>
      </c>
      <c r="C906" t="s">
        <v>2541</v>
      </c>
      <c r="D906" s="26" t="s">
        <v>2210</v>
      </c>
      <c r="E906" s="1" t="s">
        <v>25</v>
      </c>
      <c r="F906" s="7">
        <v>49.46</v>
      </c>
      <c r="G906" s="7">
        <v>3.55</v>
      </c>
      <c r="H906" t="s">
        <v>26</v>
      </c>
      <c r="I906" t="s">
        <v>27</v>
      </c>
      <c r="J906" s="15" t="s">
        <v>28</v>
      </c>
      <c r="K906" t="s">
        <v>2546</v>
      </c>
      <c r="L906" s="7">
        <v>58.837365591397848</v>
      </c>
      <c r="M906" s="7">
        <v>55.233870967741929</v>
      </c>
      <c r="N906" s="9">
        <v>0.93875499714448873</v>
      </c>
    </row>
    <row r="907" spans="1:23" x14ac:dyDescent="0.25">
      <c r="A907" s="5" t="s">
        <v>2208</v>
      </c>
      <c r="B907" s="1" t="s">
        <v>2117</v>
      </c>
      <c r="C907" t="s">
        <v>2541</v>
      </c>
      <c r="D907" s="26" t="s">
        <v>2210</v>
      </c>
      <c r="E907" s="1" t="s">
        <v>25</v>
      </c>
      <c r="F907" s="7">
        <v>49.46</v>
      </c>
      <c r="G907" s="7">
        <v>3.55</v>
      </c>
      <c r="H907" t="s">
        <v>26</v>
      </c>
      <c r="I907" t="s">
        <v>27</v>
      </c>
      <c r="J907" s="15" t="s">
        <v>28</v>
      </c>
      <c r="K907" t="s">
        <v>2547</v>
      </c>
      <c r="L907" s="7">
        <v>57.030721342536204</v>
      </c>
      <c r="M907" s="7">
        <v>57.030721342536204</v>
      </c>
      <c r="N907" s="9">
        <v>1</v>
      </c>
    </row>
    <row r="908" spans="1:23" x14ac:dyDescent="0.25">
      <c r="A908" s="5" t="s">
        <v>2208</v>
      </c>
      <c r="B908" s="1" t="s">
        <v>2117</v>
      </c>
      <c r="C908" t="s">
        <v>2541</v>
      </c>
      <c r="D908" s="26" t="s">
        <v>2210</v>
      </c>
      <c r="E908" s="1" t="s">
        <v>25</v>
      </c>
      <c r="F908" s="7">
        <v>49.46</v>
      </c>
      <c r="G908" s="7">
        <v>3.55</v>
      </c>
      <c r="H908" t="s">
        <v>26</v>
      </c>
      <c r="I908" t="s">
        <v>27</v>
      </c>
      <c r="J908" s="15" t="s">
        <v>28</v>
      </c>
      <c r="K908" t="s">
        <v>2548</v>
      </c>
      <c r="L908" s="7">
        <v>62.232279449260588</v>
      </c>
      <c r="M908" s="7">
        <v>61.388577256501797</v>
      </c>
      <c r="N908" s="9">
        <v>0.98644269179555477</v>
      </c>
    </row>
    <row r="909" spans="1:23" x14ac:dyDescent="0.25">
      <c r="A909" s="5" t="s">
        <v>2208</v>
      </c>
      <c r="B909" s="1" t="s">
        <v>2117</v>
      </c>
      <c r="C909" t="s">
        <v>2541</v>
      </c>
      <c r="D909" s="26" t="s">
        <v>2210</v>
      </c>
      <c r="E909" s="1" t="s">
        <v>25</v>
      </c>
      <c r="F909" s="7">
        <v>49.46</v>
      </c>
      <c r="G909" s="7">
        <v>3.55</v>
      </c>
      <c r="H909" t="s">
        <v>26</v>
      </c>
      <c r="I909" t="s">
        <v>27</v>
      </c>
      <c r="J909" s="15" t="s">
        <v>28</v>
      </c>
      <c r="K909" t="s">
        <v>2549</v>
      </c>
      <c r="L909" s="7">
        <v>51.92307692307692</v>
      </c>
      <c r="M909" s="7">
        <v>50.774535809018566</v>
      </c>
      <c r="N909" s="9">
        <v>0.97787994891443164</v>
      </c>
    </row>
    <row r="910" spans="1:23" x14ac:dyDescent="0.25">
      <c r="A910" s="5" t="s">
        <v>2208</v>
      </c>
      <c r="B910" s="1" t="s">
        <v>2117</v>
      </c>
      <c r="C910" t="s">
        <v>2541</v>
      </c>
      <c r="D910" s="26" t="s">
        <v>2210</v>
      </c>
      <c r="E910" s="1" t="s">
        <v>25</v>
      </c>
      <c r="F910" s="7">
        <v>49.46</v>
      </c>
      <c r="G910" s="7">
        <v>3.55</v>
      </c>
      <c r="H910" t="s">
        <v>26</v>
      </c>
      <c r="I910" t="s">
        <v>27</v>
      </c>
      <c r="J910" s="15" t="s">
        <v>28</v>
      </c>
      <c r="K910" t="s">
        <v>2550</v>
      </c>
      <c r="L910" s="7">
        <v>47.62040197193781</v>
      </c>
      <c r="M910" s="7">
        <v>45.914675767918077</v>
      </c>
      <c r="N910" s="9">
        <v>0.9641807684650604</v>
      </c>
    </row>
    <row r="911" spans="1:23" x14ac:dyDescent="0.25">
      <c r="A911" s="5" t="s">
        <v>2208</v>
      </c>
      <c r="B911" s="1" t="s">
        <v>2117</v>
      </c>
      <c r="C911" t="s">
        <v>2541</v>
      </c>
      <c r="D911" s="26" t="s">
        <v>2210</v>
      </c>
      <c r="E911" s="1" t="s">
        <v>25</v>
      </c>
      <c r="F911" s="7">
        <v>49.46</v>
      </c>
      <c r="G911" s="7">
        <v>3.55</v>
      </c>
      <c r="H911" t="s">
        <v>26</v>
      </c>
      <c r="I911" t="s">
        <v>27</v>
      </c>
      <c r="J911" s="15" t="s">
        <v>28</v>
      </c>
      <c r="K911" t="s">
        <v>2551</v>
      </c>
      <c r="L911" s="7">
        <v>58.935819381024857</v>
      </c>
      <c r="M911" s="7">
        <v>57.577625570776256</v>
      </c>
      <c r="N911" s="9">
        <v>0.97695469708382665</v>
      </c>
    </row>
    <row r="912" spans="1:23" x14ac:dyDescent="0.25">
      <c r="A912" s="5" t="s">
        <v>2208</v>
      </c>
      <c r="B912" s="1" t="s">
        <v>2117</v>
      </c>
      <c r="C912" t="s">
        <v>2541</v>
      </c>
      <c r="D912" s="26" t="s">
        <v>2210</v>
      </c>
      <c r="E912" s="1" t="s">
        <v>25</v>
      </c>
      <c r="F912" s="7">
        <v>49.46</v>
      </c>
      <c r="G912" s="7">
        <v>3.55</v>
      </c>
      <c r="H912" t="s">
        <v>26</v>
      </c>
      <c r="I912" t="s">
        <v>27</v>
      </c>
      <c r="J912" s="15" t="s">
        <v>28</v>
      </c>
      <c r="K912" t="s">
        <v>2552</v>
      </c>
      <c r="L912" s="7">
        <v>64.526214526214531</v>
      </c>
      <c r="M912" s="7">
        <v>63.777056277056289</v>
      </c>
      <c r="N912" s="9">
        <v>0.98838986209467028</v>
      </c>
    </row>
    <row r="913" spans="1:14" x14ac:dyDescent="0.25">
      <c r="A913" s="5" t="s">
        <v>2208</v>
      </c>
      <c r="B913" s="1" t="s">
        <v>2117</v>
      </c>
      <c r="C913" t="s">
        <v>2541</v>
      </c>
      <c r="D913" s="26" t="s">
        <v>2210</v>
      </c>
      <c r="E913" s="1" t="s">
        <v>25</v>
      </c>
      <c r="F913" s="7">
        <v>49.46</v>
      </c>
      <c r="G913" s="7">
        <v>3.55</v>
      </c>
      <c r="H913" t="s">
        <v>26</v>
      </c>
      <c r="I913" t="s">
        <v>27</v>
      </c>
      <c r="J913" s="15" t="s">
        <v>28</v>
      </c>
      <c r="K913" t="s">
        <v>2553</v>
      </c>
      <c r="L913" s="7">
        <v>64.113904407200494</v>
      </c>
      <c r="M913" s="7">
        <v>64.22346368715084</v>
      </c>
      <c r="N913" s="9">
        <v>1.0017088224615758</v>
      </c>
    </row>
    <row r="914" spans="1:14" x14ac:dyDescent="0.25">
      <c r="A914" s="5" t="s">
        <v>2208</v>
      </c>
      <c r="B914" s="1" t="s">
        <v>2117</v>
      </c>
      <c r="C914" t="s">
        <v>2541</v>
      </c>
      <c r="D914" s="26" t="s">
        <v>2210</v>
      </c>
      <c r="E914" s="1" t="s">
        <v>25</v>
      </c>
      <c r="F914" s="7">
        <v>49.46</v>
      </c>
      <c r="G914" s="7">
        <v>3.55</v>
      </c>
      <c r="H914" t="s">
        <v>26</v>
      </c>
      <c r="I914" t="s">
        <v>27</v>
      </c>
      <c r="J914" s="15" t="s">
        <v>28</v>
      </c>
      <c r="K914" t="s">
        <v>2554</v>
      </c>
      <c r="L914" s="7">
        <v>56.349206349206348</v>
      </c>
      <c r="M914" s="7">
        <v>56.43571428571429</v>
      </c>
      <c r="N914" s="9">
        <v>1.0015352112676057</v>
      </c>
    </row>
    <row r="915" spans="1:14" x14ac:dyDescent="0.25">
      <c r="A915" s="5" t="s">
        <v>2208</v>
      </c>
      <c r="B915" s="1" t="s">
        <v>2117</v>
      </c>
      <c r="C915" t="s">
        <v>2541</v>
      </c>
      <c r="D915" s="26" t="s">
        <v>2210</v>
      </c>
      <c r="E915" s="1" t="s">
        <v>25</v>
      </c>
      <c r="F915" s="7">
        <v>49.46</v>
      </c>
      <c r="G915" s="7">
        <v>3.55</v>
      </c>
      <c r="H915" t="s">
        <v>26</v>
      </c>
      <c r="I915" t="s">
        <v>27</v>
      </c>
      <c r="J915" s="15" t="s">
        <v>28</v>
      </c>
      <c r="K915" t="s">
        <v>2555</v>
      </c>
      <c r="L915" s="7">
        <v>62.366932801064536</v>
      </c>
      <c r="M915" s="7">
        <v>62.467065868263482</v>
      </c>
      <c r="N915" s="9">
        <v>1.001605547406321</v>
      </c>
    </row>
    <row r="916" spans="1:14" x14ac:dyDescent="0.25">
      <c r="A916" s="5" t="s">
        <v>2208</v>
      </c>
      <c r="B916" s="1" t="s">
        <v>2117</v>
      </c>
      <c r="C916" t="s">
        <v>2541</v>
      </c>
      <c r="D916" s="26" t="s">
        <v>2210</v>
      </c>
      <c r="E916" s="1" t="s">
        <v>25</v>
      </c>
      <c r="F916" s="7">
        <v>49.46</v>
      </c>
      <c r="G916" s="7">
        <v>3.55</v>
      </c>
      <c r="H916" t="s">
        <v>26</v>
      </c>
      <c r="I916" t="s">
        <v>27</v>
      </c>
      <c r="J916" s="15" t="s">
        <v>28</v>
      </c>
      <c r="K916" t="s">
        <v>2556</v>
      </c>
      <c r="L916" s="7">
        <v>61.990466798159105</v>
      </c>
      <c r="M916" s="7">
        <v>62.183431952662723</v>
      </c>
      <c r="N916" s="9">
        <v>1.0031128198329577</v>
      </c>
    </row>
    <row r="917" spans="1:14" x14ac:dyDescent="0.25">
      <c r="A917" s="5" t="s">
        <v>2208</v>
      </c>
      <c r="B917" s="1" t="s">
        <v>2117</v>
      </c>
      <c r="C917" t="s">
        <v>2541</v>
      </c>
      <c r="D917" s="26" t="s">
        <v>2210</v>
      </c>
      <c r="E917" s="1" t="s">
        <v>25</v>
      </c>
      <c r="F917" s="7">
        <v>49.46</v>
      </c>
      <c r="G917" s="7">
        <v>3.55</v>
      </c>
      <c r="H917" t="s">
        <v>26</v>
      </c>
      <c r="I917" t="s">
        <v>27</v>
      </c>
      <c r="J917" s="15" t="s">
        <v>28</v>
      </c>
      <c r="K917" t="s">
        <v>2557</v>
      </c>
      <c r="L917" s="7">
        <v>52.197488584474883</v>
      </c>
      <c r="M917" s="7">
        <v>52.197488584474883</v>
      </c>
      <c r="N917" s="9">
        <v>1</v>
      </c>
    </row>
    <row r="918" spans="1:14" x14ac:dyDescent="0.25">
      <c r="A918" s="5" t="s">
        <v>2208</v>
      </c>
      <c r="B918" s="1" t="s">
        <v>2117</v>
      </c>
      <c r="C918" t="s">
        <v>2541</v>
      </c>
      <c r="D918" s="26" t="s">
        <v>2210</v>
      </c>
      <c r="E918" s="1" t="s">
        <v>25</v>
      </c>
      <c r="F918" s="7">
        <v>49.46</v>
      </c>
      <c r="G918" s="7">
        <v>3.55</v>
      </c>
      <c r="H918" t="s">
        <v>26</v>
      </c>
      <c r="I918" t="s">
        <v>27</v>
      </c>
      <c r="J918" s="15" t="s">
        <v>28</v>
      </c>
      <c r="K918" t="s">
        <v>2558</v>
      </c>
      <c r="L918" s="7">
        <v>57.010582010581999</v>
      </c>
      <c r="M918" s="7">
        <v>57.010582010581999</v>
      </c>
      <c r="N918" s="9">
        <v>1</v>
      </c>
    </row>
    <row r="919" spans="1:14" x14ac:dyDescent="0.25">
      <c r="A919" s="5" t="s">
        <v>2208</v>
      </c>
      <c r="B919" s="1" t="s">
        <v>2117</v>
      </c>
      <c r="C919" t="s">
        <v>2541</v>
      </c>
      <c r="D919" s="26" t="s">
        <v>2210</v>
      </c>
      <c r="E919" s="1" t="s">
        <v>25</v>
      </c>
      <c r="F919" s="7">
        <v>49.46</v>
      </c>
      <c r="G919" s="7">
        <v>3.55</v>
      </c>
      <c r="H919" t="s">
        <v>26</v>
      </c>
      <c r="I919" t="s">
        <v>27</v>
      </c>
      <c r="J919" s="15" t="s">
        <v>28</v>
      </c>
      <c r="K919" t="s">
        <v>2559</v>
      </c>
      <c r="L919" s="7">
        <v>76.144312652068123</v>
      </c>
      <c r="M919" s="7">
        <v>68.069343065693431</v>
      </c>
      <c r="N919" s="9">
        <v>0.89395176993359626</v>
      </c>
    </row>
    <row r="920" spans="1:14" x14ac:dyDescent="0.25">
      <c r="A920" s="5" t="s">
        <v>2208</v>
      </c>
      <c r="B920" s="1" t="s">
        <v>2117</v>
      </c>
      <c r="C920" t="s">
        <v>2541</v>
      </c>
      <c r="D920" s="26" t="s">
        <v>2210</v>
      </c>
      <c r="E920" s="1" t="s">
        <v>25</v>
      </c>
      <c r="F920" s="7">
        <v>49.46</v>
      </c>
      <c r="G920" s="7">
        <v>3.55</v>
      </c>
      <c r="H920" t="s">
        <v>26</v>
      </c>
      <c r="I920" t="s">
        <v>27</v>
      </c>
      <c r="J920" s="15" t="s">
        <v>28</v>
      </c>
      <c r="K920" t="s">
        <v>2560</v>
      </c>
      <c r="L920" s="7">
        <v>58.230198019801982</v>
      </c>
      <c r="M920" s="7">
        <v>56.740099009900987</v>
      </c>
      <c r="N920" s="9">
        <v>0.97441020191285854</v>
      </c>
    </row>
    <row r="921" spans="1:14" x14ac:dyDescent="0.25">
      <c r="A921" s="5" t="s">
        <v>2208</v>
      </c>
      <c r="B921" s="1" t="s">
        <v>2117</v>
      </c>
      <c r="C921" t="s">
        <v>2541</v>
      </c>
      <c r="D921" s="26" t="s">
        <v>2210</v>
      </c>
      <c r="E921" s="1" t="s">
        <v>25</v>
      </c>
      <c r="F921" s="7">
        <v>49.46</v>
      </c>
      <c r="G921" s="7">
        <v>3.55</v>
      </c>
      <c r="H921" t="s">
        <v>26</v>
      </c>
      <c r="I921" t="s">
        <v>27</v>
      </c>
      <c r="J921" s="15" t="s">
        <v>28</v>
      </c>
      <c r="K921" t="s">
        <v>2561</v>
      </c>
      <c r="L921" s="7">
        <v>50.276938569989937</v>
      </c>
      <c r="M921" s="7">
        <v>47.422960725075534</v>
      </c>
      <c r="N921" s="9">
        <v>0.94323485227841752</v>
      </c>
    </row>
    <row r="922" spans="1:14" x14ac:dyDescent="0.25">
      <c r="A922" s="5" t="s">
        <v>2208</v>
      </c>
      <c r="B922" s="1" t="s">
        <v>2117</v>
      </c>
      <c r="C922" t="s">
        <v>2541</v>
      </c>
      <c r="D922" s="26" t="s">
        <v>2210</v>
      </c>
      <c r="E922" s="1" t="s">
        <v>25</v>
      </c>
      <c r="F922" s="7">
        <v>49.46</v>
      </c>
      <c r="G922" s="7">
        <v>3.55</v>
      </c>
      <c r="H922" t="s">
        <v>26</v>
      </c>
      <c r="I922" t="s">
        <v>27</v>
      </c>
      <c r="J922" s="15" t="s">
        <v>28</v>
      </c>
      <c r="K922" t="s">
        <v>2562</v>
      </c>
      <c r="L922" s="7">
        <v>40.294715447154474</v>
      </c>
      <c r="M922" s="7">
        <v>38.225609756097569</v>
      </c>
      <c r="N922" s="9">
        <v>0.94865069356872656</v>
      </c>
    </row>
    <row r="923" spans="1:14" x14ac:dyDescent="0.25">
      <c r="A923" s="5" t="s">
        <v>2208</v>
      </c>
      <c r="B923" s="1" t="s">
        <v>2117</v>
      </c>
      <c r="C923" t="s">
        <v>2541</v>
      </c>
      <c r="D923" s="26" t="s">
        <v>2210</v>
      </c>
      <c r="E923" s="1" t="s">
        <v>25</v>
      </c>
      <c r="F923" s="7">
        <v>49.46</v>
      </c>
      <c r="G923" s="7">
        <v>3.55</v>
      </c>
      <c r="H923" t="s">
        <v>26</v>
      </c>
      <c r="I923" t="s">
        <v>27</v>
      </c>
      <c r="J923" s="15" t="s">
        <v>28</v>
      </c>
      <c r="K923" t="s">
        <v>2563</v>
      </c>
      <c r="L923" s="7">
        <v>36.512799564270146</v>
      </c>
      <c r="M923" s="7">
        <v>36.470588235294123</v>
      </c>
      <c r="N923" s="9">
        <v>0.99884393063583843</v>
      </c>
    </row>
    <row r="924" spans="1:14" x14ac:dyDescent="0.25">
      <c r="A924" s="5" t="s">
        <v>2208</v>
      </c>
      <c r="B924" s="1" t="s">
        <v>2117</v>
      </c>
      <c r="C924" t="s">
        <v>2541</v>
      </c>
      <c r="D924" s="26" t="s">
        <v>2210</v>
      </c>
      <c r="E924" s="1" t="s">
        <v>25</v>
      </c>
      <c r="F924" s="7">
        <v>49.46</v>
      </c>
      <c r="G924" s="7">
        <v>3.55</v>
      </c>
      <c r="H924" t="s">
        <v>26</v>
      </c>
      <c r="I924" t="s">
        <v>27</v>
      </c>
      <c r="J924" s="15" t="s">
        <v>28</v>
      </c>
      <c r="K924" t="s">
        <v>2564</v>
      </c>
      <c r="L924" s="7">
        <v>61.111111111111107</v>
      </c>
      <c r="M924" s="7">
        <v>58.470000000000006</v>
      </c>
      <c r="N924" s="9">
        <v>0.95678181818181829</v>
      </c>
    </row>
    <row r="925" spans="1:14" x14ac:dyDescent="0.25">
      <c r="A925" s="5" t="s">
        <v>2208</v>
      </c>
      <c r="B925" s="1" t="s">
        <v>2117</v>
      </c>
      <c r="C925" t="s">
        <v>2541</v>
      </c>
      <c r="D925" s="26" t="s">
        <v>2210</v>
      </c>
      <c r="E925" s="1" t="s">
        <v>25</v>
      </c>
      <c r="F925" s="7">
        <v>49.46</v>
      </c>
      <c r="G925" s="7">
        <v>3.55</v>
      </c>
      <c r="H925" t="s">
        <v>26</v>
      </c>
      <c r="I925" t="s">
        <v>27</v>
      </c>
      <c r="J925" s="15" t="s">
        <v>28</v>
      </c>
      <c r="K925" t="s">
        <v>2565</v>
      </c>
      <c r="L925" s="7">
        <v>55.316484517304197</v>
      </c>
      <c r="M925" s="7">
        <v>51.877049180327873</v>
      </c>
      <c r="N925" s="9">
        <v>0.93782259724223083</v>
      </c>
    </row>
    <row r="926" spans="1:14" x14ac:dyDescent="0.25">
      <c r="A926" s="5" t="s">
        <v>2208</v>
      </c>
      <c r="B926" s="1" t="s">
        <v>2117</v>
      </c>
      <c r="C926" t="s">
        <v>2541</v>
      </c>
      <c r="D926" s="26" t="s">
        <v>2210</v>
      </c>
      <c r="E926" s="1" t="s">
        <v>25</v>
      </c>
      <c r="F926" s="7">
        <v>49.29</v>
      </c>
      <c r="G926" s="7">
        <v>3.69</v>
      </c>
      <c r="H926" t="s">
        <v>26</v>
      </c>
      <c r="I926" t="s">
        <v>27</v>
      </c>
      <c r="J926" s="15" t="s">
        <v>28</v>
      </c>
      <c r="K926" t="s">
        <v>2566</v>
      </c>
      <c r="L926" s="7">
        <v>52.909491990062527</v>
      </c>
      <c r="M926" s="7">
        <v>45.805705474171162</v>
      </c>
      <c r="N926" s="9">
        <v>0.86573701147564219</v>
      </c>
    </row>
    <row r="927" spans="1:14" x14ac:dyDescent="0.25">
      <c r="A927" s="5" t="s">
        <v>2208</v>
      </c>
      <c r="B927" s="1" t="s">
        <v>2117</v>
      </c>
      <c r="C927" t="s">
        <v>2541</v>
      </c>
      <c r="D927" s="26" t="s">
        <v>2210</v>
      </c>
      <c r="E927" s="1" t="s">
        <v>25</v>
      </c>
      <c r="F927" s="7">
        <v>49.46</v>
      </c>
      <c r="G927" s="7">
        <v>3.55</v>
      </c>
      <c r="H927" t="s">
        <v>26</v>
      </c>
      <c r="I927" t="s">
        <v>27</v>
      </c>
      <c r="J927" s="15" t="s">
        <v>28</v>
      </c>
      <c r="K927" t="s">
        <v>2567</v>
      </c>
      <c r="L927" s="7">
        <v>55.240374555346307</v>
      </c>
      <c r="M927" s="7">
        <v>55.16242937853108</v>
      </c>
      <c r="N927" s="9">
        <v>0.99858898174672706</v>
      </c>
    </row>
    <row r="928" spans="1:14" x14ac:dyDescent="0.25">
      <c r="A928" s="5" t="s">
        <v>2208</v>
      </c>
      <c r="B928" s="1" t="s">
        <v>2117</v>
      </c>
      <c r="C928" t="s">
        <v>2541</v>
      </c>
      <c r="D928" s="26" t="s">
        <v>2210</v>
      </c>
      <c r="E928" s="1" t="s">
        <v>25</v>
      </c>
      <c r="F928" s="7">
        <v>49.46</v>
      </c>
      <c r="G928" s="7">
        <v>3.55</v>
      </c>
      <c r="H928" t="s">
        <v>26</v>
      </c>
      <c r="I928" t="s">
        <v>27</v>
      </c>
      <c r="J928" s="15" t="s">
        <v>28</v>
      </c>
      <c r="K928" t="s">
        <v>2568</v>
      </c>
      <c r="L928" s="7">
        <v>64.210310707758239</v>
      </c>
      <c r="M928" s="7">
        <v>64.212705615428234</v>
      </c>
      <c r="N928" s="9">
        <v>1.0000372978676415</v>
      </c>
    </row>
    <row r="929" spans="1:14" x14ac:dyDescent="0.25">
      <c r="A929" s="5" t="s">
        <v>2208</v>
      </c>
      <c r="B929" s="1" t="s">
        <v>2117</v>
      </c>
      <c r="C929" t="s">
        <v>2541</v>
      </c>
      <c r="D929" s="26" t="s">
        <v>2210</v>
      </c>
      <c r="E929" s="1" t="s">
        <v>25</v>
      </c>
      <c r="F929" s="7">
        <v>49.46</v>
      </c>
      <c r="G929" s="7">
        <v>3.55</v>
      </c>
      <c r="H929" t="s">
        <v>26</v>
      </c>
      <c r="I929" t="s">
        <v>27</v>
      </c>
      <c r="J929" s="15" t="s">
        <v>28</v>
      </c>
      <c r="K929" t="s">
        <v>2569</v>
      </c>
      <c r="L929" s="7">
        <v>51.846136259716502</v>
      </c>
      <c r="M929" s="7">
        <v>49.230452674897116</v>
      </c>
      <c r="N929" s="9">
        <v>0.94954911255649876</v>
      </c>
    </row>
    <row r="930" spans="1:14" x14ac:dyDescent="0.25">
      <c r="A930" s="5" t="s">
        <v>2208</v>
      </c>
      <c r="B930" s="1" t="s">
        <v>2117</v>
      </c>
      <c r="C930" t="s">
        <v>2541</v>
      </c>
      <c r="D930" s="26" t="s">
        <v>2210</v>
      </c>
      <c r="E930" s="1" t="s">
        <v>25</v>
      </c>
      <c r="F930" s="7">
        <v>49.46</v>
      </c>
      <c r="G930" s="7">
        <v>3.55</v>
      </c>
      <c r="H930" t="s">
        <v>26</v>
      </c>
      <c r="I930" t="s">
        <v>27</v>
      </c>
      <c r="J930" s="15" t="s">
        <v>28</v>
      </c>
      <c r="K930" t="s">
        <v>2570</v>
      </c>
      <c r="L930" s="7">
        <v>51.144611948632047</v>
      </c>
      <c r="M930" s="7">
        <v>50.381909547738687</v>
      </c>
      <c r="N930" s="9">
        <v>0.98508733624454137</v>
      </c>
    </row>
    <row r="931" spans="1:14" x14ac:dyDescent="0.25">
      <c r="A931" s="5" t="s">
        <v>2208</v>
      </c>
      <c r="B931" s="1" t="s">
        <v>2117</v>
      </c>
      <c r="C931" t="s">
        <v>2541</v>
      </c>
      <c r="D931" s="26" t="s">
        <v>2210</v>
      </c>
      <c r="E931" s="1" t="s">
        <v>25</v>
      </c>
      <c r="F931" s="7">
        <v>49.46</v>
      </c>
      <c r="G931" s="7">
        <v>3.55</v>
      </c>
      <c r="H931" t="s">
        <v>26</v>
      </c>
      <c r="I931" t="s">
        <v>27</v>
      </c>
      <c r="J931" s="15" t="s">
        <v>28</v>
      </c>
      <c r="K931" t="s">
        <v>2571</v>
      </c>
      <c r="L931" s="7">
        <v>52.590811965811966</v>
      </c>
      <c r="M931" s="7">
        <v>45.961538461538453</v>
      </c>
      <c r="N931" s="9">
        <v>0.87394616556627713</v>
      </c>
    </row>
    <row r="932" spans="1:14" x14ac:dyDescent="0.25">
      <c r="A932" s="5" t="s">
        <v>2208</v>
      </c>
      <c r="B932" s="1" t="s">
        <v>2117</v>
      </c>
      <c r="C932" t="s">
        <v>2541</v>
      </c>
      <c r="D932" s="26" t="s">
        <v>2210</v>
      </c>
      <c r="E932" s="1" t="s">
        <v>25</v>
      </c>
      <c r="F932" s="7">
        <v>49.46</v>
      </c>
      <c r="G932" s="7">
        <v>3.55</v>
      </c>
      <c r="H932" t="s">
        <v>26</v>
      </c>
      <c r="I932" t="s">
        <v>27</v>
      </c>
      <c r="J932" s="15" t="s">
        <v>28</v>
      </c>
      <c r="K932" t="s">
        <v>2572</v>
      </c>
      <c r="L932" s="7">
        <v>58.698830409356717</v>
      </c>
      <c r="M932" s="7">
        <v>50.73684210526315</v>
      </c>
      <c r="N932" s="9">
        <v>0.86435865504358655</v>
      </c>
    </row>
    <row r="933" spans="1:14" x14ac:dyDescent="0.25">
      <c r="A933" s="5" t="s">
        <v>2208</v>
      </c>
      <c r="B933" s="1" t="s">
        <v>2117</v>
      </c>
      <c r="C933" t="s">
        <v>2541</v>
      </c>
      <c r="D933" s="26" t="s">
        <v>2210</v>
      </c>
      <c r="E933" s="1" t="s">
        <v>25</v>
      </c>
      <c r="F933" s="7">
        <v>49.46</v>
      </c>
      <c r="G933" s="7">
        <v>3.55</v>
      </c>
      <c r="H933" t="s">
        <v>26</v>
      </c>
      <c r="I933" t="s">
        <v>27</v>
      </c>
      <c r="J933" s="15" t="s">
        <v>28</v>
      </c>
      <c r="K933" t="s">
        <v>2573</v>
      </c>
      <c r="L933" s="7">
        <v>49.888427208371809</v>
      </c>
      <c r="M933" s="7">
        <v>47.86426592797784</v>
      </c>
      <c r="N933" s="9">
        <v>0.95942623582941311</v>
      </c>
    </row>
    <row r="934" spans="1:14" x14ac:dyDescent="0.25">
      <c r="A934" s="5" t="s">
        <v>2208</v>
      </c>
      <c r="B934" s="1" t="s">
        <v>2117</v>
      </c>
      <c r="C934" t="s">
        <v>2541</v>
      </c>
      <c r="D934" s="26" t="s">
        <v>2210</v>
      </c>
      <c r="E934" s="1" t="s">
        <v>25</v>
      </c>
      <c r="F934" s="7">
        <v>49.46</v>
      </c>
      <c r="G934" s="7">
        <v>3.55</v>
      </c>
      <c r="H934" t="s">
        <v>26</v>
      </c>
      <c r="I934" t="s">
        <v>27</v>
      </c>
      <c r="J934" s="15" t="s">
        <v>28</v>
      </c>
      <c r="K934" t="s">
        <v>2574</v>
      </c>
      <c r="L934" s="7">
        <v>52.243252716438839</v>
      </c>
      <c r="M934" s="7">
        <v>50.854889589905362</v>
      </c>
      <c r="N934" s="9">
        <v>0.97342502515934237</v>
      </c>
    </row>
    <row r="935" spans="1:14" x14ac:dyDescent="0.25">
      <c r="A935" s="5" t="s">
        <v>2208</v>
      </c>
      <c r="B935" s="1" t="s">
        <v>2117</v>
      </c>
      <c r="C935" t="s">
        <v>2541</v>
      </c>
      <c r="D935" s="26" t="s">
        <v>2210</v>
      </c>
      <c r="E935" s="1" t="s">
        <v>25</v>
      </c>
      <c r="F935" s="7">
        <v>49.46</v>
      </c>
      <c r="G935" s="7">
        <v>3.55</v>
      </c>
      <c r="H935" t="s">
        <v>26</v>
      </c>
      <c r="I935" t="s">
        <v>27</v>
      </c>
      <c r="J935" s="15" t="s">
        <v>28</v>
      </c>
      <c r="K935" t="s">
        <v>2575</v>
      </c>
      <c r="L935" s="7">
        <v>50.35583103764921</v>
      </c>
      <c r="M935" s="7">
        <v>45.719008264462786</v>
      </c>
      <c r="N935" s="9">
        <v>0.90791885115112803</v>
      </c>
    </row>
    <row r="936" spans="1:14" x14ac:dyDescent="0.25">
      <c r="A936" s="5" t="s">
        <v>2208</v>
      </c>
      <c r="B936" s="1" t="s">
        <v>2117</v>
      </c>
      <c r="C936" t="s">
        <v>2541</v>
      </c>
      <c r="D936" s="26" t="s">
        <v>2210</v>
      </c>
      <c r="E936" s="1" t="s">
        <v>25</v>
      </c>
      <c r="F936" s="7">
        <v>49.46</v>
      </c>
      <c r="G936" s="7">
        <v>3.55</v>
      </c>
      <c r="H936" t="s">
        <v>26</v>
      </c>
      <c r="I936" t="s">
        <v>27</v>
      </c>
      <c r="J936" s="15" t="s">
        <v>28</v>
      </c>
      <c r="K936" t="s">
        <v>2576</v>
      </c>
      <c r="L936" s="7">
        <v>60.208142026323841</v>
      </c>
      <c r="M936" s="7">
        <v>56.929752066115711</v>
      </c>
      <c r="N936" s="9">
        <v>0.94554905948144397</v>
      </c>
    </row>
    <row r="937" spans="1:14" x14ac:dyDescent="0.25">
      <c r="A937" s="5" t="s">
        <v>2208</v>
      </c>
      <c r="B937" s="1" t="s">
        <v>2117</v>
      </c>
      <c r="C937" t="s">
        <v>2541</v>
      </c>
      <c r="D937" s="26" t="s">
        <v>2210</v>
      </c>
      <c r="E937" s="1" t="s">
        <v>25</v>
      </c>
      <c r="F937" s="7">
        <v>49.46</v>
      </c>
      <c r="G937" s="7">
        <v>3.55</v>
      </c>
      <c r="H937" t="s">
        <v>26</v>
      </c>
      <c r="I937" t="s">
        <v>27</v>
      </c>
      <c r="J937" s="15" t="s">
        <v>28</v>
      </c>
      <c r="K937" t="s">
        <v>2577</v>
      </c>
      <c r="L937" s="7">
        <v>64.249216966608259</v>
      </c>
      <c r="M937" s="7">
        <v>60.993311036789294</v>
      </c>
      <c r="N937" s="9">
        <v>0.94932380372026737</v>
      </c>
    </row>
    <row r="938" spans="1:14" x14ac:dyDescent="0.25">
      <c r="A938" s="5" t="s">
        <v>2208</v>
      </c>
      <c r="B938" s="1" t="s">
        <v>2117</v>
      </c>
      <c r="C938" t="s">
        <v>2541</v>
      </c>
      <c r="D938" s="26" t="s">
        <v>2210</v>
      </c>
      <c r="E938" s="1" t="s">
        <v>25</v>
      </c>
      <c r="F938" s="7">
        <v>49.46</v>
      </c>
      <c r="G938" s="7">
        <v>3.55</v>
      </c>
      <c r="H938" t="s">
        <v>26</v>
      </c>
      <c r="I938" t="s">
        <v>27</v>
      </c>
      <c r="J938" s="15" t="s">
        <v>28</v>
      </c>
      <c r="K938" t="s">
        <v>2578</v>
      </c>
      <c r="L938" s="7">
        <v>47.984536530275378</v>
      </c>
      <c r="M938" s="7">
        <v>48.072713057075845</v>
      </c>
      <c r="N938" s="9">
        <v>1.0018376029691323</v>
      </c>
    </row>
    <row r="939" spans="1:14" x14ac:dyDescent="0.25">
      <c r="A939" s="5" t="s">
        <v>2208</v>
      </c>
      <c r="B939" s="1" t="s">
        <v>2117</v>
      </c>
      <c r="C939" t="s">
        <v>2541</v>
      </c>
      <c r="D939" s="26" t="s">
        <v>2210</v>
      </c>
      <c r="E939" s="1" t="s">
        <v>25</v>
      </c>
      <c r="F939" s="7">
        <v>49.46</v>
      </c>
      <c r="G939" s="7">
        <v>3.55</v>
      </c>
      <c r="H939" t="s">
        <v>26</v>
      </c>
      <c r="I939" t="s">
        <v>27</v>
      </c>
      <c r="J939" s="15" t="s">
        <v>28</v>
      </c>
      <c r="K939" t="s">
        <v>2579</v>
      </c>
      <c r="L939" s="7">
        <v>61.4699187656744</v>
      </c>
      <c r="M939" s="7">
        <v>58.901373895976441</v>
      </c>
      <c r="N939" s="9">
        <v>0.95821460445572826</v>
      </c>
    </row>
    <row r="940" spans="1:14" x14ac:dyDescent="0.25">
      <c r="A940" s="5" t="s">
        <v>2208</v>
      </c>
      <c r="B940" s="1" t="s">
        <v>2117</v>
      </c>
      <c r="C940" t="s">
        <v>2541</v>
      </c>
      <c r="D940" s="26" t="s">
        <v>2210</v>
      </c>
      <c r="E940" s="1" t="s">
        <v>25</v>
      </c>
      <c r="F940" s="7">
        <v>49.46</v>
      </c>
      <c r="G940" s="7">
        <v>3.55</v>
      </c>
      <c r="H940" t="s">
        <v>26</v>
      </c>
      <c r="I940" t="s">
        <v>27</v>
      </c>
      <c r="J940" s="15" t="s">
        <v>28</v>
      </c>
      <c r="K940" t="s">
        <v>2580</v>
      </c>
      <c r="L940" s="7">
        <v>59.347497249724967</v>
      </c>
      <c r="M940" s="7">
        <v>57.46782178217822</v>
      </c>
      <c r="N940" s="9">
        <v>0.96832763714302272</v>
      </c>
    </row>
    <row r="941" spans="1:14" x14ac:dyDescent="0.25">
      <c r="A941" s="5" t="s">
        <v>2208</v>
      </c>
      <c r="B941" s="1" t="s">
        <v>2117</v>
      </c>
      <c r="C941" t="s">
        <v>2541</v>
      </c>
      <c r="D941" s="26" t="s">
        <v>2210</v>
      </c>
      <c r="E941" s="1" t="s">
        <v>25</v>
      </c>
      <c r="F941" s="7">
        <v>49.46</v>
      </c>
      <c r="G941" s="7">
        <v>3.55</v>
      </c>
      <c r="H941" t="s">
        <v>26</v>
      </c>
      <c r="I941" t="s">
        <v>27</v>
      </c>
      <c r="J941" s="15" t="s">
        <v>28</v>
      </c>
      <c r="K941" t="s">
        <v>2581</v>
      </c>
      <c r="L941" s="7">
        <v>53.84801884178443</v>
      </c>
      <c r="M941" s="7">
        <v>51.91770573566086</v>
      </c>
      <c r="N941" s="9">
        <v>0.96415256962758111</v>
      </c>
    </row>
    <row r="942" spans="1:14" x14ac:dyDescent="0.25">
      <c r="A942" s="5" t="s">
        <v>2208</v>
      </c>
      <c r="B942" s="1" t="s">
        <v>2117</v>
      </c>
      <c r="C942" t="s">
        <v>2541</v>
      </c>
      <c r="D942" s="26" t="s">
        <v>2210</v>
      </c>
      <c r="E942" s="1" t="s">
        <v>25</v>
      </c>
      <c r="F942" s="7">
        <v>49.46</v>
      </c>
      <c r="G942" s="7">
        <v>3.55</v>
      </c>
      <c r="H942" t="s">
        <v>26</v>
      </c>
      <c r="I942" t="s">
        <v>27</v>
      </c>
      <c r="J942" s="15" t="s">
        <v>28</v>
      </c>
      <c r="K942" t="s">
        <v>2582</v>
      </c>
      <c r="L942" s="7">
        <v>60.812652754277117</v>
      </c>
      <c r="M942" s="7">
        <v>58.106598984771566</v>
      </c>
      <c r="N942" s="9">
        <v>0.95550179696255355</v>
      </c>
    </row>
    <row r="943" spans="1:14" x14ac:dyDescent="0.25">
      <c r="A943" s="5" t="s">
        <v>2208</v>
      </c>
      <c r="B943" s="1" t="s">
        <v>2117</v>
      </c>
      <c r="C943" t="s">
        <v>2541</v>
      </c>
      <c r="D943" s="26" t="s">
        <v>2210</v>
      </c>
      <c r="E943" s="1" t="s">
        <v>25</v>
      </c>
      <c r="F943" s="7">
        <v>49.46</v>
      </c>
      <c r="G943" s="7">
        <v>3.55</v>
      </c>
      <c r="H943" t="s">
        <v>26</v>
      </c>
      <c r="I943" t="s">
        <v>27</v>
      </c>
      <c r="J943" s="15" t="s">
        <v>28</v>
      </c>
      <c r="K943" t="s">
        <v>2583</v>
      </c>
      <c r="L943" s="7">
        <v>58.613916947250289</v>
      </c>
      <c r="M943" s="7">
        <v>53.44444444444445</v>
      </c>
      <c r="N943" s="9">
        <v>0.91180469123982766</v>
      </c>
    </row>
    <row r="944" spans="1:14" x14ac:dyDescent="0.25">
      <c r="A944" s="5" t="s">
        <v>2208</v>
      </c>
      <c r="B944" s="1" t="s">
        <v>2117</v>
      </c>
      <c r="C944" t="s">
        <v>2541</v>
      </c>
      <c r="D944" s="26" t="s">
        <v>2210</v>
      </c>
      <c r="E944" s="1" t="s">
        <v>25</v>
      </c>
      <c r="F944" s="7">
        <v>49.46</v>
      </c>
      <c r="G944" s="7">
        <v>3.55</v>
      </c>
      <c r="H944" t="s">
        <v>26</v>
      </c>
      <c r="I944" t="s">
        <v>27</v>
      </c>
      <c r="J944" s="15" t="s">
        <v>28</v>
      </c>
      <c r="K944" t="s">
        <v>2584</v>
      </c>
      <c r="L944" s="7">
        <v>55.007824726134579</v>
      </c>
      <c r="M944" s="7">
        <v>51.876760563380287</v>
      </c>
      <c r="N944" s="9">
        <v>0.94307965860597465</v>
      </c>
    </row>
    <row r="945" spans="1:23" x14ac:dyDescent="0.25">
      <c r="A945" s="5" t="s">
        <v>2208</v>
      </c>
      <c r="B945" s="1" t="s">
        <v>2117</v>
      </c>
      <c r="C945" t="s">
        <v>2541</v>
      </c>
      <c r="D945" s="26" t="s">
        <v>2210</v>
      </c>
      <c r="E945" s="1" t="s">
        <v>25</v>
      </c>
      <c r="F945" s="7">
        <v>49.46</v>
      </c>
      <c r="G945" s="7">
        <v>3.55</v>
      </c>
      <c r="H945" t="s">
        <v>26</v>
      </c>
      <c r="I945" t="s">
        <v>27</v>
      </c>
      <c r="J945" s="15" t="s">
        <v>28</v>
      </c>
      <c r="K945" t="s">
        <v>2585</v>
      </c>
      <c r="L945" s="7">
        <v>52.672350568390172</v>
      </c>
      <c r="M945" s="7">
        <v>52.141914191419154</v>
      </c>
      <c r="N945" s="9">
        <v>0.98992951005134477</v>
      </c>
    </row>
    <row r="946" spans="1:23" x14ac:dyDescent="0.25">
      <c r="A946" s="5" t="s">
        <v>2208</v>
      </c>
      <c r="B946" s="1" t="s">
        <v>2117</v>
      </c>
      <c r="C946" t="s">
        <v>2541</v>
      </c>
      <c r="D946" s="26" t="s">
        <v>2210</v>
      </c>
      <c r="E946" s="1" t="s">
        <v>25</v>
      </c>
      <c r="F946" s="7">
        <v>49.46</v>
      </c>
      <c r="G946" s="7">
        <v>3.55</v>
      </c>
      <c r="H946" t="s">
        <v>26</v>
      </c>
      <c r="I946" t="s">
        <v>27</v>
      </c>
      <c r="J946" s="15" t="s">
        <v>28</v>
      </c>
      <c r="K946" t="s">
        <v>2586</v>
      </c>
      <c r="L946" s="7">
        <v>60.266323024054991</v>
      </c>
      <c r="M946" s="7">
        <v>53.015463917525793</v>
      </c>
      <c r="N946" s="9">
        <v>0.87968638631503937</v>
      </c>
    </row>
    <row r="947" spans="1:23" x14ac:dyDescent="0.25">
      <c r="A947" s="5" t="s">
        <v>2208</v>
      </c>
      <c r="B947" s="1" t="s">
        <v>2117</v>
      </c>
      <c r="C947" t="s">
        <v>2541</v>
      </c>
      <c r="D947" s="26" t="s">
        <v>2210</v>
      </c>
      <c r="E947" s="1" t="s">
        <v>25</v>
      </c>
      <c r="F947" s="7">
        <v>49.46</v>
      </c>
      <c r="G947" s="7">
        <v>3.55</v>
      </c>
      <c r="H947" t="s">
        <v>26</v>
      </c>
      <c r="I947" t="s">
        <v>27</v>
      </c>
      <c r="J947" s="15" t="s">
        <v>28</v>
      </c>
      <c r="K947" t="s">
        <v>2587</v>
      </c>
      <c r="L947" s="7">
        <v>60.269764957264961</v>
      </c>
      <c r="M947" s="7">
        <v>56.90384615384616</v>
      </c>
      <c r="N947" s="9">
        <v>0.94415244848216273</v>
      </c>
    </row>
    <row r="948" spans="1:23" x14ac:dyDescent="0.25">
      <c r="A948" s="5" t="s">
        <v>2208</v>
      </c>
      <c r="B948" s="1" t="s">
        <v>2117</v>
      </c>
      <c r="C948" t="s">
        <v>2541</v>
      </c>
      <c r="D948" s="26" t="s">
        <v>2210</v>
      </c>
      <c r="E948" s="1" t="s">
        <v>25</v>
      </c>
      <c r="F948" s="7">
        <v>49.46</v>
      </c>
      <c r="G948" s="7">
        <v>3.55</v>
      </c>
      <c r="H948" t="s">
        <v>26</v>
      </c>
      <c r="I948" t="s">
        <v>27</v>
      </c>
      <c r="J948" s="15" t="s">
        <v>28</v>
      </c>
      <c r="K948" t="s">
        <v>2588</v>
      </c>
      <c r="L948" s="7">
        <v>51.016865079365083</v>
      </c>
      <c r="M948" s="7">
        <v>48.696428571428584</v>
      </c>
      <c r="N948" s="9">
        <v>0.95451628585318449</v>
      </c>
    </row>
    <row r="949" spans="1:23" x14ac:dyDescent="0.25">
      <c r="A949" s="5" t="s">
        <v>2208</v>
      </c>
      <c r="B949" s="1" t="s">
        <v>2117</v>
      </c>
      <c r="C949" t="s">
        <v>2541</v>
      </c>
      <c r="D949" s="26" t="s">
        <v>2210</v>
      </c>
      <c r="E949" s="1" t="s">
        <v>25</v>
      </c>
      <c r="F949" s="7">
        <v>49.46</v>
      </c>
      <c r="G949" s="7">
        <v>3.55</v>
      </c>
      <c r="H949" t="s">
        <v>26</v>
      </c>
      <c r="I949" t="s">
        <v>27</v>
      </c>
      <c r="J949" s="15" t="s">
        <v>28</v>
      </c>
      <c r="K949" t="s">
        <v>2589</v>
      </c>
      <c r="L949" s="7">
        <v>49.186991869918693</v>
      </c>
      <c r="M949" s="7">
        <v>49.121951219512198</v>
      </c>
      <c r="N949" s="9">
        <v>0.9986776859504134</v>
      </c>
    </row>
    <row r="950" spans="1:23" x14ac:dyDescent="0.25">
      <c r="A950" s="5" t="s">
        <v>2208</v>
      </c>
      <c r="B950" s="1" t="s">
        <v>2117</v>
      </c>
      <c r="C950" t="s">
        <v>2541</v>
      </c>
      <c r="D950" s="26" t="s">
        <v>2210</v>
      </c>
      <c r="E950" s="1" t="s">
        <v>25</v>
      </c>
      <c r="F950" s="7">
        <v>49.46</v>
      </c>
      <c r="G950" s="7">
        <v>3.55</v>
      </c>
      <c r="H950" t="s">
        <v>26</v>
      </c>
      <c r="I950" t="s">
        <v>27</v>
      </c>
      <c r="J950" s="15" t="s">
        <v>28</v>
      </c>
      <c r="K950" t="s">
        <v>2590</v>
      </c>
      <c r="L950" s="7">
        <v>54.303655707543385</v>
      </c>
      <c r="M950" s="7">
        <v>54.438444924406049</v>
      </c>
      <c r="N950" s="9">
        <v>1.0024821389113945</v>
      </c>
    </row>
    <row r="951" spans="1:23" x14ac:dyDescent="0.25">
      <c r="A951" s="5" t="s">
        <v>2208</v>
      </c>
      <c r="B951" s="1" t="s">
        <v>2117</v>
      </c>
      <c r="C951" t="s">
        <v>2541</v>
      </c>
      <c r="D951" s="26" t="s">
        <v>2210</v>
      </c>
      <c r="E951" s="1" t="s">
        <v>25</v>
      </c>
      <c r="F951" s="7">
        <v>49.46</v>
      </c>
      <c r="G951" s="7">
        <v>3.55</v>
      </c>
      <c r="H951" t="s">
        <v>26</v>
      </c>
      <c r="I951" t="s">
        <v>27</v>
      </c>
      <c r="J951" s="15" t="s">
        <v>28</v>
      </c>
      <c r="K951" t="s">
        <v>2591</v>
      </c>
      <c r="L951" s="7">
        <v>61.67806575473962</v>
      </c>
      <c r="M951" s="7">
        <v>59.43628509719224</v>
      </c>
      <c r="N951" s="9">
        <v>0.9636535187977241</v>
      </c>
    </row>
    <row r="952" spans="1:23" x14ac:dyDescent="0.25">
      <c r="A952" s="5" t="s">
        <v>2208</v>
      </c>
      <c r="B952" s="1" t="s">
        <v>2117</v>
      </c>
      <c r="C952" t="s">
        <v>2541</v>
      </c>
      <c r="D952" s="26" t="s">
        <v>2210</v>
      </c>
      <c r="E952" s="1" t="s">
        <v>25</v>
      </c>
      <c r="F952" s="7">
        <v>49.46</v>
      </c>
      <c r="G952" s="7">
        <v>3.55</v>
      </c>
      <c r="H952" t="s">
        <v>26</v>
      </c>
      <c r="I952" t="s">
        <v>27</v>
      </c>
      <c r="J952" s="15" t="s">
        <v>28</v>
      </c>
      <c r="K952" t="s">
        <v>2592</v>
      </c>
      <c r="L952" s="7">
        <v>55.059902459711616</v>
      </c>
      <c r="M952" s="7">
        <v>55.112977099236623</v>
      </c>
      <c r="N952" s="9">
        <v>1.0009639435806093</v>
      </c>
    </row>
    <row r="953" spans="1:23" x14ac:dyDescent="0.25">
      <c r="A953" s="5" t="s">
        <v>2208</v>
      </c>
      <c r="B953" s="1" t="s">
        <v>2117</v>
      </c>
      <c r="C953" t="s">
        <v>2541</v>
      </c>
      <c r="D953" s="26" t="s">
        <v>2210</v>
      </c>
      <c r="E953" s="1" t="s">
        <v>25</v>
      </c>
      <c r="F953" s="7">
        <v>49.46</v>
      </c>
      <c r="G953" s="7">
        <v>3.55</v>
      </c>
      <c r="H953" t="s">
        <v>26</v>
      </c>
      <c r="I953" t="s">
        <v>27</v>
      </c>
      <c r="J953" s="15" t="s">
        <v>28</v>
      </c>
      <c r="K953" t="s">
        <v>2593</v>
      </c>
      <c r="L953" s="7">
        <v>48.703313429340824</v>
      </c>
      <c r="M953" s="7">
        <v>47.970495258166494</v>
      </c>
      <c r="N953" s="9">
        <v>0.98495342268165165</v>
      </c>
    </row>
    <row r="954" spans="1:23" x14ac:dyDescent="0.25">
      <c r="A954" s="5" t="s">
        <v>2208</v>
      </c>
      <c r="B954" s="1" t="s">
        <v>2117</v>
      </c>
      <c r="C954" t="s">
        <v>2541</v>
      </c>
      <c r="D954" s="26" t="s">
        <v>2210</v>
      </c>
      <c r="E954" s="1" t="s">
        <v>25</v>
      </c>
      <c r="F954" s="7">
        <v>49.46</v>
      </c>
      <c r="G954" s="7">
        <v>3.55</v>
      </c>
      <c r="H954" t="s">
        <v>26</v>
      </c>
      <c r="I954" t="s">
        <v>27</v>
      </c>
      <c r="J954" s="15" t="s">
        <v>28</v>
      </c>
      <c r="K954" t="s">
        <v>2594</v>
      </c>
      <c r="L954" s="7">
        <v>48.582553490619915</v>
      </c>
      <c r="M954" s="7">
        <v>48.582553490619915</v>
      </c>
      <c r="N954" s="9">
        <v>1</v>
      </c>
    </row>
    <row r="955" spans="1:23" x14ac:dyDescent="0.25">
      <c r="A955" s="5" t="s">
        <v>2208</v>
      </c>
      <c r="B955" s="1" t="s">
        <v>2117</v>
      </c>
      <c r="C955" t="s">
        <v>2541</v>
      </c>
      <c r="D955" s="26" t="s">
        <v>2210</v>
      </c>
      <c r="E955" s="1" t="s">
        <v>25</v>
      </c>
      <c r="F955" s="7">
        <v>49.46</v>
      </c>
      <c r="G955" s="7">
        <v>3.55</v>
      </c>
      <c r="H955" t="s">
        <v>26</v>
      </c>
      <c r="I955" t="s">
        <v>27</v>
      </c>
      <c r="J955" s="15" t="s">
        <v>28</v>
      </c>
      <c r="K955" t="s">
        <v>2595</v>
      </c>
      <c r="L955" s="7">
        <v>58.991858237547888</v>
      </c>
      <c r="M955" s="7">
        <v>55.450431034482769</v>
      </c>
      <c r="N955" s="9">
        <v>0.9399675258778164</v>
      </c>
    </row>
    <row r="956" spans="1:23" x14ac:dyDescent="0.25">
      <c r="A956" s="5" t="s">
        <v>2208</v>
      </c>
      <c r="B956" s="1" t="s">
        <v>2117</v>
      </c>
      <c r="C956" t="s">
        <v>2541</v>
      </c>
      <c r="D956" s="26" t="s">
        <v>2210</v>
      </c>
      <c r="E956" s="1" t="s">
        <v>25</v>
      </c>
      <c r="F956" s="7">
        <v>49.46</v>
      </c>
      <c r="G956" s="7">
        <v>3.55</v>
      </c>
      <c r="H956" t="s">
        <v>26</v>
      </c>
      <c r="I956" t="s">
        <v>27</v>
      </c>
      <c r="J956" s="15" t="s">
        <v>28</v>
      </c>
      <c r="K956" t="s">
        <v>2596</v>
      </c>
      <c r="L956" s="7">
        <v>53.957680250783703</v>
      </c>
      <c r="M956" s="7">
        <v>53.956112852664589</v>
      </c>
      <c r="N956" s="9">
        <v>0.99997095134350045</v>
      </c>
    </row>
    <row r="957" spans="1:23" s="16" customFormat="1" x14ac:dyDescent="0.25">
      <c r="A957" s="18" t="s">
        <v>2208</v>
      </c>
      <c r="B957" s="19" t="s">
        <v>2117</v>
      </c>
      <c r="C957" s="16" t="s">
        <v>2541</v>
      </c>
      <c r="D957" s="27" t="s">
        <v>2210</v>
      </c>
      <c r="E957" s="19" t="s">
        <v>25</v>
      </c>
      <c r="F957" s="17">
        <v>49.46</v>
      </c>
      <c r="G957" s="17">
        <v>3.55</v>
      </c>
      <c r="H957" s="16" t="s">
        <v>26</v>
      </c>
      <c r="I957" s="16" t="s">
        <v>27</v>
      </c>
      <c r="J957" s="21" t="s">
        <v>28</v>
      </c>
      <c r="K957" s="16" t="s">
        <v>2597</v>
      </c>
      <c r="L957" s="17">
        <v>50.327932098765437</v>
      </c>
      <c r="M957" s="17">
        <v>50.327932098765437</v>
      </c>
      <c r="N957" s="22">
        <v>1</v>
      </c>
      <c r="O957" s="23"/>
      <c r="P957" s="31"/>
      <c r="Q957" s="23"/>
      <c r="R957" s="22"/>
      <c r="S957" s="17"/>
      <c r="T957" s="17"/>
      <c r="U957" s="50"/>
      <c r="W957"/>
    </row>
    <row r="958" spans="1:23" x14ac:dyDescent="0.25">
      <c r="A958" s="5" t="s">
        <v>2370</v>
      </c>
      <c r="B958" s="1" t="s">
        <v>2117</v>
      </c>
      <c r="C958" t="s">
        <v>2598</v>
      </c>
      <c r="D958" s="26" t="s">
        <v>2372</v>
      </c>
      <c r="E958" s="1" t="s">
        <v>25</v>
      </c>
      <c r="F958" s="7">
        <v>48.82</v>
      </c>
      <c r="G958" s="7">
        <v>3.5</v>
      </c>
      <c r="H958" t="s">
        <v>26</v>
      </c>
      <c r="I958" t="s">
        <v>27</v>
      </c>
      <c r="J958" s="15" t="s">
        <v>28</v>
      </c>
      <c r="K958" t="s">
        <v>2599</v>
      </c>
      <c r="L958" s="7">
        <v>64.275486827033205</v>
      </c>
      <c r="M958" s="7">
        <v>63.944329896907192</v>
      </c>
      <c r="N958" s="9">
        <v>0.99484785030073497</v>
      </c>
    </row>
    <row r="959" spans="1:23" x14ac:dyDescent="0.25">
      <c r="A959" s="5" t="s">
        <v>2370</v>
      </c>
      <c r="B959" s="1" t="s">
        <v>2117</v>
      </c>
      <c r="C959" t="s">
        <v>2598</v>
      </c>
      <c r="D959" s="26" t="s">
        <v>2372</v>
      </c>
      <c r="E959" s="1" t="s">
        <v>25</v>
      </c>
      <c r="F959" s="7">
        <v>48.82</v>
      </c>
      <c r="G959" s="7">
        <v>3.5</v>
      </c>
      <c r="H959" t="s">
        <v>26</v>
      </c>
      <c r="I959" t="s">
        <v>27</v>
      </c>
      <c r="J959" s="15" t="s">
        <v>28</v>
      </c>
      <c r="K959" t="s">
        <v>2600</v>
      </c>
      <c r="L959" s="7">
        <v>70.877067430025406</v>
      </c>
      <c r="M959" s="7">
        <v>68.88358778625954</v>
      </c>
      <c r="N959" s="9">
        <v>0.97187412352050306</v>
      </c>
    </row>
    <row r="960" spans="1:23" x14ac:dyDescent="0.25">
      <c r="A960" s="5" t="s">
        <v>2370</v>
      </c>
      <c r="B960" s="1" t="s">
        <v>2117</v>
      </c>
      <c r="C960" t="s">
        <v>2598</v>
      </c>
      <c r="D960" s="26" t="s">
        <v>2372</v>
      </c>
      <c r="E960" s="1" t="s">
        <v>25</v>
      </c>
      <c r="F960" s="7">
        <v>48.82</v>
      </c>
      <c r="G960" s="7">
        <v>3.5</v>
      </c>
      <c r="H960" t="s">
        <v>26</v>
      </c>
      <c r="I960" t="s">
        <v>27</v>
      </c>
      <c r="J960" s="15" t="s">
        <v>28</v>
      </c>
      <c r="K960" t="s">
        <v>2601</v>
      </c>
      <c r="L960" s="7">
        <v>72.556988041853501</v>
      </c>
      <c r="M960" s="7">
        <v>68.480941704035857</v>
      </c>
      <c r="N960" s="9">
        <v>0.94382282881606894</v>
      </c>
    </row>
    <row r="961" spans="1:14" x14ac:dyDescent="0.25">
      <c r="A961" s="5" t="s">
        <v>2370</v>
      </c>
      <c r="B961" s="1" t="s">
        <v>2117</v>
      </c>
      <c r="C961" t="s">
        <v>2598</v>
      </c>
      <c r="D961" s="26" t="s">
        <v>2372</v>
      </c>
      <c r="E961" s="1" t="s">
        <v>25</v>
      </c>
      <c r="F961" s="7">
        <v>48.82</v>
      </c>
      <c r="G961" s="7">
        <v>3.5</v>
      </c>
      <c r="H961" t="s">
        <v>26</v>
      </c>
      <c r="I961" t="s">
        <v>27</v>
      </c>
      <c r="J961" s="15" t="s">
        <v>28</v>
      </c>
      <c r="K961" t="s">
        <v>2602</v>
      </c>
      <c r="L961" s="7">
        <v>69.107744107744097</v>
      </c>
      <c r="M961" s="7">
        <v>67.56727272727268</v>
      </c>
      <c r="N961" s="9">
        <v>0.97770913520097391</v>
      </c>
    </row>
    <row r="962" spans="1:14" x14ac:dyDescent="0.25">
      <c r="A962" s="5" t="s">
        <v>2370</v>
      </c>
      <c r="B962" s="1" t="s">
        <v>2117</v>
      </c>
      <c r="C962" t="s">
        <v>2598</v>
      </c>
      <c r="D962" s="26" t="s">
        <v>2372</v>
      </c>
      <c r="E962" s="1" t="s">
        <v>25</v>
      </c>
      <c r="F962" s="7">
        <v>48.82</v>
      </c>
      <c r="G962" s="7">
        <v>3.5</v>
      </c>
      <c r="H962" t="s">
        <v>26</v>
      </c>
      <c r="I962" t="s">
        <v>27</v>
      </c>
      <c r="J962" s="15" t="s">
        <v>28</v>
      </c>
      <c r="K962" t="s">
        <v>2603</v>
      </c>
      <c r="L962" s="7">
        <v>71.284575714955494</v>
      </c>
      <c r="M962" s="7">
        <v>68.526019690576675</v>
      </c>
      <c r="N962" s="9">
        <v>0.96130220322262405</v>
      </c>
    </row>
    <row r="963" spans="1:14" x14ac:dyDescent="0.25">
      <c r="A963" s="5" t="s">
        <v>2370</v>
      </c>
      <c r="B963" s="1" t="s">
        <v>2117</v>
      </c>
      <c r="C963" t="s">
        <v>2598</v>
      </c>
      <c r="D963" s="26" t="s">
        <v>2372</v>
      </c>
      <c r="E963" s="1" t="s">
        <v>25</v>
      </c>
      <c r="F963" s="7">
        <v>48.82</v>
      </c>
      <c r="G963" s="7">
        <v>3.5</v>
      </c>
      <c r="H963" t="s">
        <v>26</v>
      </c>
      <c r="I963" t="s">
        <v>27</v>
      </c>
      <c r="J963" s="15" t="s">
        <v>28</v>
      </c>
      <c r="K963" t="s">
        <v>2604</v>
      </c>
      <c r="L963" s="7">
        <v>75.166307083782797</v>
      </c>
      <c r="M963" s="7">
        <v>72.139158576051727</v>
      </c>
      <c r="N963" s="9">
        <v>0.95972732165281305</v>
      </c>
    </row>
    <row r="964" spans="1:14" x14ac:dyDescent="0.25">
      <c r="A964" s="5" t="s">
        <v>2370</v>
      </c>
      <c r="B964" s="1" t="s">
        <v>2117</v>
      </c>
      <c r="C964" t="s">
        <v>2598</v>
      </c>
      <c r="D964" s="26" t="s">
        <v>2372</v>
      </c>
      <c r="E964" s="1" t="s">
        <v>25</v>
      </c>
      <c r="F964" s="7">
        <v>48.82</v>
      </c>
      <c r="G964" s="7">
        <v>3.5</v>
      </c>
      <c r="H964" t="s">
        <v>26</v>
      </c>
      <c r="I964" t="s">
        <v>27</v>
      </c>
      <c r="J964" s="15" t="s">
        <v>28</v>
      </c>
      <c r="K964" t="s">
        <v>2605</v>
      </c>
      <c r="L964" s="7">
        <v>72.781506338553299</v>
      </c>
      <c r="M964" s="7">
        <v>70.528859060402667</v>
      </c>
      <c r="N964" s="9">
        <v>0.96904918032786891</v>
      </c>
    </row>
    <row r="965" spans="1:14" x14ac:dyDescent="0.25">
      <c r="A965" s="5" t="s">
        <v>2370</v>
      </c>
      <c r="B965" s="1" t="s">
        <v>2117</v>
      </c>
      <c r="C965" t="s">
        <v>2598</v>
      </c>
      <c r="D965" s="26" t="s">
        <v>2372</v>
      </c>
      <c r="E965" s="1" t="s">
        <v>25</v>
      </c>
      <c r="F965" s="7">
        <v>48.82</v>
      </c>
      <c r="G965" s="7">
        <v>3.5</v>
      </c>
      <c r="H965" t="s">
        <v>26</v>
      </c>
      <c r="I965" t="s">
        <v>27</v>
      </c>
      <c r="J965" s="15" t="s">
        <v>28</v>
      </c>
      <c r="K965" t="s">
        <v>2606</v>
      </c>
      <c r="L965" s="7">
        <v>67.037721459579998</v>
      </c>
      <c r="M965" s="7">
        <v>65.593453009503733</v>
      </c>
      <c r="N965" s="9">
        <v>0.97845588396158301</v>
      </c>
    </row>
    <row r="966" spans="1:14" x14ac:dyDescent="0.25">
      <c r="A966" s="5" t="s">
        <v>2370</v>
      </c>
      <c r="B966" s="1" t="s">
        <v>2117</v>
      </c>
      <c r="C966" t="s">
        <v>2598</v>
      </c>
      <c r="D966" s="26" t="s">
        <v>2372</v>
      </c>
      <c r="E966" s="1" t="s">
        <v>25</v>
      </c>
      <c r="F966" s="7">
        <v>48.82</v>
      </c>
      <c r="G966" s="7">
        <v>3.5</v>
      </c>
      <c r="H966" t="s">
        <v>26</v>
      </c>
      <c r="I966" t="s">
        <v>27</v>
      </c>
      <c r="J966" s="15" t="s">
        <v>28</v>
      </c>
      <c r="K966" t="s">
        <v>2607</v>
      </c>
      <c r="L966" s="7">
        <v>74.9305555555556</v>
      </c>
      <c r="M966" s="7">
        <v>73.224000000000061</v>
      </c>
      <c r="N966" s="9">
        <v>0.9772248378127899</v>
      </c>
    </row>
    <row r="967" spans="1:14" x14ac:dyDescent="0.25">
      <c r="A967" s="5" t="s">
        <v>2370</v>
      </c>
      <c r="B967" s="1" t="s">
        <v>2117</v>
      </c>
      <c r="C967" t="s">
        <v>2598</v>
      </c>
      <c r="D967" s="26" t="s">
        <v>2372</v>
      </c>
      <c r="E967" s="1" t="s">
        <v>25</v>
      </c>
      <c r="F967" s="7">
        <v>48.82</v>
      </c>
      <c r="G967" s="7">
        <v>3.5</v>
      </c>
      <c r="H967" t="s">
        <v>26</v>
      </c>
      <c r="I967" t="s">
        <v>27</v>
      </c>
      <c r="J967" s="15" t="s">
        <v>28</v>
      </c>
      <c r="K967" t="s">
        <v>2608</v>
      </c>
      <c r="L967" s="7">
        <v>57.307241278217496</v>
      </c>
      <c r="M967" s="7">
        <v>52.823218997361415</v>
      </c>
      <c r="N967" s="9">
        <v>0.92175470008952498</v>
      </c>
    </row>
    <row r="968" spans="1:14" x14ac:dyDescent="0.25">
      <c r="A968" s="5" t="s">
        <v>2370</v>
      </c>
      <c r="B968" s="1" t="s">
        <v>2117</v>
      </c>
      <c r="C968" t="s">
        <v>2598</v>
      </c>
      <c r="D968" s="26" t="s">
        <v>2372</v>
      </c>
      <c r="E968" s="1" t="s">
        <v>25</v>
      </c>
      <c r="F968" s="7">
        <v>48.82</v>
      </c>
      <c r="G968" s="7">
        <v>3.5</v>
      </c>
      <c r="H968" t="s">
        <v>26</v>
      </c>
      <c r="I968" t="s">
        <v>27</v>
      </c>
      <c r="J968" s="15" t="s">
        <v>28</v>
      </c>
      <c r="K968" t="s">
        <v>2609</v>
      </c>
      <c r="L968" s="7">
        <v>73.179552637977196</v>
      </c>
      <c r="M968" s="7">
        <v>71.820568927789949</v>
      </c>
      <c r="N968" s="9">
        <v>0.9814294613563681</v>
      </c>
    </row>
    <row r="969" spans="1:14" x14ac:dyDescent="0.25">
      <c r="A969" s="5" t="s">
        <v>2370</v>
      </c>
      <c r="B969" s="1" t="s">
        <v>2117</v>
      </c>
      <c r="C969" t="s">
        <v>2598</v>
      </c>
      <c r="D969" s="26" t="s">
        <v>2372</v>
      </c>
      <c r="E969" s="1" t="s">
        <v>25</v>
      </c>
      <c r="F969" s="7">
        <v>48.82</v>
      </c>
      <c r="G969" s="7">
        <v>3.5</v>
      </c>
      <c r="H969" t="s">
        <v>26</v>
      </c>
      <c r="I969" t="s">
        <v>27</v>
      </c>
      <c r="J969" s="15" t="s">
        <v>28</v>
      </c>
      <c r="K969" t="s">
        <v>2610</v>
      </c>
      <c r="L969" s="7">
        <v>61.351898380792797</v>
      </c>
      <c r="M969" s="7">
        <v>59.570351758793919</v>
      </c>
      <c r="N969" s="9">
        <v>0.97096183379785006</v>
      </c>
    </row>
    <row r="970" spans="1:14" x14ac:dyDescent="0.25">
      <c r="A970" s="5" t="s">
        <v>2370</v>
      </c>
      <c r="B970" s="1" t="s">
        <v>2117</v>
      </c>
      <c r="C970" t="s">
        <v>2598</v>
      </c>
      <c r="D970" s="26" t="s">
        <v>2372</v>
      </c>
      <c r="E970" s="1" t="s">
        <v>25</v>
      </c>
      <c r="F970" s="7">
        <v>48.82</v>
      </c>
      <c r="G970" s="7">
        <v>3.5</v>
      </c>
      <c r="H970" t="s">
        <v>26</v>
      </c>
      <c r="I970" t="s">
        <v>27</v>
      </c>
      <c r="J970" s="15" t="s">
        <v>28</v>
      </c>
      <c r="K970" t="s">
        <v>2611</v>
      </c>
      <c r="L970" s="7">
        <v>65.753424657534197</v>
      </c>
      <c r="M970" s="7">
        <v>63.390410958904063</v>
      </c>
      <c r="N970" s="9">
        <v>0.96406250000000004</v>
      </c>
    </row>
    <row r="971" spans="1:14" x14ac:dyDescent="0.25">
      <c r="A971" s="5" t="s">
        <v>2370</v>
      </c>
      <c r="B971" s="1" t="s">
        <v>2117</v>
      </c>
      <c r="C971" t="s">
        <v>2598</v>
      </c>
      <c r="D971" s="26" t="s">
        <v>2372</v>
      </c>
      <c r="E971" s="1" t="s">
        <v>25</v>
      </c>
      <c r="F971" s="7">
        <v>48.82</v>
      </c>
      <c r="G971" s="7">
        <v>3.5</v>
      </c>
      <c r="H971" t="s">
        <v>26</v>
      </c>
      <c r="I971" t="s">
        <v>27</v>
      </c>
      <c r="J971" s="15" t="s">
        <v>28</v>
      </c>
      <c r="K971" t="s">
        <v>2612</v>
      </c>
      <c r="L971" s="7">
        <v>58.093869731800801</v>
      </c>
      <c r="M971" s="7">
        <v>56.782758620689648</v>
      </c>
      <c r="N971" s="9">
        <v>0.97743116240725403</v>
      </c>
    </row>
    <row r="972" spans="1:14" x14ac:dyDescent="0.25">
      <c r="A972" s="5" t="s">
        <v>2370</v>
      </c>
      <c r="B972" s="1" t="s">
        <v>2117</v>
      </c>
      <c r="C972" t="s">
        <v>2598</v>
      </c>
      <c r="D972" s="26" t="s">
        <v>2372</v>
      </c>
      <c r="E972" s="1" t="s">
        <v>25</v>
      </c>
      <c r="F972" s="7">
        <v>48.82</v>
      </c>
      <c r="G972" s="7">
        <v>3.5</v>
      </c>
      <c r="H972" t="s">
        <v>26</v>
      </c>
      <c r="I972" t="s">
        <v>27</v>
      </c>
      <c r="J972" s="15" t="s">
        <v>28</v>
      </c>
      <c r="K972" t="s">
        <v>2613</v>
      </c>
      <c r="L972" s="7">
        <v>66.245270037839703</v>
      </c>
      <c r="M972" s="7">
        <v>64.705882352941217</v>
      </c>
      <c r="N972" s="9">
        <v>0.97676230040244105</v>
      </c>
    </row>
    <row r="973" spans="1:14" x14ac:dyDescent="0.25">
      <c r="A973" s="5" t="s">
        <v>2370</v>
      </c>
      <c r="B973" s="1" t="s">
        <v>2117</v>
      </c>
      <c r="C973" t="s">
        <v>2598</v>
      </c>
      <c r="D973" s="26" t="s">
        <v>2372</v>
      </c>
      <c r="E973" s="1" t="s">
        <v>25</v>
      </c>
      <c r="F973" s="7">
        <v>48.82</v>
      </c>
      <c r="G973" s="7">
        <v>3.5</v>
      </c>
      <c r="H973" t="s">
        <v>26</v>
      </c>
      <c r="I973" t="s">
        <v>27</v>
      </c>
      <c r="J973" s="15" t="s">
        <v>28</v>
      </c>
      <c r="K973" t="s">
        <v>2614</v>
      </c>
      <c r="L973" s="7">
        <v>52.404572940287203</v>
      </c>
      <c r="M973" s="7">
        <v>51.959183673469376</v>
      </c>
      <c r="N973" s="9">
        <v>0.99150094654286502</v>
      </c>
    </row>
    <row r="974" spans="1:14" x14ac:dyDescent="0.25">
      <c r="A974" s="5" t="s">
        <v>2370</v>
      </c>
      <c r="B974" s="1" t="s">
        <v>2117</v>
      </c>
      <c r="C974" t="s">
        <v>2598</v>
      </c>
      <c r="D974" s="26" t="s">
        <v>2372</v>
      </c>
      <c r="E974" s="1" t="s">
        <v>25</v>
      </c>
      <c r="F974" s="7">
        <v>48.82</v>
      </c>
      <c r="G974" s="7">
        <v>3.5</v>
      </c>
      <c r="H974" t="s">
        <v>26</v>
      </c>
      <c r="I974" t="s">
        <v>27</v>
      </c>
      <c r="J974" s="15" t="s">
        <v>28</v>
      </c>
      <c r="K974" t="s">
        <v>2615</v>
      </c>
      <c r="L974" s="7">
        <v>64.951236502960597</v>
      </c>
      <c r="M974" s="7">
        <v>63.91849529780557</v>
      </c>
      <c r="N974" s="9">
        <v>0.98409974527416499</v>
      </c>
    </row>
    <row r="975" spans="1:14" x14ac:dyDescent="0.25">
      <c r="A975" s="5" t="s">
        <v>2370</v>
      </c>
      <c r="B975" s="1" t="s">
        <v>2117</v>
      </c>
      <c r="C975" t="s">
        <v>2598</v>
      </c>
      <c r="D975" s="26" t="s">
        <v>2372</v>
      </c>
      <c r="E975" s="1" t="s">
        <v>25</v>
      </c>
      <c r="F975" s="7">
        <v>48.82</v>
      </c>
      <c r="G975" s="7">
        <v>3.5</v>
      </c>
      <c r="H975" t="s">
        <v>26</v>
      </c>
      <c r="I975" t="s">
        <v>27</v>
      </c>
      <c r="J975" s="15" t="s">
        <v>28</v>
      </c>
      <c r="K975" t="s">
        <v>2616</v>
      </c>
      <c r="L975" s="7">
        <v>49.343607305936096</v>
      </c>
      <c r="M975" s="7">
        <v>48.380136986301402</v>
      </c>
      <c r="N975" s="9">
        <v>0.98047426257952597</v>
      </c>
    </row>
    <row r="976" spans="1:14" x14ac:dyDescent="0.25">
      <c r="A976" s="5" t="s">
        <v>2370</v>
      </c>
      <c r="B976" s="1" t="s">
        <v>2117</v>
      </c>
      <c r="C976" t="s">
        <v>2598</v>
      </c>
      <c r="D976" s="26" t="s">
        <v>2372</v>
      </c>
      <c r="E976" s="1" t="s">
        <v>25</v>
      </c>
      <c r="F976" s="7">
        <v>48.82</v>
      </c>
      <c r="G976" s="7">
        <v>3.5</v>
      </c>
      <c r="H976" t="s">
        <v>26</v>
      </c>
      <c r="I976" t="s">
        <v>27</v>
      </c>
      <c r="J976" s="15" t="s">
        <v>28</v>
      </c>
      <c r="K976" t="s">
        <v>2617</v>
      </c>
      <c r="L976" s="7">
        <v>69.682071451982907</v>
      </c>
      <c r="M976" s="7">
        <v>65.979351032448335</v>
      </c>
      <c r="N976" s="9">
        <v>0.94686265286923799</v>
      </c>
    </row>
    <row r="977" spans="1:14" x14ac:dyDescent="0.25">
      <c r="A977" s="5" t="s">
        <v>2370</v>
      </c>
      <c r="B977" s="1" t="s">
        <v>2117</v>
      </c>
      <c r="C977" t="s">
        <v>2598</v>
      </c>
      <c r="D977" s="26" t="s">
        <v>2372</v>
      </c>
      <c r="E977" s="1" t="s">
        <v>25</v>
      </c>
      <c r="F977" s="7">
        <v>48.82</v>
      </c>
      <c r="G977" s="7">
        <v>3.5</v>
      </c>
      <c r="H977" t="s">
        <v>26</v>
      </c>
      <c r="I977" t="s">
        <v>27</v>
      </c>
      <c r="J977" s="15" t="s">
        <v>28</v>
      </c>
      <c r="K977" t="s">
        <v>2618</v>
      </c>
      <c r="L977" s="7">
        <v>81.350072780203803</v>
      </c>
      <c r="M977" s="7">
        <v>73.266375545851517</v>
      </c>
      <c r="N977" s="9">
        <v>0.90063073138000405</v>
      </c>
    </row>
    <row r="978" spans="1:14" x14ac:dyDescent="0.25">
      <c r="A978" s="5" t="s">
        <v>2370</v>
      </c>
      <c r="B978" s="1" t="s">
        <v>2117</v>
      </c>
      <c r="C978" t="s">
        <v>2598</v>
      </c>
      <c r="D978" s="26" t="s">
        <v>2372</v>
      </c>
      <c r="E978" s="1" t="s">
        <v>25</v>
      </c>
      <c r="F978" s="7">
        <v>48.82</v>
      </c>
      <c r="G978" s="7">
        <v>3.5</v>
      </c>
      <c r="H978" t="s">
        <v>26</v>
      </c>
      <c r="I978" t="s">
        <v>27</v>
      </c>
      <c r="J978" s="15" t="s">
        <v>28</v>
      </c>
      <c r="K978" t="s">
        <v>2619</v>
      </c>
      <c r="L978" s="7">
        <v>66.383581033262601</v>
      </c>
      <c r="M978" s="7">
        <v>63.401273885350371</v>
      </c>
      <c r="N978" s="9">
        <v>0.95507462686567191</v>
      </c>
    </row>
    <row r="979" spans="1:14" x14ac:dyDescent="0.25">
      <c r="A979" s="5" t="s">
        <v>2370</v>
      </c>
      <c r="B979" s="1" t="s">
        <v>2117</v>
      </c>
      <c r="C979" t="s">
        <v>2598</v>
      </c>
      <c r="D979" s="26" t="s">
        <v>2372</v>
      </c>
      <c r="E979" s="1" t="s">
        <v>25</v>
      </c>
      <c r="F979" s="7">
        <v>48.82</v>
      </c>
      <c r="G979" s="7">
        <v>3.5</v>
      </c>
      <c r="H979" t="s">
        <v>26</v>
      </c>
      <c r="I979" t="s">
        <v>27</v>
      </c>
      <c r="J979" s="15" t="s">
        <v>28</v>
      </c>
      <c r="K979" t="s">
        <v>2620</v>
      </c>
      <c r="L979" s="7">
        <v>72.971906565656596</v>
      </c>
      <c r="M979" s="7">
        <v>63.738636363636395</v>
      </c>
      <c r="N979" s="9">
        <v>0.87346815183302695</v>
      </c>
    </row>
    <row r="980" spans="1:14" x14ac:dyDescent="0.25">
      <c r="A980" s="5" t="s">
        <v>2370</v>
      </c>
      <c r="B980" s="1" t="s">
        <v>2117</v>
      </c>
      <c r="C980" t="s">
        <v>2598</v>
      </c>
      <c r="D980" s="26" t="s">
        <v>2372</v>
      </c>
      <c r="E980" s="1" t="s">
        <v>25</v>
      </c>
      <c r="F980" s="7">
        <v>48.82</v>
      </c>
      <c r="G980" s="7">
        <v>3.5</v>
      </c>
      <c r="H980" t="s">
        <v>26</v>
      </c>
      <c r="I980" t="s">
        <v>27</v>
      </c>
      <c r="J980" s="15" t="s">
        <v>28</v>
      </c>
      <c r="K980" t="s">
        <v>2621</v>
      </c>
      <c r="L980" s="7">
        <v>74.022633744855995</v>
      </c>
      <c r="M980" s="7">
        <v>70.288888888888948</v>
      </c>
      <c r="N980" s="9">
        <v>0.94955941626129303</v>
      </c>
    </row>
    <row r="981" spans="1:14" x14ac:dyDescent="0.25">
      <c r="A981" s="5" t="s">
        <v>2370</v>
      </c>
      <c r="B981" s="1" t="s">
        <v>2117</v>
      </c>
      <c r="C981" t="s">
        <v>2598</v>
      </c>
      <c r="D981" s="26" t="s">
        <v>2372</v>
      </c>
      <c r="E981" s="1" t="s">
        <v>25</v>
      </c>
      <c r="F981" s="7">
        <v>48.82</v>
      </c>
      <c r="G981" s="7">
        <v>3.5</v>
      </c>
      <c r="H981" t="s">
        <v>26</v>
      </c>
      <c r="I981" t="s">
        <v>27</v>
      </c>
      <c r="J981" s="15" t="s">
        <v>28</v>
      </c>
      <c r="K981" t="s">
        <v>2622</v>
      </c>
      <c r="L981" s="7">
        <v>68.637992831541197</v>
      </c>
      <c r="M981" s="7">
        <v>57.620967741935473</v>
      </c>
      <c r="N981" s="9">
        <v>0.83949086161879904</v>
      </c>
    </row>
    <row r="982" spans="1:14" x14ac:dyDescent="0.25">
      <c r="A982" s="5" t="s">
        <v>2370</v>
      </c>
      <c r="B982" s="1" t="s">
        <v>2117</v>
      </c>
      <c r="C982" t="s">
        <v>2598</v>
      </c>
      <c r="D982" s="26" t="s">
        <v>2372</v>
      </c>
      <c r="E982" s="1" t="s">
        <v>25</v>
      </c>
      <c r="F982" s="7">
        <v>48.82</v>
      </c>
      <c r="G982" s="7">
        <v>3.5</v>
      </c>
      <c r="H982" t="s">
        <v>26</v>
      </c>
      <c r="I982" t="s">
        <v>27</v>
      </c>
      <c r="J982" s="15" t="s">
        <v>28</v>
      </c>
      <c r="K982" t="s">
        <v>2623</v>
      </c>
      <c r="L982" s="7">
        <v>80.314960629921302</v>
      </c>
      <c r="M982" s="7">
        <v>71.905511811023672</v>
      </c>
      <c r="N982" s="9">
        <v>0.89529411764705902</v>
      </c>
    </row>
    <row r="983" spans="1:14" x14ac:dyDescent="0.25">
      <c r="A983" s="5" t="s">
        <v>2370</v>
      </c>
      <c r="B983" s="1" t="s">
        <v>2117</v>
      </c>
      <c r="C983" t="s">
        <v>2598</v>
      </c>
      <c r="D983" s="26" t="s">
        <v>2372</v>
      </c>
      <c r="E983" s="1" t="s">
        <v>25</v>
      </c>
      <c r="F983" s="7">
        <v>48.82</v>
      </c>
      <c r="G983" s="7">
        <v>3.5</v>
      </c>
      <c r="H983" t="s">
        <v>26</v>
      </c>
      <c r="I983" t="s">
        <v>27</v>
      </c>
      <c r="J983" s="15" t="s">
        <v>28</v>
      </c>
      <c r="K983" t="s">
        <v>2624</v>
      </c>
      <c r="L983" s="7">
        <v>68.826034063260295</v>
      </c>
      <c r="M983" s="7">
        <v>62.240875912408733</v>
      </c>
      <c r="N983" s="9">
        <v>0.90432169686257202</v>
      </c>
    </row>
    <row r="984" spans="1:14" x14ac:dyDescent="0.25">
      <c r="A984" s="5" t="s">
        <v>2370</v>
      </c>
      <c r="B984" s="1" t="s">
        <v>2117</v>
      </c>
      <c r="C984" t="s">
        <v>2598</v>
      </c>
      <c r="D984" s="26" t="s">
        <v>2372</v>
      </c>
      <c r="E984" s="1" t="s">
        <v>25</v>
      </c>
      <c r="F984" s="7">
        <v>48.82</v>
      </c>
      <c r="G984" s="7">
        <v>3.5</v>
      </c>
      <c r="H984" t="s">
        <v>26</v>
      </c>
      <c r="I984" t="s">
        <v>27</v>
      </c>
      <c r="J984" s="15" t="s">
        <v>28</v>
      </c>
      <c r="K984" t="s">
        <v>2625</v>
      </c>
      <c r="L984" s="7">
        <v>67.995169082125599</v>
      </c>
      <c r="M984" s="7">
        <v>61.600000000000016</v>
      </c>
      <c r="N984" s="9">
        <v>0.90594671403197191</v>
      </c>
    </row>
    <row r="985" spans="1:14" x14ac:dyDescent="0.25">
      <c r="A985" s="5" t="s">
        <v>2370</v>
      </c>
      <c r="B985" s="1" t="s">
        <v>2117</v>
      </c>
      <c r="C985" t="s">
        <v>2598</v>
      </c>
      <c r="D985" s="26" t="s">
        <v>2372</v>
      </c>
      <c r="E985" s="1" t="s">
        <v>25</v>
      </c>
      <c r="F985" s="7">
        <v>48.82</v>
      </c>
      <c r="G985" s="7">
        <v>3.5</v>
      </c>
      <c r="H985" t="s">
        <v>26</v>
      </c>
      <c r="I985" t="s">
        <v>27</v>
      </c>
      <c r="J985" s="15" t="s">
        <v>28</v>
      </c>
      <c r="K985" t="s">
        <v>2626</v>
      </c>
      <c r="L985" s="7">
        <v>51.923076923076898</v>
      </c>
      <c r="M985" s="7">
        <v>48.153846153846111</v>
      </c>
      <c r="N985" s="9">
        <v>0.92740740740740701</v>
      </c>
    </row>
    <row r="986" spans="1:14" x14ac:dyDescent="0.25">
      <c r="A986" s="5" t="s">
        <v>2370</v>
      </c>
      <c r="B986" s="1" t="s">
        <v>2117</v>
      </c>
      <c r="C986" t="s">
        <v>2598</v>
      </c>
      <c r="D986" s="26" t="s">
        <v>2372</v>
      </c>
      <c r="E986" s="1" t="s">
        <v>25</v>
      </c>
      <c r="F986" s="7">
        <v>48.82</v>
      </c>
      <c r="G986" s="7">
        <v>3.5</v>
      </c>
      <c r="H986" t="s">
        <v>26</v>
      </c>
      <c r="I986" t="s">
        <v>27</v>
      </c>
      <c r="J986" s="15" t="s">
        <v>28</v>
      </c>
      <c r="K986" t="s">
        <v>2627</v>
      </c>
      <c r="L986" s="7">
        <v>56.267580872011301</v>
      </c>
      <c r="M986" s="7">
        <v>55.012658227848128</v>
      </c>
      <c r="N986" s="9">
        <v>0.97769723480706106</v>
      </c>
    </row>
    <row r="987" spans="1:14" x14ac:dyDescent="0.25">
      <c r="A987" s="5" t="s">
        <v>2370</v>
      </c>
      <c r="B987" s="1" t="s">
        <v>2117</v>
      </c>
      <c r="C987" t="s">
        <v>2598</v>
      </c>
      <c r="D987" s="26" t="s">
        <v>2372</v>
      </c>
      <c r="E987" s="1" t="s">
        <v>25</v>
      </c>
      <c r="F987" s="7">
        <v>48.82</v>
      </c>
      <c r="G987" s="7">
        <v>3.5</v>
      </c>
      <c r="H987" t="s">
        <v>26</v>
      </c>
      <c r="I987" t="s">
        <v>27</v>
      </c>
      <c r="J987" s="15" t="s">
        <v>28</v>
      </c>
      <c r="K987" t="s">
        <v>2628</v>
      </c>
      <c r="L987" s="7">
        <v>71.635367762128297</v>
      </c>
      <c r="M987" s="7">
        <v>69.612676056338017</v>
      </c>
      <c r="N987" s="9">
        <v>0.97176406335335896</v>
      </c>
    </row>
    <row r="988" spans="1:14" x14ac:dyDescent="0.25">
      <c r="A988" s="5" t="s">
        <v>2370</v>
      </c>
      <c r="B988" s="1" t="s">
        <v>2117</v>
      </c>
      <c r="C988" t="s">
        <v>2598</v>
      </c>
      <c r="D988" s="26" t="s">
        <v>2372</v>
      </c>
      <c r="E988" s="1" t="s">
        <v>25</v>
      </c>
      <c r="F988" s="7">
        <v>48.82</v>
      </c>
      <c r="G988" s="7">
        <v>3.5</v>
      </c>
      <c r="H988" t="s">
        <v>26</v>
      </c>
      <c r="I988" t="s">
        <v>27</v>
      </c>
      <c r="J988" s="15" t="s">
        <v>28</v>
      </c>
      <c r="K988" t="s">
        <v>2629</v>
      </c>
      <c r="L988" s="7">
        <v>74.635539795114298</v>
      </c>
      <c r="M988" s="7">
        <v>69.978723404255376</v>
      </c>
      <c r="N988" s="9">
        <v>0.93760591263032889</v>
      </c>
    </row>
    <row r="989" spans="1:14" x14ac:dyDescent="0.25">
      <c r="A989" s="5" t="s">
        <v>2370</v>
      </c>
      <c r="B989" s="1" t="s">
        <v>2117</v>
      </c>
      <c r="C989" t="s">
        <v>2598</v>
      </c>
      <c r="D989" s="26" t="s">
        <v>2372</v>
      </c>
      <c r="E989" s="1" t="s">
        <v>25</v>
      </c>
      <c r="F989" s="7">
        <v>48.82</v>
      </c>
      <c r="G989" s="7">
        <v>3.5</v>
      </c>
      <c r="H989" t="s">
        <v>26</v>
      </c>
      <c r="I989" t="s">
        <v>27</v>
      </c>
      <c r="J989" s="15" t="s">
        <v>28</v>
      </c>
      <c r="K989" t="s">
        <v>2630</v>
      </c>
      <c r="L989" s="7">
        <v>62.322695035461003</v>
      </c>
      <c r="M989" s="7">
        <v>61.716312056737586</v>
      </c>
      <c r="N989" s="9">
        <v>0.99027027027027004</v>
      </c>
    </row>
    <row r="990" spans="1:14" x14ac:dyDescent="0.25">
      <c r="A990" s="5" t="s">
        <v>2370</v>
      </c>
      <c r="B990" s="1" t="s">
        <v>2117</v>
      </c>
      <c r="C990" t="s">
        <v>2598</v>
      </c>
      <c r="D990" s="26" t="s">
        <v>2372</v>
      </c>
      <c r="E990" s="1" t="s">
        <v>25</v>
      </c>
      <c r="F990" s="7">
        <v>48.82</v>
      </c>
      <c r="G990" s="7">
        <v>3.5</v>
      </c>
      <c r="H990" t="s">
        <v>26</v>
      </c>
      <c r="I990" t="s">
        <v>27</v>
      </c>
      <c r="J990" s="15" t="s">
        <v>28</v>
      </c>
      <c r="K990" t="s">
        <v>2631</v>
      </c>
      <c r="L990" s="7">
        <v>80.46875</v>
      </c>
      <c r="M990" s="7">
        <v>68.857142857142875</v>
      </c>
      <c r="N990" s="9">
        <v>0.8557004160887659</v>
      </c>
    </row>
    <row r="991" spans="1:14" x14ac:dyDescent="0.25">
      <c r="A991" s="5" t="s">
        <v>2370</v>
      </c>
      <c r="B991" s="1" t="s">
        <v>2117</v>
      </c>
      <c r="C991" t="s">
        <v>2598</v>
      </c>
      <c r="D991" s="26" t="s">
        <v>2372</v>
      </c>
      <c r="E991" s="1" t="s">
        <v>25</v>
      </c>
      <c r="F991" s="7">
        <v>48.82</v>
      </c>
      <c r="G991" s="7">
        <v>3.5</v>
      </c>
      <c r="H991" t="s">
        <v>26</v>
      </c>
      <c r="I991" t="s">
        <v>27</v>
      </c>
      <c r="J991" s="15" t="s">
        <v>28</v>
      </c>
      <c r="K991" t="s">
        <v>2632</v>
      </c>
      <c r="L991" s="7">
        <v>59.325396825396801</v>
      </c>
      <c r="M991" s="7">
        <v>56.228571428571414</v>
      </c>
      <c r="N991" s="9">
        <v>0.94779933110367909</v>
      </c>
    </row>
    <row r="992" spans="1:14" x14ac:dyDescent="0.25">
      <c r="A992" s="5" t="s">
        <v>2370</v>
      </c>
      <c r="B992" s="1" t="s">
        <v>2117</v>
      </c>
      <c r="C992" t="s">
        <v>2598</v>
      </c>
      <c r="D992" s="26" t="s">
        <v>2372</v>
      </c>
      <c r="E992" s="1" t="s">
        <v>25</v>
      </c>
      <c r="F992" s="7">
        <v>48.82</v>
      </c>
      <c r="G992" s="7">
        <v>3.5</v>
      </c>
      <c r="H992" t="s">
        <v>26</v>
      </c>
      <c r="I992" t="s">
        <v>27</v>
      </c>
      <c r="J992" s="15" t="s">
        <v>28</v>
      </c>
      <c r="K992" t="s">
        <v>2633</v>
      </c>
      <c r="L992" s="7">
        <v>44.587138508371403</v>
      </c>
      <c r="M992" s="7">
        <v>41.561643835616458</v>
      </c>
      <c r="N992" s="9">
        <v>0.93214422871772995</v>
      </c>
    </row>
    <row r="993" spans="1:15" x14ac:dyDescent="0.25">
      <c r="A993" s="5" t="s">
        <v>2370</v>
      </c>
      <c r="B993" s="1" t="s">
        <v>2117</v>
      </c>
      <c r="C993" t="s">
        <v>2598</v>
      </c>
      <c r="D993" s="26" t="s">
        <v>2372</v>
      </c>
      <c r="E993" s="1" t="s">
        <v>25</v>
      </c>
      <c r="F993" s="7">
        <v>48.82</v>
      </c>
      <c r="G993" s="7">
        <v>3.5</v>
      </c>
      <c r="H993" t="s">
        <v>26</v>
      </c>
      <c r="I993" t="s">
        <v>27</v>
      </c>
      <c r="J993" s="15" t="s">
        <v>28</v>
      </c>
      <c r="K993" t="s">
        <v>2634</v>
      </c>
      <c r="L993" s="7">
        <v>82.522371364653196</v>
      </c>
    </row>
    <row r="994" spans="1:15" x14ac:dyDescent="0.25">
      <c r="A994" s="5" t="s">
        <v>2370</v>
      </c>
      <c r="B994" s="1" t="s">
        <v>2117</v>
      </c>
      <c r="C994" t="s">
        <v>2598</v>
      </c>
      <c r="D994" s="26" t="s">
        <v>2372</v>
      </c>
      <c r="E994" s="1" t="s">
        <v>25</v>
      </c>
      <c r="F994" s="7">
        <v>48.82</v>
      </c>
      <c r="G994" s="7">
        <v>3.5</v>
      </c>
      <c r="H994" t="s">
        <v>26</v>
      </c>
      <c r="I994" t="s">
        <v>27</v>
      </c>
      <c r="J994" s="15" t="s">
        <v>28</v>
      </c>
      <c r="K994" t="s">
        <v>2635</v>
      </c>
      <c r="L994" s="7">
        <v>74.537037037036995</v>
      </c>
    </row>
    <row r="995" spans="1:15" x14ac:dyDescent="0.25">
      <c r="A995" s="5" t="s">
        <v>2370</v>
      </c>
      <c r="B995" s="1" t="s">
        <v>2117</v>
      </c>
      <c r="C995" t="s">
        <v>2598</v>
      </c>
      <c r="D995" s="26" t="s">
        <v>2372</v>
      </c>
      <c r="E995" s="1" t="s">
        <v>25</v>
      </c>
      <c r="F995" s="7">
        <v>48.82</v>
      </c>
      <c r="G995" s="7">
        <v>3.5</v>
      </c>
      <c r="H995" t="s">
        <v>26</v>
      </c>
      <c r="I995" t="s">
        <v>27</v>
      </c>
      <c r="J995" s="15" t="s">
        <v>28</v>
      </c>
      <c r="K995" t="s">
        <v>2636</v>
      </c>
      <c r="L995" s="7">
        <v>67.623873873873904</v>
      </c>
    </row>
    <row r="996" spans="1:15" x14ac:dyDescent="0.25">
      <c r="A996" s="5" t="s">
        <v>2370</v>
      </c>
      <c r="B996" s="1" t="s">
        <v>2117</v>
      </c>
      <c r="C996" t="s">
        <v>2598</v>
      </c>
      <c r="D996" s="26" t="s">
        <v>2372</v>
      </c>
      <c r="E996" s="1" t="s">
        <v>25</v>
      </c>
      <c r="F996" s="7">
        <v>48.82</v>
      </c>
      <c r="G996" s="7">
        <v>3.5</v>
      </c>
      <c r="H996" t="s">
        <v>26</v>
      </c>
      <c r="I996" t="s">
        <v>27</v>
      </c>
      <c r="J996" s="15" t="s">
        <v>28</v>
      </c>
      <c r="K996" t="s">
        <v>2637</v>
      </c>
      <c r="L996" s="7">
        <v>73.083548664944004</v>
      </c>
    </row>
    <row r="997" spans="1:15" x14ac:dyDescent="0.25">
      <c r="A997" s="5" t="s">
        <v>2370</v>
      </c>
      <c r="B997" s="1" t="s">
        <v>2117</v>
      </c>
      <c r="C997" t="s">
        <v>2598</v>
      </c>
      <c r="D997" s="26" t="s">
        <v>2372</v>
      </c>
      <c r="E997" s="1" t="s">
        <v>25</v>
      </c>
      <c r="F997" s="7">
        <v>48.82</v>
      </c>
      <c r="G997" s="7">
        <v>3.5</v>
      </c>
      <c r="H997" t="s">
        <v>26</v>
      </c>
      <c r="I997" t="s">
        <v>27</v>
      </c>
      <c r="J997" s="15" t="s">
        <v>28</v>
      </c>
      <c r="K997" t="s">
        <v>2638</v>
      </c>
      <c r="L997" s="7">
        <v>72.380050505050505</v>
      </c>
    </row>
    <row r="998" spans="1:15" x14ac:dyDescent="0.25">
      <c r="A998" s="5" t="s">
        <v>2370</v>
      </c>
      <c r="B998" s="1" t="s">
        <v>2117</v>
      </c>
      <c r="C998" t="s">
        <v>2598</v>
      </c>
      <c r="D998" s="26" t="s">
        <v>2372</v>
      </c>
      <c r="E998" s="1" t="s">
        <v>25</v>
      </c>
      <c r="F998" s="7">
        <v>48.82</v>
      </c>
      <c r="G998" s="7">
        <v>3.5</v>
      </c>
      <c r="H998" t="s">
        <v>26</v>
      </c>
      <c r="I998" t="s">
        <v>27</v>
      </c>
      <c r="J998" s="15" t="s">
        <v>28</v>
      </c>
      <c r="K998" t="s">
        <v>2639</v>
      </c>
      <c r="L998" s="7">
        <v>60.973370064279202</v>
      </c>
    </row>
    <row r="999" spans="1:15" x14ac:dyDescent="0.25">
      <c r="A999" s="5" t="s">
        <v>2370</v>
      </c>
      <c r="B999" s="1" t="s">
        <v>2117</v>
      </c>
      <c r="C999" t="s">
        <v>2598</v>
      </c>
      <c r="D999" s="26" t="s">
        <v>2372</v>
      </c>
      <c r="E999" s="1" t="s">
        <v>25</v>
      </c>
      <c r="F999" s="7">
        <v>48.97</v>
      </c>
      <c r="G999" s="7">
        <v>3.52</v>
      </c>
      <c r="H999" t="s">
        <v>26</v>
      </c>
      <c r="I999" t="s">
        <v>27</v>
      </c>
      <c r="J999" s="15" t="s">
        <v>28</v>
      </c>
      <c r="K999" t="s">
        <v>2640</v>
      </c>
      <c r="L999" s="7">
        <v>65.2777777777778</v>
      </c>
      <c r="M999" s="7">
        <v>59.743089430894301</v>
      </c>
      <c r="N999" s="9">
        <v>0.91521328489880605</v>
      </c>
    </row>
    <row r="1000" spans="1:15" x14ac:dyDescent="0.25">
      <c r="A1000" s="5" t="s">
        <v>2370</v>
      </c>
      <c r="B1000" s="1" t="s">
        <v>2117</v>
      </c>
      <c r="C1000" t="s">
        <v>2598</v>
      </c>
      <c r="D1000" s="26" t="s">
        <v>2372</v>
      </c>
      <c r="E1000" s="1" t="s">
        <v>25</v>
      </c>
      <c r="F1000" s="7">
        <v>48.97</v>
      </c>
      <c r="G1000" s="7">
        <v>3.52</v>
      </c>
      <c r="H1000" t="s">
        <v>26</v>
      </c>
      <c r="I1000" t="s">
        <v>27</v>
      </c>
      <c r="J1000" s="15" t="s">
        <v>28</v>
      </c>
      <c r="K1000" t="s">
        <v>2641</v>
      </c>
      <c r="L1000" s="7">
        <v>65.2777777777778</v>
      </c>
      <c r="M1000" s="7">
        <v>62.443196544276468</v>
      </c>
      <c r="N1000" s="9">
        <v>0.95657662791232001</v>
      </c>
    </row>
    <row r="1001" spans="1:15" x14ac:dyDescent="0.25">
      <c r="A1001" s="5" t="s">
        <v>2370</v>
      </c>
      <c r="B1001" s="1" t="s">
        <v>2117</v>
      </c>
      <c r="C1001" t="s">
        <v>2598</v>
      </c>
      <c r="D1001" s="26" t="s">
        <v>2372</v>
      </c>
      <c r="E1001" s="1" t="s">
        <v>25</v>
      </c>
      <c r="F1001" s="7">
        <v>48.97</v>
      </c>
      <c r="G1001" s="7">
        <v>3.52</v>
      </c>
      <c r="H1001" t="s">
        <v>26</v>
      </c>
      <c r="I1001" t="s">
        <v>27</v>
      </c>
      <c r="J1001" s="15" t="s">
        <v>28</v>
      </c>
      <c r="K1001" t="s">
        <v>2642</v>
      </c>
      <c r="L1001" s="7">
        <v>65.2777777777778</v>
      </c>
      <c r="M1001" s="7">
        <v>65.162239360182809</v>
      </c>
      <c r="N1001" s="9">
        <v>0.998230049773013</v>
      </c>
    </row>
    <row r="1002" spans="1:15" x14ac:dyDescent="0.25">
      <c r="A1002" s="5" t="s">
        <v>2370</v>
      </c>
      <c r="B1002" s="1" t="s">
        <v>2117</v>
      </c>
      <c r="C1002" t="s">
        <v>2598</v>
      </c>
      <c r="D1002" s="26" t="s">
        <v>2372</v>
      </c>
      <c r="E1002" s="1" t="s">
        <v>25</v>
      </c>
      <c r="F1002" s="7">
        <v>48.97</v>
      </c>
      <c r="G1002" s="7">
        <v>3.52</v>
      </c>
      <c r="H1002" t="s">
        <v>26</v>
      </c>
      <c r="I1002" t="s">
        <v>27</v>
      </c>
      <c r="J1002" s="15" t="s">
        <v>28</v>
      </c>
      <c r="K1002" t="s">
        <v>2643</v>
      </c>
      <c r="L1002" s="7">
        <v>53.459571748162297</v>
      </c>
      <c r="M1002" s="7">
        <v>53.727229146692189</v>
      </c>
      <c r="N1002" s="9">
        <v>1.0050067254521</v>
      </c>
      <c r="O1002" s="14">
        <v>8.0329374855502303E-11</v>
      </c>
    </row>
    <row r="1003" spans="1:15" x14ac:dyDescent="0.25">
      <c r="A1003" s="5" t="s">
        <v>2370</v>
      </c>
      <c r="B1003" s="1" t="s">
        <v>2117</v>
      </c>
      <c r="C1003" t="s">
        <v>2598</v>
      </c>
      <c r="D1003" s="26" t="s">
        <v>2372</v>
      </c>
      <c r="E1003" s="1" t="s">
        <v>25</v>
      </c>
      <c r="F1003" s="7">
        <v>48.97</v>
      </c>
      <c r="G1003" s="7">
        <v>3.52</v>
      </c>
      <c r="H1003" t="s">
        <v>26</v>
      </c>
      <c r="I1003" t="s">
        <v>27</v>
      </c>
      <c r="J1003" s="15" t="s">
        <v>28</v>
      </c>
      <c r="K1003" t="s">
        <v>2644</v>
      </c>
      <c r="L1003" s="7">
        <v>56.122916064373101</v>
      </c>
      <c r="M1003" s="7">
        <v>55.882914137033772</v>
      </c>
      <c r="N1003" s="9">
        <v>0.995723637612414</v>
      </c>
    </row>
    <row r="1004" spans="1:15" x14ac:dyDescent="0.25">
      <c r="A1004" s="5" t="s">
        <v>2370</v>
      </c>
      <c r="B1004" s="1" t="s">
        <v>2117</v>
      </c>
      <c r="C1004" t="s">
        <v>2598</v>
      </c>
      <c r="D1004" s="26" t="s">
        <v>2372</v>
      </c>
      <c r="E1004" s="1" t="s">
        <v>25</v>
      </c>
      <c r="F1004" s="7">
        <v>48.97</v>
      </c>
      <c r="G1004" s="7">
        <v>3.52</v>
      </c>
      <c r="H1004" t="s">
        <v>26</v>
      </c>
      <c r="I1004" t="s">
        <v>27</v>
      </c>
      <c r="J1004" s="15" t="s">
        <v>28</v>
      </c>
      <c r="K1004" t="s">
        <v>2645</v>
      </c>
      <c r="L1004" s="7">
        <v>55.205437133148003</v>
      </c>
      <c r="M1004" s="7">
        <v>54.979610750695088</v>
      </c>
      <c r="N1004" s="9">
        <v>0.99590934527140407</v>
      </c>
    </row>
    <row r="1005" spans="1:15" x14ac:dyDescent="0.25">
      <c r="A1005" s="5" t="s">
        <v>2370</v>
      </c>
      <c r="B1005" s="1" t="s">
        <v>2117</v>
      </c>
      <c r="C1005" t="s">
        <v>2598</v>
      </c>
      <c r="D1005" s="26" t="s">
        <v>2372</v>
      </c>
      <c r="E1005" s="1" t="s">
        <v>25</v>
      </c>
      <c r="F1005" s="7">
        <v>48.97</v>
      </c>
      <c r="G1005" s="7">
        <v>3.52</v>
      </c>
      <c r="H1005" t="s">
        <v>26</v>
      </c>
      <c r="I1005" t="s">
        <v>27</v>
      </c>
      <c r="J1005" s="15" t="s">
        <v>28</v>
      </c>
      <c r="K1005" t="s">
        <v>2646</v>
      </c>
      <c r="L1005" s="7">
        <v>54.755892255892299</v>
      </c>
      <c r="M1005" s="7">
        <v>54.421107628004236</v>
      </c>
      <c r="N1005" s="9">
        <v>0.99388587028545705</v>
      </c>
    </row>
    <row r="1006" spans="1:15" x14ac:dyDescent="0.25">
      <c r="A1006" s="5" t="s">
        <v>2370</v>
      </c>
      <c r="B1006" s="1" t="s">
        <v>2117</v>
      </c>
      <c r="C1006" t="s">
        <v>2598</v>
      </c>
      <c r="D1006" s="26" t="s">
        <v>2372</v>
      </c>
      <c r="E1006" s="1" t="s">
        <v>25</v>
      </c>
      <c r="F1006" s="7">
        <v>48.97</v>
      </c>
      <c r="G1006" s="7">
        <v>3.52</v>
      </c>
      <c r="H1006" t="s">
        <v>26</v>
      </c>
      <c r="I1006" t="s">
        <v>27</v>
      </c>
      <c r="J1006" s="15" t="s">
        <v>28</v>
      </c>
      <c r="K1006" t="s">
        <v>2647</v>
      </c>
      <c r="L1006" s="7">
        <v>64.082177586481706</v>
      </c>
      <c r="M1006" s="7">
        <v>63.242467718794806</v>
      </c>
      <c r="N1006" s="9">
        <v>0.98689635871762205</v>
      </c>
    </row>
    <row r="1007" spans="1:15" x14ac:dyDescent="0.25">
      <c r="A1007" s="5" t="s">
        <v>2370</v>
      </c>
      <c r="B1007" s="1" t="s">
        <v>2117</v>
      </c>
      <c r="C1007" t="s">
        <v>2598</v>
      </c>
      <c r="D1007" s="26" t="s">
        <v>2372</v>
      </c>
      <c r="E1007" s="1" t="s">
        <v>25</v>
      </c>
      <c r="F1007" s="7">
        <v>48.97</v>
      </c>
      <c r="G1007" s="7">
        <v>3.52</v>
      </c>
      <c r="H1007" t="s">
        <v>26</v>
      </c>
      <c r="I1007" t="s">
        <v>27</v>
      </c>
      <c r="J1007" s="15" t="s">
        <v>28</v>
      </c>
      <c r="K1007" t="s">
        <v>2648</v>
      </c>
      <c r="L1007" s="7">
        <v>61.488296672306802</v>
      </c>
      <c r="M1007" s="7">
        <v>60.893401015228434</v>
      </c>
      <c r="N1007" s="9">
        <v>0.99032505876282795</v>
      </c>
    </row>
    <row r="1008" spans="1:15" x14ac:dyDescent="0.25">
      <c r="A1008" s="5" t="s">
        <v>2370</v>
      </c>
      <c r="B1008" s="1" t="s">
        <v>2117</v>
      </c>
      <c r="C1008" t="s">
        <v>2598</v>
      </c>
      <c r="D1008" s="26" t="s">
        <v>2372</v>
      </c>
      <c r="E1008" s="1" t="s">
        <v>25</v>
      </c>
      <c r="F1008" s="7">
        <v>48.97</v>
      </c>
      <c r="G1008" s="7">
        <v>3.52</v>
      </c>
      <c r="H1008" t="s">
        <v>26</v>
      </c>
      <c r="I1008" t="s">
        <v>27</v>
      </c>
      <c r="J1008" s="15" t="s">
        <v>28</v>
      </c>
      <c r="K1008" t="s">
        <v>2649</v>
      </c>
      <c r="L1008" s="7">
        <v>52.774179620034502</v>
      </c>
      <c r="M1008" s="7">
        <v>53.165479274611336</v>
      </c>
      <c r="N1008" s="9">
        <v>1.0074146042135401</v>
      </c>
    </row>
    <row r="1009" spans="1:15" x14ac:dyDescent="0.25">
      <c r="A1009" s="5" t="s">
        <v>2370</v>
      </c>
      <c r="B1009" s="1" t="s">
        <v>2117</v>
      </c>
      <c r="C1009" t="s">
        <v>2598</v>
      </c>
      <c r="D1009" s="26" t="s">
        <v>2372</v>
      </c>
      <c r="E1009" s="1" t="s">
        <v>25</v>
      </c>
      <c r="F1009" s="7">
        <v>48.97</v>
      </c>
      <c r="G1009" s="7">
        <v>3.52</v>
      </c>
      <c r="H1009" t="s">
        <v>26</v>
      </c>
      <c r="I1009" t="s">
        <v>27</v>
      </c>
      <c r="J1009" s="15" t="s">
        <v>28</v>
      </c>
      <c r="K1009" t="s">
        <v>2650</v>
      </c>
      <c r="L1009" s="7">
        <v>52.503474031613699</v>
      </c>
      <c r="M1009" s="7">
        <v>52.722772277227605</v>
      </c>
      <c r="N1009" s="9">
        <v>1.0041768330507399</v>
      </c>
    </row>
    <row r="1010" spans="1:15" x14ac:dyDescent="0.25">
      <c r="A1010" s="5" t="s">
        <v>2370</v>
      </c>
      <c r="B1010" s="1" t="s">
        <v>2117</v>
      </c>
      <c r="C1010" t="s">
        <v>2598</v>
      </c>
      <c r="D1010" s="26" t="s">
        <v>2372</v>
      </c>
      <c r="E1010" s="1" t="s">
        <v>25</v>
      </c>
      <c r="F1010" s="7">
        <v>48.97</v>
      </c>
      <c r="G1010" s="7">
        <v>3.52</v>
      </c>
      <c r="H1010" t="s">
        <v>26</v>
      </c>
      <c r="I1010" t="s">
        <v>27</v>
      </c>
      <c r="J1010" s="15" t="s">
        <v>28</v>
      </c>
      <c r="K1010" t="s">
        <v>2651</v>
      </c>
      <c r="L1010" s="7">
        <v>53.3420138888889</v>
      </c>
      <c r="M1010" s="7">
        <v>53.273437500000007</v>
      </c>
      <c r="N1010" s="9">
        <v>0.99871440195280703</v>
      </c>
    </row>
    <row r="1011" spans="1:15" x14ac:dyDescent="0.25">
      <c r="A1011" s="5" t="s">
        <v>2370</v>
      </c>
      <c r="B1011" s="1" t="s">
        <v>2117</v>
      </c>
      <c r="C1011" t="s">
        <v>2598</v>
      </c>
      <c r="D1011" s="26" t="s">
        <v>2372</v>
      </c>
      <c r="E1011" s="1" t="s">
        <v>25</v>
      </c>
      <c r="F1011" s="7">
        <v>48.97</v>
      </c>
      <c r="G1011" s="7">
        <v>3.52</v>
      </c>
      <c r="H1011" t="s">
        <v>26</v>
      </c>
      <c r="I1011" t="s">
        <v>27</v>
      </c>
      <c r="J1011" s="15" t="s">
        <v>28</v>
      </c>
      <c r="K1011" t="s">
        <v>2652</v>
      </c>
      <c r="L1011" s="7">
        <v>53.051080424498103</v>
      </c>
      <c r="M1011" s="7">
        <v>53.466628308400175</v>
      </c>
      <c r="N1011" s="9">
        <v>1.0078329768324601</v>
      </c>
    </row>
    <row r="1012" spans="1:15" x14ac:dyDescent="0.25">
      <c r="A1012" s="5" t="s">
        <v>2370</v>
      </c>
      <c r="B1012" s="1" t="s">
        <v>2117</v>
      </c>
      <c r="C1012" t="s">
        <v>2598</v>
      </c>
      <c r="D1012" s="26" t="s">
        <v>2372</v>
      </c>
      <c r="E1012" s="1" t="s">
        <v>25</v>
      </c>
      <c r="F1012" s="7">
        <v>48.82</v>
      </c>
      <c r="G1012" s="7">
        <v>3.5</v>
      </c>
      <c r="H1012" t="s">
        <v>26</v>
      </c>
      <c r="I1012" t="s">
        <v>27</v>
      </c>
      <c r="J1012" s="15" t="s">
        <v>28</v>
      </c>
      <c r="K1012" t="s">
        <v>2653</v>
      </c>
      <c r="L1012" s="7">
        <v>51.046212375517499</v>
      </c>
      <c r="M1012" s="7">
        <v>50.999999999999993</v>
      </c>
      <c r="N1012" s="9">
        <v>0.99909469530907502</v>
      </c>
      <c r="O1012" s="14">
        <v>2.26018111431005E-10</v>
      </c>
    </row>
    <row r="1013" spans="1:15" x14ac:dyDescent="0.25">
      <c r="A1013" s="5" t="s">
        <v>2370</v>
      </c>
      <c r="B1013" s="1" t="s">
        <v>2117</v>
      </c>
      <c r="C1013" t="s">
        <v>2598</v>
      </c>
      <c r="D1013" s="26" t="s">
        <v>2372</v>
      </c>
      <c r="E1013" s="1" t="s">
        <v>25</v>
      </c>
      <c r="F1013" s="7">
        <v>48.82</v>
      </c>
      <c r="G1013" s="7">
        <v>3.5</v>
      </c>
      <c r="H1013" t="s">
        <v>26</v>
      </c>
      <c r="I1013" t="s">
        <v>27</v>
      </c>
      <c r="J1013" s="15" t="s">
        <v>28</v>
      </c>
      <c r="K1013" t="s">
        <v>2654</v>
      </c>
      <c r="L1013" s="7">
        <v>56.386733484211703</v>
      </c>
      <c r="M1013" s="7">
        <v>56.353055286130022</v>
      </c>
      <c r="N1013" s="9">
        <v>0.99940272833695698</v>
      </c>
    </row>
    <row r="1014" spans="1:15" x14ac:dyDescent="0.25">
      <c r="A1014" s="5" t="s">
        <v>2370</v>
      </c>
      <c r="B1014" s="1" t="s">
        <v>2117</v>
      </c>
      <c r="C1014" t="s">
        <v>2598</v>
      </c>
      <c r="D1014" s="26" t="s">
        <v>2372</v>
      </c>
      <c r="E1014" s="1" t="s">
        <v>25</v>
      </c>
      <c r="F1014" s="7">
        <v>48.82</v>
      </c>
      <c r="G1014" s="7">
        <v>3.5</v>
      </c>
      <c r="H1014" t="s">
        <v>26</v>
      </c>
      <c r="I1014" t="s">
        <v>27</v>
      </c>
      <c r="J1014" s="15" t="s">
        <v>28</v>
      </c>
      <c r="K1014" t="s">
        <v>2655</v>
      </c>
      <c r="L1014" s="7">
        <v>47.195790080738199</v>
      </c>
      <c r="M1014" s="7">
        <v>47.666089965397724</v>
      </c>
      <c r="N1014" s="9">
        <v>1.0099648694058301</v>
      </c>
    </row>
    <row r="1015" spans="1:15" x14ac:dyDescent="0.25">
      <c r="A1015" s="5" t="s">
        <v>2370</v>
      </c>
      <c r="B1015" s="1" t="s">
        <v>2117</v>
      </c>
      <c r="C1015" t="s">
        <v>2598</v>
      </c>
      <c r="D1015" s="26" t="s">
        <v>2372</v>
      </c>
      <c r="E1015" s="1" t="s">
        <v>25</v>
      </c>
      <c r="F1015" s="7">
        <v>48.82</v>
      </c>
      <c r="G1015" s="7">
        <v>3.5</v>
      </c>
      <c r="H1015" t="s">
        <v>26</v>
      </c>
      <c r="I1015" t="s">
        <v>27</v>
      </c>
      <c r="J1015" s="15" t="s">
        <v>28</v>
      </c>
      <c r="K1015" t="s">
        <v>2656</v>
      </c>
      <c r="L1015" s="7">
        <v>51.197277963582302</v>
      </c>
      <c r="M1015" s="7">
        <v>51.740802675585307</v>
      </c>
      <c r="N1015" s="9">
        <v>1.01061628144351</v>
      </c>
    </row>
    <row r="1016" spans="1:15" x14ac:dyDescent="0.25">
      <c r="A1016" s="5" t="s">
        <v>2370</v>
      </c>
      <c r="B1016" s="1" t="s">
        <v>2117</v>
      </c>
      <c r="C1016" t="s">
        <v>2598</v>
      </c>
      <c r="D1016" s="26" t="s">
        <v>2372</v>
      </c>
      <c r="E1016" s="1" t="s">
        <v>25</v>
      </c>
      <c r="F1016" s="7">
        <v>48.82</v>
      </c>
      <c r="G1016" s="7">
        <v>3.5</v>
      </c>
      <c r="H1016" t="s">
        <v>26</v>
      </c>
      <c r="I1016" t="s">
        <v>27</v>
      </c>
      <c r="J1016" s="15" t="s">
        <v>28</v>
      </c>
      <c r="K1016" t="s">
        <v>2657</v>
      </c>
      <c r="L1016" s="7">
        <v>58.195135433941402</v>
      </c>
      <c r="M1016" s="7">
        <v>58.472636815920346</v>
      </c>
      <c r="N1016" s="9">
        <v>1.00476846354785</v>
      </c>
    </row>
    <row r="1017" spans="1:15" x14ac:dyDescent="0.25">
      <c r="A1017" s="5" t="s">
        <v>2370</v>
      </c>
      <c r="B1017" s="1" t="s">
        <v>2117</v>
      </c>
      <c r="C1017" t="s">
        <v>2598</v>
      </c>
      <c r="D1017" s="26" t="s">
        <v>2372</v>
      </c>
      <c r="E1017" s="1" t="s">
        <v>25</v>
      </c>
      <c r="F1017" s="7">
        <v>48.82</v>
      </c>
      <c r="G1017" s="7">
        <v>3.5</v>
      </c>
      <c r="H1017" t="s">
        <v>26</v>
      </c>
      <c r="I1017" t="s">
        <v>27</v>
      </c>
      <c r="J1017" s="15" t="s">
        <v>28</v>
      </c>
      <c r="K1017" t="s">
        <v>2658</v>
      </c>
      <c r="L1017" s="7">
        <v>56.332943013270899</v>
      </c>
      <c r="M1017" s="7">
        <v>49.540983606557411</v>
      </c>
      <c r="N1017" s="9">
        <v>0.87943183786592793</v>
      </c>
    </row>
    <row r="1018" spans="1:15" x14ac:dyDescent="0.25">
      <c r="A1018" s="5" t="s">
        <v>2370</v>
      </c>
      <c r="B1018" s="1" t="s">
        <v>2117</v>
      </c>
      <c r="C1018" t="s">
        <v>2598</v>
      </c>
      <c r="D1018" s="26" t="s">
        <v>2372</v>
      </c>
      <c r="E1018" s="1" t="s">
        <v>25</v>
      </c>
      <c r="F1018" s="7">
        <v>48.82</v>
      </c>
      <c r="G1018" s="7">
        <v>3.5</v>
      </c>
      <c r="H1018" t="s">
        <v>26</v>
      </c>
      <c r="I1018" t="s">
        <v>27</v>
      </c>
      <c r="J1018" s="15" t="s">
        <v>28</v>
      </c>
      <c r="K1018" t="s">
        <v>2659</v>
      </c>
      <c r="L1018" s="7">
        <v>54.277989821882997</v>
      </c>
      <c r="M1018" s="7">
        <v>53.595419847328323</v>
      </c>
      <c r="N1018" s="9">
        <v>0.987424553179022</v>
      </c>
    </row>
    <row r="1019" spans="1:15" x14ac:dyDescent="0.25">
      <c r="A1019" s="5" t="s">
        <v>2370</v>
      </c>
      <c r="B1019" s="1" t="s">
        <v>2117</v>
      </c>
      <c r="C1019" t="s">
        <v>2598</v>
      </c>
      <c r="D1019" s="26" t="s">
        <v>2372</v>
      </c>
      <c r="E1019" s="1" t="s">
        <v>25</v>
      </c>
      <c r="F1019" s="7">
        <v>48.82</v>
      </c>
      <c r="G1019" s="7">
        <v>3.5</v>
      </c>
      <c r="H1019" t="s">
        <v>26</v>
      </c>
      <c r="I1019" t="s">
        <v>27</v>
      </c>
      <c r="J1019" s="15" t="s">
        <v>28</v>
      </c>
      <c r="K1019" t="s">
        <v>2660</v>
      </c>
      <c r="L1019" s="7">
        <v>58.977965307079202</v>
      </c>
      <c r="M1019" s="7">
        <v>47.848101265822763</v>
      </c>
      <c r="N1019" s="9">
        <v>0.81128775834658196</v>
      </c>
    </row>
    <row r="1020" spans="1:15" x14ac:dyDescent="0.25">
      <c r="A1020" s="5" t="s">
        <v>2370</v>
      </c>
      <c r="B1020" s="1" t="s">
        <v>2117</v>
      </c>
      <c r="C1020" t="s">
        <v>2598</v>
      </c>
      <c r="D1020" s="26" t="s">
        <v>2372</v>
      </c>
      <c r="E1020" s="1" t="s">
        <v>25</v>
      </c>
      <c r="F1020" s="7">
        <v>48.82</v>
      </c>
      <c r="G1020" s="7">
        <v>3.5</v>
      </c>
      <c r="H1020" t="s">
        <v>26</v>
      </c>
      <c r="I1020" t="s">
        <v>27</v>
      </c>
      <c r="J1020" s="15" t="s">
        <v>28</v>
      </c>
      <c r="K1020" t="s">
        <v>2661</v>
      </c>
      <c r="L1020" s="7">
        <v>61.264656616415401</v>
      </c>
      <c r="M1020" s="7">
        <v>59.371859296482441</v>
      </c>
      <c r="N1020" s="9">
        <v>0.96910457963089602</v>
      </c>
    </row>
    <row r="1021" spans="1:15" x14ac:dyDescent="0.25">
      <c r="A1021" s="5" t="s">
        <v>2370</v>
      </c>
      <c r="B1021" s="1" t="s">
        <v>2117</v>
      </c>
      <c r="C1021" t="s">
        <v>2598</v>
      </c>
      <c r="D1021" s="26" t="s">
        <v>2372</v>
      </c>
      <c r="E1021" s="1" t="s">
        <v>25</v>
      </c>
      <c r="F1021" s="7">
        <v>48.82</v>
      </c>
      <c r="G1021" s="7">
        <v>3.5</v>
      </c>
      <c r="H1021" t="s">
        <v>26</v>
      </c>
      <c r="I1021" t="s">
        <v>27</v>
      </c>
      <c r="J1021" s="15" t="s">
        <v>28</v>
      </c>
      <c r="K1021" t="s">
        <v>2662</v>
      </c>
      <c r="L1021" s="7">
        <v>59.602029914529901</v>
      </c>
      <c r="M1021" s="7">
        <v>59.509615384615365</v>
      </c>
      <c r="N1021" s="9">
        <v>0.998449473448353</v>
      </c>
    </row>
    <row r="1022" spans="1:15" x14ac:dyDescent="0.25">
      <c r="A1022" s="5" t="s">
        <v>2370</v>
      </c>
      <c r="B1022" s="1" t="s">
        <v>2117</v>
      </c>
      <c r="C1022" t="s">
        <v>2598</v>
      </c>
      <c r="D1022" s="26" t="s">
        <v>2372</v>
      </c>
      <c r="E1022" s="1" t="s">
        <v>25</v>
      </c>
      <c r="F1022" s="7">
        <v>48.82</v>
      </c>
      <c r="G1022" s="7">
        <v>3.5</v>
      </c>
      <c r="H1022" t="s">
        <v>26</v>
      </c>
      <c r="I1022" t="s">
        <v>27</v>
      </c>
      <c r="J1022" s="15" t="s">
        <v>28</v>
      </c>
      <c r="K1022" t="s">
        <v>2663</v>
      </c>
      <c r="L1022" s="7">
        <v>52.4305555555556</v>
      </c>
      <c r="M1022" s="7">
        <v>53.464999999999868</v>
      </c>
      <c r="N1022" s="9">
        <v>1.0197298013245</v>
      </c>
    </row>
    <row r="1023" spans="1:15" x14ac:dyDescent="0.25">
      <c r="A1023" s="5" t="s">
        <v>2370</v>
      </c>
      <c r="B1023" s="1" t="s">
        <v>2117</v>
      </c>
      <c r="C1023" t="s">
        <v>2598</v>
      </c>
      <c r="D1023" s="26" t="s">
        <v>2372</v>
      </c>
      <c r="E1023" s="1" t="s">
        <v>25</v>
      </c>
      <c r="F1023" s="7">
        <v>48.82</v>
      </c>
      <c r="G1023" s="7">
        <v>3.5</v>
      </c>
      <c r="H1023" t="s">
        <v>26</v>
      </c>
      <c r="I1023" t="s">
        <v>27</v>
      </c>
      <c r="J1023" s="15" t="s">
        <v>28</v>
      </c>
      <c r="K1023" t="s">
        <v>2664</v>
      </c>
      <c r="L1023" s="7">
        <v>47.443181818181799</v>
      </c>
    </row>
    <row r="1024" spans="1:15" x14ac:dyDescent="0.25">
      <c r="A1024" s="5" t="s">
        <v>2370</v>
      </c>
      <c r="B1024" s="1" t="s">
        <v>2117</v>
      </c>
      <c r="C1024" t="s">
        <v>2598</v>
      </c>
      <c r="D1024" s="26" t="s">
        <v>2372</v>
      </c>
      <c r="E1024" s="1" t="s">
        <v>25</v>
      </c>
      <c r="F1024" s="7">
        <v>48.82</v>
      </c>
      <c r="G1024" s="7">
        <v>3.5</v>
      </c>
      <c r="H1024" t="s">
        <v>26</v>
      </c>
      <c r="I1024" t="s">
        <v>27</v>
      </c>
      <c r="J1024" s="15" t="s">
        <v>28</v>
      </c>
      <c r="K1024" t="s">
        <v>2665</v>
      </c>
      <c r="L1024" s="7">
        <v>50.102880658436199</v>
      </c>
      <c r="M1024" s="7">
        <v>49.155555555555559</v>
      </c>
      <c r="N1024" s="9">
        <v>0.98109240246406604</v>
      </c>
    </row>
    <row r="1025" spans="1:23" x14ac:dyDescent="0.25">
      <c r="A1025" s="5" t="s">
        <v>2370</v>
      </c>
      <c r="B1025" s="1" t="s">
        <v>2117</v>
      </c>
      <c r="C1025" t="s">
        <v>2598</v>
      </c>
      <c r="D1025" s="26" t="s">
        <v>2372</v>
      </c>
      <c r="E1025" s="1" t="s">
        <v>25</v>
      </c>
      <c r="F1025" s="7">
        <v>48.82</v>
      </c>
      <c r="G1025" s="7">
        <v>3.5</v>
      </c>
      <c r="H1025" t="s">
        <v>26</v>
      </c>
      <c r="I1025" t="s">
        <v>27</v>
      </c>
      <c r="J1025" s="15" t="s">
        <v>28</v>
      </c>
      <c r="K1025" t="s">
        <v>2666</v>
      </c>
      <c r="L1025" s="7">
        <v>58.837365591397798</v>
      </c>
      <c r="M1025" s="7">
        <v>57.169354838709609</v>
      </c>
      <c r="N1025" s="9">
        <v>0.97165048543689292</v>
      </c>
    </row>
    <row r="1026" spans="1:23" x14ac:dyDescent="0.25">
      <c r="A1026" s="5" t="s">
        <v>2370</v>
      </c>
      <c r="B1026" s="1" t="s">
        <v>2117</v>
      </c>
      <c r="C1026" t="s">
        <v>2598</v>
      </c>
      <c r="D1026" s="26" t="s">
        <v>2372</v>
      </c>
      <c r="E1026" s="1" t="s">
        <v>25</v>
      </c>
      <c r="F1026" s="7">
        <v>48.82</v>
      </c>
      <c r="G1026" s="7">
        <v>3.5</v>
      </c>
      <c r="H1026" t="s">
        <v>26</v>
      </c>
      <c r="I1026" t="s">
        <v>27</v>
      </c>
      <c r="J1026" s="15" t="s">
        <v>28</v>
      </c>
      <c r="K1026" t="s">
        <v>2667</v>
      </c>
      <c r="L1026" s="7">
        <v>66.506882989183893</v>
      </c>
    </row>
    <row r="1027" spans="1:23" x14ac:dyDescent="0.25">
      <c r="A1027" s="5" t="s">
        <v>2370</v>
      </c>
      <c r="B1027" s="1" t="s">
        <v>2117</v>
      </c>
      <c r="C1027" t="s">
        <v>2598</v>
      </c>
      <c r="D1027" s="26" t="s">
        <v>2372</v>
      </c>
      <c r="E1027" s="1" t="s">
        <v>25</v>
      </c>
      <c r="F1027" s="7">
        <v>48.97</v>
      </c>
      <c r="G1027" s="7">
        <v>3.52</v>
      </c>
      <c r="H1027" t="s">
        <v>26</v>
      </c>
      <c r="I1027" t="s">
        <v>27</v>
      </c>
      <c r="J1027" s="15" t="s">
        <v>28</v>
      </c>
      <c r="K1027" t="s">
        <v>2668</v>
      </c>
      <c r="L1027" s="7">
        <v>40.925087983911503</v>
      </c>
      <c r="M1027" s="7">
        <v>41.443438914027233</v>
      </c>
      <c r="N1027" s="9">
        <v>1.0126658476658499</v>
      </c>
    </row>
    <row r="1028" spans="1:23" x14ac:dyDescent="0.25">
      <c r="A1028" s="5" t="s">
        <v>2370</v>
      </c>
      <c r="B1028" s="1" t="s">
        <v>2117</v>
      </c>
      <c r="C1028" t="s">
        <v>2598</v>
      </c>
      <c r="D1028" s="26" t="s">
        <v>2372</v>
      </c>
      <c r="E1028" s="1" t="s">
        <v>25</v>
      </c>
      <c r="F1028" s="7">
        <v>48.97</v>
      </c>
      <c r="G1028" s="7">
        <v>3.52</v>
      </c>
      <c r="H1028" t="s">
        <v>26</v>
      </c>
      <c r="I1028" t="s">
        <v>27</v>
      </c>
      <c r="J1028" s="15" t="s">
        <v>28</v>
      </c>
      <c r="K1028" t="s">
        <v>2669</v>
      </c>
      <c r="L1028" s="7">
        <v>55.226608187134502</v>
      </c>
      <c r="M1028" s="7">
        <v>55.157894736842074</v>
      </c>
      <c r="N1028" s="9">
        <v>0.99875579086697497</v>
      </c>
    </row>
    <row r="1029" spans="1:23" s="16" customFormat="1" x14ac:dyDescent="0.25">
      <c r="A1029" s="18" t="s">
        <v>2370</v>
      </c>
      <c r="B1029" s="19" t="s">
        <v>2117</v>
      </c>
      <c r="C1029" s="16" t="s">
        <v>2598</v>
      </c>
      <c r="D1029" s="27" t="s">
        <v>2372</v>
      </c>
      <c r="E1029" s="19" t="s">
        <v>25</v>
      </c>
      <c r="F1029" s="17">
        <v>48.97</v>
      </c>
      <c r="G1029" s="17">
        <v>3.52</v>
      </c>
      <c r="H1029" s="16" t="s">
        <v>26</v>
      </c>
      <c r="I1029" s="16" t="s">
        <v>27</v>
      </c>
      <c r="J1029" s="21" t="s">
        <v>28</v>
      </c>
      <c r="K1029" s="16" t="s">
        <v>2670</v>
      </c>
      <c r="L1029" s="17">
        <v>49.786324786324798</v>
      </c>
      <c r="M1029" s="17">
        <v>50.584615384615468</v>
      </c>
      <c r="N1029" s="22">
        <v>1.01603433476395</v>
      </c>
      <c r="O1029" s="23"/>
      <c r="P1029" s="31"/>
      <c r="Q1029" s="23"/>
      <c r="R1029" s="22"/>
      <c r="S1029" s="17"/>
      <c r="T1029" s="17"/>
      <c r="U1029" s="50"/>
      <c r="W1029"/>
    </row>
    <row r="1030" spans="1:23" x14ac:dyDescent="0.25">
      <c r="A1030" s="5" t="s">
        <v>2116</v>
      </c>
      <c r="B1030" s="1" t="s">
        <v>2117</v>
      </c>
      <c r="C1030" t="s">
        <v>2671</v>
      </c>
      <c r="D1030" s="26" t="s">
        <v>2119</v>
      </c>
      <c r="E1030" s="1" t="s">
        <v>25</v>
      </c>
      <c r="F1030" s="7">
        <v>47.9</v>
      </c>
      <c r="G1030" s="7">
        <v>3.08</v>
      </c>
      <c r="H1030" t="s">
        <v>331</v>
      </c>
      <c r="I1030" t="s">
        <v>27</v>
      </c>
      <c r="J1030" s="15" t="s">
        <v>332</v>
      </c>
      <c r="K1030" t="s">
        <v>2672</v>
      </c>
      <c r="L1030" s="7">
        <v>61.312158772318135</v>
      </c>
      <c r="M1030" s="7">
        <v>61.168658698539176</v>
      </c>
      <c r="N1030" s="9">
        <v>0.99765951686170695</v>
      </c>
    </row>
    <row r="1031" spans="1:23" x14ac:dyDescent="0.25">
      <c r="A1031" s="5" t="s">
        <v>2116</v>
      </c>
      <c r="B1031" s="1" t="s">
        <v>2117</v>
      </c>
      <c r="C1031" t="s">
        <v>2671</v>
      </c>
      <c r="D1031" s="26" t="s">
        <v>2119</v>
      </c>
      <c r="E1031" s="1" t="s">
        <v>25</v>
      </c>
      <c r="F1031" s="7">
        <v>47.9</v>
      </c>
      <c r="G1031" s="7">
        <v>3.08</v>
      </c>
      <c r="H1031" t="s">
        <v>331</v>
      </c>
      <c r="I1031" t="s">
        <v>27</v>
      </c>
      <c r="J1031" s="15" t="s">
        <v>332</v>
      </c>
      <c r="K1031" t="s">
        <v>2673</v>
      </c>
      <c r="L1031" s="7">
        <v>62.055774925962481</v>
      </c>
      <c r="M1031" s="7">
        <v>61.94011187890753</v>
      </c>
      <c r="N1031" s="9">
        <v>0.99813614369987402</v>
      </c>
    </row>
    <row r="1032" spans="1:23" s="16" customFormat="1" x14ac:dyDescent="0.25">
      <c r="A1032" s="18" t="s">
        <v>2116</v>
      </c>
      <c r="B1032" s="19" t="s">
        <v>2117</v>
      </c>
      <c r="C1032" s="16" t="s">
        <v>2671</v>
      </c>
      <c r="D1032" s="27" t="s">
        <v>2119</v>
      </c>
      <c r="E1032" s="19" t="s">
        <v>25</v>
      </c>
      <c r="F1032" s="17">
        <v>47.9</v>
      </c>
      <c r="G1032" s="17">
        <v>3.08</v>
      </c>
      <c r="H1032" s="16" t="s">
        <v>331</v>
      </c>
      <c r="I1032" s="16" t="s">
        <v>27</v>
      </c>
      <c r="J1032" s="21" t="s">
        <v>332</v>
      </c>
      <c r="K1032" s="16" t="s">
        <v>2674</v>
      </c>
      <c r="L1032" s="17">
        <v>54.097222222222221</v>
      </c>
      <c r="M1032" s="17">
        <v>54.097222222222221</v>
      </c>
      <c r="N1032" s="22">
        <v>1</v>
      </c>
      <c r="O1032" s="23">
        <v>6.1366189291503858E-11</v>
      </c>
      <c r="P1032" s="31"/>
      <c r="Q1032" s="23"/>
      <c r="R1032" s="22"/>
      <c r="S1032" s="17"/>
      <c r="T1032" s="17"/>
      <c r="U1032" s="50"/>
      <c r="W1032"/>
    </row>
    <row r="1033" spans="1:23" x14ac:dyDescent="0.25">
      <c r="A1033" s="5" t="s">
        <v>2208</v>
      </c>
      <c r="B1033" s="1" t="s">
        <v>2117</v>
      </c>
      <c r="C1033" t="s">
        <v>2671</v>
      </c>
      <c r="D1033" s="26" t="s">
        <v>2210</v>
      </c>
      <c r="E1033" s="1" t="s">
        <v>25</v>
      </c>
      <c r="F1033" s="7">
        <v>49.09</v>
      </c>
      <c r="G1033" s="7">
        <v>3.52</v>
      </c>
      <c r="H1033" t="s">
        <v>331</v>
      </c>
      <c r="I1033" t="s">
        <v>27</v>
      </c>
      <c r="J1033" s="15" t="s">
        <v>332</v>
      </c>
      <c r="K1033" t="s">
        <v>2675</v>
      </c>
      <c r="L1033" s="7">
        <v>59.108012394864986</v>
      </c>
      <c r="M1033" s="7">
        <v>57.496015936254977</v>
      </c>
      <c r="N1033" s="9">
        <v>0.97272795356674779</v>
      </c>
    </row>
    <row r="1034" spans="1:23" x14ac:dyDescent="0.25">
      <c r="A1034" s="5" t="s">
        <v>2208</v>
      </c>
      <c r="B1034" s="1" t="s">
        <v>2117</v>
      </c>
      <c r="C1034" t="s">
        <v>2671</v>
      </c>
      <c r="D1034" s="26" t="s">
        <v>2210</v>
      </c>
      <c r="E1034" s="1" t="s">
        <v>25</v>
      </c>
      <c r="F1034" s="7">
        <v>49.09</v>
      </c>
      <c r="G1034" s="7">
        <v>3.52</v>
      </c>
      <c r="H1034" t="s">
        <v>331</v>
      </c>
      <c r="I1034" t="s">
        <v>27</v>
      </c>
      <c r="J1034" s="15" t="s">
        <v>332</v>
      </c>
      <c r="K1034" t="s">
        <v>2676</v>
      </c>
      <c r="L1034" s="7">
        <v>57.978880475057835</v>
      </c>
    </row>
    <row r="1035" spans="1:23" x14ac:dyDescent="0.25">
      <c r="A1035" s="5" t="s">
        <v>2208</v>
      </c>
      <c r="B1035" s="1" t="s">
        <v>2117</v>
      </c>
      <c r="C1035" t="s">
        <v>2671</v>
      </c>
      <c r="D1035" s="26" t="s">
        <v>2210</v>
      </c>
      <c r="E1035" s="1" t="s">
        <v>25</v>
      </c>
      <c r="F1035" s="7">
        <v>49.09</v>
      </c>
      <c r="G1035" s="7">
        <v>3.52</v>
      </c>
      <c r="H1035" t="s">
        <v>331</v>
      </c>
      <c r="I1035" t="s">
        <v>27</v>
      </c>
      <c r="J1035" s="15" t="s">
        <v>332</v>
      </c>
      <c r="K1035" t="s">
        <v>2677</v>
      </c>
      <c r="L1035" s="7">
        <v>50.353692201518285</v>
      </c>
      <c r="M1035" s="7">
        <v>49.160248447204971</v>
      </c>
      <c r="N1035" s="9">
        <v>0.97629878362172362</v>
      </c>
    </row>
    <row r="1036" spans="1:23" x14ac:dyDescent="0.25">
      <c r="A1036" s="5" t="s">
        <v>2208</v>
      </c>
      <c r="B1036" s="1" t="s">
        <v>2117</v>
      </c>
      <c r="C1036" t="s">
        <v>2671</v>
      </c>
      <c r="D1036" s="26" t="s">
        <v>2210</v>
      </c>
      <c r="E1036" s="1" t="s">
        <v>25</v>
      </c>
      <c r="F1036" s="7">
        <v>49.09</v>
      </c>
      <c r="G1036" s="7">
        <v>3.52</v>
      </c>
      <c r="H1036" t="s">
        <v>331</v>
      </c>
      <c r="I1036" t="s">
        <v>27</v>
      </c>
      <c r="J1036" s="15" t="s">
        <v>332</v>
      </c>
      <c r="K1036" t="s">
        <v>2678</v>
      </c>
      <c r="L1036" s="7">
        <v>50.409776617348413</v>
      </c>
      <c r="M1036" s="7">
        <v>49.233681462140986</v>
      </c>
      <c r="N1036" s="9">
        <v>0.97666930436659227</v>
      </c>
    </row>
    <row r="1037" spans="1:23" x14ac:dyDescent="0.25">
      <c r="A1037" s="5" t="s">
        <v>2208</v>
      </c>
      <c r="B1037" s="1" t="s">
        <v>2117</v>
      </c>
      <c r="C1037" t="s">
        <v>2671</v>
      </c>
      <c r="D1037" s="26" t="s">
        <v>2210</v>
      </c>
      <c r="E1037" s="1" t="s">
        <v>25</v>
      </c>
      <c r="F1037" s="7">
        <v>49.09</v>
      </c>
      <c r="G1037" s="7">
        <v>3.52</v>
      </c>
      <c r="H1037" t="s">
        <v>331</v>
      </c>
      <c r="I1037" t="s">
        <v>27</v>
      </c>
      <c r="J1037" s="15" t="s">
        <v>332</v>
      </c>
      <c r="K1037" t="s">
        <v>2679</v>
      </c>
      <c r="L1037" s="7">
        <v>47.580495585725949</v>
      </c>
    </row>
    <row r="1038" spans="1:23" x14ac:dyDescent="0.25">
      <c r="A1038" s="5" t="s">
        <v>2208</v>
      </c>
      <c r="B1038" s="1" t="s">
        <v>2117</v>
      </c>
      <c r="C1038" t="s">
        <v>2671</v>
      </c>
      <c r="D1038" s="26" t="s">
        <v>2210</v>
      </c>
      <c r="E1038" s="1" t="s">
        <v>25</v>
      </c>
      <c r="F1038" s="7">
        <v>49.09</v>
      </c>
      <c r="G1038" s="7">
        <v>3.52</v>
      </c>
      <c r="H1038" t="s">
        <v>331</v>
      </c>
      <c r="I1038" t="s">
        <v>27</v>
      </c>
      <c r="J1038" s="15" t="s">
        <v>332</v>
      </c>
      <c r="K1038" t="s">
        <v>2680</v>
      </c>
      <c r="L1038" s="7">
        <v>46.559044233807278</v>
      </c>
    </row>
    <row r="1039" spans="1:23" x14ac:dyDescent="0.25">
      <c r="A1039" s="5" t="s">
        <v>2208</v>
      </c>
      <c r="B1039" s="1" t="s">
        <v>2117</v>
      </c>
      <c r="C1039" t="s">
        <v>2671</v>
      </c>
      <c r="D1039" s="26" t="s">
        <v>2210</v>
      </c>
      <c r="E1039" s="1" t="s">
        <v>25</v>
      </c>
      <c r="F1039" s="7">
        <v>49.12</v>
      </c>
      <c r="G1039" s="7">
        <v>3.51</v>
      </c>
      <c r="H1039" t="s">
        <v>331</v>
      </c>
      <c r="I1039" t="s">
        <v>27</v>
      </c>
      <c r="J1039" s="15" t="s">
        <v>332</v>
      </c>
      <c r="K1039" t="s">
        <v>2681</v>
      </c>
      <c r="L1039" s="7">
        <v>29.836919398907114</v>
      </c>
      <c r="M1039" s="7">
        <v>29.836919398907114</v>
      </c>
      <c r="N1039" s="9">
        <v>1</v>
      </c>
    </row>
    <row r="1040" spans="1:23" s="16" customFormat="1" x14ac:dyDescent="0.25">
      <c r="A1040" s="18" t="s">
        <v>2208</v>
      </c>
      <c r="B1040" s="19" t="s">
        <v>2117</v>
      </c>
      <c r="C1040" s="16" t="s">
        <v>2671</v>
      </c>
      <c r="D1040" s="27" t="s">
        <v>2210</v>
      </c>
      <c r="E1040" s="19" t="s">
        <v>25</v>
      </c>
      <c r="F1040" s="17">
        <v>49.12</v>
      </c>
      <c r="G1040" s="17">
        <v>3.51</v>
      </c>
      <c r="H1040" s="16" t="s">
        <v>331</v>
      </c>
      <c r="I1040" s="16" t="s">
        <v>27</v>
      </c>
      <c r="J1040" s="21" t="s">
        <v>332</v>
      </c>
      <c r="K1040" s="16" t="s">
        <v>2682</v>
      </c>
      <c r="L1040" s="17">
        <v>82.986111111111114</v>
      </c>
      <c r="M1040" s="17">
        <v>76.81194444444445</v>
      </c>
      <c r="N1040" s="22">
        <v>0.92559999999999998</v>
      </c>
      <c r="O1040" s="23"/>
      <c r="P1040" s="31"/>
      <c r="Q1040" s="23"/>
      <c r="R1040" s="22"/>
      <c r="S1040" s="17"/>
      <c r="T1040" s="17"/>
      <c r="U1040" s="50"/>
      <c r="W1040"/>
    </row>
    <row r="1041" spans="1:14" x14ac:dyDescent="0.25">
      <c r="A1041" s="5" t="s">
        <v>2683</v>
      </c>
      <c r="B1041" s="1" t="s">
        <v>2684</v>
      </c>
      <c r="C1041" t="s">
        <v>2685</v>
      </c>
      <c r="D1041" s="26" t="s">
        <v>2686</v>
      </c>
      <c r="E1041" s="1" t="s">
        <v>25</v>
      </c>
      <c r="F1041" s="7">
        <v>51.11</v>
      </c>
      <c r="G1041" s="7">
        <v>4.04</v>
      </c>
      <c r="H1041" t="s">
        <v>331</v>
      </c>
      <c r="I1041" t="s">
        <v>27</v>
      </c>
      <c r="J1041" s="15" t="s">
        <v>332</v>
      </c>
      <c r="K1041" t="s">
        <v>2687</v>
      </c>
      <c r="L1041" s="7">
        <v>25</v>
      </c>
      <c r="M1041" s="7">
        <v>15</v>
      </c>
      <c r="N1041" s="9">
        <v>0.6</v>
      </c>
    </row>
    <row r="1042" spans="1:14" x14ac:dyDescent="0.25">
      <c r="A1042" s="5" t="s">
        <v>2683</v>
      </c>
      <c r="B1042" s="1" t="s">
        <v>2684</v>
      </c>
      <c r="C1042" t="s">
        <v>2685</v>
      </c>
      <c r="D1042" s="26" t="s">
        <v>2686</v>
      </c>
      <c r="E1042" s="1" t="s">
        <v>25</v>
      </c>
      <c r="F1042" s="7">
        <v>51.11</v>
      </c>
      <c r="G1042" s="7">
        <v>4.04</v>
      </c>
      <c r="H1042" t="s">
        <v>331</v>
      </c>
      <c r="I1042" t="s">
        <v>27</v>
      </c>
      <c r="J1042" s="15" t="s">
        <v>332</v>
      </c>
      <c r="K1042" t="s">
        <v>2688</v>
      </c>
      <c r="L1042" s="7">
        <v>30</v>
      </c>
      <c r="M1042" s="7">
        <v>21</v>
      </c>
      <c r="N1042" s="9">
        <v>0.7</v>
      </c>
    </row>
    <row r="1043" spans="1:14" x14ac:dyDescent="0.25">
      <c r="A1043" s="5" t="s">
        <v>2683</v>
      </c>
      <c r="B1043" s="1" t="s">
        <v>2684</v>
      </c>
      <c r="C1043" t="s">
        <v>2685</v>
      </c>
      <c r="D1043" s="26" t="s">
        <v>2686</v>
      </c>
      <c r="E1043" s="1" t="s">
        <v>25</v>
      </c>
      <c r="F1043" s="7">
        <v>51.11</v>
      </c>
      <c r="G1043" s="7">
        <v>4.04</v>
      </c>
      <c r="H1043" t="s">
        <v>331</v>
      </c>
      <c r="I1043" t="s">
        <v>27</v>
      </c>
      <c r="J1043" s="15" t="s">
        <v>332</v>
      </c>
      <c r="K1043" t="s">
        <v>2689</v>
      </c>
      <c r="L1043" s="7">
        <v>28.000000000000004</v>
      </c>
      <c r="M1043" s="7">
        <v>20</v>
      </c>
      <c r="N1043" s="9">
        <v>0.71428571428571419</v>
      </c>
    </row>
    <row r="1044" spans="1:14" x14ac:dyDescent="0.25">
      <c r="A1044" s="5" t="s">
        <v>2683</v>
      </c>
      <c r="B1044" s="1" t="s">
        <v>2684</v>
      </c>
      <c r="C1044" t="s">
        <v>2685</v>
      </c>
      <c r="D1044" s="26" t="s">
        <v>2686</v>
      </c>
      <c r="E1044" s="1" t="s">
        <v>25</v>
      </c>
      <c r="F1044" s="7">
        <v>51.11</v>
      </c>
      <c r="G1044" s="7">
        <v>4.04</v>
      </c>
      <c r="H1044" t="s">
        <v>331</v>
      </c>
      <c r="I1044" t="s">
        <v>27</v>
      </c>
      <c r="J1044" s="15" t="s">
        <v>332</v>
      </c>
      <c r="K1044" t="s">
        <v>2690</v>
      </c>
      <c r="L1044" s="7">
        <v>18</v>
      </c>
      <c r="M1044" s="7">
        <v>15.000000000000004</v>
      </c>
      <c r="N1044" s="9">
        <v>0.83333333333333348</v>
      </c>
    </row>
    <row r="1045" spans="1:14" x14ac:dyDescent="0.25">
      <c r="A1045" s="5" t="s">
        <v>2683</v>
      </c>
      <c r="B1045" s="1" t="s">
        <v>2684</v>
      </c>
      <c r="C1045" t="s">
        <v>2685</v>
      </c>
      <c r="D1045" s="26" t="s">
        <v>2686</v>
      </c>
      <c r="E1045" s="1" t="s">
        <v>25</v>
      </c>
      <c r="F1045" s="7">
        <v>51.11</v>
      </c>
      <c r="G1045" s="7">
        <v>4.04</v>
      </c>
      <c r="H1045" t="s">
        <v>331</v>
      </c>
      <c r="I1045" t="s">
        <v>27</v>
      </c>
      <c r="J1045" s="15" t="s">
        <v>332</v>
      </c>
      <c r="K1045" t="s">
        <v>2691</v>
      </c>
      <c r="L1045" s="7">
        <v>12</v>
      </c>
      <c r="M1045" s="7">
        <v>7.9999999999999982</v>
      </c>
      <c r="N1045" s="9">
        <v>0.66666666666666652</v>
      </c>
    </row>
    <row r="1046" spans="1:14" x14ac:dyDescent="0.25">
      <c r="A1046" s="5" t="s">
        <v>2683</v>
      </c>
      <c r="B1046" s="1" t="s">
        <v>2684</v>
      </c>
      <c r="C1046" t="s">
        <v>2685</v>
      </c>
      <c r="D1046" s="26" t="s">
        <v>2686</v>
      </c>
      <c r="E1046" s="1" t="s">
        <v>25</v>
      </c>
      <c r="F1046" s="7">
        <v>51.11</v>
      </c>
      <c r="G1046" s="7">
        <v>4.04</v>
      </c>
      <c r="H1046" t="s">
        <v>331</v>
      </c>
      <c r="I1046" t="s">
        <v>27</v>
      </c>
      <c r="J1046" s="15" t="s">
        <v>332</v>
      </c>
      <c r="K1046" t="s">
        <v>2692</v>
      </c>
      <c r="L1046" s="7">
        <v>20</v>
      </c>
      <c r="M1046" s="7">
        <v>14</v>
      </c>
      <c r="N1046" s="9">
        <v>0.7</v>
      </c>
    </row>
    <row r="1047" spans="1:14" x14ac:dyDescent="0.25">
      <c r="A1047" s="5" t="s">
        <v>2683</v>
      </c>
      <c r="B1047" s="1" t="s">
        <v>2684</v>
      </c>
      <c r="C1047" t="s">
        <v>2685</v>
      </c>
      <c r="D1047" s="26" t="s">
        <v>2686</v>
      </c>
      <c r="E1047" s="1" t="s">
        <v>25</v>
      </c>
      <c r="F1047" s="7">
        <v>51.11</v>
      </c>
      <c r="G1047" s="7">
        <v>4.04</v>
      </c>
      <c r="H1047" t="s">
        <v>331</v>
      </c>
      <c r="I1047" t="s">
        <v>27</v>
      </c>
      <c r="J1047" s="15" t="s">
        <v>332</v>
      </c>
      <c r="K1047" t="s">
        <v>2693</v>
      </c>
      <c r="L1047" s="7">
        <v>26</v>
      </c>
      <c r="M1047" s="7">
        <v>21</v>
      </c>
      <c r="N1047" s="9">
        <v>0.80769230769230771</v>
      </c>
    </row>
    <row r="1048" spans="1:14" x14ac:dyDescent="0.25">
      <c r="A1048" s="5" t="s">
        <v>2683</v>
      </c>
      <c r="B1048" s="1" t="s">
        <v>2684</v>
      </c>
      <c r="C1048" t="s">
        <v>2685</v>
      </c>
      <c r="D1048" s="26" t="s">
        <v>2686</v>
      </c>
      <c r="E1048" s="1" t="s">
        <v>25</v>
      </c>
      <c r="F1048" s="7">
        <v>51.11</v>
      </c>
      <c r="G1048" s="7">
        <v>4.04</v>
      </c>
      <c r="H1048" t="s">
        <v>331</v>
      </c>
      <c r="I1048" t="s">
        <v>27</v>
      </c>
      <c r="J1048" s="15" t="s">
        <v>332</v>
      </c>
      <c r="K1048" t="s">
        <v>2694</v>
      </c>
      <c r="L1048" s="7">
        <v>20</v>
      </c>
      <c r="M1048" s="7">
        <v>14</v>
      </c>
      <c r="N1048" s="9">
        <v>0.7</v>
      </c>
    </row>
    <row r="1049" spans="1:14" x14ac:dyDescent="0.25">
      <c r="A1049" s="5" t="s">
        <v>2683</v>
      </c>
      <c r="B1049" s="1" t="s">
        <v>2684</v>
      </c>
      <c r="C1049" t="s">
        <v>2685</v>
      </c>
      <c r="D1049" s="26" t="s">
        <v>2686</v>
      </c>
      <c r="E1049" s="1" t="s">
        <v>25</v>
      </c>
      <c r="F1049" s="7">
        <v>51.11</v>
      </c>
      <c r="G1049" s="7">
        <v>4.04</v>
      </c>
      <c r="H1049" t="s">
        <v>331</v>
      </c>
      <c r="I1049" t="s">
        <v>27</v>
      </c>
      <c r="J1049" s="15" t="s">
        <v>332</v>
      </c>
      <c r="K1049" t="s">
        <v>2695</v>
      </c>
      <c r="L1049" s="7">
        <v>70</v>
      </c>
      <c r="M1049" s="7">
        <v>67</v>
      </c>
      <c r="N1049" s="9">
        <v>0.95714285714285718</v>
      </c>
    </row>
    <row r="1050" spans="1:14" x14ac:dyDescent="0.25">
      <c r="A1050" s="5" t="s">
        <v>2683</v>
      </c>
      <c r="B1050" s="1" t="s">
        <v>2684</v>
      </c>
      <c r="C1050" t="s">
        <v>2685</v>
      </c>
      <c r="D1050" s="26" t="s">
        <v>2686</v>
      </c>
      <c r="E1050" s="1" t="s">
        <v>25</v>
      </c>
      <c r="F1050" s="7">
        <v>51.11</v>
      </c>
      <c r="G1050" s="7">
        <v>4.04</v>
      </c>
      <c r="H1050" t="s">
        <v>331</v>
      </c>
      <c r="I1050" t="s">
        <v>27</v>
      </c>
      <c r="J1050" s="15" t="s">
        <v>332</v>
      </c>
      <c r="K1050" t="s">
        <v>2696</v>
      </c>
      <c r="L1050" s="7">
        <v>55.000000000000007</v>
      </c>
      <c r="M1050" s="7">
        <v>47</v>
      </c>
      <c r="N1050" s="9">
        <v>0.85454545454545439</v>
      </c>
    </row>
    <row r="1051" spans="1:14" x14ac:dyDescent="0.25">
      <c r="A1051" s="5" t="s">
        <v>2683</v>
      </c>
      <c r="B1051" s="1" t="s">
        <v>2684</v>
      </c>
      <c r="C1051" t="s">
        <v>2685</v>
      </c>
      <c r="D1051" s="26" t="s">
        <v>2686</v>
      </c>
      <c r="E1051" s="1" t="s">
        <v>25</v>
      </c>
      <c r="F1051" s="7">
        <v>51.11</v>
      </c>
      <c r="G1051" s="7">
        <v>4.04</v>
      </c>
      <c r="H1051" t="s">
        <v>331</v>
      </c>
      <c r="I1051" t="s">
        <v>27</v>
      </c>
      <c r="J1051" s="15" t="s">
        <v>332</v>
      </c>
      <c r="K1051" t="s">
        <v>2697</v>
      </c>
      <c r="L1051" s="7">
        <v>39</v>
      </c>
      <c r="M1051" s="7">
        <v>28.999999999999996</v>
      </c>
      <c r="N1051" s="9">
        <v>0.7435897435897435</v>
      </c>
    </row>
    <row r="1052" spans="1:14" x14ac:dyDescent="0.25">
      <c r="A1052" s="5" t="s">
        <v>2683</v>
      </c>
      <c r="B1052" s="1" t="s">
        <v>2684</v>
      </c>
      <c r="C1052" t="s">
        <v>2685</v>
      </c>
      <c r="D1052" s="26" t="s">
        <v>2686</v>
      </c>
      <c r="E1052" s="1" t="s">
        <v>25</v>
      </c>
      <c r="F1052" s="7">
        <v>51.11</v>
      </c>
      <c r="G1052" s="7">
        <v>4.04</v>
      </c>
      <c r="H1052" t="s">
        <v>331</v>
      </c>
      <c r="I1052" t="s">
        <v>27</v>
      </c>
      <c r="J1052" s="15" t="s">
        <v>332</v>
      </c>
      <c r="K1052" t="s">
        <v>2698</v>
      </c>
      <c r="L1052" s="7">
        <v>27</v>
      </c>
      <c r="M1052" s="7">
        <v>25</v>
      </c>
      <c r="N1052" s="9">
        <v>0.92592592592592593</v>
      </c>
    </row>
    <row r="1053" spans="1:14" x14ac:dyDescent="0.25">
      <c r="A1053" s="5" t="s">
        <v>2683</v>
      </c>
      <c r="B1053" s="1" t="s">
        <v>2684</v>
      </c>
      <c r="C1053" t="s">
        <v>2685</v>
      </c>
      <c r="D1053" s="26" t="s">
        <v>2686</v>
      </c>
      <c r="E1053" s="1" t="s">
        <v>25</v>
      </c>
      <c r="F1053" s="7">
        <v>51.11</v>
      </c>
      <c r="G1053" s="7">
        <v>4.04</v>
      </c>
      <c r="H1053" t="s">
        <v>331</v>
      </c>
      <c r="I1053" t="s">
        <v>27</v>
      </c>
      <c r="J1053" s="15" t="s">
        <v>332</v>
      </c>
      <c r="K1053" t="s">
        <v>2699</v>
      </c>
      <c r="L1053" s="7">
        <v>36</v>
      </c>
      <c r="M1053" s="7">
        <v>23.999999999999993</v>
      </c>
      <c r="N1053" s="9">
        <v>0.66666666666666652</v>
      </c>
    </row>
    <row r="1054" spans="1:14" x14ac:dyDescent="0.25">
      <c r="A1054" s="5" t="s">
        <v>2683</v>
      </c>
      <c r="B1054" s="1" t="s">
        <v>2684</v>
      </c>
      <c r="C1054" t="s">
        <v>2685</v>
      </c>
      <c r="D1054" s="26" t="s">
        <v>2686</v>
      </c>
      <c r="E1054" s="1" t="s">
        <v>25</v>
      </c>
      <c r="F1054" s="7">
        <v>51.11</v>
      </c>
      <c r="G1054" s="7">
        <v>4.04</v>
      </c>
      <c r="H1054" t="s">
        <v>331</v>
      </c>
      <c r="I1054" t="s">
        <v>27</v>
      </c>
      <c r="J1054" s="15" t="s">
        <v>332</v>
      </c>
      <c r="K1054" t="s">
        <v>2700</v>
      </c>
      <c r="L1054" s="7">
        <v>25</v>
      </c>
      <c r="M1054" s="7">
        <v>13</v>
      </c>
      <c r="N1054" s="9">
        <v>0.52</v>
      </c>
    </row>
    <row r="1055" spans="1:14" x14ac:dyDescent="0.25">
      <c r="A1055" s="5" t="s">
        <v>2683</v>
      </c>
      <c r="B1055" s="1" t="s">
        <v>2684</v>
      </c>
      <c r="C1055" t="s">
        <v>2685</v>
      </c>
      <c r="D1055" s="26" t="s">
        <v>2686</v>
      </c>
      <c r="E1055" s="1" t="s">
        <v>25</v>
      </c>
      <c r="F1055" s="7">
        <v>51.11</v>
      </c>
      <c r="G1055" s="7">
        <v>4.04</v>
      </c>
      <c r="H1055" t="s">
        <v>331</v>
      </c>
      <c r="I1055" t="s">
        <v>27</v>
      </c>
      <c r="J1055" s="15" t="s">
        <v>332</v>
      </c>
      <c r="K1055" t="s">
        <v>2701</v>
      </c>
      <c r="L1055" s="7">
        <v>20</v>
      </c>
      <c r="M1055" s="7">
        <v>7</v>
      </c>
      <c r="N1055" s="9">
        <v>0.35</v>
      </c>
    </row>
    <row r="1056" spans="1:14" x14ac:dyDescent="0.25">
      <c r="A1056" s="5" t="s">
        <v>2683</v>
      </c>
      <c r="B1056" s="1" t="s">
        <v>2684</v>
      </c>
      <c r="C1056" t="s">
        <v>2685</v>
      </c>
      <c r="D1056" s="26" t="s">
        <v>2686</v>
      </c>
      <c r="E1056" s="1" t="s">
        <v>25</v>
      </c>
      <c r="F1056" s="7">
        <v>51.11</v>
      </c>
      <c r="G1056" s="7">
        <v>4.04</v>
      </c>
      <c r="H1056" t="s">
        <v>331</v>
      </c>
      <c r="I1056" t="s">
        <v>27</v>
      </c>
      <c r="J1056" s="15" t="s">
        <v>332</v>
      </c>
      <c r="K1056" t="s">
        <v>2702</v>
      </c>
      <c r="L1056" s="7">
        <v>30</v>
      </c>
      <c r="M1056" s="7">
        <v>21</v>
      </c>
      <c r="N1056" s="9">
        <v>0.7</v>
      </c>
    </row>
    <row r="1057" spans="1:23" x14ac:dyDescent="0.25">
      <c r="A1057" s="5" t="s">
        <v>2683</v>
      </c>
      <c r="B1057" s="1" t="s">
        <v>2684</v>
      </c>
      <c r="C1057" t="s">
        <v>2685</v>
      </c>
      <c r="D1057" s="26" t="s">
        <v>2686</v>
      </c>
      <c r="E1057" s="1" t="s">
        <v>25</v>
      </c>
      <c r="F1057" s="7">
        <v>51.11</v>
      </c>
      <c r="G1057" s="7">
        <v>4.04</v>
      </c>
      <c r="H1057" t="s">
        <v>331</v>
      </c>
      <c r="I1057" t="s">
        <v>27</v>
      </c>
      <c r="J1057" s="15" t="s">
        <v>332</v>
      </c>
      <c r="K1057" t="s">
        <v>2703</v>
      </c>
      <c r="L1057" s="7">
        <v>35</v>
      </c>
      <c r="M1057" s="7">
        <v>18</v>
      </c>
      <c r="N1057" s="9">
        <v>0.51428571428571423</v>
      </c>
    </row>
    <row r="1058" spans="1:23" s="16" customFormat="1" x14ac:dyDescent="0.25">
      <c r="A1058" s="18" t="s">
        <v>2683</v>
      </c>
      <c r="B1058" s="19" t="s">
        <v>2684</v>
      </c>
      <c r="C1058" s="16" t="s">
        <v>2685</v>
      </c>
      <c r="D1058" s="27" t="s">
        <v>2686</v>
      </c>
      <c r="E1058" s="19" t="s">
        <v>25</v>
      </c>
      <c r="F1058" s="17">
        <v>51.11</v>
      </c>
      <c r="G1058" s="17">
        <v>4.04</v>
      </c>
      <c r="H1058" s="16" t="s">
        <v>331</v>
      </c>
      <c r="I1058" s="16" t="s">
        <v>27</v>
      </c>
      <c r="J1058" s="21" t="s">
        <v>332</v>
      </c>
      <c r="K1058" s="16" t="s">
        <v>2704</v>
      </c>
      <c r="L1058" s="17">
        <v>22</v>
      </c>
      <c r="M1058" s="17">
        <v>13</v>
      </c>
      <c r="N1058" s="22">
        <v>0.59090909090909094</v>
      </c>
      <c r="O1058" s="23"/>
      <c r="P1058" s="31"/>
      <c r="Q1058" s="23"/>
      <c r="R1058" s="22"/>
      <c r="S1058" s="17"/>
      <c r="T1058" s="17"/>
      <c r="U1058" s="50"/>
      <c r="W1058"/>
    </row>
    <row r="1059" spans="1:23" x14ac:dyDescent="0.25">
      <c r="A1059" s="5" t="s">
        <v>2705</v>
      </c>
      <c r="B1059" s="1" t="s">
        <v>2684</v>
      </c>
      <c r="C1059" t="s">
        <v>2706</v>
      </c>
      <c r="D1059" s="26" t="s">
        <v>2707</v>
      </c>
      <c r="E1059" s="1" t="s">
        <v>25</v>
      </c>
      <c r="H1059" t="s">
        <v>331</v>
      </c>
      <c r="I1059" t="s">
        <v>27</v>
      </c>
      <c r="J1059" s="15" t="s">
        <v>332</v>
      </c>
      <c r="K1059" t="s">
        <v>2708</v>
      </c>
      <c r="L1059" s="7">
        <v>2.61</v>
      </c>
      <c r="M1059" s="7">
        <v>2.34</v>
      </c>
      <c r="N1059" s="9">
        <v>0.89655172413793105</v>
      </c>
      <c r="O1059" s="14">
        <v>1.8399999999999999E-15</v>
      </c>
    </row>
    <row r="1060" spans="1:23" x14ac:dyDescent="0.25">
      <c r="A1060" s="5" t="s">
        <v>2705</v>
      </c>
      <c r="B1060" s="1" t="s">
        <v>2684</v>
      </c>
      <c r="C1060" t="s">
        <v>2709</v>
      </c>
      <c r="D1060" s="26" t="s">
        <v>2707</v>
      </c>
      <c r="E1060" s="1" t="s">
        <v>25</v>
      </c>
      <c r="H1060" t="s">
        <v>331</v>
      </c>
      <c r="I1060" t="s">
        <v>27</v>
      </c>
      <c r="J1060" s="15" t="s">
        <v>332</v>
      </c>
      <c r="K1060" t="s">
        <v>2710</v>
      </c>
      <c r="L1060" s="7">
        <v>2.61</v>
      </c>
      <c r="M1060" s="7">
        <v>2.61</v>
      </c>
      <c r="N1060" s="9">
        <v>1</v>
      </c>
      <c r="O1060" s="14">
        <v>1.23E-14</v>
      </c>
    </row>
    <row r="1061" spans="1:23" x14ac:dyDescent="0.25">
      <c r="A1061" s="5" t="s">
        <v>2705</v>
      </c>
      <c r="B1061" s="1" t="s">
        <v>2684</v>
      </c>
      <c r="C1061" t="s">
        <v>2711</v>
      </c>
      <c r="D1061" s="26" t="s">
        <v>2707</v>
      </c>
      <c r="E1061" s="1" t="s">
        <v>25</v>
      </c>
      <c r="H1061" t="s">
        <v>331</v>
      </c>
      <c r="I1061" t="s">
        <v>27</v>
      </c>
      <c r="J1061" s="15" t="s">
        <v>332</v>
      </c>
      <c r="K1061" t="s">
        <v>2712</v>
      </c>
      <c r="L1061" s="7">
        <v>7.36</v>
      </c>
      <c r="M1061" s="7">
        <v>6.03</v>
      </c>
      <c r="N1061" s="9">
        <v>0.81929347826086951</v>
      </c>
      <c r="O1061" s="14">
        <v>8.2499999999999996E-15</v>
      </c>
    </row>
    <row r="1062" spans="1:23" x14ac:dyDescent="0.25">
      <c r="A1062" s="5" t="s">
        <v>2705</v>
      </c>
      <c r="B1062" s="1" t="s">
        <v>2684</v>
      </c>
      <c r="C1062" t="s">
        <v>2713</v>
      </c>
      <c r="D1062" s="26" t="s">
        <v>2707</v>
      </c>
      <c r="E1062" s="1" t="s">
        <v>25</v>
      </c>
      <c r="H1062" t="s">
        <v>331</v>
      </c>
      <c r="I1062" t="s">
        <v>27</v>
      </c>
      <c r="J1062" s="15" t="s">
        <v>332</v>
      </c>
      <c r="K1062" t="s">
        <v>2714</v>
      </c>
      <c r="L1062" s="7">
        <v>19.399999999999999</v>
      </c>
      <c r="M1062" s="7">
        <v>16.399999999999999</v>
      </c>
      <c r="N1062" s="9">
        <v>0.84536082474226804</v>
      </c>
      <c r="O1062" s="14">
        <v>9.6999999999999991E-13</v>
      </c>
    </row>
    <row r="1063" spans="1:23" x14ac:dyDescent="0.25">
      <c r="A1063" s="5" t="s">
        <v>2705</v>
      </c>
      <c r="B1063" s="1" t="s">
        <v>2684</v>
      </c>
      <c r="C1063" t="s">
        <v>2706</v>
      </c>
      <c r="D1063" s="26" t="s">
        <v>2707</v>
      </c>
      <c r="E1063" s="1" t="s">
        <v>25</v>
      </c>
      <c r="H1063" t="s">
        <v>331</v>
      </c>
      <c r="I1063" t="s">
        <v>27</v>
      </c>
      <c r="J1063" s="15" t="s">
        <v>332</v>
      </c>
      <c r="K1063" t="s">
        <v>2715</v>
      </c>
      <c r="L1063" s="7">
        <v>21.3</v>
      </c>
      <c r="M1063" s="7">
        <v>18</v>
      </c>
      <c r="N1063" s="9">
        <v>0.84507042253521125</v>
      </c>
      <c r="O1063" s="14">
        <v>3.8499999999999998E-13</v>
      </c>
    </row>
    <row r="1064" spans="1:23" x14ac:dyDescent="0.25">
      <c r="A1064" s="5" t="s">
        <v>2705</v>
      </c>
      <c r="B1064" s="1" t="s">
        <v>2684</v>
      </c>
      <c r="C1064" s="44" t="s">
        <v>2716</v>
      </c>
      <c r="D1064" s="26" t="s">
        <v>2707</v>
      </c>
      <c r="E1064" s="1" t="s">
        <v>25</v>
      </c>
      <c r="H1064" t="s">
        <v>331</v>
      </c>
      <c r="I1064" t="s">
        <v>27</v>
      </c>
      <c r="J1064" s="15" t="s">
        <v>332</v>
      </c>
      <c r="K1064" t="s">
        <v>2717</v>
      </c>
      <c r="L1064" s="7">
        <v>24.95</v>
      </c>
      <c r="M1064" s="7">
        <v>20.98</v>
      </c>
      <c r="N1064" s="9">
        <v>0.84088176352705413</v>
      </c>
      <c r="O1064" s="14">
        <v>9.7000000000000003E-14</v>
      </c>
    </row>
    <row r="1065" spans="1:23" x14ac:dyDescent="0.25">
      <c r="A1065" s="5" t="s">
        <v>2705</v>
      </c>
      <c r="B1065" s="1" t="s">
        <v>2684</v>
      </c>
      <c r="C1065" t="s">
        <v>2713</v>
      </c>
      <c r="D1065" s="26" t="s">
        <v>2707</v>
      </c>
      <c r="E1065" s="1" t="s">
        <v>25</v>
      </c>
      <c r="H1065" t="s">
        <v>331</v>
      </c>
      <c r="I1065" t="s">
        <v>27</v>
      </c>
      <c r="J1065" s="15" t="s">
        <v>332</v>
      </c>
      <c r="K1065" t="s">
        <v>2718</v>
      </c>
      <c r="L1065" s="7">
        <v>28.68</v>
      </c>
      <c r="M1065" s="7">
        <v>22.43</v>
      </c>
      <c r="N1065" s="9">
        <v>0.78207810320781035</v>
      </c>
      <c r="O1065" s="14">
        <v>2.24E-13</v>
      </c>
    </row>
    <row r="1066" spans="1:23" s="16" customFormat="1" x14ac:dyDescent="0.25">
      <c r="A1066" s="18" t="s">
        <v>2705</v>
      </c>
      <c r="B1066" s="19" t="s">
        <v>2684</v>
      </c>
      <c r="C1066" s="45" t="s">
        <v>2719</v>
      </c>
      <c r="D1066" s="27" t="s">
        <v>2707</v>
      </c>
      <c r="E1066" s="19" t="s">
        <v>25</v>
      </c>
      <c r="F1066" s="17"/>
      <c r="G1066" s="17"/>
      <c r="H1066" s="16" t="s">
        <v>331</v>
      </c>
      <c r="I1066" s="16" t="s">
        <v>27</v>
      </c>
      <c r="J1066" s="21" t="s">
        <v>332</v>
      </c>
      <c r="K1066" s="16" t="s">
        <v>2720</v>
      </c>
      <c r="L1066" s="17">
        <v>47.77</v>
      </c>
      <c r="M1066" s="17">
        <v>29.909999999999997</v>
      </c>
      <c r="N1066" s="22">
        <v>0.62612518316935306</v>
      </c>
      <c r="O1066" s="23">
        <v>9.8299999999999995E-13</v>
      </c>
      <c r="P1066" s="31"/>
      <c r="Q1066" s="23"/>
      <c r="R1066" s="22"/>
      <c r="S1066" s="17"/>
      <c r="T1066" s="17"/>
      <c r="U1066" s="50"/>
      <c r="W1066"/>
    </row>
    <row r="1067" spans="1:23" x14ac:dyDescent="0.25">
      <c r="A1067" s="5" t="s">
        <v>2721</v>
      </c>
      <c r="B1067" s="1" t="s">
        <v>2722</v>
      </c>
      <c r="C1067" t="s">
        <v>2723</v>
      </c>
      <c r="D1067" s="26" t="s">
        <v>2724</v>
      </c>
      <c r="E1067" s="1" t="s">
        <v>25</v>
      </c>
      <c r="H1067" t="s">
        <v>331</v>
      </c>
      <c r="I1067" t="s">
        <v>27</v>
      </c>
      <c r="J1067" s="15" t="s">
        <v>332</v>
      </c>
      <c r="M1067" s="7">
        <v>4.0999999999999996</v>
      </c>
      <c r="O1067" s="14">
        <v>8.4000000000000009E-17</v>
      </c>
    </row>
    <row r="1068" spans="1:23" x14ac:dyDescent="0.25">
      <c r="A1068" s="5" t="s">
        <v>2721</v>
      </c>
      <c r="B1068" s="1" t="s">
        <v>2722</v>
      </c>
      <c r="C1068" t="s">
        <v>2723</v>
      </c>
      <c r="D1068" s="26" t="s">
        <v>2724</v>
      </c>
      <c r="E1068" s="1" t="s">
        <v>25</v>
      </c>
      <c r="H1068" t="s">
        <v>331</v>
      </c>
      <c r="I1068" t="s">
        <v>27</v>
      </c>
      <c r="J1068" s="15" t="s">
        <v>332</v>
      </c>
      <c r="M1068" s="7">
        <v>4.0999999999999996</v>
      </c>
      <c r="O1068" s="14">
        <v>6.2900000000000009E-17</v>
      </c>
    </row>
    <row r="1069" spans="1:23" x14ac:dyDescent="0.25">
      <c r="A1069" s="5" t="s">
        <v>2721</v>
      </c>
      <c r="B1069" s="1" t="s">
        <v>2722</v>
      </c>
      <c r="C1069" t="s">
        <v>2723</v>
      </c>
      <c r="D1069" s="26" t="s">
        <v>2724</v>
      </c>
      <c r="E1069" s="1" t="s">
        <v>25</v>
      </c>
      <c r="H1069" t="s">
        <v>331</v>
      </c>
      <c r="I1069" t="s">
        <v>27</v>
      </c>
      <c r="J1069" s="15" t="s">
        <v>332</v>
      </c>
      <c r="M1069" s="7">
        <v>4.0999999999999996</v>
      </c>
      <c r="O1069" s="14">
        <v>4.8300000000000003E-17</v>
      </c>
    </row>
    <row r="1070" spans="1:23" x14ac:dyDescent="0.25">
      <c r="A1070" s="5" t="s">
        <v>2721</v>
      </c>
      <c r="B1070" s="1" t="s">
        <v>2722</v>
      </c>
      <c r="C1070" t="s">
        <v>2723</v>
      </c>
      <c r="D1070" s="26" t="s">
        <v>2724</v>
      </c>
      <c r="E1070" s="1" t="s">
        <v>25</v>
      </c>
      <c r="H1070" t="s">
        <v>331</v>
      </c>
      <c r="I1070" t="s">
        <v>27</v>
      </c>
      <c r="J1070" s="15" t="s">
        <v>332</v>
      </c>
      <c r="M1070" s="7">
        <v>4.0999999999999996</v>
      </c>
      <c r="O1070" s="14">
        <v>3.4900000000000004E-17</v>
      </c>
    </row>
    <row r="1071" spans="1:23" x14ac:dyDescent="0.25">
      <c r="A1071" s="5" t="s">
        <v>2721</v>
      </c>
      <c r="B1071" s="1" t="s">
        <v>2722</v>
      </c>
      <c r="C1071" t="s">
        <v>2723</v>
      </c>
      <c r="D1071" s="26" t="s">
        <v>2724</v>
      </c>
      <c r="E1071" s="1" t="s">
        <v>25</v>
      </c>
      <c r="H1071" t="s">
        <v>331</v>
      </c>
      <c r="I1071" t="s">
        <v>27</v>
      </c>
      <c r="J1071" s="15" t="s">
        <v>332</v>
      </c>
      <c r="M1071" s="7">
        <v>4.0999999999999996</v>
      </c>
      <c r="O1071" s="14">
        <v>2.69E-17</v>
      </c>
    </row>
    <row r="1072" spans="1:23" x14ac:dyDescent="0.25">
      <c r="A1072" s="5" t="s">
        <v>2721</v>
      </c>
      <c r="B1072" s="1" t="s">
        <v>2722</v>
      </c>
      <c r="C1072" t="s">
        <v>2723</v>
      </c>
      <c r="D1072" s="26" t="s">
        <v>2724</v>
      </c>
      <c r="E1072" s="1" t="s">
        <v>25</v>
      </c>
      <c r="H1072" t="s">
        <v>331</v>
      </c>
      <c r="I1072" t="s">
        <v>27</v>
      </c>
      <c r="J1072" s="15" t="s">
        <v>332</v>
      </c>
      <c r="M1072" s="7">
        <v>4.0999999999999996</v>
      </c>
      <c r="O1072" s="14">
        <v>2.1400000000000003E-17</v>
      </c>
    </row>
    <row r="1073" spans="1:23" x14ac:dyDescent="0.25">
      <c r="A1073" s="5" t="s">
        <v>2721</v>
      </c>
      <c r="B1073" s="1" t="s">
        <v>2722</v>
      </c>
      <c r="C1073" t="s">
        <v>2723</v>
      </c>
      <c r="D1073" s="26" t="s">
        <v>2724</v>
      </c>
      <c r="E1073" s="1" t="s">
        <v>25</v>
      </c>
      <c r="H1073" t="s">
        <v>331</v>
      </c>
      <c r="I1073" t="s">
        <v>27</v>
      </c>
      <c r="J1073" s="15" t="s">
        <v>332</v>
      </c>
      <c r="M1073" s="7">
        <v>4.0999999999999996</v>
      </c>
      <c r="O1073" s="14">
        <v>1.8100000000000001E-17</v>
      </c>
    </row>
    <row r="1074" spans="1:23" x14ac:dyDescent="0.25">
      <c r="A1074" s="5" t="s">
        <v>2721</v>
      </c>
      <c r="B1074" s="1" t="s">
        <v>2722</v>
      </c>
      <c r="C1074" t="s">
        <v>2723</v>
      </c>
      <c r="D1074" s="26" t="s">
        <v>2724</v>
      </c>
      <c r="E1074" s="1" t="s">
        <v>25</v>
      </c>
      <c r="H1074" t="s">
        <v>331</v>
      </c>
      <c r="I1074" t="s">
        <v>27</v>
      </c>
      <c r="J1074" s="15" t="s">
        <v>332</v>
      </c>
      <c r="M1074" s="7">
        <v>4.0999999999999996</v>
      </c>
      <c r="O1074" s="14">
        <v>1.5100000000000001E-17</v>
      </c>
    </row>
    <row r="1075" spans="1:23" x14ac:dyDescent="0.25">
      <c r="A1075" s="5" t="s">
        <v>2721</v>
      </c>
      <c r="B1075" s="1" t="s">
        <v>2722</v>
      </c>
      <c r="C1075" t="s">
        <v>2723</v>
      </c>
      <c r="D1075" s="26" t="s">
        <v>2724</v>
      </c>
      <c r="E1075" s="1" t="s">
        <v>25</v>
      </c>
      <c r="H1075" t="s">
        <v>331</v>
      </c>
      <c r="I1075" t="s">
        <v>27</v>
      </c>
      <c r="J1075" s="15" t="s">
        <v>332</v>
      </c>
      <c r="M1075" s="7">
        <v>4.0999999999999996</v>
      </c>
      <c r="O1075" s="14">
        <v>1.3100000000000001E-17</v>
      </c>
    </row>
    <row r="1076" spans="1:23" x14ac:dyDescent="0.25">
      <c r="A1076" s="5" t="s">
        <v>2721</v>
      </c>
      <c r="B1076" s="1" t="s">
        <v>2722</v>
      </c>
      <c r="C1076" t="s">
        <v>2723</v>
      </c>
      <c r="D1076" s="26" t="s">
        <v>2724</v>
      </c>
      <c r="E1076" s="1" t="s">
        <v>25</v>
      </c>
      <c r="H1076" t="s">
        <v>331</v>
      </c>
      <c r="I1076" t="s">
        <v>27</v>
      </c>
      <c r="J1076" s="15" t="s">
        <v>332</v>
      </c>
      <c r="M1076" s="7">
        <v>4.0999999999999996</v>
      </c>
      <c r="O1076" s="14">
        <v>1.15E-17</v>
      </c>
    </row>
    <row r="1077" spans="1:23" x14ac:dyDescent="0.25">
      <c r="A1077" s="5" t="s">
        <v>2721</v>
      </c>
      <c r="B1077" s="1" t="s">
        <v>2722</v>
      </c>
      <c r="C1077" t="s">
        <v>2723</v>
      </c>
      <c r="D1077" s="26" t="s">
        <v>2724</v>
      </c>
      <c r="E1077" s="1" t="s">
        <v>25</v>
      </c>
      <c r="H1077" t="s">
        <v>331</v>
      </c>
      <c r="I1077" t="s">
        <v>27</v>
      </c>
      <c r="J1077" s="15" t="s">
        <v>332</v>
      </c>
      <c r="M1077" s="7">
        <v>4.0999999999999996</v>
      </c>
      <c r="O1077" s="14">
        <v>9.8900000000000005E-18</v>
      </c>
    </row>
    <row r="1078" spans="1:23" s="16" customFormat="1" x14ac:dyDescent="0.25">
      <c r="A1078" s="18" t="s">
        <v>2721</v>
      </c>
      <c r="B1078" s="19" t="s">
        <v>2722</v>
      </c>
      <c r="C1078" s="16" t="s">
        <v>2723</v>
      </c>
      <c r="D1078" s="27" t="s">
        <v>2724</v>
      </c>
      <c r="E1078" s="19" t="s">
        <v>25</v>
      </c>
      <c r="F1078" s="17"/>
      <c r="G1078" s="17"/>
      <c r="H1078" s="16" t="s">
        <v>331</v>
      </c>
      <c r="I1078" s="16" t="s">
        <v>27</v>
      </c>
      <c r="J1078" s="21" t="s">
        <v>332</v>
      </c>
      <c r="L1078" s="17"/>
      <c r="M1078" s="17">
        <v>4.0999999999999996</v>
      </c>
      <c r="N1078" s="22"/>
      <c r="O1078" s="23">
        <v>8.7300000000000005E-18</v>
      </c>
      <c r="P1078" s="31"/>
      <c r="Q1078" s="23"/>
      <c r="R1078" s="22"/>
      <c r="S1078" s="17"/>
      <c r="T1078" s="17"/>
      <c r="U1078" s="50"/>
      <c r="W1078"/>
    </row>
    <row r="1079" spans="1:23" x14ac:dyDescent="0.25">
      <c r="A1079" s="5" t="s">
        <v>2721</v>
      </c>
      <c r="B1079" s="1" t="s">
        <v>2725</v>
      </c>
      <c r="C1079" t="s">
        <v>2726</v>
      </c>
      <c r="D1079" s="26" t="s">
        <v>2724</v>
      </c>
      <c r="E1079" s="1" t="s">
        <v>360</v>
      </c>
      <c r="F1079" s="7">
        <v>60.89</v>
      </c>
      <c r="G1079" s="7">
        <v>6</v>
      </c>
      <c r="H1079" t="s">
        <v>805</v>
      </c>
      <c r="I1079" t="s">
        <v>27</v>
      </c>
      <c r="J1079" s="15" t="s">
        <v>332</v>
      </c>
      <c r="K1079" t="s">
        <v>2727</v>
      </c>
      <c r="M1079" s="7">
        <v>8.2000000000000011</v>
      </c>
      <c r="O1079" s="14">
        <v>1.1700000000000001E-15</v>
      </c>
    </row>
    <row r="1080" spans="1:23" x14ac:dyDescent="0.25">
      <c r="A1080" s="5" t="s">
        <v>2721</v>
      </c>
      <c r="B1080" s="1" t="s">
        <v>2725</v>
      </c>
      <c r="C1080" t="s">
        <v>2726</v>
      </c>
      <c r="D1080" s="26" t="s">
        <v>2724</v>
      </c>
      <c r="E1080" s="1" t="s">
        <v>360</v>
      </c>
      <c r="F1080" s="7">
        <v>60.89</v>
      </c>
      <c r="G1080" s="7">
        <v>6</v>
      </c>
      <c r="H1080" t="s">
        <v>805</v>
      </c>
      <c r="I1080" t="s">
        <v>27</v>
      </c>
      <c r="J1080" s="15" t="s">
        <v>332</v>
      </c>
      <c r="K1080" t="s">
        <v>2728</v>
      </c>
      <c r="M1080" s="7">
        <v>8.5</v>
      </c>
      <c r="O1080" s="14">
        <v>3.9700000000000002E-15</v>
      </c>
    </row>
    <row r="1081" spans="1:23" x14ac:dyDescent="0.25">
      <c r="A1081" s="5" t="s">
        <v>2721</v>
      </c>
      <c r="B1081" s="1" t="s">
        <v>2725</v>
      </c>
      <c r="C1081" t="s">
        <v>2726</v>
      </c>
      <c r="D1081" s="26" t="s">
        <v>2724</v>
      </c>
      <c r="E1081" s="1" t="s">
        <v>360</v>
      </c>
      <c r="H1081" t="s">
        <v>805</v>
      </c>
      <c r="I1081" t="s">
        <v>27</v>
      </c>
      <c r="J1081" s="15" t="s">
        <v>332</v>
      </c>
      <c r="K1081" t="s">
        <v>2729</v>
      </c>
      <c r="M1081" s="7">
        <v>8.9</v>
      </c>
      <c r="O1081" s="14">
        <v>1.69E-15</v>
      </c>
    </row>
    <row r="1082" spans="1:23" x14ac:dyDescent="0.25">
      <c r="A1082" s="5" t="s">
        <v>2721</v>
      </c>
      <c r="B1082" s="1" t="s">
        <v>2725</v>
      </c>
      <c r="C1082" t="s">
        <v>2726</v>
      </c>
      <c r="D1082" s="26" t="s">
        <v>2724</v>
      </c>
      <c r="E1082" s="1" t="s">
        <v>360</v>
      </c>
      <c r="H1082" t="s">
        <v>805</v>
      </c>
      <c r="I1082" t="s">
        <v>27</v>
      </c>
      <c r="J1082" s="15" t="s">
        <v>332</v>
      </c>
      <c r="K1082" t="s">
        <v>2730</v>
      </c>
      <c r="M1082" s="7">
        <v>10</v>
      </c>
      <c r="O1082" s="14">
        <v>7.6100000000000002E-15</v>
      </c>
    </row>
    <row r="1083" spans="1:23" x14ac:dyDescent="0.25">
      <c r="A1083" s="5" t="s">
        <v>2721</v>
      </c>
      <c r="B1083" s="1" t="s">
        <v>2725</v>
      </c>
      <c r="C1083" t="s">
        <v>2726</v>
      </c>
      <c r="D1083" s="26" t="s">
        <v>2724</v>
      </c>
      <c r="E1083" s="1" t="s">
        <v>360</v>
      </c>
      <c r="H1083" t="s">
        <v>805</v>
      </c>
      <c r="I1083" t="s">
        <v>27</v>
      </c>
      <c r="J1083" s="15" t="s">
        <v>332</v>
      </c>
      <c r="K1083" t="s">
        <v>2731</v>
      </c>
      <c r="M1083" s="7">
        <v>13.700000000000001</v>
      </c>
      <c r="O1083" s="14">
        <v>5.1400000000000003E-13</v>
      </c>
    </row>
    <row r="1084" spans="1:23" x14ac:dyDescent="0.25">
      <c r="A1084" s="5" t="s">
        <v>2721</v>
      </c>
      <c r="B1084" s="1" t="s">
        <v>2725</v>
      </c>
      <c r="C1084" t="s">
        <v>2726</v>
      </c>
      <c r="D1084" s="26" t="s">
        <v>2724</v>
      </c>
      <c r="E1084" s="1" t="s">
        <v>360</v>
      </c>
      <c r="H1084" t="s">
        <v>805</v>
      </c>
      <c r="I1084" t="s">
        <v>27</v>
      </c>
      <c r="J1084" s="15" t="s">
        <v>332</v>
      </c>
      <c r="K1084" t="s">
        <v>2732</v>
      </c>
      <c r="M1084" s="7">
        <v>16.600000000000001</v>
      </c>
      <c r="O1084" s="14">
        <v>5.68E-13</v>
      </c>
    </row>
    <row r="1085" spans="1:23" x14ac:dyDescent="0.25">
      <c r="A1085" s="5" t="s">
        <v>2721</v>
      </c>
      <c r="B1085" s="1" t="s">
        <v>2725</v>
      </c>
      <c r="C1085" t="s">
        <v>2726</v>
      </c>
      <c r="D1085" s="26" t="s">
        <v>2724</v>
      </c>
      <c r="E1085" s="1" t="s">
        <v>360</v>
      </c>
      <c r="H1085" t="s">
        <v>805</v>
      </c>
      <c r="I1085" t="s">
        <v>27</v>
      </c>
      <c r="J1085" s="15" t="s">
        <v>332</v>
      </c>
      <c r="K1085" t="s">
        <v>2733</v>
      </c>
      <c r="M1085" s="7">
        <v>19.3</v>
      </c>
      <c r="O1085" s="14">
        <v>1.52E-12</v>
      </c>
    </row>
    <row r="1086" spans="1:23" x14ac:dyDescent="0.25">
      <c r="A1086" s="5" t="s">
        <v>2721</v>
      </c>
      <c r="B1086" s="1" t="s">
        <v>2725</v>
      </c>
      <c r="C1086" t="s">
        <v>2726</v>
      </c>
      <c r="D1086" s="26" t="s">
        <v>2724</v>
      </c>
      <c r="E1086" s="1" t="s">
        <v>360</v>
      </c>
      <c r="F1086" s="7">
        <v>59.1</v>
      </c>
      <c r="G1086" s="7">
        <v>5.71</v>
      </c>
      <c r="H1086" t="s">
        <v>805</v>
      </c>
      <c r="I1086" t="s">
        <v>27</v>
      </c>
      <c r="J1086" s="15" t="s">
        <v>332</v>
      </c>
      <c r="K1086" t="s">
        <v>2734</v>
      </c>
      <c r="M1086" s="7">
        <v>25.3</v>
      </c>
      <c r="O1086" s="14">
        <v>2.33E-12</v>
      </c>
    </row>
    <row r="1087" spans="1:23" x14ac:dyDescent="0.25">
      <c r="A1087" s="5" t="s">
        <v>2721</v>
      </c>
      <c r="B1087" s="1" t="s">
        <v>2725</v>
      </c>
      <c r="C1087" t="s">
        <v>2726</v>
      </c>
      <c r="D1087" s="26" t="s">
        <v>2724</v>
      </c>
      <c r="E1087" s="1" t="s">
        <v>360</v>
      </c>
      <c r="F1087" s="7">
        <v>59.1</v>
      </c>
      <c r="G1087" s="7">
        <v>5.71</v>
      </c>
      <c r="H1087" t="s">
        <v>805</v>
      </c>
      <c r="I1087" t="s">
        <v>27</v>
      </c>
      <c r="J1087" s="15" t="s">
        <v>332</v>
      </c>
      <c r="K1087" t="s">
        <v>2735</v>
      </c>
      <c r="M1087" s="7">
        <v>26.700000000000003</v>
      </c>
      <c r="O1087" s="14">
        <v>1.76E-12</v>
      </c>
    </row>
    <row r="1088" spans="1:23" x14ac:dyDescent="0.25">
      <c r="A1088" s="5" t="s">
        <v>2721</v>
      </c>
      <c r="B1088" s="1" t="s">
        <v>2725</v>
      </c>
      <c r="C1088" t="s">
        <v>2726</v>
      </c>
      <c r="D1088" s="26" t="s">
        <v>2724</v>
      </c>
      <c r="E1088" s="1" t="s">
        <v>360</v>
      </c>
      <c r="F1088" s="7">
        <v>60.89</v>
      </c>
      <c r="G1088" s="7">
        <v>6</v>
      </c>
      <c r="H1088" t="s">
        <v>805</v>
      </c>
      <c r="I1088" t="s">
        <v>27</v>
      </c>
      <c r="J1088" s="15" t="s">
        <v>332</v>
      </c>
      <c r="K1088" t="s">
        <v>2728</v>
      </c>
      <c r="M1088" s="7">
        <v>8.1</v>
      </c>
      <c r="O1088" s="14">
        <v>5.3600000000000003E-15</v>
      </c>
    </row>
    <row r="1089" spans="1:23" x14ac:dyDescent="0.25">
      <c r="A1089" s="5" t="s">
        <v>2721</v>
      </c>
      <c r="B1089" s="1" t="s">
        <v>2725</v>
      </c>
      <c r="C1089" t="s">
        <v>2726</v>
      </c>
      <c r="D1089" s="26" t="s">
        <v>2724</v>
      </c>
      <c r="E1089" s="1" t="s">
        <v>360</v>
      </c>
      <c r="F1089" s="7">
        <v>60.89</v>
      </c>
      <c r="G1089" s="7">
        <v>6</v>
      </c>
      <c r="H1089" t="s">
        <v>805</v>
      </c>
      <c r="I1089" t="s">
        <v>27</v>
      </c>
      <c r="J1089" s="15" t="s">
        <v>332</v>
      </c>
      <c r="K1089" t="s">
        <v>2728</v>
      </c>
      <c r="M1089" s="7">
        <v>8.1</v>
      </c>
      <c r="O1089" s="14">
        <v>4.66E-15</v>
      </c>
    </row>
    <row r="1090" spans="1:23" x14ac:dyDescent="0.25">
      <c r="A1090" s="5" t="s">
        <v>2721</v>
      </c>
      <c r="B1090" s="1" t="s">
        <v>2725</v>
      </c>
      <c r="C1090" t="s">
        <v>2726</v>
      </c>
      <c r="D1090" s="26" t="s">
        <v>2724</v>
      </c>
      <c r="E1090" s="1" t="s">
        <v>360</v>
      </c>
      <c r="F1090" s="7">
        <v>60.89</v>
      </c>
      <c r="G1090" s="7">
        <v>6</v>
      </c>
      <c r="H1090" t="s">
        <v>805</v>
      </c>
      <c r="I1090" t="s">
        <v>27</v>
      </c>
      <c r="J1090" s="15" t="s">
        <v>332</v>
      </c>
      <c r="K1090" t="s">
        <v>2728</v>
      </c>
      <c r="M1090" s="7">
        <v>8.1</v>
      </c>
      <c r="O1090" s="14">
        <v>3.6499999999999998E-15</v>
      </c>
    </row>
    <row r="1091" spans="1:23" x14ac:dyDescent="0.25">
      <c r="A1091" s="5" t="s">
        <v>2721</v>
      </c>
      <c r="B1091" s="1" t="s">
        <v>2725</v>
      </c>
      <c r="C1091" t="s">
        <v>2726</v>
      </c>
      <c r="D1091" s="26" t="s">
        <v>2724</v>
      </c>
      <c r="E1091" s="1" t="s">
        <v>360</v>
      </c>
      <c r="F1091" s="7">
        <v>60.89</v>
      </c>
      <c r="G1091" s="7">
        <v>6</v>
      </c>
      <c r="H1091" t="s">
        <v>805</v>
      </c>
      <c r="I1091" t="s">
        <v>27</v>
      </c>
      <c r="J1091" s="15" t="s">
        <v>332</v>
      </c>
      <c r="K1091" t="s">
        <v>2728</v>
      </c>
      <c r="M1091" s="7">
        <v>8.1</v>
      </c>
      <c r="O1091" s="14">
        <v>2.8200000000000001E-15</v>
      </c>
    </row>
    <row r="1092" spans="1:23" x14ac:dyDescent="0.25">
      <c r="A1092" s="5" t="s">
        <v>2721</v>
      </c>
      <c r="B1092" s="1" t="s">
        <v>2725</v>
      </c>
      <c r="C1092" t="s">
        <v>2726</v>
      </c>
      <c r="D1092" s="26" t="s">
        <v>2724</v>
      </c>
      <c r="E1092" s="1" t="s">
        <v>360</v>
      </c>
      <c r="F1092" s="7">
        <v>60.89</v>
      </c>
      <c r="G1092" s="7">
        <v>6</v>
      </c>
      <c r="H1092" t="s">
        <v>805</v>
      </c>
      <c r="I1092" t="s">
        <v>27</v>
      </c>
      <c r="J1092" s="15" t="s">
        <v>332</v>
      </c>
      <c r="K1092" t="s">
        <v>2728</v>
      </c>
      <c r="M1092" s="7">
        <v>8.1</v>
      </c>
      <c r="O1092" s="14">
        <v>2.45E-15</v>
      </c>
    </row>
    <row r="1093" spans="1:23" x14ac:dyDescent="0.25">
      <c r="A1093" s="5" t="s">
        <v>2721</v>
      </c>
      <c r="B1093" s="1" t="s">
        <v>2725</v>
      </c>
      <c r="C1093" t="s">
        <v>2726</v>
      </c>
      <c r="D1093" s="26" t="s">
        <v>2724</v>
      </c>
      <c r="E1093" s="1" t="s">
        <v>360</v>
      </c>
      <c r="F1093" s="7">
        <v>60.89</v>
      </c>
      <c r="G1093" s="7">
        <v>6</v>
      </c>
      <c r="H1093" t="s">
        <v>805</v>
      </c>
      <c r="I1093" t="s">
        <v>27</v>
      </c>
      <c r="J1093" s="15" t="s">
        <v>332</v>
      </c>
      <c r="K1093" t="s">
        <v>2728</v>
      </c>
      <c r="M1093" s="7">
        <v>8.1</v>
      </c>
      <c r="O1093" s="14">
        <v>2.2299999999999999E-15</v>
      </c>
    </row>
    <row r="1094" spans="1:23" x14ac:dyDescent="0.25">
      <c r="A1094" s="5" t="s">
        <v>2721</v>
      </c>
      <c r="B1094" s="1" t="s">
        <v>2725</v>
      </c>
      <c r="C1094" t="s">
        <v>2726</v>
      </c>
      <c r="D1094" s="26" t="s">
        <v>2724</v>
      </c>
      <c r="E1094" s="1" t="s">
        <v>360</v>
      </c>
      <c r="F1094" s="7">
        <v>60.89</v>
      </c>
      <c r="G1094" s="7">
        <v>6</v>
      </c>
      <c r="H1094" t="s">
        <v>805</v>
      </c>
      <c r="I1094" t="s">
        <v>27</v>
      </c>
      <c r="J1094" s="15" t="s">
        <v>332</v>
      </c>
      <c r="K1094" t="s">
        <v>2728</v>
      </c>
      <c r="M1094" s="7">
        <v>8.1</v>
      </c>
      <c r="O1094" s="14">
        <v>2.0599999999999999E-15</v>
      </c>
    </row>
    <row r="1095" spans="1:23" x14ac:dyDescent="0.25">
      <c r="A1095" s="5" t="s">
        <v>2721</v>
      </c>
      <c r="B1095" s="1" t="s">
        <v>2725</v>
      </c>
      <c r="C1095" t="s">
        <v>2726</v>
      </c>
      <c r="D1095" s="26" t="s">
        <v>2724</v>
      </c>
      <c r="E1095" s="1" t="s">
        <v>360</v>
      </c>
      <c r="F1095" s="7">
        <v>60.89</v>
      </c>
      <c r="G1095" s="7">
        <v>6</v>
      </c>
      <c r="H1095" t="s">
        <v>805</v>
      </c>
      <c r="I1095" t="s">
        <v>27</v>
      </c>
      <c r="J1095" s="15" t="s">
        <v>332</v>
      </c>
      <c r="K1095" t="s">
        <v>2728</v>
      </c>
      <c r="M1095" s="7">
        <v>8.1</v>
      </c>
      <c r="O1095" s="14">
        <v>1.9700000000000001E-15</v>
      </c>
    </row>
    <row r="1096" spans="1:23" x14ac:dyDescent="0.25">
      <c r="A1096" s="5" t="s">
        <v>2721</v>
      </c>
      <c r="B1096" s="1" t="s">
        <v>2725</v>
      </c>
      <c r="C1096" t="s">
        <v>2726</v>
      </c>
      <c r="D1096" s="26" t="s">
        <v>2724</v>
      </c>
      <c r="E1096" s="1" t="s">
        <v>360</v>
      </c>
      <c r="F1096" s="7">
        <v>60.89</v>
      </c>
      <c r="G1096" s="7">
        <v>6</v>
      </c>
      <c r="H1096" t="s">
        <v>805</v>
      </c>
      <c r="I1096" t="s">
        <v>27</v>
      </c>
      <c r="J1096" s="15" t="s">
        <v>332</v>
      </c>
      <c r="K1096" t="s">
        <v>2728</v>
      </c>
      <c r="M1096" s="7">
        <v>8.1</v>
      </c>
      <c r="O1096" s="14">
        <v>1.7899999999999999E-15</v>
      </c>
    </row>
    <row r="1097" spans="1:23" x14ac:dyDescent="0.25">
      <c r="A1097" s="5" t="s">
        <v>2721</v>
      </c>
      <c r="B1097" s="1" t="s">
        <v>2725</v>
      </c>
      <c r="C1097" t="s">
        <v>2726</v>
      </c>
      <c r="D1097" s="26" t="s">
        <v>2724</v>
      </c>
      <c r="E1097" s="1" t="s">
        <v>360</v>
      </c>
      <c r="F1097" s="7">
        <v>60.89</v>
      </c>
      <c r="G1097" s="7">
        <v>6</v>
      </c>
      <c r="H1097" t="s">
        <v>805</v>
      </c>
      <c r="I1097" t="s">
        <v>27</v>
      </c>
      <c r="J1097" s="15" t="s">
        <v>332</v>
      </c>
      <c r="K1097" t="s">
        <v>2728</v>
      </c>
      <c r="M1097" s="7">
        <v>8.1</v>
      </c>
      <c r="O1097" s="14">
        <v>1.77E-15</v>
      </c>
    </row>
    <row r="1098" spans="1:23" x14ac:dyDescent="0.25">
      <c r="A1098" s="5" t="s">
        <v>2721</v>
      </c>
      <c r="B1098" s="1" t="s">
        <v>2725</v>
      </c>
      <c r="C1098" t="s">
        <v>2726</v>
      </c>
      <c r="D1098" s="26" t="s">
        <v>2724</v>
      </c>
      <c r="E1098" s="1" t="s">
        <v>360</v>
      </c>
      <c r="F1098" s="7">
        <v>60.89</v>
      </c>
      <c r="G1098" s="7">
        <v>6</v>
      </c>
      <c r="H1098" t="s">
        <v>805</v>
      </c>
      <c r="I1098" t="s">
        <v>27</v>
      </c>
      <c r="J1098" s="15" t="s">
        <v>332</v>
      </c>
      <c r="K1098" t="s">
        <v>2728</v>
      </c>
      <c r="M1098" s="7">
        <v>8.1</v>
      </c>
      <c r="O1098" s="14">
        <v>1.7299999999999999E-15</v>
      </c>
    </row>
    <row r="1099" spans="1:23" s="16" customFormat="1" x14ac:dyDescent="0.25">
      <c r="A1099" s="18" t="s">
        <v>2721</v>
      </c>
      <c r="B1099" s="19" t="s">
        <v>2725</v>
      </c>
      <c r="C1099" s="16" t="s">
        <v>2726</v>
      </c>
      <c r="D1099" s="27" t="s">
        <v>2724</v>
      </c>
      <c r="E1099" s="19" t="s">
        <v>360</v>
      </c>
      <c r="F1099" s="17">
        <v>60.89</v>
      </c>
      <c r="G1099" s="17">
        <v>6</v>
      </c>
      <c r="H1099" s="16" t="s">
        <v>805</v>
      </c>
      <c r="I1099" s="16" t="s">
        <v>27</v>
      </c>
      <c r="J1099" s="21" t="s">
        <v>332</v>
      </c>
      <c r="K1099" s="16" t="s">
        <v>2728</v>
      </c>
      <c r="L1099" s="17"/>
      <c r="M1099" s="17">
        <v>8.1</v>
      </c>
      <c r="N1099" s="22"/>
      <c r="O1099" s="23">
        <v>1.7299999999999999E-15</v>
      </c>
      <c r="P1099" s="31"/>
      <c r="Q1099" s="23"/>
      <c r="R1099" s="22"/>
      <c r="S1099" s="17"/>
      <c r="T1099" s="17"/>
      <c r="U1099" s="50"/>
      <c r="W1099"/>
    </row>
    <row r="1100" spans="1:23" x14ac:dyDescent="0.25">
      <c r="A1100" s="5" t="s">
        <v>2473</v>
      </c>
      <c r="B1100" s="1" t="s">
        <v>2736</v>
      </c>
      <c r="C1100" t="s">
        <v>2737</v>
      </c>
      <c r="D1100" s="26" t="s">
        <v>2475</v>
      </c>
      <c r="I1100" t="s">
        <v>27</v>
      </c>
      <c r="J1100" s="15" t="s">
        <v>332</v>
      </c>
      <c r="K1100" t="s">
        <v>2738</v>
      </c>
      <c r="L1100" s="7">
        <v>32.604973024321367</v>
      </c>
      <c r="M1100" s="7">
        <v>31.99710145533691</v>
      </c>
      <c r="N1100" s="9">
        <v>0.98135647686225591</v>
      </c>
    </row>
    <row r="1101" spans="1:23" x14ac:dyDescent="0.25">
      <c r="A1101" s="5" t="s">
        <v>2473</v>
      </c>
      <c r="B1101" s="1" t="s">
        <v>2739</v>
      </c>
      <c r="C1101" t="s">
        <v>2737</v>
      </c>
      <c r="D1101" s="26" t="s">
        <v>2475</v>
      </c>
      <c r="I1101" t="s">
        <v>27</v>
      </c>
      <c r="J1101" s="15" t="s">
        <v>332</v>
      </c>
      <c r="K1101" t="s">
        <v>2740</v>
      </c>
      <c r="L1101" s="7">
        <v>11.577910411345293</v>
      </c>
      <c r="M1101" s="7">
        <v>10.602222358140622</v>
      </c>
      <c r="N1101" s="9">
        <v>0.91572848480079916</v>
      </c>
    </row>
    <row r="1102" spans="1:23" x14ac:dyDescent="0.25">
      <c r="A1102" s="5" t="s">
        <v>2473</v>
      </c>
      <c r="B1102" s="1" t="s">
        <v>2736</v>
      </c>
      <c r="C1102" t="s">
        <v>2737</v>
      </c>
      <c r="D1102" s="26" t="s">
        <v>2475</v>
      </c>
      <c r="I1102" t="s">
        <v>27</v>
      </c>
      <c r="J1102" s="15" t="s">
        <v>332</v>
      </c>
      <c r="K1102" t="s">
        <v>2741</v>
      </c>
      <c r="L1102" s="7">
        <v>48.374731442669102</v>
      </c>
      <c r="M1102" s="7">
        <v>47.297574370034006</v>
      </c>
      <c r="N1102" s="9">
        <v>0.9777330635124728</v>
      </c>
    </row>
    <row r="1103" spans="1:23" x14ac:dyDescent="0.25">
      <c r="A1103" s="5" t="s">
        <v>2473</v>
      </c>
      <c r="B1103" s="1" t="s">
        <v>2736</v>
      </c>
      <c r="C1103" t="s">
        <v>2737</v>
      </c>
      <c r="D1103" s="26" t="s">
        <v>2475</v>
      </c>
      <c r="I1103" t="s">
        <v>27</v>
      </c>
      <c r="J1103" s="15" t="s">
        <v>332</v>
      </c>
      <c r="K1103" t="s">
        <v>2742</v>
      </c>
      <c r="L1103" s="7">
        <v>47.825596426550987</v>
      </c>
      <c r="M1103" s="7">
        <v>46.840606245239293</v>
      </c>
      <c r="N1103" s="9">
        <v>0.97940453951631501</v>
      </c>
      <c r="O1103" s="14">
        <v>1.31E-15</v>
      </c>
    </row>
    <row r="1104" spans="1:23" x14ac:dyDescent="0.25">
      <c r="A1104" s="5" t="s">
        <v>2473</v>
      </c>
      <c r="B1104" s="1" t="s">
        <v>2736</v>
      </c>
      <c r="C1104" t="s">
        <v>2737</v>
      </c>
      <c r="D1104" s="26" t="s">
        <v>2475</v>
      </c>
      <c r="I1104" t="s">
        <v>27</v>
      </c>
      <c r="J1104" s="15" t="s">
        <v>332</v>
      </c>
      <c r="K1104" t="s">
        <v>2743</v>
      </c>
      <c r="L1104" s="7">
        <v>40.140707290103052</v>
      </c>
      <c r="M1104" s="7">
        <v>39.553258328358112</v>
      </c>
      <c r="N1104" s="9">
        <v>0.98536525633443983</v>
      </c>
      <c r="O1104" s="14">
        <v>3.0344184110793658E-13</v>
      </c>
    </row>
    <row r="1105" spans="1:23" x14ac:dyDescent="0.25">
      <c r="A1105" s="5" t="s">
        <v>2473</v>
      </c>
      <c r="B1105" s="1" t="s">
        <v>2744</v>
      </c>
      <c r="C1105" t="s">
        <v>2737</v>
      </c>
      <c r="D1105" s="26" t="s">
        <v>2475</v>
      </c>
      <c r="I1105" t="s">
        <v>27</v>
      </c>
      <c r="J1105" s="15" t="s">
        <v>332</v>
      </c>
      <c r="K1105" t="s">
        <v>2745</v>
      </c>
      <c r="L1105" s="7">
        <v>33.695282765686549</v>
      </c>
      <c r="M1105" s="7">
        <v>33.29986175065789</v>
      </c>
      <c r="N1105" s="9">
        <v>0.98826479606126538</v>
      </c>
      <c r="O1105" s="14">
        <v>4.730395881660124E-12</v>
      </c>
    </row>
    <row r="1106" spans="1:23" x14ac:dyDescent="0.25">
      <c r="A1106" s="5" t="s">
        <v>2473</v>
      </c>
      <c r="B1106" s="1" t="s">
        <v>2746</v>
      </c>
      <c r="D1106" s="26" t="s">
        <v>2475</v>
      </c>
      <c r="I1106" t="s">
        <v>27</v>
      </c>
      <c r="J1106" s="15" t="s">
        <v>332</v>
      </c>
      <c r="K1106" t="s">
        <v>2747</v>
      </c>
      <c r="L1106" s="7">
        <v>55.863641774483554</v>
      </c>
      <c r="M1106" s="7">
        <v>55.047241679830151</v>
      </c>
      <c r="N1106" s="9">
        <v>0.98538584186922262</v>
      </c>
    </row>
    <row r="1107" spans="1:23" x14ac:dyDescent="0.25">
      <c r="A1107" s="5" t="s">
        <v>2473</v>
      </c>
      <c r="B1107" s="1" t="s">
        <v>2746</v>
      </c>
      <c r="D1107" s="26" t="s">
        <v>2475</v>
      </c>
      <c r="I1107" t="s">
        <v>27</v>
      </c>
      <c r="J1107" s="15" t="s">
        <v>332</v>
      </c>
      <c r="K1107" t="s">
        <v>2748</v>
      </c>
      <c r="L1107" s="7">
        <v>63.632488379791361</v>
      </c>
      <c r="M1107" s="7">
        <v>62.416479640415098</v>
      </c>
      <c r="N1107" s="9">
        <v>0.9808901275065891</v>
      </c>
    </row>
    <row r="1108" spans="1:23" x14ac:dyDescent="0.25">
      <c r="A1108" s="5" t="s">
        <v>2473</v>
      </c>
      <c r="B1108" s="1" t="s">
        <v>2117</v>
      </c>
      <c r="D1108" s="26" t="s">
        <v>2475</v>
      </c>
      <c r="I1108" t="s">
        <v>27</v>
      </c>
      <c r="J1108" s="15" t="s">
        <v>332</v>
      </c>
      <c r="K1108" t="s">
        <v>2749</v>
      </c>
      <c r="L1108" s="7">
        <v>59.453063445251097</v>
      </c>
      <c r="M1108" s="7">
        <v>57.632633369380613</v>
      </c>
      <c r="N1108" s="9">
        <v>0.96938038226496315</v>
      </c>
    </row>
    <row r="1109" spans="1:23" x14ac:dyDescent="0.25">
      <c r="A1109" s="5" t="s">
        <v>2473</v>
      </c>
      <c r="B1109" s="1" t="s">
        <v>2117</v>
      </c>
      <c r="D1109" s="26" t="s">
        <v>2475</v>
      </c>
      <c r="I1109" t="s">
        <v>27</v>
      </c>
      <c r="J1109" s="15" t="s">
        <v>332</v>
      </c>
      <c r="K1109" t="s">
        <v>2750</v>
      </c>
      <c r="L1109" s="7">
        <v>50.179103465905015</v>
      </c>
      <c r="M1109" s="7">
        <v>49.012408223519579</v>
      </c>
      <c r="N1109" s="9">
        <v>0.97674938048308957</v>
      </c>
    </row>
    <row r="1110" spans="1:23" x14ac:dyDescent="0.25">
      <c r="A1110" s="5" t="s">
        <v>2473</v>
      </c>
      <c r="B1110" s="1" t="s">
        <v>2117</v>
      </c>
      <c r="D1110" s="26" t="s">
        <v>2475</v>
      </c>
      <c r="I1110" t="s">
        <v>27</v>
      </c>
      <c r="J1110" s="15" t="s">
        <v>332</v>
      </c>
      <c r="K1110" t="s">
        <v>2751</v>
      </c>
      <c r="L1110" s="7">
        <v>36.545179279579656</v>
      </c>
      <c r="M1110" s="7">
        <v>34.645823525798157</v>
      </c>
      <c r="N1110" s="9">
        <v>0.94802718740956349</v>
      </c>
    </row>
    <row r="1111" spans="1:23" x14ac:dyDescent="0.25">
      <c r="A1111" s="5" t="s">
        <v>2473</v>
      </c>
      <c r="B1111" s="1" t="s">
        <v>2117</v>
      </c>
      <c r="D1111" s="26" t="s">
        <v>2475</v>
      </c>
      <c r="I1111" t="s">
        <v>27</v>
      </c>
      <c r="J1111" s="15" t="s">
        <v>332</v>
      </c>
      <c r="K1111" t="s">
        <v>2752</v>
      </c>
      <c r="L1111" s="7">
        <v>32.808601378820534</v>
      </c>
      <c r="M1111" s="7">
        <v>30.426681516863137</v>
      </c>
      <c r="N1111" s="9">
        <v>0.92739953055435531</v>
      </c>
    </row>
    <row r="1112" spans="1:23" x14ac:dyDescent="0.25">
      <c r="A1112" s="5" t="s">
        <v>2473</v>
      </c>
      <c r="B1112" s="1" t="s">
        <v>2117</v>
      </c>
      <c r="D1112" s="26" t="s">
        <v>2475</v>
      </c>
      <c r="I1112" t="s">
        <v>27</v>
      </c>
      <c r="J1112" s="15" t="s">
        <v>332</v>
      </c>
      <c r="K1112" t="s">
        <v>2753</v>
      </c>
      <c r="L1112" s="7">
        <v>33.473764613018673</v>
      </c>
      <c r="M1112" s="7">
        <v>31.482474014052066</v>
      </c>
      <c r="N1112" s="9">
        <v>0.94051190172401011</v>
      </c>
    </row>
    <row r="1113" spans="1:23" x14ac:dyDescent="0.25">
      <c r="A1113" s="5" t="s">
        <v>2473</v>
      </c>
      <c r="B1113" s="1" t="s">
        <v>2117</v>
      </c>
      <c r="D1113" s="26" t="s">
        <v>2475</v>
      </c>
      <c r="I1113" t="s">
        <v>27</v>
      </c>
      <c r="J1113" s="15" t="s">
        <v>332</v>
      </c>
      <c r="K1113" t="s">
        <v>2754</v>
      </c>
      <c r="L1113" s="7">
        <v>39.900630156883942</v>
      </c>
      <c r="M1113" s="7">
        <v>38.493235795396672</v>
      </c>
      <c r="N1113" s="9">
        <v>0.9647275154313707</v>
      </c>
    </row>
    <row r="1114" spans="1:23" x14ac:dyDescent="0.25">
      <c r="A1114" s="5" t="s">
        <v>2473</v>
      </c>
      <c r="B1114" s="1" t="s">
        <v>2117</v>
      </c>
      <c r="D1114" s="26" t="s">
        <v>2475</v>
      </c>
      <c r="I1114" t="s">
        <v>27</v>
      </c>
      <c r="J1114" s="15" t="s">
        <v>332</v>
      </c>
      <c r="K1114" t="s">
        <v>2755</v>
      </c>
      <c r="L1114" s="7">
        <v>35.23113064635448</v>
      </c>
      <c r="M1114" s="7">
        <v>32.935088898217053</v>
      </c>
      <c r="N1114" s="9">
        <v>0.93482917788858966</v>
      </c>
    </row>
    <row r="1115" spans="1:23" x14ac:dyDescent="0.25">
      <c r="A1115" s="5" t="s">
        <v>2473</v>
      </c>
      <c r="B1115" s="1" t="s">
        <v>328</v>
      </c>
      <c r="C1115" t="s">
        <v>2756</v>
      </c>
      <c r="D1115" s="26" t="s">
        <v>2475</v>
      </c>
      <c r="E1115" s="1" t="s">
        <v>25</v>
      </c>
      <c r="F1115" s="7">
        <v>49.13</v>
      </c>
      <c r="G1115" s="7">
        <v>2.42</v>
      </c>
      <c r="H1115" t="s">
        <v>331</v>
      </c>
      <c r="I1115" t="s">
        <v>27</v>
      </c>
      <c r="J1115" s="15" t="s">
        <v>332</v>
      </c>
      <c r="K1115" t="s">
        <v>2757</v>
      </c>
      <c r="L1115" s="7">
        <v>61.526026511477539</v>
      </c>
      <c r="M1115" s="7">
        <v>60.269764957264961</v>
      </c>
      <c r="N1115" s="9">
        <v>0.97958162381934044</v>
      </c>
    </row>
    <row r="1116" spans="1:23" x14ac:dyDescent="0.25">
      <c r="A1116" s="5" t="s">
        <v>2473</v>
      </c>
      <c r="B1116" s="1" t="s">
        <v>328</v>
      </c>
      <c r="C1116" t="s">
        <v>2756</v>
      </c>
      <c r="D1116" s="26" t="s">
        <v>2475</v>
      </c>
      <c r="E1116" s="1" t="s">
        <v>25</v>
      </c>
      <c r="F1116" s="7">
        <v>49.13</v>
      </c>
      <c r="G1116" s="7">
        <v>2.42</v>
      </c>
      <c r="H1116" t="s">
        <v>331</v>
      </c>
      <c r="I1116" t="s">
        <v>27</v>
      </c>
      <c r="J1116" s="15" t="s">
        <v>332</v>
      </c>
      <c r="K1116" t="s">
        <v>2758</v>
      </c>
      <c r="L1116" s="7">
        <v>44.390559327513742</v>
      </c>
      <c r="M1116" s="7">
        <v>43.831232447260135</v>
      </c>
      <c r="N1116" s="9">
        <v>0.98739986860433793</v>
      </c>
    </row>
    <row r="1117" spans="1:23" x14ac:dyDescent="0.25">
      <c r="A1117" s="5" t="s">
        <v>2473</v>
      </c>
      <c r="B1117" s="1" t="s">
        <v>328</v>
      </c>
      <c r="C1117" t="s">
        <v>2756</v>
      </c>
      <c r="D1117" s="26" t="s">
        <v>2475</v>
      </c>
      <c r="E1117" s="1" t="s">
        <v>25</v>
      </c>
      <c r="F1117" s="7">
        <v>49.13</v>
      </c>
      <c r="G1117" s="7">
        <v>2.42</v>
      </c>
      <c r="H1117" t="s">
        <v>331</v>
      </c>
      <c r="I1117" t="s">
        <v>27</v>
      </c>
      <c r="J1117" s="15" t="s">
        <v>332</v>
      </c>
      <c r="K1117" t="s">
        <v>2759</v>
      </c>
      <c r="L1117" s="7">
        <v>55.059812479793081</v>
      </c>
      <c r="M1117" s="7">
        <v>54.784984711469654</v>
      </c>
      <c r="N1117" s="9">
        <v>0.99500855967454871</v>
      </c>
    </row>
    <row r="1118" spans="1:23" x14ac:dyDescent="0.25">
      <c r="A1118" s="5" t="s">
        <v>2473</v>
      </c>
      <c r="B1118" s="1" t="s">
        <v>328</v>
      </c>
      <c r="C1118" t="s">
        <v>2756</v>
      </c>
      <c r="D1118" s="26" t="s">
        <v>2475</v>
      </c>
      <c r="E1118" s="1" t="s">
        <v>25</v>
      </c>
      <c r="F1118" s="7">
        <v>49.13</v>
      </c>
      <c r="G1118" s="7">
        <v>2.42</v>
      </c>
      <c r="H1118" t="s">
        <v>331</v>
      </c>
      <c r="I1118" t="s">
        <v>27</v>
      </c>
      <c r="J1118" s="15" t="s">
        <v>332</v>
      </c>
      <c r="K1118" t="s">
        <v>2760</v>
      </c>
      <c r="L1118" s="7">
        <v>53.766569673456189</v>
      </c>
      <c r="M1118" s="7">
        <v>52.996088485685178</v>
      </c>
      <c r="N1118" s="9">
        <v>0.98566988386184162</v>
      </c>
    </row>
    <row r="1119" spans="1:23" s="16" customFormat="1" x14ac:dyDescent="0.25">
      <c r="A1119" s="18" t="s">
        <v>2473</v>
      </c>
      <c r="B1119" s="19" t="s">
        <v>328</v>
      </c>
      <c r="C1119" s="16" t="s">
        <v>2756</v>
      </c>
      <c r="D1119" s="27" t="s">
        <v>2475</v>
      </c>
      <c r="E1119" s="19" t="s">
        <v>25</v>
      </c>
      <c r="F1119" s="17">
        <v>49.13</v>
      </c>
      <c r="G1119" s="17">
        <v>2.42</v>
      </c>
      <c r="H1119" s="16" t="s">
        <v>331</v>
      </c>
      <c r="I1119" s="16" t="s">
        <v>27</v>
      </c>
      <c r="J1119" s="21" t="s">
        <v>332</v>
      </c>
      <c r="K1119" s="16" t="s">
        <v>2761</v>
      </c>
      <c r="L1119" s="17">
        <v>50.53346265761396</v>
      </c>
      <c r="M1119" s="17">
        <v>50.245520470879008</v>
      </c>
      <c r="N1119" s="22">
        <v>0.99430195020107992</v>
      </c>
      <c r="O1119" s="23"/>
      <c r="P1119" s="31"/>
      <c r="Q1119" s="23"/>
      <c r="R1119" s="22"/>
      <c r="S1119" s="17"/>
      <c r="T1119" s="17"/>
      <c r="U1119" s="50"/>
      <c r="W1119"/>
    </row>
    <row r="1120" spans="1:23" x14ac:dyDescent="0.25">
      <c r="A1120" s="5" t="s">
        <v>2762</v>
      </c>
      <c r="C1120" t="s">
        <v>2763</v>
      </c>
      <c r="H1120" t="s">
        <v>331</v>
      </c>
      <c r="I1120" t="s">
        <v>27</v>
      </c>
      <c r="J1120" s="15" t="s">
        <v>332</v>
      </c>
      <c r="K1120" t="s">
        <v>2764</v>
      </c>
      <c r="L1120" s="7">
        <v>3.9181429968956571</v>
      </c>
      <c r="O1120" s="14">
        <v>7.5363439014428351E-15</v>
      </c>
    </row>
    <row r="1121" spans="1:15" x14ac:dyDescent="0.25">
      <c r="A1121" s="5" t="s">
        <v>2762</v>
      </c>
      <c r="C1121" t="s">
        <v>2763</v>
      </c>
      <c r="H1121" t="s">
        <v>331</v>
      </c>
      <c r="I1121" t="s">
        <v>27</v>
      </c>
      <c r="J1121" s="15" t="s">
        <v>332</v>
      </c>
      <c r="K1121" t="s">
        <v>2765</v>
      </c>
      <c r="L1121" s="7">
        <v>2.5986795099104731</v>
      </c>
      <c r="O1121" s="14">
        <v>9.886039654563024E-16</v>
      </c>
    </row>
    <row r="1122" spans="1:15" x14ac:dyDescent="0.25">
      <c r="A1122" s="5" t="s">
        <v>2762</v>
      </c>
      <c r="C1122" t="s">
        <v>2763</v>
      </c>
      <c r="H1122" t="s">
        <v>331</v>
      </c>
      <c r="I1122" t="s">
        <v>27</v>
      </c>
      <c r="J1122" s="15" t="s">
        <v>332</v>
      </c>
      <c r="K1122" t="s">
        <v>2766</v>
      </c>
      <c r="L1122" s="7">
        <v>4.8316556742882373</v>
      </c>
      <c r="O1122" s="14">
        <v>9.9946475899202628E-16</v>
      </c>
    </row>
    <row r="1123" spans="1:15" x14ac:dyDescent="0.25">
      <c r="A1123" s="5" t="s">
        <v>2762</v>
      </c>
      <c r="C1123" t="s">
        <v>2763</v>
      </c>
      <c r="H1123" t="s">
        <v>331</v>
      </c>
      <c r="I1123" t="s">
        <v>27</v>
      </c>
      <c r="J1123" s="15" t="s">
        <v>332</v>
      </c>
      <c r="K1123" t="s">
        <v>2767</v>
      </c>
      <c r="L1123" s="7">
        <v>3.7712343641180035</v>
      </c>
      <c r="O1123" s="14">
        <v>1.0692823419423444E-15</v>
      </c>
    </row>
    <row r="1124" spans="1:15" x14ac:dyDescent="0.25">
      <c r="A1124" s="5" t="s">
        <v>2762</v>
      </c>
      <c r="C1124" t="s">
        <v>2763</v>
      </c>
      <c r="H1124" t="s">
        <v>331</v>
      </c>
      <c r="I1124" t="s">
        <v>27</v>
      </c>
      <c r="J1124" s="15" t="s">
        <v>332</v>
      </c>
      <c r="K1124" t="s">
        <v>2768</v>
      </c>
      <c r="L1124" s="7">
        <v>4.7222938093984812</v>
      </c>
      <c r="O1124" s="14">
        <v>3.5628419107684923E-15</v>
      </c>
    </row>
    <row r="1125" spans="1:15" x14ac:dyDescent="0.25">
      <c r="A1125" s="5" t="s">
        <v>2762</v>
      </c>
      <c r="C1125" t="s">
        <v>2763</v>
      </c>
      <c r="H1125" t="s">
        <v>331</v>
      </c>
      <c r="I1125" t="s">
        <v>27</v>
      </c>
      <c r="J1125" s="15" t="s">
        <v>332</v>
      </c>
      <c r="K1125" t="s">
        <v>2769</v>
      </c>
      <c r="L1125" s="7">
        <v>6.2277393983699803</v>
      </c>
      <c r="O1125" s="14">
        <v>1.5532561320586658E-14</v>
      </c>
    </row>
    <row r="1126" spans="1:15" x14ac:dyDescent="0.25">
      <c r="A1126" s="5" t="s">
        <v>2762</v>
      </c>
      <c r="C1126" t="s">
        <v>2763</v>
      </c>
      <c r="H1126" t="s">
        <v>331</v>
      </c>
      <c r="I1126" t="s">
        <v>27</v>
      </c>
      <c r="J1126" s="15" t="s">
        <v>332</v>
      </c>
      <c r="K1126" t="s">
        <v>2770</v>
      </c>
      <c r="L1126" s="7">
        <v>3.6422210621637863</v>
      </c>
      <c r="O1126" s="14">
        <v>1.3310239865391482E-15</v>
      </c>
    </row>
    <row r="1127" spans="1:15" x14ac:dyDescent="0.25">
      <c r="A1127" s="5" t="s">
        <v>2762</v>
      </c>
      <c r="C1127" t="s">
        <v>2763</v>
      </c>
      <c r="H1127" t="s">
        <v>331</v>
      </c>
      <c r="I1127" t="s">
        <v>27</v>
      </c>
      <c r="J1127" s="15" t="s">
        <v>332</v>
      </c>
      <c r="K1127" t="s">
        <v>2771</v>
      </c>
      <c r="L1127" s="7">
        <v>40.935764331754065</v>
      </c>
      <c r="O1127" s="14">
        <v>3.3746533310848592E-13</v>
      </c>
    </row>
    <row r="1128" spans="1:15" x14ac:dyDescent="0.25">
      <c r="A1128" s="5" t="s">
        <v>2762</v>
      </c>
      <c r="C1128" t="s">
        <v>2763</v>
      </c>
      <c r="H1128" t="s">
        <v>331</v>
      </c>
      <c r="I1128" t="s">
        <v>27</v>
      </c>
      <c r="J1128" s="15" t="s">
        <v>332</v>
      </c>
      <c r="K1128" t="s">
        <v>2772</v>
      </c>
      <c r="L1128" s="7">
        <v>40.69299111582567</v>
      </c>
      <c r="O1128" s="14">
        <v>1.10047777111906E-11</v>
      </c>
    </row>
    <row r="1129" spans="1:15" x14ac:dyDescent="0.25">
      <c r="A1129" s="5" t="s">
        <v>2762</v>
      </c>
      <c r="C1129" t="s">
        <v>2763</v>
      </c>
      <c r="H1129" t="s">
        <v>331</v>
      </c>
      <c r="I1129" t="s">
        <v>27</v>
      </c>
      <c r="J1129" s="15" t="s">
        <v>332</v>
      </c>
      <c r="K1129" t="s">
        <v>2773</v>
      </c>
      <c r="L1129" s="7">
        <v>46.580764434129115</v>
      </c>
      <c r="O1129" s="14">
        <v>1.1433513854439435E-11</v>
      </c>
    </row>
    <row r="1130" spans="1:15" x14ac:dyDescent="0.25">
      <c r="A1130" s="5" t="s">
        <v>2762</v>
      </c>
      <c r="C1130" t="s">
        <v>2763</v>
      </c>
      <c r="H1130" t="s">
        <v>331</v>
      </c>
      <c r="I1130" t="s">
        <v>27</v>
      </c>
      <c r="J1130" s="15" t="s">
        <v>332</v>
      </c>
      <c r="K1130" t="s">
        <v>2774</v>
      </c>
      <c r="L1130" s="7">
        <v>35.050195070422305</v>
      </c>
      <c r="O1130" s="14">
        <v>1.0715085556150061E-12</v>
      </c>
    </row>
    <row r="1131" spans="1:15" x14ac:dyDescent="0.25">
      <c r="A1131" s="5" t="s">
        <v>2762</v>
      </c>
      <c r="C1131" t="s">
        <v>2763</v>
      </c>
      <c r="H1131" t="s">
        <v>331</v>
      </c>
      <c r="I1131" t="s">
        <v>27</v>
      </c>
      <c r="J1131" s="15" t="s">
        <v>332</v>
      </c>
      <c r="K1131" t="s">
        <v>2775</v>
      </c>
      <c r="L1131" s="7">
        <v>36.668720911928474</v>
      </c>
      <c r="O1131" s="14">
        <v>1.1142472622973016E-11</v>
      </c>
    </row>
    <row r="1132" spans="1:15" x14ac:dyDescent="0.25">
      <c r="A1132" s="5" t="s">
        <v>2762</v>
      </c>
      <c r="C1132" t="s">
        <v>2763</v>
      </c>
      <c r="H1132" t="s">
        <v>331</v>
      </c>
      <c r="I1132" t="s">
        <v>27</v>
      </c>
      <c r="J1132" s="15" t="s">
        <v>332</v>
      </c>
      <c r="K1132" t="s">
        <v>2776</v>
      </c>
      <c r="L1132" s="7">
        <v>37.587661511747115</v>
      </c>
      <c r="O1132" s="14">
        <v>2.446050707050295E-13</v>
      </c>
    </row>
    <row r="1133" spans="1:15" x14ac:dyDescent="0.25">
      <c r="A1133" s="5" t="s">
        <v>2762</v>
      </c>
      <c r="C1133" t="s">
        <v>2763</v>
      </c>
      <c r="H1133" t="s">
        <v>331</v>
      </c>
      <c r="I1133" t="s">
        <v>27</v>
      </c>
      <c r="J1133" s="15" t="s">
        <v>332</v>
      </c>
      <c r="K1133" t="s">
        <v>2777</v>
      </c>
      <c r="L1133" s="7">
        <v>42.500625590216757</v>
      </c>
      <c r="O1133" s="14">
        <v>7.3420846231333195E-12</v>
      </c>
    </row>
    <row r="1134" spans="1:15" x14ac:dyDescent="0.25">
      <c r="A1134" s="5" t="s">
        <v>2762</v>
      </c>
      <c r="C1134" t="s">
        <v>2778</v>
      </c>
      <c r="H1134" t="s">
        <v>331</v>
      </c>
      <c r="I1134" t="s">
        <v>27</v>
      </c>
      <c r="J1134" s="15" t="s">
        <v>332</v>
      </c>
      <c r="K1134" t="s">
        <v>2779</v>
      </c>
      <c r="L1134" s="7">
        <v>32.156095802853343</v>
      </c>
      <c r="O1134" s="14">
        <v>3.2819612112794223E-15</v>
      </c>
    </row>
    <row r="1135" spans="1:15" x14ac:dyDescent="0.25">
      <c r="A1135" s="5" t="s">
        <v>2762</v>
      </c>
      <c r="C1135" t="s">
        <v>2778</v>
      </c>
      <c r="H1135" t="s">
        <v>331</v>
      </c>
      <c r="I1135" t="s">
        <v>27</v>
      </c>
      <c r="J1135" s="15" t="s">
        <v>332</v>
      </c>
      <c r="K1135" t="s">
        <v>2780</v>
      </c>
      <c r="L1135" s="7">
        <v>43.671573081401249</v>
      </c>
      <c r="O1135" s="14">
        <v>1.7058166531909493E-15</v>
      </c>
    </row>
    <row r="1136" spans="1:15" x14ac:dyDescent="0.25">
      <c r="A1136" s="5" t="s">
        <v>2762</v>
      </c>
      <c r="C1136" t="s">
        <v>2778</v>
      </c>
      <c r="H1136" t="s">
        <v>331</v>
      </c>
      <c r="I1136" t="s">
        <v>27</v>
      </c>
      <c r="J1136" s="15" t="s">
        <v>332</v>
      </c>
      <c r="K1136" t="s">
        <v>2781</v>
      </c>
      <c r="L1136" s="7">
        <v>27.361708167419131</v>
      </c>
      <c r="O1136" s="14">
        <v>3.8233944406973751E-15</v>
      </c>
    </row>
    <row r="1137" spans="1:15" x14ac:dyDescent="0.25">
      <c r="A1137" s="5" t="s">
        <v>2762</v>
      </c>
      <c r="C1137" t="s">
        <v>2778</v>
      </c>
      <c r="H1137" t="s">
        <v>331</v>
      </c>
      <c r="I1137" t="s">
        <v>27</v>
      </c>
      <c r="J1137" s="15" t="s">
        <v>332</v>
      </c>
      <c r="K1137" t="s">
        <v>2782</v>
      </c>
      <c r="L1137" s="7">
        <v>25.786739789864754</v>
      </c>
      <c r="O1137" s="14">
        <v>2.4717003192375622E-15</v>
      </c>
    </row>
    <row r="1138" spans="1:15" x14ac:dyDescent="0.25">
      <c r="A1138" s="5" t="s">
        <v>2762</v>
      </c>
      <c r="C1138" t="s">
        <v>2778</v>
      </c>
      <c r="H1138" t="s">
        <v>331</v>
      </c>
      <c r="I1138" t="s">
        <v>27</v>
      </c>
      <c r="J1138" s="15" t="s">
        <v>332</v>
      </c>
      <c r="K1138" t="s">
        <v>2783</v>
      </c>
      <c r="L1138" s="7">
        <v>30.336595282867407</v>
      </c>
      <c r="O1138" s="14">
        <v>3.5272558513976335E-15</v>
      </c>
    </row>
    <row r="1139" spans="1:15" x14ac:dyDescent="0.25">
      <c r="A1139" s="5" t="s">
        <v>2762</v>
      </c>
      <c r="C1139" t="s">
        <v>2778</v>
      </c>
      <c r="H1139" t="s">
        <v>331</v>
      </c>
      <c r="I1139" t="s">
        <v>27</v>
      </c>
      <c r="J1139" s="15" t="s">
        <v>332</v>
      </c>
      <c r="K1139" t="s">
        <v>2784</v>
      </c>
      <c r="L1139" s="7">
        <v>30.591972184170192</v>
      </c>
      <c r="O1139" s="14">
        <v>7.7707192460165438E-15</v>
      </c>
    </row>
    <row r="1140" spans="1:15" x14ac:dyDescent="0.25">
      <c r="A1140" s="5" t="s">
        <v>2762</v>
      </c>
      <c r="C1140" t="s">
        <v>2778</v>
      </c>
      <c r="H1140" t="s">
        <v>331</v>
      </c>
      <c r="I1140" t="s">
        <v>27</v>
      </c>
      <c r="J1140" s="15" t="s">
        <v>332</v>
      </c>
      <c r="K1140" t="s">
        <v>2785</v>
      </c>
      <c r="L1140" s="7">
        <v>22.880926744306596</v>
      </c>
      <c r="O1140" s="14">
        <v>1.4758230140038815E-15</v>
      </c>
    </row>
    <row r="1141" spans="1:15" x14ac:dyDescent="0.25">
      <c r="A1141" s="5" t="s">
        <v>2762</v>
      </c>
      <c r="C1141" t="s">
        <v>2778</v>
      </c>
      <c r="H1141" t="s">
        <v>331</v>
      </c>
      <c r="I1141" t="s">
        <v>27</v>
      </c>
      <c r="J1141" s="15" t="s">
        <v>332</v>
      </c>
      <c r="K1141" t="s">
        <v>2786</v>
      </c>
      <c r="L1141" s="7">
        <v>22.242483565360704</v>
      </c>
      <c r="O1141" s="14">
        <v>6.2247842100648035E-15</v>
      </c>
    </row>
    <row r="1142" spans="1:15" x14ac:dyDescent="0.25">
      <c r="A1142" s="5" t="s">
        <v>2762</v>
      </c>
      <c r="C1142" t="s">
        <v>2778</v>
      </c>
      <c r="H1142" t="s">
        <v>331</v>
      </c>
      <c r="I1142" t="s">
        <v>27</v>
      </c>
      <c r="J1142" s="15" t="s">
        <v>332</v>
      </c>
      <c r="K1142" t="s">
        <v>2787</v>
      </c>
      <c r="L1142" s="7">
        <v>25.375351303613868</v>
      </c>
      <c r="O1142" s="14">
        <v>2.8134121535768027E-15</v>
      </c>
    </row>
    <row r="1143" spans="1:15" x14ac:dyDescent="0.25">
      <c r="A1143" s="5" t="s">
        <v>2762</v>
      </c>
      <c r="C1143" t="s">
        <v>2778</v>
      </c>
      <c r="H1143" t="s">
        <v>331</v>
      </c>
      <c r="I1143" t="s">
        <v>27</v>
      </c>
      <c r="J1143" s="15" t="s">
        <v>332</v>
      </c>
      <c r="K1143" t="s">
        <v>2788</v>
      </c>
      <c r="L1143" s="7">
        <v>28.089426369183514</v>
      </c>
      <c r="O1143" s="14">
        <v>3.890352893765798E-15</v>
      </c>
    </row>
    <row r="1144" spans="1:15" x14ac:dyDescent="0.25">
      <c r="A1144" s="5" t="s">
        <v>2762</v>
      </c>
      <c r="C1144" t="s">
        <v>2778</v>
      </c>
      <c r="H1144" t="s">
        <v>331</v>
      </c>
      <c r="I1144" t="s">
        <v>27</v>
      </c>
      <c r="J1144" s="15" t="s">
        <v>332</v>
      </c>
      <c r="K1144" t="s">
        <v>2789</v>
      </c>
      <c r="L1144" s="7">
        <v>30.861130327533516</v>
      </c>
      <c r="O1144" s="14">
        <v>2.8986459589791716E-15</v>
      </c>
    </row>
    <row r="1145" spans="1:15" x14ac:dyDescent="0.25">
      <c r="A1145" s="5" t="s">
        <v>2762</v>
      </c>
      <c r="C1145" t="s">
        <v>2778</v>
      </c>
      <c r="H1145" t="s">
        <v>331</v>
      </c>
      <c r="I1145" t="s">
        <v>27</v>
      </c>
      <c r="J1145" s="15" t="s">
        <v>332</v>
      </c>
      <c r="K1145" t="s">
        <v>2790</v>
      </c>
      <c r="L1145" s="7">
        <v>33.700094598217632</v>
      </c>
      <c r="O1145" s="14">
        <v>4.9093393318091921E-15</v>
      </c>
    </row>
    <row r="1146" spans="1:15" x14ac:dyDescent="0.25">
      <c r="A1146" s="5" t="s">
        <v>2762</v>
      </c>
      <c r="C1146" t="s">
        <v>2778</v>
      </c>
      <c r="H1146" t="s">
        <v>331</v>
      </c>
      <c r="I1146" t="s">
        <v>27</v>
      </c>
      <c r="J1146" s="15" t="s">
        <v>332</v>
      </c>
      <c r="K1146" t="s">
        <v>2791</v>
      </c>
      <c r="L1146" s="7">
        <v>23.388094572438689</v>
      </c>
      <c r="O1146" s="14">
        <v>2.9649723569250073E-15</v>
      </c>
    </row>
    <row r="1147" spans="1:15" x14ac:dyDescent="0.25">
      <c r="A1147" s="5" t="s">
        <v>2762</v>
      </c>
      <c r="C1147" t="s">
        <v>2778</v>
      </c>
      <c r="H1147" t="s">
        <v>331</v>
      </c>
      <c r="I1147" t="s">
        <v>27</v>
      </c>
      <c r="J1147" s="15" t="s">
        <v>332</v>
      </c>
      <c r="K1147" t="s">
        <v>2792</v>
      </c>
      <c r="L1147" s="7">
        <v>18.128254139953015</v>
      </c>
      <c r="O1147" s="14">
        <v>2.9314688710532075E-15</v>
      </c>
    </row>
    <row r="1148" spans="1:15" x14ac:dyDescent="0.25">
      <c r="A1148" s="5" t="s">
        <v>2762</v>
      </c>
      <c r="C1148" t="s">
        <v>2778</v>
      </c>
      <c r="H1148" t="s">
        <v>331</v>
      </c>
      <c r="I1148" t="s">
        <v>27</v>
      </c>
      <c r="J1148" s="15" t="s">
        <v>332</v>
      </c>
      <c r="K1148" t="s">
        <v>2793</v>
      </c>
      <c r="L1148" s="7">
        <v>17.255828629271576</v>
      </c>
      <c r="O1148" s="14">
        <v>1.3966425073774948E-14</v>
      </c>
    </row>
    <row r="1149" spans="1:15" x14ac:dyDescent="0.25">
      <c r="A1149" s="5" t="s">
        <v>2762</v>
      </c>
      <c r="C1149" t="s">
        <v>2778</v>
      </c>
      <c r="H1149" t="s">
        <v>331</v>
      </c>
      <c r="I1149" t="s">
        <v>27</v>
      </c>
      <c r="J1149" s="15" t="s">
        <v>332</v>
      </c>
      <c r="K1149" t="s">
        <v>2794</v>
      </c>
      <c r="L1149" s="7">
        <v>24.276589323628116</v>
      </c>
      <c r="O1149" s="14">
        <v>2.738121667594803E-14</v>
      </c>
    </row>
    <row r="1150" spans="1:15" x14ac:dyDescent="0.25">
      <c r="A1150" s="5" t="s">
        <v>2762</v>
      </c>
      <c r="C1150" t="s">
        <v>2778</v>
      </c>
      <c r="H1150" t="s">
        <v>331</v>
      </c>
      <c r="I1150" t="s">
        <v>27</v>
      </c>
      <c r="J1150" s="15" t="s">
        <v>332</v>
      </c>
      <c r="K1150" t="s">
        <v>2795</v>
      </c>
      <c r="L1150" s="7">
        <v>25.658471669356341</v>
      </c>
      <c r="O1150" s="14">
        <v>4.776009676743318E-15</v>
      </c>
    </row>
    <row r="1151" spans="1:15" x14ac:dyDescent="0.25">
      <c r="A1151" s="5" t="s">
        <v>2762</v>
      </c>
      <c r="C1151" t="s">
        <v>2778</v>
      </c>
      <c r="H1151" t="s">
        <v>331</v>
      </c>
      <c r="I1151" t="s">
        <v>27</v>
      </c>
      <c r="J1151" s="15" t="s">
        <v>332</v>
      </c>
      <c r="K1151" t="s">
        <v>2796</v>
      </c>
      <c r="L1151" s="7">
        <v>28.990436338519508</v>
      </c>
      <c r="O1151" s="14">
        <v>1.6806209786346166E-14</v>
      </c>
    </row>
    <row r="1152" spans="1:15" x14ac:dyDescent="0.25">
      <c r="A1152" s="5" t="s">
        <v>2762</v>
      </c>
      <c r="C1152" t="s">
        <v>2778</v>
      </c>
      <c r="H1152" t="s">
        <v>331</v>
      </c>
      <c r="I1152" t="s">
        <v>27</v>
      </c>
      <c r="J1152" s="15" t="s">
        <v>332</v>
      </c>
      <c r="K1152" t="s">
        <v>2797</v>
      </c>
      <c r="L1152" s="7">
        <v>25.434524480619991</v>
      </c>
      <c r="O1152" s="14">
        <v>3.9329603297358547E-14</v>
      </c>
    </row>
    <row r="1153" spans="1:23" x14ac:dyDescent="0.25">
      <c r="A1153" s="5" t="s">
        <v>2762</v>
      </c>
      <c r="C1153" t="s">
        <v>2778</v>
      </c>
      <c r="H1153" t="s">
        <v>331</v>
      </c>
      <c r="I1153" t="s">
        <v>27</v>
      </c>
      <c r="J1153" s="15" t="s">
        <v>332</v>
      </c>
      <c r="K1153" t="s">
        <v>2798</v>
      </c>
      <c r="L1153" s="7">
        <v>24.812407944715474</v>
      </c>
      <c r="O1153" s="14">
        <v>4.7785419514650648E-15</v>
      </c>
    </row>
    <row r="1154" spans="1:23" x14ac:dyDescent="0.25">
      <c r="A1154" s="5" t="s">
        <v>2762</v>
      </c>
      <c r="C1154" t="s">
        <v>2778</v>
      </c>
      <c r="H1154" t="s">
        <v>331</v>
      </c>
      <c r="I1154" t="s">
        <v>27</v>
      </c>
      <c r="J1154" s="15" t="s">
        <v>332</v>
      </c>
      <c r="K1154" t="s">
        <v>2799</v>
      </c>
      <c r="L1154" s="7">
        <v>19.106429203983655</v>
      </c>
      <c r="O1154" s="14">
        <v>3.8055836315514243E-15</v>
      </c>
    </row>
    <row r="1155" spans="1:23" x14ac:dyDescent="0.25">
      <c r="A1155" s="5" t="s">
        <v>2762</v>
      </c>
      <c r="C1155" t="s">
        <v>2778</v>
      </c>
      <c r="H1155" t="s">
        <v>331</v>
      </c>
      <c r="I1155" t="s">
        <v>27</v>
      </c>
      <c r="J1155" s="15" t="s">
        <v>332</v>
      </c>
      <c r="K1155" t="s">
        <v>2800</v>
      </c>
      <c r="L1155" s="7">
        <v>21.876392506395437</v>
      </c>
      <c r="O1155" s="14">
        <v>3.751752751928067E-14</v>
      </c>
    </row>
    <row r="1156" spans="1:23" x14ac:dyDescent="0.25">
      <c r="A1156" s="5" t="s">
        <v>2762</v>
      </c>
      <c r="C1156" t="s">
        <v>2778</v>
      </c>
      <c r="H1156" t="s">
        <v>331</v>
      </c>
      <c r="I1156" t="s">
        <v>27</v>
      </c>
      <c r="J1156" s="15" t="s">
        <v>332</v>
      </c>
      <c r="K1156" t="s">
        <v>2801</v>
      </c>
      <c r="L1156" s="7">
        <v>4.0877176769333108</v>
      </c>
      <c r="O1156" s="14">
        <v>1.1021070811782557E-15</v>
      </c>
    </row>
    <row r="1157" spans="1:23" x14ac:dyDescent="0.25">
      <c r="A1157" s="5" t="s">
        <v>2762</v>
      </c>
      <c r="C1157" t="s">
        <v>2778</v>
      </c>
      <c r="H1157" t="s">
        <v>331</v>
      </c>
      <c r="I1157" t="s">
        <v>27</v>
      </c>
      <c r="J1157" s="15" t="s">
        <v>332</v>
      </c>
      <c r="K1157" t="s">
        <v>2802</v>
      </c>
      <c r="L1157" s="7">
        <v>13.820918177838781</v>
      </c>
      <c r="O1157" s="14">
        <v>2.2511348173187125E-15</v>
      </c>
    </row>
    <row r="1158" spans="1:23" x14ac:dyDescent="0.25">
      <c r="A1158" s="5" t="s">
        <v>2762</v>
      </c>
      <c r="C1158" t="s">
        <v>2778</v>
      </c>
      <c r="H1158" t="s">
        <v>331</v>
      </c>
      <c r="I1158" t="s">
        <v>27</v>
      </c>
      <c r="J1158" s="15" t="s">
        <v>332</v>
      </c>
      <c r="K1158" t="s">
        <v>2803</v>
      </c>
      <c r="L1158" s="7">
        <v>12.74886820503065</v>
      </c>
      <c r="O1158" s="14">
        <v>1.5272055447062854E-15</v>
      </c>
    </row>
    <row r="1159" spans="1:23" x14ac:dyDescent="0.25">
      <c r="A1159" s="5" t="s">
        <v>2762</v>
      </c>
      <c r="C1159" t="s">
        <v>2778</v>
      </c>
      <c r="H1159" t="s">
        <v>331</v>
      </c>
      <c r="I1159" t="s">
        <v>27</v>
      </c>
      <c r="J1159" s="15" t="s">
        <v>332</v>
      </c>
      <c r="K1159" t="s">
        <v>2804</v>
      </c>
      <c r="L1159" s="7">
        <v>16.102814577796753</v>
      </c>
      <c r="O1159" s="14">
        <v>3.2630145204662773E-15</v>
      </c>
    </row>
    <row r="1160" spans="1:23" x14ac:dyDescent="0.25">
      <c r="A1160" s="5" t="s">
        <v>2762</v>
      </c>
      <c r="C1160" t="s">
        <v>2778</v>
      </c>
      <c r="H1160" t="s">
        <v>331</v>
      </c>
      <c r="I1160" t="s">
        <v>27</v>
      </c>
      <c r="J1160" s="15" t="s">
        <v>332</v>
      </c>
      <c r="K1160" t="s">
        <v>2805</v>
      </c>
      <c r="L1160" s="7">
        <v>15.250360539609142</v>
      </c>
      <c r="O1160" s="14">
        <v>6.9931444489468832E-15</v>
      </c>
    </row>
    <row r="1161" spans="1:23" x14ac:dyDescent="0.25">
      <c r="A1161" s="5" t="s">
        <v>2762</v>
      </c>
      <c r="C1161" t="s">
        <v>2778</v>
      </c>
      <c r="H1161" t="s">
        <v>331</v>
      </c>
      <c r="I1161" t="s">
        <v>27</v>
      </c>
      <c r="J1161" s="15" t="s">
        <v>332</v>
      </c>
      <c r="K1161" t="s">
        <v>2806</v>
      </c>
      <c r="L1161" s="7">
        <v>12.906948668120288</v>
      </c>
      <c r="O1161" s="14">
        <v>1.381703940417748E-15</v>
      </c>
    </row>
    <row r="1162" spans="1:23" x14ac:dyDescent="0.25">
      <c r="A1162" s="5" t="s">
        <v>2762</v>
      </c>
      <c r="C1162" t="s">
        <v>2778</v>
      </c>
      <c r="H1162" t="s">
        <v>331</v>
      </c>
      <c r="I1162" t="s">
        <v>27</v>
      </c>
      <c r="J1162" s="15" t="s">
        <v>332</v>
      </c>
      <c r="K1162" t="s">
        <v>2807</v>
      </c>
      <c r="L1162" s="7">
        <v>12.496904380455465</v>
      </c>
      <c r="O1162" s="14">
        <v>1.5032441604277415E-15</v>
      </c>
    </row>
    <row r="1163" spans="1:23" s="16" customFormat="1" x14ac:dyDescent="0.25">
      <c r="A1163" s="18" t="s">
        <v>2762</v>
      </c>
      <c r="B1163" s="19"/>
      <c r="C1163" s="16" t="s">
        <v>2778</v>
      </c>
      <c r="D1163" s="48"/>
      <c r="E1163" s="19"/>
      <c r="F1163" s="17"/>
      <c r="G1163" s="17"/>
      <c r="H1163" s="16" t="s">
        <v>331</v>
      </c>
      <c r="I1163" s="16" t="s">
        <v>27</v>
      </c>
      <c r="J1163" s="21" t="s">
        <v>332</v>
      </c>
      <c r="K1163" s="16" t="s">
        <v>2808</v>
      </c>
      <c r="L1163" s="17">
        <v>14.289847049444715</v>
      </c>
      <c r="M1163" s="17"/>
      <c r="N1163" s="22"/>
      <c r="O1163" s="23">
        <v>1.8201476039273111E-15</v>
      </c>
      <c r="P1163" s="31"/>
      <c r="Q1163" s="23"/>
      <c r="R1163" s="22"/>
      <c r="S1163" s="17"/>
      <c r="T1163" s="17"/>
      <c r="U1163" s="50"/>
      <c r="W1163"/>
    </row>
    <row r="1164" spans="1:23" x14ac:dyDescent="0.25">
      <c r="A1164" s="5" t="s">
        <v>2809</v>
      </c>
      <c r="B1164" s="1" t="s">
        <v>1916</v>
      </c>
      <c r="C1164" t="s">
        <v>2810</v>
      </c>
      <c r="D1164" s="26" t="s">
        <v>2811</v>
      </c>
      <c r="E1164" s="1" t="s">
        <v>25</v>
      </c>
      <c r="F1164" s="7">
        <v>50.88</v>
      </c>
      <c r="G1164" s="7">
        <v>3.125</v>
      </c>
      <c r="H1164" t="s">
        <v>26</v>
      </c>
      <c r="I1164" t="s">
        <v>27</v>
      </c>
      <c r="J1164" s="15" t="s">
        <v>28</v>
      </c>
      <c r="K1164" t="s">
        <v>2812</v>
      </c>
      <c r="L1164" s="7">
        <v>47.599999999999994</v>
      </c>
      <c r="M1164" s="7">
        <v>44.899999999999991</v>
      </c>
      <c r="N1164" s="9">
        <v>0.94327731092436973</v>
      </c>
      <c r="O1164" s="14">
        <v>4.0600000000000001E-12</v>
      </c>
    </row>
    <row r="1165" spans="1:23" x14ac:dyDescent="0.25">
      <c r="A1165" s="5" t="s">
        <v>2809</v>
      </c>
      <c r="B1165" s="1" t="s">
        <v>1916</v>
      </c>
      <c r="C1165" t="s">
        <v>2810</v>
      </c>
      <c r="D1165" s="26" t="s">
        <v>2811</v>
      </c>
      <c r="E1165" s="1" t="s">
        <v>25</v>
      </c>
      <c r="F1165" s="7">
        <v>50.88</v>
      </c>
      <c r="G1165" s="7">
        <v>3.125</v>
      </c>
      <c r="H1165" t="s">
        <v>26</v>
      </c>
      <c r="I1165" t="s">
        <v>27</v>
      </c>
      <c r="J1165" s="15" t="s">
        <v>28</v>
      </c>
      <c r="K1165" t="s">
        <v>2813</v>
      </c>
      <c r="L1165" s="7">
        <v>53.7</v>
      </c>
      <c r="M1165" s="7">
        <v>53.7</v>
      </c>
      <c r="N1165" s="9">
        <v>1</v>
      </c>
      <c r="O1165" s="14">
        <v>6.1999999999999994E-12</v>
      </c>
    </row>
    <row r="1166" spans="1:23" x14ac:dyDescent="0.25">
      <c r="A1166" s="5" t="s">
        <v>2809</v>
      </c>
      <c r="B1166" s="1" t="s">
        <v>1916</v>
      </c>
      <c r="C1166" t="s">
        <v>2810</v>
      </c>
      <c r="D1166" s="26" t="s">
        <v>2811</v>
      </c>
      <c r="E1166" s="1" t="s">
        <v>25</v>
      </c>
      <c r="F1166" s="7">
        <v>50.88</v>
      </c>
      <c r="G1166" s="7">
        <v>3.125</v>
      </c>
      <c r="H1166" t="s">
        <v>26</v>
      </c>
      <c r="I1166" t="s">
        <v>27</v>
      </c>
      <c r="J1166" s="15" t="s">
        <v>28</v>
      </c>
      <c r="K1166" t="s">
        <v>2814</v>
      </c>
      <c r="L1166" s="7">
        <v>65.2</v>
      </c>
      <c r="M1166" s="7">
        <v>63.7</v>
      </c>
      <c r="N1166" s="9">
        <v>0.97699386503067487</v>
      </c>
      <c r="O1166" s="14">
        <v>4.97E-12</v>
      </c>
    </row>
    <row r="1167" spans="1:23" x14ac:dyDescent="0.25">
      <c r="A1167" s="5" t="s">
        <v>2809</v>
      </c>
      <c r="B1167" s="1" t="s">
        <v>1916</v>
      </c>
      <c r="C1167" t="s">
        <v>2810</v>
      </c>
      <c r="D1167" s="26" t="s">
        <v>2811</v>
      </c>
      <c r="E1167" s="1" t="s">
        <v>25</v>
      </c>
      <c r="F1167" s="7">
        <v>50.88</v>
      </c>
      <c r="G1167" s="7">
        <v>3.125</v>
      </c>
      <c r="H1167" t="s">
        <v>26</v>
      </c>
      <c r="I1167" t="s">
        <v>27</v>
      </c>
      <c r="J1167" s="15" t="s">
        <v>28</v>
      </c>
      <c r="K1167" t="s">
        <v>2815</v>
      </c>
      <c r="L1167" s="7">
        <v>66.600000000000009</v>
      </c>
      <c r="M1167" s="7">
        <v>64.7</v>
      </c>
      <c r="N1167" s="9">
        <v>0.97147147147147139</v>
      </c>
      <c r="O1167" s="14">
        <v>5.5709999999999994E-11</v>
      </c>
    </row>
    <row r="1168" spans="1:23" x14ac:dyDescent="0.25">
      <c r="A1168" s="5" t="s">
        <v>2809</v>
      </c>
      <c r="B1168" s="1" t="s">
        <v>1916</v>
      </c>
      <c r="C1168" t="s">
        <v>2810</v>
      </c>
      <c r="D1168" s="26" t="s">
        <v>2811</v>
      </c>
      <c r="E1168" s="1" t="s">
        <v>25</v>
      </c>
      <c r="F1168" s="7">
        <v>50.88</v>
      </c>
      <c r="G1168" s="7">
        <v>3.125</v>
      </c>
      <c r="H1168" t="s">
        <v>26</v>
      </c>
      <c r="I1168" t="s">
        <v>27</v>
      </c>
      <c r="J1168" s="15" t="s">
        <v>28</v>
      </c>
      <c r="K1168" t="s">
        <v>2816</v>
      </c>
      <c r="L1168" s="7">
        <v>70.199999999999989</v>
      </c>
      <c r="M1168" s="7">
        <v>65.600000000000009</v>
      </c>
      <c r="N1168" s="9">
        <v>0.93447293447293478</v>
      </c>
      <c r="O1168" s="14">
        <v>8.5369999999999998E-11</v>
      </c>
    </row>
    <row r="1169" spans="1:15" x14ac:dyDescent="0.25">
      <c r="A1169" s="5" t="s">
        <v>2809</v>
      </c>
      <c r="B1169" s="1" t="s">
        <v>1916</v>
      </c>
      <c r="C1169" t="s">
        <v>2810</v>
      </c>
      <c r="D1169" s="26" t="s">
        <v>2811</v>
      </c>
      <c r="E1169" s="1" t="s">
        <v>25</v>
      </c>
      <c r="F1169" s="7">
        <v>50.88</v>
      </c>
      <c r="G1169" s="7">
        <v>3.125</v>
      </c>
      <c r="H1169" t="s">
        <v>26</v>
      </c>
      <c r="I1169" t="s">
        <v>27</v>
      </c>
      <c r="J1169" s="15" t="s">
        <v>28</v>
      </c>
      <c r="K1169" t="s">
        <v>2817</v>
      </c>
      <c r="L1169" s="7">
        <v>74.5</v>
      </c>
      <c r="M1169" s="7">
        <v>70.7</v>
      </c>
      <c r="N1169" s="9">
        <v>0.94899328859060406</v>
      </c>
      <c r="O1169" s="14">
        <v>5.003999999999999E-11</v>
      </c>
    </row>
    <row r="1170" spans="1:15" x14ac:dyDescent="0.25">
      <c r="A1170" s="5" t="s">
        <v>2809</v>
      </c>
      <c r="B1170" s="1" t="s">
        <v>1916</v>
      </c>
      <c r="C1170" t="s">
        <v>2810</v>
      </c>
      <c r="D1170" s="26" t="s">
        <v>2811</v>
      </c>
      <c r="E1170" s="1" t="s">
        <v>25</v>
      </c>
      <c r="F1170" s="7">
        <v>50.88</v>
      </c>
      <c r="G1170" s="7">
        <v>3.125</v>
      </c>
      <c r="H1170" t="s">
        <v>26</v>
      </c>
      <c r="I1170" t="s">
        <v>27</v>
      </c>
      <c r="J1170" s="15" t="s">
        <v>28</v>
      </c>
      <c r="K1170" t="s">
        <v>2818</v>
      </c>
      <c r="L1170" s="7">
        <v>70.399999999999991</v>
      </c>
      <c r="M1170" s="7">
        <v>67.2</v>
      </c>
      <c r="N1170" s="9">
        <v>0.9545454545454547</v>
      </c>
      <c r="O1170" s="14">
        <v>8.8409999999999982E-11</v>
      </c>
    </row>
    <row r="1171" spans="1:15" x14ac:dyDescent="0.25">
      <c r="A1171" s="5" t="s">
        <v>2809</v>
      </c>
      <c r="B1171" s="1" t="s">
        <v>1916</v>
      </c>
      <c r="C1171" t="s">
        <v>2810</v>
      </c>
      <c r="D1171" s="26" t="s">
        <v>2811</v>
      </c>
      <c r="E1171" s="1" t="s">
        <v>25</v>
      </c>
      <c r="F1171" s="7">
        <v>50.88</v>
      </c>
      <c r="G1171" s="7">
        <v>3.125</v>
      </c>
      <c r="H1171" t="s">
        <v>26</v>
      </c>
      <c r="I1171" t="s">
        <v>27</v>
      </c>
      <c r="J1171" s="15" t="s">
        <v>28</v>
      </c>
      <c r="K1171" t="s">
        <v>2819</v>
      </c>
      <c r="L1171" s="7">
        <v>70</v>
      </c>
      <c r="M1171" s="7">
        <v>64.199999999999989</v>
      </c>
      <c r="N1171" s="9">
        <v>0.91714285714285704</v>
      </c>
      <c r="O1171" s="14">
        <v>5.0099999999999994E-11</v>
      </c>
    </row>
    <row r="1172" spans="1:15" x14ac:dyDescent="0.25">
      <c r="A1172" s="5" t="s">
        <v>2809</v>
      </c>
      <c r="B1172" s="1" t="s">
        <v>1916</v>
      </c>
      <c r="C1172" t="s">
        <v>2810</v>
      </c>
      <c r="D1172" s="26" t="s">
        <v>2811</v>
      </c>
      <c r="E1172" s="1" t="s">
        <v>25</v>
      </c>
      <c r="F1172" s="7">
        <v>50.88</v>
      </c>
      <c r="G1172" s="7">
        <v>3.125</v>
      </c>
      <c r="H1172" t="s">
        <v>26</v>
      </c>
      <c r="I1172" t="s">
        <v>27</v>
      </c>
      <c r="J1172" s="15" t="s">
        <v>28</v>
      </c>
      <c r="K1172" t="s">
        <v>2820</v>
      </c>
      <c r="L1172" s="7">
        <v>67.7</v>
      </c>
      <c r="M1172" s="7">
        <v>67.7</v>
      </c>
      <c r="N1172" s="9">
        <v>1</v>
      </c>
      <c r="O1172" s="14">
        <v>1.1306999999999999E-10</v>
      </c>
    </row>
    <row r="1173" spans="1:15" x14ac:dyDescent="0.25">
      <c r="A1173" s="5" t="s">
        <v>2809</v>
      </c>
      <c r="B1173" s="1" t="s">
        <v>1916</v>
      </c>
      <c r="C1173" t="s">
        <v>2810</v>
      </c>
      <c r="D1173" s="26" t="s">
        <v>2811</v>
      </c>
      <c r="E1173" s="1" t="s">
        <v>25</v>
      </c>
      <c r="F1173" s="7">
        <v>50.88</v>
      </c>
      <c r="G1173" s="7">
        <v>3.125</v>
      </c>
      <c r="H1173" t="s">
        <v>26</v>
      </c>
      <c r="I1173" t="s">
        <v>27</v>
      </c>
      <c r="J1173" s="15" t="s">
        <v>28</v>
      </c>
      <c r="K1173" t="s">
        <v>2821</v>
      </c>
      <c r="L1173" s="7">
        <v>69.5</v>
      </c>
      <c r="M1173" s="7">
        <v>67.600000000000009</v>
      </c>
      <c r="N1173" s="9">
        <v>0.9726618705035972</v>
      </c>
      <c r="O1173" s="14">
        <v>4.7999999999999997E-12</v>
      </c>
    </row>
    <row r="1174" spans="1:15" x14ac:dyDescent="0.25">
      <c r="A1174" s="5" t="s">
        <v>2809</v>
      </c>
      <c r="B1174" s="1" t="s">
        <v>1916</v>
      </c>
      <c r="C1174" t="s">
        <v>2810</v>
      </c>
      <c r="D1174" s="26" t="s">
        <v>2811</v>
      </c>
      <c r="E1174" s="1" t="s">
        <v>25</v>
      </c>
      <c r="F1174" s="7">
        <v>50.88</v>
      </c>
      <c r="G1174" s="7">
        <v>3.125</v>
      </c>
      <c r="H1174" t="s">
        <v>26</v>
      </c>
      <c r="I1174" t="s">
        <v>27</v>
      </c>
      <c r="J1174" s="15" t="s">
        <v>28</v>
      </c>
      <c r="K1174" t="s">
        <v>2822</v>
      </c>
      <c r="L1174" s="7">
        <v>60.3</v>
      </c>
      <c r="M1174" s="7">
        <v>57.4</v>
      </c>
      <c r="N1174" s="9">
        <v>0.95190713101160862</v>
      </c>
      <c r="O1174" s="14">
        <v>5.1169999999999996E-11</v>
      </c>
    </row>
    <row r="1175" spans="1:15" x14ac:dyDescent="0.25">
      <c r="A1175" s="5" t="s">
        <v>2809</v>
      </c>
      <c r="B1175" s="1" t="s">
        <v>1916</v>
      </c>
      <c r="C1175" t="s">
        <v>2810</v>
      </c>
      <c r="D1175" s="26" t="s">
        <v>2811</v>
      </c>
      <c r="E1175" s="1" t="s">
        <v>25</v>
      </c>
      <c r="F1175" s="7">
        <v>50.88</v>
      </c>
      <c r="G1175" s="7">
        <v>3.125</v>
      </c>
      <c r="H1175" t="s">
        <v>26</v>
      </c>
      <c r="I1175" t="s">
        <v>27</v>
      </c>
      <c r="J1175" s="15" t="s">
        <v>28</v>
      </c>
      <c r="K1175" t="s">
        <v>2823</v>
      </c>
      <c r="L1175" s="7">
        <v>63</v>
      </c>
      <c r="M1175" s="7">
        <v>59.699999999999996</v>
      </c>
      <c r="N1175" s="9">
        <v>0.94761904761904758</v>
      </c>
      <c r="O1175" s="14">
        <v>1.3069999999999998E-11</v>
      </c>
    </row>
    <row r="1176" spans="1:15" x14ac:dyDescent="0.25">
      <c r="A1176" s="5" t="s">
        <v>2809</v>
      </c>
      <c r="B1176" s="1" t="s">
        <v>1916</v>
      </c>
      <c r="C1176" t="s">
        <v>2810</v>
      </c>
      <c r="D1176" s="26" t="s">
        <v>2811</v>
      </c>
      <c r="E1176" s="1" t="s">
        <v>25</v>
      </c>
      <c r="F1176" s="7">
        <v>50.88</v>
      </c>
      <c r="G1176" s="7">
        <v>3.125</v>
      </c>
      <c r="H1176" t="s">
        <v>26</v>
      </c>
      <c r="I1176" t="s">
        <v>27</v>
      </c>
      <c r="J1176" s="15" t="s">
        <v>28</v>
      </c>
      <c r="K1176" t="s">
        <v>2824</v>
      </c>
      <c r="L1176" s="7">
        <v>48.1</v>
      </c>
      <c r="M1176" s="7">
        <v>44.5</v>
      </c>
      <c r="N1176" s="9">
        <v>0.92515592515592515</v>
      </c>
      <c r="O1176" s="14">
        <v>2.6200000000000001E-12</v>
      </c>
    </row>
    <row r="1177" spans="1:15" x14ac:dyDescent="0.25">
      <c r="A1177" s="5" t="s">
        <v>2809</v>
      </c>
      <c r="B1177" s="1" t="s">
        <v>1916</v>
      </c>
      <c r="C1177" t="s">
        <v>2810</v>
      </c>
      <c r="D1177" s="26" t="s">
        <v>2811</v>
      </c>
      <c r="E1177" s="1" t="s">
        <v>25</v>
      </c>
      <c r="F1177" s="7">
        <v>50.88</v>
      </c>
      <c r="G1177" s="7">
        <v>3.125</v>
      </c>
      <c r="H1177" t="s">
        <v>26</v>
      </c>
      <c r="I1177" t="s">
        <v>27</v>
      </c>
      <c r="J1177" s="15" t="s">
        <v>28</v>
      </c>
      <c r="K1177" t="s">
        <v>2825</v>
      </c>
      <c r="L1177" s="7">
        <v>59.5</v>
      </c>
      <c r="M1177" s="7">
        <v>56.79999999999999</v>
      </c>
      <c r="N1177" s="9">
        <v>0.95462184873949563</v>
      </c>
      <c r="O1177" s="14">
        <v>1.4570000000000001E-11</v>
      </c>
    </row>
    <row r="1178" spans="1:15" x14ac:dyDescent="0.25">
      <c r="A1178" s="5" t="s">
        <v>2809</v>
      </c>
      <c r="B1178" s="1" t="s">
        <v>2722</v>
      </c>
      <c r="C1178" t="s">
        <v>2826</v>
      </c>
      <c r="D1178" s="26" t="s">
        <v>2811</v>
      </c>
      <c r="E1178" s="1" t="s">
        <v>2827</v>
      </c>
      <c r="F1178" s="7">
        <v>50.51</v>
      </c>
      <c r="G1178" s="7">
        <v>7.12</v>
      </c>
      <c r="H1178" t="s">
        <v>26</v>
      </c>
      <c r="I1178" t="s">
        <v>27</v>
      </c>
      <c r="J1178" s="15" t="s">
        <v>28</v>
      </c>
      <c r="K1178" t="s">
        <v>2828</v>
      </c>
      <c r="L1178" s="7">
        <v>69.599999999999994</v>
      </c>
      <c r="M1178" s="7">
        <v>69.599999999999994</v>
      </c>
      <c r="N1178" s="9">
        <v>1</v>
      </c>
      <c r="O1178" s="14">
        <v>8.4499999999999989E-12</v>
      </c>
    </row>
    <row r="1179" spans="1:15" x14ac:dyDescent="0.25">
      <c r="A1179" s="5" t="s">
        <v>2809</v>
      </c>
      <c r="B1179" s="1" t="s">
        <v>2722</v>
      </c>
      <c r="C1179" t="s">
        <v>2826</v>
      </c>
      <c r="D1179" s="26" t="s">
        <v>2811</v>
      </c>
      <c r="E1179" s="1" t="s">
        <v>2827</v>
      </c>
      <c r="F1179" s="7">
        <v>50.51</v>
      </c>
      <c r="G1179" s="7">
        <v>7.12</v>
      </c>
      <c r="H1179" t="s">
        <v>26</v>
      </c>
      <c r="I1179" t="s">
        <v>27</v>
      </c>
      <c r="J1179" s="15" t="s">
        <v>28</v>
      </c>
      <c r="K1179" t="s">
        <v>2829</v>
      </c>
      <c r="L1179" s="7">
        <v>78.8</v>
      </c>
      <c r="M1179" s="7">
        <v>77.7</v>
      </c>
      <c r="N1179" s="9">
        <v>0.98604060913705593</v>
      </c>
      <c r="O1179" s="14">
        <v>4.0609999999999996E-11</v>
      </c>
    </row>
    <row r="1180" spans="1:15" x14ac:dyDescent="0.25">
      <c r="A1180" s="5" t="s">
        <v>2809</v>
      </c>
      <c r="B1180" s="1" t="s">
        <v>2722</v>
      </c>
      <c r="C1180" t="s">
        <v>2826</v>
      </c>
      <c r="D1180" s="26" t="s">
        <v>2811</v>
      </c>
      <c r="E1180" s="1" t="s">
        <v>2827</v>
      </c>
      <c r="F1180" s="7">
        <v>50.51</v>
      </c>
      <c r="G1180" s="7">
        <v>7.12</v>
      </c>
      <c r="H1180" t="s">
        <v>26</v>
      </c>
      <c r="I1180" t="s">
        <v>27</v>
      </c>
      <c r="J1180" s="15" t="s">
        <v>28</v>
      </c>
      <c r="K1180" t="s">
        <v>2830</v>
      </c>
      <c r="L1180" s="7">
        <v>50.8</v>
      </c>
      <c r="M1180" s="7">
        <v>47.79999999999999</v>
      </c>
      <c r="N1180" s="9">
        <v>0.94094488188976366</v>
      </c>
      <c r="O1180" s="14">
        <v>1.0399999999999998E-12</v>
      </c>
    </row>
    <row r="1181" spans="1:15" x14ac:dyDescent="0.25">
      <c r="A1181" s="5" t="s">
        <v>2809</v>
      </c>
      <c r="B1181" s="1" t="s">
        <v>2722</v>
      </c>
      <c r="C1181" t="s">
        <v>2826</v>
      </c>
      <c r="D1181" s="26" t="s">
        <v>2811</v>
      </c>
      <c r="E1181" s="1" t="s">
        <v>2827</v>
      </c>
      <c r="F1181" s="7">
        <v>50.51</v>
      </c>
      <c r="G1181" s="7">
        <v>7.12</v>
      </c>
      <c r="H1181" t="s">
        <v>26</v>
      </c>
      <c r="I1181" t="s">
        <v>27</v>
      </c>
      <c r="J1181" s="15" t="s">
        <v>28</v>
      </c>
      <c r="K1181" t="s">
        <v>2831</v>
      </c>
      <c r="L1181" s="7">
        <v>58.5</v>
      </c>
      <c r="M1181" s="7">
        <v>53.6</v>
      </c>
      <c r="N1181" s="9">
        <v>0.9162393162393162</v>
      </c>
      <c r="O1181" s="14">
        <v>5.5500000000000004E-12</v>
      </c>
    </row>
    <row r="1182" spans="1:15" x14ac:dyDescent="0.25">
      <c r="A1182" s="5" t="s">
        <v>2809</v>
      </c>
      <c r="B1182" s="1" t="s">
        <v>2722</v>
      </c>
      <c r="C1182" t="s">
        <v>2826</v>
      </c>
      <c r="D1182" s="26" t="s">
        <v>2811</v>
      </c>
      <c r="E1182" s="1" t="s">
        <v>2827</v>
      </c>
      <c r="F1182" s="7">
        <v>50.51</v>
      </c>
      <c r="G1182" s="7">
        <v>7.12</v>
      </c>
      <c r="H1182" t="s">
        <v>26</v>
      </c>
      <c r="I1182" t="s">
        <v>27</v>
      </c>
      <c r="J1182" s="15" t="s">
        <v>28</v>
      </c>
      <c r="K1182" t="s">
        <v>2832</v>
      </c>
      <c r="L1182" s="7">
        <v>81.99</v>
      </c>
      <c r="M1182" s="7">
        <v>81.99</v>
      </c>
      <c r="N1182" s="9">
        <v>1</v>
      </c>
      <c r="O1182" s="14">
        <v>6.0199999999999996E-11</v>
      </c>
    </row>
    <row r="1183" spans="1:15" x14ac:dyDescent="0.25">
      <c r="A1183" s="5" t="s">
        <v>2809</v>
      </c>
      <c r="B1183" s="1" t="s">
        <v>2722</v>
      </c>
      <c r="C1183" t="s">
        <v>2826</v>
      </c>
      <c r="D1183" s="26" t="s">
        <v>2811</v>
      </c>
      <c r="E1183" s="1" t="s">
        <v>2827</v>
      </c>
      <c r="F1183" s="7">
        <v>50.51</v>
      </c>
      <c r="G1183" s="7">
        <v>7.12</v>
      </c>
      <c r="H1183" t="s">
        <v>26</v>
      </c>
      <c r="I1183" t="s">
        <v>27</v>
      </c>
      <c r="J1183" s="15" t="s">
        <v>28</v>
      </c>
      <c r="K1183" t="s">
        <v>2833</v>
      </c>
      <c r="L1183" s="7">
        <v>72</v>
      </c>
      <c r="M1183" s="7">
        <v>68.5</v>
      </c>
      <c r="N1183" s="9">
        <v>0.95138888888888884</v>
      </c>
      <c r="O1183" s="14">
        <v>2.9350000000000001E-11</v>
      </c>
    </row>
    <row r="1184" spans="1:15" x14ac:dyDescent="0.25">
      <c r="A1184" s="5" t="s">
        <v>2809</v>
      </c>
      <c r="B1184" s="1" t="s">
        <v>2722</v>
      </c>
      <c r="C1184" t="s">
        <v>2826</v>
      </c>
      <c r="D1184" s="26" t="s">
        <v>2811</v>
      </c>
      <c r="E1184" s="1" t="s">
        <v>2827</v>
      </c>
      <c r="F1184" s="7">
        <v>50.51</v>
      </c>
      <c r="G1184" s="7">
        <v>7.12</v>
      </c>
      <c r="H1184" t="s">
        <v>26</v>
      </c>
      <c r="I1184" t="s">
        <v>27</v>
      </c>
      <c r="J1184" s="15" t="s">
        <v>28</v>
      </c>
      <c r="K1184" t="s">
        <v>2834</v>
      </c>
      <c r="L1184" s="7">
        <v>57.099999999999994</v>
      </c>
      <c r="M1184" s="7">
        <v>55.7</v>
      </c>
      <c r="N1184" s="9">
        <v>0.97548161120840648</v>
      </c>
      <c r="O1184" s="14">
        <v>2.2199999999999998E-12</v>
      </c>
    </row>
    <row r="1185" spans="1:23" x14ac:dyDescent="0.25">
      <c r="A1185" s="5" t="s">
        <v>2809</v>
      </c>
      <c r="B1185" s="1" t="s">
        <v>2722</v>
      </c>
      <c r="C1185" t="s">
        <v>2826</v>
      </c>
      <c r="D1185" s="26" t="s">
        <v>2811</v>
      </c>
      <c r="E1185" s="1" t="s">
        <v>2827</v>
      </c>
      <c r="F1185" s="7">
        <v>50.51</v>
      </c>
      <c r="G1185" s="7">
        <v>7.12</v>
      </c>
      <c r="H1185" t="s">
        <v>26</v>
      </c>
      <c r="I1185" t="s">
        <v>27</v>
      </c>
      <c r="J1185" s="15" t="s">
        <v>28</v>
      </c>
      <c r="K1185" t="s">
        <v>2835</v>
      </c>
      <c r="L1185" s="7">
        <v>64.7</v>
      </c>
      <c r="M1185" s="7">
        <v>64.7</v>
      </c>
      <c r="N1185" s="9">
        <v>1</v>
      </c>
      <c r="O1185" s="14">
        <v>8.62E-12</v>
      </c>
    </row>
    <row r="1186" spans="1:23" x14ac:dyDescent="0.25">
      <c r="A1186" s="5" t="s">
        <v>2809</v>
      </c>
      <c r="B1186" s="1" t="s">
        <v>2722</v>
      </c>
      <c r="C1186" t="s">
        <v>2826</v>
      </c>
      <c r="D1186" s="26" t="s">
        <v>2811</v>
      </c>
      <c r="E1186" s="1" t="s">
        <v>2827</v>
      </c>
      <c r="F1186" s="7">
        <v>50.51</v>
      </c>
      <c r="G1186" s="7">
        <v>7.12</v>
      </c>
      <c r="H1186" t="s">
        <v>26</v>
      </c>
      <c r="I1186" t="s">
        <v>27</v>
      </c>
      <c r="J1186" s="15" t="s">
        <v>28</v>
      </c>
      <c r="K1186" t="s">
        <v>2836</v>
      </c>
      <c r="L1186" s="7">
        <v>57.3</v>
      </c>
      <c r="M1186" s="7">
        <v>57.3</v>
      </c>
      <c r="N1186" s="9">
        <v>1</v>
      </c>
      <c r="O1186" s="14">
        <v>3.9299999999999996E-12</v>
      </c>
    </row>
    <row r="1187" spans="1:23" x14ac:dyDescent="0.25">
      <c r="A1187" s="5" t="s">
        <v>2809</v>
      </c>
      <c r="B1187" s="1" t="s">
        <v>2722</v>
      </c>
      <c r="C1187" t="s">
        <v>2826</v>
      </c>
      <c r="D1187" s="26" t="s">
        <v>2811</v>
      </c>
      <c r="E1187" s="1" t="s">
        <v>2827</v>
      </c>
      <c r="F1187" s="7">
        <v>50.51</v>
      </c>
      <c r="G1187" s="7">
        <v>7.12</v>
      </c>
      <c r="H1187" t="s">
        <v>26</v>
      </c>
      <c r="I1187" t="s">
        <v>27</v>
      </c>
      <c r="J1187" s="15" t="s">
        <v>28</v>
      </c>
      <c r="K1187" t="s">
        <v>2837</v>
      </c>
      <c r="L1187" s="7">
        <v>75.8</v>
      </c>
      <c r="M1187" s="7">
        <v>73.900000000000006</v>
      </c>
      <c r="N1187" s="9">
        <v>0.97493403693931413</v>
      </c>
      <c r="O1187" s="14">
        <v>5.0349999999999999E-11</v>
      </c>
    </row>
    <row r="1188" spans="1:23" x14ac:dyDescent="0.25">
      <c r="A1188" s="5" t="s">
        <v>2809</v>
      </c>
      <c r="B1188" s="1" t="s">
        <v>2722</v>
      </c>
      <c r="C1188" t="s">
        <v>2826</v>
      </c>
      <c r="D1188" s="26" t="s">
        <v>2811</v>
      </c>
      <c r="E1188" s="1" t="s">
        <v>2827</v>
      </c>
      <c r="F1188" s="7">
        <v>50.51</v>
      </c>
      <c r="G1188" s="7">
        <v>7.12</v>
      </c>
      <c r="H1188" t="s">
        <v>26</v>
      </c>
      <c r="I1188" t="s">
        <v>27</v>
      </c>
      <c r="J1188" s="15" t="s">
        <v>28</v>
      </c>
      <c r="K1188" t="s">
        <v>2838</v>
      </c>
      <c r="L1188" s="7">
        <v>77.900000000000006</v>
      </c>
      <c r="M1188" s="7">
        <v>72.500000000000014</v>
      </c>
      <c r="N1188" s="9">
        <v>0.93068035943517335</v>
      </c>
      <c r="O1188" s="14">
        <v>3.0679999999999998E-11</v>
      </c>
    </row>
    <row r="1189" spans="1:23" x14ac:dyDescent="0.25">
      <c r="A1189" s="5" t="s">
        <v>2809</v>
      </c>
      <c r="B1189" s="1" t="s">
        <v>2722</v>
      </c>
      <c r="C1189" t="s">
        <v>2826</v>
      </c>
      <c r="D1189" s="26" t="s">
        <v>2811</v>
      </c>
      <c r="E1189" s="1" t="s">
        <v>2827</v>
      </c>
      <c r="F1189" s="7">
        <v>50.51</v>
      </c>
      <c r="G1189" s="7">
        <v>7.12</v>
      </c>
      <c r="H1189" t="s">
        <v>26</v>
      </c>
      <c r="I1189" t="s">
        <v>27</v>
      </c>
      <c r="J1189" s="15" t="s">
        <v>28</v>
      </c>
      <c r="K1189" t="s">
        <v>2839</v>
      </c>
      <c r="L1189" s="7">
        <v>68.600000000000009</v>
      </c>
      <c r="M1189" s="7">
        <v>68.600000000000009</v>
      </c>
      <c r="N1189" s="9">
        <v>1</v>
      </c>
      <c r="O1189" s="14">
        <v>2.7379999999999997E-11</v>
      </c>
    </row>
    <row r="1190" spans="1:23" x14ac:dyDescent="0.25">
      <c r="A1190" s="5" t="s">
        <v>2809</v>
      </c>
      <c r="B1190" s="1" t="s">
        <v>2722</v>
      </c>
      <c r="C1190" t="s">
        <v>2826</v>
      </c>
      <c r="D1190" s="26" t="s">
        <v>2811</v>
      </c>
      <c r="E1190" s="1" t="s">
        <v>2827</v>
      </c>
      <c r="F1190" s="7">
        <v>50.51</v>
      </c>
      <c r="G1190" s="7">
        <v>7.12</v>
      </c>
      <c r="H1190" t="s">
        <v>26</v>
      </c>
      <c r="I1190" t="s">
        <v>27</v>
      </c>
      <c r="J1190" s="15" t="s">
        <v>28</v>
      </c>
      <c r="K1190" t="s">
        <v>2840</v>
      </c>
      <c r="L1190" s="7">
        <v>76.400000000000006</v>
      </c>
      <c r="M1190" s="7">
        <v>68.2</v>
      </c>
      <c r="N1190" s="9">
        <v>0.89267015706806285</v>
      </c>
      <c r="O1190" s="14">
        <v>3.4249999999999998E-11</v>
      </c>
    </row>
    <row r="1191" spans="1:23" x14ac:dyDescent="0.25">
      <c r="A1191" s="5" t="s">
        <v>2809</v>
      </c>
      <c r="B1191" s="1" t="s">
        <v>2722</v>
      </c>
      <c r="C1191" t="s">
        <v>2826</v>
      </c>
      <c r="D1191" s="26" t="s">
        <v>2811</v>
      </c>
      <c r="E1191" s="1" t="s">
        <v>2827</v>
      </c>
      <c r="F1191" s="7">
        <v>50.51</v>
      </c>
      <c r="G1191" s="7">
        <v>7.12</v>
      </c>
      <c r="H1191" t="s">
        <v>26</v>
      </c>
      <c r="I1191" t="s">
        <v>27</v>
      </c>
      <c r="J1191" s="15" t="s">
        <v>28</v>
      </c>
      <c r="K1191" t="s">
        <v>2841</v>
      </c>
      <c r="L1191" s="7">
        <v>72.399999999999991</v>
      </c>
      <c r="M1191" s="7">
        <v>71</v>
      </c>
      <c r="N1191" s="9">
        <v>0.98066298342541447</v>
      </c>
      <c r="O1191" s="14">
        <v>3.9459999999999999E-11</v>
      </c>
    </row>
    <row r="1192" spans="1:23" s="16" customFormat="1" x14ac:dyDescent="0.25">
      <c r="A1192" s="18" t="s">
        <v>2809</v>
      </c>
      <c r="B1192" s="19" t="s">
        <v>2722</v>
      </c>
      <c r="C1192" s="16" t="s">
        <v>2826</v>
      </c>
      <c r="D1192" s="27" t="s">
        <v>2811</v>
      </c>
      <c r="E1192" s="19" t="s">
        <v>2827</v>
      </c>
      <c r="F1192" s="17">
        <v>50.51</v>
      </c>
      <c r="G1192" s="17">
        <v>7.12</v>
      </c>
      <c r="H1192" s="16" t="s">
        <v>26</v>
      </c>
      <c r="I1192" s="16" t="s">
        <v>27</v>
      </c>
      <c r="J1192" s="21" t="s">
        <v>28</v>
      </c>
      <c r="K1192" s="16" t="s">
        <v>2842</v>
      </c>
      <c r="L1192" s="17">
        <v>65.5</v>
      </c>
      <c r="M1192" s="17">
        <v>64</v>
      </c>
      <c r="N1192" s="22">
        <v>0.97709923664122134</v>
      </c>
      <c r="O1192" s="23">
        <v>1.9289999999999999E-11</v>
      </c>
      <c r="P1192" s="31"/>
      <c r="Q1192" s="23"/>
      <c r="R1192" s="22"/>
      <c r="S1192" s="17"/>
      <c r="T1192" s="17"/>
      <c r="U1192" s="50"/>
      <c r="W1192"/>
    </row>
    <row r="1193" spans="1:23" x14ac:dyDescent="0.25">
      <c r="A1193" s="5" t="s">
        <v>2473</v>
      </c>
      <c r="B1193" s="1" t="s">
        <v>2843</v>
      </c>
      <c r="D1193" s="26" t="s">
        <v>2475</v>
      </c>
      <c r="I1193" t="s">
        <v>27</v>
      </c>
      <c r="J1193" s="15" t="s">
        <v>28</v>
      </c>
      <c r="L1193" s="7">
        <v>68.600000000000009</v>
      </c>
      <c r="O1193" s="14">
        <v>1.1348010975269777E-11</v>
      </c>
    </row>
    <row r="1194" spans="1:23" x14ac:dyDescent="0.25">
      <c r="A1194" s="5" t="s">
        <v>2473</v>
      </c>
      <c r="B1194" s="1" t="s">
        <v>2843</v>
      </c>
      <c r="D1194" s="26" t="s">
        <v>2475</v>
      </c>
      <c r="I1194" t="s">
        <v>27</v>
      </c>
      <c r="J1194" s="15" t="s">
        <v>28</v>
      </c>
      <c r="L1194" s="7">
        <v>31.900000000000002</v>
      </c>
      <c r="O1194" s="14">
        <v>9.3576450226147576E-14</v>
      </c>
    </row>
    <row r="1195" spans="1:23" x14ac:dyDescent="0.25">
      <c r="A1195" s="5" t="s">
        <v>2473</v>
      </c>
      <c r="B1195" s="1" t="s">
        <v>2843</v>
      </c>
      <c r="D1195" s="26" t="s">
        <v>2475</v>
      </c>
      <c r="I1195" t="s">
        <v>27</v>
      </c>
      <c r="J1195" s="15" t="s">
        <v>28</v>
      </c>
      <c r="L1195" s="7">
        <v>35</v>
      </c>
      <c r="O1195" s="14">
        <v>2.7752761281116573E-13</v>
      </c>
    </row>
    <row r="1196" spans="1:23" s="16" customFormat="1" x14ac:dyDescent="0.25">
      <c r="A1196" s="18" t="s">
        <v>2473</v>
      </c>
      <c r="B1196" s="19" t="s">
        <v>2843</v>
      </c>
      <c r="D1196" s="27" t="s">
        <v>2475</v>
      </c>
      <c r="E1196" s="19"/>
      <c r="F1196" s="17"/>
      <c r="G1196" s="17"/>
      <c r="I1196" s="16" t="s">
        <v>27</v>
      </c>
      <c r="J1196" s="21" t="s">
        <v>28</v>
      </c>
      <c r="L1196" s="17">
        <v>55.000000000000007</v>
      </c>
      <c r="M1196" s="17"/>
      <c r="N1196" s="22"/>
      <c r="O1196" s="23">
        <v>9.6932184536439496E-12</v>
      </c>
      <c r="P1196" s="31"/>
      <c r="Q1196" s="23"/>
      <c r="R1196" s="22"/>
      <c r="S1196" s="17"/>
      <c r="T1196" s="17"/>
      <c r="U1196" s="50"/>
      <c r="W1196"/>
    </row>
    <row r="1197" spans="1:23" x14ac:dyDescent="0.25">
      <c r="A1197" s="5" t="s">
        <v>2844</v>
      </c>
      <c r="B1197" s="1" t="s">
        <v>1612</v>
      </c>
      <c r="C1197" t="s">
        <v>2845</v>
      </c>
      <c r="D1197" s="26" t="s">
        <v>2846</v>
      </c>
      <c r="E1197" s="1" t="s">
        <v>2847</v>
      </c>
      <c r="H1197" t="s">
        <v>2848</v>
      </c>
      <c r="J1197" s="15" t="s">
        <v>2849</v>
      </c>
      <c r="L1197" s="7">
        <v>91</v>
      </c>
      <c r="M1197" s="7">
        <v>6</v>
      </c>
      <c r="N1197" s="9">
        <v>6.5934065934065936E-2</v>
      </c>
    </row>
    <row r="1198" spans="1:23" x14ac:dyDescent="0.25">
      <c r="A1198" s="5" t="s">
        <v>2844</v>
      </c>
      <c r="B1198" s="1" t="s">
        <v>1612</v>
      </c>
      <c r="C1198" t="s">
        <v>2845</v>
      </c>
      <c r="D1198" s="26" t="s">
        <v>2846</v>
      </c>
      <c r="E1198" s="1" t="s">
        <v>2847</v>
      </c>
      <c r="H1198" t="s">
        <v>2848</v>
      </c>
      <c r="J1198" s="15" t="s">
        <v>2849</v>
      </c>
      <c r="L1198" s="7">
        <v>91</v>
      </c>
      <c r="M1198" s="7">
        <v>7</v>
      </c>
      <c r="N1198" s="9">
        <v>7.6923076923076927E-2</v>
      </c>
    </row>
    <row r="1199" spans="1:23" x14ac:dyDescent="0.25">
      <c r="A1199" s="5" t="s">
        <v>2844</v>
      </c>
      <c r="B1199" s="1" t="s">
        <v>1612</v>
      </c>
      <c r="C1199" t="s">
        <v>2845</v>
      </c>
      <c r="D1199" s="26" t="s">
        <v>2846</v>
      </c>
      <c r="E1199" s="1" t="s">
        <v>2847</v>
      </c>
      <c r="H1199" t="s">
        <v>2848</v>
      </c>
      <c r="J1199" s="15" t="s">
        <v>2849</v>
      </c>
      <c r="L1199" s="7">
        <v>91</v>
      </c>
      <c r="M1199" s="7">
        <v>7</v>
      </c>
      <c r="N1199" s="9">
        <v>7.6923076923076927E-2</v>
      </c>
    </row>
    <row r="1200" spans="1:23" x14ac:dyDescent="0.25">
      <c r="A1200" s="5" t="s">
        <v>2844</v>
      </c>
      <c r="B1200" s="1" t="s">
        <v>1612</v>
      </c>
      <c r="C1200" t="s">
        <v>2845</v>
      </c>
      <c r="D1200" s="26" t="s">
        <v>2846</v>
      </c>
      <c r="E1200" s="1" t="s">
        <v>2847</v>
      </c>
      <c r="H1200" t="s">
        <v>2848</v>
      </c>
      <c r="J1200" s="15" t="s">
        <v>2849</v>
      </c>
      <c r="L1200" s="7">
        <v>92</v>
      </c>
      <c r="M1200" s="7">
        <v>8</v>
      </c>
      <c r="N1200" s="9">
        <v>8.6956521739130432E-2</v>
      </c>
    </row>
    <row r="1201" spans="1:14" x14ac:dyDescent="0.25">
      <c r="A1201" s="5" t="s">
        <v>2844</v>
      </c>
      <c r="B1201" s="1" t="s">
        <v>1612</v>
      </c>
      <c r="C1201" t="s">
        <v>2845</v>
      </c>
      <c r="D1201" s="26" t="s">
        <v>2846</v>
      </c>
      <c r="E1201" s="1" t="s">
        <v>2847</v>
      </c>
      <c r="H1201" t="s">
        <v>2848</v>
      </c>
      <c r="J1201" s="15" t="s">
        <v>2849</v>
      </c>
      <c r="L1201" s="7">
        <v>90</v>
      </c>
      <c r="M1201" s="7">
        <v>5</v>
      </c>
      <c r="N1201" s="9">
        <v>5.5555555555555552E-2</v>
      </c>
    </row>
    <row r="1202" spans="1:14" x14ac:dyDescent="0.25">
      <c r="A1202" s="5" t="s">
        <v>2844</v>
      </c>
      <c r="B1202" s="1" t="s">
        <v>1612</v>
      </c>
      <c r="C1202" t="s">
        <v>2845</v>
      </c>
      <c r="D1202" s="26" t="s">
        <v>2846</v>
      </c>
      <c r="E1202" s="1" t="s">
        <v>2847</v>
      </c>
      <c r="H1202" t="s">
        <v>2848</v>
      </c>
      <c r="J1202" s="15" t="s">
        <v>2849</v>
      </c>
      <c r="L1202" s="7">
        <v>90</v>
      </c>
      <c r="M1202" s="7">
        <v>7</v>
      </c>
      <c r="N1202" s="9">
        <v>7.7777777777777779E-2</v>
      </c>
    </row>
    <row r="1203" spans="1:14" x14ac:dyDescent="0.25">
      <c r="A1203" s="5" t="s">
        <v>2844</v>
      </c>
      <c r="B1203" s="1" t="s">
        <v>1612</v>
      </c>
      <c r="C1203" t="s">
        <v>2845</v>
      </c>
      <c r="D1203" s="26" t="s">
        <v>2846</v>
      </c>
      <c r="E1203" s="1" t="s">
        <v>2847</v>
      </c>
      <c r="H1203" t="s">
        <v>2848</v>
      </c>
      <c r="J1203" s="15" t="s">
        <v>2849</v>
      </c>
      <c r="L1203" s="7">
        <v>91</v>
      </c>
      <c r="M1203" s="7">
        <v>7</v>
      </c>
      <c r="N1203" s="9">
        <v>7.6923076923076927E-2</v>
      </c>
    </row>
    <row r="1204" spans="1:14" x14ac:dyDescent="0.25">
      <c r="A1204" s="5" t="s">
        <v>2844</v>
      </c>
      <c r="B1204" s="1" t="s">
        <v>1612</v>
      </c>
      <c r="C1204" t="s">
        <v>2845</v>
      </c>
      <c r="D1204" s="26" t="s">
        <v>2846</v>
      </c>
      <c r="E1204" s="1" t="s">
        <v>2847</v>
      </c>
      <c r="H1204" t="s">
        <v>2848</v>
      </c>
      <c r="J1204" s="15" t="s">
        <v>2849</v>
      </c>
      <c r="L1204" s="7">
        <v>90</v>
      </c>
      <c r="M1204" s="7">
        <v>8</v>
      </c>
      <c r="N1204" s="9">
        <v>8.8888888888888892E-2</v>
      </c>
    </row>
    <row r="1205" spans="1:14" x14ac:dyDescent="0.25">
      <c r="A1205" s="5" t="s">
        <v>2844</v>
      </c>
      <c r="B1205" s="1" t="s">
        <v>1612</v>
      </c>
      <c r="C1205" t="s">
        <v>2845</v>
      </c>
      <c r="D1205" s="26" t="s">
        <v>2846</v>
      </c>
      <c r="E1205" s="1" t="s">
        <v>2847</v>
      </c>
      <c r="H1205" t="s">
        <v>2848</v>
      </c>
      <c r="J1205" s="15" t="s">
        <v>2849</v>
      </c>
      <c r="L1205" s="7">
        <v>89</v>
      </c>
      <c r="M1205" s="7">
        <v>5</v>
      </c>
      <c r="N1205" s="9">
        <v>5.6179775280898875E-2</v>
      </c>
    </row>
    <row r="1206" spans="1:14" x14ac:dyDescent="0.25">
      <c r="A1206" s="5" t="s">
        <v>2844</v>
      </c>
      <c r="B1206" s="1" t="s">
        <v>1612</v>
      </c>
      <c r="C1206" t="s">
        <v>2845</v>
      </c>
      <c r="D1206" s="26" t="s">
        <v>2846</v>
      </c>
      <c r="E1206" s="1" t="s">
        <v>2847</v>
      </c>
      <c r="H1206" t="s">
        <v>2848</v>
      </c>
      <c r="J1206" s="15" t="s">
        <v>2849</v>
      </c>
      <c r="L1206" s="7">
        <v>88</v>
      </c>
      <c r="M1206" s="7">
        <v>4</v>
      </c>
      <c r="N1206" s="9">
        <v>4.5454545454545456E-2</v>
      </c>
    </row>
    <row r="1207" spans="1:14" x14ac:dyDescent="0.25">
      <c r="A1207" s="5" t="s">
        <v>2844</v>
      </c>
      <c r="B1207" s="1" t="s">
        <v>1612</v>
      </c>
      <c r="C1207" t="s">
        <v>2845</v>
      </c>
      <c r="D1207" s="26" t="s">
        <v>2846</v>
      </c>
      <c r="E1207" s="1" t="s">
        <v>2847</v>
      </c>
      <c r="H1207" t="s">
        <v>2848</v>
      </c>
      <c r="J1207" s="15" t="s">
        <v>2849</v>
      </c>
      <c r="L1207" s="7">
        <v>88</v>
      </c>
      <c r="M1207" s="7">
        <v>3</v>
      </c>
      <c r="N1207" s="9">
        <v>3.4090909090909088E-2</v>
      </c>
    </row>
    <row r="1208" spans="1:14" x14ac:dyDescent="0.25">
      <c r="A1208" s="5" t="s">
        <v>2844</v>
      </c>
      <c r="B1208" s="1" t="s">
        <v>1612</v>
      </c>
      <c r="C1208" t="s">
        <v>2845</v>
      </c>
      <c r="D1208" s="26" t="s">
        <v>2846</v>
      </c>
      <c r="E1208" s="1" t="s">
        <v>2847</v>
      </c>
      <c r="H1208" t="s">
        <v>2848</v>
      </c>
      <c r="J1208" s="15" t="s">
        <v>2849</v>
      </c>
      <c r="L1208" s="7">
        <v>90</v>
      </c>
      <c r="M1208" s="7">
        <v>7</v>
      </c>
      <c r="N1208" s="9">
        <v>7.7777777777777779E-2</v>
      </c>
    </row>
    <row r="1209" spans="1:14" x14ac:dyDescent="0.25">
      <c r="A1209" s="5" t="s">
        <v>2844</v>
      </c>
      <c r="B1209" s="1" t="s">
        <v>1612</v>
      </c>
      <c r="C1209" t="s">
        <v>2845</v>
      </c>
      <c r="D1209" s="26" t="s">
        <v>2846</v>
      </c>
      <c r="E1209" s="1" t="s">
        <v>2847</v>
      </c>
      <c r="H1209" t="s">
        <v>2848</v>
      </c>
      <c r="J1209" s="15" t="s">
        <v>2849</v>
      </c>
      <c r="L1209" s="7">
        <v>88</v>
      </c>
      <c r="M1209" s="7">
        <v>5</v>
      </c>
      <c r="N1209" s="9">
        <v>5.6818181818181816E-2</v>
      </c>
    </row>
    <row r="1210" spans="1:14" x14ac:dyDescent="0.25">
      <c r="A1210" s="5" t="s">
        <v>2844</v>
      </c>
      <c r="B1210" s="1" t="s">
        <v>1612</v>
      </c>
      <c r="C1210" t="s">
        <v>2845</v>
      </c>
      <c r="D1210" s="26" t="s">
        <v>2846</v>
      </c>
      <c r="E1210" s="1" t="s">
        <v>2847</v>
      </c>
      <c r="H1210" t="s">
        <v>2848</v>
      </c>
      <c r="J1210" s="15" t="s">
        <v>2849</v>
      </c>
      <c r="L1210" s="7">
        <v>88</v>
      </c>
      <c r="M1210" s="7">
        <v>6</v>
      </c>
      <c r="N1210" s="9">
        <v>6.8181818181818177E-2</v>
      </c>
    </row>
    <row r="1211" spans="1:14" x14ac:dyDescent="0.25">
      <c r="A1211" s="5" t="s">
        <v>2844</v>
      </c>
      <c r="B1211" s="1" t="s">
        <v>1612</v>
      </c>
      <c r="C1211" t="s">
        <v>2845</v>
      </c>
      <c r="D1211" s="26" t="s">
        <v>2846</v>
      </c>
      <c r="E1211" s="1" t="s">
        <v>2847</v>
      </c>
      <c r="H1211" t="s">
        <v>2848</v>
      </c>
      <c r="J1211" s="15" t="s">
        <v>2849</v>
      </c>
      <c r="L1211" s="7">
        <v>87</v>
      </c>
      <c r="M1211" s="7">
        <v>8</v>
      </c>
      <c r="N1211" s="9">
        <v>9.1954022988505746E-2</v>
      </c>
    </row>
    <row r="1212" spans="1:14" x14ac:dyDescent="0.25">
      <c r="A1212" s="5" t="s">
        <v>2844</v>
      </c>
      <c r="B1212" s="1" t="s">
        <v>1612</v>
      </c>
      <c r="C1212" t="s">
        <v>2845</v>
      </c>
      <c r="D1212" s="26" t="s">
        <v>2846</v>
      </c>
      <c r="E1212" s="1" t="s">
        <v>2847</v>
      </c>
      <c r="H1212" t="s">
        <v>2848</v>
      </c>
      <c r="J1212" s="15" t="s">
        <v>2849</v>
      </c>
      <c r="L1212" s="7">
        <v>88</v>
      </c>
      <c r="M1212" s="7">
        <v>6</v>
      </c>
      <c r="N1212" s="9">
        <v>6.8181818181818177E-2</v>
      </c>
    </row>
    <row r="1213" spans="1:14" x14ac:dyDescent="0.25">
      <c r="A1213" s="5" t="s">
        <v>2844</v>
      </c>
      <c r="B1213" s="1" t="s">
        <v>1612</v>
      </c>
      <c r="C1213" t="s">
        <v>2845</v>
      </c>
      <c r="D1213" s="26" t="s">
        <v>2846</v>
      </c>
      <c r="E1213" s="1" t="s">
        <v>2847</v>
      </c>
      <c r="H1213" t="s">
        <v>2848</v>
      </c>
      <c r="J1213" s="15" t="s">
        <v>2849</v>
      </c>
      <c r="L1213" s="7">
        <v>86</v>
      </c>
      <c r="M1213" s="7">
        <v>9</v>
      </c>
      <c r="N1213" s="9">
        <v>0.10465116279069768</v>
      </c>
    </row>
    <row r="1214" spans="1:14" x14ac:dyDescent="0.25">
      <c r="A1214" s="5" t="s">
        <v>2844</v>
      </c>
      <c r="B1214" s="1" t="s">
        <v>1612</v>
      </c>
      <c r="C1214" t="s">
        <v>2845</v>
      </c>
      <c r="D1214" s="26" t="s">
        <v>2846</v>
      </c>
      <c r="E1214" s="1" t="s">
        <v>2847</v>
      </c>
      <c r="H1214" t="s">
        <v>2848</v>
      </c>
      <c r="J1214" s="15" t="s">
        <v>2849</v>
      </c>
      <c r="L1214" s="7">
        <v>90</v>
      </c>
      <c r="M1214" s="7">
        <v>7</v>
      </c>
      <c r="N1214" s="9">
        <v>7.7777777777777779E-2</v>
      </c>
    </row>
    <row r="1215" spans="1:14" x14ac:dyDescent="0.25">
      <c r="A1215" s="5" t="s">
        <v>2844</v>
      </c>
      <c r="B1215" s="1" t="s">
        <v>1612</v>
      </c>
      <c r="C1215" t="s">
        <v>2845</v>
      </c>
      <c r="D1215" s="26" t="s">
        <v>2846</v>
      </c>
      <c r="E1215" s="1" t="s">
        <v>2847</v>
      </c>
      <c r="H1215" t="s">
        <v>2848</v>
      </c>
      <c r="J1215" s="15" t="s">
        <v>2849</v>
      </c>
      <c r="L1215" s="7">
        <v>92</v>
      </c>
      <c r="M1215" s="7">
        <v>9</v>
      </c>
      <c r="N1215" s="9">
        <v>9.7826086956521743E-2</v>
      </c>
    </row>
    <row r="1216" spans="1:14" x14ac:dyDescent="0.25">
      <c r="A1216" s="5" t="s">
        <v>2844</v>
      </c>
      <c r="B1216" s="1" t="s">
        <v>1612</v>
      </c>
      <c r="C1216" t="s">
        <v>2845</v>
      </c>
      <c r="D1216" s="26" t="s">
        <v>2846</v>
      </c>
      <c r="E1216" s="1" t="s">
        <v>2847</v>
      </c>
      <c r="H1216" t="s">
        <v>2848</v>
      </c>
      <c r="J1216" s="15" t="s">
        <v>2849</v>
      </c>
      <c r="L1216" s="7">
        <v>88</v>
      </c>
      <c r="M1216" s="7">
        <v>7</v>
      </c>
      <c r="N1216" s="9">
        <v>7.9545454545454544E-2</v>
      </c>
    </row>
    <row r="1217" spans="1:14" x14ac:dyDescent="0.25">
      <c r="A1217" s="5" t="s">
        <v>2844</v>
      </c>
      <c r="B1217" s="1" t="s">
        <v>1612</v>
      </c>
      <c r="C1217" t="s">
        <v>2845</v>
      </c>
      <c r="D1217" s="26" t="s">
        <v>2846</v>
      </c>
      <c r="E1217" s="1" t="s">
        <v>2847</v>
      </c>
      <c r="H1217" t="s">
        <v>2848</v>
      </c>
      <c r="J1217" s="15" t="s">
        <v>2849</v>
      </c>
      <c r="L1217" s="7">
        <v>90</v>
      </c>
      <c r="M1217" s="7">
        <v>8</v>
      </c>
      <c r="N1217" s="9">
        <v>8.8888888888888892E-2</v>
      </c>
    </row>
    <row r="1218" spans="1:14" x14ac:dyDescent="0.25">
      <c r="A1218" s="5" t="s">
        <v>2844</v>
      </c>
      <c r="B1218" s="1" t="s">
        <v>1612</v>
      </c>
      <c r="C1218" t="s">
        <v>2845</v>
      </c>
      <c r="D1218" s="26" t="s">
        <v>2846</v>
      </c>
      <c r="E1218" s="1" t="s">
        <v>2847</v>
      </c>
      <c r="H1218" t="s">
        <v>2848</v>
      </c>
      <c r="J1218" s="15" t="s">
        <v>2849</v>
      </c>
      <c r="L1218" s="7">
        <v>90</v>
      </c>
      <c r="M1218" s="7">
        <v>10</v>
      </c>
      <c r="N1218" s="9">
        <v>0.1111111111111111</v>
      </c>
    </row>
    <row r="1219" spans="1:14" x14ac:dyDescent="0.25">
      <c r="A1219" s="5" t="s">
        <v>2844</v>
      </c>
      <c r="B1219" s="1" t="s">
        <v>1612</v>
      </c>
      <c r="C1219" t="s">
        <v>2845</v>
      </c>
      <c r="D1219" s="26" t="s">
        <v>2846</v>
      </c>
      <c r="E1219" s="1" t="s">
        <v>2847</v>
      </c>
      <c r="H1219" t="s">
        <v>2848</v>
      </c>
      <c r="J1219" s="15" t="s">
        <v>2849</v>
      </c>
      <c r="L1219" s="7">
        <v>88</v>
      </c>
      <c r="M1219" s="7">
        <v>8</v>
      </c>
      <c r="N1219" s="9">
        <v>9.0909090909090912E-2</v>
      </c>
    </row>
    <row r="1220" spans="1:14" x14ac:dyDescent="0.25">
      <c r="A1220" s="5" t="s">
        <v>2844</v>
      </c>
      <c r="B1220" s="1" t="s">
        <v>1612</v>
      </c>
      <c r="C1220" t="s">
        <v>2845</v>
      </c>
      <c r="D1220" s="26" t="s">
        <v>2846</v>
      </c>
      <c r="E1220" s="1" t="s">
        <v>2847</v>
      </c>
      <c r="H1220" t="s">
        <v>2848</v>
      </c>
      <c r="J1220" s="15" t="s">
        <v>2849</v>
      </c>
      <c r="L1220" s="7">
        <v>88</v>
      </c>
      <c r="M1220" s="7">
        <v>10</v>
      </c>
      <c r="N1220" s="9">
        <v>0.11363636363636363</v>
      </c>
    </row>
    <row r="1221" spans="1:14" x14ac:dyDescent="0.25">
      <c r="A1221" s="5" t="s">
        <v>2844</v>
      </c>
      <c r="B1221" s="1" t="s">
        <v>1612</v>
      </c>
      <c r="C1221" t="s">
        <v>2845</v>
      </c>
      <c r="D1221" s="26" t="s">
        <v>2846</v>
      </c>
      <c r="E1221" s="1" t="s">
        <v>2847</v>
      </c>
      <c r="H1221" t="s">
        <v>2848</v>
      </c>
      <c r="J1221" s="15" t="s">
        <v>2849</v>
      </c>
      <c r="L1221" s="7">
        <v>88</v>
      </c>
      <c r="M1221" s="7">
        <v>12</v>
      </c>
      <c r="N1221" s="9">
        <v>0.13636363636363635</v>
      </c>
    </row>
    <row r="1222" spans="1:14" x14ac:dyDescent="0.25">
      <c r="A1222" s="5" t="s">
        <v>2844</v>
      </c>
      <c r="B1222" s="1" t="s">
        <v>1612</v>
      </c>
      <c r="C1222" t="s">
        <v>2845</v>
      </c>
      <c r="D1222" s="26" t="s">
        <v>2846</v>
      </c>
      <c r="E1222" s="1" t="s">
        <v>2847</v>
      </c>
      <c r="H1222" t="s">
        <v>2848</v>
      </c>
      <c r="J1222" s="15" t="s">
        <v>2849</v>
      </c>
      <c r="L1222" s="7">
        <v>85</v>
      </c>
      <c r="M1222" s="7">
        <v>11.000000000000002</v>
      </c>
      <c r="N1222" s="9">
        <v>0.12941176470588237</v>
      </c>
    </row>
    <row r="1223" spans="1:14" x14ac:dyDescent="0.25">
      <c r="A1223" s="5" t="s">
        <v>2844</v>
      </c>
      <c r="B1223" s="1" t="s">
        <v>1612</v>
      </c>
      <c r="C1223" t="s">
        <v>2845</v>
      </c>
      <c r="D1223" s="26" t="s">
        <v>2846</v>
      </c>
      <c r="E1223" s="1" t="s">
        <v>2847</v>
      </c>
      <c r="H1223" t="s">
        <v>2848</v>
      </c>
      <c r="J1223" s="15" t="s">
        <v>2849</v>
      </c>
      <c r="L1223" s="7">
        <v>85</v>
      </c>
      <c r="M1223" s="7">
        <v>9.9999999999999982</v>
      </c>
      <c r="N1223" s="9">
        <v>0.1176470588235294</v>
      </c>
    </row>
    <row r="1224" spans="1:14" x14ac:dyDescent="0.25">
      <c r="A1224" s="5" t="s">
        <v>2844</v>
      </c>
      <c r="B1224" s="1" t="s">
        <v>1612</v>
      </c>
      <c r="C1224" t="s">
        <v>2845</v>
      </c>
      <c r="D1224" s="26" t="s">
        <v>2846</v>
      </c>
      <c r="E1224" s="1" t="s">
        <v>2847</v>
      </c>
      <c r="H1224" t="s">
        <v>2848</v>
      </c>
      <c r="J1224" s="15" t="s">
        <v>2849</v>
      </c>
      <c r="L1224" s="7">
        <v>81</v>
      </c>
      <c r="M1224" s="7">
        <v>20</v>
      </c>
      <c r="N1224" s="9">
        <v>0.24691358024691357</v>
      </c>
    </row>
    <row r="1225" spans="1:14" x14ac:dyDescent="0.25">
      <c r="A1225" s="5" t="s">
        <v>2844</v>
      </c>
      <c r="B1225" s="1" t="s">
        <v>1612</v>
      </c>
      <c r="C1225" t="s">
        <v>2845</v>
      </c>
      <c r="D1225" s="26" t="s">
        <v>2846</v>
      </c>
      <c r="E1225" s="1" t="s">
        <v>2847</v>
      </c>
      <c r="H1225" t="s">
        <v>2848</v>
      </c>
      <c r="J1225" s="15" t="s">
        <v>2849</v>
      </c>
      <c r="L1225" s="7">
        <v>82</v>
      </c>
      <c r="M1225" s="7">
        <v>15</v>
      </c>
      <c r="N1225" s="9">
        <v>0.18292682926829268</v>
      </c>
    </row>
    <row r="1226" spans="1:14" x14ac:dyDescent="0.25">
      <c r="A1226" s="5" t="s">
        <v>2844</v>
      </c>
      <c r="B1226" s="1" t="s">
        <v>1612</v>
      </c>
      <c r="C1226" t="s">
        <v>2845</v>
      </c>
      <c r="D1226" s="26" t="s">
        <v>2846</v>
      </c>
      <c r="E1226" s="1" t="s">
        <v>2847</v>
      </c>
      <c r="H1226" t="s">
        <v>2848</v>
      </c>
      <c r="J1226" s="15" t="s">
        <v>2849</v>
      </c>
      <c r="L1226" s="7">
        <v>81</v>
      </c>
      <c r="M1226" s="7">
        <v>11</v>
      </c>
      <c r="N1226" s="9">
        <v>0.13580246913580246</v>
      </c>
    </row>
    <row r="1227" spans="1:14" x14ac:dyDescent="0.25">
      <c r="A1227" s="5" t="s">
        <v>2844</v>
      </c>
      <c r="B1227" s="1" t="s">
        <v>1612</v>
      </c>
      <c r="C1227" t="s">
        <v>2845</v>
      </c>
      <c r="D1227" s="26" t="s">
        <v>2846</v>
      </c>
      <c r="E1227" s="1" t="s">
        <v>2847</v>
      </c>
      <c r="H1227" t="s">
        <v>2848</v>
      </c>
      <c r="J1227" s="15" t="s">
        <v>2849</v>
      </c>
      <c r="L1227" s="7">
        <v>84</v>
      </c>
      <c r="M1227" s="7">
        <v>16</v>
      </c>
      <c r="N1227" s="9">
        <v>0.19047619047619047</v>
      </c>
    </row>
    <row r="1228" spans="1:14" x14ac:dyDescent="0.25">
      <c r="A1228" s="5" t="s">
        <v>2844</v>
      </c>
      <c r="B1228" s="1" t="s">
        <v>1612</v>
      </c>
      <c r="C1228" t="s">
        <v>2845</v>
      </c>
      <c r="D1228" s="26" t="s">
        <v>2846</v>
      </c>
      <c r="E1228" s="1" t="s">
        <v>2847</v>
      </c>
      <c r="H1228" t="s">
        <v>2848</v>
      </c>
      <c r="J1228" s="15" t="s">
        <v>2849</v>
      </c>
      <c r="L1228" s="7">
        <v>81</v>
      </c>
      <c r="M1228" s="7">
        <v>19</v>
      </c>
      <c r="N1228" s="9">
        <v>0.23456790123456789</v>
      </c>
    </row>
    <row r="1229" spans="1:14" x14ac:dyDescent="0.25">
      <c r="A1229" s="5" t="s">
        <v>2844</v>
      </c>
      <c r="B1229" s="1" t="s">
        <v>1612</v>
      </c>
      <c r="C1229" t="s">
        <v>2845</v>
      </c>
      <c r="D1229" s="26" t="s">
        <v>2846</v>
      </c>
      <c r="E1229" s="1" t="s">
        <v>2847</v>
      </c>
      <c r="H1229" t="s">
        <v>2848</v>
      </c>
      <c r="J1229" s="15" t="s">
        <v>2849</v>
      </c>
      <c r="L1229" s="7">
        <v>81</v>
      </c>
      <c r="M1229" s="7">
        <v>16.999999999999996</v>
      </c>
      <c r="N1229" s="9">
        <v>0.2098765432098765</v>
      </c>
    </row>
    <row r="1230" spans="1:14" x14ac:dyDescent="0.25">
      <c r="A1230" s="5" t="s">
        <v>2844</v>
      </c>
      <c r="B1230" s="1" t="s">
        <v>1612</v>
      </c>
      <c r="C1230" t="s">
        <v>2845</v>
      </c>
      <c r="D1230" s="26" t="s">
        <v>2846</v>
      </c>
      <c r="E1230" s="1" t="s">
        <v>2847</v>
      </c>
      <c r="H1230" t="s">
        <v>2848</v>
      </c>
      <c r="J1230" s="15" t="s">
        <v>2849</v>
      </c>
      <c r="L1230" s="7">
        <v>83</v>
      </c>
      <c r="M1230" s="7">
        <v>13.999999999999998</v>
      </c>
      <c r="N1230" s="9">
        <v>0.16867469879518071</v>
      </c>
    </row>
    <row r="1231" spans="1:14" x14ac:dyDescent="0.25">
      <c r="A1231" s="5" t="s">
        <v>2844</v>
      </c>
      <c r="B1231" s="1" t="s">
        <v>1612</v>
      </c>
      <c r="C1231" t="s">
        <v>2845</v>
      </c>
      <c r="D1231" s="26" t="s">
        <v>2846</v>
      </c>
      <c r="E1231" s="1" t="s">
        <v>2847</v>
      </c>
      <c r="H1231" t="s">
        <v>2848</v>
      </c>
      <c r="J1231" s="15" t="s">
        <v>2849</v>
      </c>
      <c r="L1231" s="7">
        <v>83</v>
      </c>
      <c r="M1231" s="7">
        <v>10</v>
      </c>
      <c r="N1231" s="9">
        <v>0.12048192771084337</v>
      </c>
    </row>
    <row r="1232" spans="1:14" x14ac:dyDescent="0.25">
      <c r="A1232" s="5" t="s">
        <v>2844</v>
      </c>
      <c r="B1232" s="1" t="s">
        <v>1612</v>
      </c>
      <c r="C1232" t="s">
        <v>2845</v>
      </c>
      <c r="D1232" s="26" t="s">
        <v>2846</v>
      </c>
      <c r="E1232" s="1" t="s">
        <v>2847</v>
      </c>
      <c r="H1232" t="s">
        <v>2848</v>
      </c>
      <c r="J1232" s="15" t="s">
        <v>2849</v>
      </c>
      <c r="L1232" s="7">
        <v>84</v>
      </c>
      <c r="M1232" s="7">
        <v>12</v>
      </c>
      <c r="N1232" s="9">
        <v>0.14285714285714285</v>
      </c>
    </row>
    <row r="1233" spans="1:23" x14ac:dyDescent="0.25">
      <c r="A1233" s="5" t="s">
        <v>2844</v>
      </c>
      <c r="B1233" s="1" t="s">
        <v>1612</v>
      </c>
      <c r="C1233" t="s">
        <v>2845</v>
      </c>
      <c r="D1233" s="26" t="s">
        <v>2846</v>
      </c>
      <c r="E1233" s="1" t="s">
        <v>2847</v>
      </c>
      <c r="H1233" t="s">
        <v>2848</v>
      </c>
      <c r="J1233" s="15" t="s">
        <v>2849</v>
      </c>
      <c r="L1233" s="7">
        <v>83</v>
      </c>
      <c r="M1233" s="7">
        <v>10</v>
      </c>
      <c r="N1233" s="9">
        <v>0.12048192771084337</v>
      </c>
    </row>
    <row r="1234" spans="1:23" x14ac:dyDescent="0.25">
      <c r="A1234" s="5" t="s">
        <v>2844</v>
      </c>
      <c r="B1234" s="1" t="s">
        <v>1612</v>
      </c>
      <c r="C1234" t="s">
        <v>2845</v>
      </c>
      <c r="D1234" s="26" t="s">
        <v>2846</v>
      </c>
      <c r="E1234" s="1" t="s">
        <v>2847</v>
      </c>
      <c r="H1234" t="s">
        <v>2848</v>
      </c>
      <c r="J1234" s="15" t="s">
        <v>2849</v>
      </c>
      <c r="L1234" s="7">
        <v>84</v>
      </c>
      <c r="M1234" s="7">
        <v>8</v>
      </c>
      <c r="N1234" s="9">
        <v>9.5238095238095233E-2</v>
      </c>
    </row>
    <row r="1235" spans="1:23" x14ac:dyDescent="0.25">
      <c r="A1235" s="5" t="s">
        <v>2844</v>
      </c>
      <c r="B1235" s="1" t="s">
        <v>1612</v>
      </c>
      <c r="C1235" t="s">
        <v>2845</v>
      </c>
      <c r="D1235" s="26" t="s">
        <v>2846</v>
      </c>
      <c r="E1235" s="1" t="s">
        <v>2847</v>
      </c>
      <c r="H1235" t="s">
        <v>2848</v>
      </c>
      <c r="J1235" s="15" t="s">
        <v>2849</v>
      </c>
      <c r="L1235" s="7">
        <v>82</v>
      </c>
      <c r="M1235" s="7">
        <v>8</v>
      </c>
      <c r="N1235" s="9">
        <v>9.7560975609756101E-2</v>
      </c>
    </row>
    <row r="1236" spans="1:23" x14ac:dyDescent="0.25">
      <c r="A1236" s="5" t="s">
        <v>2844</v>
      </c>
      <c r="B1236" s="1" t="s">
        <v>1612</v>
      </c>
      <c r="C1236" t="s">
        <v>2845</v>
      </c>
      <c r="D1236" s="26" t="s">
        <v>2846</v>
      </c>
      <c r="E1236" s="1" t="s">
        <v>2847</v>
      </c>
      <c r="H1236" t="s">
        <v>2848</v>
      </c>
      <c r="J1236" s="15" t="s">
        <v>2849</v>
      </c>
      <c r="L1236" s="7">
        <v>83</v>
      </c>
      <c r="M1236" s="7">
        <v>4</v>
      </c>
      <c r="N1236" s="9">
        <v>4.8192771084337352E-2</v>
      </c>
    </row>
    <row r="1237" spans="1:23" x14ac:dyDescent="0.25">
      <c r="A1237" s="5" t="s">
        <v>2844</v>
      </c>
      <c r="B1237" s="1" t="s">
        <v>1612</v>
      </c>
      <c r="C1237" t="s">
        <v>2845</v>
      </c>
      <c r="D1237" s="26" t="s">
        <v>2846</v>
      </c>
      <c r="E1237" s="1" t="s">
        <v>2847</v>
      </c>
      <c r="H1237" t="s">
        <v>2848</v>
      </c>
      <c r="J1237" s="15" t="s">
        <v>2849</v>
      </c>
      <c r="L1237" s="7">
        <v>84</v>
      </c>
      <c r="M1237" s="7">
        <v>4</v>
      </c>
      <c r="N1237" s="9">
        <v>4.7619047619047616E-2</v>
      </c>
    </row>
    <row r="1238" spans="1:23" s="16" customFormat="1" x14ac:dyDescent="0.25">
      <c r="A1238" s="18" t="s">
        <v>2844</v>
      </c>
      <c r="B1238" s="19" t="s">
        <v>1612</v>
      </c>
      <c r="C1238" s="16" t="s">
        <v>2845</v>
      </c>
      <c r="D1238" s="27" t="s">
        <v>2846</v>
      </c>
      <c r="E1238" s="19" t="s">
        <v>2847</v>
      </c>
      <c r="F1238" s="17"/>
      <c r="G1238" s="17"/>
      <c r="H1238" s="16" t="s">
        <v>2848</v>
      </c>
      <c r="J1238" s="21" t="s">
        <v>2849</v>
      </c>
      <c r="L1238" s="17">
        <v>86</v>
      </c>
      <c r="M1238" s="17">
        <v>10</v>
      </c>
      <c r="N1238" s="22">
        <v>0.11627906976744186</v>
      </c>
      <c r="O1238" s="23"/>
      <c r="P1238" s="31"/>
      <c r="Q1238" s="23"/>
      <c r="R1238" s="22"/>
      <c r="S1238" s="17"/>
      <c r="T1238" s="17"/>
      <c r="U1238" s="50"/>
      <c r="W1238"/>
    </row>
    <row r="1239" spans="1:23" x14ac:dyDescent="0.25">
      <c r="A1239" s="5" t="s">
        <v>2473</v>
      </c>
      <c r="B1239" s="1" t="s">
        <v>1612</v>
      </c>
      <c r="C1239" t="s">
        <v>2850</v>
      </c>
      <c r="D1239" s="26" t="s">
        <v>2475</v>
      </c>
      <c r="E1239" s="1" t="s">
        <v>2847</v>
      </c>
      <c r="H1239" t="s">
        <v>2848</v>
      </c>
      <c r="J1239" s="15" t="s">
        <v>2849</v>
      </c>
      <c r="K1239" t="s">
        <v>2851</v>
      </c>
      <c r="L1239" s="7">
        <v>95.281415542575559</v>
      </c>
      <c r="M1239" s="7">
        <v>19.40617617014243</v>
      </c>
      <c r="N1239" s="9">
        <v>0.20367220679536369</v>
      </c>
    </row>
    <row r="1240" spans="1:23" x14ac:dyDescent="0.25">
      <c r="A1240" s="5" t="s">
        <v>2473</v>
      </c>
      <c r="B1240" s="1" t="s">
        <v>1612</v>
      </c>
      <c r="C1240" t="s">
        <v>2850</v>
      </c>
      <c r="D1240" s="26" t="s">
        <v>2475</v>
      </c>
      <c r="E1240" s="1" t="s">
        <v>2847</v>
      </c>
      <c r="H1240" t="s">
        <v>2848</v>
      </c>
      <c r="J1240" s="15" t="s">
        <v>2849</v>
      </c>
      <c r="K1240" t="s">
        <v>2852</v>
      </c>
      <c r="L1240" s="7">
        <v>95.320351776308627</v>
      </c>
      <c r="M1240" s="7">
        <v>31.524273108098175</v>
      </c>
      <c r="N1240" s="9">
        <v>0.3307192275378632</v>
      </c>
    </row>
    <row r="1241" spans="1:23" x14ac:dyDescent="0.25">
      <c r="A1241" s="5" t="s">
        <v>2473</v>
      </c>
      <c r="B1241" s="1" t="s">
        <v>1612</v>
      </c>
      <c r="C1241" t="s">
        <v>2850</v>
      </c>
      <c r="D1241" s="26" t="s">
        <v>2475</v>
      </c>
      <c r="E1241" s="1" t="s">
        <v>2847</v>
      </c>
      <c r="H1241" t="s">
        <v>2848</v>
      </c>
      <c r="J1241" s="15" t="s">
        <v>2849</v>
      </c>
      <c r="K1241" t="s">
        <v>2853</v>
      </c>
      <c r="L1241" s="7">
        <v>95.278044422763969</v>
      </c>
      <c r="M1241" s="7">
        <v>12.730728978996506</v>
      </c>
      <c r="N1241" s="9">
        <v>0.13361660659729979</v>
      </c>
    </row>
    <row r="1242" spans="1:23" s="16" customFormat="1" x14ac:dyDescent="0.25">
      <c r="A1242" s="18" t="s">
        <v>2473</v>
      </c>
      <c r="B1242" s="19" t="s">
        <v>1612</v>
      </c>
      <c r="C1242" s="16" t="s">
        <v>2850</v>
      </c>
      <c r="D1242" s="27" t="s">
        <v>2475</v>
      </c>
      <c r="E1242" s="19" t="s">
        <v>2847</v>
      </c>
      <c r="F1242" s="17"/>
      <c r="G1242" s="17"/>
      <c r="H1242" s="16" t="s">
        <v>2848</v>
      </c>
      <c r="J1242" s="21" t="s">
        <v>2849</v>
      </c>
      <c r="K1242" s="16" t="s">
        <v>2854</v>
      </c>
      <c r="L1242" s="17">
        <v>95.038007704079604</v>
      </c>
      <c r="M1242" s="17">
        <v>17.070725151399724</v>
      </c>
      <c r="N1242" s="22">
        <v>0.1796199811401028</v>
      </c>
      <c r="O1242" s="23"/>
      <c r="P1242" s="31"/>
      <c r="Q1242" s="23"/>
      <c r="R1242" s="22"/>
      <c r="S1242" s="17"/>
      <c r="T1242" s="17"/>
      <c r="U1242" s="50"/>
      <c r="W1242"/>
    </row>
    <row r="1243" spans="1:23" x14ac:dyDescent="0.25">
      <c r="A1243" s="5" t="s">
        <v>2855</v>
      </c>
      <c r="B1243" s="1" t="s">
        <v>328</v>
      </c>
      <c r="C1243" t="s">
        <v>2856</v>
      </c>
      <c r="D1243" s="26" t="s">
        <v>2857</v>
      </c>
      <c r="E1243" s="1" t="s">
        <v>25</v>
      </c>
      <c r="F1243" s="7">
        <v>48.95</v>
      </c>
      <c r="G1243" s="7">
        <v>2.6</v>
      </c>
      <c r="H1243" t="s">
        <v>26</v>
      </c>
      <c r="I1243" t="s">
        <v>27</v>
      </c>
      <c r="J1243" s="15" t="s">
        <v>28</v>
      </c>
      <c r="K1243" t="s">
        <v>2858</v>
      </c>
      <c r="L1243" s="7">
        <v>93.899999999999991</v>
      </c>
      <c r="Q1243" s="14">
        <v>3900000000000</v>
      </c>
      <c r="R1243" s="9">
        <v>0.21879316740897492</v>
      </c>
    </row>
    <row r="1244" spans="1:23" x14ac:dyDescent="0.25">
      <c r="A1244" s="5" t="s">
        <v>2855</v>
      </c>
      <c r="B1244" s="1" t="s">
        <v>328</v>
      </c>
      <c r="C1244" t="s">
        <v>2856</v>
      </c>
      <c r="D1244" s="26" t="s">
        <v>2857</v>
      </c>
      <c r="E1244" s="1" t="s">
        <v>25</v>
      </c>
      <c r="F1244" s="7">
        <v>48.95</v>
      </c>
      <c r="G1244" s="7">
        <v>2.6</v>
      </c>
      <c r="H1244" t="s">
        <v>26</v>
      </c>
      <c r="I1244" t="s">
        <v>27</v>
      </c>
      <c r="J1244" s="15" t="s">
        <v>28</v>
      </c>
      <c r="K1244" t="s">
        <v>2859</v>
      </c>
      <c r="L1244" s="7">
        <v>71.2</v>
      </c>
      <c r="Q1244" s="14">
        <v>5900000000000</v>
      </c>
      <c r="R1244" s="9">
        <v>0.11129400267551465</v>
      </c>
    </row>
    <row r="1245" spans="1:23" x14ac:dyDescent="0.25">
      <c r="A1245" s="5" t="s">
        <v>2855</v>
      </c>
      <c r="B1245" s="1" t="s">
        <v>328</v>
      </c>
      <c r="C1245" t="s">
        <v>2856</v>
      </c>
      <c r="D1245" s="26" t="s">
        <v>2857</v>
      </c>
      <c r="E1245" s="1" t="s">
        <v>25</v>
      </c>
      <c r="F1245" s="7">
        <v>48.95</v>
      </c>
      <c r="G1245" s="7">
        <v>2.6</v>
      </c>
      <c r="H1245" t="s">
        <v>26</v>
      </c>
      <c r="I1245" t="s">
        <v>27</v>
      </c>
      <c r="J1245" s="15" t="s">
        <v>28</v>
      </c>
      <c r="K1245" t="s">
        <v>2860</v>
      </c>
      <c r="L1245" s="7">
        <v>90.4</v>
      </c>
      <c r="Q1245" s="14">
        <v>4500000000000</v>
      </c>
      <c r="R1245" s="9">
        <v>0.32513809992573212</v>
      </c>
    </row>
    <row r="1246" spans="1:23" x14ac:dyDescent="0.25">
      <c r="A1246" s="5" t="s">
        <v>2855</v>
      </c>
      <c r="B1246" s="1" t="s">
        <v>328</v>
      </c>
      <c r="C1246" t="s">
        <v>2856</v>
      </c>
      <c r="D1246" s="26" t="s">
        <v>2857</v>
      </c>
      <c r="E1246" s="1" t="s">
        <v>25</v>
      </c>
      <c r="F1246" s="7">
        <v>48.95</v>
      </c>
      <c r="G1246" s="7">
        <v>2.6</v>
      </c>
      <c r="H1246" t="s">
        <v>26</v>
      </c>
      <c r="I1246" t="s">
        <v>27</v>
      </c>
      <c r="J1246" s="15" t="s">
        <v>28</v>
      </c>
      <c r="K1246" t="s">
        <v>2861</v>
      </c>
      <c r="L1246" s="7">
        <v>70.599999999999994</v>
      </c>
      <c r="Q1246" s="14">
        <v>7000000000000</v>
      </c>
      <c r="R1246" s="9">
        <v>0.16948995846922768</v>
      </c>
    </row>
    <row r="1247" spans="1:23" x14ac:dyDescent="0.25">
      <c r="A1247" s="5" t="s">
        <v>2855</v>
      </c>
      <c r="B1247" s="1" t="s">
        <v>328</v>
      </c>
      <c r="C1247" t="s">
        <v>2856</v>
      </c>
      <c r="D1247" s="26" t="s">
        <v>2857</v>
      </c>
      <c r="E1247" s="1" t="s">
        <v>25</v>
      </c>
      <c r="F1247" s="7">
        <v>48.95</v>
      </c>
      <c r="G1247" s="7">
        <v>2.6</v>
      </c>
      <c r="H1247" t="s">
        <v>26</v>
      </c>
      <c r="I1247" t="s">
        <v>27</v>
      </c>
      <c r="J1247" s="15" t="s">
        <v>28</v>
      </c>
      <c r="K1247" t="s">
        <v>2862</v>
      </c>
      <c r="L1247" s="7">
        <v>89.2</v>
      </c>
      <c r="Q1247" s="14">
        <v>6700000000000</v>
      </c>
      <c r="R1247" s="9">
        <v>0.32215949587744741</v>
      </c>
    </row>
    <row r="1248" spans="1:23" x14ac:dyDescent="0.25">
      <c r="A1248" s="5" t="s">
        <v>2855</v>
      </c>
      <c r="B1248" s="1" t="s">
        <v>328</v>
      </c>
      <c r="C1248" t="s">
        <v>2856</v>
      </c>
      <c r="D1248" s="26" t="s">
        <v>2857</v>
      </c>
      <c r="E1248" s="1" t="s">
        <v>25</v>
      </c>
      <c r="F1248" s="7">
        <v>48.95</v>
      </c>
      <c r="G1248" s="7">
        <v>2.6</v>
      </c>
      <c r="H1248" t="s">
        <v>26</v>
      </c>
      <c r="I1248" t="s">
        <v>27</v>
      </c>
      <c r="J1248" s="15" t="s">
        <v>28</v>
      </c>
      <c r="K1248" t="s">
        <v>2863</v>
      </c>
      <c r="L1248" s="7">
        <v>59.5</v>
      </c>
      <c r="Q1248" s="14">
        <v>15000000000000</v>
      </c>
      <c r="R1248" s="9">
        <v>0.17932671789584773</v>
      </c>
    </row>
    <row r="1249" spans="1:23" x14ac:dyDescent="0.25">
      <c r="A1249" s="5" t="s">
        <v>2855</v>
      </c>
      <c r="B1249" s="1" t="s">
        <v>328</v>
      </c>
      <c r="C1249" t="s">
        <v>2856</v>
      </c>
      <c r="D1249" s="26" t="s">
        <v>2857</v>
      </c>
      <c r="E1249" s="1" t="s">
        <v>25</v>
      </c>
      <c r="F1249" s="7">
        <v>48.95</v>
      </c>
      <c r="G1249" s="7">
        <v>2.6</v>
      </c>
      <c r="H1249" t="s">
        <v>26</v>
      </c>
      <c r="I1249" t="s">
        <v>27</v>
      </c>
      <c r="J1249" s="15" t="s">
        <v>28</v>
      </c>
      <c r="K1249" t="s">
        <v>2864</v>
      </c>
      <c r="L1249" s="7">
        <v>90.8</v>
      </c>
      <c r="Q1249" s="14">
        <v>6200000000000</v>
      </c>
      <c r="R1249" s="9">
        <v>0.21589965565075117</v>
      </c>
    </row>
    <row r="1250" spans="1:23" x14ac:dyDescent="0.25">
      <c r="A1250" s="5" t="s">
        <v>2855</v>
      </c>
      <c r="B1250" s="1" t="s">
        <v>328</v>
      </c>
      <c r="C1250" t="s">
        <v>2856</v>
      </c>
      <c r="D1250" s="26" t="s">
        <v>2857</v>
      </c>
      <c r="E1250" s="1" t="s">
        <v>25</v>
      </c>
      <c r="F1250" s="7">
        <v>48.95</v>
      </c>
      <c r="G1250" s="7">
        <v>2.6</v>
      </c>
      <c r="H1250" t="s">
        <v>26</v>
      </c>
      <c r="I1250" t="s">
        <v>27</v>
      </c>
      <c r="J1250" s="15" t="s">
        <v>28</v>
      </c>
      <c r="K1250" t="s">
        <v>2865</v>
      </c>
      <c r="L1250" s="7">
        <v>76.2</v>
      </c>
      <c r="Q1250" s="14">
        <v>8500000000000</v>
      </c>
      <c r="R1250" s="9">
        <v>0.15463634343149665</v>
      </c>
    </row>
    <row r="1251" spans="1:23" x14ac:dyDescent="0.25">
      <c r="A1251" s="5" t="s">
        <v>2855</v>
      </c>
      <c r="B1251" s="1" t="s">
        <v>328</v>
      </c>
      <c r="C1251" t="s">
        <v>2856</v>
      </c>
      <c r="D1251" s="26" t="s">
        <v>2857</v>
      </c>
      <c r="E1251" s="1" t="s">
        <v>25</v>
      </c>
      <c r="F1251" s="7">
        <v>48.95</v>
      </c>
      <c r="G1251" s="7">
        <v>2.6</v>
      </c>
      <c r="H1251" t="s">
        <v>26</v>
      </c>
      <c r="I1251" t="s">
        <v>27</v>
      </c>
      <c r="J1251" s="15" t="s">
        <v>28</v>
      </c>
      <c r="K1251" t="s">
        <v>2866</v>
      </c>
      <c r="L1251" s="7">
        <v>57.9</v>
      </c>
      <c r="Q1251" s="14">
        <v>9300000000000</v>
      </c>
      <c r="R1251" s="9">
        <v>0.17264403609800422</v>
      </c>
    </row>
    <row r="1252" spans="1:23" x14ac:dyDescent="0.25">
      <c r="A1252" s="5" t="s">
        <v>2855</v>
      </c>
      <c r="B1252" s="1" t="s">
        <v>328</v>
      </c>
      <c r="C1252" t="s">
        <v>2856</v>
      </c>
      <c r="D1252" s="26" t="s">
        <v>2857</v>
      </c>
      <c r="E1252" s="1" t="s">
        <v>25</v>
      </c>
      <c r="F1252" s="7">
        <v>48.95</v>
      </c>
      <c r="G1252" s="7">
        <v>2.6</v>
      </c>
      <c r="H1252" t="s">
        <v>26</v>
      </c>
      <c r="I1252" t="s">
        <v>27</v>
      </c>
      <c r="J1252" s="15" t="s">
        <v>28</v>
      </c>
      <c r="K1252" t="s">
        <v>2867</v>
      </c>
      <c r="L1252" s="7">
        <v>64.600000000000009</v>
      </c>
      <c r="Q1252" s="14">
        <v>18000000000000</v>
      </c>
      <c r="R1252" s="9">
        <v>0.15116486570436349</v>
      </c>
    </row>
    <row r="1253" spans="1:23" x14ac:dyDescent="0.25">
      <c r="A1253" s="5" t="s">
        <v>2855</v>
      </c>
      <c r="B1253" s="1" t="s">
        <v>328</v>
      </c>
      <c r="C1253" t="s">
        <v>2856</v>
      </c>
      <c r="D1253" s="26" t="s">
        <v>2857</v>
      </c>
      <c r="E1253" s="1" t="s">
        <v>25</v>
      </c>
      <c r="F1253" s="7">
        <v>48.95</v>
      </c>
      <c r="G1253" s="7">
        <v>2.6</v>
      </c>
      <c r="H1253" t="s">
        <v>26</v>
      </c>
      <c r="I1253" t="s">
        <v>27</v>
      </c>
      <c r="J1253" s="15" t="s">
        <v>28</v>
      </c>
      <c r="K1253" t="s">
        <v>2868</v>
      </c>
      <c r="L1253" s="7">
        <v>91.9</v>
      </c>
      <c r="Q1253" s="14">
        <v>17000000000000</v>
      </c>
      <c r="R1253" s="9">
        <v>0.15725683251130607</v>
      </c>
    </row>
    <row r="1254" spans="1:23" x14ac:dyDescent="0.25">
      <c r="A1254" s="5" t="s">
        <v>2855</v>
      </c>
      <c r="B1254" s="1" t="s">
        <v>328</v>
      </c>
      <c r="C1254" t="s">
        <v>2856</v>
      </c>
      <c r="D1254" s="26" t="s">
        <v>2857</v>
      </c>
      <c r="E1254" s="1" t="s">
        <v>25</v>
      </c>
      <c r="F1254" s="7">
        <v>48.95</v>
      </c>
      <c r="G1254" s="7">
        <v>2.6</v>
      </c>
      <c r="H1254" t="s">
        <v>26</v>
      </c>
      <c r="I1254" t="s">
        <v>27</v>
      </c>
      <c r="J1254" s="15" t="s">
        <v>28</v>
      </c>
      <c r="K1254" t="s">
        <v>2869</v>
      </c>
      <c r="L1254" s="7">
        <v>82</v>
      </c>
      <c r="Q1254" s="14">
        <v>11000000000000</v>
      </c>
      <c r="R1254" s="9">
        <v>0.1413231521395836</v>
      </c>
    </row>
    <row r="1255" spans="1:23" x14ac:dyDescent="0.25">
      <c r="A1255" s="5" t="s">
        <v>2855</v>
      </c>
      <c r="B1255" s="1" t="s">
        <v>328</v>
      </c>
      <c r="C1255" t="s">
        <v>2856</v>
      </c>
      <c r="D1255" s="26" t="s">
        <v>2857</v>
      </c>
      <c r="E1255" s="1" t="s">
        <v>25</v>
      </c>
      <c r="F1255" s="7">
        <v>48.95</v>
      </c>
      <c r="G1255" s="7">
        <v>2.6</v>
      </c>
      <c r="H1255" t="s">
        <v>26</v>
      </c>
      <c r="I1255" t="s">
        <v>27</v>
      </c>
      <c r="J1255" s="15" t="s">
        <v>28</v>
      </c>
      <c r="K1255" t="s">
        <v>2870</v>
      </c>
      <c r="L1255" s="7">
        <v>81.100000000000009</v>
      </c>
      <c r="Q1255" s="14">
        <v>14000000000000</v>
      </c>
      <c r="R1255" s="9">
        <v>0.15623439353661495</v>
      </c>
    </row>
    <row r="1256" spans="1:23" x14ac:dyDescent="0.25">
      <c r="A1256" s="5" t="s">
        <v>2855</v>
      </c>
      <c r="B1256" s="1" t="s">
        <v>328</v>
      </c>
      <c r="C1256" t="s">
        <v>2856</v>
      </c>
      <c r="D1256" s="26" t="s">
        <v>2857</v>
      </c>
      <c r="E1256" s="1" t="s">
        <v>25</v>
      </c>
      <c r="F1256" s="7">
        <v>48.95</v>
      </c>
      <c r="G1256" s="7">
        <v>2.6</v>
      </c>
      <c r="H1256" t="s">
        <v>26</v>
      </c>
      <c r="I1256" t="s">
        <v>27</v>
      </c>
      <c r="J1256" s="15" t="s">
        <v>28</v>
      </c>
      <c r="K1256" t="s">
        <v>2871</v>
      </c>
      <c r="L1256" s="7">
        <v>88.8</v>
      </c>
      <c r="Q1256" s="14">
        <v>11000000000000</v>
      </c>
      <c r="R1256" s="9">
        <v>0.16487523647387167</v>
      </c>
    </row>
    <row r="1257" spans="1:23" s="16" customFormat="1" x14ac:dyDescent="0.25">
      <c r="A1257" s="18" t="s">
        <v>2855</v>
      </c>
      <c r="B1257" s="19" t="s">
        <v>328</v>
      </c>
      <c r="C1257" s="16" t="s">
        <v>2856</v>
      </c>
      <c r="D1257" s="27" t="s">
        <v>2857</v>
      </c>
      <c r="E1257" s="19" t="s">
        <v>25</v>
      </c>
      <c r="F1257" s="17">
        <v>48.95</v>
      </c>
      <c r="G1257" s="17">
        <v>2.6</v>
      </c>
      <c r="H1257" s="16" t="s">
        <v>26</v>
      </c>
      <c r="I1257" s="16" t="s">
        <v>27</v>
      </c>
      <c r="J1257" s="21" t="s">
        <v>28</v>
      </c>
      <c r="K1257" s="16" t="s">
        <v>2872</v>
      </c>
      <c r="L1257" s="17">
        <v>62.5</v>
      </c>
      <c r="M1257" s="17"/>
      <c r="N1257" s="22"/>
      <c r="O1257" s="23"/>
      <c r="P1257" s="31"/>
      <c r="Q1257" s="23">
        <v>15000000000000</v>
      </c>
      <c r="R1257" s="22">
        <v>0.1813337154363687</v>
      </c>
      <c r="S1257" s="17"/>
      <c r="T1257" s="17"/>
      <c r="U1257" s="50"/>
      <c r="W1257"/>
    </row>
    <row r="1258" spans="1:23" x14ac:dyDescent="0.25">
      <c r="A1258" s="5" t="s">
        <v>2873</v>
      </c>
      <c r="B1258" s="1" t="s">
        <v>328</v>
      </c>
      <c r="C1258" t="s">
        <v>2874</v>
      </c>
      <c r="D1258" s="26" t="s">
        <v>2875</v>
      </c>
      <c r="E1258" s="1" t="s">
        <v>25</v>
      </c>
      <c r="F1258" s="7">
        <v>48.31</v>
      </c>
      <c r="G1258" s="7">
        <v>2.39</v>
      </c>
      <c r="H1258" t="s">
        <v>26</v>
      </c>
      <c r="I1258" t="s">
        <v>27</v>
      </c>
      <c r="J1258" s="15" t="s">
        <v>28</v>
      </c>
      <c r="K1258" t="s">
        <v>2876</v>
      </c>
      <c r="L1258" s="7">
        <v>50</v>
      </c>
      <c r="Q1258" s="14">
        <v>3900000000000</v>
      </c>
      <c r="R1258" s="9">
        <v>0.17708087892262581</v>
      </c>
    </row>
    <row r="1259" spans="1:23" x14ac:dyDescent="0.25">
      <c r="A1259" s="5" t="s">
        <v>2873</v>
      </c>
      <c r="B1259" s="1" t="s">
        <v>328</v>
      </c>
      <c r="C1259" t="s">
        <v>2874</v>
      </c>
      <c r="D1259" s="26" t="s">
        <v>2875</v>
      </c>
      <c r="E1259" s="1" t="s">
        <v>25</v>
      </c>
      <c r="F1259" s="7">
        <v>48.31</v>
      </c>
      <c r="G1259" s="7">
        <v>2.39</v>
      </c>
      <c r="H1259" t="s">
        <v>26</v>
      </c>
      <c r="I1259" t="s">
        <v>27</v>
      </c>
      <c r="J1259" s="15" t="s">
        <v>28</v>
      </c>
      <c r="K1259" t="s">
        <v>2877</v>
      </c>
      <c r="L1259" s="7">
        <v>46.400000000000006</v>
      </c>
      <c r="Q1259" s="14">
        <v>6800000000000</v>
      </c>
      <c r="R1259" s="9">
        <v>0.18670518487224658</v>
      </c>
    </row>
    <row r="1260" spans="1:23" x14ac:dyDescent="0.25">
      <c r="A1260" s="5" t="s">
        <v>2873</v>
      </c>
      <c r="B1260" s="1" t="s">
        <v>328</v>
      </c>
      <c r="C1260" t="s">
        <v>2874</v>
      </c>
      <c r="D1260" s="26" t="s">
        <v>2875</v>
      </c>
      <c r="E1260" s="1" t="s">
        <v>25</v>
      </c>
      <c r="F1260" s="7">
        <v>48.31</v>
      </c>
      <c r="G1260" s="7">
        <v>2.39</v>
      </c>
      <c r="H1260" t="s">
        <v>26</v>
      </c>
      <c r="I1260" t="s">
        <v>27</v>
      </c>
      <c r="J1260" s="15" t="s">
        <v>28</v>
      </c>
      <c r="K1260" t="s">
        <v>2878</v>
      </c>
      <c r="L1260" s="7">
        <v>50</v>
      </c>
      <c r="Q1260" s="14">
        <v>2400000000000</v>
      </c>
      <c r="R1260" s="9">
        <v>0.16440693235419068</v>
      </c>
    </row>
    <row r="1261" spans="1:23" x14ac:dyDescent="0.25">
      <c r="A1261" s="5" t="s">
        <v>2873</v>
      </c>
      <c r="B1261" s="1" t="s">
        <v>328</v>
      </c>
      <c r="C1261" t="s">
        <v>2874</v>
      </c>
      <c r="D1261" s="26" t="s">
        <v>2875</v>
      </c>
      <c r="E1261" s="1" t="s">
        <v>25</v>
      </c>
      <c r="F1261" s="7">
        <v>48.31</v>
      </c>
      <c r="G1261" s="7">
        <v>2.39</v>
      </c>
      <c r="H1261" t="s">
        <v>26</v>
      </c>
      <c r="I1261" t="s">
        <v>27</v>
      </c>
      <c r="J1261" s="15" t="s">
        <v>28</v>
      </c>
      <c r="K1261" t="s">
        <v>2879</v>
      </c>
      <c r="L1261" s="7">
        <v>67.5</v>
      </c>
      <c r="Q1261" s="14">
        <v>2100000000000</v>
      </c>
      <c r="R1261" s="9">
        <v>0.17127456964657062</v>
      </c>
    </row>
    <row r="1262" spans="1:23" x14ac:dyDescent="0.25">
      <c r="A1262" s="5" t="s">
        <v>2873</v>
      </c>
      <c r="B1262" s="1" t="s">
        <v>328</v>
      </c>
      <c r="C1262" t="s">
        <v>2874</v>
      </c>
      <c r="D1262" s="26" t="s">
        <v>2875</v>
      </c>
      <c r="E1262" s="1" t="s">
        <v>25</v>
      </c>
      <c r="F1262" s="7">
        <v>48.31</v>
      </c>
      <c r="G1262" s="7">
        <v>2.39</v>
      </c>
      <c r="H1262" t="s">
        <v>26</v>
      </c>
      <c r="I1262" t="s">
        <v>27</v>
      </c>
      <c r="J1262" s="15" t="s">
        <v>28</v>
      </c>
      <c r="K1262" t="s">
        <v>2880</v>
      </c>
      <c r="L1262" s="7">
        <v>78.900000000000006</v>
      </c>
      <c r="Q1262" s="14">
        <v>2400000000000</v>
      </c>
      <c r="R1262" s="9">
        <v>0.27103786257050516</v>
      </c>
    </row>
    <row r="1263" spans="1:23" x14ac:dyDescent="0.25">
      <c r="A1263" s="5" t="s">
        <v>2873</v>
      </c>
      <c r="B1263" s="1" t="s">
        <v>328</v>
      </c>
      <c r="C1263" t="s">
        <v>2874</v>
      </c>
      <c r="D1263" s="26" t="s">
        <v>2875</v>
      </c>
      <c r="E1263" s="1" t="s">
        <v>25</v>
      </c>
      <c r="F1263" s="7">
        <v>48.31</v>
      </c>
      <c r="G1263" s="7">
        <v>2.39</v>
      </c>
      <c r="H1263" t="s">
        <v>26</v>
      </c>
      <c r="I1263" t="s">
        <v>27</v>
      </c>
      <c r="J1263" s="15" t="s">
        <v>28</v>
      </c>
      <c r="K1263" t="s">
        <v>2881</v>
      </c>
      <c r="L1263" s="7">
        <v>81.399999999999991</v>
      </c>
      <c r="Q1263" s="14">
        <v>560000000000</v>
      </c>
      <c r="R1263" s="9">
        <v>0.24416295281685713</v>
      </c>
    </row>
    <row r="1264" spans="1:23" x14ac:dyDescent="0.25">
      <c r="A1264" s="5" t="s">
        <v>2873</v>
      </c>
      <c r="B1264" s="1" t="s">
        <v>328</v>
      </c>
      <c r="C1264" t="s">
        <v>2874</v>
      </c>
      <c r="D1264" s="26" t="s">
        <v>2875</v>
      </c>
      <c r="E1264" s="1" t="s">
        <v>25</v>
      </c>
      <c r="F1264" s="7">
        <v>48.31</v>
      </c>
      <c r="G1264" s="7">
        <v>2.39</v>
      </c>
      <c r="H1264" t="s">
        <v>26</v>
      </c>
      <c r="I1264" t="s">
        <v>27</v>
      </c>
      <c r="J1264" s="15" t="s">
        <v>28</v>
      </c>
      <c r="K1264" t="s">
        <v>2882</v>
      </c>
      <c r="L1264" s="7">
        <v>80.7</v>
      </c>
      <c r="Q1264" s="14">
        <v>1700000000000</v>
      </c>
      <c r="R1264" s="9">
        <v>0.15599625200171996</v>
      </c>
    </row>
    <row r="1265" spans="1:23" x14ac:dyDescent="0.25">
      <c r="A1265" s="5" t="s">
        <v>2873</v>
      </c>
      <c r="B1265" s="1" t="s">
        <v>328</v>
      </c>
      <c r="C1265" t="s">
        <v>2874</v>
      </c>
      <c r="D1265" s="26" t="s">
        <v>2875</v>
      </c>
      <c r="E1265" s="1" t="s">
        <v>25</v>
      </c>
      <c r="F1265" s="7">
        <v>48.31</v>
      </c>
      <c r="G1265" s="7">
        <v>2.39</v>
      </c>
      <c r="H1265" t="s">
        <v>26</v>
      </c>
      <c r="I1265" t="s">
        <v>27</v>
      </c>
      <c r="J1265" s="15" t="s">
        <v>28</v>
      </c>
      <c r="K1265" t="s">
        <v>2883</v>
      </c>
      <c r="L1265" s="7">
        <v>42.8</v>
      </c>
      <c r="Q1265" s="14">
        <v>5800000000000</v>
      </c>
    </row>
    <row r="1266" spans="1:23" x14ac:dyDescent="0.25">
      <c r="A1266" s="5" t="s">
        <v>2873</v>
      </c>
      <c r="B1266" s="1" t="s">
        <v>328</v>
      </c>
      <c r="C1266" t="s">
        <v>2874</v>
      </c>
      <c r="D1266" s="26" t="s">
        <v>2875</v>
      </c>
      <c r="E1266" s="1" t="s">
        <v>25</v>
      </c>
      <c r="F1266" s="7">
        <v>48.31</v>
      </c>
      <c r="G1266" s="7">
        <v>2.39</v>
      </c>
      <c r="H1266" t="s">
        <v>26</v>
      </c>
      <c r="I1266" t="s">
        <v>27</v>
      </c>
      <c r="J1266" s="15" t="s">
        <v>28</v>
      </c>
      <c r="K1266" t="s">
        <v>2884</v>
      </c>
      <c r="L1266" s="7">
        <v>57.000000000000007</v>
      </c>
      <c r="Q1266" s="14">
        <v>840000000000</v>
      </c>
      <c r="R1266" s="9">
        <v>0.24845210423956199</v>
      </c>
    </row>
    <row r="1267" spans="1:23" x14ac:dyDescent="0.25">
      <c r="A1267" s="5" t="s">
        <v>2873</v>
      </c>
      <c r="B1267" s="1" t="s">
        <v>328</v>
      </c>
      <c r="C1267" t="s">
        <v>2874</v>
      </c>
      <c r="D1267" s="26" t="s">
        <v>2875</v>
      </c>
      <c r="E1267" s="1" t="s">
        <v>25</v>
      </c>
      <c r="F1267" s="7">
        <v>48.31</v>
      </c>
      <c r="G1267" s="7">
        <v>2.39</v>
      </c>
      <c r="H1267" t="s">
        <v>26</v>
      </c>
      <c r="I1267" t="s">
        <v>27</v>
      </c>
      <c r="J1267" s="15" t="s">
        <v>28</v>
      </c>
      <c r="K1267" t="s">
        <v>2885</v>
      </c>
      <c r="L1267" s="7">
        <v>61.1</v>
      </c>
      <c r="Q1267" s="14">
        <v>4200000000000</v>
      </c>
      <c r="R1267" s="9">
        <v>0.2659718872753602</v>
      </c>
    </row>
    <row r="1268" spans="1:23" x14ac:dyDescent="0.25">
      <c r="A1268" s="5" t="s">
        <v>2873</v>
      </c>
      <c r="B1268" s="1" t="s">
        <v>328</v>
      </c>
      <c r="C1268" t="s">
        <v>2874</v>
      </c>
      <c r="D1268" s="26" t="s">
        <v>2875</v>
      </c>
      <c r="E1268" s="1" t="s">
        <v>25</v>
      </c>
      <c r="F1268" s="7">
        <v>48.31</v>
      </c>
      <c r="G1268" s="7">
        <v>2.39</v>
      </c>
      <c r="H1268" t="s">
        <v>26</v>
      </c>
      <c r="I1268" t="s">
        <v>27</v>
      </c>
      <c r="J1268" s="15" t="s">
        <v>28</v>
      </c>
      <c r="K1268" t="s">
        <v>2886</v>
      </c>
      <c r="L1268" s="7">
        <v>53.2</v>
      </c>
      <c r="Q1268" s="14">
        <v>4600000000000</v>
      </c>
      <c r="R1268" s="9">
        <v>0.22722423752700505</v>
      </c>
    </row>
    <row r="1269" spans="1:23" x14ac:dyDescent="0.25">
      <c r="A1269" s="5" t="s">
        <v>2873</v>
      </c>
      <c r="B1269" s="1" t="s">
        <v>328</v>
      </c>
      <c r="C1269" t="s">
        <v>2874</v>
      </c>
      <c r="D1269" s="26" t="s">
        <v>2875</v>
      </c>
      <c r="E1269" s="1" t="s">
        <v>25</v>
      </c>
      <c r="F1269" s="7">
        <v>48.31</v>
      </c>
      <c r="G1269" s="7">
        <v>2.39</v>
      </c>
      <c r="H1269" t="s">
        <v>26</v>
      </c>
      <c r="I1269" t="s">
        <v>27</v>
      </c>
      <c r="J1269" s="15" t="s">
        <v>28</v>
      </c>
      <c r="K1269" t="s">
        <v>2887</v>
      </c>
      <c r="L1269" s="7">
        <v>50</v>
      </c>
      <c r="Q1269" s="14">
        <v>940000000000</v>
      </c>
    </row>
    <row r="1270" spans="1:23" x14ac:dyDescent="0.25">
      <c r="A1270" s="5" t="s">
        <v>2873</v>
      </c>
      <c r="B1270" s="1" t="s">
        <v>328</v>
      </c>
      <c r="C1270" t="s">
        <v>2874</v>
      </c>
      <c r="D1270" s="26" t="s">
        <v>2875</v>
      </c>
      <c r="E1270" s="1" t="s">
        <v>25</v>
      </c>
      <c r="F1270" s="7">
        <v>48.31</v>
      </c>
      <c r="G1270" s="7">
        <v>2.39</v>
      </c>
      <c r="H1270" t="s">
        <v>26</v>
      </c>
      <c r="I1270" t="s">
        <v>27</v>
      </c>
      <c r="J1270" s="15" t="s">
        <v>28</v>
      </c>
      <c r="K1270" t="s">
        <v>2888</v>
      </c>
      <c r="L1270" s="7">
        <v>55.1</v>
      </c>
      <c r="Q1270" s="14">
        <v>4400000000000</v>
      </c>
    </row>
    <row r="1271" spans="1:23" x14ac:dyDescent="0.25">
      <c r="A1271" s="5" t="s">
        <v>2873</v>
      </c>
      <c r="B1271" s="1" t="s">
        <v>328</v>
      </c>
      <c r="C1271" t="s">
        <v>2874</v>
      </c>
      <c r="D1271" s="26" t="s">
        <v>2875</v>
      </c>
      <c r="E1271" s="1" t="s">
        <v>25</v>
      </c>
      <c r="F1271" s="7">
        <v>48.31</v>
      </c>
      <c r="G1271" s="7">
        <v>2.39</v>
      </c>
      <c r="H1271" t="s">
        <v>26</v>
      </c>
      <c r="I1271" t="s">
        <v>27</v>
      </c>
      <c r="J1271" s="15" t="s">
        <v>28</v>
      </c>
      <c r="K1271" t="s">
        <v>2889</v>
      </c>
      <c r="L1271" s="7">
        <v>90.100000000000009</v>
      </c>
      <c r="Q1271" s="14">
        <v>190000000000</v>
      </c>
      <c r="R1271" s="9">
        <v>0.27056009632687911</v>
      </c>
    </row>
    <row r="1272" spans="1:23" x14ac:dyDescent="0.25">
      <c r="A1272" s="5" t="s">
        <v>2873</v>
      </c>
      <c r="B1272" s="1" t="s">
        <v>328</v>
      </c>
      <c r="C1272" t="s">
        <v>2874</v>
      </c>
      <c r="D1272" s="26" t="s">
        <v>2875</v>
      </c>
      <c r="E1272" s="1" t="s">
        <v>25</v>
      </c>
      <c r="F1272" s="7">
        <v>48.31</v>
      </c>
      <c r="G1272" s="7">
        <v>2.39</v>
      </c>
      <c r="H1272" t="s">
        <v>26</v>
      </c>
      <c r="I1272" t="s">
        <v>27</v>
      </c>
      <c r="J1272" s="15" t="s">
        <v>28</v>
      </c>
      <c r="K1272" t="s">
        <v>2890</v>
      </c>
      <c r="L1272" s="7">
        <v>87.9</v>
      </c>
      <c r="Q1272" s="14">
        <v>660000000000</v>
      </c>
      <c r="R1272" s="9">
        <v>0.33279389281595861</v>
      </c>
    </row>
    <row r="1273" spans="1:23" x14ac:dyDescent="0.25">
      <c r="A1273" s="5" t="s">
        <v>2873</v>
      </c>
      <c r="B1273" s="1" t="s">
        <v>328</v>
      </c>
      <c r="C1273" t="s">
        <v>2874</v>
      </c>
      <c r="D1273" s="26" t="s">
        <v>2875</v>
      </c>
      <c r="E1273" s="1" t="s">
        <v>25</v>
      </c>
      <c r="F1273" s="7">
        <v>48.31</v>
      </c>
      <c r="G1273" s="7">
        <v>2.39</v>
      </c>
      <c r="H1273" t="s">
        <v>26</v>
      </c>
      <c r="I1273" t="s">
        <v>27</v>
      </c>
      <c r="J1273" s="15" t="s">
        <v>28</v>
      </c>
      <c r="K1273" t="s">
        <v>2891</v>
      </c>
      <c r="L1273" s="7">
        <v>85.7</v>
      </c>
      <c r="Q1273" s="14">
        <v>780000000000</v>
      </c>
      <c r="R1273" s="9">
        <v>0.31963116160996946</v>
      </c>
    </row>
    <row r="1274" spans="1:23" x14ac:dyDescent="0.25">
      <c r="A1274" s="5" t="s">
        <v>2873</v>
      </c>
      <c r="B1274" s="1" t="s">
        <v>328</v>
      </c>
      <c r="C1274" t="s">
        <v>2874</v>
      </c>
      <c r="D1274" s="26" t="s">
        <v>2875</v>
      </c>
      <c r="E1274" s="1" t="s">
        <v>25</v>
      </c>
      <c r="F1274" s="7">
        <v>48.31</v>
      </c>
      <c r="G1274" s="7">
        <v>2.39</v>
      </c>
      <c r="H1274" t="s">
        <v>26</v>
      </c>
      <c r="I1274" t="s">
        <v>27</v>
      </c>
      <c r="J1274" s="15" t="s">
        <v>28</v>
      </c>
      <c r="K1274" t="s">
        <v>2892</v>
      </c>
      <c r="L1274" s="7">
        <v>59.5</v>
      </c>
      <c r="Q1274" s="14">
        <v>4300000000000</v>
      </c>
    </row>
    <row r="1275" spans="1:23" s="16" customFormat="1" x14ac:dyDescent="0.25">
      <c r="A1275" s="18" t="s">
        <v>2873</v>
      </c>
      <c r="B1275" s="19" t="s">
        <v>328</v>
      </c>
      <c r="C1275" s="16" t="s">
        <v>2874</v>
      </c>
      <c r="D1275" s="27" t="s">
        <v>2875</v>
      </c>
      <c r="E1275" s="19" t="s">
        <v>25</v>
      </c>
      <c r="F1275" s="17">
        <v>48.31</v>
      </c>
      <c r="G1275" s="17">
        <v>2.39</v>
      </c>
      <c r="H1275" s="16" t="s">
        <v>26</v>
      </c>
      <c r="I1275" s="16" t="s">
        <v>27</v>
      </c>
      <c r="J1275" s="21" t="s">
        <v>28</v>
      </c>
      <c r="K1275" s="16" t="s">
        <v>2893</v>
      </c>
      <c r="L1275" s="17">
        <v>90.600000000000009</v>
      </c>
      <c r="M1275" s="17"/>
      <c r="N1275" s="22"/>
      <c r="O1275" s="23"/>
      <c r="P1275" s="31"/>
      <c r="Q1275" s="23">
        <v>580000000000</v>
      </c>
      <c r="R1275" s="22">
        <v>0.3254810370852258</v>
      </c>
      <c r="S1275" s="17"/>
      <c r="T1275" s="17"/>
      <c r="U1275" s="50"/>
      <c r="W1275"/>
    </row>
    <row r="1276" spans="1:23" x14ac:dyDescent="0.25">
      <c r="A1276" s="5" t="s">
        <v>2894</v>
      </c>
      <c r="B1276" s="1" t="s">
        <v>328</v>
      </c>
      <c r="C1276" t="s">
        <v>2895</v>
      </c>
      <c r="D1276" s="26" t="s">
        <v>2896</v>
      </c>
      <c r="E1276" s="1" t="s">
        <v>25</v>
      </c>
      <c r="F1276" s="7">
        <v>49.13</v>
      </c>
      <c r="G1276" s="7">
        <v>2.42</v>
      </c>
      <c r="H1276" t="s">
        <v>26</v>
      </c>
      <c r="I1276" t="s">
        <v>27</v>
      </c>
      <c r="J1276" s="15" t="s">
        <v>28</v>
      </c>
      <c r="L1276" s="7">
        <v>65</v>
      </c>
      <c r="Q1276" s="14">
        <v>2500000000000</v>
      </c>
      <c r="R1276" s="9">
        <v>0.65</v>
      </c>
    </row>
    <row r="1277" spans="1:23" x14ac:dyDescent="0.25">
      <c r="A1277" s="5" t="s">
        <v>2894</v>
      </c>
      <c r="B1277" s="1" t="s">
        <v>328</v>
      </c>
      <c r="C1277" t="s">
        <v>2895</v>
      </c>
      <c r="D1277" s="26" t="s">
        <v>2896</v>
      </c>
      <c r="E1277" s="1" t="s">
        <v>25</v>
      </c>
      <c r="F1277" s="7">
        <v>49.13</v>
      </c>
      <c r="G1277" s="7">
        <v>2.42</v>
      </c>
      <c r="H1277" t="s">
        <v>26</v>
      </c>
      <c r="I1277" t="s">
        <v>27</v>
      </c>
      <c r="J1277" s="15" t="s">
        <v>28</v>
      </c>
      <c r="L1277" s="7">
        <v>64</v>
      </c>
      <c r="Q1277" s="14">
        <v>230000000000</v>
      </c>
      <c r="R1277" s="9">
        <v>0.64</v>
      </c>
    </row>
    <row r="1278" spans="1:23" x14ac:dyDescent="0.25">
      <c r="A1278" s="5" t="s">
        <v>2894</v>
      </c>
      <c r="B1278" s="1" t="s">
        <v>328</v>
      </c>
      <c r="C1278" t="s">
        <v>2895</v>
      </c>
      <c r="D1278" s="26" t="s">
        <v>2896</v>
      </c>
      <c r="E1278" s="1" t="s">
        <v>25</v>
      </c>
      <c r="F1278" s="7">
        <v>49.13</v>
      </c>
      <c r="G1278" s="7">
        <v>2.42</v>
      </c>
      <c r="H1278" t="s">
        <v>26</v>
      </c>
      <c r="I1278" t="s">
        <v>27</v>
      </c>
      <c r="J1278" s="15" t="s">
        <v>28</v>
      </c>
      <c r="L1278" s="7">
        <v>76</v>
      </c>
      <c r="Q1278" s="14">
        <v>110000000000</v>
      </c>
      <c r="R1278" s="9">
        <v>0.76</v>
      </c>
    </row>
    <row r="1279" spans="1:23" x14ac:dyDescent="0.25">
      <c r="A1279" s="5" t="s">
        <v>2894</v>
      </c>
      <c r="B1279" s="1" t="s">
        <v>328</v>
      </c>
      <c r="C1279" t="s">
        <v>2895</v>
      </c>
      <c r="D1279" s="26" t="s">
        <v>2896</v>
      </c>
      <c r="E1279" s="1" t="s">
        <v>25</v>
      </c>
      <c r="F1279" s="7">
        <v>49.13</v>
      </c>
      <c r="G1279" s="7">
        <v>2.42</v>
      </c>
      <c r="H1279" t="s">
        <v>26</v>
      </c>
      <c r="I1279" t="s">
        <v>27</v>
      </c>
      <c r="J1279" s="15" t="s">
        <v>28</v>
      </c>
      <c r="L1279" s="7">
        <v>77</v>
      </c>
      <c r="Q1279" s="14">
        <v>970000000000</v>
      </c>
      <c r="R1279" s="9">
        <v>0.77</v>
      </c>
    </row>
    <row r="1280" spans="1:23" x14ac:dyDescent="0.25">
      <c r="A1280" s="5" t="s">
        <v>2894</v>
      </c>
      <c r="B1280" s="1" t="s">
        <v>328</v>
      </c>
      <c r="C1280" t="s">
        <v>2895</v>
      </c>
      <c r="D1280" s="26" t="s">
        <v>2896</v>
      </c>
      <c r="E1280" s="1" t="s">
        <v>25</v>
      </c>
      <c r="F1280" s="7">
        <v>49.13</v>
      </c>
      <c r="G1280" s="7">
        <v>2.42</v>
      </c>
      <c r="H1280" t="s">
        <v>26</v>
      </c>
      <c r="I1280" t="s">
        <v>27</v>
      </c>
      <c r="J1280" s="15" t="s">
        <v>28</v>
      </c>
      <c r="L1280" s="7">
        <v>78</v>
      </c>
      <c r="Q1280" s="14">
        <v>2400000000000</v>
      </c>
      <c r="R1280" s="9">
        <v>0.78</v>
      </c>
    </row>
    <row r="1281" spans="1:24" x14ac:dyDescent="0.25">
      <c r="A1281" s="5" t="s">
        <v>2894</v>
      </c>
      <c r="B1281" s="1" t="s">
        <v>328</v>
      </c>
      <c r="C1281" t="s">
        <v>2895</v>
      </c>
      <c r="D1281" s="26" t="s">
        <v>2896</v>
      </c>
      <c r="E1281" s="1" t="s">
        <v>25</v>
      </c>
      <c r="F1281" s="7">
        <v>49.13</v>
      </c>
      <c r="G1281" s="7">
        <v>2.42</v>
      </c>
      <c r="H1281" t="s">
        <v>26</v>
      </c>
      <c r="I1281" t="s">
        <v>27</v>
      </c>
      <c r="J1281" s="15" t="s">
        <v>28</v>
      </c>
      <c r="L1281" s="7">
        <v>88</v>
      </c>
      <c r="Q1281" s="14">
        <v>41000000000</v>
      </c>
      <c r="R1281" s="9">
        <v>0.88</v>
      </c>
    </row>
    <row r="1282" spans="1:24" x14ac:dyDescent="0.25">
      <c r="A1282" s="5" t="s">
        <v>2894</v>
      </c>
      <c r="B1282" s="1" t="s">
        <v>328</v>
      </c>
      <c r="C1282" t="s">
        <v>2895</v>
      </c>
      <c r="D1282" s="26" t="s">
        <v>2896</v>
      </c>
      <c r="E1282" s="1" t="s">
        <v>25</v>
      </c>
      <c r="F1282" s="7">
        <v>49.13</v>
      </c>
      <c r="G1282" s="7">
        <v>2.42</v>
      </c>
      <c r="H1282" t="s">
        <v>26</v>
      </c>
      <c r="I1282" t="s">
        <v>27</v>
      </c>
      <c r="J1282" s="15" t="s">
        <v>28</v>
      </c>
      <c r="L1282" s="7">
        <v>89</v>
      </c>
      <c r="Q1282" s="14">
        <v>120000000000</v>
      </c>
      <c r="R1282" s="9">
        <v>0.89</v>
      </c>
    </row>
    <row r="1283" spans="1:24" x14ac:dyDescent="0.25">
      <c r="A1283" s="5" t="s">
        <v>2894</v>
      </c>
      <c r="B1283" s="1" t="s">
        <v>328</v>
      </c>
      <c r="C1283" t="s">
        <v>2895</v>
      </c>
      <c r="D1283" s="26" t="s">
        <v>2896</v>
      </c>
      <c r="E1283" s="1" t="s">
        <v>25</v>
      </c>
      <c r="F1283" s="7">
        <v>49.13</v>
      </c>
      <c r="G1283" s="7">
        <v>2.42</v>
      </c>
      <c r="H1283" t="s">
        <v>26</v>
      </c>
      <c r="I1283" t="s">
        <v>27</v>
      </c>
      <c r="J1283" s="15" t="s">
        <v>28</v>
      </c>
      <c r="L1283" s="7">
        <v>98</v>
      </c>
      <c r="Q1283" s="14">
        <v>120000000000</v>
      </c>
      <c r="R1283" s="9">
        <v>0.98</v>
      </c>
    </row>
    <row r="1284" spans="1:24" x14ac:dyDescent="0.25">
      <c r="A1284" s="5" t="s">
        <v>2894</v>
      </c>
      <c r="B1284" s="1" t="s">
        <v>328</v>
      </c>
      <c r="C1284" t="s">
        <v>2895</v>
      </c>
      <c r="D1284" s="26" t="s">
        <v>2896</v>
      </c>
      <c r="E1284" s="1" t="s">
        <v>25</v>
      </c>
      <c r="F1284" s="7">
        <v>49.13</v>
      </c>
      <c r="G1284" s="7">
        <v>2.42</v>
      </c>
      <c r="H1284" t="s">
        <v>26</v>
      </c>
      <c r="I1284" t="s">
        <v>27</v>
      </c>
      <c r="J1284" s="15" t="s">
        <v>28</v>
      </c>
      <c r="L1284" s="7">
        <v>88</v>
      </c>
      <c r="Q1284" s="14">
        <v>460000000000</v>
      </c>
      <c r="R1284" s="9">
        <v>0.88</v>
      </c>
    </row>
    <row r="1285" spans="1:24" x14ac:dyDescent="0.25">
      <c r="A1285" s="5" t="s">
        <v>2894</v>
      </c>
      <c r="B1285" s="1" t="s">
        <v>328</v>
      </c>
      <c r="C1285" t="s">
        <v>2895</v>
      </c>
      <c r="D1285" s="26" t="s">
        <v>2896</v>
      </c>
      <c r="E1285" s="1" t="s">
        <v>25</v>
      </c>
      <c r="F1285" s="7">
        <v>49.13</v>
      </c>
      <c r="G1285" s="7">
        <v>2.42</v>
      </c>
      <c r="H1285" t="s">
        <v>26</v>
      </c>
      <c r="I1285" t="s">
        <v>27</v>
      </c>
      <c r="J1285" s="15" t="s">
        <v>28</v>
      </c>
      <c r="L1285" s="7">
        <v>67</v>
      </c>
      <c r="Q1285" s="14">
        <v>120000000000</v>
      </c>
      <c r="R1285" s="9">
        <v>0.67</v>
      </c>
    </row>
    <row r="1286" spans="1:24" s="16" customFormat="1" x14ac:dyDescent="0.25">
      <c r="A1286" s="18" t="s">
        <v>2894</v>
      </c>
      <c r="B1286" s="19" t="s">
        <v>328</v>
      </c>
      <c r="C1286" s="16" t="s">
        <v>2895</v>
      </c>
      <c r="D1286" s="27" t="s">
        <v>2896</v>
      </c>
      <c r="E1286" s="19" t="s">
        <v>25</v>
      </c>
      <c r="F1286" s="17">
        <v>49.13</v>
      </c>
      <c r="G1286" s="17">
        <v>2.42</v>
      </c>
      <c r="H1286" s="16" t="s">
        <v>26</v>
      </c>
      <c r="I1286" s="16" t="s">
        <v>27</v>
      </c>
      <c r="J1286" s="21" t="s">
        <v>28</v>
      </c>
      <c r="L1286" s="17">
        <v>71</v>
      </c>
      <c r="M1286" s="17"/>
      <c r="N1286" s="22"/>
      <c r="O1286" s="23"/>
      <c r="P1286" s="31"/>
      <c r="Q1286" s="23">
        <v>23000000000</v>
      </c>
      <c r="R1286" s="22">
        <v>0.71</v>
      </c>
      <c r="S1286" s="17"/>
      <c r="T1286" s="17"/>
      <c r="U1286" s="50"/>
      <c r="W1286"/>
    </row>
    <row r="1287" spans="1:24" x14ac:dyDescent="0.25">
      <c r="A1287" s="5" t="s">
        <v>2370</v>
      </c>
      <c r="B1287" s="1" t="s">
        <v>2117</v>
      </c>
      <c r="C1287" t="s">
        <v>2371</v>
      </c>
      <c r="D1287" s="26" t="s">
        <v>2372</v>
      </c>
      <c r="E1287" s="1" t="s">
        <v>25</v>
      </c>
      <c r="F1287" s="7">
        <v>48.97</v>
      </c>
      <c r="G1287" s="7">
        <v>3.52</v>
      </c>
      <c r="H1287" t="s">
        <v>26</v>
      </c>
      <c r="I1287" t="s">
        <v>27</v>
      </c>
      <c r="J1287" s="15" t="s">
        <v>28</v>
      </c>
      <c r="K1287" t="s">
        <v>2897</v>
      </c>
      <c r="L1287" s="7">
        <v>77</v>
      </c>
      <c r="R1287" s="9">
        <v>0.22</v>
      </c>
    </row>
    <row r="1288" spans="1:24" s="16" customFormat="1" x14ac:dyDescent="0.25">
      <c r="A1288" s="5" t="s">
        <v>2370</v>
      </c>
      <c r="B1288" s="1" t="s">
        <v>2117</v>
      </c>
      <c r="C1288" t="s">
        <v>2371</v>
      </c>
      <c r="D1288" s="26" t="s">
        <v>2372</v>
      </c>
      <c r="E1288" s="1" t="s">
        <v>25</v>
      </c>
      <c r="F1288" s="7">
        <v>48.97</v>
      </c>
      <c r="G1288" s="7">
        <v>3.52</v>
      </c>
      <c r="H1288" t="s">
        <v>26</v>
      </c>
      <c r="I1288" t="s">
        <v>27</v>
      </c>
      <c r="J1288" s="15" t="s">
        <v>28</v>
      </c>
      <c r="K1288" t="s">
        <v>2898</v>
      </c>
      <c r="L1288" s="7">
        <v>60.650000000000006</v>
      </c>
      <c r="M1288" s="7"/>
      <c r="N1288" s="9"/>
      <c r="O1288" s="14"/>
      <c r="P1288" s="29"/>
      <c r="Q1288" s="14"/>
      <c r="R1288" s="9">
        <v>0.21</v>
      </c>
      <c r="S1288" s="7"/>
      <c r="T1288" s="7"/>
      <c r="U1288" s="49"/>
      <c r="V1288"/>
      <c r="W1288"/>
      <c r="X1288"/>
    </row>
    <row r="1289" spans="1:24" x14ac:dyDescent="0.25">
      <c r="A1289" s="5" t="s">
        <v>2370</v>
      </c>
      <c r="B1289" s="1" t="s">
        <v>2117</v>
      </c>
      <c r="C1289" t="s">
        <v>2899</v>
      </c>
      <c r="D1289" s="26" t="s">
        <v>2372</v>
      </c>
      <c r="E1289" s="1" t="s">
        <v>25</v>
      </c>
      <c r="F1289" s="7">
        <v>48.97</v>
      </c>
      <c r="G1289" s="7">
        <v>3.52</v>
      </c>
      <c r="H1289" t="s">
        <v>331</v>
      </c>
      <c r="I1289" t="s">
        <v>27</v>
      </c>
      <c r="J1289" s="15" t="s">
        <v>332</v>
      </c>
      <c r="K1289" t="s">
        <v>719</v>
      </c>
      <c r="L1289" s="7">
        <v>20.9</v>
      </c>
      <c r="Q1289" s="14">
        <v>20000000000</v>
      </c>
      <c r="R1289" s="9">
        <v>0.45</v>
      </c>
    </row>
    <row r="1290" spans="1:24" x14ac:dyDescent="0.25">
      <c r="A1290" s="5" t="s">
        <v>2370</v>
      </c>
      <c r="B1290" s="46" t="s">
        <v>2117</v>
      </c>
      <c r="C1290" t="s">
        <v>2900</v>
      </c>
      <c r="D1290" s="26" t="s">
        <v>2372</v>
      </c>
      <c r="E1290" s="1" t="s">
        <v>25</v>
      </c>
      <c r="F1290" s="7">
        <v>48.82</v>
      </c>
      <c r="G1290" s="7">
        <v>3.5</v>
      </c>
      <c r="H1290" t="s">
        <v>26</v>
      </c>
      <c r="I1290" t="s">
        <v>27</v>
      </c>
      <c r="J1290" s="15" t="s">
        <v>28</v>
      </c>
      <c r="K1290" t="s">
        <v>2901</v>
      </c>
      <c r="L1290" s="7">
        <v>66</v>
      </c>
      <c r="Q1290" s="14">
        <v>6000000000000</v>
      </c>
      <c r="R1290" s="9">
        <v>0.26058862833490121</v>
      </c>
    </row>
    <row r="1291" spans="1:24" s="16" customFormat="1" x14ac:dyDescent="0.25">
      <c r="A1291" s="18" t="s">
        <v>2370</v>
      </c>
      <c r="B1291" s="19" t="s">
        <v>2117</v>
      </c>
      <c r="C1291" s="16" t="s">
        <v>2902</v>
      </c>
      <c r="D1291" s="27" t="s">
        <v>2372</v>
      </c>
      <c r="E1291" s="19" t="s">
        <v>25</v>
      </c>
      <c r="F1291" s="17">
        <v>48.82</v>
      </c>
      <c r="G1291" s="17">
        <v>3.5</v>
      </c>
      <c r="H1291" s="16" t="s">
        <v>26</v>
      </c>
      <c r="I1291" s="16" t="s">
        <v>27</v>
      </c>
      <c r="J1291" s="21" t="s">
        <v>28</v>
      </c>
      <c r="K1291" s="16" t="s">
        <v>2903</v>
      </c>
      <c r="L1291" s="17">
        <v>41.699999999999996</v>
      </c>
      <c r="M1291" s="17"/>
      <c r="N1291" s="22"/>
      <c r="O1291" s="23"/>
      <c r="P1291" s="31"/>
      <c r="Q1291" s="23">
        <v>4000000000000</v>
      </c>
      <c r="R1291" s="22">
        <v>0.42322296705980805</v>
      </c>
      <c r="S1291" s="17"/>
      <c r="T1291" s="17"/>
      <c r="U1291" s="50"/>
      <c r="W1291"/>
    </row>
    <row r="1292" spans="1:24" x14ac:dyDescent="0.25">
      <c r="A1292" s="5" t="s">
        <v>2904</v>
      </c>
      <c r="B1292" s="1" t="s">
        <v>2905</v>
      </c>
      <c r="C1292" t="s">
        <v>2906</v>
      </c>
      <c r="D1292" s="26" t="s">
        <v>2907</v>
      </c>
      <c r="E1292" s="1" t="s">
        <v>25</v>
      </c>
      <c r="F1292" s="7">
        <v>52.62</v>
      </c>
      <c r="G1292" s="7">
        <v>3.87</v>
      </c>
      <c r="H1292" t="s">
        <v>26</v>
      </c>
      <c r="I1292" t="s">
        <v>27</v>
      </c>
      <c r="J1292" s="15" t="s">
        <v>28</v>
      </c>
      <c r="K1292" t="s">
        <v>2908</v>
      </c>
      <c r="L1292" s="7">
        <v>79.8</v>
      </c>
      <c r="Q1292" s="14">
        <v>14000000000000</v>
      </c>
      <c r="R1292" s="9">
        <v>0.18363594249167139</v>
      </c>
    </row>
    <row r="1293" spans="1:24" x14ac:dyDescent="0.25">
      <c r="A1293" s="5" t="s">
        <v>2904</v>
      </c>
      <c r="B1293" s="1" t="s">
        <v>2905</v>
      </c>
      <c r="C1293" t="s">
        <v>2906</v>
      </c>
      <c r="D1293" s="26" t="s">
        <v>2907</v>
      </c>
      <c r="E1293" s="1" t="s">
        <v>25</v>
      </c>
      <c r="F1293" s="7">
        <v>52.62</v>
      </c>
      <c r="G1293" s="7">
        <v>3.87</v>
      </c>
      <c r="H1293" t="s">
        <v>26</v>
      </c>
      <c r="I1293" t="s">
        <v>27</v>
      </c>
      <c r="J1293" s="15" t="s">
        <v>28</v>
      </c>
      <c r="K1293" t="s">
        <v>2909</v>
      </c>
      <c r="L1293" s="7">
        <v>74.099999999999994</v>
      </c>
      <c r="Q1293" s="14">
        <v>5500000000000</v>
      </c>
    </row>
    <row r="1294" spans="1:24" x14ac:dyDescent="0.25">
      <c r="A1294" s="5" t="s">
        <v>2904</v>
      </c>
      <c r="B1294" s="1" t="s">
        <v>2905</v>
      </c>
      <c r="C1294" t="s">
        <v>2906</v>
      </c>
      <c r="D1294" s="26" t="s">
        <v>2907</v>
      </c>
      <c r="E1294" s="1" t="s">
        <v>25</v>
      </c>
      <c r="F1294" s="7">
        <v>52.62</v>
      </c>
      <c r="G1294" s="7">
        <v>3.87</v>
      </c>
      <c r="H1294" t="s">
        <v>26</v>
      </c>
      <c r="I1294" t="s">
        <v>27</v>
      </c>
      <c r="J1294" s="15" t="s">
        <v>28</v>
      </c>
      <c r="K1294" t="s">
        <v>2910</v>
      </c>
      <c r="L1294" s="7">
        <v>67.2</v>
      </c>
      <c r="Q1294" s="14">
        <v>6400000000000</v>
      </c>
    </row>
    <row r="1295" spans="1:24" x14ac:dyDescent="0.25">
      <c r="A1295" s="5" t="s">
        <v>2904</v>
      </c>
      <c r="B1295" s="1" t="s">
        <v>2905</v>
      </c>
      <c r="C1295" t="s">
        <v>2906</v>
      </c>
      <c r="D1295" s="26" t="s">
        <v>2907</v>
      </c>
      <c r="E1295" s="1" t="s">
        <v>25</v>
      </c>
      <c r="F1295" s="7">
        <v>52.62</v>
      </c>
      <c r="G1295" s="7">
        <v>3.87</v>
      </c>
      <c r="H1295" t="s">
        <v>26</v>
      </c>
      <c r="I1295" t="s">
        <v>27</v>
      </c>
      <c r="J1295" s="15" t="s">
        <v>28</v>
      </c>
      <c r="K1295" t="s">
        <v>2911</v>
      </c>
      <c r="L1295" s="7">
        <v>55.2</v>
      </c>
      <c r="Q1295" s="14">
        <v>5600000000000</v>
      </c>
      <c r="R1295" s="9">
        <v>0.29059522879907512</v>
      </c>
    </row>
    <row r="1296" spans="1:24" x14ac:dyDescent="0.25">
      <c r="A1296" s="5" t="s">
        <v>2904</v>
      </c>
      <c r="B1296" s="1" t="s">
        <v>2905</v>
      </c>
      <c r="C1296" t="s">
        <v>2906</v>
      </c>
      <c r="D1296" s="26" t="s">
        <v>2907</v>
      </c>
      <c r="E1296" s="1" t="s">
        <v>25</v>
      </c>
      <c r="F1296" s="7">
        <v>52.62</v>
      </c>
      <c r="G1296" s="7">
        <v>3.87</v>
      </c>
      <c r="H1296" t="s">
        <v>26</v>
      </c>
      <c r="I1296" t="s">
        <v>27</v>
      </c>
      <c r="J1296" s="15" t="s">
        <v>28</v>
      </c>
      <c r="K1296" t="s">
        <v>2912</v>
      </c>
      <c r="L1296" s="7">
        <v>91.3</v>
      </c>
      <c r="Q1296" s="14">
        <v>9400000000000</v>
      </c>
      <c r="R1296" s="9">
        <v>0.26905167975476013</v>
      </c>
    </row>
    <row r="1297" spans="1:23" x14ac:dyDescent="0.25">
      <c r="A1297" s="5" t="s">
        <v>2904</v>
      </c>
      <c r="B1297" s="1" t="s">
        <v>2905</v>
      </c>
      <c r="C1297" t="s">
        <v>2906</v>
      </c>
      <c r="D1297" s="26" t="s">
        <v>2907</v>
      </c>
      <c r="E1297" s="1" t="s">
        <v>25</v>
      </c>
      <c r="F1297" s="7">
        <v>52.62</v>
      </c>
      <c r="G1297" s="7">
        <v>3.87</v>
      </c>
      <c r="H1297" t="s">
        <v>26</v>
      </c>
      <c r="I1297" t="s">
        <v>27</v>
      </c>
      <c r="J1297" s="15" t="s">
        <v>28</v>
      </c>
      <c r="K1297" t="s">
        <v>2913</v>
      </c>
      <c r="L1297" s="7">
        <v>79.400000000000006</v>
      </c>
      <c r="Q1297" s="14">
        <v>2600000000000</v>
      </c>
      <c r="R1297" s="9">
        <v>0.45990199029036882</v>
      </c>
    </row>
    <row r="1298" spans="1:23" x14ac:dyDescent="0.25">
      <c r="A1298" s="5" t="s">
        <v>2904</v>
      </c>
      <c r="B1298" s="1" t="s">
        <v>2905</v>
      </c>
      <c r="C1298" t="s">
        <v>2906</v>
      </c>
      <c r="D1298" s="26" t="s">
        <v>2907</v>
      </c>
      <c r="E1298" s="1" t="s">
        <v>25</v>
      </c>
      <c r="F1298" s="7">
        <v>52.62</v>
      </c>
      <c r="G1298" s="7">
        <v>3.87</v>
      </c>
      <c r="H1298" t="s">
        <v>26</v>
      </c>
      <c r="I1298" t="s">
        <v>27</v>
      </c>
      <c r="J1298" s="15" t="s">
        <v>28</v>
      </c>
      <c r="K1298" t="s">
        <v>2914</v>
      </c>
      <c r="L1298" s="7">
        <v>73.5</v>
      </c>
      <c r="Q1298" s="14">
        <v>3400000000000</v>
      </c>
    </row>
    <row r="1299" spans="1:23" x14ac:dyDescent="0.25">
      <c r="A1299" s="5" t="s">
        <v>2904</v>
      </c>
      <c r="B1299" s="1" t="s">
        <v>2905</v>
      </c>
      <c r="C1299" t="s">
        <v>2906</v>
      </c>
      <c r="D1299" s="26" t="s">
        <v>2907</v>
      </c>
      <c r="E1299" s="1" t="s">
        <v>25</v>
      </c>
      <c r="F1299" s="7">
        <v>52.62</v>
      </c>
      <c r="G1299" s="7">
        <v>3.87</v>
      </c>
      <c r="H1299" t="s">
        <v>26</v>
      </c>
      <c r="I1299" t="s">
        <v>27</v>
      </c>
      <c r="J1299" s="15" t="s">
        <v>28</v>
      </c>
      <c r="K1299" t="s">
        <v>2915</v>
      </c>
      <c r="L1299" s="7">
        <v>66.400000000000006</v>
      </c>
      <c r="Q1299" s="14">
        <v>1600000000000</v>
      </c>
    </row>
    <row r="1300" spans="1:23" x14ac:dyDescent="0.25">
      <c r="A1300" s="5" t="s">
        <v>2904</v>
      </c>
      <c r="B1300" s="1" t="s">
        <v>2905</v>
      </c>
      <c r="C1300" t="s">
        <v>2906</v>
      </c>
      <c r="D1300" s="26" t="s">
        <v>2907</v>
      </c>
      <c r="E1300" s="1" t="s">
        <v>25</v>
      </c>
      <c r="F1300" s="7">
        <v>52.62</v>
      </c>
      <c r="G1300" s="7">
        <v>3.87</v>
      </c>
      <c r="H1300" t="s">
        <v>26</v>
      </c>
      <c r="I1300" t="s">
        <v>27</v>
      </c>
      <c r="J1300" s="15" t="s">
        <v>28</v>
      </c>
      <c r="K1300" t="s">
        <v>2916</v>
      </c>
      <c r="L1300" s="7">
        <v>55.8</v>
      </c>
      <c r="Q1300" s="14">
        <v>1600000000000</v>
      </c>
      <c r="R1300" s="9">
        <v>0.24812720763839238</v>
      </c>
    </row>
    <row r="1301" spans="1:23" x14ac:dyDescent="0.25">
      <c r="A1301" s="5" t="s">
        <v>2904</v>
      </c>
      <c r="B1301" s="1" t="s">
        <v>2905</v>
      </c>
      <c r="C1301" t="s">
        <v>2906</v>
      </c>
      <c r="D1301" s="26" t="s">
        <v>2907</v>
      </c>
      <c r="E1301" s="1" t="s">
        <v>25</v>
      </c>
      <c r="F1301" s="7">
        <v>52.62</v>
      </c>
      <c r="G1301" s="7">
        <v>3.87</v>
      </c>
      <c r="H1301" t="s">
        <v>26</v>
      </c>
      <c r="I1301" t="s">
        <v>27</v>
      </c>
      <c r="J1301" s="15" t="s">
        <v>28</v>
      </c>
      <c r="K1301" t="s">
        <v>2917</v>
      </c>
      <c r="L1301" s="7">
        <v>88.8</v>
      </c>
      <c r="Q1301" s="14">
        <v>740000000000</v>
      </c>
      <c r="R1301" s="9">
        <v>0.32553412122714287</v>
      </c>
    </row>
    <row r="1302" spans="1:23" x14ac:dyDescent="0.25">
      <c r="A1302" s="5" t="s">
        <v>2904</v>
      </c>
      <c r="B1302" s="1" t="s">
        <v>2905</v>
      </c>
      <c r="C1302" t="s">
        <v>2906</v>
      </c>
      <c r="D1302" s="26" t="s">
        <v>2907</v>
      </c>
      <c r="E1302" s="1" t="s">
        <v>25</v>
      </c>
      <c r="F1302" s="7">
        <v>52.62</v>
      </c>
      <c r="G1302" s="7">
        <v>3.87</v>
      </c>
      <c r="H1302" t="s">
        <v>26</v>
      </c>
      <c r="I1302" t="s">
        <v>27</v>
      </c>
      <c r="J1302" s="15" t="s">
        <v>28</v>
      </c>
      <c r="K1302" t="s">
        <v>2918</v>
      </c>
      <c r="L1302" s="7">
        <v>79.5</v>
      </c>
      <c r="Q1302" s="14">
        <v>2400000000000</v>
      </c>
      <c r="R1302" s="9">
        <v>0.20976017773351582</v>
      </c>
    </row>
    <row r="1303" spans="1:23" x14ac:dyDescent="0.25">
      <c r="A1303" s="5" t="s">
        <v>2904</v>
      </c>
      <c r="B1303" s="1" t="s">
        <v>2905</v>
      </c>
      <c r="C1303" t="s">
        <v>2906</v>
      </c>
      <c r="D1303" s="26" t="s">
        <v>2907</v>
      </c>
      <c r="E1303" s="1" t="s">
        <v>25</v>
      </c>
      <c r="F1303" s="7">
        <v>52.62</v>
      </c>
      <c r="G1303" s="7">
        <v>3.87</v>
      </c>
      <c r="H1303" t="s">
        <v>26</v>
      </c>
      <c r="I1303" t="s">
        <v>27</v>
      </c>
      <c r="J1303" s="15" t="s">
        <v>28</v>
      </c>
      <c r="K1303" t="s">
        <v>2919</v>
      </c>
      <c r="L1303" s="7">
        <v>68.400000000000006</v>
      </c>
      <c r="Q1303" s="14">
        <v>3200000000000</v>
      </c>
    </row>
    <row r="1304" spans="1:23" x14ac:dyDescent="0.25">
      <c r="A1304" s="5" t="s">
        <v>2904</v>
      </c>
      <c r="B1304" s="1" t="s">
        <v>2905</v>
      </c>
      <c r="C1304" t="s">
        <v>2906</v>
      </c>
      <c r="D1304" s="26" t="s">
        <v>2907</v>
      </c>
      <c r="E1304" s="1" t="s">
        <v>25</v>
      </c>
      <c r="F1304" s="7">
        <v>52.62</v>
      </c>
      <c r="G1304" s="7">
        <v>3.87</v>
      </c>
      <c r="H1304" t="s">
        <v>26</v>
      </c>
      <c r="I1304" t="s">
        <v>27</v>
      </c>
      <c r="J1304" s="15" t="s">
        <v>28</v>
      </c>
      <c r="K1304" t="s">
        <v>2920</v>
      </c>
      <c r="L1304" s="7">
        <v>65.900000000000006</v>
      </c>
      <c r="Q1304" s="14">
        <v>3300000000000</v>
      </c>
    </row>
    <row r="1305" spans="1:23" s="16" customFormat="1" x14ac:dyDescent="0.25">
      <c r="A1305" s="18" t="s">
        <v>2904</v>
      </c>
      <c r="B1305" s="19" t="s">
        <v>2905</v>
      </c>
      <c r="C1305" s="16" t="s">
        <v>2906</v>
      </c>
      <c r="D1305" s="27" t="s">
        <v>2907</v>
      </c>
      <c r="E1305" s="19" t="s">
        <v>25</v>
      </c>
      <c r="F1305" s="17">
        <v>52.62</v>
      </c>
      <c r="G1305" s="17">
        <v>3.87</v>
      </c>
      <c r="H1305" s="16" t="s">
        <v>26</v>
      </c>
      <c r="I1305" s="16" t="s">
        <v>27</v>
      </c>
      <c r="J1305" s="21" t="s">
        <v>28</v>
      </c>
      <c r="K1305" s="16" t="s">
        <v>2921</v>
      </c>
      <c r="L1305" s="17">
        <v>47.8</v>
      </c>
      <c r="M1305" s="17"/>
      <c r="N1305" s="22"/>
      <c r="O1305" s="23"/>
      <c r="P1305" s="31"/>
      <c r="Q1305" s="23">
        <v>1000000000000</v>
      </c>
      <c r="R1305" s="22">
        <v>0.28555157681053156</v>
      </c>
      <c r="S1305" s="17"/>
      <c r="T1305" s="17"/>
      <c r="U1305" s="50"/>
      <c r="W1305"/>
    </row>
    <row r="1306" spans="1:23" x14ac:dyDescent="0.25">
      <c r="A1306" s="5" t="s">
        <v>2922</v>
      </c>
      <c r="B1306" s="1" t="s">
        <v>22</v>
      </c>
      <c r="C1306" t="s">
        <v>2923</v>
      </c>
      <c r="D1306" s="26" t="s">
        <v>2924</v>
      </c>
      <c r="E1306" s="1" t="s">
        <v>25</v>
      </c>
      <c r="F1306" s="7">
        <v>52.04</v>
      </c>
      <c r="G1306" s="7">
        <v>7.8</v>
      </c>
      <c r="H1306" t="s">
        <v>2037</v>
      </c>
      <c r="I1306" t="s">
        <v>27</v>
      </c>
      <c r="J1306" s="15" t="s">
        <v>28</v>
      </c>
      <c r="K1306" t="s">
        <v>2925</v>
      </c>
      <c r="L1306" s="7">
        <v>20</v>
      </c>
      <c r="Q1306" s="14">
        <v>1768000000000</v>
      </c>
      <c r="R1306" s="9">
        <v>0.38769284713125979</v>
      </c>
      <c r="S1306" s="7">
        <v>51</v>
      </c>
      <c r="T1306" s="7">
        <v>47</v>
      </c>
      <c r="U1306" s="49">
        <v>8</v>
      </c>
    </row>
    <row r="1307" spans="1:23" x14ac:dyDescent="0.25">
      <c r="A1307" s="5" t="s">
        <v>2922</v>
      </c>
      <c r="B1307" s="1" t="s">
        <v>22</v>
      </c>
      <c r="C1307" t="s">
        <v>2923</v>
      </c>
      <c r="D1307" s="26" t="s">
        <v>2924</v>
      </c>
      <c r="E1307" s="1" t="s">
        <v>25</v>
      </c>
      <c r="F1307" s="7">
        <v>52.04</v>
      </c>
      <c r="G1307" s="7">
        <v>7.8</v>
      </c>
      <c r="H1307" t="s">
        <v>2037</v>
      </c>
      <c r="I1307" t="s">
        <v>27</v>
      </c>
      <c r="J1307" s="15" t="s">
        <v>28</v>
      </c>
      <c r="K1307" t="s">
        <v>2926</v>
      </c>
      <c r="L1307" s="7">
        <v>23</v>
      </c>
      <c r="Q1307" s="14">
        <v>1671000000000</v>
      </c>
      <c r="R1307" s="9">
        <v>0.4885793321539933</v>
      </c>
      <c r="S1307" s="7">
        <v>42</v>
      </c>
      <c r="T1307" s="7">
        <v>39</v>
      </c>
      <c r="U1307" s="49">
        <v>4</v>
      </c>
    </row>
    <row r="1308" spans="1:23" x14ac:dyDescent="0.25">
      <c r="A1308" s="5" t="s">
        <v>2922</v>
      </c>
      <c r="B1308" s="1" t="s">
        <v>22</v>
      </c>
      <c r="C1308" t="s">
        <v>2923</v>
      </c>
      <c r="D1308" s="26" t="s">
        <v>2924</v>
      </c>
      <c r="E1308" s="1" t="s">
        <v>25</v>
      </c>
      <c r="F1308" s="7">
        <v>52.04</v>
      </c>
      <c r="G1308" s="7">
        <v>7.8</v>
      </c>
      <c r="H1308" t="s">
        <v>2037</v>
      </c>
      <c r="I1308" t="s">
        <v>27</v>
      </c>
      <c r="J1308" s="15" t="s">
        <v>28</v>
      </c>
      <c r="K1308" t="s">
        <v>2927</v>
      </c>
      <c r="L1308" s="7">
        <v>1</v>
      </c>
      <c r="Q1308" s="14">
        <v>1013000000000</v>
      </c>
      <c r="R1308" s="9">
        <v>0.55969172415490254</v>
      </c>
      <c r="S1308" s="7">
        <v>55</v>
      </c>
      <c r="T1308" s="7">
        <v>49</v>
      </c>
      <c r="U1308" s="49">
        <v>11</v>
      </c>
    </row>
    <row r="1309" spans="1:23" x14ac:dyDescent="0.25">
      <c r="A1309" s="5" t="s">
        <v>2922</v>
      </c>
      <c r="B1309" s="1" t="s">
        <v>22</v>
      </c>
      <c r="C1309" t="s">
        <v>2923</v>
      </c>
      <c r="D1309" s="26" t="s">
        <v>2924</v>
      </c>
      <c r="E1309" s="1" t="s">
        <v>25</v>
      </c>
      <c r="F1309" s="7">
        <v>52.04</v>
      </c>
      <c r="G1309" s="7">
        <v>7.8</v>
      </c>
      <c r="H1309" t="s">
        <v>2037</v>
      </c>
      <c r="I1309" t="s">
        <v>27</v>
      </c>
      <c r="J1309" s="15" t="s">
        <v>28</v>
      </c>
      <c r="K1309" t="s">
        <v>2928</v>
      </c>
      <c r="L1309" s="7">
        <v>35</v>
      </c>
      <c r="Q1309" s="14">
        <v>5508000000000</v>
      </c>
      <c r="R1309" s="9">
        <v>0.32877701450956959</v>
      </c>
      <c r="S1309" s="7">
        <v>58</v>
      </c>
      <c r="T1309" s="7">
        <v>52</v>
      </c>
      <c r="U1309" s="49">
        <v>13</v>
      </c>
    </row>
    <row r="1310" spans="1:23" x14ac:dyDescent="0.25">
      <c r="A1310" s="5" t="s">
        <v>2922</v>
      </c>
      <c r="B1310" s="1" t="s">
        <v>22</v>
      </c>
      <c r="C1310" t="s">
        <v>2923</v>
      </c>
      <c r="D1310" s="26" t="s">
        <v>2924</v>
      </c>
      <c r="E1310" s="1" t="s">
        <v>25</v>
      </c>
      <c r="F1310" s="7">
        <v>52.04</v>
      </c>
      <c r="G1310" s="7">
        <v>7.8</v>
      </c>
      <c r="H1310" t="s">
        <v>2037</v>
      </c>
      <c r="I1310" t="s">
        <v>27</v>
      </c>
      <c r="J1310" s="15" t="s">
        <v>28</v>
      </c>
      <c r="K1310" t="s">
        <v>2929</v>
      </c>
      <c r="L1310" s="7">
        <v>41</v>
      </c>
      <c r="Q1310" s="14">
        <v>4160000000000</v>
      </c>
      <c r="R1310" s="9">
        <v>0.60748254029887461</v>
      </c>
      <c r="S1310" s="7">
        <v>55</v>
      </c>
      <c r="T1310" s="7">
        <v>52</v>
      </c>
      <c r="U1310" s="49">
        <v>6</v>
      </c>
    </row>
    <row r="1311" spans="1:23" x14ac:dyDescent="0.25">
      <c r="A1311" s="5" t="s">
        <v>2922</v>
      </c>
      <c r="B1311" s="1" t="s">
        <v>22</v>
      </c>
      <c r="C1311" t="s">
        <v>2923</v>
      </c>
      <c r="D1311" s="26" t="s">
        <v>2924</v>
      </c>
      <c r="E1311" s="1" t="s">
        <v>25</v>
      </c>
      <c r="F1311" s="7">
        <v>52.04</v>
      </c>
      <c r="G1311" s="7">
        <v>7.8</v>
      </c>
      <c r="H1311" t="s">
        <v>2037</v>
      </c>
      <c r="I1311" t="s">
        <v>27</v>
      </c>
      <c r="J1311" s="15" t="s">
        <v>28</v>
      </c>
      <c r="K1311" t="s">
        <v>2930</v>
      </c>
      <c r="L1311" s="7">
        <v>39</v>
      </c>
      <c r="Q1311" s="14">
        <v>3545000000000</v>
      </c>
      <c r="R1311" s="9">
        <v>0.39</v>
      </c>
      <c r="S1311" s="7">
        <v>40</v>
      </c>
      <c r="T1311" s="7">
        <v>37</v>
      </c>
      <c r="U1311" s="49">
        <v>5</v>
      </c>
    </row>
    <row r="1312" spans="1:23" x14ac:dyDescent="0.25">
      <c r="A1312" s="5" t="s">
        <v>2922</v>
      </c>
      <c r="B1312" s="1" t="s">
        <v>22</v>
      </c>
      <c r="C1312" t="s">
        <v>2923</v>
      </c>
      <c r="D1312" s="26" t="s">
        <v>2924</v>
      </c>
      <c r="E1312" s="1" t="s">
        <v>25</v>
      </c>
      <c r="F1312" s="7">
        <v>52.04</v>
      </c>
      <c r="G1312" s="7">
        <v>7.8</v>
      </c>
      <c r="H1312" t="s">
        <v>2037</v>
      </c>
      <c r="I1312" t="s">
        <v>27</v>
      </c>
      <c r="J1312" s="15" t="s">
        <v>28</v>
      </c>
      <c r="K1312" t="s">
        <v>2931</v>
      </c>
      <c r="L1312" s="7">
        <v>31</v>
      </c>
      <c r="Q1312" s="14">
        <v>2773000000000</v>
      </c>
      <c r="R1312" s="9">
        <v>0.5</v>
      </c>
      <c r="S1312" s="7">
        <v>40</v>
      </c>
      <c r="T1312" s="7">
        <v>39</v>
      </c>
      <c r="U1312" s="49">
        <v>2</v>
      </c>
    </row>
    <row r="1313" spans="1:21" x14ac:dyDescent="0.25">
      <c r="A1313" s="5" t="s">
        <v>2922</v>
      </c>
      <c r="B1313" s="1" t="s">
        <v>22</v>
      </c>
      <c r="C1313" t="s">
        <v>2923</v>
      </c>
      <c r="D1313" s="26" t="s">
        <v>2924</v>
      </c>
      <c r="E1313" s="1" t="s">
        <v>25</v>
      </c>
      <c r="F1313" s="7">
        <v>52.04</v>
      </c>
      <c r="G1313" s="7">
        <v>7.8</v>
      </c>
      <c r="H1313" t="s">
        <v>2037</v>
      </c>
      <c r="I1313" t="s">
        <v>27</v>
      </c>
      <c r="J1313" s="15" t="s">
        <v>28</v>
      </c>
      <c r="K1313" t="s">
        <v>2932</v>
      </c>
      <c r="L1313" s="7">
        <v>44</v>
      </c>
      <c r="Q1313" s="14">
        <v>4980000000000</v>
      </c>
      <c r="R1313" s="9">
        <v>0.34</v>
      </c>
      <c r="S1313" s="7">
        <v>41</v>
      </c>
      <c r="T1313" s="7">
        <v>37</v>
      </c>
      <c r="U1313" s="49">
        <v>7</v>
      </c>
    </row>
    <row r="1314" spans="1:21" x14ac:dyDescent="0.25">
      <c r="A1314" s="5" t="s">
        <v>2922</v>
      </c>
      <c r="B1314" s="1" t="s">
        <v>22</v>
      </c>
      <c r="C1314" t="s">
        <v>2923</v>
      </c>
      <c r="D1314" s="26" t="s">
        <v>2924</v>
      </c>
      <c r="E1314" s="1" t="s">
        <v>25</v>
      </c>
      <c r="F1314" s="7">
        <v>52.04</v>
      </c>
      <c r="G1314" s="7">
        <v>7.8</v>
      </c>
      <c r="H1314" t="s">
        <v>2037</v>
      </c>
      <c r="I1314" t="s">
        <v>27</v>
      </c>
      <c r="J1314" s="15" t="s">
        <v>28</v>
      </c>
      <c r="K1314" t="s">
        <v>2933</v>
      </c>
      <c r="L1314" s="7">
        <v>36</v>
      </c>
      <c r="Q1314" s="14">
        <v>1725000000000</v>
      </c>
      <c r="R1314" s="9">
        <v>0.48503058725219517</v>
      </c>
      <c r="S1314" s="7">
        <v>46</v>
      </c>
      <c r="T1314" s="7">
        <v>39</v>
      </c>
      <c r="U1314" s="49">
        <v>11</v>
      </c>
    </row>
    <row r="1315" spans="1:21" x14ac:dyDescent="0.25">
      <c r="A1315" s="5" t="s">
        <v>2922</v>
      </c>
      <c r="B1315" s="1" t="s">
        <v>22</v>
      </c>
      <c r="C1315" t="s">
        <v>2923</v>
      </c>
      <c r="D1315" s="26" t="s">
        <v>2924</v>
      </c>
      <c r="E1315" s="1" t="s">
        <v>25</v>
      </c>
      <c r="F1315" s="7">
        <v>52.04</v>
      </c>
      <c r="G1315" s="7">
        <v>7.8</v>
      </c>
      <c r="H1315" t="s">
        <v>2037</v>
      </c>
      <c r="I1315" t="s">
        <v>27</v>
      </c>
      <c r="J1315" s="15" t="s">
        <v>28</v>
      </c>
      <c r="K1315" t="s">
        <v>2934</v>
      </c>
      <c r="L1315" s="7">
        <v>48</v>
      </c>
      <c r="Q1315" s="14">
        <v>1995000000000</v>
      </c>
      <c r="R1315" s="9">
        <v>0.43918937391980906</v>
      </c>
      <c r="S1315" s="7">
        <v>41</v>
      </c>
      <c r="T1315" s="7">
        <v>39</v>
      </c>
      <c r="U1315" s="49">
        <v>4</v>
      </c>
    </row>
    <row r="1316" spans="1:21" x14ac:dyDescent="0.25">
      <c r="A1316" s="5" t="s">
        <v>2922</v>
      </c>
      <c r="B1316" s="1" t="s">
        <v>22</v>
      </c>
      <c r="C1316" t="s">
        <v>2923</v>
      </c>
      <c r="D1316" s="26" t="s">
        <v>2924</v>
      </c>
      <c r="E1316" s="1" t="s">
        <v>25</v>
      </c>
      <c r="F1316" s="7">
        <v>52.04</v>
      </c>
      <c r="G1316" s="7">
        <v>7.8</v>
      </c>
      <c r="H1316" t="s">
        <v>2037</v>
      </c>
      <c r="I1316" t="s">
        <v>27</v>
      </c>
      <c r="J1316" s="15" t="s">
        <v>28</v>
      </c>
      <c r="K1316" t="s">
        <v>2935</v>
      </c>
      <c r="L1316" s="7">
        <v>9</v>
      </c>
      <c r="Q1316" s="14">
        <v>1517000000000</v>
      </c>
      <c r="R1316" s="9">
        <v>0.76010186430001347</v>
      </c>
      <c r="S1316" s="7">
        <v>50</v>
      </c>
      <c r="T1316" s="7">
        <v>39</v>
      </c>
      <c r="U1316" s="49">
        <v>19</v>
      </c>
    </row>
    <row r="1317" spans="1:21" x14ac:dyDescent="0.25">
      <c r="A1317" s="5" t="s">
        <v>2922</v>
      </c>
      <c r="B1317" s="1" t="s">
        <v>22</v>
      </c>
      <c r="C1317" t="s">
        <v>2923</v>
      </c>
      <c r="D1317" s="26" t="s">
        <v>2924</v>
      </c>
      <c r="E1317" s="1" t="s">
        <v>25</v>
      </c>
      <c r="F1317" s="7">
        <v>52.04</v>
      </c>
      <c r="G1317" s="7">
        <v>7.8</v>
      </c>
      <c r="H1317" t="s">
        <v>2037</v>
      </c>
      <c r="I1317" t="s">
        <v>27</v>
      </c>
      <c r="J1317" s="15" t="s">
        <v>28</v>
      </c>
      <c r="K1317" t="s">
        <v>2936</v>
      </c>
      <c r="L1317" s="7">
        <v>21</v>
      </c>
      <c r="Q1317" s="14">
        <v>15146000000000</v>
      </c>
      <c r="R1317" s="9">
        <v>0.35817966443231042</v>
      </c>
      <c r="S1317" s="7">
        <v>55</v>
      </c>
      <c r="T1317" s="7">
        <v>46</v>
      </c>
      <c r="U1317" s="49">
        <v>17</v>
      </c>
    </row>
    <row r="1318" spans="1:21" x14ac:dyDescent="0.25">
      <c r="A1318" s="5" t="s">
        <v>2922</v>
      </c>
      <c r="B1318" s="1" t="s">
        <v>22</v>
      </c>
      <c r="C1318" t="s">
        <v>2923</v>
      </c>
      <c r="D1318" s="26" t="s">
        <v>2924</v>
      </c>
      <c r="E1318" s="1" t="s">
        <v>25</v>
      </c>
      <c r="F1318" s="7">
        <v>52.04</v>
      </c>
      <c r="G1318" s="7">
        <v>7.8</v>
      </c>
      <c r="H1318" t="s">
        <v>2037</v>
      </c>
      <c r="I1318" t="s">
        <v>27</v>
      </c>
      <c r="J1318" s="15" t="s">
        <v>28</v>
      </c>
      <c r="K1318" t="s">
        <v>2937</v>
      </c>
      <c r="L1318" s="7">
        <v>26</v>
      </c>
      <c r="Q1318" s="14">
        <v>18639000000000</v>
      </c>
      <c r="R1318" s="9">
        <v>0.34994350672105506</v>
      </c>
      <c r="S1318" s="7">
        <v>56</v>
      </c>
      <c r="T1318" s="7">
        <v>47</v>
      </c>
      <c r="U1318" s="49">
        <v>17</v>
      </c>
    </row>
    <row r="1319" spans="1:21" x14ac:dyDescent="0.25">
      <c r="A1319" s="5" t="s">
        <v>2922</v>
      </c>
      <c r="B1319" s="1" t="s">
        <v>22</v>
      </c>
      <c r="C1319" t="s">
        <v>2923</v>
      </c>
      <c r="D1319" s="26" t="s">
        <v>2924</v>
      </c>
      <c r="E1319" s="1" t="s">
        <v>25</v>
      </c>
      <c r="F1319" s="7">
        <v>52.04</v>
      </c>
      <c r="G1319" s="7">
        <v>7.8</v>
      </c>
      <c r="H1319" t="s">
        <v>2037</v>
      </c>
      <c r="I1319" t="s">
        <v>27</v>
      </c>
      <c r="J1319" s="15" t="s">
        <v>28</v>
      </c>
      <c r="K1319" t="s">
        <v>2938</v>
      </c>
      <c r="L1319" s="7">
        <v>9</v>
      </c>
      <c r="Q1319" s="14">
        <v>10600000000000</v>
      </c>
      <c r="R1319" s="9">
        <v>0.41908683904676175</v>
      </c>
      <c r="S1319" s="7">
        <v>54</v>
      </c>
      <c r="T1319" s="7">
        <v>44</v>
      </c>
      <c r="U1319" s="49">
        <v>19</v>
      </c>
    </row>
    <row r="1320" spans="1:21" x14ac:dyDescent="0.25">
      <c r="A1320" s="5" t="s">
        <v>2922</v>
      </c>
      <c r="B1320" s="1" t="s">
        <v>22</v>
      </c>
      <c r="C1320" t="s">
        <v>2923</v>
      </c>
      <c r="D1320" s="26" t="s">
        <v>2924</v>
      </c>
      <c r="E1320" s="1" t="s">
        <v>25</v>
      </c>
      <c r="F1320" s="7">
        <v>52.04</v>
      </c>
      <c r="G1320" s="7">
        <v>7.8</v>
      </c>
      <c r="H1320" t="s">
        <v>2037</v>
      </c>
      <c r="I1320" t="s">
        <v>27</v>
      </c>
      <c r="J1320" s="15" t="s">
        <v>28</v>
      </c>
      <c r="K1320" t="s">
        <v>2939</v>
      </c>
      <c r="L1320" s="7">
        <v>1</v>
      </c>
      <c r="Q1320" s="14">
        <v>1013000000000</v>
      </c>
      <c r="S1320" s="7">
        <v>40</v>
      </c>
      <c r="T1320" s="7">
        <v>37</v>
      </c>
      <c r="U1320" s="49">
        <v>2</v>
      </c>
    </row>
    <row r="1321" spans="1:21" x14ac:dyDescent="0.25">
      <c r="A1321" s="5" t="s">
        <v>2922</v>
      </c>
      <c r="B1321" s="1" t="s">
        <v>22</v>
      </c>
      <c r="C1321" t="s">
        <v>2923</v>
      </c>
      <c r="D1321" s="26" t="s">
        <v>2924</v>
      </c>
      <c r="E1321" s="1" t="s">
        <v>25</v>
      </c>
      <c r="F1321" s="7">
        <v>52.04</v>
      </c>
      <c r="G1321" s="7">
        <v>7.8</v>
      </c>
      <c r="H1321" t="s">
        <v>2037</v>
      </c>
      <c r="I1321" t="s">
        <v>27</v>
      </c>
      <c r="J1321" s="15" t="s">
        <v>28</v>
      </c>
      <c r="K1321" t="s">
        <v>2940</v>
      </c>
      <c r="L1321" s="7">
        <v>48</v>
      </c>
      <c r="Q1321" s="14">
        <v>18639000000000</v>
      </c>
      <c r="S1321" s="7">
        <v>58</v>
      </c>
      <c r="T1321" s="7">
        <v>52</v>
      </c>
      <c r="U1321" s="49">
        <v>19</v>
      </c>
    </row>
    <row r="1322" spans="1:21" x14ac:dyDescent="0.25">
      <c r="A1322" s="5" t="s">
        <v>2922</v>
      </c>
      <c r="B1322" s="1" t="s">
        <v>22</v>
      </c>
      <c r="C1322" t="s">
        <v>2923</v>
      </c>
      <c r="D1322" s="26" t="s">
        <v>2924</v>
      </c>
      <c r="E1322" s="1" t="s">
        <v>25</v>
      </c>
      <c r="F1322" s="7">
        <v>52.04</v>
      </c>
      <c r="G1322" s="7">
        <v>7.8</v>
      </c>
      <c r="H1322" t="s">
        <v>2037</v>
      </c>
      <c r="I1322" t="s">
        <v>27</v>
      </c>
      <c r="J1322" s="15" t="s">
        <v>28</v>
      </c>
      <c r="K1322" t="s">
        <v>2941</v>
      </c>
      <c r="L1322" s="7">
        <v>27</v>
      </c>
      <c r="Q1322" s="14">
        <v>5360000000000</v>
      </c>
      <c r="S1322" s="7">
        <v>49</v>
      </c>
      <c r="T1322" s="7">
        <v>43</v>
      </c>
      <c r="U1322" s="49">
        <v>10</v>
      </c>
    </row>
    <row r="1323" spans="1:21" x14ac:dyDescent="0.25">
      <c r="A1323" s="5" t="s">
        <v>2922</v>
      </c>
      <c r="B1323" s="1" t="s">
        <v>22</v>
      </c>
      <c r="C1323" t="s">
        <v>2923</v>
      </c>
      <c r="D1323" s="26" t="s">
        <v>2924</v>
      </c>
      <c r="E1323" s="1" t="s">
        <v>25</v>
      </c>
      <c r="F1323" s="7">
        <v>52.04</v>
      </c>
      <c r="G1323" s="7">
        <v>7.8</v>
      </c>
      <c r="H1323" t="s">
        <v>2037</v>
      </c>
      <c r="I1323" t="s">
        <v>27</v>
      </c>
      <c r="J1323" s="15" t="s">
        <v>28</v>
      </c>
      <c r="K1323" t="s">
        <v>2942</v>
      </c>
      <c r="L1323" s="7">
        <v>14.000000000000002</v>
      </c>
      <c r="Q1323" s="14">
        <v>5518000000000</v>
      </c>
      <c r="S1323" s="7">
        <v>7</v>
      </c>
      <c r="T1323" s="7">
        <v>5</v>
      </c>
      <c r="U1323" s="49">
        <v>6</v>
      </c>
    </row>
    <row r="1324" spans="1:21" x14ac:dyDescent="0.25">
      <c r="A1324" s="5" t="s">
        <v>2922</v>
      </c>
      <c r="B1324" s="1" t="s">
        <v>22</v>
      </c>
      <c r="C1324" t="s">
        <v>2923</v>
      </c>
      <c r="D1324" s="26" t="s">
        <v>2924</v>
      </c>
      <c r="E1324" s="1" t="s">
        <v>25</v>
      </c>
      <c r="F1324" s="7">
        <v>52.04</v>
      </c>
      <c r="G1324" s="7">
        <v>7.8</v>
      </c>
      <c r="H1324" t="s">
        <v>2037</v>
      </c>
      <c r="I1324" t="s">
        <v>27</v>
      </c>
      <c r="J1324" s="15" t="s">
        <v>28</v>
      </c>
      <c r="K1324" t="s">
        <v>2943</v>
      </c>
      <c r="L1324" s="7">
        <v>32</v>
      </c>
      <c r="Q1324" s="14">
        <v>1852000000000</v>
      </c>
      <c r="S1324" s="7">
        <v>51</v>
      </c>
      <c r="T1324" s="7">
        <v>47</v>
      </c>
      <c r="U1324" s="49">
        <v>8</v>
      </c>
    </row>
    <row r="1325" spans="1:21" x14ac:dyDescent="0.25">
      <c r="A1325" s="5" t="s">
        <v>2922</v>
      </c>
      <c r="B1325" s="1" t="s">
        <v>22</v>
      </c>
      <c r="C1325" t="s">
        <v>2923</v>
      </c>
      <c r="D1325" s="26" t="s">
        <v>2924</v>
      </c>
      <c r="E1325" s="1" t="s">
        <v>25</v>
      </c>
      <c r="F1325" s="7">
        <v>52.04</v>
      </c>
      <c r="G1325" s="7">
        <v>7.8</v>
      </c>
      <c r="H1325" t="s">
        <v>2037</v>
      </c>
      <c r="I1325" t="s">
        <v>27</v>
      </c>
      <c r="J1325" s="15" t="s">
        <v>28</v>
      </c>
      <c r="K1325" t="s">
        <v>2944</v>
      </c>
      <c r="L1325" s="7">
        <v>22</v>
      </c>
      <c r="Q1325" s="14">
        <v>1270000000000</v>
      </c>
      <c r="S1325" s="7">
        <v>49</v>
      </c>
      <c r="T1325" s="7">
        <v>48</v>
      </c>
      <c r="U1325" s="49">
        <v>1</v>
      </c>
    </row>
    <row r="1326" spans="1:21" x14ac:dyDescent="0.25">
      <c r="A1326" s="5" t="s">
        <v>2922</v>
      </c>
      <c r="B1326" s="1" t="s">
        <v>22</v>
      </c>
      <c r="C1326" t="s">
        <v>2923</v>
      </c>
      <c r="D1326" s="26" t="s">
        <v>2924</v>
      </c>
      <c r="E1326" s="1" t="s">
        <v>25</v>
      </c>
      <c r="F1326" s="7">
        <v>52.04</v>
      </c>
      <c r="G1326" s="7">
        <v>7.8</v>
      </c>
      <c r="H1326" t="s">
        <v>2037</v>
      </c>
      <c r="I1326" t="s">
        <v>27</v>
      </c>
      <c r="J1326" s="15" t="s">
        <v>28</v>
      </c>
      <c r="K1326" t="s">
        <v>2945</v>
      </c>
      <c r="L1326" s="7">
        <v>31</v>
      </c>
      <c r="Q1326" s="14">
        <v>1867000000000</v>
      </c>
      <c r="S1326" s="7">
        <v>52</v>
      </c>
      <c r="T1326" s="7">
        <v>47</v>
      </c>
      <c r="U1326" s="49">
        <v>9</v>
      </c>
    </row>
    <row r="1327" spans="1:21" x14ac:dyDescent="0.25">
      <c r="A1327" s="5" t="s">
        <v>2922</v>
      </c>
      <c r="B1327" s="1" t="s">
        <v>22</v>
      </c>
      <c r="C1327" t="s">
        <v>2923</v>
      </c>
      <c r="D1327" s="26" t="s">
        <v>2924</v>
      </c>
      <c r="E1327" s="1" t="s">
        <v>25</v>
      </c>
      <c r="F1327" s="7">
        <v>52.04</v>
      </c>
      <c r="G1327" s="7">
        <v>7.8</v>
      </c>
      <c r="H1327" t="s">
        <v>2037</v>
      </c>
      <c r="I1327" t="s">
        <v>27</v>
      </c>
      <c r="J1327" s="15" t="s">
        <v>28</v>
      </c>
      <c r="K1327" t="s">
        <v>2946</v>
      </c>
      <c r="L1327" s="7">
        <v>30</v>
      </c>
      <c r="Q1327" s="14">
        <v>7079000000000</v>
      </c>
      <c r="S1327" s="7">
        <v>54</v>
      </c>
      <c r="T1327" s="7">
        <v>47</v>
      </c>
      <c r="U1327" s="49">
        <v>13</v>
      </c>
    </row>
    <row r="1328" spans="1:21" x14ac:dyDescent="0.25">
      <c r="A1328" s="5" t="s">
        <v>2922</v>
      </c>
      <c r="B1328" s="1" t="s">
        <v>22</v>
      </c>
      <c r="C1328" t="s">
        <v>2923</v>
      </c>
      <c r="D1328" s="26" t="s">
        <v>2924</v>
      </c>
      <c r="E1328" s="1" t="s">
        <v>25</v>
      </c>
      <c r="F1328" s="7">
        <v>52.04</v>
      </c>
      <c r="G1328" s="7">
        <v>7.8</v>
      </c>
      <c r="H1328" t="s">
        <v>2037</v>
      </c>
      <c r="I1328" t="s">
        <v>27</v>
      </c>
      <c r="J1328" s="15" t="s">
        <v>28</v>
      </c>
      <c r="K1328" t="s">
        <v>2947</v>
      </c>
      <c r="L1328" s="7">
        <v>41</v>
      </c>
      <c r="Q1328" s="14">
        <v>13268000000000</v>
      </c>
      <c r="S1328" s="7">
        <v>56</v>
      </c>
      <c r="T1328" s="7">
        <v>52</v>
      </c>
      <c r="U1328" s="49">
        <v>9</v>
      </c>
    </row>
    <row r="1329" spans="1:23" x14ac:dyDescent="0.25">
      <c r="A1329" s="5" t="s">
        <v>2922</v>
      </c>
      <c r="B1329" s="1" t="s">
        <v>22</v>
      </c>
      <c r="C1329" t="s">
        <v>2923</v>
      </c>
      <c r="D1329" s="26" t="s">
        <v>2924</v>
      </c>
      <c r="E1329" s="1" t="s">
        <v>25</v>
      </c>
      <c r="F1329" s="7">
        <v>52.04</v>
      </c>
      <c r="G1329" s="7">
        <v>7.8</v>
      </c>
      <c r="H1329" t="s">
        <v>2037</v>
      </c>
      <c r="I1329" t="s">
        <v>27</v>
      </c>
      <c r="J1329" s="15" t="s">
        <v>28</v>
      </c>
      <c r="K1329" t="s">
        <v>2948</v>
      </c>
      <c r="L1329" s="7">
        <v>20</v>
      </c>
      <c r="Q1329" s="14">
        <v>10278000000000</v>
      </c>
      <c r="S1329" s="7">
        <v>51</v>
      </c>
      <c r="T1329" s="7">
        <v>42</v>
      </c>
      <c r="U1329" s="49">
        <v>16</v>
      </c>
    </row>
    <row r="1330" spans="1:23" x14ac:dyDescent="0.25">
      <c r="A1330" s="5" t="s">
        <v>2922</v>
      </c>
      <c r="B1330" s="1" t="s">
        <v>22</v>
      </c>
      <c r="C1330" t="s">
        <v>2923</v>
      </c>
      <c r="D1330" s="26" t="s">
        <v>2924</v>
      </c>
      <c r="E1330" s="1" t="s">
        <v>25</v>
      </c>
      <c r="F1330" s="7">
        <v>52.04</v>
      </c>
      <c r="G1330" s="7">
        <v>7.8</v>
      </c>
      <c r="H1330" t="s">
        <v>2037</v>
      </c>
      <c r="I1330" t="s">
        <v>27</v>
      </c>
      <c r="J1330" s="15" t="s">
        <v>28</v>
      </c>
      <c r="K1330" t="s">
        <v>2949</v>
      </c>
      <c r="L1330" s="7">
        <v>37</v>
      </c>
      <c r="Q1330" s="14">
        <v>2891000000000</v>
      </c>
      <c r="S1330" s="7">
        <v>48</v>
      </c>
      <c r="T1330" s="7">
        <v>41</v>
      </c>
      <c r="U1330" s="49">
        <v>11</v>
      </c>
    </row>
    <row r="1331" spans="1:23" x14ac:dyDescent="0.25">
      <c r="A1331" s="5" t="s">
        <v>2922</v>
      </c>
      <c r="B1331" s="1" t="s">
        <v>22</v>
      </c>
      <c r="C1331" t="s">
        <v>2923</v>
      </c>
      <c r="D1331" s="26" t="s">
        <v>2924</v>
      </c>
      <c r="E1331" s="1" t="s">
        <v>25</v>
      </c>
      <c r="F1331" s="7">
        <v>52.04</v>
      </c>
      <c r="G1331" s="7">
        <v>7.8</v>
      </c>
      <c r="H1331" t="s">
        <v>2037</v>
      </c>
      <c r="I1331" t="s">
        <v>27</v>
      </c>
      <c r="J1331" s="15" t="s">
        <v>28</v>
      </c>
      <c r="K1331" t="s">
        <v>2950</v>
      </c>
      <c r="L1331" s="7">
        <v>45</v>
      </c>
      <c r="Q1331" s="14">
        <v>2093000000000</v>
      </c>
      <c r="S1331" s="7">
        <v>47</v>
      </c>
      <c r="T1331" s="7">
        <v>43</v>
      </c>
      <c r="U1331" s="49">
        <v>8</v>
      </c>
    </row>
    <row r="1332" spans="1:23" x14ac:dyDescent="0.25">
      <c r="A1332" s="5" t="s">
        <v>2922</v>
      </c>
      <c r="B1332" s="1" t="s">
        <v>22</v>
      </c>
      <c r="C1332" t="s">
        <v>2923</v>
      </c>
      <c r="D1332" s="26" t="s">
        <v>2924</v>
      </c>
      <c r="E1332" s="1" t="s">
        <v>25</v>
      </c>
      <c r="F1332" s="7">
        <v>52.04</v>
      </c>
      <c r="G1332" s="7">
        <v>7.8</v>
      </c>
      <c r="H1332" t="s">
        <v>2037</v>
      </c>
      <c r="I1332" t="s">
        <v>27</v>
      </c>
      <c r="J1332" s="15" t="s">
        <v>28</v>
      </c>
      <c r="K1332" t="s">
        <v>2951</v>
      </c>
      <c r="L1332" s="7">
        <v>25</v>
      </c>
      <c r="Q1332" s="14">
        <v>2695000000000</v>
      </c>
      <c r="S1332" s="7">
        <v>46</v>
      </c>
      <c r="T1332" s="7">
        <v>37</v>
      </c>
      <c r="U1332" s="49">
        <v>15</v>
      </c>
    </row>
    <row r="1333" spans="1:23" x14ac:dyDescent="0.25">
      <c r="A1333" s="5" t="s">
        <v>2922</v>
      </c>
      <c r="B1333" s="1" t="s">
        <v>22</v>
      </c>
      <c r="C1333" t="s">
        <v>2923</v>
      </c>
      <c r="D1333" s="26" t="s">
        <v>2924</v>
      </c>
      <c r="E1333" s="1" t="s">
        <v>25</v>
      </c>
      <c r="F1333" s="7">
        <v>52.04</v>
      </c>
      <c r="G1333" s="7">
        <v>7.8</v>
      </c>
      <c r="H1333" t="s">
        <v>2037</v>
      </c>
      <c r="I1333" t="s">
        <v>27</v>
      </c>
      <c r="J1333" s="15" t="s">
        <v>28</v>
      </c>
      <c r="K1333" t="s">
        <v>2952</v>
      </c>
      <c r="L1333" s="7">
        <v>32</v>
      </c>
      <c r="Q1333" s="14">
        <v>4679000000000</v>
      </c>
      <c r="S1333" s="7">
        <v>51</v>
      </c>
      <c r="T1333" s="7">
        <v>46</v>
      </c>
      <c r="U1333" s="49">
        <v>10</v>
      </c>
    </row>
    <row r="1334" spans="1:23" x14ac:dyDescent="0.25">
      <c r="A1334" s="5" t="s">
        <v>2922</v>
      </c>
      <c r="B1334" s="1" t="s">
        <v>22</v>
      </c>
      <c r="C1334" t="s">
        <v>2923</v>
      </c>
      <c r="D1334" s="26" t="s">
        <v>2924</v>
      </c>
      <c r="E1334" s="1" t="s">
        <v>25</v>
      </c>
      <c r="F1334" s="7">
        <v>52.04</v>
      </c>
      <c r="G1334" s="7">
        <v>7.8</v>
      </c>
      <c r="H1334" t="s">
        <v>2037</v>
      </c>
      <c r="I1334" t="s">
        <v>27</v>
      </c>
      <c r="J1334" s="15" t="s">
        <v>28</v>
      </c>
      <c r="K1334" t="s">
        <v>2953</v>
      </c>
      <c r="L1334" s="7">
        <v>37</v>
      </c>
      <c r="Q1334" s="14">
        <v>3014000000000</v>
      </c>
      <c r="S1334" s="7">
        <v>53</v>
      </c>
      <c r="T1334" s="7">
        <v>50</v>
      </c>
      <c r="U1334" s="49">
        <v>5</v>
      </c>
    </row>
    <row r="1335" spans="1:23" x14ac:dyDescent="0.25">
      <c r="A1335" s="5" t="s">
        <v>2922</v>
      </c>
      <c r="B1335" s="1" t="s">
        <v>22</v>
      </c>
      <c r="C1335" t="s">
        <v>2923</v>
      </c>
      <c r="D1335" s="26" t="s">
        <v>2924</v>
      </c>
      <c r="E1335" s="1" t="s">
        <v>25</v>
      </c>
      <c r="F1335" s="7">
        <v>52.04</v>
      </c>
      <c r="G1335" s="7">
        <v>7.8</v>
      </c>
      <c r="H1335" t="s">
        <v>2037</v>
      </c>
      <c r="I1335" t="s">
        <v>27</v>
      </c>
      <c r="J1335" s="15" t="s">
        <v>28</v>
      </c>
      <c r="K1335" t="s">
        <v>2954</v>
      </c>
      <c r="L1335" s="7">
        <v>12</v>
      </c>
      <c r="Q1335" s="14">
        <v>3660000000000</v>
      </c>
      <c r="S1335" s="7">
        <v>48</v>
      </c>
      <c r="T1335" s="7">
        <v>40</v>
      </c>
      <c r="U1335" s="49">
        <v>13</v>
      </c>
    </row>
    <row r="1336" spans="1:23" x14ac:dyDescent="0.25">
      <c r="A1336" s="5" t="s">
        <v>2922</v>
      </c>
      <c r="B1336" s="1" t="s">
        <v>22</v>
      </c>
      <c r="C1336" t="s">
        <v>2923</v>
      </c>
      <c r="D1336" s="26" t="s">
        <v>2924</v>
      </c>
      <c r="E1336" s="1" t="s">
        <v>25</v>
      </c>
      <c r="F1336" s="7">
        <v>52.04</v>
      </c>
      <c r="G1336" s="7">
        <v>7.8</v>
      </c>
      <c r="H1336" t="s">
        <v>2037</v>
      </c>
      <c r="I1336" t="s">
        <v>27</v>
      </c>
      <c r="J1336" s="15" t="s">
        <v>28</v>
      </c>
      <c r="K1336" t="s">
        <v>2955</v>
      </c>
      <c r="L1336" s="7">
        <v>46</v>
      </c>
      <c r="Q1336" s="14">
        <v>2653000000000</v>
      </c>
      <c r="S1336" s="7">
        <v>40</v>
      </c>
      <c r="T1336" s="7">
        <v>34</v>
      </c>
      <c r="U1336" s="49">
        <v>9</v>
      </c>
    </row>
    <row r="1337" spans="1:23" x14ac:dyDescent="0.25">
      <c r="A1337" s="5" t="s">
        <v>2922</v>
      </c>
      <c r="B1337" s="1" t="s">
        <v>22</v>
      </c>
      <c r="C1337" t="s">
        <v>2923</v>
      </c>
      <c r="D1337" s="26" t="s">
        <v>2924</v>
      </c>
      <c r="E1337" s="1" t="s">
        <v>25</v>
      </c>
      <c r="F1337" s="7">
        <v>52.04</v>
      </c>
      <c r="G1337" s="7">
        <v>7.8</v>
      </c>
      <c r="H1337" t="s">
        <v>2037</v>
      </c>
      <c r="I1337" t="s">
        <v>27</v>
      </c>
      <c r="J1337" s="15" t="s">
        <v>28</v>
      </c>
      <c r="K1337" t="s">
        <v>2956</v>
      </c>
      <c r="L1337" s="7">
        <v>54</v>
      </c>
      <c r="Q1337" s="14">
        <v>1741000000000</v>
      </c>
      <c r="S1337" s="7">
        <v>31</v>
      </c>
      <c r="T1337" s="7">
        <v>29</v>
      </c>
      <c r="U1337" s="49">
        <v>3</v>
      </c>
    </row>
    <row r="1338" spans="1:23" x14ac:dyDescent="0.25">
      <c r="A1338" s="5" t="s">
        <v>2922</v>
      </c>
      <c r="B1338" s="1" t="s">
        <v>22</v>
      </c>
      <c r="C1338" t="s">
        <v>2923</v>
      </c>
      <c r="D1338" s="26" t="s">
        <v>2924</v>
      </c>
      <c r="E1338" s="1" t="s">
        <v>25</v>
      </c>
      <c r="F1338" s="7">
        <v>52.04</v>
      </c>
      <c r="G1338" s="7">
        <v>7.8</v>
      </c>
      <c r="H1338" t="s">
        <v>2037</v>
      </c>
      <c r="I1338" t="s">
        <v>27</v>
      </c>
      <c r="J1338" s="15" t="s">
        <v>28</v>
      </c>
      <c r="K1338" t="s">
        <v>2957</v>
      </c>
      <c r="L1338" s="7">
        <v>20</v>
      </c>
      <c r="Q1338" s="14">
        <v>1605000000000</v>
      </c>
      <c r="S1338" s="7">
        <v>46</v>
      </c>
      <c r="T1338" s="7">
        <v>39</v>
      </c>
      <c r="U1338" s="49">
        <v>12</v>
      </c>
    </row>
    <row r="1339" spans="1:23" x14ac:dyDescent="0.25">
      <c r="A1339" s="5" t="s">
        <v>2922</v>
      </c>
      <c r="B1339" s="1" t="s">
        <v>22</v>
      </c>
      <c r="C1339" t="s">
        <v>2923</v>
      </c>
      <c r="D1339" s="26" t="s">
        <v>2924</v>
      </c>
      <c r="E1339" s="1" t="s">
        <v>25</v>
      </c>
      <c r="F1339" s="7">
        <v>52.04</v>
      </c>
      <c r="G1339" s="7">
        <v>7.8</v>
      </c>
      <c r="H1339" t="s">
        <v>2037</v>
      </c>
      <c r="I1339" t="s">
        <v>27</v>
      </c>
      <c r="J1339" s="15" t="s">
        <v>28</v>
      </c>
      <c r="K1339" t="s">
        <v>2958</v>
      </c>
      <c r="L1339" s="7">
        <v>56.999999999999993</v>
      </c>
      <c r="Q1339" s="14">
        <v>3910000000000</v>
      </c>
      <c r="S1339" s="7">
        <v>36</v>
      </c>
      <c r="T1339" s="7">
        <v>30</v>
      </c>
      <c r="U1339" s="49">
        <v>9</v>
      </c>
    </row>
    <row r="1340" spans="1:23" x14ac:dyDescent="0.25">
      <c r="A1340" s="5" t="s">
        <v>2922</v>
      </c>
      <c r="B1340" s="1" t="s">
        <v>22</v>
      </c>
      <c r="C1340" t="s">
        <v>2923</v>
      </c>
      <c r="D1340" s="26" t="s">
        <v>2924</v>
      </c>
      <c r="E1340" s="1" t="s">
        <v>25</v>
      </c>
      <c r="F1340" s="7">
        <v>52.04</v>
      </c>
      <c r="G1340" s="7">
        <v>7.8</v>
      </c>
      <c r="H1340" t="s">
        <v>2037</v>
      </c>
      <c r="I1340" t="s">
        <v>27</v>
      </c>
      <c r="J1340" s="15" t="s">
        <v>28</v>
      </c>
      <c r="K1340" t="s">
        <v>2959</v>
      </c>
      <c r="L1340" s="7">
        <v>45</v>
      </c>
      <c r="Q1340" s="14">
        <v>8431000000000</v>
      </c>
      <c r="S1340" s="7">
        <v>42</v>
      </c>
      <c r="T1340" s="7">
        <v>37</v>
      </c>
      <c r="U1340" s="49">
        <v>8</v>
      </c>
    </row>
    <row r="1341" spans="1:23" x14ac:dyDescent="0.25">
      <c r="A1341" s="5" t="s">
        <v>2922</v>
      </c>
      <c r="B1341" s="1" t="s">
        <v>22</v>
      </c>
      <c r="C1341" t="s">
        <v>2923</v>
      </c>
      <c r="D1341" s="26" t="s">
        <v>2924</v>
      </c>
      <c r="E1341" s="1" t="s">
        <v>25</v>
      </c>
      <c r="F1341" s="7">
        <v>52.04</v>
      </c>
      <c r="G1341" s="7">
        <v>7.8</v>
      </c>
      <c r="H1341" t="s">
        <v>2037</v>
      </c>
      <c r="I1341" t="s">
        <v>27</v>
      </c>
      <c r="J1341" s="15" t="s">
        <v>28</v>
      </c>
      <c r="K1341" t="s">
        <v>2960</v>
      </c>
      <c r="L1341" s="7">
        <v>12</v>
      </c>
      <c r="Q1341" s="14">
        <v>1270000000000</v>
      </c>
      <c r="S1341" s="7">
        <v>31</v>
      </c>
      <c r="T1341" s="7">
        <v>29</v>
      </c>
      <c r="U1341" s="49">
        <v>1</v>
      </c>
    </row>
    <row r="1342" spans="1:23" x14ac:dyDescent="0.25">
      <c r="A1342" s="5" t="s">
        <v>2922</v>
      </c>
      <c r="B1342" s="1" t="s">
        <v>22</v>
      </c>
      <c r="C1342" t="s">
        <v>2923</v>
      </c>
      <c r="D1342" s="26" t="s">
        <v>2924</v>
      </c>
      <c r="E1342" s="1" t="s">
        <v>25</v>
      </c>
      <c r="F1342" s="7">
        <v>52.04</v>
      </c>
      <c r="G1342" s="7">
        <v>7.8</v>
      </c>
      <c r="H1342" t="s">
        <v>2037</v>
      </c>
      <c r="I1342" t="s">
        <v>27</v>
      </c>
      <c r="J1342" s="15" t="s">
        <v>28</v>
      </c>
      <c r="K1342" t="s">
        <v>2961</v>
      </c>
      <c r="L1342" s="7">
        <v>56.999999999999993</v>
      </c>
      <c r="Q1342" s="14">
        <v>13268000000000</v>
      </c>
      <c r="S1342" s="7">
        <v>56</v>
      </c>
      <c r="T1342" s="7">
        <v>52</v>
      </c>
      <c r="U1342" s="49">
        <v>16</v>
      </c>
    </row>
    <row r="1343" spans="1:23" x14ac:dyDescent="0.25">
      <c r="A1343" s="5" t="s">
        <v>2922</v>
      </c>
      <c r="B1343" s="1" t="s">
        <v>22</v>
      </c>
      <c r="C1343" t="s">
        <v>2923</v>
      </c>
      <c r="D1343" s="26" t="s">
        <v>2924</v>
      </c>
      <c r="E1343" s="1" t="s">
        <v>25</v>
      </c>
      <c r="F1343" s="7">
        <v>52.04</v>
      </c>
      <c r="G1343" s="7">
        <v>7.8</v>
      </c>
      <c r="H1343" t="s">
        <v>2037</v>
      </c>
      <c r="I1343" t="s">
        <v>27</v>
      </c>
      <c r="J1343" s="15" t="s">
        <v>28</v>
      </c>
      <c r="K1343" t="s">
        <v>2962</v>
      </c>
      <c r="L1343" s="7">
        <v>34</v>
      </c>
      <c r="Q1343" s="14">
        <v>4293000000000</v>
      </c>
      <c r="S1343" s="7">
        <v>47</v>
      </c>
      <c r="T1343" s="7">
        <v>42</v>
      </c>
      <c r="U1343" s="49">
        <v>9</v>
      </c>
    </row>
    <row r="1344" spans="1:23" s="16" customFormat="1" x14ac:dyDescent="0.25">
      <c r="A1344" s="18" t="s">
        <v>2922</v>
      </c>
      <c r="B1344" s="19" t="s">
        <v>22</v>
      </c>
      <c r="C1344" s="16" t="s">
        <v>2923</v>
      </c>
      <c r="D1344" s="27" t="s">
        <v>2924</v>
      </c>
      <c r="E1344" s="19" t="s">
        <v>25</v>
      </c>
      <c r="F1344" s="17">
        <v>52.04</v>
      </c>
      <c r="G1344" s="17">
        <v>7.8</v>
      </c>
      <c r="H1344" s="16" t="s">
        <v>2037</v>
      </c>
      <c r="I1344" s="16" t="s">
        <v>27</v>
      </c>
      <c r="J1344" s="21" t="s">
        <v>28</v>
      </c>
      <c r="K1344" s="16" t="s">
        <v>2963</v>
      </c>
      <c r="L1344" s="17">
        <v>13</v>
      </c>
      <c r="M1344" s="17"/>
      <c r="N1344" s="22"/>
      <c r="O1344" s="23"/>
      <c r="P1344" s="31"/>
      <c r="Q1344" s="23">
        <v>3449000000000</v>
      </c>
      <c r="R1344" s="22"/>
      <c r="S1344" s="17">
        <v>7</v>
      </c>
      <c r="T1344" s="17">
        <v>7</v>
      </c>
      <c r="U1344" s="50">
        <v>4</v>
      </c>
      <c r="W1344"/>
    </row>
    <row r="1345" spans="1:21" x14ac:dyDescent="0.25">
      <c r="A1345" s="5" t="s">
        <v>2964</v>
      </c>
      <c r="B1345" s="1" t="s">
        <v>22</v>
      </c>
      <c r="C1345" t="s">
        <v>2965</v>
      </c>
      <c r="D1345" s="26" t="s">
        <v>2966</v>
      </c>
      <c r="E1345" s="1" t="s">
        <v>25</v>
      </c>
      <c r="F1345" s="7">
        <v>48</v>
      </c>
      <c r="G1345" s="7">
        <v>3.9</v>
      </c>
      <c r="H1345" t="s">
        <v>26</v>
      </c>
      <c r="I1345" t="s">
        <v>27</v>
      </c>
      <c r="J1345" s="15" t="s">
        <v>28</v>
      </c>
      <c r="K1345" t="s">
        <v>2967</v>
      </c>
      <c r="L1345" s="7">
        <v>76</v>
      </c>
      <c r="Q1345" s="14">
        <v>1700000000000</v>
      </c>
      <c r="R1345" s="9">
        <v>0.31407586918291452</v>
      </c>
    </row>
    <row r="1346" spans="1:21" x14ac:dyDescent="0.25">
      <c r="A1346" s="5" t="s">
        <v>2964</v>
      </c>
      <c r="B1346" s="1" t="s">
        <v>22</v>
      </c>
      <c r="C1346" t="s">
        <v>2965</v>
      </c>
      <c r="D1346" s="26" t="s">
        <v>2966</v>
      </c>
      <c r="E1346" s="1" t="s">
        <v>25</v>
      </c>
      <c r="F1346" s="7">
        <v>48</v>
      </c>
      <c r="G1346" s="7">
        <v>3.9</v>
      </c>
      <c r="H1346" t="s">
        <v>26</v>
      </c>
      <c r="I1346" t="s">
        <v>27</v>
      </c>
      <c r="J1346" s="15" t="s">
        <v>28</v>
      </c>
      <c r="K1346" t="s">
        <v>2968</v>
      </c>
      <c r="L1346" s="7">
        <v>66</v>
      </c>
      <c r="Q1346" s="14">
        <v>3400000000000</v>
      </c>
      <c r="R1346" s="9">
        <v>0.3221262282313691</v>
      </c>
    </row>
    <row r="1347" spans="1:21" x14ac:dyDescent="0.25">
      <c r="A1347" s="5" t="s">
        <v>2964</v>
      </c>
      <c r="B1347" s="1" t="s">
        <v>22</v>
      </c>
      <c r="C1347" t="s">
        <v>2965</v>
      </c>
      <c r="D1347" s="26" t="s">
        <v>2966</v>
      </c>
      <c r="E1347" s="1" t="s">
        <v>25</v>
      </c>
      <c r="F1347" s="7">
        <v>48</v>
      </c>
      <c r="G1347" s="7">
        <v>3.9</v>
      </c>
      <c r="H1347" t="s">
        <v>26</v>
      </c>
      <c r="I1347" t="s">
        <v>27</v>
      </c>
      <c r="J1347" s="15" t="s">
        <v>28</v>
      </c>
      <c r="K1347" t="s">
        <v>2969</v>
      </c>
      <c r="L1347" s="7">
        <v>67</v>
      </c>
      <c r="Q1347" s="14">
        <v>990000000000</v>
      </c>
      <c r="R1347" s="9">
        <v>0.50183596161263422</v>
      </c>
    </row>
    <row r="1348" spans="1:21" x14ac:dyDescent="0.25">
      <c r="A1348" s="5" t="s">
        <v>2964</v>
      </c>
      <c r="B1348" s="1" t="s">
        <v>22</v>
      </c>
      <c r="C1348" t="s">
        <v>2965</v>
      </c>
      <c r="D1348" s="26" t="s">
        <v>2966</v>
      </c>
      <c r="E1348" s="1" t="s">
        <v>25</v>
      </c>
      <c r="F1348" s="7">
        <v>48</v>
      </c>
      <c r="G1348" s="7">
        <v>3.9</v>
      </c>
      <c r="H1348" t="s">
        <v>26</v>
      </c>
      <c r="I1348" t="s">
        <v>27</v>
      </c>
      <c r="J1348" s="15" t="s">
        <v>28</v>
      </c>
      <c r="K1348" t="s">
        <v>2970</v>
      </c>
      <c r="L1348" s="7">
        <v>59</v>
      </c>
      <c r="Q1348" s="14">
        <v>3200000000000</v>
      </c>
      <c r="R1348" s="9">
        <v>0.4643393598036174</v>
      </c>
    </row>
    <row r="1349" spans="1:21" x14ac:dyDescent="0.25">
      <c r="A1349" s="5" t="s">
        <v>2964</v>
      </c>
      <c r="B1349" s="1" t="s">
        <v>22</v>
      </c>
      <c r="C1349" t="s">
        <v>2965</v>
      </c>
      <c r="D1349" s="26" t="s">
        <v>2966</v>
      </c>
      <c r="E1349" s="1" t="s">
        <v>25</v>
      </c>
      <c r="F1349" s="7">
        <v>48</v>
      </c>
      <c r="G1349" s="7">
        <v>3.9</v>
      </c>
      <c r="H1349" t="s">
        <v>26</v>
      </c>
      <c r="I1349" t="s">
        <v>27</v>
      </c>
      <c r="J1349" s="15" t="s">
        <v>28</v>
      </c>
      <c r="K1349" t="s">
        <v>2971</v>
      </c>
      <c r="L1349" s="7">
        <v>52</v>
      </c>
      <c r="Q1349" s="14">
        <v>190000000000</v>
      </c>
      <c r="R1349" s="9">
        <v>0.61095657785963176</v>
      </c>
    </row>
    <row r="1350" spans="1:21" s="16" customFormat="1" x14ac:dyDescent="0.25">
      <c r="A1350" s="18" t="s">
        <v>2964</v>
      </c>
      <c r="B1350" s="19" t="s">
        <v>22</v>
      </c>
      <c r="C1350" s="16" t="s">
        <v>2965</v>
      </c>
      <c r="D1350" s="27" t="s">
        <v>2966</v>
      </c>
      <c r="E1350" s="19" t="s">
        <v>25</v>
      </c>
      <c r="F1350" s="17">
        <v>48</v>
      </c>
      <c r="G1350" s="17">
        <v>3.9</v>
      </c>
      <c r="H1350" s="16" t="s">
        <v>26</v>
      </c>
      <c r="I1350" s="16" t="s">
        <v>27</v>
      </c>
      <c r="J1350" s="21" t="s">
        <v>28</v>
      </c>
      <c r="K1350" s="16" t="s">
        <v>2972</v>
      </c>
      <c r="L1350" s="17">
        <v>43</v>
      </c>
      <c r="M1350" s="17"/>
      <c r="N1350" s="22"/>
      <c r="O1350" s="23"/>
      <c r="P1350" s="31"/>
      <c r="Q1350" s="23">
        <v>740000000000</v>
      </c>
      <c r="R1350" s="22">
        <v>0.62114427277124173</v>
      </c>
      <c r="S1350" s="17"/>
      <c r="T1350" s="17"/>
      <c r="U1350" s="50"/>
    </row>
    <row r="1351" spans="1:21" x14ac:dyDescent="0.25">
      <c r="A1351" s="5" t="s">
        <v>2973</v>
      </c>
      <c r="B1351" s="1" t="s">
        <v>328</v>
      </c>
      <c r="C1351" t="s">
        <v>2974</v>
      </c>
      <c r="D1351" s="26" t="s">
        <v>2975</v>
      </c>
      <c r="E1351" s="1" t="s">
        <v>25</v>
      </c>
      <c r="F1351" s="7">
        <v>49.13</v>
      </c>
      <c r="G1351" s="7">
        <v>2.42</v>
      </c>
      <c r="H1351" t="s">
        <v>331</v>
      </c>
      <c r="I1351" t="s">
        <v>27</v>
      </c>
      <c r="J1351" s="15" t="s">
        <v>332</v>
      </c>
      <c r="K1351" t="s">
        <v>2976</v>
      </c>
      <c r="L1351" s="7">
        <v>59</v>
      </c>
      <c r="Q1351" s="14">
        <v>39000000000</v>
      </c>
    </row>
    <row r="1352" spans="1:21" x14ac:dyDescent="0.25">
      <c r="A1352" s="5" t="s">
        <v>2973</v>
      </c>
      <c r="B1352" s="1" t="s">
        <v>328</v>
      </c>
      <c r="C1352" t="s">
        <v>2974</v>
      </c>
      <c r="D1352" s="26" t="s">
        <v>2975</v>
      </c>
      <c r="E1352" s="1" t="s">
        <v>25</v>
      </c>
      <c r="F1352" s="7">
        <v>49.13</v>
      </c>
      <c r="G1352" s="7">
        <v>2.42</v>
      </c>
      <c r="H1352" t="s">
        <v>331</v>
      </c>
      <c r="I1352" t="s">
        <v>27</v>
      </c>
      <c r="J1352" s="15" t="s">
        <v>332</v>
      </c>
      <c r="K1352" t="s">
        <v>2977</v>
      </c>
      <c r="L1352" s="7">
        <v>68</v>
      </c>
      <c r="Q1352" s="14">
        <v>36000000000</v>
      </c>
    </row>
    <row r="1353" spans="1:21" x14ac:dyDescent="0.25">
      <c r="A1353" s="5" t="s">
        <v>2973</v>
      </c>
      <c r="B1353" s="1" t="s">
        <v>328</v>
      </c>
      <c r="C1353" t="s">
        <v>2974</v>
      </c>
      <c r="D1353" s="26" t="s">
        <v>2975</v>
      </c>
      <c r="E1353" s="1" t="s">
        <v>25</v>
      </c>
      <c r="F1353" s="7">
        <v>49.13</v>
      </c>
      <c r="G1353" s="7">
        <v>2.42</v>
      </c>
      <c r="H1353" t="s">
        <v>331</v>
      </c>
      <c r="I1353" t="s">
        <v>27</v>
      </c>
      <c r="J1353" s="15" t="s">
        <v>332</v>
      </c>
      <c r="K1353" t="s">
        <v>2978</v>
      </c>
      <c r="L1353" s="7">
        <v>63</v>
      </c>
      <c r="Q1353" s="14">
        <v>29000000000</v>
      </c>
    </row>
    <row r="1354" spans="1:21" x14ac:dyDescent="0.25">
      <c r="A1354" s="5" t="s">
        <v>2973</v>
      </c>
      <c r="B1354" s="1" t="s">
        <v>328</v>
      </c>
      <c r="C1354" t="s">
        <v>2974</v>
      </c>
      <c r="D1354" s="26" t="s">
        <v>2975</v>
      </c>
      <c r="E1354" s="1" t="s">
        <v>25</v>
      </c>
      <c r="F1354" s="7">
        <v>49.13</v>
      </c>
      <c r="G1354" s="7">
        <v>2.42</v>
      </c>
      <c r="H1354" t="s">
        <v>331</v>
      </c>
      <c r="I1354" t="s">
        <v>27</v>
      </c>
      <c r="J1354" s="15" t="s">
        <v>332</v>
      </c>
      <c r="K1354" t="s">
        <v>2979</v>
      </c>
      <c r="L1354" s="7">
        <v>74</v>
      </c>
      <c r="Q1354" s="14">
        <v>83000000000</v>
      </c>
    </row>
    <row r="1355" spans="1:21" x14ac:dyDescent="0.25">
      <c r="A1355" s="5" t="s">
        <v>2973</v>
      </c>
      <c r="B1355" s="1" t="s">
        <v>328</v>
      </c>
      <c r="C1355" t="s">
        <v>2974</v>
      </c>
      <c r="D1355" s="26" t="s">
        <v>2975</v>
      </c>
      <c r="E1355" s="1" t="s">
        <v>25</v>
      </c>
      <c r="F1355" s="7">
        <v>49.13</v>
      </c>
      <c r="G1355" s="7">
        <v>2.42</v>
      </c>
      <c r="H1355" t="s">
        <v>331</v>
      </c>
      <c r="I1355" t="s">
        <v>27</v>
      </c>
      <c r="J1355" s="15" t="s">
        <v>332</v>
      </c>
      <c r="K1355" t="s">
        <v>2980</v>
      </c>
      <c r="L1355" s="7">
        <v>63</v>
      </c>
      <c r="Q1355" s="14">
        <v>34000000000</v>
      </c>
    </row>
    <row r="1356" spans="1:21" x14ac:dyDescent="0.25">
      <c r="A1356" s="5" t="s">
        <v>2973</v>
      </c>
      <c r="B1356" s="1" t="s">
        <v>328</v>
      </c>
      <c r="C1356" t="s">
        <v>2974</v>
      </c>
      <c r="D1356" s="26" t="s">
        <v>2975</v>
      </c>
      <c r="E1356" s="1" t="s">
        <v>25</v>
      </c>
      <c r="F1356" s="7">
        <v>49.13</v>
      </c>
      <c r="G1356" s="7">
        <v>2.42</v>
      </c>
      <c r="H1356" t="s">
        <v>331</v>
      </c>
      <c r="I1356" t="s">
        <v>27</v>
      </c>
      <c r="J1356" s="15" t="s">
        <v>332</v>
      </c>
      <c r="K1356" t="s">
        <v>2981</v>
      </c>
      <c r="L1356" s="7">
        <v>67</v>
      </c>
      <c r="Q1356" s="14">
        <v>24000000000</v>
      </c>
    </row>
    <row r="1357" spans="1:21" x14ac:dyDescent="0.25">
      <c r="A1357" s="5" t="s">
        <v>2973</v>
      </c>
      <c r="B1357" s="1" t="s">
        <v>328</v>
      </c>
      <c r="C1357" t="s">
        <v>2974</v>
      </c>
      <c r="D1357" s="26" t="s">
        <v>2975</v>
      </c>
      <c r="E1357" s="1" t="s">
        <v>25</v>
      </c>
      <c r="F1357" s="7">
        <v>49.13</v>
      </c>
      <c r="G1357" s="7">
        <v>2.42</v>
      </c>
      <c r="H1357" t="s">
        <v>331</v>
      </c>
      <c r="I1357" t="s">
        <v>27</v>
      </c>
      <c r="J1357" s="15" t="s">
        <v>332</v>
      </c>
      <c r="K1357" t="s">
        <v>2982</v>
      </c>
      <c r="L1357" s="7">
        <v>65</v>
      </c>
      <c r="Q1357" s="14">
        <v>32000000000</v>
      </c>
    </row>
    <row r="1358" spans="1:21" x14ac:dyDescent="0.25">
      <c r="A1358" s="5" t="s">
        <v>2973</v>
      </c>
      <c r="B1358" s="1" t="s">
        <v>328</v>
      </c>
      <c r="C1358" t="s">
        <v>2974</v>
      </c>
      <c r="D1358" s="26" t="s">
        <v>2975</v>
      </c>
      <c r="E1358" s="1" t="s">
        <v>25</v>
      </c>
      <c r="F1358" s="7">
        <v>49.13</v>
      </c>
      <c r="G1358" s="7">
        <v>2.42</v>
      </c>
      <c r="H1358" t="s">
        <v>331</v>
      </c>
      <c r="I1358" t="s">
        <v>27</v>
      </c>
      <c r="J1358" s="15" t="s">
        <v>332</v>
      </c>
      <c r="K1358" t="s">
        <v>2983</v>
      </c>
      <c r="L1358" s="7">
        <v>68</v>
      </c>
      <c r="Q1358" s="14">
        <v>156000000000</v>
      </c>
    </row>
    <row r="1359" spans="1:21" x14ac:dyDescent="0.25">
      <c r="A1359" s="5" t="s">
        <v>2973</v>
      </c>
      <c r="B1359" s="1" t="s">
        <v>328</v>
      </c>
      <c r="C1359" t="s">
        <v>2974</v>
      </c>
      <c r="D1359" s="26" t="s">
        <v>2975</v>
      </c>
      <c r="E1359" s="1" t="s">
        <v>25</v>
      </c>
      <c r="F1359" s="7">
        <v>49.13</v>
      </c>
      <c r="G1359" s="7">
        <v>2.42</v>
      </c>
      <c r="H1359" t="s">
        <v>331</v>
      </c>
      <c r="I1359" t="s">
        <v>27</v>
      </c>
      <c r="J1359" s="15" t="s">
        <v>332</v>
      </c>
      <c r="K1359" t="s">
        <v>2984</v>
      </c>
      <c r="L1359" s="7">
        <v>74</v>
      </c>
      <c r="Q1359" s="14">
        <v>162000000000</v>
      </c>
    </row>
    <row r="1360" spans="1:21" x14ac:dyDescent="0.25">
      <c r="A1360" s="5" t="s">
        <v>2973</v>
      </c>
      <c r="B1360" s="1" t="s">
        <v>328</v>
      </c>
      <c r="C1360" t="s">
        <v>2974</v>
      </c>
      <c r="D1360" s="26" t="s">
        <v>2975</v>
      </c>
      <c r="E1360" s="1" t="s">
        <v>25</v>
      </c>
      <c r="F1360" s="7">
        <v>49.13</v>
      </c>
      <c r="G1360" s="7">
        <v>2.42</v>
      </c>
      <c r="H1360" t="s">
        <v>331</v>
      </c>
      <c r="I1360" t="s">
        <v>27</v>
      </c>
      <c r="J1360" s="15" t="s">
        <v>332</v>
      </c>
      <c r="K1360" t="s">
        <v>2985</v>
      </c>
      <c r="L1360" s="7">
        <v>42</v>
      </c>
      <c r="Q1360" s="14">
        <v>21000000000</v>
      </c>
    </row>
    <row r="1361" spans="1:17" x14ac:dyDescent="0.25">
      <c r="A1361" s="5" t="s">
        <v>2973</v>
      </c>
      <c r="B1361" s="1" t="s">
        <v>328</v>
      </c>
      <c r="C1361" t="s">
        <v>2974</v>
      </c>
      <c r="D1361" s="26" t="s">
        <v>2975</v>
      </c>
      <c r="E1361" s="1" t="s">
        <v>25</v>
      </c>
      <c r="F1361" s="7">
        <v>49.13</v>
      </c>
      <c r="G1361" s="7">
        <v>2.42</v>
      </c>
      <c r="H1361" t="s">
        <v>331</v>
      </c>
      <c r="I1361" t="s">
        <v>27</v>
      </c>
      <c r="J1361" s="15" t="s">
        <v>332</v>
      </c>
      <c r="K1361" t="s">
        <v>2986</v>
      </c>
      <c r="L1361" s="7">
        <v>56.999999999999993</v>
      </c>
      <c r="Q1361" s="14">
        <v>40000000000</v>
      </c>
    </row>
    <row r="1362" spans="1:17" x14ac:dyDescent="0.25">
      <c r="A1362" s="5" t="s">
        <v>2973</v>
      </c>
      <c r="B1362" s="1" t="s">
        <v>328</v>
      </c>
      <c r="C1362" t="s">
        <v>2974</v>
      </c>
      <c r="D1362" s="26" t="s">
        <v>2975</v>
      </c>
      <c r="E1362" s="1" t="s">
        <v>25</v>
      </c>
      <c r="F1362" s="7">
        <v>49.13</v>
      </c>
      <c r="G1362" s="7">
        <v>2.42</v>
      </c>
      <c r="H1362" t="s">
        <v>331</v>
      </c>
      <c r="I1362" t="s">
        <v>27</v>
      </c>
      <c r="J1362" s="15" t="s">
        <v>332</v>
      </c>
      <c r="K1362" t="s">
        <v>2987</v>
      </c>
      <c r="L1362" s="7">
        <v>41</v>
      </c>
      <c r="Q1362" s="14">
        <v>1100000000</v>
      </c>
    </row>
    <row r="1363" spans="1:17" x14ac:dyDescent="0.25">
      <c r="A1363" s="5" t="s">
        <v>2973</v>
      </c>
      <c r="B1363" s="1" t="s">
        <v>328</v>
      </c>
      <c r="C1363" t="s">
        <v>2974</v>
      </c>
      <c r="D1363" s="26" t="s">
        <v>2975</v>
      </c>
      <c r="E1363" s="1" t="s">
        <v>25</v>
      </c>
      <c r="F1363" s="7">
        <v>49.13</v>
      </c>
      <c r="G1363" s="7">
        <v>2.42</v>
      </c>
      <c r="H1363" t="s">
        <v>331</v>
      </c>
      <c r="I1363" t="s">
        <v>27</v>
      </c>
      <c r="J1363" s="15" t="s">
        <v>332</v>
      </c>
      <c r="K1363" t="s">
        <v>2988</v>
      </c>
      <c r="L1363" s="7">
        <v>61</v>
      </c>
      <c r="Q1363" s="14">
        <v>101000000000</v>
      </c>
    </row>
    <row r="1364" spans="1:17" x14ac:dyDescent="0.25">
      <c r="A1364" s="5" t="s">
        <v>2973</v>
      </c>
      <c r="B1364" s="1" t="s">
        <v>328</v>
      </c>
      <c r="C1364" t="s">
        <v>2974</v>
      </c>
      <c r="D1364" s="26" t="s">
        <v>2975</v>
      </c>
      <c r="E1364" s="1" t="s">
        <v>25</v>
      </c>
      <c r="F1364" s="7">
        <v>49.13</v>
      </c>
      <c r="G1364" s="7">
        <v>2.42</v>
      </c>
      <c r="H1364" t="s">
        <v>331</v>
      </c>
      <c r="I1364" t="s">
        <v>27</v>
      </c>
      <c r="J1364" s="15" t="s">
        <v>332</v>
      </c>
      <c r="K1364" t="s">
        <v>2989</v>
      </c>
      <c r="L1364" s="7">
        <v>65</v>
      </c>
      <c r="Q1364" s="14">
        <v>35000000000</v>
      </c>
    </row>
    <row r="1365" spans="1:17" x14ac:dyDescent="0.25">
      <c r="A1365" s="5" t="s">
        <v>2973</v>
      </c>
      <c r="B1365" s="1" t="s">
        <v>328</v>
      </c>
      <c r="C1365" t="s">
        <v>2974</v>
      </c>
      <c r="D1365" s="26" t="s">
        <v>2975</v>
      </c>
      <c r="E1365" s="1" t="s">
        <v>25</v>
      </c>
      <c r="F1365" s="7">
        <v>49.13</v>
      </c>
      <c r="G1365" s="7">
        <v>2.42</v>
      </c>
      <c r="H1365" t="s">
        <v>331</v>
      </c>
      <c r="I1365" t="s">
        <v>27</v>
      </c>
      <c r="J1365" s="15" t="s">
        <v>332</v>
      </c>
      <c r="K1365" t="s">
        <v>2990</v>
      </c>
      <c r="L1365" s="7">
        <v>53</v>
      </c>
      <c r="Q1365" s="14">
        <v>43000000000</v>
      </c>
    </row>
    <row r="1366" spans="1:17" x14ac:dyDescent="0.25">
      <c r="A1366" s="5" t="s">
        <v>2973</v>
      </c>
      <c r="B1366" s="1" t="s">
        <v>328</v>
      </c>
      <c r="C1366" t="s">
        <v>2974</v>
      </c>
      <c r="D1366" s="26" t="s">
        <v>2975</v>
      </c>
      <c r="E1366" s="1" t="s">
        <v>25</v>
      </c>
      <c r="F1366" s="7">
        <v>49.13</v>
      </c>
      <c r="G1366" s="7">
        <v>2.42</v>
      </c>
      <c r="H1366" t="s">
        <v>331</v>
      </c>
      <c r="I1366" t="s">
        <v>27</v>
      </c>
      <c r="J1366" s="15" t="s">
        <v>332</v>
      </c>
      <c r="K1366" t="s">
        <v>2991</v>
      </c>
      <c r="L1366" s="7">
        <v>52</v>
      </c>
      <c r="Q1366" s="14">
        <v>21000000000</v>
      </c>
    </row>
    <row r="1367" spans="1:17" x14ac:dyDescent="0.25">
      <c r="A1367" s="5" t="s">
        <v>2973</v>
      </c>
      <c r="B1367" s="1" t="s">
        <v>328</v>
      </c>
      <c r="C1367" t="s">
        <v>2974</v>
      </c>
      <c r="D1367" s="26" t="s">
        <v>2975</v>
      </c>
      <c r="E1367" s="1" t="s">
        <v>25</v>
      </c>
      <c r="F1367" s="7">
        <v>49.13</v>
      </c>
      <c r="G1367" s="7">
        <v>2.42</v>
      </c>
      <c r="H1367" t="s">
        <v>331</v>
      </c>
      <c r="I1367" t="s">
        <v>27</v>
      </c>
      <c r="J1367" s="15" t="s">
        <v>332</v>
      </c>
      <c r="K1367" t="s">
        <v>2992</v>
      </c>
      <c r="L1367" s="7">
        <v>56.999999999999993</v>
      </c>
      <c r="Q1367" s="14">
        <v>22000000000</v>
      </c>
    </row>
    <row r="1368" spans="1:17" x14ac:dyDescent="0.25">
      <c r="A1368" s="5" t="s">
        <v>2973</v>
      </c>
      <c r="B1368" s="1" t="s">
        <v>328</v>
      </c>
      <c r="C1368" t="s">
        <v>2974</v>
      </c>
      <c r="D1368" s="26" t="s">
        <v>2975</v>
      </c>
      <c r="E1368" s="1" t="s">
        <v>25</v>
      </c>
      <c r="F1368" s="7">
        <v>49.13</v>
      </c>
      <c r="G1368" s="7">
        <v>2.42</v>
      </c>
      <c r="H1368" t="s">
        <v>331</v>
      </c>
      <c r="I1368" t="s">
        <v>27</v>
      </c>
      <c r="J1368" s="15" t="s">
        <v>332</v>
      </c>
      <c r="K1368" t="s">
        <v>2993</v>
      </c>
      <c r="L1368" s="7">
        <v>44</v>
      </c>
      <c r="Q1368" s="14">
        <v>16000000000</v>
      </c>
    </row>
    <row r="1369" spans="1:17" x14ac:dyDescent="0.25">
      <c r="A1369" s="5" t="s">
        <v>2973</v>
      </c>
      <c r="B1369" s="1" t="s">
        <v>328</v>
      </c>
      <c r="C1369" t="s">
        <v>2974</v>
      </c>
      <c r="D1369" s="26" t="s">
        <v>2975</v>
      </c>
      <c r="E1369" s="1" t="s">
        <v>25</v>
      </c>
      <c r="F1369" s="7">
        <v>49.13</v>
      </c>
      <c r="G1369" s="7">
        <v>2.42</v>
      </c>
      <c r="H1369" t="s">
        <v>331</v>
      </c>
      <c r="I1369" t="s">
        <v>27</v>
      </c>
      <c r="J1369" s="15" t="s">
        <v>332</v>
      </c>
      <c r="K1369" t="s">
        <v>2994</v>
      </c>
      <c r="L1369" s="7">
        <v>54</v>
      </c>
      <c r="Q1369" s="14">
        <v>34000000000</v>
      </c>
    </row>
    <row r="1370" spans="1:17" x14ac:dyDescent="0.25">
      <c r="A1370" s="5" t="s">
        <v>2973</v>
      </c>
      <c r="B1370" s="1" t="s">
        <v>328</v>
      </c>
      <c r="C1370" t="s">
        <v>2974</v>
      </c>
      <c r="D1370" s="26" t="s">
        <v>2975</v>
      </c>
      <c r="E1370" s="1" t="s">
        <v>25</v>
      </c>
      <c r="F1370" s="7">
        <v>49.13</v>
      </c>
      <c r="G1370" s="7">
        <v>2.42</v>
      </c>
      <c r="H1370" t="s">
        <v>331</v>
      </c>
      <c r="I1370" t="s">
        <v>27</v>
      </c>
      <c r="J1370" s="15" t="s">
        <v>332</v>
      </c>
      <c r="K1370" t="s">
        <v>2995</v>
      </c>
      <c r="L1370" s="7">
        <v>52</v>
      </c>
      <c r="Q1370" s="14">
        <v>24000000000</v>
      </c>
    </row>
    <row r="1371" spans="1:17" x14ac:dyDescent="0.25">
      <c r="A1371" s="5" t="s">
        <v>2973</v>
      </c>
      <c r="B1371" s="1" t="s">
        <v>328</v>
      </c>
      <c r="C1371" t="s">
        <v>2974</v>
      </c>
      <c r="D1371" s="26" t="s">
        <v>2975</v>
      </c>
      <c r="E1371" s="1" t="s">
        <v>25</v>
      </c>
      <c r="F1371" s="7">
        <v>49.13</v>
      </c>
      <c r="G1371" s="7">
        <v>2.42</v>
      </c>
      <c r="H1371" t="s">
        <v>331</v>
      </c>
      <c r="I1371" t="s">
        <v>27</v>
      </c>
      <c r="J1371" s="15" t="s">
        <v>332</v>
      </c>
      <c r="K1371" t="s">
        <v>2996</v>
      </c>
      <c r="L1371" s="7">
        <v>50</v>
      </c>
      <c r="Q1371" s="14">
        <v>36000000000</v>
      </c>
    </row>
    <row r="1372" spans="1:17" x14ac:dyDescent="0.25">
      <c r="A1372" s="5" t="s">
        <v>2973</v>
      </c>
      <c r="B1372" s="1" t="s">
        <v>328</v>
      </c>
      <c r="C1372" t="s">
        <v>2974</v>
      </c>
      <c r="D1372" s="26" t="s">
        <v>2975</v>
      </c>
      <c r="E1372" s="1" t="s">
        <v>25</v>
      </c>
      <c r="F1372" s="7">
        <v>49.13</v>
      </c>
      <c r="G1372" s="7">
        <v>2.42</v>
      </c>
      <c r="H1372" t="s">
        <v>331</v>
      </c>
      <c r="I1372" t="s">
        <v>27</v>
      </c>
      <c r="J1372" s="15" t="s">
        <v>332</v>
      </c>
      <c r="K1372" t="s">
        <v>2997</v>
      </c>
      <c r="L1372" s="7">
        <v>56.000000000000007</v>
      </c>
      <c r="Q1372" s="14">
        <v>25000000000</v>
      </c>
    </row>
    <row r="1373" spans="1:17" x14ac:dyDescent="0.25">
      <c r="A1373" s="5" t="s">
        <v>2973</v>
      </c>
      <c r="B1373" s="1" t="s">
        <v>328</v>
      </c>
      <c r="C1373" t="s">
        <v>2974</v>
      </c>
      <c r="D1373" s="26" t="s">
        <v>2975</v>
      </c>
      <c r="E1373" s="1" t="s">
        <v>25</v>
      </c>
      <c r="F1373" s="7">
        <v>49.13</v>
      </c>
      <c r="G1373" s="7">
        <v>2.42</v>
      </c>
      <c r="H1373" t="s">
        <v>331</v>
      </c>
      <c r="I1373" t="s">
        <v>27</v>
      </c>
      <c r="J1373" s="15" t="s">
        <v>332</v>
      </c>
      <c r="K1373" t="s">
        <v>2998</v>
      </c>
      <c r="L1373" s="7">
        <v>56.999999999999993</v>
      </c>
      <c r="Q1373" s="14">
        <v>38000000000</v>
      </c>
    </row>
    <row r="1374" spans="1:17" x14ac:dyDescent="0.25">
      <c r="A1374" s="5" t="s">
        <v>2973</v>
      </c>
      <c r="B1374" s="1" t="s">
        <v>328</v>
      </c>
      <c r="C1374" t="s">
        <v>2974</v>
      </c>
      <c r="D1374" s="26" t="s">
        <v>2975</v>
      </c>
      <c r="E1374" s="1" t="s">
        <v>25</v>
      </c>
      <c r="F1374" s="7">
        <v>49.13</v>
      </c>
      <c r="G1374" s="7">
        <v>2.42</v>
      </c>
      <c r="H1374" t="s">
        <v>331</v>
      </c>
      <c r="I1374" t="s">
        <v>27</v>
      </c>
      <c r="J1374" s="15" t="s">
        <v>332</v>
      </c>
      <c r="K1374" t="s">
        <v>2999</v>
      </c>
      <c r="L1374" s="7">
        <v>44</v>
      </c>
      <c r="Q1374" s="14">
        <v>25000000000</v>
      </c>
    </row>
    <row r="1375" spans="1:17" x14ac:dyDescent="0.25">
      <c r="A1375" s="5" t="s">
        <v>2973</v>
      </c>
      <c r="B1375" s="1" t="s">
        <v>328</v>
      </c>
      <c r="C1375" t="s">
        <v>2974</v>
      </c>
      <c r="D1375" s="26" t="s">
        <v>2975</v>
      </c>
      <c r="E1375" s="1" t="s">
        <v>25</v>
      </c>
      <c r="F1375" s="7">
        <v>49.13</v>
      </c>
      <c r="G1375" s="7">
        <v>2.42</v>
      </c>
      <c r="H1375" t="s">
        <v>331</v>
      </c>
      <c r="I1375" t="s">
        <v>27</v>
      </c>
      <c r="J1375" s="15" t="s">
        <v>332</v>
      </c>
      <c r="K1375" t="s">
        <v>3000</v>
      </c>
      <c r="L1375" s="7">
        <v>51</v>
      </c>
      <c r="Q1375" s="14">
        <v>57000000000</v>
      </c>
    </row>
    <row r="1376" spans="1:17" x14ac:dyDescent="0.25">
      <c r="A1376" s="5" t="s">
        <v>2973</v>
      </c>
      <c r="B1376" s="1" t="s">
        <v>328</v>
      </c>
      <c r="C1376" t="s">
        <v>2974</v>
      </c>
      <c r="D1376" s="26" t="s">
        <v>2975</v>
      </c>
      <c r="E1376" s="1" t="s">
        <v>25</v>
      </c>
      <c r="F1376" s="7">
        <v>49.13</v>
      </c>
      <c r="G1376" s="7">
        <v>2.42</v>
      </c>
      <c r="H1376" t="s">
        <v>331</v>
      </c>
      <c r="I1376" t="s">
        <v>27</v>
      </c>
      <c r="J1376" s="15" t="s">
        <v>332</v>
      </c>
      <c r="K1376" t="s">
        <v>3001</v>
      </c>
      <c r="L1376" s="7">
        <v>52</v>
      </c>
      <c r="Q1376" s="14">
        <v>356000000000</v>
      </c>
    </row>
    <row r="1377" spans="1:21" x14ac:dyDescent="0.25">
      <c r="A1377" s="5" t="s">
        <v>2973</v>
      </c>
      <c r="B1377" s="1" t="s">
        <v>328</v>
      </c>
      <c r="C1377" t="s">
        <v>2974</v>
      </c>
      <c r="D1377" s="26" t="s">
        <v>2975</v>
      </c>
      <c r="E1377" s="1" t="s">
        <v>25</v>
      </c>
      <c r="F1377" s="7">
        <v>49.13</v>
      </c>
      <c r="G1377" s="7">
        <v>2.42</v>
      </c>
      <c r="H1377" t="s">
        <v>331</v>
      </c>
      <c r="I1377" t="s">
        <v>27</v>
      </c>
      <c r="J1377" s="15" t="s">
        <v>332</v>
      </c>
      <c r="K1377" t="s">
        <v>3002</v>
      </c>
      <c r="L1377" s="7">
        <v>51</v>
      </c>
      <c r="Q1377" s="14">
        <v>54000000000</v>
      </c>
    </row>
    <row r="1378" spans="1:21" s="16" customFormat="1" x14ac:dyDescent="0.25">
      <c r="A1378" s="18" t="s">
        <v>2973</v>
      </c>
      <c r="B1378" s="19" t="s">
        <v>328</v>
      </c>
      <c r="C1378" s="16" t="s">
        <v>2974</v>
      </c>
      <c r="D1378" s="27" t="s">
        <v>2975</v>
      </c>
      <c r="E1378" s="19" t="s">
        <v>25</v>
      </c>
      <c r="F1378" s="17">
        <v>49.13</v>
      </c>
      <c r="G1378" s="17">
        <v>2.42</v>
      </c>
      <c r="H1378" s="16" t="s">
        <v>331</v>
      </c>
      <c r="I1378" s="16" t="s">
        <v>27</v>
      </c>
      <c r="J1378" s="21" t="s">
        <v>332</v>
      </c>
      <c r="K1378" s="16" t="s">
        <v>3003</v>
      </c>
      <c r="L1378" s="17">
        <v>47</v>
      </c>
      <c r="M1378" s="17"/>
      <c r="N1378" s="22"/>
      <c r="O1378" s="23"/>
      <c r="P1378" s="31"/>
      <c r="Q1378" s="23">
        <v>76000000000</v>
      </c>
      <c r="R1378" s="22"/>
      <c r="S1378" s="17"/>
      <c r="T1378" s="17"/>
      <c r="U1378" s="50"/>
    </row>
    <row r="1379" spans="1:21" x14ac:dyDescent="0.25">
      <c r="A1379" s="5" t="s">
        <v>3004</v>
      </c>
      <c r="B1379" s="1" t="s">
        <v>328</v>
      </c>
      <c r="C1379" t="s">
        <v>3005</v>
      </c>
      <c r="D1379" s="26" t="s">
        <v>3006</v>
      </c>
      <c r="E1379" s="1" t="s">
        <v>25</v>
      </c>
      <c r="H1379" t="s">
        <v>331</v>
      </c>
      <c r="I1379" t="s">
        <v>27</v>
      </c>
      <c r="J1379" s="15" t="s">
        <v>332</v>
      </c>
      <c r="K1379">
        <v>1431</v>
      </c>
      <c r="L1379" s="7">
        <v>31</v>
      </c>
      <c r="Q1379" s="14">
        <v>5850000000</v>
      </c>
    </row>
    <row r="1380" spans="1:21" x14ac:dyDescent="0.25">
      <c r="A1380" s="5" t="s">
        <v>3004</v>
      </c>
      <c r="B1380" s="1" t="s">
        <v>328</v>
      </c>
      <c r="C1380" t="s">
        <v>3005</v>
      </c>
      <c r="D1380" s="26" t="s">
        <v>3006</v>
      </c>
      <c r="E1380" s="1" t="s">
        <v>25</v>
      </c>
      <c r="H1380" t="s">
        <v>331</v>
      </c>
      <c r="I1380" t="s">
        <v>27</v>
      </c>
      <c r="J1380" s="15" t="s">
        <v>332</v>
      </c>
      <c r="K1380">
        <v>1432</v>
      </c>
      <c r="L1380" s="7">
        <v>39</v>
      </c>
      <c r="Q1380" s="14">
        <v>2670000000</v>
      </c>
    </row>
    <row r="1381" spans="1:21" x14ac:dyDescent="0.25">
      <c r="A1381" s="5" t="s">
        <v>3004</v>
      </c>
      <c r="B1381" s="1" t="s">
        <v>328</v>
      </c>
      <c r="C1381" t="s">
        <v>3005</v>
      </c>
      <c r="D1381" s="26" t="s">
        <v>3006</v>
      </c>
      <c r="E1381" s="1" t="s">
        <v>25</v>
      </c>
      <c r="H1381" t="s">
        <v>331</v>
      </c>
      <c r="I1381" t="s">
        <v>27</v>
      </c>
      <c r="J1381" s="15" t="s">
        <v>332</v>
      </c>
      <c r="K1381">
        <v>1430</v>
      </c>
      <c r="L1381" s="7">
        <v>45</v>
      </c>
      <c r="Q1381" s="14">
        <v>16300000000</v>
      </c>
    </row>
    <row r="1382" spans="1:21" x14ac:dyDescent="0.25">
      <c r="A1382" s="5" t="s">
        <v>3004</v>
      </c>
      <c r="B1382" s="1" t="s">
        <v>328</v>
      </c>
      <c r="C1382" t="s">
        <v>3005</v>
      </c>
      <c r="D1382" s="26" t="s">
        <v>3006</v>
      </c>
      <c r="E1382" s="1" t="s">
        <v>25</v>
      </c>
      <c r="H1382" t="s">
        <v>331</v>
      </c>
      <c r="I1382" t="s">
        <v>27</v>
      </c>
      <c r="J1382" s="15" t="s">
        <v>332</v>
      </c>
      <c r="K1382">
        <v>1444</v>
      </c>
      <c r="L1382" s="7">
        <v>32</v>
      </c>
      <c r="Q1382" s="14">
        <v>11600000000</v>
      </c>
    </row>
    <row r="1383" spans="1:21" x14ac:dyDescent="0.25">
      <c r="A1383" s="5" t="s">
        <v>3004</v>
      </c>
      <c r="B1383" s="1" t="s">
        <v>328</v>
      </c>
      <c r="C1383" t="s">
        <v>3005</v>
      </c>
      <c r="D1383" s="26" t="s">
        <v>3006</v>
      </c>
      <c r="E1383" s="1" t="s">
        <v>25</v>
      </c>
      <c r="H1383" t="s">
        <v>331</v>
      </c>
      <c r="I1383" t="s">
        <v>27</v>
      </c>
      <c r="J1383" s="15" t="s">
        <v>332</v>
      </c>
      <c r="K1383" t="s">
        <v>3007</v>
      </c>
      <c r="L1383" s="7">
        <v>28.000000000000004</v>
      </c>
      <c r="Q1383" s="14">
        <v>147000000000</v>
      </c>
    </row>
    <row r="1384" spans="1:21" x14ac:dyDescent="0.25">
      <c r="A1384" s="5" t="s">
        <v>3004</v>
      </c>
      <c r="B1384" s="1" t="s">
        <v>328</v>
      </c>
      <c r="C1384" t="s">
        <v>3005</v>
      </c>
      <c r="D1384" s="26" t="s">
        <v>3006</v>
      </c>
      <c r="E1384" s="1" t="s">
        <v>25</v>
      </c>
      <c r="H1384" t="s">
        <v>331</v>
      </c>
      <c r="I1384" t="s">
        <v>27</v>
      </c>
      <c r="J1384" s="15" t="s">
        <v>332</v>
      </c>
      <c r="K1384" t="s">
        <v>3008</v>
      </c>
      <c r="L1384" s="7">
        <v>28.000000000000004</v>
      </c>
      <c r="Q1384" s="14">
        <v>63000000000</v>
      </c>
    </row>
    <row r="1385" spans="1:21" x14ac:dyDescent="0.25">
      <c r="A1385" s="5" t="s">
        <v>3004</v>
      </c>
      <c r="B1385" s="1" t="s">
        <v>328</v>
      </c>
      <c r="C1385" t="s">
        <v>3005</v>
      </c>
      <c r="D1385" s="26" t="s">
        <v>3006</v>
      </c>
      <c r="E1385" s="1" t="s">
        <v>25</v>
      </c>
      <c r="H1385" t="s">
        <v>331</v>
      </c>
      <c r="I1385" t="s">
        <v>27</v>
      </c>
      <c r="J1385" s="15" t="s">
        <v>332</v>
      </c>
      <c r="K1385" t="s">
        <v>3009</v>
      </c>
      <c r="L1385" s="7">
        <v>41</v>
      </c>
      <c r="Q1385" s="14">
        <v>2694000000</v>
      </c>
    </row>
    <row r="1386" spans="1:21" x14ac:dyDescent="0.25">
      <c r="A1386" s="5" t="s">
        <v>3004</v>
      </c>
      <c r="B1386" s="1" t="s">
        <v>328</v>
      </c>
      <c r="C1386" t="s">
        <v>3005</v>
      </c>
      <c r="D1386" s="26" t="s">
        <v>3006</v>
      </c>
      <c r="E1386" s="1" t="s">
        <v>25</v>
      </c>
      <c r="H1386" t="s">
        <v>331</v>
      </c>
      <c r="I1386" t="s">
        <v>27</v>
      </c>
      <c r="J1386" s="15" t="s">
        <v>332</v>
      </c>
      <c r="K1386">
        <v>601</v>
      </c>
      <c r="L1386" s="7">
        <v>22</v>
      </c>
      <c r="Q1386" s="14">
        <v>14100000000</v>
      </c>
    </row>
    <row r="1387" spans="1:21" x14ac:dyDescent="0.25">
      <c r="A1387" s="5" t="s">
        <v>3004</v>
      </c>
      <c r="B1387" s="1" t="s">
        <v>328</v>
      </c>
      <c r="C1387" t="s">
        <v>3005</v>
      </c>
      <c r="D1387" s="26" t="s">
        <v>3006</v>
      </c>
      <c r="E1387" s="1" t="s">
        <v>25</v>
      </c>
      <c r="H1387" t="s">
        <v>331</v>
      </c>
      <c r="I1387" t="s">
        <v>27</v>
      </c>
      <c r="J1387" s="15" t="s">
        <v>332</v>
      </c>
      <c r="K1387">
        <v>615</v>
      </c>
      <c r="L1387" s="7">
        <v>18</v>
      </c>
      <c r="Q1387" s="14">
        <v>18700000000</v>
      </c>
    </row>
    <row r="1388" spans="1:21" s="16" customFormat="1" x14ac:dyDescent="0.25">
      <c r="A1388" s="18" t="s">
        <v>3004</v>
      </c>
      <c r="B1388" s="19" t="s">
        <v>328</v>
      </c>
      <c r="C1388" s="16" t="s">
        <v>3005</v>
      </c>
      <c r="D1388" s="27" t="s">
        <v>3006</v>
      </c>
      <c r="E1388" s="19" t="s">
        <v>25</v>
      </c>
      <c r="F1388" s="17"/>
      <c r="G1388" s="17"/>
      <c r="H1388" s="16" t="s">
        <v>331</v>
      </c>
      <c r="I1388" s="16" t="s">
        <v>27</v>
      </c>
      <c r="J1388" s="21" t="s">
        <v>332</v>
      </c>
      <c r="K1388" s="16">
        <v>1308</v>
      </c>
      <c r="L1388" s="17">
        <v>53</v>
      </c>
      <c r="M1388" s="17"/>
      <c r="N1388" s="22"/>
      <c r="O1388" s="23"/>
      <c r="P1388" s="31"/>
      <c r="Q1388" s="23"/>
      <c r="R1388" s="22">
        <v>0.51</v>
      </c>
      <c r="S1388" s="17"/>
      <c r="T1388" s="17"/>
      <c r="U1388" s="50"/>
    </row>
    <row r="1389" spans="1:21" x14ac:dyDescent="0.25">
      <c r="A1389" s="5" t="s">
        <v>3010</v>
      </c>
      <c r="B1389" s="1" t="s">
        <v>3011</v>
      </c>
      <c r="C1389" t="s">
        <v>3012</v>
      </c>
      <c r="D1389" s="26" t="s">
        <v>3013</v>
      </c>
      <c r="E1389" s="1" t="s">
        <v>25</v>
      </c>
      <c r="F1389" s="7">
        <v>50.21</v>
      </c>
      <c r="G1389" s="7">
        <v>4.8600000000000003</v>
      </c>
      <c r="H1389" t="s">
        <v>26</v>
      </c>
      <c r="I1389" t="s">
        <v>1333</v>
      </c>
      <c r="J1389" s="15" t="s">
        <v>28</v>
      </c>
      <c r="K1389" t="s">
        <v>3014</v>
      </c>
      <c r="L1389" s="7">
        <v>14.000000000000002</v>
      </c>
      <c r="Q1389" s="14">
        <v>747000000000</v>
      </c>
    </row>
    <row r="1390" spans="1:21" x14ac:dyDescent="0.25">
      <c r="A1390" s="5" t="s">
        <v>3010</v>
      </c>
      <c r="B1390" s="1" t="s">
        <v>3011</v>
      </c>
      <c r="C1390" t="s">
        <v>3012</v>
      </c>
      <c r="D1390" s="26" t="s">
        <v>3013</v>
      </c>
      <c r="E1390" s="1" t="s">
        <v>25</v>
      </c>
      <c r="F1390" s="7">
        <v>50.21</v>
      </c>
      <c r="G1390" s="7">
        <v>4.8600000000000003</v>
      </c>
      <c r="H1390" t="s">
        <v>26</v>
      </c>
      <c r="I1390" t="s">
        <v>1333</v>
      </c>
      <c r="J1390" s="15" t="s">
        <v>28</v>
      </c>
      <c r="K1390" t="s">
        <v>3015</v>
      </c>
      <c r="L1390" s="7">
        <v>15</v>
      </c>
      <c r="Q1390" s="14">
        <v>1361000000000</v>
      </c>
    </row>
    <row r="1391" spans="1:21" x14ac:dyDescent="0.25">
      <c r="A1391" s="5" t="s">
        <v>3010</v>
      </c>
      <c r="B1391" s="1" t="s">
        <v>3011</v>
      </c>
      <c r="C1391" t="s">
        <v>3012</v>
      </c>
      <c r="D1391" s="26" t="s">
        <v>3013</v>
      </c>
      <c r="E1391" s="1" t="s">
        <v>25</v>
      </c>
      <c r="F1391" s="7">
        <v>50.21</v>
      </c>
      <c r="G1391" s="7">
        <v>4.8600000000000003</v>
      </c>
      <c r="H1391" t="s">
        <v>26</v>
      </c>
      <c r="I1391" t="s">
        <v>1333</v>
      </c>
      <c r="J1391" s="15" t="s">
        <v>28</v>
      </c>
      <c r="K1391" t="s">
        <v>3016</v>
      </c>
      <c r="L1391" s="7">
        <v>22</v>
      </c>
      <c r="Q1391" s="14">
        <v>471000000000</v>
      </c>
    </row>
    <row r="1392" spans="1:21" x14ac:dyDescent="0.25">
      <c r="A1392" s="5" t="s">
        <v>3010</v>
      </c>
      <c r="B1392" s="1" t="s">
        <v>3011</v>
      </c>
      <c r="C1392" t="s">
        <v>3012</v>
      </c>
      <c r="D1392" s="26" t="s">
        <v>3013</v>
      </c>
      <c r="E1392" s="1" t="s">
        <v>25</v>
      </c>
      <c r="F1392" s="7">
        <v>50.21</v>
      </c>
      <c r="G1392" s="7">
        <v>4.8600000000000003</v>
      </c>
      <c r="H1392" t="s">
        <v>26</v>
      </c>
      <c r="I1392" t="s">
        <v>1333</v>
      </c>
      <c r="J1392" s="15" t="s">
        <v>28</v>
      </c>
      <c r="K1392" t="s">
        <v>3017</v>
      </c>
      <c r="L1392" s="7">
        <v>18</v>
      </c>
      <c r="Q1392" s="14">
        <v>556000000000</v>
      </c>
    </row>
    <row r="1393" spans="1:17" x14ac:dyDescent="0.25">
      <c r="A1393" s="5" t="s">
        <v>3010</v>
      </c>
      <c r="B1393" s="1" t="s">
        <v>3011</v>
      </c>
      <c r="C1393" t="s">
        <v>3012</v>
      </c>
      <c r="D1393" s="26" t="s">
        <v>3013</v>
      </c>
      <c r="E1393" s="1" t="s">
        <v>25</v>
      </c>
      <c r="F1393" s="7">
        <v>50.21</v>
      </c>
      <c r="G1393" s="7">
        <v>4.8600000000000003</v>
      </c>
      <c r="H1393" t="s">
        <v>26</v>
      </c>
      <c r="I1393" t="s">
        <v>1333</v>
      </c>
      <c r="J1393" s="15" t="s">
        <v>28</v>
      </c>
      <c r="K1393" t="s">
        <v>3018</v>
      </c>
      <c r="L1393" s="7">
        <v>31</v>
      </c>
      <c r="Q1393" s="14">
        <v>338000000000</v>
      </c>
    </row>
    <row r="1394" spans="1:17" x14ac:dyDescent="0.25">
      <c r="A1394" s="5" t="s">
        <v>3010</v>
      </c>
      <c r="B1394" s="1" t="s">
        <v>3011</v>
      </c>
      <c r="C1394" t="s">
        <v>3012</v>
      </c>
      <c r="D1394" s="26" t="s">
        <v>3013</v>
      </c>
      <c r="E1394" s="1" t="s">
        <v>25</v>
      </c>
      <c r="F1394" s="7">
        <v>50.21</v>
      </c>
      <c r="G1394" s="7">
        <v>4.8600000000000003</v>
      </c>
      <c r="H1394" t="s">
        <v>26</v>
      </c>
      <c r="I1394" t="s">
        <v>1333</v>
      </c>
      <c r="J1394" s="15" t="s">
        <v>28</v>
      </c>
      <c r="K1394" t="s">
        <v>3019</v>
      </c>
      <c r="L1394" s="7">
        <v>23</v>
      </c>
      <c r="Q1394" s="14">
        <v>556000000000</v>
      </c>
    </row>
    <row r="1395" spans="1:17" x14ac:dyDescent="0.25">
      <c r="A1395" s="5" t="s">
        <v>3010</v>
      </c>
      <c r="B1395" s="1" t="s">
        <v>3011</v>
      </c>
      <c r="C1395" t="s">
        <v>3012</v>
      </c>
      <c r="D1395" s="26" t="s">
        <v>3013</v>
      </c>
      <c r="E1395" s="1" t="s">
        <v>25</v>
      </c>
      <c r="F1395" s="7">
        <v>50.21</v>
      </c>
      <c r="G1395" s="7">
        <v>4.8600000000000003</v>
      </c>
      <c r="H1395" t="s">
        <v>26</v>
      </c>
      <c r="I1395" t="s">
        <v>1333</v>
      </c>
      <c r="J1395" s="15" t="s">
        <v>28</v>
      </c>
      <c r="K1395" t="s">
        <v>3020</v>
      </c>
      <c r="L1395" s="7">
        <v>21</v>
      </c>
      <c r="Q1395" s="14">
        <v>916000000000</v>
      </c>
    </row>
    <row r="1396" spans="1:17" x14ac:dyDescent="0.25">
      <c r="A1396" s="5" t="s">
        <v>3010</v>
      </c>
      <c r="B1396" s="1" t="s">
        <v>3011</v>
      </c>
      <c r="C1396" t="s">
        <v>3012</v>
      </c>
      <c r="D1396" s="26" t="s">
        <v>3013</v>
      </c>
      <c r="E1396" s="1" t="s">
        <v>25</v>
      </c>
      <c r="F1396" s="7">
        <v>50.21</v>
      </c>
      <c r="G1396" s="7">
        <v>4.8600000000000003</v>
      </c>
      <c r="H1396" t="s">
        <v>26</v>
      </c>
      <c r="I1396" t="s">
        <v>1333</v>
      </c>
      <c r="J1396" s="15" t="s">
        <v>28</v>
      </c>
      <c r="K1396" t="s">
        <v>3021</v>
      </c>
      <c r="L1396" s="7">
        <v>18</v>
      </c>
      <c r="Q1396" s="14">
        <v>639000000000</v>
      </c>
    </row>
    <row r="1397" spans="1:17" x14ac:dyDescent="0.25">
      <c r="A1397" s="5" t="s">
        <v>3010</v>
      </c>
      <c r="B1397" s="1" t="s">
        <v>3011</v>
      </c>
      <c r="C1397" t="s">
        <v>3012</v>
      </c>
      <c r="D1397" s="26" t="s">
        <v>3013</v>
      </c>
      <c r="E1397" s="1" t="s">
        <v>25</v>
      </c>
      <c r="F1397" s="7">
        <v>50.21</v>
      </c>
      <c r="G1397" s="7">
        <v>4.8600000000000003</v>
      </c>
      <c r="H1397" t="s">
        <v>26</v>
      </c>
      <c r="I1397" t="s">
        <v>1333</v>
      </c>
      <c r="J1397" s="15" t="s">
        <v>28</v>
      </c>
      <c r="K1397" t="s">
        <v>3022</v>
      </c>
      <c r="L1397" s="7">
        <v>38</v>
      </c>
      <c r="Q1397" s="14">
        <v>224000000000</v>
      </c>
    </row>
    <row r="1398" spans="1:17" x14ac:dyDescent="0.25">
      <c r="A1398" s="5" t="s">
        <v>3010</v>
      </c>
      <c r="B1398" s="1" t="s">
        <v>3011</v>
      </c>
      <c r="C1398" t="s">
        <v>3012</v>
      </c>
      <c r="D1398" s="26" t="s">
        <v>3013</v>
      </c>
      <c r="E1398" s="1" t="s">
        <v>25</v>
      </c>
      <c r="F1398" s="7">
        <v>50.21</v>
      </c>
      <c r="G1398" s="7">
        <v>4.8600000000000003</v>
      </c>
      <c r="H1398" t="s">
        <v>26</v>
      </c>
      <c r="I1398" t="s">
        <v>1333</v>
      </c>
      <c r="J1398" s="15" t="s">
        <v>28</v>
      </c>
      <c r="K1398" t="s">
        <v>3023</v>
      </c>
      <c r="L1398" s="7">
        <v>21</v>
      </c>
      <c r="Q1398" s="14">
        <v>694000000000</v>
      </c>
    </row>
    <row r="1399" spans="1:17" x14ac:dyDescent="0.25">
      <c r="A1399" s="5" t="s">
        <v>3010</v>
      </c>
      <c r="B1399" s="1" t="s">
        <v>3011</v>
      </c>
      <c r="C1399" t="s">
        <v>3012</v>
      </c>
      <c r="D1399" s="26" t="s">
        <v>3013</v>
      </c>
      <c r="E1399" s="1" t="s">
        <v>25</v>
      </c>
      <c r="F1399" s="7">
        <v>50.21</v>
      </c>
      <c r="G1399" s="7">
        <v>4.8600000000000003</v>
      </c>
      <c r="H1399" t="s">
        <v>26</v>
      </c>
      <c r="I1399" t="s">
        <v>1333</v>
      </c>
      <c r="J1399" s="15" t="s">
        <v>28</v>
      </c>
      <c r="K1399" t="s">
        <v>3024</v>
      </c>
      <c r="L1399" s="7">
        <v>28.000000000000004</v>
      </c>
      <c r="Q1399" s="14">
        <v>610000000000</v>
      </c>
    </row>
    <row r="1400" spans="1:17" x14ac:dyDescent="0.25">
      <c r="A1400" s="5" t="s">
        <v>3010</v>
      </c>
      <c r="B1400" s="1" t="s">
        <v>3011</v>
      </c>
      <c r="C1400" t="s">
        <v>3012</v>
      </c>
      <c r="D1400" s="26" t="s">
        <v>3013</v>
      </c>
      <c r="E1400" s="1" t="s">
        <v>25</v>
      </c>
      <c r="F1400" s="7">
        <v>50.21</v>
      </c>
      <c r="G1400" s="7">
        <v>4.8600000000000003</v>
      </c>
      <c r="H1400" t="s">
        <v>26</v>
      </c>
      <c r="I1400" t="s">
        <v>1333</v>
      </c>
      <c r="J1400" s="15" t="s">
        <v>28</v>
      </c>
      <c r="K1400" t="s">
        <v>3025</v>
      </c>
      <c r="L1400" s="7">
        <v>34</v>
      </c>
      <c r="Q1400" s="14">
        <v>406000000000</v>
      </c>
    </row>
    <row r="1401" spans="1:17" x14ac:dyDescent="0.25">
      <c r="A1401" s="5" t="s">
        <v>3010</v>
      </c>
      <c r="B1401" s="1" t="s">
        <v>3011</v>
      </c>
      <c r="C1401" t="s">
        <v>3012</v>
      </c>
      <c r="D1401" s="26" t="s">
        <v>3013</v>
      </c>
      <c r="E1401" s="1" t="s">
        <v>25</v>
      </c>
      <c r="F1401" s="7">
        <v>50.21</v>
      </c>
      <c r="G1401" s="7">
        <v>4.8600000000000003</v>
      </c>
      <c r="H1401" t="s">
        <v>26</v>
      </c>
      <c r="I1401" t="s">
        <v>1333</v>
      </c>
      <c r="J1401" s="15" t="s">
        <v>28</v>
      </c>
      <c r="K1401" t="s">
        <v>3026</v>
      </c>
      <c r="L1401" s="7">
        <v>25</v>
      </c>
      <c r="Q1401" s="14">
        <v>578000000000</v>
      </c>
    </row>
    <row r="1402" spans="1:17" x14ac:dyDescent="0.25">
      <c r="A1402" s="5" t="s">
        <v>3010</v>
      </c>
      <c r="B1402" s="1" t="s">
        <v>3011</v>
      </c>
      <c r="C1402" t="s">
        <v>3012</v>
      </c>
      <c r="D1402" s="26" t="s">
        <v>3013</v>
      </c>
      <c r="E1402" s="1" t="s">
        <v>25</v>
      </c>
      <c r="F1402" s="7">
        <v>50.21</v>
      </c>
      <c r="G1402" s="7">
        <v>4.8600000000000003</v>
      </c>
      <c r="H1402" t="s">
        <v>26</v>
      </c>
      <c r="I1402" t="s">
        <v>1333</v>
      </c>
      <c r="J1402" s="15" t="s">
        <v>28</v>
      </c>
      <c r="K1402" t="s">
        <v>3027</v>
      </c>
      <c r="L1402" s="7">
        <v>37</v>
      </c>
      <c r="Q1402" s="14">
        <v>236000000000</v>
      </c>
    </row>
    <row r="1403" spans="1:17" x14ac:dyDescent="0.25">
      <c r="A1403" s="5" t="s">
        <v>3010</v>
      </c>
      <c r="B1403" s="1" t="s">
        <v>3011</v>
      </c>
      <c r="C1403" t="s">
        <v>3012</v>
      </c>
      <c r="D1403" s="26" t="s">
        <v>3013</v>
      </c>
      <c r="E1403" s="1" t="s">
        <v>25</v>
      </c>
      <c r="F1403" s="7">
        <v>50.21</v>
      </c>
      <c r="G1403" s="7">
        <v>4.8600000000000003</v>
      </c>
      <c r="H1403" t="s">
        <v>26</v>
      </c>
      <c r="I1403" t="s">
        <v>1333</v>
      </c>
      <c r="J1403" s="15" t="s">
        <v>28</v>
      </c>
      <c r="K1403" t="s">
        <v>3028</v>
      </c>
      <c r="L1403" s="7">
        <v>38</v>
      </c>
      <c r="Q1403" s="14">
        <v>210000000000</v>
      </c>
    </row>
    <row r="1404" spans="1:17" x14ac:dyDescent="0.25">
      <c r="A1404" s="5" t="s">
        <v>3010</v>
      </c>
      <c r="B1404" s="1" t="s">
        <v>3011</v>
      </c>
      <c r="C1404" t="s">
        <v>3012</v>
      </c>
      <c r="D1404" s="26" t="s">
        <v>3013</v>
      </c>
      <c r="E1404" s="1" t="s">
        <v>25</v>
      </c>
      <c r="F1404" s="7">
        <v>50.21</v>
      </c>
      <c r="G1404" s="7">
        <v>4.8600000000000003</v>
      </c>
      <c r="H1404" t="s">
        <v>26</v>
      </c>
      <c r="I1404" t="s">
        <v>1333</v>
      </c>
      <c r="J1404" s="15" t="s">
        <v>28</v>
      </c>
      <c r="K1404" t="s">
        <v>3029</v>
      </c>
      <c r="L1404" s="7">
        <v>43</v>
      </c>
      <c r="Q1404" s="14">
        <v>200000000000</v>
      </c>
    </row>
    <row r="1405" spans="1:17" x14ac:dyDescent="0.25">
      <c r="A1405" s="5" t="s">
        <v>3010</v>
      </c>
      <c r="B1405" s="1" t="s">
        <v>3011</v>
      </c>
      <c r="C1405" t="s">
        <v>3012</v>
      </c>
      <c r="D1405" s="26" t="s">
        <v>3013</v>
      </c>
      <c r="E1405" s="1" t="s">
        <v>25</v>
      </c>
      <c r="F1405" s="7">
        <v>50.21</v>
      </c>
      <c r="G1405" s="7">
        <v>4.8600000000000003</v>
      </c>
      <c r="H1405" t="s">
        <v>26</v>
      </c>
      <c r="I1405" t="s">
        <v>1333</v>
      </c>
      <c r="J1405" s="15" t="s">
        <v>28</v>
      </c>
      <c r="K1405" t="s">
        <v>3030</v>
      </c>
      <c r="L1405" s="7">
        <v>25</v>
      </c>
      <c r="Q1405" s="14">
        <v>496000000000</v>
      </c>
    </row>
    <row r="1406" spans="1:17" x14ac:dyDescent="0.25">
      <c r="A1406" s="5" t="s">
        <v>3010</v>
      </c>
      <c r="B1406" s="1" t="s">
        <v>3011</v>
      </c>
      <c r="C1406" t="s">
        <v>3012</v>
      </c>
      <c r="D1406" s="26" t="s">
        <v>3013</v>
      </c>
      <c r="E1406" s="1" t="s">
        <v>25</v>
      </c>
      <c r="F1406" s="7">
        <v>50.21</v>
      </c>
      <c r="G1406" s="7">
        <v>4.8600000000000003</v>
      </c>
      <c r="H1406" t="s">
        <v>26</v>
      </c>
      <c r="I1406" t="s">
        <v>1333</v>
      </c>
      <c r="J1406" s="15" t="s">
        <v>28</v>
      </c>
      <c r="K1406" t="s">
        <v>3031</v>
      </c>
      <c r="L1406" s="7">
        <v>36</v>
      </c>
      <c r="Q1406" s="14">
        <v>271000000000</v>
      </c>
    </row>
    <row r="1407" spans="1:17" x14ac:dyDescent="0.25">
      <c r="A1407" s="5" t="s">
        <v>3010</v>
      </c>
      <c r="B1407" s="1" t="s">
        <v>3011</v>
      </c>
      <c r="C1407" t="s">
        <v>3012</v>
      </c>
      <c r="D1407" s="26" t="s">
        <v>3013</v>
      </c>
      <c r="E1407" s="1" t="s">
        <v>25</v>
      </c>
      <c r="F1407" s="7">
        <v>50.21</v>
      </c>
      <c r="G1407" s="7">
        <v>4.8600000000000003</v>
      </c>
      <c r="H1407" t="s">
        <v>26</v>
      </c>
      <c r="I1407" t="s">
        <v>1333</v>
      </c>
      <c r="J1407" s="15" t="s">
        <v>28</v>
      </c>
      <c r="K1407" t="s">
        <v>3032</v>
      </c>
      <c r="L1407" s="7">
        <v>35</v>
      </c>
      <c r="Q1407" s="14">
        <v>152000000000</v>
      </c>
    </row>
    <row r="1408" spans="1:17" x14ac:dyDescent="0.25">
      <c r="A1408" s="5" t="s">
        <v>3010</v>
      </c>
      <c r="B1408" s="1" t="s">
        <v>3011</v>
      </c>
      <c r="C1408" t="s">
        <v>3012</v>
      </c>
      <c r="D1408" s="26" t="s">
        <v>3013</v>
      </c>
      <c r="E1408" s="1" t="s">
        <v>25</v>
      </c>
      <c r="F1408" s="7">
        <v>50.21</v>
      </c>
      <c r="G1408" s="7">
        <v>4.8600000000000003</v>
      </c>
      <c r="H1408" t="s">
        <v>26</v>
      </c>
      <c r="I1408" t="s">
        <v>1333</v>
      </c>
      <c r="J1408" s="15" t="s">
        <v>28</v>
      </c>
      <c r="K1408" t="s">
        <v>3033</v>
      </c>
      <c r="L1408" s="7">
        <v>39</v>
      </c>
      <c r="Q1408" s="14">
        <v>224000000000</v>
      </c>
    </row>
    <row r="1409" spans="1:21" s="16" customFormat="1" x14ac:dyDescent="0.25">
      <c r="A1409" s="18" t="s">
        <v>3010</v>
      </c>
      <c r="B1409" s="19" t="s">
        <v>3011</v>
      </c>
      <c r="C1409" s="16" t="s">
        <v>3012</v>
      </c>
      <c r="D1409" s="27" t="s">
        <v>3013</v>
      </c>
      <c r="E1409" s="19" t="s">
        <v>25</v>
      </c>
      <c r="F1409" s="17">
        <v>50.21</v>
      </c>
      <c r="G1409" s="17">
        <v>4.8600000000000003</v>
      </c>
      <c r="H1409" s="16" t="s">
        <v>26</v>
      </c>
      <c r="I1409" s="16" t="s">
        <v>1333</v>
      </c>
      <c r="J1409" s="21" t="s">
        <v>28</v>
      </c>
      <c r="K1409" s="16" t="s">
        <v>3034</v>
      </c>
      <c r="L1409" s="17">
        <v>32</v>
      </c>
      <c r="M1409" s="17"/>
      <c r="N1409" s="22"/>
      <c r="O1409" s="23"/>
      <c r="P1409" s="31"/>
      <c r="Q1409" s="23">
        <v>382000000000</v>
      </c>
      <c r="R1409" s="22"/>
      <c r="S1409" s="17"/>
      <c r="T1409" s="17"/>
      <c r="U1409" s="50"/>
    </row>
    <row r="1410" spans="1:21" x14ac:dyDescent="0.25">
      <c r="A1410" s="5" t="s">
        <v>3035</v>
      </c>
      <c r="B1410" s="1" t="s">
        <v>3036</v>
      </c>
      <c r="C1410" t="s">
        <v>3037</v>
      </c>
      <c r="D1410" s="26" t="s">
        <v>3038</v>
      </c>
      <c r="E1410" s="1" t="s">
        <v>3039</v>
      </c>
      <c r="H1410" t="s">
        <v>26</v>
      </c>
      <c r="I1410" t="s">
        <v>1333</v>
      </c>
      <c r="J1410" s="15" t="s">
        <v>28</v>
      </c>
      <c r="K1410" t="s">
        <v>3040</v>
      </c>
      <c r="L1410" s="7">
        <v>58.5</v>
      </c>
      <c r="Q1410" s="14">
        <v>570000000000</v>
      </c>
      <c r="R1410" s="9">
        <v>0.61867140701230516</v>
      </c>
    </row>
    <row r="1411" spans="1:21" x14ac:dyDescent="0.25">
      <c r="A1411" s="5" t="s">
        <v>3035</v>
      </c>
      <c r="B1411" s="1" t="s">
        <v>3036</v>
      </c>
      <c r="C1411" t="s">
        <v>3037</v>
      </c>
      <c r="D1411" s="26" t="s">
        <v>3038</v>
      </c>
      <c r="E1411" s="1" t="s">
        <v>3039</v>
      </c>
      <c r="H1411" t="s">
        <v>26</v>
      </c>
      <c r="I1411" t="s">
        <v>1333</v>
      </c>
      <c r="J1411" s="15" t="s">
        <v>28</v>
      </c>
      <c r="K1411" t="s">
        <v>3041</v>
      </c>
      <c r="L1411" s="7">
        <v>39.4</v>
      </c>
      <c r="Q1411" s="14">
        <v>1550000000000</v>
      </c>
      <c r="R1411" s="9">
        <v>0.50767088704434604</v>
      </c>
    </row>
    <row r="1412" spans="1:21" x14ac:dyDescent="0.25">
      <c r="A1412" s="5" t="s">
        <v>3035</v>
      </c>
      <c r="B1412" s="1" t="s">
        <v>3036</v>
      </c>
      <c r="C1412" t="s">
        <v>3037</v>
      </c>
      <c r="D1412" s="26" t="s">
        <v>3038</v>
      </c>
      <c r="E1412" s="1" t="s">
        <v>3039</v>
      </c>
      <c r="H1412" t="s">
        <v>26</v>
      </c>
      <c r="I1412" t="s">
        <v>1333</v>
      </c>
      <c r="J1412" s="15" t="s">
        <v>28</v>
      </c>
      <c r="K1412" t="s">
        <v>3042</v>
      </c>
      <c r="L1412" s="7">
        <v>41</v>
      </c>
      <c r="Q1412" s="14">
        <v>1170000000000</v>
      </c>
      <c r="R1412" s="9">
        <v>0.42819102395886183</v>
      </c>
    </row>
    <row r="1413" spans="1:21" x14ac:dyDescent="0.25">
      <c r="A1413" s="5" t="s">
        <v>3035</v>
      </c>
      <c r="B1413" s="1" t="s">
        <v>3036</v>
      </c>
      <c r="C1413" t="s">
        <v>3037</v>
      </c>
      <c r="D1413" s="26" t="s">
        <v>3038</v>
      </c>
      <c r="E1413" s="1" t="s">
        <v>3039</v>
      </c>
      <c r="H1413" t="s">
        <v>26</v>
      </c>
      <c r="I1413" t="s">
        <v>1333</v>
      </c>
      <c r="J1413" s="15" t="s">
        <v>28</v>
      </c>
      <c r="K1413" t="s">
        <v>3043</v>
      </c>
      <c r="L1413" s="7">
        <v>17.7</v>
      </c>
      <c r="Q1413" s="14">
        <v>590000000000</v>
      </c>
      <c r="R1413" s="9">
        <v>0.60368525053810806</v>
      </c>
    </row>
    <row r="1414" spans="1:21" x14ac:dyDescent="0.25">
      <c r="A1414" s="5" t="s">
        <v>3035</v>
      </c>
      <c r="B1414" s="1" t="s">
        <v>3036</v>
      </c>
      <c r="C1414" t="s">
        <v>3037</v>
      </c>
      <c r="D1414" s="26" t="s">
        <v>3038</v>
      </c>
      <c r="E1414" s="1" t="s">
        <v>3039</v>
      </c>
      <c r="H1414" t="s">
        <v>26</v>
      </c>
      <c r="I1414" t="s">
        <v>1333</v>
      </c>
      <c r="J1414" s="15" t="s">
        <v>28</v>
      </c>
      <c r="K1414" t="s">
        <v>3044</v>
      </c>
      <c r="L1414" s="7">
        <v>35.1</v>
      </c>
      <c r="Q1414" s="14">
        <v>1460000000000</v>
      </c>
      <c r="R1414" s="9">
        <v>0.32246071958014183</v>
      </c>
    </row>
    <row r="1415" spans="1:21" s="16" customFormat="1" x14ac:dyDescent="0.25">
      <c r="A1415" s="18" t="s">
        <v>3035</v>
      </c>
      <c r="B1415" s="19" t="s">
        <v>3036</v>
      </c>
      <c r="C1415" s="16" t="s">
        <v>3037</v>
      </c>
      <c r="D1415" s="27" t="s">
        <v>3038</v>
      </c>
      <c r="E1415" s="19" t="s">
        <v>3039</v>
      </c>
      <c r="F1415" s="17"/>
      <c r="G1415" s="17"/>
      <c r="H1415" s="16" t="s">
        <v>26</v>
      </c>
      <c r="I1415" s="16" t="s">
        <v>1333</v>
      </c>
      <c r="J1415" s="21" t="s">
        <v>28</v>
      </c>
      <c r="K1415" s="16" t="s">
        <v>3045</v>
      </c>
      <c r="L1415" s="17">
        <v>18.5</v>
      </c>
      <c r="M1415" s="17"/>
      <c r="N1415" s="22"/>
      <c r="O1415" s="23"/>
      <c r="P1415" s="31"/>
      <c r="Q1415" s="23">
        <v>1250000000000</v>
      </c>
      <c r="R1415" s="22">
        <v>0.456820882116169</v>
      </c>
      <c r="S1415" s="17"/>
      <c r="T1415" s="17"/>
      <c r="U1415" s="50"/>
    </row>
    <row r="1416" spans="1:21" x14ac:dyDescent="0.25">
      <c r="A1416" s="5" t="s">
        <v>3046</v>
      </c>
      <c r="B1416" s="1" t="s">
        <v>3011</v>
      </c>
      <c r="C1416" t="s">
        <v>3012</v>
      </c>
      <c r="D1416" s="26" t="s">
        <v>3047</v>
      </c>
      <c r="E1416" s="1" t="s">
        <v>25</v>
      </c>
      <c r="F1416" s="7">
        <v>50.21</v>
      </c>
      <c r="G1416" s="7">
        <v>4.8600000000000003</v>
      </c>
      <c r="H1416" t="s">
        <v>26</v>
      </c>
      <c r="I1416" t="s">
        <v>1333</v>
      </c>
      <c r="J1416" s="15" t="s">
        <v>28</v>
      </c>
      <c r="K1416" t="s">
        <v>3048</v>
      </c>
      <c r="L1416" s="7">
        <v>38</v>
      </c>
      <c r="Q1416" s="14">
        <v>20000000000000</v>
      </c>
      <c r="R1416" s="9">
        <v>0.48532402284537912</v>
      </c>
    </row>
    <row r="1417" spans="1:21" x14ac:dyDescent="0.25">
      <c r="A1417" s="5" t="s">
        <v>3046</v>
      </c>
      <c r="B1417" s="1" t="s">
        <v>3011</v>
      </c>
      <c r="C1417" t="s">
        <v>3012</v>
      </c>
      <c r="D1417" s="26" t="s">
        <v>3047</v>
      </c>
      <c r="E1417" s="1" t="s">
        <v>25</v>
      </c>
      <c r="F1417" s="7">
        <v>50.21</v>
      </c>
      <c r="G1417" s="7">
        <v>4.8600000000000003</v>
      </c>
      <c r="H1417" t="s">
        <v>26</v>
      </c>
      <c r="I1417" t="s">
        <v>1333</v>
      </c>
      <c r="J1417" s="15" t="s">
        <v>28</v>
      </c>
      <c r="K1417" t="s">
        <v>3049</v>
      </c>
      <c r="L1417" s="7">
        <v>57.999999999999993</v>
      </c>
      <c r="Q1417" s="14">
        <v>2400000000000</v>
      </c>
      <c r="R1417" s="9">
        <v>0.2078231194089136</v>
      </c>
    </row>
    <row r="1418" spans="1:21" x14ac:dyDescent="0.25">
      <c r="A1418" s="5" t="s">
        <v>3046</v>
      </c>
      <c r="B1418" s="1" t="s">
        <v>3011</v>
      </c>
      <c r="C1418" t="s">
        <v>3012</v>
      </c>
      <c r="D1418" s="26" t="s">
        <v>3047</v>
      </c>
      <c r="E1418" s="1" t="s">
        <v>25</v>
      </c>
      <c r="F1418" s="7">
        <v>50.21</v>
      </c>
      <c r="G1418" s="7">
        <v>4.8600000000000003</v>
      </c>
      <c r="H1418" t="s">
        <v>26</v>
      </c>
      <c r="I1418" t="s">
        <v>1333</v>
      </c>
      <c r="J1418" s="15" t="s">
        <v>28</v>
      </c>
      <c r="K1418" t="s">
        <v>3050</v>
      </c>
      <c r="L1418" s="7">
        <v>89</v>
      </c>
      <c r="Q1418" s="14">
        <v>2100000000000</v>
      </c>
      <c r="R1418" s="9">
        <v>0.59303055890708034</v>
      </c>
    </row>
    <row r="1419" spans="1:21" x14ac:dyDescent="0.25">
      <c r="A1419" s="5" t="s">
        <v>3046</v>
      </c>
      <c r="B1419" s="1" t="s">
        <v>3011</v>
      </c>
      <c r="C1419" t="s">
        <v>3012</v>
      </c>
      <c r="D1419" s="26" t="s">
        <v>3047</v>
      </c>
      <c r="E1419" s="1" t="s">
        <v>25</v>
      </c>
      <c r="F1419" s="7">
        <v>50.21</v>
      </c>
      <c r="G1419" s="7">
        <v>4.8600000000000003</v>
      </c>
      <c r="H1419" t="s">
        <v>26</v>
      </c>
      <c r="I1419" t="s">
        <v>1333</v>
      </c>
      <c r="J1419" s="15" t="s">
        <v>28</v>
      </c>
      <c r="K1419" t="s">
        <v>3051</v>
      </c>
      <c r="L1419" s="7">
        <v>21</v>
      </c>
      <c r="Q1419" s="14">
        <v>2000000000000</v>
      </c>
      <c r="R1419" s="9">
        <v>0.67070953449044202</v>
      </c>
    </row>
    <row r="1420" spans="1:21" x14ac:dyDescent="0.25">
      <c r="A1420" s="5" t="s">
        <v>3046</v>
      </c>
      <c r="B1420" s="1" t="s">
        <v>3011</v>
      </c>
      <c r="C1420" t="s">
        <v>3012</v>
      </c>
      <c r="D1420" s="26" t="s">
        <v>3047</v>
      </c>
      <c r="E1420" s="1" t="s">
        <v>25</v>
      </c>
      <c r="F1420" s="7">
        <v>50.21</v>
      </c>
      <c r="G1420" s="7">
        <v>4.8600000000000003</v>
      </c>
      <c r="H1420" t="s">
        <v>26</v>
      </c>
      <c r="I1420" t="s">
        <v>1333</v>
      </c>
      <c r="J1420" s="15" t="s">
        <v>28</v>
      </c>
      <c r="K1420" t="s">
        <v>3052</v>
      </c>
      <c r="L1420" s="7">
        <v>56.999999999999993</v>
      </c>
      <c r="Q1420" s="14">
        <v>4400000000000</v>
      </c>
      <c r="R1420" s="9">
        <v>0.46721599696566823</v>
      </c>
    </row>
    <row r="1421" spans="1:21" x14ac:dyDescent="0.25">
      <c r="A1421" s="5" t="s">
        <v>3046</v>
      </c>
      <c r="B1421" s="1" t="s">
        <v>3011</v>
      </c>
      <c r="C1421" t="s">
        <v>3012</v>
      </c>
      <c r="D1421" s="26" t="s">
        <v>3047</v>
      </c>
      <c r="E1421" s="1" t="s">
        <v>25</v>
      </c>
      <c r="F1421" s="7">
        <v>50.21</v>
      </c>
      <c r="G1421" s="7">
        <v>4.8600000000000003</v>
      </c>
      <c r="H1421" t="s">
        <v>26</v>
      </c>
      <c r="I1421" t="s">
        <v>1333</v>
      </c>
      <c r="J1421" s="15" t="s">
        <v>28</v>
      </c>
      <c r="K1421" t="s">
        <v>3053</v>
      </c>
      <c r="L1421" s="7">
        <v>75</v>
      </c>
      <c r="Q1421" s="14">
        <v>540000000000</v>
      </c>
      <c r="R1421" s="9">
        <v>0.59561578664086967</v>
      </c>
    </row>
    <row r="1422" spans="1:21" x14ac:dyDescent="0.25">
      <c r="A1422" s="5" t="s">
        <v>3046</v>
      </c>
      <c r="B1422" s="1" t="s">
        <v>3011</v>
      </c>
      <c r="C1422" t="s">
        <v>3012</v>
      </c>
      <c r="D1422" s="26" t="s">
        <v>3047</v>
      </c>
      <c r="E1422" s="1" t="s">
        <v>25</v>
      </c>
      <c r="F1422" s="7">
        <v>50.21</v>
      </c>
      <c r="G1422" s="7">
        <v>4.8600000000000003</v>
      </c>
      <c r="H1422" t="s">
        <v>26</v>
      </c>
      <c r="I1422" t="s">
        <v>1333</v>
      </c>
      <c r="J1422" s="15" t="s">
        <v>28</v>
      </c>
      <c r="K1422" t="s">
        <v>3054</v>
      </c>
      <c r="L1422" s="7">
        <v>37</v>
      </c>
      <c r="Q1422" s="14">
        <v>1200000000000</v>
      </c>
      <c r="R1422" s="9">
        <v>0.35343276057275336</v>
      </c>
    </row>
    <row r="1423" spans="1:21" x14ac:dyDescent="0.25">
      <c r="A1423" s="5" t="s">
        <v>3046</v>
      </c>
      <c r="B1423" s="1" t="s">
        <v>3011</v>
      </c>
      <c r="C1423" t="s">
        <v>3012</v>
      </c>
      <c r="D1423" s="26" t="s">
        <v>3047</v>
      </c>
      <c r="E1423" s="1" t="s">
        <v>25</v>
      </c>
      <c r="F1423" s="7">
        <v>50.21</v>
      </c>
      <c r="G1423" s="7">
        <v>4.8600000000000003</v>
      </c>
      <c r="H1423" t="s">
        <v>26</v>
      </c>
      <c r="I1423" t="s">
        <v>1333</v>
      </c>
      <c r="J1423" s="15" t="s">
        <v>28</v>
      </c>
      <c r="K1423" t="s">
        <v>3055</v>
      </c>
      <c r="L1423" s="7">
        <v>63</v>
      </c>
      <c r="Q1423" s="14">
        <v>6100000000000</v>
      </c>
      <c r="R1423" s="9">
        <v>0.54487861368052681</v>
      </c>
    </row>
    <row r="1424" spans="1:21" x14ac:dyDescent="0.25">
      <c r="A1424" s="5" t="s">
        <v>3046</v>
      </c>
      <c r="B1424" s="1" t="s">
        <v>3011</v>
      </c>
      <c r="C1424" t="s">
        <v>3012</v>
      </c>
      <c r="D1424" s="26" t="s">
        <v>3047</v>
      </c>
      <c r="E1424" s="1" t="s">
        <v>25</v>
      </c>
      <c r="F1424" s="7">
        <v>50.21</v>
      </c>
      <c r="G1424" s="7">
        <v>4.8600000000000003</v>
      </c>
      <c r="H1424" t="s">
        <v>26</v>
      </c>
      <c r="I1424" t="s">
        <v>1333</v>
      </c>
      <c r="J1424" s="15" t="s">
        <v>28</v>
      </c>
      <c r="K1424" t="s">
        <v>3056</v>
      </c>
      <c r="L1424" s="7">
        <v>89</v>
      </c>
      <c r="Q1424" s="14">
        <v>34000000000000</v>
      </c>
      <c r="R1424" s="9">
        <v>0.52630585920267636</v>
      </c>
    </row>
    <row r="1425" spans="1:21" x14ac:dyDescent="0.25">
      <c r="A1425" s="5" t="s">
        <v>3046</v>
      </c>
      <c r="B1425" s="1" t="s">
        <v>3011</v>
      </c>
      <c r="C1425" t="s">
        <v>3012</v>
      </c>
      <c r="D1425" s="26" t="s">
        <v>3047</v>
      </c>
      <c r="E1425" s="1" t="s">
        <v>25</v>
      </c>
      <c r="F1425" s="7">
        <v>50.21</v>
      </c>
      <c r="G1425" s="7">
        <v>4.8600000000000003</v>
      </c>
      <c r="H1425" t="s">
        <v>26</v>
      </c>
      <c r="I1425" t="s">
        <v>1333</v>
      </c>
      <c r="J1425" s="15" t="s">
        <v>28</v>
      </c>
      <c r="K1425" t="s">
        <v>3057</v>
      </c>
      <c r="L1425" s="7">
        <v>37</v>
      </c>
      <c r="Q1425" s="14">
        <v>24000000000000</v>
      </c>
      <c r="R1425" s="9">
        <v>0.48660172074870134</v>
      </c>
    </row>
    <row r="1426" spans="1:21" x14ac:dyDescent="0.25">
      <c r="A1426" s="5" t="s">
        <v>3046</v>
      </c>
      <c r="B1426" s="1" t="s">
        <v>3011</v>
      </c>
      <c r="C1426" t="s">
        <v>3012</v>
      </c>
      <c r="D1426" s="26" t="s">
        <v>3047</v>
      </c>
      <c r="E1426" s="1" t="s">
        <v>25</v>
      </c>
      <c r="F1426" s="7">
        <v>50.21</v>
      </c>
      <c r="G1426" s="7">
        <v>4.8600000000000003</v>
      </c>
      <c r="H1426" t="s">
        <v>26</v>
      </c>
      <c r="I1426" t="s">
        <v>1333</v>
      </c>
      <c r="J1426" s="15" t="s">
        <v>28</v>
      </c>
      <c r="K1426" t="s">
        <v>3058</v>
      </c>
      <c r="L1426" s="7">
        <v>70</v>
      </c>
      <c r="Q1426" s="14">
        <v>30000000000000</v>
      </c>
      <c r="R1426" s="9">
        <v>0.18508055152942565</v>
      </c>
    </row>
    <row r="1427" spans="1:21" x14ac:dyDescent="0.25">
      <c r="A1427" s="5" t="s">
        <v>3046</v>
      </c>
      <c r="B1427" s="1" t="s">
        <v>3011</v>
      </c>
      <c r="C1427" t="s">
        <v>3012</v>
      </c>
      <c r="D1427" s="26" t="s">
        <v>3047</v>
      </c>
      <c r="E1427" s="1" t="s">
        <v>25</v>
      </c>
      <c r="F1427" s="7">
        <v>50.21</v>
      </c>
      <c r="G1427" s="7">
        <v>4.8600000000000003</v>
      </c>
      <c r="H1427" t="s">
        <v>26</v>
      </c>
      <c r="I1427" t="s">
        <v>1333</v>
      </c>
      <c r="J1427" s="15" t="s">
        <v>28</v>
      </c>
      <c r="K1427" t="s">
        <v>3059</v>
      </c>
      <c r="L1427" s="7">
        <v>84</v>
      </c>
      <c r="Q1427" s="14">
        <v>48000000000000</v>
      </c>
      <c r="R1427" s="9">
        <v>0.39403340528047809</v>
      </c>
    </row>
    <row r="1428" spans="1:21" x14ac:dyDescent="0.25">
      <c r="A1428" s="5" t="s">
        <v>3046</v>
      </c>
      <c r="B1428" s="1" t="s">
        <v>3011</v>
      </c>
      <c r="C1428" t="s">
        <v>3012</v>
      </c>
      <c r="D1428" s="26" t="s">
        <v>3047</v>
      </c>
      <c r="E1428" s="1" t="s">
        <v>25</v>
      </c>
      <c r="F1428" s="7">
        <v>50.21</v>
      </c>
      <c r="G1428" s="7">
        <v>4.8600000000000003</v>
      </c>
      <c r="H1428" t="s">
        <v>26</v>
      </c>
      <c r="I1428" t="s">
        <v>1333</v>
      </c>
      <c r="J1428" s="15" t="s">
        <v>28</v>
      </c>
      <c r="K1428" t="s">
        <v>3060</v>
      </c>
      <c r="L1428" s="7">
        <v>35</v>
      </c>
      <c r="Q1428" s="14">
        <v>35000000000000</v>
      </c>
      <c r="R1428" s="9">
        <v>0.2098857303032976</v>
      </c>
    </row>
    <row r="1429" spans="1:21" x14ac:dyDescent="0.25">
      <c r="A1429" s="5" t="s">
        <v>3046</v>
      </c>
      <c r="B1429" s="1" t="s">
        <v>3011</v>
      </c>
      <c r="C1429" t="s">
        <v>3012</v>
      </c>
      <c r="D1429" s="26" t="s">
        <v>3047</v>
      </c>
      <c r="E1429" s="1" t="s">
        <v>25</v>
      </c>
      <c r="F1429" s="7">
        <v>50.21</v>
      </c>
      <c r="G1429" s="7">
        <v>4.8600000000000003</v>
      </c>
      <c r="H1429" t="s">
        <v>26</v>
      </c>
      <c r="I1429" t="s">
        <v>1333</v>
      </c>
      <c r="J1429" s="15" t="s">
        <v>28</v>
      </c>
      <c r="K1429" t="s">
        <v>3061</v>
      </c>
      <c r="L1429" s="7">
        <v>53</v>
      </c>
      <c r="Q1429" s="14">
        <v>5000000000000</v>
      </c>
      <c r="R1429" s="9">
        <v>0.46338062098455796</v>
      </c>
    </row>
    <row r="1430" spans="1:21" x14ac:dyDescent="0.25">
      <c r="A1430" s="5" t="s">
        <v>3046</v>
      </c>
      <c r="B1430" s="1" t="s">
        <v>3011</v>
      </c>
      <c r="C1430" t="s">
        <v>3012</v>
      </c>
      <c r="D1430" s="26" t="s">
        <v>3047</v>
      </c>
      <c r="E1430" s="1" t="s">
        <v>25</v>
      </c>
      <c r="F1430" s="7">
        <v>50.21</v>
      </c>
      <c r="G1430" s="7">
        <v>4.8600000000000003</v>
      </c>
      <c r="H1430" t="s">
        <v>26</v>
      </c>
      <c r="I1430" t="s">
        <v>1333</v>
      </c>
      <c r="J1430" s="15" t="s">
        <v>28</v>
      </c>
      <c r="K1430" t="s">
        <v>3062</v>
      </c>
      <c r="L1430" s="7">
        <v>70</v>
      </c>
      <c r="Q1430" s="14">
        <v>7400000000000</v>
      </c>
      <c r="R1430" s="9">
        <v>0.29429506395973826</v>
      </c>
    </row>
    <row r="1431" spans="1:21" x14ac:dyDescent="0.25">
      <c r="A1431" s="5" t="s">
        <v>3046</v>
      </c>
      <c r="B1431" s="1" t="s">
        <v>3011</v>
      </c>
      <c r="C1431" t="s">
        <v>3012</v>
      </c>
      <c r="D1431" s="26" t="s">
        <v>3047</v>
      </c>
      <c r="E1431" s="1" t="s">
        <v>25</v>
      </c>
      <c r="F1431" s="7">
        <v>50.21</v>
      </c>
      <c r="G1431" s="7">
        <v>4.8600000000000003</v>
      </c>
      <c r="H1431" t="s">
        <v>26</v>
      </c>
      <c r="I1431" t="s">
        <v>1333</v>
      </c>
      <c r="J1431" s="15" t="s">
        <v>28</v>
      </c>
      <c r="K1431" t="s">
        <v>3063</v>
      </c>
      <c r="L1431" s="7">
        <v>37</v>
      </c>
      <c r="Q1431" s="14">
        <v>9100000000000</v>
      </c>
      <c r="R1431" s="9">
        <v>0.47521218240962654</v>
      </c>
    </row>
    <row r="1432" spans="1:21" x14ac:dyDescent="0.25">
      <c r="A1432" s="5" t="s">
        <v>3046</v>
      </c>
      <c r="B1432" s="1" t="s">
        <v>3011</v>
      </c>
      <c r="C1432" t="s">
        <v>3012</v>
      </c>
      <c r="D1432" s="26" t="s">
        <v>3047</v>
      </c>
      <c r="E1432" s="1" t="s">
        <v>25</v>
      </c>
      <c r="F1432" s="7">
        <v>50.21</v>
      </c>
      <c r="G1432" s="7">
        <v>4.8600000000000003</v>
      </c>
      <c r="H1432" t="s">
        <v>26</v>
      </c>
      <c r="I1432" t="s">
        <v>1333</v>
      </c>
      <c r="J1432" s="15" t="s">
        <v>28</v>
      </c>
      <c r="K1432" t="s">
        <v>3064</v>
      </c>
      <c r="L1432" s="7">
        <v>55.000000000000007</v>
      </c>
      <c r="Q1432" s="14">
        <v>7200000000000</v>
      </c>
      <c r="R1432" s="9">
        <v>0.47012297488743027</v>
      </c>
    </row>
    <row r="1433" spans="1:21" s="16" customFormat="1" x14ac:dyDescent="0.25">
      <c r="A1433" s="18" t="s">
        <v>3046</v>
      </c>
      <c r="B1433" s="19" t="s">
        <v>3011</v>
      </c>
      <c r="C1433" s="16" t="s">
        <v>3012</v>
      </c>
      <c r="D1433" s="27" t="s">
        <v>3047</v>
      </c>
      <c r="E1433" s="19" t="s">
        <v>25</v>
      </c>
      <c r="F1433" s="17">
        <v>50.21</v>
      </c>
      <c r="G1433" s="17">
        <v>4.8600000000000003</v>
      </c>
      <c r="H1433" s="16" t="s">
        <v>26</v>
      </c>
      <c r="I1433" s="16" t="s">
        <v>1333</v>
      </c>
      <c r="J1433" s="21" t="s">
        <v>28</v>
      </c>
      <c r="K1433" s="16" t="s">
        <v>3065</v>
      </c>
      <c r="L1433" s="17">
        <v>71</v>
      </c>
      <c r="M1433" s="17"/>
      <c r="N1433" s="22"/>
      <c r="O1433" s="23"/>
      <c r="P1433" s="31"/>
      <c r="Q1433" s="23">
        <v>2400000000000</v>
      </c>
      <c r="R1433" s="22">
        <v>0.41858336558644188</v>
      </c>
      <c r="S1433" s="17"/>
      <c r="T1433" s="17"/>
      <c r="U1433" s="50"/>
    </row>
    <row r="1434" spans="1:21" x14ac:dyDescent="0.25">
      <c r="A1434" s="5" t="s">
        <v>3066</v>
      </c>
      <c r="B1434" s="1" t="s">
        <v>3067</v>
      </c>
      <c r="C1434" t="s">
        <v>3068</v>
      </c>
      <c r="D1434" s="26" t="s">
        <v>3069</v>
      </c>
      <c r="E1434" s="1" t="s">
        <v>25</v>
      </c>
      <c r="F1434" s="7">
        <v>45.63</v>
      </c>
      <c r="G1434" s="7">
        <v>1.47</v>
      </c>
      <c r="H1434" t="s">
        <v>3070</v>
      </c>
      <c r="I1434" t="s">
        <v>1333</v>
      </c>
      <c r="J1434" s="15" t="s">
        <v>1741</v>
      </c>
      <c r="K1434" t="s">
        <v>3071</v>
      </c>
      <c r="L1434" s="7">
        <v>33</v>
      </c>
      <c r="Q1434" s="14">
        <v>350000000000</v>
      </c>
    </row>
    <row r="1435" spans="1:21" x14ac:dyDescent="0.25">
      <c r="A1435" s="5" t="s">
        <v>3066</v>
      </c>
      <c r="B1435" s="1" t="s">
        <v>3067</v>
      </c>
      <c r="C1435" t="s">
        <v>3068</v>
      </c>
      <c r="D1435" s="26" t="s">
        <v>3069</v>
      </c>
      <c r="E1435" s="1" t="s">
        <v>25</v>
      </c>
      <c r="F1435" s="7">
        <v>45.63</v>
      </c>
      <c r="G1435" s="7">
        <v>1.47</v>
      </c>
      <c r="H1435" t="s">
        <v>3070</v>
      </c>
      <c r="I1435" t="s">
        <v>1333</v>
      </c>
      <c r="J1435" s="15" t="s">
        <v>1741</v>
      </c>
      <c r="K1435" t="s">
        <v>3072</v>
      </c>
      <c r="L1435" s="7">
        <v>55.000000000000007</v>
      </c>
      <c r="Q1435" s="14">
        <v>316000000000</v>
      </c>
    </row>
    <row r="1436" spans="1:21" x14ac:dyDescent="0.25">
      <c r="A1436" s="5" t="s">
        <v>3066</v>
      </c>
      <c r="B1436" s="1" t="s">
        <v>3067</v>
      </c>
      <c r="C1436" t="s">
        <v>3068</v>
      </c>
      <c r="D1436" s="26" t="s">
        <v>3069</v>
      </c>
      <c r="E1436" s="1" t="s">
        <v>25</v>
      </c>
      <c r="F1436" s="7">
        <v>45.63</v>
      </c>
      <c r="G1436" s="7">
        <v>1.47</v>
      </c>
      <c r="H1436" t="s">
        <v>3070</v>
      </c>
      <c r="I1436" t="s">
        <v>1333</v>
      </c>
      <c r="J1436" s="15" t="s">
        <v>1741</v>
      </c>
      <c r="K1436" t="s">
        <v>3073</v>
      </c>
      <c r="L1436" s="7">
        <v>46</v>
      </c>
      <c r="Q1436" s="14">
        <v>105000000000</v>
      </c>
    </row>
    <row r="1437" spans="1:21" x14ac:dyDescent="0.25">
      <c r="A1437" s="5" t="s">
        <v>3066</v>
      </c>
      <c r="B1437" s="1" t="s">
        <v>3067</v>
      </c>
      <c r="C1437" t="s">
        <v>3068</v>
      </c>
      <c r="D1437" s="26" t="s">
        <v>3069</v>
      </c>
      <c r="E1437" s="1" t="s">
        <v>25</v>
      </c>
      <c r="F1437" s="7">
        <v>45.63</v>
      </c>
      <c r="G1437" s="7">
        <v>1.47</v>
      </c>
      <c r="H1437" t="s">
        <v>3070</v>
      </c>
      <c r="I1437" t="s">
        <v>1333</v>
      </c>
      <c r="J1437" s="15" t="s">
        <v>1741</v>
      </c>
      <c r="K1437" t="s">
        <v>3074</v>
      </c>
      <c r="L1437" s="7">
        <v>42</v>
      </c>
      <c r="Q1437" s="14">
        <v>198000000000</v>
      </c>
    </row>
    <row r="1438" spans="1:21" x14ac:dyDescent="0.25">
      <c r="A1438" s="5" t="s">
        <v>3066</v>
      </c>
      <c r="B1438" s="1" t="s">
        <v>3067</v>
      </c>
      <c r="C1438" t="s">
        <v>3068</v>
      </c>
      <c r="D1438" s="26" t="s">
        <v>3069</v>
      </c>
      <c r="E1438" s="1" t="s">
        <v>25</v>
      </c>
      <c r="F1438" s="7">
        <v>45.63</v>
      </c>
      <c r="G1438" s="7">
        <v>1.47</v>
      </c>
      <c r="H1438" t="s">
        <v>3070</v>
      </c>
      <c r="I1438" t="s">
        <v>1333</v>
      </c>
      <c r="J1438" s="15" t="s">
        <v>1741</v>
      </c>
      <c r="K1438" t="s">
        <v>3075</v>
      </c>
      <c r="L1438" s="7">
        <v>47</v>
      </c>
      <c r="Q1438" s="14">
        <v>72200000000</v>
      </c>
    </row>
    <row r="1439" spans="1:21" x14ac:dyDescent="0.25">
      <c r="A1439" s="5" t="s">
        <v>3066</v>
      </c>
      <c r="B1439" s="1" t="s">
        <v>3067</v>
      </c>
      <c r="C1439" t="s">
        <v>3068</v>
      </c>
      <c r="D1439" s="26" t="s">
        <v>3069</v>
      </c>
      <c r="E1439" s="1" t="s">
        <v>25</v>
      </c>
      <c r="F1439" s="7">
        <v>45.63</v>
      </c>
      <c r="G1439" s="7">
        <v>1.47</v>
      </c>
      <c r="H1439" t="s">
        <v>3070</v>
      </c>
      <c r="I1439" t="s">
        <v>1333</v>
      </c>
      <c r="J1439" s="15" t="s">
        <v>1741</v>
      </c>
      <c r="K1439" t="s">
        <v>3076</v>
      </c>
      <c r="L1439" s="7">
        <v>50</v>
      </c>
      <c r="Q1439" s="14">
        <v>57500000000</v>
      </c>
    </row>
    <row r="1440" spans="1:21" x14ac:dyDescent="0.25">
      <c r="A1440" s="5" t="s">
        <v>3066</v>
      </c>
      <c r="B1440" s="1" t="s">
        <v>3067</v>
      </c>
      <c r="C1440" t="s">
        <v>3068</v>
      </c>
      <c r="D1440" s="26" t="s">
        <v>3069</v>
      </c>
      <c r="E1440" s="1" t="s">
        <v>25</v>
      </c>
      <c r="F1440" s="7">
        <v>45.63</v>
      </c>
      <c r="G1440" s="7">
        <v>1.47</v>
      </c>
      <c r="H1440" t="s">
        <v>3070</v>
      </c>
      <c r="I1440" t="s">
        <v>1333</v>
      </c>
      <c r="J1440" s="15" t="s">
        <v>1741</v>
      </c>
      <c r="K1440" t="s">
        <v>3077</v>
      </c>
      <c r="L1440" s="7">
        <v>38</v>
      </c>
      <c r="Q1440" s="14">
        <v>145000000000</v>
      </c>
    </row>
    <row r="1441" spans="1:17" x14ac:dyDescent="0.25">
      <c r="A1441" s="5" t="s">
        <v>3066</v>
      </c>
      <c r="B1441" s="1" t="s">
        <v>3067</v>
      </c>
      <c r="C1441" t="s">
        <v>3068</v>
      </c>
      <c r="D1441" s="26" t="s">
        <v>3069</v>
      </c>
      <c r="E1441" s="1" t="s">
        <v>25</v>
      </c>
      <c r="F1441" s="7">
        <v>45.63</v>
      </c>
      <c r="G1441" s="7">
        <v>1.47</v>
      </c>
      <c r="H1441" t="s">
        <v>3070</v>
      </c>
      <c r="I1441" t="s">
        <v>1333</v>
      </c>
      <c r="J1441" s="15" t="s">
        <v>1741</v>
      </c>
      <c r="K1441" t="s">
        <v>3078</v>
      </c>
      <c r="L1441" s="7">
        <v>37</v>
      </c>
      <c r="Q1441" s="14">
        <v>139000000000</v>
      </c>
    </row>
    <row r="1442" spans="1:17" x14ac:dyDescent="0.25">
      <c r="A1442" s="5" t="s">
        <v>3066</v>
      </c>
      <c r="B1442" s="1" t="s">
        <v>3067</v>
      </c>
      <c r="C1442" t="s">
        <v>3068</v>
      </c>
      <c r="D1442" s="26" t="s">
        <v>3069</v>
      </c>
      <c r="E1442" s="1" t="s">
        <v>25</v>
      </c>
      <c r="F1442" s="7">
        <v>45.63</v>
      </c>
      <c r="G1442" s="7">
        <v>1.47</v>
      </c>
      <c r="H1442" t="s">
        <v>3070</v>
      </c>
      <c r="I1442" t="s">
        <v>1333</v>
      </c>
      <c r="J1442" s="15" t="s">
        <v>1741</v>
      </c>
      <c r="K1442" t="s">
        <v>3079</v>
      </c>
      <c r="L1442" s="7">
        <v>57.999999999999993</v>
      </c>
      <c r="Q1442" s="14">
        <v>98700000000</v>
      </c>
    </row>
    <row r="1443" spans="1:17" x14ac:dyDescent="0.25">
      <c r="A1443" s="5" t="s">
        <v>3066</v>
      </c>
      <c r="B1443" s="1" t="s">
        <v>3067</v>
      </c>
      <c r="C1443" t="s">
        <v>3068</v>
      </c>
      <c r="D1443" s="26" t="s">
        <v>3069</v>
      </c>
      <c r="E1443" s="1" t="s">
        <v>25</v>
      </c>
      <c r="F1443" s="7">
        <v>45.63</v>
      </c>
      <c r="G1443" s="7">
        <v>1.47</v>
      </c>
      <c r="H1443" t="s">
        <v>3070</v>
      </c>
      <c r="I1443" t="s">
        <v>1333</v>
      </c>
      <c r="J1443" s="15" t="s">
        <v>1741</v>
      </c>
      <c r="K1443" t="s">
        <v>3080</v>
      </c>
      <c r="L1443" s="7">
        <v>32</v>
      </c>
      <c r="Q1443" s="14">
        <v>47200000000</v>
      </c>
    </row>
    <row r="1444" spans="1:17" x14ac:dyDescent="0.25">
      <c r="A1444" s="5" t="s">
        <v>3066</v>
      </c>
      <c r="B1444" s="1" t="s">
        <v>3067</v>
      </c>
      <c r="C1444" t="s">
        <v>3068</v>
      </c>
      <c r="D1444" s="26" t="s">
        <v>3069</v>
      </c>
      <c r="E1444" s="1" t="s">
        <v>25</v>
      </c>
      <c r="F1444" s="7">
        <v>45.63</v>
      </c>
      <c r="G1444" s="7">
        <v>1.47</v>
      </c>
      <c r="H1444" t="s">
        <v>3070</v>
      </c>
      <c r="I1444" t="s">
        <v>1333</v>
      </c>
      <c r="J1444" s="15" t="s">
        <v>1741</v>
      </c>
      <c r="K1444" t="s">
        <v>3081</v>
      </c>
      <c r="L1444" s="7">
        <v>41</v>
      </c>
      <c r="Q1444" s="14">
        <v>32400000000</v>
      </c>
    </row>
    <row r="1445" spans="1:17" x14ac:dyDescent="0.25">
      <c r="A1445" s="5" t="s">
        <v>3066</v>
      </c>
      <c r="B1445" s="1" t="s">
        <v>3067</v>
      </c>
      <c r="C1445" t="s">
        <v>3068</v>
      </c>
      <c r="D1445" s="26" t="s">
        <v>3069</v>
      </c>
      <c r="E1445" s="1" t="s">
        <v>25</v>
      </c>
      <c r="F1445" s="7">
        <v>45.63</v>
      </c>
      <c r="G1445" s="7">
        <v>1.47</v>
      </c>
      <c r="H1445" t="s">
        <v>3070</v>
      </c>
      <c r="I1445" t="s">
        <v>1333</v>
      </c>
      <c r="J1445" s="15" t="s">
        <v>1741</v>
      </c>
      <c r="K1445" t="s">
        <v>3082</v>
      </c>
      <c r="L1445" s="7">
        <v>32</v>
      </c>
      <c r="Q1445" s="14">
        <v>178000000000</v>
      </c>
    </row>
    <row r="1446" spans="1:17" x14ac:dyDescent="0.25">
      <c r="A1446" s="5" t="s">
        <v>3066</v>
      </c>
      <c r="B1446" s="1" t="s">
        <v>3067</v>
      </c>
      <c r="C1446" t="s">
        <v>3068</v>
      </c>
      <c r="D1446" s="26" t="s">
        <v>3069</v>
      </c>
      <c r="E1446" s="1" t="s">
        <v>25</v>
      </c>
      <c r="F1446" s="7">
        <v>45.63</v>
      </c>
      <c r="G1446" s="7">
        <v>1.47</v>
      </c>
      <c r="H1446" t="s">
        <v>3070</v>
      </c>
      <c r="I1446" t="s">
        <v>1333</v>
      </c>
      <c r="J1446" s="15" t="s">
        <v>1741</v>
      </c>
      <c r="K1446" t="s">
        <v>3083</v>
      </c>
      <c r="L1446" s="7">
        <v>34</v>
      </c>
      <c r="Q1446" s="14">
        <v>52100000000</v>
      </c>
    </row>
    <row r="1447" spans="1:17" x14ac:dyDescent="0.25">
      <c r="A1447" s="5" t="s">
        <v>3066</v>
      </c>
      <c r="B1447" s="1" t="s">
        <v>3067</v>
      </c>
      <c r="C1447" t="s">
        <v>3068</v>
      </c>
      <c r="D1447" s="26" t="s">
        <v>3069</v>
      </c>
      <c r="E1447" s="1" t="s">
        <v>25</v>
      </c>
      <c r="F1447" s="7">
        <v>45.63</v>
      </c>
      <c r="G1447" s="7">
        <v>1.47</v>
      </c>
      <c r="H1447" t="s">
        <v>3070</v>
      </c>
      <c r="I1447" t="s">
        <v>1333</v>
      </c>
      <c r="J1447" s="15" t="s">
        <v>1741</v>
      </c>
      <c r="K1447" t="s">
        <v>3084</v>
      </c>
      <c r="L1447" s="7">
        <v>35</v>
      </c>
      <c r="Q1447" s="14">
        <v>91900000000</v>
      </c>
    </row>
    <row r="1448" spans="1:17" x14ac:dyDescent="0.25">
      <c r="A1448" s="5" t="s">
        <v>3066</v>
      </c>
      <c r="B1448" s="1" t="s">
        <v>3067</v>
      </c>
      <c r="C1448" t="s">
        <v>3068</v>
      </c>
      <c r="D1448" s="26" t="s">
        <v>3069</v>
      </c>
      <c r="E1448" s="1" t="s">
        <v>25</v>
      </c>
      <c r="F1448" s="7">
        <v>45.63</v>
      </c>
      <c r="G1448" s="7">
        <v>1.47</v>
      </c>
      <c r="H1448" t="s">
        <v>3070</v>
      </c>
      <c r="I1448" t="s">
        <v>1333</v>
      </c>
      <c r="J1448" s="15" t="s">
        <v>1741</v>
      </c>
      <c r="K1448" t="s">
        <v>3085</v>
      </c>
      <c r="L1448" s="7">
        <v>28.999999999999996</v>
      </c>
      <c r="Q1448" s="14">
        <v>31600000000</v>
      </c>
    </row>
    <row r="1449" spans="1:17" x14ac:dyDescent="0.25">
      <c r="A1449" s="5" t="s">
        <v>3066</v>
      </c>
      <c r="B1449" s="1" t="s">
        <v>3067</v>
      </c>
      <c r="C1449" t="s">
        <v>3086</v>
      </c>
      <c r="D1449" s="26" t="s">
        <v>3069</v>
      </c>
      <c r="E1449" s="1" t="s">
        <v>25</v>
      </c>
      <c r="F1449" s="7">
        <v>45.63</v>
      </c>
      <c r="G1449" s="7">
        <v>1.47</v>
      </c>
      <c r="H1449" t="s">
        <v>3070</v>
      </c>
      <c r="I1449" t="s">
        <v>1333</v>
      </c>
      <c r="J1449" s="15" t="s">
        <v>1741</v>
      </c>
      <c r="K1449" t="s">
        <v>3071</v>
      </c>
      <c r="L1449" s="7">
        <v>49</v>
      </c>
      <c r="Q1449" s="14">
        <v>131000000000</v>
      </c>
    </row>
    <row r="1450" spans="1:17" x14ac:dyDescent="0.25">
      <c r="A1450" s="5" t="s">
        <v>3066</v>
      </c>
      <c r="B1450" s="1" t="s">
        <v>3067</v>
      </c>
      <c r="C1450" t="s">
        <v>3086</v>
      </c>
      <c r="D1450" s="26" t="s">
        <v>3069</v>
      </c>
      <c r="E1450" s="1" t="s">
        <v>25</v>
      </c>
      <c r="F1450" s="7">
        <v>45.63</v>
      </c>
      <c r="G1450" s="7">
        <v>1.47</v>
      </c>
      <c r="H1450" t="s">
        <v>3070</v>
      </c>
      <c r="I1450" t="s">
        <v>1333</v>
      </c>
      <c r="J1450" s="15" t="s">
        <v>1741</v>
      </c>
      <c r="K1450" t="s">
        <v>3072</v>
      </c>
      <c r="L1450" s="7">
        <v>62</v>
      </c>
      <c r="Q1450" s="14">
        <v>34400000000</v>
      </c>
    </row>
    <row r="1451" spans="1:17" x14ac:dyDescent="0.25">
      <c r="A1451" s="5" t="s">
        <v>3066</v>
      </c>
      <c r="B1451" s="1" t="s">
        <v>3067</v>
      </c>
      <c r="C1451" t="s">
        <v>3086</v>
      </c>
      <c r="D1451" s="26" t="s">
        <v>3069</v>
      </c>
      <c r="E1451" s="1" t="s">
        <v>25</v>
      </c>
      <c r="F1451" s="7">
        <v>45.63</v>
      </c>
      <c r="G1451" s="7">
        <v>1.47</v>
      </c>
      <c r="H1451" t="s">
        <v>3070</v>
      </c>
      <c r="I1451" t="s">
        <v>1333</v>
      </c>
      <c r="J1451" s="15" t="s">
        <v>1741</v>
      </c>
      <c r="K1451" t="s">
        <v>3073</v>
      </c>
      <c r="L1451" s="7">
        <v>43</v>
      </c>
      <c r="Q1451" s="14">
        <v>56100000000</v>
      </c>
    </row>
    <row r="1452" spans="1:17" x14ac:dyDescent="0.25">
      <c r="A1452" s="5" t="s">
        <v>3066</v>
      </c>
      <c r="B1452" s="1" t="s">
        <v>3067</v>
      </c>
      <c r="C1452" t="s">
        <v>3086</v>
      </c>
      <c r="D1452" s="26" t="s">
        <v>3069</v>
      </c>
      <c r="E1452" s="1" t="s">
        <v>25</v>
      </c>
      <c r="F1452" s="7">
        <v>45.63</v>
      </c>
      <c r="G1452" s="7">
        <v>1.47</v>
      </c>
      <c r="H1452" t="s">
        <v>3070</v>
      </c>
      <c r="I1452" t="s">
        <v>1333</v>
      </c>
      <c r="J1452" s="15" t="s">
        <v>1741</v>
      </c>
      <c r="K1452" t="s">
        <v>3074</v>
      </c>
      <c r="L1452" s="7">
        <v>47</v>
      </c>
      <c r="Q1452" s="14">
        <v>70100000000</v>
      </c>
    </row>
    <row r="1453" spans="1:17" x14ac:dyDescent="0.25">
      <c r="A1453" s="5" t="s">
        <v>3066</v>
      </c>
      <c r="B1453" s="1" t="s">
        <v>3067</v>
      </c>
      <c r="C1453" t="s">
        <v>3086</v>
      </c>
      <c r="D1453" s="26" t="s">
        <v>3069</v>
      </c>
      <c r="E1453" s="1" t="s">
        <v>25</v>
      </c>
      <c r="F1453" s="7">
        <v>45.63</v>
      </c>
      <c r="G1453" s="7">
        <v>1.47</v>
      </c>
      <c r="H1453" t="s">
        <v>3070</v>
      </c>
      <c r="I1453" t="s">
        <v>1333</v>
      </c>
      <c r="J1453" s="15" t="s">
        <v>1741</v>
      </c>
      <c r="K1453" t="s">
        <v>3075</v>
      </c>
      <c r="L1453" s="7">
        <v>47</v>
      </c>
      <c r="Q1453" s="14">
        <v>49600000000</v>
      </c>
    </row>
    <row r="1454" spans="1:17" x14ac:dyDescent="0.25">
      <c r="A1454" s="5" t="s">
        <v>3066</v>
      </c>
      <c r="B1454" s="1" t="s">
        <v>3067</v>
      </c>
      <c r="C1454" t="s">
        <v>3086</v>
      </c>
      <c r="D1454" s="26" t="s">
        <v>3069</v>
      </c>
      <c r="E1454" s="1" t="s">
        <v>25</v>
      </c>
      <c r="F1454" s="7">
        <v>45.63</v>
      </c>
      <c r="G1454" s="7">
        <v>1.47</v>
      </c>
      <c r="H1454" t="s">
        <v>3070</v>
      </c>
      <c r="I1454" t="s">
        <v>1333</v>
      </c>
      <c r="J1454" s="15" t="s">
        <v>1741</v>
      </c>
      <c r="K1454" t="s">
        <v>3077</v>
      </c>
      <c r="L1454" s="7">
        <v>36</v>
      </c>
      <c r="Q1454" s="14">
        <v>35000000000</v>
      </c>
    </row>
    <row r="1455" spans="1:17" x14ac:dyDescent="0.25">
      <c r="A1455" s="5" t="s">
        <v>3066</v>
      </c>
      <c r="B1455" s="1" t="s">
        <v>3067</v>
      </c>
      <c r="C1455" t="s">
        <v>3086</v>
      </c>
      <c r="D1455" s="26" t="s">
        <v>3069</v>
      </c>
      <c r="E1455" s="1" t="s">
        <v>25</v>
      </c>
      <c r="F1455" s="7">
        <v>45.63</v>
      </c>
      <c r="G1455" s="7">
        <v>1.47</v>
      </c>
      <c r="H1455" t="s">
        <v>3070</v>
      </c>
      <c r="I1455" t="s">
        <v>1333</v>
      </c>
      <c r="J1455" s="15" t="s">
        <v>1741</v>
      </c>
      <c r="K1455" t="s">
        <v>3078</v>
      </c>
      <c r="L1455" s="7">
        <v>46</v>
      </c>
      <c r="Q1455" s="14">
        <v>26900000000</v>
      </c>
    </row>
    <row r="1456" spans="1:17" x14ac:dyDescent="0.25">
      <c r="A1456" s="5" t="s">
        <v>3066</v>
      </c>
      <c r="B1456" s="1" t="s">
        <v>3067</v>
      </c>
      <c r="C1456" t="s">
        <v>3086</v>
      </c>
      <c r="D1456" s="26" t="s">
        <v>3069</v>
      </c>
      <c r="E1456" s="1" t="s">
        <v>25</v>
      </c>
      <c r="F1456" s="7">
        <v>45.63</v>
      </c>
      <c r="G1456" s="7">
        <v>1.47</v>
      </c>
      <c r="H1456" t="s">
        <v>3070</v>
      </c>
      <c r="I1456" t="s">
        <v>1333</v>
      </c>
      <c r="J1456" s="15" t="s">
        <v>1741</v>
      </c>
      <c r="K1456" t="s">
        <v>3079</v>
      </c>
      <c r="L1456" s="7">
        <v>60</v>
      </c>
      <c r="Q1456" s="14">
        <v>36800000000</v>
      </c>
    </row>
    <row r="1457" spans="1:18" x14ac:dyDescent="0.25">
      <c r="A1457" s="5" t="s">
        <v>3066</v>
      </c>
      <c r="B1457" s="1" t="s">
        <v>3067</v>
      </c>
      <c r="C1457" t="s">
        <v>3086</v>
      </c>
      <c r="D1457" s="26" t="s">
        <v>3069</v>
      </c>
      <c r="E1457" s="1" t="s">
        <v>25</v>
      </c>
      <c r="F1457" s="7">
        <v>45.63</v>
      </c>
      <c r="G1457" s="7">
        <v>1.47</v>
      </c>
      <c r="H1457" t="s">
        <v>3070</v>
      </c>
      <c r="I1457" t="s">
        <v>1333</v>
      </c>
      <c r="J1457" s="15" t="s">
        <v>1741</v>
      </c>
      <c r="K1457" t="s">
        <v>3080</v>
      </c>
      <c r="L1457" s="7">
        <v>28.000000000000004</v>
      </c>
      <c r="Q1457" s="14">
        <v>16600000000.000002</v>
      </c>
    </row>
    <row r="1458" spans="1:18" x14ac:dyDescent="0.25">
      <c r="A1458" s="5" t="s">
        <v>3066</v>
      </c>
      <c r="B1458" s="1" t="s">
        <v>3067</v>
      </c>
      <c r="C1458" t="s">
        <v>3086</v>
      </c>
      <c r="D1458" s="26" t="s">
        <v>3069</v>
      </c>
      <c r="E1458" s="1" t="s">
        <v>25</v>
      </c>
      <c r="F1458" s="7">
        <v>45.63</v>
      </c>
      <c r="G1458" s="7">
        <v>1.47</v>
      </c>
      <c r="H1458" t="s">
        <v>3070</v>
      </c>
      <c r="I1458" t="s">
        <v>1333</v>
      </c>
      <c r="J1458" s="15" t="s">
        <v>1741</v>
      </c>
      <c r="K1458" t="s">
        <v>3081</v>
      </c>
      <c r="L1458" s="7">
        <v>38</v>
      </c>
      <c r="Q1458" s="14">
        <v>22100000000</v>
      </c>
    </row>
    <row r="1459" spans="1:18" x14ac:dyDescent="0.25">
      <c r="A1459" s="5" t="s">
        <v>3066</v>
      </c>
      <c r="B1459" s="1" t="s">
        <v>3067</v>
      </c>
      <c r="C1459" t="s">
        <v>3086</v>
      </c>
      <c r="D1459" s="26" t="s">
        <v>3069</v>
      </c>
      <c r="E1459" s="1" t="s">
        <v>25</v>
      </c>
      <c r="F1459" s="7">
        <v>45.63</v>
      </c>
      <c r="G1459" s="7">
        <v>1.47</v>
      </c>
      <c r="H1459" t="s">
        <v>3070</v>
      </c>
      <c r="I1459" t="s">
        <v>1333</v>
      </c>
      <c r="J1459" s="15" t="s">
        <v>1741</v>
      </c>
      <c r="K1459" t="s">
        <v>3082</v>
      </c>
      <c r="L1459" s="7">
        <v>38</v>
      </c>
      <c r="Q1459" s="14">
        <v>41400000000</v>
      </c>
    </row>
    <row r="1460" spans="1:18" x14ac:dyDescent="0.25">
      <c r="A1460" s="5" t="s">
        <v>3066</v>
      </c>
      <c r="B1460" s="1" t="s">
        <v>3067</v>
      </c>
      <c r="C1460" t="s">
        <v>3086</v>
      </c>
      <c r="D1460" s="26" t="s">
        <v>3069</v>
      </c>
      <c r="E1460" s="1" t="s">
        <v>25</v>
      </c>
      <c r="F1460" s="7">
        <v>45.63</v>
      </c>
      <c r="G1460" s="7">
        <v>1.47</v>
      </c>
      <c r="H1460" t="s">
        <v>3070</v>
      </c>
      <c r="I1460" t="s">
        <v>1333</v>
      </c>
      <c r="J1460" s="15" t="s">
        <v>1741</v>
      </c>
      <c r="K1460" t="s">
        <v>3083</v>
      </c>
      <c r="L1460" s="7">
        <v>45</v>
      </c>
      <c r="Q1460" s="14">
        <v>181000000000</v>
      </c>
    </row>
    <row r="1461" spans="1:18" x14ac:dyDescent="0.25">
      <c r="A1461" s="5" t="s">
        <v>3066</v>
      </c>
      <c r="B1461" s="1" t="s">
        <v>3067</v>
      </c>
      <c r="C1461" t="s">
        <v>3086</v>
      </c>
      <c r="D1461" s="26" t="s">
        <v>3069</v>
      </c>
      <c r="E1461" s="1" t="s">
        <v>25</v>
      </c>
      <c r="F1461" s="7">
        <v>45.63</v>
      </c>
      <c r="G1461" s="7">
        <v>1.47</v>
      </c>
      <c r="H1461" t="s">
        <v>3070</v>
      </c>
      <c r="I1461" t="s">
        <v>1333</v>
      </c>
      <c r="J1461" s="15" t="s">
        <v>1741</v>
      </c>
      <c r="K1461" t="s">
        <v>3084</v>
      </c>
      <c r="L1461" s="7">
        <v>46</v>
      </c>
      <c r="Q1461" s="14">
        <v>126000000000</v>
      </c>
    </row>
    <row r="1462" spans="1:18" x14ac:dyDescent="0.25">
      <c r="A1462" s="5" t="s">
        <v>3066</v>
      </c>
      <c r="B1462" s="1" t="s">
        <v>3067</v>
      </c>
      <c r="C1462" t="s">
        <v>3086</v>
      </c>
      <c r="D1462" s="26" t="s">
        <v>3069</v>
      </c>
      <c r="E1462" s="1" t="s">
        <v>25</v>
      </c>
      <c r="F1462" s="7">
        <v>45.63</v>
      </c>
      <c r="G1462" s="7">
        <v>1.47</v>
      </c>
      <c r="H1462" t="s">
        <v>3070</v>
      </c>
      <c r="I1462" t="s">
        <v>1333</v>
      </c>
      <c r="J1462" s="15" t="s">
        <v>1741</v>
      </c>
      <c r="K1462" t="s">
        <v>3087</v>
      </c>
      <c r="L1462" s="7">
        <v>43</v>
      </c>
      <c r="Q1462" s="14">
        <v>39100000000</v>
      </c>
    </row>
    <row r="1463" spans="1:18" x14ac:dyDescent="0.25">
      <c r="A1463" s="5" t="s">
        <v>3066</v>
      </c>
      <c r="B1463" s="1" t="s">
        <v>3067</v>
      </c>
      <c r="C1463" t="s">
        <v>3086</v>
      </c>
      <c r="D1463" s="26" t="s">
        <v>3069</v>
      </c>
      <c r="E1463" s="1" t="s">
        <v>25</v>
      </c>
      <c r="F1463" s="7">
        <v>45.63</v>
      </c>
      <c r="G1463" s="7">
        <v>1.47</v>
      </c>
      <c r="H1463" t="s">
        <v>3070</v>
      </c>
      <c r="I1463" t="s">
        <v>1333</v>
      </c>
      <c r="J1463" s="15" t="s">
        <v>1741</v>
      </c>
      <c r="K1463" t="s">
        <v>3085</v>
      </c>
      <c r="L1463" s="7">
        <v>45</v>
      </c>
      <c r="Q1463" s="14">
        <v>90600000000</v>
      </c>
    </row>
    <row r="1464" spans="1:18" x14ac:dyDescent="0.25">
      <c r="A1464" s="5" t="s">
        <v>3066</v>
      </c>
      <c r="B1464" s="1" t="s">
        <v>3067</v>
      </c>
      <c r="C1464" t="s">
        <v>3086</v>
      </c>
      <c r="D1464" s="26" t="s">
        <v>3069</v>
      </c>
      <c r="E1464" s="1" t="s">
        <v>25</v>
      </c>
      <c r="F1464" s="7">
        <v>45.63</v>
      </c>
      <c r="G1464" s="7">
        <v>1.47</v>
      </c>
      <c r="H1464" t="s">
        <v>3070</v>
      </c>
      <c r="I1464" t="s">
        <v>1333</v>
      </c>
      <c r="J1464" s="15" t="s">
        <v>1741</v>
      </c>
      <c r="K1464" t="s">
        <v>3088</v>
      </c>
      <c r="L1464" s="7">
        <v>17</v>
      </c>
      <c r="Q1464" s="14">
        <v>81200000000</v>
      </c>
    </row>
    <row r="1465" spans="1:18" x14ac:dyDescent="0.25">
      <c r="A1465" s="5" t="s">
        <v>3066</v>
      </c>
      <c r="B1465" s="1" t="s">
        <v>3067</v>
      </c>
      <c r="C1465" t="s">
        <v>3068</v>
      </c>
      <c r="D1465" s="26" t="s">
        <v>3069</v>
      </c>
      <c r="E1465" s="1" t="s">
        <v>25</v>
      </c>
      <c r="F1465" s="7">
        <v>45.63</v>
      </c>
      <c r="G1465" s="7">
        <v>1.47</v>
      </c>
      <c r="H1465" t="s">
        <v>3070</v>
      </c>
      <c r="I1465" t="s">
        <v>1333</v>
      </c>
      <c r="J1465" s="15" t="s">
        <v>1741</v>
      </c>
      <c r="K1465" t="s">
        <v>3089</v>
      </c>
      <c r="L1465" s="7">
        <v>43</v>
      </c>
      <c r="R1465" s="9">
        <v>0.58320622775077091</v>
      </c>
    </row>
    <row r="1466" spans="1:18" x14ac:dyDescent="0.25">
      <c r="A1466" s="5" t="s">
        <v>3066</v>
      </c>
      <c r="B1466" s="1" t="s">
        <v>3067</v>
      </c>
      <c r="C1466" t="s">
        <v>3068</v>
      </c>
      <c r="D1466" s="26" t="s">
        <v>3069</v>
      </c>
      <c r="E1466" s="1" t="s">
        <v>25</v>
      </c>
      <c r="F1466" s="7">
        <v>45.63</v>
      </c>
      <c r="G1466" s="7">
        <v>1.47</v>
      </c>
      <c r="H1466" t="s">
        <v>3070</v>
      </c>
      <c r="I1466" t="s">
        <v>1333</v>
      </c>
      <c r="J1466" s="15" t="s">
        <v>1741</v>
      </c>
      <c r="K1466" t="s">
        <v>3090</v>
      </c>
      <c r="L1466" s="7">
        <v>42</v>
      </c>
      <c r="R1466" s="9">
        <v>0.50172921997231723</v>
      </c>
    </row>
    <row r="1467" spans="1:18" x14ac:dyDescent="0.25">
      <c r="A1467" s="5" t="s">
        <v>3066</v>
      </c>
      <c r="B1467" s="1" t="s">
        <v>3067</v>
      </c>
      <c r="C1467" t="s">
        <v>3068</v>
      </c>
      <c r="D1467" s="26" t="s">
        <v>3069</v>
      </c>
      <c r="E1467" s="1" t="s">
        <v>25</v>
      </c>
      <c r="F1467" s="7">
        <v>45.63</v>
      </c>
      <c r="G1467" s="7">
        <v>1.47</v>
      </c>
      <c r="H1467" t="s">
        <v>3070</v>
      </c>
      <c r="I1467" t="s">
        <v>1333</v>
      </c>
      <c r="J1467" s="15" t="s">
        <v>1741</v>
      </c>
      <c r="K1467" t="s">
        <v>3091</v>
      </c>
      <c r="L1467" s="7">
        <v>65</v>
      </c>
      <c r="R1467" s="9">
        <v>0.55847131074441103</v>
      </c>
    </row>
    <row r="1468" spans="1:18" x14ac:dyDescent="0.25">
      <c r="A1468" s="5" t="s">
        <v>3066</v>
      </c>
      <c r="B1468" s="1" t="s">
        <v>3067</v>
      </c>
      <c r="C1468" t="s">
        <v>3068</v>
      </c>
      <c r="D1468" s="26" t="s">
        <v>3069</v>
      </c>
      <c r="E1468" s="1" t="s">
        <v>25</v>
      </c>
      <c r="F1468" s="7">
        <v>45.63</v>
      </c>
      <c r="G1468" s="7">
        <v>1.47</v>
      </c>
      <c r="H1468" t="s">
        <v>3070</v>
      </c>
      <c r="I1468" t="s">
        <v>1333</v>
      </c>
      <c r="J1468" s="15" t="s">
        <v>1741</v>
      </c>
      <c r="K1468" t="s">
        <v>3092</v>
      </c>
      <c r="L1468" s="7">
        <v>56.000000000000007</v>
      </c>
      <c r="R1468" s="9">
        <v>0.63614347377463609</v>
      </c>
    </row>
    <row r="1469" spans="1:18" x14ac:dyDescent="0.25">
      <c r="A1469" s="5" t="s">
        <v>3066</v>
      </c>
      <c r="B1469" s="1" t="s">
        <v>3067</v>
      </c>
      <c r="C1469" t="s">
        <v>3068</v>
      </c>
      <c r="D1469" s="26" t="s">
        <v>3069</v>
      </c>
      <c r="E1469" s="1" t="s">
        <v>25</v>
      </c>
      <c r="F1469" s="7">
        <v>45.63</v>
      </c>
      <c r="G1469" s="7">
        <v>1.47</v>
      </c>
      <c r="H1469" t="s">
        <v>3070</v>
      </c>
      <c r="I1469" t="s">
        <v>1333</v>
      </c>
      <c r="J1469" s="15" t="s">
        <v>1741</v>
      </c>
      <c r="K1469" t="s">
        <v>3093</v>
      </c>
      <c r="L1469" s="7">
        <v>54</v>
      </c>
      <c r="R1469" s="9">
        <v>0.60873205281633713</v>
      </c>
    </row>
    <row r="1470" spans="1:18" x14ac:dyDescent="0.25">
      <c r="A1470" s="5" t="s">
        <v>3066</v>
      </c>
      <c r="B1470" s="1" t="s">
        <v>3067</v>
      </c>
      <c r="C1470" t="s">
        <v>3068</v>
      </c>
      <c r="D1470" s="26" t="s">
        <v>3069</v>
      </c>
      <c r="E1470" s="1" t="s">
        <v>25</v>
      </c>
      <c r="F1470" s="7">
        <v>45.63</v>
      </c>
      <c r="G1470" s="7">
        <v>1.47</v>
      </c>
      <c r="H1470" t="s">
        <v>3070</v>
      </c>
      <c r="I1470" t="s">
        <v>1333</v>
      </c>
      <c r="J1470" s="15" t="s">
        <v>1741</v>
      </c>
      <c r="K1470" t="s">
        <v>3094</v>
      </c>
      <c r="L1470" s="7">
        <v>47</v>
      </c>
      <c r="R1470" s="9">
        <v>0.60369880266869058</v>
      </c>
    </row>
    <row r="1471" spans="1:18" x14ac:dyDescent="0.25">
      <c r="A1471" s="5" t="s">
        <v>3066</v>
      </c>
      <c r="B1471" s="1" t="s">
        <v>3067</v>
      </c>
      <c r="C1471" t="s">
        <v>3086</v>
      </c>
      <c r="D1471" s="26" t="s">
        <v>3069</v>
      </c>
      <c r="E1471" s="1" t="s">
        <v>25</v>
      </c>
      <c r="F1471" s="7">
        <v>45.63</v>
      </c>
      <c r="G1471" s="7">
        <v>1.47</v>
      </c>
      <c r="H1471" t="s">
        <v>3070</v>
      </c>
      <c r="I1471" t="s">
        <v>1333</v>
      </c>
      <c r="J1471" s="15" t="s">
        <v>1741</v>
      </c>
      <c r="K1471" t="s">
        <v>3095</v>
      </c>
      <c r="L1471" s="7">
        <v>65</v>
      </c>
      <c r="R1471" s="9">
        <v>0.71658599913060039</v>
      </c>
    </row>
    <row r="1472" spans="1:18" x14ac:dyDescent="0.25">
      <c r="A1472" s="5" t="s">
        <v>3066</v>
      </c>
      <c r="B1472" s="1" t="s">
        <v>3067</v>
      </c>
      <c r="C1472" t="s">
        <v>3086</v>
      </c>
      <c r="D1472" s="26" t="s">
        <v>3069</v>
      </c>
      <c r="E1472" s="1" t="s">
        <v>25</v>
      </c>
      <c r="F1472" s="7">
        <v>45.63</v>
      </c>
      <c r="G1472" s="7">
        <v>1.47</v>
      </c>
      <c r="H1472" t="s">
        <v>3070</v>
      </c>
      <c r="I1472" t="s">
        <v>1333</v>
      </c>
      <c r="J1472" s="15" t="s">
        <v>1741</v>
      </c>
      <c r="K1472" t="s">
        <v>3096</v>
      </c>
      <c r="L1472" s="7">
        <v>65</v>
      </c>
      <c r="R1472" s="9">
        <v>0.60687357506681983</v>
      </c>
    </row>
    <row r="1473" spans="1:21" x14ac:dyDescent="0.25">
      <c r="A1473" s="5" t="s">
        <v>3066</v>
      </c>
      <c r="B1473" s="1" t="s">
        <v>3067</v>
      </c>
      <c r="C1473" t="s">
        <v>3086</v>
      </c>
      <c r="D1473" s="26" t="s">
        <v>3069</v>
      </c>
      <c r="E1473" s="1" t="s">
        <v>25</v>
      </c>
      <c r="F1473" s="7">
        <v>45.63</v>
      </c>
      <c r="G1473" s="7">
        <v>1.47</v>
      </c>
      <c r="H1473" t="s">
        <v>3070</v>
      </c>
      <c r="I1473" t="s">
        <v>1333</v>
      </c>
      <c r="J1473" s="15" t="s">
        <v>1741</v>
      </c>
      <c r="K1473" t="s">
        <v>3097</v>
      </c>
      <c r="L1473" s="7">
        <v>56.000000000000007</v>
      </c>
      <c r="R1473" s="9">
        <v>0.5991487081587431</v>
      </c>
    </row>
    <row r="1474" spans="1:21" x14ac:dyDescent="0.25">
      <c r="A1474" s="5" t="s">
        <v>3066</v>
      </c>
      <c r="B1474" s="1" t="s">
        <v>3067</v>
      </c>
      <c r="C1474" t="s">
        <v>3086</v>
      </c>
      <c r="D1474" s="26" t="s">
        <v>3069</v>
      </c>
      <c r="E1474" s="1" t="s">
        <v>25</v>
      </c>
      <c r="F1474" s="7">
        <v>45.63</v>
      </c>
      <c r="G1474" s="7">
        <v>1.47</v>
      </c>
      <c r="H1474" t="s">
        <v>3070</v>
      </c>
      <c r="I1474" t="s">
        <v>1333</v>
      </c>
      <c r="J1474" s="15" t="s">
        <v>1741</v>
      </c>
      <c r="K1474" t="s">
        <v>3098</v>
      </c>
      <c r="L1474" s="7">
        <v>56.000000000000007</v>
      </c>
      <c r="R1474" s="9">
        <v>0.55107808509692846</v>
      </c>
    </row>
    <row r="1475" spans="1:21" x14ac:dyDescent="0.25">
      <c r="A1475" s="5" t="s">
        <v>3066</v>
      </c>
      <c r="B1475" s="1" t="s">
        <v>3067</v>
      </c>
      <c r="C1475" t="s">
        <v>3086</v>
      </c>
      <c r="D1475" s="26" t="s">
        <v>3069</v>
      </c>
      <c r="E1475" s="1" t="s">
        <v>25</v>
      </c>
      <c r="F1475" s="7">
        <v>45.63</v>
      </c>
      <c r="G1475" s="7">
        <v>1.47</v>
      </c>
      <c r="H1475" t="s">
        <v>3070</v>
      </c>
      <c r="I1475" t="s">
        <v>1333</v>
      </c>
      <c r="J1475" s="15" t="s">
        <v>1741</v>
      </c>
      <c r="K1475" t="s">
        <v>3099</v>
      </c>
      <c r="L1475" s="7">
        <v>54</v>
      </c>
      <c r="R1475" s="9">
        <v>0.48771842496340551</v>
      </c>
    </row>
    <row r="1476" spans="1:21" x14ac:dyDescent="0.25">
      <c r="A1476" s="5" t="s">
        <v>3066</v>
      </c>
      <c r="B1476" s="1" t="s">
        <v>3067</v>
      </c>
      <c r="C1476" t="s">
        <v>3086</v>
      </c>
      <c r="D1476" s="26" t="s">
        <v>3069</v>
      </c>
      <c r="E1476" s="1" t="s">
        <v>25</v>
      </c>
      <c r="F1476" s="7">
        <v>45.63</v>
      </c>
      <c r="G1476" s="7">
        <v>1.47</v>
      </c>
      <c r="H1476" t="s">
        <v>3070</v>
      </c>
      <c r="I1476" t="s">
        <v>1333</v>
      </c>
      <c r="J1476" s="15" t="s">
        <v>1741</v>
      </c>
      <c r="K1476" t="s">
        <v>3100</v>
      </c>
      <c r="L1476" s="7">
        <v>47</v>
      </c>
      <c r="R1476" s="9">
        <v>0.70620398955425234</v>
      </c>
    </row>
    <row r="1477" spans="1:21" x14ac:dyDescent="0.25">
      <c r="A1477" s="5" t="s">
        <v>3066</v>
      </c>
      <c r="B1477" s="1" t="s">
        <v>3067</v>
      </c>
      <c r="C1477" t="s">
        <v>3086</v>
      </c>
      <c r="D1477" s="26" t="s">
        <v>3069</v>
      </c>
      <c r="E1477" s="1" t="s">
        <v>25</v>
      </c>
      <c r="F1477" s="7">
        <v>45.63</v>
      </c>
      <c r="G1477" s="7">
        <v>1.47</v>
      </c>
      <c r="H1477" t="s">
        <v>3070</v>
      </c>
      <c r="I1477" t="s">
        <v>1333</v>
      </c>
      <c r="J1477" s="15" t="s">
        <v>1741</v>
      </c>
      <c r="K1477" t="s">
        <v>3101</v>
      </c>
      <c r="L1477" s="7">
        <v>43</v>
      </c>
      <c r="R1477" s="9">
        <v>0.43251728737873546</v>
      </c>
    </row>
    <row r="1478" spans="1:21" x14ac:dyDescent="0.25">
      <c r="A1478" s="5" t="s">
        <v>3066</v>
      </c>
      <c r="B1478" s="1" t="s">
        <v>3067</v>
      </c>
      <c r="C1478" t="s">
        <v>3086</v>
      </c>
      <c r="D1478" s="26" t="s">
        <v>3069</v>
      </c>
      <c r="E1478" s="1" t="s">
        <v>25</v>
      </c>
      <c r="F1478" s="7">
        <v>45.63</v>
      </c>
      <c r="G1478" s="7">
        <v>1.47</v>
      </c>
      <c r="H1478" t="s">
        <v>3070</v>
      </c>
      <c r="I1478" t="s">
        <v>1333</v>
      </c>
      <c r="J1478" s="15" t="s">
        <v>1741</v>
      </c>
      <c r="K1478" t="s">
        <v>3102</v>
      </c>
      <c r="L1478" s="7">
        <v>42</v>
      </c>
      <c r="R1478" s="9">
        <v>0.64452395815049524</v>
      </c>
    </row>
    <row r="1479" spans="1:21" s="16" customFormat="1" x14ac:dyDescent="0.25">
      <c r="A1479" s="18" t="s">
        <v>3066</v>
      </c>
      <c r="B1479" s="19" t="s">
        <v>3067</v>
      </c>
      <c r="C1479" s="16" t="s">
        <v>3086</v>
      </c>
      <c r="D1479" s="27" t="s">
        <v>3069</v>
      </c>
      <c r="E1479" s="19" t="s">
        <v>25</v>
      </c>
      <c r="F1479" s="17">
        <v>45.63</v>
      </c>
      <c r="G1479" s="17">
        <v>1.47</v>
      </c>
      <c r="H1479" s="16" t="s">
        <v>3070</v>
      </c>
      <c r="I1479" s="16" t="s">
        <v>1333</v>
      </c>
      <c r="J1479" s="21" t="s">
        <v>1741</v>
      </c>
      <c r="K1479" s="16" t="s">
        <v>3103</v>
      </c>
      <c r="L1479" s="17">
        <v>42</v>
      </c>
      <c r="M1479" s="17"/>
      <c r="N1479" s="22"/>
      <c r="O1479" s="23"/>
      <c r="P1479" s="31"/>
      <c r="Q1479" s="23"/>
      <c r="R1479" s="22">
        <v>0.65084436212179231</v>
      </c>
      <c r="S1479" s="17"/>
      <c r="T1479" s="17"/>
      <c r="U1479" s="50"/>
    </row>
    <row r="1480" spans="1:21" x14ac:dyDescent="0.25">
      <c r="A1480" s="5" t="s">
        <v>3104</v>
      </c>
      <c r="B1480" s="1" t="s">
        <v>3105</v>
      </c>
      <c r="C1480" t="s">
        <v>3106</v>
      </c>
      <c r="D1480" s="26" t="s">
        <v>3107</v>
      </c>
      <c r="E1480" s="1" t="s">
        <v>25</v>
      </c>
      <c r="H1480" t="s">
        <v>331</v>
      </c>
      <c r="I1480" t="s">
        <v>1333</v>
      </c>
      <c r="J1480" s="15" t="s">
        <v>332</v>
      </c>
      <c r="K1480" t="s">
        <v>3108</v>
      </c>
      <c r="L1480" s="7">
        <v>4.8499999999999996</v>
      </c>
      <c r="Q1480" s="14">
        <v>4480000000</v>
      </c>
    </row>
    <row r="1481" spans="1:21" x14ac:dyDescent="0.25">
      <c r="A1481" s="5" t="s">
        <v>3104</v>
      </c>
      <c r="B1481" s="1" t="s">
        <v>3105</v>
      </c>
      <c r="C1481" t="s">
        <v>3106</v>
      </c>
      <c r="D1481" s="26" t="s">
        <v>3107</v>
      </c>
      <c r="E1481" s="1" t="s">
        <v>25</v>
      </c>
      <c r="H1481" t="s">
        <v>331</v>
      </c>
      <c r="I1481" t="s">
        <v>1333</v>
      </c>
      <c r="J1481" s="15" t="s">
        <v>332</v>
      </c>
      <c r="K1481" t="s">
        <v>3109</v>
      </c>
      <c r="L1481" s="7">
        <v>2.91</v>
      </c>
      <c r="Q1481" s="14">
        <v>7390000000</v>
      </c>
    </row>
    <row r="1482" spans="1:21" x14ac:dyDescent="0.25">
      <c r="A1482" s="5" t="s">
        <v>3104</v>
      </c>
      <c r="B1482" s="1" t="s">
        <v>3105</v>
      </c>
      <c r="C1482" t="s">
        <v>3106</v>
      </c>
      <c r="D1482" s="26" t="s">
        <v>3107</v>
      </c>
      <c r="E1482" s="1" t="s">
        <v>25</v>
      </c>
      <c r="H1482" t="s">
        <v>331</v>
      </c>
      <c r="I1482" t="s">
        <v>1333</v>
      </c>
      <c r="J1482" s="15" t="s">
        <v>332</v>
      </c>
      <c r="K1482" t="s">
        <v>3110</v>
      </c>
      <c r="L1482" s="7">
        <v>2.7</v>
      </c>
      <c r="Q1482" s="14">
        <v>49200000000</v>
      </c>
    </row>
    <row r="1483" spans="1:21" x14ac:dyDescent="0.25">
      <c r="A1483" s="5" t="s">
        <v>3104</v>
      </c>
      <c r="B1483" s="1" t="s">
        <v>3105</v>
      </c>
      <c r="C1483" t="s">
        <v>3106</v>
      </c>
      <c r="D1483" s="26" t="s">
        <v>3107</v>
      </c>
      <c r="E1483" s="1" t="s">
        <v>25</v>
      </c>
      <c r="H1483" t="s">
        <v>331</v>
      </c>
      <c r="I1483" t="s">
        <v>1333</v>
      </c>
      <c r="J1483" s="15" t="s">
        <v>332</v>
      </c>
      <c r="K1483" t="s">
        <v>3111</v>
      </c>
      <c r="L1483" s="7">
        <v>2.65</v>
      </c>
      <c r="Q1483" s="14">
        <v>66800000000</v>
      </c>
    </row>
    <row r="1484" spans="1:21" x14ac:dyDescent="0.25">
      <c r="A1484" s="5" t="s">
        <v>3104</v>
      </c>
      <c r="B1484" s="1" t="s">
        <v>3105</v>
      </c>
      <c r="C1484" t="s">
        <v>3106</v>
      </c>
      <c r="D1484" s="26" t="s">
        <v>3107</v>
      </c>
      <c r="E1484" s="1" t="s">
        <v>25</v>
      </c>
      <c r="F1484" s="7">
        <v>50.27</v>
      </c>
      <c r="G1484" s="7">
        <v>2.62</v>
      </c>
      <c r="H1484" t="s">
        <v>26</v>
      </c>
      <c r="I1484" t="s">
        <v>1333</v>
      </c>
      <c r="J1484" s="15" t="s">
        <v>1741</v>
      </c>
      <c r="K1484" t="s">
        <v>3112</v>
      </c>
      <c r="L1484" s="7">
        <v>2.75</v>
      </c>
      <c r="Q1484" s="14">
        <v>245000000000</v>
      </c>
    </row>
    <row r="1485" spans="1:21" x14ac:dyDescent="0.25">
      <c r="A1485" s="5" t="s">
        <v>3104</v>
      </c>
      <c r="B1485" s="1" t="s">
        <v>3105</v>
      </c>
      <c r="C1485" t="s">
        <v>3106</v>
      </c>
      <c r="D1485" s="26" t="s">
        <v>3107</v>
      </c>
      <c r="E1485" s="1" t="s">
        <v>25</v>
      </c>
      <c r="F1485" s="7">
        <v>50.4</v>
      </c>
      <c r="G1485" s="7">
        <v>2.59</v>
      </c>
      <c r="H1485" t="s">
        <v>26</v>
      </c>
      <c r="I1485" t="s">
        <v>1333</v>
      </c>
      <c r="J1485" s="15" t="s">
        <v>1741</v>
      </c>
      <c r="K1485" t="s">
        <v>3113</v>
      </c>
      <c r="L1485" s="7">
        <v>2.61</v>
      </c>
      <c r="Q1485" s="14">
        <v>128000000000</v>
      </c>
    </row>
    <row r="1486" spans="1:21" x14ac:dyDescent="0.25">
      <c r="A1486" s="5" t="s">
        <v>3104</v>
      </c>
      <c r="B1486" s="1" t="s">
        <v>3105</v>
      </c>
      <c r="C1486" t="s">
        <v>3106</v>
      </c>
      <c r="D1486" s="26" t="s">
        <v>3107</v>
      </c>
      <c r="E1486" s="1" t="s">
        <v>25</v>
      </c>
      <c r="F1486" s="7">
        <v>48.73</v>
      </c>
      <c r="G1486" s="7">
        <v>3.8</v>
      </c>
      <c r="H1486" t="s">
        <v>26</v>
      </c>
      <c r="I1486" t="s">
        <v>1333</v>
      </c>
      <c r="J1486" s="15" t="s">
        <v>1741</v>
      </c>
      <c r="K1486" t="s">
        <v>3114</v>
      </c>
      <c r="L1486" s="7">
        <v>51.5</v>
      </c>
      <c r="Q1486" s="14">
        <v>28700000000</v>
      </c>
    </row>
    <row r="1487" spans="1:21" x14ac:dyDescent="0.25">
      <c r="A1487" s="5" t="s">
        <v>3104</v>
      </c>
      <c r="B1487" s="1" t="s">
        <v>3105</v>
      </c>
      <c r="C1487" t="s">
        <v>3106</v>
      </c>
      <c r="D1487" s="26" t="s">
        <v>3107</v>
      </c>
      <c r="E1487" s="1" t="s">
        <v>25</v>
      </c>
      <c r="H1487" t="s">
        <v>331</v>
      </c>
      <c r="I1487" t="s">
        <v>1333</v>
      </c>
      <c r="J1487" s="15" t="s">
        <v>332</v>
      </c>
      <c r="K1487" t="s">
        <v>3115</v>
      </c>
      <c r="L1487" s="7">
        <v>1.06</v>
      </c>
      <c r="Q1487" s="14">
        <v>176000000</v>
      </c>
    </row>
    <row r="1488" spans="1:21" x14ac:dyDescent="0.25">
      <c r="A1488" s="5" t="s">
        <v>3104</v>
      </c>
      <c r="B1488" s="1" t="s">
        <v>3105</v>
      </c>
      <c r="C1488" t="s">
        <v>3106</v>
      </c>
      <c r="D1488" s="26" t="s">
        <v>3107</v>
      </c>
      <c r="E1488" s="1" t="s">
        <v>25</v>
      </c>
      <c r="H1488" t="s">
        <v>331</v>
      </c>
      <c r="I1488" t="s">
        <v>1333</v>
      </c>
      <c r="J1488" s="15" t="s">
        <v>332</v>
      </c>
      <c r="K1488" t="s">
        <v>3116</v>
      </c>
      <c r="L1488" s="7">
        <v>0.09</v>
      </c>
      <c r="Q1488" s="14">
        <v>321000000</v>
      </c>
    </row>
    <row r="1489" spans="1:17" x14ac:dyDescent="0.25">
      <c r="A1489" s="5" t="s">
        <v>3104</v>
      </c>
      <c r="B1489" s="1" t="s">
        <v>3105</v>
      </c>
      <c r="C1489" t="s">
        <v>3106</v>
      </c>
      <c r="D1489" s="26" t="s">
        <v>3107</v>
      </c>
      <c r="E1489" s="1" t="s">
        <v>25</v>
      </c>
      <c r="H1489" t="s">
        <v>331</v>
      </c>
      <c r="I1489" t="s">
        <v>1333</v>
      </c>
      <c r="J1489" s="15" t="s">
        <v>332</v>
      </c>
      <c r="K1489" t="s">
        <v>3117</v>
      </c>
      <c r="L1489" s="7">
        <v>0.93999999999999984</v>
      </c>
      <c r="Q1489" s="14">
        <v>4430000000</v>
      </c>
    </row>
    <row r="1490" spans="1:17" x14ac:dyDescent="0.25">
      <c r="A1490" s="5" t="s">
        <v>3104</v>
      </c>
      <c r="B1490" s="1" t="s">
        <v>3105</v>
      </c>
      <c r="C1490" t="s">
        <v>3106</v>
      </c>
      <c r="D1490" s="26" t="s">
        <v>3107</v>
      </c>
      <c r="E1490" s="1" t="s">
        <v>25</v>
      </c>
      <c r="H1490" t="s">
        <v>331</v>
      </c>
      <c r="I1490" t="s">
        <v>1333</v>
      </c>
      <c r="J1490" s="15" t="s">
        <v>332</v>
      </c>
      <c r="K1490" t="s">
        <v>3118</v>
      </c>
      <c r="L1490" s="7">
        <v>0.43</v>
      </c>
      <c r="Q1490" s="14">
        <v>2100000000</v>
      </c>
    </row>
    <row r="1491" spans="1:17" x14ac:dyDescent="0.25">
      <c r="A1491" s="5" t="s">
        <v>3104</v>
      </c>
      <c r="B1491" s="1" t="s">
        <v>3105</v>
      </c>
      <c r="C1491" t="s">
        <v>3106</v>
      </c>
      <c r="D1491" s="26" t="s">
        <v>3107</v>
      </c>
      <c r="E1491" s="1" t="s">
        <v>25</v>
      </c>
      <c r="H1491" t="s">
        <v>331</v>
      </c>
      <c r="I1491" t="s">
        <v>1333</v>
      </c>
      <c r="J1491" s="15" t="s">
        <v>332</v>
      </c>
      <c r="K1491" t="s">
        <v>3119</v>
      </c>
      <c r="L1491" s="7">
        <v>2.1</v>
      </c>
      <c r="Q1491" s="14">
        <v>1870000000</v>
      </c>
    </row>
    <row r="1492" spans="1:17" x14ac:dyDescent="0.25">
      <c r="A1492" s="5" t="s">
        <v>3104</v>
      </c>
      <c r="B1492" s="1" t="s">
        <v>3105</v>
      </c>
      <c r="C1492" t="s">
        <v>3106</v>
      </c>
      <c r="D1492" s="26" t="s">
        <v>3107</v>
      </c>
      <c r="E1492" s="1" t="s">
        <v>25</v>
      </c>
      <c r="H1492" t="s">
        <v>331</v>
      </c>
      <c r="I1492" t="s">
        <v>1333</v>
      </c>
      <c r="J1492" s="15" t="s">
        <v>332</v>
      </c>
      <c r="K1492" t="s">
        <v>3120</v>
      </c>
      <c r="L1492" s="7">
        <v>1.47</v>
      </c>
      <c r="Q1492" s="14">
        <v>545000000</v>
      </c>
    </row>
    <row r="1493" spans="1:17" x14ac:dyDescent="0.25">
      <c r="A1493" s="5" t="s">
        <v>3104</v>
      </c>
      <c r="B1493" s="1" t="s">
        <v>3105</v>
      </c>
      <c r="C1493" t="s">
        <v>3106</v>
      </c>
      <c r="D1493" s="26" t="s">
        <v>3107</v>
      </c>
      <c r="E1493" s="1" t="s">
        <v>25</v>
      </c>
      <c r="H1493" t="s">
        <v>331</v>
      </c>
      <c r="I1493" t="s">
        <v>1333</v>
      </c>
      <c r="J1493" s="15" t="s">
        <v>332</v>
      </c>
      <c r="K1493" t="s">
        <v>3121</v>
      </c>
      <c r="L1493" s="7">
        <v>0.54</v>
      </c>
      <c r="Q1493" s="14">
        <v>12000000</v>
      </c>
    </row>
    <row r="1494" spans="1:17" x14ac:dyDescent="0.25">
      <c r="A1494" s="5" t="s">
        <v>3104</v>
      </c>
      <c r="B1494" s="1" t="s">
        <v>3105</v>
      </c>
      <c r="C1494" t="s">
        <v>3106</v>
      </c>
      <c r="D1494" s="26" t="s">
        <v>3107</v>
      </c>
      <c r="E1494" s="1" t="s">
        <v>25</v>
      </c>
      <c r="H1494" t="s">
        <v>331</v>
      </c>
      <c r="I1494" t="s">
        <v>1333</v>
      </c>
      <c r="J1494" s="15" t="s">
        <v>332</v>
      </c>
      <c r="K1494" t="s">
        <v>3122</v>
      </c>
      <c r="L1494" s="7">
        <v>16.5</v>
      </c>
      <c r="Q1494" s="14">
        <v>4330000000</v>
      </c>
    </row>
    <row r="1495" spans="1:17" x14ac:dyDescent="0.25">
      <c r="A1495" s="5" t="s">
        <v>3104</v>
      </c>
      <c r="B1495" s="1" t="s">
        <v>3105</v>
      </c>
      <c r="C1495" t="s">
        <v>3106</v>
      </c>
      <c r="D1495" s="26" t="s">
        <v>3107</v>
      </c>
      <c r="E1495" s="1" t="s">
        <v>25</v>
      </c>
      <c r="H1495" t="s">
        <v>331</v>
      </c>
      <c r="I1495" t="s">
        <v>1333</v>
      </c>
      <c r="J1495" s="15" t="s">
        <v>332</v>
      </c>
      <c r="K1495" t="s">
        <v>3123</v>
      </c>
      <c r="L1495" s="7">
        <v>2.25</v>
      </c>
      <c r="Q1495" s="14">
        <v>11600000000</v>
      </c>
    </row>
    <row r="1496" spans="1:17" x14ac:dyDescent="0.25">
      <c r="A1496" s="5" t="s">
        <v>3104</v>
      </c>
      <c r="B1496" s="1" t="s">
        <v>3105</v>
      </c>
      <c r="C1496" t="s">
        <v>3106</v>
      </c>
      <c r="D1496" s="26" t="s">
        <v>3107</v>
      </c>
      <c r="E1496" s="1" t="s">
        <v>25</v>
      </c>
      <c r="H1496" t="s">
        <v>331</v>
      </c>
      <c r="I1496" t="s">
        <v>1333</v>
      </c>
      <c r="J1496" s="15" t="s">
        <v>332</v>
      </c>
      <c r="K1496" t="s">
        <v>3124</v>
      </c>
      <c r="L1496" s="7">
        <v>2.0099999999999998</v>
      </c>
      <c r="Q1496" s="14">
        <v>222000000</v>
      </c>
    </row>
    <row r="1497" spans="1:17" x14ac:dyDescent="0.25">
      <c r="A1497" s="5" t="s">
        <v>3104</v>
      </c>
      <c r="B1497" s="1" t="s">
        <v>3105</v>
      </c>
      <c r="C1497" t="s">
        <v>3106</v>
      </c>
      <c r="D1497" s="26" t="s">
        <v>3107</v>
      </c>
      <c r="E1497" s="1" t="s">
        <v>25</v>
      </c>
      <c r="H1497" t="s">
        <v>331</v>
      </c>
      <c r="I1497" t="s">
        <v>1333</v>
      </c>
      <c r="J1497" s="15" t="s">
        <v>332</v>
      </c>
      <c r="K1497" t="s">
        <v>3125</v>
      </c>
      <c r="L1497" s="7">
        <v>1.21</v>
      </c>
      <c r="Q1497" s="14">
        <v>1460000000</v>
      </c>
    </row>
    <row r="1498" spans="1:17" x14ac:dyDescent="0.25">
      <c r="A1498" s="5" t="s">
        <v>3104</v>
      </c>
      <c r="B1498" s="1" t="s">
        <v>3105</v>
      </c>
      <c r="C1498" t="s">
        <v>3106</v>
      </c>
      <c r="D1498" s="26" t="s">
        <v>3107</v>
      </c>
      <c r="E1498" s="1" t="s">
        <v>25</v>
      </c>
      <c r="H1498" t="s">
        <v>331</v>
      </c>
      <c r="I1498" t="s">
        <v>1333</v>
      </c>
      <c r="J1498" s="15" t="s">
        <v>332</v>
      </c>
      <c r="K1498" t="s">
        <v>3126</v>
      </c>
      <c r="L1498" s="7">
        <v>0.31</v>
      </c>
      <c r="Q1498" s="14">
        <v>5270000000</v>
      </c>
    </row>
    <row r="1499" spans="1:17" x14ac:dyDescent="0.25">
      <c r="A1499" s="5" t="s">
        <v>3104</v>
      </c>
      <c r="B1499" s="1" t="s">
        <v>3105</v>
      </c>
      <c r="C1499" t="s">
        <v>3106</v>
      </c>
      <c r="D1499" s="26" t="s">
        <v>3107</v>
      </c>
      <c r="E1499" s="1" t="s">
        <v>25</v>
      </c>
      <c r="H1499" t="s">
        <v>331</v>
      </c>
      <c r="I1499" t="s">
        <v>1333</v>
      </c>
      <c r="J1499" s="15" t="s">
        <v>332</v>
      </c>
      <c r="K1499" t="s">
        <v>3127</v>
      </c>
      <c r="L1499" s="7">
        <v>1.92</v>
      </c>
      <c r="Q1499" s="14">
        <v>20400000000</v>
      </c>
    </row>
    <row r="1500" spans="1:17" x14ac:dyDescent="0.25">
      <c r="A1500" s="5" t="s">
        <v>3104</v>
      </c>
      <c r="B1500" s="1" t="s">
        <v>3105</v>
      </c>
      <c r="C1500" t="s">
        <v>3106</v>
      </c>
      <c r="D1500" s="26" t="s">
        <v>3107</v>
      </c>
      <c r="E1500" s="1" t="s">
        <v>25</v>
      </c>
      <c r="H1500" t="s">
        <v>331</v>
      </c>
      <c r="I1500" t="s">
        <v>1333</v>
      </c>
      <c r="J1500" s="15" t="s">
        <v>332</v>
      </c>
      <c r="K1500" t="s">
        <v>3128</v>
      </c>
      <c r="L1500" s="7">
        <v>0.69</v>
      </c>
      <c r="Q1500" s="14">
        <v>3770000000</v>
      </c>
    </row>
    <row r="1501" spans="1:17" x14ac:dyDescent="0.25">
      <c r="A1501" s="5" t="s">
        <v>3104</v>
      </c>
      <c r="B1501" s="1" t="s">
        <v>3105</v>
      </c>
      <c r="C1501" t="s">
        <v>3106</v>
      </c>
      <c r="D1501" s="26" t="s">
        <v>3107</v>
      </c>
      <c r="E1501" s="1" t="s">
        <v>25</v>
      </c>
      <c r="H1501" t="s">
        <v>331</v>
      </c>
      <c r="I1501" t="s">
        <v>1333</v>
      </c>
      <c r="J1501" s="15" t="s">
        <v>332</v>
      </c>
      <c r="K1501" t="s">
        <v>3129</v>
      </c>
      <c r="L1501" s="7">
        <v>0.14000000000000001</v>
      </c>
      <c r="Q1501" s="14">
        <v>605000000</v>
      </c>
    </row>
    <row r="1502" spans="1:17" x14ac:dyDescent="0.25">
      <c r="A1502" s="5" t="s">
        <v>3104</v>
      </c>
      <c r="B1502" s="1" t="s">
        <v>3105</v>
      </c>
      <c r="C1502" t="s">
        <v>3106</v>
      </c>
      <c r="D1502" s="26" t="s">
        <v>3107</v>
      </c>
      <c r="E1502" s="1" t="s">
        <v>25</v>
      </c>
      <c r="H1502" t="s">
        <v>331</v>
      </c>
      <c r="I1502" t="s">
        <v>1333</v>
      </c>
      <c r="J1502" s="15" t="s">
        <v>332</v>
      </c>
      <c r="K1502" t="s">
        <v>3130</v>
      </c>
      <c r="L1502" s="7">
        <v>9.89</v>
      </c>
      <c r="Q1502" s="14">
        <v>499000000</v>
      </c>
    </row>
    <row r="1503" spans="1:17" x14ac:dyDescent="0.25">
      <c r="A1503" s="5" t="s">
        <v>3104</v>
      </c>
      <c r="B1503" s="1" t="s">
        <v>3105</v>
      </c>
      <c r="C1503" t="s">
        <v>3106</v>
      </c>
      <c r="D1503" s="26" t="s">
        <v>3107</v>
      </c>
      <c r="E1503" s="1" t="s">
        <v>25</v>
      </c>
      <c r="H1503" t="s">
        <v>331</v>
      </c>
      <c r="I1503" t="s">
        <v>1333</v>
      </c>
      <c r="J1503" s="15" t="s">
        <v>332</v>
      </c>
      <c r="K1503" t="s">
        <v>3131</v>
      </c>
      <c r="L1503" s="7">
        <v>0.34</v>
      </c>
      <c r="Q1503" s="14">
        <v>19100000000</v>
      </c>
    </row>
    <row r="1504" spans="1:17" x14ac:dyDescent="0.25">
      <c r="A1504" s="5" t="s">
        <v>3104</v>
      </c>
      <c r="B1504" s="1" t="s">
        <v>3105</v>
      </c>
      <c r="C1504" t="s">
        <v>3106</v>
      </c>
      <c r="D1504" s="26" t="s">
        <v>3107</v>
      </c>
      <c r="E1504" s="1" t="s">
        <v>25</v>
      </c>
      <c r="H1504" t="s">
        <v>331</v>
      </c>
      <c r="I1504" t="s">
        <v>1333</v>
      </c>
      <c r="J1504" s="15" t="s">
        <v>332</v>
      </c>
      <c r="K1504" t="s">
        <v>3132</v>
      </c>
      <c r="L1504" s="7">
        <v>0.81999999999999984</v>
      </c>
      <c r="Q1504" s="14">
        <v>2840000000</v>
      </c>
    </row>
    <row r="1505" spans="1:17" x14ac:dyDescent="0.25">
      <c r="A1505" s="5" t="s">
        <v>3104</v>
      </c>
      <c r="B1505" s="1" t="s">
        <v>3105</v>
      </c>
      <c r="C1505" t="s">
        <v>3106</v>
      </c>
      <c r="D1505" s="26" t="s">
        <v>3107</v>
      </c>
      <c r="E1505" s="1" t="s">
        <v>25</v>
      </c>
      <c r="H1505" t="s">
        <v>331</v>
      </c>
      <c r="I1505" t="s">
        <v>1333</v>
      </c>
      <c r="J1505" s="15" t="s">
        <v>332</v>
      </c>
      <c r="K1505" t="s">
        <v>3133</v>
      </c>
      <c r="L1505" s="7">
        <v>0.26</v>
      </c>
      <c r="Q1505" s="14">
        <v>244000000</v>
      </c>
    </row>
    <row r="1506" spans="1:17" x14ac:dyDescent="0.25">
      <c r="A1506" s="5" t="s">
        <v>3104</v>
      </c>
      <c r="B1506" s="1" t="s">
        <v>3105</v>
      </c>
      <c r="C1506" t="s">
        <v>3106</v>
      </c>
      <c r="D1506" s="26" t="s">
        <v>3107</v>
      </c>
      <c r="E1506" s="1" t="s">
        <v>25</v>
      </c>
      <c r="H1506" t="s">
        <v>331</v>
      </c>
      <c r="I1506" t="s">
        <v>1333</v>
      </c>
      <c r="J1506" s="15" t="s">
        <v>332</v>
      </c>
      <c r="K1506" t="s">
        <v>3134</v>
      </c>
      <c r="L1506" s="7">
        <v>0.1</v>
      </c>
      <c r="Q1506" s="14">
        <v>1100000000</v>
      </c>
    </row>
    <row r="1507" spans="1:17" x14ac:dyDescent="0.25">
      <c r="A1507" s="5" t="s">
        <v>3104</v>
      </c>
      <c r="B1507" s="1" t="s">
        <v>3105</v>
      </c>
      <c r="C1507" t="s">
        <v>3106</v>
      </c>
      <c r="D1507" s="26" t="s">
        <v>3107</v>
      </c>
      <c r="E1507" s="1" t="s">
        <v>25</v>
      </c>
      <c r="H1507" t="s">
        <v>331</v>
      </c>
      <c r="I1507" t="s">
        <v>1333</v>
      </c>
      <c r="J1507" s="15" t="s">
        <v>332</v>
      </c>
      <c r="K1507" t="s">
        <v>3135</v>
      </c>
      <c r="L1507" s="7">
        <v>0.04</v>
      </c>
      <c r="Q1507" s="14">
        <v>46900000000</v>
      </c>
    </row>
    <row r="1508" spans="1:17" x14ac:dyDescent="0.25">
      <c r="A1508" s="5" t="s">
        <v>3104</v>
      </c>
      <c r="B1508" s="1" t="s">
        <v>3105</v>
      </c>
      <c r="C1508" t="s">
        <v>3106</v>
      </c>
      <c r="D1508" s="26" t="s">
        <v>3107</v>
      </c>
      <c r="E1508" s="1" t="s">
        <v>25</v>
      </c>
      <c r="H1508" t="s">
        <v>331</v>
      </c>
      <c r="I1508" t="s">
        <v>1333</v>
      </c>
      <c r="J1508" s="15" t="s">
        <v>332</v>
      </c>
      <c r="K1508" t="s">
        <v>3136</v>
      </c>
      <c r="L1508" s="7">
        <v>1.41</v>
      </c>
      <c r="Q1508" s="14">
        <v>2790000000</v>
      </c>
    </row>
    <row r="1509" spans="1:17" x14ac:dyDescent="0.25">
      <c r="A1509" s="5" t="s">
        <v>3104</v>
      </c>
      <c r="B1509" s="1" t="s">
        <v>3105</v>
      </c>
      <c r="C1509" t="s">
        <v>3106</v>
      </c>
      <c r="D1509" s="26" t="s">
        <v>3107</v>
      </c>
      <c r="E1509" s="1" t="s">
        <v>25</v>
      </c>
      <c r="H1509" t="s">
        <v>331</v>
      </c>
      <c r="I1509" t="s">
        <v>1333</v>
      </c>
      <c r="J1509" s="15" t="s">
        <v>332</v>
      </c>
      <c r="K1509" t="s">
        <v>3137</v>
      </c>
      <c r="L1509" s="7">
        <v>0.97</v>
      </c>
      <c r="Q1509" s="14">
        <v>1860000000</v>
      </c>
    </row>
    <row r="1510" spans="1:17" x14ac:dyDescent="0.25">
      <c r="A1510" s="5" t="s">
        <v>3104</v>
      </c>
      <c r="B1510" s="1" t="s">
        <v>3105</v>
      </c>
      <c r="C1510" t="s">
        <v>3106</v>
      </c>
      <c r="D1510" s="26" t="s">
        <v>3107</v>
      </c>
      <c r="E1510" s="1" t="s">
        <v>25</v>
      </c>
      <c r="H1510" t="s">
        <v>331</v>
      </c>
      <c r="I1510" t="s">
        <v>1333</v>
      </c>
      <c r="J1510" s="15" t="s">
        <v>332</v>
      </c>
      <c r="K1510" t="s">
        <v>3138</v>
      </c>
      <c r="L1510" s="7">
        <v>0.78</v>
      </c>
      <c r="Q1510" s="14">
        <v>34600000000</v>
      </c>
    </row>
    <row r="1511" spans="1:17" x14ac:dyDescent="0.25">
      <c r="A1511" s="5" t="s">
        <v>3104</v>
      </c>
      <c r="B1511" s="1" t="s">
        <v>3105</v>
      </c>
      <c r="C1511" t="s">
        <v>3106</v>
      </c>
      <c r="D1511" s="26" t="s">
        <v>3107</v>
      </c>
      <c r="E1511" s="1" t="s">
        <v>25</v>
      </c>
      <c r="H1511" t="s">
        <v>331</v>
      </c>
      <c r="I1511" t="s">
        <v>1333</v>
      </c>
      <c r="J1511" s="15" t="s">
        <v>332</v>
      </c>
      <c r="K1511" t="s">
        <v>3139</v>
      </c>
      <c r="L1511" s="7">
        <v>0.16</v>
      </c>
      <c r="Q1511" s="14">
        <v>302000000</v>
      </c>
    </row>
    <row r="1512" spans="1:17" x14ac:dyDescent="0.25">
      <c r="A1512" s="5" t="s">
        <v>3104</v>
      </c>
      <c r="B1512" s="1" t="s">
        <v>3105</v>
      </c>
      <c r="C1512" t="s">
        <v>3106</v>
      </c>
      <c r="D1512" s="26" t="s">
        <v>3107</v>
      </c>
      <c r="E1512" s="1" t="s">
        <v>25</v>
      </c>
      <c r="H1512" t="s">
        <v>331</v>
      </c>
      <c r="I1512" t="s">
        <v>1333</v>
      </c>
      <c r="J1512" s="15" t="s">
        <v>332</v>
      </c>
      <c r="K1512" t="s">
        <v>3140</v>
      </c>
      <c r="L1512" s="7">
        <v>0.81000000000000016</v>
      </c>
      <c r="Q1512" s="14">
        <v>3140000000</v>
      </c>
    </row>
    <row r="1513" spans="1:17" x14ac:dyDescent="0.25">
      <c r="A1513" s="5" t="s">
        <v>3104</v>
      </c>
      <c r="B1513" s="1" t="s">
        <v>3105</v>
      </c>
      <c r="C1513" t="s">
        <v>3106</v>
      </c>
      <c r="D1513" s="26" t="s">
        <v>3107</v>
      </c>
      <c r="E1513" s="1" t="s">
        <v>25</v>
      </c>
      <c r="H1513" t="s">
        <v>331</v>
      </c>
      <c r="I1513" t="s">
        <v>1333</v>
      </c>
      <c r="J1513" s="15" t="s">
        <v>332</v>
      </c>
      <c r="K1513" t="s">
        <v>3141</v>
      </c>
      <c r="L1513" s="7">
        <v>0.88</v>
      </c>
      <c r="Q1513" s="14">
        <v>3930000000</v>
      </c>
    </row>
    <row r="1514" spans="1:17" x14ac:dyDescent="0.25">
      <c r="A1514" s="5" t="s">
        <v>3104</v>
      </c>
      <c r="B1514" s="1" t="s">
        <v>3105</v>
      </c>
      <c r="C1514" t="s">
        <v>3106</v>
      </c>
      <c r="D1514" s="26" t="s">
        <v>3107</v>
      </c>
      <c r="E1514" s="1" t="s">
        <v>25</v>
      </c>
      <c r="H1514" t="s">
        <v>331</v>
      </c>
      <c r="I1514" t="s">
        <v>1333</v>
      </c>
      <c r="J1514" s="15" t="s">
        <v>332</v>
      </c>
      <c r="K1514" t="s">
        <v>3142</v>
      </c>
      <c r="L1514" s="7">
        <v>0.08</v>
      </c>
      <c r="Q1514" s="14">
        <v>20300000000</v>
      </c>
    </row>
    <row r="1515" spans="1:17" x14ac:dyDescent="0.25">
      <c r="A1515" s="5" t="s">
        <v>3104</v>
      </c>
      <c r="B1515" s="1" t="s">
        <v>3105</v>
      </c>
      <c r="C1515" t="s">
        <v>3106</v>
      </c>
      <c r="D1515" s="26" t="s">
        <v>3107</v>
      </c>
      <c r="E1515" s="1" t="s">
        <v>25</v>
      </c>
      <c r="H1515" t="s">
        <v>331</v>
      </c>
      <c r="I1515" t="s">
        <v>1333</v>
      </c>
      <c r="J1515" s="15" t="s">
        <v>332</v>
      </c>
      <c r="K1515" t="s">
        <v>3143</v>
      </c>
      <c r="L1515" s="7">
        <v>0.37</v>
      </c>
      <c r="Q1515" s="14">
        <v>18200000000</v>
      </c>
    </row>
    <row r="1516" spans="1:17" x14ac:dyDescent="0.25">
      <c r="A1516" s="5" t="s">
        <v>3104</v>
      </c>
      <c r="B1516" s="1" t="s">
        <v>3105</v>
      </c>
      <c r="C1516" t="s">
        <v>3106</v>
      </c>
      <c r="D1516" s="26" t="s">
        <v>3107</v>
      </c>
      <c r="E1516" s="1" t="s">
        <v>25</v>
      </c>
      <c r="H1516" t="s">
        <v>331</v>
      </c>
      <c r="I1516" t="s">
        <v>1333</v>
      </c>
      <c r="J1516" s="15" t="s">
        <v>332</v>
      </c>
      <c r="K1516" t="s">
        <v>3144</v>
      </c>
      <c r="L1516" s="7">
        <v>3.12</v>
      </c>
      <c r="Q1516" s="14">
        <v>1180000000</v>
      </c>
    </row>
    <row r="1517" spans="1:17" x14ac:dyDescent="0.25">
      <c r="A1517" s="5" t="s">
        <v>3104</v>
      </c>
      <c r="B1517" s="1" t="s">
        <v>3105</v>
      </c>
      <c r="C1517" t="s">
        <v>3106</v>
      </c>
      <c r="D1517" s="26" t="s">
        <v>3107</v>
      </c>
      <c r="E1517" s="1" t="s">
        <v>25</v>
      </c>
      <c r="H1517" t="s">
        <v>331</v>
      </c>
      <c r="I1517" t="s">
        <v>1333</v>
      </c>
      <c r="J1517" s="15" t="s">
        <v>332</v>
      </c>
      <c r="K1517" t="s">
        <v>3145</v>
      </c>
      <c r="L1517" s="7">
        <v>2.48</v>
      </c>
      <c r="Q1517" s="14">
        <v>1250000000</v>
      </c>
    </row>
    <row r="1518" spans="1:17" x14ac:dyDescent="0.25">
      <c r="A1518" s="5" t="s">
        <v>3104</v>
      </c>
      <c r="B1518" s="1" t="s">
        <v>3105</v>
      </c>
      <c r="C1518" t="s">
        <v>3106</v>
      </c>
      <c r="D1518" s="26" t="s">
        <v>3107</v>
      </c>
      <c r="E1518" s="1" t="s">
        <v>25</v>
      </c>
      <c r="H1518" t="s">
        <v>331</v>
      </c>
      <c r="I1518" t="s">
        <v>1333</v>
      </c>
      <c r="J1518" s="15" t="s">
        <v>332</v>
      </c>
      <c r="K1518" t="s">
        <v>3146</v>
      </c>
      <c r="L1518" s="7">
        <v>0.15</v>
      </c>
      <c r="Q1518" s="14">
        <v>130000000</v>
      </c>
    </row>
    <row r="1519" spans="1:17" x14ac:dyDescent="0.25">
      <c r="A1519" s="5" t="s">
        <v>3104</v>
      </c>
      <c r="B1519" s="1" t="s">
        <v>3105</v>
      </c>
      <c r="C1519" t="s">
        <v>3106</v>
      </c>
      <c r="D1519" s="26" t="s">
        <v>3107</v>
      </c>
      <c r="E1519" s="1" t="s">
        <v>25</v>
      </c>
      <c r="H1519" t="s">
        <v>331</v>
      </c>
      <c r="I1519" t="s">
        <v>1333</v>
      </c>
      <c r="J1519" s="15" t="s">
        <v>332</v>
      </c>
      <c r="K1519" t="s">
        <v>3147</v>
      </c>
      <c r="L1519" s="7">
        <v>2.0499999999999998</v>
      </c>
      <c r="Q1519" s="14">
        <v>6750000000</v>
      </c>
    </row>
    <row r="1520" spans="1:17" x14ac:dyDescent="0.25">
      <c r="A1520" s="5" t="s">
        <v>3104</v>
      </c>
      <c r="B1520" s="1" t="s">
        <v>3105</v>
      </c>
      <c r="C1520" t="s">
        <v>3106</v>
      </c>
      <c r="D1520" s="26" t="s">
        <v>3107</v>
      </c>
      <c r="E1520" s="1" t="s">
        <v>25</v>
      </c>
      <c r="H1520" t="s">
        <v>331</v>
      </c>
      <c r="I1520" t="s">
        <v>1333</v>
      </c>
      <c r="J1520" s="15" t="s">
        <v>332</v>
      </c>
      <c r="K1520" t="s">
        <v>3148</v>
      </c>
      <c r="L1520" s="7">
        <v>0.74</v>
      </c>
      <c r="Q1520" s="14">
        <v>6320000000</v>
      </c>
    </row>
    <row r="1521" spans="1:17" x14ac:dyDescent="0.25">
      <c r="A1521" s="5" t="s">
        <v>3104</v>
      </c>
      <c r="B1521" s="1" t="s">
        <v>3105</v>
      </c>
      <c r="C1521" t="s">
        <v>3106</v>
      </c>
      <c r="D1521" s="26" t="s">
        <v>3107</v>
      </c>
      <c r="E1521" s="1" t="s">
        <v>25</v>
      </c>
      <c r="H1521" t="s">
        <v>331</v>
      </c>
      <c r="I1521" t="s">
        <v>1333</v>
      </c>
      <c r="J1521" s="15" t="s">
        <v>332</v>
      </c>
      <c r="K1521" t="s">
        <v>3149</v>
      </c>
      <c r="L1521" s="7">
        <v>1.5</v>
      </c>
      <c r="Q1521" s="14">
        <v>1230000000</v>
      </c>
    </row>
    <row r="1522" spans="1:17" x14ac:dyDescent="0.25">
      <c r="A1522" s="5" t="s">
        <v>3104</v>
      </c>
      <c r="B1522" s="1" t="s">
        <v>3105</v>
      </c>
      <c r="C1522" t="s">
        <v>3106</v>
      </c>
      <c r="D1522" s="26" t="s">
        <v>3107</v>
      </c>
      <c r="E1522" s="1" t="s">
        <v>25</v>
      </c>
      <c r="H1522" t="s">
        <v>331</v>
      </c>
      <c r="I1522" t="s">
        <v>1333</v>
      </c>
      <c r="J1522" s="15" t="s">
        <v>332</v>
      </c>
      <c r="K1522" t="s">
        <v>3150</v>
      </c>
      <c r="L1522" s="7">
        <v>2.74</v>
      </c>
      <c r="Q1522" s="14">
        <v>3300000000</v>
      </c>
    </row>
    <row r="1523" spans="1:17" x14ac:dyDescent="0.25">
      <c r="A1523" s="5" t="s">
        <v>3104</v>
      </c>
      <c r="B1523" s="1" t="s">
        <v>3105</v>
      </c>
      <c r="C1523" t="s">
        <v>3106</v>
      </c>
      <c r="D1523" s="26" t="s">
        <v>3107</v>
      </c>
      <c r="E1523" s="1" t="s">
        <v>25</v>
      </c>
      <c r="H1523" t="s">
        <v>331</v>
      </c>
      <c r="I1523" t="s">
        <v>1333</v>
      </c>
      <c r="J1523" s="15" t="s">
        <v>332</v>
      </c>
      <c r="K1523" t="s">
        <v>3151</v>
      </c>
      <c r="L1523" s="7">
        <v>9.8000000000000007</v>
      </c>
      <c r="Q1523" s="14">
        <v>1520000000</v>
      </c>
    </row>
    <row r="1524" spans="1:17" x14ac:dyDescent="0.25">
      <c r="A1524" s="5" t="s">
        <v>3104</v>
      </c>
      <c r="B1524" s="1" t="s">
        <v>3105</v>
      </c>
      <c r="C1524" t="s">
        <v>3106</v>
      </c>
      <c r="D1524" s="26" t="s">
        <v>3107</v>
      </c>
      <c r="E1524" s="1" t="s">
        <v>25</v>
      </c>
      <c r="H1524" t="s">
        <v>331</v>
      </c>
      <c r="I1524" t="s">
        <v>1333</v>
      </c>
      <c r="J1524" s="15" t="s">
        <v>332</v>
      </c>
      <c r="K1524" t="s">
        <v>3152</v>
      </c>
      <c r="L1524" s="7">
        <v>16.850000000000001</v>
      </c>
      <c r="Q1524" s="14">
        <v>1280000000</v>
      </c>
    </row>
    <row r="1525" spans="1:17" x14ac:dyDescent="0.25">
      <c r="A1525" s="5" t="s">
        <v>3104</v>
      </c>
      <c r="B1525" s="1" t="s">
        <v>3105</v>
      </c>
      <c r="C1525" t="s">
        <v>3106</v>
      </c>
      <c r="D1525" s="26" t="s">
        <v>3107</v>
      </c>
      <c r="E1525" s="1" t="s">
        <v>25</v>
      </c>
      <c r="H1525" t="s">
        <v>331</v>
      </c>
      <c r="I1525" t="s">
        <v>1333</v>
      </c>
      <c r="J1525" s="15" t="s">
        <v>332</v>
      </c>
      <c r="K1525" t="s">
        <v>3153</v>
      </c>
      <c r="L1525" s="7">
        <v>3.26</v>
      </c>
      <c r="Q1525" s="14">
        <v>21800000000</v>
      </c>
    </row>
    <row r="1526" spans="1:17" x14ac:dyDescent="0.25">
      <c r="A1526" s="5" t="s">
        <v>3104</v>
      </c>
      <c r="B1526" s="1" t="s">
        <v>3105</v>
      </c>
      <c r="C1526" t="s">
        <v>3106</v>
      </c>
      <c r="D1526" s="26" t="s">
        <v>3107</v>
      </c>
      <c r="E1526" s="1" t="s">
        <v>25</v>
      </c>
      <c r="H1526" t="s">
        <v>331</v>
      </c>
      <c r="I1526" t="s">
        <v>1333</v>
      </c>
      <c r="J1526" s="15" t="s">
        <v>332</v>
      </c>
      <c r="K1526" t="s">
        <v>3154</v>
      </c>
      <c r="L1526" s="7">
        <v>0.86</v>
      </c>
      <c r="Q1526" s="14">
        <v>3020000000</v>
      </c>
    </row>
    <row r="1527" spans="1:17" x14ac:dyDescent="0.25">
      <c r="A1527" s="5" t="s">
        <v>3104</v>
      </c>
      <c r="B1527" s="1" t="s">
        <v>3105</v>
      </c>
      <c r="C1527" t="s">
        <v>3106</v>
      </c>
      <c r="D1527" s="26" t="s">
        <v>3107</v>
      </c>
      <c r="E1527" s="1" t="s">
        <v>25</v>
      </c>
      <c r="H1527" t="s">
        <v>331</v>
      </c>
      <c r="I1527" t="s">
        <v>1333</v>
      </c>
      <c r="J1527" s="15" t="s">
        <v>332</v>
      </c>
      <c r="K1527" t="s">
        <v>3155</v>
      </c>
      <c r="L1527" s="7">
        <v>0.03</v>
      </c>
      <c r="Q1527" s="14">
        <v>2770000000</v>
      </c>
    </row>
    <row r="1528" spans="1:17" x14ac:dyDescent="0.25">
      <c r="A1528" s="5" t="s">
        <v>3104</v>
      </c>
      <c r="B1528" s="1" t="s">
        <v>3105</v>
      </c>
      <c r="C1528" t="s">
        <v>3106</v>
      </c>
      <c r="D1528" s="26" t="s">
        <v>3107</v>
      </c>
      <c r="E1528" s="1" t="s">
        <v>25</v>
      </c>
      <c r="H1528" t="s">
        <v>331</v>
      </c>
      <c r="I1528" t="s">
        <v>1333</v>
      </c>
      <c r="J1528" s="15" t="s">
        <v>332</v>
      </c>
      <c r="K1528" t="s">
        <v>3156</v>
      </c>
      <c r="L1528" s="7">
        <v>0.19</v>
      </c>
      <c r="Q1528" s="14">
        <v>141000000000</v>
      </c>
    </row>
    <row r="1529" spans="1:17" x14ac:dyDescent="0.25">
      <c r="A1529" s="5" t="s">
        <v>3104</v>
      </c>
      <c r="B1529" s="1" t="s">
        <v>3105</v>
      </c>
      <c r="C1529" t="s">
        <v>3106</v>
      </c>
      <c r="D1529" s="26" t="s">
        <v>3107</v>
      </c>
      <c r="E1529" s="1" t="s">
        <v>25</v>
      </c>
      <c r="H1529" t="s">
        <v>331</v>
      </c>
      <c r="I1529" t="s">
        <v>1333</v>
      </c>
      <c r="J1529" s="15" t="s">
        <v>332</v>
      </c>
      <c r="K1529" t="s">
        <v>3157</v>
      </c>
      <c r="L1529" s="7">
        <v>3.9999999999999996E-4</v>
      </c>
      <c r="Q1529" s="14">
        <v>104000000</v>
      </c>
    </row>
    <row r="1530" spans="1:17" x14ac:dyDescent="0.25">
      <c r="A1530" s="5" t="s">
        <v>3104</v>
      </c>
      <c r="B1530" s="1" t="s">
        <v>3105</v>
      </c>
      <c r="C1530" t="s">
        <v>3106</v>
      </c>
      <c r="D1530" s="26" t="s">
        <v>3107</v>
      </c>
      <c r="E1530" s="1" t="s">
        <v>25</v>
      </c>
      <c r="H1530" t="s">
        <v>331</v>
      </c>
      <c r="I1530" t="s">
        <v>1333</v>
      </c>
      <c r="J1530" s="15" t="s">
        <v>332</v>
      </c>
      <c r="K1530" t="s">
        <v>3158</v>
      </c>
      <c r="L1530" s="7">
        <v>0.17</v>
      </c>
      <c r="Q1530" s="14">
        <v>15500000000</v>
      </c>
    </row>
    <row r="1531" spans="1:17" x14ac:dyDescent="0.25">
      <c r="A1531" s="5" t="s">
        <v>3104</v>
      </c>
      <c r="B1531" s="1" t="s">
        <v>3105</v>
      </c>
      <c r="C1531" t="s">
        <v>3106</v>
      </c>
      <c r="D1531" s="26" t="s">
        <v>3107</v>
      </c>
      <c r="E1531" s="1" t="s">
        <v>25</v>
      </c>
      <c r="H1531" t="s">
        <v>331</v>
      </c>
      <c r="I1531" t="s">
        <v>1333</v>
      </c>
      <c r="J1531" s="15" t="s">
        <v>332</v>
      </c>
      <c r="K1531" t="s">
        <v>3159</v>
      </c>
      <c r="L1531" s="7">
        <v>0.02</v>
      </c>
      <c r="Q1531" s="14">
        <v>194000000</v>
      </c>
    </row>
    <row r="1532" spans="1:17" x14ac:dyDescent="0.25">
      <c r="A1532" s="5" t="s">
        <v>3104</v>
      </c>
      <c r="B1532" s="1" t="s">
        <v>3105</v>
      </c>
      <c r="C1532" t="s">
        <v>3106</v>
      </c>
      <c r="D1532" s="26" t="s">
        <v>3107</v>
      </c>
      <c r="E1532" s="1" t="s">
        <v>25</v>
      </c>
      <c r="H1532" t="s">
        <v>331</v>
      </c>
      <c r="I1532" t="s">
        <v>1333</v>
      </c>
      <c r="J1532" s="15" t="s">
        <v>332</v>
      </c>
      <c r="K1532" t="s">
        <v>3160</v>
      </c>
      <c r="L1532" s="7">
        <v>0.09</v>
      </c>
      <c r="Q1532" s="14">
        <v>6010000000</v>
      </c>
    </row>
    <row r="1533" spans="1:17" x14ac:dyDescent="0.25">
      <c r="A1533" s="5" t="s">
        <v>3104</v>
      </c>
      <c r="B1533" s="1" t="s">
        <v>3105</v>
      </c>
      <c r="C1533" t="s">
        <v>3106</v>
      </c>
      <c r="D1533" s="26" t="s">
        <v>3107</v>
      </c>
      <c r="E1533" s="1" t="s">
        <v>25</v>
      </c>
      <c r="H1533" t="s">
        <v>331</v>
      </c>
      <c r="I1533" t="s">
        <v>1333</v>
      </c>
      <c r="J1533" s="15" t="s">
        <v>332</v>
      </c>
      <c r="K1533" t="s">
        <v>3161</v>
      </c>
      <c r="L1533" s="7">
        <v>0.03</v>
      </c>
      <c r="Q1533" s="14">
        <v>20300000000</v>
      </c>
    </row>
    <row r="1534" spans="1:17" x14ac:dyDescent="0.25">
      <c r="A1534" s="5" t="s">
        <v>3104</v>
      </c>
      <c r="B1534" s="1" t="s">
        <v>3105</v>
      </c>
      <c r="C1534" t="s">
        <v>3106</v>
      </c>
      <c r="D1534" s="26" t="s">
        <v>3107</v>
      </c>
      <c r="E1534" s="1" t="s">
        <v>25</v>
      </c>
      <c r="H1534" t="s">
        <v>331</v>
      </c>
      <c r="I1534" t="s">
        <v>1333</v>
      </c>
      <c r="J1534" s="15" t="s">
        <v>332</v>
      </c>
      <c r="K1534" t="s">
        <v>3162</v>
      </c>
      <c r="L1534" s="7">
        <v>0.09</v>
      </c>
      <c r="Q1534" s="14">
        <v>2330000000000</v>
      </c>
    </row>
    <row r="1535" spans="1:17" x14ac:dyDescent="0.25">
      <c r="A1535" s="5" t="s">
        <v>3104</v>
      </c>
      <c r="B1535" s="1" t="s">
        <v>3105</v>
      </c>
      <c r="C1535" t="s">
        <v>3106</v>
      </c>
      <c r="D1535" s="26" t="s">
        <v>3107</v>
      </c>
      <c r="E1535" s="1" t="s">
        <v>25</v>
      </c>
      <c r="H1535" t="s">
        <v>331</v>
      </c>
      <c r="I1535" t="s">
        <v>1333</v>
      </c>
      <c r="J1535" s="15" t="s">
        <v>332</v>
      </c>
      <c r="K1535" t="s">
        <v>3163</v>
      </c>
      <c r="L1535" s="7">
        <v>0.25</v>
      </c>
      <c r="Q1535" s="14">
        <v>405000000000</v>
      </c>
    </row>
    <row r="1536" spans="1:17" x14ac:dyDescent="0.25">
      <c r="A1536" s="5" t="s">
        <v>3104</v>
      </c>
      <c r="B1536" s="1" t="s">
        <v>3105</v>
      </c>
      <c r="C1536" t="s">
        <v>3106</v>
      </c>
      <c r="D1536" s="26" t="s">
        <v>3107</v>
      </c>
      <c r="E1536" s="1" t="s">
        <v>25</v>
      </c>
      <c r="H1536" t="s">
        <v>331</v>
      </c>
      <c r="I1536" t="s">
        <v>1333</v>
      </c>
      <c r="J1536" s="15" t="s">
        <v>332</v>
      </c>
      <c r="K1536" t="s">
        <v>3164</v>
      </c>
      <c r="L1536" s="7">
        <v>3.0000000000000001E-3</v>
      </c>
      <c r="Q1536" s="14">
        <v>135000000000</v>
      </c>
    </row>
    <row r="1537" spans="1:21" x14ac:dyDescent="0.25">
      <c r="A1537" s="5" t="s">
        <v>3104</v>
      </c>
      <c r="B1537" s="1" t="s">
        <v>3105</v>
      </c>
      <c r="C1537" t="s">
        <v>3106</v>
      </c>
      <c r="D1537" s="26" t="s">
        <v>3107</v>
      </c>
      <c r="E1537" s="1" t="s">
        <v>25</v>
      </c>
      <c r="H1537" t="s">
        <v>331</v>
      </c>
      <c r="I1537" t="s">
        <v>1333</v>
      </c>
      <c r="J1537" s="15" t="s">
        <v>332</v>
      </c>
      <c r="K1537" t="s">
        <v>3165</v>
      </c>
      <c r="L1537" s="7">
        <v>7.0000000000000007E-2</v>
      </c>
      <c r="Q1537" s="14">
        <v>165000000000</v>
      </c>
    </row>
    <row r="1538" spans="1:21" x14ac:dyDescent="0.25">
      <c r="A1538" s="5" t="s">
        <v>3104</v>
      </c>
      <c r="B1538" s="1" t="s">
        <v>3105</v>
      </c>
      <c r="C1538" t="s">
        <v>3106</v>
      </c>
      <c r="D1538" s="26" t="s">
        <v>3107</v>
      </c>
      <c r="E1538" s="1" t="s">
        <v>25</v>
      </c>
      <c r="H1538" t="s">
        <v>331</v>
      </c>
      <c r="I1538" t="s">
        <v>1333</v>
      </c>
      <c r="J1538" s="15" t="s">
        <v>332</v>
      </c>
      <c r="K1538" t="s">
        <v>3166</v>
      </c>
      <c r="L1538" s="7">
        <v>0.6</v>
      </c>
      <c r="Q1538" s="14">
        <v>178000000000</v>
      </c>
    </row>
    <row r="1539" spans="1:21" x14ac:dyDescent="0.25">
      <c r="A1539" s="5" t="s">
        <v>3104</v>
      </c>
      <c r="B1539" s="1" t="s">
        <v>3105</v>
      </c>
      <c r="C1539" t="s">
        <v>3106</v>
      </c>
      <c r="D1539" s="26" t="s">
        <v>3107</v>
      </c>
      <c r="E1539" s="1" t="s">
        <v>25</v>
      </c>
      <c r="H1539" t="s">
        <v>331</v>
      </c>
      <c r="I1539" t="s">
        <v>1333</v>
      </c>
      <c r="J1539" s="15" t="s">
        <v>332</v>
      </c>
      <c r="K1539" t="s">
        <v>3167</v>
      </c>
      <c r="L1539" s="7">
        <v>0.16</v>
      </c>
      <c r="Q1539" s="14">
        <v>37800000000</v>
      </c>
    </row>
    <row r="1540" spans="1:21" x14ac:dyDescent="0.25">
      <c r="A1540" s="5" t="s">
        <v>3104</v>
      </c>
      <c r="B1540" s="1" t="s">
        <v>3105</v>
      </c>
      <c r="C1540" t="s">
        <v>3106</v>
      </c>
      <c r="D1540" s="26" t="s">
        <v>3107</v>
      </c>
      <c r="E1540" s="1" t="s">
        <v>25</v>
      </c>
      <c r="H1540" t="s">
        <v>331</v>
      </c>
      <c r="I1540" t="s">
        <v>1333</v>
      </c>
      <c r="J1540" s="15" t="s">
        <v>332</v>
      </c>
      <c r="K1540" t="s">
        <v>3168</v>
      </c>
      <c r="L1540" s="7">
        <v>0.04</v>
      </c>
      <c r="Q1540" s="14">
        <v>185000000000</v>
      </c>
    </row>
    <row r="1541" spans="1:21" x14ac:dyDescent="0.25">
      <c r="A1541" s="5" t="s">
        <v>3104</v>
      </c>
      <c r="B1541" s="1" t="s">
        <v>3105</v>
      </c>
      <c r="C1541" t="s">
        <v>3106</v>
      </c>
      <c r="D1541" s="26" t="s">
        <v>3107</v>
      </c>
      <c r="E1541" s="1" t="s">
        <v>25</v>
      </c>
      <c r="H1541" t="s">
        <v>331</v>
      </c>
      <c r="I1541" t="s">
        <v>1333</v>
      </c>
      <c r="J1541" s="15" t="s">
        <v>332</v>
      </c>
      <c r="K1541" t="s">
        <v>3169</v>
      </c>
      <c r="L1541" s="7">
        <v>1.1299999999999999</v>
      </c>
      <c r="Q1541" s="14">
        <v>105000000000</v>
      </c>
    </row>
    <row r="1542" spans="1:21" x14ac:dyDescent="0.25">
      <c r="A1542" s="5" t="s">
        <v>3104</v>
      </c>
      <c r="B1542" s="1" t="s">
        <v>3105</v>
      </c>
      <c r="C1542" t="s">
        <v>3106</v>
      </c>
      <c r="D1542" s="26" t="s">
        <v>3107</v>
      </c>
      <c r="E1542" s="1" t="s">
        <v>25</v>
      </c>
      <c r="H1542" t="s">
        <v>331</v>
      </c>
      <c r="I1542" t="s">
        <v>1333</v>
      </c>
      <c r="J1542" s="15" t="s">
        <v>332</v>
      </c>
      <c r="K1542" t="s">
        <v>3170</v>
      </c>
      <c r="L1542" s="7">
        <v>1.1100000000000001</v>
      </c>
      <c r="Q1542" s="14">
        <v>50800000000</v>
      </c>
    </row>
    <row r="1543" spans="1:21" s="16" customFormat="1" x14ac:dyDescent="0.25">
      <c r="A1543" s="18" t="s">
        <v>3104</v>
      </c>
      <c r="B1543" s="19" t="s">
        <v>3105</v>
      </c>
      <c r="C1543" s="16" t="s">
        <v>3106</v>
      </c>
      <c r="D1543" s="27" t="s">
        <v>3107</v>
      </c>
      <c r="E1543" s="19" t="s">
        <v>25</v>
      </c>
      <c r="F1543" s="17"/>
      <c r="G1543" s="17"/>
      <c r="H1543" s="16" t="s">
        <v>331</v>
      </c>
      <c r="I1543" s="16" t="s">
        <v>1333</v>
      </c>
      <c r="J1543" s="21" t="s">
        <v>332</v>
      </c>
      <c r="K1543" s="16" t="s">
        <v>3171</v>
      </c>
      <c r="L1543" s="17">
        <v>0.46999999999999992</v>
      </c>
      <c r="M1543" s="17"/>
      <c r="N1543" s="22"/>
      <c r="O1543" s="23"/>
      <c r="P1543" s="31"/>
      <c r="Q1543" s="23">
        <v>117000000000</v>
      </c>
      <c r="R1543" s="22"/>
      <c r="S1543" s="17"/>
      <c r="T1543" s="17"/>
      <c r="U1543" s="50"/>
    </row>
    <row r="1544" spans="1:21" x14ac:dyDescent="0.25">
      <c r="A1544" s="5" t="s">
        <v>3172</v>
      </c>
      <c r="B1544" s="1" t="s">
        <v>3173</v>
      </c>
      <c r="C1544" t="s">
        <v>3174</v>
      </c>
      <c r="D1544" s="26" t="s">
        <v>3175</v>
      </c>
      <c r="E1544" s="1" t="s">
        <v>25</v>
      </c>
      <c r="F1544" s="7">
        <v>49.82</v>
      </c>
      <c r="G1544" s="7">
        <v>2.92</v>
      </c>
      <c r="H1544" t="s">
        <v>331</v>
      </c>
      <c r="I1544" t="s">
        <v>1333</v>
      </c>
      <c r="J1544" s="15" t="s">
        <v>332</v>
      </c>
      <c r="K1544" t="s">
        <v>3176</v>
      </c>
      <c r="L1544" s="7">
        <v>0.93</v>
      </c>
      <c r="Q1544" s="14">
        <v>92000000000</v>
      </c>
    </row>
    <row r="1545" spans="1:21" x14ac:dyDescent="0.25">
      <c r="A1545" s="5" t="s">
        <v>3172</v>
      </c>
      <c r="B1545" s="1" t="s">
        <v>3173</v>
      </c>
      <c r="C1545" t="s">
        <v>3174</v>
      </c>
      <c r="D1545" s="26" t="s">
        <v>3175</v>
      </c>
      <c r="E1545" s="1" t="s">
        <v>25</v>
      </c>
      <c r="F1545" s="7">
        <v>49.82</v>
      </c>
      <c r="G1545" s="7">
        <v>2.92</v>
      </c>
      <c r="H1545" t="s">
        <v>331</v>
      </c>
      <c r="I1545" t="s">
        <v>1333</v>
      </c>
      <c r="J1545" s="15" t="s">
        <v>332</v>
      </c>
      <c r="K1545" t="s">
        <v>3177</v>
      </c>
      <c r="L1545" s="7">
        <v>1.6399999999999997</v>
      </c>
      <c r="Q1545" s="14">
        <v>36000000000</v>
      </c>
    </row>
    <row r="1546" spans="1:21" x14ac:dyDescent="0.25">
      <c r="A1546" s="5" t="s">
        <v>3172</v>
      </c>
      <c r="B1546" s="1" t="s">
        <v>3173</v>
      </c>
      <c r="C1546" t="s">
        <v>3174</v>
      </c>
      <c r="D1546" s="26" t="s">
        <v>3175</v>
      </c>
      <c r="E1546" s="1" t="s">
        <v>25</v>
      </c>
      <c r="F1546" s="7">
        <v>49.82</v>
      </c>
      <c r="G1546" s="7">
        <v>2.92</v>
      </c>
      <c r="H1546" t="s">
        <v>331</v>
      </c>
      <c r="I1546" t="s">
        <v>1333</v>
      </c>
      <c r="J1546" s="15" t="s">
        <v>332</v>
      </c>
      <c r="K1546" t="s">
        <v>3178</v>
      </c>
      <c r="L1546" s="7">
        <v>1.23</v>
      </c>
      <c r="Q1546" s="14">
        <v>24000000000</v>
      </c>
    </row>
    <row r="1547" spans="1:21" x14ac:dyDescent="0.25">
      <c r="A1547" s="5" t="s">
        <v>3172</v>
      </c>
      <c r="B1547" s="1" t="s">
        <v>3173</v>
      </c>
      <c r="C1547" t="s">
        <v>3174</v>
      </c>
      <c r="D1547" s="26" t="s">
        <v>3175</v>
      </c>
      <c r="E1547" s="1" t="s">
        <v>25</v>
      </c>
      <c r="F1547" s="7">
        <v>49.82</v>
      </c>
      <c r="G1547" s="7">
        <v>2.92</v>
      </c>
      <c r="H1547" t="s">
        <v>331</v>
      </c>
      <c r="I1547" t="s">
        <v>1333</v>
      </c>
      <c r="J1547" s="15" t="s">
        <v>332</v>
      </c>
      <c r="K1547" t="s">
        <v>3179</v>
      </c>
      <c r="L1547" s="7">
        <v>0.51</v>
      </c>
      <c r="Q1547" s="14">
        <v>203000000000</v>
      </c>
    </row>
    <row r="1548" spans="1:21" x14ac:dyDescent="0.25">
      <c r="A1548" s="5" t="s">
        <v>3172</v>
      </c>
      <c r="B1548" s="1" t="s">
        <v>3173</v>
      </c>
      <c r="C1548" t="s">
        <v>3174</v>
      </c>
      <c r="D1548" s="26" t="s">
        <v>3175</v>
      </c>
      <c r="E1548" s="1" t="s">
        <v>25</v>
      </c>
      <c r="F1548" s="7">
        <v>49.82</v>
      </c>
      <c r="G1548" s="7">
        <v>2.92</v>
      </c>
      <c r="H1548" t="s">
        <v>331</v>
      </c>
      <c r="I1548" t="s">
        <v>1333</v>
      </c>
      <c r="J1548" s="15" t="s">
        <v>332</v>
      </c>
      <c r="K1548" t="s">
        <v>3180</v>
      </c>
      <c r="L1548" s="7">
        <v>1.06</v>
      </c>
      <c r="Q1548" s="14">
        <v>91000000000</v>
      </c>
    </row>
    <row r="1549" spans="1:21" x14ac:dyDescent="0.25">
      <c r="A1549" s="5" t="s">
        <v>3172</v>
      </c>
      <c r="B1549" s="1" t="s">
        <v>3173</v>
      </c>
      <c r="C1549" t="s">
        <v>3174</v>
      </c>
      <c r="D1549" s="26" t="s">
        <v>3175</v>
      </c>
      <c r="E1549" s="1" t="s">
        <v>25</v>
      </c>
      <c r="F1549" s="7">
        <v>49.82</v>
      </c>
      <c r="G1549" s="7">
        <v>2.92</v>
      </c>
      <c r="H1549" t="s">
        <v>331</v>
      </c>
      <c r="I1549" t="s">
        <v>1333</v>
      </c>
      <c r="J1549" s="15" t="s">
        <v>332</v>
      </c>
      <c r="K1549" t="s">
        <v>3181</v>
      </c>
      <c r="L1549" s="7">
        <v>1.0900000000000001</v>
      </c>
      <c r="Q1549" s="14">
        <v>104000000000</v>
      </c>
    </row>
    <row r="1550" spans="1:21" x14ac:dyDescent="0.25">
      <c r="A1550" s="5" t="s">
        <v>3172</v>
      </c>
      <c r="B1550" s="1" t="s">
        <v>3173</v>
      </c>
      <c r="C1550" t="s">
        <v>3174</v>
      </c>
      <c r="D1550" s="26" t="s">
        <v>3175</v>
      </c>
      <c r="E1550" s="1" t="s">
        <v>25</v>
      </c>
      <c r="F1550" s="7">
        <v>49.82</v>
      </c>
      <c r="G1550" s="7">
        <v>2.92</v>
      </c>
      <c r="H1550" t="s">
        <v>331</v>
      </c>
      <c r="I1550" t="s">
        <v>1333</v>
      </c>
      <c r="J1550" s="15" t="s">
        <v>332</v>
      </c>
      <c r="K1550" t="s">
        <v>3182</v>
      </c>
      <c r="L1550" s="7">
        <v>0.49</v>
      </c>
      <c r="Q1550" s="14">
        <v>161000000000</v>
      </c>
    </row>
    <row r="1551" spans="1:21" x14ac:dyDescent="0.25">
      <c r="A1551" s="5" t="s">
        <v>3172</v>
      </c>
      <c r="B1551" s="1" t="s">
        <v>3173</v>
      </c>
      <c r="C1551" t="s">
        <v>3174</v>
      </c>
      <c r="D1551" s="26" t="s">
        <v>3175</v>
      </c>
      <c r="E1551" s="1" t="s">
        <v>25</v>
      </c>
      <c r="F1551" s="7">
        <v>49.82</v>
      </c>
      <c r="G1551" s="7">
        <v>2.92</v>
      </c>
      <c r="H1551" t="s">
        <v>331</v>
      </c>
      <c r="I1551" t="s">
        <v>1333</v>
      </c>
      <c r="J1551" s="15" t="s">
        <v>332</v>
      </c>
      <c r="K1551" t="s">
        <v>3183</v>
      </c>
      <c r="L1551" s="7">
        <v>0.88</v>
      </c>
      <c r="Q1551" s="14">
        <v>95000000000</v>
      </c>
    </row>
    <row r="1552" spans="1:21" x14ac:dyDescent="0.25">
      <c r="A1552" s="5" t="s">
        <v>3172</v>
      </c>
      <c r="B1552" s="1" t="s">
        <v>3173</v>
      </c>
      <c r="C1552" t="s">
        <v>3174</v>
      </c>
      <c r="D1552" s="26" t="s">
        <v>3175</v>
      </c>
      <c r="E1552" s="1" t="s">
        <v>25</v>
      </c>
      <c r="F1552" s="7">
        <v>49.82</v>
      </c>
      <c r="G1552" s="7">
        <v>2.92</v>
      </c>
      <c r="H1552" t="s">
        <v>331</v>
      </c>
      <c r="I1552" t="s">
        <v>1333</v>
      </c>
      <c r="J1552" s="15" t="s">
        <v>332</v>
      </c>
      <c r="K1552" t="s">
        <v>3184</v>
      </c>
      <c r="L1552" s="7">
        <v>1.17</v>
      </c>
      <c r="Q1552" s="14">
        <v>30000000000</v>
      </c>
    </row>
    <row r="1553" spans="1:17" x14ac:dyDescent="0.25">
      <c r="A1553" s="5" t="s">
        <v>3172</v>
      </c>
      <c r="B1553" s="1" t="s">
        <v>3173</v>
      </c>
      <c r="C1553" t="s">
        <v>3174</v>
      </c>
      <c r="D1553" s="26" t="s">
        <v>3175</v>
      </c>
      <c r="E1553" s="1" t="s">
        <v>25</v>
      </c>
      <c r="F1553" s="7">
        <v>49.82</v>
      </c>
      <c r="G1553" s="7">
        <v>2.92</v>
      </c>
      <c r="H1553" t="s">
        <v>331</v>
      </c>
      <c r="I1553" t="s">
        <v>1333</v>
      </c>
      <c r="J1553" s="15" t="s">
        <v>332</v>
      </c>
      <c r="K1553" t="s">
        <v>3185</v>
      </c>
      <c r="L1553" s="7">
        <v>1.25</v>
      </c>
      <c r="Q1553" s="14">
        <v>50000000000</v>
      </c>
    </row>
    <row r="1554" spans="1:17" x14ac:dyDescent="0.25">
      <c r="A1554" s="5" t="s">
        <v>3172</v>
      </c>
      <c r="B1554" s="1" t="s">
        <v>3173</v>
      </c>
      <c r="C1554" t="s">
        <v>3174</v>
      </c>
      <c r="D1554" s="26" t="s">
        <v>3175</v>
      </c>
      <c r="E1554" s="1" t="s">
        <v>25</v>
      </c>
      <c r="F1554" s="7">
        <v>49.82</v>
      </c>
      <c r="G1554" s="7">
        <v>2.92</v>
      </c>
      <c r="H1554" t="s">
        <v>331</v>
      </c>
      <c r="I1554" t="s">
        <v>1333</v>
      </c>
      <c r="J1554" s="15" t="s">
        <v>332</v>
      </c>
      <c r="K1554" t="s">
        <v>3186</v>
      </c>
      <c r="L1554" s="7">
        <v>0.91</v>
      </c>
      <c r="Q1554" s="14">
        <v>67000000000</v>
      </c>
    </row>
    <row r="1555" spans="1:17" x14ac:dyDescent="0.25">
      <c r="A1555" s="5" t="s">
        <v>3172</v>
      </c>
      <c r="B1555" s="1" t="s">
        <v>3173</v>
      </c>
      <c r="C1555" t="s">
        <v>3174</v>
      </c>
      <c r="D1555" s="26" t="s">
        <v>3175</v>
      </c>
      <c r="E1555" s="1" t="s">
        <v>25</v>
      </c>
      <c r="F1555" s="7">
        <v>49.82</v>
      </c>
      <c r="G1555" s="7">
        <v>2.92</v>
      </c>
      <c r="H1555" t="s">
        <v>331</v>
      </c>
      <c r="I1555" t="s">
        <v>1333</v>
      </c>
      <c r="J1555" s="15" t="s">
        <v>332</v>
      </c>
      <c r="K1555" t="s">
        <v>3187</v>
      </c>
      <c r="L1555" s="7">
        <v>0.65</v>
      </c>
      <c r="Q1555" s="14">
        <v>150000000000</v>
      </c>
    </row>
    <row r="1556" spans="1:17" x14ac:dyDescent="0.25">
      <c r="A1556" s="5" t="s">
        <v>3172</v>
      </c>
      <c r="B1556" s="1" t="s">
        <v>3173</v>
      </c>
      <c r="C1556" t="s">
        <v>3174</v>
      </c>
      <c r="D1556" s="26" t="s">
        <v>3175</v>
      </c>
      <c r="E1556" s="1" t="s">
        <v>25</v>
      </c>
      <c r="F1556" s="7">
        <v>49.82</v>
      </c>
      <c r="G1556" s="7">
        <v>2.92</v>
      </c>
      <c r="H1556" t="s">
        <v>331</v>
      </c>
      <c r="I1556" t="s">
        <v>1333</v>
      </c>
      <c r="J1556" s="15" t="s">
        <v>332</v>
      </c>
      <c r="K1556" t="s">
        <v>3188</v>
      </c>
      <c r="L1556" s="7">
        <v>0.24</v>
      </c>
      <c r="Q1556" s="14">
        <v>189000000000</v>
      </c>
    </row>
    <row r="1557" spans="1:17" x14ac:dyDescent="0.25">
      <c r="A1557" s="5" t="s">
        <v>3172</v>
      </c>
      <c r="B1557" s="1" t="s">
        <v>3173</v>
      </c>
      <c r="C1557" t="s">
        <v>3174</v>
      </c>
      <c r="D1557" s="26" t="s">
        <v>3175</v>
      </c>
      <c r="E1557" s="1" t="s">
        <v>25</v>
      </c>
      <c r="F1557" s="7">
        <v>49.82</v>
      </c>
      <c r="G1557" s="7">
        <v>2.92</v>
      </c>
      <c r="H1557" t="s">
        <v>331</v>
      </c>
      <c r="I1557" t="s">
        <v>1333</v>
      </c>
      <c r="J1557" s="15" t="s">
        <v>332</v>
      </c>
      <c r="K1557" t="s">
        <v>3189</v>
      </c>
      <c r="L1557" s="7">
        <v>0.90000000000000013</v>
      </c>
      <c r="Q1557" s="14">
        <v>118000000000</v>
      </c>
    </row>
    <row r="1558" spans="1:17" x14ac:dyDescent="0.25">
      <c r="A1558" s="5" t="s">
        <v>3172</v>
      </c>
      <c r="B1558" s="1" t="s">
        <v>3173</v>
      </c>
      <c r="C1558" t="s">
        <v>3174</v>
      </c>
      <c r="D1558" s="26" t="s">
        <v>3175</v>
      </c>
      <c r="E1558" s="1" t="s">
        <v>25</v>
      </c>
      <c r="F1558" s="7">
        <v>49.82</v>
      </c>
      <c r="G1558" s="7">
        <v>2.92</v>
      </c>
      <c r="H1558" t="s">
        <v>331</v>
      </c>
      <c r="I1558" t="s">
        <v>1333</v>
      </c>
      <c r="J1558" s="15" t="s">
        <v>332</v>
      </c>
      <c r="K1558" t="s">
        <v>3190</v>
      </c>
      <c r="L1558" s="7">
        <v>0.89</v>
      </c>
      <c r="Q1558" s="14">
        <v>185000000000</v>
      </c>
    </row>
    <row r="1559" spans="1:17" x14ac:dyDescent="0.25">
      <c r="A1559" s="5" t="s">
        <v>3172</v>
      </c>
      <c r="B1559" s="1" t="s">
        <v>3173</v>
      </c>
      <c r="C1559" t="s">
        <v>3174</v>
      </c>
      <c r="D1559" s="26" t="s">
        <v>3175</v>
      </c>
      <c r="E1559" s="1" t="s">
        <v>25</v>
      </c>
      <c r="F1559" s="7">
        <v>49.82</v>
      </c>
      <c r="G1559" s="7">
        <v>2.92</v>
      </c>
      <c r="H1559" t="s">
        <v>331</v>
      </c>
      <c r="I1559" t="s">
        <v>1333</v>
      </c>
      <c r="J1559" s="15" t="s">
        <v>332</v>
      </c>
      <c r="K1559" t="s">
        <v>3191</v>
      </c>
      <c r="L1559" s="7">
        <v>1.0900000000000001</v>
      </c>
      <c r="Q1559" s="14">
        <v>77000000000</v>
      </c>
    </row>
    <row r="1560" spans="1:17" x14ac:dyDescent="0.25">
      <c r="A1560" s="5" t="s">
        <v>3172</v>
      </c>
      <c r="B1560" s="1" t="s">
        <v>3173</v>
      </c>
      <c r="C1560" t="s">
        <v>3174</v>
      </c>
      <c r="D1560" s="26" t="s">
        <v>3175</v>
      </c>
      <c r="E1560" s="1" t="s">
        <v>25</v>
      </c>
      <c r="F1560" s="7">
        <v>49.82</v>
      </c>
      <c r="G1560" s="7">
        <v>2.92</v>
      </c>
      <c r="H1560" t="s">
        <v>331</v>
      </c>
      <c r="I1560" t="s">
        <v>1333</v>
      </c>
      <c r="J1560" s="15" t="s">
        <v>332</v>
      </c>
      <c r="K1560" t="s">
        <v>3192</v>
      </c>
      <c r="L1560" s="7">
        <v>1.08</v>
      </c>
      <c r="Q1560" s="14">
        <v>91000000000</v>
      </c>
    </row>
    <row r="1561" spans="1:17" x14ac:dyDescent="0.25">
      <c r="A1561" s="5" t="s">
        <v>3172</v>
      </c>
      <c r="B1561" s="1" t="s">
        <v>3173</v>
      </c>
      <c r="C1561" t="s">
        <v>3174</v>
      </c>
      <c r="D1561" s="26" t="s">
        <v>3175</v>
      </c>
      <c r="E1561" s="1" t="s">
        <v>25</v>
      </c>
      <c r="F1561" s="7">
        <v>49.82</v>
      </c>
      <c r="G1561" s="7">
        <v>2.92</v>
      </c>
      <c r="H1561" t="s">
        <v>331</v>
      </c>
      <c r="I1561" t="s">
        <v>1333</v>
      </c>
      <c r="J1561" s="15" t="s">
        <v>332</v>
      </c>
      <c r="K1561" t="s">
        <v>3193</v>
      </c>
      <c r="L1561" s="7">
        <v>0.96</v>
      </c>
      <c r="Q1561" s="14">
        <v>124000000000</v>
      </c>
    </row>
    <row r="1562" spans="1:17" x14ac:dyDescent="0.25">
      <c r="A1562" s="5" t="s">
        <v>3172</v>
      </c>
      <c r="B1562" s="1" t="s">
        <v>3173</v>
      </c>
      <c r="C1562" t="s">
        <v>3174</v>
      </c>
      <c r="D1562" s="26" t="s">
        <v>3175</v>
      </c>
      <c r="E1562" s="1" t="s">
        <v>25</v>
      </c>
      <c r="F1562" s="7">
        <v>49.82</v>
      </c>
      <c r="G1562" s="7">
        <v>2.92</v>
      </c>
      <c r="H1562" t="s">
        <v>331</v>
      </c>
      <c r="I1562" t="s">
        <v>1333</v>
      </c>
      <c r="J1562" s="15" t="s">
        <v>332</v>
      </c>
      <c r="K1562" t="s">
        <v>3194</v>
      </c>
      <c r="L1562" s="7">
        <v>0.67</v>
      </c>
      <c r="Q1562" s="14">
        <v>170000000000</v>
      </c>
    </row>
    <row r="1563" spans="1:17" x14ac:dyDescent="0.25">
      <c r="A1563" s="5" t="s">
        <v>3172</v>
      </c>
      <c r="B1563" s="1" t="s">
        <v>3173</v>
      </c>
      <c r="C1563" t="s">
        <v>3174</v>
      </c>
      <c r="D1563" s="26" t="s">
        <v>3175</v>
      </c>
      <c r="E1563" s="1" t="s">
        <v>25</v>
      </c>
      <c r="F1563" s="7">
        <v>49.82</v>
      </c>
      <c r="G1563" s="7">
        <v>2.92</v>
      </c>
      <c r="H1563" t="s">
        <v>331</v>
      </c>
      <c r="I1563" t="s">
        <v>1333</v>
      </c>
      <c r="J1563" s="15" t="s">
        <v>332</v>
      </c>
      <c r="K1563" t="s">
        <v>3195</v>
      </c>
      <c r="L1563" s="7">
        <v>1.19</v>
      </c>
      <c r="Q1563" s="14">
        <v>44000000000</v>
      </c>
    </row>
    <row r="1564" spans="1:17" x14ac:dyDescent="0.25">
      <c r="A1564" s="5" t="s">
        <v>3172</v>
      </c>
      <c r="B1564" s="1" t="s">
        <v>3173</v>
      </c>
      <c r="C1564" t="s">
        <v>3174</v>
      </c>
      <c r="D1564" s="26" t="s">
        <v>3175</v>
      </c>
      <c r="E1564" s="1" t="s">
        <v>25</v>
      </c>
      <c r="F1564" s="7">
        <v>49.82</v>
      </c>
      <c r="G1564" s="7">
        <v>2.92</v>
      </c>
      <c r="H1564" t="s">
        <v>331</v>
      </c>
      <c r="I1564" t="s">
        <v>1333</v>
      </c>
      <c r="J1564" s="15" t="s">
        <v>332</v>
      </c>
      <c r="K1564" t="s">
        <v>3196</v>
      </c>
      <c r="L1564" s="7">
        <v>0.35</v>
      </c>
      <c r="Q1564" s="14">
        <v>201000000000</v>
      </c>
    </row>
    <row r="1565" spans="1:17" x14ac:dyDescent="0.25">
      <c r="A1565" s="5" t="s">
        <v>3172</v>
      </c>
      <c r="B1565" s="1" t="s">
        <v>3173</v>
      </c>
      <c r="C1565" t="s">
        <v>3174</v>
      </c>
      <c r="D1565" s="26" t="s">
        <v>3175</v>
      </c>
      <c r="E1565" s="1" t="s">
        <v>25</v>
      </c>
      <c r="F1565" s="7">
        <v>49.82</v>
      </c>
      <c r="G1565" s="7">
        <v>2.92</v>
      </c>
      <c r="H1565" t="s">
        <v>331</v>
      </c>
      <c r="I1565" t="s">
        <v>1333</v>
      </c>
      <c r="J1565" s="15" t="s">
        <v>332</v>
      </c>
      <c r="K1565" t="s">
        <v>3197</v>
      </c>
      <c r="L1565" s="7">
        <v>7.0000000000000007E-2</v>
      </c>
      <c r="Q1565" s="14">
        <v>97000000000</v>
      </c>
    </row>
    <row r="1566" spans="1:17" x14ac:dyDescent="0.25">
      <c r="A1566" s="5" t="s">
        <v>3172</v>
      </c>
      <c r="B1566" s="1" t="s">
        <v>3173</v>
      </c>
      <c r="C1566" t="s">
        <v>3174</v>
      </c>
      <c r="D1566" s="26" t="s">
        <v>3175</v>
      </c>
      <c r="E1566" s="1" t="s">
        <v>25</v>
      </c>
      <c r="F1566" s="7">
        <v>49.82</v>
      </c>
      <c r="G1566" s="7">
        <v>2.92</v>
      </c>
      <c r="H1566" t="s">
        <v>331</v>
      </c>
      <c r="I1566" t="s">
        <v>1333</v>
      </c>
      <c r="J1566" s="15" t="s">
        <v>332</v>
      </c>
      <c r="K1566" t="s">
        <v>3198</v>
      </c>
      <c r="L1566" s="7">
        <v>0.66</v>
      </c>
      <c r="Q1566" s="14">
        <v>169000000000</v>
      </c>
    </row>
    <row r="1567" spans="1:17" x14ac:dyDescent="0.25">
      <c r="A1567" s="5" t="s">
        <v>3172</v>
      </c>
      <c r="B1567" s="1" t="s">
        <v>3173</v>
      </c>
      <c r="C1567" t="s">
        <v>3174</v>
      </c>
      <c r="D1567" s="26" t="s">
        <v>3175</v>
      </c>
      <c r="E1567" s="1" t="s">
        <v>25</v>
      </c>
      <c r="F1567" s="7">
        <v>49.82</v>
      </c>
      <c r="G1567" s="7">
        <v>2.92</v>
      </c>
      <c r="H1567" t="s">
        <v>331</v>
      </c>
      <c r="I1567" t="s">
        <v>1333</v>
      </c>
      <c r="J1567" s="15" t="s">
        <v>332</v>
      </c>
      <c r="K1567" t="s">
        <v>3199</v>
      </c>
      <c r="L1567" s="7">
        <v>0.56000000000000005</v>
      </c>
      <c r="Q1567" s="14">
        <v>192000000000</v>
      </c>
    </row>
    <row r="1568" spans="1:17" x14ac:dyDescent="0.25">
      <c r="A1568" s="5" t="s">
        <v>3172</v>
      </c>
      <c r="B1568" s="1" t="s">
        <v>3173</v>
      </c>
      <c r="C1568" t="s">
        <v>3174</v>
      </c>
      <c r="D1568" s="26" t="s">
        <v>3175</v>
      </c>
      <c r="E1568" s="1" t="s">
        <v>25</v>
      </c>
      <c r="F1568" s="7">
        <v>49.82</v>
      </c>
      <c r="G1568" s="7">
        <v>2.92</v>
      </c>
      <c r="H1568" t="s">
        <v>331</v>
      </c>
      <c r="I1568" t="s">
        <v>1333</v>
      </c>
      <c r="J1568" s="15" t="s">
        <v>332</v>
      </c>
      <c r="K1568" t="s">
        <v>3200</v>
      </c>
      <c r="L1568" s="7">
        <v>1.1299999999999999</v>
      </c>
      <c r="Q1568" s="14">
        <v>35000000000</v>
      </c>
    </row>
    <row r="1569" spans="1:17" x14ac:dyDescent="0.25">
      <c r="A1569" s="5" t="s">
        <v>3172</v>
      </c>
      <c r="B1569" s="1" t="s">
        <v>3173</v>
      </c>
      <c r="C1569" t="s">
        <v>3174</v>
      </c>
      <c r="D1569" s="26" t="s">
        <v>3175</v>
      </c>
      <c r="E1569" s="1" t="s">
        <v>25</v>
      </c>
      <c r="F1569" s="7">
        <v>49.82</v>
      </c>
      <c r="G1569" s="7">
        <v>2.92</v>
      </c>
      <c r="H1569" t="s">
        <v>331</v>
      </c>
      <c r="I1569" t="s">
        <v>1333</v>
      </c>
      <c r="J1569" s="15" t="s">
        <v>332</v>
      </c>
      <c r="K1569" t="s">
        <v>3201</v>
      </c>
      <c r="L1569" s="7">
        <v>0.4</v>
      </c>
      <c r="Q1569" s="14">
        <v>261000000000</v>
      </c>
    </row>
    <row r="1570" spans="1:17" x14ac:dyDescent="0.25">
      <c r="A1570" s="5" t="s">
        <v>3172</v>
      </c>
      <c r="B1570" s="1" t="s">
        <v>3173</v>
      </c>
      <c r="C1570" t="s">
        <v>3174</v>
      </c>
      <c r="D1570" s="26" t="s">
        <v>3175</v>
      </c>
      <c r="E1570" s="1" t="s">
        <v>25</v>
      </c>
      <c r="F1570" s="7">
        <v>49.82</v>
      </c>
      <c r="G1570" s="7">
        <v>2.92</v>
      </c>
      <c r="H1570" t="s">
        <v>331</v>
      </c>
      <c r="I1570" t="s">
        <v>1333</v>
      </c>
      <c r="J1570" s="15" t="s">
        <v>332</v>
      </c>
      <c r="K1570" t="s">
        <v>3202</v>
      </c>
      <c r="L1570" s="7">
        <v>1.04</v>
      </c>
      <c r="Q1570" s="14">
        <v>32000000000</v>
      </c>
    </row>
    <row r="1571" spans="1:17" x14ac:dyDescent="0.25">
      <c r="A1571" s="5" t="s">
        <v>3172</v>
      </c>
      <c r="B1571" s="1" t="s">
        <v>3173</v>
      </c>
      <c r="C1571" t="s">
        <v>3174</v>
      </c>
      <c r="D1571" s="26" t="s">
        <v>3175</v>
      </c>
      <c r="E1571" s="1" t="s">
        <v>25</v>
      </c>
      <c r="F1571" s="7">
        <v>49.82</v>
      </c>
      <c r="G1571" s="7">
        <v>2.92</v>
      </c>
      <c r="H1571" t="s">
        <v>331</v>
      </c>
      <c r="I1571" t="s">
        <v>1333</v>
      </c>
      <c r="J1571" s="15" t="s">
        <v>332</v>
      </c>
      <c r="K1571" t="s">
        <v>3203</v>
      </c>
      <c r="L1571" s="7">
        <v>1.02</v>
      </c>
      <c r="Q1571" s="14">
        <v>93000000000</v>
      </c>
    </row>
    <row r="1572" spans="1:17" x14ac:dyDescent="0.25">
      <c r="A1572" s="5" t="s">
        <v>3172</v>
      </c>
      <c r="B1572" s="1" t="s">
        <v>3173</v>
      </c>
      <c r="C1572" t="s">
        <v>3174</v>
      </c>
      <c r="D1572" s="26" t="s">
        <v>3175</v>
      </c>
      <c r="E1572" s="1" t="s">
        <v>25</v>
      </c>
      <c r="F1572" s="7">
        <v>49.82</v>
      </c>
      <c r="G1572" s="7">
        <v>2.92</v>
      </c>
      <c r="H1572" t="s">
        <v>331</v>
      </c>
      <c r="I1572" t="s">
        <v>1333</v>
      </c>
      <c r="J1572" s="15" t="s">
        <v>332</v>
      </c>
      <c r="K1572" t="s">
        <v>3204</v>
      </c>
      <c r="L1572" s="7">
        <v>0.98999999999999988</v>
      </c>
      <c r="Q1572" s="14">
        <v>20000000000</v>
      </c>
    </row>
    <row r="1573" spans="1:17" x14ac:dyDescent="0.25">
      <c r="A1573" s="5" t="s">
        <v>3172</v>
      </c>
      <c r="B1573" s="1" t="s">
        <v>3173</v>
      </c>
      <c r="C1573" t="s">
        <v>3174</v>
      </c>
      <c r="D1573" s="26" t="s">
        <v>3175</v>
      </c>
      <c r="E1573" s="1" t="s">
        <v>25</v>
      </c>
      <c r="F1573" s="7">
        <v>49.82</v>
      </c>
      <c r="G1573" s="7">
        <v>2.92</v>
      </c>
      <c r="H1573" t="s">
        <v>331</v>
      </c>
      <c r="I1573" t="s">
        <v>1333</v>
      </c>
      <c r="J1573" s="15" t="s">
        <v>332</v>
      </c>
      <c r="K1573" t="s">
        <v>3205</v>
      </c>
      <c r="L1573" s="7">
        <v>1.06</v>
      </c>
      <c r="Q1573" s="14">
        <v>81000000000</v>
      </c>
    </row>
    <row r="1574" spans="1:17" x14ac:dyDescent="0.25">
      <c r="A1574" s="5" t="s">
        <v>3172</v>
      </c>
      <c r="B1574" s="1" t="s">
        <v>3173</v>
      </c>
      <c r="C1574" t="s">
        <v>3174</v>
      </c>
      <c r="D1574" s="26" t="s">
        <v>3175</v>
      </c>
      <c r="E1574" s="1" t="s">
        <v>25</v>
      </c>
      <c r="F1574" s="7">
        <v>49.82</v>
      </c>
      <c r="G1574" s="7">
        <v>2.92</v>
      </c>
      <c r="H1574" t="s">
        <v>331</v>
      </c>
      <c r="I1574" t="s">
        <v>1333</v>
      </c>
      <c r="J1574" s="15" t="s">
        <v>332</v>
      </c>
      <c r="K1574" t="s">
        <v>3206</v>
      </c>
      <c r="L1574" s="7">
        <v>1.1299999999999999</v>
      </c>
      <c r="Q1574" s="14">
        <v>85000000000</v>
      </c>
    </row>
    <row r="1575" spans="1:17" x14ac:dyDescent="0.25">
      <c r="A1575" s="5" t="s">
        <v>3172</v>
      </c>
      <c r="B1575" s="1" t="s">
        <v>3173</v>
      </c>
      <c r="C1575" t="s">
        <v>3174</v>
      </c>
      <c r="D1575" s="26" t="s">
        <v>3175</v>
      </c>
      <c r="E1575" s="1" t="s">
        <v>25</v>
      </c>
      <c r="F1575" s="7">
        <v>49.82</v>
      </c>
      <c r="G1575" s="7">
        <v>2.92</v>
      </c>
      <c r="H1575" t="s">
        <v>331</v>
      </c>
      <c r="I1575" t="s">
        <v>1333</v>
      </c>
      <c r="J1575" s="15" t="s">
        <v>332</v>
      </c>
      <c r="K1575" t="s">
        <v>3207</v>
      </c>
      <c r="L1575" s="7">
        <v>0.95</v>
      </c>
      <c r="Q1575" s="14">
        <v>102000000000</v>
      </c>
    </row>
    <row r="1576" spans="1:17" x14ac:dyDescent="0.25">
      <c r="A1576" s="5" t="s">
        <v>3172</v>
      </c>
      <c r="B1576" s="1" t="s">
        <v>3173</v>
      </c>
      <c r="C1576" t="s">
        <v>3174</v>
      </c>
      <c r="D1576" s="26" t="s">
        <v>3175</v>
      </c>
      <c r="E1576" s="1" t="s">
        <v>25</v>
      </c>
      <c r="F1576" s="7">
        <v>49.82</v>
      </c>
      <c r="G1576" s="7">
        <v>2.92</v>
      </c>
      <c r="H1576" t="s">
        <v>331</v>
      </c>
      <c r="I1576" t="s">
        <v>1333</v>
      </c>
      <c r="J1576" s="15" t="s">
        <v>332</v>
      </c>
      <c r="K1576" t="s">
        <v>3208</v>
      </c>
      <c r="L1576" s="7">
        <v>0.86</v>
      </c>
      <c r="Q1576" s="14">
        <v>152000000000</v>
      </c>
    </row>
    <row r="1577" spans="1:17" x14ac:dyDescent="0.25">
      <c r="A1577" s="5" t="s">
        <v>3172</v>
      </c>
      <c r="B1577" s="1" t="s">
        <v>3173</v>
      </c>
      <c r="C1577" t="s">
        <v>3174</v>
      </c>
      <c r="D1577" s="26" t="s">
        <v>3175</v>
      </c>
      <c r="E1577" s="1" t="s">
        <v>25</v>
      </c>
      <c r="F1577" s="7">
        <v>49.82</v>
      </c>
      <c r="G1577" s="7">
        <v>2.92</v>
      </c>
      <c r="H1577" t="s">
        <v>331</v>
      </c>
      <c r="I1577" t="s">
        <v>1333</v>
      </c>
      <c r="J1577" s="15" t="s">
        <v>332</v>
      </c>
      <c r="K1577" t="s">
        <v>3209</v>
      </c>
      <c r="L1577" s="7">
        <v>0.6</v>
      </c>
      <c r="Q1577" s="14">
        <v>272000000000</v>
      </c>
    </row>
    <row r="1578" spans="1:17" x14ac:dyDescent="0.25">
      <c r="A1578" s="5" t="s">
        <v>3172</v>
      </c>
      <c r="B1578" s="1" t="s">
        <v>3173</v>
      </c>
      <c r="C1578" t="s">
        <v>3174</v>
      </c>
      <c r="D1578" s="26" t="s">
        <v>3175</v>
      </c>
      <c r="E1578" s="1" t="s">
        <v>25</v>
      </c>
      <c r="F1578" s="7">
        <v>49.82</v>
      </c>
      <c r="G1578" s="7">
        <v>2.92</v>
      </c>
      <c r="H1578" t="s">
        <v>331</v>
      </c>
      <c r="I1578" t="s">
        <v>1333</v>
      </c>
      <c r="J1578" s="15" t="s">
        <v>332</v>
      </c>
      <c r="K1578" t="s">
        <v>3210</v>
      </c>
      <c r="L1578" s="7">
        <v>0.95</v>
      </c>
      <c r="Q1578" s="14">
        <v>79000000000</v>
      </c>
    </row>
    <row r="1579" spans="1:17" x14ac:dyDescent="0.25">
      <c r="A1579" s="5" t="s">
        <v>3172</v>
      </c>
      <c r="B1579" s="1" t="s">
        <v>3173</v>
      </c>
      <c r="C1579" t="s">
        <v>3174</v>
      </c>
      <c r="D1579" s="26" t="s">
        <v>3175</v>
      </c>
      <c r="E1579" s="1" t="s">
        <v>25</v>
      </c>
      <c r="F1579" s="7">
        <v>49.82</v>
      </c>
      <c r="G1579" s="7">
        <v>2.92</v>
      </c>
      <c r="H1579" t="s">
        <v>331</v>
      </c>
      <c r="I1579" t="s">
        <v>1333</v>
      </c>
      <c r="J1579" s="15" t="s">
        <v>332</v>
      </c>
      <c r="K1579" t="s">
        <v>3211</v>
      </c>
      <c r="L1579" s="7">
        <v>1.07</v>
      </c>
      <c r="Q1579" s="14">
        <v>75000000000</v>
      </c>
    </row>
    <row r="1580" spans="1:17" x14ac:dyDescent="0.25">
      <c r="A1580" s="5" t="s">
        <v>3172</v>
      </c>
      <c r="B1580" s="1" t="s">
        <v>3173</v>
      </c>
      <c r="C1580" t="s">
        <v>3174</v>
      </c>
      <c r="D1580" s="26" t="s">
        <v>3175</v>
      </c>
      <c r="E1580" s="1" t="s">
        <v>25</v>
      </c>
      <c r="F1580" s="7">
        <v>49.82</v>
      </c>
      <c r="G1580" s="7">
        <v>2.92</v>
      </c>
      <c r="H1580" t="s">
        <v>331</v>
      </c>
      <c r="I1580" t="s">
        <v>1333</v>
      </c>
      <c r="J1580" s="15" t="s">
        <v>332</v>
      </c>
      <c r="K1580" t="s">
        <v>3212</v>
      </c>
      <c r="L1580" s="7">
        <v>0.93</v>
      </c>
      <c r="Q1580" s="14">
        <v>117000000000</v>
      </c>
    </row>
    <row r="1581" spans="1:17" x14ac:dyDescent="0.25">
      <c r="A1581" s="5" t="s">
        <v>3172</v>
      </c>
      <c r="B1581" s="1" t="s">
        <v>3173</v>
      </c>
      <c r="C1581" t="s">
        <v>3174</v>
      </c>
      <c r="D1581" s="26" t="s">
        <v>3175</v>
      </c>
      <c r="E1581" s="1" t="s">
        <v>25</v>
      </c>
      <c r="F1581" s="7">
        <v>49.82</v>
      </c>
      <c r="G1581" s="7">
        <v>2.92</v>
      </c>
      <c r="H1581" t="s">
        <v>331</v>
      </c>
      <c r="I1581" t="s">
        <v>1333</v>
      </c>
      <c r="J1581" s="15" t="s">
        <v>332</v>
      </c>
      <c r="K1581" t="s">
        <v>3213</v>
      </c>
      <c r="L1581" s="7">
        <v>0.61</v>
      </c>
      <c r="Q1581" s="14">
        <v>230000000000</v>
      </c>
    </row>
    <row r="1582" spans="1:17" x14ac:dyDescent="0.25">
      <c r="A1582" s="5" t="s">
        <v>3172</v>
      </c>
      <c r="B1582" s="1" t="s">
        <v>3173</v>
      </c>
      <c r="C1582" t="s">
        <v>3174</v>
      </c>
      <c r="D1582" s="26" t="s">
        <v>3175</v>
      </c>
      <c r="E1582" s="1" t="s">
        <v>25</v>
      </c>
      <c r="F1582" s="7">
        <v>49.82</v>
      </c>
      <c r="G1582" s="7">
        <v>2.92</v>
      </c>
      <c r="H1582" t="s">
        <v>331</v>
      </c>
      <c r="I1582" t="s">
        <v>1333</v>
      </c>
      <c r="J1582" s="15" t="s">
        <v>332</v>
      </c>
      <c r="K1582" t="s">
        <v>3214</v>
      </c>
      <c r="L1582" s="7">
        <v>1.27</v>
      </c>
      <c r="Q1582" s="14">
        <v>80000000000</v>
      </c>
    </row>
    <row r="1583" spans="1:17" x14ac:dyDescent="0.25">
      <c r="A1583" s="5" t="s">
        <v>3172</v>
      </c>
      <c r="B1583" s="1" t="s">
        <v>3173</v>
      </c>
      <c r="C1583" t="s">
        <v>3174</v>
      </c>
      <c r="D1583" s="26" t="s">
        <v>3175</v>
      </c>
      <c r="E1583" s="1" t="s">
        <v>25</v>
      </c>
      <c r="F1583" s="7">
        <v>49.82</v>
      </c>
      <c r="G1583" s="7">
        <v>2.92</v>
      </c>
      <c r="H1583" t="s">
        <v>331</v>
      </c>
      <c r="I1583" t="s">
        <v>1333</v>
      </c>
      <c r="J1583" s="15" t="s">
        <v>332</v>
      </c>
      <c r="K1583" t="s">
        <v>3215</v>
      </c>
      <c r="L1583" s="7">
        <v>0.97</v>
      </c>
      <c r="Q1583" s="14">
        <v>80000000000</v>
      </c>
    </row>
    <row r="1584" spans="1:17" x14ac:dyDescent="0.25">
      <c r="A1584" s="5" t="s">
        <v>3172</v>
      </c>
      <c r="B1584" s="1" t="s">
        <v>3173</v>
      </c>
      <c r="C1584" t="s">
        <v>3174</v>
      </c>
      <c r="D1584" s="26" t="s">
        <v>3175</v>
      </c>
      <c r="E1584" s="1" t="s">
        <v>25</v>
      </c>
      <c r="F1584" s="7">
        <v>49.82</v>
      </c>
      <c r="G1584" s="7">
        <v>2.92</v>
      </c>
      <c r="H1584" t="s">
        <v>331</v>
      </c>
      <c r="I1584" t="s">
        <v>1333</v>
      </c>
      <c r="J1584" s="15" t="s">
        <v>332</v>
      </c>
      <c r="K1584" t="s">
        <v>3216</v>
      </c>
      <c r="L1584" s="7">
        <v>0.88</v>
      </c>
      <c r="Q1584" s="14">
        <v>115000000000</v>
      </c>
    </row>
    <row r="1585" spans="1:21" x14ac:dyDescent="0.25">
      <c r="A1585" s="5" t="s">
        <v>3172</v>
      </c>
      <c r="B1585" s="1" t="s">
        <v>3173</v>
      </c>
      <c r="C1585" t="s">
        <v>3174</v>
      </c>
      <c r="D1585" s="26" t="s">
        <v>3175</v>
      </c>
      <c r="E1585" s="1" t="s">
        <v>25</v>
      </c>
      <c r="F1585" s="7">
        <v>49.82</v>
      </c>
      <c r="G1585" s="7">
        <v>2.92</v>
      </c>
      <c r="H1585" t="s">
        <v>331</v>
      </c>
      <c r="I1585" t="s">
        <v>1333</v>
      </c>
      <c r="J1585" s="15" t="s">
        <v>332</v>
      </c>
      <c r="K1585" t="s">
        <v>3217</v>
      </c>
      <c r="L1585" s="7">
        <v>1.06</v>
      </c>
      <c r="Q1585" s="14">
        <v>78000000000</v>
      </c>
    </row>
    <row r="1586" spans="1:21" x14ac:dyDescent="0.25">
      <c r="A1586" s="5" t="s">
        <v>3172</v>
      </c>
      <c r="B1586" s="1" t="s">
        <v>3173</v>
      </c>
      <c r="C1586" t="s">
        <v>3174</v>
      </c>
      <c r="D1586" s="26" t="s">
        <v>3175</v>
      </c>
      <c r="E1586" s="1" t="s">
        <v>25</v>
      </c>
      <c r="F1586" s="7">
        <v>49.82</v>
      </c>
      <c r="G1586" s="7">
        <v>2.92</v>
      </c>
      <c r="H1586" t="s">
        <v>331</v>
      </c>
      <c r="I1586" t="s">
        <v>1333</v>
      </c>
      <c r="J1586" s="15" t="s">
        <v>332</v>
      </c>
      <c r="K1586" t="s">
        <v>3218</v>
      </c>
      <c r="L1586" s="7">
        <v>0.17</v>
      </c>
      <c r="Q1586" s="14">
        <v>172000000000</v>
      </c>
    </row>
    <row r="1587" spans="1:21" x14ac:dyDescent="0.25">
      <c r="A1587" s="5" t="s">
        <v>3172</v>
      </c>
      <c r="B1587" s="1" t="s">
        <v>3173</v>
      </c>
      <c r="C1587" t="s">
        <v>3174</v>
      </c>
      <c r="D1587" s="26" t="s">
        <v>3175</v>
      </c>
      <c r="E1587" s="1" t="s">
        <v>25</v>
      </c>
      <c r="F1587" s="7">
        <v>49.82</v>
      </c>
      <c r="G1587" s="7">
        <v>2.92</v>
      </c>
      <c r="H1587" t="s">
        <v>331</v>
      </c>
      <c r="I1587" t="s">
        <v>1333</v>
      </c>
      <c r="J1587" s="15" t="s">
        <v>332</v>
      </c>
      <c r="K1587" t="s">
        <v>3219</v>
      </c>
      <c r="L1587" s="7">
        <v>0.38</v>
      </c>
      <c r="Q1587" s="14">
        <v>308000000000</v>
      </c>
    </row>
    <row r="1588" spans="1:21" x14ac:dyDescent="0.25">
      <c r="A1588" s="5" t="s">
        <v>3172</v>
      </c>
      <c r="B1588" s="1" t="s">
        <v>3173</v>
      </c>
      <c r="C1588" t="s">
        <v>3174</v>
      </c>
      <c r="D1588" s="26" t="s">
        <v>3175</v>
      </c>
      <c r="E1588" s="1" t="s">
        <v>25</v>
      </c>
      <c r="F1588" s="7">
        <v>49.82</v>
      </c>
      <c r="G1588" s="7">
        <v>2.92</v>
      </c>
      <c r="H1588" t="s">
        <v>331</v>
      </c>
      <c r="I1588" t="s">
        <v>1333</v>
      </c>
      <c r="J1588" s="15" t="s">
        <v>332</v>
      </c>
      <c r="K1588" t="s">
        <v>3220</v>
      </c>
      <c r="L1588" s="7">
        <v>0.38</v>
      </c>
      <c r="Q1588" s="14">
        <v>135000000000</v>
      </c>
    </row>
    <row r="1589" spans="1:21" x14ac:dyDescent="0.25">
      <c r="A1589" s="5" t="s">
        <v>3172</v>
      </c>
      <c r="B1589" s="1" t="s">
        <v>3173</v>
      </c>
      <c r="C1589" t="s">
        <v>3174</v>
      </c>
      <c r="D1589" s="26" t="s">
        <v>3175</v>
      </c>
      <c r="E1589" s="1" t="s">
        <v>25</v>
      </c>
      <c r="F1589" s="7">
        <v>49.82</v>
      </c>
      <c r="G1589" s="7">
        <v>2.92</v>
      </c>
      <c r="H1589" t="s">
        <v>331</v>
      </c>
      <c r="I1589" t="s">
        <v>1333</v>
      </c>
      <c r="J1589" s="15" t="s">
        <v>332</v>
      </c>
      <c r="K1589" t="s">
        <v>3221</v>
      </c>
      <c r="L1589" s="7">
        <v>1.34</v>
      </c>
      <c r="Q1589" s="14">
        <v>56000000000</v>
      </c>
    </row>
    <row r="1590" spans="1:21" x14ac:dyDescent="0.25">
      <c r="A1590" s="5" t="s">
        <v>3172</v>
      </c>
      <c r="B1590" s="1" t="s">
        <v>3173</v>
      </c>
      <c r="C1590" t="s">
        <v>3174</v>
      </c>
      <c r="D1590" s="26" t="s">
        <v>3175</v>
      </c>
      <c r="E1590" s="1" t="s">
        <v>25</v>
      </c>
      <c r="F1590" s="7">
        <v>49.82</v>
      </c>
      <c r="G1590" s="7">
        <v>2.92</v>
      </c>
      <c r="H1590" t="s">
        <v>331</v>
      </c>
      <c r="I1590" t="s">
        <v>1333</v>
      </c>
      <c r="J1590" s="15" t="s">
        <v>332</v>
      </c>
      <c r="K1590" t="s">
        <v>3222</v>
      </c>
      <c r="L1590" s="7">
        <v>0.93</v>
      </c>
      <c r="Q1590" s="14">
        <v>296000000000</v>
      </c>
    </row>
    <row r="1591" spans="1:21" x14ac:dyDescent="0.25">
      <c r="A1591" s="5" t="s">
        <v>3172</v>
      </c>
      <c r="B1591" s="1" t="s">
        <v>3173</v>
      </c>
      <c r="C1591" t="s">
        <v>3174</v>
      </c>
      <c r="D1591" s="26" t="s">
        <v>3175</v>
      </c>
      <c r="E1591" s="1" t="s">
        <v>25</v>
      </c>
      <c r="F1591" s="7">
        <v>49.82</v>
      </c>
      <c r="G1591" s="7">
        <v>2.92</v>
      </c>
      <c r="H1591" t="s">
        <v>331</v>
      </c>
      <c r="I1591" t="s">
        <v>1333</v>
      </c>
      <c r="J1591" s="15" t="s">
        <v>332</v>
      </c>
      <c r="K1591" t="s">
        <v>3223</v>
      </c>
      <c r="L1591" s="7">
        <v>0.68</v>
      </c>
      <c r="Q1591" s="14">
        <v>177000000000</v>
      </c>
    </row>
    <row r="1592" spans="1:21" x14ac:dyDescent="0.25">
      <c r="A1592" s="5" t="s">
        <v>3172</v>
      </c>
      <c r="B1592" s="1" t="s">
        <v>3173</v>
      </c>
      <c r="C1592" t="s">
        <v>3174</v>
      </c>
      <c r="D1592" s="26" t="s">
        <v>3175</v>
      </c>
      <c r="E1592" s="1" t="s">
        <v>25</v>
      </c>
      <c r="F1592" s="7">
        <v>49.82</v>
      </c>
      <c r="G1592" s="7">
        <v>2.92</v>
      </c>
      <c r="H1592" t="s">
        <v>331</v>
      </c>
      <c r="I1592" t="s">
        <v>1333</v>
      </c>
      <c r="J1592" s="15" t="s">
        <v>332</v>
      </c>
      <c r="K1592" t="s">
        <v>3224</v>
      </c>
      <c r="L1592" s="7">
        <v>0.83</v>
      </c>
      <c r="Q1592" s="14">
        <v>120000000000</v>
      </c>
    </row>
    <row r="1593" spans="1:21" s="16" customFormat="1" x14ac:dyDescent="0.25">
      <c r="A1593" s="18" t="s">
        <v>3172</v>
      </c>
      <c r="B1593" s="19" t="s">
        <v>3173</v>
      </c>
      <c r="C1593" s="16" t="s">
        <v>3174</v>
      </c>
      <c r="D1593" s="27" t="s">
        <v>3175</v>
      </c>
      <c r="E1593" s="19" t="s">
        <v>25</v>
      </c>
      <c r="F1593" s="17">
        <v>49.82</v>
      </c>
      <c r="G1593" s="17">
        <v>2.92</v>
      </c>
      <c r="H1593" s="16" t="s">
        <v>331</v>
      </c>
      <c r="I1593" s="16" t="s">
        <v>1333</v>
      </c>
      <c r="J1593" s="21" t="s">
        <v>332</v>
      </c>
      <c r="K1593" s="16" t="s">
        <v>3225</v>
      </c>
      <c r="L1593" s="17">
        <v>1.19</v>
      </c>
      <c r="M1593" s="17"/>
      <c r="N1593" s="22"/>
      <c r="O1593" s="23"/>
      <c r="P1593" s="31"/>
      <c r="Q1593" s="23">
        <v>100000000000</v>
      </c>
      <c r="R1593" s="22"/>
      <c r="S1593" s="17"/>
      <c r="T1593" s="17"/>
      <c r="U1593" s="50"/>
    </row>
    <row r="1594" spans="1:21" x14ac:dyDescent="0.25">
      <c r="A1594" s="5" t="s">
        <v>3226</v>
      </c>
      <c r="B1594" s="1" t="s">
        <v>3227</v>
      </c>
      <c r="C1594" t="s">
        <v>3106</v>
      </c>
      <c r="D1594" s="47" t="s">
        <v>503</v>
      </c>
      <c r="E1594" s="1" t="s">
        <v>25</v>
      </c>
      <c r="H1594" t="s">
        <v>331</v>
      </c>
      <c r="I1594" t="s">
        <v>1333</v>
      </c>
      <c r="J1594" s="15" t="s">
        <v>332</v>
      </c>
      <c r="K1594" t="s">
        <v>3228</v>
      </c>
      <c r="L1594" s="7">
        <v>20</v>
      </c>
      <c r="R1594" s="9">
        <v>0.85304307382914024</v>
      </c>
    </row>
    <row r="1595" spans="1:21" x14ac:dyDescent="0.25">
      <c r="A1595" s="5" t="s">
        <v>3226</v>
      </c>
      <c r="B1595" s="1" t="s">
        <v>3227</v>
      </c>
      <c r="C1595" t="s">
        <v>3106</v>
      </c>
      <c r="D1595" s="47" t="s">
        <v>503</v>
      </c>
      <c r="E1595" s="1" t="s">
        <v>25</v>
      </c>
      <c r="H1595" t="s">
        <v>331</v>
      </c>
      <c r="I1595" t="s">
        <v>1333</v>
      </c>
      <c r="J1595" s="15" t="s">
        <v>332</v>
      </c>
      <c r="K1595" t="s">
        <v>3229</v>
      </c>
      <c r="L1595" s="7">
        <v>7.0000000000000009</v>
      </c>
      <c r="R1595" s="9">
        <v>0.74434395230106376</v>
      </c>
    </row>
    <row r="1596" spans="1:21" s="16" customFormat="1" x14ac:dyDescent="0.25">
      <c r="A1596" s="18" t="s">
        <v>3226</v>
      </c>
      <c r="B1596" s="19" t="s">
        <v>3227</v>
      </c>
      <c r="C1596" s="16" t="s">
        <v>3106</v>
      </c>
      <c r="D1596" s="48" t="s">
        <v>503</v>
      </c>
      <c r="E1596" s="19" t="s">
        <v>25</v>
      </c>
      <c r="F1596" s="17"/>
      <c r="G1596" s="17"/>
      <c r="H1596" s="16" t="s">
        <v>331</v>
      </c>
      <c r="I1596" s="16" t="s">
        <v>1333</v>
      </c>
      <c r="J1596" s="21" t="s">
        <v>332</v>
      </c>
      <c r="K1596" s="16" t="s">
        <v>3230</v>
      </c>
      <c r="L1596" s="17">
        <v>1.6400000000000001</v>
      </c>
      <c r="M1596" s="17"/>
      <c r="N1596" s="22"/>
      <c r="O1596" s="23"/>
      <c r="P1596" s="31"/>
      <c r="Q1596" s="23"/>
      <c r="R1596" s="22">
        <v>0.86098965177288067</v>
      </c>
      <c r="S1596" s="17"/>
      <c r="T1596" s="17"/>
      <c r="U1596" s="50"/>
    </row>
    <row r="1597" spans="1:21" x14ac:dyDescent="0.25">
      <c r="A1597" s="5" t="s">
        <v>3231</v>
      </c>
      <c r="B1597" s="1" t="s">
        <v>3105</v>
      </c>
      <c r="C1597" t="s">
        <v>3106</v>
      </c>
      <c r="D1597" s="26" t="s">
        <v>3232</v>
      </c>
      <c r="E1597" s="1" t="s">
        <v>25</v>
      </c>
      <c r="H1597" t="s">
        <v>331</v>
      </c>
      <c r="I1597" t="s">
        <v>1333</v>
      </c>
      <c r="J1597" s="15" t="s">
        <v>332</v>
      </c>
      <c r="K1597" t="s">
        <v>3233</v>
      </c>
      <c r="L1597" s="7">
        <v>0.7</v>
      </c>
      <c r="Q1597" s="14">
        <v>7900000000</v>
      </c>
    </row>
    <row r="1598" spans="1:21" x14ac:dyDescent="0.25">
      <c r="A1598" s="5" t="s">
        <v>3231</v>
      </c>
      <c r="B1598" s="1" t="s">
        <v>3105</v>
      </c>
      <c r="C1598" t="s">
        <v>3106</v>
      </c>
      <c r="D1598" s="26" t="s">
        <v>3232</v>
      </c>
      <c r="E1598" s="1" t="s">
        <v>25</v>
      </c>
      <c r="H1598" t="s">
        <v>331</v>
      </c>
      <c r="I1598" t="s">
        <v>1333</v>
      </c>
      <c r="J1598" s="15" t="s">
        <v>332</v>
      </c>
      <c r="K1598" t="s">
        <v>3234</v>
      </c>
      <c r="L1598" s="7">
        <v>1.2</v>
      </c>
      <c r="Q1598" s="14">
        <v>6500000000</v>
      </c>
    </row>
    <row r="1599" spans="1:21" x14ac:dyDescent="0.25">
      <c r="A1599" s="5" t="s">
        <v>3231</v>
      </c>
      <c r="B1599" s="1" t="s">
        <v>3105</v>
      </c>
      <c r="C1599" t="s">
        <v>3106</v>
      </c>
      <c r="D1599" s="26" t="s">
        <v>3232</v>
      </c>
      <c r="E1599" s="1" t="s">
        <v>25</v>
      </c>
      <c r="H1599" t="s">
        <v>331</v>
      </c>
      <c r="I1599" t="s">
        <v>1333</v>
      </c>
      <c r="J1599" s="15" t="s">
        <v>332</v>
      </c>
      <c r="K1599" t="s">
        <v>3235</v>
      </c>
      <c r="L1599" s="7">
        <v>1.1000000000000001</v>
      </c>
      <c r="Q1599" s="14">
        <v>9900000000</v>
      </c>
    </row>
    <row r="1600" spans="1:21" x14ac:dyDescent="0.25">
      <c r="A1600" s="5" t="s">
        <v>3231</v>
      </c>
      <c r="B1600" s="1" t="s">
        <v>3105</v>
      </c>
      <c r="C1600" t="s">
        <v>3106</v>
      </c>
      <c r="D1600" s="26" t="s">
        <v>3232</v>
      </c>
      <c r="E1600" s="1" t="s">
        <v>25</v>
      </c>
      <c r="H1600" t="s">
        <v>331</v>
      </c>
      <c r="I1600" t="s">
        <v>1333</v>
      </c>
      <c r="J1600" s="15" t="s">
        <v>332</v>
      </c>
      <c r="K1600" t="s">
        <v>3236</v>
      </c>
      <c r="L1600" s="7">
        <v>0.4</v>
      </c>
      <c r="Q1600" s="14">
        <v>68900000000</v>
      </c>
    </row>
    <row r="1601" spans="1:17" x14ac:dyDescent="0.25">
      <c r="A1601" s="5" t="s">
        <v>3231</v>
      </c>
      <c r="B1601" s="1" t="s">
        <v>3105</v>
      </c>
      <c r="C1601" t="s">
        <v>3106</v>
      </c>
      <c r="D1601" s="26" t="s">
        <v>3232</v>
      </c>
      <c r="E1601" s="1" t="s">
        <v>25</v>
      </c>
      <c r="H1601" t="s">
        <v>331</v>
      </c>
      <c r="I1601" t="s">
        <v>1333</v>
      </c>
      <c r="J1601" s="15" t="s">
        <v>332</v>
      </c>
      <c r="K1601" t="s">
        <v>3237</v>
      </c>
      <c r="L1601" s="7">
        <v>0.90000000000000013</v>
      </c>
      <c r="Q1601" s="14">
        <v>53300000000</v>
      </c>
    </row>
    <row r="1602" spans="1:17" x14ac:dyDescent="0.25">
      <c r="A1602" s="5" t="s">
        <v>3231</v>
      </c>
      <c r="B1602" s="1" t="s">
        <v>3105</v>
      </c>
      <c r="C1602" t="s">
        <v>3106</v>
      </c>
      <c r="D1602" s="26" t="s">
        <v>3232</v>
      </c>
      <c r="E1602" s="1" t="s">
        <v>25</v>
      </c>
      <c r="H1602" t="s">
        <v>331</v>
      </c>
      <c r="I1602" t="s">
        <v>1333</v>
      </c>
      <c r="J1602" s="15" t="s">
        <v>332</v>
      </c>
      <c r="K1602" t="s">
        <v>3238</v>
      </c>
      <c r="L1602" s="7">
        <v>0.90000000000000013</v>
      </c>
      <c r="Q1602" s="14">
        <v>42300000000</v>
      </c>
    </row>
    <row r="1603" spans="1:17" x14ac:dyDescent="0.25">
      <c r="A1603" s="5" t="s">
        <v>3231</v>
      </c>
      <c r="B1603" s="1" t="s">
        <v>3105</v>
      </c>
      <c r="C1603" t="s">
        <v>3106</v>
      </c>
      <c r="D1603" s="26" t="s">
        <v>3232</v>
      </c>
      <c r="E1603" s="1" t="s">
        <v>25</v>
      </c>
      <c r="H1603" t="s">
        <v>331</v>
      </c>
      <c r="I1603" t="s">
        <v>1333</v>
      </c>
      <c r="J1603" s="15" t="s">
        <v>332</v>
      </c>
      <c r="K1603" t="s">
        <v>3239</v>
      </c>
      <c r="L1603" s="7">
        <v>0.5</v>
      </c>
      <c r="Q1603" s="14">
        <v>85000000000</v>
      </c>
    </row>
    <row r="1604" spans="1:17" x14ac:dyDescent="0.25">
      <c r="A1604" s="5" t="s">
        <v>3231</v>
      </c>
      <c r="B1604" s="1" t="s">
        <v>3105</v>
      </c>
      <c r="C1604" t="s">
        <v>3106</v>
      </c>
      <c r="D1604" s="26" t="s">
        <v>3232</v>
      </c>
      <c r="E1604" s="1" t="s">
        <v>25</v>
      </c>
      <c r="H1604" t="s">
        <v>331</v>
      </c>
      <c r="I1604" t="s">
        <v>1333</v>
      </c>
      <c r="J1604" s="15" t="s">
        <v>332</v>
      </c>
      <c r="K1604" t="s">
        <v>3240</v>
      </c>
      <c r="L1604" s="7">
        <v>0.7</v>
      </c>
      <c r="Q1604" s="14">
        <v>69700000000</v>
      </c>
    </row>
    <row r="1605" spans="1:17" x14ac:dyDescent="0.25">
      <c r="A1605" s="5" t="s">
        <v>3231</v>
      </c>
      <c r="B1605" s="1" t="s">
        <v>3105</v>
      </c>
      <c r="C1605" t="s">
        <v>3106</v>
      </c>
      <c r="D1605" s="26" t="s">
        <v>3232</v>
      </c>
      <c r="E1605" s="1" t="s">
        <v>25</v>
      </c>
      <c r="H1605" t="s">
        <v>331</v>
      </c>
      <c r="I1605" t="s">
        <v>1333</v>
      </c>
      <c r="J1605" s="15" t="s">
        <v>332</v>
      </c>
      <c r="K1605" t="s">
        <v>3241</v>
      </c>
      <c r="L1605" s="7">
        <v>0.2</v>
      </c>
      <c r="Q1605" s="14">
        <v>32299999999.999996</v>
      </c>
    </row>
    <row r="1606" spans="1:17" x14ac:dyDescent="0.25">
      <c r="A1606" s="5" t="s">
        <v>3231</v>
      </c>
      <c r="B1606" s="1" t="s">
        <v>3105</v>
      </c>
      <c r="C1606" t="s">
        <v>3106</v>
      </c>
      <c r="D1606" s="26" t="s">
        <v>3232</v>
      </c>
      <c r="E1606" s="1" t="s">
        <v>25</v>
      </c>
      <c r="H1606" t="s">
        <v>331</v>
      </c>
      <c r="I1606" t="s">
        <v>1333</v>
      </c>
      <c r="J1606" s="15" t="s">
        <v>332</v>
      </c>
      <c r="K1606" t="s">
        <v>3242</v>
      </c>
      <c r="L1606" s="7">
        <v>13.600000000000001</v>
      </c>
      <c r="Q1606" s="14">
        <v>6700000000</v>
      </c>
    </row>
    <row r="1607" spans="1:17" x14ac:dyDescent="0.25">
      <c r="A1607" s="5" t="s">
        <v>3231</v>
      </c>
      <c r="B1607" s="1" t="s">
        <v>3105</v>
      </c>
      <c r="C1607" t="s">
        <v>3106</v>
      </c>
      <c r="D1607" s="26" t="s">
        <v>3232</v>
      </c>
      <c r="E1607" s="1" t="s">
        <v>25</v>
      </c>
      <c r="H1607" t="s">
        <v>331</v>
      </c>
      <c r="I1607" t="s">
        <v>1333</v>
      </c>
      <c r="J1607" s="15" t="s">
        <v>332</v>
      </c>
      <c r="K1607" t="s">
        <v>3243</v>
      </c>
      <c r="L1607" s="7">
        <v>13.200000000000001</v>
      </c>
      <c r="Q1607" s="14">
        <v>12200000000</v>
      </c>
    </row>
    <row r="1608" spans="1:17" x14ac:dyDescent="0.25">
      <c r="A1608" s="5" t="s">
        <v>3231</v>
      </c>
      <c r="B1608" s="1" t="s">
        <v>3105</v>
      </c>
      <c r="C1608" t="s">
        <v>3106</v>
      </c>
      <c r="D1608" s="26" t="s">
        <v>3232</v>
      </c>
      <c r="E1608" s="1" t="s">
        <v>25</v>
      </c>
      <c r="H1608" t="s">
        <v>331</v>
      </c>
      <c r="I1608" t="s">
        <v>1333</v>
      </c>
      <c r="J1608" s="15" t="s">
        <v>332</v>
      </c>
      <c r="K1608" t="s">
        <v>3244</v>
      </c>
      <c r="L1608" s="7">
        <v>18.7</v>
      </c>
      <c r="Q1608" s="14">
        <v>2200000000</v>
      </c>
    </row>
    <row r="1609" spans="1:17" x14ac:dyDescent="0.25">
      <c r="A1609" s="5" t="s">
        <v>3231</v>
      </c>
      <c r="B1609" s="1" t="s">
        <v>3105</v>
      </c>
      <c r="C1609" t="s">
        <v>3106</v>
      </c>
      <c r="D1609" s="26" t="s">
        <v>3232</v>
      </c>
      <c r="E1609" s="1" t="s">
        <v>25</v>
      </c>
      <c r="H1609" t="s">
        <v>331</v>
      </c>
      <c r="I1609" t="s">
        <v>1333</v>
      </c>
      <c r="J1609" s="15" t="s">
        <v>332</v>
      </c>
      <c r="K1609" t="s">
        <v>3245</v>
      </c>
      <c r="L1609" s="7">
        <v>19.7</v>
      </c>
      <c r="Q1609" s="14">
        <v>1500000000</v>
      </c>
    </row>
    <row r="1610" spans="1:17" x14ac:dyDescent="0.25">
      <c r="A1610" s="5" t="s">
        <v>3231</v>
      </c>
      <c r="B1610" s="1" t="s">
        <v>3105</v>
      </c>
      <c r="C1610" t="s">
        <v>3106</v>
      </c>
      <c r="D1610" s="26" t="s">
        <v>3232</v>
      </c>
      <c r="E1610" s="1" t="s">
        <v>25</v>
      </c>
      <c r="H1610" t="s">
        <v>331</v>
      </c>
      <c r="I1610" t="s">
        <v>1333</v>
      </c>
      <c r="J1610" s="15" t="s">
        <v>332</v>
      </c>
      <c r="K1610" t="s">
        <v>3246</v>
      </c>
      <c r="L1610" s="7">
        <v>5.2</v>
      </c>
      <c r="Q1610" s="14">
        <v>12800000000</v>
      </c>
    </row>
    <row r="1611" spans="1:17" x14ac:dyDescent="0.25">
      <c r="A1611" s="5" t="s">
        <v>3231</v>
      </c>
      <c r="B1611" s="1" t="s">
        <v>3105</v>
      </c>
      <c r="C1611" t="s">
        <v>3106</v>
      </c>
      <c r="D1611" s="26" t="s">
        <v>3232</v>
      </c>
      <c r="E1611" s="1" t="s">
        <v>25</v>
      </c>
      <c r="H1611" t="s">
        <v>331</v>
      </c>
      <c r="I1611" t="s">
        <v>1333</v>
      </c>
      <c r="J1611" s="15" t="s">
        <v>332</v>
      </c>
      <c r="K1611" t="s">
        <v>3247</v>
      </c>
      <c r="L1611" s="7">
        <v>9.1</v>
      </c>
      <c r="Q1611" s="14">
        <v>5300000000</v>
      </c>
    </row>
    <row r="1612" spans="1:17" x14ac:dyDescent="0.25">
      <c r="A1612" s="5" t="s">
        <v>3231</v>
      </c>
      <c r="B1612" s="1" t="s">
        <v>3105</v>
      </c>
      <c r="C1612" t="s">
        <v>3106</v>
      </c>
      <c r="D1612" s="26" t="s">
        <v>3232</v>
      </c>
      <c r="E1612" s="1" t="s">
        <v>25</v>
      </c>
      <c r="H1612" t="s">
        <v>331</v>
      </c>
      <c r="I1612" t="s">
        <v>1333</v>
      </c>
      <c r="J1612" s="15" t="s">
        <v>332</v>
      </c>
      <c r="K1612" t="s">
        <v>3248</v>
      </c>
      <c r="L1612" s="7">
        <v>12.9</v>
      </c>
      <c r="Q1612" s="14">
        <v>7800000000</v>
      </c>
    </row>
    <row r="1613" spans="1:17" x14ac:dyDescent="0.25">
      <c r="A1613" s="5" t="s">
        <v>3231</v>
      </c>
      <c r="B1613" s="1" t="s">
        <v>3105</v>
      </c>
      <c r="C1613" t="s">
        <v>3106</v>
      </c>
      <c r="D1613" s="26" t="s">
        <v>3232</v>
      </c>
      <c r="E1613" s="1" t="s">
        <v>25</v>
      </c>
      <c r="H1613" t="s">
        <v>331</v>
      </c>
      <c r="I1613" t="s">
        <v>1333</v>
      </c>
      <c r="J1613" s="15" t="s">
        <v>332</v>
      </c>
      <c r="K1613" t="s">
        <v>3249</v>
      </c>
      <c r="L1613" s="7">
        <v>8.6999999999999993</v>
      </c>
      <c r="Q1613" s="14">
        <v>10900000000</v>
      </c>
    </row>
    <row r="1614" spans="1:17" x14ac:dyDescent="0.25">
      <c r="A1614" s="5" t="s">
        <v>3231</v>
      </c>
      <c r="B1614" s="1" t="s">
        <v>3105</v>
      </c>
      <c r="C1614" t="s">
        <v>3106</v>
      </c>
      <c r="D1614" s="26" t="s">
        <v>3232</v>
      </c>
      <c r="E1614" s="1" t="s">
        <v>25</v>
      </c>
      <c r="H1614" t="s">
        <v>331</v>
      </c>
      <c r="I1614" t="s">
        <v>1333</v>
      </c>
      <c r="J1614" s="15" t="s">
        <v>332</v>
      </c>
      <c r="K1614" t="s">
        <v>3250</v>
      </c>
      <c r="L1614" s="7">
        <v>7.1</v>
      </c>
      <c r="Q1614" s="14">
        <v>6500000000</v>
      </c>
    </row>
    <row r="1615" spans="1:17" x14ac:dyDescent="0.25">
      <c r="A1615" s="5" t="s">
        <v>3231</v>
      </c>
      <c r="B1615" s="1" t="s">
        <v>3105</v>
      </c>
      <c r="C1615" t="s">
        <v>3106</v>
      </c>
      <c r="D1615" s="26" t="s">
        <v>3232</v>
      </c>
      <c r="E1615" s="1" t="s">
        <v>25</v>
      </c>
      <c r="H1615" t="s">
        <v>331</v>
      </c>
      <c r="I1615" t="s">
        <v>1333</v>
      </c>
      <c r="J1615" s="15" t="s">
        <v>332</v>
      </c>
      <c r="K1615" t="s">
        <v>3251</v>
      </c>
      <c r="L1615" s="7">
        <v>15.6</v>
      </c>
      <c r="Q1615" s="14">
        <v>4099999999.9999995</v>
      </c>
    </row>
    <row r="1616" spans="1:17" x14ac:dyDescent="0.25">
      <c r="A1616" s="5" t="s">
        <v>3231</v>
      </c>
      <c r="B1616" s="1" t="s">
        <v>3105</v>
      </c>
      <c r="C1616" t="s">
        <v>3106</v>
      </c>
      <c r="D1616" s="26" t="s">
        <v>3232</v>
      </c>
      <c r="E1616" s="1" t="s">
        <v>25</v>
      </c>
      <c r="H1616" t="s">
        <v>331</v>
      </c>
      <c r="I1616" t="s">
        <v>1333</v>
      </c>
      <c r="J1616" s="15" t="s">
        <v>332</v>
      </c>
      <c r="K1616" t="s">
        <v>3252</v>
      </c>
      <c r="L1616" s="7">
        <v>12.8</v>
      </c>
      <c r="Q1616" s="14">
        <v>3300000000</v>
      </c>
    </row>
    <row r="1617" spans="1:21" x14ac:dyDescent="0.25">
      <c r="A1617" s="5" t="s">
        <v>3231</v>
      </c>
      <c r="B1617" s="1" t="s">
        <v>3105</v>
      </c>
      <c r="C1617" t="s">
        <v>3106</v>
      </c>
      <c r="D1617" s="26" t="s">
        <v>3232</v>
      </c>
      <c r="E1617" s="1" t="s">
        <v>25</v>
      </c>
      <c r="H1617" t="s">
        <v>331</v>
      </c>
      <c r="I1617" t="s">
        <v>1333</v>
      </c>
      <c r="J1617" s="15" t="s">
        <v>332</v>
      </c>
      <c r="K1617" t="s">
        <v>3253</v>
      </c>
      <c r="L1617" s="7">
        <v>9.8000000000000007</v>
      </c>
      <c r="Q1617" s="14">
        <v>4900000000</v>
      </c>
    </row>
    <row r="1618" spans="1:21" x14ac:dyDescent="0.25">
      <c r="A1618" s="5" t="s">
        <v>3231</v>
      </c>
      <c r="B1618" s="1" t="s">
        <v>3105</v>
      </c>
      <c r="C1618" t="s">
        <v>3106</v>
      </c>
      <c r="D1618" s="26" t="s">
        <v>3232</v>
      </c>
      <c r="E1618" s="1" t="s">
        <v>25</v>
      </c>
      <c r="H1618" t="s">
        <v>331</v>
      </c>
      <c r="I1618" t="s">
        <v>1333</v>
      </c>
      <c r="J1618" s="15" t="s">
        <v>332</v>
      </c>
      <c r="K1618" t="s">
        <v>3254</v>
      </c>
      <c r="L1618" s="7">
        <v>11.3</v>
      </c>
      <c r="Q1618" s="14">
        <v>4500000000</v>
      </c>
    </row>
    <row r="1619" spans="1:21" s="16" customFormat="1" x14ac:dyDescent="0.25">
      <c r="A1619" s="18" t="s">
        <v>3231</v>
      </c>
      <c r="B1619" s="19" t="s">
        <v>3105</v>
      </c>
      <c r="C1619" s="16" t="s">
        <v>3106</v>
      </c>
      <c r="D1619" s="27" t="s">
        <v>3232</v>
      </c>
      <c r="E1619" s="19" t="s">
        <v>25</v>
      </c>
      <c r="F1619" s="17"/>
      <c r="G1619" s="17"/>
      <c r="H1619" s="16" t="s">
        <v>331</v>
      </c>
      <c r="I1619" s="16" t="s">
        <v>1333</v>
      </c>
      <c r="J1619" s="21" t="s">
        <v>332</v>
      </c>
      <c r="K1619" s="16" t="s">
        <v>3255</v>
      </c>
      <c r="L1619" s="17">
        <v>20.100000000000001</v>
      </c>
      <c r="M1619" s="17"/>
      <c r="N1619" s="22"/>
      <c r="O1619" s="23"/>
      <c r="P1619" s="31"/>
      <c r="Q1619" s="23">
        <v>3700000000</v>
      </c>
      <c r="R1619" s="22"/>
      <c r="S1619" s="17"/>
      <c r="T1619" s="17"/>
      <c r="U1619" s="50"/>
    </row>
    <row r="1620" spans="1:21" x14ac:dyDescent="0.25">
      <c r="A1620" s="5" t="s">
        <v>3256</v>
      </c>
      <c r="B1620" s="1" t="s">
        <v>3257</v>
      </c>
      <c r="C1620" t="s">
        <v>3258</v>
      </c>
      <c r="D1620" s="26" t="s">
        <v>3259</v>
      </c>
      <c r="E1620" s="1" t="s">
        <v>1332</v>
      </c>
      <c r="F1620" s="7">
        <v>71.16</v>
      </c>
      <c r="G1620" s="7">
        <v>3.2</v>
      </c>
      <c r="H1620" t="s">
        <v>415</v>
      </c>
      <c r="I1620" t="s">
        <v>1333</v>
      </c>
      <c r="J1620" s="15" t="s">
        <v>1741</v>
      </c>
      <c r="K1620" t="s">
        <v>3260</v>
      </c>
      <c r="L1620" s="7">
        <v>82.7</v>
      </c>
      <c r="Q1620" s="14">
        <v>750000000000000</v>
      </c>
    </row>
    <row r="1621" spans="1:21" x14ac:dyDescent="0.25">
      <c r="A1621" s="5" t="s">
        <v>3256</v>
      </c>
      <c r="B1621" s="1" t="s">
        <v>3257</v>
      </c>
      <c r="C1621" t="s">
        <v>3258</v>
      </c>
      <c r="D1621" s="26" t="s">
        <v>3259</v>
      </c>
      <c r="E1621" s="1" t="s">
        <v>1332</v>
      </c>
      <c r="F1621" s="7">
        <v>71.16</v>
      </c>
      <c r="G1621" s="7">
        <v>3.2</v>
      </c>
      <c r="H1621" t="s">
        <v>415</v>
      </c>
      <c r="I1621" t="s">
        <v>1333</v>
      </c>
      <c r="J1621" s="15" t="s">
        <v>1741</v>
      </c>
      <c r="K1621" t="s">
        <v>3261</v>
      </c>
      <c r="L1621" s="7">
        <v>91</v>
      </c>
      <c r="Q1621" s="14">
        <v>1900000000000000</v>
      </c>
    </row>
    <row r="1622" spans="1:21" x14ac:dyDescent="0.25">
      <c r="A1622" s="5" t="s">
        <v>3256</v>
      </c>
      <c r="B1622" s="1" t="s">
        <v>3257</v>
      </c>
      <c r="C1622" t="s">
        <v>3258</v>
      </c>
      <c r="D1622" s="26" t="s">
        <v>3259</v>
      </c>
      <c r="E1622" s="1" t="s">
        <v>1332</v>
      </c>
      <c r="F1622" s="7">
        <v>71.16</v>
      </c>
      <c r="G1622" s="7">
        <v>3.2</v>
      </c>
      <c r="H1622" t="s">
        <v>415</v>
      </c>
      <c r="I1622" t="s">
        <v>1333</v>
      </c>
      <c r="J1622" s="15" t="s">
        <v>1741</v>
      </c>
      <c r="K1622" t="s">
        <v>3262</v>
      </c>
      <c r="L1622" s="7">
        <v>82</v>
      </c>
      <c r="Q1622" s="14">
        <v>1300000000000000</v>
      </c>
    </row>
    <row r="1623" spans="1:21" x14ac:dyDescent="0.25">
      <c r="A1623" s="5" t="s">
        <v>3256</v>
      </c>
      <c r="B1623" s="1" t="s">
        <v>3257</v>
      </c>
      <c r="C1623" t="s">
        <v>3258</v>
      </c>
      <c r="D1623" s="26" t="s">
        <v>3259</v>
      </c>
      <c r="E1623" s="1" t="s">
        <v>1332</v>
      </c>
      <c r="F1623" s="7">
        <v>71.16</v>
      </c>
      <c r="G1623" s="7">
        <v>3.2</v>
      </c>
      <c r="H1623" t="s">
        <v>415</v>
      </c>
      <c r="I1623" t="s">
        <v>1333</v>
      </c>
      <c r="J1623" s="15" t="s">
        <v>1741</v>
      </c>
      <c r="K1623" t="s">
        <v>3263</v>
      </c>
      <c r="L1623" s="7">
        <v>77.7</v>
      </c>
      <c r="Q1623" s="14">
        <v>820000000000000</v>
      </c>
    </row>
    <row r="1624" spans="1:21" x14ac:dyDescent="0.25">
      <c r="A1624" s="5" t="s">
        <v>3256</v>
      </c>
      <c r="B1624" s="1" t="s">
        <v>3257</v>
      </c>
      <c r="C1624" t="s">
        <v>3258</v>
      </c>
      <c r="D1624" s="26" t="s">
        <v>3259</v>
      </c>
      <c r="E1624" s="1" t="s">
        <v>1332</v>
      </c>
      <c r="F1624" s="7">
        <v>71.16</v>
      </c>
      <c r="G1624" s="7">
        <v>3.2</v>
      </c>
      <c r="H1624" t="s">
        <v>415</v>
      </c>
      <c r="I1624" t="s">
        <v>1333</v>
      </c>
      <c r="J1624" s="15" t="s">
        <v>1741</v>
      </c>
      <c r="K1624" t="s">
        <v>3264</v>
      </c>
      <c r="L1624" s="7">
        <v>72.7</v>
      </c>
      <c r="Q1624" s="14">
        <v>1100000000000000</v>
      </c>
    </row>
    <row r="1625" spans="1:21" x14ac:dyDescent="0.25">
      <c r="A1625" s="5" t="s">
        <v>3256</v>
      </c>
      <c r="B1625" s="1" t="s">
        <v>3257</v>
      </c>
      <c r="C1625" t="s">
        <v>3258</v>
      </c>
      <c r="D1625" s="26" t="s">
        <v>3259</v>
      </c>
      <c r="E1625" s="1" t="s">
        <v>1332</v>
      </c>
      <c r="F1625" s="7">
        <v>71.16</v>
      </c>
      <c r="G1625" s="7">
        <v>3.2</v>
      </c>
      <c r="H1625" t="s">
        <v>415</v>
      </c>
      <c r="I1625" t="s">
        <v>1333</v>
      </c>
      <c r="J1625" s="15" t="s">
        <v>1741</v>
      </c>
      <c r="K1625" t="s">
        <v>3265</v>
      </c>
      <c r="L1625" s="7">
        <v>67.400000000000006</v>
      </c>
      <c r="Q1625" s="14">
        <v>1500000000000000</v>
      </c>
    </row>
    <row r="1626" spans="1:21" x14ac:dyDescent="0.25">
      <c r="A1626" s="5" t="s">
        <v>3256</v>
      </c>
      <c r="B1626" s="1" t="s">
        <v>3257</v>
      </c>
      <c r="C1626" t="s">
        <v>3258</v>
      </c>
      <c r="D1626" s="26" t="s">
        <v>3259</v>
      </c>
      <c r="E1626" s="1" t="s">
        <v>1332</v>
      </c>
      <c r="F1626" s="7">
        <v>71.16</v>
      </c>
      <c r="G1626" s="7">
        <v>3.2</v>
      </c>
      <c r="H1626" t="s">
        <v>415</v>
      </c>
      <c r="I1626" t="s">
        <v>1333</v>
      </c>
      <c r="J1626" s="15" t="s">
        <v>1741</v>
      </c>
      <c r="K1626" t="s">
        <v>3266</v>
      </c>
      <c r="L1626" s="7">
        <v>83.1</v>
      </c>
      <c r="Q1626" s="14">
        <v>1900000000000000</v>
      </c>
    </row>
    <row r="1627" spans="1:21" x14ac:dyDescent="0.25">
      <c r="A1627" s="5" t="s">
        <v>3256</v>
      </c>
      <c r="B1627" s="1" t="s">
        <v>3267</v>
      </c>
      <c r="C1627" t="s">
        <v>3258</v>
      </c>
      <c r="D1627" s="26" t="s">
        <v>3259</v>
      </c>
      <c r="E1627" s="1" t="s">
        <v>1332</v>
      </c>
      <c r="F1627" s="7">
        <v>74.14</v>
      </c>
      <c r="G1627" s="7">
        <v>2.33</v>
      </c>
      <c r="H1627" t="s">
        <v>415</v>
      </c>
      <c r="I1627" t="s">
        <v>1333</v>
      </c>
      <c r="J1627" s="15" t="s">
        <v>1741</v>
      </c>
      <c r="K1627" t="s">
        <v>3268</v>
      </c>
      <c r="L1627" s="7">
        <v>85.8</v>
      </c>
      <c r="Q1627" s="14">
        <v>490000000000000</v>
      </c>
    </row>
    <row r="1628" spans="1:21" x14ac:dyDescent="0.25">
      <c r="A1628" s="5" t="s">
        <v>3256</v>
      </c>
      <c r="B1628" s="1" t="s">
        <v>3267</v>
      </c>
      <c r="C1628" t="s">
        <v>3258</v>
      </c>
      <c r="D1628" s="26" t="s">
        <v>3259</v>
      </c>
      <c r="E1628" s="1" t="s">
        <v>1332</v>
      </c>
      <c r="F1628" s="7">
        <v>74.14</v>
      </c>
      <c r="G1628" s="7">
        <v>2.33</v>
      </c>
      <c r="H1628" t="s">
        <v>415</v>
      </c>
      <c r="I1628" t="s">
        <v>1333</v>
      </c>
      <c r="J1628" s="15" t="s">
        <v>1741</v>
      </c>
      <c r="K1628" t="s">
        <v>3269</v>
      </c>
      <c r="L1628" s="7">
        <v>82.2</v>
      </c>
      <c r="Q1628" s="14">
        <v>930000000000000</v>
      </c>
    </row>
    <row r="1629" spans="1:21" x14ac:dyDescent="0.25">
      <c r="A1629" s="5" t="s">
        <v>3256</v>
      </c>
      <c r="B1629" s="1" t="s">
        <v>3267</v>
      </c>
      <c r="C1629" t="s">
        <v>3258</v>
      </c>
      <c r="D1629" s="26" t="s">
        <v>3259</v>
      </c>
      <c r="E1629" s="1" t="s">
        <v>1332</v>
      </c>
      <c r="F1629" s="7">
        <v>74.14</v>
      </c>
      <c r="G1629" s="7">
        <v>2.33</v>
      </c>
      <c r="H1629" t="s">
        <v>415</v>
      </c>
      <c r="I1629" t="s">
        <v>1333</v>
      </c>
      <c r="J1629" s="15" t="s">
        <v>1741</v>
      </c>
      <c r="K1629" t="s">
        <v>3270</v>
      </c>
      <c r="L1629" s="7">
        <v>73.400000000000006</v>
      </c>
      <c r="Q1629" s="14">
        <v>600000000000000</v>
      </c>
    </row>
    <row r="1630" spans="1:21" x14ac:dyDescent="0.25">
      <c r="A1630" s="5" t="s">
        <v>3256</v>
      </c>
      <c r="B1630" s="1" t="s">
        <v>1737</v>
      </c>
      <c r="C1630" t="s">
        <v>3271</v>
      </c>
      <c r="D1630" s="26" t="s">
        <v>3259</v>
      </c>
      <c r="E1630" s="1" t="s">
        <v>1332</v>
      </c>
      <c r="F1630" s="7">
        <v>72.05</v>
      </c>
      <c r="G1630" s="7">
        <v>3.31</v>
      </c>
      <c r="H1630" t="s">
        <v>1833</v>
      </c>
      <c r="I1630" t="s">
        <v>1333</v>
      </c>
      <c r="J1630" s="15" t="s">
        <v>1741</v>
      </c>
      <c r="K1630" t="s">
        <v>3272</v>
      </c>
      <c r="L1630" s="7">
        <v>88.8</v>
      </c>
      <c r="Q1630" s="14">
        <v>980000000000000</v>
      </c>
    </row>
    <row r="1631" spans="1:21" x14ac:dyDescent="0.25">
      <c r="A1631" s="5" t="s">
        <v>3256</v>
      </c>
      <c r="B1631" s="1" t="s">
        <v>1737</v>
      </c>
      <c r="C1631" t="s">
        <v>3271</v>
      </c>
      <c r="D1631" s="26" t="s">
        <v>3259</v>
      </c>
      <c r="E1631" s="1" t="s">
        <v>1332</v>
      </c>
      <c r="F1631" s="7">
        <v>72.05</v>
      </c>
      <c r="G1631" s="7">
        <v>3.31</v>
      </c>
      <c r="H1631" t="s">
        <v>1833</v>
      </c>
      <c r="I1631" t="s">
        <v>1333</v>
      </c>
      <c r="J1631" s="15" t="s">
        <v>1741</v>
      </c>
      <c r="K1631" t="s">
        <v>3273</v>
      </c>
      <c r="L1631" s="7">
        <v>76.900000000000006</v>
      </c>
      <c r="Q1631" s="14">
        <v>660000000000000</v>
      </c>
    </row>
    <row r="1632" spans="1:21" s="16" customFormat="1" x14ac:dyDescent="0.25">
      <c r="A1632" s="18" t="s">
        <v>3256</v>
      </c>
      <c r="B1632" s="19" t="s">
        <v>1737</v>
      </c>
      <c r="C1632" s="16" t="s">
        <v>3271</v>
      </c>
      <c r="D1632" s="27" t="s">
        <v>3259</v>
      </c>
      <c r="E1632" s="19" t="s">
        <v>1332</v>
      </c>
      <c r="F1632" s="17">
        <v>72.05</v>
      </c>
      <c r="G1632" s="17">
        <v>3.31</v>
      </c>
      <c r="H1632" s="16" t="s">
        <v>1833</v>
      </c>
      <c r="I1632" s="16" t="s">
        <v>1333</v>
      </c>
      <c r="J1632" s="21" t="s">
        <v>1741</v>
      </c>
      <c r="K1632" s="16" t="s">
        <v>3274</v>
      </c>
      <c r="L1632" s="17">
        <v>72.099999999999994</v>
      </c>
      <c r="M1632" s="17"/>
      <c r="N1632" s="22"/>
      <c r="O1632" s="23"/>
      <c r="P1632" s="31"/>
      <c r="Q1632" s="23">
        <v>1300000000000000</v>
      </c>
      <c r="R1632" s="22"/>
      <c r="S1632" s="17"/>
      <c r="T1632" s="17"/>
      <c r="U1632" s="50"/>
    </row>
    <row r="1633" spans="1:17" x14ac:dyDescent="0.25">
      <c r="A1633" s="5" t="s">
        <v>3275</v>
      </c>
      <c r="B1633" s="1" t="s">
        <v>3276</v>
      </c>
      <c r="C1633" t="s">
        <v>3277</v>
      </c>
      <c r="D1633" s="26" t="s">
        <v>3278</v>
      </c>
      <c r="E1633" s="1" t="s">
        <v>933</v>
      </c>
      <c r="F1633" s="7">
        <v>68.239999999999995</v>
      </c>
      <c r="G1633" s="7">
        <v>4.008</v>
      </c>
      <c r="H1633" t="s">
        <v>415</v>
      </c>
      <c r="I1633" t="s">
        <v>27</v>
      </c>
      <c r="J1633" s="15" t="s">
        <v>28</v>
      </c>
      <c r="K1633" t="s">
        <v>3279</v>
      </c>
      <c r="L1633" s="7">
        <v>82.6</v>
      </c>
      <c r="Q1633" s="14">
        <v>8900000000000000</v>
      </c>
    </row>
    <row r="1634" spans="1:17" x14ac:dyDescent="0.25">
      <c r="A1634" s="5" t="s">
        <v>3275</v>
      </c>
      <c r="B1634" s="1" t="s">
        <v>3276</v>
      </c>
      <c r="C1634" t="s">
        <v>3277</v>
      </c>
      <c r="D1634" s="26" t="s">
        <v>3278</v>
      </c>
      <c r="E1634" s="1" t="s">
        <v>933</v>
      </c>
      <c r="F1634" s="7">
        <v>68.239999999999995</v>
      </c>
      <c r="G1634" s="7">
        <v>4.008</v>
      </c>
      <c r="H1634" t="s">
        <v>415</v>
      </c>
      <c r="I1634" t="s">
        <v>27</v>
      </c>
      <c r="J1634" s="15" t="s">
        <v>28</v>
      </c>
      <c r="K1634" t="s">
        <v>3280</v>
      </c>
      <c r="L1634" s="7">
        <v>80.8</v>
      </c>
      <c r="Q1634" s="14">
        <v>7900000000000000</v>
      </c>
    </row>
    <row r="1635" spans="1:17" x14ac:dyDescent="0.25">
      <c r="A1635" s="5" t="s">
        <v>3275</v>
      </c>
      <c r="B1635" s="1" t="s">
        <v>3276</v>
      </c>
      <c r="C1635" t="s">
        <v>3281</v>
      </c>
      <c r="D1635" s="26" t="s">
        <v>3278</v>
      </c>
      <c r="E1635" s="1" t="s">
        <v>933</v>
      </c>
      <c r="F1635" s="7">
        <v>68</v>
      </c>
      <c r="G1635" s="7">
        <v>4.516</v>
      </c>
      <c r="H1635" t="s">
        <v>415</v>
      </c>
      <c r="I1635" t="s">
        <v>27</v>
      </c>
      <c r="J1635" s="15" t="s">
        <v>28</v>
      </c>
      <c r="K1635" t="s">
        <v>3282</v>
      </c>
      <c r="L1635" s="7">
        <v>61.6</v>
      </c>
      <c r="Q1635" s="14">
        <v>5800000000000000</v>
      </c>
    </row>
    <row r="1636" spans="1:17" x14ac:dyDescent="0.25">
      <c r="A1636" s="5" t="s">
        <v>3275</v>
      </c>
      <c r="B1636" s="1" t="s">
        <v>3276</v>
      </c>
      <c r="C1636" t="s">
        <v>3281</v>
      </c>
      <c r="D1636" s="26" t="s">
        <v>3278</v>
      </c>
      <c r="E1636" s="1" t="s">
        <v>933</v>
      </c>
      <c r="F1636" s="7">
        <v>68</v>
      </c>
      <c r="G1636" s="7">
        <v>4.516</v>
      </c>
      <c r="H1636" t="s">
        <v>415</v>
      </c>
      <c r="I1636" t="s">
        <v>27</v>
      </c>
      <c r="J1636" s="15" t="s">
        <v>28</v>
      </c>
      <c r="K1636" t="s">
        <v>3283</v>
      </c>
      <c r="L1636" s="7">
        <v>55.7</v>
      </c>
      <c r="Q1636" s="14">
        <v>2300000000000000</v>
      </c>
    </row>
    <row r="1637" spans="1:17" x14ac:dyDescent="0.25">
      <c r="A1637" s="5" t="s">
        <v>3275</v>
      </c>
      <c r="B1637" s="1" t="s">
        <v>3276</v>
      </c>
      <c r="C1637" t="s">
        <v>3281</v>
      </c>
      <c r="D1637" s="26" t="s">
        <v>3278</v>
      </c>
      <c r="E1637" s="1" t="s">
        <v>933</v>
      </c>
      <c r="F1637" s="7">
        <v>68</v>
      </c>
      <c r="G1637" s="7">
        <v>4.516</v>
      </c>
      <c r="H1637" t="s">
        <v>415</v>
      </c>
      <c r="I1637" t="s">
        <v>27</v>
      </c>
      <c r="J1637" s="15" t="s">
        <v>28</v>
      </c>
      <c r="K1637" t="s">
        <v>3284</v>
      </c>
      <c r="L1637" s="7">
        <v>42.8</v>
      </c>
      <c r="Q1637" s="14">
        <v>3200000000000000</v>
      </c>
    </row>
    <row r="1638" spans="1:17" x14ac:dyDescent="0.25">
      <c r="A1638" s="5" t="s">
        <v>3275</v>
      </c>
      <c r="B1638" s="1" t="s">
        <v>3276</v>
      </c>
      <c r="C1638" t="s">
        <v>3281</v>
      </c>
      <c r="D1638" s="26" t="s">
        <v>3278</v>
      </c>
      <c r="E1638" s="1" t="s">
        <v>933</v>
      </c>
      <c r="F1638" s="7">
        <v>68</v>
      </c>
      <c r="G1638" s="7">
        <v>4.516</v>
      </c>
      <c r="H1638" t="s">
        <v>415</v>
      </c>
      <c r="I1638" t="s">
        <v>27</v>
      </c>
      <c r="J1638" s="15" t="s">
        <v>28</v>
      </c>
      <c r="K1638" t="s">
        <v>3285</v>
      </c>
      <c r="L1638" s="7">
        <v>34.700000000000003</v>
      </c>
      <c r="Q1638" s="14">
        <v>980000000000000</v>
      </c>
    </row>
    <row r="1639" spans="1:17" x14ac:dyDescent="0.25">
      <c r="A1639" s="5" t="s">
        <v>3275</v>
      </c>
      <c r="B1639" s="1" t="s">
        <v>3276</v>
      </c>
      <c r="C1639" t="s">
        <v>3281</v>
      </c>
      <c r="D1639" s="26" t="s">
        <v>3278</v>
      </c>
      <c r="E1639" s="1" t="s">
        <v>933</v>
      </c>
      <c r="F1639" s="7">
        <v>68</v>
      </c>
      <c r="G1639" s="7">
        <v>4.516</v>
      </c>
      <c r="H1639" t="s">
        <v>415</v>
      </c>
      <c r="I1639" t="s">
        <v>27</v>
      </c>
      <c r="J1639" s="15" t="s">
        <v>28</v>
      </c>
      <c r="K1639" t="s">
        <v>3286</v>
      </c>
      <c r="L1639" s="7">
        <v>87.2</v>
      </c>
      <c r="Q1639" s="14">
        <v>4200000000000000</v>
      </c>
    </row>
    <row r="1640" spans="1:17" x14ac:dyDescent="0.25">
      <c r="A1640" s="5" t="s">
        <v>3275</v>
      </c>
      <c r="B1640" s="1" t="s">
        <v>3276</v>
      </c>
      <c r="C1640" t="s">
        <v>3281</v>
      </c>
      <c r="D1640" s="26" t="s">
        <v>3278</v>
      </c>
      <c r="E1640" s="1" t="s">
        <v>933</v>
      </c>
      <c r="F1640" s="7">
        <v>68</v>
      </c>
      <c r="G1640" s="7">
        <v>4.516</v>
      </c>
      <c r="H1640" t="s">
        <v>415</v>
      </c>
      <c r="I1640" t="s">
        <v>27</v>
      </c>
      <c r="J1640" s="15" t="s">
        <v>28</v>
      </c>
      <c r="K1640" t="s">
        <v>3287</v>
      </c>
      <c r="L1640" s="7">
        <v>81.900000000000006</v>
      </c>
      <c r="Q1640" s="14">
        <v>4200000000000000</v>
      </c>
    </row>
    <row r="1641" spans="1:17" x14ac:dyDescent="0.25">
      <c r="A1641" s="5" t="s">
        <v>3275</v>
      </c>
      <c r="B1641" s="1" t="s">
        <v>3276</v>
      </c>
      <c r="C1641" t="s">
        <v>3281</v>
      </c>
      <c r="D1641" s="26" t="s">
        <v>3278</v>
      </c>
      <c r="E1641" s="1" t="s">
        <v>933</v>
      </c>
      <c r="F1641" s="7">
        <v>68</v>
      </c>
      <c r="G1641" s="7">
        <v>4.516</v>
      </c>
      <c r="H1641" t="s">
        <v>415</v>
      </c>
      <c r="I1641" t="s">
        <v>27</v>
      </c>
      <c r="J1641" s="15" t="s">
        <v>28</v>
      </c>
      <c r="K1641" t="s">
        <v>3288</v>
      </c>
      <c r="L1641" s="7">
        <v>77.3</v>
      </c>
      <c r="Q1641" s="14">
        <v>7900000000000000</v>
      </c>
    </row>
    <row r="1642" spans="1:17" x14ac:dyDescent="0.25">
      <c r="A1642" s="5" t="s">
        <v>3275</v>
      </c>
      <c r="B1642" s="1" t="s">
        <v>3276</v>
      </c>
      <c r="C1642" t="s">
        <v>3281</v>
      </c>
      <c r="D1642" s="26" t="s">
        <v>3278</v>
      </c>
      <c r="E1642" s="1" t="s">
        <v>933</v>
      </c>
      <c r="F1642" s="7">
        <v>68</v>
      </c>
      <c r="G1642" s="7">
        <v>4.516</v>
      </c>
      <c r="H1642" t="s">
        <v>415</v>
      </c>
      <c r="I1642" t="s">
        <v>27</v>
      </c>
      <c r="J1642" s="15" t="s">
        <v>28</v>
      </c>
      <c r="K1642" t="s">
        <v>3289</v>
      </c>
      <c r="L1642" s="7">
        <v>85.6</v>
      </c>
      <c r="Q1642" s="14">
        <v>2600000000000000</v>
      </c>
    </row>
    <row r="1643" spans="1:17" x14ac:dyDescent="0.25">
      <c r="A1643" s="5" t="s">
        <v>3275</v>
      </c>
      <c r="B1643" s="1" t="s">
        <v>3276</v>
      </c>
      <c r="C1643" t="s">
        <v>3281</v>
      </c>
      <c r="D1643" s="26" t="s">
        <v>3278</v>
      </c>
      <c r="E1643" s="1" t="s">
        <v>933</v>
      </c>
      <c r="F1643" s="7">
        <v>68</v>
      </c>
      <c r="G1643" s="7">
        <v>4.516</v>
      </c>
      <c r="H1643" t="s">
        <v>415</v>
      </c>
      <c r="I1643" t="s">
        <v>27</v>
      </c>
      <c r="J1643" s="15" t="s">
        <v>28</v>
      </c>
      <c r="K1643" t="s">
        <v>3290</v>
      </c>
      <c r="L1643" s="7">
        <v>79.599999999999994</v>
      </c>
      <c r="Q1643" s="14">
        <v>5600000000000000</v>
      </c>
    </row>
    <row r="1644" spans="1:17" x14ac:dyDescent="0.25">
      <c r="A1644" s="5" t="s">
        <v>3275</v>
      </c>
      <c r="B1644" s="1" t="s">
        <v>3276</v>
      </c>
      <c r="C1644" t="s">
        <v>3281</v>
      </c>
      <c r="D1644" s="26" t="s">
        <v>3278</v>
      </c>
      <c r="E1644" s="1" t="s">
        <v>933</v>
      </c>
      <c r="F1644" s="7">
        <v>68</v>
      </c>
      <c r="G1644" s="7">
        <v>4.516</v>
      </c>
      <c r="H1644" t="s">
        <v>415</v>
      </c>
      <c r="I1644" t="s">
        <v>27</v>
      </c>
      <c r="J1644" s="15" t="s">
        <v>28</v>
      </c>
      <c r="K1644" t="s">
        <v>3291</v>
      </c>
      <c r="L1644" s="7">
        <v>69.599999999999994</v>
      </c>
      <c r="Q1644" s="14">
        <v>2700000000000000</v>
      </c>
    </row>
    <row r="1645" spans="1:17" x14ac:dyDescent="0.25">
      <c r="A1645" s="5" t="s">
        <v>3275</v>
      </c>
      <c r="B1645" s="1" t="s">
        <v>3276</v>
      </c>
      <c r="C1645" t="s">
        <v>3281</v>
      </c>
      <c r="D1645" s="26" t="s">
        <v>3278</v>
      </c>
      <c r="E1645" s="1" t="s">
        <v>933</v>
      </c>
      <c r="F1645" s="7">
        <v>68</v>
      </c>
      <c r="G1645" s="7">
        <v>4.516</v>
      </c>
      <c r="H1645" t="s">
        <v>415</v>
      </c>
      <c r="I1645" t="s">
        <v>27</v>
      </c>
      <c r="J1645" s="15" t="s">
        <v>28</v>
      </c>
      <c r="K1645" t="s">
        <v>3292</v>
      </c>
      <c r="L1645" s="7">
        <v>88.6</v>
      </c>
      <c r="Q1645" s="14">
        <v>4099999999999999.5</v>
      </c>
    </row>
    <row r="1646" spans="1:17" x14ac:dyDescent="0.25">
      <c r="A1646" s="5" t="s">
        <v>3275</v>
      </c>
      <c r="B1646" s="1" t="s">
        <v>3276</v>
      </c>
      <c r="C1646" t="s">
        <v>3281</v>
      </c>
      <c r="D1646" s="26" t="s">
        <v>3278</v>
      </c>
      <c r="E1646" s="1" t="s">
        <v>933</v>
      </c>
      <c r="F1646" s="7">
        <v>68</v>
      </c>
      <c r="G1646" s="7">
        <v>4.516</v>
      </c>
      <c r="H1646" t="s">
        <v>415</v>
      </c>
      <c r="I1646" t="s">
        <v>27</v>
      </c>
      <c r="J1646" s="15" t="s">
        <v>28</v>
      </c>
      <c r="K1646" t="s">
        <v>3293</v>
      </c>
      <c r="L1646" s="7">
        <v>80.8</v>
      </c>
      <c r="Q1646" s="14">
        <v>7700000000000000</v>
      </c>
    </row>
    <row r="1647" spans="1:17" x14ac:dyDescent="0.25">
      <c r="A1647" s="5" t="s">
        <v>3275</v>
      </c>
      <c r="B1647" s="1" t="s">
        <v>3276</v>
      </c>
      <c r="C1647" t="s">
        <v>3281</v>
      </c>
      <c r="D1647" s="26" t="s">
        <v>3278</v>
      </c>
      <c r="E1647" s="1" t="s">
        <v>933</v>
      </c>
      <c r="F1647" s="7">
        <v>68</v>
      </c>
      <c r="G1647" s="7">
        <v>4.516</v>
      </c>
      <c r="H1647" t="s">
        <v>415</v>
      </c>
      <c r="I1647" t="s">
        <v>27</v>
      </c>
      <c r="J1647" s="15" t="s">
        <v>28</v>
      </c>
      <c r="K1647" t="s">
        <v>3294</v>
      </c>
      <c r="L1647" s="7">
        <v>75.2</v>
      </c>
      <c r="Q1647" s="14">
        <v>1.1E+16</v>
      </c>
    </row>
    <row r="1648" spans="1:17" x14ac:dyDescent="0.25">
      <c r="A1648" s="5" t="s">
        <v>3275</v>
      </c>
      <c r="B1648" s="1" t="s">
        <v>3276</v>
      </c>
      <c r="C1648" t="s">
        <v>3295</v>
      </c>
      <c r="D1648" s="26" t="s">
        <v>3278</v>
      </c>
      <c r="E1648" s="1" t="s">
        <v>933</v>
      </c>
      <c r="F1648" s="7">
        <v>67.98</v>
      </c>
      <c r="G1648" s="7">
        <v>4.367</v>
      </c>
      <c r="H1648" t="s">
        <v>415</v>
      </c>
      <c r="I1648" t="s">
        <v>27</v>
      </c>
      <c r="J1648" s="15" t="s">
        <v>28</v>
      </c>
      <c r="K1648" t="s">
        <v>3296</v>
      </c>
      <c r="L1648" s="7">
        <v>80.3</v>
      </c>
      <c r="Q1648" s="14">
        <v>7300000000000000</v>
      </c>
    </row>
    <row r="1649" spans="1:21" x14ac:dyDescent="0.25">
      <c r="A1649" s="5" t="s">
        <v>3275</v>
      </c>
      <c r="B1649" s="1" t="s">
        <v>3276</v>
      </c>
      <c r="C1649" t="s">
        <v>3295</v>
      </c>
      <c r="D1649" s="26" t="s">
        <v>3278</v>
      </c>
      <c r="E1649" s="1" t="s">
        <v>933</v>
      </c>
      <c r="F1649" s="7">
        <v>67.98</v>
      </c>
      <c r="G1649" s="7">
        <v>4.367</v>
      </c>
      <c r="H1649" t="s">
        <v>415</v>
      </c>
      <c r="I1649" t="s">
        <v>27</v>
      </c>
      <c r="J1649" s="15" t="s">
        <v>28</v>
      </c>
      <c r="K1649" t="s">
        <v>3297</v>
      </c>
      <c r="L1649" s="7">
        <v>69.2</v>
      </c>
      <c r="Q1649" s="14">
        <v>1.9E+16</v>
      </c>
    </row>
    <row r="1650" spans="1:21" x14ac:dyDescent="0.25">
      <c r="A1650" s="5" t="s">
        <v>3275</v>
      </c>
      <c r="B1650" s="1" t="s">
        <v>3276</v>
      </c>
      <c r="C1650" t="s">
        <v>3298</v>
      </c>
      <c r="D1650" s="26" t="s">
        <v>3278</v>
      </c>
      <c r="E1650" s="1" t="s">
        <v>933</v>
      </c>
      <c r="F1650" s="7">
        <v>69.34</v>
      </c>
      <c r="G1650" s="7">
        <v>4.548</v>
      </c>
      <c r="H1650" t="s">
        <v>415</v>
      </c>
      <c r="I1650" t="s">
        <v>27</v>
      </c>
      <c r="J1650" s="15" t="s">
        <v>28</v>
      </c>
      <c r="K1650" t="s">
        <v>3299</v>
      </c>
      <c r="L1650" s="7">
        <v>82.3</v>
      </c>
      <c r="Q1650" s="14">
        <v>3000000000000000</v>
      </c>
    </row>
    <row r="1651" spans="1:21" x14ac:dyDescent="0.25">
      <c r="A1651" s="5" t="s">
        <v>3275</v>
      </c>
      <c r="B1651" s="1" t="s">
        <v>3276</v>
      </c>
      <c r="C1651" t="s">
        <v>3300</v>
      </c>
      <c r="D1651" s="26" t="s">
        <v>3278</v>
      </c>
      <c r="E1651" s="1" t="s">
        <v>933</v>
      </c>
      <c r="F1651" s="7">
        <v>66.77</v>
      </c>
      <c r="G1651" s="7">
        <v>4.0910000000000002</v>
      </c>
      <c r="H1651" t="s">
        <v>415</v>
      </c>
      <c r="I1651" t="s">
        <v>27</v>
      </c>
      <c r="J1651" s="15" t="s">
        <v>28</v>
      </c>
      <c r="K1651" t="s">
        <v>3301</v>
      </c>
      <c r="L1651" s="7">
        <v>78.099999999999994</v>
      </c>
      <c r="Q1651" s="14">
        <v>3000000000000000</v>
      </c>
    </row>
    <row r="1652" spans="1:21" x14ac:dyDescent="0.25">
      <c r="A1652" s="5" t="s">
        <v>3275</v>
      </c>
      <c r="B1652" s="1" t="s">
        <v>3276</v>
      </c>
      <c r="C1652" t="s">
        <v>3300</v>
      </c>
      <c r="D1652" s="26" t="s">
        <v>3278</v>
      </c>
      <c r="E1652" s="1" t="s">
        <v>933</v>
      </c>
      <c r="F1652" s="7">
        <v>66.77</v>
      </c>
      <c r="G1652" s="7">
        <v>4.0910000000000002</v>
      </c>
      <c r="H1652" t="s">
        <v>415</v>
      </c>
      <c r="I1652" t="s">
        <v>27</v>
      </c>
      <c r="J1652" s="15" t="s">
        <v>28</v>
      </c>
      <c r="K1652" t="s">
        <v>3302</v>
      </c>
      <c r="L1652" s="7">
        <v>55.5</v>
      </c>
      <c r="Q1652" s="14">
        <v>340000000000000</v>
      </c>
    </row>
    <row r="1653" spans="1:21" x14ac:dyDescent="0.25">
      <c r="A1653" s="5" t="s">
        <v>3275</v>
      </c>
      <c r="B1653" s="1" t="s">
        <v>3276</v>
      </c>
      <c r="C1653" t="s">
        <v>3300</v>
      </c>
      <c r="D1653" s="26" t="s">
        <v>3278</v>
      </c>
      <c r="E1653" s="1" t="s">
        <v>933</v>
      </c>
      <c r="F1653" s="7">
        <v>66.77</v>
      </c>
      <c r="G1653" s="7">
        <v>4.0910000000000002</v>
      </c>
      <c r="H1653" t="s">
        <v>415</v>
      </c>
      <c r="I1653" t="s">
        <v>27</v>
      </c>
      <c r="J1653" s="15" t="s">
        <v>28</v>
      </c>
      <c r="K1653" t="s">
        <v>3303</v>
      </c>
      <c r="L1653" s="7">
        <v>58</v>
      </c>
      <c r="Q1653" s="14">
        <v>320000000000000</v>
      </c>
    </row>
    <row r="1654" spans="1:21" x14ac:dyDescent="0.25">
      <c r="A1654" s="5" t="s">
        <v>3275</v>
      </c>
      <c r="B1654" s="1" t="s">
        <v>3276</v>
      </c>
      <c r="C1654" t="s">
        <v>3304</v>
      </c>
      <c r="D1654" s="26" t="s">
        <v>3278</v>
      </c>
      <c r="E1654" s="1" t="s">
        <v>933</v>
      </c>
      <c r="F1654" s="7">
        <v>69.34</v>
      </c>
      <c r="G1654" s="7">
        <v>4.548</v>
      </c>
      <c r="H1654" t="s">
        <v>727</v>
      </c>
      <c r="I1654" t="s">
        <v>1333</v>
      </c>
      <c r="J1654" s="15" t="s">
        <v>28</v>
      </c>
      <c r="K1654" t="s">
        <v>3305</v>
      </c>
      <c r="L1654" s="7">
        <v>71.7</v>
      </c>
      <c r="Q1654" s="14">
        <v>2000000000000000</v>
      </c>
    </row>
    <row r="1655" spans="1:21" x14ac:dyDescent="0.25">
      <c r="A1655" s="5" t="s">
        <v>3275</v>
      </c>
      <c r="B1655" s="1" t="s">
        <v>3276</v>
      </c>
      <c r="C1655" t="s">
        <v>3304</v>
      </c>
      <c r="D1655" s="26" t="s">
        <v>3278</v>
      </c>
      <c r="E1655" s="1" t="s">
        <v>933</v>
      </c>
      <c r="F1655" s="7">
        <v>69.34</v>
      </c>
      <c r="G1655" s="7">
        <v>4.548</v>
      </c>
      <c r="H1655" t="s">
        <v>727</v>
      </c>
      <c r="I1655" t="s">
        <v>1333</v>
      </c>
      <c r="J1655" s="15" t="s">
        <v>28</v>
      </c>
      <c r="K1655" t="s">
        <v>3306</v>
      </c>
      <c r="L1655" s="7">
        <v>58.9</v>
      </c>
      <c r="Q1655" s="14">
        <v>830000000000000</v>
      </c>
    </row>
    <row r="1656" spans="1:21" s="16" customFormat="1" x14ac:dyDescent="0.25">
      <c r="A1656" s="18" t="s">
        <v>3275</v>
      </c>
      <c r="B1656" s="19" t="s">
        <v>2111</v>
      </c>
      <c r="C1656" s="16" t="s">
        <v>3307</v>
      </c>
      <c r="D1656" s="27" t="s">
        <v>3278</v>
      </c>
      <c r="E1656" s="19" t="s">
        <v>1332</v>
      </c>
      <c r="F1656" s="17">
        <v>74.05</v>
      </c>
      <c r="G1656" s="17">
        <v>7.22</v>
      </c>
      <c r="H1656" s="16" t="s">
        <v>727</v>
      </c>
      <c r="I1656" s="16" t="s">
        <v>1333</v>
      </c>
      <c r="J1656" s="21" t="s">
        <v>28</v>
      </c>
      <c r="K1656" s="16" t="s">
        <v>3308</v>
      </c>
      <c r="L1656" s="17">
        <v>60</v>
      </c>
      <c r="M1656" s="17"/>
      <c r="N1656" s="22"/>
      <c r="O1656" s="23"/>
      <c r="P1656" s="31"/>
      <c r="Q1656" s="23">
        <v>230000000000000</v>
      </c>
      <c r="R1656" s="22"/>
      <c r="S1656" s="17"/>
      <c r="T1656" s="17"/>
      <c r="U1656" s="50"/>
    </row>
    <row r="1657" spans="1:21" x14ac:dyDescent="0.25">
      <c r="A1657" s="5" t="s">
        <v>3309</v>
      </c>
      <c r="B1657" s="1" t="s">
        <v>3310</v>
      </c>
      <c r="C1657" t="s">
        <v>3311</v>
      </c>
      <c r="D1657" s="26" t="s">
        <v>3312</v>
      </c>
      <c r="E1657" s="1" t="s">
        <v>338</v>
      </c>
      <c r="F1657" s="7">
        <v>55.5</v>
      </c>
      <c r="H1657" t="s">
        <v>26</v>
      </c>
      <c r="I1657" t="s">
        <v>1333</v>
      </c>
      <c r="J1657" s="15" t="s">
        <v>1741</v>
      </c>
      <c r="K1657" t="s">
        <v>3313</v>
      </c>
      <c r="L1657" s="7">
        <v>9</v>
      </c>
      <c r="Q1657" s="14">
        <v>104860066789.71635</v>
      </c>
    </row>
    <row r="1658" spans="1:21" x14ac:dyDescent="0.25">
      <c r="A1658" s="5" t="s">
        <v>3309</v>
      </c>
      <c r="B1658" s="1" t="s">
        <v>3310</v>
      </c>
      <c r="C1658" t="s">
        <v>3311</v>
      </c>
      <c r="D1658" s="26" t="s">
        <v>3312</v>
      </c>
      <c r="E1658" s="1" t="s">
        <v>338</v>
      </c>
      <c r="F1658" s="7">
        <v>55.5</v>
      </c>
      <c r="H1658" t="s">
        <v>26</v>
      </c>
      <c r="I1658" t="s">
        <v>1333</v>
      </c>
      <c r="J1658" s="15" t="s">
        <v>1741</v>
      </c>
      <c r="K1658" t="s">
        <v>3314</v>
      </c>
      <c r="L1658" s="7">
        <v>3</v>
      </c>
      <c r="Q1658" s="14">
        <v>143448981428.23056</v>
      </c>
    </row>
    <row r="1659" spans="1:21" x14ac:dyDescent="0.25">
      <c r="A1659" s="5" t="s">
        <v>3309</v>
      </c>
      <c r="B1659" s="1" t="s">
        <v>3310</v>
      </c>
      <c r="C1659" t="s">
        <v>3311</v>
      </c>
      <c r="D1659" s="26" t="s">
        <v>3312</v>
      </c>
      <c r="E1659" s="1" t="s">
        <v>338</v>
      </c>
      <c r="F1659" s="7">
        <v>55.5</v>
      </c>
      <c r="H1659" t="s">
        <v>26</v>
      </c>
      <c r="I1659" t="s">
        <v>1333</v>
      </c>
      <c r="J1659" s="15" t="s">
        <v>1741</v>
      </c>
      <c r="K1659" t="s">
        <v>3315</v>
      </c>
      <c r="L1659" s="7">
        <v>40</v>
      </c>
      <c r="Q1659" s="14">
        <v>1637822598903.8838</v>
      </c>
    </row>
    <row r="1660" spans="1:21" x14ac:dyDescent="0.25">
      <c r="A1660" s="5" t="s">
        <v>3309</v>
      </c>
      <c r="B1660" s="1" t="s">
        <v>3310</v>
      </c>
      <c r="C1660" t="s">
        <v>3311</v>
      </c>
      <c r="D1660" s="26" t="s">
        <v>3312</v>
      </c>
      <c r="E1660" s="1" t="s">
        <v>338</v>
      </c>
      <c r="F1660" s="7">
        <v>55.5</v>
      </c>
      <c r="H1660" t="s">
        <v>26</v>
      </c>
      <c r="I1660" t="s">
        <v>1333</v>
      </c>
      <c r="J1660" s="15" t="s">
        <v>1741</v>
      </c>
      <c r="K1660" t="s">
        <v>3316</v>
      </c>
      <c r="L1660" s="7">
        <v>17</v>
      </c>
      <c r="Q1660" s="14">
        <v>679298380425.9856</v>
      </c>
    </row>
    <row r="1661" spans="1:21" x14ac:dyDescent="0.25">
      <c r="A1661" s="5" t="s">
        <v>3309</v>
      </c>
      <c r="B1661" s="1" t="s">
        <v>3310</v>
      </c>
      <c r="C1661" t="s">
        <v>3311</v>
      </c>
      <c r="D1661" s="26" t="s">
        <v>3312</v>
      </c>
      <c r="E1661" s="1" t="s">
        <v>338</v>
      </c>
      <c r="F1661" s="7">
        <v>55.5</v>
      </c>
      <c r="H1661" t="s">
        <v>26</v>
      </c>
      <c r="I1661" t="s">
        <v>1333</v>
      </c>
      <c r="J1661" s="15" t="s">
        <v>1741</v>
      </c>
      <c r="K1661" t="s">
        <v>3317</v>
      </c>
      <c r="L1661" s="7">
        <v>9</v>
      </c>
      <c r="Q1661" s="14">
        <v>86623753429.650238</v>
      </c>
    </row>
    <row r="1662" spans="1:21" x14ac:dyDescent="0.25">
      <c r="A1662" s="5" t="s">
        <v>3309</v>
      </c>
      <c r="B1662" s="1" t="s">
        <v>3310</v>
      </c>
      <c r="C1662" t="s">
        <v>3311</v>
      </c>
      <c r="D1662" s="26" t="s">
        <v>3312</v>
      </c>
      <c r="E1662" s="1" t="s">
        <v>338</v>
      </c>
      <c r="F1662" s="7">
        <v>55.5</v>
      </c>
      <c r="H1662" t="s">
        <v>26</v>
      </c>
      <c r="I1662" t="s">
        <v>1333</v>
      </c>
      <c r="J1662" s="15" t="s">
        <v>1741</v>
      </c>
      <c r="K1662" t="s">
        <v>3318</v>
      </c>
      <c r="L1662" s="7">
        <v>16</v>
      </c>
      <c r="Q1662" s="14">
        <v>2311885519920.5552</v>
      </c>
    </row>
    <row r="1663" spans="1:21" x14ac:dyDescent="0.25">
      <c r="A1663" s="5" t="s">
        <v>3309</v>
      </c>
      <c r="B1663" s="1" t="s">
        <v>3310</v>
      </c>
      <c r="C1663" t="s">
        <v>3311</v>
      </c>
      <c r="D1663" s="26" t="s">
        <v>3312</v>
      </c>
      <c r="E1663" s="1" t="s">
        <v>338</v>
      </c>
      <c r="F1663" s="7">
        <v>55.5</v>
      </c>
      <c r="H1663" t="s">
        <v>26</v>
      </c>
      <c r="I1663" t="s">
        <v>1333</v>
      </c>
      <c r="J1663" s="15" t="s">
        <v>1741</v>
      </c>
      <c r="K1663" t="s">
        <v>3319</v>
      </c>
      <c r="L1663" s="7">
        <v>26</v>
      </c>
      <c r="Q1663" s="14">
        <v>2164527707364.9695</v>
      </c>
    </row>
    <row r="1664" spans="1:21" s="16" customFormat="1" x14ac:dyDescent="0.25">
      <c r="A1664" s="18" t="s">
        <v>3309</v>
      </c>
      <c r="B1664" s="19" t="s">
        <v>3310</v>
      </c>
      <c r="C1664" s="16" t="s">
        <v>3311</v>
      </c>
      <c r="D1664" s="27" t="s">
        <v>3312</v>
      </c>
      <c r="E1664" s="19" t="s">
        <v>338</v>
      </c>
      <c r="F1664" s="17">
        <v>55.5</v>
      </c>
      <c r="G1664" s="17"/>
      <c r="H1664" s="16" t="s">
        <v>26</v>
      </c>
      <c r="I1664" s="16" t="s">
        <v>1333</v>
      </c>
      <c r="J1664" s="21" t="s">
        <v>1741</v>
      </c>
      <c r="K1664" s="16" t="s">
        <v>3320</v>
      </c>
      <c r="L1664" s="17">
        <v>10</v>
      </c>
      <c r="M1664" s="17"/>
      <c r="N1664" s="22"/>
      <c r="O1664" s="23"/>
      <c r="P1664" s="31"/>
      <c r="Q1664" s="23">
        <v>617895608296.69482</v>
      </c>
      <c r="R1664" s="22"/>
      <c r="S1664" s="17"/>
      <c r="T1664" s="17"/>
      <c r="U1664" s="50"/>
    </row>
    <row r="1665" spans="1:17" x14ac:dyDescent="0.25">
      <c r="A1665" s="5" t="s">
        <v>3321</v>
      </c>
      <c r="B1665" s="1" t="s">
        <v>1534</v>
      </c>
      <c r="C1665" t="s">
        <v>3322</v>
      </c>
      <c r="D1665" s="26" t="s">
        <v>3323</v>
      </c>
      <c r="E1665" s="1" t="s">
        <v>3324</v>
      </c>
      <c r="H1665" t="s">
        <v>415</v>
      </c>
      <c r="I1665" t="s">
        <v>27</v>
      </c>
      <c r="J1665" s="15" t="s">
        <v>28</v>
      </c>
      <c r="K1665" t="s">
        <v>3325</v>
      </c>
      <c r="L1665" s="7">
        <v>81.400000000000006</v>
      </c>
    </row>
    <row r="1666" spans="1:17" x14ac:dyDescent="0.25">
      <c r="A1666" s="5" t="s">
        <v>3321</v>
      </c>
      <c r="B1666" s="1" t="s">
        <v>1534</v>
      </c>
      <c r="C1666" t="s">
        <v>3322</v>
      </c>
      <c r="D1666" s="26" t="s">
        <v>3323</v>
      </c>
      <c r="E1666" s="1" t="s">
        <v>3324</v>
      </c>
      <c r="H1666" t="s">
        <v>415</v>
      </c>
      <c r="I1666" t="s">
        <v>27</v>
      </c>
      <c r="J1666" s="15" t="s">
        <v>28</v>
      </c>
      <c r="K1666" t="s">
        <v>3326</v>
      </c>
      <c r="L1666" s="7">
        <v>66.400000000000006</v>
      </c>
    </row>
    <row r="1667" spans="1:17" x14ac:dyDescent="0.25">
      <c r="A1667" s="5" t="s">
        <v>3321</v>
      </c>
      <c r="B1667" s="1" t="s">
        <v>1534</v>
      </c>
      <c r="C1667" t="s">
        <v>3322</v>
      </c>
      <c r="D1667" s="26" t="s">
        <v>3323</v>
      </c>
      <c r="E1667" s="1" t="s">
        <v>3324</v>
      </c>
      <c r="H1667" t="s">
        <v>415</v>
      </c>
      <c r="I1667" t="s">
        <v>27</v>
      </c>
      <c r="J1667" s="15" t="s">
        <v>28</v>
      </c>
      <c r="K1667" t="s">
        <v>3327</v>
      </c>
      <c r="L1667" s="7">
        <v>62.1</v>
      </c>
    </row>
    <row r="1668" spans="1:17" x14ac:dyDescent="0.25">
      <c r="A1668" s="5" t="s">
        <v>3321</v>
      </c>
      <c r="B1668" s="1" t="s">
        <v>1534</v>
      </c>
      <c r="C1668" t="s">
        <v>3328</v>
      </c>
      <c r="D1668" s="26" t="s">
        <v>3323</v>
      </c>
      <c r="E1668" s="1" t="s">
        <v>3324</v>
      </c>
      <c r="F1668" s="7">
        <v>56.5</v>
      </c>
      <c r="G1668" s="7">
        <v>16</v>
      </c>
      <c r="H1668" t="s">
        <v>415</v>
      </c>
      <c r="I1668" t="s">
        <v>27</v>
      </c>
      <c r="J1668" s="15" t="s">
        <v>28</v>
      </c>
      <c r="K1668" t="s">
        <v>3329</v>
      </c>
      <c r="L1668" s="7">
        <v>84.3</v>
      </c>
      <c r="Q1668" s="14">
        <v>3900000000000000</v>
      </c>
    </row>
    <row r="1669" spans="1:17" x14ac:dyDescent="0.25">
      <c r="A1669" s="5" t="s">
        <v>3321</v>
      </c>
      <c r="B1669" s="1" t="s">
        <v>1534</v>
      </c>
      <c r="C1669" t="s">
        <v>3328</v>
      </c>
      <c r="D1669" s="26" t="s">
        <v>3323</v>
      </c>
      <c r="E1669" s="1" t="s">
        <v>3324</v>
      </c>
      <c r="F1669" s="7">
        <v>56.5</v>
      </c>
      <c r="G1669" s="7">
        <v>16</v>
      </c>
      <c r="H1669" t="s">
        <v>415</v>
      </c>
      <c r="I1669" t="s">
        <v>27</v>
      </c>
      <c r="J1669" s="15" t="s">
        <v>28</v>
      </c>
      <c r="K1669" t="s">
        <v>3330</v>
      </c>
      <c r="L1669" s="7">
        <v>78.900000000000006</v>
      </c>
    </row>
    <row r="1670" spans="1:17" x14ac:dyDescent="0.25">
      <c r="A1670" s="5" t="s">
        <v>3321</v>
      </c>
      <c r="B1670" s="1" t="s">
        <v>1534</v>
      </c>
      <c r="C1670" t="s">
        <v>3328</v>
      </c>
      <c r="D1670" s="26" t="s">
        <v>3323</v>
      </c>
      <c r="E1670" s="1" t="s">
        <v>3324</v>
      </c>
      <c r="F1670" s="7">
        <v>56.5</v>
      </c>
      <c r="G1670" s="7">
        <v>16</v>
      </c>
      <c r="H1670" t="s">
        <v>415</v>
      </c>
      <c r="I1670" t="s">
        <v>27</v>
      </c>
      <c r="J1670" s="15" t="s">
        <v>28</v>
      </c>
      <c r="K1670" t="s">
        <v>3331</v>
      </c>
      <c r="L1670" s="7">
        <v>78</v>
      </c>
    </row>
    <row r="1671" spans="1:17" x14ac:dyDescent="0.25">
      <c r="A1671" s="5" t="s">
        <v>3321</v>
      </c>
      <c r="B1671" s="1" t="s">
        <v>1534</v>
      </c>
      <c r="C1671" t="s">
        <v>3328</v>
      </c>
      <c r="D1671" s="26" t="s">
        <v>3323</v>
      </c>
      <c r="E1671" s="1" t="s">
        <v>3324</v>
      </c>
      <c r="F1671" s="7">
        <v>56.5</v>
      </c>
      <c r="G1671" s="7">
        <v>16</v>
      </c>
      <c r="H1671" t="s">
        <v>415</v>
      </c>
      <c r="I1671" t="s">
        <v>27</v>
      </c>
      <c r="J1671" s="15" t="s">
        <v>28</v>
      </c>
      <c r="K1671" t="s">
        <v>3332</v>
      </c>
      <c r="L1671" s="7">
        <v>78.099999999999994</v>
      </c>
    </row>
    <row r="1672" spans="1:17" x14ac:dyDescent="0.25">
      <c r="A1672" s="5" t="s">
        <v>3321</v>
      </c>
      <c r="B1672" s="1" t="s">
        <v>1534</v>
      </c>
      <c r="C1672" t="s">
        <v>3328</v>
      </c>
      <c r="D1672" s="26" t="s">
        <v>3323</v>
      </c>
      <c r="E1672" s="1" t="s">
        <v>3324</v>
      </c>
      <c r="F1672" s="7">
        <v>56.5</v>
      </c>
      <c r="G1672" s="7">
        <v>16</v>
      </c>
      <c r="H1672" t="s">
        <v>415</v>
      </c>
      <c r="I1672" t="s">
        <v>27</v>
      </c>
      <c r="J1672" s="15" t="s">
        <v>28</v>
      </c>
      <c r="K1672" t="s">
        <v>3333</v>
      </c>
      <c r="L1672" s="7">
        <v>77</v>
      </c>
      <c r="Q1672" s="14">
        <v>2400000000000000</v>
      </c>
    </row>
    <row r="1673" spans="1:17" x14ac:dyDescent="0.25">
      <c r="A1673" s="5" t="s">
        <v>3321</v>
      </c>
      <c r="B1673" s="1" t="s">
        <v>1534</v>
      </c>
      <c r="C1673" t="s">
        <v>3328</v>
      </c>
      <c r="D1673" s="26" t="s">
        <v>3323</v>
      </c>
      <c r="E1673" s="1" t="s">
        <v>3324</v>
      </c>
      <c r="F1673" s="7">
        <v>56.5</v>
      </c>
      <c r="G1673" s="7">
        <v>16</v>
      </c>
      <c r="H1673" t="s">
        <v>415</v>
      </c>
      <c r="I1673" t="s">
        <v>27</v>
      </c>
      <c r="J1673" s="15" t="s">
        <v>28</v>
      </c>
      <c r="K1673" t="s">
        <v>3334</v>
      </c>
      <c r="L1673" s="7">
        <v>70.900000000000006</v>
      </c>
      <c r="Q1673" s="14">
        <v>2600000000000000</v>
      </c>
    </row>
    <row r="1674" spans="1:17" x14ac:dyDescent="0.25">
      <c r="A1674" s="5" t="s">
        <v>3321</v>
      </c>
      <c r="B1674" s="1" t="s">
        <v>1534</v>
      </c>
      <c r="C1674" t="s">
        <v>3335</v>
      </c>
      <c r="D1674" s="26" t="s">
        <v>3323</v>
      </c>
      <c r="E1674" s="1" t="s">
        <v>3324</v>
      </c>
      <c r="F1674" s="7">
        <v>54.7</v>
      </c>
      <c r="G1674" s="7">
        <v>13.2</v>
      </c>
      <c r="H1674" t="s">
        <v>415</v>
      </c>
      <c r="I1674" t="s">
        <v>27</v>
      </c>
      <c r="J1674" s="15" t="s">
        <v>28</v>
      </c>
      <c r="K1674" t="s">
        <v>3336</v>
      </c>
      <c r="L1674" s="7">
        <v>76.900000000000006</v>
      </c>
      <c r="Q1674" s="14">
        <v>2100000000000000</v>
      </c>
    </row>
    <row r="1675" spans="1:17" x14ac:dyDescent="0.25">
      <c r="A1675" s="5" t="s">
        <v>3321</v>
      </c>
      <c r="B1675" s="1" t="s">
        <v>1534</v>
      </c>
      <c r="C1675" t="s">
        <v>3335</v>
      </c>
      <c r="D1675" s="26" t="s">
        <v>3323</v>
      </c>
      <c r="E1675" s="1" t="s">
        <v>3324</v>
      </c>
      <c r="F1675" s="7">
        <v>54.7</v>
      </c>
      <c r="G1675" s="7">
        <v>13.2</v>
      </c>
      <c r="H1675" t="s">
        <v>415</v>
      </c>
      <c r="I1675" t="s">
        <v>27</v>
      </c>
      <c r="J1675" s="15" t="s">
        <v>28</v>
      </c>
      <c r="K1675" t="s">
        <v>3337</v>
      </c>
      <c r="L1675" s="7">
        <v>64.5</v>
      </c>
      <c r="Q1675" s="14">
        <v>180000000000000</v>
      </c>
    </row>
    <row r="1676" spans="1:17" x14ac:dyDescent="0.25">
      <c r="A1676" s="5" t="s">
        <v>3321</v>
      </c>
      <c r="B1676" s="1" t="s">
        <v>1534</v>
      </c>
      <c r="C1676" t="s">
        <v>3335</v>
      </c>
      <c r="D1676" s="26" t="s">
        <v>3323</v>
      </c>
      <c r="E1676" s="1" t="s">
        <v>3324</v>
      </c>
      <c r="F1676" s="7">
        <v>54.7</v>
      </c>
      <c r="G1676" s="7">
        <v>13.2</v>
      </c>
      <c r="H1676" t="s">
        <v>415</v>
      </c>
      <c r="I1676" t="s">
        <v>27</v>
      </c>
      <c r="J1676" s="15" t="s">
        <v>28</v>
      </c>
      <c r="K1676" t="s">
        <v>3338</v>
      </c>
      <c r="L1676" s="7">
        <v>63.7</v>
      </c>
      <c r="Q1676" s="14">
        <v>220000000000000.03</v>
      </c>
    </row>
    <row r="1677" spans="1:17" x14ac:dyDescent="0.25">
      <c r="A1677" s="5" t="s">
        <v>3321</v>
      </c>
      <c r="B1677" s="1" t="s">
        <v>1534</v>
      </c>
      <c r="C1677" t="s">
        <v>3335</v>
      </c>
      <c r="D1677" s="26" t="s">
        <v>3323</v>
      </c>
      <c r="E1677" s="1" t="s">
        <v>3324</v>
      </c>
      <c r="F1677" s="7">
        <v>54.7</v>
      </c>
      <c r="G1677" s="7">
        <v>13.2</v>
      </c>
      <c r="H1677" t="s">
        <v>415</v>
      </c>
      <c r="I1677" t="s">
        <v>27</v>
      </c>
      <c r="J1677" s="15" t="s">
        <v>28</v>
      </c>
      <c r="K1677" t="s">
        <v>3339</v>
      </c>
      <c r="L1677" s="7">
        <v>54.8</v>
      </c>
    </row>
    <row r="1678" spans="1:17" x14ac:dyDescent="0.25">
      <c r="A1678" s="5" t="s">
        <v>3321</v>
      </c>
      <c r="B1678" s="1" t="s">
        <v>1534</v>
      </c>
      <c r="C1678" t="s">
        <v>3335</v>
      </c>
      <c r="D1678" s="26" t="s">
        <v>3323</v>
      </c>
      <c r="E1678" s="1" t="s">
        <v>3324</v>
      </c>
      <c r="F1678" s="7">
        <v>54.7</v>
      </c>
      <c r="G1678" s="7">
        <v>13.2</v>
      </c>
      <c r="H1678" t="s">
        <v>415</v>
      </c>
      <c r="I1678" t="s">
        <v>27</v>
      </c>
      <c r="J1678" s="15" t="s">
        <v>28</v>
      </c>
      <c r="K1678" t="s">
        <v>3340</v>
      </c>
      <c r="L1678" s="7">
        <v>50.1</v>
      </c>
      <c r="Q1678" s="14">
        <v>140000000000000</v>
      </c>
    </row>
    <row r="1679" spans="1:17" x14ac:dyDescent="0.25">
      <c r="A1679" s="5" t="s">
        <v>3321</v>
      </c>
      <c r="B1679" s="1" t="s">
        <v>1534</v>
      </c>
      <c r="C1679" t="s">
        <v>3341</v>
      </c>
      <c r="D1679" s="26" t="s">
        <v>3323</v>
      </c>
      <c r="E1679" s="1" t="s">
        <v>3324</v>
      </c>
      <c r="F1679" s="7">
        <v>54.7</v>
      </c>
      <c r="G1679" s="7">
        <v>13.2</v>
      </c>
      <c r="H1679" t="s">
        <v>415</v>
      </c>
      <c r="I1679" t="s">
        <v>27</v>
      </c>
      <c r="J1679" s="15" t="s">
        <v>28</v>
      </c>
      <c r="K1679" t="s">
        <v>3342</v>
      </c>
      <c r="L1679" s="7">
        <v>80</v>
      </c>
      <c r="Q1679" s="14">
        <v>3700000000000000</v>
      </c>
    </row>
    <row r="1680" spans="1:17" x14ac:dyDescent="0.25">
      <c r="A1680" s="5" t="s">
        <v>3321</v>
      </c>
      <c r="B1680" s="1" t="s">
        <v>1534</v>
      </c>
      <c r="C1680" t="s">
        <v>3341</v>
      </c>
      <c r="D1680" s="26" t="s">
        <v>3323</v>
      </c>
      <c r="E1680" s="1" t="s">
        <v>3324</v>
      </c>
      <c r="F1680" s="7">
        <v>54.7</v>
      </c>
      <c r="G1680" s="7">
        <v>13.2</v>
      </c>
      <c r="H1680" t="s">
        <v>415</v>
      </c>
      <c r="I1680" t="s">
        <v>27</v>
      </c>
      <c r="J1680" s="15" t="s">
        <v>28</v>
      </c>
      <c r="K1680" t="s">
        <v>3343</v>
      </c>
      <c r="L1680" s="7">
        <v>79.099999999999994</v>
      </c>
    </row>
    <row r="1681" spans="1:21" x14ac:dyDescent="0.25">
      <c r="A1681" s="5" t="s">
        <v>3321</v>
      </c>
      <c r="B1681" s="1" t="s">
        <v>1534</v>
      </c>
      <c r="C1681" t="s">
        <v>3341</v>
      </c>
      <c r="D1681" s="26" t="s">
        <v>3323</v>
      </c>
      <c r="E1681" s="1" t="s">
        <v>3324</v>
      </c>
      <c r="F1681" s="7">
        <v>54.7</v>
      </c>
      <c r="G1681" s="7">
        <v>13.2</v>
      </c>
      <c r="H1681" t="s">
        <v>415</v>
      </c>
      <c r="I1681" t="s">
        <v>27</v>
      </c>
      <c r="J1681" s="15" t="s">
        <v>28</v>
      </c>
      <c r="K1681" t="s">
        <v>3344</v>
      </c>
      <c r="L1681" s="7">
        <v>72</v>
      </c>
      <c r="Q1681" s="14">
        <v>2500000000000000</v>
      </c>
    </row>
    <row r="1682" spans="1:21" x14ac:dyDescent="0.25">
      <c r="A1682" s="5" t="s">
        <v>3321</v>
      </c>
      <c r="B1682" s="1" t="s">
        <v>1534</v>
      </c>
      <c r="C1682" t="s">
        <v>3341</v>
      </c>
      <c r="D1682" s="26" t="s">
        <v>3323</v>
      </c>
      <c r="E1682" s="1" t="s">
        <v>3324</v>
      </c>
      <c r="F1682" s="7">
        <v>54.7</v>
      </c>
      <c r="G1682" s="7">
        <v>13.2</v>
      </c>
      <c r="H1682" t="s">
        <v>415</v>
      </c>
      <c r="I1682" t="s">
        <v>27</v>
      </c>
      <c r="J1682" s="15" t="s">
        <v>28</v>
      </c>
      <c r="K1682" t="s">
        <v>3345</v>
      </c>
      <c r="L1682" s="7">
        <v>70.099999999999994</v>
      </c>
      <c r="Q1682" s="14">
        <v>2900000000000000</v>
      </c>
    </row>
    <row r="1683" spans="1:21" x14ac:dyDescent="0.25">
      <c r="A1683" s="5" t="s">
        <v>3321</v>
      </c>
      <c r="B1683" s="1" t="s">
        <v>1534</v>
      </c>
      <c r="C1683" t="s">
        <v>3341</v>
      </c>
      <c r="D1683" s="26" t="s">
        <v>3323</v>
      </c>
      <c r="E1683" s="1" t="s">
        <v>3324</v>
      </c>
      <c r="F1683" s="7">
        <v>54.7</v>
      </c>
      <c r="G1683" s="7">
        <v>13.2</v>
      </c>
      <c r="H1683" t="s">
        <v>415</v>
      </c>
      <c r="I1683" t="s">
        <v>27</v>
      </c>
      <c r="J1683" s="15" t="s">
        <v>28</v>
      </c>
      <c r="K1683" t="s">
        <v>3346</v>
      </c>
      <c r="L1683" s="7">
        <v>58.6</v>
      </c>
    </row>
    <row r="1684" spans="1:21" x14ac:dyDescent="0.25">
      <c r="A1684" s="5" t="s">
        <v>3321</v>
      </c>
      <c r="B1684" s="1" t="s">
        <v>1534</v>
      </c>
      <c r="C1684" t="s">
        <v>3341</v>
      </c>
      <c r="D1684" s="26" t="s">
        <v>3323</v>
      </c>
      <c r="E1684" s="1" t="s">
        <v>3324</v>
      </c>
      <c r="F1684" s="7">
        <v>54.7</v>
      </c>
      <c r="G1684" s="7">
        <v>13.2</v>
      </c>
      <c r="H1684" t="s">
        <v>415</v>
      </c>
      <c r="I1684" t="s">
        <v>27</v>
      </c>
      <c r="J1684" s="15" t="s">
        <v>28</v>
      </c>
      <c r="K1684" t="s">
        <v>3347</v>
      </c>
      <c r="L1684" s="7">
        <v>55.7</v>
      </c>
      <c r="Q1684" s="14">
        <v>1000000000000000</v>
      </c>
    </row>
    <row r="1685" spans="1:21" x14ac:dyDescent="0.25">
      <c r="A1685" s="5" t="s">
        <v>3321</v>
      </c>
      <c r="B1685" s="1" t="s">
        <v>1534</v>
      </c>
      <c r="C1685" t="s">
        <v>3348</v>
      </c>
      <c r="D1685" s="26" t="s">
        <v>3323</v>
      </c>
      <c r="E1685" s="1" t="s">
        <v>3324</v>
      </c>
      <c r="F1685" s="7">
        <v>54.22</v>
      </c>
      <c r="G1685" s="7">
        <v>13.1</v>
      </c>
      <c r="H1685" t="s">
        <v>415</v>
      </c>
      <c r="I1685" t="s">
        <v>27</v>
      </c>
      <c r="J1685" s="15" t="s">
        <v>28</v>
      </c>
      <c r="K1685" t="s">
        <v>3349</v>
      </c>
      <c r="L1685" s="7">
        <v>84.6</v>
      </c>
    </row>
    <row r="1686" spans="1:21" x14ac:dyDescent="0.25">
      <c r="A1686" s="5" t="s">
        <v>3321</v>
      </c>
      <c r="B1686" s="1" t="s">
        <v>1534</v>
      </c>
      <c r="C1686" t="s">
        <v>3348</v>
      </c>
      <c r="D1686" s="26" t="s">
        <v>3323</v>
      </c>
      <c r="E1686" s="1" t="s">
        <v>3324</v>
      </c>
      <c r="F1686" s="7">
        <v>54.22</v>
      </c>
      <c r="G1686" s="7">
        <v>13.1</v>
      </c>
      <c r="H1686" t="s">
        <v>415</v>
      </c>
      <c r="I1686" t="s">
        <v>27</v>
      </c>
      <c r="J1686" s="15" t="s">
        <v>28</v>
      </c>
      <c r="K1686" t="s">
        <v>3350</v>
      </c>
      <c r="L1686" s="7">
        <v>82.8</v>
      </c>
      <c r="Q1686" s="14">
        <v>2000000000000000</v>
      </c>
    </row>
    <row r="1687" spans="1:21" x14ac:dyDescent="0.25">
      <c r="A1687" s="5" t="s">
        <v>3321</v>
      </c>
      <c r="B1687" s="1" t="s">
        <v>1534</v>
      </c>
      <c r="C1687" t="s">
        <v>3348</v>
      </c>
      <c r="D1687" s="26" t="s">
        <v>3323</v>
      </c>
      <c r="E1687" s="1" t="s">
        <v>3324</v>
      </c>
      <c r="F1687" s="7">
        <v>54.22</v>
      </c>
      <c r="G1687" s="7">
        <v>13.1</v>
      </c>
      <c r="H1687" t="s">
        <v>415</v>
      </c>
      <c r="I1687" t="s">
        <v>27</v>
      </c>
      <c r="J1687" s="15" t="s">
        <v>28</v>
      </c>
      <c r="K1687" t="s">
        <v>3351</v>
      </c>
      <c r="L1687" s="7">
        <v>73.099999999999994</v>
      </c>
      <c r="Q1687" s="14">
        <v>1500000000000000</v>
      </c>
    </row>
    <row r="1688" spans="1:21" x14ac:dyDescent="0.25">
      <c r="A1688" s="5" t="s">
        <v>3321</v>
      </c>
      <c r="B1688" s="1" t="s">
        <v>1534</v>
      </c>
      <c r="C1688" t="s">
        <v>3348</v>
      </c>
      <c r="D1688" s="26" t="s">
        <v>3323</v>
      </c>
      <c r="E1688" s="1" t="s">
        <v>3324</v>
      </c>
      <c r="F1688" s="7">
        <v>54.22</v>
      </c>
      <c r="G1688" s="7">
        <v>13.1</v>
      </c>
      <c r="H1688" t="s">
        <v>415</v>
      </c>
      <c r="I1688" t="s">
        <v>27</v>
      </c>
      <c r="J1688" s="15" t="s">
        <v>28</v>
      </c>
      <c r="K1688" t="s">
        <v>3352</v>
      </c>
      <c r="L1688" s="7">
        <v>71.599999999999994</v>
      </c>
      <c r="Q1688" s="14">
        <v>1800000000000000</v>
      </c>
    </row>
    <row r="1689" spans="1:21" x14ac:dyDescent="0.25">
      <c r="A1689" s="5" t="s">
        <v>3321</v>
      </c>
      <c r="B1689" s="1" t="s">
        <v>1534</v>
      </c>
      <c r="C1689" t="s">
        <v>3348</v>
      </c>
      <c r="D1689" s="26" t="s">
        <v>3323</v>
      </c>
      <c r="E1689" s="1" t="s">
        <v>3324</v>
      </c>
      <c r="F1689" s="7">
        <v>54.22</v>
      </c>
      <c r="G1689" s="7">
        <v>13.1</v>
      </c>
      <c r="H1689" t="s">
        <v>415</v>
      </c>
      <c r="I1689" t="s">
        <v>27</v>
      </c>
      <c r="J1689" s="15" t="s">
        <v>28</v>
      </c>
      <c r="K1689" t="s">
        <v>3353</v>
      </c>
      <c r="L1689" s="7">
        <v>62.9</v>
      </c>
    </row>
    <row r="1690" spans="1:21" s="16" customFormat="1" x14ac:dyDescent="0.25">
      <c r="A1690" s="18" t="s">
        <v>3321</v>
      </c>
      <c r="B1690" s="19" t="s">
        <v>1534</v>
      </c>
      <c r="C1690" s="16" t="s">
        <v>3348</v>
      </c>
      <c r="D1690" s="27" t="s">
        <v>3323</v>
      </c>
      <c r="E1690" s="19" t="s">
        <v>3324</v>
      </c>
      <c r="F1690" s="17">
        <v>54.22</v>
      </c>
      <c r="G1690" s="17">
        <v>13.1</v>
      </c>
      <c r="H1690" s="16" t="s">
        <v>415</v>
      </c>
      <c r="I1690" s="16" t="s">
        <v>27</v>
      </c>
      <c r="J1690" s="21" t="s">
        <v>28</v>
      </c>
      <c r="K1690" s="16" t="s">
        <v>3354</v>
      </c>
      <c r="L1690" s="17">
        <v>62.4</v>
      </c>
      <c r="M1690" s="17"/>
      <c r="N1690" s="22"/>
      <c r="O1690" s="23"/>
      <c r="P1690" s="31"/>
      <c r="Q1690" s="23">
        <v>930000000000000.13</v>
      </c>
      <c r="R1690" s="22"/>
      <c r="S1690" s="17"/>
      <c r="T1690" s="17"/>
      <c r="U1690" s="50"/>
    </row>
    <row r="1691" spans="1:21" x14ac:dyDescent="0.25">
      <c r="A1691" s="5" t="s">
        <v>3355</v>
      </c>
      <c r="B1691" s="1" t="s">
        <v>3356</v>
      </c>
      <c r="C1691" t="s">
        <v>3357</v>
      </c>
      <c r="D1691" s="26" t="s">
        <v>3358</v>
      </c>
      <c r="E1691" s="1" t="s">
        <v>25</v>
      </c>
      <c r="F1691" s="7">
        <v>52.3</v>
      </c>
      <c r="G1691" s="7">
        <v>3.1</v>
      </c>
      <c r="H1691" t="s">
        <v>331</v>
      </c>
      <c r="I1691" t="s">
        <v>27</v>
      </c>
      <c r="J1691" s="15" t="s">
        <v>332</v>
      </c>
      <c r="L1691" s="7">
        <v>45.5</v>
      </c>
      <c r="Q1691" s="14">
        <v>2703000000000</v>
      </c>
    </row>
    <row r="1692" spans="1:21" x14ac:dyDescent="0.25">
      <c r="A1692" s="5" t="s">
        <v>3355</v>
      </c>
      <c r="B1692" s="1" t="s">
        <v>3356</v>
      </c>
      <c r="C1692" t="s">
        <v>3357</v>
      </c>
      <c r="D1692" s="26" t="s">
        <v>3358</v>
      </c>
      <c r="E1692" s="1" t="s">
        <v>25</v>
      </c>
      <c r="F1692" s="7">
        <v>52.3</v>
      </c>
      <c r="G1692" s="7">
        <v>3.1</v>
      </c>
      <c r="H1692" t="s">
        <v>331</v>
      </c>
      <c r="I1692" t="s">
        <v>27</v>
      </c>
      <c r="J1692" s="15" t="s">
        <v>332</v>
      </c>
      <c r="L1692" s="7">
        <v>45.5</v>
      </c>
      <c r="Q1692" s="14">
        <v>204999999999.99997</v>
      </c>
    </row>
    <row r="1693" spans="1:21" x14ac:dyDescent="0.25">
      <c r="A1693" s="5" t="s">
        <v>3355</v>
      </c>
      <c r="B1693" s="1" t="s">
        <v>3356</v>
      </c>
      <c r="C1693" t="s">
        <v>3357</v>
      </c>
      <c r="D1693" s="26" t="s">
        <v>3358</v>
      </c>
      <c r="E1693" s="1" t="s">
        <v>25</v>
      </c>
      <c r="F1693" s="7">
        <v>52.3</v>
      </c>
      <c r="G1693" s="7">
        <v>3.1</v>
      </c>
      <c r="H1693" t="s">
        <v>331</v>
      </c>
      <c r="I1693" t="s">
        <v>27</v>
      </c>
      <c r="J1693" s="15" t="s">
        <v>332</v>
      </c>
      <c r="L1693" s="7">
        <v>45.5</v>
      </c>
      <c r="Q1693" s="14">
        <v>98000000000</v>
      </c>
    </row>
    <row r="1694" spans="1:21" x14ac:dyDescent="0.25">
      <c r="A1694" s="5" t="s">
        <v>3355</v>
      </c>
      <c r="B1694" s="1" t="s">
        <v>3356</v>
      </c>
      <c r="C1694" t="s">
        <v>3357</v>
      </c>
      <c r="D1694" s="26" t="s">
        <v>3358</v>
      </c>
      <c r="E1694" s="1" t="s">
        <v>25</v>
      </c>
      <c r="F1694" s="7">
        <v>52.3</v>
      </c>
      <c r="G1694" s="7">
        <v>3.1</v>
      </c>
      <c r="H1694" t="s">
        <v>331</v>
      </c>
      <c r="I1694" t="s">
        <v>27</v>
      </c>
      <c r="J1694" s="15" t="s">
        <v>332</v>
      </c>
      <c r="L1694" s="7">
        <v>45.5</v>
      </c>
      <c r="Q1694" s="14">
        <v>48000000000</v>
      </c>
    </row>
    <row r="1695" spans="1:21" x14ac:dyDescent="0.25">
      <c r="A1695" s="5" t="s">
        <v>3355</v>
      </c>
      <c r="B1695" s="1" t="s">
        <v>3356</v>
      </c>
      <c r="C1695" t="s">
        <v>3357</v>
      </c>
      <c r="D1695" s="26" t="s">
        <v>3358</v>
      </c>
      <c r="E1695" s="1" t="s">
        <v>25</v>
      </c>
      <c r="F1695" s="7">
        <v>52.3</v>
      </c>
      <c r="G1695" s="7">
        <v>3.1</v>
      </c>
      <c r="H1695" t="s">
        <v>331</v>
      </c>
      <c r="I1695" t="s">
        <v>27</v>
      </c>
      <c r="J1695" s="15" t="s">
        <v>332</v>
      </c>
      <c r="L1695" s="7">
        <v>45.5</v>
      </c>
      <c r="Q1695" s="14">
        <v>31000000000</v>
      </c>
    </row>
    <row r="1696" spans="1:21" x14ac:dyDescent="0.25">
      <c r="A1696" s="5" t="s">
        <v>3355</v>
      </c>
      <c r="B1696" s="1" t="s">
        <v>3356</v>
      </c>
      <c r="C1696" t="s">
        <v>3357</v>
      </c>
      <c r="D1696" s="26" t="s">
        <v>3358</v>
      </c>
      <c r="E1696" s="1" t="s">
        <v>25</v>
      </c>
      <c r="F1696" s="7">
        <v>52.3</v>
      </c>
      <c r="G1696" s="7">
        <v>3.1</v>
      </c>
      <c r="H1696" t="s">
        <v>331</v>
      </c>
      <c r="I1696" t="s">
        <v>27</v>
      </c>
      <c r="J1696" s="15" t="s">
        <v>332</v>
      </c>
      <c r="L1696" s="7">
        <v>45.5</v>
      </c>
      <c r="Q1696" s="14">
        <v>30000000000</v>
      </c>
    </row>
    <row r="1697" spans="1:21" x14ac:dyDescent="0.25">
      <c r="A1697" s="5" t="s">
        <v>3355</v>
      </c>
      <c r="B1697" s="1" t="s">
        <v>2905</v>
      </c>
      <c r="C1697" t="s">
        <v>3359</v>
      </c>
      <c r="D1697" s="26" t="s">
        <v>3358</v>
      </c>
      <c r="E1697" s="1" t="s">
        <v>25</v>
      </c>
      <c r="H1697" t="s">
        <v>26</v>
      </c>
      <c r="I1697" t="s">
        <v>27</v>
      </c>
      <c r="J1697" s="15" t="s">
        <v>28</v>
      </c>
      <c r="L1697" s="7">
        <v>65.900000000000006</v>
      </c>
      <c r="Q1697" s="14">
        <v>21190000000000</v>
      </c>
    </row>
    <row r="1698" spans="1:21" x14ac:dyDescent="0.25">
      <c r="A1698" s="5" t="s">
        <v>3355</v>
      </c>
      <c r="B1698" s="1" t="s">
        <v>2905</v>
      </c>
      <c r="C1698" t="s">
        <v>3359</v>
      </c>
      <c r="D1698" s="26" t="s">
        <v>3358</v>
      </c>
      <c r="E1698" s="1" t="s">
        <v>25</v>
      </c>
      <c r="H1698" t="s">
        <v>26</v>
      </c>
      <c r="I1698" t="s">
        <v>27</v>
      </c>
      <c r="J1698" s="15" t="s">
        <v>28</v>
      </c>
      <c r="L1698" s="7">
        <v>65.900000000000006</v>
      </c>
      <c r="Q1698" s="14">
        <v>4320000000000</v>
      </c>
    </row>
    <row r="1699" spans="1:21" x14ac:dyDescent="0.25">
      <c r="A1699" s="5" t="s">
        <v>3355</v>
      </c>
      <c r="B1699" s="1" t="s">
        <v>2905</v>
      </c>
      <c r="C1699" t="s">
        <v>3359</v>
      </c>
      <c r="D1699" s="26" t="s">
        <v>3358</v>
      </c>
      <c r="E1699" s="1" t="s">
        <v>25</v>
      </c>
      <c r="H1699" t="s">
        <v>26</v>
      </c>
      <c r="I1699" t="s">
        <v>27</v>
      </c>
      <c r="J1699" s="15" t="s">
        <v>28</v>
      </c>
      <c r="L1699" s="7">
        <v>65.900000000000006</v>
      </c>
      <c r="Q1699" s="14">
        <v>3200000000000</v>
      </c>
    </row>
    <row r="1700" spans="1:21" x14ac:dyDescent="0.25">
      <c r="A1700" s="5" t="s">
        <v>3355</v>
      </c>
      <c r="B1700" s="1" t="s">
        <v>2905</v>
      </c>
      <c r="C1700" t="s">
        <v>3359</v>
      </c>
      <c r="D1700" s="26" t="s">
        <v>3358</v>
      </c>
      <c r="E1700" s="1" t="s">
        <v>25</v>
      </c>
      <c r="H1700" t="s">
        <v>26</v>
      </c>
      <c r="I1700" t="s">
        <v>27</v>
      </c>
      <c r="J1700" s="15" t="s">
        <v>28</v>
      </c>
      <c r="L1700" s="7">
        <v>65.900000000000006</v>
      </c>
      <c r="Q1700" s="14">
        <v>2690000000000</v>
      </c>
    </row>
    <row r="1701" spans="1:21" x14ac:dyDescent="0.25">
      <c r="A1701" s="5" t="s">
        <v>3355</v>
      </c>
      <c r="B1701" s="1" t="s">
        <v>2905</v>
      </c>
      <c r="C1701" t="s">
        <v>3359</v>
      </c>
      <c r="D1701" s="26" t="s">
        <v>3358</v>
      </c>
      <c r="E1701" s="1" t="s">
        <v>25</v>
      </c>
      <c r="H1701" t="s">
        <v>26</v>
      </c>
      <c r="I1701" t="s">
        <v>27</v>
      </c>
      <c r="J1701" s="15" t="s">
        <v>28</v>
      </c>
      <c r="L1701" s="7">
        <v>65.900000000000006</v>
      </c>
      <c r="Q1701" s="14">
        <v>2270000000000</v>
      </c>
    </row>
    <row r="1702" spans="1:21" x14ac:dyDescent="0.25">
      <c r="A1702" s="5" t="s">
        <v>3355</v>
      </c>
      <c r="B1702" s="1" t="s">
        <v>2905</v>
      </c>
      <c r="C1702" t="s">
        <v>3359</v>
      </c>
      <c r="D1702" s="26" t="s">
        <v>3358</v>
      </c>
      <c r="E1702" s="1" t="s">
        <v>25</v>
      </c>
      <c r="H1702" t="s">
        <v>26</v>
      </c>
      <c r="I1702" t="s">
        <v>27</v>
      </c>
      <c r="J1702" s="15" t="s">
        <v>28</v>
      </c>
      <c r="L1702" s="7">
        <v>65.900000000000006</v>
      </c>
      <c r="Q1702" s="14">
        <v>1930000000000</v>
      </c>
    </row>
    <row r="1703" spans="1:21" x14ac:dyDescent="0.25">
      <c r="A1703" s="5" t="s">
        <v>3355</v>
      </c>
      <c r="B1703" s="1" t="s">
        <v>1534</v>
      </c>
      <c r="C1703" t="s">
        <v>3360</v>
      </c>
      <c r="D1703" s="26" t="s">
        <v>3358</v>
      </c>
      <c r="E1703" s="1" t="s">
        <v>3324</v>
      </c>
      <c r="F1703" s="7">
        <v>56.5</v>
      </c>
      <c r="G1703" s="7">
        <v>16</v>
      </c>
      <c r="H1703" t="s">
        <v>415</v>
      </c>
      <c r="I1703" t="s">
        <v>27</v>
      </c>
      <c r="J1703" s="15" t="s">
        <v>28</v>
      </c>
      <c r="L1703" s="7">
        <v>77</v>
      </c>
      <c r="Q1703" s="14">
        <v>1.59E+16</v>
      </c>
    </row>
    <row r="1704" spans="1:21" x14ac:dyDescent="0.25">
      <c r="A1704" s="5" t="s">
        <v>3355</v>
      </c>
      <c r="B1704" s="1" t="s">
        <v>1534</v>
      </c>
      <c r="C1704" t="s">
        <v>3360</v>
      </c>
      <c r="D1704" s="26" t="s">
        <v>3358</v>
      </c>
      <c r="E1704" s="1" t="s">
        <v>3324</v>
      </c>
      <c r="F1704" s="7">
        <v>56.5</v>
      </c>
      <c r="G1704" s="7">
        <v>16</v>
      </c>
      <c r="H1704" t="s">
        <v>415</v>
      </c>
      <c r="I1704" t="s">
        <v>27</v>
      </c>
      <c r="J1704" s="15" t="s">
        <v>28</v>
      </c>
      <c r="L1704" s="7">
        <v>77</v>
      </c>
      <c r="Q1704" s="14">
        <v>1.56E+16</v>
      </c>
    </row>
    <row r="1705" spans="1:21" x14ac:dyDescent="0.25">
      <c r="A1705" s="5" t="s">
        <v>3355</v>
      </c>
      <c r="B1705" s="1" t="s">
        <v>1534</v>
      </c>
      <c r="C1705" t="s">
        <v>3360</v>
      </c>
      <c r="D1705" s="26" t="s">
        <v>3358</v>
      </c>
      <c r="E1705" s="1" t="s">
        <v>3324</v>
      </c>
      <c r="F1705" s="7">
        <v>56.5</v>
      </c>
      <c r="G1705" s="7">
        <v>16</v>
      </c>
      <c r="H1705" t="s">
        <v>415</v>
      </c>
      <c r="I1705" t="s">
        <v>27</v>
      </c>
      <c r="J1705" s="15" t="s">
        <v>28</v>
      </c>
      <c r="L1705" s="7">
        <v>77</v>
      </c>
      <c r="Q1705" s="14">
        <v>1.1299999999999998E+16</v>
      </c>
    </row>
    <row r="1706" spans="1:21" x14ac:dyDescent="0.25">
      <c r="A1706" s="5" t="s">
        <v>3355</v>
      </c>
      <c r="B1706" s="1" t="s">
        <v>1534</v>
      </c>
      <c r="C1706" t="s">
        <v>3360</v>
      </c>
      <c r="D1706" s="26" t="s">
        <v>3358</v>
      </c>
      <c r="E1706" s="1" t="s">
        <v>3324</v>
      </c>
      <c r="F1706" s="7">
        <v>56.5</v>
      </c>
      <c r="G1706" s="7">
        <v>16</v>
      </c>
      <c r="H1706" t="s">
        <v>415</v>
      </c>
      <c r="I1706" t="s">
        <v>27</v>
      </c>
      <c r="J1706" s="15" t="s">
        <v>28</v>
      </c>
      <c r="L1706" s="7">
        <v>77</v>
      </c>
      <c r="Q1706" s="14">
        <v>7600000000000000</v>
      </c>
    </row>
    <row r="1707" spans="1:21" x14ac:dyDescent="0.25">
      <c r="A1707" s="5" t="s">
        <v>3355</v>
      </c>
      <c r="B1707" s="1" t="s">
        <v>1534</v>
      </c>
      <c r="C1707" t="s">
        <v>3360</v>
      </c>
      <c r="D1707" s="26" t="s">
        <v>3358</v>
      </c>
      <c r="E1707" s="1" t="s">
        <v>3324</v>
      </c>
      <c r="F1707" s="7">
        <v>56.5</v>
      </c>
      <c r="G1707" s="7">
        <v>16</v>
      </c>
      <c r="H1707" t="s">
        <v>415</v>
      </c>
      <c r="I1707" t="s">
        <v>27</v>
      </c>
      <c r="J1707" s="15" t="s">
        <v>28</v>
      </c>
      <c r="L1707" s="7">
        <v>77</v>
      </c>
      <c r="Q1707" s="14">
        <v>5000000000000000</v>
      </c>
    </row>
    <row r="1708" spans="1:21" s="16" customFormat="1" x14ac:dyDescent="0.25">
      <c r="A1708" s="18" t="s">
        <v>3355</v>
      </c>
      <c r="B1708" s="19" t="s">
        <v>1534</v>
      </c>
      <c r="C1708" s="16" t="s">
        <v>3360</v>
      </c>
      <c r="D1708" s="27" t="s">
        <v>3358</v>
      </c>
      <c r="E1708" s="19" t="s">
        <v>3324</v>
      </c>
      <c r="F1708" s="17">
        <v>56.5</v>
      </c>
      <c r="G1708" s="17">
        <v>16</v>
      </c>
      <c r="H1708" s="16" t="s">
        <v>415</v>
      </c>
      <c r="I1708" s="16" t="s">
        <v>27</v>
      </c>
      <c r="J1708" s="21" t="s">
        <v>28</v>
      </c>
      <c r="L1708" s="17">
        <v>77</v>
      </c>
      <c r="M1708" s="17"/>
      <c r="N1708" s="22"/>
      <c r="O1708" s="23"/>
      <c r="P1708" s="31"/>
      <c r="Q1708" s="23">
        <v>3700000000000000</v>
      </c>
      <c r="R1708" s="22"/>
      <c r="S1708" s="17"/>
      <c r="T1708" s="17"/>
      <c r="U1708" s="50"/>
    </row>
    <row r="1709" spans="1:21" x14ac:dyDescent="0.25">
      <c r="A1709" s="5" t="s">
        <v>3361</v>
      </c>
      <c r="B1709" s="1" t="s">
        <v>2111</v>
      </c>
      <c r="C1709" t="s">
        <v>3362</v>
      </c>
      <c r="D1709" s="26" t="s">
        <v>3363</v>
      </c>
      <c r="E1709" s="1" t="s">
        <v>1332</v>
      </c>
      <c r="F1709" s="7">
        <v>74.069999999999993</v>
      </c>
      <c r="G1709" s="7">
        <v>6.72</v>
      </c>
      <c r="H1709" t="s">
        <v>415</v>
      </c>
      <c r="I1709" t="s">
        <v>27</v>
      </c>
      <c r="J1709" s="15" t="s">
        <v>28</v>
      </c>
      <c r="K1709">
        <v>50106</v>
      </c>
      <c r="L1709" s="7">
        <v>85</v>
      </c>
      <c r="Q1709" s="14">
        <v>68900000000000</v>
      </c>
    </row>
    <row r="1710" spans="1:21" x14ac:dyDescent="0.25">
      <c r="A1710" s="5" t="s">
        <v>3361</v>
      </c>
      <c r="B1710" s="1" t="s">
        <v>2111</v>
      </c>
      <c r="C1710" t="s">
        <v>3362</v>
      </c>
      <c r="D1710" s="26" t="s">
        <v>3363</v>
      </c>
      <c r="E1710" s="1" t="s">
        <v>1332</v>
      </c>
      <c r="F1710" s="7">
        <v>74.069999999999993</v>
      </c>
      <c r="G1710" s="7">
        <v>6.72</v>
      </c>
      <c r="H1710" t="s">
        <v>415</v>
      </c>
      <c r="I1710" t="s">
        <v>27</v>
      </c>
      <c r="J1710" s="15" t="s">
        <v>28</v>
      </c>
      <c r="K1710">
        <v>50124</v>
      </c>
      <c r="L1710" s="7">
        <v>76</v>
      </c>
      <c r="Q1710" s="14">
        <v>260000000000000</v>
      </c>
    </row>
    <row r="1711" spans="1:21" x14ac:dyDescent="0.25">
      <c r="A1711" s="5" t="s">
        <v>3361</v>
      </c>
      <c r="B1711" s="1" t="s">
        <v>2111</v>
      </c>
      <c r="C1711" t="s">
        <v>3362</v>
      </c>
      <c r="D1711" s="26" t="s">
        <v>3363</v>
      </c>
      <c r="E1711" s="1" t="s">
        <v>1332</v>
      </c>
      <c r="F1711" s="7">
        <v>74.069999999999993</v>
      </c>
      <c r="G1711" s="7">
        <v>6.72</v>
      </c>
      <c r="H1711" t="s">
        <v>415</v>
      </c>
      <c r="I1711" t="s">
        <v>27</v>
      </c>
      <c r="J1711" s="15" t="s">
        <v>28</v>
      </c>
      <c r="K1711">
        <v>50138</v>
      </c>
      <c r="L1711" s="7">
        <v>65</v>
      </c>
      <c r="Q1711" s="14">
        <v>384000000000000</v>
      </c>
    </row>
    <row r="1712" spans="1:21" x14ac:dyDescent="0.25">
      <c r="A1712" s="5" t="s">
        <v>3361</v>
      </c>
      <c r="B1712" s="1" t="s">
        <v>2111</v>
      </c>
      <c r="C1712" t="s">
        <v>3364</v>
      </c>
      <c r="D1712" s="26" t="s">
        <v>3363</v>
      </c>
      <c r="E1712" s="1" t="s">
        <v>1332</v>
      </c>
      <c r="F1712" s="7">
        <v>74.069999999999993</v>
      </c>
      <c r="G1712" s="7">
        <v>6.72</v>
      </c>
      <c r="H1712" t="s">
        <v>415</v>
      </c>
      <c r="I1712" t="s">
        <v>27</v>
      </c>
      <c r="J1712" s="15" t="s">
        <v>28</v>
      </c>
      <c r="K1712">
        <v>20202</v>
      </c>
      <c r="L1712" s="7">
        <v>85</v>
      </c>
      <c r="Q1712" s="14">
        <v>1300000000000000</v>
      </c>
    </row>
    <row r="1713" spans="1:17" x14ac:dyDescent="0.25">
      <c r="A1713" s="5" t="s">
        <v>3361</v>
      </c>
      <c r="B1713" s="1" t="s">
        <v>2111</v>
      </c>
      <c r="C1713" t="s">
        <v>3364</v>
      </c>
      <c r="D1713" s="26" t="s">
        <v>3363</v>
      </c>
      <c r="E1713" s="1" t="s">
        <v>1332</v>
      </c>
      <c r="F1713" s="7">
        <v>74.069999999999993</v>
      </c>
      <c r="G1713" s="7">
        <v>6.72</v>
      </c>
      <c r="H1713" t="s">
        <v>415</v>
      </c>
      <c r="I1713" t="s">
        <v>27</v>
      </c>
      <c r="J1713" s="15" t="s">
        <v>28</v>
      </c>
      <c r="K1713">
        <v>20241</v>
      </c>
      <c r="L1713" s="7">
        <v>76</v>
      </c>
      <c r="Q1713" s="14">
        <v>696000000000000</v>
      </c>
    </row>
    <row r="1714" spans="1:17" x14ac:dyDescent="0.25">
      <c r="A1714" s="5" t="s">
        <v>3361</v>
      </c>
      <c r="B1714" s="1" t="s">
        <v>2111</v>
      </c>
      <c r="C1714" t="s">
        <v>3364</v>
      </c>
      <c r="D1714" s="26" t="s">
        <v>3363</v>
      </c>
      <c r="E1714" s="1" t="s">
        <v>1332</v>
      </c>
      <c r="F1714" s="7">
        <v>74.069999999999993</v>
      </c>
      <c r="G1714" s="7">
        <v>6.72</v>
      </c>
      <c r="H1714" t="s">
        <v>415</v>
      </c>
      <c r="I1714" t="s">
        <v>27</v>
      </c>
      <c r="J1714" s="15" t="s">
        <v>28</v>
      </c>
      <c r="K1714">
        <v>20206</v>
      </c>
      <c r="L1714" s="7">
        <v>60</v>
      </c>
      <c r="Q1714" s="14">
        <v>619000000000000</v>
      </c>
    </row>
    <row r="1715" spans="1:17" x14ac:dyDescent="0.25">
      <c r="A1715" s="5" t="s">
        <v>3361</v>
      </c>
      <c r="B1715" s="1" t="s">
        <v>2111</v>
      </c>
      <c r="C1715" t="s">
        <v>3365</v>
      </c>
      <c r="D1715" s="26" t="s">
        <v>3363</v>
      </c>
      <c r="E1715" s="1" t="s">
        <v>1332</v>
      </c>
      <c r="F1715" s="7">
        <v>74.069999999999993</v>
      </c>
      <c r="G1715" s="7">
        <v>6.72</v>
      </c>
      <c r="H1715" t="s">
        <v>415</v>
      </c>
      <c r="I1715" t="s">
        <v>27</v>
      </c>
      <c r="J1715" s="15" t="s">
        <v>28</v>
      </c>
      <c r="K1715">
        <v>90204</v>
      </c>
      <c r="L1715" s="7">
        <v>93</v>
      </c>
      <c r="Q1715" s="14">
        <v>2670000000000000</v>
      </c>
    </row>
    <row r="1716" spans="1:17" x14ac:dyDescent="0.25">
      <c r="A1716" s="5" t="s">
        <v>3361</v>
      </c>
      <c r="B1716" s="1" t="s">
        <v>2111</v>
      </c>
      <c r="C1716" t="s">
        <v>3365</v>
      </c>
      <c r="D1716" s="26" t="s">
        <v>3363</v>
      </c>
      <c r="E1716" s="1" t="s">
        <v>1332</v>
      </c>
      <c r="F1716" s="7">
        <v>74.069999999999993</v>
      </c>
      <c r="G1716" s="7">
        <v>6.72</v>
      </c>
      <c r="H1716" t="s">
        <v>415</v>
      </c>
      <c r="I1716" t="s">
        <v>27</v>
      </c>
      <c r="J1716" s="15" t="s">
        <v>28</v>
      </c>
      <c r="K1716">
        <v>90206</v>
      </c>
      <c r="L1716" s="7">
        <v>75</v>
      </c>
      <c r="Q1716" s="14">
        <v>3520000000000000</v>
      </c>
    </row>
    <row r="1717" spans="1:17" x14ac:dyDescent="0.25">
      <c r="A1717" s="5" t="s">
        <v>3361</v>
      </c>
      <c r="B1717" s="1" t="s">
        <v>2111</v>
      </c>
      <c r="C1717" t="s">
        <v>3365</v>
      </c>
      <c r="D1717" s="26" t="s">
        <v>3363</v>
      </c>
      <c r="E1717" s="1" t="s">
        <v>1332</v>
      </c>
      <c r="F1717" s="7">
        <v>74.069999999999993</v>
      </c>
      <c r="G1717" s="7">
        <v>6.72</v>
      </c>
      <c r="H1717" t="s">
        <v>415</v>
      </c>
      <c r="I1717" t="s">
        <v>27</v>
      </c>
      <c r="J1717" s="15" t="s">
        <v>28</v>
      </c>
      <c r="K1717">
        <v>90253</v>
      </c>
      <c r="L1717" s="7">
        <v>65</v>
      </c>
      <c r="Q1717" s="14">
        <v>497000000000000</v>
      </c>
    </row>
    <row r="1718" spans="1:17" x14ac:dyDescent="0.25">
      <c r="A1718" s="5" t="s">
        <v>3361</v>
      </c>
      <c r="B1718" s="1" t="s">
        <v>2111</v>
      </c>
      <c r="C1718" t="s">
        <v>3366</v>
      </c>
      <c r="D1718" s="26" t="s">
        <v>3363</v>
      </c>
      <c r="E1718" s="1" t="s">
        <v>1332</v>
      </c>
      <c r="F1718" s="7">
        <v>74.069999999999993</v>
      </c>
      <c r="G1718" s="7">
        <v>6.72</v>
      </c>
      <c r="H1718" t="s">
        <v>415</v>
      </c>
      <c r="I1718" t="s">
        <v>27</v>
      </c>
      <c r="J1718" s="15" t="s">
        <v>28</v>
      </c>
      <c r="K1718">
        <v>90102</v>
      </c>
      <c r="L1718" s="7">
        <v>90</v>
      </c>
      <c r="Q1718" s="14">
        <v>649000000000000</v>
      </c>
    </row>
    <row r="1719" spans="1:17" x14ac:dyDescent="0.25">
      <c r="A1719" s="5" t="s">
        <v>3361</v>
      </c>
      <c r="B1719" s="1" t="s">
        <v>2111</v>
      </c>
      <c r="C1719" t="s">
        <v>3366</v>
      </c>
      <c r="D1719" s="26" t="s">
        <v>3363</v>
      </c>
      <c r="E1719" s="1" t="s">
        <v>1332</v>
      </c>
      <c r="F1719" s="7">
        <v>74.069999999999993</v>
      </c>
      <c r="G1719" s="7">
        <v>6.72</v>
      </c>
      <c r="H1719" t="s">
        <v>415</v>
      </c>
      <c r="I1719" t="s">
        <v>27</v>
      </c>
      <c r="J1719" s="15" t="s">
        <v>28</v>
      </c>
      <c r="K1719">
        <v>90105</v>
      </c>
      <c r="L1719" s="7">
        <v>75</v>
      </c>
      <c r="Q1719" s="14">
        <v>938000000000000</v>
      </c>
    </row>
    <row r="1720" spans="1:17" x14ac:dyDescent="0.25">
      <c r="A1720" s="5" t="s">
        <v>3361</v>
      </c>
      <c r="B1720" s="1" t="s">
        <v>2111</v>
      </c>
      <c r="C1720" t="s">
        <v>3366</v>
      </c>
      <c r="D1720" s="26" t="s">
        <v>3363</v>
      </c>
      <c r="E1720" s="1" t="s">
        <v>1332</v>
      </c>
      <c r="F1720" s="7">
        <v>74.069999999999993</v>
      </c>
      <c r="G1720" s="7">
        <v>6.72</v>
      </c>
      <c r="H1720" t="s">
        <v>415</v>
      </c>
      <c r="I1720" t="s">
        <v>27</v>
      </c>
      <c r="J1720" s="15" t="s">
        <v>28</v>
      </c>
      <c r="K1720">
        <v>90106</v>
      </c>
      <c r="L1720" s="7">
        <v>58</v>
      </c>
      <c r="Q1720" s="14">
        <v>509000000000000</v>
      </c>
    </row>
    <row r="1721" spans="1:17" x14ac:dyDescent="0.25">
      <c r="A1721" s="5" t="s">
        <v>3361</v>
      </c>
      <c r="B1721" s="1" t="s">
        <v>2111</v>
      </c>
      <c r="C1721" t="s">
        <v>3367</v>
      </c>
      <c r="D1721" s="26" t="s">
        <v>3363</v>
      </c>
      <c r="E1721" s="1" t="s">
        <v>1332</v>
      </c>
      <c r="F1721" s="7">
        <v>74.069999999999993</v>
      </c>
      <c r="G1721" s="7">
        <v>6.72</v>
      </c>
      <c r="H1721" t="s">
        <v>415</v>
      </c>
      <c r="I1721" t="s">
        <v>27</v>
      </c>
      <c r="J1721" s="15" t="s">
        <v>28</v>
      </c>
      <c r="K1721">
        <v>70115</v>
      </c>
      <c r="L1721" s="7">
        <v>63</v>
      </c>
      <c r="Q1721" s="14">
        <v>323000000000000</v>
      </c>
    </row>
    <row r="1722" spans="1:17" x14ac:dyDescent="0.25">
      <c r="A1722" s="5" t="s">
        <v>3361</v>
      </c>
      <c r="B1722" s="1" t="s">
        <v>2111</v>
      </c>
      <c r="C1722" t="s">
        <v>3367</v>
      </c>
      <c r="D1722" s="26" t="s">
        <v>3363</v>
      </c>
      <c r="E1722" s="1" t="s">
        <v>1332</v>
      </c>
      <c r="F1722" s="7">
        <v>74.069999999999993</v>
      </c>
      <c r="G1722" s="7">
        <v>6.72</v>
      </c>
      <c r="H1722" t="s">
        <v>415</v>
      </c>
      <c r="I1722" t="s">
        <v>27</v>
      </c>
      <c r="J1722" s="15" t="s">
        <v>28</v>
      </c>
      <c r="K1722">
        <v>70111</v>
      </c>
      <c r="L1722" s="7">
        <v>44</v>
      </c>
      <c r="Q1722" s="14">
        <v>347000000000000</v>
      </c>
    </row>
    <row r="1723" spans="1:17" x14ac:dyDescent="0.25">
      <c r="A1723" s="5" t="s">
        <v>3361</v>
      </c>
      <c r="B1723" s="1" t="s">
        <v>2111</v>
      </c>
      <c r="C1723" t="s">
        <v>3367</v>
      </c>
      <c r="D1723" s="26" t="s">
        <v>3363</v>
      </c>
      <c r="E1723" s="1" t="s">
        <v>1332</v>
      </c>
      <c r="F1723" s="7">
        <v>74.069999999999993</v>
      </c>
      <c r="G1723" s="7">
        <v>6.72</v>
      </c>
      <c r="H1723" t="s">
        <v>415</v>
      </c>
      <c r="I1723" t="s">
        <v>27</v>
      </c>
      <c r="J1723" s="15" t="s">
        <v>28</v>
      </c>
      <c r="K1723">
        <v>70101</v>
      </c>
      <c r="L1723" s="7">
        <v>52</v>
      </c>
      <c r="Q1723" s="14">
        <v>249000000000000</v>
      </c>
    </row>
    <row r="1724" spans="1:17" x14ac:dyDescent="0.25">
      <c r="A1724" s="5" t="s">
        <v>3361</v>
      </c>
      <c r="B1724" s="1" t="s">
        <v>2111</v>
      </c>
      <c r="C1724" t="s">
        <v>3367</v>
      </c>
      <c r="D1724" s="26" t="s">
        <v>3363</v>
      </c>
      <c r="E1724" s="1" t="s">
        <v>1332</v>
      </c>
      <c r="F1724" s="7">
        <v>74.069999999999993</v>
      </c>
      <c r="G1724" s="7">
        <v>6.72</v>
      </c>
      <c r="H1724" t="s">
        <v>415</v>
      </c>
      <c r="I1724" t="s">
        <v>27</v>
      </c>
      <c r="J1724" s="15" t="s">
        <v>28</v>
      </c>
      <c r="K1724">
        <v>70121</v>
      </c>
      <c r="L1724" s="7">
        <v>25</v>
      </c>
      <c r="Q1724" s="14">
        <v>120000000000000</v>
      </c>
    </row>
    <row r="1725" spans="1:17" x14ac:dyDescent="0.25">
      <c r="A1725" s="5" t="s">
        <v>3361</v>
      </c>
      <c r="B1725" s="1" t="s">
        <v>2111</v>
      </c>
      <c r="C1725" t="s">
        <v>3368</v>
      </c>
      <c r="D1725" s="26" t="s">
        <v>3363</v>
      </c>
      <c r="E1725" s="1" t="s">
        <v>1332</v>
      </c>
      <c r="F1725" s="7">
        <v>74.77</v>
      </c>
      <c r="G1725" s="7">
        <v>7.27</v>
      </c>
      <c r="H1725" t="s">
        <v>415</v>
      </c>
      <c r="I1725" t="s">
        <v>27</v>
      </c>
      <c r="J1725" s="15" t="s">
        <v>28</v>
      </c>
      <c r="K1725">
        <v>10102</v>
      </c>
      <c r="L1725" s="7">
        <v>88</v>
      </c>
      <c r="Q1725" s="14">
        <v>1590000000000000</v>
      </c>
    </row>
    <row r="1726" spans="1:17" x14ac:dyDescent="0.25">
      <c r="A1726" s="5" t="s">
        <v>3361</v>
      </c>
      <c r="B1726" s="1" t="s">
        <v>2111</v>
      </c>
      <c r="C1726" t="s">
        <v>3368</v>
      </c>
      <c r="D1726" s="26" t="s">
        <v>3363</v>
      </c>
      <c r="E1726" s="1" t="s">
        <v>1332</v>
      </c>
      <c r="F1726" s="7">
        <v>74.77</v>
      </c>
      <c r="G1726" s="7">
        <v>7.27</v>
      </c>
      <c r="H1726" t="s">
        <v>415</v>
      </c>
      <c r="I1726" t="s">
        <v>27</v>
      </c>
      <c r="J1726" s="15" t="s">
        <v>28</v>
      </c>
      <c r="K1726">
        <v>10105</v>
      </c>
      <c r="L1726" s="7">
        <v>75</v>
      </c>
      <c r="Q1726" s="14">
        <v>3060000000000000</v>
      </c>
    </row>
    <row r="1727" spans="1:17" x14ac:dyDescent="0.25">
      <c r="A1727" s="5" t="s">
        <v>3361</v>
      </c>
      <c r="B1727" s="1" t="s">
        <v>2111</v>
      </c>
      <c r="C1727" t="s">
        <v>3368</v>
      </c>
      <c r="D1727" s="26" t="s">
        <v>3363</v>
      </c>
      <c r="E1727" s="1" t="s">
        <v>1332</v>
      </c>
      <c r="F1727" s="7">
        <v>74.77</v>
      </c>
      <c r="G1727" s="7">
        <v>7.27</v>
      </c>
      <c r="H1727" t="s">
        <v>415</v>
      </c>
      <c r="I1727" t="s">
        <v>27</v>
      </c>
      <c r="J1727" s="15" t="s">
        <v>28</v>
      </c>
      <c r="K1727">
        <v>10103</v>
      </c>
      <c r="L1727" s="7">
        <v>79</v>
      </c>
      <c r="Q1727" s="14">
        <v>1010000000000000</v>
      </c>
    </row>
    <row r="1728" spans="1:17" x14ac:dyDescent="0.25">
      <c r="A1728" s="5" t="s">
        <v>3361</v>
      </c>
      <c r="B1728" s="1" t="s">
        <v>2111</v>
      </c>
      <c r="C1728" t="s">
        <v>3368</v>
      </c>
      <c r="D1728" s="26" t="s">
        <v>3363</v>
      </c>
      <c r="E1728" s="1" t="s">
        <v>1332</v>
      </c>
      <c r="F1728" s="7">
        <v>74.77</v>
      </c>
      <c r="G1728" s="7">
        <v>7.27</v>
      </c>
      <c r="H1728" t="s">
        <v>415</v>
      </c>
      <c r="I1728" t="s">
        <v>27</v>
      </c>
      <c r="J1728" s="15" t="s">
        <v>28</v>
      </c>
      <c r="K1728">
        <v>10120</v>
      </c>
      <c r="L1728" s="7">
        <v>71</v>
      </c>
      <c r="Q1728" s="14">
        <v>646000000000000</v>
      </c>
    </row>
    <row r="1729" spans="1:21" x14ac:dyDescent="0.25">
      <c r="A1729" s="5" t="s">
        <v>3361</v>
      </c>
      <c r="B1729" s="1" t="s">
        <v>2111</v>
      </c>
      <c r="C1729" t="s">
        <v>3369</v>
      </c>
      <c r="D1729" s="26" t="s">
        <v>3363</v>
      </c>
      <c r="E1729" s="1" t="s">
        <v>1332</v>
      </c>
      <c r="F1729" s="7">
        <v>74.77</v>
      </c>
      <c r="G1729" s="7">
        <v>7.27</v>
      </c>
      <c r="H1729" t="s">
        <v>415</v>
      </c>
      <c r="I1729" t="s">
        <v>27</v>
      </c>
      <c r="J1729" s="15" t="s">
        <v>28</v>
      </c>
      <c r="K1729">
        <v>80155</v>
      </c>
      <c r="L1729" s="7">
        <v>90</v>
      </c>
      <c r="Q1729" s="14">
        <v>1910000000000000</v>
      </c>
    </row>
    <row r="1730" spans="1:21" x14ac:dyDescent="0.25">
      <c r="A1730" s="5" t="s">
        <v>3361</v>
      </c>
      <c r="B1730" s="1" t="s">
        <v>2111</v>
      </c>
      <c r="C1730" t="s">
        <v>3369</v>
      </c>
      <c r="D1730" s="26" t="s">
        <v>3363</v>
      </c>
      <c r="E1730" s="1" t="s">
        <v>1332</v>
      </c>
      <c r="F1730" s="7">
        <v>74.77</v>
      </c>
      <c r="G1730" s="7">
        <v>7.27</v>
      </c>
      <c r="H1730" t="s">
        <v>415</v>
      </c>
      <c r="I1730" t="s">
        <v>27</v>
      </c>
      <c r="J1730" s="15" t="s">
        <v>28</v>
      </c>
      <c r="K1730">
        <v>80197</v>
      </c>
      <c r="L1730" s="7">
        <v>81</v>
      </c>
      <c r="Q1730" s="14">
        <v>4840000000000000</v>
      </c>
    </row>
    <row r="1731" spans="1:21" x14ac:dyDescent="0.25">
      <c r="A1731" s="5" t="s">
        <v>3361</v>
      </c>
      <c r="B1731" s="1" t="s">
        <v>2111</v>
      </c>
      <c r="C1731" t="s">
        <v>3369</v>
      </c>
      <c r="D1731" s="26" t="s">
        <v>3363</v>
      </c>
      <c r="E1731" s="1" t="s">
        <v>1332</v>
      </c>
      <c r="F1731" s="7">
        <v>74.77</v>
      </c>
      <c r="G1731" s="7">
        <v>7.27</v>
      </c>
      <c r="H1731" t="s">
        <v>415</v>
      </c>
      <c r="I1731" t="s">
        <v>27</v>
      </c>
      <c r="J1731" s="15" t="s">
        <v>28</v>
      </c>
      <c r="K1731">
        <v>80192</v>
      </c>
      <c r="L1731" s="7">
        <v>81</v>
      </c>
      <c r="Q1731" s="14">
        <v>1480000000000000</v>
      </c>
    </row>
    <row r="1732" spans="1:21" x14ac:dyDescent="0.25">
      <c r="A1732" s="5" t="s">
        <v>3361</v>
      </c>
      <c r="B1732" s="1" t="s">
        <v>2111</v>
      </c>
      <c r="C1732" t="s">
        <v>3369</v>
      </c>
      <c r="D1732" s="26" t="s">
        <v>3363</v>
      </c>
      <c r="E1732" s="1" t="s">
        <v>1332</v>
      </c>
      <c r="F1732" s="7">
        <v>74.77</v>
      </c>
      <c r="G1732" s="7">
        <v>7.27</v>
      </c>
      <c r="H1732" t="s">
        <v>415</v>
      </c>
      <c r="I1732" t="s">
        <v>27</v>
      </c>
      <c r="J1732" s="15" t="s">
        <v>28</v>
      </c>
      <c r="K1732">
        <v>80174</v>
      </c>
      <c r="L1732" s="7">
        <v>69</v>
      </c>
      <c r="Q1732" s="14">
        <v>5150000000000000</v>
      </c>
    </row>
    <row r="1733" spans="1:21" x14ac:dyDescent="0.25">
      <c r="A1733" s="5" t="s">
        <v>3361</v>
      </c>
      <c r="B1733" s="1" t="s">
        <v>2111</v>
      </c>
      <c r="C1733" t="s">
        <v>3370</v>
      </c>
      <c r="D1733" s="26" t="s">
        <v>3363</v>
      </c>
      <c r="E1733" s="1" t="s">
        <v>1332</v>
      </c>
      <c r="F1733" s="7">
        <v>74.77</v>
      </c>
      <c r="G1733" s="7">
        <v>7.27</v>
      </c>
      <c r="H1733" t="s">
        <v>415</v>
      </c>
      <c r="I1733" t="s">
        <v>27</v>
      </c>
      <c r="J1733" s="15" t="s">
        <v>28</v>
      </c>
      <c r="K1733">
        <v>30256</v>
      </c>
      <c r="L1733" s="7">
        <v>93</v>
      </c>
      <c r="Q1733" s="14">
        <v>5360000000000000</v>
      </c>
    </row>
    <row r="1734" spans="1:21" x14ac:dyDescent="0.25">
      <c r="A1734" s="5" t="s">
        <v>3361</v>
      </c>
      <c r="B1734" s="1" t="s">
        <v>2111</v>
      </c>
      <c r="C1734" t="s">
        <v>3370</v>
      </c>
      <c r="D1734" s="26" t="s">
        <v>3363</v>
      </c>
      <c r="E1734" s="1" t="s">
        <v>1332</v>
      </c>
      <c r="F1734" s="7">
        <v>74.77</v>
      </c>
      <c r="G1734" s="7">
        <v>7.27</v>
      </c>
      <c r="H1734" t="s">
        <v>415</v>
      </c>
      <c r="I1734" t="s">
        <v>27</v>
      </c>
      <c r="J1734" s="15" t="s">
        <v>28</v>
      </c>
      <c r="K1734">
        <v>30243</v>
      </c>
      <c r="L1734" s="7">
        <v>87</v>
      </c>
      <c r="Q1734" s="14">
        <v>228000000000000</v>
      </c>
    </row>
    <row r="1735" spans="1:21" x14ac:dyDescent="0.25">
      <c r="A1735" s="5" t="s">
        <v>3361</v>
      </c>
      <c r="B1735" s="1" t="s">
        <v>2111</v>
      </c>
      <c r="C1735" t="s">
        <v>3370</v>
      </c>
      <c r="D1735" s="26" t="s">
        <v>3363</v>
      </c>
      <c r="E1735" s="1" t="s">
        <v>1332</v>
      </c>
      <c r="F1735" s="7">
        <v>74.77</v>
      </c>
      <c r="G1735" s="7">
        <v>7.27</v>
      </c>
      <c r="H1735" t="s">
        <v>415</v>
      </c>
      <c r="I1735" t="s">
        <v>27</v>
      </c>
      <c r="J1735" s="15" t="s">
        <v>28</v>
      </c>
      <c r="K1735">
        <v>30206</v>
      </c>
      <c r="L1735" s="7">
        <v>89</v>
      </c>
      <c r="Q1735" s="14">
        <v>672000000000000</v>
      </c>
    </row>
    <row r="1736" spans="1:21" x14ac:dyDescent="0.25">
      <c r="A1736" s="5" t="s">
        <v>3361</v>
      </c>
      <c r="B1736" s="1" t="s">
        <v>2111</v>
      </c>
      <c r="C1736" t="s">
        <v>3370</v>
      </c>
      <c r="D1736" s="26" t="s">
        <v>3363</v>
      </c>
      <c r="E1736" s="1" t="s">
        <v>1332</v>
      </c>
      <c r="F1736" s="7">
        <v>74.77</v>
      </c>
      <c r="G1736" s="7">
        <v>7.27</v>
      </c>
      <c r="H1736" t="s">
        <v>415</v>
      </c>
      <c r="I1736" t="s">
        <v>27</v>
      </c>
      <c r="J1736" s="15" t="s">
        <v>28</v>
      </c>
      <c r="K1736">
        <v>30236</v>
      </c>
      <c r="L1736" s="7">
        <v>76</v>
      </c>
      <c r="Q1736" s="14">
        <v>12000000000000</v>
      </c>
    </row>
    <row r="1737" spans="1:21" x14ac:dyDescent="0.25">
      <c r="A1737" s="5" t="s">
        <v>3361</v>
      </c>
      <c r="B1737" s="1" t="s">
        <v>2111</v>
      </c>
      <c r="C1737" t="s">
        <v>3371</v>
      </c>
      <c r="D1737" s="26" t="s">
        <v>3363</v>
      </c>
      <c r="E1737" s="1" t="s">
        <v>1332</v>
      </c>
      <c r="F1737" s="7">
        <v>74.05</v>
      </c>
      <c r="G1737" s="7">
        <v>7.22</v>
      </c>
      <c r="H1737" t="s">
        <v>727</v>
      </c>
      <c r="I1737" t="s">
        <v>1333</v>
      </c>
      <c r="J1737" s="15" t="s">
        <v>332</v>
      </c>
      <c r="K1737">
        <v>60118</v>
      </c>
      <c r="L1737" s="7">
        <v>73</v>
      </c>
      <c r="Q1737" s="14">
        <v>51800000000000</v>
      </c>
    </row>
    <row r="1738" spans="1:21" x14ac:dyDescent="0.25">
      <c r="A1738" s="5" t="s">
        <v>3361</v>
      </c>
      <c r="B1738" s="1" t="s">
        <v>2111</v>
      </c>
      <c r="C1738" t="s">
        <v>3371</v>
      </c>
      <c r="D1738" s="26" t="s">
        <v>3363</v>
      </c>
      <c r="E1738" s="1" t="s">
        <v>1332</v>
      </c>
      <c r="F1738" s="7">
        <v>74.05</v>
      </c>
      <c r="G1738" s="7">
        <v>7.22</v>
      </c>
      <c r="H1738" t="s">
        <v>727</v>
      </c>
      <c r="I1738" t="s">
        <v>1333</v>
      </c>
      <c r="J1738" s="15" t="s">
        <v>332</v>
      </c>
      <c r="K1738">
        <v>60143</v>
      </c>
      <c r="L1738" s="7">
        <v>64</v>
      </c>
      <c r="Q1738" s="14">
        <v>18900000000000</v>
      </c>
    </row>
    <row r="1739" spans="1:21" s="16" customFormat="1" x14ac:dyDescent="0.25">
      <c r="A1739" s="18" t="s">
        <v>3361</v>
      </c>
      <c r="B1739" s="19" t="s">
        <v>2111</v>
      </c>
      <c r="C1739" s="16" t="s">
        <v>3371</v>
      </c>
      <c r="D1739" s="27" t="s">
        <v>3363</v>
      </c>
      <c r="E1739" s="19" t="s">
        <v>1332</v>
      </c>
      <c r="F1739" s="17">
        <v>74.05</v>
      </c>
      <c r="G1739" s="17">
        <v>7.22</v>
      </c>
      <c r="H1739" s="16" t="s">
        <v>727</v>
      </c>
      <c r="I1739" s="16" t="s">
        <v>1333</v>
      </c>
      <c r="J1739" s="21" t="s">
        <v>332</v>
      </c>
      <c r="K1739" s="16">
        <v>60140</v>
      </c>
      <c r="L1739" s="17">
        <v>58</v>
      </c>
      <c r="M1739" s="17"/>
      <c r="N1739" s="22"/>
      <c r="O1739" s="23"/>
      <c r="P1739" s="31"/>
      <c r="Q1739" s="23">
        <v>59400000000000</v>
      </c>
      <c r="R1739" s="22"/>
      <c r="S1739" s="17"/>
      <c r="T1739" s="17"/>
      <c r="U1739" s="50"/>
    </row>
    <row r="1740" spans="1:21" x14ac:dyDescent="0.25">
      <c r="A1740" s="5" t="s">
        <v>3372</v>
      </c>
      <c r="B1740" s="1" t="s">
        <v>3373</v>
      </c>
      <c r="C1740" t="s">
        <v>3374</v>
      </c>
      <c r="D1740" s="26" t="s">
        <v>3375</v>
      </c>
      <c r="E1740" s="1" t="s">
        <v>1332</v>
      </c>
      <c r="F1740" s="7">
        <v>72.44</v>
      </c>
      <c r="G1740" s="7">
        <v>6.88</v>
      </c>
      <c r="H1740" t="s">
        <v>415</v>
      </c>
      <c r="I1740" t="s">
        <v>27</v>
      </c>
      <c r="J1740" s="15" t="s">
        <v>28</v>
      </c>
      <c r="K1740" t="s">
        <v>3376</v>
      </c>
      <c r="L1740" s="7">
        <v>77.599999999999994</v>
      </c>
      <c r="Q1740" s="14">
        <v>710000000000000</v>
      </c>
    </row>
    <row r="1741" spans="1:21" x14ac:dyDescent="0.25">
      <c r="A1741" s="5" t="s">
        <v>3372</v>
      </c>
      <c r="B1741" s="1" t="s">
        <v>3373</v>
      </c>
      <c r="C1741" t="s">
        <v>3374</v>
      </c>
      <c r="D1741" s="26" t="s">
        <v>3375</v>
      </c>
      <c r="E1741" s="1" t="s">
        <v>1332</v>
      </c>
      <c r="F1741" s="7">
        <v>72.44</v>
      </c>
      <c r="G1741" s="7">
        <v>6.88</v>
      </c>
      <c r="H1741" t="s">
        <v>415</v>
      </c>
      <c r="I1741" t="s">
        <v>27</v>
      </c>
      <c r="J1741" s="15" t="s">
        <v>28</v>
      </c>
      <c r="K1741" t="s">
        <v>3377</v>
      </c>
      <c r="L1741" s="7">
        <v>85.2</v>
      </c>
      <c r="Q1741" s="14">
        <v>1400000000000000</v>
      </c>
    </row>
    <row r="1742" spans="1:21" x14ac:dyDescent="0.25">
      <c r="A1742" s="5" t="s">
        <v>3372</v>
      </c>
      <c r="B1742" s="1" t="s">
        <v>3373</v>
      </c>
      <c r="C1742" t="s">
        <v>3374</v>
      </c>
      <c r="D1742" s="26" t="s">
        <v>3375</v>
      </c>
      <c r="E1742" s="1" t="s">
        <v>1332</v>
      </c>
      <c r="F1742" s="7">
        <v>72.44</v>
      </c>
      <c r="G1742" s="7">
        <v>6.88</v>
      </c>
      <c r="H1742" t="s">
        <v>415</v>
      </c>
      <c r="I1742" t="s">
        <v>27</v>
      </c>
      <c r="J1742" s="15" t="s">
        <v>28</v>
      </c>
      <c r="K1742" t="s">
        <v>3378</v>
      </c>
      <c r="L1742" s="7">
        <v>88.1</v>
      </c>
      <c r="Q1742" s="14">
        <v>1000000000000000</v>
      </c>
    </row>
    <row r="1743" spans="1:21" x14ac:dyDescent="0.25">
      <c r="A1743" s="5" t="s">
        <v>3372</v>
      </c>
      <c r="B1743" s="1" t="s">
        <v>3373</v>
      </c>
      <c r="C1743" t="s">
        <v>3374</v>
      </c>
      <c r="D1743" s="26" t="s">
        <v>3375</v>
      </c>
      <c r="E1743" s="1" t="s">
        <v>1332</v>
      </c>
      <c r="F1743" s="7">
        <v>72.44</v>
      </c>
      <c r="G1743" s="7">
        <v>6.88</v>
      </c>
      <c r="H1743" t="s">
        <v>415</v>
      </c>
      <c r="I1743" t="s">
        <v>27</v>
      </c>
      <c r="J1743" s="15" t="s">
        <v>28</v>
      </c>
      <c r="K1743" t="s">
        <v>3379</v>
      </c>
      <c r="L1743" s="7">
        <v>86.2</v>
      </c>
      <c r="Q1743" s="14">
        <v>1300000000000000</v>
      </c>
    </row>
    <row r="1744" spans="1:21" x14ac:dyDescent="0.25">
      <c r="A1744" s="5" t="s">
        <v>3372</v>
      </c>
      <c r="B1744" s="1" t="s">
        <v>3373</v>
      </c>
      <c r="C1744" t="s">
        <v>3380</v>
      </c>
      <c r="D1744" s="26" t="s">
        <v>3375</v>
      </c>
      <c r="E1744" s="1" t="s">
        <v>1332</v>
      </c>
      <c r="F1744" s="7">
        <v>71</v>
      </c>
      <c r="G1744" s="7">
        <v>6.19</v>
      </c>
      <c r="H1744" t="s">
        <v>415</v>
      </c>
      <c r="I1744" t="s">
        <v>27</v>
      </c>
      <c r="J1744" s="15" t="s">
        <v>28</v>
      </c>
      <c r="K1744" t="s">
        <v>3381</v>
      </c>
      <c r="L1744" s="7">
        <v>88.5</v>
      </c>
      <c r="Q1744" s="14">
        <v>1100000000000000.1</v>
      </c>
    </row>
    <row r="1745" spans="1:21" x14ac:dyDescent="0.25">
      <c r="A1745" s="5" t="s">
        <v>3372</v>
      </c>
      <c r="B1745" s="1" t="s">
        <v>3373</v>
      </c>
      <c r="C1745" t="s">
        <v>3380</v>
      </c>
      <c r="D1745" s="26" t="s">
        <v>3375</v>
      </c>
      <c r="E1745" s="1" t="s">
        <v>1332</v>
      </c>
      <c r="F1745" s="7">
        <v>71</v>
      </c>
      <c r="G1745" s="7">
        <v>6.19</v>
      </c>
      <c r="H1745" t="s">
        <v>415</v>
      </c>
      <c r="I1745" t="s">
        <v>27</v>
      </c>
      <c r="J1745" s="15" t="s">
        <v>28</v>
      </c>
      <c r="K1745" t="s">
        <v>3382</v>
      </c>
      <c r="L1745" s="7">
        <v>86.2</v>
      </c>
      <c r="Q1745" s="14">
        <v>2000000000000000</v>
      </c>
    </row>
    <row r="1746" spans="1:21" x14ac:dyDescent="0.25">
      <c r="A1746" s="5" t="s">
        <v>3372</v>
      </c>
      <c r="B1746" s="1" t="s">
        <v>3373</v>
      </c>
      <c r="C1746" t="s">
        <v>3380</v>
      </c>
      <c r="D1746" s="26" t="s">
        <v>3375</v>
      </c>
      <c r="E1746" s="1" t="s">
        <v>1332</v>
      </c>
      <c r="F1746" s="7">
        <v>71</v>
      </c>
      <c r="G1746" s="7">
        <v>6.19</v>
      </c>
      <c r="H1746" t="s">
        <v>415</v>
      </c>
      <c r="I1746" t="s">
        <v>27</v>
      </c>
      <c r="J1746" s="15" t="s">
        <v>28</v>
      </c>
      <c r="K1746" t="s">
        <v>3383</v>
      </c>
      <c r="L1746" s="7">
        <v>86.6</v>
      </c>
      <c r="Q1746" s="14">
        <v>2400000000000000</v>
      </c>
    </row>
    <row r="1747" spans="1:21" x14ac:dyDescent="0.25">
      <c r="A1747" s="5" t="s">
        <v>3372</v>
      </c>
      <c r="B1747" s="1" t="s">
        <v>3373</v>
      </c>
      <c r="C1747" t="s">
        <v>3384</v>
      </c>
      <c r="D1747" s="26" t="s">
        <v>3375</v>
      </c>
      <c r="E1747" s="1" t="s">
        <v>1332</v>
      </c>
      <c r="F1747" s="7">
        <v>71</v>
      </c>
      <c r="G1747" s="7">
        <v>6.19</v>
      </c>
      <c r="H1747" t="s">
        <v>415</v>
      </c>
      <c r="I1747" t="s">
        <v>27</v>
      </c>
      <c r="J1747" s="15" t="s">
        <v>28</v>
      </c>
      <c r="K1747" t="s">
        <v>3385</v>
      </c>
      <c r="L1747" s="7">
        <v>83.4</v>
      </c>
      <c r="Q1747" s="14">
        <v>2000000000000000</v>
      </c>
    </row>
    <row r="1748" spans="1:21" x14ac:dyDescent="0.25">
      <c r="A1748" s="5" t="s">
        <v>3372</v>
      </c>
      <c r="B1748" s="1" t="s">
        <v>3373</v>
      </c>
      <c r="C1748" t="s">
        <v>3384</v>
      </c>
      <c r="D1748" s="26" t="s">
        <v>3375</v>
      </c>
      <c r="E1748" s="1" t="s">
        <v>1332</v>
      </c>
      <c r="F1748" s="7">
        <v>71</v>
      </c>
      <c r="G1748" s="7">
        <v>6.19</v>
      </c>
      <c r="H1748" t="s">
        <v>415</v>
      </c>
      <c r="I1748" t="s">
        <v>27</v>
      </c>
      <c r="J1748" s="15" t="s">
        <v>28</v>
      </c>
      <c r="K1748" t="s">
        <v>3386</v>
      </c>
      <c r="L1748" s="7">
        <v>83.6</v>
      </c>
      <c r="Q1748" s="14">
        <v>1500000000000000</v>
      </c>
    </row>
    <row r="1749" spans="1:21" s="16" customFormat="1" x14ac:dyDescent="0.25">
      <c r="A1749" s="18" t="s">
        <v>3372</v>
      </c>
      <c r="B1749" s="19" t="s">
        <v>3373</v>
      </c>
      <c r="C1749" s="16" t="s">
        <v>3387</v>
      </c>
      <c r="D1749" s="27" t="s">
        <v>3375</v>
      </c>
      <c r="E1749" s="19" t="s">
        <v>1332</v>
      </c>
      <c r="F1749" s="17">
        <v>72.099999999999994</v>
      </c>
      <c r="G1749" s="17">
        <v>6.75</v>
      </c>
      <c r="H1749" s="16" t="s">
        <v>415</v>
      </c>
      <c r="I1749" s="16" t="s">
        <v>27</v>
      </c>
      <c r="J1749" s="21" t="s">
        <v>28</v>
      </c>
      <c r="K1749" s="16" t="s">
        <v>3388</v>
      </c>
      <c r="L1749" s="17">
        <v>87.8</v>
      </c>
      <c r="M1749" s="17"/>
      <c r="N1749" s="22"/>
      <c r="O1749" s="23"/>
      <c r="P1749" s="31"/>
      <c r="Q1749" s="23">
        <v>900000000000000</v>
      </c>
      <c r="R1749" s="22"/>
      <c r="S1749" s="17"/>
      <c r="T1749" s="17"/>
      <c r="U1749" s="50"/>
    </row>
    <row r="1750" spans="1:21" x14ac:dyDescent="0.25">
      <c r="A1750" s="5" t="s">
        <v>3389</v>
      </c>
      <c r="B1750" s="1" t="s">
        <v>930</v>
      </c>
      <c r="C1750" t="s">
        <v>3390</v>
      </c>
      <c r="D1750" s="26" t="s">
        <v>3391</v>
      </c>
      <c r="E1750" s="1" t="s">
        <v>933</v>
      </c>
      <c r="H1750" t="s">
        <v>3392</v>
      </c>
      <c r="I1750" t="s">
        <v>27</v>
      </c>
      <c r="J1750" s="15" t="s">
        <v>28</v>
      </c>
      <c r="K1750" t="s">
        <v>3393</v>
      </c>
      <c r="L1750" s="7">
        <v>87.3</v>
      </c>
      <c r="Q1750" s="14">
        <v>490000000000000</v>
      </c>
      <c r="S1750" s="7">
        <v>16</v>
      </c>
    </row>
    <row r="1751" spans="1:21" x14ac:dyDescent="0.25">
      <c r="A1751" s="5" t="s">
        <v>3389</v>
      </c>
      <c r="B1751" s="1" t="s">
        <v>930</v>
      </c>
      <c r="C1751" t="s">
        <v>3390</v>
      </c>
      <c r="D1751" s="26" t="s">
        <v>3391</v>
      </c>
      <c r="E1751" s="1" t="s">
        <v>933</v>
      </c>
      <c r="H1751" t="s">
        <v>3392</v>
      </c>
      <c r="I1751" t="s">
        <v>27</v>
      </c>
      <c r="J1751" s="15" t="s">
        <v>28</v>
      </c>
      <c r="K1751" t="s">
        <v>3393</v>
      </c>
      <c r="L1751" s="7">
        <v>72.5</v>
      </c>
    </row>
    <row r="1752" spans="1:21" x14ac:dyDescent="0.25">
      <c r="A1752" s="5" t="s">
        <v>3389</v>
      </c>
      <c r="B1752" s="1" t="s">
        <v>930</v>
      </c>
      <c r="C1752" t="s">
        <v>3390</v>
      </c>
      <c r="D1752" s="26" t="s">
        <v>3391</v>
      </c>
      <c r="E1752" s="1" t="s">
        <v>933</v>
      </c>
      <c r="H1752" t="s">
        <v>3392</v>
      </c>
      <c r="I1752" t="s">
        <v>27</v>
      </c>
      <c r="J1752" s="15" t="s">
        <v>28</v>
      </c>
      <c r="K1752" t="s">
        <v>3394</v>
      </c>
      <c r="L1752" s="7">
        <v>65.8</v>
      </c>
      <c r="Q1752" s="14">
        <v>810000000000000</v>
      </c>
      <c r="S1752" s="7">
        <v>19</v>
      </c>
    </row>
    <row r="1753" spans="1:21" x14ac:dyDescent="0.25">
      <c r="A1753" s="5" t="s">
        <v>3389</v>
      </c>
      <c r="B1753" s="1" t="s">
        <v>930</v>
      </c>
      <c r="C1753" t="s">
        <v>3390</v>
      </c>
      <c r="D1753" s="26" t="s">
        <v>3391</v>
      </c>
      <c r="E1753" s="1" t="s">
        <v>933</v>
      </c>
      <c r="H1753" t="s">
        <v>3392</v>
      </c>
      <c r="I1753" t="s">
        <v>27</v>
      </c>
      <c r="J1753" s="15" t="s">
        <v>28</v>
      </c>
      <c r="K1753" t="s">
        <v>3395</v>
      </c>
      <c r="L1753" s="7">
        <v>56.6</v>
      </c>
      <c r="Q1753" s="14">
        <v>260000000000000</v>
      </c>
      <c r="S1753" s="7">
        <v>24</v>
      </c>
    </row>
    <row r="1754" spans="1:21" x14ac:dyDescent="0.25">
      <c r="A1754" s="5" t="s">
        <v>3389</v>
      </c>
      <c r="B1754" s="1" t="s">
        <v>930</v>
      </c>
      <c r="C1754" t="s">
        <v>3390</v>
      </c>
      <c r="D1754" s="26" t="s">
        <v>3391</v>
      </c>
      <c r="E1754" s="1" t="s">
        <v>933</v>
      </c>
      <c r="H1754" t="s">
        <v>3392</v>
      </c>
      <c r="I1754" t="s">
        <v>27</v>
      </c>
      <c r="J1754" s="15" t="s">
        <v>28</v>
      </c>
      <c r="K1754" t="s">
        <v>3395</v>
      </c>
      <c r="L1754" s="7">
        <v>50.1</v>
      </c>
    </row>
    <row r="1755" spans="1:21" x14ac:dyDescent="0.25">
      <c r="A1755" s="5" t="s">
        <v>3389</v>
      </c>
      <c r="B1755" s="1" t="s">
        <v>930</v>
      </c>
      <c r="C1755" t="s">
        <v>3396</v>
      </c>
      <c r="D1755" s="26" t="s">
        <v>3391</v>
      </c>
      <c r="E1755" s="1" t="s">
        <v>933</v>
      </c>
      <c r="H1755" t="s">
        <v>3392</v>
      </c>
      <c r="I1755" t="s">
        <v>27</v>
      </c>
      <c r="J1755" s="15" t="s">
        <v>28</v>
      </c>
      <c r="K1755" t="s">
        <v>3397</v>
      </c>
      <c r="L1755" s="7">
        <v>31.2</v>
      </c>
      <c r="S1755" s="7">
        <v>98</v>
      </c>
    </row>
    <row r="1756" spans="1:21" x14ac:dyDescent="0.25">
      <c r="A1756" s="5" t="s">
        <v>3389</v>
      </c>
      <c r="B1756" s="1" t="s">
        <v>930</v>
      </c>
      <c r="C1756" t="s">
        <v>3398</v>
      </c>
      <c r="D1756" s="26" t="s">
        <v>3391</v>
      </c>
      <c r="E1756" s="1" t="s">
        <v>933</v>
      </c>
      <c r="H1756" t="s">
        <v>3392</v>
      </c>
      <c r="I1756" t="s">
        <v>27</v>
      </c>
      <c r="J1756" s="15" t="s">
        <v>28</v>
      </c>
      <c r="K1756" t="s">
        <v>3379</v>
      </c>
      <c r="L1756" s="7">
        <v>16.7</v>
      </c>
      <c r="S1756" s="7">
        <v>33</v>
      </c>
    </row>
    <row r="1757" spans="1:21" x14ac:dyDescent="0.25">
      <c r="A1757" s="5" t="s">
        <v>3389</v>
      </c>
      <c r="B1757" s="1" t="s">
        <v>930</v>
      </c>
      <c r="C1757" t="s">
        <v>3398</v>
      </c>
      <c r="D1757" s="26" t="s">
        <v>3391</v>
      </c>
      <c r="E1757" s="1" t="s">
        <v>933</v>
      </c>
      <c r="H1757" t="s">
        <v>3392</v>
      </c>
      <c r="I1757" t="s">
        <v>27</v>
      </c>
      <c r="J1757" s="15" t="s">
        <v>28</v>
      </c>
      <c r="K1757" t="s">
        <v>3399</v>
      </c>
      <c r="L1757" s="7">
        <v>8.6</v>
      </c>
      <c r="S1757" s="7">
        <v>100</v>
      </c>
    </row>
    <row r="1758" spans="1:21" x14ac:dyDescent="0.25">
      <c r="A1758" s="5" t="s">
        <v>3389</v>
      </c>
      <c r="B1758" s="1" t="s">
        <v>930</v>
      </c>
      <c r="C1758" t="s">
        <v>3400</v>
      </c>
      <c r="D1758" s="26" t="s">
        <v>3391</v>
      </c>
      <c r="E1758" s="1" t="s">
        <v>933</v>
      </c>
      <c r="H1758" t="s">
        <v>727</v>
      </c>
      <c r="I1758" t="s">
        <v>27</v>
      </c>
      <c r="J1758" s="15" t="s">
        <v>332</v>
      </c>
      <c r="K1758" t="s">
        <v>3401</v>
      </c>
      <c r="L1758" s="7">
        <v>38.1</v>
      </c>
      <c r="Q1758" s="14">
        <v>110000000000000</v>
      </c>
      <c r="S1758" s="7">
        <v>3</v>
      </c>
    </row>
    <row r="1759" spans="1:21" x14ac:dyDescent="0.25">
      <c r="A1759" s="5" t="s">
        <v>3389</v>
      </c>
      <c r="B1759" s="1" t="s">
        <v>930</v>
      </c>
      <c r="C1759" t="s">
        <v>3400</v>
      </c>
      <c r="D1759" s="26" t="s">
        <v>3391</v>
      </c>
      <c r="E1759" s="1" t="s">
        <v>933</v>
      </c>
      <c r="H1759" t="s">
        <v>727</v>
      </c>
      <c r="I1759" t="s">
        <v>27</v>
      </c>
      <c r="J1759" s="15" t="s">
        <v>332</v>
      </c>
      <c r="K1759" t="s">
        <v>3402</v>
      </c>
      <c r="L1759" s="7">
        <v>27.3</v>
      </c>
      <c r="S1759" s="7">
        <v>6</v>
      </c>
    </row>
    <row r="1760" spans="1:21" s="16" customFormat="1" x14ac:dyDescent="0.25">
      <c r="A1760" s="18" t="s">
        <v>3389</v>
      </c>
      <c r="B1760" s="19" t="s">
        <v>930</v>
      </c>
      <c r="C1760" s="16" t="s">
        <v>3400</v>
      </c>
      <c r="D1760" s="27" t="s">
        <v>3391</v>
      </c>
      <c r="E1760" s="19" t="s">
        <v>933</v>
      </c>
      <c r="F1760" s="17"/>
      <c r="G1760" s="17"/>
      <c r="H1760" s="16" t="s">
        <v>727</v>
      </c>
      <c r="I1760" s="16" t="s">
        <v>27</v>
      </c>
      <c r="J1760" s="21" t="s">
        <v>332</v>
      </c>
      <c r="K1760" s="16" t="s">
        <v>3403</v>
      </c>
      <c r="L1760" s="17">
        <v>17.7</v>
      </c>
      <c r="M1760" s="17"/>
      <c r="N1760" s="22"/>
      <c r="O1760" s="23"/>
      <c r="P1760" s="31"/>
      <c r="Q1760" s="23"/>
      <c r="R1760" s="22"/>
      <c r="S1760" s="17">
        <v>5</v>
      </c>
      <c r="T1760" s="17"/>
      <c r="U1760" s="50"/>
    </row>
    <row r="1761" spans="1:21" x14ac:dyDescent="0.25">
      <c r="A1761" s="5" t="s">
        <v>3404</v>
      </c>
      <c r="B1761" s="1" t="s">
        <v>930</v>
      </c>
      <c r="C1761" t="s">
        <v>3405</v>
      </c>
      <c r="D1761" s="26" t="s">
        <v>3406</v>
      </c>
      <c r="E1761" s="1" t="s">
        <v>933</v>
      </c>
      <c r="H1761" t="s">
        <v>415</v>
      </c>
      <c r="I1761" t="s">
        <v>27</v>
      </c>
      <c r="J1761" s="15" t="s">
        <v>28</v>
      </c>
      <c r="K1761" t="s">
        <v>3407</v>
      </c>
      <c r="L1761" s="7">
        <v>58.3</v>
      </c>
      <c r="Q1761" s="14">
        <v>2100000000000000</v>
      </c>
    </row>
    <row r="1762" spans="1:21" x14ac:dyDescent="0.25">
      <c r="A1762" s="5" t="s">
        <v>3404</v>
      </c>
      <c r="B1762" s="1" t="s">
        <v>930</v>
      </c>
      <c r="C1762" t="s">
        <v>3405</v>
      </c>
      <c r="D1762" s="26" t="s">
        <v>3406</v>
      </c>
      <c r="E1762" s="1" t="s">
        <v>933</v>
      </c>
      <c r="H1762" t="s">
        <v>415</v>
      </c>
      <c r="I1762" t="s">
        <v>27</v>
      </c>
      <c r="J1762" s="15" t="s">
        <v>28</v>
      </c>
      <c r="K1762" t="s">
        <v>3408</v>
      </c>
      <c r="L1762" s="7">
        <v>65.400000000000006</v>
      </c>
      <c r="Q1762" s="14">
        <v>380000000000000</v>
      </c>
    </row>
    <row r="1763" spans="1:21" x14ac:dyDescent="0.25">
      <c r="A1763" s="5" t="s">
        <v>3404</v>
      </c>
      <c r="B1763" s="1" t="s">
        <v>930</v>
      </c>
      <c r="C1763" t="s">
        <v>3405</v>
      </c>
      <c r="D1763" s="26" t="s">
        <v>3406</v>
      </c>
      <c r="E1763" s="1" t="s">
        <v>933</v>
      </c>
      <c r="H1763" t="s">
        <v>415</v>
      </c>
      <c r="I1763" t="s">
        <v>27</v>
      </c>
      <c r="J1763" s="15" t="s">
        <v>28</v>
      </c>
      <c r="K1763" t="s">
        <v>3409</v>
      </c>
      <c r="L1763" s="7">
        <v>51.7</v>
      </c>
      <c r="Q1763" s="14">
        <v>630000000000000</v>
      </c>
    </row>
    <row r="1764" spans="1:21" x14ac:dyDescent="0.25">
      <c r="A1764" s="5" t="s">
        <v>3404</v>
      </c>
      <c r="B1764" s="1" t="s">
        <v>930</v>
      </c>
      <c r="C1764" t="s">
        <v>3405</v>
      </c>
      <c r="D1764" s="26" t="s">
        <v>3406</v>
      </c>
      <c r="E1764" s="1" t="s">
        <v>933</v>
      </c>
      <c r="H1764" t="s">
        <v>415</v>
      </c>
      <c r="I1764" t="s">
        <v>27</v>
      </c>
      <c r="J1764" s="15" t="s">
        <v>28</v>
      </c>
      <c r="K1764" t="s">
        <v>3410</v>
      </c>
      <c r="L1764" s="7">
        <v>63.5</v>
      </c>
      <c r="Q1764" s="14">
        <v>1200000000000000</v>
      </c>
    </row>
    <row r="1765" spans="1:21" x14ac:dyDescent="0.25">
      <c r="A1765" s="5" t="s">
        <v>3404</v>
      </c>
      <c r="B1765" s="1" t="s">
        <v>930</v>
      </c>
      <c r="C1765" t="s">
        <v>3405</v>
      </c>
      <c r="D1765" s="26" t="s">
        <v>3406</v>
      </c>
      <c r="E1765" s="1" t="s">
        <v>933</v>
      </c>
      <c r="H1765" t="s">
        <v>415</v>
      </c>
      <c r="I1765" t="s">
        <v>27</v>
      </c>
      <c r="J1765" s="15" t="s">
        <v>28</v>
      </c>
      <c r="K1765" t="s">
        <v>3411</v>
      </c>
      <c r="L1765" s="7">
        <v>75.2</v>
      </c>
      <c r="Q1765" s="14">
        <v>280000000000000</v>
      </c>
    </row>
    <row r="1766" spans="1:21" x14ac:dyDescent="0.25">
      <c r="A1766" s="5" t="s">
        <v>3404</v>
      </c>
      <c r="B1766" s="1" t="s">
        <v>930</v>
      </c>
      <c r="C1766" t="s">
        <v>3405</v>
      </c>
      <c r="D1766" s="26" t="s">
        <v>3406</v>
      </c>
      <c r="E1766" s="1" t="s">
        <v>933</v>
      </c>
      <c r="H1766" t="s">
        <v>415</v>
      </c>
      <c r="I1766" t="s">
        <v>27</v>
      </c>
      <c r="J1766" s="15" t="s">
        <v>28</v>
      </c>
      <c r="K1766" t="s">
        <v>3412</v>
      </c>
      <c r="L1766" s="7">
        <v>72.2</v>
      </c>
      <c r="Q1766" s="14">
        <v>1200000000000000</v>
      </c>
    </row>
    <row r="1767" spans="1:21" x14ac:dyDescent="0.25">
      <c r="A1767" s="5" t="s">
        <v>3404</v>
      </c>
      <c r="B1767" s="1" t="s">
        <v>930</v>
      </c>
      <c r="C1767" t="s">
        <v>3405</v>
      </c>
      <c r="D1767" s="26" t="s">
        <v>3406</v>
      </c>
      <c r="E1767" s="1" t="s">
        <v>933</v>
      </c>
      <c r="H1767" t="s">
        <v>415</v>
      </c>
      <c r="I1767" t="s">
        <v>27</v>
      </c>
      <c r="J1767" s="15" t="s">
        <v>28</v>
      </c>
      <c r="K1767" t="s">
        <v>3413</v>
      </c>
      <c r="L1767" s="7">
        <v>66</v>
      </c>
      <c r="Q1767" s="14">
        <v>1300000000000000</v>
      </c>
    </row>
    <row r="1768" spans="1:21" x14ac:dyDescent="0.25">
      <c r="A1768" s="5" t="s">
        <v>3404</v>
      </c>
      <c r="B1768" s="1" t="s">
        <v>930</v>
      </c>
      <c r="C1768" t="s">
        <v>3405</v>
      </c>
      <c r="D1768" s="26" t="s">
        <v>3406</v>
      </c>
      <c r="E1768" s="1" t="s">
        <v>933</v>
      </c>
      <c r="H1768" t="s">
        <v>415</v>
      </c>
      <c r="I1768" t="s">
        <v>27</v>
      </c>
      <c r="J1768" s="15" t="s">
        <v>28</v>
      </c>
      <c r="K1768" t="s">
        <v>3414</v>
      </c>
      <c r="L1768" s="7">
        <v>67</v>
      </c>
      <c r="Q1768" s="14">
        <v>2000000000000000</v>
      </c>
    </row>
    <row r="1769" spans="1:21" x14ac:dyDescent="0.25">
      <c r="A1769" s="5" t="s">
        <v>3404</v>
      </c>
      <c r="B1769" s="1" t="s">
        <v>930</v>
      </c>
      <c r="C1769" t="s">
        <v>3405</v>
      </c>
      <c r="D1769" s="26" t="s">
        <v>3406</v>
      </c>
      <c r="E1769" s="1" t="s">
        <v>933</v>
      </c>
      <c r="H1769" t="s">
        <v>415</v>
      </c>
      <c r="I1769" t="s">
        <v>27</v>
      </c>
      <c r="J1769" s="15" t="s">
        <v>28</v>
      </c>
      <c r="K1769" t="s">
        <v>3415</v>
      </c>
      <c r="L1769" s="7">
        <v>74</v>
      </c>
      <c r="Q1769" s="14">
        <v>960000000000000</v>
      </c>
    </row>
    <row r="1770" spans="1:21" s="16" customFormat="1" x14ac:dyDescent="0.25">
      <c r="A1770" s="18" t="s">
        <v>3404</v>
      </c>
      <c r="B1770" s="19" t="s">
        <v>930</v>
      </c>
      <c r="C1770" s="16" t="s">
        <v>3405</v>
      </c>
      <c r="D1770" s="27" t="s">
        <v>3406</v>
      </c>
      <c r="E1770" s="19" t="s">
        <v>933</v>
      </c>
      <c r="F1770" s="17"/>
      <c r="G1770" s="17"/>
      <c r="H1770" s="16" t="s">
        <v>415</v>
      </c>
      <c r="I1770" s="16" t="s">
        <v>27</v>
      </c>
      <c r="J1770" s="21" t="s">
        <v>28</v>
      </c>
      <c r="K1770" s="16" t="s">
        <v>3416</v>
      </c>
      <c r="L1770" s="17">
        <v>73.400000000000006</v>
      </c>
      <c r="M1770" s="17"/>
      <c r="N1770" s="22"/>
      <c r="O1770" s="23"/>
      <c r="P1770" s="31"/>
      <c r="Q1770" s="23">
        <v>430000000000000</v>
      </c>
      <c r="R1770" s="22"/>
      <c r="S1770" s="17"/>
      <c r="T1770" s="17"/>
      <c r="U1770" s="50"/>
    </row>
    <row r="1771" spans="1:21" x14ac:dyDescent="0.25">
      <c r="A1771" s="5" t="s">
        <v>3417</v>
      </c>
      <c r="B1771" s="1" t="s">
        <v>3067</v>
      </c>
      <c r="C1771" t="s">
        <v>3418</v>
      </c>
      <c r="D1771" s="26" t="s">
        <v>3419</v>
      </c>
      <c r="E1771" s="1" t="s">
        <v>25</v>
      </c>
      <c r="F1771" s="7">
        <v>47</v>
      </c>
      <c r="G1771" s="7">
        <v>3.1</v>
      </c>
      <c r="H1771" t="s">
        <v>3070</v>
      </c>
      <c r="I1771" t="s">
        <v>1333</v>
      </c>
      <c r="J1771" s="15" t="s">
        <v>1741</v>
      </c>
      <c r="K1771" t="s">
        <v>3420</v>
      </c>
      <c r="L1771" s="7">
        <v>45</v>
      </c>
      <c r="Q1771" s="14">
        <v>48437500000</v>
      </c>
    </row>
    <row r="1772" spans="1:21" x14ac:dyDescent="0.25">
      <c r="A1772" s="5" t="s">
        <v>3417</v>
      </c>
      <c r="B1772" s="1" t="s">
        <v>3067</v>
      </c>
      <c r="C1772" t="s">
        <v>3418</v>
      </c>
      <c r="D1772" s="26" t="s">
        <v>3419</v>
      </c>
      <c r="E1772" s="1" t="s">
        <v>25</v>
      </c>
      <c r="F1772" s="7">
        <v>47</v>
      </c>
      <c r="G1772" s="7">
        <v>3.1</v>
      </c>
      <c r="H1772" t="s">
        <v>3070</v>
      </c>
      <c r="I1772" t="s">
        <v>1333</v>
      </c>
      <c r="J1772" s="15" t="s">
        <v>1741</v>
      </c>
      <c r="K1772" t="s">
        <v>3421</v>
      </c>
      <c r="L1772" s="7">
        <v>47</v>
      </c>
      <c r="Q1772" s="14">
        <v>136744186046.5116</v>
      </c>
    </row>
    <row r="1773" spans="1:21" x14ac:dyDescent="0.25">
      <c r="A1773" s="5" t="s">
        <v>3417</v>
      </c>
      <c r="B1773" s="1" t="s">
        <v>3067</v>
      </c>
      <c r="C1773" t="s">
        <v>3418</v>
      </c>
      <c r="D1773" s="26" t="s">
        <v>3419</v>
      </c>
      <c r="E1773" s="1" t="s">
        <v>25</v>
      </c>
      <c r="F1773" s="7">
        <v>47</v>
      </c>
      <c r="G1773" s="7">
        <v>3.1</v>
      </c>
      <c r="H1773" t="s">
        <v>3070</v>
      </c>
      <c r="I1773" t="s">
        <v>1333</v>
      </c>
      <c r="J1773" s="15" t="s">
        <v>1741</v>
      </c>
      <c r="K1773" t="s">
        <v>3422</v>
      </c>
      <c r="L1773" s="7">
        <v>42</v>
      </c>
      <c r="Q1773" s="14">
        <v>284571428571.42853</v>
      </c>
    </row>
    <row r="1774" spans="1:21" x14ac:dyDescent="0.25">
      <c r="A1774" s="5" t="s">
        <v>3417</v>
      </c>
      <c r="B1774" s="1" t="s">
        <v>3067</v>
      </c>
      <c r="C1774" t="s">
        <v>3418</v>
      </c>
      <c r="D1774" s="26" t="s">
        <v>3419</v>
      </c>
      <c r="E1774" s="1" t="s">
        <v>25</v>
      </c>
      <c r="F1774" s="7">
        <v>47</v>
      </c>
      <c r="G1774" s="7">
        <v>3.1</v>
      </c>
      <c r="H1774" t="s">
        <v>3070</v>
      </c>
      <c r="I1774" t="s">
        <v>1333</v>
      </c>
      <c r="J1774" s="15" t="s">
        <v>1741</v>
      </c>
      <c r="K1774" t="s">
        <v>3423</v>
      </c>
      <c r="L1774" s="7">
        <v>38</v>
      </c>
      <c r="Q1774" s="14">
        <v>527659574468.08521</v>
      </c>
    </row>
    <row r="1775" spans="1:21" x14ac:dyDescent="0.25">
      <c r="A1775" s="5" t="s">
        <v>3417</v>
      </c>
      <c r="B1775" s="1" t="s">
        <v>3067</v>
      </c>
      <c r="C1775" t="s">
        <v>3418</v>
      </c>
      <c r="D1775" s="26" t="s">
        <v>3419</v>
      </c>
      <c r="E1775" s="1" t="s">
        <v>25</v>
      </c>
      <c r="F1775" s="7">
        <v>47</v>
      </c>
      <c r="G1775" s="7">
        <v>3.1</v>
      </c>
      <c r="H1775" t="s">
        <v>3070</v>
      </c>
      <c r="I1775" t="s">
        <v>1333</v>
      </c>
      <c r="J1775" s="15" t="s">
        <v>1741</v>
      </c>
      <c r="K1775" t="s">
        <v>3424</v>
      </c>
      <c r="L1775" s="7">
        <v>34</v>
      </c>
      <c r="Q1775" s="14">
        <v>455769230769.23077</v>
      </c>
    </row>
    <row r="1776" spans="1:21" x14ac:dyDescent="0.25">
      <c r="A1776" s="5" t="s">
        <v>3417</v>
      </c>
      <c r="B1776" s="1" t="s">
        <v>3067</v>
      </c>
      <c r="C1776" t="s">
        <v>3418</v>
      </c>
      <c r="D1776" s="26" t="s">
        <v>3419</v>
      </c>
      <c r="E1776" s="1" t="s">
        <v>25</v>
      </c>
      <c r="F1776" s="7">
        <v>47</v>
      </c>
      <c r="G1776" s="7">
        <v>3.1</v>
      </c>
      <c r="H1776" t="s">
        <v>3070</v>
      </c>
      <c r="I1776" t="s">
        <v>1333</v>
      </c>
      <c r="J1776" s="15" t="s">
        <v>1741</v>
      </c>
      <c r="K1776" t="s">
        <v>3425</v>
      </c>
      <c r="L1776" s="7">
        <v>34</v>
      </c>
      <c r="Q1776" s="14">
        <v>746511627906.97668</v>
      </c>
    </row>
    <row r="1777" spans="1:21" x14ac:dyDescent="0.25">
      <c r="A1777" s="5" t="s">
        <v>3417</v>
      </c>
      <c r="B1777" s="1" t="s">
        <v>3067</v>
      </c>
      <c r="C1777" t="s">
        <v>3418</v>
      </c>
      <c r="D1777" s="26" t="s">
        <v>3419</v>
      </c>
      <c r="E1777" s="1" t="s">
        <v>25</v>
      </c>
      <c r="F1777" s="7">
        <v>47</v>
      </c>
      <c r="G1777" s="7">
        <v>3.1</v>
      </c>
      <c r="H1777" t="s">
        <v>3070</v>
      </c>
      <c r="I1777" t="s">
        <v>1333</v>
      </c>
      <c r="J1777" s="15" t="s">
        <v>1741</v>
      </c>
      <c r="K1777" t="s">
        <v>3426</v>
      </c>
      <c r="L1777" s="7">
        <v>34</v>
      </c>
      <c r="Q1777" s="14">
        <v>267346938775.51022</v>
      </c>
    </row>
    <row r="1778" spans="1:21" x14ac:dyDescent="0.25">
      <c r="A1778" s="5" t="s">
        <v>3417</v>
      </c>
      <c r="B1778" s="1" t="s">
        <v>3067</v>
      </c>
      <c r="C1778" t="s">
        <v>3418</v>
      </c>
      <c r="D1778" s="26" t="s">
        <v>3419</v>
      </c>
      <c r="E1778" s="1" t="s">
        <v>25</v>
      </c>
      <c r="F1778" s="7">
        <v>47</v>
      </c>
      <c r="G1778" s="7">
        <v>3.1</v>
      </c>
      <c r="H1778" t="s">
        <v>3070</v>
      </c>
      <c r="I1778" t="s">
        <v>1333</v>
      </c>
      <c r="J1778" s="15" t="s">
        <v>1741</v>
      </c>
      <c r="K1778" t="s">
        <v>3427</v>
      </c>
      <c r="L1778" s="7">
        <v>31</v>
      </c>
      <c r="Q1778" s="14">
        <v>167346938775.51019</v>
      </c>
    </row>
    <row r="1779" spans="1:21" x14ac:dyDescent="0.25">
      <c r="A1779" s="5" t="s">
        <v>3417</v>
      </c>
      <c r="B1779" s="1" t="s">
        <v>3067</v>
      </c>
      <c r="C1779" t="s">
        <v>3418</v>
      </c>
      <c r="D1779" s="26" t="s">
        <v>3419</v>
      </c>
      <c r="E1779" s="1" t="s">
        <v>25</v>
      </c>
      <c r="F1779" s="7">
        <v>47</v>
      </c>
      <c r="G1779" s="7">
        <v>3.1</v>
      </c>
      <c r="H1779" t="s">
        <v>3070</v>
      </c>
      <c r="I1779" t="s">
        <v>1333</v>
      </c>
      <c r="J1779" s="15" t="s">
        <v>1741</v>
      </c>
      <c r="K1779" t="s">
        <v>3428</v>
      </c>
      <c r="L1779" s="7">
        <v>29</v>
      </c>
      <c r="Q1779" s="14">
        <v>265454545454.54541</v>
      </c>
    </row>
    <row r="1780" spans="1:21" x14ac:dyDescent="0.25">
      <c r="A1780" s="5" t="s">
        <v>3417</v>
      </c>
      <c r="B1780" s="1" t="s">
        <v>3067</v>
      </c>
      <c r="C1780" t="s">
        <v>3418</v>
      </c>
      <c r="D1780" s="26" t="s">
        <v>3419</v>
      </c>
      <c r="E1780" s="1" t="s">
        <v>25</v>
      </c>
      <c r="F1780" s="7">
        <v>47</v>
      </c>
      <c r="G1780" s="7">
        <v>3.1</v>
      </c>
      <c r="H1780" t="s">
        <v>3070</v>
      </c>
      <c r="I1780" t="s">
        <v>1333</v>
      </c>
      <c r="J1780" s="15" t="s">
        <v>1741</v>
      </c>
      <c r="K1780" t="s">
        <v>3429</v>
      </c>
      <c r="L1780" s="7">
        <v>27</v>
      </c>
      <c r="Q1780" s="14">
        <v>476271186440.67798</v>
      </c>
    </row>
    <row r="1781" spans="1:21" x14ac:dyDescent="0.25">
      <c r="A1781" s="5" t="s">
        <v>3417</v>
      </c>
      <c r="B1781" s="1" t="s">
        <v>3067</v>
      </c>
      <c r="C1781" t="s">
        <v>3418</v>
      </c>
      <c r="D1781" s="26" t="s">
        <v>3419</v>
      </c>
      <c r="E1781" s="1" t="s">
        <v>25</v>
      </c>
      <c r="F1781" s="7">
        <v>47</v>
      </c>
      <c r="G1781" s="7">
        <v>3.1</v>
      </c>
      <c r="H1781" t="s">
        <v>3070</v>
      </c>
      <c r="I1781" t="s">
        <v>1333</v>
      </c>
      <c r="J1781" s="15" t="s">
        <v>1741</v>
      </c>
      <c r="K1781" t="s">
        <v>3430</v>
      </c>
      <c r="L1781" s="7">
        <v>28</v>
      </c>
      <c r="Q1781" s="14">
        <v>231034482758.6207</v>
      </c>
    </row>
    <row r="1782" spans="1:21" s="16" customFormat="1" x14ac:dyDescent="0.25">
      <c r="A1782" s="18" t="s">
        <v>3417</v>
      </c>
      <c r="B1782" s="19" t="s">
        <v>3067</v>
      </c>
      <c r="C1782" s="16" t="s">
        <v>3418</v>
      </c>
      <c r="D1782" s="27" t="s">
        <v>3419</v>
      </c>
      <c r="E1782" s="19" t="s">
        <v>25</v>
      </c>
      <c r="F1782" s="17">
        <v>47</v>
      </c>
      <c r="G1782" s="17">
        <v>3.1</v>
      </c>
      <c r="H1782" s="16" t="s">
        <v>3070</v>
      </c>
      <c r="I1782" s="16" t="s">
        <v>1333</v>
      </c>
      <c r="J1782" s="21" t="s">
        <v>1741</v>
      </c>
      <c r="K1782" s="16" t="s">
        <v>3431</v>
      </c>
      <c r="L1782" s="17">
        <v>18</v>
      </c>
      <c r="M1782" s="17"/>
      <c r="N1782" s="22"/>
      <c r="O1782" s="23"/>
      <c r="P1782" s="31"/>
      <c r="Q1782" s="23">
        <v>1757407407407.4072</v>
      </c>
      <c r="R1782" s="22"/>
      <c r="S1782" s="17"/>
      <c r="T1782" s="17"/>
      <c r="U1782" s="50"/>
    </row>
    <row r="1783" spans="1:21" x14ac:dyDescent="0.25">
      <c r="A1783" s="5" t="s">
        <v>3432</v>
      </c>
      <c r="B1783" s="1" t="s">
        <v>3433</v>
      </c>
      <c r="C1783" t="s">
        <v>3434</v>
      </c>
      <c r="D1783" s="26" t="s">
        <v>3435</v>
      </c>
      <c r="E1783" s="1" t="s">
        <v>25</v>
      </c>
      <c r="H1783" t="s">
        <v>26</v>
      </c>
      <c r="I1783" t="s">
        <v>1333</v>
      </c>
      <c r="J1783" s="15" t="s">
        <v>28</v>
      </c>
      <c r="K1783" t="s">
        <v>3436</v>
      </c>
      <c r="L1783" s="7">
        <v>70</v>
      </c>
      <c r="Q1783" s="14">
        <v>193333333333333.31</v>
      </c>
    </row>
    <row r="1784" spans="1:21" x14ac:dyDescent="0.25">
      <c r="A1784" s="5" t="s">
        <v>3432</v>
      </c>
      <c r="B1784" s="1" t="s">
        <v>3433</v>
      </c>
      <c r="C1784" t="s">
        <v>3434</v>
      </c>
      <c r="D1784" s="26" t="s">
        <v>3435</v>
      </c>
      <c r="E1784" s="1" t="s">
        <v>25</v>
      </c>
      <c r="H1784" t="s">
        <v>26</v>
      </c>
      <c r="I1784" t="s">
        <v>1333</v>
      </c>
      <c r="J1784" s="15" t="s">
        <v>28</v>
      </c>
      <c r="K1784" t="s">
        <v>3437</v>
      </c>
      <c r="L1784" s="7">
        <v>67</v>
      </c>
      <c r="Q1784" s="14">
        <v>60606060606060.617</v>
      </c>
    </row>
    <row r="1785" spans="1:21" x14ac:dyDescent="0.25">
      <c r="A1785" s="5" t="s">
        <v>3432</v>
      </c>
      <c r="B1785" s="1" t="s">
        <v>3433</v>
      </c>
      <c r="C1785" t="s">
        <v>3434</v>
      </c>
      <c r="D1785" s="26" t="s">
        <v>3435</v>
      </c>
      <c r="E1785" s="1" t="s">
        <v>25</v>
      </c>
      <c r="H1785" t="s">
        <v>26</v>
      </c>
      <c r="I1785" t="s">
        <v>1333</v>
      </c>
      <c r="J1785" s="15" t="s">
        <v>28</v>
      </c>
      <c r="K1785" t="s">
        <v>3438</v>
      </c>
      <c r="L1785" s="7">
        <v>47</v>
      </c>
      <c r="Q1785" s="14">
        <v>11698113207547.17</v>
      </c>
    </row>
    <row r="1786" spans="1:21" x14ac:dyDescent="0.25">
      <c r="A1786" s="5" t="s">
        <v>3432</v>
      </c>
      <c r="B1786" s="1" t="s">
        <v>3433</v>
      </c>
      <c r="C1786" t="s">
        <v>3434</v>
      </c>
      <c r="D1786" s="26" t="s">
        <v>3435</v>
      </c>
      <c r="E1786" s="1" t="s">
        <v>25</v>
      </c>
      <c r="H1786" t="s">
        <v>26</v>
      </c>
      <c r="I1786" t="s">
        <v>1333</v>
      </c>
      <c r="J1786" s="15" t="s">
        <v>28</v>
      </c>
      <c r="K1786" t="s">
        <v>3439</v>
      </c>
      <c r="L1786" s="7">
        <v>52</v>
      </c>
      <c r="Q1786" s="14">
        <v>50000000000000</v>
      </c>
    </row>
    <row r="1787" spans="1:21" s="16" customFormat="1" x14ac:dyDescent="0.25">
      <c r="A1787" s="18" t="s">
        <v>3432</v>
      </c>
      <c r="B1787" s="19" t="s">
        <v>3433</v>
      </c>
      <c r="C1787" s="16" t="s">
        <v>3434</v>
      </c>
      <c r="D1787" s="27" t="s">
        <v>3435</v>
      </c>
      <c r="E1787" s="19" t="s">
        <v>25</v>
      </c>
      <c r="F1787" s="17"/>
      <c r="G1787" s="17"/>
      <c r="H1787" s="16" t="s">
        <v>26</v>
      </c>
      <c r="I1787" s="16" t="s">
        <v>1333</v>
      </c>
      <c r="J1787" s="21" t="s">
        <v>28</v>
      </c>
      <c r="K1787" s="16" t="s">
        <v>3440</v>
      </c>
      <c r="L1787" s="17">
        <v>39</v>
      </c>
      <c r="M1787" s="17"/>
      <c r="N1787" s="22"/>
      <c r="O1787" s="23"/>
      <c r="P1787" s="31"/>
      <c r="Q1787" s="23">
        <v>121311475409836.06</v>
      </c>
      <c r="R1787" s="22"/>
      <c r="S1787" s="17"/>
      <c r="T1787" s="17"/>
      <c r="U1787" s="50"/>
    </row>
    <row r="1788" spans="1:21" x14ac:dyDescent="0.25">
      <c r="A1788" s="5" t="s">
        <v>3441</v>
      </c>
      <c r="B1788" s="1" t="s">
        <v>3442</v>
      </c>
      <c r="C1788" t="s">
        <v>3443</v>
      </c>
      <c r="D1788" s="26" t="s">
        <v>3444</v>
      </c>
      <c r="E1788" s="1" t="s">
        <v>25</v>
      </c>
      <c r="F1788" s="7">
        <v>47.39</v>
      </c>
      <c r="G1788" s="7">
        <v>4.6399999999999997</v>
      </c>
      <c r="H1788" t="s">
        <v>26</v>
      </c>
      <c r="I1788" t="s">
        <v>1333</v>
      </c>
      <c r="J1788" s="15" t="s">
        <v>28</v>
      </c>
      <c r="K1788" t="s">
        <v>3445</v>
      </c>
      <c r="L1788" s="7">
        <v>57</v>
      </c>
      <c r="Q1788" s="14">
        <v>102325581395348.83</v>
      </c>
    </row>
    <row r="1789" spans="1:21" x14ac:dyDescent="0.25">
      <c r="A1789" s="5" t="s">
        <v>3441</v>
      </c>
      <c r="B1789" s="1" t="s">
        <v>3442</v>
      </c>
      <c r="C1789" t="s">
        <v>3443</v>
      </c>
      <c r="D1789" s="26" t="s">
        <v>3444</v>
      </c>
      <c r="E1789" s="1" t="s">
        <v>25</v>
      </c>
      <c r="F1789" s="7">
        <v>47.39</v>
      </c>
      <c r="G1789" s="7">
        <v>4.6399999999999997</v>
      </c>
      <c r="H1789" t="s">
        <v>26</v>
      </c>
      <c r="I1789" t="s">
        <v>1333</v>
      </c>
      <c r="J1789" s="15" t="s">
        <v>28</v>
      </c>
      <c r="K1789" t="s">
        <v>3445</v>
      </c>
      <c r="L1789" s="7">
        <v>40</v>
      </c>
      <c r="Q1789" s="14">
        <v>25000000000000</v>
      </c>
    </row>
    <row r="1790" spans="1:21" x14ac:dyDescent="0.25">
      <c r="A1790" s="5" t="s">
        <v>3441</v>
      </c>
      <c r="B1790" s="1" t="s">
        <v>3442</v>
      </c>
      <c r="C1790" t="s">
        <v>3443</v>
      </c>
      <c r="D1790" s="26" t="s">
        <v>3444</v>
      </c>
      <c r="E1790" s="1" t="s">
        <v>25</v>
      </c>
      <c r="F1790" s="7">
        <v>47.39</v>
      </c>
      <c r="G1790" s="7">
        <v>4.6399999999999997</v>
      </c>
      <c r="H1790" t="s">
        <v>26</v>
      </c>
      <c r="I1790" t="s">
        <v>1333</v>
      </c>
      <c r="J1790" s="15" t="s">
        <v>28</v>
      </c>
      <c r="K1790" t="s">
        <v>3445</v>
      </c>
      <c r="L1790" s="7">
        <v>23</v>
      </c>
      <c r="Q1790" s="14">
        <v>36363636363636.359</v>
      </c>
    </row>
    <row r="1791" spans="1:21" x14ac:dyDescent="0.25">
      <c r="A1791" s="5" t="s">
        <v>3441</v>
      </c>
      <c r="B1791" s="1" t="s">
        <v>3442</v>
      </c>
      <c r="C1791" t="s">
        <v>3443</v>
      </c>
      <c r="D1791" s="26" t="s">
        <v>3444</v>
      </c>
      <c r="E1791" s="1" t="s">
        <v>25</v>
      </c>
      <c r="F1791" s="7">
        <v>47.39</v>
      </c>
      <c r="G1791" s="7">
        <v>4.6399999999999997</v>
      </c>
      <c r="H1791" t="s">
        <v>26</v>
      </c>
      <c r="I1791" t="s">
        <v>1333</v>
      </c>
      <c r="J1791" s="15" t="s">
        <v>28</v>
      </c>
      <c r="K1791" t="s">
        <v>3446</v>
      </c>
      <c r="L1791" s="7">
        <v>71</v>
      </c>
      <c r="Q1791" s="14">
        <v>32413793103448.273</v>
      </c>
    </row>
    <row r="1792" spans="1:21" x14ac:dyDescent="0.25">
      <c r="A1792" s="5" t="s">
        <v>3441</v>
      </c>
      <c r="B1792" s="1" t="s">
        <v>3442</v>
      </c>
      <c r="C1792" t="s">
        <v>3443</v>
      </c>
      <c r="D1792" s="26" t="s">
        <v>3444</v>
      </c>
      <c r="E1792" s="1" t="s">
        <v>25</v>
      </c>
      <c r="F1792" s="7">
        <v>47.39</v>
      </c>
      <c r="G1792" s="7">
        <v>4.6399999999999997</v>
      </c>
      <c r="H1792" t="s">
        <v>26</v>
      </c>
      <c r="I1792" t="s">
        <v>1333</v>
      </c>
      <c r="J1792" s="15" t="s">
        <v>28</v>
      </c>
      <c r="K1792" t="s">
        <v>3446</v>
      </c>
      <c r="L1792" s="7">
        <v>48</v>
      </c>
      <c r="Q1792" s="14">
        <v>69230769230769.234</v>
      </c>
    </row>
    <row r="1793" spans="1:17" x14ac:dyDescent="0.25">
      <c r="A1793" s="5" t="s">
        <v>3441</v>
      </c>
      <c r="B1793" s="1" t="s">
        <v>3442</v>
      </c>
      <c r="C1793" t="s">
        <v>3443</v>
      </c>
      <c r="D1793" s="26" t="s">
        <v>3444</v>
      </c>
      <c r="E1793" s="1" t="s">
        <v>25</v>
      </c>
      <c r="F1793" s="7">
        <v>47.39</v>
      </c>
      <c r="G1793" s="7">
        <v>4.6399999999999997</v>
      </c>
      <c r="H1793" t="s">
        <v>26</v>
      </c>
      <c r="I1793" t="s">
        <v>1333</v>
      </c>
      <c r="J1793" s="15" t="s">
        <v>28</v>
      </c>
      <c r="K1793" t="s">
        <v>3446</v>
      </c>
      <c r="L1793" s="7">
        <v>31</v>
      </c>
      <c r="Q1793" s="14">
        <v>14492753623188.406</v>
      </c>
    </row>
    <row r="1794" spans="1:17" x14ac:dyDescent="0.25">
      <c r="A1794" s="5" t="s">
        <v>3441</v>
      </c>
      <c r="B1794" s="1" t="s">
        <v>3442</v>
      </c>
      <c r="C1794" t="s">
        <v>3443</v>
      </c>
      <c r="D1794" s="26" t="s">
        <v>3444</v>
      </c>
      <c r="E1794" s="1" t="s">
        <v>25</v>
      </c>
      <c r="F1794" s="7">
        <v>47.39</v>
      </c>
      <c r="G1794" s="7">
        <v>4.6399999999999997</v>
      </c>
      <c r="H1794" t="s">
        <v>26</v>
      </c>
      <c r="I1794" t="s">
        <v>1333</v>
      </c>
      <c r="J1794" s="15" t="s">
        <v>28</v>
      </c>
      <c r="K1794" t="s">
        <v>3447</v>
      </c>
      <c r="L1794" s="7">
        <v>80</v>
      </c>
      <c r="Q1794" s="14">
        <v>225000000000000.06</v>
      </c>
    </row>
    <row r="1795" spans="1:17" x14ac:dyDescent="0.25">
      <c r="A1795" s="5" t="s">
        <v>3441</v>
      </c>
      <c r="B1795" s="1" t="s">
        <v>3442</v>
      </c>
      <c r="C1795" t="s">
        <v>3443</v>
      </c>
      <c r="D1795" s="26" t="s">
        <v>3444</v>
      </c>
      <c r="E1795" s="1" t="s">
        <v>25</v>
      </c>
      <c r="F1795" s="7">
        <v>47.39</v>
      </c>
      <c r="G1795" s="7">
        <v>4.6399999999999997</v>
      </c>
      <c r="H1795" t="s">
        <v>26</v>
      </c>
      <c r="I1795" t="s">
        <v>1333</v>
      </c>
      <c r="J1795" s="15" t="s">
        <v>28</v>
      </c>
      <c r="K1795" t="s">
        <v>3447</v>
      </c>
      <c r="L1795" s="7">
        <v>60</v>
      </c>
      <c r="Q1795" s="14">
        <v>100000000000000</v>
      </c>
    </row>
    <row r="1796" spans="1:17" x14ac:dyDescent="0.25">
      <c r="A1796" s="5" t="s">
        <v>3441</v>
      </c>
      <c r="B1796" s="1" t="s">
        <v>3442</v>
      </c>
      <c r="C1796" t="s">
        <v>3443</v>
      </c>
      <c r="D1796" s="26" t="s">
        <v>3444</v>
      </c>
      <c r="E1796" s="1" t="s">
        <v>25</v>
      </c>
      <c r="F1796" s="7">
        <v>47.39</v>
      </c>
      <c r="G1796" s="7">
        <v>4.6399999999999997</v>
      </c>
      <c r="H1796" t="s">
        <v>26</v>
      </c>
      <c r="I1796" t="s">
        <v>1333</v>
      </c>
      <c r="J1796" s="15" t="s">
        <v>28</v>
      </c>
      <c r="K1796" t="s">
        <v>3447</v>
      </c>
      <c r="L1796" s="7">
        <v>11</v>
      </c>
      <c r="Q1796" s="14">
        <v>17977528089887.641</v>
      </c>
    </row>
    <row r="1797" spans="1:17" x14ac:dyDescent="0.25">
      <c r="A1797" s="5" t="s">
        <v>3441</v>
      </c>
      <c r="B1797" s="1" t="s">
        <v>3442</v>
      </c>
      <c r="C1797" t="s">
        <v>3443</v>
      </c>
      <c r="D1797" s="26" t="s">
        <v>3444</v>
      </c>
      <c r="E1797" s="1" t="s">
        <v>25</v>
      </c>
      <c r="F1797" s="7">
        <v>47.39</v>
      </c>
      <c r="G1797" s="7">
        <v>4.6399999999999997</v>
      </c>
      <c r="H1797" t="s">
        <v>26</v>
      </c>
      <c r="I1797" t="s">
        <v>1333</v>
      </c>
      <c r="J1797" s="15" t="s">
        <v>28</v>
      </c>
      <c r="K1797" t="s">
        <v>3448</v>
      </c>
      <c r="L1797" s="7">
        <v>76</v>
      </c>
      <c r="Q1797" s="14">
        <v>112500000000000</v>
      </c>
    </row>
    <row r="1798" spans="1:17" x14ac:dyDescent="0.25">
      <c r="A1798" s="5" t="s">
        <v>3441</v>
      </c>
      <c r="B1798" s="1" t="s">
        <v>3442</v>
      </c>
      <c r="C1798" t="s">
        <v>3443</v>
      </c>
      <c r="D1798" s="26" t="s">
        <v>3444</v>
      </c>
      <c r="E1798" s="1" t="s">
        <v>25</v>
      </c>
      <c r="F1798" s="7">
        <v>47.39</v>
      </c>
      <c r="G1798" s="7">
        <v>4.6399999999999997</v>
      </c>
      <c r="H1798" t="s">
        <v>26</v>
      </c>
      <c r="I1798" t="s">
        <v>1333</v>
      </c>
      <c r="J1798" s="15" t="s">
        <v>28</v>
      </c>
      <c r="K1798" t="s">
        <v>3448</v>
      </c>
      <c r="L1798" s="7">
        <v>83</v>
      </c>
      <c r="Q1798" s="14">
        <v>64705882352941.164</v>
      </c>
    </row>
    <row r="1799" spans="1:17" x14ac:dyDescent="0.25">
      <c r="A1799" s="5" t="s">
        <v>3441</v>
      </c>
      <c r="B1799" s="1" t="s">
        <v>3442</v>
      </c>
      <c r="C1799" t="s">
        <v>3443</v>
      </c>
      <c r="D1799" s="26" t="s">
        <v>3444</v>
      </c>
      <c r="E1799" s="1" t="s">
        <v>25</v>
      </c>
      <c r="F1799" s="7">
        <v>47.39</v>
      </c>
      <c r="G1799" s="7">
        <v>4.6399999999999997</v>
      </c>
      <c r="H1799" t="s">
        <v>26</v>
      </c>
      <c r="I1799" t="s">
        <v>1333</v>
      </c>
      <c r="J1799" s="15" t="s">
        <v>28</v>
      </c>
      <c r="K1799" t="s">
        <v>3448</v>
      </c>
      <c r="L1799" s="7">
        <v>54</v>
      </c>
      <c r="Q1799" s="14">
        <v>50000000000000.008</v>
      </c>
    </row>
    <row r="1800" spans="1:17" x14ac:dyDescent="0.25">
      <c r="A1800" s="5" t="s">
        <v>3441</v>
      </c>
      <c r="B1800" s="1" t="s">
        <v>3442</v>
      </c>
      <c r="C1800" t="s">
        <v>3443</v>
      </c>
      <c r="D1800" s="26" t="s">
        <v>3444</v>
      </c>
      <c r="E1800" s="1" t="s">
        <v>25</v>
      </c>
      <c r="F1800" s="7">
        <v>47.39</v>
      </c>
      <c r="G1800" s="7">
        <v>4.6399999999999997</v>
      </c>
      <c r="H1800" t="s">
        <v>26</v>
      </c>
      <c r="I1800" t="s">
        <v>1333</v>
      </c>
      <c r="J1800" s="15" t="s">
        <v>28</v>
      </c>
      <c r="K1800" t="s">
        <v>3449</v>
      </c>
      <c r="L1800" s="7">
        <v>76</v>
      </c>
      <c r="Q1800" s="14">
        <v>5000000000000</v>
      </c>
    </row>
    <row r="1801" spans="1:17" x14ac:dyDescent="0.25">
      <c r="A1801" s="5" t="s">
        <v>3441</v>
      </c>
      <c r="B1801" s="1" t="s">
        <v>3442</v>
      </c>
      <c r="C1801" t="s">
        <v>3443</v>
      </c>
      <c r="D1801" s="26" t="s">
        <v>3444</v>
      </c>
      <c r="E1801" s="1" t="s">
        <v>25</v>
      </c>
      <c r="F1801" s="7">
        <v>47.39</v>
      </c>
      <c r="G1801" s="7">
        <v>4.6399999999999997</v>
      </c>
      <c r="H1801" t="s">
        <v>26</v>
      </c>
      <c r="I1801" t="s">
        <v>1333</v>
      </c>
      <c r="J1801" s="15" t="s">
        <v>28</v>
      </c>
      <c r="K1801" t="s">
        <v>3449</v>
      </c>
      <c r="L1801" s="7">
        <v>58</v>
      </c>
      <c r="Q1801" s="14">
        <v>18571428571428.57</v>
      </c>
    </row>
    <row r="1802" spans="1:17" x14ac:dyDescent="0.25">
      <c r="A1802" s="5" t="s">
        <v>3441</v>
      </c>
      <c r="B1802" s="1" t="s">
        <v>3442</v>
      </c>
      <c r="C1802" t="s">
        <v>3443</v>
      </c>
      <c r="D1802" s="26" t="s">
        <v>3444</v>
      </c>
      <c r="E1802" s="1" t="s">
        <v>25</v>
      </c>
      <c r="F1802" s="7">
        <v>47.39</v>
      </c>
      <c r="G1802" s="7">
        <v>4.6399999999999997</v>
      </c>
      <c r="H1802" t="s">
        <v>26</v>
      </c>
      <c r="I1802" t="s">
        <v>1333</v>
      </c>
      <c r="J1802" s="15" t="s">
        <v>28</v>
      </c>
      <c r="K1802" t="s">
        <v>3449</v>
      </c>
      <c r="L1802" s="7">
        <v>28</v>
      </c>
      <c r="Q1802" s="14">
        <v>1805555555555.5557</v>
      </c>
    </row>
    <row r="1803" spans="1:17" x14ac:dyDescent="0.25">
      <c r="A1803" s="5" t="s">
        <v>3441</v>
      </c>
      <c r="B1803" s="1" t="s">
        <v>3442</v>
      </c>
      <c r="C1803" t="s">
        <v>3443</v>
      </c>
      <c r="D1803" s="26" t="s">
        <v>3444</v>
      </c>
      <c r="E1803" s="1" t="s">
        <v>25</v>
      </c>
      <c r="F1803" s="7">
        <v>47.39</v>
      </c>
      <c r="G1803" s="7">
        <v>4.6399999999999997</v>
      </c>
      <c r="H1803" t="s">
        <v>26</v>
      </c>
      <c r="I1803" t="s">
        <v>1333</v>
      </c>
      <c r="J1803" s="15" t="s">
        <v>28</v>
      </c>
      <c r="K1803" t="s">
        <v>3450</v>
      </c>
      <c r="L1803" s="7">
        <v>63</v>
      </c>
      <c r="Q1803" s="14">
        <v>121621621621621.63</v>
      </c>
    </row>
    <row r="1804" spans="1:17" x14ac:dyDescent="0.25">
      <c r="A1804" s="5" t="s">
        <v>3441</v>
      </c>
      <c r="B1804" s="1" t="s">
        <v>3442</v>
      </c>
      <c r="C1804" t="s">
        <v>3443</v>
      </c>
      <c r="D1804" s="26" t="s">
        <v>3444</v>
      </c>
      <c r="E1804" s="1" t="s">
        <v>25</v>
      </c>
      <c r="F1804" s="7">
        <v>47.39</v>
      </c>
      <c r="G1804" s="7">
        <v>4.6399999999999997</v>
      </c>
      <c r="H1804" t="s">
        <v>26</v>
      </c>
      <c r="I1804" t="s">
        <v>1333</v>
      </c>
      <c r="J1804" s="15" t="s">
        <v>28</v>
      </c>
      <c r="K1804" t="s">
        <v>3450</v>
      </c>
      <c r="L1804" s="7">
        <v>52</v>
      </c>
      <c r="Q1804" s="14">
        <v>64583333333333.336</v>
      </c>
    </row>
    <row r="1805" spans="1:17" x14ac:dyDescent="0.25">
      <c r="A1805" s="5" t="s">
        <v>3441</v>
      </c>
      <c r="B1805" s="1" t="s">
        <v>3442</v>
      </c>
      <c r="C1805" t="s">
        <v>3443</v>
      </c>
      <c r="D1805" s="26" t="s">
        <v>3444</v>
      </c>
      <c r="E1805" s="1" t="s">
        <v>25</v>
      </c>
      <c r="F1805" s="7">
        <v>47.39</v>
      </c>
      <c r="G1805" s="7">
        <v>4.6399999999999997</v>
      </c>
      <c r="H1805" t="s">
        <v>26</v>
      </c>
      <c r="I1805" t="s">
        <v>1333</v>
      </c>
      <c r="J1805" s="15" t="s">
        <v>28</v>
      </c>
      <c r="K1805" t="s">
        <v>3450</v>
      </c>
      <c r="L1805" s="7">
        <v>38</v>
      </c>
      <c r="Q1805" s="14">
        <v>35483870967741.938</v>
      </c>
    </row>
    <row r="1806" spans="1:17" x14ac:dyDescent="0.25">
      <c r="A1806" s="5" t="s">
        <v>3441</v>
      </c>
      <c r="B1806" s="1" t="s">
        <v>3442</v>
      </c>
      <c r="C1806" t="s">
        <v>3443</v>
      </c>
      <c r="D1806" s="26" t="s">
        <v>3444</v>
      </c>
      <c r="E1806" s="1" t="s">
        <v>25</v>
      </c>
      <c r="F1806" s="7">
        <v>47.39</v>
      </c>
      <c r="G1806" s="7">
        <v>4.6399999999999997</v>
      </c>
      <c r="H1806" t="s">
        <v>26</v>
      </c>
      <c r="I1806" t="s">
        <v>1333</v>
      </c>
      <c r="J1806" s="15" t="s">
        <v>28</v>
      </c>
      <c r="K1806" t="s">
        <v>3451</v>
      </c>
      <c r="L1806" s="7">
        <v>70</v>
      </c>
      <c r="Q1806" s="14">
        <v>159999999999999.97</v>
      </c>
    </row>
    <row r="1807" spans="1:17" x14ac:dyDescent="0.25">
      <c r="A1807" s="5" t="s">
        <v>3441</v>
      </c>
      <c r="B1807" s="1" t="s">
        <v>3442</v>
      </c>
      <c r="C1807" t="s">
        <v>3443</v>
      </c>
      <c r="D1807" s="26" t="s">
        <v>3444</v>
      </c>
      <c r="E1807" s="1" t="s">
        <v>25</v>
      </c>
      <c r="F1807" s="7">
        <v>47.39</v>
      </c>
      <c r="G1807" s="7">
        <v>4.6399999999999997</v>
      </c>
      <c r="H1807" t="s">
        <v>26</v>
      </c>
      <c r="I1807" t="s">
        <v>1333</v>
      </c>
      <c r="J1807" s="15" t="s">
        <v>28</v>
      </c>
      <c r="K1807" t="s">
        <v>3451</v>
      </c>
      <c r="L1807" s="7">
        <v>50</v>
      </c>
      <c r="Q1807" s="14">
        <v>72000000000000</v>
      </c>
    </row>
    <row r="1808" spans="1:17" x14ac:dyDescent="0.25">
      <c r="A1808" s="5" t="s">
        <v>3441</v>
      </c>
      <c r="B1808" s="1" t="s">
        <v>3442</v>
      </c>
      <c r="C1808" t="s">
        <v>3443</v>
      </c>
      <c r="D1808" s="26" t="s">
        <v>3444</v>
      </c>
      <c r="E1808" s="1" t="s">
        <v>25</v>
      </c>
      <c r="F1808" s="7">
        <v>47.39</v>
      </c>
      <c r="G1808" s="7">
        <v>4.6399999999999997</v>
      </c>
      <c r="H1808" t="s">
        <v>26</v>
      </c>
      <c r="I1808" t="s">
        <v>1333</v>
      </c>
      <c r="J1808" s="15" t="s">
        <v>28</v>
      </c>
      <c r="K1808" t="s">
        <v>3451</v>
      </c>
      <c r="L1808" s="7">
        <v>25</v>
      </c>
      <c r="Q1808" s="14">
        <v>60000000000000</v>
      </c>
    </row>
    <row r="1809" spans="1:17" x14ac:dyDescent="0.25">
      <c r="A1809" s="5" t="s">
        <v>3441</v>
      </c>
      <c r="B1809" s="1" t="s">
        <v>3442</v>
      </c>
      <c r="C1809" t="s">
        <v>3443</v>
      </c>
      <c r="D1809" s="26" t="s">
        <v>3444</v>
      </c>
      <c r="E1809" s="1" t="s">
        <v>25</v>
      </c>
      <c r="F1809" s="7">
        <v>47.39</v>
      </c>
      <c r="G1809" s="7">
        <v>4.6399999999999997</v>
      </c>
      <c r="H1809" t="s">
        <v>26</v>
      </c>
      <c r="I1809" t="s">
        <v>1333</v>
      </c>
      <c r="J1809" s="15" t="s">
        <v>28</v>
      </c>
      <c r="K1809" t="s">
        <v>3452</v>
      </c>
      <c r="L1809" s="7">
        <v>59</v>
      </c>
      <c r="Q1809" s="14">
        <v>70731707317073.172</v>
      </c>
    </row>
    <row r="1810" spans="1:17" x14ac:dyDescent="0.25">
      <c r="A1810" s="5" t="s">
        <v>3441</v>
      </c>
      <c r="B1810" s="1" t="s">
        <v>3442</v>
      </c>
      <c r="C1810" t="s">
        <v>3443</v>
      </c>
      <c r="D1810" s="26" t="s">
        <v>3444</v>
      </c>
      <c r="E1810" s="1" t="s">
        <v>25</v>
      </c>
      <c r="F1810" s="7">
        <v>47.39</v>
      </c>
      <c r="G1810" s="7">
        <v>4.6399999999999997</v>
      </c>
      <c r="H1810" t="s">
        <v>26</v>
      </c>
      <c r="I1810" t="s">
        <v>1333</v>
      </c>
      <c r="J1810" s="15" t="s">
        <v>28</v>
      </c>
      <c r="K1810" t="s">
        <v>3452</v>
      </c>
      <c r="L1810" s="7">
        <v>61</v>
      </c>
      <c r="Q1810" s="14">
        <v>100000000000000</v>
      </c>
    </row>
    <row r="1811" spans="1:17" x14ac:dyDescent="0.25">
      <c r="A1811" s="5" t="s">
        <v>3441</v>
      </c>
      <c r="B1811" s="1" t="s">
        <v>3442</v>
      </c>
      <c r="C1811" t="s">
        <v>3443</v>
      </c>
      <c r="D1811" s="26" t="s">
        <v>3444</v>
      </c>
      <c r="E1811" s="1" t="s">
        <v>25</v>
      </c>
      <c r="F1811" s="7">
        <v>47.39</v>
      </c>
      <c r="G1811" s="7">
        <v>4.6399999999999997</v>
      </c>
      <c r="H1811" t="s">
        <v>26</v>
      </c>
      <c r="I1811" t="s">
        <v>1333</v>
      </c>
      <c r="J1811" s="15" t="s">
        <v>28</v>
      </c>
      <c r="K1811" t="s">
        <v>3452</v>
      </c>
      <c r="L1811" s="7">
        <v>24</v>
      </c>
      <c r="Q1811" s="14">
        <v>21052631578947.367</v>
      </c>
    </row>
    <row r="1812" spans="1:17" x14ac:dyDescent="0.25">
      <c r="A1812" s="5" t="s">
        <v>3441</v>
      </c>
      <c r="B1812" s="1" t="s">
        <v>3011</v>
      </c>
      <c r="C1812" t="s">
        <v>3012</v>
      </c>
      <c r="D1812" s="26" t="s">
        <v>3444</v>
      </c>
      <c r="E1812" s="1" t="s">
        <v>25</v>
      </c>
      <c r="F1812" s="7">
        <v>50.21</v>
      </c>
      <c r="G1812" s="7">
        <v>4.8600000000000003</v>
      </c>
      <c r="H1812" t="s">
        <v>26</v>
      </c>
      <c r="I1812" t="s">
        <v>1333</v>
      </c>
      <c r="J1812" s="15" t="s">
        <v>28</v>
      </c>
      <c r="K1812" t="s">
        <v>3453</v>
      </c>
      <c r="L1812" s="7">
        <v>55</v>
      </c>
      <c r="Q1812" s="14">
        <v>4666666666666.667</v>
      </c>
    </row>
    <row r="1813" spans="1:17" x14ac:dyDescent="0.25">
      <c r="A1813" s="5" t="s">
        <v>3441</v>
      </c>
      <c r="B1813" s="1" t="s">
        <v>3011</v>
      </c>
      <c r="C1813" t="s">
        <v>3012</v>
      </c>
      <c r="D1813" s="26" t="s">
        <v>3444</v>
      </c>
      <c r="E1813" s="1" t="s">
        <v>25</v>
      </c>
      <c r="F1813" s="7">
        <v>50.21</v>
      </c>
      <c r="G1813" s="7">
        <v>4.8600000000000003</v>
      </c>
      <c r="H1813" t="s">
        <v>26</v>
      </c>
      <c r="I1813" t="s">
        <v>1333</v>
      </c>
      <c r="J1813" s="15" t="s">
        <v>28</v>
      </c>
      <c r="K1813" t="s">
        <v>3454</v>
      </c>
      <c r="L1813" s="7">
        <v>58</v>
      </c>
      <c r="Q1813" s="14">
        <v>5714285714285.7139</v>
      </c>
    </row>
    <row r="1814" spans="1:17" x14ac:dyDescent="0.25">
      <c r="A1814" s="5" t="s">
        <v>3441</v>
      </c>
      <c r="B1814" s="1" t="s">
        <v>3011</v>
      </c>
      <c r="C1814" t="s">
        <v>3012</v>
      </c>
      <c r="D1814" s="26" t="s">
        <v>3444</v>
      </c>
      <c r="E1814" s="1" t="s">
        <v>25</v>
      </c>
      <c r="F1814" s="7">
        <v>50.21</v>
      </c>
      <c r="G1814" s="7">
        <v>4.8600000000000003</v>
      </c>
      <c r="H1814" t="s">
        <v>26</v>
      </c>
      <c r="I1814" t="s">
        <v>1333</v>
      </c>
      <c r="J1814" s="15" t="s">
        <v>28</v>
      </c>
      <c r="K1814" t="s">
        <v>3455</v>
      </c>
      <c r="L1814" s="7">
        <v>33</v>
      </c>
      <c r="Q1814" s="14">
        <v>29850746268656.719</v>
      </c>
    </row>
    <row r="1815" spans="1:17" x14ac:dyDescent="0.25">
      <c r="A1815" s="5" t="s">
        <v>3441</v>
      </c>
      <c r="B1815" s="1" t="s">
        <v>3011</v>
      </c>
      <c r="C1815" t="s">
        <v>3012</v>
      </c>
      <c r="D1815" s="26" t="s">
        <v>3444</v>
      </c>
      <c r="E1815" s="1" t="s">
        <v>25</v>
      </c>
      <c r="F1815" s="7">
        <v>50.21</v>
      </c>
      <c r="G1815" s="7">
        <v>4.8600000000000003</v>
      </c>
      <c r="H1815" t="s">
        <v>26</v>
      </c>
      <c r="I1815" t="s">
        <v>1333</v>
      </c>
      <c r="J1815" s="15" t="s">
        <v>28</v>
      </c>
      <c r="K1815" t="s">
        <v>3456</v>
      </c>
      <c r="L1815" s="7">
        <v>69</v>
      </c>
      <c r="Q1815" s="14">
        <v>1741935483870.9675</v>
      </c>
    </row>
    <row r="1816" spans="1:17" x14ac:dyDescent="0.25">
      <c r="A1816" s="5" t="s">
        <v>3441</v>
      </c>
      <c r="B1816" s="1" t="s">
        <v>3011</v>
      </c>
      <c r="C1816" t="s">
        <v>3012</v>
      </c>
      <c r="D1816" s="26" t="s">
        <v>3444</v>
      </c>
      <c r="E1816" s="1" t="s">
        <v>25</v>
      </c>
      <c r="F1816" s="7">
        <v>50.21</v>
      </c>
      <c r="G1816" s="7">
        <v>4.8600000000000003</v>
      </c>
      <c r="H1816" t="s">
        <v>26</v>
      </c>
      <c r="I1816" t="s">
        <v>1333</v>
      </c>
      <c r="J1816" s="15" t="s">
        <v>28</v>
      </c>
      <c r="K1816" t="s">
        <v>3456</v>
      </c>
      <c r="L1816" s="7">
        <v>54</v>
      </c>
      <c r="Q1816" s="14">
        <v>9565217391304.3477</v>
      </c>
    </row>
    <row r="1817" spans="1:17" x14ac:dyDescent="0.25">
      <c r="A1817" s="5" t="s">
        <v>3441</v>
      </c>
      <c r="B1817" s="1" t="s">
        <v>3011</v>
      </c>
      <c r="C1817" t="s">
        <v>3012</v>
      </c>
      <c r="D1817" s="26" t="s">
        <v>3444</v>
      </c>
      <c r="E1817" s="1" t="s">
        <v>25</v>
      </c>
      <c r="F1817" s="7">
        <v>50.21</v>
      </c>
      <c r="G1817" s="7">
        <v>4.8600000000000003</v>
      </c>
      <c r="H1817" t="s">
        <v>26</v>
      </c>
      <c r="I1817" t="s">
        <v>1333</v>
      </c>
      <c r="J1817" s="15" t="s">
        <v>28</v>
      </c>
      <c r="K1817" t="s">
        <v>3456</v>
      </c>
      <c r="L1817" s="7">
        <v>22</v>
      </c>
      <c r="Q1817" s="14">
        <v>2564102564102.564</v>
      </c>
    </row>
    <row r="1818" spans="1:17" x14ac:dyDescent="0.25">
      <c r="A1818" s="5" t="s">
        <v>3441</v>
      </c>
      <c r="B1818" s="1" t="s">
        <v>3011</v>
      </c>
      <c r="C1818" t="s">
        <v>3012</v>
      </c>
      <c r="D1818" s="26" t="s">
        <v>3444</v>
      </c>
      <c r="E1818" s="1" t="s">
        <v>25</v>
      </c>
      <c r="F1818" s="7">
        <v>50.21</v>
      </c>
      <c r="G1818" s="7">
        <v>4.8600000000000003</v>
      </c>
      <c r="H1818" t="s">
        <v>26</v>
      </c>
      <c r="I1818" t="s">
        <v>1333</v>
      </c>
      <c r="J1818" s="15" t="s">
        <v>28</v>
      </c>
      <c r="K1818" t="s">
        <v>3457</v>
      </c>
      <c r="L1818" s="7">
        <v>85</v>
      </c>
      <c r="Q1818" s="14">
        <v>226666666666666.63</v>
      </c>
    </row>
    <row r="1819" spans="1:17" x14ac:dyDescent="0.25">
      <c r="A1819" s="5" t="s">
        <v>3441</v>
      </c>
      <c r="B1819" s="1" t="s">
        <v>3011</v>
      </c>
      <c r="C1819" t="s">
        <v>3012</v>
      </c>
      <c r="D1819" s="26" t="s">
        <v>3444</v>
      </c>
      <c r="E1819" s="1" t="s">
        <v>25</v>
      </c>
      <c r="F1819" s="7">
        <v>50.21</v>
      </c>
      <c r="G1819" s="7">
        <v>4.8600000000000003</v>
      </c>
      <c r="H1819" t="s">
        <v>26</v>
      </c>
      <c r="I1819" t="s">
        <v>1333</v>
      </c>
      <c r="J1819" s="15" t="s">
        <v>28</v>
      </c>
      <c r="K1819" t="s">
        <v>3457</v>
      </c>
      <c r="L1819" s="7">
        <v>56</v>
      </c>
      <c r="Q1819" s="14">
        <v>13863636363636.365</v>
      </c>
    </row>
    <row r="1820" spans="1:17" x14ac:dyDescent="0.25">
      <c r="A1820" s="5" t="s">
        <v>3441</v>
      </c>
      <c r="B1820" s="1" t="s">
        <v>3011</v>
      </c>
      <c r="C1820" t="s">
        <v>3012</v>
      </c>
      <c r="D1820" s="26" t="s">
        <v>3444</v>
      </c>
      <c r="E1820" s="1" t="s">
        <v>25</v>
      </c>
      <c r="F1820" s="7">
        <v>50.21</v>
      </c>
      <c r="G1820" s="7">
        <v>4.8600000000000003</v>
      </c>
      <c r="H1820" t="s">
        <v>26</v>
      </c>
      <c r="I1820" t="s">
        <v>1333</v>
      </c>
      <c r="J1820" s="15" t="s">
        <v>28</v>
      </c>
      <c r="K1820" t="s">
        <v>3458</v>
      </c>
      <c r="L1820" s="7">
        <v>47</v>
      </c>
      <c r="Q1820" s="14">
        <v>2264150943396.2266</v>
      </c>
    </row>
    <row r="1821" spans="1:17" x14ac:dyDescent="0.25">
      <c r="A1821" s="5" t="s">
        <v>3441</v>
      </c>
      <c r="B1821" s="1" t="s">
        <v>3011</v>
      </c>
      <c r="C1821" t="s">
        <v>3012</v>
      </c>
      <c r="D1821" s="26" t="s">
        <v>3444</v>
      </c>
      <c r="E1821" s="1" t="s">
        <v>25</v>
      </c>
      <c r="F1821" s="7">
        <v>50.21</v>
      </c>
      <c r="G1821" s="7">
        <v>4.8600000000000003</v>
      </c>
      <c r="H1821" t="s">
        <v>26</v>
      </c>
      <c r="I1821" t="s">
        <v>1333</v>
      </c>
      <c r="J1821" s="15" t="s">
        <v>28</v>
      </c>
      <c r="K1821" t="s">
        <v>3459</v>
      </c>
      <c r="L1821" s="7">
        <v>47</v>
      </c>
      <c r="Q1821" s="14">
        <v>90566037735849.047</v>
      </c>
    </row>
    <row r="1822" spans="1:17" x14ac:dyDescent="0.25">
      <c r="A1822" s="5" t="s">
        <v>3441</v>
      </c>
      <c r="B1822" s="1" t="s">
        <v>3011</v>
      </c>
      <c r="C1822" t="s">
        <v>3012</v>
      </c>
      <c r="D1822" s="26" t="s">
        <v>3444</v>
      </c>
      <c r="E1822" s="1" t="s">
        <v>25</v>
      </c>
      <c r="F1822" s="7">
        <v>50.21</v>
      </c>
      <c r="G1822" s="7">
        <v>4.8600000000000003</v>
      </c>
      <c r="H1822" t="s">
        <v>26</v>
      </c>
      <c r="I1822" t="s">
        <v>1333</v>
      </c>
      <c r="J1822" s="15" t="s">
        <v>28</v>
      </c>
      <c r="K1822" t="s">
        <v>3459</v>
      </c>
      <c r="L1822" s="7">
        <v>56</v>
      </c>
      <c r="Q1822" s="14">
        <v>68181818181818.188</v>
      </c>
    </row>
    <row r="1823" spans="1:17" x14ac:dyDescent="0.25">
      <c r="A1823" s="5" t="s">
        <v>3441</v>
      </c>
      <c r="B1823" s="1" t="s">
        <v>3011</v>
      </c>
      <c r="C1823" t="s">
        <v>3012</v>
      </c>
      <c r="D1823" s="26" t="s">
        <v>3444</v>
      </c>
      <c r="E1823" s="1" t="s">
        <v>25</v>
      </c>
      <c r="F1823" s="7">
        <v>50.21</v>
      </c>
      <c r="G1823" s="7">
        <v>4.8600000000000003</v>
      </c>
      <c r="H1823" t="s">
        <v>26</v>
      </c>
      <c r="I1823" t="s">
        <v>1333</v>
      </c>
      <c r="J1823" s="15" t="s">
        <v>28</v>
      </c>
      <c r="K1823" t="s">
        <v>3460</v>
      </c>
      <c r="L1823" s="7">
        <v>35</v>
      </c>
      <c r="Q1823" s="14">
        <v>36923076923076.922</v>
      </c>
    </row>
    <row r="1824" spans="1:17" x14ac:dyDescent="0.25">
      <c r="A1824" s="5" t="s">
        <v>3441</v>
      </c>
      <c r="B1824" s="1" t="s">
        <v>3011</v>
      </c>
      <c r="C1824" t="s">
        <v>3012</v>
      </c>
      <c r="D1824" s="26" t="s">
        <v>3444</v>
      </c>
      <c r="E1824" s="1" t="s">
        <v>25</v>
      </c>
      <c r="F1824" s="7">
        <v>50.21</v>
      </c>
      <c r="G1824" s="7">
        <v>4.8600000000000003</v>
      </c>
      <c r="H1824" t="s">
        <v>26</v>
      </c>
      <c r="I1824" t="s">
        <v>1333</v>
      </c>
      <c r="J1824" s="15" t="s">
        <v>28</v>
      </c>
      <c r="K1824" t="s">
        <v>3461</v>
      </c>
      <c r="L1824" s="7">
        <v>59</v>
      </c>
      <c r="Q1824" s="14">
        <v>18048780487804.879</v>
      </c>
    </row>
    <row r="1825" spans="1:21" x14ac:dyDescent="0.25">
      <c r="A1825" s="5" t="s">
        <v>3441</v>
      </c>
      <c r="B1825" s="1" t="s">
        <v>3011</v>
      </c>
      <c r="C1825" t="s">
        <v>3012</v>
      </c>
      <c r="D1825" s="26" t="s">
        <v>3444</v>
      </c>
      <c r="E1825" s="1" t="s">
        <v>25</v>
      </c>
      <c r="F1825" s="7">
        <v>50.21</v>
      </c>
      <c r="G1825" s="7">
        <v>4.8600000000000003</v>
      </c>
      <c r="H1825" t="s">
        <v>26</v>
      </c>
      <c r="I1825" t="s">
        <v>1333</v>
      </c>
      <c r="J1825" s="15" t="s">
        <v>28</v>
      </c>
      <c r="K1825" t="s">
        <v>3461</v>
      </c>
      <c r="L1825" s="7">
        <v>48</v>
      </c>
      <c r="Q1825" s="14">
        <v>9615384615384.6152</v>
      </c>
    </row>
    <row r="1826" spans="1:21" x14ac:dyDescent="0.25">
      <c r="A1826" s="5" t="s">
        <v>3441</v>
      </c>
      <c r="B1826" s="1" t="s">
        <v>3011</v>
      </c>
      <c r="C1826" t="s">
        <v>3012</v>
      </c>
      <c r="D1826" s="26" t="s">
        <v>3444</v>
      </c>
      <c r="E1826" s="1" t="s">
        <v>25</v>
      </c>
      <c r="F1826" s="7">
        <v>50.21</v>
      </c>
      <c r="G1826" s="7">
        <v>4.8600000000000003</v>
      </c>
      <c r="H1826" t="s">
        <v>26</v>
      </c>
      <c r="I1826" t="s">
        <v>1333</v>
      </c>
      <c r="J1826" s="15" t="s">
        <v>28</v>
      </c>
      <c r="K1826" t="s">
        <v>3462</v>
      </c>
      <c r="L1826" s="7">
        <v>32</v>
      </c>
      <c r="Q1826" s="14">
        <v>51470588235294.125</v>
      </c>
    </row>
    <row r="1827" spans="1:21" x14ac:dyDescent="0.25">
      <c r="A1827" s="5" t="s">
        <v>3441</v>
      </c>
      <c r="B1827" s="1" t="s">
        <v>3011</v>
      </c>
      <c r="C1827" t="s">
        <v>3012</v>
      </c>
      <c r="D1827" s="26" t="s">
        <v>3444</v>
      </c>
      <c r="E1827" s="1" t="s">
        <v>25</v>
      </c>
      <c r="F1827" s="7">
        <v>50.21</v>
      </c>
      <c r="G1827" s="7">
        <v>4.8600000000000003</v>
      </c>
      <c r="H1827" t="s">
        <v>26</v>
      </c>
      <c r="I1827" t="s">
        <v>1333</v>
      </c>
      <c r="J1827" s="15" t="s">
        <v>28</v>
      </c>
      <c r="K1827" t="s">
        <v>3463</v>
      </c>
      <c r="L1827" s="7">
        <v>55</v>
      </c>
      <c r="Q1827" s="14">
        <v>5333333333333.334</v>
      </c>
    </row>
    <row r="1828" spans="1:21" x14ac:dyDescent="0.25">
      <c r="A1828" s="5" t="s">
        <v>3441</v>
      </c>
      <c r="B1828" s="1" t="s">
        <v>3011</v>
      </c>
      <c r="C1828" t="s">
        <v>3012</v>
      </c>
      <c r="D1828" s="26" t="s">
        <v>3444</v>
      </c>
      <c r="E1828" s="1" t="s">
        <v>25</v>
      </c>
      <c r="F1828" s="7">
        <v>50.21</v>
      </c>
      <c r="G1828" s="7">
        <v>4.8600000000000003</v>
      </c>
      <c r="H1828" t="s">
        <v>26</v>
      </c>
      <c r="I1828" t="s">
        <v>1333</v>
      </c>
      <c r="J1828" s="15" t="s">
        <v>28</v>
      </c>
      <c r="K1828" t="s">
        <v>3463</v>
      </c>
      <c r="L1828" s="7">
        <v>53</v>
      </c>
      <c r="Q1828" s="14">
        <v>15319148936170.213</v>
      </c>
    </row>
    <row r="1829" spans="1:21" s="16" customFormat="1" x14ac:dyDescent="0.25">
      <c r="A1829" s="18" t="s">
        <v>3441</v>
      </c>
      <c r="B1829" s="19" t="s">
        <v>3011</v>
      </c>
      <c r="C1829" s="16" t="s">
        <v>3012</v>
      </c>
      <c r="D1829" s="27" t="s">
        <v>3444</v>
      </c>
      <c r="E1829" s="19" t="s">
        <v>25</v>
      </c>
      <c r="F1829" s="17">
        <v>50.21</v>
      </c>
      <c r="G1829" s="17">
        <v>4.8600000000000003</v>
      </c>
      <c r="H1829" s="16" t="s">
        <v>26</v>
      </c>
      <c r="I1829" s="16" t="s">
        <v>1333</v>
      </c>
      <c r="J1829" s="21" t="s">
        <v>28</v>
      </c>
      <c r="K1829" s="16" t="s">
        <v>3464</v>
      </c>
      <c r="L1829" s="17">
        <v>32</v>
      </c>
      <c r="M1829" s="17"/>
      <c r="N1829" s="22"/>
      <c r="O1829" s="23"/>
      <c r="P1829" s="31"/>
      <c r="Q1829" s="23">
        <v>13382352941176.473</v>
      </c>
      <c r="R1829" s="22"/>
      <c r="S1829" s="17"/>
      <c r="T1829" s="17"/>
      <c r="U1829" s="50"/>
    </row>
    <row r="1830" spans="1:21" x14ac:dyDescent="0.25">
      <c r="A1830" s="5" t="s">
        <v>3465</v>
      </c>
      <c r="B1830" s="1" t="s">
        <v>3466</v>
      </c>
      <c r="C1830" t="s">
        <v>3467</v>
      </c>
      <c r="D1830" s="26" t="s">
        <v>3468</v>
      </c>
      <c r="E1830" s="1" t="s">
        <v>338</v>
      </c>
      <c r="F1830" s="7">
        <v>53.14</v>
      </c>
      <c r="G1830" s="7">
        <v>1.61</v>
      </c>
      <c r="H1830" t="s">
        <v>26</v>
      </c>
      <c r="I1830" t="s">
        <v>27</v>
      </c>
      <c r="J1830" s="15" t="s">
        <v>28</v>
      </c>
      <c r="K1830" t="s">
        <v>3469</v>
      </c>
      <c r="L1830" s="7">
        <v>25</v>
      </c>
      <c r="Q1830" s="14">
        <v>6000000000000</v>
      </c>
    </row>
    <row r="1831" spans="1:21" x14ac:dyDescent="0.25">
      <c r="A1831" s="5" t="s">
        <v>3465</v>
      </c>
      <c r="B1831" s="1" t="s">
        <v>3466</v>
      </c>
      <c r="C1831" t="s">
        <v>3467</v>
      </c>
      <c r="D1831" s="26" t="s">
        <v>3468</v>
      </c>
      <c r="E1831" s="1" t="s">
        <v>338</v>
      </c>
      <c r="F1831" s="7">
        <v>53.14</v>
      </c>
      <c r="G1831" s="7">
        <v>1.61</v>
      </c>
      <c r="H1831" t="s">
        <v>26</v>
      </c>
      <c r="I1831" t="s">
        <v>27</v>
      </c>
      <c r="J1831" s="15" t="s">
        <v>28</v>
      </c>
      <c r="K1831" t="s">
        <v>3469</v>
      </c>
      <c r="L1831" s="7">
        <v>25</v>
      </c>
      <c r="Q1831" s="14">
        <v>11000000000000</v>
      </c>
    </row>
    <row r="1832" spans="1:21" x14ac:dyDescent="0.25">
      <c r="A1832" s="5" t="s">
        <v>3465</v>
      </c>
      <c r="B1832" s="1" t="s">
        <v>3466</v>
      </c>
      <c r="C1832" t="s">
        <v>3470</v>
      </c>
      <c r="D1832" s="26" t="s">
        <v>3468</v>
      </c>
      <c r="E1832" s="1" t="s">
        <v>338</v>
      </c>
      <c r="F1832" s="7">
        <v>53.14</v>
      </c>
      <c r="G1832" s="7">
        <v>1.61</v>
      </c>
      <c r="H1832" t="s">
        <v>26</v>
      </c>
      <c r="I1832" t="s">
        <v>27</v>
      </c>
      <c r="J1832" s="15" t="s">
        <v>28</v>
      </c>
      <c r="K1832" t="s">
        <v>3471</v>
      </c>
      <c r="L1832" s="7">
        <v>15</v>
      </c>
      <c r="Q1832" s="14">
        <v>1000000000000</v>
      </c>
    </row>
    <row r="1833" spans="1:21" x14ac:dyDescent="0.25">
      <c r="A1833" s="5" t="s">
        <v>3465</v>
      </c>
      <c r="B1833" s="1" t="s">
        <v>3466</v>
      </c>
      <c r="C1833" t="s">
        <v>3470</v>
      </c>
      <c r="D1833" s="26" t="s">
        <v>3468</v>
      </c>
      <c r="E1833" s="1" t="s">
        <v>338</v>
      </c>
      <c r="F1833" s="7">
        <v>53.14</v>
      </c>
      <c r="G1833" s="7">
        <v>1.61</v>
      </c>
      <c r="H1833" t="s">
        <v>26</v>
      </c>
      <c r="I1833" t="s">
        <v>27</v>
      </c>
      <c r="J1833" s="15" t="s">
        <v>28</v>
      </c>
      <c r="K1833" t="s">
        <v>3471</v>
      </c>
      <c r="L1833" s="7">
        <v>15</v>
      </c>
      <c r="Q1833" s="14">
        <v>2000000000000</v>
      </c>
    </row>
    <row r="1834" spans="1:21" x14ac:dyDescent="0.25">
      <c r="A1834" s="5" t="s">
        <v>3465</v>
      </c>
      <c r="B1834" s="1" t="s">
        <v>3466</v>
      </c>
      <c r="C1834" t="s">
        <v>3470</v>
      </c>
      <c r="D1834" s="26" t="s">
        <v>3468</v>
      </c>
      <c r="E1834" s="1" t="s">
        <v>338</v>
      </c>
      <c r="F1834" s="7">
        <v>53.14</v>
      </c>
      <c r="G1834" s="7">
        <v>1.61</v>
      </c>
      <c r="H1834" t="s">
        <v>26</v>
      </c>
      <c r="I1834" t="s">
        <v>27</v>
      </c>
      <c r="J1834" s="15" t="s">
        <v>28</v>
      </c>
      <c r="K1834" t="s">
        <v>3472</v>
      </c>
      <c r="L1834" s="7">
        <v>45</v>
      </c>
      <c r="Q1834" s="14">
        <v>800000000000</v>
      </c>
    </row>
    <row r="1835" spans="1:21" x14ac:dyDescent="0.25">
      <c r="A1835" s="5" t="s">
        <v>3465</v>
      </c>
      <c r="B1835" s="1" t="s">
        <v>3466</v>
      </c>
      <c r="C1835" t="s">
        <v>3473</v>
      </c>
      <c r="D1835" s="26" t="s">
        <v>3468</v>
      </c>
      <c r="E1835" s="1" t="s">
        <v>338</v>
      </c>
      <c r="F1835" s="7">
        <v>53.66</v>
      </c>
      <c r="G1835" s="7">
        <v>3.37</v>
      </c>
      <c r="H1835" t="s">
        <v>331</v>
      </c>
      <c r="I1835" t="s">
        <v>1333</v>
      </c>
      <c r="J1835" s="15" t="s">
        <v>332</v>
      </c>
      <c r="K1835" t="s">
        <v>3474</v>
      </c>
      <c r="L1835" s="7">
        <v>25</v>
      </c>
      <c r="Q1835" s="14">
        <v>6000000000000</v>
      </c>
    </row>
    <row r="1836" spans="1:21" s="16" customFormat="1" x14ac:dyDescent="0.25">
      <c r="A1836" s="18" t="s">
        <v>3465</v>
      </c>
      <c r="B1836" s="19" t="s">
        <v>3466</v>
      </c>
      <c r="C1836" s="16" t="s">
        <v>3473</v>
      </c>
      <c r="D1836" s="27" t="s">
        <v>3468</v>
      </c>
      <c r="E1836" s="19" t="s">
        <v>338</v>
      </c>
      <c r="F1836" s="17">
        <v>53.66</v>
      </c>
      <c r="G1836" s="17">
        <v>3.37</v>
      </c>
      <c r="H1836" s="16" t="s">
        <v>331</v>
      </c>
      <c r="I1836" s="16" t="s">
        <v>1333</v>
      </c>
      <c r="J1836" s="21" t="s">
        <v>332</v>
      </c>
      <c r="K1836" s="16" t="s">
        <v>3474</v>
      </c>
      <c r="L1836" s="17">
        <v>25</v>
      </c>
      <c r="M1836" s="17"/>
      <c r="N1836" s="22"/>
      <c r="O1836" s="23"/>
      <c r="P1836" s="31"/>
      <c r="Q1836" s="23">
        <v>12000000000000</v>
      </c>
      <c r="R1836" s="22"/>
      <c r="S1836" s="17"/>
      <c r="T1836" s="17"/>
      <c r="U1836" s="50"/>
    </row>
    <row r="1837" spans="1:21" x14ac:dyDescent="0.25">
      <c r="A1837" s="5" t="s">
        <v>3475</v>
      </c>
      <c r="B1837" s="1" t="s">
        <v>328</v>
      </c>
      <c r="C1837" t="s">
        <v>3476</v>
      </c>
      <c r="D1837" s="26" t="s">
        <v>3477</v>
      </c>
      <c r="E1837" s="1" t="s">
        <v>25</v>
      </c>
      <c r="H1837" t="s">
        <v>26</v>
      </c>
      <c r="I1837" t="s">
        <v>27</v>
      </c>
      <c r="J1837" s="15" t="s">
        <v>28</v>
      </c>
      <c r="K1837" t="s">
        <v>3478</v>
      </c>
      <c r="L1837" s="7">
        <v>35</v>
      </c>
      <c r="Q1837" s="14">
        <v>935483870967.74194</v>
      </c>
    </row>
    <row r="1838" spans="1:21" x14ac:dyDescent="0.25">
      <c r="A1838" s="5" t="s">
        <v>3475</v>
      </c>
      <c r="B1838" s="1" t="s">
        <v>328</v>
      </c>
      <c r="C1838" t="s">
        <v>3476</v>
      </c>
      <c r="D1838" s="26" t="s">
        <v>3477</v>
      </c>
      <c r="E1838" s="1" t="s">
        <v>25</v>
      </c>
      <c r="H1838" t="s">
        <v>26</v>
      </c>
      <c r="I1838" t="s">
        <v>27</v>
      </c>
      <c r="J1838" s="15" t="s">
        <v>28</v>
      </c>
      <c r="L1838" s="7">
        <v>35</v>
      </c>
      <c r="Q1838" s="14">
        <v>1532258064516.1289</v>
      </c>
    </row>
    <row r="1839" spans="1:21" x14ac:dyDescent="0.25">
      <c r="A1839" s="5" t="s">
        <v>3475</v>
      </c>
      <c r="B1839" s="1" t="s">
        <v>328</v>
      </c>
      <c r="C1839" t="s">
        <v>3476</v>
      </c>
      <c r="D1839" s="26" t="s">
        <v>3477</v>
      </c>
      <c r="E1839" s="1" t="s">
        <v>25</v>
      </c>
      <c r="H1839" t="s">
        <v>26</v>
      </c>
      <c r="I1839" t="s">
        <v>27</v>
      </c>
      <c r="J1839" s="15" t="s">
        <v>28</v>
      </c>
      <c r="L1839" s="7">
        <v>43</v>
      </c>
      <c r="Q1839" s="14">
        <v>18518518518518.52</v>
      </c>
    </row>
    <row r="1840" spans="1:21" x14ac:dyDescent="0.25">
      <c r="A1840" s="5" t="s">
        <v>3475</v>
      </c>
      <c r="B1840" s="1" t="s">
        <v>328</v>
      </c>
      <c r="C1840" t="s">
        <v>3476</v>
      </c>
      <c r="D1840" s="26" t="s">
        <v>3477</v>
      </c>
      <c r="E1840" s="1" t="s">
        <v>25</v>
      </c>
      <c r="H1840" t="s">
        <v>26</v>
      </c>
      <c r="I1840" t="s">
        <v>27</v>
      </c>
      <c r="J1840" s="15" t="s">
        <v>28</v>
      </c>
      <c r="L1840" s="7">
        <v>49</v>
      </c>
      <c r="Q1840" s="14">
        <v>16458333333333.334</v>
      </c>
    </row>
    <row r="1841" spans="1:17" x14ac:dyDescent="0.25">
      <c r="A1841" s="5" t="s">
        <v>3475</v>
      </c>
      <c r="B1841" s="1" t="s">
        <v>328</v>
      </c>
      <c r="C1841" t="s">
        <v>3476</v>
      </c>
      <c r="D1841" s="26" t="s">
        <v>3477</v>
      </c>
      <c r="E1841" s="1" t="s">
        <v>25</v>
      </c>
      <c r="H1841" t="s">
        <v>26</v>
      </c>
      <c r="I1841" t="s">
        <v>27</v>
      </c>
      <c r="J1841" s="15" t="s">
        <v>28</v>
      </c>
      <c r="L1841" s="7">
        <v>46</v>
      </c>
      <c r="Q1841" s="14">
        <v>16862745098039.213</v>
      </c>
    </row>
    <row r="1842" spans="1:17" x14ac:dyDescent="0.25">
      <c r="A1842" s="5" t="s">
        <v>3475</v>
      </c>
      <c r="B1842" s="1" t="s">
        <v>328</v>
      </c>
      <c r="C1842" t="s">
        <v>3476</v>
      </c>
      <c r="D1842" s="26" t="s">
        <v>3477</v>
      </c>
      <c r="E1842" s="1" t="s">
        <v>25</v>
      </c>
      <c r="H1842" t="s">
        <v>26</v>
      </c>
      <c r="I1842" t="s">
        <v>27</v>
      </c>
      <c r="J1842" s="15" t="s">
        <v>28</v>
      </c>
      <c r="K1842" t="s">
        <v>3479</v>
      </c>
      <c r="L1842" s="7">
        <v>39</v>
      </c>
      <c r="Q1842" s="14">
        <v>3620689655172.4141</v>
      </c>
    </row>
    <row r="1843" spans="1:17" x14ac:dyDescent="0.25">
      <c r="A1843" s="5" t="s">
        <v>3475</v>
      </c>
      <c r="B1843" s="1" t="s">
        <v>328</v>
      </c>
      <c r="C1843" t="s">
        <v>3476</v>
      </c>
      <c r="D1843" s="26" t="s">
        <v>3477</v>
      </c>
      <c r="E1843" s="1" t="s">
        <v>25</v>
      </c>
      <c r="H1843" t="s">
        <v>26</v>
      </c>
      <c r="I1843" t="s">
        <v>27</v>
      </c>
      <c r="J1843" s="15" t="s">
        <v>28</v>
      </c>
      <c r="L1843" s="7">
        <v>42</v>
      </c>
      <c r="Q1843" s="14">
        <v>1818181818181.8181</v>
      </c>
    </row>
    <row r="1844" spans="1:17" x14ac:dyDescent="0.25">
      <c r="A1844" s="5" t="s">
        <v>3475</v>
      </c>
      <c r="B1844" s="1" t="s">
        <v>328</v>
      </c>
      <c r="C1844" t="s">
        <v>3476</v>
      </c>
      <c r="D1844" s="26" t="s">
        <v>3477</v>
      </c>
      <c r="E1844" s="1" t="s">
        <v>25</v>
      </c>
      <c r="H1844" t="s">
        <v>26</v>
      </c>
      <c r="I1844" t="s">
        <v>27</v>
      </c>
      <c r="J1844" s="15" t="s">
        <v>28</v>
      </c>
      <c r="L1844" s="7">
        <v>44</v>
      </c>
      <c r="Q1844" s="14">
        <v>2075471698113.2075</v>
      </c>
    </row>
    <row r="1845" spans="1:17" x14ac:dyDescent="0.25">
      <c r="A1845" s="5" t="s">
        <v>3475</v>
      </c>
      <c r="B1845" s="1" t="s">
        <v>328</v>
      </c>
      <c r="C1845" t="s">
        <v>3476</v>
      </c>
      <c r="D1845" s="26" t="s">
        <v>3477</v>
      </c>
      <c r="E1845" s="1" t="s">
        <v>25</v>
      </c>
      <c r="H1845" t="s">
        <v>26</v>
      </c>
      <c r="I1845" t="s">
        <v>27</v>
      </c>
      <c r="J1845" s="15" t="s">
        <v>28</v>
      </c>
      <c r="L1845" s="7">
        <v>43</v>
      </c>
      <c r="Q1845" s="14">
        <v>1851851851851.8516</v>
      </c>
    </row>
    <row r="1846" spans="1:17" x14ac:dyDescent="0.25">
      <c r="A1846" s="5" t="s">
        <v>3475</v>
      </c>
      <c r="B1846" s="1" t="s">
        <v>328</v>
      </c>
      <c r="C1846" t="s">
        <v>3476</v>
      </c>
      <c r="D1846" s="26" t="s">
        <v>3477</v>
      </c>
      <c r="E1846" s="1" t="s">
        <v>25</v>
      </c>
      <c r="H1846" t="s">
        <v>26</v>
      </c>
      <c r="I1846" t="s">
        <v>27</v>
      </c>
      <c r="J1846" s="15" t="s">
        <v>28</v>
      </c>
      <c r="L1846" s="7">
        <v>42</v>
      </c>
      <c r="Q1846" s="14">
        <v>3454545454545.4541</v>
      </c>
    </row>
    <row r="1847" spans="1:17" x14ac:dyDescent="0.25">
      <c r="A1847" s="5" t="s">
        <v>3475</v>
      </c>
      <c r="B1847" s="1" t="s">
        <v>328</v>
      </c>
      <c r="C1847" t="s">
        <v>3476</v>
      </c>
      <c r="D1847" s="26" t="s">
        <v>3477</v>
      </c>
      <c r="E1847" s="1" t="s">
        <v>25</v>
      </c>
      <c r="H1847" t="s">
        <v>26</v>
      </c>
      <c r="I1847" t="s">
        <v>27</v>
      </c>
      <c r="J1847" s="15" t="s">
        <v>28</v>
      </c>
      <c r="L1847" s="7">
        <v>42</v>
      </c>
      <c r="Q1847" s="14">
        <v>1509090909090.9089</v>
      </c>
    </row>
    <row r="1848" spans="1:17" x14ac:dyDescent="0.25">
      <c r="A1848" s="5" t="s">
        <v>3475</v>
      </c>
      <c r="B1848" s="1" t="s">
        <v>328</v>
      </c>
      <c r="C1848" t="s">
        <v>3476</v>
      </c>
      <c r="D1848" s="26" t="s">
        <v>3477</v>
      </c>
      <c r="E1848" s="1" t="s">
        <v>25</v>
      </c>
      <c r="H1848" t="s">
        <v>26</v>
      </c>
      <c r="I1848" t="s">
        <v>27</v>
      </c>
      <c r="J1848" s="15" t="s">
        <v>28</v>
      </c>
      <c r="L1848" s="7">
        <v>44</v>
      </c>
    </row>
    <row r="1849" spans="1:17" x14ac:dyDescent="0.25">
      <c r="A1849" s="5" t="s">
        <v>3475</v>
      </c>
      <c r="B1849" s="1" t="s">
        <v>328</v>
      </c>
      <c r="C1849" t="s">
        <v>3476</v>
      </c>
      <c r="D1849" s="26" t="s">
        <v>3477</v>
      </c>
      <c r="E1849" s="1" t="s">
        <v>25</v>
      </c>
      <c r="H1849" t="s">
        <v>26</v>
      </c>
      <c r="I1849" t="s">
        <v>27</v>
      </c>
      <c r="J1849" s="15" t="s">
        <v>28</v>
      </c>
      <c r="K1849" t="s">
        <v>3480</v>
      </c>
      <c r="L1849" s="7">
        <v>0</v>
      </c>
      <c r="Q1849" s="14">
        <v>402061855670.10309</v>
      </c>
    </row>
    <row r="1850" spans="1:17" x14ac:dyDescent="0.25">
      <c r="A1850" s="5" t="s">
        <v>3475</v>
      </c>
      <c r="B1850" s="1" t="s">
        <v>328</v>
      </c>
      <c r="C1850" t="s">
        <v>3476</v>
      </c>
      <c r="D1850" s="26" t="s">
        <v>3477</v>
      </c>
      <c r="E1850" s="1" t="s">
        <v>25</v>
      </c>
      <c r="H1850" t="s">
        <v>26</v>
      </c>
      <c r="I1850" t="s">
        <v>27</v>
      </c>
      <c r="J1850" s="15" t="s">
        <v>28</v>
      </c>
      <c r="L1850" s="7">
        <v>21</v>
      </c>
      <c r="Q1850" s="14">
        <v>125000000000</v>
      </c>
    </row>
    <row r="1851" spans="1:17" x14ac:dyDescent="0.25">
      <c r="A1851" s="5" t="s">
        <v>3475</v>
      </c>
      <c r="B1851" s="1" t="s">
        <v>328</v>
      </c>
      <c r="C1851" t="s">
        <v>3476</v>
      </c>
      <c r="D1851" s="26" t="s">
        <v>3477</v>
      </c>
      <c r="E1851" s="1" t="s">
        <v>25</v>
      </c>
      <c r="H1851" t="s">
        <v>26</v>
      </c>
      <c r="I1851" t="s">
        <v>27</v>
      </c>
      <c r="J1851" s="15" t="s">
        <v>28</v>
      </c>
      <c r="L1851" s="7">
        <v>66</v>
      </c>
      <c r="Q1851" s="14">
        <v>10967741935483.873</v>
      </c>
    </row>
    <row r="1852" spans="1:17" x14ac:dyDescent="0.25">
      <c r="A1852" s="5" t="s">
        <v>3475</v>
      </c>
      <c r="B1852" s="1" t="s">
        <v>328</v>
      </c>
      <c r="C1852" t="s">
        <v>3476</v>
      </c>
      <c r="D1852" s="26" t="s">
        <v>3477</v>
      </c>
      <c r="E1852" s="1" t="s">
        <v>25</v>
      </c>
      <c r="H1852" t="s">
        <v>26</v>
      </c>
      <c r="I1852" t="s">
        <v>27</v>
      </c>
      <c r="J1852" s="15" t="s">
        <v>28</v>
      </c>
      <c r="L1852" s="7">
        <v>50</v>
      </c>
      <c r="Q1852" s="14">
        <v>680851063829.78735</v>
      </c>
    </row>
    <row r="1853" spans="1:17" x14ac:dyDescent="0.25">
      <c r="A1853" s="5" t="s">
        <v>3475</v>
      </c>
      <c r="B1853" s="1" t="s">
        <v>328</v>
      </c>
      <c r="C1853" t="s">
        <v>3476</v>
      </c>
      <c r="D1853" s="26" t="s">
        <v>3477</v>
      </c>
      <c r="E1853" s="1" t="s">
        <v>25</v>
      </c>
      <c r="H1853" t="s">
        <v>26</v>
      </c>
      <c r="I1853" t="s">
        <v>27</v>
      </c>
      <c r="J1853" s="15" t="s">
        <v>28</v>
      </c>
      <c r="L1853" s="7">
        <v>32</v>
      </c>
      <c r="Q1853" s="14">
        <v>1692307692307.6924</v>
      </c>
    </row>
    <row r="1854" spans="1:17" x14ac:dyDescent="0.25">
      <c r="A1854" s="5" t="s">
        <v>3475</v>
      </c>
      <c r="B1854" s="1" t="s">
        <v>328</v>
      </c>
      <c r="C1854" t="s">
        <v>3476</v>
      </c>
      <c r="D1854" s="26" t="s">
        <v>3477</v>
      </c>
      <c r="E1854" s="1" t="s">
        <v>25</v>
      </c>
      <c r="H1854" t="s">
        <v>26</v>
      </c>
      <c r="I1854" t="s">
        <v>27</v>
      </c>
      <c r="J1854" s="15" t="s">
        <v>28</v>
      </c>
      <c r="L1854" s="7">
        <v>21</v>
      </c>
    </row>
    <row r="1855" spans="1:17" x14ac:dyDescent="0.25">
      <c r="A1855" s="5" t="s">
        <v>3475</v>
      </c>
      <c r="B1855" s="1" t="s">
        <v>328</v>
      </c>
      <c r="C1855" t="s">
        <v>3476</v>
      </c>
      <c r="D1855" s="26" t="s">
        <v>3477</v>
      </c>
      <c r="E1855" s="1" t="s">
        <v>25</v>
      </c>
      <c r="H1855" t="s">
        <v>26</v>
      </c>
      <c r="I1855" t="s">
        <v>27</v>
      </c>
      <c r="J1855" s="15" t="s">
        <v>28</v>
      </c>
      <c r="L1855" s="7">
        <v>39</v>
      </c>
      <c r="Q1855" s="14">
        <v>1241379310344.8276</v>
      </c>
    </row>
    <row r="1856" spans="1:17" x14ac:dyDescent="0.25">
      <c r="A1856" s="5" t="s">
        <v>3475</v>
      </c>
      <c r="B1856" s="1" t="s">
        <v>328</v>
      </c>
      <c r="C1856" t="s">
        <v>3476</v>
      </c>
      <c r="D1856" s="26" t="s">
        <v>3477</v>
      </c>
      <c r="E1856" s="1" t="s">
        <v>25</v>
      </c>
      <c r="H1856" t="s">
        <v>26</v>
      </c>
      <c r="I1856" t="s">
        <v>27</v>
      </c>
      <c r="J1856" s="15" t="s">
        <v>28</v>
      </c>
      <c r="L1856" s="7">
        <v>52</v>
      </c>
    </row>
    <row r="1857" spans="1:21" x14ac:dyDescent="0.25">
      <c r="A1857" s="5" t="s">
        <v>3475</v>
      </c>
      <c r="B1857" s="1" t="s">
        <v>328</v>
      </c>
      <c r="C1857" t="s">
        <v>3476</v>
      </c>
      <c r="D1857" s="26" t="s">
        <v>3477</v>
      </c>
      <c r="E1857" s="1" t="s">
        <v>25</v>
      </c>
      <c r="H1857" t="s">
        <v>26</v>
      </c>
      <c r="I1857" t="s">
        <v>27</v>
      </c>
      <c r="J1857" s="15" t="s">
        <v>28</v>
      </c>
      <c r="K1857" t="s">
        <v>3481</v>
      </c>
      <c r="L1857" s="7">
        <v>0</v>
      </c>
      <c r="Q1857" s="14">
        <v>5670103092783.5049</v>
      </c>
    </row>
    <row r="1858" spans="1:21" x14ac:dyDescent="0.25">
      <c r="A1858" s="5" t="s">
        <v>3475</v>
      </c>
      <c r="B1858" s="1" t="s">
        <v>328</v>
      </c>
      <c r="C1858" t="s">
        <v>3476</v>
      </c>
      <c r="D1858" s="26" t="s">
        <v>3477</v>
      </c>
      <c r="E1858" s="1" t="s">
        <v>25</v>
      </c>
      <c r="H1858" t="s">
        <v>26</v>
      </c>
      <c r="I1858" t="s">
        <v>27</v>
      </c>
      <c r="J1858" s="15" t="s">
        <v>28</v>
      </c>
      <c r="L1858" s="7">
        <v>44</v>
      </c>
      <c r="Q1858" s="14">
        <v>3018867924528.3018</v>
      </c>
    </row>
    <row r="1859" spans="1:21" x14ac:dyDescent="0.25">
      <c r="A1859" s="5" t="s">
        <v>3475</v>
      </c>
      <c r="B1859" s="1" t="s">
        <v>328</v>
      </c>
      <c r="C1859" t="s">
        <v>3476</v>
      </c>
      <c r="D1859" s="26" t="s">
        <v>3477</v>
      </c>
      <c r="E1859" s="1" t="s">
        <v>25</v>
      </c>
      <c r="H1859" t="s">
        <v>26</v>
      </c>
      <c r="I1859" t="s">
        <v>27</v>
      </c>
      <c r="J1859" s="15" t="s">
        <v>28</v>
      </c>
      <c r="L1859" s="7">
        <v>14.000000000000002</v>
      </c>
      <c r="Q1859" s="14">
        <v>1325301204819.2771</v>
      </c>
    </row>
    <row r="1860" spans="1:21" x14ac:dyDescent="0.25">
      <c r="A1860" s="5" t="s">
        <v>3475</v>
      </c>
      <c r="B1860" s="1" t="s">
        <v>328</v>
      </c>
      <c r="C1860" t="s">
        <v>3476</v>
      </c>
      <c r="D1860" s="26" t="s">
        <v>3477</v>
      </c>
      <c r="E1860" s="1" t="s">
        <v>25</v>
      </c>
      <c r="H1860" t="s">
        <v>26</v>
      </c>
      <c r="I1860" t="s">
        <v>27</v>
      </c>
      <c r="J1860" s="15" t="s">
        <v>28</v>
      </c>
      <c r="L1860" s="7">
        <v>24</v>
      </c>
      <c r="Q1860" s="14">
        <v>287671232876.71234</v>
      </c>
    </row>
    <row r="1861" spans="1:21" x14ac:dyDescent="0.25">
      <c r="A1861" s="5" t="s">
        <v>3475</v>
      </c>
      <c r="B1861" s="1" t="s">
        <v>328</v>
      </c>
      <c r="C1861" t="s">
        <v>3476</v>
      </c>
      <c r="D1861" s="26" t="s">
        <v>3477</v>
      </c>
      <c r="E1861" s="1" t="s">
        <v>25</v>
      </c>
      <c r="H1861" t="s">
        <v>26</v>
      </c>
      <c r="I1861" t="s">
        <v>27</v>
      </c>
      <c r="J1861" s="15" t="s">
        <v>28</v>
      </c>
      <c r="L1861" s="7">
        <v>26</v>
      </c>
      <c r="Q1861" s="14">
        <v>197183098591.54929</v>
      </c>
    </row>
    <row r="1862" spans="1:21" x14ac:dyDescent="0.25">
      <c r="A1862" s="5" t="s">
        <v>3475</v>
      </c>
      <c r="B1862" s="1" t="s">
        <v>328</v>
      </c>
      <c r="C1862" t="s">
        <v>3476</v>
      </c>
      <c r="D1862" s="26" t="s">
        <v>3477</v>
      </c>
      <c r="E1862" s="1" t="s">
        <v>25</v>
      </c>
      <c r="H1862" t="s">
        <v>26</v>
      </c>
      <c r="I1862" t="s">
        <v>27</v>
      </c>
      <c r="J1862" s="15" t="s">
        <v>28</v>
      </c>
      <c r="K1862" t="s">
        <v>3482</v>
      </c>
      <c r="L1862" s="7">
        <v>0</v>
      </c>
      <c r="Q1862" s="14">
        <v>948453608247.42273</v>
      </c>
    </row>
    <row r="1863" spans="1:21" x14ac:dyDescent="0.25">
      <c r="A1863" s="5" t="s">
        <v>3475</v>
      </c>
      <c r="B1863" s="1" t="s">
        <v>328</v>
      </c>
      <c r="C1863" t="s">
        <v>3476</v>
      </c>
      <c r="D1863" s="26" t="s">
        <v>3477</v>
      </c>
      <c r="E1863" s="1" t="s">
        <v>25</v>
      </c>
      <c r="H1863" t="s">
        <v>26</v>
      </c>
      <c r="I1863" t="s">
        <v>27</v>
      </c>
      <c r="J1863" s="15" t="s">
        <v>28</v>
      </c>
      <c r="L1863" s="7">
        <v>31</v>
      </c>
      <c r="Q1863" s="14">
        <v>1818181818181.8184</v>
      </c>
    </row>
    <row r="1864" spans="1:21" x14ac:dyDescent="0.25">
      <c r="A1864" s="5" t="s">
        <v>3475</v>
      </c>
      <c r="B1864" s="1" t="s">
        <v>328</v>
      </c>
      <c r="C1864" t="s">
        <v>3476</v>
      </c>
      <c r="D1864" s="26" t="s">
        <v>3477</v>
      </c>
      <c r="E1864" s="1" t="s">
        <v>25</v>
      </c>
      <c r="H1864" t="s">
        <v>26</v>
      </c>
      <c r="I1864" t="s">
        <v>27</v>
      </c>
      <c r="J1864" s="15" t="s">
        <v>28</v>
      </c>
      <c r="L1864" s="7">
        <v>33</v>
      </c>
      <c r="Q1864" s="14">
        <v>7031250000000.001</v>
      </c>
    </row>
    <row r="1865" spans="1:21" x14ac:dyDescent="0.25">
      <c r="A1865" s="5" t="s">
        <v>3475</v>
      </c>
      <c r="B1865" s="1" t="s">
        <v>328</v>
      </c>
      <c r="C1865" t="s">
        <v>3476</v>
      </c>
      <c r="D1865" s="26" t="s">
        <v>3477</v>
      </c>
      <c r="E1865" s="1" t="s">
        <v>25</v>
      </c>
      <c r="H1865" t="s">
        <v>26</v>
      </c>
      <c r="I1865" t="s">
        <v>27</v>
      </c>
      <c r="J1865" s="15" t="s">
        <v>28</v>
      </c>
      <c r="L1865" s="7">
        <v>46</v>
      </c>
      <c r="Q1865" s="14">
        <v>607843137254.90198</v>
      </c>
    </row>
    <row r="1866" spans="1:21" s="16" customFormat="1" x14ac:dyDescent="0.25">
      <c r="A1866" s="18" t="s">
        <v>3475</v>
      </c>
      <c r="B1866" s="19" t="s">
        <v>328</v>
      </c>
      <c r="C1866" s="16" t="s">
        <v>3476</v>
      </c>
      <c r="D1866" s="27" t="s">
        <v>3477</v>
      </c>
      <c r="E1866" s="19" t="s">
        <v>25</v>
      </c>
      <c r="F1866" s="17"/>
      <c r="G1866" s="17"/>
      <c r="H1866" s="16" t="s">
        <v>26</v>
      </c>
      <c r="I1866" s="16" t="s">
        <v>27</v>
      </c>
      <c r="J1866" s="21" t="s">
        <v>28</v>
      </c>
      <c r="L1866" s="17">
        <v>27</v>
      </c>
      <c r="M1866" s="17"/>
      <c r="N1866" s="22"/>
      <c r="O1866" s="23"/>
      <c r="P1866" s="31"/>
      <c r="Q1866" s="23">
        <v>400000000000</v>
      </c>
      <c r="R1866" s="22"/>
      <c r="S1866" s="17"/>
      <c r="T1866" s="17"/>
      <c r="U1866" s="50"/>
    </row>
    <row r="1867" spans="1:21" x14ac:dyDescent="0.25">
      <c r="A1867" s="5" t="s">
        <v>3483</v>
      </c>
      <c r="B1867" s="1" t="s">
        <v>1916</v>
      </c>
      <c r="C1867" t="s">
        <v>3484</v>
      </c>
      <c r="D1867" s="26" t="s">
        <v>3485</v>
      </c>
      <c r="E1867" s="1" t="s">
        <v>25</v>
      </c>
      <c r="F1867" s="7">
        <v>50.88</v>
      </c>
      <c r="G1867" s="7">
        <v>3.125</v>
      </c>
      <c r="H1867" t="s">
        <v>26</v>
      </c>
      <c r="I1867" t="s">
        <v>27</v>
      </c>
      <c r="J1867" s="15" t="s">
        <v>28</v>
      </c>
      <c r="K1867" t="s">
        <v>3486</v>
      </c>
      <c r="L1867" s="7">
        <v>59.310344827586214</v>
      </c>
      <c r="Q1867" s="14">
        <v>9952809952809.9531</v>
      </c>
    </row>
    <row r="1868" spans="1:21" x14ac:dyDescent="0.25">
      <c r="A1868" s="5" t="s">
        <v>3483</v>
      </c>
      <c r="B1868" s="1" t="s">
        <v>1916</v>
      </c>
      <c r="C1868" t="s">
        <v>3484</v>
      </c>
      <c r="D1868" s="26" t="s">
        <v>3485</v>
      </c>
      <c r="E1868" s="1" t="s">
        <v>25</v>
      </c>
      <c r="F1868" s="7">
        <v>50.88</v>
      </c>
      <c r="G1868" s="7">
        <v>3.125</v>
      </c>
      <c r="H1868" t="s">
        <v>26</v>
      </c>
      <c r="I1868" t="s">
        <v>27</v>
      </c>
      <c r="J1868" s="15" t="s">
        <v>28</v>
      </c>
      <c r="K1868" t="s">
        <v>3487</v>
      </c>
      <c r="L1868" s="7">
        <v>74.137931034482762</v>
      </c>
      <c r="Q1868" s="14">
        <v>13405846363018.355</v>
      </c>
    </row>
    <row r="1869" spans="1:21" x14ac:dyDescent="0.25">
      <c r="A1869" s="5" t="s">
        <v>3483</v>
      </c>
      <c r="B1869" s="1" t="s">
        <v>1916</v>
      </c>
      <c r="C1869" t="s">
        <v>3484</v>
      </c>
      <c r="D1869" s="26" t="s">
        <v>3485</v>
      </c>
      <c r="E1869" s="1" t="s">
        <v>25</v>
      </c>
      <c r="F1869" s="7">
        <v>50.88</v>
      </c>
      <c r="G1869" s="7">
        <v>3.125</v>
      </c>
      <c r="H1869" t="s">
        <v>26</v>
      </c>
      <c r="I1869" t="s">
        <v>27</v>
      </c>
      <c r="J1869" s="15" t="s">
        <v>28</v>
      </c>
      <c r="K1869" t="s">
        <v>3488</v>
      </c>
      <c r="L1869" s="7">
        <v>57.586206896551715</v>
      </c>
      <c r="Q1869" s="14">
        <v>8589058000822.7061</v>
      </c>
    </row>
    <row r="1870" spans="1:21" s="16" customFormat="1" x14ac:dyDescent="0.25">
      <c r="A1870" s="18" t="s">
        <v>3483</v>
      </c>
      <c r="B1870" s="19" t="s">
        <v>1916</v>
      </c>
      <c r="C1870" s="16" t="s">
        <v>3484</v>
      </c>
      <c r="D1870" s="27" t="s">
        <v>3485</v>
      </c>
      <c r="E1870" s="19" t="s">
        <v>25</v>
      </c>
      <c r="F1870" s="17">
        <v>50.88</v>
      </c>
      <c r="G1870" s="17">
        <v>3.125</v>
      </c>
      <c r="H1870" s="16" t="s">
        <v>26</v>
      </c>
      <c r="I1870" s="16" t="s">
        <v>27</v>
      </c>
      <c r="J1870" s="21" t="s">
        <v>28</v>
      </c>
      <c r="K1870" s="16" t="s">
        <v>3489</v>
      </c>
      <c r="L1870" s="17">
        <v>31.379310344827584</v>
      </c>
      <c r="M1870" s="17"/>
      <c r="N1870" s="22"/>
      <c r="O1870" s="23"/>
      <c r="P1870" s="31"/>
      <c r="Q1870" s="23">
        <v>5578334598835.7373</v>
      </c>
      <c r="R1870" s="22"/>
      <c r="S1870" s="17"/>
      <c r="T1870" s="17"/>
      <c r="U1870" s="50"/>
    </row>
    <row r="1871" spans="1:21" x14ac:dyDescent="0.25">
      <c r="A1871" s="5" t="s">
        <v>3490</v>
      </c>
      <c r="B1871" s="1" t="s">
        <v>1440</v>
      </c>
      <c r="C1871" t="s">
        <v>1441</v>
      </c>
      <c r="D1871" s="26" t="s">
        <v>3491</v>
      </c>
      <c r="E1871" s="1" t="s">
        <v>1443</v>
      </c>
      <c r="F1871" s="7">
        <v>70.930000000000007</v>
      </c>
      <c r="G1871" s="7">
        <v>7.95</v>
      </c>
      <c r="H1871" t="s">
        <v>415</v>
      </c>
      <c r="I1871" t="s">
        <v>27</v>
      </c>
      <c r="J1871" s="15" t="s">
        <v>28</v>
      </c>
      <c r="K1871" t="s">
        <v>3492</v>
      </c>
      <c r="L1871" s="7">
        <v>78.2</v>
      </c>
      <c r="Q1871" s="14">
        <v>7760000000000000</v>
      </c>
    </row>
    <row r="1872" spans="1:21" x14ac:dyDescent="0.25">
      <c r="A1872" s="5" t="s">
        <v>3490</v>
      </c>
      <c r="B1872" s="1" t="s">
        <v>1440</v>
      </c>
      <c r="C1872" t="s">
        <v>1441</v>
      </c>
      <c r="D1872" s="26" t="s">
        <v>3491</v>
      </c>
      <c r="E1872" s="1" t="s">
        <v>1443</v>
      </c>
      <c r="F1872" s="7">
        <v>70.930000000000007</v>
      </c>
      <c r="G1872" s="7">
        <v>7.95</v>
      </c>
      <c r="H1872" t="s">
        <v>415</v>
      </c>
      <c r="I1872" t="s">
        <v>27</v>
      </c>
      <c r="J1872" s="15" t="s">
        <v>28</v>
      </c>
      <c r="K1872" t="s">
        <v>3493</v>
      </c>
      <c r="L1872" s="7">
        <v>79.5</v>
      </c>
      <c r="Q1872" s="14">
        <v>1E+16</v>
      </c>
    </row>
    <row r="1873" spans="1:21" x14ac:dyDescent="0.25">
      <c r="A1873" s="5" t="s">
        <v>3490</v>
      </c>
      <c r="B1873" s="1" t="s">
        <v>1440</v>
      </c>
      <c r="C1873" t="s">
        <v>1441</v>
      </c>
      <c r="D1873" s="26" t="s">
        <v>3491</v>
      </c>
      <c r="E1873" s="1" t="s">
        <v>1443</v>
      </c>
      <c r="F1873" s="7">
        <v>70.930000000000007</v>
      </c>
      <c r="G1873" s="7">
        <v>7.95</v>
      </c>
      <c r="H1873" t="s">
        <v>415</v>
      </c>
      <c r="I1873" t="s">
        <v>27</v>
      </c>
      <c r="J1873" s="15" t="s">
        <v>28</v>
      </c>
      <c r="K1873" t="s">
        <v>3494</v>
      </c>
      <c r="L1873" s="7">
        <v>78.5</v>
      </c>
      <c r="Q1873" s="14">
        <v>2290000000000000</v>
      </c>
    </row>
    <row r="1874" spans="1:21" x14ac:dyDescent="0.25">
      <c r="A1874" s="5" t="s">
        <v>3490</v>
      </c>
      <c r="B1874" s="1" t="s">
        <v>1440</v>
      </c>
      <c r="C1874" t="s">
        <v>1441</v>
      </c>
      <c r="D1874" s="26" t="s">
        <v>3491</v>
      </c>
      <c r="E1874" s="1" t="s">
        <v>1443</v>
      </c>
      <c r="F1874" s="7">
        <v>70.930000000000007</v>
      </c>
      <c r="G1874" s="7">
        <v>7.95</v>
      </c>
      <c r="H1874" t="s">
        <v>415</v>
      </c>
      <c r="I1874" t="s">
        <v>27</v>
      </c>
      <c r="J1874" s="15" t="s">
        <v>28</v>
      </c>
      <c r="K1874" t="s">
        <v>3495</v>
      </c>
      <c r="L1874" s="7">
        <v>81.400000000000006</v>
      </c>
      <c r="Q1874" s="14">
        <v>1290000000000000</v>
      </c>
    </row>
    <row r="1875" spans="1:21" x14ac:dyDescent="0.25">
      <c r="A1875" s="5" t="s">
        <v>3490</v>
      </c>
      <c r="B1875" s="1" t="s">
        <v>1440</v>
      </c>
      <c r="C1875" t="s">
        <v>1441</v>
      </c>
      <c r="D1875" s="26" t="s">
        <v>3491</v>
      </c>
      <c r="E1875" s="1" t="s">
        <v>1443</v>
      </c>
      <c r="F1875" s="7">
        <v>70.930000000000007</v>
      </c>
      <c r="G1875" s="7">
        <v>7.95</v>
      </c>
      <c r="H1875" t="s">
        <v>415</v>
      </c>
      <c r="I1875" t="s">
        <v>27</v>
      </c>
      <c r="J1875" s="15" t="s">
        <v>28</v>
      </c>
      <c r="K1875" t="s">
        <v>3496</v>
      </c>
      <c r="L1875" s="7">
        <v>85</v>
      </c>
      <c r="Q1875" s="14">
        <v>77600000000000</v>
      </c>
    </row>
    <row r="1876" spans="1:21" x14ac:dyDescent="0.25">
      <c r="A1876" s="5" t="s">
        <v>3490</v>
      </c>
      <c r="B1876" s="1" t="s">
        <v>2108</v>
      </c>
      <c r="C1876" t="s">
        <v>3497</v>
      </c>
      <c r="D1876" s="26" t="s">
        <v>3491</v>
      </c>
      <c r="E1876" s="1" t="s">
        <v>933</v>
      </c>
      <c r="F1876" s="7">
        <v>64.5</v>
      </c>
      <c r="G1876" s="7">
        <v>6</v>
      </c>
      <c r="H1876" t="s">
        <v>415</v>
      </c>
      <c r="I1876" t="s">
        <v>27</v>
      </c>
      <c r="J1876" s="15" t="s">
        <v>28</v>
      </c>
      <c r="K1876" t="s">
        <v>3498</v>
      </c>
      <c r="L1876" s="7">
        <v>61</v>
      </c>
      <c r="Q1876" s="14">
        <v>7194244604316547</v>
      </c>
    </row>
    <row r="1877" spans="1:21" x14ac:dyDescent="0.25">
      <c r="A1877" s="5" t="s">
        <v>3490</v>
      </c>
      <c r="B1877" s="1" t="s">
        <v>2108</v>
      </c>
      <c r="C1877" t="s">
        <v>3497</v>
      </c>
      <c r="D1877" s="26" t="s">
        <v>3491</v>
      </c>
      <c r="E1877" s="1" t="s">
        <v>933</v>
      </c>
      <c r="F1877" s="7">
        <v>64.5</v>
      </c>
      <c r="G1877" s="7">
        <v>6</v>
      </c>
      <c r="H1877" t="s">
        <v>415</v>
      </c>
      <c r="I1877" t="s">
        <v>27</v>
      </c>
      <c r="J1877" s="15" t="s">
        <v>28</v>
      </c>
      <c r="K1877" t="s">
        <v>3499</v>
      </c>
      <c r="L1877" s="7">
        <v>80</v>
      </c>
      <c r="Q1877" s="14">
        <v>5734265734265736</v>
      </c>
    </row>
    <row r="1878" spans="1:21" x14ac:dyDescent="0.25">
      <c r="A1878" s="5" t="s">
        <v>3490</v>
      </c>
      <c r="B1878" s="1" t="s">
        <v>3500</v>
      </c>
      <c r="C1878" t="s">
        <v>3501</v>
      </c>
      <c r="D1878" s="26" t="s">
        <v>3491</v>
      </c>
      <c r="E1878" s="1" t="s">
        <v>1537</v>
      </c>
      <c r="F1878" s="7">
        <v>60.63</v>
      </c>
      <c r="G1878" s="7">
        <v>12.97</v>
      </c>
      <c r="H1878" t="s">
        <v>415</v>
      </c>
      <c r="I1878" t="s">
        <v>27</v>
      </c>
      <c r="J1878" s="15" t="s">
        <v>28</v>
      </c>
      <c r="K1878" t="s">
        <v>3502</v>
      </c>
      <c r="L1878" s="7">
        <v>88</v>
      </c>
      <c r="Q1878" s="14">
        <v>140000000000000</v>
      </c>
    </row>
    <row r="1879" spans="1:21" x14ac:dyDescent="0.25">
      <c r="A1879" s="5" t="s">
        <v>3490</v>
      </c>
      <c r="B1879" s="1" t="s">
        <v>3500</v>
      </c>
      <c r="C1879" t="s">
        <v>3501</v>
      </c>
      <c r="D1879" s="26" t="s">
        <v>3491</v>
      </c>
      <c r="E1879" s="1" t="s">
        <v>1537</v>
      </c>
      <c r="F1879" s="7">
        <v>60.63</v>
      </c>
      <c r="G1879" s="7">
        <v>12.97</v>
      </c>
      <c r="H1879" t="s">
        <v>415</v>
      </c>
      <c r="I1879" t="s">
        <v>27</v>
      </c>
      <c r="J1879" s="15" t="s">
        <v>28</v>
      </c>
      <c r="K1879" t="s">
        <v>3503</v>
      </c>
      <c r="L1879" s="7">
        <v>90</v>
      </c>
      <c r="Q1879" s="14">
        <v>82000000000000</v>
      </c>
    </row>
    <row r="1880" spans="1:21" x14ac:dyDescent="0.25">
      <c r="A1880" s="5" t="s">
        <v>3490</v>
      </c>
      <c r="B1880" s="1" t="s">
        <v>3500</v>
      </c>
      <c r="C1880" t="s">
        <v>3501</v>
      </c>
      <c r="D1880" s="26" t="s">
        <v>3491</v>
      </c>
      <c r="E1880" s="1" t="s">
        <v>1537</v>
      </c>
      <c r="F1880" s="7">
        <v>60.63</v>
      </c>
      <c r="G1880" s="7">
        <v>12.97</v>
      </c>
      <c r="H1880" t="s">
        <v>415</v>
      </c>
      <c r="I1880" t="s">
        <v>27</v>
      </c>
      <c r="J1880" s="15" t="s">
        <v>28</v>
      </c>
      <c r="K1880" t="s">
        <v>3504</v>
      </c>
      <c r="L1880" s="7">
        <v>87</v>
      </c>
      <c r="Q1880" s="14">
        <v>130000000000000</v>
      </c>
    </row>
    <row r="1881" spans="1:21" s="16" customFormat="1" x14ac:dyDescent="0.25">
      <c r="A1881" s="18" t="s">
        <v>3490</v>
      </c>
      <c r="B1881" s="19" t="s">
        <v>3500</v>
      </c>
      <c r="C1881" s="16" t="s">
        <v>3501</v>
      </c>
      <c r="D1881" s="27" t="s">
        <v>3491</v>
      </c>
      <c r="E1881" s="19" t="s">
        <v>1537</v>
      </c>
      <c r="F1881" s="17">
        <v>60.63</v>
      </c>
      <c r="G1881" s="17">
        <v>12.97</v>
      </c>
      <c r="H1881" s="16" t="s">
        <v>415</v>
      </c>
      <c r="I1881" s="16" t="s">
        <v>27</v>
      </c>
      <c r="J1881" s="21" t="s">
        <v>28</v>
      </c>
      <c r="K1881" s="16" t="s">
        <v>3505</v>
      </c>
      <c r="L1881" s="17">
        <v>89</v>
      </c>
      <c r="M1881" s="17"/>
      <c r="N1881" s="22"/>
      <c r="O1881" s="23"/>
      <c r="P1881" s="31"/>
      <c r="Q1881" s="23">
        <v>130000000000000</v>
      </c>
      <c r="R1881" s="22"/>
      <c r="S1881" s="17"/>
      <c r="T1881" s="17"/>
      <c r="U1881" s="50"/>
    </row>
    <row r="1882" spans="1:21" x14ac:dyDescent="0.25">
      <c r="A1882" s="5" t="s">
        <v>3506</v>
      </c>
      <c r="B1882" s="1" t="s">
        <v>1737</v>
      </c>
      <c r="C1882" t="s">
        <v>3507</v>
      </c>
      <c r="D1882" s="26" t="s">
        <v>3508</v>
      </c>
      <c r="E1882" s="1" t="s">
        <v>1332</v>
      </c>
      <c r="F1882">
        <v>72.069999999999993</v>
      </c>
      <c r="G1882">
        <v>6.6800000000000006</v>
      </c>
      <c r="H1882" t="s">
        <v>1768</v>
      </c>
      <c r="I1882" t="s">
        <v>1333</v>
      </c>
      <c r="J1882" s="15" t="s">
        <v>1741</v>
      </c>
      <c r="K1882" t="s">
        <v>3509</v>
      </c>
      <c r="L1882" s="7">
        <v>78.099999999999994</v>
      </c>
      <c r="Q1882" s="14">
        <v>514453780062197.81</v>
      </c>
    </row>
    <row r="1883" spans="1:21" x14ac:dyDescent="0.25">
      <c r="A1883" s="5" t="s">
        <v>3506</v>
      </c>
      <c r="B1883" s="1" t="s">
        <v>1737</v>
      </c>
      <c r="C1883" t="s">
        <v>3507</v>
      </c>
      <c r="D1883" s="26" t="s">
        <v>3508</v>
      </c>
      <c r="E1883" s="1" t="s">
        <v>1332</v>
      </c>
      <c r="F1883">
        <v>72.02</v>
      </c>
      <c r="G1883">
        <v>6.66</v>
      </c>
      <c r="H1883" t="s">
        <v>1768</v>
      </c>
      <c r="I1883" t="s">
        <v>1333</v>
      </c>
      <c r="J1883" s="15" t="s">
        <v>1741</v>
      </c>
      <c r="K1883" t="s">
        <v>3510</v>
      </c>
      <c r="L1883" s="7">
        <v>79.400000000000006</v>
      </c>
      <c r="Q1883" s="14">
        <v>528117776762957.56</v>
      </c>
    </row>
    <row r="1884" spans="1:21" x14ac:dyDescent="0.25">
      <c r="A1884" s="5" t="s">
        <v>3506</v>
      </c>
      <c r="B1884" s="1" t="s">
        <v>1737</v>
      </c>
      <c r="C1884" t="s">
        <v>3507</v>
      </c>
      <c r="D1884" s="26" t="s">
        <v>3508</v>
      </c>
      <c r="E1884" s="1" t="s">
        <v>1332</v>
      </c>
      <c r="F1884">
        <v>71.849999999999994</v>
      </c>
      <c r="G1884">
        <v>6.6</v>
      </c>
      <c r="H1884" t="s">
        <v>1768</v>
      </c>
      <c r="I1884" t="s">
        <v>1333</v>
      </c>
      <c r="J1884" s="15" t="s">
        <v>1741</v>
      </c>
      <c r="K1884" t="s">
        <v>3511</v>
      </c>
      <c r="L1884" s="7">
        <v>85.2</v>
      </c>
      <c r="Q1884" s="14">
        <v>458049769086923.38</v>
      </c>
    </row>
    <row r="1885" spans="1:21" x14ac:dyDescent="0.25">
      <c r="A1885" s="5" t="s">
        <v>3506</v>
      </c>
      <c r="B1885" s="1" t="s">
        <v>1737</v>
      </c>
      <c r="C1885" t="s">
        <v>3507</v>
      </c>
      <c r="D1885" s="26" t="s">
        <v>3508</v>
      </c>
      <c r="E1885" s="1" t="s">
        <v>1332</v>
      </c>
      <c r="F1885">
        <v>72.150000000000006</v>
      </c>
      <c r="G1885">
        <v>6.71</v>
      </c>
      <c r="H1885" t="s">
        <v>1768</v>
      </c>
      <c r="I1885" t="s">
        <v>1333</v>
      </c>
      <c r="J1885" s="15" t="s">
        <v>1741</v>
      </c>
      <c r="K1885" t="s">
        <v>3512</v>
      </c>
      <c r="L1885" s="7">
        <v>68.5</v>
      </c>
      <c r="Q1885" s="14">
        <v>457672432913392.44</v>
      </c>
    </row>
    <row r="1886" spans="1:21" x14ac:dyDescent="0.25">
      <c r="A1886" s="5" t="s">
        <v>3506</v>
      </c>
      <c r="B1886" s="1" t="s">
        <v>1737</v>
      </c>
      <c r="C1886" t="s">
        <v>3507</v>
      </c>
      <c r="D1886" s="26" t="s">
        <v>3508</v>
      </c>
      <c r="E1886" s="1" t="s">
        <v>1332</v>
      </c>
      <c r="F1886">
        <v>72.209999999999994</v>
      </c>
      <c r="G1886">
        <v>6.6899999999999995</v>
      </c>
      <c r="H1886" t="s">
        <v>1768</v>
      </c>
      <c r="I1886" t="s">
        <v>1333</v>
      </c>
      <c r="J1886" s="15" t="s">
        <v>1741</v>
      </c>
      <c r="K1886" t="s">
        <v>3513</v>
      </c>
      <c r="L1886" s="7">
        <v>81</v>
      </c>
      <c r="Q1886" s="14">
        <v>598183235946976</v>
      </c>
    </row>
    <row r="1887" spans="1:21" x14ac:dyDescent="0.25">
      <c r="A1887" s="5" t="s">
        <v>3506</v>
      </c>
      <c r="B1887" s="1" t="s">
        <v>1737</v>
      </c>
      <c r="C1887" t="s">
        <v>3507</v>
      </c>
      <c r="D1887" s="26" t="s">
        <v>3508</v>
      </c>
      <c r="E1887" s="1" t="s">
        <v>1332</v>
      </c>
      <c r="F1887">
        <v>71.95</v>
      </c>
      <c r="G1887">
        <v>6.63</v>
      </c>
      <c r="H1887" t="s">
        <v>1768</v>
      </c>
      <c r="I1887" t="s">
        <v>1333</v>
      </c>
      <c r="J1887" s="15" t="s">
        <v>1741</v>
      </c>
      <c r="K1887" t="s">
        <v>3514</v>
      </c>
      <c r="L1887" s="7">
        <v>75</v>
      </c>
      <c r="Q1887" s="14">
        <v>228699764590680.78</v>
      </c>
    </row>
    <row r="1888" spans="1:21" x14ac:dyDescent="0.25">
      <c r="A1888" s="5" t="s">
        <v>3506</v>
      </c>
      <c r="B1888" s="1" t="s">
        <v>1737</v>
      </c>
      <c r="C1888" t="s">
        <v>3507</v>
      </c>
      <c r="D1888" s="26" t="s">
        <v>3508</v>
      </c>
      <c r="E1888" s="1" t="s">
        <v>1332</v>
      </c>
      <c r="F1888">
        <v>72.180000000000007</v>
      </c>
      <c r="G1888">
        <v>6.78</v>
      </c>
      <c r="H1888" t="s">
        <v>1768</v>
      </c>
      <c r="I1888" t="s">
        <v>1333</v>
      </c>
      <c r="J1888" s="15" t="s">
        <v>1741</v>
      </c>
      <c r="K1888" t="s">
        <v>3515</v>
      </c>
      <c r="L1888" s="7">
        <v>63.7</v>
      </c>
      <c r="Q1888" s="14">
        <v>262368964488355.59</v>
      </c>
    </row>
    <row r="1889" spans="1:17" x14ac:dyDescent="0.25">
      <c r="A1889" s="5" t="s">
        <v>3506</v>
      </c>
      <c r="B1889" s="1" t="s">
        <v>1737</v>
      </c>
      <c r="C1889" t="s">
        <v>3507</v>
      </c>
      <c r="D1889" s="26" t="s">
        <v>3508</v>
      </c>
      <c r="E1889" s="1" t="s">
        <v>1332</v>
      </c>
      <c r="F1889">
        <v>72.09</v>
      </c>
      <c r="G1889">
        <v>6.63</v>
      </c>
      <c r="H1889" t="s">
        <v>1768</v>
      </c>
      <c r="I1889" t="s">
        <v>1333</v>
      </c>
      <c r="J1889" s="15" t="s">
        <v>1741</v>
      </c>
      <c r="K1889" t="s">
        <v>3516</v>
      </c>
      <c r="L1889" s="7">
        <v>75.7</v>
      </c>
      <c r="Q1889" s="14">
        <v>185550417363604.84</v>
      </c>
    </row>
    <row r="1890" spans="1:17" x14ac:dyDescent="0.25">
      <c r="A1890" s="5" t="s">
        <v>3506</v>
      </c>
      <c r="B1890" s="1" t="s">
        <v>1737</v>
      </c>
      <c r="C1890" t="s">
        <v>3507</v>
      </c>
      <c r="D1890" s="26" t="s">
        <v>3508</v>
      </c>
      <c r="E1890" s="1" t="s">
        <v>1332</v>
      </c>
      <c r="F1890">
        <v>72.11</v>
      </c>
      <c r="G1890">
        <v>6.6400000000000006</v>
      </c>
      <c r="H1890" t="s">
        <v>1768</v>
      </c>
      <c r="I1890" t="s">
        <v>1333</v>
      </c>
      <c r="J1890" s="15" t="s">
        <v>1741</v>
      </c>
      <c r="K1890" t="s">
        <v>3517</v>
      </c>
      <c r="L1890" s="7">
        <v>67.2</v>
      </c>
      <c r="Q1890" s="14">
        <v>221994696000466.22</v>
      </c>
    </row>
    <row r="1891" spans="1:17" x14ac:dyDescent="0.25">
      <c r="A1891" s="5" t="s">
        <v>3506</v>
      </c>
      <c r="B1891" s="1" t="s">
        <v>1737</v>
      </c>
      <c r="C1891" t="s">
        <v>3507</v>
      </c>
      <c r="D1891" s="26" t="s">
        <v>3508</v>
      </c>
      <c r="E1891" s="1" t="s">
        <v>1332</v>
      </c>
      <c r="F1891">
        <v>72.34</v>
      </c>
      <c r="G1891">
        <v>6.74</v>
      </c>
      <c r="H1891" t="s">
        <v>1768</v>
      </c>
      <c r="I1891" t="s">
        <v>1333</v>
      </c>
      <c r="J1891" s="15" t="s">
        <v>1741</v>
      </c>
      <c r="K1891" t="s">
        <v>3518</v>
      </c>
      <c r="L1891" s="7">
        <v>73.599999999999994</v>
      </c>
      <c r="Q1891" s="14">
        <v>254547811576832.63</v>
      </c>
    </row>
    <row r="1892" spans="1:17" x14ac:dyDescent="0.25">
      <c r="A1892" s="5" t="s">
        <v>3506</v>
      </c>
      <c r="B1892" s="1" t="s">
        <v>1737</v>
      </c>
      <c r="C1892" t="s">
        <v>3507</v>
      </c>
      <c r="D1892" s="26" t="s">
        <v>3508</v>
      </c>
      <c r="E1892" s="1" t="s">
        <v>1332</v>
      </c>
      <c r="F1892">
        <v>72.34</v>
      </c>
      <c r="G1892">
        <v>6.74</v>
      </c>
      <c r="H1892" t="s">
        <v>1768</v>
      </c>
      <c r="I1892" t="s">
        <v>1333</v>
      </c>
      <c r="J1892" s="15" t="s">
        <v>1741</v>
      </c>
      <c r="K1892" t="s">
        <v>3518</v>
      </c>
      <c r="L1892" s="7">
        <v>79.099999999999994</v>
      </c>
      <c r="Q1892" s="14">
        <v>280407450294246.38</v>
      </c>
    </row>
    <row r="1893" spans="1:17" x14ac:dyDescent="0.25">
      <c r="A1893" s="5" t="s">
        <v>3506</v>
      </c>
      <c r="B1893" s="1" t="s">
        <v>1737</v>
      </c>
      <c r="C1893" t="s">
        <v>3507</v>
      </c>
      <c r="D1893" s="26" t="s">
        <v>3508</v>
      </c>
      <c r="E1893" s="1" t="s">
        <v>1332</v>
      </c>
      <c r="F1893">
        <v>72.34</v>
      </c>
      <c r="G1893">
        <v>6.74</v>
      </c>
      <c r="H1893" t="s">
        <v>1768</v>
      </c>
      <c r="I1893" t="s">
        <v>1333</v>
      </c>
      <c r="J1893" s="15" t="s">
        <v>1741</v>
      </c>
      <c r="K1893" t="s">
        <v>3518</v>
      </c>
      <c r="L1893" s="7">
        <v>79.099999999999994</v>
      </c>
      <c r="Q1893" s="14">
        <v>362426310667244.56</v>
      </c>
    </row>
    <row r="1894" spans="1:17" x14ac:dyDescent="0.25">
      <c r="A1894" s="5" t="s">
        <v>3506</v>
      </c>
      <c r="B1894" s="1" t="s">
        <v>1737</v>
      </c>
      <c r="C1894" t="s">
        <v>3519</v>
      </c>
      <c r="D1894" s="26" t="s">
        <v>3508</v>
      </c>
      <c r="E1894" s="1" t="s">
        <v>1332</v>
      </c>
      <c r="F1894" s="7">
        <v>72.209999999999994</v>
      </c>
      <c r="G1894" s="7">
        <v>6.51</v>
      </c>
      <c r="H1894" t="s">
        <v>727</v>
      </c>
      <c r="I1894" t="s">
        <v>1333</v>
      </c>
      <c r="J1894" s="15" t="s">
        <v>332</v>
      </c>
      <c r="K1894" t="s">
        <v>3520</v>
      </c>
      <c r="L1894" s="7">
        <v>41.9</v>
      </c>
      <c r="Q1894" s="14">
        <v>189856077078249.94</v>
      </c>
    </row>
    <row r="1895" spans="1:17" x14ac:dyDescent="0.25">
      <c r="A1895" s="5" t="s">
        <v>3506</v>
      </c>
      <c r="B1895" s="1" t="s">
        <v>1737</v>
      </c>
      <c r="C1895" t="s">
        <v>3519</v>
      </c>
      <c r="D1895" s="26" t="s">
        <v>3508</v>
      </c>
      <c r="E1895" s="1" t="s">
        <v>1332</v>
      </c>
      <c r="F1895" s="7">
        <v>72.209999999999994</v>
      </c>
      <c r="G1895" s="7">
        <v>6.51</v>
      </c>
      <c r="H1895" t="s">
        <v>727</v>
      </c>
      <c r="I1895" t="s">
        <v>1333</v>
      </c>
      <c r="J1895" s="15" t="s">
        <v>332</v>
      </c>
      <c r="K1895" t="s">
        <v>3521</v>
      </c>
      <c r="L1895" s="7">
        <v>53.8</v>
      </c>
      <c r="Q1895" s="14">
        <v>283750410521934.94</v>
      </c>
    </row>
    <row r="1896" spans="1:17" x14ac:dyDescent="0.25">
      <c r="A1896" s="5" t="s">
        <v>3506</v>
      </c>
      <c r="B1896" s="1" t="s">
        <v>1737</v>
      </c>
      <c r="C1896" t="s">
        <v>3519</v>
      </c>
      <c r="D1896" s="26" t="s">
        <v>3508</v>
      </c>
      <c r="E1896" s="1" t="s">
        <v>1332</v>
      </c>
      <c r="F1896" s="7">
        <v>72.209999999999994</v>
      </c>
      <c r="G1896" s="7">
        <v>6.51</v>
      </c>
      <c r="H1896" t="s">
        <v>727</v>
      </c>
      <c r="I1896" t="s">
        <v>1333</v>
      </c>
      <c r="J1896" s="15" t="s">
        <v>332</v>
      </c>
      <c r="K1896" t="s">
        <v>3522</v>
      </c>
      <c r="L1896" s="7">
        <v>25.6</v>
      </c>
      <c r="Q1896" s="14">
        <v>85460125107510.125</v>
      </c>
    </row>
    <row r="1897" spans="1:17" x14ac:dyDescent="0.25">
      <c r="A1897" s="5" t="s">
        <v>3506</v>
      </c>
      <c r="B1897" s="1" t="s">
        <v>1737</v>
      </c>
      <c r="C1897" t="s">
        <v>3523</v>
      </c>
      <c r="D1897" s="26" t="s">
        <v>3508</v>
      </c>
      <c r="E1897" s="1" t="s">
        <v>1332</v>
      </c>
      <c r="F1897" s="7">
        <v>72.61</v>
      </c>
      <c r="G1897" s="7">
        <v>6.44</v>
      </c>
      <c r="H1897" t="s">
        <v>415</v>
      </c>
      <c r="I1897" t="s">
        <v>1333</v>
      </c>
      <c r="J1897" s="15" t="s">
        <v>1741</v>
      </c>
      <c r="K1897" t="s">
        <v>3524</v>
      </c>
      <c r="L1897" s="7">
        <v>28.4</v>
      </c>
      <c r="Q1897" s="14">
        <v>168542315939852.81</v>
      </c>
    </row>
    <row r="1898" spans="1:17" x14ac:dyDescent="0.25">
      <c r="A1898" s="5" t="s">
        <v>3506</v>
      </c>
      <c r="B1898" s="1" t="s">
        <v>1737</v>
      </c>
      <c r="C1898" t="s">
        <v>3523</v>
      </c>
      <c r="D1898" s="26" t="s">
        <v>3508</v>
      </c>
      <c r="E1898" s="1" t="s">
        <v>1332</v>
      </c>
      <c r="F1898" s="7">
        <v>72.61</v>
      </c>
      <c r="G1898" s="7">
        <v>6.44</v>
      </c>
      <c r="H1898" t="s">
        <v>415</v>
      </c>
      <c r="I1898" t="s">
        <v>1333</v>
      </c>
      <c r="J1898" s="15" t="s">
        <v>1741</v>
      </c>
      <c r="K1898" t="s">
        <v>3525</v>
      </c>
      <c r="L1898" s="7">
        <v>85.4</v>
      </c>
      <c r="Q1898" s="14">
        <v>599386535519330.13</v>
      </c>
    </row>
    <row r="1899" spans="1:17" x14ac:dyDescent="0.25">
      <c r="A1899" s="5" t="s">
        <v>3506</v>
      </c>
      <c r="B1899" s="1" t="s">
        <v>1737</v>
      </c>
      <c r="C1899" t="s">
        <v>3523</v>
      </c>
      <c r="D1899" s="26" t="s">
        <v>3508</v>
      </c>
      <c r="E1899" s="1" t="s">
        <v>1332</v>
      </c>
      <c r="F1899" s="7">
        <v>72.61</v>
      </c>
      <c r="G1899" s="7">
        <v>6.44</v>
      </c>
      <c r="H1899" t="s">
        <v>415</v>
      </c>
      <c r="I1899" t="s">
        <v>1333</v>
      </c>
      <c r="J1899" s="15" t="s">
        <v>1741</v>
      </c>
      <c r="K1899" t="s">
        <v>3526</v>
      </c>
      <c r="L1899" s="7">
        <v>74.7</v>
      </c>
      <c r="Q1899" s="14">
        <v>747508244798845.38</v>
      </c>
    </row>
    <row r="1900" spans="1:17" x14ac:dyDescent="0.25">
      <c r="A1900" s="5" t="s">
        <v>3506</v>
      </c>
      <c r="B1900" s="1" t="s">
        <v>1737</v>
      </c>
      <c r="C1900" t="s">
        <v>3523</v>
      </c>
      <c r="D1900" s="26" t="s">
        <v>3508</v>
      </c>
      <c r="E1900" s="1" t="s">
        <v>1332</v>
      </c>
      <c r="F1900" s="7">
        <v>72.61</v>
      </c>
      <c r="G1900" s="7">
        <v>6.44</v>
      </c>
      <c r="H1900" t="s">
        <v>415</v>
      </c>
      <c r="I1900" t="s">
        <v>1333</v>
      </c>
      <c r="J1900" s="15" t="s">
        <v>1741</v>
      </c>
      <c r="K1900" t="s">
        <v>3526</v>
      </c>
      <c r="L1900" s="7">
        <v>82.4</v>
      </c>
      <c r="Q1900" s="14">
        <v>378210923959524.44</v>
      </c>
    </row>
    <row r="1901" spans="1:17" x14ac:dyDescent="0.25">
      <c r="A1901" s="5" t="s">
        <v>3506</v>
      </c>
      <c r="B1901" s="1" t="s">
        <v>1737</v>
      </c>
      <c r="C1901" t="s">
        <v>3523</v>
      </c>
      <c r="D1901" s="26" t="s">
        <v>3508</v>
      </c>
      <c r="E1901" s="1" t="s">
        <v>1332</v>
      </c>
      <c r="F1901" s="7">
        <v>72.61</v>
      </c>
      <c r="G1901" s="7">
        <v>6.44</v>
      </c>
      <c r="H1901" t="s">
        <v>415</v>
      </c>
      <c r="I1901" t="s">
        <v>1333</v>
      </c>
      <c r="J1901" s="15" t="s">
        <v>1741</v>
      </c>
      <c r="K1901" t="s">
        <v>3527</v>
      </c>
      <c r="L1901" s="7">
        <v>82</v>
      </c>
      <c r="Q1901" s="14">
        <v>314419147421424.06</v>
      </c>
    </row>
    <row r="1902" spans="1:17" x14ac:dyDescent="0.25">
      <c r="A1902" s="5" t="s">
        <v>3506</v>
      </c>
      <c r="B1902" s="1" t="s">
        <v>1737</v>
      </c>
      <c r="C1902" t="s">
        <v>3523</v>
      </c>
      <c r="D1902" s="26" t="s">
        <v>3508</v>
      </c>
      <c r="E1902" s="1" t="s">
        <v>1332</v>
      </c>
      <c r="F1902" s="7">
        <v>72.61</v>
      </c>
      <c r="G1902" s="7">
        <v>6.44</v>
      </c>
      <c r="H1902" t="s">
        <v>415</v>
      </c>
      <c r="I1902" t="s">
        <v>1333</v>
      </c>
      <c r="J1902" s="15" t="s">
        <v>1741</v>
      </c>
      <c r="K1902" t="s">
        <v>3525</v>
      </c>
      <c r="L1902" s="7">
        <v>61.2</v>
      </c>
      <c r="Q1902" s="14">
        <v>603602406101963.25</v>
      </c>
    </row>
    <row r="1903" spans="1:17" x14ac:dyDescent="0.25">
      <c r="A1903" s="5" t="s">
        <v>3506</v>
      </c>
      <c r="B1903" s="1" t="s">
        <v>1737</v>
      </c>
      <c r="C1903" t="s">
        <v>3528</v>
      </c>
      <c r="D1903" s="26" t="s">
        <v>3508</v>
      </c>
      <c r="E1903" s="1" t="s">
        <v>1332</v>
      </c>
      <c r="F1903" s="7">
        <v>72.11</v>
      </c>
      <c r="G1903" s="7">
        <v>6.58</v>
      </c>
      <c r="H1903" t="s">
        <v>1833</v>
      </c>
      <c r="I1903" t="s">
        <v>1333</v>
      </c>
      <c r="J1903" s="15" t="s">
        <v>1741</v>
      </c>
      <c r="K1903" t="s">
        <v>3529</v>
      </c>
      <c r="L1903" s="7">
        <v>84.2</v>
      </c>
      <c r="Q1903" s="14">
        <v>1372600953132539</v>
      </c>
    </row>
    <row r="1904" spans="1:17" x14ac:dyDescent="0.25">
      <c r="A1904" s="5" t="s">
        <v>3506</v>
      </c>
      <c r="B1904" s="1" t="s">
        <v>1737</v>
      </c>
      <c r="C1904" t="s">
        <v>3528</v>
      </c>
      <c r="D1904" s="26" t="s">
        <v>3508</v>
      </c>
      <c r="E1904" s="1" t="s">
        <v>1332</v>
      </c>
      <c r="F1904" s="7">
        <v>72.11</v>
      </c>
      <c r="G1904" s="7">
        <v>6.58</v>
      </c>
      <c r="H1904" t="s">
        <v>1833</v>
      </c>
      <c r="I1904" t="s">
        <v>1333</v>
      </c>
      <c r="J1904" s="15" t="s">
        <v>1741</v>
      </c>
      <c r="K1904" t="s">
        <v>3529</v>
      </c>
      <c r="L1904" s="7">
        <v>80.099999999999994</v>
      </c>
      <c r="Q1904" s="14">
        <v>1072296000466626.6</v>
      </c>
    </row>
    <row r="1905" spans="1:21" x14ac:dyDescent="0.25">
      <c r="A1905" s="5" t="s">
        <v>3506</v>
      </c>
      <c r="B1905" s="1" t="s">
        <v>1737</v>
      </c>
      <c r="C1905" t="s">
        <v>3528</v>
      </c>
      <c r="D1905" s="26" t="s">
        <v>3508</v>
      </c>
      <c r="E1905" s="1" t="s">
        <v>1332</v>
      </c>
      <c r="F1905" s="7">
        <v>72.11</v>
      </c>
      <c r="G1905" s="7">
        <v>6.58</v>
      </c>
      <c r="H1905" t="s">
        <v>1833</v>
      </c>
      <c r="I1905" t="s">
        <v>1333</v>
      </c>
      <c r="J1905" s="15" t="s">
        <v>1741</v>
      </c>
      <c r="K1905" t="s">
        <v>3529</v>
      </c>
      <c r="L1905" s="7">
        <v>79.7</v>
      </c>
      <c r="Q1905" s="14">
        <v>1189331621645375</v>
      </c>
    </row>
    <row r="1906" spans="1:21" x14ac:dyDescent="0.25">
      <c r="A1906" s="5" t="s">
        <v>3506</v>
      </c>
      <c r="B1906" s="1" t="s">
        <v>1737</v>
      </c>
      <c r="C1906" t="s">
        <v>3528</v>
      </c>
      <c r="D1906" s="26" t="s">
        <v>3508</v>
      </c>
      <c r="E1906" s="1" t="s">
        <v>1332</v>
      </c>
      <c r="F1906" s="7">
        <v>72.11</v>
      </c>
      <c r="G1906" s="7">
        <v>6.58</v>
      </c>
      <c r="H1906" t="s">
        <v>1833</v>
      </c>
      <c r="I1906" t="s">
        <v>1333</v>
      </c>
      <c r="J1906" s="15" t="s">
        <v>1741</v>
      </c>
      <c r="K1906" t="s">
        <v>3529</v>
      </c>
      <c r="L1906" s="7">
        <v>71</v>
      </c>
      <c r="Q1906" s="14">
        <v>970680609291103.13</v>
      </c>
    </row>
    <row r="1907" spans="1:21" x14ac:dyDescent="0.25">
      <c r="A1907" s="5" t="s">
        <v>3506</v>
      </c>
      <c r="B1907" s="1" t="s">
        <v>1737</v>
      </c>
      <c r="C1907" t="s">
        <v>3528</v>
      </c>
      <c r="D1907" s="26" t="s">
        <v>3508</v>
      </c>
      <c r="E1907" s="1" t="s">
        <v>1332</v>
      </c>
      <c r="F1907" s="7">
        <v>72.11</v>
      </c>
      <c r="G1907" s="7">
        <v>6.58</v>
      </c>
      <c r="H1907" t="s">
        <v>1833</v>
      </c>
      <c r="I1907" t="s">
        <v>1333</v>
      </c>
      <c r="J1907" s="15" t="s">
        <v>1741</v>
      </c>
      <c r="K1907" t="s">
        <v>3529</v>
      </c>
      <c r="L1907" s="7">
        <v>80.2</v>
      </c>
      <c r="Q1907" s="14">
        <v>1458992938209513</v>
      </c>
    </row>
    <row r="1908" spans="1:21" x14ac:dyDescent="0.25">
      <c r="A1908" s="5" t="s">
        <v>3506</v>
      </c>
      <c r="B1908" s="1" t="s">
        <v>1737</v>
      </c>
      <c r="C1908" t="s">
        <v>3530</v>
      </c>
      <c r="D1908" s="26" t="s">
        <v>3508</v>
      </c>
      <c r="E1908" s="1" t="s">
        <v>1332</v>
      </c>
      <c r="F1908" s="7">
        <v>71.72</v>
      </c>
      <c r="G1908" s="7">
        <v>6.64</v>
      </c>
      <c r="H1908" t="s">
        <v>1374</v>
      </c>
      <c r="I1908" t="s">
        <v>1333</v>
      </c>
      <c r="J1908" s="15" t="s">
        <v>1741</v>
      </c>
      <c r="K1908" t="s">
        <v>3531</v>
      </c>
      <c r="L1908" s="7">
        <v>64.7</v>
      </c>
      <c r="Q1908" s="14">
        <v>191769814246690.75</v>
      </c>
    </row>
    <row r="1909" spans="1:21" x14ac:dyDescent="0.25">
      <c r="A1909" s="5" t="s">
        <v>3506</v>
      </c>
      <c r="B1909" s="1" t="s">
        <v>1737</v>
      </c>
      <c r="C1909" t="s">
        <v>3530</v>
      </c>
      <c r="D1909" s="26" t="s">
        <v>3508</v>
      </c>
      <c r="E1909" s="1" t="s">
        <v>1332</v>
      </c>
      <c r="F1909" s="7">
        <v>71.72</v>
      </c>
      <c r="G1909" s="7">
        <v>6.64</v>
      </c>
      <c r="H1909" t="s">
        <v>1374</v>
      </c>
      <c r="I1909" t="s">
        <v>1333</v>
      </c>
      <c r="J1909" s="15" t="s">
        <v>1741</v>
      </c>
      <c r="K1909" t="s">
        <v>3531</v>
      </c>
      <c r="L1909" s="7">
        <v>58.1</v>
      </c>
      <c r="Q1909" s="14">
        <v>171682643112230.19</v>
      </c>
    </row>
    <row r="1910" spans="1:21" s="16" customFormat="1" x14ac:dyDescent="0.25">
      <c r="A1910" s="18" t="s">
        <v>3506</v>
      </c>
      <c r="B1910" s="19" t="s">
        <v>1737</v>
      </c>
      <c r="C1910" s="16" t="s">
        <v>3530</v>
      </c>
      <c r="D1910" s="27" t="s">
        <v>3508</v>
      </c>
      <c r="E1910" s="19" t="s">
        <v>1332</v>
      </c>
      <c r="F1910" s="17">
        <v>71.72</v>
      </c>
      <c r="G1910" s="17">
        <v>6.64</v>
      </c>
      <c r="H1910" s="16" t="s">
        <v>1374</v>
      </c>
      <c r="I1910" s="16" t="s">
        <v>1333</v>
      </c>
      <c r="J1910" s="21" t="s">
        <v>1741</v>
      </c>
      <c r="K1910" s="34" t="s">
        <v>3531</v>
      </c>
      <c r="L1910" s="17">
        <v>46.1</v>
      </c>
      <c r="M1910" s="17"/>
      <c r="N1910" s="22"/>
      <c r="O1910" s="23"/>
      <c r="P1910" s="31"/>
      <c r="Q1910" s="23">
        <v>914952096363230</v>
      </c>
      <c r="R1910" s="22"/>
      <c r="S1910" s="17"/>
      <c r="T1910" s="17"/>
      <c r="U1910" s="50"/>
    </row>
    <row r="1911" spans="1:21" x14ac:dyDescent="0.25">
      <c r="A1911" s="5" t="s">
        <v>3532</v>
      </c>
      <c r="B1911" s="1" t="s">
        <v>1612</v>
      </c>
      <c r="C1911" t="s">
        <v>3533</v>
      </c>
      <c r="D1911" s="26" t="s">
        <v>3534</v>
      </c>
      <c r="E1911" s="1" t="s">
        <v>1332</v>
      </c>
      <c r="F1911" s="7">
        <v>76.319999999999993</v>
      </c>
      <c r="G1911" s="7">
        <v>8.66</v>
      </c>
      <c r="H1911" t="s">
        <v>3535</v>
      </c>
      <c r="J1911" s="15" t="s">
        <v>3536</v>
      </c>
      <c r="K1911" t="s">
        <v>3537</v>
      </c>
      <c r="L1911" s="7">
        <v>1.3</v>
      </c>
    </row>
    <row r="1912" spans="1:21" x14ac:dyDescent="0.25">
      <c r="A1912" s="5" t="s">
        <v>3532</v>
      </c>
      <c r="B1912" s="1" t="s">
        <v>1612</v>
      </c>
      <c r="C1912" t="s">
        <v>3533</v>
      </c>
      <c r="D1912" s="26" t="s">
        <v>3538</v>
      </c>
      <c r="E1912" s="1" t="s">
        <v>1332</v>
      </c>
      <c r="F1912" s="7">
        <v>76.319999999999993</v>
      </c>
      <c r="G1912" s="7">
        <v>8.66</v>
      </c>
      <c r="H1912" t="s">
        <v>3535</v>
      </c>
      <c r="J1912" s="15" t="s">
        <v>3536</v>
      </c>
      <c r="K1912" t="s">
        <v>3539</v>
      </c>
      <c r="L1912" s="7">
        <v>3.1</v>
      </c>
    </row>
    <row r="1913" spans="1:21" x14ac:dyDescent="0.25">
      <c r="A1913" s="5" t="s">
        <v>3532</v>
      </c>
      <c r="B1913" s="1" t="s">
        <v>1612</v>
      </c>
      <c r="C1913" t="s">
        <v>3533</v>
      </c>
      <c r="D1913" s="26" t="s">
        <v>3540</v>
      </c>
      <c r="E1913" s="1" t="s">
        <v>1332</v>
      </c>
      <c r="F1913" s="7">
        <v>76.319999999999993</v>
      </c>
      <c r="G1913" s="7">
        <v>8.66</v>
      </c>
      <c r="H1913" t="s">
        <v>3535</v>
      </c>
      <c r="J1913" s="15" t="s">
        <v>3536</v>
      </c>
      <c r="K1913" t="s">
        <v>3541</v>
      </c>
      <c r="L1913" s="7">
        <v>20.399999999999999</v>
      </c>
    </row>
    <row r="1914" spans="1:21" x14ac:dyDescent="0.25">
      <c r="A1914" s="5" t="s">
        <v>3532</v>
      </c>
      <c r="B1914" s="1" t="s">
        <v>1612</v>
      </c>
      <c r="C1914" t="s">
        <v>3533</v>
      </c>
      <c r="D1914" s="26" t="s">
        <v>3542</v>
      </c>
      <c r="E1914" s="1" t="s">
        <v>1332</v>
      </c>
      <c r="F1914" s="7">
        <v>76.319999999999993</v>
      </c>
      <c r="G1914" s="7">
        <v>8.66</v>
      </c>
      <c r="H1914" t="s">
        <v>3535</v>
      </c>
      <c r="J1914" s="15" t="s">
        <v>3536</v>
      </c>
      <c r="K1914" t="s">
        <v>3543</v>
      </c>
      <c r="L1914" s="7">
        <v>34.5</v>
      </c>
    </row>
    <row r="1915" spans="1:21" x14ac:dyDescent="0.25">
      <c r="A1915" s="5" t="s">
        <v>3532</v>
      </c>
      <c r="B1915" s="1" t="s">
        <v>1612</v>
      </c>
      <c r="C1915" t="s">
        <v>3533</v>
      </c>
      <c r="D1915" s="26" t="s">
        <v>3544</v>
      </c>
      <c r="E1915" s="1" t="s">
        <v>1332</v>
      </c>
      <c r="F1915" s="7">
        <v>76.319999999999993</v>
      </c>
      <c r="G1915" s="7">
        <v>8.66</v>
      </c>
      <c r="H1915" t="s">
        <v>3535</v>
      </c>
      <c r="J1915" s="15" t="s">
        <v>3536</v>
      </c>
      <c r="K1915" t="s">
        <v>3545</v>
      </c>
      <c r="L1915" s="7">
        <v>59.5</v>
      </c>
    </row>
    <row r="1916" spans="1:21" x14ac:dyDescent="0.25">
      <c r="A1916" s="5" t="s">
        <v>3532</v>
      </c>
      <c r="B1916" s="1" t="s">
        <v>1612</v>
      </c>
      <c r="C1916" t="s">
        <v>3533</v>
      </c>
      <c r="D1916" s="26" t="s">
        <v>3546</v>
      </c>
      <c r="E1916" s="1" t="s">
        <v>1332</v>
      </c>
      <c r="F1916" s="7">
        <v>76.319999999999993</v>
      </c>
      <c r="G1916" s="7">
        <v>8.66</v>
      </c>
      <c r="H1916" t="s">
        <v>3535</v>
      </c>
      <c r="J1916" s="15" t="s">
        <v>3536</v>
      </c>
      <c r="K1916" t="s">
        <v>3547</v>
      </c>
      <c r="L1916" s="7">
        <v>73.2</v>
      </c>
      <c r="O1916" s="14">
        <v>8.7096358995607795E-14</v>
      </c>
      <c r="P1916" s="29">
        <v>1.1748975549395284E-10</v>
      </c>
    </row>
    <row r="1917" spans="1:21" x14ac:dyDescent="0.25">
      <c r="A1917" s="5" t="s">
        <v>3532</v>
      </c>
      <c r="B1917" s="1" t="s">
        <v>1612</v>
      </c>
      <c r="C1917" t="s">
        <v>3533</v>
      </c>
      <c r="D1917" s="26" t="s">
        <v>3548</v>
      </c>
      <c r="E1917" s="1" t="s">
        <v>1332</v>
      </c>
      <c r="F1917" s="7">
        <v>76.319999999999993</v>
      </c>
      <c r="G1917" s="7">
        <v>8.66</v>
      </c>
      <c r="H1917" t="s">
        <v>3549</v>
      </c>
      <c r="J1917" s="15" t="s">
        <v>3536</v>
      </c>
      <c r="K1917" t="s">
        <v>3550</v>
      </c>
      <c r="L1917" s="7">
        <v>0</v>
      </c>
    </row>
    <row r="1918" spans="1:21" x14ac:dyDescent="0.25">
      <c r="A1918" s="5" t="s">
        <v>3532</v>
      </c>
      <c r="B1918" s="1" t="s">
        <v>1612</v>
      </c>
      <c r="C1918" t="s">
        <v>3533</v>
      </c>
      <c r="D1918" s="26" t="s">
        <v>3551</v>
      </c>
      <c r="E1918" s="1" t="s">
        <v>1332</v>
      </c>
      <c r="F1918" s="7">
        <v>76.319999999999993</v>
      </c>
      <c r="G1918" s="7">
        <v>8.66</v>
      </c>
      <c r="H1918" t="s">
        <v>3549</v>
      </c>
      <c r="J1918" s="15" t="s">
        <v>3536</v>
      </c>
      <c r="K1918" t="s">
        <v>3552</v>
      </c>
      <c r="L1918" s="7">
        <v>6.5</v>
      </c>
    </row>
    <row r="1919" spans="1:21" x14ac:dyDescent="0.25">
      <c r="A1919" s="5" t="s">
        <v>3532</v>
      </c>
      <c r="B1919" s="1" t="s">
        <v>1612</v>
      </c>
      <c r="C1919" t="s">
        <v>3533</v>
      </c>
      <c r="D1919" s="26" t="s">
        <v>3553</v>
      </c>
      <c r="E1919" s="1" t="s">
        <v>1332</v>
      </c>
      <c r="F1919" s="7">
        <v>76.319999999999993</v>
      </c>
      <c r="G1919" s="7">
        <v>8.66</v>
      </c>
      <c r="H1919" t="s">
        <v>3549</v>
      </c>
      <c r="J1919" s="15" t="s">
        <v>3536</v>
      </c>
      <c r="K1919" t="s">
        <v>3554</v>
      </c>
      <c r="L1919" s="7">
        <v>16</v>
      </c>
    </row>
    <row r="1920" spans="1:21" x14ac:dyDescent="0.25">
      <c r="A1920" s="5" t="s">
        <v>3532</v>
      </c>
      <c r="B1920" s="1" t="s">
        <v>1612</v>
      </c>
      <c r="C1920" t="s">
        <v>3533</v>
      </c>
      <c r="D1920" s="26" t="s">
        <v>3555</v>
      </c>
      <c r="E1920" s="1" t="s">
        <v>1332</v>
      </c>
      <c r="F1920" s="7">
        <v>76.319999999999993</v>
      </c>
      <c r="G1920" s="7">
        <v>8.66</v>
      </c>
      <c r="H1920" t="s">
        <v>3549</v>
      </c>
      <c r="J1920" s="15" t="s">
        <v>3536</v>
      </c>
      <c r="K1920" t="s">
        <v>3556</v>
      </c>
      <c r="L1920" s="7">
        <v>17.399999999999999</v>
      </c>
    </row>
    <row r="1921" spans="1:16" x14ac:dyDescent="0.25">
      <c r="A1921" s="5" t="s">
        <v>3532</v>
      </c>
      <c r="B1921" s="1" t="s">
        <v>1612</v>
      </c>
      <c r="C1921" t="s">
        <v>3533</v>
      </c>
      <c r="D1921" s="26" t="s">
        <v>3557</v>
      </c>
      <c r="E1921" s="1" t="s">
        <v>1332</v>
      </c>
      <c r="F1921" s="7">
        <v>76.319999999999993</v>
      </c>
      <c r="G1921" s="7">
        <v>8.66</v>
      </c>
      <c r="H1921" t="s">
        <v>3549</v>
      </c>
      <c r="J1921" s="15" t="s">
        <v>3536</v>
      </c>
      <c r="K1921" t="s">
        <v>3558</v>
      </c>
      <c r="L1921" s="7">
        <v>31</v>
      </c>
    </row>
    <row r="1922" spans="1:16" x14ac:dyDescent="0.25">
      <c r="A1922" s="5" t="s">
        <v>3532</v>
      </c>
      <c r="B1922" s="1" t="s">
        <v>1612</v>
      </c>
      <c r="C1922" t="s">
        <v>3533</v>
      </c>
      <c r="D1922" s="26" t="s">
        <v>3559</v>
      </c>
      <c r="E1922" s="1" t="s">
        <v>1332</v>
      </c>
      <c r="F1922" s="7">
        <v>76.319999999999993</v>
      </c>
      <c r="G1922" s="7">
        <v>8.66</v>
      </c>
      <c r="H1922" t="s">
        <v>3549</v>
      </c>
      <c r="J1922" s="15" t="s">
        <v>3536</v>
      </c>
      <c r="K1922" t="s">
        <v>3560</v>
      </c>
      <c r="L1922" s="7">
        <v>49</v>
      </c>
    </row>
    <row r="1923" spans="1:16" x14ac:dyDescent="0.25">
      <c r="A1923" s="5" t="s">
        <v>3532</v>
      </c>
      <c r="B1923" s="1" t="s">
        <v>1612</v>
      </c>
      <c r="C1923" t="s">
        <v>3533</v>
      </c>
      <c r="D1923" s="26" t="s">
        <v>3561</v>
      </c>
      <c r="E1923" s="1" t="s">
        <v>1332</v>
      </c>
      <c r="F1923" s="7">
        <v>76.319999999999993</v>
      </c>
      <c r="G1923" s="7">
        <v>8.66</v>
      </c>
      <c r="H1923" t="s">
        <v>3549</v>
      </c>
      <c r="J1923" s="15" t="s">
        <v>3536</v>
      </c>
      <c r="K1923" t="s">
        <v>3562</v>
      </c>
      <c r="L1923" s="7">
        <v>61</v>
      </c>
    </row>
    <row r="1924" spans="1:16" x14ac:dyDescent="0.25">
      <c r="A1924" s="5" t="s">
        <v>3532</v>
      </c>
      <c r="B1924" s="1" t="s">
        <v>1612</v>
      </c>
      <c r="C1924" t="s">
        <v>3533</v>
      </c>
      <c r="D1924" s="26" t="s">
        <v>3563</v>
      </c>
      <c r="E1924" s="1" t="s">
        <v>1332</v>
      </c>
      <c r="F1924" s="7">
        <v>76.319999999999993</v>
      </c>
      <c r="G1924" s="7">
        <v>8.66</v>
      </c>
      <c r="H1924" t="s">
        <v>3549</v>
      </c>
      <c r="J1924" s="15" t="s">
        <v>3536</v>
      </c>
      <c r="K1924" t="s">
        <v>3564</v>
      </c>
      <c r="L1924" s="7">
        <v>78</v>
      </c>
      <c r="O1924" s="14">
        <v>1.1220184543019616E-14</v>
      </c>
      <c r="P1924" s="29">
        <v>8.1283051616409864E-12</v>
      </c>
    </row>
    <row r="1925" spans="1:16" x14ac:dyDescent="0.25">
      <c r="A1925" s="5" t="s">
        <v>3532</v>
      </c>
      <c r="B1925" s="1" t="s">
        <v>1612</v>
      </c>
      <c r="C1925" t="s">
        <v>3533</v>
      </c>
      <c r="D1925" s="26" t="s">
        <v>3565</v>
      </c>
      <c r="E1925" s="1" t="s">
        <v>1332</v>
      </c>
      <c r="F1925" s="7">
        <v>76.319999999999993</v>
      </c>
      <c r="G1925" s="7">
        <v>8.66</v>
      </c>
      <c r="H1925" t="s">
        <v>3549</v>
      </c>
      <c r="J1925" s="15" t="s">
        <v>3536</v>
      </c>
      <c r="K1925" t="s">
        <v>3566</v>
      </c>
      <c r="L1925" s="7">
        <v>74</v>
      </c>
      <c r="O1925" s="14">
        <v>9.1201083935590996E-14</v>
      </c>
      <c r="P1925" s="29">
        <v>1.8620871366628641E-9</v>
      </c>
    </row>
    <row r="1926" spans="1:16" x14ac:dyDescent="0.25">
      <c r="A1926" s="5" t="s">
        <v>3532</v>
      </c>
      <c r="B1926" s="1" t="s">
        <v>1612</v>
      </c>
      <c r="C1926" t="s">
        <v>3533</v>
      </c>
      <c r="D1926" s="26" t="s">
        <v>3567</v>
      </c>
      <c r="E1926" s="1" t="s">
        <v>1332</v>
      </c>
      <c r="F1926" s="7">
        <v>76.319999999999993</v>
      </c>
      <c r="G1926" s="7">
        <v>8.66</v>
      </c>
      <c r="H1926" t="s">
        <v>3535</v>
      </c>
      <c r="J1926" s="15" t="s">
        <v>3536</v>
      </c>
      <c r="K1926" t="s">
        <v>3568</v>
      </c>
      <c r="L1926" s="7">
        <v>23.5</v>
      </c>
    </row>
    <row r="1927" spans="1:16" x14ac:dyDescent="0.25">
      <c r="A1927" s="5" t="s">
        <v>3532</v>
      </c>
      <c r="B1927" s="1" t="s">
        <v>1612</v>
      </c>
      <c r="C1927" t="s">
        <v>3533</v>
      </c>
      <c r="D1927" s="26" t="s">
        <v>3569</v>
      </c>
      <c r="E1927" s="1" t="s">
        <v>1332</v>
      </c>
      <c r="F1927" s="7">
        <v>76.319999999999993</v>
      </c>
      <c r="G1927" s="7">
        <v>8.66</v>
      </c>
      <c r="H1927" t="s">
        <v>3535</v>
      </c>
      <c r="J1927" s="15" t="s">
        <v>3536</v>
      </c>
      <c r="K1927" t="s">
        <v>3570</v>
      </c>
      <c r="L1927" s="7">
        <v>11</v>
      </c>
    </row>
    <row r="1928" spans="1:16" x14ac:dyDescent="0.25">
      <c r="A1928" s="5" t="s">
        <v>3532</v>
      </c>
      <c r="B1928" s="1" t="s">
        <v>1612</v>
      </c>
      <c r="C1928" t="s">
        <v>3533</v>
      </c>
      <c r="D1928" s="26" t="s">
        <v>3571</v>
      </c>
      <c r="E1928" s="1" t="s">
        <v>1332</v>
      </c>
      <c r="F1928" s="7">
        <v>76.319999999999993</v>
      </c>
      <c r="G1928" s="7">
        <v>8.66</v>
      </c>
      <c r="H1928" t="s">
        <v>3535</v>
      </c>
      <c r="J1928" s="15" t="s">
        <v>3536</v>
      </c>
      <c r="K1928" t="s">
        <v>3572</v>
      </c>
      <c r="L1928" s="7">
        <v>68.3</v>
      </c>
      <c r="O1928" s="14">
        <v>8.7096358995607795E-14</v>
      </c>
      <c r="P1928" s="29">
        <v>6.1659500186147947E-10</v>
      </c>
    </row>
    <row r="1929" spans="1:16" x14ac:dyDescent="0.25">
      <c r="A1929" s="5" t="s">
        <v>3532</v>
      </c>
      <c r="B1929" s="1" t="s">
        <v>1612</v>
      </c>
      <c r="C1929" t="s">
        <v>3533</v>
      </c>
      <c r="D1929" s="26" t="s">
        <v>3573</v>
      </c>
      <c r="E1929" s="1" t="s">
        <v>1332</v>
      </c>
      <c r="F1929" s="7">
        <v>76.319999999999993</v>
      </c>
      <c r="G1929" s="7">
        <v>8.66</v>
      </c>
      <c r="H1929" t="s">
        <v>3535</v>
      </c>
      <c r="J1929" s="15" t="s">
        <v>3536</v>
      </c>
      <c r="K1929" t="s">
        <v>3574</v>
      </c>
      <c r="L1929" s="7">
        <v>66</v>
      </c>
      <c r="O1929" s="14">
        <v>3.7153522909717097E-15</v>
      </c>
      <c r="P1929" s="29">
        <v>5.128613839913655E-12</v>
      </c>
    </row>
    <row r="1930" spans="1:16" x14ac:dyDescent="0.25">
      <c r="A1930" s="5" t="s">
        <v>3532</v>
      </c>
      <c r="B1930" s="1" t="s">
        <v>1612</v>
      </c>
      <c r="C1930" t="s">
        <v>3533</v>
      </c>
      <c r="D1930" s="26" t="s">
        <v>3575</v>
      </c>
      <c r="E1930" s="1" t="s">
        <v>1332</v>
      </c>
      <c r="F1930" s="7">
        <v>76.319999999999993</v>
      </c>
      <c r="G1930" s="7">
        <v>8.66</v>
      </c>
      <c r="H1930" t="s">
        <v>3535</v>
      </c>
      <c r="J1930" s="15" t="s">
        <v>3536</v>
      </c>
      <c r="K1930" t="s">
        <v>3576</v>
      </c>
      <c r="L1930" s="7">
        <v>63.5</v>
      </c>
    </row>
    <row r="1931" spans="1:16" x14ac:dyDescent="0.25">
      <c r="A1931" s="5" t="s">
        <v>3532</v>
      </c>
      <c r="B1931" s="1" t="s">
        <v>1612</v>
      </c>
      <c r="C1931" t="s">
        <v>3533</v>
      </c>
      <c r="D1931" s="26" t="s">
        <v>3577</v>
      </c>
      <c r="E1931" s="1" t="s">
        <v>1332</v>
      </c>
      <c r="F1931" s="7">
        <v>76.319999999999993</v>
      </c>
      <c r="G1931" s="7">
        <v>8.66</v>
      </c>
      <c r="H1931" t="s">
        <v>3535</v>
      </c>
      <c r="J1931" s="15" t="s">
        <v>3536</v>
      </c>
      <c r="K1931" t="s">
        <v>3578</v>
      </c>
      <c r="L1931" s="7">
        <v>67</v>
      </c>
    </row>
    <row r="1932" spans="1:16" x14ac:dyDescent="0.25">
      <c r="A1932" s="5" t="s">
        <v>3532</v>
      </c>
      <c r="B1932" s="1" t="s">
        <v>1612</v>
      </c>
      <c r="C1932" t="s">
        <v>3533</v>
      </c>
      <c r="D1932" s="26" t="s">
        <v>3579</v>
      </c>
      <c r="E1932" s="1" t="s">
        <v>1332</v>
      </c>
      <c r="F1932" s="7">
        <v>76.319999999999993</v>
      </c>
      <c r="G1932" s="7">
        <v>8.66</v>
      </c>
      <c r="H1932" t="s">
        <v>3535</v>
      </c>
      <c r="J1932" s="15" t="s">
        <v>3536</v>
      </c>
      <c r="K1932" t="s">
        <v>3580</v>
      </c>
      <c r="L1932" s="7">
        <v>73.3</v>
      </c>
      <c r="O1932" s="14">
        <v>3.8904514499427883E-15</v>
      </c>
      <c r="P1932" s="29">
        <v>2.2387211385683343E-12</v>
      </c>
    </row>
    <row r="1933" spans="1:16" x14ac:dyDescent="0.25">
      <c r="A1933" s="5" t="s">
        <v>3532</v>
      </c>
      <c r="B1933" s="1" t="s">
        <v>1612</v>
      </c>
      <c r="C1933" t="s">
        <v>3533</v>
      </c>
      <c r="D1933" s="26" t="s">
        <v>3581</v>
      </c>
      <c r="E1933" s="1" t="s">
        <v>1332</v>
      </c>
      <c r="F1933" s="7">
        <v>76.319999999999993</v>
      </c>
      <c r="G1933" s="7">
        <v>8.66</v>
      </c>
      <c r="H1933" t="s">
        <v>3535</v>
      </c>
      <c r="J1933" s="15" t="s">
        <v>3536</v>
      </c>
      <c r="K1933" t="s">
        <v>3582</v>
      </c>
      <c r="L1933" s="7">
        <v>83.2</v>
      </c>
      <c r="O1933" s="14">
        <v>1.9054607179632396E-14</v>
      </c>
      <c r="P1933" s="29">
        <v>7.585775750291834E-12</v>
      </c>
    </row>
    <row r="1934" spans="1:16" x14ac:dyDescent="0.25">
      <c r="A1934" s="5" t="s">
        <v>3532</v>
      </c>
      <c r="B1934" s="1" t="s">
        <v>1612</v>
      </c>
      <c r="C1934" t="s">
        <v>3583</v>
      </c>
      <c r="D1934" s="26" t="s">
        <v>3581</v>
      </c>
      <c r="E1934" s="1" t="s">
        <v>1443</v>
      </c>
      <c r="F1934" s="7">
        <v>70.569999999999993</v>
      </c>
      <c r="G1934" s="7">
        <v>8.35</v>
      </c>
      <c r="H1934" t="s">
        <v>3535</v>
      </c>
      <c r="J1934" s="15" t="s">
        <v>3536</v>
      </c>
      <c r="K1934" t="s">
        <v>3584</v>
      </c>
      <c r="L1934" s="7">
        <v>36.700000000000003</v>
      </c>
    </row>
    <row r="1935" spans="1:16" x14ac:dyDescent="0.25">
      <c r="A1935" s="5" t="s">
        <v>3532</v>
      </c>
      <c r="B1935" s="1" t="s">
        <v>1612</v>
      </c>
      <c r="C1935" t="s">
        <v>3583</v>
      </c>
      <c r="D1935" s="26" t="s">
        <v>3581</v>
      </c>
      <c r="E1935" s="1" t="s">
        <v>1443</v>
      </c>
      <c r="F1935" s="7">
        <v>70.569999999999993</v>
      </c>
      <c r="G1935" s="7">
        <v>8.35</v>
      </c>
      <c r="H1935" t="s">
        <v>3535</v>
      </c>
      <c r="J1935" s="15" t="s">
        <v>3536</v>
      </c>
      <c r="K1935" t="s">
        <v>3585</v>
      </c>
      <c r="L1935" s="7">
        <v>25.6</v>
      </c>
    </row>
    <row r="1936" spans="1:16" x14ac:dyDescent="0.25">
      <c r="A1936" s="5" t="s">
        <v>3532</v>
      </c>
      <c r="B1936" s="1" t="s">
        <v>1612</v>
      </c>
      <c r="C1936" t="s">
        <v>3583</v>
      </c>
      <c r="D1936" s="26" t="s">
        <v>3581</v>
      </c>
      <c r="E1936" s="1" t="s">
        <v>1443</v>
      </c>
      <c r="F1936" s="7">
        <v>70.569999999999993</v>
      </c>
      <c r="G1936" s="7">
        <v>8.35</v>
      </c>
      <c r="H1936" t="s">
        <v>3535</v>
      </c>
      <c r="J1936" s="15" t="s">
        <v>3536</v>
      </c>
      <c r="K1936" t="s">
        <v>3586</v>
      </c>
      <c r="L1936" s="7">
        <v>57.8</v>
      </c>
    </row>
    <row r="1937" spans="1:16" x14ac:dyDescent="0.25">
      <c r="A1937" s="5" t="s">
        <v>3532</v>
      </c>
      <c r="B1937" s="1" t="s">
        <v>1612</v>
      </c>
      <c r="C1937" t="s">
        <v>3583</v>
      </c>
      <c r="D1937" s="26" t="s">
        <v>3581</v>
      </c>
      <c r="E1937" s="1" t="s">
        <v>1443</v>
      </c>
      <c r="F1937" s="7">
        <v>70.569999999999993</v>
      </c>
      <c r="G1937" s="7">
        <v>8.35</v>
      </c>
      <c r="H1937" t="s">
        <v>3535</v>
      </c>
      <c r="J1937" s="15" t="s">
        <v>3536</v>
      </c>
      <c r="K1937" t="s">
        <v>3587</v>
      </c>
      <c r="L1937" s="7">
        <v>64.5</v>
      </c>
      <c r="O1937" s="14">
        <v>6.1659500186147956E-13</v>
      </c>
      <c r="P1937" s="29">
        <v>1.6218100973589297E-8</v>
      </c>
    </row>
    <row r="1938" spans="1:16" x14ac:dyDescent="0.25">
      <c r="A1938" s="5" t="s">
        <v>3532</v>
      </c>
      <c r="B1938" s="1" t="s">
        <v>1612</v>
      </c>
      <c r="C1938" t="s">
        <v>3583</v>
      </c>
      <c r="D1938" s="26" t="s">
        <v>3581</v>
      </c>
      <c r="E1938" s="1" t="s">
        <v>1443</v>
      </c>
      <c r="F1938" s="7">
        <v>70.569999999999993</v>
      </c>
      <c r="G1938" s="7">
        <v>8.35</v>
      </c>
      <c r="H1938" t="s">
        <v>3535</v>
      </c>
      <c r="J1938" s="15" t="s">
        <v>3536</v>
      </c>
      <c r="K1938" t="s">
        <v>3588</v>
      </c>
      <c r="L1938" s="7">
        <v>75</v>
      </c>
    </row>
    <row r="1939" spans="1:16" x14ac:dyDescent="0.25">
      <c r="A1939" s="5" t="s">
        <v>3532</v>
      </c>
      <c r="B1939" s="1" t="s">
        <v>1612</v>
      </c>
      <c r="C1939" t="s">
        <v>3583</v>
      </c>
      <c r="D1939" s="26" t="s">
        <v>3581</v>
      </c>
      <c r="E1939" s="1" t="s">
        <v>1443</v>
      </c>
      <c r="F1939" s="7">
        <v>70.569999999999993</v>
      </c>
      <c r="G1939" s="7">
        <v>8.35</v>
      </c>
      <c r="H1939" t="s">
        <v>3535</v>
      </c>
      <c r="J1939" s="15" t="s">
        <v>3536</v>
      </c>
      <c r="K1939" t="s">
        <v>3589</v>
      </c>
      <c r="L1939" s="7">
        <v>77</v>
      </c>
      <c r="O1939" s="14">
        <v>2.6915348039269012E-14</v>
      </c>
      <c r="P1939" s="29">
        <v>1.1220184543019624E-10</v>
      </c>
    </row>
    <row r="1940" spans="1:16" x14ac:dyDescent="0.25">
      <c r="A1940" s="5" t="s">
        <v>3532</v>
      </c>
      <c r="B1940" s="1" t="s">
        <v>1612</v>
      </c>
      <c r="C1940" t="s">
        <v>3590</v>
      </c>
      <c r="D1940" s="26" t="s">
        <v>3581</v>
      </c>
      <c r="E1940" s="1" t="s">
        <v>3324</v>
      </c>
      <c r="F1940" s="7">
        <v>55.41</v>
      </c>
      <c r="G1940" s="7">
        <v>14.49</v>
      </c>
      <c r="H1940" t="s">
        <v>3535</v>
      </c>
      <c r="J1940" s="15" t="s">
        <v>3536</v>
      </c>
      <c r="K1940" t="s">
        <v>3591</v>
      </c>
      <c r="L1940" s="7">
        <v>12.5</v>
      </c>
    </row>
    <row r="1941" spans="1:16" x14ac:dyDescent="0.25">
      <c r="A1941" s="5" t="s">
        <v>3532</v>
      </c>
      <c r="B1941" s="1" t="s">
        <v>1612</v>
      </c>
      <c r="C1941" t="s">
        <v>3590</v>
      </c>
      <c r="D1941" s="26" t="s">
        <v>3581</v>
      </c>
      <c r="E1941" s="1" t="s">
        <v>3324</v>
      </c>
      <c r="F1941" s="7">
        <v>55.41</v>
      </c>
      <c r="G1941" s="7">
        <v>14.49</v>
      </c>
      <c r="H1941" t="s">
        <v>3535</v>
      </c>
      <c r="J1941" s="15" t="s">
        <v>3536</v>
      </c>
      <c r="K1941" t="s">
        <v>3592</v>
      </c>
      <c r="L1941" s="7">
        <v>33.5</v>
      </c>
    </row>
    <row r="1942" spans="1:16" x14ac:dyDescent="0.25">
      <c r="A1942" s="5" t="s">
        <v>3532</v>
      </c>
      <c r="B1942" s="1" t="s">
        <v>1612</v>
      </c>
      <c r="C1942" t="s">
        <v>3590</v>
      </c>
      <c r="D1942" s="26" t="s">
        <v>3581</v>
      </c>
      <c r="E1942" s="1" t="s">
        <v>3324</v>
      </c>
      <c r="F1942" s="7">
        <v>55.41</v>
      </c>
      <c r="G1942" s="7">
        <v>14.49</v>
      </c>
      <c r="H1942" t="s">
        <v>3535</v>
      </c>
      <c r="J1942" s="15" t="s">
        <v>3536</v>
      </c>
      <c r="K1942" t="s">
        <v>3593</v>
      </c>
      <c r="L1942" s="7">
        <v>9</v>
      </c>
    </row>
    <row r="1943" spans="1:16" x14ac:dyDescent="0.25">
      <c r="A1943" s="5" t="s">
        <v>3532</v>
      </c>
      <c r="B1943" s="1" t="s">
        <v>1612</v>
      </c>
      <c r="C1943" t="s">
        <v>3590</v>
      </c>
      <c r="D1943" s="26" t="s">
        <v>3581</v>
      </c>
      <c r="E1943" s="1" t="s">
        <v>3324</v>
      </c>
      <c r="F1943" s="7">
        <v>55.41</v>
      </c>
      <c r="G1943" s="7">
        <v>14.49</v>
      </c>
      <c r="H1943" t="s">
        <v>3535</v>
      </c>
      <c r="J1943" s="15" t="s">
        <v>3536</v>
      </c>
      <c r="K1943" t="s">
        <v>3594</v>
      </c>
      <c r="L1943" s="7">
        <v>18.8</v>
      </c>
    </row>
    <row r="1944" spans="1:16" x14ac:dyDescent="0.25">
      <c r="A1944" s="5" t="s">
        <v>3532</v>
      </c>
      <c r="B1944" s="1" t="s">
        <v>1612</v>
      </c>
      <c r="C1944" t="s">
        <v>3590</v>
      </c>
      <c r="D1944" s="26" t="s">
        <v>3581</v>
      </c>
      <c r="E1944" s="1" t="s">
        <v>3324</v>
      </c>
      <c r="F1944" s="7">
        <v>55.41</v>
      </c>
      <c r="G1944" s="7">
        <v>14.49</v>
      </c>
      <c r="H1944" t="s">
        <v>3535</v>
      </c>
      <c r="J1944" s="15" t="s">
        <v>3536</v>
      </c>
      <c r="K1944" t="s">
        <v>3595</v>
      </c>
      <c r="L1944" s="7">
        <v>51.2</v>
      </c>
    </row>
    <row r="1945" spans="1:16" x14ac:dyDescent="0.25">
      <c r="A1945" s="5" t="s">
        <v>3532</v>
      </c>
      <c r="B1945" s="1" t="s">
        <v>1612</v>
      </c>
      <c r="C1945" t="s">
        <v>3590</v>
      </c>
      <c r="D1945" s="26" t="s">
        <v>3581</v>
      </c>
      <c r="E1945" s="1" t="s">
        <v>3324</v>
      </c>
      <c r="F1945" s="7">
        <v>55.41</v>
      </c>
      <c r="G1945" s="7">
        <v>14.49</v>
      </c>
      <c r="H1945" t="s">
        <v>3535</v>
      </c>
      <c r="J1945" s="15" t="s">
        <v>3536</v>
      </c>
      <c r="K1945" t="s">
        <v>3596</v>
      </c>
      <c r="L1945" s="7">
        <v>75.599999999999994</v>
      </c>
      <c r="O1945" s="14">
        <v>2.4547089156850241E-15</v>
      </c>
      <c r="P1945" s="29">
        <v>8.7096358995607668E-12</v>
      </c>
    </row>
    <row r="1946" spans="1:16" x14ac:dyDescent="0.25">
      <c r="A1946" s="5" t="s">
        <v>3532</v>
      </c>
      <c r="B1946" s="1" t="s">
        <v>1612</v>
      </c>
      <c r="C1946" t="s">
        <v>3590</v>
      </c>
      <c r="D1946" s="26" t="s">
        <v>3581</v>
      </c>
      <c r="E1946" s="1" t="s">
        <v>3324</v>
      </c>
      <c r="F1946" s="7">
        <v>55.41</v>
      </c>
      <c r="G1946" s="7">
        <v>14.49</v>
      </c>
      <c r="H1946" t="s">
        <v>3535</v>
      </c>
      <c r="J1946" s="15" t="s">
        <v>3536</v>
      </c>
      <c r="K1946" t="s">
        <v>3597</v>
      </c>
      <c r="L1946" s="7">
        <v>73.900000000000006</v>
      </c>
      <c r="O1946" s="14">
        <v>5.495408738576239E-14</v>
      </c>
      <c r="P1946" s="29">
        <v>1.1220184543019609E-8</v>
      </c>
    </row>
    <row r="1947" spans="1:16" x14ac:dyDescent="0.25">
      <c r="A1947" s="5" t="s">
        <v>3532</v>
      </c>
      <c r="B1947" s="1" t="s">
        <v>1612</v>
      </c>
      <c r="C1947" t="s">
        <v>3590</v>
      </c>
      <c r="D1947" s="26" t="s">
        <v>3581</v>
      </c>
      <c r="E1947" s="1" t="s">
        <v>3324</v>
      </c>
      <c r="F1947" s="7">
        <v>55.41</v>
      </c>
      <c r="G1947" s="7">
        <v>14.49</v>
      </c>
      <c r="H1947" t="s">
        <v>3535</v>
      </c>
      <c r="J1947" s="15" t="s">
        <v>3536</v>
      </c>
      <c r="K1947" t="s">
        <v>3598</v>
      </c>
      <c r="L1947" s="7">
        <v>76.599999999999994</v>
      </c>
      <c r="O1947" s="14">
        <v>3.8018939632056036E-13</v>
      </c>
      <c r="P1947" s="29">
        <v>1.5488166189124741E-9</v>
      </c>
    </row>
    <row r="1948" spans="1:16" x14ac:dyDescent="0.25">
      <c r="A1948" s="5" t="s">
        <v>3532</v>
      </c>
      <c r="B1948" s="1" t="s">
        <v>1612</v>
      </c>
      <c r="C1948" t="s">
        <v>3599</v>
      </c>
      <c r="D1948" s="26" t="s">
        <v>3581</v>
      </c>
      <c r="E1948" s="1" t="s">
        <v>338</v>
      </c>
      <c r="F1948" s="7">
        <v>54.82</v>
      </c>
      <c r="G1948" s="7">
        <v>5.44</v>
      </c>
      <c r="H1948" t="s">
        <v>3549</v>
      </c>
      <c r="J1948" s="15" t="s">
        <v>3536</v>
      </c>
      <c r="K1948" t="s">
        <v>3600</v>
      </c>
      <c r="L1948" s="7">
        <v>23.8</v>
      </c>
    </row>
    <row r="1949" spans="1:16" x14ac:dyDescent="0.25">
      <c r="A1949" s="5" t="s">
        <v>3532</v>
      </c>
      <c r="B1949" s="1" t="s">
        <v>1612</v>
      </c>
      <c r="C1949" t="s">
        <v>3599</v>
      </c>
      <c r="D1949" s="26" t="s">
        <v>3581</v>
      </c>
      <c r="E1949" s="1" t="s">
        <v>338</v>
      </c>
      <c r="F1949" s="7">
        <v>54.82</v>
      </c>
      <c r="G1949" s="7">
        <v>5.44</v>
      </c>
      <c r="H1949" t="s">
        <v>3549</v>
      </c>
      <c r="J1949" s="15" t="s">
        <v>3536</v>
      </c>
      <c r="K1949" t="s">
        <v>3601</v>
      </c>
      <c r="L1949" s="7">
        <v>6.8</v>
      </c>
    </row>
    <row r="1950" spans="1:16" x14ac:dyDescent="0.25">
      <c r="A1950" s="5" t="s">
        <v>3532</v>
      </c>
      <c r="B1950" s="1" t="s">
        <v>1612</v>
      </c>
      <c r="C1950" t="s">
        <v>3599</v>
      </c>
      <c r="D1950" s="26" t="s">
        <v>3581</v>
      </c>
      <c r="E1950" s="1" t="s">
        <v>338</v>
      </c>
      <c r="F1950" s="7">
        <v>54.82</v>
      </c>
      <c r="G1950" s="7">
        <v>5.44</v>
      </c>
      <c r="H1950" t="s">
        <v>3549</v>
      </c>
      <c r="J1950" s="15" t="s">
        <v>3536</v>
      </c>
      <c r="K1950" t="s">
        <v>3602</v>
      </c>
      <c r="L1950" s="7">
        <v>29.7</v>
      </c>
    </row>
    <row r="1951" spans="1:16" x14ac:dyDescent="0.25">
      <c r="A1951" s="5" t="s">
        <v>3532</v>
      </c>
      <c r="B1951" s="1" t="s">
        <v>1612</v>
      </c>
      <c r="C1951" t="s">
        <v>3599</v>
      </c>
      <c r="D1951" s="26" t="s">
        <v>3581</v>
      </c>
      <c r="E1951" s="1" t="s">
        <v>338</v>
      </c>
      <c r="F1951" s="7">
        <v>54.82</v>
      </c>
      <c r="G1951" s="7">
        <v>5.44</v>
      </c>
      <c r="H1951" t="s">
        <v>3549</v>
      </c>
      <c r="J1951" s="15" t="s">
        <v>3536</v>
      </c>
      <c r="K1951" t="s">
        <v>3603</v>
      </c>
      <c r="L1951" s="7">
        <v>37</v>
      </c>
    </row>
    <row r="1952" spans="1:16" x14ac:dyDescent="0.25">
      <c r="A1952" s="5" t="s">
        <v>3532</v>
      </c>
      <c r="B1952" s="1" t="s">
        <v>1612</v>
      </c>
      <c r="C1952" t="s">
        <v>3599</v>
      </c>
      <c r="D1952" s="26" t="s">
        <v>3581</v>
      </c>
      <c r="E1952" s="1" t="s">
        <v>338</v>
      </c>
      <c r="F1952" s="7">
        <v>54.82</v>
      </c>
      <c r="G1952" s="7">
        <v>5.44</v>
      </c>
      <c r="H1952" t="s">
        <v>3549</v>
      </c>
      <c r="J1952" s="15" t="s">
        <v>3536</v>
      </c>
      <c r="K1952" t="s">
        <v>3604</v>
      </c>
      <c r="L1952" s="7">
        <v>38</v>
      </c>
    </row>
    <row r="1953" spans="1:21" x14ac:dyDescent="0.25">
      <c r="A1953" s="5" t="s">
        <v>3532</v>
      </c>
      <c r="B1953" s="1" t="s">
        <v>1612</v>
      </c>
      <c r="C1953" t="s">
        <v>3599</v>
      </c>
      <c r="D1953" s="26" t="s">
        <v>3581</v>
      </c>
      <c r="E1953" s="1" t="s">
        <v>338</v>
      </c>
      <c r="F1953" s="7">
        <v>54.82</v>
      </c>
      <c r="G1953" s="7">
        <v>5.44</v>
      </c>
      <c r="H1953" t="s">
        <v>3549</v>
      </c>
      <c r="J1953" s="15" t="s">
        <v>3536</v>
      </c>
      <c r="K1953" t="s">
        <v>3605</v>
      </c>
      <c r="L1953" s="7">
        <v>39</v>
      </c>
    </row>
    <row r="1954" spans="1:21" x14ac:dyDescent="0.25">
      <c r="A1954" s="5" t="s">
        <v>3532</v>
      </c>
      <c r="B1954" s="1" t="s">
        <v>1612</v>
      </c>
      <c r="C1954" t="s">
        <v>3599</v>
      </c>
      <c r="D1954" s="26" t="s">
        <v>3581</v>
      </c>
      <c r="E1954" s="1" t="s">
        <v>338</v>
      </c>
      <c r="F1954" s="7">
        <v>54.82</v>
      </c>
      <c r="G1954" s="7">
        <v>5.44</v>
      </c>
      <c r="H1954" t="s">
        <v>3549</v>
      </c>
      <c r="J1954" s="15" t="s">
        <v>3536</v>
      </c>
      <c r="K1954" t="s">
        <v>3606</v>
      </c>
      <c r="L1954" s="7">
        <v>45</v>
      </c>
    </row>
    <row r="1955" spans="1:21" x14ac:dyDescent="0.25">
      <c r="A1955" s="5" t="s">
        <v>3532</v>
      </c>
      <c r="B1955" s="1" t="s">
        <v>1612</v>
      </c>
      <c r="C1955" t="s">
        <v>3599</v>
      </c>
      <c r="D1955" s="26" t="s">
        <v>3581</v>
      </c>
      <c r="E1955" s="1" t="s">
        <v>338</v>
      </c>
      <c r="F1955" s="7">
        <v>54.82</v>
      </c>
      <c r="G1955" s="7">
        <v>5.44</v>
      </c>
      <c r="H1955" t="s">
        <v>3549</v>
      </c>
      <c r="J1955" s="15" t="s">
        <v>3536</v>
      </c>
      <c r="K1955" t="s">
        <v>3607</v>
      </c>
      <c r="L1955" s="7">
        <v>56</v>
      </c>
    </row>
    <row r="1956" spans="1:21" x14ac:dyDescent="0.25">
      <c r="A1956" s="5" t="s">
        <v>3532</v>
      </c>
      <c r="B1956" s="1" t="s">
        <v>1612</v>
      </c>
      <c r="C1956" t="s">
        <v>3599</v>
      </c>
      <c r="D1956" s="26" t="s">
        <v>3581</v>
      </c>
      <c r="E1956" s="1" t="s">
        <v>338</v>
      </c>
      <c r="F1956" s="7">
        <v>54.82</v>
      </c>
      <c r="G1956" s="7">
        <v>5.44</v>
      </c>
      <c r="H1956" t="s">
        <v>3549</v>
      </c>
      <c r="J1956" s="15" t="s">
        <v>3536</v>
      </c>
      <c r="K1956" t="s">
        <v>3608</v>
      </c>
      <c r="L1956" s="7">
        <v>49</v>
      </c>
    </row>
    <row r="1957" spans="1:21" x14ac:dyDescent="0.25">
      <c r="A1957" s="5" t="s">
        <v>3532</v>
      </c>
      <c r="B1957" s="1" t="s">
        <v>1612</v>
      </c>
      <c r="C1957" t="s">
        <v>3599</v>
      </c>
      <c r="D1957" s="26" t="s">
        <v>3581</v>
      </c>
      <c r="E1957" s="1" t="s">
        <v>338</v>
      </c>
      <c r="F1957" s="7">
        <v>54.82</v>
      </c>
      <c r="G1957" s="7">
        <v>5.44</v>
      </c>
      <c r="H1957" t="s">
        <v>3549</v>
      </c>
      <c r="J1957" s="15" t="s">
        <v>3536</v>
      </c>
      <c r="K1957" t="s">
        <v>3609</v>
      </c>
      <c r="L1957" s="7">
        <v>62</v>
      </c>
    </row>
    <row r="1958" spans="1:21" s="16" customFormat="1" x14ac:dyDescent="0.25">
      <c r="A1958" s="18" t="s">
        <v>3532</v>
      </c>
      <c r="B1958" s="19" t="s">
        <v>1612</v>
      </c>
      <c r="C1958" s="16" t="s">
        <v>3599</v>
      </c>
      <c r="D1958" s="27" t="s">
        <v>3581</v>
      </c>
      <c r="E1958" s="19" t="s">
        <v>338</v>
      </c>
      <c r="F1958" s="17">
        <v>54.82</v>
      </c>
      <c r="G1958" s="17">
        <v>5.44</v>
      </c>
      <c r="H1958" s="16" t="s">
        <v>3549</v>
      </c>
      <c r="J1958" s="21" t="s">
        <v>3536</v>
      </c>
      <c r="K1958" s="16" t="s">
        <v>3610</v>
      </c>
      <c r="L1958" s="17">
        <v>63</v>
      </c>
      <c r="M1958" s="17"/>
      <c r="N1958" s="22"/>
      <c r="O1958" s="23"/>
      <c r="P1958" s="31"/>
      <c r="Q1958" s="23"/>
      <c r="R1958" s="22"/>
      <c r="S1958" s="17"/>
      <c r="T1958" s="17"/>
      <c r="U1958" s="50"/>
    </row>
    <row r="1959" spans="1:21" x14ac:dyDescent="0.25">
      <c r="A1959" s="5" t="s">
        <v>3611</v>
      </c>
      <c r="B1959" s="1" t="s">
        <v>1612</v>
      </c>
      <c r="C1959" t="s">
        <v>3612</v>
      </c>
      <c r="D1959" s="26" t="s">
        <v>3613</v>
      </c>
      <c r="E1959" s="1" t="s">
        <v>338</v>
      </c>
      <c r="F1959" s="7">
        <v>54.63</v>
      </c>
      <c r="G1959" s="7">
        <v>5.75</v>
      </c>
      <c r="H1959" t="s">
        <v>3549</v>
      </c>
      <c r="J1959" s="15" t="s">
        <v>3536</v>
      </c>
      <c r="K1959" t="s">
        <v>3614</v>
      </c>
      <c r="L1959" s="7">
        <v>1.9</v>
      </c>
      <c r="S1959" s="7">
        <v>17.2</v>
      </c>
      <c r="U1959" s="49">
        <v>17.2</v>
      </c>
    </row>
    <row r="1960" spans="1:21" x14ac:dyDescent="0.25">
      <c r="A1960" s="5" t="s">
        <v>3611</v>
      </c>
      <c r="B1960" s="1" t="s">
        <v>1612</v>
      </c>
      <c r="C1960" t="s">
        <v>3612</v>
      </c>
      <c r="D1960" s="26" t="s">
        <v>3613</v>
      </c>
      <c r="E1960" s="1" t="s">
        <v>338</v>
      </c>
      <c r="F1960" s="7">
        <v>54.63</v>
      </c>
      <c r="G1960" s="7">
        <v>5.75</v>
      </c>
      <c r="H1960" t="s">
        <v>3549</v>
      </c>
      <c r="J1960" s="15" t="s">
        <v>3536</v>
      </c>
      <c r="K1960" t="s">
        <v>3615</v>
      </c>
      <c r="L1960" s="7">
        <v>3.5</v>
      </c>
      <c r="S1960" s="7">
        <v>25.9</v>
      </c>
      <c r="U1960" s="49">
        <v>25.9</v>
      </c>
    </row>
    <row r="1961" spans="1:21" x14ac:dyDescent="0.25">
      <c r="A1961" s="5" t="s">
        <v>3611</v>
      </c>
      <c r="B1961" s="1" t="s">
        <v>1612</v>
      </c>
      <c r="C1961" t="s">
        <v>3612</v>
      </c>
      <c r="D1961" s="26" t="s">
        <v>3613</v>
      </c>
      <c r="E1961" s="1" t="s">
        <v>338</v>
      </c>
      <c r="F1961" s="7">
        <v>54.63</v>
      </c>
      <c r="G1961" s="7">
        <v>5.75</v>
      </c>
      <c r="H1961" t="s">
        <v>3549</v>
      </c>
      <c r="J1961" s="15" t="s">
        <v>3536</v>
      </c>
      <c r="K1961" t="s">
        <v>3616</v>
      </c>
      <c r="L1961" s="7">
        <v>24.1</v>
      </c>
      <c r="S1961" s="7">
        <v>13.5</v>
      </c>
      <c r="U1961" s="49">
        <v>13.5</v>
      </c>
    </row>
    <row r="1962" spans="1:21" x14ac:dyDescent="0.25">
      <c r="A1962" s="5" t="s">
        <v>3611</v>
      </c>
      <c r="B1962" s="1" t="s">
        <v>1612</v>
      </c>
      <c r="C1962" t="s">
        <v>3612</v>
      </c>
      <c r="D1962" s="26" t="s">
        <v>3613</v>
      </c>
      <c r="E1962" s="1" t="s">
        <v>338</v>
      </c>
      <c r="F1962" s="7">
        <v>54.63</v>
      </c>
      <c r="G1962" s="7">
        <v>5.75</v>
      </c>
      <c r="H1962" t="s">
        <v>3549</v>
      </c>
      <c r="J1962" s="15" t="s">
        <v>3536</v>
      </c>
      <c r="K1962" t="s">
        <v>3617</v>
      </c>
      <c r="L1962" s="7">
        <v>45.7</v>
      </c>
      <c r="O1962" s="14">
        <v>5.6234132519034822E-11</v>
      </c>
      <c r="P1962" s="29">
        <v>1.174897554939528E-7</v>
      </c>
      <c r="S1962" s="7">
        <v>26.3</v>
      </c>
      <c r="U1962" s="49">
        <v>26.3</v>
      </c>
    </row>
    <row r="1963" spans="1:21" x14ac:dyDescent="0.25">
      <c r="A1963" s="5" t="s">
        <v>3611</v>
      </c>
      <c r="B1963" s="1" t="s">
        <v>1612</v>
      </c>
      <c r="C1963" t="s">
        <v>3612</v>
      </c>
      <c r="D1963" s="26" t="s">
        <v>3613</v>
      </c>
      <c r="E1963" s="1" t="s">
        <v>338</v>
      </c>
      <c r="F1963" s="7">
        <v>54.63</v>
      </c>
      <c r="G1963" s="7">
        <v>5.75</v>
      </c>
      <c r="H1963" t="s">
        <v>3549</v>
      </c>
      <c r="J1963" s="15" t="s">
        <v>3536</v>
      </c>
      <c r="K1963" t="s">
        <v>3618</v>
      </c>
      <c r="L1963" s="7">
        <v>48</v>
      </c>
      <c r="O1963" s="14">
        <v>8.7096358995607888E-13</v>
      </c>
      <c r="P1963" s="29">
        <v>5.3703179637025321E-9</v>
      </c>
      <c r="S1963" s="7">
        <v>26.4</v>
      </c>
      <c r="U1963" s="49">
        <v>26.4</v>
      </c>
    </row>
    <row r="1964" spans="1:21" x14ac:dyDescent="0.25">
      <c r="A1964" s="5" t="s">
        <v>3611</v>
      </c>
      <c r="B1964" s="1" t="s">
        <v>1612</v>
      </c>
      <c r="C1964" t="s">
        <v>3612</v>
      </c>
      <c r="D1964" s="26" t="s">
        <v>3613</v>
      </c>
      <c r="E1964" s="1" t="s">
        <v>338</v>
      </c>
      <c r="F1964" s="7">
        <v>54.63</v>
      </c>
      <c r="G1964" s="7">
        <v>5.75</v>
      </c>
      <c r="H1964" t="s">
        <v>3549</v>
      </c>
      <c r="J1964" s="15" t="s">
        <v>3536</v>
      </c>
      <c r="K1964" t="s">
        <v>3619</v>
      </c>
      <c r="L1964" s="7">
        <v>37.4</v>
      </c>
      <c r="O1964" s="14">
        <v>1.5848931924611084E-14</v>
      </c>
      <c r="P1964" s="29">
        <v>3.0199517204020087E-11</v>
      </c>
      <c r="S1964" s="7">
        <v>26.8</v>
      </c>
      <c r="U1964" s="49">
        <v>26.8</v>
      </c>
    </row>
    <row r="1965" spans="1:21" x14ac:dyDescent="0.25">
      <c r="A1965" s="5" t="s">
        <v>3611</v>
      </c>
      <c r="B1965" s="1" t="s">
        <v>1612</v>
      </c>
      <c r="C1965" t="s">
        <v>3612</v>
      </c>
      <c r="D1965" s="26" t="s">
        <v>3613</v>
      </c>
      <c r="E1965" s="1" t="s">
        <v>338</v>
      </c>
      <c r="F1965" s="7">
        <v>54.63</v>
      </c>
      <c r="G1965" s="7">
        <v>5.75</v>
      </c>
      <c r="H1965" t="s">
        <v>3549</v>
      </c>
      <c r="J1965" s="15" t="s">
        <v>3536</v>
      </c>
      <c r="K1965" t="s">
        <v>3620</v>
      </c>
      <c r="L1965" s="7">
        <v>37.6</v>
      </c>
      <c r="O1965" s="14">
        <v>3.9810717055349592E-14</v>
      </c>
      <c r="P1965" s="29">
        <v>9.3325430079699086E-11</v>
      </c>
      <c r="S1965" s="7">
        <v>31.5</v>
      </c>
      <c r="U1965" s="49">
        <v>31.5</v>
      </c>
    </row>
    <row r="1966" spans="1:21" x14ac:dyDescent="0.25">
      <c r="A1966" s="5" t="s">
        <v>3611</v>
      </c>
      <c r="B1966" s="1" t="s">
        <v>1612</v>
      </c>
      <c r="C1966" t="s">
        <v>3612</v>
      </c>
      <c r="D1966" s="26" t="s">
        <v>3613</v>
      </c>
      <c r="E1966" s="1" t="s">
        <v>338</v>
      </c>
      <c r="F1966" s="7">
        <v>54.63</v>
      </c>
      <c r="G1966" s="7">
        <v>5.75</v>
      </c>
      <c r="H1966" t="s">
        <v>3549</v>
      </c>
      <c r="J1966" s="15" t="s">
        <v>3536</v>
      </c>
      <c r="K1966" t="s">
        <v>3621</v>
      </c>
      <c r="L1966" s="7">
        <v>55.7</v>
      </c>
      <c r="O1966" s="14">
        <v>1.8197008586099787E-13</v>
      </c>
      <c r="P1966" s="29">
        <v>1.0715193052376043E-8</v>
      </c>
      <c r="S1966" s="7">
        <v>30.6</v>
      </c>
      <c r="U1966" s="49">
        <v>30.6</v>
      </c>
    </row>
    <row r="1967" spans="1:21" x14ac:dyDescent="0.25">
      <c r="A1967" s="5" t="s">
        <v>3611</v>
      </c>
      <c r="B1967" s="1" t="s">
        <v>1612</v>
      </c>
      <c r="C1967" t="s">
        <v>3612</v>
      </c>
      <c r="D1967" s="26" t="s">
        <v>3613</v>
      </c>
      <c r="E1967" s="1" t="s">
        <v>338</v>
      </c>
      <c r="F1967" s="7">
        <v>54.63</v>
      </c>
      <c r="G1967" s="7">
        <v>5.75</v>
      </c>
      <c r="H1967" t="s">
        <v>3549</v>
      </c>
      <c r="J1967" s="15" t="s">
        <v>3536</v>
      </c>
      <c r="K1967" t="s">
        <v>3622</v>
      </c>
      <c r="L1967" s="7">
        <v>33.6</v>
      </c>
      <c r="S1967" s="7">
        <v>17.899999999999999</v>
      </c>
      <c r="U1967" s="49">
        <v>17.899999999999999</v>
      </c>
    </row>
    <row r="1968" spans="1:21" x14ac:dyDescent="0.25">
      <c r="A1968" s="5" t="s">
        <v>3611</v>
      </c>
      <c r="B1968" s="1" t="s">
        <v>1612</v>
      </c>
      <c r="C1968" t="s">
        <v>3612</v>
      </c>
      <c r="D1968" s="26" t="s">
        <v>3613</v>
      </c>
      <c r="E1968" s="1" t="s">
        <v>338</v>
      </c>
      <c r="F1968" s="7">
        <v>54.63</v>
      </c>
      <c r="G1968" s="7">
        <v>5.75</v>
      </c>
      <c r="H1968" t="s">
        <v>3549</v>
      </c>
      <c r="J1968" s="15" t="s">
        <v>3536</v>
      </c>
      <c r="K1968" t="s">
        <v>3623</v>
      </c>
      <c r="L1968" s="7">
        <v>57.1</v>
      </c>
      <c r="S1968" s="7">
        <v>14.3</v>
      </c>
      <c r="U1968" s="49">
        <v>14.3</v>
      </c>
    </row>
    <row r="1969" spans="1:21" x14ac:dyDescent="0.25">
      <c r="A1969" s="5" t="s">
        <v>3611</v>
      </c>
      <c r="B1969" s="1" t="s">
        <v>1612</v>
      </c>
      <c r="C1969" t="s">
        <v>3612</v>
      </c>
      <c r="D1969" s="26" t="s">
        <v>3613</v>
      </c>
      <c r="E1969" s="1" t="s">
        <v>338</v>
      </c>
      <c r="F1969" s="7">
        <v>54.63</v>
      </c>
      <c r="G1969" s="7">
        <v>5.75</v>
      </c>
      <c r="H1969" t="s">
        <v>3549</v>
      </c>
      <c r="J1969" s="15" t="s">
        <v>3536</v>
      </c>
      <c r="K1969" t="s">
        <v>3624</v>
      </c>
      <c r="L1969" s="7">
        <v>36.4</v>
      </c>
      <c r="O1969" s="14">
        <v>6.1659500186147823E-15</v>
      </c>
      <c r="P1969" s="29">
        <v>4.5708818961487472E-11</v>
      </c>
      <c r="S1969" s="7">
        <v>35.299999999999997</v>
      </c>
      <c r="U1969" s="49">
        <v>35.299999999999997</v>
      </c>
    </row>
    <row r="1970" spans="1:21" x14ac:dyDescent="0.25">
      <c r="A1970" s="5" t="s">
        <v>3611</v>
      </c>
      <c r="B1970" s="1" t="s">
        <v>1612</v>
      </c>
      <c r="C1970" t="s">
        <v>3612</v>
      </c>
      <c r="D1970" s="26" t="s">
        <v>3613</v>
      </c>
      <c r="E1970" s="1" t="s">
        <v>338</v>
      </c>
      <c r="F1970" s="7">
        <v>54.63</v>
      </c>
      <c r="G1970" s="7">
        <v>5.75</v>
      </c>
      <c r="H1970" t="s">
        <v>3549</v>
      </c>
      <c r="J1970" s="15" t="s">
        <v>3536</v>
      </c>
      <c r="K1970" t="s">
        <v>3625</v>
      </c>
      <c r="L1970" s="7">
        <v>63.2</v>
      </c>
      <c r="O1970" s="14">
        <v>9.5499258602143585E-11</v>
      </c>
      <c r="P1970" s="29">
        <v>9.3325430079699072E-8</v>
      </c>
      <c r="S1970" s="7">
        <v>27.3</v>
      </c>
      <c r="U1970" s="49">
        <v>27.3</v>
      </c>
    </row>
    <row r="1971" spans="1:21" x14ac:dyDescent="0.25">
      <c r="A1971" s="5" t="s">
        <v>3611</v>
      </c>
      <c r="B1971" s="1" t="s">
        <v>1612</v>
      </c>
      <c r="C1971" t="s">
        <v>3612</v>
      </c>
      <c r="D1971" s="26" t="s">
        <v>3613</v>
      </c>
      <c r="E1971" s="1" t="s">
        <v>338</v>
      </c>
      <c r="F1971" s="7">
        <v>54.63</v>
      </c>
      <c r="G1971" s="7">
        <v>5.75</v>
      </c>
      <c r="H1971" t="s">
        <v>3549</v>
      </c>
      <c r="J1971" s="15" t="s">
        <v>3536</v>
      </c>
      <c r="K1971" t="s">
        <v>3626</v>
      </c>
      <c r="L1971" s="7">
        <v>9.5</v>
      </c>
      <c r="S1971" s="7">
        <v>16.2</v>
      </c>
      <c r="U1971" s="49">
        <v>16.2</v>
      </c>
    </row>
    <row r="1972" spans="1:21" x14ac:dyDescent="0.25">
      <c r="A1972" s="5" t="s">
        <v>3611</v>
      </c>
      <c r="B1972" s="1" t="s">
        <v>1612</v>
      </c>
      <c r="C1972" t="s">
        <v>3612</v>
      </c>
      <c r="D1972" s="26" t="s">
        <v>3613</v>
      </c>
      <c r="E1972" s="1" t="s">
        <v>338</v>
      </c>
      <c r="F1972" s="7">
        <v>54.63</v>
      </c>
      <c r="G1972" s="7">
        <v>5.75</v>
      </c>
      <c r="H1972" t="s">
        <v>3549</v>
      </c>
      <c r="J1972" s="15" t="s">
        <v>3536</v>
      </c>
      <c r="K1972" t="s">
        <v>3627</v>
      </c>
      <c r="L1972" s="7">
        <v>23</v>
      </c>
      <c r="S1972" s="7">
        <v>23.4</v>
      </c>
      <c r="U1972" s="49">
        <v>23.4</v>
      </c>
    </row>
    <row r="1973" spans="1:21" x14ac:dyDescent="0.25">
      <c r="A1973" s="5" t="s">
        <v>3611</v>
      </c>
      <c r="B1973" s="1" t="s">
        <v>1612</v>
      </c>
      <c r="C1973" t="s">
        <v>3612</v>
      </c>
      <c r="D1973" s="26" t="s">
        <v>3613</v>
      </c>
      <c r="E1973" s="1" t="s">
        <v>338</v>
      </c>
      <c r="F1973" s="7">
        <v>54.63</v>
      </c>
      <c r="G1973" s="7">
        <v>5.75</v>
      </c>
      <c r="H1973" t="s">
        <v>3549</v>
      </c>
      <c r="J1973" s="15" t="s">
        <v>3536</v>
      </c>
      <c r="K1973" t="s">
        <v>3628</v>
      </c>
      <c r="L1973" s="7">
        <v>63</v>
      </c>
      <c r="O1973" s="14">
        <v>1.9498445997580369E-11</v>
      </c>
      <c r="P1973" s="29">
        <v>9.9999999999999995E-8</v>
      </c>
      <c r="S1973" s="7">
        <v>23.4</v>
      </c>
      <c r="U1973" s="49">
        <v>23.4</v>
      </c>
    </row>
    <row r="1974" spans="1:21" x14ac:dyDescent="0.25">
      <c r="A1974" s="5" t="s">
        <v>3611</v>
      </c>
      <c r="B1974" s="1" t="s">
        <v>1612</v>
      </c>
      <c r="C1974" t="s">
        <v>3612</v>
      </c>
      <c r="D1974" s="26" t="s">
        <v>3613</v>
      </c>
      <c r="E1974" s="1" t="s">
        <v>338</v>
      </c>
      <c r="F1974" s="7">
        <v>54.63</v>
      </c>
      <c r="G1974" s="7">
        <v>5.75</v>
      </c>
      <c r="H1974" t="s">
        <v>3549</v>
      </c>
      <c r="J1974" s="15" t="s">
        <v>3536</v>
      </c>
      <c r="K1974" t="s">
        <v>3629</v>
      </c>
      <c r="L1974" s="7">
        <v>14.9</v>
      </c>
      <c r="S1974" s="7">
        <v>15</v>
      </c>
      <c r="U1974" s="49">
        <v>15</v>
      </c>
    </row>
    <row r="1975" spans="1:21" x14ac:dyDescent="0.25">
      <c r="A1975" s="5" t="s">
        <v>3611</v>
      </c>
      <c r="B1975" s="1" t="s">
        <v>1612</v>
      </c>
      <c r="C1975" t="s">
        <v>3612</v>
      </c>
      <c r="D1975" s="26" t="s">
        <v>3613</v>
      </c>
      <c r="E1975" s="1" t="s">
        <v>338</v>
      </c>
      <c r="F1975" s="7">
        <v>54.63</v>
      </c>
      <c r="G1975" s="7">
        <v>5.75</v>
      </c>
      <c r="H1975" t="s">
        <v>3549</v>
      </c>
      <c r="J1975" s="15" t="s">
        <v>3536</v>
      </c>
      <c r="K1975" t="s">
        <v>3630</v>
      </c>
      <c r="L1975" s="7">
        <v>43.9</v>
      </c>
      <c r="O1975" s="14">
        <v>3.6307805477010062E-13</v>
      </c>
      <c r="P1975" s="29">
        <v>1.9498445997580341E-9</v>
      </c>
      <c r="S1975" s="7">
        <v>21</v>
      </c>
      <c r="U1975" s="49">
        <v>21</v>
      </c>
    </row>
    <row r="1976" spans="1:21" x14ac:dyDescent="0.25">
      <c r="A1976" s="5" t="s">
        <v>3611</v>
      </c>
      <c r="B1976" s="1" t="s">
        <v>1612</v>
      </c>
      <c r="C1976" t="s">
        <v>3612</v>
      </c>
      <c r="D1976" s="26" t="s">
        <v>3613</v>
      </c>
      <c r="E1976" s="1" t="s">
        <v>338</v>
      </c>
      <c r="F1976" s="7">
        <v>54.63</v>
      </c>
      <c r="G1976" s="7">
        <v>5.75</v>
      </c>
      <c r="H1976" t="s">
        <v>3549</v>
      </c>
      <c r="J1976" s="15" t="s">
        <v>3536</v>
      </c>
      <c r="K1976" t="s">
        <v>3631</v>
      </c>
      <c r="L1976" s="7">
        <v>55.5</v>
      </c>
      <c r="O1976" s="14">
        <v>2.3988329190194925E-12</v>
      </c>
      <c r="P1976" s="29">
        <v>2.2908676527677671E-9</v>
      </c>
      <c r="S1976" s="7">
        <v>18.600000000000001</v>
      </c>
      <c r="U1976" s="49">
        <v>18.600000000000001</v>
      </c>
    </row>
    <row r="1977" spans="1:21" x14ac:dyDescent="0.25">
      <c r="A1977" s="5" t="s">
        <v>3611</v>
      </c>
      <c r="B1977" s="1" t="s">
        <v>1612</v>
      </c>
      <c r="C1977" t="s">
        <v>3612</v>
      </c>
      <c r="D1977" s="26" t="s">
        <v>3613</v>
      </c>
      <c r="E1977" s="1" t="s">
        <v>338</v>
      </c>
      <c r="F1977" s="7">
        <v>54.63</v>
      </c>
      <c r="G1977" s="7">
        <v>5.75</v>
      </c>
      <c r="H1977" t="s">
        <v>3549</v>
      </c>
      <c r="J1977" s="15" t="s">
        <v>3536</v>
      </c>
      <c r="K1977" t="s">
        <v>3632</v>
      </c>
      <c r="L1977" s="7">
        <v>39.799999999999997</v>
      </c>
      <c r="O1977" s="14">
        <v>1.9498445997580372E-14</v>
      </c>
      <c r="P1977" s="29">
        <v>1.1481536214968803E-11</v>
      </c>
      <c r="S1977" s="7">
        <v>24.1</v>
      </c>
      <c r="U1977" s="49">
        <v>24.1</v>
      </c>
    </row>
    <row r="1978" spans="1:21" x14ac:dyDescent="0.25">
      <c r="A1978" s="5" t="s">
        <v>3611</v>
      </c>
      <c r="B1978" s="1" t="s">
        <v>1612</v>
      </c>
      <c r="C1978" t="s">
        <v>3612</v>
      </c>
      <c r="D1978" s="26" t="s">
        <v>3613</v>
      </c>
      <c r="E1978" s="1" t="s">
        <v>338</v>
      </c>
      <c r="F1978" s="7">
        <v>54.63</v>
      </c>
      <c r="G1978" s="7">
        <v>5.75</v>
      </c>
      <c r="H1978" t="s">
        <v>3549</v>
      </c>
      <c r="J1978" s="15" t="s">
        <v>3536</v>
      </c>
      <c r="K1978" t="s">
        <v>3633</v>
      </c>
      <c r="L1978" s="7">
        <v>30.9</v>
      </c>
      <c r="O1978" s="14">
        <v>1.3182567385564006E-13</v>
      </c>
      <c r="P1978" s="29">
        <v>4.1686938347033427E-10</v>
      </c>
      <c r="S1978" s="7">
        <v>33.1</v>
      </c>
      <c r="U1978" s="49">
        <v>33.1</v>
      </c>
    </row>
    <row r="1979" spans="1:21" x14ac:dyDescent="0.25">
      <c r="A1979" s="5" t="s">
        <v>3611</v>
      </c>
      <c r="B1979" s="1" t="s">
        <v>1612</v>
      </c>
      <c r="C1979" t="s">
        <v>3612</v>
      </c>
      <c r="D1979" s="26" t="s">
        <v>3613</v>
      </c>
      <c r="E1979" s="1" t="s">
        <v>338</v>
      </c>
      <c r="F1979" s="7">
        <v>54.63</v>
      </c>
      <c r="G1979" s="7">
        <v>5.75</v>
      </c>
      <c r="H1979" t="s">
        <v>3549</v>
      </c>
      <c r="J1979" s="15" t="s">
        <v>3536</v>
      </c>
      <c r="K1979" t="s">
        <v>3634</v>
      </c>
      <c r="L1979" s="7">
        <v>51.5</v>
      </c>
      <c r="O1979" s="14">
        <v>2.238721138568332E-13</v>
      </c>
      <c r="P1979" s="29">
        <v>1E-8</v>
      </c>
      <c r="S1979" s="7">
        <v>29.4</v>
      </c>
      <c r="U1979" s="49">
        <v>29.4</v>
      </c>
    </row>
    <row r="1980" spans="1:21" x14ac:dyDescent="0.25">
      <c r="A1980" s="5" t="s">
        <v>3611</v>
      </c>
      <c r="B1980" s="1" t="s">
        <v>1612</v>
      </c>
      <c r="C1980" t="s">
        <v>3612</v>
      </c>
      <c r="D1980" s="26" t="s">
        <v>3613</v>
      </c>
      <c r="E1980" s="1" t="s">
        <v>338</v>
      </c>
      <c r="F1980" s="7">
        <v>54.63</v>
      </c>
      <c r="G1980" s="7">
        <v>5.75</v>
      </c>
      <c r="H1980" t="s">
        <v>3549</v>
      </c>
      <c r="J1980" s="15" t="s">
        <v>3536</v>
      </c>
      <c r="K1980" t="s">
        <v>3635</v>
      </c>
      <c r="L1980" s="7">
        <v>34.6</v>
      </c>
      <c r="S1980" s="7">
        <v>10.9</v>
      </c>
      <c r="U1980" s="49">
        <v>10.9</v>
      </c>
    </row>
    <row r="1981" spans="1:21" x14ac:dyDescent="0.25">
      <c r="A1981" s="5" t="s">
        <v>3611</v>
      </c>
      <c r="B1981" s="1" t="s">
        <v>1612</v>
      </c>
      <c r="C1981" t="s">
        <v>3612</v>
      </c>
      <c r="D1981" s="26" t="s">
        <v>3613</v>
      </c>
      <c r="E1981" s="1" t="s">
        <v>338</v>
      </c>
      <c r="F1981" s="7">
        <v>54.63</v>
      </c>
      <c r="G1981" s="7">
        <v>5.75</v>
      </c>
      <c r="H1981" t="s">
        <v>3549</v>
      </c>
      <c r="J1981" s="15" t="s">
        <v>3536</v>
      </c>
      <c r="K1981" t="s">
        <v>3636</v>
      </c>
      <c r="L1981" s="7">
        <v>39.700000000000003</v>
      </c>
      <c r="S1981" s="7">
        <v>21</v>
      </c>
      <c r="U1981" s="49">
        <v>21</v>
      </c>
    </row>
    <row r="1982" spans="1:21" x14ac:dyDescent="0.25">
      <c r="A1982" s="5" t="s">
        <v>3611</v>
      </c>
      <c r="B1982" s="1" t="s">
        <v>1612</v>
      </c>
      <c r="C1982" t="s">
        <v>3612</v>
      </c>
      <c r="D1982" s="26" t="s">
        <v>3613</v>
      </c>
      <c r="E1982" s="1" t="s">
        <v>338</v>
      </c>
      <c r="F1982" s="7">
        <v>54.63</v>
      </c>
      <c r="G1982" s="7">
        <v>5.75</v>
      </c>
      <c r="H1982" t="s">
        <v>3549</v>
      </c>
      <c r="J1982" s="15" t="s">
        <v>3536</v>
      </c>
      <c r="K1982" t="s">
        <v>3637</v>
      </c>
      <c r="L1982" s="7">
        <v>39.700000000000003</v>
      </c>
      <c r="S1982" s="7">
        <v>33.5</v>
      </c>
      <c r="U1982" s="49">
        <v>33.5</v>
      </c>
    </row>
    <row r="1983" spans="1:21" x14ac:dyDescent="0.25">
      <c r="A1983" s="5" t="s">
        <v>3611</v>
      </c>
      <c r="B1983" s="1" t="s">
        <v>1612</v>
      </c>
      <c r="C1983" t="s">
        <v>3599</v>
      </c>
      <c r="D1983" s="26" t="s">
        <v>3613</v>
      </c>
      <c r="E1983" s="1" t="s">
        <v>338</v>
      </c>
      <c r="F1983" s="7">
        <v>54.82</v>
      </c>
      <c r="G1983" s="7">
        <v>5.44</v>
      </c>
      <c r="H1983" t="s">
        <v>3549</v>
      </c>
      <c r="J1983" s="15" t="s">
        <v>3536</v>
      </c>
      <c r="K1983" t="s">
        <v>3638</v>
      </c>
      <c r="L1983" s="7">
        <v>2.9</v>
      </c>
    </row>
    <row r="1984" spans="1:21" s="16" customFormat="1" x14ac:dyDescent="0.25">
      <c r="A1984" s="18" t="s">
        <v>3611</v>
      </c>
      <c r="B1984" s="19" t="s">
        <v>1612</v>
      </c>
      <c r="C1984" s="16" t="s">
        <v>3599</v>
      </c>
      <c r="D1984" s="27" t="s">
        <v>3613</v>
      </c>
      <c r="E1984" s="19" t="s">
        <v>338</v>
      </c>
      <c r="F1984" s="17">
        <v>54.82</v>
      </c>
      <c r="G1984" s="17">
        <v>5.44</v>
      </c>
      <c r="H1984" s="16" t="s">
        <v>3549</v>
      </c>
      <c r="J1984" s="21" t="s">
        <v>3536</v>
      </c>
      <c r="K1984" s="16" t="s">
        <v>3639</v>
      </c>
      <c r="L1984" s="17">
        <v>21.2</v>
      </c>
      <c r="M1984" s="17"/>
      <c r="N1984" s="22"/>
      <c r="O1984" s="23"/>
      <c r="P1984" s="31"/>
      <c r="Q1984" s="23"/>
      <c r="R1984" s="22"/>
      <c r="S1984" s="17"/>
      <c r="T1984" s="17"/>
      <c r="U1984" s="50"/>
    </row>
    <row r="1985" spans="1:17" x14ac:dyDescent="0.25">
      <c r="A1985" s="5" t="s">
        <v>3640</v>
      </c>
      <c r="B1985" s="1" t="s">
        <v>1612</v>
      </c>
      <c r="C1985" t="s">
        <v>3533</v>
      </c>
      <c r="D1985" s="26" t="s">
        <v>3641</v>
      </c>
      <c r="E1985" s="1" t="s">
        <v>1332</v>
      </c>
      <c r="F1985" s="7">
        <v>76.319999999999993</v>
      </c>
      <c r="G1985" s="7">
        <v>8.66</v>
      </c>
      <c r="H1985" t="s">
        <v>3549</v>
      </c>
      <c r="J1985" s="15" t="s">
        <v>3536</v>
      </c>
      <c r="K1985" t="s">
        <v>3642</v>
      </c>
      <c r="L1985" s="7">
        <v>13.9</v>
      </c>
      <c r="Q1985" s="14">
        <v>13782810685.24971</v>
      </c>
    </row>
    <row r="1986" spans="1:17" x14ac:dyDescent="0.25">
      <c r="A1986" s="5" t="s">
        <v>3640</v>
      </c>
      <c r="B1986" s="1" t="s">
        <v>1612</v>
      </c>
      <c r="C1986" t="s">
        <v>3533</v>
      </c>
      <c r="D1986" s="26" t="s">
        <v>3641</v>
      </c>
      <c r="E1986" s="1" t="s">
        <v>1332</v>
      </c>
      <c r="F1986" s="7">
        <v>76.319999999999993</v>
      </c>
      <c r="G1986" s="7">
        <v>8.66</v>
      </c>
      <c r="H1986" t="s">
        <v>3549</v>
      </c>
      <c r="J1986" s="15" t="s">
        <v>3536</v>
      </c>
      <c r="K1986" t="s">
        <v>3643</v>
      </c>
      <c r="L1986" s="7">
        <v>21.1</v>
      </c>
      <c r="Q1986" s="14">
        <v>36833967.046894804</v>
      </c>
    </row>
    <row r="1987" spans="1:17" x14ac:dyDescent="0.25">
      <c r="A1987" s="5" t="s">
        <v>3640</v>
      </c>
      <c r="B1987" s="1" t="s">
        <v>1612</v>
      </c>
      <c r="C1987" t="s">
        <v>3533</v>
      </c>
      <c r="D1987" s="26" t="s">
        <v>3641</v>
      </c>
      <c r="E1987" s="1" t="s">
        <v>1332</v>
      </c>
      <c r="F1987" s="7">
        <v>76.319999999999993</v>
      </c>
      <c r="G1987" s="7">
        <v>8.66</v>
      </c>
      <c r="H1987" t="s">
        <v>3549</v>
      </c>
      <c r="J1987" s="15" t="s">
        <v>3536</v>
      </c>
      <c r="K1987" t="s">
        <v>3644</v>
      </c>
      <c r="L1987" s="7">
        <v>40.200000000000003</v>
      </c>
      <c r="Q1987" s="14">
        <v>29474916387.959866</v>
      </c>
    </row>
    <row r="1988" spans="1:17" x14ac:dyDescent="0.25">
      <c r="A1988" s="5" t="s">
        <v>3640</v>
      </c>
      <c r="B1988" s="1" t="s">
        <v>1612</v>
      </c>
      <c r="C1988" t="s">
        <v>3533</v>
      </c>
      <c r="D1988" s="26" t="s">
        <v>3641</v>
      </c>
      <c r="E1988" s="1" t="s">
        <v>1332</v>
      </c>
      <c r="F1988" s="7">
        <v>76.319999999999993</v>
      </c>
      <c r="G1988" s="7">
        <v>8.66</v>
      </c>
      <c r="H1988" t="s">
        <v>3549</v>
      </c>
      <c r="J1988" s="15" t="s">
        <v>3536</v>
      </c>
      <c r="K1988" t="s">
        <v>3645</v>
      </c>
      <c r="L1988" s="7">
        <v>62.9</v>
      </c>
      <c r="Q1988" s="14">
        <v>17231805929.919136</v>
      </c>
    </row>
    <row r="1989" spans="1:17" x14ac:dyDescent="0.25">
      <c r="A1989" s="5" t="s">
        <v>3640</v>
      </c>
      <c r="B1989" s="1" t="s">
        <v>1612</v>
      </c>
      <c r="C1989" t="s">
        <v>3533</v>
      </c>
      <c r="D1989" s="26" t="s">
        <v>3641</v>
      </c>
      <c r="E1989" s="1" t="s">
        <v>1332</v>
      </c>
      <c r="F1989" s="7">
        <v>76.319999999999993</v>
      </c>
      <c r="G1989" s="7">
        <v>8.66</v>
      </c>
      <c r="H1989" t="s">
        <v>3549</v>
      </c>
      <c r="J1989" s="15" t="s">
        <v>3536</v>
      </c>
      <c r="K1989" t="s">
        <v>3646</v>
      </c>
      <c r="L1989" s="7">
        <v>69.7</v>
      </c>
      <c r="Q1989" s="14">
        <v>7422442244.2244244</v>
      </c>
    </row>
    <row r="1990" spans="1:17" x14ac:dyDescent="0.25">
      <c r="A1990" s="5" t="s">
        <v>3640</v>
      </c>
      <c r="B1990" s="1" t="s">
        <v>1612</v>
      </c>
      <c r="C1990" t="s">
        <v>3533</v>
      </c>
      <c r="D1990" s="26" t="s">
        <v>3641</v>
      </c>
      <c r="E1990" s="1" t="s">
        <v>1332</v>
      </c>
      <c r="F1990" s="7">
        <v>76.319999999999993</v>
      </c>
      <c r="G1990" s="7">
        <v>8.66</v>
      </c>
      <c r="H1990" t="s">
        <v>3549</v>
      </c>
      <c r="J1990" s="15" t="s">
        <v>3536</v>
      </c>
      <c r="K1990" t="s">
        <v>3647</v>
      </c>
      <c r="L1990" s="7">
        <v>9.1</v>
      </c>
    </row>
    <row r="1991" spans="1:17" x14ac:dyDescent="0.25">
      <c r="A1991" s="5" t="s">
        <v>3640</v>
      </c>
      <c r="B1991" s="1" t="s">
        <v>1612</v>
      </c>
      <c r="C1991" t="s">
        <v>3533</v>
      </c>
      <c r="D1991" s="26" t="s">
        <v>3641</v>
      </c>
      <c r="E1991" s="1" t="s">
        <v>1332</v>
      </c>
      <c r="F1991" s="7">
        <v>76.319999999999993</v>
      </c>
      <c r="G1991" s="7">
        <v>8.66</v>
      </c>
      <c r="H1991" t="s">
        <v>3549</v>
      </c>
      <c r="J1991" s="15" t="s">
        <v>3536</v>
      </c>
      <c r="K1991" t="s">
        <v>3648</v>
      </c>
      <c r="L1991" s="7">
        <v>30.1</v>
      </c>
      <c r="Q1991" s="14">
        <v>17324749642.346207</v>
      </c>
    </row>
    <row r="1992" spans="1:17" x14ac:dyDescent="0.25">
      <c r="A1992" s="5" t="s">
        <v>3640</v>
      </c>
      <c r="B1992" s="1" t="s">
        <v>1612</v>
      </c>
      <c r="C1992" t="s">
        <v>3533</v>
      </c>
      <c r="D1992" s="26" t="s">
        <v>3641</v>
      </c>
      <c r="E1992" s="1" t="s">
        <v>1332</v>
      </c>
      <c r="F1992" s="7">
        <v>76.319999999999993</v>
      </c>
      <c r="G1992" s="7">
        <v>8.66</v>
      </c>
      <c r="H1992" t="s">
        <v>3549</v>
      </c>
      <c r="J1992" s="15" t="s">
        <v>3536</v>
      </c>
      <c r="K1992" t="s">
        <v>3649</v>
      </c>
      <c r="L1992" s="7">
        <v>34.700000000000003</v>
      </c>
    </row>
    <row r="1993" spans="1:17" x14ac:dyDescent="0.25">
      <c r="A1993" s="5" t="s">
        <v>3640</v>
      </c>
      <c r="B1993" s="1" t="s">
        <v>1612</v>
      </c>
      <c r="C1993" t="s">
        <v>3533</v>
      </c>
      <c r="D1993" s="26" t="s">
        <v>3641</v>
      </c>
      <c r="E1993" s="1" t="s">
        <v>1332</v>
      </c>
      <c r="F1993" s="7">
        <v>76.319999999999993</v>
      </c>
      <c r="G1993" s="7">
        <v>8.66</v>
      </c>
      <c r="H1993" t="s">
        <v>3549</v>
      </c>
      <c r="J1993" s="15" t="s">
        <v>3536</v>
      </c>
      <c r="K1993" t="s">
        <v>3650</v>
      </c>
      <c r="L1993" s="7">
        <v>40.9</v>
      </c>
      <c r="Q1993" s="14">
        <v>28813874788.49408</v>
      </c>
    </row>
    <row r="1994" spans="1:17" x14ac:dyDescent="0.25">
      <c r="A1994" s="5" t="s">
        <v>3640</v>
      </c>
      <c r="B1994" s="1" t="s">
        <v>1612</v>
      </c>
      <c r="C1994" t="s">
        <v>3533</v>
      </c>
      <c r="D1994" s="26" t="s">
        <v>3641</v>
      </c>
      <c r="E1994" s="1" t="s">
        <v>1332</v>
      </c>
      <c r="F1994" s="7">
        <v>76.319999999999993</v>
      </c>
      <c r="G1994" s="7">
        <v>8.66</v>
      </c>
      <c r="H1994" t="s">
        <v>3549</v>
      </c>
      <c r="J1994" s="15" t="s">
        <v>3536</v>
      </c>
      <c r="K1994" t="s">
        <v>3651</v>
      </c>
      <c r="L1994" s="7">
        <v>51.9</v>
      </c>
      <c r="Q1994" s="14">
        <v>3303534303.5343037</v>
      </c>
    </row>
    <row r="1995" spans="1:17" x14ac:dyDescent="0.25">
      <c r="A1995" s="5" t="s">
        <v>3640</v>
      </c>
      <c r="B1995" s="1" t="s">
        <v>1612</v>
      </c>
      <c r="C1995" t="s">
        <v>3533</v>
      </c>
      <c r="D1995" s="26" t="s">
        <v>3641</v>
      </c>
      <c r="E1995" s="1" t="s">
        <v>1332</v>
      </c>
      <c r="F1995" s="7">
        <v>76.319999999999993</v>
      </c>
      <c r="G1995" s="7">
        <v>8.66</v>
      </c>
      <c r="H1995" t="s">
        <v>3549</v>
      </c>
      <c r="J1995" s="15" t="s">
        <v>3536</v>
      </c>
      <c r="K1995" t="s">
        <v>3652</v>
      </c>
      <c r="L1995" s="7">
        <v>62.2</v>
      </c>
      <c r="O1995" s="14">
        <v>3.3113112148259022E-14</v>
      </c>
      <c r="P1995" s="29">
        <v>1.9952623149688759E-12</v>
      </c>
      <c r="Q1995" s="14">
        <v>7645502645.5026455</v>
      </c>
    </row>
    <row r="1996" spans="1:17" x14ac:dyDescent="0.25">
      <c r="A1996" s="5" t="s">
        <v>3640</v>
      </c>
      <c r="B1996" s="1" t="s">
        <v>1612</v>
      </c>
      <c r="C1996" t="s">
        <v>3533</v>
      </c>
      <c r="D1996" s="26" t="s">
        <v>3641</v>
      </c>
      <c r="E1996" s="1" t="s">
        <v>1332</v>
      </c>
      <c r="F1996" s="7">
        <v>76.319999999999993</v>
      </c>
      <c r="G1996" s="7">
        <v>8.66</v>
      </c>
      <c r="H1996" t="s">
        <v>3549</v>
      </c>
      <c r="J1996" s="15" t="s">
        <v>3536</v>
      </c>
      <c r="K1996" t="s">
        <v>3653</v>
      </c>
      <c r="L1996" s="7">
        <v>54.9</v>
      </c>
    </row>
    <row r="1997" spans="1:17" x14ac:dyDescent="0.25">
      <c r="A1997" s="5" t="s">
        <v>3640</v>
      </c>
      <c r="B1997" s="1" t="s">
        <v>1612</v>
      </c>
      <c r="C1997" t="s">
        <v>3533</v>
      </c>
      <c r="D1997" s="26" t="s">
        <v>3641</v>
      </c>
      <c r="E1997" s="1" t="s">
        <v>1332</v>
      </c>
      <c r="F1997" s="7">
        <v>76.319999999999993</v>
      </c>
      <c r="G1997" s="7">
        <v>8.66</v>
      </c>
      <c r="H1997" t="s">
        <v>3549</v>
      </c>
      <c r="J1997" s="15" t="s">
        <v>3536</v>
      </c>
      <c r="K1997" t="s">
        <v>3654</v>
      </c>
      <c r="L1997" s="7">
        <v>56.3</v>
      </c>
      <c r="O1997" s="14">
        <v>3.0199517204020097E-14</v>
      </c>
      <c r="P1997" s="29">
        <v>6.6069344800759527E-10</v>
      </c>
    </row>
    <row r="1998" spans="1:17" x14ac:dyDescent="0.25">
      <c r="A1998" s="5" t="s">
        <v>3640</v>
      </c>
      <c r="B1998" s="1" t="s">
        <v>1612</v>
      </c>
      <c r="C1998" t="s">
        <v>3533</v>
      </c>
      <c r="D1998" s="26" t="s">
        <v>3641</v>
      </c>
      <c r="E1998" s="1" t="s">
        <v>1332</v>
      </c>
      <c r="F1998" s="7">
        <v>76.319999999999993</v>
      </c>
      <c r="G1998" s="7">
        <v>8.66</v>
      </c>
      <c r="H1998" t="s">
        <v>3549</v>
      </c>
      <c r="J1998" s="15" t="s">
        <v>3536</v>
      </c>
      <c r="K1998" t="s">
        <v>3655</v>
      </c>
      <c r="L1998" s="7">
        <v>77.400000000000006</v>
      </c>
      <c r="O1998" s="14">
        <v>1.4791083881682031E-14</v>
      </c>
      <c r="P1998" s="29">
        <v>5.8884365535558786E-11</v>
      </c>
    </row>
    <row r="1999" spans="1:17" x14ac:dyDescent="0.25">
      <c r="A1999" s="5" t="s">
        <v>3640</v>
      </c>
      <c r="B1999" s="1" t="s">
        <v>1612</v>
      </c>
      <c r="C1999" t="s">
        <v>3533</v>
      </c>
      <c r="D1999" s="26" t="s">
        <v>3641</v>
      </c>
      <c r="E1999" s="1" t="s">
        <v>1332</v>
      </c>
      <c r="F1999" s="7">
        <v>76.319999999999993</v>
      </c>
      <c r="G1999" s="7">
        <v>8.66</v>
      </c>
      <c r="H1999" t="s">
        <v>3549</v>
      </c>
      <c r="J1999" s="15" t="s">
        <v>3536</v>
      </c>
      <c r="K1999" t="s">
        <v>3656</v>
      </c>
      <c r="L1999" s="7">
        <v>69.400000000000006</v>
      </c>
      <c r="O1999" s="14">
        <v>1.5135612484362054E-13</v>
      </c>
      <c r="P1999" s="29">
        <v>1.8197008586099781E-10</v>
      </c>
    </row>
    <row r="2000" spans="1:17" x14ac:dyDescent="0.25">
      <c r="A2000" s="5" t="s">
        <v>3640</v>
      </c>
      <c r="B2000" s="1" t="s">
        <v>1612</v>
      </c>
      <c r="C2000" t="s">
        <v>3533</v>
      </c>
      <c r="D2000" s="26" t="s">
        <v>3641</v>
      </c>
      <c r="E2000" s="1" t="s">
        <v>1332</v>
      </c>
      <c r="F2000" s="7">
        <v>76.319999999999993</v>
      </c>
      <c r="G2000" s="7">
        <v>8.66</v>
      </c>
      <c r="H2000" t="s">
        <v>3549</v>
      </c>
      <c r="J2000" s="15" t="s">
        <v>3536</v>
      </c>
      <c r="K2000" t="s">
        <v>3657</v>
      </c>
      <c r="L2000" s="7">
        <v>22.8</v>
      </c>
      <c r="Q2000" s="14">
        <v>14808290155.440414</v>
      </c>
    </row>
    <row r="2001" spans="1:21" x14ac:dyDescent="0.25">
      <c r="A2001" s="5" t="s">
        <v>3640</v>
      </c>
      <c r="B2001" s="1" t="s">
        <v>1612</v>
      </c>
      <c r="C2001" t="s">
        <v>3533</v>
      </c>
      <c r="D2001" s="26" t="s">
        <v>3641</v>
      </c>
      <c r="E2001" s="1" t="s">
        <v>1332</v>
      </c>
      <c r="F2001" s="7">
        <v>76.319999999999993</v>
      </c>
      <c r="G2001" s="7">
        <v>8.66</v>
      </c>
      <c r="H2001" t="s">
        <v>3549</v>
      </c>
      <c r="J2001" s="15" t="s">
        <v>3536</v>
      </c>
      <c r="K2001" t="s">
        <v>3658</v>
      </c>
      <c r="L2001" s="7">
        <v>29.2</v>
      </c>
    </row>
    <row r="2002" spans="1:21" x14ac:dyDescent="0.25">
      <c r="A2002" s="5" t="s">
        <v>3640</v>
      </c>
      <c r="B2002" s="1" t="s">
        <v>1612</v>
      </c>
      <c r="C2002" t="s">
        <v>3533</v>
      </c>
      <c r="D2002" s="26" t="s">
        <v>3641</v>
      </c>
      <c r="E2002" s="1" t="s">
        <v>1332</v>
      </c>
      <c r="F2002" s="7">
        <v>76.319999999999993</v>
      </c>
      <c r="G2002" s="7">
        <v>8.66</v>
      </c>
      <c r="H2002" t="s">
        <v>3549</v>
      </c>
      <c r="J2002" s="15" t="s">
        <v>3536</v>
      </c>
      <c r="K2002" t="s">
        <v>3659</v>
      </c>
      <c r="L2002" s="7">
        <v>41.2</v>
      </c>
      <c r="Q2002" s="14">
        <v>33792517006.802723</v>
      </c>
    </row>
    <row r="2003" spans="1:21" x14ac:dyDescent="0.25">
      <c r="A2003" s="5" t="s">
        <v>3640</v>
      </c>
      <c r="B2003" s="1" t="s">
        <v>1612</v>
      </c>
      <c r="C2003" t="s">
        <v>3533</v>
      </c>
      <c r="D2003" s="26" t="s">
        <v>3641</v>
      </c>
      <c r="E2003" s="1" t="s">
        <v>1332</v>
      </c>
      <c r="F2003" s="7">
        <v>76.319999999999993</v>
      </c>
      <c r="G2003" s="7">
        <v>8.66</v>
      </c>
      <c r="H2003" t="s">
        <v>3549</v>
      </c>
      <c r="J2003" s="15" t="s">
        <v>3536</v>
      </c>
      <c r="K2003" t="s">
        <v>3660</v>
      </c>
      <c r="L2003" s="7">
        <v>51.9</v>
      </c>
      <c r="Q2003" s="14">
        <v>6844074844.0748444</v>
      </c>
    </row>
    <row r="2004" spans="1:21" x14ac:dyDescent="0.25">
      <c r="A2004" s="5" t="s">
        <v>3640</v>
      </c>
      <c r="B2004" s="1" t="s">
        <v>1612</v>
      </c>
      <c r="C2004" t="s">
        <v>3533</v>
      </c>
      <c r="D2004" s="26" t="s">
        <v>3641</v>
      </c>
      <c r="E2004" s="1" t="s">
        <v>1332</v>
      </c>
      <c r="F2004" s="7">
        <v>76.319999999999993</v>
      </c>
      <c r="G2004" s="7">
        <v>8.66</v>
      </c>
      <c r="H2004" t="s">
        <v>3549</v>
      </c>
      <c r="J2004" s="15" t="s">
        <v>3536</v>
      </c>
      <c r="K2004" t="s">
        <v>3661</v>
      </c>
      <c r="L2004" s="7">
        <v>57.1</v>
      </c>
      <c r="O2004" s="14">
        <v>1.1748975549395272E-14</v>
      </c>
      <c r="P2004" s="29">
        <v>7.4131024130091464E-12</v>
      </c>
      <c r="Q2004" s="14">
        <v>6065268065.2680664</v>
      </c>
    </row>
    <row r="2005" spans="1:21" x14ac:dyDescent="0.25">
      <c r="A2005" s="5" t="s">
        <v>3640</v>
      </c>
      <c r="B2005" s="1" t="s">
        <v>1612</v>
      </c>
      <c r="C2005" t="s">
        <v>3533</v>
      </c>
      <c r="D2005" s="26" t="s">
        <v>3641</v>
      </c>
      <c r="E2005" s="1" t="s">
        <v>1332</v>
      </c>
      <c r="F2005" s="7">
        <v>76.319999999999993</v>
      </c>
      <c r="G2005" s="7">
        <v>8.66</v>
      </c>
      <c r="H2005" t="s">
        <v>3549</v>
      </c>
      <c r="J2005" s="15" t="s">
        <v>3536</v>
      </c>
      <c r="K2005" t="s">
        <v>3662</v>
      </c>
      <c r="L2005" s="7">
        <v>60.5</v>
      </c>
      <c r="O2005" s="14">
        <v>1E-14</v>
      </c>
      <c r="P2005" s="29">
        <v>3.3113112148258976E-12</v>
      </c>
    </row>
    <row r="2006" spans="1:21" x14ac:dyDescent="0.25">
      <c r="A2006" s="5" t="s">
        <v>3640</v>
      </c>
      <c r="B2006" s="1" t="s">
        <v>1612</v>
      </c>
      <c r="C2006" t="s">
        <v>3533</v>
      </c>
      <c r="D2006" s="26" t="s">
        <v>3641</v>
      </c>
      <c r="E2006" s="1" t="s">
        <v>1332</v>
      </c>
      <c r="F2006" s="7">
        <v>76.319999999999993</v>
      </c>
      <c r="G2006" s="7">
        <v>8.66</v>
      </c>
      <c r="H2006" t="s">
        <v>3549</v>
      </c>
      <c r="J2006" s="15" t="s">
        <v>3536</v>
      </c>
      <c r="K2006" t="s">
        <v>3663</v>
      </c>
      <c r="L2006" s="7">
        <v>69.3</v>
      </c>
      <c r="O2006" s="14">
        <v>6.6069344800759628E-15</v>
      </c>
      <c r="P2006" s="29">
        <v>9.7723722095580929E-12</v>
      </c>
    </row>
    <row r="2007" spans="1:21" s="16" customFormat="1" x14ac:dyDescent="0.25">
      <c r="A2007" s="18" t="s">
        <v>3640</v>
      </c>
      <c r="B2007" s="19" t="s">
        <v>1612</v>
      </c>
      <c r="C2007" s="16" t="s">
        <v>3533</v>
      </c>
      <c r="D2007" s="27" t="s">
        <v>3641</v>
      </c>
      <c r="E2007" s="19" t="s">
        <v>1332</v>
      </c>
      <c r="F2007" s="17">
        <v>76.319999999999993</v>
      </c>
      <c r="G2007" s="17">
        <v>8.66</v>
      </c>
      <c r="H2007" s="16" t="s">
        <v>3549</v>
      </c>
      <c r="J2007" s="21" t="s">
        <v>3536</v>
      </c>
      <c r="K2007" s="16" t="s">
        <v>3664</v>
      </c>
      <c r="L2007" s="17">
        <v>69.3</v>
      </c>
      <c r="M2007" s="17"/>
      <c r="N2007" s="22"/>
      <c r="O2007" s="23">
        <v>2.1379620895022253E-13</v>
      </c>
      <c r="P2007" s="31">
        <v>3.3113112148259015E-11</v>
      </c>
      <c r="Q2007" s="23"/>
      <c r="R2007" s="22"/>
      <c r="S2007" s="17"/>
      <c r="T2007" s="17"/>
      <c r="U2007" s="50"/>
    </row>
    <row r="2008" spans="1:21" x14ac:dyDescent="0.25">
      <c r="A2008" s="5" t="s">
        <v>3665</v>
      </c>
      <c r="B2008" s="1" t="s">
        <v>1612</v>
      </c>
      <c r="C2008" t="s">
        <v>3666</v>
      </c>
      <c r="D2008" s="26" t="s">
        <v>3667</v>
      </c>
      <c r="E2008" s="1" t="s">
        <v>2847</v>
      </c>
      <c r="H2008" t="s">
        <v>3549</v>
      </c>
      <c r="J2008" s="15" t="s">
        <v>3536</v>
      </c>
      <c r="K2008" t="s">
        <v>3668</v>
      </c>
      <c r="L2008" s="7">
        <v>4</v>
      </c>
      <c r="M2008" s="7">
        <v>3.44</v>
      </c>
      <c r="N2008" s="9">
        <v>0.86</v>
      </c>
    </row>
    <row r="2009" spans="1:21" x14ac:dyDescent="0.25">
      <c r="A2009" s="5" t="s">
        <v>3665</v>
      </c>
      <c r="B2009" s="1" t="s">
        <v>1612</v>
      </c>
      <c r="C2009" t="s">
        <v>3666</v>
      </c>
      <c r="D2009" s="26" t="s">
        <v>3667</v>
      </c>
      <c r="E2009" s="1" t="s">
        <v>2847</v>
      </c>
      <c r="H2009" t="s">
        <v>3549</v>
      </c>
      <c r="J2009" s="15" t="s">
        <v>3536</v>
      </c>
      <c r="K2009" t="s">
        <v>3668</v>
      </c>
      <c r="L2009" s="7">
        <v>5</v>
      </c>
      <c r="M2009" s="7">
        <v>0.95</v>
      </c>
      <c r="N2009" s="9">
        <v>0.19</v>
      </c>
    </row>
    <row r="2010" spans="1:21" x14ac:dyDescent="0.25">
      <c r="A2010" s="5" t="s">
        <v>3665</v>
      </c>
      <c r="B2010" s="1" t="s">
        <v>1612</v>
      </c>
      <c r="C2010" t="s">
        <v>3666</v>
      </c>
      <c r="D2010" s="26" t="s">
        <v>3667</v>
      </c>
      <c r="E2010" s="1" t="s">
        <v>2847</v>
      </c>
      <c r="H2010" t="s">
        <v>3549</v>
      </c>
      <c r="J2010" s="15" t="s">
        <v>3536</v>
      </c>
      <c r="K2010" t="s">
        <v>3668</v>
      </c>
      <c r="L2010" s="7">
        <v>9</v>
      </c>
      <c r="M2010" s="7">
        <v>4.41</v>
      </c>
      <c r="N2010" s="9">
        <v>0.49</v>
      </c>
    </row>
    <row r="2011" spans="1:21" x14ac:dyDescent="0.25">
      <c r="A2011" s="5" t="s">
        <v>3665</v>
      </c>
      <c r="B2011" s="1" t="s">
        <v>1612</v>
      </c>
      <c r="C2011" t="s">
        <v>3666</v>
      </c>
      <c r="D2011" s="26" t="s">
        <v>3667</v>
      </c>
      <c r="E2011" s="1" t="s">
        <v>2847</v>
      </c>
      <c r="H2011" t="s">
        <v>3549</v>
      </c>
      <c r="J2011" s="15" t="s">
        <v>3536</v>
      </c>
      <c r="K2011" t="s">
        <v>3668</v>
      </c>
      <c r="L2011" s="7">
        <v>11</v>
      </c>
      <c r="M2011" s="7">
        <v>5.94</v>
      </c>
      <c r="N2011" s="9">
        <v>0.54</v>
      </c>
    </row>
    <row r="2012" spans="1:21" x14ac:dyDescent="0.25">
      <c r="A2012" s="5" t="s">
        <v>3665</v>
      </c>
      <c r="B2012" s="1" t="s">
        <v>1612</v>
      </c>
      <c r="C2012" t="s">
        <v>3666</v>
      </c>
      <c r="D2012" s="26" t="s">
        <v>3667</v>
      </c>
      <c r="E2012" s="1" t="s">
        <v>2847</v>
      </c>
      <c r="H2012" t="s">
        <v>3549</v>
      </c>
      <c r="J2012" s="15" t="s">
        <v>3536</v>
      </c>
      <c r="K2012" t="s">
        <v>3668</v>
      </c>
      <c r="L2012" s="7">
        <v>15</v>
      </c>
      <c r="M2012" s="7">
        <v>11.1</v>
      </c>
      <c r="N2012" s="9">
        <v>0.74</v>
      </c>
    </row>
    <row r="2013" spans="1:21" x14ac:dyDescent="0.25">
      <c r="A2013" s="5" t="s">
        <v>3665</v>
      </c>
      <c r="B2013" s="1" t="s">
        <v>1612</v>
      </c>
      <c r="C2013" t="s">
        <v>3666</v>
      </c>
      <c r="D2013" s="26" t="s">
        <v>3667</v>
      </c>
      <c r="E2013" s="1" t="s">
        <v>2847</v>
      </c>
      <c r="H2013" t="s">
        <v>3549</v>
      </c>
      <c r="J2013" s="15" t="s">
        <v>3536</v>
      </c>
      <c r="K2013" t="s">
        <v>3668</v>
      </c>
      <c r="L2013" s="7">
        <v>16</v>
      </c>
      <c r="M2013" s="7">
        <v>14.24</v>
      </c>
      <c r="N2013" s="9">
        <v>0.89</v>
      </c>
    </row>
    <row r="2014" spans="1:21" x14ac:dyDescent="0.25">
      <c r="A2014" s="5" t="s">
        <v>3665</v>
      </c>
      <c r="B2014" s="1" t="s">
        <v>1612</v>
      </c>
      <c r="C2014" t="s">
        <v>3666</v>
      </c>
      <c r="D2014" s="26" t="s">
        <v>3667</v>
      </c>
      <c r="E2014" s="1" t="s">
        <v>2847</v>
      </c>
      <c r="H2014" t="s">
        <v>3549</v>
      </c>
      <c r="J2014" s="15" t="s">
        <v>3536</v>
      </c>
      <c r="K2014" t="s">
        <v>3668</v>
      </c>
      <c r="L2014" s="7">
        <v>18</v>
      </c>
      <c r="M2014" s="7">
        <v>16.02</v>
      </c>
      <c r="N2014" s="9">
        <v>0.89</v>
      </c>
    </row>
    <row r="2015" spans="1:21" x14ac:dyDescent="0.25">
      <c r="A2015" s="5" t="s">
        <v>3665</v>
      </c>
      <c r="B2015" s="1" t="s">
        <v>1612</v>
      </c>
      <c r="C2015" t="s">
        <v>3666</v>
      </c>
      <c r="D2015" s="26" t="s">
        <v>3667</v>
      </c>
      <c r="E2015" s="1" t="s">
        <v>2847</v>
      </c>
      <c r="H2015" t="s">
        <v>3549</v>
      </c>
      <c r="J2015" s="15" t="s">
        <v>3536</v>
      </c>
      <c r="K2015" t="s">
        <v>3668</v>
      </c>
      <c r="L2015" s="7">
        <v>15</v>
      </c>
      <c r="M2015" s="7">
        <v>12.299999999999999</v>
      </c>
      <c r="N2015" s="9">
        <v>0.82</v>
      </c>
    </row>
    <row r="2016" spans="1:21" x14ac:dyDescent="0.25">
      <c r="A2016" s="5" t="s">
        <v>3665</v>
      </c>
      <c r="B2016" s="1" t="s">
        <v>1612</v>
      </c>
      <c r="C2016" t="s">
        <v>3666</v>
      </c>
      <c r="D2016" s="26" t="s">
        <v>3667</v>
      </c>
      <c r="E2016" s="1" t="s">
        <v>2847</v>
      </c>
      <c r="H2016" t="s">
        <v>3549</v>
      </c>
      <c r="J2016" s="15" t="s">
        <v>3536</v>
      </c>
      <c r="K2016" t="s">
        <v>3668</v>
      </c>
      <c r="L2016" s="7">
        <v>13</v>
      </c>
      <c r="M2016" s="7">
        <v>6.37</v>
      </c>
      <c r="N2016" s="9">
        <v>0.49</v>
      </c>
    </row>
    <row r="2017" spans="1:14" x14ac:dyDescent="0.25">
      <c r="A2017" s="5" t="s">
        <v>3665</v>
      </c>
      <c r="B2017" s="1" t="s">
        <v>1612</v>
      </c>
      <c r="C2017" t="s">
        <v>3666</v>
      </c>
      <c r="D2017" s="26" t="s">
        <v>3667</v>
      </c>
      <c r="E2017" s="1" t="s">
        <v>2847</v>
      </c>
      <c r="H2017" t="s">
        <v>3549</v>
      </c>
      <c r="J2017" s="15" t="s">
        <v>3536</v>
      </c>
      <c r="K2017" t="s">
        <v>3669</v>
      </c>
      <c r="L2017" s="7">
        <v>4</v>
      </c>
      <c r="M2017" s="7">
        <v>1.04</v>
      </c>
      <c r="N2017" s="9">
        <v>0.26</v>
      </c>
    </row>
    <row r="2018" spans="1:14" x14ac:dyDescent="0.25">
      <c r="A2018" s="5" t="s">
        <v>3665</v>
      </c>
      <c r="B2018" s="1" t="s">
        <v>1612</v>
      </c>
      <c r="C2018" t="s">
        <v>3666</v>
      </c>
      <c r="D2018" s="26" t="s">
        <v>3667</v>
      </c>
      <c r="E2018" s="1" t="s">
        <v>2847</v>
      </c>
      <c r="H2018" t="s">
        <v>3549</v>
      </c>
      <c r="J2018" s="15" t="s">
        <v>3536</v>
      </c>
      <c r="K2018" t="s">
        <v>3669</v>
      </c>
      <c r="L2018" s="7">
        <v>9</v>
      </c>
      <c r="M2018" s="7">
        <v>5.8500000000000005</v>
      </c>
      <c r="N2018" s="9">
        <v>0.65</v>
      </c>
    </row>
    <row r="2019" spans="1:14" x14ac:dyDescent="0.25">
      <c r="A2019" s="5" t="s">
        <v>3665</v>
      </c>
      <c r="B2019" s="1" t="s">
        <v>1612</v>
      </c>
      <c r="C2019" t="s">
        <v>3666</v>
      </c>
      <c r="D2019" s="26" t="s">
        <v>3667</v>
      </c>
      <c r="E2019" s="1" t="s">
        <v>2847</v>
      </c>
      <c r="H2019" t="s">
        <v>3549</v>
      </c>
      <c r="J2019" s="15" t="s">
        <v>3536</v>
      </c>
      <c r="K2019" t="s">
        <v>3669</v>
      </c>
      <c r="L2019" s="7">
        <v>15</v>
      </c>
      <c r="M2019" s="7">
        <v>12.45</v>
      </c>
      <c r="N2019" s="9">
        <v>0.83</v>
      </c>
    </row>
    <row r="2020" spans="1:14" x14ac:dyDescent="0.25">
      <c r="A2020" s="5" t="s">
        <v>3665</v>
      </c>
      <c r="B2020" s="1" t="s">
        <v>1612</v>
      </c>
      <c r="C2020" t="s">
        <v>3666</v>
      </c>
      <c r="D2020" s="26" t="s">
        <v>3667</v>
      </c>
      <c r="E2020" s="1" t="s">
        <v>2847</v>
      </c>
      <c r="H2020" t="s">
        <v>3549</v>
      </c>
      <c r="J2020" s="15" t="s">
        <v>3536</v>
      </c>
      <c r="K2020" t="s">
        <v>3669</v>
      </c>
      <c r="L2020" s="7">
        <v>19</v>
      </c>
      <c r="M2020" s="7">
        <v>16.91</v>
      </c>
      <c r="N2020" s="9">
        <v>0.89</v>
      </c>
    </row>
    <row r="2021" spans="1:14" x14ac:dyDescent="0.25">
      <c r="A2021" s="5" t="s">
        <v>3665</v>
      </c>
      <c r="B2021" s="1" t="s">
        <v>1612</v>
      </c>
      <c r="C2021" t="s">
        <v>3666</v>
      </c>
      <c r="D2021" s="26" t="s">
        <v>3667</v>
      </c>
      <c r="E2021" s="1" t="s">
        <v>2847</v>
      </c>
      <c r="H2021" t="s">
        <v>3549</v>
      </c>
      <c r="J2021" s="15" t="s">
        <v>3536</v>
      </c>
      <c r="K2021" t="s">
        <v>3669</v>
      </c>
      <c r="L2021" s="7">
        <v>23</v>
      </c>
      <c r="M2021" s="7">
        <v>21.619999999999997</v>
      </c>
      <c r="N2021" s="9">
        <v>0.94</v>
      </c>
    </row>
    <row r="2022" spans="1:14" x14ac:dyDescent="0.25">
      <c r="A2022" s="5" t="s">
        <v>3665</v>
      </c>
      <c r="B2022" s="1" t="s">
        <v>1612</v>
      </c>
      <c r="C2022" t="s">
        <v>3666</v>
      </c>
      <c r="D2022" s="26" t="s">
        <v>3667</v>
      </c>
      <c r="E2022" s="1" t="s">
        <v>2847</v>
      </c>
      <c r="H2022" t="s">
        <v>3549</v>
      </c>
      <c r="J2022" s="15" t="s">
        <v>3536</v>
      </c>
      <c r="K2022" t="s">
        <v>3669</v>
      </c>
      <c r="L2022" s="7">
        <v>14</v>
      </c>
      <c r="M2022" s="7">
        <v>7.7000000000000011</v>
      </c>
      <c r="N2022" s="9">
        <v>0.55000000000000004</v>
      </c>
    </row>
    <row r="2023" spans="1:14" x14ac:dyDescent="0.25">
      <c r="A2023" s="5" t="s">
        <v>3665</v>
      </c>
      <c r="B2023" s="1" t="s">
        <v>1612</v>
      </c>
      <c r="C2023" t="s">
        <v>3666</v>
      </c>
      <c r="D2023" s="26" t="s">
        <v>3667</v>
      </c>
      <c r="E2023" s="1" t="s">
        <v>2847</v>
      </c>
      <c r="H2023" t="s">
        <v>3549</v>
      </c>
      <c r="J2023" s="15" t="s">
        <v>3536</v>
      </c>
      <c r="K2023" t="s">
        <v>3669</v>
      </c>
      <c r="L2023" s="7">
        <v>15</v>
      </c>
      <c r="M2023" s="7">
        <v>3.5999999999999996</v>
      </c>
      <c r="N2023" s="9">
        <v>0.24</v>
      </c>
    </row>
    <row r="2024" spans="1:14" x14ac:dyDescent="0.25">
      <c r="A2024" s="5" t="s">
        <v>3665</v>
      </c>
      <c r="B2024" s="1" t="s">
        <v>1612</v>
      </c>
      <c r="C2024" t="s">
        <v>3666</v>
      </c>
      <c r="D2024" s="26" t="s">
        <v>3667</v>
      </c>
      <c r="E2024" s="1" t="s">
        <v>2847</v>
      </c>
      <c r="H2024" t="s">
        <v>3549</v>
      </c>
      <c r="J2024" s="15" t="s">
        <v>3536</v>
      </c>
      <c r="K2024" t="s">
        <v>3669</v>
      </c>
      <c r="L2024" s="7">
        <v>18</v>
      </c>
      <c r="M2024" s="7">
        <v>3.6</v>
      </c>
      <c r="N2024" s="9">
        <v>0.2</v>
      </c>
    </row>
    <row r="2025" spans="1:14" x14ac:dyDescent="0.25">
      <c r="A2025" s="5" t="s">
        <v>3665</v>
      </c>
      <c r="B2025" s="1" t="s">
        <v>1612</v>
      </c>
      <c r="C2025" t="s">
        <v>3666</v>
      </c>
      <c r="D2025" s="26" t="s">
        <v>3667</v>
      </c>
      <c r="E2025" s="1" t="s">
        <v>2847</v>
      </c>
      <c r="H2025" t="s">
        <v>3549</v>
      </c>
      <c r="J2025" s="15" t="s">
        <v>3536</v>
      </c>
      <c r="K2025" t="s">
        <v>3670</v>
      </c>
      <c r="L2025" s="7">
        <v>10</v>
      </c>
      <c r="M2025" s="7">
        <v>6.2</v>
      </c>
      <c r="N2025" s="9">
        <v>0.62</v>
      </c>
    </row>
    <row r="2026" spans="1:14" x14ac:dyDescent="0.25">
      <c r="A2026" s="5" t="s">
        <v>3665</v>
      </c>
      <c r="B2026" s="1" t="s">
        <v>1612</v>
      </c>
      <c r="C2026" t="s">
        <v>3666</v>
      </c>
      <c r="D2026" s="26" t="s">
        <v>3667</v>
      </c>
      <c r="E2026" s="1" t="s">
        <v>2847</v>
      </c>
      <c r="H2026" t="s">
        <v>3549</v>
      </c>
      <c r="J2026" s="15" t="s">
        <v>3536</v>
      </c>
      <c r="K2026" t="s">
        <v>3670</v>
      </c>
      <c r="L2026" s="7">
        <v>11</v>
      </c>
      <c r="M2026" s="7">
        <v>7.2600000000000007</v>
      </c>
      <c r="N2026" s="9">
        <v>0.66</v>
      </c>
    </row>
    <row r="2027" spans="1:14" x14ac:dyDescent="0.25">
      <c r="A2027" s="5" t="s">
        <v>3665</v>
      </c>
      <c r="B2027" s="1" t="s">
        <v>1612</v>
      </c>
      <c r="C2027" t="s">
        <v>3666</v>
      </c>
      <c r="D2027" s="26" t="s">
        <v>3667</v>
      </c>
      <c r="E2027" s="1" t="s">
        <v>2847</v>
      </c>
      <c r="H2027" t="s">
        <v>3549</v>
      </c>
      <c r="J2027" s="15" t="s">
        <v>3536</v>
      </c>
      <c r="K2027" t="s">
        <v>3670</v>
      </c>
      <c r="L2027" s="7">
        <v>13</v>
      </c>
      <c r="M2027" s="7">
        <v>9.6199999999999992</v>
      </c>
      <c r="N2027" s="9">
        <v>0.74</v>
      </c>
    </row>
    <row r="2028" spans="1:14" x14ac:dyDescent="0.25">
      <c r="A2028" s="5" t="s">
        <v>3665</v>
      </c>
      <c r="B2028" s="1" t="s">
        <v>1612</v>
      </c>
      <c r="C2028" t="s">
        <v>3666</v>
      </c>
      <c r="D2028" s="26" t="s">
        <v>3667</v>
      </c>
      <c r="E2028" s="1" t="s">
        <v>2847</v>
      </c>
      <c r="H2028" t="s">
        <v>3549</v>
      </c>
      <c r="J2028" s="15" t="s">
        <v>3536</v>
      </c>
      <c r="K2028" t="s">
        <v>3670</v>
      </c>
      <c r="L2028" s="7">
        <v>15</v>
      </c>
      <c r="M2028" s="7">
        <v>12.299999999999999</v>
      </c>
      <c r="N2028" s="9">
        <v>0.82</v>
      </c>
    </row>
    <row r="2029" spans="1:14" x14ac:dyDescent="0.25">
      <c r="A2029" s="5" t="s">
        <v>3665</v>
      </c>
      <c r="B2029" s="1" t="s">
        <v>1612</v>
      </c>
      <c r="C2029" t="s">
        <v>3666</v>
      </c>
      <c r="D2029" s="26" t="s">
        <v>3667</v>
      </c>
      <c r="E2029" s="1" t="s">
        <v>2847</v>
      </c>
      <c r="H2029" t="s">
        <v>3549</v>
      </c>
      <c r="J2029" s="15" t="s">
        <v>3536</v>
      </c>
      <c r="K2029" t="s">
        <v>3670</v>
      </c>
      <c r="L2029" s="7">
        <v>16</v>
      </c>
      <c r="M2029" s="7">
        <v>13.92</v>
      </c>
      <c r="N2029" s="9">
        <v>0.87</v>
      </c>
    </row>
    <row r="2030" spans="1:14" x14ac:dyDescent="0.25">
      <c r="A2030" s="5" t="s">
        <v>3665</v>
      </c>
      <c r="B2030" s="1" t="s">
        <v>1612</v>
      </c>
      <c r="C2030" t="s">
        <v>3666</v>
      </c>
      <c r="D2030" s="26" t="s">
        <v>3667</v>
      </c>
      <c r="E2030" s="1" t="s">
        <v>2847</v>
      </c>
      <c r="H2030" t="s">
        <v>3549</v>
      </c>
      <c r="J2030" s="15" t="s">
        <v>3536</v>
      </c>
      <c r="K2030" t="s">
        <v>3670</v>
      </c>
      <c r="L2030" s="7">
        <v>16</v>
      </c>
      <c r="M2030" s="7">
        <v>13.76</v>
      </c>
      <c r="N2030" s="9">
        <v>0.86</v>
      </c>
    </row>
    <row r="2031" spans="1:14" x14ac:dyDescent="0.25">
      <c r="A2031" s="5" t="s">
        <v>3665</v>
      </c>
      <c r="B2031" s="1" t="s">
        <v>1612</v>
      </c>
      <c r="C2031" t="s">
        <v>3666</v>
      </c>
      <c r="D2031" s="26" t="s">
        <v>3667</v>
      </c>
      <c r="E2031" s="1" t="s">
        <v>2847</v>
      </c>
      <c r="H2031" t="s">
        <v>3549</v>
      </c>
      <c r="J2031" s="15" t="s">
        <v>3536</v>
      </c>
      <c r="K2031" t="s">
        <v>3670</v>
      </c>
      <c r="L2031" s="7">
        <v>15</v>
      </c>
      <c r="M2031" s="7">
        <v>11.1</v>
      </c>
      <c r="N2031" s="9">
        <v>0.74</v>
      </c>
    </row>
    <row r="2032" spans="1:14" x14ac:dyDescent="0.25">
      <c r="A2032" s="5" t="s">
        <v>3665</v>
      </c>
      <c r="B2032" s="1" t="s">
        <v>1612</v>
      </c>
      <c r="C2032" t="s">
        <v>3666</v>
      </c>
      <c r="D2032" s="26" t="s">
        <v>3667</v>
      </c>
      <c r="E2032" s="1" t="s">
        <v>2847</v>
      </c>
      <c r="H2032" t="s">
        <v>3549</v>
      </c>
      <c r="J2032" s="15" t="s">
        <v>3536</v>
      </c>
      <c r="K2032" t="s">
        <v>3670</v>
      </c>
      <c r="L2032" s="7">
        <v>13</v>
      </c>
      <c r="M2032" s="7">
        <v>6.1099999999999994</v>
      </c>
      <c r="N2032" s="9">
        <v>0.47</v>
      </c>
    </row>
    <row r="2033" spans="1:14" x14ac:dyDescent="0.25">
      <c r="A2033" s="5" t="s">
        <v>3665</v>
      </c>
      <c r="B2033" s="1" t="s">
        <v>1612</v>
      </c>
      <c r="C2033" t="s">
        <v>3666</v>
      </c>
      <c r="D2033" s="26" t="s">
        <v>3667</v>
      </c>
      <c r="E2033" s="1" t="s">
        <v>2847</v>
      </c>
      <c r="H2033" t="s">
        <v>3549</v>
      </c>
      <c r="J2033" s="15" t="s">
        <v>3536</v>
      </c>
      <c r="K2033" t="s">
        <v>3670</v>
      </c>
      <c r="L2033" s="7">
        <v>19</v>
      </c>
      <c r="M2033" s="7">
        <v>4.18</v>
      </c>
      <c r="N2033" s="9">
        <v>0.22</v>
      </c>
    </row>
    <row r="2034" spans="1:14" x14ac:dyDescent="0.25">
      <c r="A2034" s="5" t="s">
        <v>3665</v>
      </c>
      <c r="B2034" s="1" t="s">
        <v>1612</v>
      </c>
      <c r="C2034" t="s">
        <v>3666</v>
      </c>
      <c r="D2034" s="26" t="s">
        <v>3667</v>
      </c>
      <c r="E2034" s="1" t="s">
        <v>2847</v>
      </c>
      <c r="H2034" t="s">
        <v>3549</v>
      </c>
      <c r="J2034" s="15" t="s">
        <v>3536</v>
      </c>
      <c r="K2034" t="s">
        <v>3671</v>
      </c>
      <c r="L2034" s="7">
        <v>5</v>
      </c>
      <c r="M2034" s="7">
        <v>2.1</v>
      </c>
      <c r="N2034" s="9">
        <v>0.42</v>
      </c>
    </row>
    <row r="2035" spans="1:14" x14ac:dyDescent="0.25">
      <c r="A2035" s="5" t="s">
        <v>3665</v>
      </c>
      <c r="B2035" s="1" t="s">
        <v>1612</v>
      </c>
      <c r="C2035" t="s">
        <v>3666</v>
      </c>
      <c r="D2035" s="26" t="s">
        <v>3667</v>
      </c>
      <c r="E2035" s="1" t="s">
        <v>2847</v>
      </c>
      <c r="H2035" t="s">
        <v>3549</v>
      </c>
      <c r="J2035" s="15" t="s">
        <v>3536</v>
      </c>
      <c r="K2035" t="s">
        <v>3671</v>
      </c>
      <c r="L2035" s="7">
        <v>5</v>
      </c>
      <c r="M2035" s="7">
        <v>2.0499999999999998</v>
      </c>
      <c r="N2035" s="9">
        <v>0.41</v>
      </c>
    </row>
    <row r="2036" spans="1:14" x14ac:dyDescent="0.25">
      <c r="A2036" s="5" t="s">
        <v>3665</v>
      </c>
      <c r="B2036" s="1" t="s">
        <v>1612</v>
      </c>
      <c r="C2036" t="s">
        <v>3666</v>
      </c>
      <c r="D2036" s="26" t="s">
        <v>3667</v>
      </c>
      <c r="E2036" s="1" t="s">
        <v>2847</v>
      </c>
      <c r="H2036" t="s">
        <v>3549</v>
      </c>
      <c r="J2036" s="15" t="s">
        <v>3536</v>
      </c>
      <c r="K2036" t="s">
        <v>3671</v>
      </c>
      <c r="L2036" s="7">
        <v>11</v>
      </c>
      <c r="M2036" s="7">
        <v>8.4700000000000006</v>
      </c>
      <c r="N2036" s="9">
        <v>0.77</v>
      </c>
    </row>
    <row r="2037" spans="1:14" x14ac:dyDescent="0.25">
      <c r="A2037" s="5" t="s">
        <v>3665</v>
      </c>
      <c r="B2037" s="1" t="s">
        <v>1612</v>
      </c>
      <c r="C2037" t="s">
        <v>3666</v>
      </c>
      <c r="D2037" s="26" t="s">
        <v>3667</v>
      </c>
      <c r="E2037" s="1" t="s">
        <v>2847</v>
      </c>
      <c r="H2037" t="s">
        <v>3549</v>
      </c>
      <c r="J2037" s="15" t="s">
        <v>3536</v>
      </c>
      <c r="K2037" t="s">
        <v>3671</v>
      </c>
      <c r="L2037" s="7">
        <v>15</v>
      </c>
      <c r="M2037" s="7">
        <v>13.35</v>
      </c>
      <c r="N2037" s="9">
        <v>0.89</v>
      </c>
    </row>
    <row r="2038" spans="1:14" x14ac:dyDescent="0.25">
      <c r="A2038" s="5" t="s">
        <v>3665</v>
      </c>
      <c r="B2038" s="1" t="s">
        <v>1612</v>
      </c>
      <c r="C2038" t="s">
        <v>3666</v>
      </c>
      <c r="D2038" s="26" t="s">
        <v>3667</v>
      </c>
      <c r="E2038" s="1" t="s">
        <v>2847</v>
      </c>
      <c r="H2038" t="s">
        <v>3549</v>
      </c>
      <c r="J2038" s="15" t="s">
        <v>3536</v>
      </c>
      <c r="K2038" t="s">
        <v>3671</v>
      </c>
      <c r="L2038" s="7">
        <v>15</v>
      </c>
      <c r="M2038" s="7">
        <v>13.2</v>
      </c>
      <c r="N2038" s="9">
        <v>0.88</v>
      </c>
    </row>
    <row r="2039" spans="1:14" x14ac:dyDescent="0.25">
      <c r="A2039" s="5" t="s">
        <v>3665</v>
      </c>
      <c r="B2039" s="1" t="s">
        <v>1612</v>
      </c>
      <c r="C2039" t="s">
        <v>3666</v>
      </c>
      <c r="D2039" s="26" t="s">
        <v>3667</v>
      </c>
      <c r="E2039" s="1" t="s">
        <v>2847</v>
      </c>
      <c r="H2039" t="s">
        <v>3549</v>
      </c>
      <c r="J2039" s="15" t="s">
        <v>3536</v>
      </c>
      <c r="K2039" t="s">
        <v>3671</v>
      </c>
      <c r="L2039" s="7">
        <v>15</v>
      </c>
      <c r="M2039" s="7">
        <v>12</v>
      </c>
      <c r="N2039" s="9">
        <v>0.8</v>
      </c>
    </row>
    <row r="2040" spans="1:14" x14ac:dyDescent="0.25">
      <c r="A2040" s="5" t="s">
        <v>3665</v>
      </c>
      <c r="B2040" s="1" t="s">
        <v>1612</v>
      </c>
      <c r="C2040" t="s">
        <v>3666</v>
      </c>
      <c r="D2040" s="26" t="s">
        <v>3667</v>
      </c>
      <c r="E2040" s="1" t="s">
        <v>2847</v>
      </c>
      <c r="H2040" t="s">
        <v>3549</v>
      </c>
      <c r="J2040" s="15" t="s">
        <v>3536</v>
      </c>
      <c r="K2040" t="s">
        <v>3671</v>
      </c>
      <c r="L2040" s="7">
        <v>15</v>
      </c>
      <c r="M2040" s="7">
        <v>10.799999999999999</v>
      </c>
      <c r="N2040" s="9">
        <v>0.72</v>
      </c>
    </row>
    <row r="2041" spans="1:14" x14ac:dyDescent="0.25">
      <c r="A2041" s="5" t="s">
        <v>3665</v>
      </c>
      <c r="B2041" s="1" t="s">
        <v>1612</v>
      </c>
      <c r="C2041" t="s">
        <v>3666</v>
      </c>
      <c r="D2041" s="26" t="s">
        <v>3667</v>
      </c>
      <c r="E2041" s="1" t="s">
        <v>2847</v>
      </c>
      <c r="H2041" t="s">
        <v>3549</v>
      </c>
      <c r="J2041" s="15" t="s">
        <v>3536</v>
      </c>
      <c r="K2041" t="s">
        <v>3671</v>
      </c>
      <c r="L2041" s="7">
        <v>16</v>
      </c>
      <c r="M2041" s="7">
        <v>10.56</v>
      </c>
      <c r="N2041" s="9">
        <v>0.66</v>
      </c>
    </row>
    <row r="2042" spans="1:14" x14ac:dyDescent="0.25">
      <c r="A2042" s="5" t="s">
        <v>3665</v>
      </c>
      <c r="B2042" s="1" t="s">
        <v>1612</v>
      </c>
      <c r="C2042" t="s">
        <v>3666</v>
      </c>
      <c r="D2042" s="26" t="s">
        <v>3667</v>
      </c>
      <c r="E2042" s="1" t="s">
        <v>2847</v>
      </c>
      <c r="H2042" t="s">
        <v>3549</v>
      </c>
      <c r="J2042" s="15" t="s">
        <v>3536</v>
      </c>
      <c r="K2042" t="s">
        <v>3671</v>
      </c>
      <c r="L2042" s="7">
        <v>26</v>
      </c>
      <c r="M2042" s="7">
        <v>14.3</v>
      </c>
      <c r="N2042" s="9">
        <v>0.55000000000000004</v>
      </c>
    </row>
    <row r="2043" spans="1:14" x14ac:dyDescent="0.25">
      <c r="A2043" s="5" t="s">
        <v>3665</v>
      </c>
      <c r="B2043" s="1" t="s">
        <v>1612</v>
      </c>
      <c r="C2043" t="s">
        <v>3666</v>
      </c>
      <c r="D2043" s="26" t="s">
        <v>3667</v>
      </c>
      <c r="E2043" s="1" t="s">
        <v>2847</v>
      </c>
      <c r="H2043" t="s">
        <v>3549</v>
      </c>
      <c r="J2043" s="15" t="s">
        <v>3536</v>
      </c>
      <c r="K2043" t="s">
        <v>3671</v>
      </c>
      <c r="L2043" s="7">
        <v>37</v>
      </c>
      <c r="M2043" s="7">
        <v>14.06</v>
      </c>
      <c r="N2043" s="9">
        <v>0.38</v>
      </c>
    </row>
    <row r="2044" spans="1:14" x14ac:dyDescent="0.25">
      <c r="A2044" s="5" t="s">
        <v>3665</v>
      </c>
      <c r="B2044" s="1" t="s">
        <v>1612</v>
      </c>
      <c r="C2044" t="s">
        <v>3666</v>
      </c>
      <c r="D2044" s="26" t="s">
        <v>3667</v>
      </c>
      <c r="E2044" s="1" t="s">
        <v>2847</v>
      </c>
      <c r="H2044" t="s">
        <v>3549</v>
      </c>
      <c r="J2044" s="15" t="s">
        <v>3536</v>
      </c>
      <c r="K2044" t="s">
        <v>3672</v>
      </c>
      <c r="L2044" s="7">
        <v>5</v>
      </c>
      <c r="M2044" s="7">
        <v>1.9500000000000002</v>
      </c>
      <c r="N2044" s="9">
        <v>0.39</v>
      </c>
    </row>
    <row r="2045" spans="1:14" x14ac:dyDescent="0.25">
      <c r="A2045" s="5" t="s">
        <v>3665</v>
      </c>
      <c r="B2045" s="1" t="s">
        <v>1612</v>
      </c>
      <c r="C2045" t="s">
        <v>3666</v>
      </c>
      <c r="D2045" s="26" t="s">
        <v>3667</v>
      </c>
      <c r="E2045" s="1" t="s">
        <v>2847</v>
      </c>
      <c r="H2045" t="s">
        <v>3549</v>
      </c>
      <c r="J2045" s="15" t="s">
        <v>3536</v>
      </c>
      <c r="K2045" t="s">
        <v>3672</v>
      </c>
      <c r="L2045" s="7">
        <v>5</v>
      </c>
      <c r="M2045" s="7">
        <v>1.6500000000000001</v>
      </c>
      <c r="N2045" s="9">
        <v>0.33</v>
      </c>
    </row>
    <row r="2046" spans="1:14" x14ac:dyDescent="0.25">
      <c r="A2046" s="5" t="s">
        <v>3665</v>
      </c>
      <c r="B2046" s="1" t="s">
        <v>1612</v>
      </c>
      <c r="C2046" t="s">
        <v>3666</v>
      </c>
      <c r="D2046" s="26" t="s">
        <v>3667</v>
      </c>
      <c r="E2046" s="1" t="s">
        <v>2847</v>
      </c>
      <c r="H2046" t="s">
        <v>3549</v>
      </c>
      <c r="J2046" s="15" t="s">
        <v>3536</v>
      </c>
      <c r="K2046" t="s">
        <v>3672</v>
      </c>
      <c r="L2046" s="7">
        <v>13</v>
      </c>
      <c r="M2046" s="7">
        <v>11.18</v>
      </c>
      <c r="N2046" s="9">
        <v>0.86</v>
      </c>
    </row>
    <row r="2047" spans="1:14" x14ac:dyDescent="0.25">
      <c r="A2047" s="5" t="s">
        <v>3665</v>
      </c>
      <c r="B2047" s="1" t="s">
        <v>1612</v>
      </c>
      <c r="C2047" t="s">
        <v>3666</v>
      </c>
      <c r="D2047" s="26" t="s">
        <v>3667</v>
      </c>
      <c r="E2047" s="1" t="s">
        <v>2847</v>
      </c>
      <c r="H2047" t="s">
        <v>3549</v>
      </c>
      <c r="J2047" s="15" t="s">
        <v>3536</v>
      </c>
      <c r="K2047" t="s">
        <v>3672</v>
      </c>
      <c r="L2047" s="7">
        <v>16</v>
      </c>
      <c r="M2047" s="7">
        <v>13.28</v>
      </c>
      <c r="N2047" s="9">
        <v>0.83</v>
      </c>
    </row>
    <row r="2048" spans="1:14" x14ac:dyDescent="0.25">
      <c r="A2048" s="5" t="s">
        <v>3665</v>
      </c>
      <c r="B2048" s="1" t="s">
        <v>1612</v>
      </c>
      <c r="C2048" t="s">
        <v>3666</v>
      </c>
      <c r="D2048" s="26" t="s">
        <v>3667</v>
      </c>
      <c r="E2048" s="1" t="s">
        <v>2847</v>
      </c>
      <c r="H2048" t="s">
        <v>3549</v>
      </c>
      <c r="J2048" s="15" t="s">
        <v>3536</v>
      </c>
      <c r="K2048" t="s">
        <v>3672</v>
      </c>
      <c r="L2048" s="7">
        <v>16</v>
      </c>
      <c r="M2048" s="7">
        <v>13.76</v>
      </c>
      <c r="N2048" s="9">
        <v>0.86</v>
      </c>
    </row>
    <row r="2049" spans="1:14" x14ac:dyDescent="0.25">
      <c r="A2049" s="5" t="s">
        <v>3665</v>
      </c>
      <c r="B2049" s="1" t="s">
        <v>1612</v>
      </c>
      <c r="C2049" t="s">
        <v>3666</v>
      </c>
      <c r="D2049" s="26" t="s">
        <v>3667</v>
      </c>
      <c r="E2049" s="1" t="s">
        <v>2847</v>
      </c>
      <c r="H2049" t="s">
        <v>3549</v>
      </c>
      <c r="J2049" s="15" t="s">
        <v>3536</v>
      </c>
      <c r="K2049" t="s">
        <v>3672</v>
      </c>
      <c r="L2049" s="7">
        <v>16</v>
      </c>
      <c r="M2049" s="7">
        <v>13.44</v>
      </c>
      <c r="N2049" s="9">
        <v>0.84</v>
      </c>
    </row>
    <row r="2050" spans="1:14" x14ac:dyDescent="0.25">
      <c r="A2050" s="5" t="s">
        <v>3665</v>
      </c>
      <c r="B2050" s="1" t="s">
        <v>1612</v>
      </c>
      <c r="C2050" t="s">
        <v>3666</v>
      </c>
      <c r="D2050" s="26" t="s">
        <v>3667</v>
      </c>
      <c r="E2050" s="1" t="s">
        <v>2847</v>
      </c>
      <c r="H2050" t="s">
        <v>3549</v>
      </c>
      <c r="J2050" s="15" t="s">
        <v>3536</v>
      </c>
      <c r="K2050" t="s">
        <v>3672</v>
      </c>
      <c r="L2050" s="7">
        <v>16</v>
      </c>
      <c r="M2050" s="7">
        <v>13.12</v>
      </c>
      <c r="N2050" s="9">
        <v>0.82</v>
      </c>
    </row>
    <row r="2051" spans="1:14" x14ac:dyDescent="0.25">
      <c r="A2051" s="5" t="s">
        <v>3665</v>
      </c>
      <c r="B2051" s="1" t="s">
        <v>1612</v>
      </c>
      <c r="C2051" t="s">
        <v>3666</v>
      </c>
      <c r="D2051" s="26" t="s">
        <v>3667</v>
      </c>
      <c r="E2051" s="1" t="s">
        <v>2847</v>
      </c>
      <c r="H2051" t="s">
        <v>3549</v>
      </c>
      <c r="J2051" s="15" t="s">
        <v>3536</v>
      </c>
      <c r="K2051" t="s">
        <v>3672</v>
      </c>
      <c r="L2051" s="7">
        <v>16</v>
      </c>
      <c r="M2051" s="7">
        <v>8.64</v>
      </c>
      <c r="N2051" s="9">
        <v>0.54</v>
      </c>
    </row>
    <row r="2052" spans="1:14" x14ac:dyDescent="0.25">
      <c r="A2052" s="5" t="s">
        <v>3665</v>
      </c>
      <c r="B2052" s="1" t="s">
        <v>1612</v>
      </c>
      <c r="C2052" t="s">
        <v>3666</v>
      </c>
      <c r="D2052" s="26" t="s">
        <v>3667</v>
      </c>
      <c r="E2052" s="1" t="s">
        <v>2847</v>
      </c>
      <c r="H2052" t="s">
        <v>3549</v>
      </c>
      <c r="J2052" s="15" t="s">
        <v>3536</v>
      </c>
      <c r="K2052" t="s">
        <v>3672</v>
      </c>
      <c r="L2052" s="7">
        <v>26</v>
      </c>
      <c r="M2052" s="7">
        <v>14.040000000000001</v>
      </c>
      <c r="N2052" s="9">
        <v>0.54</v>
      </c>
    </row>
    <row r="2053" spans="1:14" x14ac:dyDescent="0.25">
      <c r="A2053" s="5" t="s">
        <v>3665</v>
      </c>
      <c r="B2053" s="1" t="s">
        <v>1612</v>
      </c>
      <c r="C2053" t="s">
        <v>3666</v>
      </c>
      <c r="D2053" s="26" t="s">
        <v>3667</v>
      </c>
      <c r="E2053" s="1" t="s">
        <v>2847</v>
      </c>
      <c r="H2053" t="s">
        <v>3549</v>
      </c>
      <c r="J2053" s="15" t="s">
        <v>3536</v>
      </c>
      <c r="K2053" t="s">
        <v>3673</v>
      </c>
      <c r="L2053" s="7">
        <v>6</v>
      </c>
      <c r="M2053" s="7">
        <v>3.4799999999999995</v>
      </c>
      <c r="N2053" s="9">
        <v>0.57999999999999996</v>
      </c>
    </row>
    <row r="2054" spans="1:14" x14ac:dyDescent="0.25">
      <c r="A2054" s="5" t="s">
        <v>3665</v>
      </c>
      <c r="B2054" s="1" t="s">
        <v>1612</v>
      </c>
      <c r="C2054" t="s">
        <v>3666</v>
      </c>
      <c r="D2054" s="26" t="s">
        <v>3667</v>
      </c>
      <c r="E2054" s="1" t="s">
        <v>2847</v>
      </c>
      <c r="H2054" t="s">
        <v>3549</v>
      </c>
      <c r="J2054" s="15" t="s">
        <v>3536</v>
      </c>
      <c r="K2054" t="s">
        <v>3673</v>
      </c>
      <c r="L2054" s="7">
        <v>16</v>
      </c>
      <c r="M2054" s="7">
        <v>9.44</v>
      </c>
      <c r="N2054" s="9">
        <v>0.59</v>
      </c>
    </row>
    <row r="2055" spans="1:14" x14ac:dyDescent="0.25">
      <c r="A2055" s="5" t="s">
        <v>3665</v>
      </c>
      <c r="B2055" s="1" t="s">
        <v>1612</v>
      </c>
      <c r="C2055" t="s">
        <v>3666</v>
      </c>
      <c r="D2055" s="26" t="s">
        <v>3667</v>
      </c>
      <c r="E2055" s="1" t="s">
        <v>2847</v>
      </c>
      <c r="H2055" t="s">
        <v>3549</v>
      </c>
      <c r="J2055" s="15" t="s">
        <v>3536</v>
      </c>
      <c r="K2055" t="s">
        <v>3673</v>
      </c>
      <c r="L2055" s="7">
        <v>22</v>
      </c>
      <c r="M2055" s="7">
        <v>12.32</v>
      </c>
      <c r="N2055" s="9">
        <v>0.56000000000000005</v>
      </c>
    </row>
    <row r="2056" spans="1:14" x14ac:dyDescent="0.25">
      <c r="A2056" s="5" t="s">
        <v>3665</v>
      </c>
      <c r="B2056" s="1" t="s">
        <v>1612</v>
      </c>
      <c r="C2056" t="s">
        <v>3666</v>
      </c>
      <c r="D2056" s="26" t="s">
        <v>3667</v>
      </c>
      <c r="E2056" s="1" t="s">
        <v>2847</v>
      </c>
      <c r="H2056" t="s">
        <v>3549</v>
      </c>
      <c r="J2056" s="15" t="s">
        <v>3536</v>
      </c>
      <c r="K2056" t="s">
        <v>3673</v>
      </c>
      <c r="L2056" s="7">
        <v>26</v>
      </c>
      <c r="M2056" s="7">
        <v>9.6199999999999992</v>
      </c>
      <c r="N2056" s="9">
        <v>0.37</v>
      </c>
    </row>
    <row r="2057" spans="1:14" x14ac:dyDescent="0.25">
      <c r="A2057" s="5" t="s">
        <v>3665</v>
      </c>
      <c r="B2057" s="1" t="s">
        <v>1612</v>
      </c>
      <c r="C2057" t="s">
        <v>3666</v>
      </c>
      <c r="D2057" s="26" t="s">
        <v>3667</v>
      </c>
      <c r="E2057" s="1" t="s">
        <v>2847</v>
      </c>
      <c r="H2057" t="s">
        <v>3549</v>
      </c>
      <c r="J2057" s="15" t="s">
        <v>3536</v>
      </c>
      <c r="K2057" t="s">
        <v>3673</v>
      </c>
      <c r="L2057" s="7">
        <v>28</v>
      </c>
      <c r="M2057" s="7">
        <v>6.44</v>
      </c>
      <c r="N2057" s="9">
        <v>0.23</v>
      </c>
    </row>
    <row r="2058" spans="1:14" x14ac:dyDescent="0.25">
      <c r="A2058" s="5" t="s">
        <v>3665</v>
      </c>
      <c r="B2058" s="1" t="s">
        <v>1612</v>
      </c>
      <c r="C2058" t="s">
        <v>3666</v>
      </c>
      <c r="D2058" s="26" t="s">
        <v>3667</v>
      </c>
      <c r="E2058" s="1" t="s">
        <v>2847</v>
      </c>
      <c r="H2058" t="s">
        <v>3674</v>
      </c>
      <c r="J2058" s="15" t="s">
        <v>1623</v>
      </c>
      <c r="K2058" t="s">
        <v>3675</v>
      </c>
      <c r="L2058" s="7">
        <v>34</v>
      </c>
      <c r="M2058" s="7">
        <v>34</v>
      </c>
      <c r="N2058" s="9">
        <v>1</v>
      </c>
    </row>
    <row r="2059" spans="1:14" x14ac:dyDescent="0.25">
      <c r="A2059" s="5" t="s">
        <v>3665</v>
      </c>
      <c r="B2059" s="1" t="s">
        <v>1612</v>
      </c>
      <c r="C2059" t="s">
        <v>3666</v>
      </c>
      <c r="D2059" s="26" t="s">
        <v>3667</v>
      </c>
      <c r="E2059" s="1" t="s">
        <v>2847</v>
      </c>
      <c r="H2059" t="s">
        <v>3674</v>
      </c>
      <c r="J2059" s="15" t="s">
        <v>1623</v>
      </c>
      <c r="K2059" t="s">
        <v>3675</v>
      </c>
      <c r="L2059" s="7">
        <v>33</v>
      </c>
      <c r="M2059" s="7">
        <v>33</v>
      </c>
      <c r="N2059" s="9">
        <v>1</v>
      </c>
    </row>
    <row r="2060" spans="1:14" x14ac:dyDescent="0.25">
      <c r="A2060" s="5" t="s">
        <v>3665</v>
      </c>
      <c r="B2060" s="1" t="s">
        <v>1612</v>
      </c>
      <c r="C2060" t="s">
        <v>3666</v>
      </c>
      <c r="D2060" s="26" t="s">
        <v>3667</v>
      </c>
      <c r="E2060" s="1" t="s">
        <v>2847</v>
      </c>
      <c r="H2060" t="s">
        <v>3674</v>
      </c>
      <c r="J2060" s="15" t="s">
        <v>1623</v>
      </c>
      <c r="K2060" t="s">
        <v>3675</v>
      </c>
      <c r="L2060" s="7">
        <v>25</v>
      </c>
      <c r="M2060" s="7">
        <v>25</v>
      </c>
      <c r="N2060" s="9">
        <v>1</v>
      </c>
    </row>
    <row r="2061" spans="1:14" x14ac:dyDescent="0.25">
      <c r="A2061" s="5" t="s">
        <v>3665</v>
      </c>
      <c r="B2061" s="1" t="s">
        <v>1612</v>
      </c>
      <c r="C2061" t="s">
        <v>3666</v>
      </c>
      <c r="D2061" s="26" t="s">
        <v>3667</v>
      </c>
      <c r="E2061" s="1" t="s">
        <v>2847</v>
      </c>
      <c r="H2061" t="s">
        <v>3674</v>
      </c>
      <c r="J2061" s="15" t="s">
        <v>1623</v>
      </c>
      <c r="K2061" t="s">
        <v>3675</v>
      </c>
      <c r="L2061" s="7">
        <v>18</v>
      </c>
      <c r="M2061" s="7">
        <v>17.82</v>
      </c>
      <c r="N2061" s="9">
        <v>0.99</v>
      </c>
    </row>
    <row r="2062" spans="1:14" x14ac:dyDescent="0.25">
      <c r="A2062" s="5" t="s">
        <v>3665</v>
      </c>
      <c r="B2062" s="1" t="s">
        <v>1612</v>
      </c>
      <c r="C2062" t="s">
        <v>3666</v>
      </c>
      <c r="D2062" s="26" t="s">
        <v>3667</v>
      </c>
      <c r="E2062" s="1" t="s">
        <v>2847</v>
      </c>
      <c r="H2062" t="s">
        <v>3674</v>
      </c>
      <c r="J2062" s="15" t="s">
        <v>1623</v>
      </c>
      <c r="K2062" t="s">
        <v>3675</v>
      </c>
      <c r="L2062" s="7">
        <v>9</v>
      </c>
      <c r="M2062" s="7">
        <v>8.19</v>
      </c>
      <c r="N2062" s="9">
        <v>0.91</v>
      </c>
    </row>
    <row r="2063" spans="1:14" x14ac:dyDescent="0.25">
      <c r="A2063" s="5" t="s">
        <v>3665</v>
      </c>
      <c r="B2063" s="1" t="s">
        <v>1612</v>
      </c>
      <c r="C2063" t="s">
        <v>3666</v>
      </c>
      <c r="D2063" s="26" t="s">
        <v>3667</v>
      </c>
      <c r="E2063" s="1" t="s">
        <v>2847</v>
      </c>
      <c r="H2063" t="s">
        <v>3674</v>
      </c>
      <c r="J2063" s="15" t="s">
        <v>1623</v>
      </c>
      <c r="K2063" t="s">
        <v>3675</v>
      </c>
      <c r="L2063" s="7">
        <v>4</v>
      </c>
      <c r="M2063" s="7">
        <v>2.76</v>
      </c>
      <c r="N2063" s="9">
        <v>0.69</v>
      </c>
    </row>
    <row r="2064" spans="1:14" x14ac:dyDescent="0.25">
      <c r="A2064" s="5" t="s">
        <v>3665</v>
      </c>
      <c r="B2064" s="1" t="s">
        <v>1612</v>
      </c>
      <c r="C2064" t="s">
        <v>3666</v>
      </c>
      <c r="D2064" s="26" t="s">
        <v>3667</v>
      </c>
      <c r="E2064" s="1" t="s">
        <v>2847</v>
      </c>
      <c r="H2064" t="s">
        <v>3674</v>
      </c>
      <c r="J2064" s="15" t="s">
        <v>1623</v>
      </c>
      <c r="K2064" t="s">
        <v>3675</v>
      </c>
      <c r="L2064" s="7">
        <v>2</v>
      </c>
      <c r="M2064" s="7">
        <v>0.56000000000000005</v>
      </c>
      <c r="N2064" s="9">
        <v>0.28000000000000003</v>
      </c>
    </row>
    <row r="2065" spans="1:21" x14ac:dyDescent="0.25">
      <c r="A2065" s="5" t="s">
        <v>3665</v>
      </c>
      <c r="B2065" s="1" t="s">
        <v>1612</v>
      </c>
      <c r="C2065" t="s">
        <v>3666</v>
      </c>
      <c r="D2065" s="26" t="s">
        <v>3667</v>
      </c>
      <c r="E2065" s="1" t="s">
        <v>2847</v>
      </c>
      <c r="H2065" t="s">
        <v>3674</v>
      </c>
      <c r="J2065" s="15" t="s">
        <v>1623</v>
      </c>
      <c r="K2065" t="s">
        <v>3676</v>
      </c>
      <c r="L2065" s="7">
        <v>38</v>
      </c>
      <c r="M2065" s="7">
        <v>38</v>
      </c>
      <c r="N2065" s="9">
        <v>1</v>
      </c>
    </row>
    <row r="2066" spans="1:21" x14ac:dyDescent="0.25">
      <c r="A2066" s="5" t="s">
        <v>3665</v>
      </c>
      <c r="B2066" s="1" t="s">
        <v>1612</v>
      </c>
      <c r="C2066" t="s">
        <v>3666</v>
      </c>
      <c r="D2066" s="26" t="s">
        <v>3667</v>
      </c>
      <c r="E2066" s="1" t="s">
        <v>2847</v>
      </c>
      <c r="H2066" t="s">
        <v>3674</v>
      </c>
      <c r="J2066" s="15" t="s">
        <v>1623</v>
      </c>
      <c r="K2066" t="s">
        <v>3676</v>
      </c>
      <c r="L2066" s="7">
        <v>25</v>
      </c>
      <c r="M2066" s="7">
        <v>24.75</v>
      </c>
      <c r="N2066" s="9">
        <v>0.99</v>
      </c>
    </row>
    <row r="2067" spans="1:21" x14ac:dyDescent="0.25">
      <c r="A2067" s="5" t="s">
        <v>3665</v>
      </c>
      <c r="B2067" s="1" t="s">
        <v>1612</v>
      </c>
      <c r="C2067" t="s">
        <v>3666</v>
      </c>
      <c r="D2067" s="26" t="s">
        <v>3667</v>
      </c>
      <c r="E2067" s="1" t="s">
        <v>2847</v>
      </c>
      <c r="H2067" t="s">
        <v>3674</v>
      </c>
      <c r="J2067" s="15" t="s">
        <v>1623</v>
      </c>
      <c r="K2067" t="s">
        <v>3676</v>
      </c>
      <c r="L2067" s="7">
        <v>18</v>
      </c>
      <c r="M2067" s="7">
        <v>17.099999999999998</v>
      </c>
      <c r="N2067" s="9">
        <v>0.95</v>
      </c>
    </row>
    <row r="2068" spans="1:21" x14ac:dyDescent="0.25">
      <c r="A2068" s="5" t="s">
        <v>3665</v>
      </c>
      <c r="B2068" s="1" t="s">
        <v>1612</v>
      </c>
      <c r="C2068" t="s">
        <v>3666</v>
      </c>
      <c r="D2068" s="26" t="s">
        <v>3667</v>
      </c>
      <c r="E2068" s="1" t="s">
        <v>2847</v>
      </c>
      <c r="H2068" t="s">
        <v>3674</v>
      </c>
      <c r="J2068" s="15" t="s">
        <v>1623</v>
      </c>
      <c r="K2068" t="s">
        <v>3676</v>
      </c>
      <c r="L2068" s="7">
        <v>14</v>
      </c>
      <c r="M2068" s="7">
        <v>12.46</v>
      </c>
      <c r="N2068" s="9">
        <v>0.89</v>
      </c>
    </row>
    <row r="2069" spans="1:21" x14ac:dyDescent="0.25">
      <c r="A2069" s="5" t="s">
        <v>3665</v>
      </c>
      <c r="B2069" s="1" t="s">
        <v>1612</v>
      </c>
      <c r="C2069" t="s">
        <v>3666</v>
      </c>
      <c r="D2069" s="26" t="s">
        <v>3667</v>
      </c>
      <c r="E2069" s="1" t="s">
        <v>2847</v>
      </c>
      <c r="H2069" t="s">
        <v>3674</v>
      </c>
      <c r="J2069" s="15" t="s">
        <v>1623</v>
      </c>
      <c r="K2069" t="s">
        <v>3676</v>
      </c>
      <c r="L2069" s="7">
        <v>10</v>
      </c>
      <c r="M2069" s="7">
        <v>7.5</v>
      </c>
      <c r="N2069" s="9">
        <v>0.75</v>
      </c>
    </row>
    <row r="2070" spans="1:21" s="16" customFormat="1" x14ac:dyDescent="0.25">
      <c r="A2070" s="18" t="s">
        <v>3665</v>
      </c>
      <c r="B2070" s="19" t="s">
        <v>1612</v>
      </c>
      <c r="C2070" s="16" t="s">
        <v>3666</v>
      </c>
      <c r="D2070" s="27" t="s">
        <v>3667</v>
      </c>
      <c r="E2070" s="19" t="s">
        <v>2847</v>
      </c>
      <c r="F2070" s="17"/>
      <c r="G2070" s="17"/>
      <c r="H2070" s="16" t="s">
        <v>3674</v>
      </c>
      <c r="J2070" s="73" t="s">
        <v>1623</v>
      </c>
      <c r="K2070" s="16" t="s">
        <v>3676</v>
      </c>
      <c r="L2070" s="17">
        <v>8</v>
      </c>
      <c r="M2070" s="17">
        <v>3.36</v>
      </c>
      <c r="N2070" s="22">
        <v>0.42</v>
      </c>
      <c r="O2070" s="23"/>
      <c r="P2070" s="31"/>
      <c r="Q2070" s="23"/>
      <c r="R2070" s="22"/>
      <c r="S2070" s="17"/>
      <c r="T2070" s="17"/>
      <c r="U2070" s="50"/>
    </row>
    <row r="2071" spans="1:21" x14ac:dyDescent="0.25">
      <c r="A2071" s="5" t="s">
        <v>3688</v>
      </c>
      <c r="B2071" s="1" t="s">
        <v>1612</v>
      </c>
      <c r="D2071" s="74" t="s">
        <v>3689</v>
      </c>
      <c r="E2071" s="1" t="s">
        <v>3690</v>
      </c>
      <c r="F2071" s="7">
        <v>76.3</v>
      </c>
      <c r="H2071" t="s">
        <v>1614</v>
      </c>
      <c r="K2071" t="s">
        <v>3691</v>
      </c>
      <c r="L2071" s="7">
        <v>40.6</v>
      </c>
      <c r="M2071" s="7">
        <v>7.3</v>
      </c>
      <c r="N2071" s="9">
        <f>M2071/L2071</f>
        <v>0.17980295566502463</v>
      </c>
      <c r="O2071" s="14">
        <v>2.754228703338145E-16</v>
      </c>
      <c r="P2071" s="29">
        <v>1.9498445997580372E-14</v>
      </c>
      <c r="S2071" s="7">
        <v>20</v>
      </c>
    </row>
    <row r="2072" spans="1:21" x14ac:dyDescent="0.25">
      <c r="A2072" s="5" t="s">
        <v>3688</v>
      </c>
      <c r="B2072" s="1" t="s">
        <v>1612</v>
      </c>
      <c r="D2072" s="74" t="s">
        <v>3689</v>
      </c>
      <c r="E2072" s="1" t="s">
        <v>3690</v>
      </c>
      <c r="F2072" s="7">
        <v>76.3</v>
      </c>
      <c r="H2072" t="s">
        <v>1614</v>
      </c>
      <c r="K2072" t="s">
        <v>3692</v>
      </c>
      <c r="L2072" s="7">
        <v>43.6</v>
      </c>
      <c r="M2072" s="7">
        <v>7.5</v>
      </c>
      <c r="N2072" s="9">
        <f t="shared" ref="N2072:N2088" si="0">M2072/L2072</f>
        <v>0.17201834862385321</v>
      </c>
      <c r="O2072" s="14">
        <v>4.073802778041108E-15</v>
      </c>
      <c r="P2072" s="29">
        <v>4.2657951880159247E-11</v>
      </c>
      <c r="S2072" s="7">
        <v>20</v>
      </c>
    </row>
    <row r="2073" spans="1:21" x14ac:dyDescent="0.25">
      <c r="A2073" s="5" t="s">
        <v>3688</v>
      </c>
      <c r="B2073" s="1" t="s">
        <v>1612</v>
      </c>
      <c r="D2073" s="74" t="s">
        <v>3689</v>
      </c>
      <c r="E2073" s="1" t="s">
        <v>3690</v>
      </c>
      <c r="F2073" s="7">
        <v>76.3</v>
      </c>
      <c r="H2073" t="s">
        <v>1614</v>
      </c>
      <c r="K2073" t="s">
        <v>3693</v>
      </c>
      <c r="L2073" s="7">
        <v>47.6</v>
      </c>
      <c r="M2073" s="7">
        <v>8.9</v>
      </c>
      <c r="N2073" s="9">
        <f t="shared" si="0"/>
        <v>0.18697478991596639</v>
      </c>
      <c r="O2073" s="14">
        <v>1.4791083881682047E-13</v>
      </c>
      <c r="P2073" s="29">
        <v>3.6307805477010094E-9</v>
      </c>
      <c r="S2073" s="7">
        <v>20</v>
      </c>
    </row>
    <row r="2074" spans="1:21" x14ac:dyDescent="0.25">
      <c r="A2074" s="5" t="s">
        <v>3688</v>
      </c>
      <c r="B2074" s="1" t="s">
        <v>1612</v>
      </c>
      <c r="D2074" s="74" t="s">
        <v>3689</v>
      </c>
      <c r="E2074" s="1" t="s">
        <v>3690</v>
      </c>
      <c r="F2074" s="7">
        <v>76.3</v>
      </c>
      <c r="H2074" t="s">
        <v>1614</v>
      </c>
      <c r="K2074" t="s">
        <v>3694</v>
      </c>
      <c r="L2074" s="7">
        <v>53.1</v>
      </c>
      <c r="M2074" s="7">
        <v>9.3000000000000007</v>
      </c>
      <c r="N2074" s="9">
        <f t="shared" si="0"/>
        <v>0.1751412429378531</v>
      </c>
      <c r="O2074" s="14">
        <v>4.073802778041108E-15</v>
      </c>
      <c r="P2074" s="29">
        <v>2.238721138568329E-11</v>
      </c>
      <c r="S2074" s="7">
        <v>20</v>
      </c>
    </row>
    <row r="2075" spans="1:21" x14ac:dyDescent="0.25">
      <c r="A2075" s="5" t="s">
        <v>3688</v>
      </c>
      <c r="B2075" s="1" t="s">
        <v>1612</v>
      </c>
      <c r="D2075" s="74" t="s">
        <v>3689</v>
      </c>
      <c r="E2075" s="1" t="s">
        <v>3690</v>
      </c>
      <c r="F2075" s="7">
        <v>76.3</v>
      </c>
      <c r="H2075" t="s">
        <v>1614</v>
      </c>
      <c r="K2075" t="s">
        <v>3695</v>
      </c>
      <c r="L2075" s="7">
        <v>61.6</v>
      </c>
      <c r="M2075" s="7">
        <v>15.9</v>
      </c>
      <c r="N2075" s="9">
        <f t="shared" si="0"/>
        <v>0.25811688311688313</v>
      </c>
      <c r="O2075" s="14">
        <v>7.2443596007498585E-14</v>
      </c>
      <c r="P2075" s="29">
        <v>1.071519305237603E-9</v>
      </c>
      <c r="S2075" s="7">
        <v>20</v>
      </c>
    </row>
    <row r="2076" spans="1:21" x14ac:dyDescent="0.25">
      <c r="A2076" s="5" t="s">
        <v>3688</v>
      </c>
      <c r="B2076" s="1" t="s">
        <v>1612</v>
      </c>
      <c r="D2076" s="74" t="s">
        <v>3689</v>
      </c>
      <c r="E2076" s="1" t="s">
        <v>3690</v>
      </c>
      <c r="F2076" s="7">
        <v>76.3</v>
      </c>
      <c r="H2076" t="s">
        <v>1614</v>
      </c>
      <c r="K2076" t="s">
        <v>3696</v>
      </c>
      <c r="L2076" s="7">
        <v>70.7</v>
      </c>
      <c r="M2076" s="7">
        <v>41.3</v>
      </c>
      <c r="N2076" s="9">
        <f t="shared" si="0"/>
        <v>0.58415841584158412</v>
      </c>
      <c r="S2076" s="7">
        <v>20</v>
      </c>
    </row>
    <row r="2077" spans="1:21" x14ac:dyDescent="0.25">
      <c r="A2077" s="5" t="s">
        <v>3688</v>
      </c>
      <c r="B2077" s="1" t="s">
        <v>1612</v>
      </c>
      <c r="D2077" s="74" t="s">
        <v>3689</v>
      </c>
      <c r="E2077" s="1" t="s">
        <v>3690</v>
      </c>
      <c r="F2077" s="7">
        <v>76.3</v>
      </c>
      <c r="H2077" t="s">
        <v>1614</v>
      </c>
      <c r="K2077" t="s">
        <v>3697</v>
      </c>
      <c r="L2077" s="7">
        <v>73.7</v>
      </c>
      <c r="M2077" s="7">
        <v>44.8</v>
      </c>
      <c r="N2077" s="9">
        <f t="shared" si="0"/>
        <v>0.6078697421981003</v>
      </c>
      <c r="O2077" s="14">
        <v>2.5118864315095726E-12</v>
      </c>
      <c r="P2077" s="29">
        <v>1.288249551693135E-8</v>
      </c>
      <c r="S2077" s="7">
        <v>20</v>
      </c>
    </row>
    <row r="2078" spans="1:21" x14ac:dyDescent="0.25">
      <c r="A2078" s="5" t="s">
        <v>3688</v>
      </c>
      <c r="B2078" s="1" t="s">
        <v>1612</v>
      </c>
      <c r="D2078" s="74" t="s">
        <v>3689</v>
      </c>
      <c r="E2078" s="1" t="s">
        <v>3690</v>
      </c>
      <c r="F2078" s="7">
        <v>76.3</v>
      </c>
      <c r="H2078" t="s">
        <v>1614</v>
      </c>
      <c r="K2078" t="s">
        <v>3698</v>
      </c>
      <c r="L2078" s="7">
        <v>12</v>
      </c>
      <c r="M2078" s="7">
        <v>3.1</v>
      </c>
      <c r="N2078" s="9">
        <f t="shared" si="0"/>
        <v>0.25833333333333336</v>
      </c>
      <c r="P2078" s="14"/>
      <c r="S2078" s="7">
        <v>40</v>
      </c>
    </row>
    <row r="2079" spans="1:21" x14ac:dyDescent="0.25">
      <c r="A2079" s="5" t="s">
        <v>3688</v>
      </c>
      <c r="B2079" s="1" t="s">
        <v>1612</v>
      </c>
      <c r="D2079" s="74" t="s">
        <v>3689</v>
      </c>
      <c r="E2079" s="1" t="s">
        <v>3690</v>
      </c>
      <c r="F2079" s="7">
        <v>76.3</v>
      </c>
      <c r="H2079" t="s">
        <v>1614</v>
      </c>
      <c r="K2079" t="s">
        <v>3699</v>
      </c>
      <c r="L2079" s="7">
        <v>30.1</v>
      </c>
      <c r="M2079" s="7">
        <v>7.7</v>
      </c>
      <c r="N2079" s="9">
        <f t="shared" si="0"/>
        <v>0.2558139534883721</v>
      </c>
      <c r="P2079" s="14"/>
      <c r="S2079" s="7">
        <v>40</v>
      </c>
    </row>
    <row r="2080" spans="1:21" x14ac:dyDescent="0.25">
      <c r="A2080" s="5" t="s">
        <v>3688</v>
      </c>
      <c r="B2080" s="1" t="s">
        <v>1612</v>
      </c>
      <c r="D2080" s="74" t="s">
        <v>3689</v>
      </c>
      <c r="E2080" s="1" t="s">
        <v>3690</v>
      </c>
      <c r="F2080" s="7">
        <v>76.3</v>
      </c>
      <c r="H2080" t="s">
        <v>1614</v>
      </c>
      <c r="K2080" t="s">
        <v>3700</v>
      </c>
      <c r="L2080" s="7">
        <v>34.700000000000003</v>
      </c>
      <c r="M2080" s="7">
        <v>0.6</v>
      </c>
      <c r="N2080" s="9">
        <f t="shared" si="0"/>
        <v>1.7291066282420747E-2</v>
      </c>
      <c r="O2080" s="14">
        <v>3.0902954325135829E-14</v>
      </c>
      <c r="P2080" s="29">
        <v>1.949844599758039E-10</v>
      </c>
      <c r="S2080" s="7">
        <v>40</v>
      </c>
    </row>
    <row r="2081" spans="1:19" x14ac:dyDescent="0.25">
      <c r="A2081" s="5" t="s">
        <v>3688</v>
      </c>
      <c r="B2081" s="1" t="s">
        <v>1612</v>
      </c>
      <c r="D2081" s="74" t="s">
        <v>3689</v>
      </c>
      <c r="E2081" s="1" t="s">
        <v>3690</v>
      </c>
      <c r="F2081" s="7">
        <v>76.3</v>
      </c>
      <c r="H2081" t="s">
        <v>1614</v>
      </c>
      <c r="K2081" t="s">
        <v>3701</v>
      </c>
      <c r="L2081" s="7">
        <v>41.6</v>
      </c>
      <c r="M2081" s="7">
        <v>10.1</v>
      </c>
      <c r="N2081" s="9">
        <f t="shared" si="0"/>
        <v>0.24278846153846151</v>
      </c>
      <c r="P2081" s="14"/>
      <c r="S2081" s="7">
        <v>40</v>
      </c>
    </row>
    <row r="2082" spans="1:19" x14ac:dyDescent="0.25">
      <c r="A2082" s="5" t="s">
        <v>3688</v>
      </c>
      <c r="B2082" s="1" t="s">
        <v>1612</v>
      </c>
      <c r="D2082" s="74" t="s">
        <v>3689</v>
      </c>
      <c r="E2082" s="1" t="s">
        <v>3690</v>
      </c>
      <c r="F2082" s="7">
        <v>76.3</v>
      </c>
      <c r="H2082" t="s">
        <v>1614</v>
      </c>
      <c r="K2082" t="s">
        <v>3702</v>
      </c>
      <c r="L2082" s="7">
        <v>48.6</v>
      </c>
      <c r="M2082" s="7">
        <v>18.399999999999999</v>
      </c>
      <c r="N2082" s="9">
        <f t="shared" si="0"/>
        <v>0.37860082304526743</v>
      </c>
      <c r="O2082" s="14">
        <v>9.1201083935590693E-17</v>
      </c>
      <c r="P2082" s="29">
        <v>6.1659500186147823E-15</v>
      </c>
      <c r="S2082" s="7">
        <v>40</v>
      </c>
    </row>
    <row r="2083" spans="1:19" x14ac:dyDescent="0.25">
      <c r="A2083" s="5" t="s">
        <v>3688</v>
      </c>
      <c r="B2083" s="1" t="s">
        <v>1612</v>
      </c>
      <c r="D2083" s="74" t="s">
        <v>3689</v>
      </c>
      <c r="E2083" s="1" t="s">
        <v>3690</v>
      </c>
      <c r="F2083" s="7">
        <v>76.3</v>
      </c>
      <c r="H2083" t="s">
        <v>1614</v>
      </c>
      <c r="K2083" t="s">
        <v>3703</v>
      </c>
      <c r="L2083" s="7">
        <v>43.5</v>
      </c>
      <c r="M2083" s="7">
        <v>13</v>
      </c>
      <c r="N2083" s="9">
        <f t="shared" si="0"/>
        <v>0.2988505747126437</v>
      </c>
      <c r="O2083" s="14">
        <v>3.2359365692962786E-16</v>
      </c>
      <c r="P2083" s="29">
        <v>1.0964781961431805E-13</v>
      </c>
      <c r="S2083" s="7">
        <v>40</v>
      </c>
    </row>
    <row r="2084" spans="1:19" x14ac:dyDescent="0.25">
      <c r="A2084" s="5" t="s">
        <v>3688</v>
      </c>
      <c r="B2084" s="1" t="s">
        <v>1612</v>
      </c>
      <c r="D2084" s="74" t="s">
        <v>3689</v>
      </c>
      <c r="E2084" s="1" t="s">
        <v>3690</v>
      </c>
      <c r="F2084" s="7">
        <v>76.3</v>
      </c>
      <c r="H2084" t="s">
        <v>1614</v>
      </c>
      <c r="K2084" t="s">
        <v>3704</v>
      </c>
      <c r="L2084" s="7">
        <v>49.9</v>
      </c>
      <c r="M2084" s="7">
        <v>26.2</v>
      </c>
      <c r="N2084" s="9">
        <f t="shared" si="0"/>
        <v>0.52505010020040077</v>
      </c>
      <c r="O2084" s="14">
        <v>1.3182567385564006E-13</v>
      </c>
      <c r="P2084" s="29">
        <v>1.7378008287493709E-10</v>
      </c>
      <c r="S2084" s="7">
        <v>40</v>
      </c>
    </row>
    <row r="2085" spans="1:19" x14ac:dyDescent="0.25">
      <c r="A2085" s="5" t="s">
        <v>3688</v>
      </c>
      <c r="B2085" s="1" t="s">
        <v>1612</v>
      </c>
      <c r="D2085" s="74" t="s">
        <v>3689</v>
      </c>
      <c r="E2085" s="1" t="s">
        <v>3690</v>
      </c>
      <c r="F2085" s="7">
        <v>76.3</v>
      </c>
      <c r="H2085" t="s">
        <v>1614</v>
      </c>
      <c r="K2085" t="s">
        <v>3705</v>
      </c>
      <c r="L2085" s="7">
        <v>65.8</v>
      </c>
      <c r="M2085" s="7">
        <v>37.700000000000003</v>
      </c>
      <c r="N2085" s="9">
        <f t="shared" si="0"/>
        <v>0.57294832826747732</v>
      </c>
      <c r="P2085" s="14"/>
      <c r="S2085" s="7">
        <v>40</v>
      </c>
    </row>
    <row r="2086" spans="1:19" x14ac:dyDescent="0.25">
      <c r="A2086" s="5" t="s">
        <v>3688</v>
      </c>
      <c r="B2086" s="1" t="s">
        <v>1612</v>
      </c>
      <c r="D2086" s="74" t="s">
        <v>3689</v>
      </c>
      <c r="E2086" s="1" t="s">
        <v>3690</v>
      </c>
      <c r="F2086" s="7">
        <v>76.3</v>
      </c>
      <c r="H2086" t="s">
        <v>1614</v>
      </c>
      <c r="K2086" t="s">
        <v>3706</v>
      </c>
      <c r="L2086" s="7">
        <v>58.1</v>
      </c>
      <c r="M2086" s="7">
        <v>35.799999999999997</v>
      </c>
      <c r="N2086" s="9">
        <f t="shared" si="0"/>
        <v>0.61617900172117035</v>
      </c>
      <c r="O2086" s="14">
        <v>7.5857757502918367E-15</v>
      </c>
      <c r="P2086" s="29">
        <v>2.5703957827688561E-12</v>
      </c>
      <c r="S2086" s="7">
        <v>40</v>
      </c>
    </row>
    <row r="2087" spans="1:19" x14ac:dyDescent="0.25">
      <c r="A2087" s="5" t="s">
        <v>3688</v>
      </c>
      <c r="B2087" s="1" t="s">
        <v>1612</v>
      </c>
      <c r="D2087" s="74" t="s">
        <v>3689</v>
      </c>
      <c r="E2087" s="1" t="s">
        <v>3690</v>
      </c>
      <c r="F2087" s="7">
        <v>76.3</v>
      </c>
      <c r="H2087" t="s">
        <v>1614</v>
      </c>
      <c r="K2087" t="s">
        <v>3707</v>
      </c>
      <c r="L2087" s="7">
        <v>65.5</v>
      </c>
      <c r="M2087" s="7">
        <v>39.9</v>
      </c>
      <c r="N2087" s="9">
        <f t="shared" si="0"/>
        <v>0.6091603053435114</v>
      </c>
      <c r="O2087" s="14">
        <v>2.5118864315095726E-12</v>
      </c>
      <c r="P2087" s="29">
        <v>1.288249551693135E-8</v>
      </c>
      <c r="S2087" s="7">
        <v>40</v>
      </c>
    </row>
    <row r="2088" spans="1:19" x14ac:dyDescent="0.25">
      <c r="A2088" s="5" t="s">
        <v>3688</v>
      </c>
      <c r="B2088" s="1" t="s">
        <v>1612</v>
      </c>
      <c r="D2088" s="74" t="s">
        <v>3689</v>
      </c>
      <c r="E2088" s="1" t="s">
        <v>3690</v>
      </c>
      <c r="F2088" s="7">
        <v>76.3</v>
      </c>
      <c r="H2088" t="s">
        <v>1614</v>
      </c>
      <c r="K2088" t="s">
        <v>3708</v>
      </c>
      <c r="L2088" s="7">
        <v>70.900000000000006</v>
      </c>
      <c r="M2088" s="7">
        <v>53.5</v>
      </c>
      <c r="N2088" s="9">
        <f t="shared" si="0"/>
        <v>0.75458392101551475</v>
      </c>
      <c r="O2088" s="14">
        <v>2.3988329190194874E-14</v>
      </c>
      <c r="P2088" s="29">
        <v>1.6595869074375605E-11</v>
      </c>
      <c r="S2088" s="7">
        <v>40</v>
      </c>
    </row>
    <row r="2089" spans="1:19" x14ac:dyDescent="0.25">
      <c r="A2089" s="5" t="s">
        <v>3688</v>
      </c>
      <c r="B2089" s="1" t="s">
        <v>1612</v>
      </c>
      <c r="D2089" s="74" t="s">
        <v>3689</v>
      </c>
      <c r="E2089" s="1" t="s">
        <v>3690</v>
      </c>
      <c r="F2089" s="7">
        <v>76.3</v>
      </c>
      <c r="H2089" t="s">
        <v>1614</v>
      </c>
      <c r="K2089" t="s">
        <v>3709</v>
      </c>
      <c r="L2089" s="7">
        <v>36.799999999999997</v>
      </c>
      <c r="M2089" s="7">
        <v>3</v>
      </c>
      <c r="N2089" s="9">
        <f>M2089/L2089</f>
        <v>8.1521739130434784E-2</v>
      </c>
      <c r="S2089" s="7">
        <v>20</v>
      </c>
    </row>
    <row r="2090" spans="1:19" x14ac:dyDescent="0.25">
      <c r="A2090" s="5" t="s">
        <v>3688</v>
      </c>
      <c r="B2090" s="1" t="s">
        <v>1612</v>
      </c>
      <c r="D2090" s="74" t="s">
        <v>3689</v>
      </c>
      <c r="E2090" s="1" t="s">
        <v>3690</v>
      </c>
      <c r="F2090" s="7">
        <v>76.3</v>
      </c>
      <c r="H2090" t="s">
        <v>1614</v>
      </c>
      <c r="K2090" t="s">
        <v>3710</v>
      </c>
      <c r="L2090" s="7">
        <v>33.4</v>
      </c>
      <c r="M2090" s="7">
        <v>2.7</v>
      </c>
      <c r="N2090" s="9">
        <f t="shared" ref="N2090:N2153" si="1">M2090/L2090</f>
        <v>8.0838323353293426E-2</v>
      </c>
      <c r="O2090" s="14">
        <v>1.6982436524617425E-15</v>
      </c>
      <c r="P2090" s="29">
        <v>4.5708818961487419E-12</v>
      </c>
      <c r="S2090" s="7">
        <v>20</v>
      </c>
    </row>
    <row r="2091" spans="1:19" x14ac:dyDescent="0.25">
      <c r="A2091" s="5" t="s">
        <v>3688</v>
      </c>
      <c r="B2091" s="1" t="s">
        <v>1612</v>
      </c>
      <c r="D2091" s="74" t="s">
        <v>3689</v>
      </c>
      <c r="E2091" s="1" t="s">
        <v>3690</v>
      </c>
      <c r="F2091" s="7">
        <v>76.3</v>
      </c>
      <c r="H2091" t="s">
        <v>1614</v>
      </c>
      <c r="K2091" t="s">
        <v>3711</v>
      </c>
      <c r="L2091" s="7">
        <v>44.1</v>
      </c>
      <c r="M2091" s="7">
        <v>1.8</v>
      </c>
      <c r="N2091" s="9">
        <f t="shared" si="1"/>
        <v>4.0816326530612242E-2</v>
      </c>
      <c r="P2091" s="14"/>
      <c r="S2091" s="7">
        <v>20</v>
      </c>
    </row>
    <row r="2092" spans="1:19" x14ac:dyDescent="0.25">
      <c r="A2092" s="5" t="s">
        <v>3688</v>
      </c>
      <c r="B2092" s="1" t="s">
        <v>1612</v>
      </c>
      <c r="D2092" s="74" t="s">
        <v>3689</v>
      </c>
      <c r="E2092" s="1" t="s">
        <v>3690</v>
      </c>
      <c r="F2092" s="7">
        <v>76.3</v>
      </c>
      <c r="H2092" t="s">
        <v>1614</v>
      </c>
      <c r="K2092" t="s">
        <v>3712</v>
      </c>
      <c r="L2092" s="7">
        <v>51.8</v>
      </c>
      <c r="M2092" s="7">
        <v>10.5</v>
      </c>
      <c r="N2092" s="9">
        <f t="shared" si="1"/>
        <v>0.20270270270270271</v>
      </c>
      <c r="P2092" s="14"/>
      <c r="S2092" s="7">
        <v>20</v>
      </c>
    </row>
    <row r="2093" spans="1:19" x14ac:dyDescent="0.25">
      <c r="A2093" s="5" t="s">
        <v>3688</v>
      </c>
      <c r="B2093" s="1" t="s">
        <v>1612</v>
      </c>
      <c r="D2093" s="74" t="s">
        <v>3689</v>
      </c>
      <c r="E2093" s="1" t="s">
        <v>3690</v>
      </c>
      <c r="F2093" s="7">
        <v>76.3</v>
      </c>
      <c r="H2093" t="s">
        <v>1614</v>
      </c>
      <c r="K2093" t="s">
        <v>3713</v>
      </c>
      <c r="L2093" s="7">
        <v>55</v>
      </c>
      <c r="M2093" s="7">
        <v>5</v>
      </c>
      <c r="N2093" s="9">
        <f t="shared" si="1"/>
        <v>9.0909090909090912E-2</v>
      </c>
      <c r="P2093" s="14"/>
      <c r="S2093" s="7">
        <v>20</v>
      </c>
    </row>
    <row r="2094" spans="1:19" x14ac:dyDescent="0.25">
      <c r="A2094" s="5" t="s">
        <v>3688</v>
      </c>
      <c r="B2094" s="1" t="s">
        <v>1612</v>
      </c>
      <c r="D2094" s="74" t="s">
        <v>3689</v>
      </c>
      <c r="E2094" s="1" t="s">
        <v>3690</v>
      </c>
      <c r="F2094" s="7">
        <v>76.3</v>
      </c>
      <c r="H2094" t="s">
        <v>1614</v>
      </c>
      <c r="K2094" t="s">
        <v>3714</v>
      </c>
      <c r="L2094" s="7">
        <v>54.8</v>
      </c>
      <c r="M2094" s="7">
        <v>5.8</v>
      </c>
      <c r="N2094" s="9">
        <f t="shared" si="1"/>
        <v>0.10583941605839416</v>
      </c>
      <c r="O2094" s="14">
        <v>2.2908676527677622E-14</v>
      </c>
      <c r="P2094" s="29">
        <v>1.6982436524617399E-10</v>
      </c>
      <c r="S2094" s="7">
        <v>20</v>
      </c>
    </row>
    <row r="2095" spans="1:19" x14ac:dyDescent="0.25">
      <c r="A2095" s="5" t="s">
        <v>3688</v>
      </c>
      <c r="B2095" s="1" t="s">
        <v>1612</v>
      </c>
      <c r="D2095" s="74" t="s">
        <v>3689</v>
      </c>
      <c r="E2095" s="1" t="s">
        <v>3690</v>
      </c>
      <c r="F2095" s="7">
        <v>76.3</v>
      </c>
      <c r="H2095" t="s">
        <v>1614</v>
      </c>
      <c r="K2095" t="s">
        <v>3715</v>
      </c>
      <c r="L2095" s="7">
        <v>60</v>
      </c>
      <c r="M2095" s="7">
        <v>34</v>
      </c>
      <c r="N2095" s="9">
        <f t="shared" si="1"/>
        <v>0.56666666666666665</v>
      </c>
      <c r="O2095" s="14">
        <v>4.1686938347033385E-14</v>
      </c>
      <c r="P2095" s="29">
        <v>2.6915348039269103E-11</v>
      </c>
      <c r="S2095" s="7">
        <v>20</v>
      </c>
    </row>
    <row r="2096" spans="1:19" x14ac:dyDescent="0.25">
      <c r="A2096" s="5" t="s">
        <v>3688</v>
      </c>
      <c r="B2096" s="1" t="s">
        <v>1612</v>
      </c>
      <c r="D2096" s="74" t="s">
        <v>3689</v>
      </c>
      <c r="E2096" s="1" t="s">
        <v>3690</v>
      </c>
      <c r="F2096" s="7">
        <v>76.3</v>
      </c>
      <c r="H2096" t="s">
        <v>1614</v>
      </c>
      <c r="K2096" t="s">
        <v>3716</v>
      </c>
      <c r="L2096" s="7">
        <v>31.4</v>
      </c>
      <c r="M2096" s="7">
        <v>6.9</v>
      </c>
      <c r="N2096" s="9">
        <f t="shared" si="1"/>
        <v>0.21974522292993634</v>
      </c>
      <c r="P2096" s="14"/>
      <c r="S2096" s="7">
        <v>40</v>
      </c>
    </row>
    <row r="2097" spans="1:21" x14ac:dyDescent="0.25">
      <c r="A2097" s="5" t="s">
        <v>3688</v>
      </c>
      <c r="B2097" s="1" t="s">
        <v>1612</v>
      </c>
      <c r="D2097" s="74" t="s">
        <v>3689</v>
      </c>
      <c r="E2097" s="1" t="s">
        <v>3690</v>
      </c>
      <c r="F2097" s="7">
        <v>76.3</v>
      </c>
      <c r="H2097" t="s">
        <v>1614</v>
      </c>
      <c r="K2097" t="s">
        <v>3717</v>
      </c>
      <c r="L2097" s="7">
        <v>32.700000000000003</v>
      </c>
      <c r="M2097" s="7">
        <v>10.3</v>
      </c>
      <c r="N2097" s="9">
        <f t="shared" si="1"/>
        <v>0.3149847094801223</v>
      </c>
      <c r="P2097" s="14"/>
      <c r="S2097" s="7">
        <v>40</v>
      </c>
    </row>
    <row r="2098" spans="1:21" x14ac:dyDescent="0.25">
      <c r="A2098" s="5" t="s">
        <v>3688</v>
      </c>
      <c r="B2098" s="1" t="s">
        <v>1612</v>
      </c>
      <c r="D2098" s="74" t="s">
        <v>3689</v>
      </c>
      <c r="E2098" s="1" t="s">
        <v>3690</v>
      </c>
      <c r="F2098" s="7">
        <v>76.3</v>
      </c>
      <c r="H2098" t="s">
        <v>1614</v>
      </c>
      <c r="K2098" t="s">
        <v>3718</v>
      </c>
      <c r="L2098" s="7">
        <v>33.1</v>
      </c>
      <c r="M2098" s="7">
        <v>6.9</v>
      </c>
      <c r="N2098" s="9">
        <f t="shared" si="1"/>
        <v>0.20845921450151059</v>
      </c>
      <c r="P2098" s="14"/>
      <c r="S2098" s="7">
        <v>40</v>
      </c>
    </row>
    <row r="2099" spans="1:21" x14ac:dyDescent="0.25">
      <c r="A2099" s="5" t="s">
        <v>3688</v>
      </c>
      <c r="B2099" s="1" t="s">
        <v>1612</v>
      </c>
      <c r="D2099" s="74" t="s">
        <v>3689</v>
      </c>
      <c r="E2099" s="1" t="s">
        <v>3690</v>
      </c>
      <c r="F2099" s="7">
        <v>76.3</v>
      </c>
      <c r="H2099" t="s">
        <v>1614</v>
      </c>
      <c r="K2099" t="s">
        <v>3719</v>
      </c>
      <c r="L2099" s="7">
        <v>44.6</v>
      </c>
      <c r="M2099" s="7">
        <v>13.8</v>
      </c>
      <c r="N2099" s="9">
        <f t="shared" si="1"/>
        <v>0.3094170403587444</v>
      </c>
      <c r="O2099" s="14">
        <v>7.2443596007498503E-15</v>
      </c>
      <c r="P2099" s="29">
        <v>2.6302679918953798E-10</v>
      </c>
      <c r="S2099" s="7">
        <v>40</v>
      </c>
    </row>
    <row r="2100" spans="1:21" x14ac:dyDescent="0.25">
      <c r="A2100" s="5" t="s">
        <v>3688</v>
      </c>
      <c r="B2100" s="1" t="s">
        <v>1612</v>
      </c>
      <c r="D2100" s="74" t="s">
        <v>3689</v>
      </c>
      <c r="E2100" s="1" t="s">
        <v>3690</v>
      </c>
      <c r="F2100" s="7">
        <v>76.3</v>
      </c>
      <c r="H2100" t="s">
        <v>1614</v>
      </c>
      <c r="K2100" t="s">
        <v>3720</v>
      </c>
      <c r="L2100" s="7">
        <v>60.5</v>
      </c>
      <c r="M2100" s="7">
        <v>34.299999999999997</v>
      </c>
      <c r="N2100" s="9">
        <f t="shared" si="1"/>
        <v>0.56694214876033056</v>
      </c>
      <c r="O2100" s="14">
        <v>2.3988329190194898E-13</v>
      </c>
      <c r="P2100" s="29">
        <v>1.7378008287493727E-9</v>
      </c>
      <c r="S2100" s="7">
        <v>40</v>
      </c>
    </row>
    <row r="2101" spans="1:21" x14ac:dyDescent="0.25">
      <c r="A2101" s="5" t="s">
        <v>3688</v>
      </c>
      <c r="B2101" s="1" t="s">
        <v>1612</v>
      </c>
      <c r="D2101" s="74" t="s">
        <v>3689</v>
      </c>
      <c r="E2101" s="1" t="s">
        <v>3690</v>
      </c>
      <c r="F2101" s="7">
        <v>76.3</v>
      </c>
      <c r="H2101" t="s">
        <v>1614</v>
      </c>
      <c r="K2101" t="s">
        <v>3721</v>
      </c>
      <c r="L2101" s="7">
        <v>36.01</v>
      </c>
      <c r="M2101" s="7">
        <v>2.6</v>
      </c>
      <c r="N2101" s="9">
        <f t="shared" si="1"/>
        <v>7.2202166064981962E-2</v>
      </c>
      <c r="P2101" s="14"/>
      <c r="S2101" s="7">
        <v>20</v>
      </c>
    </row>
    <row r="2102" spans="1:21" x14ac:dyDescent="0.25">
      <c r="A2102" s="5" t="s">
        <v>3688</v>
      </c>
      <c r="B2102" s="1" t="s">
        <v>1612</v>
      </c>
      <c r="D2102" s="74" t="s">
        <v>3689</v>
      </c>
      <c r="E2102" s="1" t="s">
        <v>3690</v>
      </c>
      <c r="F2102" s="7">
        <v>76.3</v>
      </c>
      <c r="H2102" t="s">
        <v>1614</v>
      </c>
      <c r="K2102" t="s">
        <v>3722</v>
      </c>
      <c r="L2102" s="7">
        <v>45.13</v>
      </c>
      <c r="M2102" s="7">
        <v>3.3</v>
      </c>
      <c r="N2102" s="9">
        <f t="shared" si="1"/>
        <v>7.3122091734987807E-2</v>
      </c>
      <c r="P2102" s="14"/>
      <c r="S2102" s="7">
        <v>20</v>
      </c>
    </row>
    <row r="2103" spans="1:21" x14ac:dyDescent="0.25">
      <c r="A2103" s="5" t="s">
        <v>3688</v>
      </c>
      <c r="B2103" s="1" t="s">
        <v>1612</v>
      </c>
      <c r="D2103" s="74" t="s">
        <v>3689</v>
      </c>
      <c r="E2103" s="1" t="s">
        <v>3690</v>
      </c>
      <c r="F2103" s="7">
        <v>76.3</v>
      </c>
      <c r="H2103" t="s">
        <v>1614</v>
      </c>
      <c r="K2103" t="s">
        <v>3723</v>
      </c>
      <c r="L2103" s="7">
        <v>57.58</v>
      </c>
      <c r="M2103" s="7">
        <v>17.8</v>
      </c>
      <c r="N2103" s="9">
        <f t="shared" si="1"/>
        <v>0.3091351163598472</v>
      </c>
      <c r="S2103" s="7">
        <v>20</v>
      </c>
    </row>
    <row r="2104" spans="1:21" s="16" customFormat="1" x14ac:dyDescent="0.25">
      <c r="A2104" s="18" t="s">
        <v>3688</v>
      </c>
      <c r="B2104" s="19" t="s">
        <v>1612</v>
      </c>
      <c r="D2104" s="76" t="s">
        <v>3689</v>
      </c>
      <c r="E2104" s="19" t="s">
        <v>3690</v>
      </c>
      <c r="F2104" s="17">
        <v>76.3</v>
      </c>
      <c r="G2104" s="17"/>
      <c r="H2104" s="16" t="s">
        <v>1614</v>
      </c>
      <c r="J2104" s="21"/>
      <c r="K2104" s="16" t="s">
        <v>3724</v>
      </c>
      <c r="L2104" s="17">
        <v>66.180000000000007</v>
      </c>
      <c r="M2104" s="17">
        <v>38.299999999999997</v>
      </c>
      <c r="N2104" s="22">
        <f t="shared" si="1"/>
        <v>0.57872469023874273</v>
      </c>
      <c r="O2104" s="23"/>
      <c r="P2104" s="31"/>
      <c r="Q2104" s="23"/>
      <c r="R2104" s="22"/>
      <c r="S2104" s="17">
        <v>20</v>
      </c>
      <c r="T2104" s="17"/>
      <c r="U2104" s="50"/>
    </row>
    <row r="2105" spans="1:21" x14ac:dyDescent="0.25">
      <c r="A2105" s="5" t="s">
        <v>3725</v>
      </c>
      <c r="B2105" s="1" t="s">
        <v>959</v>
      </c>
      <c r="C2105" s="75" t="s">
        <v>3726</v>
      </c>
      <c r="D2105" s="74" t="s">
        <v>3727</v>
      </c>
      <c r="E2105" s="1" t="s">
        <v>933</v>
      </c>
      <c r="H2105" t="s">
        <v>415</v>
      </c>
      <c r="I2105" t="s">
        <v>27</v>
      </c>
      <c r="J2105" s="15" t="s">
        <v>28</v>
      </c>
      <c r="K2105" t="s">
        <v>3728</v>
      </c>
      <c r="L2105" s="7">
        <v>76.440654914446668</v>
      </c>
      <c r="M2105" s="7">
        <v>72.502036890051841</v>
      </c>
      <c r="N2105" s="9">
        <f t="shared" si="1"/>
        <v>0.94847482627140001</v>
      </c>
    </row>
    <row r="2106" spans="1:21" x14ac:dyDescent="0.25">
      <c r="A2106" s="5" t="s">
        <v>3725</v>
      </c>
      <c r="B2106" s="1" t="s">
        <v>959</v>
      </c>
      <c r="C2106" s="75" t="s">
        <v>3726</v>
      </c>
      <c r="D2106" s="74" t="s">
        <v>3727</v>
      </c>
      <c r="E2106" s="1" t="s">
        <v>933</v>
      </c>
      <c r="H2106" t="s">
        <v>415</v>
      </c>
      <c r="I2106" t="s">
        <v>27</v>
      </c>
      <c r="J2106" s="15" t="s">
        <v>28</v>
      </c>
      <c r="K2106" t="s">
        <v>3729</v>
      </c>
      <c r="L2106" s="7">
        <v>85.271618816971255</v>
      </c>
      <c r="M2106" s="7">
        <v>81.983185855993909</v>
      </c>
      <c r="N2106" s="9">
        <f t="shared" si="1"/>
        <v>0.96143578594378853</v>
      </c>
    </row>
    <row r="2107" spans="1:21" x14ac:dyDescent="0.25">
      <c r="A2107" s="5" t="s">
        <v>3725</v>
      </c>
      <c r="B2107" s="1" t="s">
        <v>959</v>
      </c>
      <c r="C2107" s="75" t="s">
        <v>3730</v>
      </c>
      <c r="D2107" s="74" t="s">
        <v>3727</v>
      </c>
      <c r="E2107" s="1" t="s">
        <v>933</v>
      </c>
      <c r="H2107" t="s">
        <v>415</v>
      </c>
      <c r="I2107" t="s">
        <v>27</v>
      </c>
      <c r="J2107" s="15" t="s">
        <v>28</v>
      </c>
      <c r="K2107" t="s">
        <v>3731</v>
      </c>
      <c r="L2107" s="7">
        <v>76.757922155457578</v>
      </c>
      <c r="M2107" s="7">
        <v>72.647910867370328</v>
      </c>
      <c r="N2107" s="9">
        <f t="shared" si="1"/>
        <v>0.94645489126499205</v>
      </c>
    </row>
    <row r="2108" spans="1:21" x14ac:dyDescent="0.25">
      <c r="A2108" s="5" t="s">
        <v>3725</v>
      </c>
      <c r="B2108" s="1" t="s">
        <v>959</v>
      </c>
      <c r="C2108" s="75" t="s">
        <v>3730</v>
      </c>
      <c r="D2108" s="74" t="s">
        <v>3727</v>
      </c>
      <c r="E2108" s="1" t="s">
        <v>933</v>
      </c>
      <c r="H2108" t="s">
        <v>415</v>
      </c>
      <c r="I2108" t="s">
        <v>27</v>
      </c>
      <c r="J2108" s="15" t="s">
        <v>28</v>
      </c>
      <c r="K2108" t="s">
        <v>3732</v>
      </c>
      <c r="L2108" s="7">
        <v>79.251897323711461</v>
      </c>
      <c r="M2108" s="7">
        <v>74.544553701892212</v>
      </c>
      <c r="N2108" s="9">
        <f t="shared" si="1"/>
        <v>0.94060276434024437</v>
      </c>
    </row>
    <row r="2109" spans="1:21" x14ac:dyDescent="0.25">
      <c r="A2109" s="5" t="s">
        <v>3725</v>
      </c>
      <c r="B2109" s="1" t="s">
        <v>959</v>
      </c>
      <c r="C2109" s="75" t="s">
        <v>3733</v>
      </c>
      <c r="D2109" s="74" t="s">
        <v>3727</v>
      </c>
      <c r="E2109" s="1" t="s">
        <v>933</v>
      </c>
      <c r="F2109" s="7">
        <v>63.28</v>
      </c>
      <c r="G2109" s="7">
        <v>5.82</v>
      </c>
      <c r="H2109" t="s">
        <v>415</v>
      </c>
      <c r="I2109" t="s">
        <v>27</v>
      </c>
      <c r="J2109" s="15" t="s">
        <v>28</v>
      </c>
      <c r="K2109" t="s">
        <v>3734</v>
      </c>
      <c r="L2109" s="7">
        <v>80.18554476690035</v>
      </c>
      <c r="M2109" s="7">
        <v>75.221451309273164</v>
      </c>
      <c r="N2109" s="9">
        <f t="shared" si="1"/>
        <v>0.93809241463585713</v>
      </c>
    </row>
    <row r="2110" spans="1:21" x14ac:dyDescent="0.25">
      <c r="A2110" s="5" t="s">
        <v>3725</v>
      </c>
      <c r="B2110" s="1" t="s">
        <v>959</v>
      </c>
      <c r="C2110" s="75" t="s">
        <v>3733</v>
      </c>
      <c r="D2110" s="74" t="s">
        <v>3727</v>
      </c>
      <c r="E2110" s="1" t="s">
        <v>933</v>
      </c>
      <c r="F2110" s="7">
        <v>63.28</v>
      </c>
      <c r="G2110" s="7">
        <v>5.82</v>
      </c>
      <c r="H2110" t="s">
        <v>415</v>
      </c>
      <c r="I2110" t="s">
        <v>27</v>
      </c>
      <c r="J2110" s="15" t="s">
        <v>28</v>
      </c>
      <c r="K2110" t="s">
        <v>3735</v>
      </c>
      <c r="L2110" s="7">
        <v>73.910400226837808</v>
      </c>
      <c r="M2110" s="7">
        <v>66.548570617655727</v>
      </c>
      <c r="N2110" s="9">
        <f t="shared" si="1"/>
        <v>0.90039521384557586</v>
      </c>
    </row>
    <row r="2111" spans="1:21" x14ac:dyDescent="0.25">
      <c r="A2111" s="5" t="s">
        <v>3725</v>
      </c>
      <c r="B2111" s="1" t="s">
        <v>959</v>
      </c>
      <c r="C2111" s="75" t="s">
        <v>3733</v>
      </c>
      <c r="D2111" s="74" t="s">
        <v>3727</v>
      </c>
      <c r="E2111" s="1" t="s">
        <v>933</v>
      </c>
      <c r="F2111" s="7">
        <v>63.28</v>
      </c>
      <c r="G2111" s="7">
        <v>5.82</v>
      </c>
      <c r="H2111" t="s">
        <v>415</v>
      </c>
      <c r="I2111" t="s">
        <v>27</v>
      </c>
      <c r="J2111" s="15" t="s">
        <v>28</v>
      </c>
      <c r="K2111" t="s">
        <v>3736</v>
      </c>
      <c r="L2111" s="7">
        <v>80.82545657197366</v>
      </c>
      <c r="M2111" s="7">
        <v>75.621697008627265</v>
      </c>
      <c r="N2111" s="9">
        <f t="shared" si="1"/>
        <v>0.93561731929454006</v>
      </c>
    </row>
    <row r="2112" spans="1:21" ht="15.75" x14ac:dyDescent="0.25">
      <c r="A2112" s="5" t="s">
        <v>3725</v>
      </c>
      <c r="B2112" s="1" t="s">
        <v>959</v>
      </c>
      <c r="C2112" s="75" t="s">
        <v>3733</v>
      </c>
      <c r="D2112" s="74" t="s">
        <v>3727</v>
      </c>
      <c r="E2112" s="1" t="s">
        <v>933</v>
      </c>
      <c r="F2112" s="7">
        <v>63.28</v>
      </c>
      <c r="G2112" s="7">
        <v>5.82</v>
      </c>
      <c r="H2112" t="s">
        <v>415</v>
      </c>
      <c r="I2112" t="s">
        <v>27</v>
      </c>
      <c r="J2112" s="15" t="s">
        <v>28</v>
      </c>
      <c r="K2112" t="s">
        <v>3737</v>
      </c>
      <c r="L2112" s="7">
        <v>73.824539523635352</v>
      </c>
      <c r="M2112" s="7">
        <v>66.834940998794906</v>
      </c>
      <c r="N2112" s="9">
        <f t="shared" si="1"/>
        <v>0.90532147481119496</v>
      </c>
      <c r="O2112" s="56">
        <v>3.19E-13</v>
      </c>
      <c r="P2112" s="57"/>
      <c r="Q2112" s="58"/>
      <c r="R2112" s="58"/>
    </row>
    <row r="2113" spans="1:18" ht="15.75" x14ac:dyDescent="0.25">
      <c r="A2113" s="5" t="s">
        <v>3725</v>
      </c>
      <c r="B2113" s="1" t="s">
        <v>959</v>
      </c>
      <c r="C2113" s="75" t="s">
        <v>3733</v>
      </c>
      <c r="D2113" s="74" t="s">
        <v>3727</v>
      </c>
      <c r="E2113" s="1" t="s">
        <v>933</v>
      </c>
      <c r="F2113" s="7">
        <v>63.28</v>
      </c>
      <c r="G2113" s="7">
        <v>5.82</v>
      </c>
      <c r="H2113" t="s">
        <v>415</v>
      </c>
      <c r="I2113" t="s">
        <v>27</v>
      </c>
      <c r="J2113" s="15" t="s">
        <v>28</v>
      </c>
      <c r="K2113" t="s">
        <v>3738</v>
      </c>
      <c r="L2113" s="7">
        <v>74.55896223151997</v>
      </c>
      <c r="M2113" s="7">
        <v>68.084719645275953</v>
      </c>
      <c r="N2113" s="9">
        <f t="shared" si="1"/>
        <v>0.91316613868443819</v>
      </c>
      <c r="O2113" s="56">
        <v>2.4300000000000002E-13</v>
      </c>
      <c r="P2113" s="57"/>
      <c r="Q2113" s="58"/>
      <c r="R2113" s="58"/>
    </row>
    <row r="2114" spans="1:18" ht="15.75" x14ac:dyDescent="0.25">
      <c r="A2114" s="5" t="s">
        <v>3725</v>
      </c>
      <c r="B2114" s="1" t="s">
        <v>959</v>
      </c>
      <c r="C2114" s="75" t="s">
        <v>3733</v>
      </c>
      <c r="D2114" s="74" t="s">
        <v>3727</v>
      </c>
      <c r="E2114" s="1" t="s">
        <v>933</v>
      </c>
      <c r="F2114" s="7">
        <v>63.28</v>
      </c>
      <c r="G2114" s="7">
        <v>5.82</v>
      </c>
      <c r="H2114" t="s">
        <v>415</v>
      </c>
      <c r="I2114" t="s">
        <v>27</v>
      </c>
      <c r="J2114" s="15" t="s">
        <v>28</v>
      </c>
      <c r="K2114" t="s">
        <v>3739</v>
      </c>
      <c r="L2114" s="7">
        <v>74.590166331346126</v>
      </c>
      <c r="M2114" s="7">
        <v>68.679259704068897</v>
      </c>
      <c r="N2114" s="9">
        <f t="shared" si="1"/>
        <v>0.92075488073026057</v>
      </c>
      <c r="O2114" s="56">
        <v>3.6999999999999999E-13</v>
      </c>
      <c r="P2114" s="57"/>
      <c r="Q2114" s="58"/>
      <c r="R2114" s="58"/>
    </row>
    <row r="2115" spans="1:18" ht="15.75" x14ac:dyDescent="0.25">
      <c r="A2115" s="5" t="s">
        <v>3725</v>
      </c>
      <c r="B2115" s="1" t="s">
        <v>959</v>
      </c>
      <c r="C2115" s="75" t="s">
        <v>3733</v>
      </c>
      <c r="D2115" s="74" t="s">
        <v>3727</v>
      </c>
      <c r="E2115" s="1" t="s">
        <v>933</v>
      </c>
      <c r="F2115" s="7">
        <v>63.28</v>
      </c>
      <c r="G2115" s="7">
        <v>5.82</v>
      </c>
      <c r="H2115" t="s">
        <v>3740</v>
      </c>
      <c r="I2115" t="s">
        <v>27</v>
      </c>
      <c r="J2115" s="15" t="s">
        <v>28</v>
      </c>
      <c r="K2115" t="s">
        <v>3741</v>
      </c>
      <c r="L2115" s="7">
        <v>36.445733247552759</v>
      </c>
      <c r="M2115" s="7">
        <v>29.428365868708141</v>
      </c>
      <c r="N2115" s="9">
        <f t="shared" si="1"/>
        <v>0.80745709432761059</v>
      </c>
      <c r="O2115" s="56">
        <v>2.2899999999999999E-14</v>
      </c>
      <c r="P2115" s="57"/>
      <c r="Q2115" s="58"/>
      <c r="R2115" s="58"/>
    </row>
    <row r="2116" spans="1:18" ht="15.75" x14ac:dyDescent="0.25">
      <c r="A2116" s="5" t="s">
        <v>3725</v>
      </c>
      <c r="B2116" s="1" t="s">
        <v>959</v>
      </c>
      <c r="C2116" s="75" t="s">
        <v>3733</v>
      </c>
      <c r="D2116" s="74" t="s">
        <v>3727</v>
      </c>
      <c r="E2116" s="1" t="s">
        <v>933</v>
      </c>
      <c r="F2116" s="7">
        <v>63.28</v>
      </c>
      <c r="G2116" s="7">
        <v>5.82</v>
      </c>
      <c r="H2116" t="s">
        <v>415</v>
      </c>
      <c r="I2116" t="s">
        <v>27</v>
      </c>
      <c r="J2116" s="15" t="s">
        <v>28</v>
      </c>
      <c r="K2116" t="s">
        <v>3742</v>
      </c>
      <c r="L2116" s="7">
        <v>74.864397292268279</v>
      </c>
      <c r="M2116" s="7">
        <v>64.279996152064129</v>
      </c>
      <c r="N2116" s="9">
        <f t="shared" si="1"/>
        <v>0.85861902956510849</v>
      </c>
      <c r="O2116" s="56">
        <v>4.97E-13</v>
      </c>
      <c r="P2116" s="57"/>
      <c r="Q2116" s="58"/>
      <c r="R2116" s="58"/>
    </row>
    <row r="2117" spans="1:18" x14ac:dyDescent="0.25">
      <c r="A2117" s="5" t="s">
        <v>3725</v>
      </c>
      <c r="B2117" s="1" t="s">
        <v>959</v>
      </c>
      <c r="C2117" s="75" t="s">
        <v>3743</v>
      </c>
      <c r="D2117" s="74" t="s">
        <v>3727</v>
      </c>
      <c r="E2117" s="1" t="s">
        <v>933</v>
      </c>
      <c r="F2117" s="7">
        <v>63.28</v>
      </c>
      <c r="G2117" s="7">
        <v>5.82</v>
      </c>
      <c r="H2117" t="s">
        <v>3744</v>
      </c>
      <c r="I2117" t="s">
        <v>27</v>
      </c>
      <c r="J2117" s="15" t="s">
        <v>332</v>
      </c>
      <c r="K2117" t="s">
        <v>3745</v>
      </c>
      <c r="L2117" s="7">
        <v>16.238676558766628</v>
      </c>
      <c r="M2117" s="7">
        <v>16.257565829632124</v>
      </c>
      <c r="N2117" s="9">
        <f t="shared" si="1"/>
        <v>1.0011632272369695</v>
      </c>
      <c r="O2117" s="7"/>
    </row>
    <row r="2118" spans="1:18" x14ac:dyDescent="0.25">
      <c r="A2118" s="5" t="s">
        <v>3725</v>
      </c>
      <c r="B2118" s="1" t="s">
        <v>959</v>
      </c>
      <c r="C2118" s="75" t="s">
        <v>3743</v>
      </c>
      <c r="D2118" s="74" t="s">
        <v>3727</v>
      </c>
      <c r="E2118" s="1" t="s">
        <v>933</v>
      </c>
      <c r="F2118" s="7">
        <v>63.28</v>
      </c>
      <c r="G2118" s="7">
        <v>5.82</v>
      </c>
      <c r="H2118" t="s">
        <v>415</v>
      </c>
      <c r="I2118" t="s">
        <v>27</v>
      </c>
      <c r="J2118" s="15" t="s">
        <v>28</v>
      </c>
      <c r="K2118" t="s">
        <v>3746</v>
      </c>
      <c r="L2118" s="7">
        <v>74.547471197587285</v>
      </c>
      <c r="M2118" s="7">
        <v>67.836709446832387</v>
      </c>
      <c r="N2118" s="9">
        <f t="shared" si="1"/>
        <v>0.90998002154938162</v>
      </c>
      <c r="O2118" s="7"/>
    </row>
    <row r="2119" spans="1:18" ht="15.75" x14ac:dyDescent="0.25">
      <c r="A2119" s="5" t="s">
        <v>3725</v>
      </c>
      <c r="B2119" s="1" t="s">
        <v>959</v>
      </c>
      <c r="C2119" s="75" t="s">
        <v>3743</v>
      </c>
      <c r="D2119" s="74" t="s">
        <v>3727</v>
      </c>
      <c r="E2119" s="1" t="s">
        <v>933</v>
      </c>
      <c r="F2119" s="7">
        <v>63.28</v>
      </c>
      <c r="G2119" s="7">
        <v>5.82</v>
      </c>
      <c r="H2119" t="s">
        <v>415</v>
      </c>
      <c r="I2119" t="s">
        <v>27</v>
      </c>
      <c r="J2119" s="15" t="s">
        <v>28</v>
      </c>
      <c r="K2119" t="s">
        <v>3747</v>
      </c>
      <c r="L2119" s="7">
        <v>77.400522804614695</v>
      </c>
      <c r="M2119" s="7">
        <v>71.401232473965322</v>
      </c>
      <c r="N2119" s="9">
        <f t="shared" si="1"/>
        <v>0.92249031255520553</v>
      </c>
      <c r="O2119" s="56"/>
      <c r="P2119" s="57"/>
      <c r="Q2119" s="58"/>
      <c r="R2119" s="58"/>
    </row>
    <row r="2120" spans="1:18" x14ac:dyDescent="0.25">
      <c r="A2120" s="5" t="s">
        <v>3725</v>
      </c>
      <c r="B2120" s="1" t="s">
        <v>959</v>
      </c>
      <c r="C2120" s="75" t="s">
        <v>3743</v>
      </c>
      <c r="D2120" s="74" t="s">
        <v>3727</v>
      </c>
      <c r="E2120" s="1" t="s">
        <v>933</v>
      </c>
      <c r="F2120" s="7">
        <v>63.28</v>
      </c>
      <c r="G2120" s="7">
        <v>5.82</v>
      </c>
      <c r="H2120" t="s">
        <v>415</v>
      </c>
      <c r="I2120" t="s">
        <v>27</v>
      </c>
      <c r="J2120" s="15" t="s">
        <v>28</v>
      </c>
      <c r="K2120" t="s">
        <v>3748</v>
      </c>
      <c r="L2120" s="7">
        <v>74.289012002246039</v>
      </c>
      <c r="M2120" s="7">
        <v>66.47981763758979</v>
      </c>
      <c r="N2120" s="9">
        <f t="shared" si="1"/>
        <v>0.89488089618932942</v>
      </c>
      <c r="O2120" s="7"/>
    </row>
    <row r="2121" spans="1:18" x14ac:dyDescent="0.25">
      <c r="A2121" s="5" t="s">
        <v>3725</v>
      </c>
      <c r="B2121" s="1" t="s">
        <v>959</v>
      </c>
      <c r="C2121" s="75" t="s">
        <v>3743</v>
      </c>
      <c r="D2121" s="74" t="s">
        <v>3727</v>
      </c>
      <c r="E2121" s="1" t="s">
        <v>933</v>
      </c>
      <c r="F2121" s="7">
        <v>63.28</v>
      </c>
      <c r="G2121" s="7">
        <v>5.82</v>
      </c>
      <c r="H2121" t="s">
        <v>415</v>
      </c>
      <c r="I2121" t="s">
        <v>27</v>
      </c>
      <c r="J2121" s="15" t="s">
        <v>28</v>
      </c>
      <c r="K2121" t="s">
        <v>3749</v>
      </c>
      <c r="L2121" s="7">
        <v>72.032887791133192</v>
      </c>
      <c r="M2121" s="7">
        <v>65.954638929300387</v>
      </c>
      <c r="N2121" s="9">
        <f t="shared" si="1"/>
        <v>0.91561842030466256</v>
      </c>
      <c r="O2121" s="7"/>
    </row>
    <row r="2122" spans="1:18" x14ac:dyDescent="0.25">
      <c r="A2122" s="5" t="s">
        <v>3725</v>
      </c>
      <c r="B2122" s="1" t="s">
        <v>959</v>
      </c>
      <c r="C2122" s="75" t="s">
        <v>3743</v>
      </c>
      <c r="D2122" s="74" t="s">
        <v>3727</v>
      </c>
      <c r="E2122" s="1" t="s">
        <v>933</v>
      </c>
      <c r="F2122" s="7">
        <v>63.28</v>
      </c>
      <c r="G2122" s="7">
        <v>5.82</v>
      </c>
      <c r="H2122" t="s">
        <v>415</v>
      </c>
      <c r="I2122" t="s">
        <v>27</v>
      </c>
      <c r="J2122" s="15" t="s">
        <v>28</v>
      </c>
      <c r="K2122" t="s">
        <v>3750</v>
      </c>
      <c r="L2122" s="7">
        <v>67.771296021040399</v>
      </c>
      <c r="M2122" s="7">
        <v>59.999835487106893</v>
      </c>
      <c r="N2122" s="9">
        <f t="shared" si="1"/>
        <v>0.88532814052248954</v>
      </c>
      <c r="O2122" s="7"/>
    </row>
    <row r="2123" spans="1:18" x14ac:dyDescent="0.25">
      <c r="A2123" s="5" t="s">
        <v>3725</v>
      </c>
      <c r="B2123" s="1" t="s">
        <v>959</v>
      </c>
      <c r="C2123" s="75" t="s">
        <v>3743</v>
      </c>
      <c r="D2123" s="74" t="s">
        <v>3727</v>
      </c>
      <c r="E2123" s="1" t="s">
        <v>933</v>
      </c>
      <c r="F2123" s="7">
        <v>63.28</v>
      </c>
      <c r="G2123" s="7">
        <v>5.82</v>
      </c>
      <c r="H2123" t="s">
        <v>415</v>
      </c>
      <c r="I2123" t="s">
        <v>27</v>
      </c>
      <c r="J2123" s="15" t="s">
        <v>28</v>
      </c>
      <c r="K2123" t="s">
        <v>3751</v>
      </c>
      <c r="L2123" s="7">
        <v>73.833976444487206</v>
      </c>
      <c r="M2123" s="7">
        <v>66.297877853155114</v>
      </c>
      <c r="N2123" s="9">
        <f t="shared" si="1"/>
        <v>0.89793183363220075</v>
      </c>
      <c r="O2123"/>
      <c r="P2123"/>
      <c r="Q2123" s="7"/>
      <c r="R2123" s="7"/>
    </row>
    <row r="2124" spans="1:18" x14ac:dyDescent="0.25">
      <c r="A2124" s="5" t="s">
        <v>3725</v>
      </c>
      <c r="B2124" s="1" t="s">
        <v>959</v>
      </c>
      <c r="C2124" s="75" t="s">
        <v>3743</v>
      </c>
      <c r="D2124" s="74" t="s">
        <v>3727</v>
      </c>
      <c r="E2124" s="1" t="s">
        <v>933</v>
      </c>
      <c r="F2124" s="7">
        <v>63.28</v>
      </c>
      <c r="G2124" s="7">
        <v>5.82</v>
      </c>
      <c r="H2124" t="s">
        <v>415</v>
      </c>
      <c r="I2124" t="s">
        <v>27</v>
      </c>
      <c r="J2124" s="15" t="s">
        <v>28</v>
      </c>
      <c r="K2124" t="s">
        <v>3752</v>
      </c>
      <c r="L2124" s="7">
        <v>75.993857189023089</v>
      </c>
      <c r="M2124" s="7">
        <v>69.345523557583149</v>
      </c>
      <c r="N2124" s="9">
        <f t="shared" si="1"/>
        <v>0.9125148547874965</v>
      </c>
      <c r="O2124" s="7"/>
    </row>
    <row r="2125" spans="1:18" ht="15.75" x14ac:dyDescent="0.25">
      <c r="A2125" s="5" t="s">
        <v>3725</v>
      </c>
      <c r="B2125" s="1" t="s">
        <v>959</v>
      </c>
      <c r="C2125" s="75" t="s">
        <v>3743</v>
      </c>
      <c r="D2125" s="74" t="s">
        <v>3727</v>
      </c>
      <c r="E2125" s="1" t="s">
        <v>933</v>
      </c>
      <c r="F2125" s="7">
        <v>63.28</v>
      </c>
      <c r="G2125" s="7">
        <v>5.82</v>
      </c>
      <c r="H2125" t="s">
        <v>3740</v>
      </c>
      <c r="I2125" t="s">
        <v>27</v>
      </c>
      <c r="J2125" s="15" t="s">
        <v>28</v>
      </c>
      <c r="K2125" t="s">
        <v>3753</v>
      </c>
      <c r="L2125" s="7">
        <v>42.214120298931959</v>
      </c>
      <c r="M2125" s="7">
        <v>35.413067773922855</v>
      </c>
      <c r="N2125" s="9">
        <f t="shared" si="1"/>
        <v>0.83889152546947243</v>
      </c>
      <c r="O2125" s="56">
        <v>7.4299999999999996E-14</v>
      </c>
      <c r="P2125" s="57"/>
      <c r="Q2125" s="58"/>
      <c r="R2125" s="58"/>
    </row>
    <row r="2126" spans="1:18" ht="15.75" x14ac:dyDescent="0.25">
      <c r="A2126" s="5" t="s">
        <v>3725</v>
      </c>
      <c r="B2126" s="1" t="s">
        <v>959</v>
      </c>
      <c r="C2126" s="75" t="s">
        <v>3743</v>
      </c>
      <c r="D2126" s="74" t="s">
        <v>3727</v>
      </c>
      <c r="E2126" s="1" t="s">
        <v>933</v>
      </c>
      <c r="F2126" s="7">
        <v>63.28</v>
      </c>
      <c r="G2126" s="7">
        <v>5.82</v>
      </c>
      <c r="H2126" t="s">
        <v>3754</v>
      </c>
      <c r="I2126" t="s">
        <v>27</v>
      </c>
      <c r="J2126" s="15" t="s">
        <v>28</v>
      </c>
      <c r="K2126" t="s">
        <v>3755</v>
      </c>
      <c r="L2126" s="7">
        <v>75.471780279152625</v>
      </c>
      <c r="M2126" s="7">
        <v>66.536916936739757</v>
      </c>
      <c r="N2126" s="9">
        <f t="shared" si="1"/>
        <v>0.88161318960060464</v>
      </c>
      <c r="O2126" s="56">
        <v>2.7799999999999999E-14</v>
      </c>
      <c r="P2126" s="57"/>
      <c r="Q2126" s="58"/>
      <c r="R2126" s="58"/>
    </row>
    <row r="2127" spans="1:18" ht="15.75" x14ac:dyDescent="0.25">
      <c r="A2127" s="5" t="s">
        <v>3725</v>
      </c>
      <c r="B2127" s="1" t="s">
        <v>959</v>
      </c>
      <c r="C2127" s="75" t="s">
        <v>3743</v>
      </c>
      <c r="D2127" s="74" t="s">
        <v>3727</v>
      </c>
      <c r="E2127" s="1" t="s">
        <v>933</v>
      </c>
      <c r="F2127" s="7">
        <v>63.28</v>
      </c>
      <c r="G2127" s="7">
        <v>5.82</v>
      </c>
      <c r="H2127" t="s">
        <v>415</v>
      </c>
      <c r="I2127" t="s">
        <v>27</v>
      </c>
      <c r="J2127" s="15" t="s">
        <v>28</v>
      </c>
      <c r="K2127" t="s">
        <v>3756</v>
      </c>
      <c r="L2127" s="7">
        <v>76.524887818876095</v>
      </c>
      <c r="M2127" s="7">
        <v>69.333170414600943</v>
      </c>
      <c r="N2127" s="9">
        <f t="shared" si="1"/>
        <v>0.90602119638127454</v>
      </c>
      <c r="O2127" s="56">
        <v>9.7200000000000005E-14</v>
      </c>
      <c r="P2127" s="57"/>
      <c r="Q2127" s="58"/>
      <c r="R2127" s="58"/>
    </row>
    <row r="2128" spans="1:18" ht="15.75" x14ac:dyDescent="0.25">
      <c r="A2128" s="5" t="s">
        <v>3725</v>
      </c>
      <c r="B2128" s="1" t="s">
        <v>959</v>
      </c>
      <c r="C2128" s="75" t="s">
        <v>3743</v>
      </c>
      <c r="D2128" s="74" t="s">
        <v>3727</v>
      </c>
      <c r="E2128" s="1" t="s">
        <v>933</v>
      </c>
      <c r="F2128" s="7">
        <v>63.28</v>
      </c>
      <c r="G2128" s="7">
        <v>5.82</v>
      </c>
      <c r="H2128" t="s">
        <v>3744</v>
      </c>
      <c r="I2128" t="s">
        <v>27</v>
      </c>
      <c r="J2128" s="15" t="s">
        <v>332</v>
      </c>
      <c r="K2128" t="s">
        <v>3757</v>
      </c>
      <c r="L2128" s="7">
        <v>32.103113130244452</v>
      </c>
      <c r="M2128" s="7">
        <v>32.103113130244452</v>
      </c>
      <c r="N2128" s="9">
        <f t="shared" si="1"/>
        <v>1</v>
      </c>
      <c r="O2128" s="56">
        <v>1.7800000000000001E-12</v>
      </c>
      <c r="P2128" s="57"/>
      <c r="Q2128" s="58"/>
      <c r="R2128" s="58"/>
    </row>
    <row r="2129" spans="1:21" ht="15.75" x14ac:dyDescent="0.25">
      <c r="A2129" s="5" t="s">
        <v>3725</v>
      </c>
      <c r="B2129" s="1" t="s">
        <v>959</v>
      </c>
      <c r="C2129" s="75" t="s">
        <v>3743</v>
      </c>
      <c r="D2129" s="74" t="s">
        <v>3727</v>
      </c>
      <c r="E2129" s="1" t="s">
        <v>933</v>
      </c>
      <c r="F2129" s="7">
        <v>63.28</v>
      </c>
      <c r="G2129" s="7">
        <v>5.82</v>
      </c>
      <c r="H2129" t="s">
        <v>415</v>
      </c>
      <c r="I2129" t="s">
        <v>27</v>
      </c>
      <c r="J2129" s="15" t="s">
        <v>28</v>
      </c>
      <c r="K2129" t="s">
        <v>3758</v>
      </c>
      <c r="L2129" s="7">
        <v>72.467521770332709</v>
      </c>
      <c r="M2129" s="7">
        <v>63.20888571741434</v>
      </c>
      <c r="N2129" s="9">
        <f t="shared" si="1"/>
        <v>0.87223744062531561</v>
      </c>
      <c r="O2129" s="56">
        <v>8.46E-14</v>
      </c>
      <c r="P2129" s="57"/>
      <c r="Q2129" s="58"/>
      <c r="R2129" s="58"/>
    </row>
    <row r="2130" spans="1:21" x14ac:dyDescent="0.25">
      <c r="A2130" s="5" t="s">
        <v>3725</v>
      </c>
      <c r="B2130" s="1" t="s">
        <v>959</v>
      </c>
      <c r="C2130" s="75" t="s">
        <v>3759</v>
      </c>
      <c r="D2130" s="74" t="s">
        <v>3727</v>
      </c>
      <c r="E2130" s="1" t="s">
        <v>933</v>
      </c>
      <c r="F2130" s="7">
        <v>64.150000000000006</v>
      </c>
      <c r="G2130" s="7">
        <v>5.93</v>
      </c>
      <c r="H2130" t="s">
        <v>415</v>
      </c>
      <c r="I2130" t="s">
        <v>27</v>
      </c>
      <c r="J2130" s="15" t="s">
        <v>28</v>
      </c>
      <c r="K2130" t="s">
        <v>3760</v>
      </c>
      <c r="L2130" s="7">
        <v>81.610822938495147</v>
      </c>
      <c r="M2130" s="7">
        <v>69.654441077569615</v>
      </c>
      <c r="N2130" s="9">
        <f t="shared" si="1"/>
        <v>0.85349514402107807</v>
      </c>
      <c r="O2130"/>
      <c r="P2130"/>
      <c r="Q2130" s="7"/>
      <c r="R2130" s="7"/>
    </row>
    <row r="2131" spans="1:21" x14ac:dyDescent="0.25">
      <c r="A2131" s="5" t="s">
        <v>3725</v>
      </c>
      <c r="B2131" s="1" t="s">
        <v>959</v>
      </c>
      <c r="C2131" s="75" t="s">
        <v>3759</v>
      </c>
      <c r="D2131" s="74" t="s">
        <v>3727</v>
      </c>
      <c r="E2131" s="1" t="s">
        <v>933</v>
      </c>
      <c r="F2131" s="7">
        <v>64.150000000000006</v>
      </c>
      <c r="G2131" s="7">
        <v>5.93</v>
      </c>
      <c r="H2131" t="s">
        <v>415</v>
      </c>
      <c r="I2131" t="s">
        <v>27</v>
      </c>
      <c r="J2131" s="15" t="s">
        <v>28</v>
      </c>
      <c r="K2131" t="s">
        <v>3761</v>
      </c>
      <c r="L2131" s="7">
        <v>76.330167839005881</v>
      </c>
      <c r="M2131" s="7">
        <v>59.533468018398317</v>
      </c>
      <c r="N2131" s="9">
        <f t="shared" si="1"/>
        <v>0.77994677208053775</v>
      </c>
      <c r="O2131" s="7"/>
    </row>
    <row r="2132" spans="1:21" x14ac:dyDescent="0.25">
      <c r="A2132" s="5" t="s">
        <v>3725</v>
      </c>
      <c r="B2132" s="1" t="s">
        <v>959</v>
      </c>
      <c r="C2132" s="75" t="s">
        <v>3759</v>
      </c>
      <c r="D2132" s="74" t="s">
        <v>3727</v>
      </c>
      <c r="E2132" s="1" t="s">
        <v>933</v>
      </c>
      <c r="F2132" s="7">
        <v>64.150000000000006</v>
      </c>
      <c r="G2132" s="7">
        <v>5.93</v>
      </c>
      <c r="H2132" t="s">
        <v>415</v>
      </c>
      <c r="I2132" t="s">
        <v>27</v>
      </c>
      <c r="J2132" s="15" t="s">
        <v>28</v>
      </c>
      <c r="K2132" t="s">
        <v>3762</v>
      </c>
      <c r="L2132" s="7">
        <v>77.240998868983965</v>
      </c>
      <c r="M2132" s="7">
        <v>63.28063121912556</v>
      </c>
      <c r="N2132" s="9">
        <f t="shared" si="1"/>
        <v>0.81926220719209042</v>
      </c>
      <c r="O2132" s="7"/>
    </row>
    <row r="2133" spans="1:21" x14ac:dyDescent="0.25">
      <c r="A2133" s="5" t="s">
        <v>3725</v>
      </c>
      <c r="B2133" s="1" t="s">
        <v>959</v>
      </c>
      <c r="C2133" s="75" t="s">
        <v>3759</v>
      </c>
      <c r="D2133" s="74" t="s">
        <v>3727</v>
      </c>
      <c r="E2133" s="1" t="s">
        <v>933</v>
      </c>
      <c r="F2133" s="7">
        <v>64.150000000000006</v>
      </c>
      <c r="G2133" s="7">
        <v>5.93</v>
      </c>
      <c r="H2133" t="s">
        <v>415</v>
      </c>
      <c r="I2133" t="s">
        <v>27</v>
      </c>
      <c r="J2133" s="15" t="s">
        <v>28</v>
      </c>
      <c r="K2133" t="s">
        <v>3763</v>
      </c>
      <c r="L2133" s="7">
        <v>81.271299372313706</v>
      </c>
      <c r="M2133" s="7">
        <v>68.83901972151007</v>
      </c>
      <c r="N2133" s="9">
        <f t="shared" si="1"/>
        <v>0.84702742854091884</v>
      </c>
      <c r="O2133" s="7"/>
    </row>
    <row r="2134" spans="1:21" x14ac:dyDescent="0.25">
      <c r="A2134" s="5" t="s">
        <v>3725</v>
      </c>
      <c r="B2134" s="1" t="s">
        <v>959</v>
      </c>
      <c r="C2134" s="75" t="s">
        <v>3759</v>
      </c>
      <c r="D2134" s="74" t="s">
        <v>3727</v>
      </c>
      <c r="E2134" s="1" t="s">
        <v>933</v>
      </c>
      <c r="F2134" s="7">
        <v>64.150000000000006</v>
      </c>
      <c r="G2134" s="7">
        <v>5.93</v>
      </c>
      <c r="H2134" t="s">
        <v>415</v>
      </c>
      <c r="I2134" t="s">
        <v>27</v>
      </c>
      <c r="J2134" s="15" t="s">
        <v>28</v>
      </c>
      <c r="K2134" t="s">
        <v>3764</v>
      </c>
      <c r="L2134" s="7">
        <v>80.404722916024269</v>
      </c>
      <c r="M2134" s="7">
        <v>64.057948781842327</v>
      </c>
      <c r="N2134" s="9">
        <f t="shared" si="1"/>
        <v>0.79669385651319602</v>
      </c>
      <c r="O2134" s="7"/>
    </row>
    <row r="2135" spans="1:21" x14ac:dyDescent="0.25">
      <c r="A2135" s="5" t="s">
        <v>3725</v>
      </c>
      <c r="B2135" s="1" t="s">
        <v>959</v>
      </c>
      <c r="C2135" s="75" t="s">
        <v>3759</v>
      </c>
      <c r="D2135" s="74" t="s">
        <v>3727</v>
      </c>
      <c r="E2135" s="1" t="s">
        <v>933</v>
      </c>
      <c r="F2135" s="7">
        <v>64.150000000000006</v>
      </c>
      <c r="G2135" s="7">
        <v>5.93</v>
      </c>
      <c r="H2135" t="s">
        <v>415</v>
      </c>
      <c r="I2135" t="s">
        <v>27</v>
      </c>
      <c r="J2135" s="15" t="s">
        <v>28</v>
      </c>
      <c r="K2135" t="s">
        <v>3765</v>
      </c>
      <c r="L2135" s="7">
        <v>84.511473363483844</v>
      </c>
      <c r="M2135" s="7">
        <v>70.545155122543136</v>
      </c>
      <c r="N2135" s="9">
        <f t="shared" si="1"/>
        <v>0.83474056616109893</v>
      </c>
      <c r="O2135" s="7"/>
    </row>
    <row r="2136" spans="1:21" ht="15.75" x14ac:dyDescent="0.25">
      <c r="A2136" s="5" t="s">
        <v>3725</v>
      </c>
      <c r="B2136" s="1" t="s">
        <v>959</v>
      </c>
      <c r="C2136" s="75" t="s">
        <v>3766</v>
      </c>
      <c r="D2136" s="74" t="s">
        <v>3727</v>
      </c>
      <c r="E2136" s="1" t="s">
        <v>933</v>
      </c>
      <c r="F2136" s="7">
        <v>64.150000000000006</v>
      </c>
      <c r="G2136" s="7">
        <v>5.93</v>
      </c>
      <c r="H2136" t="s">
        <v>3744</v>
      </c>
      <c r="I2136" t="s">
        <v>27</v>
      </c>
      <c r="J2136" s="15" t="s">
        <v>332</v>
      </c>
      <c r="K2136" t="s">
        <v>3767</v>
      </c>
      <c r="L2136" s="7">
        <v>21.332292440137568</v>
      </c>
      <c r="M2136" s="7">
        <v>19.386073199943777</v>
      </c>
      <c r="N2136" s="9">
        <f t="shared" si="1"/>
        <v>0.9087665216640336</v>
      </c>
      <c r="O2136" s="56">
        <v>5.7899999999999998E-15</v>
      </c>
    </row>
    <row r="2137" spans="1:21" ht="15.75" x14ac:dyDescent="0.25">
      <c r="A2137" s="5" t="s">
        <v>3725</v>
      </c>
      <c r="B2137" s="1" t="s">
        <v>959</v>
      </c>
      <c r="C2137" s="75" t="s">
        <v>3768</v>
      </c>
      <c r="D2137" s="74" t="s">
        <v>3727</v>
      </c>
      <c r="E2137" s="1" t="s">
        <v>933</v>
      </c>
      <c r="F2137" s="7">
        <v>64.150000000000006</v>
      </c>
      <c r="G2137" s="7">
        <v>5.93</v>
      </c>
      <c r="H2137" t="s">
        <v>3744</v>
      </c>
      <c r="I2137" t="s">
        <v>27</v>
      </c>
      <c r="J2137" s="15" t="s">
        <v>332</v>
      </c>
      <c r="K2137" t="s">
        <v>3769</v>
      </c>
      <c r="L2137" s="7">
        <v>12.266002636335138</v>
      </c>
      <c r="M2137" s="7">
        <v>12.025867598862312</v>
      </c>
      <c r="N2137" s="9">
        <f t="shared" si="1"/>
        <v>0.98042271434367034</v>
      </c>
      <c r="O2137" s="56">
        <v>2.2299999999999999E-15</v>
      </c>
    </row>
    <row r="2138" spans="1:21" s="16" customFormat="1" ht="15.75" x14ac:dyDescent="0.25">
      <c r="A2138" s="18" t="s">
        <v>3725</v>
      </c>
      <c r="B2138" s="19" t="s">
        <v>959</v>
      </c>
      <c r="C2138" s="77" t="s">
        <v>3768</v>
      </c>
      <c r="D2138" s="76" t="s">
        <v>3727</v>
      </c>
      <c r="E2138" s="19" t="s">
        <v>933</v>
      </c>
      <c r="F2138" s="17">
        <v>64.150000000000006</v>
      </c>
      <c r="G2138" s="17">
        <v>5.93</v>
      </c>
      <c r="H2138" s="16" t="s">
        <v>3744</v>
      </c>
      <c r="I2138" s="16" t="s">
        <v>27</v>
      </c>
      <c r="J2138" s="21" t="s">
        <v>332</v>
      </c>
      <c r="K2138" s="16" t="s">
        <v>3770</v>
      </c>
      <c r="L2138" s="17">
        <v>4.7017155122352499</v>
      </c>
      <c r="M2138" s="17">
        <v>2.7150265697373777</v>
      </c>
      <c r="N2138" s="22">
        <f t="shared" si="1"/>
        <v>0.57745445522428529</v>
      </c>
      <c r="O2138" s="78">
        <v>1.5399999999999999E-16</v>
      </c>
      <c r="P2138" s="31"/>
      <c r="Q2138" s="23"/>
      <c r="R2138" s="22"/>
      <c r="S2138" s="17"/>
      <c r="T2138" s="17"/>
      <c r="U2138" s="50"/>
    </row>
    <row r="2139" spans="1:21" x14ac:dyDescent="0.25">
      <c r="A2139" s="5" t="s">
        <v>3771</v>
      </c>
      <c r="B2139" s="1" t="s">
        <v>3772</v>
      </c>
      <c r="C2139" t="s">
        <v>3773</v>
      </c>
      <c r="D2139" s="74" t="s">
        <v>3774</v>
      </c>
      <c r="E2139" s="1" t="s">
        <v>3775</v>
      </c>
      <c r="F2139" s="7">
        <v>57.44</v>
      </c>
      <c r="G2139" s="7">
        <v>2.63</v>
      </c>
      <c r="H2139" t="s">
        <v>3776</v>
      </c>
      <c r="I2139" t="s">
        <v>1333</v>
      </c>
      <c r="J2139" s="15" t="s">
        <v>28</v>
      </c>
      <c r="K2139" t="s">
        <v>3777</v>
      </c>
      <c r="L2139" s="7">
        <v>46.83986640723635</v>
      </c>
      <c r="M2139" s="7">
        <v>22.100683459624459</v>
      </c>
      <c r="N2139" s="9">
        <f t="shared" si="1"/>
        <v>0.47183489524662897</v>
      </c>
      <c r="O2139" s="9"/>
    </row>
    <row r="2140" spans="1:21" x14ac:dyDescent="0.25">
      <c r="A2140" s="5" t="s">
        <v>3771</v>
      </c>
      <c r="B2140" s="1" t="s">
        <v>3772</v>
      </c>
      <c r="C2140" t="s">
        <v>3773</v>
      </c>
      <c r="D2140" s="74" t="s">
        <v>3774</v>
      </c>
      <c r="E2140" s="1" t="s">
        <v>3775</v>
      </c>
      <c r="F2140" s="7">
        <v>57.44</v>
      </c>
      <c r="G2140" s="7">
        <v>2.63</v>
      </c>
      <c r="H2140" t="s">
        <v>3776</v>
      </c>
      <c r="I2140" t="s">
        <v>1333</v>
      </c>
      <c r="J2140" s="15" t="s">
        <v>28</v>
      </c>
      <c r="K2140" t="s">
        <v>3778</v>
      </c>
      <c r="L2140" s="7">
        <v>56.417692831899082</v>
      </c>
      <c r="M2140" s="7">
        <v>51.594085959046133</v>
      </c>
      <c r="N2140" s="9">
        <f t="shared" si="1"/>
        <v>0.9145018764374987</v>
      </c>
      <c r="O2140" s="9"/>
    </row>
    <row r="2141" spans="1:21" x14ac:dyDescent="0.25">
      <c r="A2141" s="5" t="s">
        <v>3771</v>
      </c>
      <c r="B2141" s="1" t="s">
        <v>3772</v>
      </c>
      <c r="C2141" t="s">
        <v>3773</v>
      </c>
      <c r="D2141" s="74" t="s">
        <v>3774</v>
      </c>
      <c r="E2141" s="1" t="s">
        <v>3775</v>
      </c>
      <c r="F2141" s="7">
        <v>57.44</v>
      </c>
      <c r="G2141" s="7">
        <v>2.63</v>
      </c>
      <c r="H2141" t="s">
        <v>3776</v>
      </c>
      <c r="I2141" t="s">
        <v>1333</v>
      </c>
      <c r="J2141" s="15" t="s">
        <v>28</v>
      </c>
      <c r="K2141" t="s">
        <v>3779</v>
      </c>
      <c r="L2141" s="7">
        <v>40.467789142534649</v>
      </c>
      <c r="M2141" s="7">
        <v>17.52537383639109</v>
      </c>
      <c r="N2141" s="9">
        <f t="shared" si="1"/>
        <v>0.43306971316529425</v>
      </c>
      <c r="O2141" s="9"/>
      <c r="Q2141" s="14">
        <f>6700*1000000000</f>
        <v>6700000000000</v>
      </c>
    </row>
    <row r="2142" spans="1:21" x14ac:dyDescent="0.25">
      <c r="A2142" s="5" t="s">
        <v>3771</v>
      </c>
      <c r="B2142" s="1" t="s">
        <v>3772</v>
      </c>
      <c r="C2142" t="s">
        <v>3773</v>
      </c>
      <c r="D2142" s="74" t="s">
        <v>3774</v>
      </c>
      <c r="E2142" s="1" t="s">
        <v>3775</v>
      </c>
      <c r="F2142" s="7">
        <v>57.44</v>
      </c>
      <c r="G2142" s="7">
        <v>2.63</v>
      </c>
      <c r="H2142" t="s">
        <v>3776</v>
      </c>
      <c r="I2142" t="s">
        <v>1333</v>
      </c>
      <c r="J2142" s="15" t="s">
        <v>28</v>
      </c>
      <c r="K2142" t="s">
        <v>3780</v>
      </c>
      <c r="L2142" s="7">
        <v>48.224939453009632</v>
      </c>
      <c r="M2142" s="7">
        <v>31.972282255809979</v>
      </c>
      <c r="N2142" s="9">
        <f t="shared" si="1"/>
        <v>0.662982320319215</v>
      </c>
      <c r="O2142" s="9"/>
    </row>
    <row r="2143" spans="1:21" x14ac:dyDescent="0.25">
      <c r="A2143" s="5" t="s">
        <v>3771</v>
      </c>
      <c r="B2143" s="1" t="s">
        <v>3772</v>
      </c>
      <c r="C2143" t="s">
        <v>3773</v>
      </c>
      <c r="D2143" s="74" t="s">
        <v>3774</v>
      </c>
      <c r="E2143" s="1" t="s">
        <v>3775</v>
      </c>
      <c r="F2143" s="7">
        <v>57.44</v>
      </c>
      <c r="G2143" s="7">
        <v>2.63</v>
      </c>
      <c r="H2143" t="s">
        <v>3776</v>
      </c>
      <c r="I2143" t="s">
        <v>1333</v>
      </c>
      <c r="J2143" s="15" t="s">
        <v>28</v>
      </c>
      <c r="K2143" t="s">
        <v>3781</v>
      </c>
      <c r="L2143" s="7">
        <v>41.137643382209809</v>
      </c>
      <c r="M2143" s="7">
        <v>19.187958783803627</v>
      </c>
      <c r="N2143" s="9">
        <f t="shared" si="1"/>
        <v>0.4664331061827805</v>
      </c>
      <c r="O2143" s="9"/>
    </row>
    <row r="2144" spans="1:21" x14ac:dyDescent="0.25">
      <c r="A2144" s="5" t="s">
        <v>3771</v>
      </c>
      <c r="B2144" s="1" t="s">
        <v>3772</v>
      </c>
      <c r="C2144" t="s">
        <v>3773</v>
      </c>
      <c r="D2144" s="74" t="s">
        <v>3774</v>
      </c>
      <c r="E2144" s="1" t="s">
        <v>3775</v>
      </c>
      <c r="F2144" s="7">
        <v>57.44</v>
      </c>
      <c r="G2144" s="7">
        <v>2.63</v>
      </c>
      <c r="H2144" t="s">
        <v>3776</v>
      </c>
      <c r="I2144" t="s">
        <v>1333</v>
      </c>
      <c r="J2144" s="15" t="s">
        <v>28</v>
      </c>
      <c r="K2144" t="s">
        <v>3782</v>
      </c>
      <c r="L2144" s="7">
        <v>55.12734625269492</v>
      </c>
      <c r="M2144" s="7">
        <v>51.43836598449991</v>
      </c>
      <c r="N2144" s="9">
        <f t="shared" si="1"/>
        <v>0.93308257119279214</v>
      </c>
      <c r="O2144" s="9"/>
    </row>
    <row r="2145" spans="1:15" x14ac:dyDescent="0.25">
      <c r="A2145" s="5" t="s">
        <v>3771</v>
      </c>
      <c r="B2145" s="1" t="s">
        <v>3772</v>
      </c>
      <c r="C2145" t="s">
        <v>3773</v>
      </c>
      <c r="D2145" s="74" t="s">
        <v>3774</v>
      </c>
      <c r="E2145" s="1" t="s">
        <v>3775</v>
      </c>
      <c r="F2145" s="7">
        <v>57.44</v>
      </c>
      <c r="G2145" s="7">
        <v>2.63</v>
      </c>
      <c r="H2145" t="s">
        <v>3776</v>
      </c>
      <c r="I2145" t="s">
        <v>1333</v>
      </c>
      <c r="J2145" s="15" t="s">
        <v>28</v>
      </c>
      <c r="K2145" t="s">
        <v>3783</v>
      </c>
      <c r="L2145" s="7">
        <v>50.715076256014925</v>
      </c>
      <c r="M2145" s="7">
        <v>37.961206364401988</v>
      </c>
      <c r="N2145" s="9">
        <f t="shared" si="1"/>
        <v>0.74851916169404753</v>
      </c>
      <c r="O2145" s="9"/>
    </row>
    <row r="2146" spans="1:15" x14ac:dyDescent="0.25">
      <c r="A2146" s="5" t="s">
        <v>3771</v>
      </c>
      <c r="B2146" s="1" t="s">
        <v>3772</v>
      </c>
      <c r="C2146" t="s">
        <v>3773</v>
      </c>
      <c r="D2146" s="74" t="s">
        <v>3774</v>
      </c>
      <c r="E2146" s="1" t="s">
        <v>3775</v>
      </c>
      <c r="F2146" s="7">
        <v>57.44</v>
      </c>
      <c r="G2146" s="7">
        <v>2.63</v>
      </c>
      <c r="H2146" t="s">
        <v>3776</v>
      </c>
      <c r="I2146" t="s">
        <v>1333</v>
      </c>
      <c r="J2146" s="15" t="s">
        <v>28</v>
      </c>
      <c r="K2146" t="s">
        <v>3784</v>
      </c>
      <c r="L2146" s="7">
        <v>44.290668066009452</v>
      </c>
      <c r="M2146" s="7">
        <v>23.472503970755742</v>
      </c>
      <c r="N2146" s="9">
        <f t="shared" si="1"/>
        <v>0.52996500156134563</v>
      </c>
      <c r="O2146" s="9"/>
    </row>
    <row r="2147" spans="1:15" x14ac:dyDescent="0.25">
      <c r="A2147" s="5" t="s">
        <v>3771</v>
      </c>
      <c r="B2147" s="1" t="s">
        <v>3772</v>
      </c>
      <c r="C2147" t="s">
        <v>3773</v>
      </c>
      <c r="D2147" s="74" t="s">
        <v>3774</v>
      </c>
      <c r="E2147" s="1" t="s">
        <v>3775</v>
      </c>
      <c r="F2147" s="7">
        <v>57.44</v>
      </c>
      <c r="G2147" s="7">
        <v>2.63</v>
      </c>
      <c r="H2147" t="s">
        <v>3776</v>
      </c>
      <c r="I2147" t="s">
        <v>1333</v>
      </c>
      <c r="J2147" s="15" t="s">
        <v>28</v>
      </c>
      <c r="K2147" t="s">
        <v>3785</v>
      </c>
      <c r="L2147" s="7">
        <v>48.471947623377062</v>
      </c>
      <c r="M2147" s="7">
        <v>33.985907905522183</v>
      </c>
      <c r="N2147" s="9">
        <f t="shared" si="1"/>
        <v>0.7011459116433657</v>
      </c>
      <c r="O2147" s="9"/>
    </row>
    <row r="2148" spans="1:15" x14ac:dyDescent="0.25">
      <c r="A2148" s="5" t="s">
        <v>3771</v>
      </c>
      <c r="B2148" s="1" t="s">
        <v>3772</v>
      </c>
      <c r="C2148" t="s">
        <v>3773</v>
      </c>
      <c r="D2148" s="74" t="s">
        <v>3774</v>
      </c>
      <c r="E2148" s="1" t="s">
        <v>3775</v>
      </c>
      <c r="F2148" s="7">
        <v>57.44</v>
      </c>
      <c r="G2148" s="7">
        <v>2.63</v>
      </c>
      <c r="H2148" t="s">
        <v>3776</v>
      </c>
      <c r="I2148" t="s">
        <v>1333</v>
      </c>
      <c r="J2148" s="15" t="s">
        <v>28</v>
      </c>
      <c r="K2148" t="s">
        <v>3786</v>
      </c>
      <c r="L2148" s="7">
        <v>36.820171831124114</v>
      </c>
      <c r="M2148" s="7">
        <v>12.77309001535809</v>
      </c>
      <c r="N2148" s="9">
        <f t="shared" si="1"/>
        <v>0.34690468241000955</v>
      </c>
      <c r="O2148" s="9"/>
    </row>
    <row r="2149" spans="1:15" x14ac:dyDescent="0.25">
      <c r="A2149" s="5" t="s">
        <v>3771</v>
      </c>
      <c r="B2149" s="1" t="s">
        <v>3772</v>
      </c>
      <c r="C2149" t="s">
        <v>3773</v>
      </c>
      <c r="D2149" s="74" t="s">
        <v>3774</v>
      </c>
      <c r="E2149" s="1" t="s">
        <v>3775</v>
      </c>
      <c r="F2149" s="7">
        <v>57.44</v>
      </c>
      <c r="G2149" s="7">
        <v>2.63</v>
      </c>
      <c r="H2149" t="s">
        <v>3776</v>
      </c>
      <c r="I2149" t="s">
        <v>1333</v>
      </c>
      <c r="J2149" s="15" t="s">
        <v>28</v>
      </c>
      <c r="K2149" t="s">
        <v>3787</v>
      </c>
      <c r="L2149" s="7">
        <v>51.445821570826396</v>
      </c>
      <c r="M2149" s="7">
        <v>50.280465463083956</v>
      </c>
      <c r="N2149" s="9">
        <f t="shared" si="1"/>
        <v>0.97734789586092874</v>
      </c>
      <c r="O2149" s="9"/>
    </row>
    <row r="2150" spans="1:15" x14ac:dyDescent="0.25">
      <c r="A2150" s="5" t="s">
        <v>3771</v>
      </c>
      <c r="B2150" s="1" t="s">
        <v>3772</v>
      </c>
      <c r="C2150" t="s">
        <v>3773</v>
      </c>
      <c r="D2150" s="74" t="s">
        <v>3774</v>
      </c>
      <c r="E2150" s="1" t="s">
        <v>3775</v>
      </c>
      <c r="F2150" s="7">
        <v>57.44</v>
      </c>
      <c r="G2150" s="7">
        <v>2.63</v>
      </c>
      <c r="H2150" t="s">
        <v>3776</v>
      </c>
      <c r="I2150" t="s">
        <v>1333</v>
      </c>
      <c r="J2150" s="15" t="s">
        <v>28</v>
      </c>
      <c r="K2150" t="s">
        <v>3788</v>
      </c>
      <c r="L2150" s="7">
        <v>49.298198660808623</v>
      </c>
      <c r="M2150" s="7">
        <v>44.495608121419906</v>
      </c>
      <c r="N2150" s="9">
        <f t="shared" si="1"/>
        <v>0.90258081086425757</v>
      </c>
      <c r="O2150" s="9"/>
    </row>
    <row r="2151" spans="1:15" x14ac:dyDescent="0.25">
      <c r="A2151" s="5" t="s">
        <v>3771</v>
      </c>
      <c r="B2151" s="1" t="s">
        <v>3772</v>
      </c>
      <c r="C2151" t="s">
        <v>3773</v>
      </c>
      <c r="D2151" s="74" t="s">
        <v>3774</v>
      </c>
      <c r="E2151" s="1" t="s">
        <v>3775</v>
      </c>
      <c r="F2151" s="7">
        <v>57.44</v>
      </c>
      <c r="G2151" s="7">
        <v>2.63</v>
      </c>
      <c r="H2151" t="s">
        <v>3776</v>
      </c>
      <c r="I2151" t="s">
        <v>1333</v>
      </c>
      <c r="J2151" s="15" t="s">
        <v>28</v>
      </c>
      <c r="K2151" t="s">
        <v>3789</v>
      </c>
      <c r="L2151" s="7">
        <v>54.757270990982285</v>
      </c>
      <c r="M2151" s="7">
        <v>54.070749563403673</v>
      </c>
      <c r="N2151" s="9">
        <f t="shared" si="1"/>
        <v>0.98746246087224343</v>
      </c>
      <c r="O2151" s="9"/>
    </row>
    <row r="2152" spans="1:15" x14ac:dyDescent="0.25">
      <c r="A2152" s="5" t="s">
        <v>3771</v>
      </c>
      <c r="B2152" s="1" t="s">
        <v>3772</v>
      </c>
      <c r="C2152" t="s">
        <v>3773</v>
      </c>
      <c r="D2152" s="74" t="s">
        <v>3774</v>
      </c>
      <c r="E2152" s="1" t="s">
        <v>3775</v>
      </c>
      <c r="F2152" s="7">
        <v>57.44</v>
      </c>
      <c r="G2152" s="7">
        <v>2.63</v>
      </c>
      <c r="H2152" t="s">
        <v>3776</v>
      </c>
      <c r="I2152" t="s">
        <v>1333</v>
      </c>
      <c r="J2152" s="15" t="s">
        <v>28</v>
      </c>
      <c r="K2152" t="s">
        <v>3790</v>
      </c>
      <c r="L2152" s="7">
        <v>38.473323542281854</v>
      </c>
      <c r="M2152" s="7">
        <v>15.712830270862954</v>
      </c>
      <c r="N2152" s="9">
        <f t="shared" si="1"/>
        <v>0.40840844575319019</v>
      </c>
      <c r="O2152" s="9"/>
    </row>
    <row r="2153" spans="1:15" x14ac:dyDescent="0.25">
      <c r="A2153" s="5" t="s">
        <v>3771</v>
      </c>
      <c r="B2153" s="1" t="s">
        <v>3772</v>
      </c>
      <c r="C2153" t="s">
        <v>3773</v>
      </c>
      <c r="D2153" s="74" t="s">
        <v>3774</v>
      </c>
      <c r="E2153" s="1" t="s">
        <v>3775</v>
      </c>
      <c r="F2153" s="7">
        <v>57.44</v>
      </c>
      <c r="G2153" s="7">
        <v>2.63</v>
      </c>
      <c r="H2153" t="s">
        <v>3776</v>
      </c>
      <c r="I2153" t="s">
        <v>1333</v>
      </c>
      <c r="J2153" s="15" t="s">
        <v>28</v>
      </c>
      <c r="K2153" t="s">
        <v>3791</v>
      </c>
      <c r="L2153" s="7">
        <v>54.980218958092777</v>
      </c>
      <c r="M2153" s="7">
        <v>53.614700853390829</v>
      </c>
      <c r="N2153" s="9">
        <f t="shared" si="1"/>
        <v>0.97516346550487953</v>
      </c>
      <c r="O2153" s="9"/>
    </row>
    <row r="2154" spans="1:15" x14ac:dyDescent="0.25">
      <c r="A2154" s="5" t="s">
        <v>3771</v>
      </c>
      <c r="B2154" s="1" t="s">
        <v>3772</v>
      </c>
      <c r="C2154" t="s">
        <v>3773</v>
      </c>
      <c r="D2154" s="74" t="s">
        <v>3774</v>
      </c>
      <c r="E2154" s="1" t="s">
        <v>3775</v>
      </c>
      <c r="F2154" s="7">
        <v>57.44</v>
      </c>
      <c r="G2154" s="7">
        <v>2.63</v>
      </c>
      <c r="H2154" t="s">
        <v>3776</v>
      </c>
      <c r="I2154" t="s">
        <v>1333</v>
      </c>
      <c r="J2154" s="15" t="s">
        <v>28</v>
      </c>
      <c r="K2154" t="s">
        <v>3792</v>
      </c>
      <c r="L2154" s="7">
        <v>49.768104806605542</v>
      </c>
      <c r="M2154" s="7">
        <v>45.991284829979165</v>
      </c>
      <c r="N2154" s="9">
        <f t="shared" ref="N2154:N2171" si="2">M2154/L2154</f>
        <v>0.92411163753768066</v>
      </c>
      <c r="O2154" s="9"/>
    </row>
    <row r="2155" spans="1:15" x14ac:dyDescent="0.25">
      <c r="A2155" s="5" t="s">
        <v>3771</v>
      </c>
      <c r="B2155" s="1" t="s">
        <v>3772</v>
      </c>
      <c r="C2155" t="s">
        <v>3773</v>
      </c>
      <c r="D2155" s="74" t="s">
        <v>3774</v>
      </c>
      <c r="E2155" s="1" t="s">
        <v>3775</v>
      </c>
      <c r="F2155" s="7">
        <v>57.44</v>
      </c>
      <c r="G2155" s="7">
        <v>2.63</v>
      </c>
      <c r="H2155" t="s">
        <v>3776</v>
      </c>
      <c r="I2155" t="s">
        <v>1333</v>
      </c>
      <c r="J2155" s="15" t="s">
        <v>28</v>
      </c>
      <c r="K2155" t="s">
        <v>3793</v>
      </c>
      <c r="L2155" s="7">
        <v>46.133674396904681</v>
      </c>
      <c r="M2155" s="7">
        <v>42.986954369658079</v>
      </c>
      <c r="N2155" s="9">
        <f t="shared" si="2"/>
        <v>0.93179125512149252</v>
      </c>
      <c r="O2155" s="9"/>
    </row>
    <row r="2156" spans="1:15" x14ac:dyDescent="0.25">
      <c r="A2156" s="5" t="s">
        <v>3771</v>
      </c>
      <c r="B2156" s="1" t="s">
        <v>3772</v>
      </c>
      <c r="C2156" t="s">
        <v>3773</v>
      </c>
      <c r="D2156" s="74" t="s">
        <v>3774</v>
      </c>
      <c r="E2156" s="1" t="s">
        <v>3775</v>
      </c>
      <c r="F2156" s="7">
        <v>57.44</v>
      </c>
      <c r="G2156" s="7">
        <v>2.63</v>
      </c>
      <c r="H2156" t="s">
        <v>3776</v>
      </c>
      <c r="I2156" t="s">
        <v>1333</v>
      </c>
      <c r="J2156" s="15" t="s">
        <v>28</v>
      </c>
      <c r="K2156" t="s">
        <v>3794</v>
      </c>
      <c r="L2156" s="7">
        <v>48.662606315458703</v>
      </c>
      <c r="M2156" s="7">
        <v>38.265159493273117</v>
      </c>
      <c r="N2156" s="9">
        <f t="shared" si="2"/>
        <v>0.78633600603339204</v>
      </c>
      <c r="O2156" s="9"/>
    </row>
    <row r="2157" spans="1:15" x14ac:dyDescent="0.25">
      <c r="A2157" s="5" t="s">
        <v>3771</v>
      </c>
      <c r="B2157" s="1" t="s">
        <v>3772</v>
      </c>
      <c r="C2157" t="s">
        <v>3773</v>
      </c>
      <c r="D2157" s="74" t="s">
        <v>3774</v>
      </c>
      <c r="E2157" s="1" t="s">
        <v>3775</v>
      </c>
      <c r="F2157" s="7">
        <v>57.44</v>
      </c>
      <c r="G2157" s="7">
        <v>2.63</v>
      </c>
      <c r="H2157" t="s">
        <v>3776</v>
      </c>
      <c r="I2157" t="s">
        <v>1333</v>
      </c>
      <c r="J2157" s="15" t="s">
        <v>28</v>
      </c>
      <c r="K2157" t="s">
        <v>3795</v>
      </c>
      <c r="L2157" s="7">
        <v>54.118912503245433</v>
      </c>
      <c r="M2157" s="7">
        <v>52.247343473779161</v>
      </c>
      <c r="N2157" s="9">
        <f t="shared" si="2"/>
        <v>0.96541746788880811</v>
      </c>
      <c r="O2157" s="9"/>
    </row>
    <row r="2158" spans="1:15" x14ac:dyDescent="0.25">
      <c r="A2158" s="5" t="s">
        <v>3771</v>
      </c>
      <c r="B2158" s="1" t="s">
        <v>3772</v>
      </c>
      <c r="C2158" t="s">
        <v>3773</v>
      </c>
      <c r="D2158" s="74" t="s">
        <v>3774</v>
      </c>
      <c r="E2158" s="1" t="s">
        <v>3775</v>
      </c>
      <c r="F2158" s="7">
        <v>57.44</v>
      </c>
      <c r="G2158" s="7">
        <v>2.63</v>
      </c>
      <c r="H2158" t="s">
        <v>3776</v>
      </c>
      <c r="I2158" t="s">
        <v>1333</v>
      </c>
      <c r="J2158" s="15" t="s">
        <v>28</v>
      </c>
      <c r="K2158" t="s">
        <v>3796</v>
      </c>
      <c r="L2158" s="7">
        <v>44.382908131723198</v>
      </c>
      <c r="M2158" s="7">
        <v>27.737081456763658</v>
      </c>
      <c r="N2158" s="9">
        <f t="shared" si="2"/>
        <v>0.62494961741676092</v>
      </c>
      <c r="O2158" s="9"/>
    </row>
    <row r="2159" spans="1:15" x14ac:dyDescent="0.25">
      <c r="A2159" s="5" t="s">
        <v>3771</v>
      </c>
      <c r="B2159" s="1" t="s">
        <v>3772</v>
      </c>
      <c r="C2159" t="s">
        <v>3773</v>
      </c>
      <c r="D2159" s="74" t="s">
        <v>3774</v>
      </c>
      <c r="E2159" s="1" t="s">
        <v>3775</v>
      </c>
      <c r="F2159" s="7">
        <v>57.44</v>
      </c>
      <c r="G2159" s="7">
        <v>2.63</v>
      </c>
      <c r="H2159" t="s">
        <v>3776</v>
      </c>
      <c r="I2159" t="s">
        <v>1333</v>
      </c>
      <c r="J2159" s="15" t="s">
        <v>28</v>
      </c>
      <c r="K2159" t="s">
        <v>3797</v>
      </c>
      <c r="L2159" s="7">
        <v>89.296770081289125</v>
      </c>
      <c r="M2159" s="7">
        <v>88.00841054000864</v>
      </c>
      <c r="N2159" s="9">
        <f t="shared" si="2"/>
        <v>0.98557215966369605</v>
      </c>
      <c r="O2159" s="9"/>
    </row>
    <row r="2160" spans="1:15" x14ac:dyDescent="0.25">
      <c r="A2160" s="5" t="s">
        <v>3771</v>
      </c>
      <c r="B2160" s="1" t="s">
        <v>3772</v>
      </c>
      <c r="C2160" t="s">
        <v>3773</v>
      </c>
      <c r="D2160" s="74" t="s">
        <v>3774</v>
      </c>
      <c r="E2160" s="1" t="s">
        <v>3775</v>
      </c>
      <c r="F2160" s="7">
        <v>57.44</v>
      </c>
      <c r="G2160" s="7">
        <v>2.63</v>
      </c>
      <c r="H2160" t="s">
        <v>3798</v>
      </c>
      <c r="I2160" t="s">
        <v>1333</v>
      </c>
      <c r="J2160" s="15" t="s">
        <v>28</v>
      </c>
      <c r="K2160" t="s">
        <v>3799</v>
      </c>
      <c r="L2160" s="7">
        <v>84.976742552348071</v>
      </c>
      <c r="M2160" s="7">
        <v>82.408363644435696</v>
      </c>
      <c r="N2160" s="9">
        <f t="shared" si="2"/>
        <v>0.96977550761809705</v>
      </c>
      <c r="O2160" s="9"/>
    </row>
    <row r="2161" spans="1:21" x14ac:dyDescent="0.25">
      <c r="A2161" s="5" t="s">
        <v>3771</v>
      </c>
      <c r="B2161" s="1" t="s">
        <v>3772</v>
      </c>
      <c r="C2161" t="s">
        <v>3773</v>
      </c>
      <c r="D2161" s="74" t="s">
        <v>3774</v>
      </c>
      <c r="E2161" s="1" t="s">
        <v>3775</v>
      </c>
      <c r="F2161" s="7">
        <v>57.44</v>
      </c>
      <c r="G2161" s="7">
        <v>2.63</v>
      </c>
      <c r="H2161" t="s">
        <v>3798</v>
      </c>
      <c r="I2161" t="s">
        <v>1333</v>
      </c>
      <c r="J2161" s="15" t="s">
        <v>28</v>
      </c>
      <c r="K2161" t="s">
        <v>3799</v>
      </c>
      <c r="L2161" s="7">
        <v>45.964912280701753</v>
      </c>
      <c r="M2161" s="7">
        <v>41.910904907396926</v>
      </c>
      <c r="N2161" s="9">
        <f t="shared" si="2"/>
        <v>0.91180212966474228</v>
      </c>
      <c r="O2161" s="9"/>
    </row>
    <row r="2162" spans="1:21" x14ac:dyDescent="0.25">
      <c r="A2162" s="5" t="s">
        <v>3771</v>
      </c>
      <c r="B2162" s="1" t="s">
        <v>3772</v>
      </c>
      <c r="C2162" t="s">
        <v>3773</v>
      </c>
      <c r="D2162" s="74" t="s">
        <v>3774</v>
      </c>
      <c r="E2162" s="1" t="s">
        <v>3775</v>
      </c>
      <c r="F2162" s="7">
        <v>57.44</v>
      </c>
      <c r="G2162" s="7">
        <v>2.63</v>
      </c>
      <c r="H2162" t="s">
        <v>3798</v>
      </c>
      <c r="I2162" t="s">
        <v>1333</v>
      </c>
      <c r="J2162" s="15" t="s">
        <v>28</v>
      </c>
      <c r="K2162" t="s">
        <v>3800</v>
      </c>
      <c r="L2162" s="7">
        <v>46.401095649527413</v>
      </c>
      <c r="M2162" s="7">
        <v>42.379813134605683</v>
      </c>
      <c r="N2162" s="9">
        <f t="shared" si="2"/>
        <v>0.91333647495535619</v>
      </c>
      <c r="O2162" s="9"/>
    </row>
    <row r="2163" spans="1:21" x14ac:dyDescent="0.25">
      <c r="A2163" s="5" t="s">
        <v>3771</v>
      </c>
      <c r="B2163" s="1" t="s">
        <v>3772</v>
      </c>
      <c r="C2163" t="s">
        <v>3773</v>
      </c>
      <c r="D2163" s="74" t="s">
        <v>3774</v>
      </c>
      <c r="E2163" s="1" t="s">
        <v>3775</v>
      </c>
      <c r="F2163" s="7">
        <v>57.44</v>
      </c>
      <c r="G2163" s="7">
        <v>2.63</v>
      </c>
      <c r="H2163" t="s">
        <v>3798</v>
      </c>
      <c r="I2163" t="s">
        <v>1333</v>
      </c>
      <c r="J2163" s="15" t="s">
        <v>28</v>
      </c>
      <c r="K2163" t="s">
        <v>3801</v>
      </c>
      <c r="L2163" s="7">
        <v>70.584544336520835</v>
      </c>
      <c r="M2163" s="7">
        <v>69.724070552215395</v>
      </c>
      <c r="N2163" s="9">
        <f t="shared" si="2"/>
        <v>0.98780931728902266</v>
      </c>
      <c r="O2163" s="9"/>
    </row>
    <row r="2164" spans="1:21" x14ac:dyDescent="0.25">
      <c r="A2164" s="5" t="s">
        <v>3771</v>
      </c>
      <c r="B2164" s="1" t="s">
        <v>3772</v>
      </c>
      <c r="C2164" t="s">
        <v>3773</v>
      </c>
      <c r="D2164" s="74" t="s">
        <v>3774</v>
      </c>
      <c r="E2164" s="1" t="s">
        <v>3775</v>
      </c>
      <c r="F2164" s="7">
        <v>57.44</v>
      </c>
      <c r="G2164" s="7">
        <v>2.63</v>
      </c>
      <c r="H2164" t="s">
        <v>3798</v>
      </c>
      <c r="I2164" t="s">
        <v>1333</v>
      </c>
      <c r="J2164" s="15" t="s">
        <v>28</v>
      </c>
      <c r="K2164" t="s">
        <v>3802</v>
      </c>
      <c r="L2164" s="7">
        <v>33.303253470668679</v>
      </c>
      <c r="M2164" s="7">
        <v>26.562460358293059</v>
      </c>
      <c r="N2164" s="9">
        <f t="shared" si="2"/>
        <v>0.79759355588749103</v>
      </c>
      <c r="O2164" s="9"/>
    </row>
    <row r="2165" spans="1:21" x14ac:dyDescent="0.25">
      <c r="A2165" s="5" t="s">
        <v>3771</v>
      </c>
      <c r="B2165" s="1" t="s">
        <v>3772</v>
      </c>
      <c r="C2165" t="s">
        <v>3773</v>
      </c>
      <c r="D2165" s="74" t="s">
        <v>3774</v>
      </c>
      <c r="E2165" s="1" t="s">
        <v>3775</v>
      </c>
      <c r="F2165" s="7">
        <v>57.44</v>
      </c>
      <c r="G2165" s="7">
        <v>2.63</v>
      </c>
      <c r="H2165" t="s">
        <v>3798</v>
      </c>
      <c r="I2165" t="s">
        <v>1333</v>
      </c>
      <c r="J2165" s="15" t="s">
        <v>28</v>
      </c>
      <c r="K2165" t="s">
        <v>3803</v>
      </c>
      <c r="L2165" s="7">
        <v>40.471914549874199</v>
      </c>
      <c r="M2165" s="7">
        <v>38.721720894004719</v>
      </c>
      <c r="N2165" s="9">
        <f t="shared" si="2"/>
        <v>0.95675535305569281</v>
      </c>
      <c r="O2165" s="9"/>
    </row>
    <row r="2166" spans="1:21" x14ac:dyDescent="0.25">
      <c r="A2166" s="5" t="s">
        <v>3771</v>
      </c>
      <c r="B2166" s="1" t="s">
        <v>3772</v>
      </c>
      <c r="C2166" t="s">
        <v>3773</v>
      </c>
      <c r="D2166" s="74" t="s">
        <v>3774</v>
      </c>
      <c r="E2166" s="1" t="s">
        <v>3775</v>
      </c>
      <c r="F2166" s="7">
        <v>57.44</v>
      </c>
      <c r="G2166" s="7">
        <v>2.63</v>
      </c>
      <c r="H2166" t="s">
        <v>3798</v>
      </c>
      <c r="I2166" t="s">
        <v>1333</v>
      </c>
      <c r="J2166" s="15" t="s">
        <v>28</v>
      </c>
      <c r="K2166" t="s">
        <v>3804</v>
      </c>
      <c r="L2166" s="7">
        <v>49.311225480422863</v>
      </c>
      <c r="M2166" s="7">
        <v>47.364640610364049</v>
      </c>
      <c r="N2166" s="9">
        <f t="shared" si="2"/>
        <v>0.96052450834279857</v>
      </c>
      <c r="O2166" s="9"/>
    </row>
    <row r="2167" spans="1:21" x14ac:dyDescent="0.25">
      <c r="A2167" s="5" t="s">
        <v>3771</v>
      </c>
      <c r="B2167" s="1" t="s">
        <v>3772</v>
      </c>
      <c r="C2167" t="s">
        <v>3773</v>
      </c>
      <c r="D2167" s="74" t="s">
        <v>3774</v>
      </c>
      <c r="E2167" s="1" t="s">
        <v>3775</v>
      </c>
      <c r="F2167" s="7">
        <v>57.44</v>
      </c>
      <c r="G2167" s="7">
        <v>2.63</v>
      </c>
      <c r="H2167" t="s">
        <v>3798</v>
      </c>
      <c r="I2167" t="s">
        <v>1333</v>
      </c>
      <c r="J2167" s="15" t="s">
        <v>28</v>
      </c>
      <c r="K2167" t="s">
        <v>3805</v>
      </c>
      <c r="L2167" s="7">
        <v>27.40985407633627</v>
      </c>
      <c r="M2167" s="7">
        <v>12.464282016399409</v>
      </c>
      <c r="N2167" s="9">
        <f t="shared" si="2"/>
        <v>0.45473726279922771</v>
      </c>
      <c r="O2167" s="9"/>
    </row>
    <row r="2168" spans="1:21" x14ac:dyDescent="0.25">
      <c r="A2168" s="5" t="s">
        <v>3771</v>
      </c>
      <c r="B2168" s="1" t="s">
        <v>3772</v>
      </c>
      <c r="C2168" t="s">
        <v>3773</v>
      </c>
      <c r="D2168" s="74" t="s">
        <v>3774</v>
      </c>
      <c r="E2168" s="1" t="s">
        <v>3775</v>
      </c>
      <c r="F2168" s="7">
        <v>57.44</v>
      </c>
      <c r="G2168" s="7">
        <v>2.63</v>
      </c>
      <c r="H2168" t="s">
        <v>3798</v>
      </c>
      <c r="I2168" t="s">
        <v>1333</v>
      </c>
      <c r="J2168" s="15" t="s">
        <v>28</v>
      </c>
      <c r="K2168" t="s">
        <v>3806</v>
      </c>
      <c r="L2168" s="7">
        <v>57.124067648648044</v>
      </c>
      <c r="M2168" s="7">
        <v>50.503723589860215</v>
      </c>
      <c r="N2168" s="9">
        <f t="shared" si="2"/>
        <v>0.8841058711100992</v>
      </c>
      <c r="O2168" s="9"/>
    </row>
    <row r="2169" spans="1:21" x14ac:dyDescent="0.25">
      <c r="A2169" s="5" t="s">
        <v>3771</v>
      </c>
      <c r="B2169" s="1" t="s">
        <v>3772</v>
      </c>
      <c r="C2169" t="s">
        <v>3773</v>
      </c>
      <c r="D2169" s="74" t="s">
        <v>3774</v>
      </c>
      <c r="E2169" s="1" t="s">
        <v>3775</v>
      </c>
      <c r="F2169" s="7">
        <v>57.44</v>
      </c>
      <c r="G2169" s="7">
        <v>2.63</v>
      </c>
      <c r="H2169" t="s">
        <v>3798</v>
      </c>
      <c r="I2169" t="s">
        <v>1333</v>
      </c>
      <c r="J2169" s="15" t="s">
        <v>28</v>
      </c>
      <c r="K2169" t="s">
        <v>3807</v>
      </c>
      <c r="L2169" s="7">
        <v>60.602243441375634</v>
      </c>
      <c r="M2169" s="7">
        <v>59.874350072515647</v>
      </c>
      <c r="N2169" s="9">
        <f t="shared" si="2"/>
        <v>0.9879890029225713</v>
      </c>
      <c r="O2169" s="9"/>
    </row>
    <row r="2170" spans="1:21" x14ac:dyDescent="0.25">
      <c r="A2170" s="5" t="s">
        <v>3771</v>
      </c>
      <c r="B2170" s="1" t="s">
        <v>3772</v>
      </c>
      <c r="C2170" t="s">
        <v>3773</v>
      </c>
      <c r="D2170" s="74" t="s">
        <v>3774</v>
      </c>
      <c r="E2170" s="1" t="s">
        <v>3775</v>
      </c>
      <c r="F2170" s="7">
        <v>57.44</v>
      </c>
      <c r="G2170" s="7">
        <v>2.63</v>
      </c>
      <c r="H2170" t="s">
        <v>3798</v>
      </c>
      <c r="I2170" t="s">
        <v>1333</v>
      </c>
      <c r="J2170" s="15" t="s">
        <v>28</v>
      </c>
      <c r="K2170" t="s">
        <v>3808</v>
      </c>
      <c r="L2170" s="7">
        <v>54.708856654733204</v>
      </c>
      <c r="M2170" s="7">
        <v>48.966212575016655</v>
      </c>
      <c r="N2170" s="9">
        <f t="shared" si="2"/>
        <v>0.89503264314298703</v>
      </c>
      <c r="O2170" s="9"/>
    </row>
    <row r="2171" spans="1:21" s="16" customFormat="1" x14ac:dyDescent="0.25">
      <c r="A2171" s="18" t="s">
        <v>3771</v>
      </c>
      <c r="B2171" s="19" t="s">
        <v>3772</v>
      </c>
      <c r="C2171" s="16" t="s">
        <v>3773</v>
      </c>
      <c r="D2171" s="76" t="s">
        <v>3774</v>
      </c>
      <c r="E2171" s="19" t="s">
        <v>3775</v>
      </c>
      <c r="F2171" s="17">
        <v>57.44</v>
      </c>
      <c r="G2171" s="17">
        <v>2.63</v>
      </c>
      <c r="H2171" s="16" t="s">
        <v>3798</v>
      </c>
      <c r="I2171" s="16" t="s">
        <v>1333</v>
      </c>
      <c r="J2171" s="21" t="s">
        <v>28</v>
      </c>
      <c r="K2171" s="16" t="s">
        <v>3809</v>
      </c>
      <c r="L2171" s="17">
        <v>38.666855909570764</v>
      </c>
      <c r="M2171" s="17">
        <v>37.390500856863319</v>
      </c>
      <c r="N2171" s="22">
        <f t="shared" si="2"/>
        <v>0.96699097915557386</v>
      </c>
      <c r="O2171" s="22"/>
      <c r="P2171" s="31"/>
      <c r="Q2171" s="23">
        <f>14200*1000000000</f>
        <v>14200000000000</v>
      </c>
      <c r="R2171" s="22"/>
      <c r="S2171" s="17"/>
      <c r="T2171" s="17"/>
      <c r="U2171" s="50"/>
    </row>
    <row r="2172" spans="1:21" x14ac:dyDescent="0.25">
      <c r="A2172" s="5" t="s">
        <v>3810</v>
      </c>
      <c r="B2172" s="1" t="s">
        <v>3811</v>
      </c>
      <c r="C2172" t="s">
        <v>3812</v>
      </c>
      <c r="D2172" s="74" t="s">
        <v>3813</v>
      </c>
      <c r="E2172" s="1" t="s">
        <v>3324</v>
      </c>
      <c r="H2172" t="s">
        <v>415</v>
      </c>
      <c r="I2172" t="s">
        <v>27</v>
      </c>
      <c r="J2172" s="15" t="s">
        <v>28</v>
      </c>
      <c r="K2172" t="s">
        <v>3814</v>
      </c>
      <c r="L2172" s="7">
        <v>72.417392303717676</v>
      </c>
      <c r="M2172" s="7">
        <v>62.767986572060721</v>
      </c>
      <c r="N2172" s="9">
        <f>M2172/L2172</f>
        <v>0.86675292461253695</v>
      </c>
      <c r="Q2172" s="14">
        <f>334000*1000000000</f>
        <v>334000000000000</v>
      </c>
    </row>
    <row r="2173" spans="1:21" x14ac:dyDescent="0.25">
      <c r="A2173" s="5" t="s">
        <v>3810</v>
      </c>
      <c r="B2173" s="1" t="s">
        <v>3811</v>
      </c>
      <c r="C2173" t="s">
        <v>3812</v>
      </c>
      <c r="D2173" s="74" t="s">
        <v>3813</v>
      </c>
      <c r="E2173" s="1" t="s">
        <v>3324</v>
      </c>
      <c r="H2173" t="s">
        <v>415</v>
      </c>
      <c r="I2173" t="s">
        <v>27</v>
      </c>
      <c r="J2173" s="15" t="s">
        <v>28</v>
      </c>
      <c r="K2173" t="s">
        <v>3815</v>
      </c>
      <c r="L2173" s="7">
        <v>71.016775441569905</v>
      </c>
      <c r="M2173" s="7">
        <v>64.022239295480261</v>
      </c>
      <c r="N2173" s="9">
        <f t="shared" ref="N2173:N2236" si="3">M2173/L2173</f>
        <v>0.90150867731463669</v>
      </c>
    </row>
    <row r="2174" spans="1:21" x14ac:dyDescent="0.25">
      <c r="A2174" s="5" t="s">
        <v>3810</v>
      </c>
      <c r="B2174" s="1" t="s">
        <v>3811</v>
      </c>
      <c r="C2174" t="s">
        <v>3812</v>
      </c>
      <c r="D2174" s="74" t="s">
        <v>3813</v>
      </c>
      <c r="E2174" s="1" t="s">
        <v>3324</v>
      </c>
      <c r="H2174" t="s">
        <v>415</v>
      </c>
      <c r="I2174" t="s">
        <v>27</v>
      </c>
      <c r="J2174" s="15" t="s">
        <v>28</v>
      </c>
      <c r="K2174" t="s">
        <v>3816</v>
      </c>
      <c r="L2174" s="7">
        <v>70.912267411409275</v>
      </c>
      <c r="M2174" s="7">
        <v>65.304798962386513</v>
      </c>
      <c r="N2174" s="9">
        <f t="shared" si="3"/>
        <v>0.92092385910479913</v>
      </c>
    </row>
    <row r="2175" spans="1:21" x14ac:dyDescent="0.25">
      <c r="A2175" s="5" t="s">
        <v>3810</v>
      </c>
      <c r="B2175" s="1" t="s">
        <v>3811</v>
      </c>
      <c r="C2175" t="s">
        <v>3812</v>
      </c>
      <c r="D2175" s="74" t="s">
        <v>3813</v>
      </c>
      <c r="E2175" s="1" t="s">
        <v>3324</v>
      </c>
      <c r="H2175" t="s">
        <v>415</v>
      </c>
      <c r="I2175" t="s">
        <v>27</v>
      </c>
      <c r="J2175" s="15" t="s">
        <v>28</v>
      </c>
      <c r="K2175" t="s">
        <v>3817</v>
      </c>
      <c r="L2175" s="7">
        <v>70.178271762353489</v>
      </c>
      <c r="M2175" s="7">
        <v>64.762645914396884</v>
      </c>
      <c r="N2175" s="9">
        <f t="shared" si="3"/>
        <v>0.92283044720315033</v>
      </c>
    </row>
    <row r="2176" spans="1:21" x14ac:dyDescent="0.25">
      <c r="A2176" s="5" t="s">
        <v>3810</v>
      </c>
      <c r="B2176" s="1" t="s">
        <v>3811</v>
      </c>
      <c r="C2176" t="s">
        <v>3812</v>
      </c>
      <c r="D2176" s="74" t="s">
        <v>3813</v>
      </c>
      <c r="E2176" s="1" t="s">
        <v>3324</v>
      </c>
      <c r="H2176" t="s">
        <v>415</v>
      </c>
      <c r="I2176" t="s">
        <v>27</v>
      </c>
      <c r="J2176" s="15" t="s">
        <v>28</v>
      </c>
      <c r="K2176" t="s">
        <v>3818</v>
      </c>
      <c r="L2176" s="7">
        <v>69.410478099962759</v>
      </c>
      <c r="M2176" s="7">
        <v>62.215206910897393</v>
      </c>
      <c r="N2176" s="9">
        <f t="shared" si="3"/>
        <v>0.89633739190352546</v>
      </c>
    </row>
    <row r="2177" spans="1:14" x14ac:dyDescent="0.25">
      <c r="A2177" s="5" t="s">
        <v>3810</v>
      </c>
      <c r="B2177" s="1" t="s">
        <v>3811</v>
      </c>
      <c r="C2177" t="s">
        <v>3812</v>
      </c>
      <c r="D2177" s="74" t="s">
        <v>3813</v>
      </c>
      <c r="E2177" s="1" t="s">
        <v>3324</v>
      </c>
      <c r="H2177" t="s">
        <v>415</v>
      </c>
      <c r="I2177" t="s">
        <v>27</v>
      </c>
      <c r="J2177" s="15" t="s">
        <v>28</v>
      </c>
      <c r="K2177" t="s">
        <v>3819</v>
      </c>
      <c r="L2177" s="7">
        <v>68.987322580528499</v>
      </c>
      <c r="M2177" s="7">
        <v>48.286323430359097</v>
      </c>
      <c r="N2177" s="9">
        <f t="shared" si="3"/>
        <v>0.69993038755772485</v>
      </c>
    </row>
    <row r="2178" spans="1:14" x14ac:dyDescent="0.25">
      <c r="A2178" s="5" t="s">
        <v>3810</v>
      </c>
      <c r="B2178" s="1" t="s">
        <v>3811</v>
      </c>
      <c r="C2178" t="s">
        <v>3812</v>
      </c>
      <c r="D2178" s="74" t="s">
        <v>3813</v>
      </c>
      <c r="E2178" s="1" t="s">
        <v>3324</v>
      </c>
      <c r="H2178" t="s">
        <v>415</v>
      </c>
      <c r="I2178" t="s">
        <v>27</v>
      </c>
      <c r="J2178" s="15" t="s">
        <v>28</v>
      </c>
      <c r="K2178" t="s">
        <v>3820</v>
      </c>
      <c r="L2178" s="7">
        <v>67.736914773440432</v>
      </c>
      <c r="M2178" s="7">
        <v>59.06370161986959</v>
      </c>
      <c r="N2178" s="9">
        <f t="shared" si="3"/>
        <v>0.87195736353537612</v>
      </c>
    </row>
    <row r="2179" spans="1:14" x14ac:dyDescent="0.25">
      <c r="A2179" s="5" t="s">
        <v>3810</v>
      </c>
      <c r="B2179" s="1" t="s">
        <v>3811</v>
      </c>
      <c r="C2179" t="s">
        <v>3812</v>
      </c>
      <c r="D2179" s="74" t="s">
        <v>3813</v>
      </c>
      <c r="E2179" s="1" t="s">
        <v>3324</v>
      </c>
      <c r="H2179" t="s">
        <v>415</v>
      </c>
      <c r="I2179" t="s">
        <v>27</v>
      </c>
      <c r="J2179" s="15" t="s">
        <v>28</v>
      </c>
      <c r="K2179" t="s">
        <v>3821</v>
      </c>
      <c r="L2179" s="7">
        <v>67.659753729617577</v>
      </c>
      <c r="M2179" s="7">
        <v>56.45946328134621</v>
      </c>
      <c r="N2179" s="9">
        <f t="shared" si="3"/>
        <v>0.83446155460408478</v>
      </c>
    </row>
    <row r="2180" spans="1:14" x14ac:dyDescent="0.25">
      <c r="A2180" s="5" t="s">
        <v>3810</v>
      </c>
      <c r="B2180" s="1" t="s">
        <v>3811</v>
      </c>
      <c r="C2180" t="s">
        <v>3812</v>
      </c>
      <c r="D2180" s="74" t="s">
        <v>3813</v>
      </c>
      <c r="E2180" s="1" t="s">
        <v>3324</v>
      </c>
      <c r="H2180" t="s">
        <v>415</v>
      </c>
      <c r="I2180" t="s">
        <v>27</v>
      </c>
      <c r="J2180" s="15" t="s">
        <v>28</v>
      </c>
      <c r="K2180" t="s">
        <v>3822</v>
      </c>
      <c r="L2180" s="7">
        <v>67.48477898785832</v>
      </c>
      <c r="M2180" s="7">
        <v>62.940680168457916</v>
      </c>
      <c r="N2180" s="9">
        <f t="shared" si="3"/>
        <v>0.93266483364762942</v>
      </c>
    </row>
    <row r="2181" spans="1:14" x14ac:dyDescent="0.25">
      <c r="A2181" s="5" t="s">
        <v>3810</v>
      </c>
      <c r="B2181" s="1" t="s">
        <v>3811</v>
      </c>
      <c r="C2181" t="s">
        <v>3812</v>
      </c>
      <c r="D2181" s="74" t="s">
        <v>3813</v>
      </c>
      <c r="E2181" s="1" t="s">
        <v>3324</v>
      </c>
      <c r="H2181" t="s">
        <v>415</v>
      </c>
      <c r="I2181" t="s">
        <v>27</v>
      </c>
      <c r="J2181" s="15" t="s">
        <v>28</v>
      </c>
      <c r="K2181" t="s">
        <v>3823</v>
      </c>
      <c r="L2181" s="7">
        <v>67.307035770082095</v>
      </c>
      <c r="M2181" s="7">
        <v>63.080976745611075</v>
      </c>
      <c r="N2181" s="9">
        <f t="shared" si="3"/>
        <v>0.93721222490161271</v>
      </c>
    </row>
    <row r="2182" spans="1:14" x14ac:dyDescent="0.25">
      <c r="A2182" s="5" t="s">
        <v>3810</v>
      </c>
      <c r="B2182" s="1" t="s">
        <v>3811</v>
      </c>
      <c r="C2182" t="s">
        <v>3812</v>
      </c>
      <c r="D2182" s="74" t="s">
        <v>3813</v>
      </c>
      <c r="E2182" s="1" t="s">
        <v>3324</v>
      </c>
      <c r="H2182" t="s">
        <v>415</v>
      </c>
      <c r="I2182" t="s">
        <v>27</v>
      </c>
      <c r="J2182" s="15" t="s">
        <v>28</v>
      </c>
      <c r="K2182" t="s">
        <v>3824</v>
      </c>
      <c r="L2182" s="7">
        <v>65.970369275620712</v>
      </c>
      <c r="M2182" s="7">
        <v>58.653298471716106</v>
      </c>
      <c r="N2182" s="9">
        <f t="shared" si="3"/>
        <v>0.8890854957422738</v>
      </c>
    </row>
    <row r="2183" spans="1:14" x14ac:dyDescent="0.25">
      <c r="A2183" s="5" t="s">
        <v>3810</v>
      </c>
      <c r="B2183" s="1" t="s">
        <v>3811</v>
      </c>
      <c r="C2183" t="s">
        <v>3812</v>
      </c>
      <c r="D2183" s="74" t="s">
        <v>3813</v>
      </c>
      <c r="E2183" s="1" t="s">
        <v>3324</v>
      </c>
      <c r="H2183" t="s">
        <v>415</v>
      </c>
      <c r="I2183" t="s">
        <v>27</v>
      </c>
      <c r="J2183" s="15" t="s">
        <v>28</v>
      </c>
      <c r="K2183" t="s">
        <v>3825</v>
      </c>
      <c r="L2183" s="7">
        <v>65.693766735224216</v>
      </c>
      <c r="M2183" s="7">
        <v>57.775283962788549</v>
      </c>
      <c r="N2183" s="9">
        <f t="shared" si="3"/>
        <v>0.87946371222172792</v>
      </c>
    </row>
    <row r="2184" spans="1:14" x14ac:dyDescent="0.25">
      <c r="A2184" s="5" t="s">
        <v>3810</v>
      </c>
      <c r="B2184" s="1" t="s">
        <v>3811</v>
      </c>
      <c r="C2184" t="s">
        <v>3812</v>
      </c>
      <c r="D2184" s="74" t="s">
        <v>3813</v>
      </c>
      <c r="E2184" s="1" t="s">
        <v>3324</v>
      </c>
      <c r="H2184" t="s">
        <v>415</v>
      </c>
      <c r="I2184" t="s">
        <v>27</v>
      </c>
      <c r="J2184" s="15" t="s">
        <v>28</v>
      </c>
      <c r="K2184" t="s">
        <v>3826</v>
      </c>
      <c r="L2184" s="7">
        <v>65.395055290357945</v>
      </c>
      <c r="M2184" s="7">
        <v>52.61901390916325</v>
      </c>
      <c r="N2184" s="9">
        <f t="shared" si="3"/>
        <v>0.80463291414819804</v>
      </c>
    </row>
    <row r="2185" spans="1:14" x14ac:dyDescent="0.25">
      <c r="A2185" s="5" t="s">
        <v>3810</v>
      </c>
      <c r="B2185" s="1" t="s">
        <v>3811</v>
      </c>
      <c r="C2185" t="s">
        <v>3812</v>
      </c>
      <c r="D2185" s="74" t="s">
        <v>3813</v>
      </c>
      <c r="E2185" s="1" t="s">
        <v>3324</v>
      </c>
      <c r="H2185" t="s">
        <v>415</v>
      </c>
      <c r="I2185" t="s">
        <v>27</v>
      </c>
      <c r="J2185" s="15" t="s">
        <v>28</v>
      </c>
      <c r="K2185" t="s">
        <v>3827</v>
      </c>
      <c r="L2185" s="7">
        <v>65.194992178045766</v>
      </c>
      <c r="M2185" s="7">
        <v>60.420483802395921</v>
      </c>
      <c r="N2185" s="9">
        <f t="shared" si="3"/>
        <v>0.92676571902009297</v>
      </c>
    </row>
    <row r="2186" spans="1:14" x14ac:dyDescent="0.25">
      <c r="A2186" s="5" t="s">
        <v>3810</v>
      </c>
      <c r="B2186" s="1" t="s">
        <v>3811</v>
      </c>
      <c r="C2186" t="s">
        <v>3812</v>
      </c>
      <c r="D2186" s="74" t="s">
        <v>3813</v>
      </c>
      <c r="E2186" s="1" t="s">
        <v>3324</v>
      </c>
      <c r="H2186" t="s">
        <v>415</v>
      </c>
      <c r="I2186" t="s">
        <v>27</v>
      </c>
      <c r="J2186" s="15" t="s">
        <v>28</v>
      </c>
      <c r="K2186" t="s">
        <v>3828</v>
      </c>
      <c r="L2186" s="7">
        <v>64.535247405082742</v>
      </c>
      <c r="M2186" s="7">
        <v>48.595718000258174</v>
      </c>
      <c r="N2186" s="9">
        <f t="shared" si="3"/>
        <v>0.75301048580826879</v>
      </c>
    </row>
    <row r="2187" spans="1:14" x14ac:dyDescent="0.25">
      <c r="A2187" s="5" t="s">
        <v>3810</v>
      </c>
      <c r="B2187" s="1" t="s">
        <v>3811</v>
      </c>
      <c r="C2187" t="s">
        <v>3812</v>
      </c>
      <c r="D2187" s="74" t="s">
        <v>3813</v>
      </c>
      <c r="E2187" s="1" t="s">
        <v>3324</v>
      </c>
      <c r="H2187" t="s">
        <v>415</v>
      </c>
      <c r="I2187" t="s">
        <v>27</v>
      </c>
      <c r="J2187" s="15" t="s">
        <v>28</v>
      </c>
      <c r="K2187" t="s">
        <v>3829</v>
      </c>
      <c r="L2187" s="7">
        <v>64.350800327438037</v>
      </c>
      <c r="M2187" s="7">
        <v>61.528452327575664</v>
      </c>
      <c r="N2187" s="9">
        <f t="shared" si="3"/>
        <v>0.95614121369895422</v>
      </c>
    </row>
    <row r="2188" spans="1:14" x14ac:dyDescent="0.25">
      <c r="A2188" s="5" t="s">
        <v>3810</v>
      </c>
      <c r="B2188" s="1" t="s">
        <v>3811</v>
      </c>
      <c r="C2188" t="s">
        <v>3812</v>
      </c>
      <c r="D2188" s="74" t="s">
        <v>3813</v>
      </c>
      <c r="E2188" s="1" t="s">
        <v>3324</v>
      </c>
      <c r="H2188" t="s">
        <v>415</v>
      </c>
      <c r="I2188" t="s">
        <v>27</v>
      </c>
      <c r="J2188" s="15" t="s">
        <v>28</v>
      </c>
      <c r="K2188" t="s">
        <v>3830</v>
      </c>
      <c r="L2188" s="7">
        <v>63.748625752076514</v>
      </c>
      <c r="M2188" s="7">
        <v>57.867217898832678</v>
      </c>
      <c r="N2188" s="9">
        <f t="shared" si="3"/>
        <v>0.90774063309039632</v>
      </c>
    </row>
    <row r="2189" spans="1:14" x14ac:dyDescent="0.25">
      <c r="A2189" s="5" t="s">
        <v>3810</v>
      </c>
      <c r="B2189" s="1" t="s">
        <v>3811</v>
      </c>
      <c r="C2189" t="s">
        <v>3812</v>
      </c>
      <c r="D2189" s="74" t="s">
        <v>3813</v>
      </c>
      <c r="E2189" s="1" t="s">
        <v>3324</v>
      </c>
      <c r="H2189" t="s">
        <v>415</v>
      </c>
      <c r="I2189" t="s">
        <v>27</v>
      </c>
      <c r="J2189" s="15" t="s">
        <v>28</v>
      </c>
      <c r="K2189" t="s">
        <v>3831</v>
      </c>
      <c r="L2189" s="7">
        <v>63.212899468112873</v>
      </c>
      <c r="M2189" s="7">
        <v>51.393450907069585</v>
      </c>
      <c r="N2189" s="9">
        <f t="shared" si="3"/>
        <v>0.81302157217127036</v>
      </c>
    </row>
    <row r="2190" spans="1:14" x14ac:dyDescent="0.25">
      <c r="A2190" s="5" t="s">
        <v>3810</v>
      </c>
      <c r="B2190" s="1" t="s">
        <v>3811</v>
      </c>
      <c r="C2190" t="s">
        <v>3812</v>
      </c>
      <c r="D2190" s="74" t="s">
        <v>3813</v>
      </c>
      <c r="E2190" s="1" t="s">
        <v>3324</v>
      </c>
      <c r="H2190" t="s">
        <v>415</v>
      </c>
      <c r="I2190" t="s">
        <v>27</v>
      </c>
      <c r="J2190" s="15" t="s">
        <v>28</v>
      </c>
      <c r="K2190" t="s">
        <v>3832</v>
      </c>
      <c r="L2190" s="7">
        <v>63.168508051918536</v>
      </c>
      <c r="M2190" s="7">
        <v>54.12805093738946</v>
      </c>
      <c r="N2190" s="9">
        <f t="shared" si="3"/>
        <v>0.8568834789148625</v>
      </c>
    </row>
    <row r="2191" spans="1:14" x14ac:dyDescent="0.25">
      <c r="A2191" s="5" t="s">
        <v>3810</v>
      </c>
      <c r="B2191" s="1" t="s">
        <v>3811</v>
      </c>
      <c r="C2191" t="s">
        <v>3812</v>
      </c>
      <c r="D2191" s="74" t="s">
        <v>3813</v>
      </c>
      <c r="E2191" s="1" t="s">
        <v>3324</v>
      </c>
      <c r="H2191" t="s">
        <v>415</v>
      </c>
      <c r="I2191" t="s">
        <v>27</v>
      </c>
      <c r="J2191" s="15" t="s">
        <v>28</v>
      </c>
      <c r="K2191" t="s">
        <v>3833</v>
      </c>
      <c r="L2191" s="7">
        <v>63.090178509658436</v>
      </c>
      <c r="M2191" s="7">
        <v>55.278405518835058</v>
      </c>
      <c r="N2191" s="9">
        <f t="shared" si="3"/>
        <v>0.87618083867638008</v>
      </c>
    </row>
    <row r="2192" spans="1:14" x14ac:dyDescent="0.25">
      <c r="A2192" s="5" t="s">
        <v>3810</v>
      </c>
      <c r="B2192" s="1" t="s">
        <v>3811</v>
      </c>
      <c r="C2192" t="s">
        <v>3812</v>
      </c>
      <c r="D2192" s="74" t="s">
        <v>3813</v>
      </c>
      <c r="E2192" s="1" t="s">
        <v>3324</v>
      </c>
      <c r="H2192" t="s">
        <v>415</v>
      </c>
      <c r="I2192" t="s">
        <v>27</v>
      </c>
      <c r="J2192" s="15" t="s">
        <v>28</v>
      </c>
      <c r="K2192" t="s">
        <v>3834</v>
      </c>
      <c r="L2192" s="7">
        <v>62.355680701388202</v>
      </c>
      <c r="M2192" s="7">
        <v>56.493630098107985</v>
      </c>
      <c r="N2192" s="9">
        <f t="shared" si="3"/>
        <v>0.90599011128829343</v>
      </c>
    </row>
    <row r="2193" spans="1:14" x14ac:dyDescent="0.25">
      <c r="A2193" s="5" t="s">
        <v>3810</v>
      </c>
      <c r="B2193" s="1" t="s">
        <v>3811</v>
      </c>
      <c r="C2193" t="s">
        <v>3812</v>
      </c>
      <c r="D2193" s="74" t="s">
        <v>3813</v>
      </c>
      <c r="E2193" s="1" t="s">
        <v>3324</v>
      </c>
      <c r="H2193" t="s">
        <v>415</v>
      </c>
      <c r="I2193" t="s">
        <v>27</v>
      </c>
      <c r="J2193" s="15" t="s">
        <v>28</v>
      </c>
      <c r="K2193" t="s">
        <v>3835</v>
      </c>
      <c r="L2193" s="7">
        <v>61.796957905907327</v>
      </c>
      <c r="M2193" s="7">
        <v>52.106391184841982</v>
      </c>
      <c r="N2193" s="9">
        <f t="shared" si="3"/>
        <v>0.8431869941588338</v>
      </c>
    </row>
    <row r="2194" spans="1:14" x14ac:dyDescent="0.25">
      <c r="A2194" s="5" t="s">
        <v>3810</v>
      </c>
      <c r="B2194" s="1" t="s">
        <v>3811</v>
      </c>
      <c r="C2194" t="s">
        <v>3812</v>
      </c>
      <c r="D2194" s="74" t="s">
        <v>3813</v>
      </c>
      <c r="E2194" s="1" t="s">
        <v>3324</v>
      </c>
      <c r="H2194" t="s">
        <v>415</v>
      </c>
      <c r="I2194" t="s">
        <v>27</v>
      </c>
      <c r="J2194" s="15" t="s">
        <v>28</v>
      </c>
      <c r="K2194" t="s">
        <v>3836</v>
      </c>
      <c r="L2194" s="7">
        <v>61.397588527290814</v>
      </c>
      <c r="M2194" s="7">
        <v>44.376256757109651</v>
      </c>
      <c r="N2194" s="9">
        <f t="shared" si="3"/>
        <v>0.72276872466065512</v>
      </c>
    </row>
    <row r="2195" spans="1:14" x14ac:dyDescent="0.25">
      <c r="A2195" s="5" t="s">
        <v>3810</v>
      </c>
      <c r="B2195" s="1" t="s">
        <v>3811</v>
      </c>
      <c r="C2195" t="s">
        <v>3812</v>
      </c>
      <c r="D2195" s="74" t="s">
        <v>3813</v>
      </c>
      <c r="E2195" s="1" t="s">
        <v>3324</v>
      </c>
      <c r="H2195" t="s">
        <v>415</v>
      </c>
      <c r="I2195" t="s">
        <v>27</v>
      </c>
      <c r="J2195" s="15" t="s">
        <v>28</v>
      </c>
      <c r="K2195" t="s">
        <v>3837</v>
      </c>
      <c r="L2195" s="7">
        <v>61.261313652512264</v>
      </c>
      <c r="M2195" s="7">
        <v>53.240388435012754</v>
      </c>
      <c r="N2195" s="9">
        <f t="shared" si="3"/>
        <v>0.86907030327498402</v>
      </c>
    </row>
    <row r="2196" spans="1:14" x14ac:dyDescent="0.25">
      <c r="A2196" s="5" t="s">
        <v>3810</v>
      </c>
      <c r="B2196" s="1" t="s">
        <v>3811</v>
      </c>
      <c r="C2196" t="s">
        <v>3812</v>
      </c>
      <c r="D2196" s="74" t="s">
        <v>3813</v>
      </c>
      <c r="E2196" s="1" t="s">
        <v>3324</v>
      </c>
      <c r="H2196" t="s">
        <v>415</v>
      </c>
      <c r="I2196" t="s">
        <v>27</v>
      </c>
      <c r="J2196" s="15" t="s">
        <v>28</v>
      </c>
      <c r="K2196" t="s">
        <v>3838</v>
      </c>
      <c r="L2196" s="7">
        <v>61.189649905603204</v>
      </c>
      <c r="M2196" s="7">
        <v>56.858881225541765</v>
      </c>
      <c r="N2196" s="9">
        <f t="shared" si="3"/>
        <v>0.92922383627390448</v>
      </c>
    </row>
    <row r="2197" spans="1:14" x14ac:dyDescent="0.25">
      <c r="A2197" s="5" t="s">
        <v>3810</v>
      </c>
      <c r="B2197" s="1" t="s">
        <v>3811</v>
      </c>
      <c r="C2197" t="s">
        <v>3812</v>
      </c>
      <c r="D2197" s="74" t="s">
        <v>3813</v>
      </c>
      <c r="E2197" s="1" t="s">
        <v>3324</v>
      </c>
      <c r="H2197" t="s">
        <v>415</v>
      </c>
      <c r="I2197" t="s">
        <v>27</v>
      </c>
      <c r="J2197" s="15" t="s">
        <v>28</v>
      </c>
      <c r="K2197" t="s">
        <v>3839</v>
      </c>
      <c r="L2197" s="7">
        <v>60.738462535474447</v>
      </c>
      <c r="M2197" s="7">
        <v>55.834601493847515</v>
      </c>
      <c r="N2197" s="9">
        <f t="shared" si="3"/>
        <v>0.91926267414551666</v>
      </c>
    </row>
    <row r="2198" spans="1:14" x14ac:dyDescent="0.25">
      <c r="A2198" s="5" t="s">
        <v>3810</v>
      </c>
      <c r="B2198" s="1" t="s">
        <v>3811</v>
      </c>
      <c r="C2198" t="s">
        <v>3812</v>
      </c>
      <c r="D2198" s="74" t="s">
        <v>3813</v>
      </c>
      <c r="E2198" s="1" t="s">
        <v>3324</v>
      </c>
      <c r="H2198" t="s">
        <v>415</v>
      </c>
      <c r="I2198" t="s">
        <v>27</v>
      </c>
      <c r="J2198" s="15" t="s">
        <v>28</v>
      </c>
      <c r="K2198" t="s">
        <v>3840</v>
      </c>
      <c r="L2198" s="7">
        <v>60.663914585395418</v>
      </c>
      <c r="M2198" s="7">
        <v>56.008878813308407</v>
      </c>
      <c r="N2198" s="9">
        <f t="shared" si="3"/>
        <v>0.9232651601219336</v>
      </c>
    </row>
    <row r="2199" spans="1:14" x14ac:dyDescent="0.25">
      <c r="A2199" s="5" t="s">
        <v>3810</v>
      </c>
      <c r="B2199" s="1" t="s">
        <v>3811</v>
      </c>
      <c r="C2199" t="s">
        <v>3812</v>
      </c>
      <c r="D2199" s="74" t="s">
        <v>3813</v>
      </c>
      <c r="E2199" s="1" t="s">
        <v>3324</v>
      </c>
      <c r="H2199" t="s">
        <v>415</v>
      </c>
      <c r="I2199" t="s">
        <v>27</v>
      </c>
      <c r="J2199" s="15" t="s">
        <v>28</v>
      </c>
      <c r="K2199" t="s">
        <v>3841</v>
      </c>
      <c r="L2199" s="7">
        <v>60.024594551047585</v>
      </c>
      <c r="M2199" s="7">
        <v>52.589146571691202</v>
      </c>
      <c r="N2199" s="9">
        <f t="shared" si="3"/>
        <v>0.87612664383708672</v>
      </c>
    </row>
    <row r="2200" spans="1:14" x14ac:dyDescent="0.25">
      <c r="A2200" s="5" t="s">
        <v>3810</v>
      </c>
      <c r="B2200" s="1" t="s">
        <v>3811</v>
      </c>
      <c r="C2200" t="s">
        <v>3812</v>
      </c>
      <c r="D2200" s="74" t="s">
        <v>3813</v>
      </c>
      <c r="E2200" s="1" t="s">
        <v>3324</v>
      </c>
      <c r="H2200" t="s">
        <v>415</v>
      </c>
      <c r="I2200" t="s">
        <v>27</v>
      </c>
      <c r="J2200" s="15" t="s">
        <v>28</v>
      </c>
      <c r="K2200" t="s">
        <v>3842</v>
      </c>
      <c r="L2200" s="7">
        <v>59.9497739337166</v>
      </c>
      <c r="M2200" s="7">
        <v>51.504223213438358</v>
      </c>
      <c r="N2200" s="9">
        <f t="shared" si="3"/>
        <v>0.85912289294675148</v>
      </c>
    </row>
    <row r="2201" spans="1:14" x14ac:dyDescent="0.25">
      <c r="A2201" s="5" t="s">
        <v>3810</v>
      </c>
      <c r="B2201" s="1" t="s">
        <v>3811</v>
      </c>
      <c r="C2201" t="s">
        <v>3812</v>
      </c>
      <c r="D2201" s="74" t="s">
        <v>3813</v>
      </c>
      <c r="E2201" s="1" t="s">
        <v>3324</v>
      </c>
      <c r="H2201" t="s">
        <v>415</v>
      </c>
      <c r="I2201" t="s">
        <v>27</v>
      </c>
      <c r="J2201" s="15" t="s">
        <v>28</v>
      </c>
      <c r="K2201" t="s">
        <v>3843</v>
      </c>
      <c r="L2201" s="7">
        <v>59.69702450977897</v>
      </c>
      <c r="M2201" s="7">
        <v>55.337506344104206</v>
      </c>
      <c r="N2201" s="9">
        <f t="shared" si="3"/>
        <v>0.92697260539408244</v>
      </c>
    </row>
    <row r="2202" spans="1:14" x14ac:dyDescent="0.25">
      <c r="A2202" s="5" t="s">
        <v>3810</v>
      </c>
      <c r="B2202" s="1" t="s">
        <v>3811</v>
      </c>
      <c r="C2202" t="s">
        <v>3812</v>
      </c>
      <c r="D2202" s="74" t="s">
        <v>3813</v>
      </c>
      <c r="E2202" s="1" t="s">
        <v>3324</v>
      </c>
      <c r="H2202" t="s">
        <v>415</v>
      </c>
      <c r="I2202" t="s">
        <v>27</v>
      </c>
      <c r="J2202" s="15" t="s">
        <v>28</v>
      </c>
      <c r="K2202" t="s">
        <v>3844</v>
      </c>
      <c r="L2202" s="7">
        <v>59.514989468692711</v>
      </c>
      <c r="M2202" s="7">
        <v>52.572047254278118</v>
      </c>
      <c r="N2202" s="9">
        <f t="shared" si="3"/>
        <v>0.88334128466801021</v>
      </c>
    </row>
    <row r="2203" spans="1:14" x14ac:dyDescent="0.25">
      <c r="A2203" s="5" t="s">
        <v>3810</v>
      </c>
      <c r="B2203" s="1" t="s">
        <v>3811</v>
      </c>
      <c r="C2203" t="s">
        <v>3812</v>
      </c>
      <c r="D2203" s="74" t="s">
        <v>3813</v>
      </c>
      <c r="E2203" s="1" t="s">
        <v>3324</v>
      </c>
      <c r="H2203" t="s">
        <v>415</v>
      </c>
      <c r="I2203" t="s">
        <v>27</v>
      </c>
      <c r="J2203" s="15" t="s">
        <v>28</v>
      </c>
      <c r="K2203" t="s">
        <v>3845</v>
      </c>
      <c r="L2203" s="7">
        <v>59.511230277702431</v>
      </c>
      <c r="M2203" s="7">
        <v>52.440365420402635</v>
      </c>
      <c r="N2203" s="9">
        <f t="shared" si="3"/>
        <v>0.88118436092978747</v>
      </c>
    </row>
    <row r="2204" spans="1:14" x14ac:dyDescent="0.25">
      <c r="A2204" s="5" t="s">
        <v>3810</v>
      </c>
      <c r="B2204" s="1" t="s">
        <v>3811</v>
      </c>
      <c r="C2204" t="s">
        <v>3812</v>
      </c>
      <c r="D2204" s="74" t="s">
        <v>3813</v>
      </c>
      <c r="E2204" s="1" t="s">
        <v>3324</v>
      </c>
      <c r="H2204" t="s">
        <v>415</v>
      </c>
      <c r="I2204" t="s">
        <v>27</v>
      </c>
      <c r="J2204" s="15" t="s">
        <v>28</v>
      </c>
      <c r="K2204" t="s">
        <v>3846</v>
      </c>
      <c r="L2204" s="7">
        <v>58.920245491173752</v>
      </c>
      <c r="M2204" s="7">
        <v>53.040528907406767</v>
      </c>
      <c r="N2204" s="9">
        <f t="shared" si="3"/>
        <v>0.900208891956369</v>
      </c>
    </row>
    <row r="2205" spans="1:14" x14ac:dyDescent="0.25">
      <c r="A2205" s="5" t="s">
        <v>3810</v>
      </c>
      <c r="B2205" s="1" t="s">
        <v>3811</v>
      </c>
      <c r="C2205" t="s">
        <v>3812</v>
      </c>
      <c r="D2205" s="74" t="s">
        <v>3813</v>
      </c>
      <c r="E2205" s="1" t="s">
        <v>3324</v>
      </c>
      <c r="H2205" t="s">
        <v>415</v>
      </c>
      <c r="I2205" t="s">
        <v>27</v>
      </c>
      <c r="J2205" s="15" t="s">
        <v>28</v>
      </c>
      <c r="K2205" t="s">
        <v>3847</v>
      </c>
      <c r="L2205" s="7">
        <v>58.792637229102887</v>
      </c>
      <c r="M2205" s="7">
        <v>40.951845115575615</v>
      </c>
      <c r="N2205" s="9">
        <f t="shared" si="3"/>
        <v>0.69654717062605387</v>
      </c>
    </row>
    <row r="2206" spans="1:14" x14ac:dyDescent="0.25">
      <c r="A2206" s="5" t="s">
        <v>3810</v>
      </c>
      <c r="B2206" s="1" t="s">
        <v>3811</v>
      </c>
      <c r="C2206" t="s">
        <v>3812</v>
      </c>
      <c r="D2206" s="74" t="s">
        <v>3813</v>
      </c>
      <c r="E2206" s="1" t="s">
        <v>3324</v>
      </c>
      <c r="H2206" t="s">
        <v>415</v>
      </c>
      <c r="I2206" t="s">
        <v>27</v>
      </c>
      <c r="J2206" s="15" t="s">
        <v>28</v>
      </c>
      <c r="K2206" t="s">
        <v>3848</v>
      </c>
      <c r="L2206" s="7">
        <v>58.425239782894245</v>
      </c>
      <c r="M2206" s="7">
        <v>46.77074532855778</v>
      </c>
      <c r="N2206" s="9">
        <f t="shared" si="3"/>
        <v>0.80052295039534149</v>
      </c>
    </row>
    <row r="2207" spans="1:14" x14ac:dyDescent="0.25">
      <c r="A2207" s="5" t="s">
        <v>3810</v>
      </c>
      <c r="B2207" s="1" t="s">
        <v>3811</v>
      </c>
      <c r="C2207" t="s">
        <v>3812</v>
      </c>
      <c r="D2207" s="74" t="s">
        <v>3813</v>
      </c>
      <c r="E2207" s="1" t="s">
        <v>3324</v>
      </c>
      <c r="H2207" t="s">
        <v>415</v>
      </c>
      <c r="I2207" t="s">
        <v>27</v>
      </c>
      <c r="J2207" s="15" t="s">
        <v>28</v>
      </c>
      <c r="K2207" t="s">
        <v>3849</v>
      </c>
      <c r="L2207" s="7">
        <v>58.027673839360574</v>
      </c>
      <c r="M2207" s="7">
        <v>47.250547215027247</v>
      </c>
      <c r="N2207" s="9">
        <f t="shared" si="3"/>
        <v>0.81427608740326363</v>
      </c>
    </row>
    <row r="2208" spans="1:14" x14ac:dyDescent="0.25">
      <c r="A2208" s="5" t="s">
        <v>3810</v>
      </c>
      <c r="B2208" s="1" t="s">
        <v>3811</v>
      </c>
      <c r="C2208" t="s">
        <v>3812</v>
      </c>
      <c r="D2208" s="74" t="s">
        <v>3813</v>
      </c>
      <c r="E2208" s="1" t="s">
        <v>3324</v>
      </c>
      <c r="H2208" t="s">
        <v>415</v>
      </c>
      <c r="I2208" t="s">
        <v>27</v>
      </c>
      <c r="J2208" s="15" t="s">
        <v>28</v>
      </c>
      <c r="K2208" t="s">
        <v>3850</v>
      </c>
      <c r="L2208" s="7">
        <v>57.863554234869888</v>
      </c>
      <c r="M2208" s="7">
        <v>49.595083251983333</v>
      </c>
      <c r="N2208" s="9">
        <f t="shared" si="3"/>
        <v>0.85710399072057364</v>
      </c>
    </row>
    <row r="2209" spans="1:19" x14ac:dyDescent="0.25">
      <c r="A2209" s="5" t="s">
        <v>3810</v>
      </c>
      <c r="B2209" s="1" t="s">
        <v>3811</v>
      </c>
      <c r="C2209" t="s">
        <v>3812</v>
      </c>
      <c r="D2209" s="74" t="s">
        <v>3813</v>
      </c>
      <c r="E2209" s="1" t="s">
        <v>3324</v>
      </c>
      <c r="H2209" t="s">
        <v>415</v>
      </c>
      <c r="I2209" t="s">
        <v>27</v>
      </c>
      <c r="J2209" s="15" t="s">
        <v>28</v>
      </c>
      <c r="K2209" t="s">
        <v>3851</v>
      </c>
      <c r="L2209" s="7">
        <v>57.693504885491599</v>
      </c>
      <c r="M2209" s="7">
        <v>50.977566412067056</v>
      </c>
      <c r="N2209" s="9">
        <f t="shared" si="3"/>
        <v>0.88359281540003254</v>
      </c>
    </row>
    <row r="2210" spans="1:19" x14ac:dyDescent="0.25">
      <c r="A2210" s="5" t="s">
        <v>3810</v>
      </c>
      <c r="B2210" s="1" t="s">
        <v>3811</v>
      </c>
      <c r="C2210" t="s">
        <v>3812</v>
      </c>
      <c r="D2210" s="74" t="s">
        <v>3813</v>
      </c>
      <c r="E2210" s="1" t="s">
        <v>3324</v>
      </c>
      <c r="H2210" t="s">
        <v>415</v>
      </c>
      <c r="I2210" t="s">
        <v>27</v>
      </c>
      <c r="J2210" s="15" t="s">
        <v>28</v>
      </c>
      <c r="K2210" t="s">
        <v>3852</v>
      </c>
      <c r="L2210" s="7">
        <v>57.60758674863753</v>
      </c>
      <c r="M2210" s="7">
        <v>55.250505482697776</v>
      </c>
      <c r="N2210" s="9">
        <f t="shared" si="3"/>
        <v>0.95908383949106324</v>
      </c>
    </row>
    <row r="2211" spans="1:19" x14ac:dyDescent="0.25">
      <c r="A2211" s="5" t="s">
        <v>3810</v>
      </c>
      <c r="B2211" s="1" t="s">
        <v>3811</v>
      </c>
      <c r="C2211" t="s">
        <v>3812</v>
      </c>
      <c r="D2211" s="74" t="s">
        <v>3813</v>
      </c>
      <c r="E2211" s="1" t="s">
        <v>3324</v>
      </c>
      <c r="H2211" t="s">
        <v>415</v>
      </c>
      <c r="I2211" t="s">
        <v>27</v>
      </c>
      <c r="J2211" s="15" t="s">
        <v>28</v>
      </c>
      <c r="K2211" t="s">
        <v>3853</v>
      </c>
      <c r="L2211" s="7">
        <v>57.361319006075931</v>
      </c>
      <c r="M2211" s="7">
        <v>50.167627848804898</v>
      </c>
      <c r="N2211" s="9">
        <f t="shared" si="3"/>
        <v>0.87458985807998857</v>
      </c>
    </row>
    <row r="2212" spans="1:19" x14ac:dyDescent="0.25">
      <c r="A2212" s="5" t="s">
        <v>3810</v>
      </c>
      <c r="B2212" s="1" t="s">
        <v>3811</v>
      </c>
      <c r="C2212" t="s">
        <v>3812</v>
      </c>
      <c r="D2212" s="74" t="s">
        <v>3813</v>
      </c>
      <c r="E2212" s="1" t="s">
        <v>3324</v>
      </c>
      <c r="H2212" t="s">
        <v>415</v>
      </c>
      <c r="I2212" t="s">
        <v>27</v>
      </c>
      <c r="J2212" s="15" t="s">
        <v>28</v>
      </c>
      <c r="K2212" t="s">
        <v>3854</v>
      </c>
      <c r="L2212" s="7">
        <v>57.227650798492903</v>
      </c>
      <c r="M2212" s="7">
        <v>49.647475019531655</v>
      </c>
      <c r="N2212" s="9">
        <f t="shared" si="3"/>
        <v>0.8675434746456363</v>
      </c>
    </row>
    <row r="2213" spans="1:19" x14ac:dyDescent="0.25">
      <c r="A2213" s="5" t="s">
        <v>3810</v>
      </c>
      <c r="B2213" s="1" t="s">
        <v>3811</v>
      </c>
      <c r="C2213" t="s">
        <v>3812</v>
      </c>
      <c r="D2213" s="74" t="s">
        <v>3813</v>
      </c>
      <c r="E2213" s="1" t="s">
        <v>3324</v>
      </c>
      <c r="H2213" t="s">
        <v>415</v>
      </c>
      <c r="I2213" t="s">
        <v>27</v>
      </c>
      <c r="J2213" s="15" t="s">
        <v>28</v>
      </c>
      <c r="K2213" t="s">
        <v>3855</v>
      </c>
      <c r="L2213" s="7">
        <v>57.043965338684885</v>
      </c>
      <c r="M2213" s="7">
        <v>50.106690096648677</v>
      </c>
      <c r="N2213" s="9">
        <f t="shared" si="3"/>
        <v>0.8783872193868747</v>
      </c>
    </row>
    <row r="2214" spans="1:19" x14ac:dyDescent="0.25">
      <c r="A2214" s="5" t="s">
        <v>3810</v>
      </c>
      <c r="B2214" s="1" t="s">
        <v>3811</v>
      </c>
      <c r="C2214" t="s">
        <v>3812</v>
      </c>
      <c r="D2214" s="74" t="s">
        <v>3813</v>
      </c>
      <c r="E2214" s="1" t="s">
        <v>3324</v>
      </c>
      <c r="H2214" t="s">
        <v>415</v>
      </c>
      <c r="I2214" t="s">
        <v>27</v>
      </c>
      <c r="J2214" s="15" t="s">
        <v>28</v>
      </c>
      <c r="K2214" t="s">
        <v>3856</v>
      </c>
      <c r="L2214" s="7">
        <v>56.820123219454914</v>
      </c>
      <c r="M2214" s="7">
        <v>48.785295386047281</v>
      </c>
      <c r="N2214" s="9">
        <f t="shared" si="3"/>
        <v>0.8585918618589593</v>
      </c>
    </row>
    <row r="2215" spans="1:19" x14ac:dyDescent="0.25">
      <c r="A2215" s="5" t="s">
        <v>3810</v>
      </c>
      <c r="B2215" s="1" t="s">
        <v>3811</v>
      </c>
      <c r="C2215" t="s">
        <v>3812</v>
      </c>
      <c r="D2215" s="74" t="s">
        <v>3813</v>
      </c>
      <c r="E2215" s="1" t="s">
        <v>3324</v>
      </c>
      <c r="H2215" t="s">
        <v>415</v>
      </c>
      <c r="I2215" t="s">
        <v>27</v>
      </c>
      <c r="J2215" s="15" t="s">
        <v>28</v>
      </c>
      <c r="K2215" t="s">
        <v>3857</v>
      </c>
      <c r="L2215" s="7">
        <v>56.774246054976096</v>
      </c>
      <c r="M2215" s="7">
        <v>47.43835987826624</v>
      </c>
      <c r="N2215" s="9">
        <f t="shared" si="3"/>
        <v>0.8355612478293476</v>
      </c>
    </row>
    <row r="2216" spans="1:19" x14ac:dyDescent="0.25">
      <c r="A2216" s="5" t="s">
        <v>3810</v>
      </c>
      <c r="B2216" s="1" t="s">
        <v>3811</v>
      </c>
      <c r="C2216" t="s">
        <v>3812</v>
      </c>
      <c r="D2216" s="74" t="s">
        <v>3813</v>
      </c>
      <c r="E2216" s="1" t="s">
        <v>3324</v>
      </c>
      <c r="H2216" t="s">
        <v>415</v>
      </c>
      <c r="I2216" t="s">
        <v>27</v>
      </c>
      <c r="J2216" s="15" t="s">
        <v>28</v>
      </c>
      <c r="K2216" t="s">
        <v>3858</v>
      </c>
      <c r="L2216" s="7">
        <v>56.753637591315467</v>
      </c>
      <c r="M2216" s="7">
        <v>49.112678261230386</v>
      </c>
      <c r="N2216" s="9">
        <f t="shared" si="3"/>
        <v>0.8653661746739858</v>
      </c>
      <c r="Q2216" s="14">
        <f>205000*1000000000</f>
        <v>205000000000000</v>
      </c>
      <c r="S2216" s="7">
        <v>25.3</v>
      </c>
    </row>
    <row r="2217" spans="1:19" x14ac:dyDescent="0.25">
      <c r="A2217" s="5" t="s">
        <v>3810</v>
      </c>
      <c r="B2217" s="1" t="s">
        <v>3811</v>
      </c>
      <c r="C2217" t="s">
        <v>3812</v>
      </c>
      <c r="D2217" s="74" t="s">
        <v>3813</v>
      </c>
      <c r="E2217" s="1" t="s">
        <v>3324</v>
      </c>
      <c r="H2217" t="s">
        <v>415</v>
      </c>
      <c r="I2217" t="s">
        <v>27</v>
      </c>
      <c r="J2217" s="15" t="s">
        <v>28</v>
      </c>
      <c r="K2217" t="s">
        <v>3859</v>
      </c>
      <c r="L2217" s="7">
        <v>56.644441402863855</v>
      </c>
      <c r="M2217" s="7">
        <v>46.076523994811922</v>
      </c>
      <c r="N2217" s="9">
        <f t="shared" si="3"/>
        <v>0.81343416677214098</v>
      </c>
    </row>
    <row r="2218" spans="1:19" x14ac:dyDescent="0.25">
      <c r="A2218" s="5" t="s">
        <v>3810</v>
      </c>
      <c r="B2218" s="1" t="s">
        <v>3811</v>
      </c>
      <c r="C2218" t="s">
        <v>3812</v>
      </c>
      <c r="D2218" s="74" t="s">
        <v>3813</v>
      </c>
      <c r="E2218" s="1" t="s">
        <v>3324</v>
      </c>
      <c r="H2218" t="s">
        <v>415</v>
      </c>
      <c r="I2218" t="s">
        <v>27</v>
      </c>
      <c r="J2218" s="15" t="s">
        <v>28</v>
      </c>
      <c r="K2218" t="s">
        <v>3860</v>
      </c>
      <c r="L2218" s="7">
        <v>56.536137097441838</v>
      </c>
      <c r="M2218" s="7">
        <v>48.608765876220531</v>
      </c>
      <c r="N2218" s="9">
        <f t="shared" si="3"/>
        <v>0.85978222729370013</v>
      </c>
    </row>
    <row r="2219" spans="1:19" x14ac:dyDescent="0.25">
      <c r="A2219" s="5" t="s">
        <v>3810</v>
      </c>
      <c r="B2219" s="1" t="s">
        <v>3811</v>
      </c>
      <c r="C2219" t="s">
        <v>3812</v>
      </c>
      <c r="D2219" s="74" t="s">
        <v>3813</v>
      </c>
      <c r="E2219" s="1" t="s">
        <v>3324</v>
      </c>
      <c r="H2219" t="s">
        <v>415</v>
      </c>
      <c r="I2219" t="s">
        <v>27</v>
      </c>
      <c r="J2219" s="15" t="s">
        <v>28</v>
      </c>
      <c r="K2219" t="s">
        <v>3861</v>
      </c>
      <c r="L2219" s="7">
        <v>56.052052384334281</v>
      </c>
      <c r="M2219" s="7">
        <v>51.654113992752293</v>
      </c>
      <c r="N2219" s="9">
        <f t="shared" si="3"/>
        <v>0.92153831653787677</v>
      </c>
    </row>
    <row r="2220" spans="1:19" x14ac:dyDescent="0.25">
      <c r="A2220" s="5" t="s">
        <v>3810</v>
      </c>
      <c r="B2220" s="1" t="s">
        <v>3811</v>
      </c>
      <c r="C2220" t="s">
        <v>3812</v>
      </c>
      <c r="D2220" s="74" t="s">
        <v>3813</v>
      </c>
      <c r="E2220" s="1" t="s">
        <v>3324</v>
      </c>
      <c r="H2220" t="s">
        <v>415</v>
      </c>
      <c r="I2220" t="s">
        <v>27</v>
      </c>
      <c r="J2220" s="15" t="s">
        <v>28</v>
      </c>
      <c r="K2220" t="s">
        <v>3862</v>
      </c>
      <c r="L2220" s="7">
        <v>55.792607197443559</v>
      </c>
      <c r="M2220" s="7">
        <v>51.329903980975189</v>
      </c>
      <c r="N2220" s="9">
        <f t="shared" si="3"/>
        <v>0.92001264252313253</v>
      </c>
    </row>
    <row r="2221" spans="1:19" x14ac:dyDescent="0.25">
      <c r="A2221" s="5" t="s">
        <v>3810</v>
      </c>
      <c r="B2221" s="1" t="s">
        <v>3811</v>
      </c>
      <c r="C2221" t="s">
        <v>3812</v>
      </c>
      <c r="D2221" s="74" t="s">
        <v>3813</v>
      </c>
      <c r="E2221" s="1" t="s">
        <v>3324</v>
      </c>
      <c r="H2221" t="s">
        <v>415</v>
      </c>
      <c r="I2221" t="s">
        <v>27</v>
      </c>
      <c r="J2221" s="15" t="s">
        <v>28</v>
      </c>
      <c r="K2221" t="s">
        <v>3863</v>
      </c>
      <c r="L2221" s="7">
        <v>55.805750669563892</v>
      </c>
      <c r="M2221" s="7">
        <v>48.775331189132046</v>
      </c>
      <c r="N2221" s="9">
        <f t="shared" si="3"/>
        <v>0.87401980268914847</v>
      </c>
    </row>
    <row r="2222" spans="1:19" x14ac:dyDescent="0.25">
      <c r="A2222" s="5" t="s">
        <v>3810</v>
      </c>
      <c r="B2222" s="1" t="s">
        <v>3811</v>
      </c>
      <c r="C2222" t="s">
        <v>3812</v>
      </c>
      <c r="D2222" s="74" t="s">
        <v>3813</v>
      </c>
      <c r="E2222" s="1" t="s">
        <v>3324</v>
      </c>
      <c r="H2222" t="s">
        <v>415</v>
      </c>
      <c r="I2222" t="s">
        <v>27</v>
      </c>
      <c r="J2222" s="15" t="s">
        <v>28</v>
      </c>
      <c r="K2222" t="s">
        <v>3864</v>
      </c>
      <c r="L2222" s="7">
        <v>55.647606844073536</v>
      </c>
      <c r="M2222" s="7">
        <v>48.128789373641638</v>
      </c>
      <c r="N2222" s="9">
        <f t="shared" si="3"/>
        <v>0.86488516044364894</v>
      </c>
    </row>
    <row r="2223" spans="1:19" x14ac:dyDescent="0.25">
      <c r="A2223" s="5" t="s">
        <v>3810</v>
      </c>
      <c r="B2223" s="1" t="s">
        <v>3811</v>
      </c>
      <c r="C2223" t="s">
        <v>3812</v>
      </c>
      <c r="D2223" s="74" t="s">
        <v>3813</v>
      </c>
      <c r="E2223" s="1" t="s">
        <v>3324</v>
      </c>
      <c r="H2223" t="s">
        <v>415</v>
      </c>
      <c r="I2223" t="s">
        <v>27</v>
      </c>
      <c r="J2223" s="15" t="s">
        <v>28</v>
      </c>
      <c r="K2223" t="s">
        <v>3865</v>
      </c>
      <c r="L2223" s="7">
        <v>55.49907045023933</v>
      </c>
      <c r="M2223" s="7">
        <v>51.702298414317205</v>
      </c>
      <c r="N2223" s="9">
        <f t="shared" si="3"/>
        <v>0.93158854724735751</v>
      </c>
    </row>
    <row r="2224" spans="1:19" x14ac:dyDescent="0.25">
      <c r="A2224" s="5" t="s">
        <v>3810</v>
      </c>
      <c r="B2224" s="1" t="s">
        <v>3811</v>
      </c>
      <c r="C2224" t="s">
        <v>3812</v>
      </c>
      <c r="D2224" s="74" t="s">
        <v>3813</v>
      </c>
      <c r="E2224" s="1" t="s">
        <v>3324</v>
      </c>
      <c r="H2224" t="s">
        <v>415</v>
      </c>
      <c r="I2224" t="s">
        <v>27</v>
      </c>
      <c r="J2224" s="15" t="s">
        <v>28</v>
      </c>
      <c r="K2224" t="s">
        <v>3866</v>
      </c>
      <c r="L2224" s="7">
        <v>55.411341873915731</v>
      </c>
      <c r="M2224" s="7">
        <v>46.719846857045752</v>
      </c>
      <c r="N2224" s="9">
        <f t="shared" si="3"/>
        <v>0.84314592061952209</v>
      </c>
    </row>
    <row r="2225" spans="1:19" x14ac:dyDescent="0.25">
      <c r="A2225" s="5" t="s">
        <v>3810</v>
      </c>
      <c r="B2225" s="1" t="s">
        <v>3811</v>
      </c>
      <c r="C2225" t="s">
        <v>3812</v>
      </c>
      <c r="D2225" s="74" t="s">
        <v>3813</v>
      </c>
      <c r="E2225" s="1" t="s">
        <v>3324</v>
      </c>
      <c r="H2225" t="s">
        <v>415</v>
      </c>
      <c r="I2225" t="s">
        <v>27</v>
      </c>
      <c r="J2225" s="15" t="s">
        <v>28</v>
      </c>
      <c r="K2225" t="s">
        <v>3867</v>
      </c>
      <c r="L2225" s="7">
        <v>55.409147659641675</v>
      </c>
      <c r="M2225" s="7">
        <v>47.147190089486635</v>
      </c>
      <c r="N2225" s="9">
        <f t="shared" si="3"/>
        <v>0.85089181264968639</v>
      </c>
    </row>
    <row r="2226" spans="1:19" x14ac:dyDescent="0.25">
      <c r="A2226" s="5" t="s">
        <v>3810</v>
      </c>
      <c r="B2226" s="1" t="s">
        <v>3811</v>
      </c>
      <c r="C2226" t="s">
        <v>3812</v>
      </c>
      <c r="D2226" s="74" t="s">
        <v>3813</v>
      </c>
      <c r="E2226" s="1" t="s">
        <v>3324</v>
      </c>
      <c r="H2226" t="s">
        <v>415</v>
      </c>
      <c r="I2226" t="s">
        <v>27</v>
      </c>
      <c r="J2226" s="15" t="s">
        <v>28</v>
      </c>
      <c r="K2226" t="s">
        <v>3868</v>
      </c>
      <c r="L2226" s="7">
        <v>55.272412529338823</v>
      </c>
      <c r="M2226" s="7">
        <v>49.979681425683722</v>
      </c>
      <c r="N2226" s="9">
        <f t="shared" si="3"/>
        <v>0.90424280646614263</v>
      </c>
    </row>
    <row r="2227" spans="1:19" x14ac:dyDescent="0.25">
      <c r="A2227" s="5" t="s">
        <v>3810</v>
      </c>
      <c r="B2227" s="1" t="s">
        <v>3811</v>
      </c>
      <c r="C2227" t="s">
        <v>3812</v>
      </c>
      <c r="D2227" s="74" t="s">
        <v>3813</v>
      </c>
      <c r="E2227" s="1" t="s">
        <v>3324</v>
      </c>
      <c r="H2227" t="s">
        <v>415</v>
      </c>
      <c r="I2227" t="s">
        <v>27</v>
      </c>
      <c r="J2227" s="15" t="s">
        <v>28</v>
      </c>
      <c r="K2227" t="s">
        <v>3869</v>
      </c>
      <c r="L2227" s="7">
        <v>55.080529970940248</v>
      </c>
      <c r="M2227" s="7">
        <v>50.585246950950804</v>
      </c>
      <c r="N2227" s="9">
        <f t="shared" si="3"/>
        <v>0.91838707756876892</v>
      </c>
      <c r="Q2227" s="14">
        <f>165000*1000000000</f>
        <v>165000000000000</v>
      </c>
      <c r="S2227" s="7">
        <v>20.6</v>
      </c>
    </row>
    <row r="2228" spans="1:19" x14ac:dyDescent="0.25">
      <c r="A2228" s="5" t="s">
        <v>3810</v>
      </c>
      <c r="B2228" s="1" t="s">
        <v>3811</v>
      </c>
      <c r="C2228" t="s">
        <v>3812</v>
      </c>
      <c r="D2228" s="74" t="s">
        <v>3813</v>
      </c>
      <c r="E2228" s="1" t="s">
        <v>3324</v>
      </c>
      <c r="H2228" t="s">
        <v>415</v>
      </c>
      <c r="I2228" t="s">
        <v>27</v>
      </c>
      <c r="J2228" s="15" t="s">
        <v>28</v>
      </c>
      <c r="K2228" t="s">
        <v>3870</v>
      </c>
      <c r="L2228" s="7">
        <v>55.019129612370946</v>
      </c>
      <c r="M2228" s="7">
        <v>46.380968534894137</v>
      </c>
      <c r="N2228" s="9">
        <f t="shared" si="3"/>
        <v>0.84299713320920044</v>
      </c>
    </row>
    <row r="2229" spans="1:19" x14ac:dyDescent="0.25">
      <c r="A2229" s="5" t="s">
        <v>3810</v>
      </c>
      <c r="B2229" s="1" t="s">
        <v>3811</v>
      </c>
      <c r="C2229" t="s">
        <v>3812</v>
      </c>
      <c r="D2229" s="74" t="s">
        <v>3813</v>
      </c>
      <c r="E2229" s="1" t="s">
        <v>3324</v>
      </c>
      <c r="H2229" t="s">
        <v>415</v>
      </c>
      <c r="I2229" t="s">
        <v>27</v>
      </c>
      <c r="J2229" s="15" t="s">
        <v>28</v>
      </c>
      <c r="K2229" t="s">
        <v>3871</v>
      </c>
      <c r="L2229" s="7">
        <v>54.18294953420579</v>
      </c>
      <c r="M2229" s="7">
        <v>48.435157579126454</v>
      </c>
      <c r="N2229" s="9">
        <f t="shared" si="3"/>
        <v>0.89391880647895061</v>
      </c>
    </row>
    <row r="2230" spans="1:19" x14ac:dyDescent="0.25">
      <c r="A2230" s="5" t="s">
        <v>3810</v>
      </c>
      <c r="B2230" s="1" t="s">
        <v>3811</v>
      </c>
      <c r="C2230" t="s">
        <v>3812</v>
      </c>
      <c r="D2230" s="74" t="s">
        <v>3813</v>
      </c>
      <c r="E2230" s="1" t="s">
        <v>3324</v>
      </c>
      <c r="H2230" t="s">
        <v>415</v>
      </c>
      <c r="I2230" t="s">
        <v>27</v>
      </c>
      <c r="J2230" s="15" t="s">
        <v>28</v>
      </c>
      <c r="K2230" t="s">
        <v>3872</v>
      </c>
      <c r="L2230" s="7">
        <v>54.062737249390771</v>
      </c>
      <c r="M2230" s="7">
        <v>45.765525073434937</v>
      </c>
      <c r="N2230" s="9">
        <f t="shared" si="3"/>
        <v>0.8465262286354297</v>
      </c>
    </row>
    <row r="2231" spans="1:19" x14ac:dyDescent="0.25">
      <c r="A2231" s="5" t="s">
        <v>3810</v>
      </c>
      <c r="B2231" s="1" t="s">
        <v>3811</v>
      </c>
      <c r="C2231" t="s">
        <v>3812</v>
      </c>
      <c r="D2231" s="74" t="s">
        <v>3813</v>
      </c>
      <c r="E2231" s="1" t="s">
        <v>3324</v>
      </c>
      <c r="H2231" t="s">
        <v>415</v>
      </c>
      <c r="I2231" t="s">
        <v>27</v>
      </c>
      <c r="J2231" s="15" t="s">
        <v>28</v>
      </c>
      <c r="K2231" t="s">
        <v>3873</v>
      </c>
      <c r="L2231" s="7">
        <v>54.035615984995097</v>
      </c>
      <c r="M2231" s="7">
        <v>51.603946778174546</v>
      </c>
      <c r="N2231" s="9">
        <f t="shared" si="3"/>
        <v>0.95499876956162044</v>
      </c>
    </row>
    <row r="2232" spans="1:19" x14ac:dyDescent="0.25">
      <c r="A2232" s="5" t="s">
        <v>3810</v>
      </c>
      <c r="B2232" s="1" t="s">
        <v>3811</v>
      </c>
      <c r="C2232" t="s">
        <v>3812</v>
      </c>
      <c r="D2232" s="74" t="s">
        <v>3813</v>
      </c>
      <c r="E2232" s="1" t="s">
        <v>3324</v>
      </c>
      <c r="H2232" t="s">
        <v>415</v>
      </c>
      <c r="I2232" t="s">
        <v>27</v>
      </c>
      <c r="J2232" s="15" t="s">
        <v>28</v>
      </c>
      <c r="K2232" t="s">
        <v>3874</v>
      </c>
      <c r="L2232" s="7">
        <v>52.148754846799449</v>
      </c>
      <c r="M2232" s="7">
        <v>43.444032214279247</v>
      </c>
      <c r="N2232" s="9">
        <f t="shared" si="3"/>
        <v>0.8330789937728601</v>
      </c>
    </row>
    <row r="2233" spans="1:19" x14ac:dyDescent="0.25">
      <c r="A2233" s="5" t="s">
        <v>3810</v>
      </c>
      <c r="B2233" s="1" t="s">
        <v>3811</v>
      </c>
      <c r="C2233" t="s">
        <v>3812</v>
      </c>
      <c r="D2233" s="74" t="s">
        <v>3813</v>
      </c>
      <c r="E2233" s="1" t="s">
        <v>3324</v>
      </c>
      <c r="H2233" t="s">
        <v>415</v>
      </c>
      <c r="I2233" t="s">
        <v>27</v>
      </c>
      <c r="J2233" s="15" t="s">
        <v>28</v>
      </c>
      <c r="K2233" t="s">
        <v>3875</v>
      </c>
      <c r="L2233" s="7">
        <v>52.046647580381901</v>
      </c>
      <c r="M2233" s="7">
        <v>47.780770294928324</v>
      </c>
      <c r="N2233" s="9">
        <f t="shared" si="3"/>
        <v>0.91803742443035796</v>
      </c>
    </row>
    <row r="2234" spans="1:19" x14ac:dyDescent="0.25">
      <c r="A2234" s="5" t="s">
        <v>3810</v>
      </c>
      <c r="B2234" s="1" t="s">
        <v>3811</v>
      </c>
      <c r="C2234" t="s">
        <v>3812</v>
      </c>
      <c r="D2234" s="74" t="s">
        <v>3813</v>
      </c>
      <c r="E2234" s="1" t="s">
        <v>3324</v>
      </c>
      <c r="H2234" t="s">
        <v>415</v>
      </c>
      <c r="I2234" t="s">
        <v>27</v>
      </c>
      <c r="J2234" s="15" t="s">
        <v>28</v>
      </c>
      <c r="K2234" t="s">
        <v>3876</v>
      </c>
      <c r="L2234" s="7">
        <v>51.930901571854704</v>
      </c>
      <c r="M2234" s="7">
        <v>43.333389971624207</v>
      </c>
      <c r="N2234" s="9">
        <f t="shared" si="3"/>
        <v>0.83444324400310155</v>
      </c>
    </row>
    <row r="2235" spans="1:19" x14ac:dyDescent="0.25">
      <c r="A2235" s="5" t="s">
        <v>3810</v>
      </c>
      <c r="B2235" s="1" t="s">
        <v>3811</v>
      </c>
      <c r="C2235" t="s">
        <v>3812</v>
      </c>
      <c r="D2235" s="74" t="s">
        <v>3813</v>
      </c>
      <c r="E2235" s="1" t="s">
        <v>3324</v>
      </c>
      <c r="H2235" t="s">
        <v>415</v>
      </c>
      <c r="I2235" t="s">
        <v>27</v>
      </c>
      <c r="J2235" s="15" t="s">
        <v>28</v>
      </c>
      <c r="K2235" t="s">
        <v>3877</v>
      </c>
      <c r="L2235" s="7">
        <v>51.29601915594133</v>
      </c>
      <c r="M2235" s="7">
        <v>47.02545590924008</v>
      </c>
      <c r="N2235" s="9">
        <f t="shared" si="3"/>
        <v>0.91674669268742626</v>
      </c>
    </row>
    <row r="2236" spans="1:19" x14ac:dyDescent="0.25">
      <c r="A2236" s="5" t="s">
        <v>3810</v>
      </c>
      <c r="B2236" s="1" t="s">
        <v>3811</v>
      </c>
      <c r="C2236" t="s">
        <v>3812</v>
      </c>
      <c r="D2236" s="74" t="s">
        <v>3813</v>
      </c>
      <c r="E2236" s="1" t="s">
        <v>3324</v>
      </c>
      <c r="H2236" t="s">
        <v>415</v>
      </c>
      <c r="I2236" t="s">
        <v>27</v>
      </c>
      <c r="J2236" s="15" t="s">
        <v>28</v>
      </c>
      <c r="K2236" t="s">
        <v>3878</v>
      </c>
      <c r="L2236" s="7">
        <v>51.018740048872267</v>
      </c>
      <c r="M2236" s="7">
        <v>46.335740799613134</v>
      </c>
      <c r="N2236" s="9">
        <f t="shared" si="3"/>
        <v>0.90821021364359145</v>
      </c>
    </row>
    <row r="2237" spans="1:19" x14ac:dyDescent="0.25">
      <c r="A2237" s="5" t="s">
        <v>3810</v>
      </c>
      <c r="B2237" s="1" t="s">
        <v>3811</v>
      </c>
      <c r="C2237" t="s">
        <v>3812</v>
      </c>
      <c r="D2237" s="74" t="s">
        <v>3813</v>
      </c>
      <c r="E2237" s="1" t="s">
        <v>3324</v>
      </c>
      <c r="H2237" t="s">
        <v>415</v>
      </c>
      <c r="I2237" t="s">
        <v>27</v>
      </c>
      <c r="J2237" s="15" t="s">
        <v>28</v>
      </c>
      <c r="K2237" t="s">
        <v>3879</v>
      </c>
      <c r="L2237" s="7">
        <v>50.65423830528529</v>
      </c>
      <c r="M2237" s="7">
        <v>48.948813078756068</v>
      </c>
      <c r="N2237" s="9">
        <f t="shared" ref="N2237:N2300" si="4">M2237/L2237</f>
        <v>0.96633203294360315</v>
      </c>
    </row>
    <row r="2238" spans="1:19" x14ac:dyDescent="0.25">
      <c r="A2238" s="5" t="s">
        <v>3810</v>
      </c>
      <c r="B2238" s="1" t="s">
        <v>3811</v>
      </c>
      <c r="C2238" t="s">
        <v>3812</v>
      </c>
      <c r="D2238" s="74" t="s">
        <v>3813</v>
      </c>
      <c r="E2238" s="1" t="s">
        <v>3324</v>
      </c>
      <c r="H2238" t="s">
        <v>415</v>
      </c>
      <c r="I2238" t="s">
        <v>27</v>
      </c>
      <c r="J2238" s="15" t="s">
        <v>28</v>
      </c>
      <c r="K2238" t="s">
        <v>3880</v>
      </c>
      <c r="L2238" s="7">
        <v>50.615602955732101</v>
      </c>
      <c r="M2238" s="7">
        <v>47.204882008789845</v>
      </c>
      <c r="N2238" s="9">
        <f t="shared" si="4"/>
        <v>0.93261522637742278</v>
      </c>
    </row>
    <row r="2239" spans="1:19" x14ac:dyDescent="0.25">
      <c r="A2239" s="5" t="s">
        <v>3810</v>
      </c>
      <c r="B2239" s="1" t="s">
        <v>3811</v>
      </c>
      <c r="C2239" t="s">
        <v>3812</v>
      </c>
      <c r="D2239" s="74" t="s">
        <v>3813</v>
      </c>
      <c r="E2239" s="1" t="s">
        <v>3324</v>
      </c>
      <c r="H2239" t="s">
        <v>415</v>
      </c>
      <c r="I2239" t="s">
        <v>27</v>
      </c>
      <c r="J2239" s="15" t="s">
        <v>28</v>
      </c>
      <c r="K2239" t="s">
        <v>3881</v>
      </c>
      <c r="L2239" s="7">
        <v>50.540640476568797</v>
      </c>
      <c r="M2239" s="7">
        <v>41.865772646747914</v>
      </c>
      <c r="N2239" s="9">
        <f t="shared" si="4"/>
        <v>0.82835856949927955</v>
      </c>
    </row>
    <row r="2240" spans="1:19" x14ac:dyDescent="0.25">
      <c r="A2240" s="5" t="s">
        <v>3810</v>
      </c>
      <c r="B2240" s="1" t="s">
        <v>3811</v>
      </c>
      <c r="C2240" t="s">
        <v>3812</v>
      </c>
      <c r="D2240" s="74" t="s">
        <v>3813</v>
      </c>
      <c r="E2240" s="1" t="s">
        <v>3324</v>
      </c>
      <c r="H2240" t="s">
        <v>415</v>
      </c>
      <c r="I2240" t="s">
        <v>27</v>
      </c>
      <c r="J2240" s="15" t="s">
        <v>28</v>
      </c>
      <c r="K2240" t="s">
        <v>3882</v>
      </c>
      <c r="L2240" s="7">
        <v>48.881167383061992</v>
      </c>
      <c r="M2240" s="7">
        <v>45.841754353157796</v>
      </c>
      <c r="N2240" s="9">
        <f t="shared" si="4"/>
        <v>0.93782036738023167</v>
      </c>
    </row>
    <row r="2241" spans="1:17" x14ac:dyDescent="0.25">
      <c r="A2241" s="5" t="s">
        <v>3810</v>
      </c>
      <c r="B2241" s="1" t="s">
        <v>3811</v>
      </c>
      <c r="C2241" t="s">
        <v>3812</v>
      </c>
      <c r="D2241" s="74" t="s">
        <v>3813</v>
      </c>
      <c r="E2241" s="1" t="s">
        <v>3324</v>
      </c>
      <c r="H2241" t="s">
        <v>415</v>
      </c>
      <c r="I2241" t="s">
        <v>27</v>
      </c>
      <c r="J2241" s="15" t="s">
        <v>28</v>
      </c>
      <c r="K2241" t="s">
        <v>3883</v>
      </c>
      <c r="L2241" s="7">
        <v>48.727622072390197</v>
      </c>
      <c r="M2241" s="7">
        <v>41.961971386179314</v>
      </c>
      <c r="N2241" s="9">
        <f t="shared" si="4"/>
        <v>0.86115368658540792</v>
      </c>
    </row>
    <row r="2242" spans="1:17" x14ac:dyDescent="0.25">
      <c r="A2242" s="5" t="s">
        <v>3810</v>
      </c>
      <c r="B2242" s="1" t="s">
        <v>3811</v>
      </c>
      <c r="C2242" t="s">
        <v>3812</v>
      </c>
      <c r="D2242" s="74" t="s">
        <v>3813</v>
      </c>
      <c r="E2242" s="1" t="s">
        <v>3324</v>
      </c>
      <c r="H2242" t="s">
        <v>415</v>
      </c>
      <c r="I2242" t="s">
        <v>27</v>
      </c>
      <c r="J2242" s="15" t="s">
        <v>28</v>
      </c>
      <c r="K2242" t="s">
        <v>3884</v>
      </c>
      <c r="L2242" s="7">
        <v>48.570256913037021</v>
      </c>
      <c r="M2242" s="7">
        <v>41.521690195195674</v>
      </c>
      <c r="N2242" s="9">
        <f t="shared" si="4"/>
        <v>0.85487894926185992</v>
      </c>
    </row>
    <row r="2243" spans="1:17" x14ac:dyDescent="0.25">
      <c r="A2243" s="5" t="s">
        <v>3810</v>
      </c>
      <c r="B2243" s="1" t="s">
        <v>3811</v>
      </c>
      <c r="C2243" t="s">
        <v>3812</v>
      </c>
      <c r="D2243" s="74" t="s">
        <v>3813</v>
      </c>
      <c r="E2243" s="1" t="s">
        <v>3324</v>
      </c>
      <c r="H2243" t="s">
        <v>415</v>
      </c>
      <c r="I2243" t="s">
        <v>27</v>
      </c>
      <c r="J2243" s="15" t="s">
        <v>28</v>
      </c>
      <c r="K2243" t="s">
        <v>3885</v>
      </c>
      <c r="L2243" s="7">
        <v>48.188393879061181</v>
      </c>
      <c r="M2243" s="7">
        <v>38.459380237597735</v>
      </c>
      <c r="N2243" s="9">
        <f t="shared" si="4"/>
        <v>0.79810462938689275</v>
      </c>
    </row>
    <row r="2244" spans="1:17" x14ac:dyDescent="0.25">
      <c r="A2244" s="5" t="s">
        <v>3810</v>
      </c>
      <c r="B2244" s="1" t="s">
        <v>3811</v>
      </c>
      <c r="C2244" t="s">
        <v>3812</v>
      </c>
      <c r="D2244" s="74" t="s">
        <v>3813</v>
      </c>
      <c r="E2244" s="1" t="s">
        <v>3324</v>
      </c>
      <c r="H2244" t="s">
        <v>415</v>
      </c>
      <c r="I2244" t="s">
        <v>27</v>
      </c>
      <c r="J2244" s="15" t="s">
        <v>28</v>
      </c>
      <c r="K2244" t="s">
        <v>3886</v>
      </c>
      <c r="L2244" s="7">
        <v>45.786436163267439</v>
      </c>
      <c r="M2244" s="7">
        <v>39.515963178980087</v>
      </c>
      <c r="N2244" s="9">
        <f t="shared" si="4"/>
        <v>0.86304955113938542</v>
      </c>
    </row>
    <row r="2245" spans="1:17" x14ac:dyDescent="0.25">
      <c r="A2245" s="5" t="s">
        <v>3810</v>
      </c>
      <c r="B2245" s="1" t="s">
        <v>3811</v>
      </c>
      <c r="C2245" t="s">
        <v>3812</v>
      </c>
      <c r="D2245" s="74" t="s">
        <v>3813</v>
      </c>
      <c r="E2245" s="1" t="s">
        <v>3324</v>
      </c>
      <c r="H2245" t="s">
        <v>415</v>
      </c>
      <c r="I2245" t="s">
        <v>27</v>
      </c>
      <c r="J2245" s="15" t="s">
        <v>28</v>
      </c>
      <c r="K2245" t="s">
        <v>3887</v>
      </c>
      <c r="L2245" s="7">
        <v>44.898638063280984</v>
      </c>
      <c r="M2245" s="7">
        <v>42.299131017975142</v>
      </c>
      <c r="N2245" s="9">
        <f t="shared" si="4"/>
        <v>0.94210276397154746</v>
      </c>
    </row>
    <row r="2246" spans="1:17" x14ac:dyDescent="0.25">
      <c r="A2246" s="5" t="s">
        <v>3810</v>
      </c>
      <c r="B2246" s="1" t="s">
        <v>3811</v>
      </c>
      <c r="C2246" t="s">
        <v>3812</v>
      </c>
      <c r="D2246" s="74" t="s">
        <v>3813</v>
      </c>
      <c r="E2246" s="1" t="s">
        <v>3324</v>
      </c>
      <c r="H2246" t="s">
        <v>415</v>
      </c>
      <c r="I2246" t="s">
        <v>27</v>
      </c>
      <c r="J2246" s="15" t="s">
        <v>28</v>
      </c>
      <c r="K2246" t="s">
        <v>3888</v>
      </c>
      <c r="L2246" s="7">
        <v>43.566263158004077</v>
      </c>
      <c r="M2246" s="7">
        <v>41.179527487446649</v>
      </c>
      <c r="N2246" s="9">
        <f t="shared" si="4"/>
        <v>0.94521596534682517</v>
      </c>
    </row>
    <row r="2247" spans="1:17" x14ac:dyDescent="0.25">
      <c r="A2247" s="5" t="s">
        <v>3810</v>
      </c>
      <c r="B2247" s="1" t="s">
        <v>3811</v>
      </c>
      <c r="C2247" t="s">
        <v>3812</v>
      </c>
      <c r="D2247" s="74" t="s">
        <v>3813</v>
      </c>
      <c r="E2247" s="1" t="s">
        <v>3324</v>
      </c>
      <c r="H2247" t="s">
        <v>415</v>
      </c>
      <c r="I2247" t="s">
        <v>27</v>
      </c>
      <c r="J2247" s="15" t="s">
        <v>28</v>
      </c>
      <c r="K2247" t="s">
        <v>3889</v>
      </c>
      <c r="L2247" s="7">
        <v>43.422737357592453</v>
      </c>
      <c r="M2247" s="7">
        <v>38.070750329159075</v>
      </c>
      <c r="N2247" s="9">
        <f t="shared" si="4"/>
        <v>0.87674689911050518</v>
      </c>
    </row>
    <row r="2248" spans="1:17" x14ac:dyDescent="0.25">
      <c r="A2248" s="5" t="s">
        <v>3810</v>
      </c>
      <c r="B2248" s="1" t="s">
        <v>3811</v>
      </c>
      <c r="C2248" t="s">
        <v>3812</v>
      </c>
      <c r="D2248" s="74" t="s">
        <v>3813</v>
      </c>
      <c r="E2248" s="1" t="s">
        <v>3324</v>
      </c>
      <c r="H2248" t="s">
        <v>415</v>
      </c>
      <c r="I2248" t="s">
        <v>27</v>
      </c>
      <c r="J2248" s="15" t="s">
        <v>28</v>
      </c>
      <c r="K2248" t="s">
        <v>3890</v>
      </c>
      <c r="L2248" s="7">
        <v>42.976840168570753</v>
      </c>
      <c r="M2248" s="7">
        <v>36.403887307189187</v>
      </c>
      <c r="N2248" s="9">
        <f t="shared" si="4"/>
        <v>0.84705825659587675</v>
      </c>
    </row>
    <row r="2249" spans="1:17" x14ac:dyDescent="0.25">
      <c r="A2249" s="5" t="s">
        <v>3810</v>
      </c>
      <c r="B2249" s="1" t="s">
        <v>3811</v>
      </c>
      <c r="C2249" t="s">
        <v>3812</v>
      </c>
      <c r="D2249" s="74" t="s">
        <v>3813</v>
      </c>
      <c r="E2249" s="1" t="s">
        <v>3324</v>
      </c>
      <c r="H2249" t="s">
        <v>415</v>
      </c>
      <c r="I2249" t="s">
        <v>27</v>
      </c>
      <c r="J2249" s="15" t="s">
        <v>28</v>
      </c>
      <c r="K2249" t="s">
        <v>3891</v>
      </c>
      <c r="L2249" s="7">
        <v>39.392407209262373</v>
      </c>
      <c r="M2249" s="7">
        <v>37.994226183004884</v>
      </c>
      <c r="N2249" s="9">
        <f t="shared" si="4"/>
        <v>0.96450633192254531</v>
      </c>
      <c r="Q2249" s="14">
        <f>374000*1000000000</f>
        <v>374000000000000</v>
      </c>
    </row>
    <row r="2250" spans="1:17" x14ac:dyDescent="0.25">
      <c r="A2250" s="5" t="s">
        <v>3810</v>
      </c>
      <c r="B2250" s="1" t="s">
        <v>3811</v>
      </c>
      <c r="C2250" t="s">
        <v>3812</v>
      </c>
      <c r="D2250" s="74" t="s">
        <v>3813</v>
      </c>
      <c r="E2250" s="1" t="s">
        <v>3324</v>
      </c>
      <c r="H2250" t="s">
        <v>415</v>
      </c>
      <c r="I2250" t="s">
        <v>27</v>
      </c>
      <c r="J2250" s="15" t="s">
        <v>28</v>
      </c>
      <c r="K2250" t="s">
        <v>3892</v>
      </c>
      <c r="L2250" s="7">
        <v>39.329651552910583</v>
      </c>
      <c r="M2250" s="7">
        <v>36.130962531198165</v>
      </c>
      <c r="N2250" s="9">
        <f t="shared" si="4"/>
        <v>0.91866978487187489</v>
      </c>
    </row>
    <row r="2251" spans="1:17" x14ac:dyDescent="0.25">
      <c r="A2251" s="5" t="s">
        <v>3810</v>
      </c>
      <c r="B2251" s="1" t="s">
        <v>3811</v>
      </c>
      <c r="C2251" t="s">
        <v>3812</v>
      </c>
      <c r="D2251" s="74" t="s">
        <v>3813</v>
      </c>
      <c r="E2251" s="1" t="s">
        <v>3324</v>
      </c>
      <c r="H2251" t="s">
        <v>415</v>
      </c>
      <c r="I2251" t="s">
        <v>27</v>
      </c>
      <c r="J2251" s="15" t="s">
        <v>28</v>
      </c>
      <c r="K2251" t="s">
        <v>3893</v>
      </c>
      <c r="L2251" s="7">
        <v>37.335362586964713</v>
      </c>
      <c r="M2251" s="7">
        <v>24.769461261747249</v>
      </c>
      <c r="N2251" s="9">
        <f t="shared" si="4"/>
        <v>0.6634316515355142</v>
      </c>
    </row>
    <row r="2252" spans="1:17" x14ac:dyDescent="0.25">
      <c r="A2252" s="5" t="s">
        <v>3810</v>
      </c>
      <c r="B2252" s="1" t="s">
        <v>3811</v>
      </c>
      <c r="C2252" t="s">
        <v>3812</v>
      </c>
      <c r="D2252" s="74" t="s">
        <v>3813</v>
      </c>
      <c r="E2252" s="1" t="s">
        <v>3324</v>
      </c>
      <c r="H2252" t="s">
        <v>26</v>
      </c>
      <c r="I2252" t="s">
        <v>27</v>
      </c>
      <c r="J2252" s="15" t="s">
        <v>28</v>
      </c>
      <c r="K2252" t="s">
        <v>3894</v>
      </c>
      <c r="L2252" s="7">
        <v>70.115986744593712</v>
      </c>
      <c r="M2252" s="7">
        <v>60.190366936921578</v>
      </c>
      <c r="N2252" s="9">
        <f t="shared" si="4"/>
        <v>0.85843998967271973</v>
      </c>
    </row>
    <row r="2253" spans="1:17" x14ac:dyDescent="0.25">
      <c r="A2253" s="5" t="s">
        <v>3810</v>
      </c>
      <c r="B2253" s="1" t="s">
        <v>3811</v>
      </c>
      <c r="C2253" t="s">
        <v>3812</v>
      </c>
      <c r="D2253" s="74" t="s">
        <v>3813</v>
      </c>
      <c r="E2253" s="1" t="s">
        <v>3324</v>
      </c>
      <c r="H2253" t="s">
        <v>26</v>
      </c>
      <c r="I2253" t="s">
        <v>27</v>
      </c>
      <c r="J2253" s="15" t="s">
        <v>28</v>
      </c>
      <c r="K2253" t="s">
        <v>3895</v>
      </c>
      <c r="L2253" s="7">
        <v>69.214346403643063</v>
      </c>
      <c r="M2253" s="7">
        <v>64.966446737720645</v>
      </c>
      <c r="N2253" s="9">
        <f t="shared" si="4"/>
        <v>0.93862689042601677</v>
      </c>
    </row>
    <row r="2254" spans="1:17" x14ac:dyDescent="0.25">
      <c r="A2254" s="5" t="s">
        <v>3810</v>
      </c>
      <c r="B2254" s="1" t="s">
        <v>3811</v>
      </c>
      <c r="C2254" t="s">
        <v>3812</v>
      </c>
      <c r="D2254" s="74" t="s">
        <v>3813</v>
      </c>
      <c r="E2254" s="1" t="s">
        <v>3324</v>
      </c>
      <c r="H2254" t="s">
        <v>26</v>
      </c>
      <c r="I2254" t="s">
        <v>27</v>
      </c>
      <c r="J2254" s="15" t="s">
        <v>28</v>
      </c>
      <c r="K2254" t="s">
        <v>3896</v>
      </c>
      <c r="L2254" s="7">
        <v>68.944422480700794</v>
      </c>
      <c r="M2254" s="7">
        <v>59.827804609708949</v>
      </c>
      <c r="N2254" s="9">
        <f t="shared" si="4"/>
        <v>0.86776859471781342</v>
      </c>
    </row>
    <row r="2255" spans="1:17" x14ac:dyDescent="0.25">
      <c r="A2255" s="5" t="s">
        <v>3810</v>
      </c>
      <c r="B2255" s="1" t="s">
        <v>3811</v>
      </c>
      <c r="C2255" t="s">
        <v>3812</v>
      </c>
      <c r="D2255" s="74" t="s">
        <v>3813</v>
      </c>
      <c r="E2255" s="1" t="s">
        <v>3324</v>
      </c>
      <c r="H2255" t="s">
        <v>26</v>
      </c>
      <c r="I2255" t="s">
        <v>27</v>
      </c>
      <c r="J2255" s="15" t="s">
        <v>28</v>
      </c>
      <c r="K2255" t="s">
        <v>3897</v>
      </c>
      <c r="L2255" s="7">
        <v>65.539415222195871</v>
      </c>
      <c r="M2255" s="7">
        <v>58.303753560805525</v>
      </c>
      <c r="N2255" s="9">
        <f t="shared" si="4"/>
        <v>0.88959831825078772</v>
      </c>
    </row>
    <row r="2256" spans="1:17" x14ac:dyDescent="0.25">
      <c r="A2256" s="5" t="s">
        <v>3810</v>
      </c>
      <c r="B2256" s="1" t="s">
        <v>3811</v>
      </c>
      <c r="C2256" t="s">
        <v>3812</v>
      </c>
      <c r="D2256" s="74" t="s">
        <v>3813</v>
      </c>
      <c r="E2256" s="1" t="s">
        <v>3324</v>
      </c>
      <c r="H2256" t="s">
        <v>26</v>
      </c>
      <c r="I2256" t="s">
        <v>27</v>
      </c>
      <c r="J2256" s="15" t="s">
        <v>28</v>
      </c>
      <c r="K2256" t="s">
        <v>3898</v>
      </c>
      <c r="L2256" s="7">
        <v>65.304798962386513</v>
      </c>
      <c r="M2256" s="7">
        <v>55.895930884389635</v>
      </c>
      <c r="N2256" s="9">
        <f t="shared" si="4"/>
        <v>0.85592378772322553</v>
      </c>
    </row>
    <row r="2257" spans="1:14" x14ac:dyDescent="0.25">
      <c r="A2257" s="5" t="s">
        <v>3810</v>
      </c>
      <c r="B2257" s="1" t="s">
        <v>3811</v>
      </c>
      <c r="C2257" t="s">
        <v>3812</v>
      </c>
      <c r="D2257" s="74" t="s">
        <v>3813</v>
      </c>
      <c r="E2257" s="1" t="s">
        <v>3324</v>
      </c>
      <c r="H2257" t="s">
        <v>26</v>
      </c>
      <c r="I2257" t="s">
        <v>27</v>
      </c>
      <c r="J2257" s="15" t="s">
        <v>28</v>
      </c>
      <c r="K2257" t="s">
        <v>3899</v>
      </c>
      <c r="L2257" s="7">
        <v>64.376472872875098</v>
      </c>
      <c r="M2257" s="7">
        <v>58.680089175678852</v>
      </c>
      <c r="N2257" s="9">
        <f t="shared" si="4"/>
        <v>0.91151451076785528</v>
      </c>
    </row>
    <row r="2258" spans="1:14" x14ac:dyDescent="0.25">
      <c r="A2258" s="5" t="s">
        <v>3810</v>
      </c>
      <c r="B2258" s="1" t="s">
        <v>3811</v>
      </c>
      <c r="C2258" t="s">
        <v>3812</v>
      </c>
      <c r="D2258" s="74" t="s">
        <v>3813</v>
      </c>
      <c r="E2258" s="1" t="s">
        <v>3324</v>
      </c>
      <c r="H2258" t="s">
        <v>26</v>
      </c>
      <c r="I2258" t="s">
        <v>27</v>
      </c>
      <c r="J2258" s="15" t="s">
        <v>28</v>
      </c>
      <c r="K2258" t="s">
        <v>3900</v>
      </c>
      <c r="L2258" s="7">
        <v>63.630075850370375</v>
      </c>
      <c r="M2258" s="7">
        <v>56.55455086752427</v>
      </c>
      <c r="N2258" s="9">
        <f t="shared" si="4"/>
        <v>0.888802191600642</v>
      </c>
    </row>
    <row r="2259" spans="1:14" x14ac:dyDescent="0.25">
      <c r="A2259" s="5" t="s">
        <v>3810</v>
      </c>
      <c r="B2259" s="1" t="s">
        <v>3811</v>
      </c>
      <c r="C2259" t="s">
        <v>3812</v>
      </c>
      <c r="D2259" s="74" t="s">
        <v>3813</v>
      </c>
      <c r="E2259" s="1" t="s">
        <v>3324</v>
      </c>
      <c r="H2259" t="s">
        <v>26</v>
      </c>
      <c r="I2259" t="s">
        <v>27</v>
      </c>
      <c r="J2259" s="15" t="s">
        <v>28</v>
      </c>
      <c r="K2259" t="s">
        <v>3901</v>
      </c>
      <c r="L2259" s="7">
        <v>62.346677203057851</v>
      </c>
      <c r="M2259" s="7">
        <v>55.281221312423547</v>
      </c>
      <c r="N2259" s="9">
        <f t="shared" si="4"/>
        <v>0.88667470011877758</v>
      </c>
    </row>
    <row r="2260" spans="1:14" x14ac:dyDescent="0.25">
      <c r="A2260" s="5" t="s">
        <v>3810</v>
      </c>
      <c r="B2260" s="1" t="s">
        <v>3811</v>
      </c>
      <c r="C2260" t="s">
        <v>3812</v>
      </c>
      <c r="D2260" s="74" t="s">
        <v>3813</v>
      </c>
      <c r="E2260" s="1" t="s">
        <v>3324</v>
      </c>
      <c r="H2260" t="s">
        <v>26</v>
      </c>
      <c r="I2260" t="s">
        <v>27</v>
      </c>
      <c r="J2260" s="15" t="s">
        <v>28</v>
      </c>
      <c r="K2260" t="s">
        <v>3902</v>
      </c>
      <c r="L2260" s="7">
        <v>62.09086747539483</v>
      </c>
      <c r="M2260" s="7">
        <v>52.262573857904592</v>
      </c>
      <c r="N2260" s="9">
        <f t="shared" si="4"/>
        <v>0.84171112408141235</v>
      </c>
    </row>
    <row r="2261" spans="1:14" x14ac:dyDescent="0.25">
      <c r="A2261" s="5" t="s">
        <v>3810</v>
      </c>
      <c r="B2261" s="1" t="s">
        <v>3811</v>
      </c>
      <c r="C2261" t="s">
        <v>3812</v>
      </c>
      <c r="D2261" s="74" t="s">
        <v>3813</v>
      </c>
      <c r="E2261" s="1" t="s">
        <v>3324</v>
      </c>
      <c r="H2261" t="s">
        <v>26</v>
      </c>
      <c r="I2261" t="s">
        <v>27</v>
      </c>
      <c r="J2261" s="15" t="s">
        <v>28</v>
      </c>
      <c r="K2261" t="s">
        <v>3903</v>
      </c>
      <c r="L2261" s="7">
        <v>61.945715563250971</v>
      </c>
      <c r="M2261" s="7">
        <v>52.605961222197472</v>
      </c>
      <c r="N2261" s="9">
        <f t="shared" si="4"/>
        <v>0.84922679064838713</v>
      </c>
    </row>
    <row r="2262" spans="1:14" x14ac:dyDescent="0.25">
      <c r="A2262" s="5" t="s">
        <v>3810</v>
      </c>
      <c r="B2262" s="1" t="s">
        <v>3811</v>
      </c>
      <c r="C2262" t="s">
        <v>3812</v>
      </c>
      <c r="D2262" s="74" t="s">
        <v>3813</v>
      </c>
      <c r="E2262" s="1" t="s">
        <v>3324</v>
      </c>
      <c r="H2262" t="s">
        <v>26</v>
      </c>
      <c r="I2262" t="s">
        <v>27</v>
      </c>
      <c r="J2262" s="15" t="s">
        <v>28</v>
      </c>
      <c r="K2262" t="s">
        <v>3904</v>
      </c>
      <c r="L2262" s="7">
        <v>61.108282432780271</v>
      </c>
      <c r="M2262" s="7">
        <v>49.342926363703107</v>
      </c>
      <c r="N2262" s="9">
        <f t="shared" si="4"/>
        <v>0.80746707973638143</v>
      </c>
    </row>
    <row r="2263" spans="1:14" x14ac:dyDescent="0.25">
      <c r="A2263" s="5" t="s">
        <v>3810</v>
      </c>
      <c r="B2263" s="1" t="s">
        <v>3811</v>
      </c>
      <c r="C2263" t="s">
        <v>3812</v>
      </c>
      <c r="D2263" s="74" t="s">
        <v>3813</v>
      </c>
      <c r="E2263" s="1" t="s">
        <v>3324</v>
      </c>
      <c r="H2263" t="s">
        <v>26</v>
      </c>
      <c r="I2263" t="s">
        <v>27</v>
      </c>
      <c r="J2263" s="15" t="s">
        <v>28</v>
      </c>
      <c r="K2263" t="s">
        <v>3905</v>
      </c>
      <c r="L2263" s="7">
        <v>60.281203350621212</v>
      </c>
      <c r="M2263" s="7">
        <v>55.44230570572639</v>
      </c>
      <c r="N2263" s="9">
        <f t="shared" si="4"/>
        <v>0.9197279188879206</v>
      </c>
    </row>
    <row r="2264" spans="1:14" x14ac:dyDescent="0.25">
      <c r="A2264" s="5" t="s">
        <v>3810</v>
      </c>
      <c r="B2264" s="1" t="s">
        <v>3811</v>
      </c>
      <c r="C2264" t="s">
        <v>3812</v>
      </c>
      <c r="D2264" s="74" t="s">
        <v>3813</v>
      </c>
      <c r="E2264" s="1" t="s">
        <v>3324</v>
      </c>
      <c r="H2264" t="s">
        <v>26</v>
      </c>
      <c r="I2264" t="s">
        <v>27</v>
      </c>
      <c r="J2264" s="15" t="s">
        <v>28</v>
      </c>
      <c r="K2264" t="s">
        <v>3906</v>
      </c>
      <c r="L2264" s="7">
        <v>60.034797898252243</v>
      </c>
      <c r="M2264" s="7">
        <v>52.448329880236486</v>
      </c>
      <c r="N2264" s="9">
        <f t="shared" si="4"/>
        <v>0.87363215528978044</v>
      </c>
    </row>
    <row r="2265" spans="1:14" x14ac:dyDescent="0.25">
      <c r="A2265" s="5" t="s">
        <v>3810</v>
      </c>
      <c r="B2265" s="1" t="s">
        <v>3811</v>
      </c>
      <c r="C2265" t="s">
        <v>3812</v>
      </c>
      <c r="D2265" s="74" t="s">
        <v>3813</v>
      </c>
      <c r="E2265" s="1" t="s">
        <v>3324</v>
      </c>
      <c r="H2265" t="s">
        <v>26</v>
      </c>
      <c r="I2265" t="s">
        <v>27</v>
      </c>
      <c r="J2265" s="15" t="s">
        <v>28</v>
      </c>
      <c r="K2265" t="s">
        <v>3907</v>
      </c>
      <c r="L2265" s="7">
        <v>59.752309318227645</v>
      </c>
      <c r="M2265" s="7">
        <v>54.816340717004472</v>
      </c>
      <c r="N2265" s="9">
        <f t="shared" si="4"/>
        <v>0.91739283958155837</v>
      </c>
    </row>
    <row r="2266" spans="1:14" x14ac:dyDescent="0.25">
      <c r="A2266" s="5" t="s">
        <v>3810</v>
      </c>
      <c r="B2266" s="1" t="s">
        <v>3811</v>
      </c>
      <c r="C2266" t="s">
        <v>3812</v>
      </c>
      <c r="D2266" s="74" t="s">
        <v>3813</v>
      </c>
      <c r="E2266" s="1" t="s">
        <v>3324</v>
      </c>
      <c r="H2266" t="s">
        <v>26</v>
      </c>
      <c r="I2266" t="s">
        <v>27</v>
      </c>
      <c r="J2266" s="15" t="s">
        <v>28</v>
      </c>
      <c r="K2266" t="s">
        <v>3908</v>
      </c>
      <c r="L2266" s="7">
        <v>59.153844634498007</v>
      </c>
      <c r="M2266" s="7">
        <v>54.793861758405093</v>
      </c>
      <c r="N2266" s="9">
        <f t="shared" si="4"/>
        <v>0.9262941757542128</v>
      </c>
    </row>
    <row r="2267" spans="1:14" x14ac:dyDescent="0.25">
      <c r="A2267" s="5" t="s">
        <v>3810</v>
      </c>
      <c r="B2267" s="1" t="s">
        <v>3811</v>
      </c>
      <c r="C2267" t="s">
        <v>3812</v>
      </c>
      <c r="D2267" s="74" t="s">
        <v>3813</v>
      </c>
      <c r="E2267" s="1" t="s">
        <v>3324</v>
      </c>
      <c r="H2267" t="s">
        <v>26</v>
      </c>
      <c r="I2267" t="s">
        <v>27</v>
      </c>
      <c r="J2267" s="15" t="s">
        <v>28</v>
      </c>
      <c r="K2267" t="s">
        <v>3909</v>
      </c>
      <c r="L2267" s="7">
        <v>59.029258594659375</v>
      </c>
      <c r="M2267" s="7">
        <v>56.72338941535385</v>
      </c>
      <c r="N2267" s="9">
        <f t="shared" si="4"/>
        <v>0.96093684328411766</v>
      </c>
    </row>
    <row r="2268" spans="1:14" x14ac:dyDescent="0.25">
      <c r="A2268" s="5" t="s">
        <v>3810</v>
      </c>
      <c r="B2268" s="1" t="s">
        <v>3811</v>
      </c>
      <c r="C2268" t="s">
        <v>3812</v>
      </c>
      <c r="D2268" s="74" t="s">
        <v>3813</v>
      </c>
      <c r="E2268" s="1" t="s">
        <v>3324</v>
      </c>
      <c r="H2268" t="s">
        <v>26</v>
      </c>
      <c r="I2268" t="s">
        <v>27</v>
      </c>
      <c r="J2268" s="15" t="s">
        <v>28</v>
      </c>
      <c r="K2268" t="s">
        <v>3910</v>
      </c>
      <c r="L2268" s="7">
        <v>58.38896052276246</v>
      </c>
      <c r="M2268" s="7">
        <v>53.730333276941302</v>
      </c>
      <c r="N2268" s="9">
        <f t="shared" si="4"/>
        <v>0.92021390337981734</v>
      </c>
    </row>
    <row r="2269" spans="1:14" x14ac:dyDescent="0.25">
      <c r="A2269" s="5" t="s">
        <v>3810</v>
      </c>
      <c r="B2269" s="1" t="s">
        <v>3811</v>
      </c>
      <c r="C2269" t="s">
        <v>3812</v>
      </c>
      <c r="D2269" s="74" t="s">
        <v>3813</v>
      </c>
      <c r="E2269" s="1" t="s">
        <v>3324</v>
      </c>
      <c r="H2269" t="s">
        <v>26</v>
      </c>
      <c r="I2269" t="s">
        <v>27</v>
      </c>
      <c r="J2269" s="15" t="s">
        <v>28</v>
      </c>
      <c r="K2269" t="s">
        <v>3911</v>
      </c>
      <c r="L2269" s="7">
        <v>58.204031313954864</v>
      </c>
      <c r="M2269" s="7">
        <v>57.121009737305684</v>
      </c>
      <c r="N2269" s="9">
        <f t="shared" si="4"/>
        <v>0.9813926707102586</v>
      </c>
    </row>
    <row r="2270" spans="1:14" x14ac:dyDescent="0.25">
      <c r="A2270" s="5" t="s">
        <v>3810</v>
      </c>
      <c r="B2270" s="1" t="s">
        <v>3811</v>
      </c>
      <c r="C2270" t="s">
        <v>3812</v>
      </c>
      <c r="D2270" s="74" t="s">
        <v>3813</v>
      </c>
      <c r="E2270" s="1" t="s">
        <v>3324</v>
      </c>
      <c r="H2270" t="s">
        <v>26</v>
      </c>
      <c r="I2270" t="s">
        <v>27</v>
      </c>
      <c r="J2270" s="15" t="s">
        <v>28</v>
      </c>
      <c r="K2270" t="s">
        <v>3912</v>
      </c>
      <c r="L2270" s="7">
        <v>58.067041247424477</v>
      </c>
      <c r="M2270" s="7">
        <v>48.840536720699347</v>
      </c>
      <c r="N2270" s="9">
        <f t="shared" si="4"/>
        <v>0.84110599871257663</v>
      </c>
    </row>
    <row r="2271" spans="1:14" x14ac:dyDescent="0.25">
      <c r="A2271" s="5" t="s">
        <v>3810</v>
      </c>
      <c r="B2271" s="1" t="s">
        <v>3811</v>
      </c>
      <c r="C2271" t="s">
        <v>3812</v>
      </c>
      <c r="D2271" s="74" t="s">
        <v>3813</v>
      </c>
      <c r="E2271" s="1" t="s">
        <v>3324</v>
      </c>
      <c r="H2271" t="s">
        <v>26</v>
      </c>
      <c r="I2271" t="s">
        <v>27</v>
      </c>
      <c r="J2271" s="15" t="s">
        <v>28</v>
      </c>
      <c r="K2271" t="s">
        <v>3913</v>
      </c>
      <c r="L2271" s="7">
        <v>57.94398207927037</v>
      </c>
      <c r="M2271" s="7">
        <v>51.661486589058711</v>
      </c>
      <c r="N2271" s="9">
        <f t="shared" si="4"/>
        <v>0.89157639387612542</v>
      </c>
    </row>
    <row r="2272" spans="1:14" x14ac:dyDescent="0.25">
      <c r="A2272" s="5" t="s">
        <v>3810</v>
      </c>
      <c r="B2272" s="1" t="s">
        <v>3811</v>
      </c>
      <c r="C2272" t="s">
        <v>3812</v>
      </c>
      <c r="D2272" s="74" t="s">
        <v>3813</v>
      </c>
      <c r="E2272" s="1" t="s">
        <v>3324</v>
      </c>
      <c r="H2272" t="s">
        <v>26</v>
      </c>
      <c r="I2272" t="s">
        <v>27</v>
      </c>
      <c r="J2272" s="15" t="s">
        <v>28</v>
      </c>
      <c r="K2272" t="s">
        <v>3914</v>
      </c>
      <c r="L2272" s="7">
        <v>57.865289475220017</v>
      </c>
      <c r="M2272" s="7">
        <v>54.156803717421042</v>
      </c>
      <c r="N2272" s="9">
        <f t="shared" si="4"/>
        <v>0.9359117392925671</v>
      </c>
    </row>
    <row r="2273" spans="1:19" x14ac:dyDescent="0.25">
      <c r="A2273" s="5" t="s">
        <v>3810</v>
      </c>
      <c r="B2273" s="1" t="s">
        <v>3811</v>
      </c>
      <c r="C2273" t="s">
        <v>3812</v>
      </c>
      <c r="D2273" s="74" t="s">
        <v>3813</v>
      </c>
      <c r="E2273" s="1" t="s">
        <v>3324</v>
      </c>
      <c r="H2273" t="s">
        <v>26</v>
      </c>
      <c r="I2273" t="s">
        <v>27</v>
      </c>
      <c r="J2273" s="15" t="s">
        <v>28</v>
      </c>
      <c r="K2273" t="s">
        <v>3915</v>
      </c>
      <c r="L2273" s="7">
        <v>57.770049240728625</v>
      </c>
      <c r="M2273" s="7">
        <v>56.775503298934197</v>
      </c>
      <c r="N2273" s="9">
        <f t="shared" si="4"/>
        <v>0.98278440204109674</v>
      </c>
    </row>
    <row r="2274" spans="1:19" x14ac:dyDescent="0.25">
      <c r="A2274" s="5" t="s">
        <v>3810</v>
      </c>
      <c r="B2274" s="1" t="s">
        <v>3811</v>
      </c>
      <c r="C2274" t="s">
        <v>3812</v>
      </c>
      <c r="D2274" s="74" t="s">
        <v>3813</v>
      </c>
      <c r="E2274" s="1" t="s">
        <v>3324</v>
      </c>
      <c r="H2274" t="s">
        <v>26</v>
      </c>
      <c r="I2274" t="s">
        <v>27</v>
      </c>
      <c r="J2274" s="15" t="s">
        <v>28</v>
      </c>
      <c r="K2274" t="s">
        <v>3916</v>
      </c>
      <c r="L2274" s="7">
        <v>56.955554518942932</v>
      </c>
      <c r="M2274" s="7">
        <v>55.349693988560446</v>
      </c>
      <c r="N2274" s="9">
        <f t="shared" si="4"/>
        <v>0.97180502333888452</v>
      </c>
      <c r="Q2274" s="14">
        <f>189000*1000000000</f>
        <v>189000000000000</v>
      </c>
      <c r="S2274" s="7">
        <v>33.200000000000003</v>
      </c>
    </row>
    <row r="2275" spans="1:19" x14ac:dyDescent="0.25">
      <c r="A2275" s="5" t="s">
        <v>3810</v>
      </c>
      <c r="B2275" s="1" t="s">
        <v>3811</v>
      </c>
      <c r="C2275" t="s">
        <v>3812</v>
      </c>
      <c r="D2275" s="74" t="s">
        <v>3813</v>
      </c>
      <c r="E2275" s="1" t="s">
        <v>3324</v>
      </c>
      <c r="H2275" t="s">
        <v>26</v>
      </c>
      <c r="I2275" t="s">
        <v>27</v>
      </c>
      <c r="J2275" s="15" t="s">
        <v>28</v>
      </c>
      <c r="K2275" t="s">
        <v>3917</v>
      </c>
      <c r="L2275" s="7">
        <v>56.823071641107802</v>
      </c>
      <c r="M2275" s="7">
        <v>51.673678755566478</v>
      </c>
      <c r="N2275" s="9">
        <f t="shared" si="4"/>
        <v>0.90937848418218781</v>
      </c>
    </row>
    <row r="2276" spans="1:19" x14ac:dyDescent="0.25">
      <c r="A2276" s="5" t="s">
        <v>3810</v>
      </c>
      <c r="B2276" s="1" t="s">
        <v>3811</v>
      </c>
      <c r="C2276" t="s">
        <v>3812</v>
      </c>
      <c r="D2276" s="74" t="s">
        <v>3813</v>
      </c>
      <c r="E2276" s="1" t="s">
        <v>3324</v>
      </c>
      <c r="H2276" t="s">
        <v>26</v>
      </c>
      <c r="I2276" t="s">
        <v>27</v>
      </c>
      <c r="J2276" s="15" t="s">
        <v>28</v>
      </c>
      <c r="K2276" t="s">
        <v>3918</v>
      </c>
      <c r="L2276" s="7">
        <v>56.810168563004304</v>
      </c>
      <c r="M2276" s="7">
        <v>48.3509357050213</v>
      </c>
      <c r="N2276" s="9">
        <f t="shared" si="4"/>
        <v>0.85109650134902448</v>
      </c>
    </row>
    <row r="2277" spans="1:19" x14ac:dyDescent="0.25">
      <c r="A2277" s="5" t="s">
        <v>3810</v>
      </c>
      <c r="B2277" s="1" t="s">
        <v>3811</v>
      </c>
      <c r="C2277" t="s">
        <v>3812</v>
      </c>
      <c r="D2277" s="74" t="s">
        <v>3813</v>
      </c>
      <c r="E2277" s="1" t="s">
        <v>3324</v>
      </c>
      <c r="H2277" t="s">
        <v>26</v>
      </c>
      <c r="I2277" t="s">
        <v>27</v>
      </c>
      <c r="J2277" s="15" t="s">
        <v>28</v>
      </c>
      <c r="K2277" t="s">
        <v>3919</v>
      </c>
      <c r="L2277" s="7">
        <v>56.077794720790827</v>
      </c>
      <c r="M2277" s="7">
        <v>46.415362132319764</v>
      </c>
      <c r="N2277" s="9">
        <f t="shared" si="4"/>
        <v>0.82769592426770811</v>
      </c>
    </row>
    <row r="2278" spans="1:19" x14ac:dyDescent="0.25">
      <c r="A2278" s="5" t="s">
        <v>3810</v>
      </c>
      <c r="B2278" s="1" t="s">
        <v>3811</v>
      </c>
      <c r="C2278" t="s">
        <v>3812</v>
      </c>
      <c r="D2278" s="74" t="s">
        <v>3813</v>
      </c>
      <c r="E2278" s="1" t="s">
        <v>3324</v>
      </c>
      <c r="H2278" t="s">
        <v>26</v>
      </c>
      <c r="I2278" t="s">
        <v>27</v>
      </c>
      <c r="J2278" s="15" t="s">
        <v>28</v>
      </c>
      <c r="K2278" t="s">
        <v>3920</v>
      </c>
      <c r="L2278" s="7">
        <v>55.853460377614141</v>
      </c>
      <c r="M2278" s="7">
        <v>46.659864308177291</v>
      </c>
      <c r="N2278" s="9">
        <f t="shared" si="4"/>
        <v>0.83539791434083444</v>
      </c>
    </row>
    <row r="2279" spans="1:19" x14ac:dyDescent="0.25">
      <c r="A2279" s="5" t="s">
        <v>3810</v>
      </c>
      <c r="B2279" s="1" t="s">
        <v>3811</v>
      </c>
      <c r="C2279" t="s">
        <v>3812</v>
      </c>
      <c r="D2279" s="74" t="s">
        <v>3813</v>
      </c>
      <c r="E2279" s="1" t="s">
        <v>3324</v>
      </c>
      <c r="H2279" t="s">
        <v>26</v>
      </c>
      <c r="I2279" t="s">
        <v>27</v>
      </c>
      <c r="J2279" s="15" t="s">
        <v>28</v>
      </c>
      <c r="K2279" t="s">
        <v>3906</v>
      </c>
      <c r="L2279" s="7">
        <v>55.84080114646661</v>
      </c>
      <c r="M2279" s="7">
        <v>50.386148332998239</v>
      </c>
      <c r="N2279" s="9">
        <f t="shared" si="4"/>
        <v>0.90231779090774167</v>
      </c>
    </row>
    <row r="2280" spans="1:19" x14ac:dyDescent="0.25">
      <c r="A2280" s="5" t="s">
        <v>3810</v>
      </c>
      <c r="B2280" s="1" t="s">
        <v>3811</v>
      </c>
      <c r="C2280" t="s">
        <v>3812</v>
      </c>
      <c r="D2280" s="74" t="s">
        <v>3813</v>
      </c>
      <c r="E2280" s="1" t="s">
        <v>3324</v>
      </c>
      <c r="H2280" t="s">
        <v>26</v>
      </c>
      <c r="I2280" t="s">
        <v>27</v>
      </c>
      <c r="J2280" s="15" t="s">
        <v>28</v>
      </c>
      <c r="K2280" t="s">
        <v>3921</v>
      </c>
      <c r="L2280" s="7">
        <v>55.785966610014839</v>
      </c>
      <c r="M2280" s="7">
        <v>51.400755988240178</v>
      </c>
      <c r="N2280" s="9">
        <f t="shared" si="4"/>
        <v>0.92139222660726616</v>
      </c>
    </row>
    <row r="2281" spans="1:19" x14ac:dyDescent="0.25">
      <c r="A2281" s="5" t="s">
        <v>3810</v>
      </c>
      <c r="B2281" s="1" t="s">
        <v>3811</v>
      </c>
      <c r="C2281" t="s">
        <v>3812</v>
      </c>
      <c r="D2281" s="74" t="s">
        <v>3813</v>
      </c>
      <c r="E2281" s="1" t="s">
        <v>3324</v>
      </c>
      <c r="H2281" t="s">
        <v>26</v>
      </c>
      <c r="I2281" t="s">
        <v>27</v>
      </c>
      <c r="J2281" s="15" t="s">
        <v>28</v>
      </c>
      <c r="K2281" t="s">
        <v>3922</v>
      </c>
      <c r="L2281" s="7">
        <v>55.39578908783993</v>
      </c>
      <c r="M2281" s="7">
        <v>38.2912259549515</v>
      </c>
      <c r="N2281" s="9">
        <f t="shared" si="4"/>
        <v>0.6912299036707269</v>
      </c>
    </row>
    <row r="2282" spans="1:19" x14ac:dyDescent="0.25">
      <c r="A2282" s="5" t="s">
        <v>3810</v>
      </c>
      <c r="B2282" s="1" t="s">
        <v>3811</v>
      </c>
      <c r="C2282" t="s">
        <v>3812</v>
      </c>
      <c r="D2282" s="74" t="s">
        <v>3813</v>
      </c>
      <c r="E2282" s="1" t="s">
        <v>3324</v>
      </c>
      <c r="H2282" t="s">
        <v>26</v>
      </c>
      <c r="I2282" t="s">
        <v>27</v>
      </c>
      <c r="J2282" s="15" t="s">
        <v>28</v>
      </c>
      <c r="K2282" t="s">
        <v>3923</v>
      </c>
      <c r="L2282" s="7">
        <v>55.361271416996672</v>
      </c>
      <c r="M2282" s="7">
        <v>52.817181898955234</v>
      </c>
      <c r="N2282" s="9">
        <f t="shared" si="4"/>
        <v>0.95404568116077682</v>
      </c>
    </row>
    <row r="2283" spans="1:19" x14ac:dyDescent="0.25">
      <c r="A2283" s="5" t="s">
        <v>3810</v>
      </c>
      <c r="B2283" s="1" t="s">
        <v>3811</v>
      </c>
      <c r="C2283" t="s">
        <v>3812</v>
      </c>
      <c r="D2283" s="74" t="s">
        <v>3813</v>
      </c>
      <c r="E2283" s="1" t="s">
        <v>3324</v>
      </c>
      <c r="H2283" t="s">
        <v>26</v>
      </c>
      <c r="I2283" t="s">
        <v>27</v>
      </c>
      <c r="J2283" s="15" t="s">
        <v>28</v>
      </c>
      <c r="K2283" t="s">
        <v>3924</v>
      </c>
      <c r="L2283" s="7">
        <v>54.91204419876874</v>
      </c>
      <c r="M2283" s="7">
        <v>47.628131857628176</v>
      </c>
      <c r="N2283" s="9">
        <f t="shared" si="4"/>
        <v>0.86735310172073532</v>
      </c>
    </row>
    <row r="2284" spans="1:19" x14ac:dyDescent="0.25">
      <c r="A2284" s="5" t="s">
        <v>3810</v>
      </c>
      <c r="B2284" s="1" t="s">
        <v>3811</v>
      </c>
      <c r="C2284" t="s">
        <v>3812</v>
      </c>
      <c r="D2284" s="74" t="s">
        <v>3813</v>
      </c>
      <c r="E2284" s="1" t="s">
        <v>3324</v>
      </c>
      <c r="H2284" t="s">
        <v>26</v>
      </c>
      <c r="I2284" t="s">
        <v>27</v>
      </c>
      <c r="J2284" s="15" t="s">
        <v>28</v>
      </c>
      <c r="K2284" t="s">
        <v>3925</v>
      </c>
      <c r="L2284" s="7">
        <v>54.271169382014904</v>
      </c>
      <c r="M2284" s="7">
        <v>48.335071995857668</v>
      </c>
      <c r="N2284" s="9">
        <f t="shared" si="4"/>
        <v>0.89062153158386859</v>
      </c>
    </row>
    <row r="2285" spans="1:19" x14ac:dyDescent="0.25">
      <c r="A2285" s="5" t="s">
        <v>3810</v>
      </c>
      <c r="B2285" s="1" t="s">
        <v>3811</v>
      </c>
      <c r="C2285" t="s">
        <v>3812</v>
      </c>
      <c r="D2285" s="74" t="s">
        <v>3813</v>
      </c>
      <c r="E2285" s="1" t="s">
        <v>3324</v>
      </c>
      <c r="H2285" t="s">
        <v>26</v>
      </c>
      <c r="I2285" t="s">
        <v>27</v>
      </c>
      <c r="J2285" s="15" t="s">
        <v>28</v>
      </c>
      <c r="K2285" t="s">
        <v>3926</v>
      </c>
      <c r="L2285" s="7">
        <v>54.257370810002435</v>
      </c>
      <c r="M2285" s="7">
        <v>53.839089349155323</v>
      </c>
      <c r="N2285" s="9">
        <f t="shared" si="4"/>
        <v>0.99229079008800769</v>
      </c>
    </row>
    <row r="2286" spans="1:19" x14ac:dyDescent="0.25">
      <c r="A2286" s="5" t="s">
        <v>3810</v>
      </c>
      <c r="B2286" s="1" t="s">
        <v>3811</v>
      </c>
      <c r="C2286" t="s">
        <v>3812</v>
      </c>
      <c r="D2286" s="74" t="s">
        <v>3813</v>
      </c>
      <c r="E2286" s="1" t="s">
        <v>3324</v>
      </c>
      <c r="H2286" t="s">
        <v>26</v>
      </c>
      <c r="I2286" t="s">
        <v>27</v>
      </c>
      <c r="J2286" s="15" t="s">
        <v>28</v>
      </c>
      <c r="K2286" t="s">
        <v>3927</v>
      </c>
      <c r="L2286" s="7">
        <v>54.051591264011243</v>
      </c>
      <c r="M2286" s="7">
        <v>48.621895422941527</v>
      </c>
      <c r="N2286" s="9">
        <f t="shared" si="4"/>
        <v>0.89954605009593991</v>
      </c>
    </row>
    <row r="2287" spans="1:19" x14ac:dyDescent="0.25">
      <c r="A2287" s="5" t="s">
        <v>3810</v>
      </c>
      <c r="B2287" s="1" t="s">
        <v>3811</v>
      </c>
      <c r="C2287" t="s">
        <v>3812</v>
      </c>
      <c r="D2287" s="74" t="s">
        <v>3813</v>
      </c>
      <c r="E2287" s="1" t="s">
        <v>3324</v>
      </c>
      <c r="H2287" t="s">
        <v>26</v>
      </c>
      <c r="I2287" t="s">
        <v>27</v>
      </c>
      <c r="J2287" s="15" t="s">
        <v>28</v>
      </c>
      <c r="K2287" t="s">
        <v>3928</v>
      </c>
      <c r="L2287" s="7">
        <v>53.029460811561982</v>
      </c>
      <c r="M2287" s="7">
        <v>51.44395737904086</v>
      </c>
      <c r="N2287" s="9">
        <f t="shared" si="4"/>
        <v>0.97010146042866352</v>
      </c>
    </row>
    <row r="2288" spans="1:19" x14ac:dyDescent="0.25">
      <c r="A2288" s="5" t="s">
        <v>3810</v>
      </c>
      <c r="B2288" s="1" t="s">
        <v>3811</v>
      </c>
      <c r="C2288" t="s">
        <v>3812</v>
      </c>
      <c r="D2288" s="74" t="s">
        <v>3813</v>
      </c>
      <c r="E2288" s="1" t="s">
        <v>3324</v>
      </c>
      <c r="H2288" t="s">
        <v>26</v>
      </c>
      <c r="I2288" t="s">
        <v>27</v>
      </c>
      <c r="J2288" s="15" t="s">
        <v>28</v>
      </c>
      <c r="K2288" t="s">
        <v>3929</v>
      </c>
      <c r="L2288" s="7">
        <v>52.923227990615551</v>
      </c>
      <c r="M2288" s="7">
        <v>51.353312184087407</v>
      </c>
      <c r="N2288" s="9">
        <f t="shared" si="4"/>
        <v>0.97033597786577708</v>
      </c>
    </row>
    <row r="2289" spans="1:14" x14ac:dyDescent="0.25">
      <c r="A2289" s="5" t="s">
        <v>3810</v>
      </c>
      <c r="B2289" s="1" t="s">
        <v>3811</v>
      </c>
      <c r="C2289" t="s">
        <v>3812</v>
      </c>
      <c r="D2289" s="74" t="s">
        <v>3813</v>
      </c>
      <c r="E2289" s="1" t="s">
        <v>3324</v>
      </c>
      <c r="H2289" t="s">
        <v>26</v>
      </c>
      <c r="I2289" t="s">
        <v>27</v>
      </c>
      <c r="J2289" s="15" t="s">
        <v>28</v>
      </c>
      <c r="K2289" t="s">
        <v>3930</v>
      </c>
      <c r="L2289" s="7">
        <v>52.55465433898712</v>
      </c>
      <c r="M2289" s="7">
        <v>51.244667385495276</v>
      </c>
      <c r="N2289" s="9">
        <f t="shared" si="4"/>
        <v>0.97507381658259629</v>
      </c>
    </row>
    <row r="2290" spans="1:14" x14ac:dyDescent="0.25">
      <c r="A2290" s="5" t="s">
        <v>3810</v>
      </c>
      <c r="B2290" s="1" t="s">
        <v>3811</v>
      </c>
      <c r="C2290" t="s">
        <v>3812</v>
      </c>
      <c r="D2290" s="74" t="s">
        <v>3813</v>
      </c>
      <c r="E2290" s="1" t="s">
        <v>3324</v>
      </c>
      <c r="H2290" t="s">
        <v>26</v>
      </c>
      <c r="I2290" t="s">
        <v>27</v>
      </c>
      <c r="J2290" s="15" t="s">
        <v>28</v>
      </c>
      <c r="K2290" t="s">
        <v>3914</v>
      </c>
      <c r="L2290" s="7">
        <v>51.510536212011985</v>
      </c>
      <c r="M2290" s="7">
        <v>47.648186947797846</v>
      </c>
      <c r="N2290" s="9">
        <f t="shared" si="4"/>
        <v>0.92501826716932023</v>
      </c>
    </row>
    <row r="2291" spans="1:14" x14ac:dyDescent="0.25">
      <c r="A2291" s="5" t="s">
        <v>3810</v>
      </c>
      <c r="B2291" s="1" t="s">
        <v>3811</v>
      </c>
      <c r="C2291" t="s">
        <v>3812</v>
      </c>
      <c r="D2291" s="74" t="s">
        <v>3813</v>
      </c>
      <c r="E2291" s="1" t="s">
        <v>3324</v>
      </c>
      <c r="H2291" t="s">
        <v>26</v>
      </c>
      <c r="I2291" t="s">
        <v>27</v>
      </c>
      <c r="J2291" s="15" t="s">
        <v>28</v>
      </c>
      <c r="K2291" t="s">
        <v>3931</v>
      </c>
      <c r="L2291" s="7">
        <v>50.262362042025899</v>
      </c>
      <c r="M2291" s="7">
        <v>49.325094995079162</v>
      </c>
      <c r="N2291" s="9">
        <f t="shared" si="4"/>
        <v>0.9813525069481801</v>
      </c>
    </row>
    <row r="2292" spans="1:14" x14ac:dyDescent="0.25">
      <c r="A2292" s="5" t="s">
        <v>3810</v>
      </c>
      <c r="B2292" s="1" t="s">
        <v>3811</v>
      </c>
      <c r="C2292" t="s">
        <v>3812</v>
      </c>
      <c r="D2292" s="74" t="s">
        <v>3813</v>
      </c>
      <c r="E2292" s="1" t="s">
        <v>3324</v>
      </c>
      <c r="H2292" t="s">
        <v>26</v>
      </c>
      <c r="I2292" t="s">
        <v>27</v>
      </c>
      <c r="J2292" s="15" t="s">
        <v>28</v>
      </c>
      <c r="K2292" t="s">
        <v>3932</v>
      </c>
      <c r="L2292" s="7">
        <v>50.229925716307037</v>
      </c>
      <c r="M2292" s="7">
        <v>41.83576976142124</v>
      </c>
      <c r="N2292" s="9">
        <f t="shared" si="4"/>
        <v>0.83288535996857638</v>
      </c>
    </row>
    <row r="2293" spans="1:14" x14ac:dyDescent="0.25">
      <c r="A2293" s="5" t="s">
        <v>3810</v>
      </c>
      <c r="B2293" s="1" t="s">
        <v>3811</v>
      </c>
      <c r="C2293" t="s">
        <v>3812</v>
      </c>
      <c r="D2293" s="74" t="s">
        <v>3813</v>
      </c>
      <c r="E2293" s="1" t="s">
        <v>3324</v>
      </c>
      <c r="H2293" t="s">
        <v>26</v>
      </c>
      <c r="I2293" t="s">
        <v>27</v>
      </c>
      <c r="J2293" s="15" t="s">
        <v>28</v>
      </c>
      <c r="K2293" t="s">
        <v>3933</v>
      </c>
      <c r="L2293" s="7">
        <v>49.477140077821005</v>
      </c>
      <c r="M2293" s="7">
        <v>47.320576164557579</v>
      </c>
      <c r="N2293" s="9">
        <f t="shared" si="4"/>
        <v>0.95641292302118841</v>
      </c>
    </row>
    <row r="2294" spans="1:14" x14ac:dyDescent="0.25">
      <c r="A2294" s="5" t="s">
        <v>3810</v>
      </c>
      <c r="B2294" s="1" t="s">
        <v>3811</v>
      </c>
      <c r="C2294" t="s">
        <v>3812</v>
      </c>
      <c r="D2294" s="74" t="s">
        <v>3813</v>
      </c>
      <c r="E2294" s="1" t="s">
        <v>3324</v>
      </c>
      <c r="H2294" t="s">
        <v>26</v>
      </c>
      <c r="I2294" t="s">
        <v>27</v>
      </c>
      <c r="J2294" s="15" t="s">
        <v>28</v>
      </c>
      <c r="K2294" t="s">
        <v>3934</v>
      </c>
      <c r="L2294" s="7">
        <v>49.132592246752971</v>
      </c>
      <c r="M2294" s="7">
        <v>49.312899349900128</v>
      </c>
      <c r="N2294" s="9">
        <f t="shared" si="4"/>
        <v>1.0036698064340188</v>
      </c>
    </row>
    <row r="2295" spans="1:14" x14ac:dyDescent="0.25">
      <c r="A2295" s="5" t="s">
        <v>3810</v>
      </c>
      <c r="B2295" s="1" t="s">
        <v>3811</v>
      </c>
      <c r="C2295" t="s">
        <v>3812</v>
      </c>
      <c r="D2295" s="74" t="s">
        <v>3813</v>
      </c>
      <c r="E2295" s="1" t="s">
        <v>3324</v>
      </c>
      <c r="H2295" t="s">
        <v>26</v>
      </c>
      <c r="I2295" t="s">
        <v>27</v>
      </c>
      <c r="J2295" s="15" t="s">
        <v>28</v>
      </c>
      <c r="K2295" t="s">
        <v>3913</v>
      </c>
      <c r="L2295" s="7">
        <v>48.91106725341924</v>
      </c>
      <c r="M2295" s="7">
        <v>47.362917776250121</v>
      </c>
      <c r="N2295" s="9">
        <f t="shared" si="4"/>
        <v>0.96834766517876603</v>
      </c>
    </row>
    <row r="2296" spans="1:14" x14ac:dyDescent="0.25">
      <c r="A2296" s="5" t="s">
        <v>3810</v>
      </c>
      <c r="B2296" s="1" t="s">
        <v>3811</v>
      </c>
      <c r="C2296" t="s">
        <v>3812</v>
      </c>
      <c r="D2296" s="74" t="s">
        <v>3813</v>
      </c>
      <c r="E2296" s="1" t="s">
        <v>3324</v>
      </c>
      <c r="H2296" t="s">
        <v>26</v>
      </c>
      <c r="I2296" t="s">
        <v>27</v>
      </c>
      <c r="J2296" s="15" t="s">
        <v>28</v>
      </c>
      <c r="K2296" t="s">
        <v>3935</v>
      </c>
      <c r="L2296" s="7">
        <v>47.787652329655252</v>
      </c>
      <c r="M2296" s="7">
        <v>49.683820597838981</v>
      </c>
      <c r="N2296" s="9">
        <f t="shared" si="4"/>
        <v>1.0396790420902731</v>
      </c>
    </row>
    <row r="2297" spans="1:14" x14ac:dyDescent="0.25">
      <c r="A2297" s="5" t="s">
        <v>3810</v>
      </c>
      <c r="B2297" s="1" t="s">
        <v>3811</v>
      </c>
      <c r="C2297" t="s">
        <v>3812</v>
      </c>
      <c r="D2297" s="74" t="s">
        <v>3813</v>
      </c>
      <c r="E2297" s="1" t="s">
        <v>3324</v>
      </c>
      <c r="H2297" t="s">
        <v>26</v>
      </c>
      <c r="I2297" t="s">
        <v>27</v>
      </c>
      <c r="J2297" s="15" t="s">
        <v>28</v>
      </c>
      <c r="K2297" t="s">
        <v>3936</v>
      </c>
      <c r="L2297" s="7">
        <v>47.223266679030012</v>
      </c>
      <c r="M2297" s="7">
        <v>45.693358803483179</v>
      </c>
      <c r="N2297" s="9">
        <f t="shared" si="4"/>
        <v>0.96760266743202239</v>
      </c>
    </row>
    <row r="2298" spans="1:14" x14ac:dyDescent="0.25">
      <c r="A2298" s="5" t="s">
        <v>3810</v>
      </c>
      <c r="B2298" s="1" t="s">
        <v>3811</v>
      </c>
      <c r="C2298" t="s">
        <v>3812</v>
      </c>
      <c r="D2298" s="74" t="s">
        <v>3813</v>
      </c>
      <c r="E2298" s="1" t="s">
        <v>3324</v>
      </c>
      <c r="H2298" t="s">
        <v>26</v>
      </c>
      <c r="I2298" t="s">
        <v>27</v>
      </c>
      <c r="J2298" s="15" t="s">
        <v>28</v>
      </c>
      <c r="K2298" t="s">
        <v>3937</v>
      </c>
      <c r="L2298" s="7">
        <v>47.055815196988512</v>
      </c>
      <c r="M2298" s="7">
        <v>45.677263590719974</v>
      </c>
      <c r="N2298" s="9">
        <f t="shared" si="4"/>
        <v>0.97070390555348907</v>
      </c>
    </row>
    <row r="2299" spans="1:14" x14ac:dyDescent="0.25">
      <c r="A2299" s="5" t="s">
        <v>3810</v>
      </c>
      <c r="B2299" s="1" t="s">
        <v>3811</v>
      </c>
      <c r="C2299" t="s">
        <v>3812</v>
      </c>
      <c r="D2299" s="74" t="s">
        <v>3813</v>
      </c>
      <c r="E2299" s="1" t="s">
        <v>3324</v>
      </c>
      <c r="H2299" t="s">
        <v>26</v>
      </c>
      <c r="I2299" t="s">
        <v>27</v>
      </c>
      <c r="J2299" s="15" t="s">
        <v>28</v>
      </c>
      <c r="K2299" t="s">
        <v>3904</v>
      </c>
      <c r="L2299" s="7">
        <v>46.846492517651008</v>
      </c>
      <c r="M2299" s="7">
        <v>47.919784495659975</v>
      </c>
      <c r="N2299" s="9">
        <f t="shared" si="4"/>
        <v>1.0229108289719784</v>
      </c>
    </row>
    <row r="2300" spans="1:14" x14ac:dyDescent="0.25">
      <c r="A2300" s="5" t="s">
        <v>3810</v>
      </c>
      <c r="B2300" s="1" t="s">
        <v>3811</v>
      </c>
      <c r="C2300" t="s">
        <v>3812</v>
      </c>
      <c r="D2300" s="74" t="s">
        <v>3813</v>
      </c>
      <c r="E2300" s="1" t="s">
        <v>3324</v>
      </c>
      <c r="H2300" t="s">
        <v>26</v>
      </c>
      <c r="I2300" t="s">
        <v>27</v>
      </c>
      <c r="J2300" s="15" t="s">
        <v>28</v>
      </c>
      <c r="K2300" t="s">
        <v>3938</v>
      </c>
      <c r="L2300" s="7">
        <v>46.80874375099782</v>
      </c>
      <c r="M2300" s="7">
        <v>45.122234796223658</v>
      </c>
      <c r="N2300" s="9">
        <f t="shared" si="4"/>
        <v>0.96397021539937799</v>
      </c>
    </row>
    <row r="2301" spans="1:14" x14ac:dyDescent="0.25">
      <c r="A2301" s="5" t="s">
        <v>3810</v>
      </c>
      <c r="B2301" s="1" t="s">
        <v>3811</v>
      </c>
      <c r="C2301" t="s">
        <v>3812</v>
      </c>
      <c r="D2301" s="74" t="s">
        <v>3813</v>
      </c>
      <c r="E2301" s="1" t="s">
        <v>3324</v>
      </c>
      <c r="H2301" t="s">
        <v>26</v>
      </c>
      <c r="I2301" t="s">
        <v>27</v>
      </c>
      <c r="J2301" s="15" t="s">
        <v>28</v>
      </c>
      <c r="K2301" t="s">
        <v>3939</v>
      </c>
      <c r="L2301" s="7">
        <v>46.631920893870706</v>
      </c>
      <c r="M2301" s="7">
        <v>43.074048953462068</v>
      </c>
      <c r="N2301" s="9">
        <f t="shared" ref="N2301:N2364" si="5">M2301/L2301</f>
        <v>0.92370307994590284</v>
      </c>
    </row>
    <row r="2302" spans="1:14" x14ac:dyDescent="0.25">
      <c r="A2302" s="5" t="s">
        <v>3810</v>
      </c>
      <c r="B2302" s="1" t="s">
        <v>3811</v>
      </c>
      <c r="C2302" t="s">
        <v>3812</v>
      </c>
      <c r="D2302" s="74" t="s">
        <v>3813</v>
      </c>
      <c r="E2302" s="1" t="s">
        <v>3324</v>
      </c>
      <c r="H2302" t="s">
        <v>26</v>
      </c>
      <c r="I2302" t="s">
        <v>27</v>
      </c>
      <c r="J2302" s="15" t="s">
        <v>28</v>
      </c>
      <c r="K2302" t="s">
        <v>3940</v>
      </c>
      <c r="L2302" s="7">
        <v>46.227647529814995</v>
      </c>
      <c r="M2302" s="7">
        <v>40.238558681426554</v>
      </c>
      <c r="N2302" s="9">
        <f t="shared" si="5"/>
        <v>0.87044357287431262</v>
      </c>
    </row>
    <row r="2303" spans="1:14" x14ac:dyDescent="0.25">
      <c r="A2303" s="5" t="s">
        <v>3810</v>
      </c>
      <c r="B2303" s="1" t="s">
        <v>3811</v>
      </c>
      <c r="C2303" t="s">
        <v>3812</v>
      </c>
      <c r="D2303" s="74" t="s">
        <v>3813</v>
      </c>
      <c r="E2303" s="1" t="s">
        <v>3324</v>
      </c>
      <c r="H2303" t="s">
        <v>26</v>
      </c>
      <c r="I2303" t="s">
        <v>27</v>
      </c>
      <c r="J2303" s="15" t="s">
        <v>28</v>
      </c>
      <c r="K2303" t="s">
        <v>3941</v>
      </c>
      <c r="L2303" s="7">
        <v>45.241725650206106</v>
      </c>
      <c r="M2303" s="7">
        <v>43.419264450437851</v>
      </c>
      <c r="N2303" s="9">
        <f t="shared" si="5"/>
        <v>0.95971724832383898</v>
      </c>
    </row>
    <row r="2304" spans="1:14" x14ac:dyDescent="0.25">
      <c r="A2304" s="5" t="s">
        <v>3810</v>
      </c>
      <c r="B2304" s="1" t="s">
        <v>3811</v>
      </c>
      <c r="C2304" t="s">
        <v>3812</v>
      </c>
      <c r="D2304" s="74" t="s">
        <v>3813</v>
      </c>
      <c r="E2304" s="1" t="s">
        <v>3324</v>
      </c>
      <c r="H2304" t="s">
        <v>26</v>
      </c>
      <c r="I2304" t="s">
        <v>27</v>
      </c>
      <c r="J2304" s="15" t="s">
        <v>28</v>
      </c>
      <c r="K2304" t="s">
        <v>3942</v>
      </c>
      <c r="L2304" s="7">
        <v>45.221695965123608</v>
      </c>
      <c r="M2304" s="7">
        <v>41.599312604349308</v>
      </c>
      <c r="N2304" s="9">
        <f t="shared" si="5"/>
        <v>0.91989722447455313</v>
      </c>
    </row>
    <row r="2305" spans="1:19" x14ac:dyDescent="0.25">
      <c r="A2305" s="5" t="s">
        <v>3810</v>
      </c>
      <c r="B2305" s="1" t="s">
        <v>3811</v>
      </c>
      <c r="C2305" t="s">
        <v>3812</v>
      </c>
      <c r="D2305" s="74" t="s">
        <v>3813</v>
      </c>
      <c r="E2305" s="1" t="s">
        <v>3324</v>
      </c>
      <c r="H2305" t="s">
        <v>26</v>
      </c>
      <c r="I2305" t="s">
        <v>27</v>
      </c>
      <c r="J2305" s="15" t="s">
        <v>28</v>
      </c>
      <c r="K2305" t="s">
        <v>3910</v>
      </c>
      <c r="L2305" s="7">
        <v>44.784557420432854</v>
      </c>
      <c r="M2305" s="7">
        <v>38.791254049335812</v>
      </c>
      <c r="N2305" s="9">
        <f t="shared" si="5"/>
        <v>0.86617477728243419</v>
      </c>
    </row>
    <row r="2306" spans="1:19" x14ac:dyDescent="0.25">
      <c r="A2306" s="5" t="s">
        <v>3810</v>
      </c>
      <c r="B2306" s="1" t="s">
        <v>3811</v>
      </c>
      <c r="C2306" t="s">
        <v>3812</v>
      </c>
      <c r="D2306" s="74" t="s">
        <v>3813</v>
      </c>
      <c r="E2306" s="1" t="s">
        <v>3324</v>
      </c>
      <c r="H2306" t="s">
        <v>26</v>
      </c>
      <c r="I2306" t="s">
        <v>27</v>
      </c>
      <c r="J2306" s="15" t="s">
        <v>28</v>
      </c>
      <c r="K2306" t="s">
        <v>3943</v>
      </c>
      <c r="L2306" s="7">
        <v>43.721312277274535</v>
      </c>
      <c r="M2306" s="7">
        <v>43.658927190466621</v>
      </c>
      <c r="N2306" s="9">
        <f t="shared" si="5"/>
        <v>0.9985731195255011</v>
      </c>
    </row>
    <row r="2307" spans="1:19" x14ac:dyDescent="0.25">
      <c r="A2307" s="5" t="s">
        <v>3810</v>
      </c>
      <c r="B2307" s="1" t="s">
        <v>3811</v>
      </c>
      <c r="C2307" t="s">
        <v>3812</v>
      </c>
      <c r="D2307" s="74" t="s">
        <v>3813</v>
      </c>
      <c r="E2307" s="1" t="s">
        <v>3324</v>
      </c>
      <c r="H2307" t="s">
        <v>26</v>
      </c>
      <c r="I2307" t="s">
        <v>27</v>
      </c>
      <c r="J2307" s="15" t="s">
        <v>28</v>
      </c>
      <c r="K2307" t="s">
        <v>3944</v>
      </c>
      <c r="L2307" s="7">
        <v>43.715500859650696</v>
      </c>
      <c r="M2307" s="7">
        <v>44.413563090605891</v>
      </c>
      <c r="N2307" s="9">
        <f t="shared" si="5"/>
        <v>1.0159682999674722</v>
      </c>
    </row>
    <row r="2308" spans="1:19" x14ac:dyDescent="0.25">
      <c r="A2308" s="5" t="s">
        <v>3810</v>
      </c>
      <c r="B2308" s="1" t="s">
        <v>3811</v>
      </c>
      <c r="C2308" t="s">
        <v>3812</v>
      </c>
      <c r="D2308" s="74" t="s">
        <v>3813</v>
      </c>
      <c r="E2308" s="1" t="s">
        <v>3324</v>
      </c>
      <c r="H2308" t="s">
        <v>26</v>
      </c>
      <c r="I2308" t="s">
        <v>27</v>
      </c>
      <c r="J2308" s="15" t="s">
        <v>28</v>
      </c>
      <c r="K2308" t="s">
        <v>3931</v>
      </c>
      <c r="L2308" s="7">
        <v>43.534444404712509</v>
      </c>
      <c r="M2308" s="7">
        <v>41.548156055232262</v>
      </c>
      <c r="N2308" s="9">
        <f t="shared" si="5"/>
        <v>0.95437432642955156</v>
      </c>
      <c r="Q2308" s="14">
        <f>286000*1000000000</f>
        <v>286000000000000</v>
      </c>
      <c r="S2308" s="7">
        <v>28</v>
      </c>
    </row>
    <row r="2309" spans="1:19" x14ac:dyDescent="0.25">
      <c r="A2309" s="5" t="s">
        <v>3810</v>
      </c>
      <c r="B2309" s="1" t="s">
        <v>3811</v>
      </c>
      <c r="C2309" t="s">
        <v>3812</v>
      </c>
      <c r="D2309" s="74" t="s">
        <v>3813</v>
      </c>
      <c r="E2309" s="1" t="s">
        <v>3324</v>
      </c>
      <c r="H2309" t="s">
        <v>26</v>
      </c>
      <c r="I2309" t="s">
        <v>27</v>
      </c>
      <c r="J2309" s="15" t="s">
        <v>28</v>
      </c>
      <c r="K2309" t="s">
        <v>3945</v>
      </c>
      <c r="L2309" s="7">
        <v>43.188598823992209</v>
      </c>
      <c r="M2309" s="7">
        <v>42.203809512389597</v>
      </c>
      <c r="N2309" s="9">
        <f t="shared" si="5"/>
        <v>0.97719793328753379</v>
      </c>
    </row>
    <row r="2310" spans="1:19" x14ac:dyDescent="0.25">
      <c r="A2310" s="5" t="s">
        <v>3810</v>
      </c>
      <c r="B2310" s="1" t="s">
        <v>3811</v>
      </c>
      <c r="C2310" t="s">
        <v>3812</v>
      </c>
      <c r="D2310" s="74" t="s">
        <v>3813</v>
      </c>
      <c r="E2310" s="1" t="s">
        <v>3324</v>
      </c>
      <c r="H2310" t="s">
        <v>26</v>
      </c>
      <c r="I2310" t="s">
        <v>27</v>
      </c>
      <c r="J2310" s="15" t="s">
        <v>28</v>
      </c>
      <c r="K2310" t="s">
        <v>3946</v>
      </c>
      <c r="L2310" s="7">
        <v>42.882203638197097</v>
      </c>
      <c r="M2310" s="7">
        <v>37.562211564564294</v>
      </c>
      <c r="N2310" s="9">
        <f t="shared" si="5"/>
        <v>0.87593939624655737</v>
      </c>
    </row>
    <row r="2311" spans="1:19" x14ac:dyDescent="0.25">
      <c r="A2311" s="5" t="s">
        <v>3810</v>
      </c>
      <c r="B2311" s="1" t="s">
        <v>3811</v>
      </c>
      <c r="C2311" t="s">
        <v>3812</v>
      </c>
      <c r="D2311" s="74" t="s">
        <v>3813</v>
      </c>
      <c r="E2311" s="1" t="s">
        <v>3324</v>
      </c>
      <c r="H2311" t="s">
        <v>26</v>
      </c>
      <c r="I2311" t="s">
        <v>27</v>
      </c>
      <c r="J2311" s="15" t="s">
        <v>28</v>
      </c>
      <c r="K2311" t="s">
        <v>3902</v>
      </c>
      <c r="L2311" s="7">
        <v>42.137091901609665</v>
      </c>
      <c r="M2311" s="7">
        <v>38.606765663463818</v>
      </c>
      <c r="N2311" s="9">
        <f t="shared" si="5"/>
        <v>0.91621808532992322</v>
      </c>
    </row>
    <row r="2312" spans="1:19" x14ac:dyDescent="0.25">
      <c r="A2312" s="5" t="s">
        <v>3810</v>
      </c>
      <c r="B2312" s="1" t="s">
        <v>3811</v>
      </c>
      <c r="C2312" t="s">
        <v>3812</v>
      </c>
      <c r="D2312" s="74" t="s">
        <v>3813</v>
      </c>
      <c r="E2312" s="1" t="s">
        <v>3324</v>
      </c>
      <c r="H2312" t="s">
        <v>26</v>
      </c>
      <c r="I2312" t="s">
        <v>27</v>
      </c>
      <c r="J2312" s="15" t="s">
        <v>28</v>
      </c>
      <c r="K2312" t="s">
        <v>3947</v>
      </c>
      <c r="L2312" s="7">
        <v>42.102718135225032</v>
      </c>
      <c r="M2312" s="7">
        <v>37.964745143110349</v>
      </c>
      <c r="N2312" s="9">
        <f t="shared" si="5"/>
        <v>0.90171720080341633</v>
      </c>
    </row>
    <row r="2313" spans="1:19" x14ac:dyDescent="0.25">
      <c r="A2313" s="5" t="s">
        <v>3810</v>
      </c>
      <c r="B2313" s="1" t="s">
        <v>3811</v>
      </c>
      <c r="C2313" t="s">
        <v>3812</v>
      </c>
      <c r="D2313" s="74" t="s">
        <v>3813</v>
      </c>
      <c r="E2313" s="1" t="s">
        <v>3324</v>
      </c>
      <c r="H2313" t="s">
        <v>26</v>
      </c>
      <c r="I2313" t="s">
        <v>27</v>
      </c>
      <c r="J2313" s="15" t="s">
        <v>28</v>
      </c>
      <c r="K2313" t="s">
        <v>3948</v>
      </c>
      <c r="L2313" s="7">
        <v>41.773132664603501</v>
      </c>
      <c r="M2313" s="7">
        <v>41.417871425841049</v>
      </c>
      <c r="N2313" s="9">
        <f t="shared" si="5"/>
        <v>0.99149546093143537</v>
      </c>
    </row>
    <row r="2314" spans="1:19" x14ac:dyDescent="0.25">
      <c r="A2314" s="5" t="s">
        <v>3810</v>
      </c>
      <c r="B2314" s="1" t="s">
        <v>3811</v>
      </c>
      <c r="C2314" t="s">
        <v>3812</v>
      </c>
      <c r="D2314" s="74" t="s">
        <v>3813</v>
      </c>
      <c r="E2314" s="1" t="s">
        <v>3324</v>
      </c>
      <c r="H2314" t="s">
        <v>26</v>
      </c>
      <c r="I2314" t="s">
        <v>27</v>
      </c>
      <c r="J2314" s="15" t="s">
        <v>28</v>
      </c>
      <c r="K2314" t="s">
        <v>3949</v>
      </c>
      <c r="L2314" s="7">
        <v>41.694743187869079</v>
      </c>
      <c r="M2314" s="7">
        <v>17.934205871949047</v>
      </c>
      <c r="N2314" s="9">
        <f t="shared" si="5"/>
        <v>0.43013110288605716</v>
      </c>
    </row>
    <row r="2315" spans="1:19" x14ac:dyDescent="0.25">
      <c r="A2315" s="5" t="s">
        <v>3810</v>
      </c>
      <c r="B2315" s="1" t="s">
        <v>3811</v>
      </c>
      <c r="C2315" t="s">
        <v>3812</v>
      </c>
      <c r="D2315" s="74" t="s">
        <v>3813</v>
      </c>
      <c r="E2315" s="1" t="s">
        <v>3324</v>
      </c>
      <c r="H2315" t="s">
        <v>26</v>
      </c>
      <c r="I2315" t="s">
        <v>27</v>
      </c>
      <c r="J2315" s="15" t="s">
        <v>28</v>
      </c>
      <c r="K2315" t="s">
        <v>3934</v>
      </c>
      <c r="L2315" s="7">
        <v>41.332687337851951</v>
      </c>
      <c r="M2315" s="7">
        <v>39.776937863915386</v>
      </c>
      <c r="N2315" s="9">
        <f t="shared" si="5"/>
        <v>0.96236031155632529</v>
      </c>
    </row>
    <row r="2316" spans="1:19" x14ac:dyDescent="0.25">
      <c r="A2316" s="5" t="s">
        <v>3810</v>
      </c>
      <c r="B2316" s="1" t="s">
        <v>3811</v>
      </c>
      <c r="C2316" t="s">
        <v>3812</v>
      </c>
      <c r="D2316" s="74" t="s">
        <v>3813</v>
      </c>
      <c r="E2316" s="1" t="s">
        <v>3324</v>
      </c>
      <c r="H2316" t="s">
        <v>26</v>
      </c>
      <c r="I2316" t="s">
        <v>27</v>
      </c>
      <c r="J2316" s="15" t="s">
        <v>28</v>
      </c>
      <c r="K2316" t="s">
        <v>3917</v>
      </c>
      <c r="L2316" s="7">
        <v>41.039630298035696</v>
      </c>
      <c r="M2316" s="7">
        <v>41.541153910598915</v>
      </c>
      <c r="N2316" s="9">
        <f t="shared" si="5"/>
        <v>1.0122204710159688</v>
      </c>
    </row>
    <row r="2317" spans="1:19" x14ac:dyDescent="0.25">
      <c r="A2317" s="5" t="s">
        <v>3810</v>
      </c>
      <c r="B2317" s="1" t="s">
        <v>3811</v>
      </c>
      <c r="C2317" t="s">
        <v>3812</v>
      </c>
      <c r="D2317" s="74" t="s">
        <v>3813</v>
      </c>
      <c r="E2317" s="1" t="s">
        <v>3324</v>
      </c>
      <c r="H2317" t="s">
        <v>26</v>
      </c>
      <c r="I2317" t="s">
        <v>27</v>
      </c>
      <c r="J2317" s="15" t="s">
        <v>28</v>
      </c>
      <c r="K2317" t="s">
        <v>3940</v>
      </c>
      <c r="L2317" s="7">
        <v>40.167621788744142</v>
      </c>
      <c r="M2317" s="7">
        <v>37.784647821426248</v>
      </c>
      <c r="N2317" s="9">
        <f t="shared" si="5"/>
        <v>0.94067425799190185</v>
      </c>
    </row>
    <row r="2318" spans="1:19" x14ac:dyDescent="0.25">
      <c r="A2318" s="5" t="s">
        <v>3810</v>
      </c>
      <c r="B2318" s="1" t="s">
        <v>3811</v>
      </c>
      <c r="C2318" t="s">
        <v>3812</v>
      </c>
      <c r="D2318" s="74" t="s">
        <v>3813</v>
      </c>
      <c r="E2318" s="1" t="s">
        <v>3324</v>
      </c>
      <c r="H2318" t="s">
        <v>26</v>
      </c>
      <c r="I2318" t="s">
        <v>27</v>
      </c>
      <c r="J2318" s="15" t="s">
        <v>28</v>
      </c>
      <c r="K2318" t="s">
        <v>3912</v>
      </c>
      <c r="L2318" s="7">
        <v>39.954404429284004</v>
      </c>
      <c r="M2318" s="7">
        <v>35.584356358447401</v>
      </c>
      <c r="N2318" s="9">
        <f t="shared" si="5"/>
        <v>0.89062412183940254</v>
      </c>
    </row>
    <row r="2319" spans="1:19" x14ac:dyDescent="0.25">
      <c r="A2319" s="5" t="s">
        <v>3810</v>
      </c>
      <c r="B2319" s="1" t="s">
        <v>3811</v>
      </c>
      <c r="C2319" t="s">
        <v>3812</v>
      </c>
      <c r="D2319" s="74" t="s">
        <v>3813</v>
      </c>
      <c r="E2319" s="1" t="s">
        <v>3324</v>
      </c>
      <c r="H2319" t="s">
        <v>26</v>
      </c>
      <c r="I2319" t="s">
        <v>27</v>
      </c>
      <c r="J2319" s="15" t="s">
        <v>28</v>
      </c>
      <c r="K2319" t="s">
        <v>3950</v>
      </c>
      <c r="L2319" s="7">
        <v>39.700629202856966</v>
      </c>
      <c r="M2319" s="7">
        <v>33.186031209637463</v>
      </c>
      <c r="N2319" s="9">
        <f t="shared" si="5"/>
        <v>0.83590693336541133</v>
      </c>
    </row>
    <row r="2320" spans="1:19" x14ac:dyDescent="0.25">
      <c r="A2320" s="5" t="s">
        <v>3810</v>
      </c>
      <c r="B2320" s="1" t="s">
        <v>3811</v>
      </c>
      <c r="C2320" t="s">
        <v>3812</v>
      </c>
      <c r="D2320" s="74" t="s">
        <v>3813</v>
      </c>
      <c r="E2320" s="1" t="s">
        <v>3324</v>
      </c>
      <c r="H2320" t="s">
        <v>26</v>
      </c>
      <c r="I2320" t="s">
        <v>27</v>
      </c>
      <c r="J2320" s="15" t="s">
        <v>28</v>
      </c>
      <c r="K2320" t="s">
        <v>3899</v>
      </c>
      <c r="L2320" s="7">
        <v>39.718126092854042</v>
      </c>
      <c r="M2320" s="7">
        <v>37.514087968043874</v>
      </c>
      <c r="N2320" s="9">
        <f t="shared" si="5"/>
        <v>0.94450800323113149</v>
      </c>
    </row>
    <row r="2321" spans="1:14" x14ac:dyDescent="0.25">
      <c r="A2321" s="5" t="s">
        <v>3810</v>
      </c>
      <c r="B2321" s="1" t="s">
        <v>3811</v>
      </c>
      <c r="C2321" t="s">
        <v>3812</v>
      </c>
      <c r="D2321" s="74" t="s">
        <v>3813</v>
      </c>
      <c r="E2321" s="1" t="s">
        <v>3324</v>
      </c>
      <c r="H2321" t="s">
        <v>26</v>
      </c>
      <c r="I2321" t="s">
        <v>27</v>
      </c>
      <c r="J2321" s="15" t="s">
        <v>28</v>
      </c>
      <c r="K2321" t="s">
        <v>3951</v>
      </c>
      <c r="L2321" s="7">
        <v>39.594202778790624</v>
      </c>
      <c r="M2321" s="7">
        <v>39.255569105099916</v>
      </c>
      <c r="N2321" s="9">
        <f t="shared" si="5"/>
        <v>0.99144739254929248</v>
      </c>
    </row>
    <row r="2322" spans="1:14" x14ac:dyDescent="0.25">
      <c r="A2322" s="5" t="s">
        <v>3810</v>
      </c>
      <c r="B2322" s="1" t="s">
        <v>3811</v>
      </c>
      <c r="C2322" t="s">
        <v>3812</v>
      </c>
      <c r="D2322" s="74" t="s">
        <v>3813</v>
      </c>
      <c r="E2322" s="1" t="s">
        <v>3324</v>
      </c>
      <c r="H2322" t="s">
        <v>26</v>
      </c>
      <c r="I2322" t="s">
        <v>27</v>
      </c>
      <c r="J2322" s="15" t="s">
        <v>28</v>
      </c>
      <c r="K2322" t="s">
        <v>3903</v>
      </c>
      <c r="L2322" s="7">
        <v>39.599363970410792</v>
      </c>
      <c r="M2322" s="7">
        <v>36.747376768030669</v>
      </c>
      <c r="N2322" s="9">
        <f t="shared" si="5"/>
        <v>0.92797896439672189</v>
      </c>
    </row>
    <row r="2323" spans="1:14" x14ac:dyDescent="0.25">
      <c r="A2323" s="5" t="s">
        <v>3810</v>
      </c>
      <c r="B2323" s="1" t="s">
        <v>3811</v>
      </c>
      <c r="C2323" t="s">
        <v>3812</v>
      </c>
      <c r="D2323" s="74" t="s">
        <v>3813</v>
      </c>
      <c r="E2323" s="1" t="s">
        <v>3324</v>
      </c>
      <c r="H2323" t="s">
        <v>26</v>
      </c>
      <c r="I2323" t="s">
        <v>27</v>
      </c>
      <c r="J2323" s="15" t="s">
        <v>28</v>
      </c>
      <c r="K2323" t="s">
        <v>3952</v>
      </c>
      <c r="L2323" s="7">
        <v>39.390570518975174</v>
      </c>
      <c r="M2323" s="7">
        <v>29.417331064142303</v>
      </c>
      <c r="N2323" s="9">
        <f t="shared" si="5"/>
        <v>0.74681150022875209</v>
      </c>
    </row>
    <row r="2324" spans="1:14" x14ac:dyDescent="0.25">
      <c r="A2324" s="5" t="s">
        <v>3810</v>
      </c>
      <c r="B2324" s="1" t="s">
        <v>3811</v>
      </c>
      <c r="C2324" t="s">
        <v>3812</v>
      </c>
      <c r="D2324" s="74" t="s">
        <v>3813</v>
      </c>
      <c r="E2324" s="1" t="s">
        <v>3324</v>
      </c>
      <c r="H2324" t="s">
        <v>26</v>
      </c>
      <c r="I2324" t="s">
        <v>27</v>
      </c>
      <c r="J2324" s="15" t="s">
        <v>28</v>
      </c>
      <c r="K2324" t="s">
        <v>3953</v>
      </c>
      <c r="L2324" s="7">
        <v>38.790115954808599</v>
      </c>
      <c r="M2324" s="7">
        <v>38.03655565708803</v>
      </c>
      <c r="N2324" s="9">
        <f t="shared" si="5"/>
        <v>0.98057339404196464</v>
      </c>
    </row>
    <row r="2325" spans="1:14" x14ac:dyDescent="0.25">
      <c r="A2325" s="5" t="s">
        <v>3810</v>
      </c>
      <c r="B2325" s="1" t="s">
        <v>3811</v>
      </c>
      <c r="C2325" t="s">
        <v>3812</v>
      </c>
      <c r="D2325" s="74" t="s">
        <v>3813</v>
      </c>
      <c r="E2325" s="1" t="s">
        <v>3324</v>
      </c>
      <c r="H2325" t="s">
        <v>26</v>
      </c>
      <c r="I2325" t="s">
        <v>27</v>
      </c>
      <c r="J2325" s="15" t="s">
        <v>28</v>
      </c>
      <c r="K2325" t="s">
        <v>3950</v>
      </c>
      <c r="L2325" s="7">
        <v>38.7225707403584</v>
      </c>
      <c r="M2325" s="7">
        <v>28.367537962884171</v>
      </c>
      <c r="N2325" s="9">
        <f t="shared" si="5"/>
        <v>0.73258405680484051</v>
      </c>
    </row>
    <row r="2326" spans="1:14" x14ac:dyDescent="0.25">
      <c r="A2326" s="5" t="s">
        <v>3810</v>
      </c>
      <c r="B2326" s="1" t="s">
        <v>3811</v>
      </c>
      <c r="C2326" t="s">
        <v>3812</v>
      </c>
      <c r="D2326" s="74" t="s">
        <v>3813</v>
      </c>
      <c r="E2326" s="1" t="s">
        <v>3324</v>
      </c>
      <c r="H2326" t="s">
        <v>26</v>
      </c>
      <c r="I2326" t="s">
        <v>27</v>
      </c>
      <c r="J2326" s="15" t="s">
        <v>28</v>
      </c>
      <c r="K2326" t="s">
        <v>3954</v>
      </c>
      <c r="L2326" s="7">
        <v>37.784763423005245</v>
      </c>
      <c r="M2326" s="7">
        <v>30.197889253058207</v>
      </c>
      <c r="N2326" s="9">
        <f t="shared" si="5"/>
        <v>0.79920810711420864</v>
      </c>
    </row>
    <row r="2327" spans="1:14" x14ac:dyDescent="0.25">
      <c r="A2327" s="5" t="s">
        <v>3810</v>
      </c>
      <c r="B2327" s="1" t="s">
        <v>3811</v>
      </c>
      <c r="C2327" t="s">
        <v>3812</v>
      </c>
      <c r="D2327" s="74" t="s">
        <v>3813</v>
      </c>
      <c r="E2327" s="1" t="s">
        <v>3324</v>
      </c>
      <c r="H2327" t="s">
        <v>26</v>
      </c>
      <c r="I2327" t="s">
        <v>27</v>
      </c>
      <c r="J2327" s="15" t="s">
        <v>28</v>
      </c>
      <c r="K2327" t="s">
        <v>3955</v>
      </c>
      <c r="L2327" s="7">
        <v>37.672508543700978</v>
      </c>
      <c r="M2327" s="7">
        <v>36.484109502605314</v>
      </c>
      <c r="N2327" s="9">
        <f t="shared" si="5"/>
        <v>0.96845447550387853</v>
      </c>
    </row>
    <row r="2328" spans="1:14" x14ac:dyDescent="0.25">
      <c r="A2328" s="5" t="s">
        <v>3810</v>
      </c>
      <c r="B2328" s="1" t="s">
        <v>3811</v>
      </c>
      <c r="C2328" t="s">
        <v>3812</v>
      </c>
      <c r="D2328" s="74" t="s">
        <v>3813</v>
      </c>
      <c r="E2328" s="1" t="s">
        <v>3324</v>
      </c>
      <c r="H2328" t="s">
        <v>26</v>
      </c>
      <c r="I2328" t="s">
        <v>27</v>
      </c>
      <c r="J2328" s="15" t="s">
        <v>28</v>
      </c>
      <c r="K2328" t="s">
        <v>3956</v>
      </c>
      <c r="L2328" s="7">
        <v>37.602452988426059</v>
      </c>
      <c r="M2328" s="7">
        <v>36.453222804939934</v>
      </c>
      <c r="N2328" s="9">
        <f t="shared" si="5"/>
        <v>0.96943736133810587</v>
      </c>
    </row>
    <row r="2329" spans="1:14" x14ac:dyDescent="0.25">
      <c r="A2329" s="5" t="s">
        <v>3810</v>
      </c>
      <c r="B2329" s="1" t="s">
        <v>3811</v>
      </c>
      <c r="C2329" t="s">
        <v>3812</v>
      </c>
      <c r="D2329" s="74" t="s">
        <v>3813</v>
      </c>
      <c r="E2329" s="1" t="s">
        <v>3324</v>
      </c>
      <c r="H2329" t="s">
        <v>26</v>
      </c>
      <c r="I2329" t="s">
        <v>27</v>
      </c>
      <c r="J2329" s="15" t="s">
        <v>28</v>
      </c>
      <c r="K2329" t="s">
        <v>3938</v>
      </c>
      <c r="L2329" s="7">
        <v>36.728373783529626</v>
      </c>
      <c r="M2329" s="7">
        <v>21.106164199858888</v>
      </c>
      <c r="N2329" s="9">
        <f t="shared" si="5"/>
        <v>0.57465555987462968</v>
      </c>
    </row>
    <row r="2330" spans="1:14" x14ac:dyDescent="0.25">
      <c r="A2330" s="5" t="s">
        <v>3810</v>
      </c>
      <c r="B2330" s="1" t="s">
        <v>3811</v>
      </c>
      <c r="C2330" t="s">
        <v>3812</v>
      </c>
      <c r="D2330" s="74" t="s">
        <v>3813</v>
      </c>
      <c r="E2330" s="1" t="s">
        <v>3324</v>
      </c>
      <c r="H2330" t="s">
        <v>26</v>
      </c>
      <c r="I2330" t="s">
        <v>27</v>
      </c>
      <c r="J2330" s="15" t="s">
        <v>28</v>
      </c>
      <c r="K2330" t="s">
        <v>3957</v>
      </c>
      <c r="L2330" s="7">
        <v>36.473479418390333</v>
      </c>
      <c r="M2330" s="7">
        <v>36.238568882694992</v>
      </c>
      <c r="N2330" s="9">
        <f t="shared" si="5"/>
        <v>0.993559415239751</v>
      </c>
    </row>
    <row r="2331" spans="1:14" x14ac:dyDescent="0.25">
      <c r="A2331" s="5" t="s">
        <v>3810</v>
      </c>
      <c r="B2331" s="1" t="s">
        <v>3811</v>
      </c>
      <c r="C2331" t="s">
        <v>3812</v>
      </c>
      <c r="D2331" s="74" t="s">
        <v>3813</v>
      </c>
      <c r="E2331" s="1" t="s">
        <v>3324</v>
      </c>
      <c r="H2331" t="s">
        <v>26</v>
      </c>
      <c r="I2331" t="s">
        <v>27</v>
      </c>
      <c r="J2331" s="15" t="s">
        <v>28</v>
      </c>
      <c r="K2331" t="s">
        <v>3958</v>
      </c>
      <c r="L2331" s="7">
        <v>35.638765225704965</v>
      </c>
      <c r="M2331" s="7">
        <v>29.173475025568081</v>
      </c>
      <c r="N2331" s="9">
        <f t="shared" si="5"/>
        <v>0.81858826591798695</v>
      </c>
    </row>
    <row r="2332" spans="1:14" x14ac:dyDescent="0.25">
      <c r="A2332" s="5" t="s">
        <v>3810</v>
      </c>
      <c r="B2332" s="1" t="s">
        <v>3811</v>
      </c>
      <c r="C2332" t="s">
        <v>3812</v>
      </c>
      <c r="D2332" s="74" t="s">
        <v>3813</v>
      </c>
      <c r="E2332" s="1" t="s">
        <v>3324</v>
      </c>
      <c r="H2332" t="s">
        <v>26</v>
      </c>
      <c r="I2332" t="s">
        <v>27</v>
      </c>
      <c r="J2332" s="15" t="s">
        <v>28</v>
      </c>
      <c r="K2332" t="s">
        <v>3959</v>
      </c>
      <c r="L2332" s="7">
        <v>35.65543266015446</v>
      </c>
      <c r="M2332" s="7">
        <v>33.206680377241135</v>
      </c>
      <c r="N2332" s="9">
        <f t="shared" si="5"/>
        <v>0.93132176220512264</v>
      </c>
    </row>
    <row r="2333" spans="1:14" x14ac:dyDescent="0.25">
      <c r="A2333" s="5" t="s">
        <v>3810</v>
      </c>
      <c r="B2333" s="1" t="s">
        <v>3811</v>
      </c>
      <c r="C2333" t="s">
        <v>3812</v>
      </c>
      <c r="D2333" s="74" t="s">
        <v>3813</v>
      </c>
      <c r="E2333" s="1" t="s">
        <v>3324</v>
      </c>
      <c r="H2333" t="s">
        <v>26</v>
      </c>
      <c r="I2333" t="s">
        <v>27</v>
      </c>
      <c r="J2333" s="15" t="s">
        <v>28</v>
      </c>
      <c r="K2333" t="s">
        <v>3960</v>
      </c>
      <c r="L2333" s="7">
        <v>35.473177035778001</v>
      </c>
      <c r="M2333" s="7">
        <v>33.62325474937056</v>
      </c>
      <c r="N2333" s="9">
        <f t="shared" si="5"/>
        <v>0.94785010982969975</v>
      </c>
    </row>
    <row r="2334" spans="1:14" x14ac:dyDescent="0.25">
      <c r="A2334" s="5" t="s">
        <v>3810</v>
      </c>
      <c r="B2334" s="1" t="s">
        <v>3811</v>
      </c>
      <c r="C2334" t="s">
        <v>3812</v>
      </c>
      <c r="D2334" s="74" t="s">
        <v>3813</v>
      </c>
      <c r="E2334" s="1" t="s">
        <v>3324</v>
      </c>
      <c r="H2334" t="s">
        <v>26</v>
      </c>
      <c r="I2334" t="s">
        <v>27</v>
      </c>
      <c r="J2334" s="15" t="s">
        <v>28</v>
      </c>
      <c r="K2334" t="s">
        <v>3961</v>
      </c>
      <c r="L2334" s="7">
        <v>34.568706341045477</v>
      </c>
      <c r="M2334" s="7">
        <v>16.262184604276143</v>
      </c>
      <c r="N2334" s="9">
        <f t="shared" si="5"/>
        <v>0.47043081230283373</v>
      </c>
    </row>
    <row r="2335" spans="1:14" x14ac:dyDescent="0.25">
      <c r="A2335" s="5" t="s">
        <v>3810</v>
      </c>
      <c r="B2335" s="1" t="s">
        <v>3811</v>
      </c>
      <c r="C2335" t="s">
        <v>3812</v>
      </c>
      <c r="D2335" s="74" t="s">
        <v>3813</v>
      </c>
      <c r="E2335" s="1" t="s">
        <v>3324</v>
      </c>
      <c r="H2335" t="s">
        <v>26</v>
      </c>
      <c r="I2335" t="s">
        <v>27</v>
      </c>
      <c r="J2335" s="15" t="s">
        <v>28</v>
      </c>
      <c r="K2335" t="s">
        <v>3962</v>
      </c>
      <c r="L2335" s="7">
        <v>33.817778535763267</v>
      </c>
      <c r="M2335" s="7">
        <v>33.553997109722303</v>
      </c>
      <c r="N2335" s="9">
        <f t="shared" si="5"/>
        <v>0.99219991857945344</v>
      </c>
    </row>
    <row r="2336" spans="1:14" x14ac:dyDescent="0.25">
      <c r="A2336" s="5" t="s">
        <v>3810</v>
      </c>
      <c r="B2336" s="1" t="s">
        <v>3811</v>
      </c>
      <c r="C2336" t="s">
        <v>3812</v>
      </c>
      <c r="D2336" s="74" t="s">
        <v>3813</v>
      </c>
      <c r="E2336" s="1" t="s">
        <v>3324</v>
      </c>
      <c r="H2336" t="s">
        <v>26</v>
      </c>
      <c r="I2336" t="s">
        <v>27</v>
      </c>
      <c r="J2336" s="15" t="s">
        <v>28</v>
      </c>
      <c r="K2336" t="s">
        <v>3923</v>
      </c>
      <c r="L2336" s="7">
        <v>33.776634568435675</v>
      </c>
      <c r="M2336" s="7">
        <v>36.011673151750969</v>
      </c>
      <c r="N2336" s="9">
        <f t="shared" si="5"/>
        <v>1.0661711449903877</v>
      </c>
    </row>
    <row r="2337" spans="1:14" x14ac:dyDescent="0.25">
      <c r="A2337" s="5" t="s">
        <v>3810</v>
      </c>
      <c r="B2337" s="1" t="s">
        <v>3811</v>
      </c>
      <c r="C2337" t="s">
        <v>3812</v>
      </c>
      <c r="D2337" s="74" t="s">
        <v>3813</v>
      </c>
      <c r="E2337" s="1" t="s">
        <v>3324</v>
      </c>
      <c r="H2337" t="s">
        <v>26</v>
      </c>
      <c r="I2337" t="s">
        <v>27</v>
      </c>
      <c r="J2337" s="15" t="s">
        <v>28</v>
      </c>
      <c r="K2337" t="s">
        <v>3963</v>
      </c>
      <c r="L2337" s="7">
        <v>33.291304496602208</v>
      </c>
      <c r="M2337" s="7">
        <v>33.519215963711268</v>
      </c>
      <c r="N2337" s="9">
        <f t="shared" si="5"/>
        <v>1.006845975865329</v>
      </c>
    </row>
    <row r="2338" spans="1:14" x14ac:dyDescent="0.25">
      <c r="A2338" s="5" t="s">
        <v>3810</v>
      </c>
      <c r="B2338" s="1" t="s">
        <v>3811</v>
      </c>
      <c r="C2338" t="s">
        <v>3812</v>
      </c>
      <c r="D2338" s="74" t="s">
        <v>3813</v>
      </c>
      <c r="E2338" s="1" t="s">
        <v>3324</v>
      </c>
      <c r="H2338" t="s">
        <v>26</v>
      </c>
      <c r="I2338" t="s">
        <v>27</v>
      </c>
      <c r="J2338" s="15" t="s">
        <v>28</v>
      </c>
      <c r="K2338" t="s">
        <v>3964</v>
      </c>
      <c r="L2338" s="7">
        <v>32.659809701880889</v>
      </c>
      <c r="M2338" s="7">
        <v>24.631331131674454</v>
      </c>
      <c r="N2338" s="9">
        <f t="shared" si="5"/>
        <v>0.75417864820736935</v>
      </c>
    </row>
    <row r="2339" spans="1:14" x14ac:dyDescent="0.25">
      <c r="A2339" s="5" t="s">
        <v>3810</v>
      </c>
      <c r="B2339" s="1" t="s">
        <v>3811</v>
      </c>
      <c r="C2339" t="s">
        <v>3812</v>
      </c>
      <c r="D2339" s="74" t="s">
        <v>3813</v>
      </c>
      <c r="E2339" s="1" t="s">
        <v>3324</v>
      </c>
      <c r="H2339" t="s">
        <v>26</v>
      </c>
      <c r="I2339" t="s">
        <v>27</v>
      </c>
      <c r="J2339" s="15" t="s">
        <v>28</v>
      </c>
      <c r="K2339" t="s">
        <v>3965</v>
      </c>
      <c r="L2339" s="7">
        <v>32.59748457457107</v>
      </c>
      <c r="M2339" s="7">
        <v>29.274211505583718</v>
      </c>
      <c r="N2339" s="9">
        <f t="shared" si="5"/>
        <v>0.8980512419176111</v>
      </c>
    </row>
    <row r="2340" spans="1:14" x14ac:dyDescent="0.25">
      <c r="A2340" s="5" t="s">
        <v>3810</v>
      </c>
      <c r="B2340" s="1" t="s">
        <v>3811</v>
      </c>
      <c r="C2340" t="s">
        <v>3812</v>
      </c>
      <c r="D2340" s="74" t="s">
        <v>3813</v>
      </c>
      <c r="E2340" s="1" t="s">
        <v>3324</v>
      </c>
      <c r="H2340" t="s">
        <v>26</v>
      </c>
      <c r="I2340" t="s">
        <v>27</v>
      </c>
      <c r="J2340" s="15" t="s">
        <v>28</v>
      </c>
      <c r="K2340" t="s">
        <v>3939</v>
      </c>
      <c r="L2340" s="7">
        <v>31.268392718377143</v>
      </c>
      <c r="M2340" s="7">
        <v>16.81436361290498</v>
      </c>
      <c r="N2340" s="9">
        <f t="shared" si="5"/>
        <v>0.53774313775401694</v>
      </c>
    </row>
    <row r="2341" spans="1:14" x14ac:dyDescent="0.25">
      <c r="A2341" s="5" t="s">
        <v>3810</v>
      </c>
      <c r="B2341" s="1" t="s">
        <v>3811</v>
      </c>
      <c r="C2341" t="s">
        <v>3812</v>
      </c>
      <c r="D2341" s="74" t="s">
        <v>3813</v>
      </c>
      <c r="E2341" s="1" t="s">
        <v>3324</v>
      </c>
      <c r="H2341" t="s">
        <v>26</v>
      </c>
      <c r="I2341" t="s">
        <v>27</v>
      </c>
      <c r="J2341" s="15" t="s">
        <v>28</v>
      </c>
      <c r="K2341" t="s">
        <v>3966</v>
      </c>
      <c r="L2341" s="7">
        <v>31.025563235942482</v>
      </c>
      <c r="M2341" s="7">
        <v>29.99622313374498</v>
      </c>
      <c r="N2341" s="9">
        <f t="shared" si="5"/>
        <v>0.96682283914172329</v>
      </c>
    </row>
    <row r="2342" spans="1:14" x14ac:dyDescent="0.25">
      <c r="A2342" s="5" t="s">
        <v>3810</v>
      </c>
      <c r="B2342" s="1" t="s">
        <v>3811</v>
      </c>
      <c r="C2342" t="s">
        <v>3812</v>
      </c>
      <c r="D2342" s="74" t="s">
        <v>3813</v>
      </c>
      <c r="E2342" s="1" t="s">
        <v>3324</v>
      </c>
      <c r="H2342" t="s">
        <v>26</v>
      </c>
      <c r="I2342" t="s">
        <v>27</v>
      </c>
      <c r="J2342" s="15" t="s">
        <v>28</v>
      </c>
      <c r="K2342" t="s">
        <v>3967</v>
      </c>
      <c r="L2342" s="7">
        <v>30.879175549109188</v>
      </c>
      <c r="M2342" s="7">
        <v>18.672518324133559</v>
      </c>
      <c r="N2342" s="9">
        <f t="shared" si="5"/>
        <v>0.60469614204684397</v>
      </c>
    </row>
    <row r="2343" spans="1:14" x14ac:dyDescent="0.25">
      <c r="A2343" s="5" t="s">
        <v>3810</v>
      </c>
      <c r="B2343" s="1" t="s">
        <v>3811</v>
      </c>
      <c r="C2343" t="s">
        <v>3812</v>
      </c>
      <c r="D2343" s="74" t="s">
        <v>3813</v>
      </c>
      <c r="E2343" s="1" t="s">
        <v>3324</v>
      </c>
      <c r="H2343" t="s">
        <v>26</v>
      </c>
      <c r="I2343" t="s">
        <v>27</v>
      </c>
      <c r="J2343" s="15" t="s">
        <v>28</v>
      </c>
      <c r="K2343" t="s">
        <v>3962</v>
      </c>
      <c r="L2343" s="7">
        <v>30.324130098858742</v>
      </c>
      <c r="M2343" s="7">
        <v>15.58111994586365</v>
      </c>
      <c r="N2343" s="9">
        <f t="shared" si="5"/>
        <v>0.51381918937387916</v>
      </c>
    </row>
    <row r="2344" spans="1:14" x14ac:dyDescent="0.25">
      <c r="A2344" s="5" t="s">
        <v>3810</v>
      </c>
      <c r="B2344" s="1" t="s">
        <v>3811</v>
      </c>
      <c r="C2344" t="s">
        <v>3812</v>
      </c>
      <c r="D2344" s="74" t="s">
        <v>3813</v>
      </c>
      <c r="E2344" s="1" t="s">
        <v>3324</v>
      </c>
      <c r="H2344" t="s">
        <v>26</v>
      </c>
      <c r="I2344" t="s">
        <v>27</v>
      </c>
      <c r="J2344" s="15" t="s">
        <v>28</v>
      </c>
      <c r="K2344" t="s">
        <v>3929</v>
      </c>
      <c r="L2344" s="7">
        <v>29.600468284932564</v>
      </c>
      <c r="M2344" s="7">
        <v>25.218546300170917</v>
      </c>
      <c r="N2344" s="9">
        <f t="shared" si="5"/>
        <v>0.85196443709668734</v>
      </c>
    </row>
    <row r="2345" spans="1:14" x14ac:dyDescent="0.25">
      <c r="A2345" s="5" t="s">
        <v>3810</v>
      </c>
      <c r="B2345" s="1" t="s">
        <v>3811</v>
      </c>
      <c r="C2345" t="s">
        <v>3812</v>
      </c>
      <c r="D2345" s="74" t="s">
        <v>3813</v>
      </c>
      <c r="E2345" s="1" t="s">
        <v>3324</v>
      </c>
      <c r="H2345" t="s">
        <v>26</v>
      </c>
      <c r="I2345" t="s">
        <v>27</v>
      </c>
      <c r="J2345" s="15" t="s">
        <v>28</v>
      </c>
      <c r="K2345" t="s">
        <v>3968</v>
      </c>
      <c r="L2345" s="7">
        <v>29.599820437299474</v>
      </c>
      <c r="M2345" s="7">
        <v>28.622522068144189</v>
      </c>
      <c r="N2345" s="9">
        <f t="shared" si="5"/>
        <v>0.96698296291271524</v>
      </c>
    </row>
    <row r="2346" spans="1:14" x14ac:dyDescent="0.25">
      <c r="A2346" s="5" t="s">
        <v>3810</v>
      </c>
      <c r="B2346" s="1" t="s">
        <v>3811</v>
      </c>
      <c r="C2346" t="s">
        <v>3812</v>
      </c>
      <c r="D2346" s="74" t="s">
        <v>3813</v>
      </c>
      <c r="E2346" s="1" t="s">
        <v>3324</v>
      </c>
      <c r="H2346" t="s">
        <v>26</v>
      </c>
      <c r="I2346" t="s">
        <v>27</v>
      </c>
      <c r="J2346" s="15" t="s">
        <v>28</v>
      </c>
      <c r="K2346" t="s">
        <v>3969</v>
      </c>
      <c r="L2346" s="7">
        <v>29.508321795261455</v>
      </c>
      <c r="M2346" s="7">
        <v>20.254686947293933</v>
      </c>
      <c r="N2346" s="9">
        <f t="shared" si="5"/>
        <v>0.68640592602411221</v>
      </c>
    </row>
    <row r="2347" spans="1:14" x14ac:dyDescent="0.25">
      <c r="A2347" s="5" t="s">
        <v>3810</v>
      </c>
      <c r="B2347" s="1" t="s">
        <v>3811</v>
      </c>
      <c r="C2347" t="s">
        <v>3812</v>
      </c>
      <c r="D2347" s="74" t="s">
        <v>3813</v>
      </c>
      <c r="E2347" s="1" t="s">
        <v>3324</v>
      </c>
      <c r="H2347" t="s">
        <v>26</v>
      </c>
      <c r="I2347" t="s">
        <v>27</v>
      </c>
      <c r="J2347" s="15" t="s">
        <v>28</v>
      </c>
      <c r="K2347" t="s">
        <v>3970</v>
      </c>
      <c r="L2347" s="7">
        <v>29.297478104441971</v>
      </c>
      <c r="M2347" s="7">
        <v>21.859113352266888</v>
      </c>
      <c r="N2347" s="9">
        <f t="shared" si="5"/>
        <v>0.74610904304943204</v>
      </c>
    </row>
    <row r="2348" spans="1:14" x14ac:dyDescent="0.25">
      <c r="A2348" s="5" t="s">
        <v>3810</v>
      </c>
      <c r="B2348" s="1" t="s">
        <v>3811</v>
      </c>
      <c r="C2348" t="s">
        <v>3812</v>
      </c>
      <c r="D2348" s="74" t="s">
        <v>3813</v>
      </c>
      <c r="E2348" s="1" t="s">
        <v>3324</v>
      </c>
      <c r="H2348" t="s">
        <v>26</v>
      </c>
      <c r="I2348" t="s">
        <v>27</v>
      </c>
      <c r="J2348" s="15" t="s">
        <v>28</v>
      </c>
      <c r="K2348" t="s">
        <v>3971</v>
      </c>
      <c r="L2348" s="7">
        <v>28.623517813520099</v>
      </c>
      <c r="M2348" s="7">
        <v>24.184038547090481</v>
      </c>
      <c r="N2348" s="9">
        <f t="shared" si="5"/>
        <v>0.84490099032018129</v>
      </c>
    </row>
    <row r="2349" spans="1:14" x14ac:dyDescent="0.25">
      <c r="A2349" s="5" t="s">
        <v>3810</v>
      </c>
      <c r="B2349" s="1" t="s">
        <v>3811</v>
      </c>
      <c r="C2349" t="s">
        <v>3812</v>
      </c>
      <c r="D2349" s="74" t="s">
        <v>3813</v>
      </c>
      <c r="E2349" s="1" t="s">
        <v>3324</v>
      </c>
      <c r="H2349" t="s">
        <v>26</v>
      </c>
      <c r="I2349" t="s">
        <v>27</v>
      </c>
      <c r="J2349" s="15" t="s">
        <v>28</v>
      </c>
      <c r="K2349" t="s">
        <v>3972</v>
      </c>
      <c r="L2349" s="7">
        <v>28.210795618422747</v>
      </c>
      <c r="M2349" s="7">
        <v>23.23490436040526</v>
      </c>
      <c r="N2349" s="9">
        <f t="shared" si="5"/>
        <v>0.82361747873682667</v>
      </c>
    </row>
    <row r="2350" spans="1:14" x14ac:dyDescent="0.25">
      <c r="A2350" s="5" t="s">
        <v>3810</v>
      </c>
      <c r="B2350" s="1" t="s">
        <v>3811</v>
      </c>
      <c r="C2350" t="s">
        <v>3812</v>
      </c>
      <c r="D2350" s="74" t="s">
        <v>3813</v>
      </c>
      <c r="E2350" s="1" t="s">
        <v>3324</v>
      </c>
      <c r="H2350" t="s">
        <v>26</v>
      </c>
      <c r="I2350" t="s">
        <v>27</v>
      </c>
      <c r="J2350" s="15" t="s">
        <v>28</v>
      </c>
      <c r="K2350" t="s">
        <v>3909</v>
      </c>
      <c r="L2350" s="7">
        <v>27.146286944283471</v>
      </c>
      <c r="M2350" s="7">
        <v>28.256438762275334</v>
      </c>
      <c r="N2350" s="9">
        <f t="shared" si="5"/>
        <v>1.0408951625786023</v>
      </c>
    </row>
    <row r="2351" spans="1:14" x14ac:dyDescent="0.25">
      <c r="A2351" s="5" t="s">
        <v>3810</v>
      </c>
      <c r="B2351" s="1" t="s">
        <v>3811</v>
      </c>
      <c r="C2351" t="s">
        <v>3812</v>
      </c>
      <c r="D2351" s="74" t="s">
        <v>3813</v>
      </c>
      <c r="E2351" s="1" t="s">
        <v>3324</v>
      </c>
      <c r="H2351" t="s">
        <v>26</v>
      </c>
      <c r="I2351" t="s">
        <v>27</v>
      </c>
      <c r="J2351" s="15" t="s">
        <v>28</v>
      </c>
      <c r="K2351" t="s">
        <v>3953</v>
      </c>
      <c r="L2351" s="7">
        <v>26.876433699473086</v>
      </c>
      <c r="M2351" s="7">
        <v>24.444048957667629</v>
      </c>
      <c r="N2351" s="9">
        <f t="shared" si="5"/>
        <v>0.90949748880361514</v>
      </c>
    </row>
    <row r="2352" spans="1:14" x14ac:dyDescent="0.25">
      <c r="A2352" s="5" t="s">
        <v>3810</v>
      </c>
      <c r="B2352" s="1" t="s">
        <v>3811</v>
      </c>
      <c r="C2352" t="s">
        <v>3812</v>
      </c>
      <c r="D2352" s="74" t="s">
        <v>3813</v>
      </c>
      <c r="E2352" s="1" t="s">
        <v>3324</v>
      </c>
      <c r="H2352" t="s">
        <v>26</v>
      </c>
      <c r="I2352" t="s">
        <v>27</v>
      </c>
      <c r="J2352" s="15" t="s">
        <v>28</v>
      </c>
      <c r="K2352" t="s">
        <v>3973</v>
      </c>
      <c r="L2352" s="7">
        <v>69.083535768072366</v>
      </c>
      <c r="M2352" s="7">
        <v>58.578538958864968</v>
      </c>
      <c r="N2352" s="9">
        <f t="shared" si="5"/>
        <v>0.84793776559910261</v>
      </c>
    </row>
    <row r="2353" spans="1:14" x14ac:dyDescent="0.25">
      <c r="A2353" s="5" t="s">
        <v>3810</v>
      </c>
      <c r="B2353" s="1" t="s">
        <v>3811</v>
      </c>
      <c r="C2353" t="s">
        <v>3812</v>
      </c>
      <c r="D2353" s="74" t="s">
        <v>3813</v>
      </c>
      <c r="E2353" s="1" t="s">
        <v>3324</v>
      </c>
      <c r="H2353" t="s">
        <v>26</v>
      </c>
      <c r="I2353" t="s">
        <v>27</v>
      </c>
      <c r="J2353" s="15" t="s">
        <v>28</v>
      </c>
      <c r="K2353" t="s">
        <v>3974</v>
      </c>
      <c r="L2353" s="7">
        <v>68.449037801292306</v>
      </c>
      <c r="M2353" s="7">
        <v>55.302803551830792</v>
      </c>
      <c r="N2353" s="9">
        <f t="shared" si="5"/>
        <v>0.80794128490710038</v>
      </c>
    </row>
    <row r="2354" spans="1:14" x14ac:dyDescent="0.25">
      <c r="A2354" s="5" t="s">
        <v>3810</v>
      </c>
      <c r="B2354" s="1" t="s">
        <v>3811</v>
      </c>
      <c r="C2354" t="s">
        <v>3812</v>
      </c>
      <c r="D2354" s="74" t="s">
        <v>3813</v>
      </c>
      <c r="E2354" s="1" t="s">
        <v>3324</v>
      </c>
      <c r="H2354" t="s">
        <v>26</v>
      </c>
      <c r="I2354" t="s">
        <v>27</v>
      </c>
      <c r="J2354" s="15" t="s">
        <v>28</v>
      </c>
      <c r="K2354" t="s">
        <v>3975</v>
      </c>
      <c r="L2354" s="7">
        <v>66.126149123778461</v>
      </c>
      <c r="M2354" s="7">
        <v>53.943708220546171</v>
      </c>
      <c r="N2354" s="9">
        <f t="shared" si="5"/>
        <v>0.8157696907402161</v>
      </c>
    </row>
    <row r="2355" spans="1:14" x14ac:dyDescent="0.25">
      <c r="A2355" s="5" t="s">
        <v>3810</v>
      </c>
      <c r="B2355" s="1" t="s">
        <v>3811</v>
      </c>
      <c r="C2355" t="s">
        <v>3812</v>
      </c>
      <c r="D2355" s="74" t="s">
        <v>3813</v>
      </c>
      <c r="E2355" s="1" t="s">
        <v>3324</v>
      </c>
      <c r="H2355" t="s">
        <v>26</v>
      </c>
      <c r="I2355" t="s">
        <v>27</v>
      </c>
      <c r="J2355" s="15" t="s">
        <v>28</v>
      </c>
      <c r="K2355" t="s">
        <v>3976</v>
      </c>
      <c r="L2355" s="7">
        <v>65.944877907329598</v>
      </c>
      <c r="M2355" s="7">
        <v>57.55981544822717</v>
      </c>
      <c r="N2355" s="9">
        <f t="shared" si="5"/>
        <v>0.87284740338915012</v>
      </c>
    </row>
    <row r="2356" spans="1:14" x14ac:dyDescent="0.25">
      <c r="A2356" s="5" t="s">
        <v>3810</v>
      </c>
      <c r="B2356" s="1" t="s">
        <v>3811</v>
      </c>
      <c r="C2356" t="s">
        <v>3812</v>
      </c>
      <c r="D2356" s="74" t="s">
        <v>3813</v>
      </c>
      <c r="E2356" s="1" t="s">
        <v>3324</v>
      </c>
      <c r="H2356" t="s">
        <v>26</v>
      </c>
      <c r="I2356" t="s">
        <v>27</v>
      </c>
      <c r="J2356" s="15" t="s">
        <v>28</v>
      </c>
      <c r="K2356" t="s">
        <v>3977</v>
      </c>
      <c r="L2356" s="7">
        <v>63.745609737256203</v>
      </c>
      <c r="M2356" s="7">
        <v>53.274660709390474</v>
      </c>
      <c r="N2356" s="9">
        <f t="shared" si="5"/>
        <v>0.8357385069964125</v>
      </c>
    </row>
    <row r="2357" spans="1:14" x14ac:dyDescent="0.25">
      <c r="A2357" s="5" t="s">
        <v>3810</v>
      </c>
      <c r="B2357" s="1" t="s">
        <v>3811</v>
      </c>
      <c r="C2357" t="s">
        <v>3812</v>
      </c>
      <c r="D2357" s="74" t="s">
        <v>3813</v>
      </c>
      <c r="E2357" s="1" t="s">
        <v>3324</v>
      </c>
      <c r="H2357" t="s">
        <v>26</v>
      </c>
      <c r="I2357" t="s">
        <v>27</v>
      </c>
      <c r="J2357" s="15" t="s">
        <v>28</v>
      </c>
      <c r="K2357" t="s">
        <v>3978</v>
      </c>
      <c r="L2357" s="7">
        <v>63.398028043668099</v>
      </c>
      <c r="M2357" s="7">
        <v>60.730541157551656</v>
      </c>
      <c r="N2357" s="9">
        <f t="shared" si="5"/>
        <v>0.9579247656681199</v>
      </c>
    </row>
    <row r="2358" spans="1:14" x14ac:dyDescent="0.25">
      <c r="A2358" s="5" t="s">
        <v>3810</v>
      </c>
      <c r="B2358" s="1" t="s">
        <v>3811</v>
      </c>
      <c r="C2358" t="s">
        <v>3812</v>
      </c>
      <c r="D2358" s="74" t="s">
        <v>3813</v>
      </c>
      <c r="E2358" s="1" t="s">
        <v>3324</v>
      </c>
      <c r="H2358" t="s">
        <v>26</v>
      </c>
      <c r="I2358" t="s">
        <v>27</v>
      </c>
      <c r="J2358" s="15" t="s">
        <v>28</v>
      </c>
      <c r="K2358" t="s">
        <v>3979</v>
      </c>
      <c r="L2358" s="7">
        <v>63.287770593139548</v>
      </c>
      <c r="M2358" s="7">
        <v>55.933852140077811</v>
      </c>
      <c r="N2358" s="9">
        <f t="shared" si="5"/>
        <v>0.88380190384113622</v>
      </c>
    </row>
    <row r="2359" spans="1:14" x14ac:dyDescent="0.25">
      <c r="A2359" s="5" t="s">
        <v>3810</v>
      </c>
      <c r="B2359" s="1" t="s">
        <v>3811</v>
      </c>
      <c r="C2359" t="s">
        <v>3812</v>
      </c>
      <c r="D2359" s="74" t="s">
        <v>3813</v>
      </c>
      <c r="E2359" s="1" t="s">
        <v>3324</v>
      </c>
      <c r="H2359" t="s">
        <v>26</v>
      </c>
      <c r="I2359" t="s">
        <v>27</v>
      </c>
      <c r="J2359" s="15" t="s">
        <v>28</v>
      </c>
      <c r="K2359" t="s">
        <v>3980</v>
      </c>
      <c r="L2359" s="7">
        <v>62.781651901716195</v>
      </c>
      <c r="M2359" s="7">
        <v>54.163457827853456</v>
      </c>
      <c r="N2359" s="9">
        <f t="shared" si="5"/>
        <v>0.8627275037720511</v>
      </c>
    </row>
    <row r="2360" spans="1:14" x14ac:dyDescent="0.25">
      <c r="A2360" s="5" t="s">
        <v>3810</v>
      </c>
      <c r="B2360" s="1" t="s">
        <v>3811</v>
      </c>
      <c r="C2360" t="s">
        <v>3812</v>
      </c>
      <c r="D2360" s="74" t="s">
        <v>3813</v>
      </c>
      <c r="E2360" s="1" t="s">
        <v>3324</v>
      </c>
      <c r="H2360" t="s">
        <v>26</v>
      </c>
      <c r="I2360" t="s">
        <v>27</v>
      </c>
      <c r="J2360" s="15" t="s">
        <v>28</v>
      </c>
      <c r="K2360" t="s">
        <v>3981</v>
      </c>
      <c r="L2360" s="7">
        <v>62.719624644737848</v>
      </c>
      <c r="M2360" s="7">
        <v>56.041825450947357</v>
      </c>
      <c r="N2360" s="9">
        <f t="shared" si="5"/>
        <v>0.89352935015769808</v>
      </c>
    </row>
    <row r="2361" spans="1:14" x14ac:dyDescent="0.25">
      <c r="A2361" s="5" t="s">
        <v>3810</v>
      </c>
      <c r="B2361" s="1" t="s">
        <v>3811</v>
      </c>
      <c r="C2361" t="s">
        <v>3812</v>
      </c>
      <c r="D2361" s="74" t="s">
        <v>3813</v>
      </c>
      <c r="E2361" s="1" t="s">
        <v>3324</v>
      </c>
      <c r="H2361" t="s">
        <v>26</v>
      </c>
      <c r="I2361" t="s">
        <v>27</v>
      </c>
      <c r="J2361" s="15" t="s">
        <v>28</v>
      </c>
      <c r="K2361" t="s">
        <v>3982</v>
      </c>
      <c r="L2361" s="7">
        <v>62.584871430444565</v>
      </c>
      <c r="M2361" s="7">
        <v>57.827180411881926</v>
      </c>
      <c r="N2361" s="9">
        <f t="shared" si="5"/>
        <v>0.92398017428460755</v>
      </c>
    </row>
    <row r="2362" spans="1:14" x14ac:dyDescent="0.25">
      <c r="A2362" s="5" t="s">
        <v>3810</v>
      </c>
      <c r="B2362" s="1" t="s">
        <v>3811</v>
      </c>
      <c r="C2362" t="s">
        <v>3812</v>
      </c>
      <c r="D2362" s="74" t="s">
        <v>3813</v>
      </c>
      <c r="E2362" s="1" t="s">
        <v>3324</v>
      </c>
      <c r="H2362" t="s">
        <v>26</v>
      </c>
      <c r="I2362" t="s">
        <v>27</v>
      </c>
      <c r="J2362" s="15" t="s">
        <v>28</v>
      </c>
      <c r="K2362" t="s">
        <v>3983</v>
      </c>
      <c r="L2362" s="7">
        <v>61.680021750124979</v>
      </c>
      <c r="M2362" s="7">
        <v>57.848023925137468</v>
      </c>
      <c r="N2362" s="9">
        <f t="shared" si="5"/>
        <v>0.93787294951821665</v>
      </c>
    </row>
    <row r="2363" spans="1:14" x14ac:dyDescent="0.25">
      <c r="A2363" s="5" t="s">
        <v>3810</v>
      </c>
      <c r="B2363" s="1" t="s">
        <v>3811</v>
      </c>
      <c r="C2363" t="s">
        <v>3812</v>
      </c>
      <c r="D2363" s="74" t="s">
        <v>3813</v>
      </c>
      <c r="E2363" s="1" t="s">
        <v>3324</v>
      </c>
      <c r="H2363" t="s">
        <v>26</v>
      </c>
      <c r="I2363" t="s">
        <v>27</v>
      </c>
      <c r="J2363" s="15" t="s">
        <v>28</v>
      </c>
      <c r="K2363" t="s">
        <v>3984</v>
      </c>
      <c r="L2363" s="7">
        <v>60.35123679822123</v>
      </c>
      <c r="M2363" s="7">
        <v>51.067091144912148</v>
      </c>
      <c r="N2363" s="9">
        <f t="shared" si="5"/>
        <v>0.84616478226701863</v>
      </c>
    </row>
    <row r="2364" spans="1:14" x14ac:dyDescent="0.25">
      <c r="A2364" s="5" t="s">
        <v>3810</v>
      </c>
      <c r="B2364" s="1" t="s">
        <v>3811</v>
      </c>
      <c r="C2364" t="s">
        <v>3812</v>
      </c>
      <c r="D2364" s="74" t="s">
        <v>3813</v>
      </c>
      <c r="E2364" s="1" t="s">
        <v>3324</v>
      </c>
      <c r="H2364" t="s">
        <v>26</v>
      </c>
      <c r="I2364" t="s">
        <v>27</v>
      </c>
      <c r="J2364" s="15" t="s">
        <v>28</v>
      </c>
      <c r="K2364" t="s">
        <v>3985</v>
      </c>
      <c r="L2364" s="7">
        <v>59.144583054050926</v>
      </c>
      <c r="M2364" s="7">
        <v>54.398751792652789</v>
      </c>
      <c r="N2364" s="9">
        <f t="shared" si="5"/>
        <v>0.91975881786061409</v>
      </c>
    </row>
    <row r="2365" spans="1:14" x14ac:dyDescent="0.25">
      <c r="A2365" s="5" t="s">
        <v>3810</v>
      </c>
      <c r="B2365" s="1" t="s">
        <v>3811</v>
      </c>
      <c r="C2365" t="s">
        <v>3812</v>
      </c>
      <c r="D2365" s="74" t="s">
        <v>3813</v>
      </c>
      <c r="E2365" s="1" t="s">
        <v>3324</v>
      </c>
      <c r="H2365" t="s">
        <v>26</v>
      </c>
      <c r="I2365" t="s">
        <v>27</v>
      </c>
      <c r="J2365" s="15" t="s">
        <v>28</v>
      </c>
      <c r="K2365" t="s">
        <v>3986</v>
      </c>
      <c r="L2365" s="7">
        <v>58.919739907015931</v>
      </c>
      <c r="M2365" s="7">
        <v>50.074049544204357</v>
      </c>
      <c r="N2365" s="9">
        <f t="shared" ref="N2365:N2428" si="6">M2365/L2365</f>
        <v>0.84986881515819002</v>
      </c>
    </row>
    <row r="2366" spans="1:14" x14ac:dyDescent="0.25">
      <c r="A2366" s="5" t="s">
        <v>3810</v>
      </c>
      <c r="B2366" s="1" t="s">
        <v>3811</v>
      </c>
      <c r="C2366" t="s">
        <v>3812</v>
      </c>
      <c r="D2366" s="74" t="s">
        <v>3813</v>
      </c>
      <c r="E2366" s="1" t="s">
        <v>3324</v>
      </c>
      <c r="H2366" t="s">
        <v>26</v>
      </c>
      <c r="I2366" t="s">
        <v>27</v>
      </c>
      <c r="J2366" s="15" t="s">
        <v>28</v>
      </c>
      <c r="K2366" t="s">
        <v>3987</v>
      </c>
      <c r="L2366" s="7">
        <v>58.431280138399558</v>
      </c>
      <c r="M2366" s="7">
        <v>52.402497511537419</v>
      </c>
      <c r="N2366" s="9">
        <f t="shared" si="6"/>
        <v>0.89682268448367986</v>
      </c>
    </row>
    <row r="2367" spans="1:14" x14ac:dyDescent="0.25">
      <c r="A2367" s="5" t="s">
        <v>3810</v>
      </c>
      <c r="B2367" s="1" t="s">
        <v>3811</v>
      </c>
      <c r="C2367" t="s">
        <v>3812</v>
      </c>
      <c r="D2367" s="74" t="s">
        <v>3813</v>
      </c>
      <c r="E2367" s="1" t="s">
        <v>3324</v>
      </c>
      <c r="H2367" t="s">
        <v>26</v>
      </c>
      <c r="I2367" t="s">
        <v>27</v>
      </c>
      <c r="J2367" s="15" t="s">
        <v>28</v>
      </c>
      <c r="K2367" t="s">
        <v>3988</v>
      </c>
      <c r="L2367" s="7">
        <v>57.934588284782826</v>
      </c>
      <c r="M2367" s="7">
        <v>50.484256580235822</v>
      </c>
      <c r="N2367" s="9">
        <f t="shared" si="6"/>
        <v>0.87140097262926575</v>
      </c>
    </row>
    <row r="2368" spans="1:14" x14ac:dyDescent="0.25">
      <c r="A2368" s="5" t="s">
        <v>3810</v>
      </c>
      <c r="B2368" s="1" t="s">
        <v>3811</v>
      </c>
      <c r="C2368" t="s">
        <v>3812</v>
      </c>
      <c r="D2368" s="74" t="s">
        <v>3813</v>
      </c>
      <c r="E2368" s="1" t="s">
        <v>3324</v>
      </c>
      <c r="H2368" t="s">
        <v>26</v>
      </c>
      <c r="I2368" t="s">
        <v>27</v>
      </c>
      <c r="J2368" s="15" t="s">
        <v>28</v>
      </c>
      <c r="K2368" t="s">
        <v>3989</v>
      </c>
      <c r="L2368" s="7">
        <v>57.840655812020699</v>
      </c>
      <c r="M2368" s="7">
        <v>53.367563881423244</v>
      </c>
      <c r="N2368" s="9">
        <f t="shared" si="6"/>
        <v>0.92266526255969872</v>
      </c>
    </row>
    <row r="2369" spans="1:19" x14ac:dyDescent="0.25">
      <c r="A2369" s="5" t="s">
        <v>3810</v>
      </c>
      <c r="B2369" s="1" t="s">
        <v>3811</v>
      </c>
      <c r="C2369" t="s">
        <v>3812</v>
      </c>
      <c r="D2369" s="74" t="s">
        <v>3813</v>
      </c>
      <c r="E2369" s="1" t="s">
        <v>3324</v>
      </c>
      <c r="H2369" t="s">
        <v>26</v>
      </c>
      <c r="I2369" t="s">
        <v>27</v>
      </c>
      <c r="J2369" s="15" t="s">
        <v>28</v>
      </c>
      <c r="K2369" t="s">
        <v>3990</v>
      </c>
      <c r="L2369" s="7">
        <v>53.537135572980553</v>
      </c>
      <c r="M2369" s="7">
        <v>48.762161896442855</v>
      </c>
      <c r="N2369" s="9">
        <f t="shared" si="6"/>
        <v>0.91081006435190082</v>
      </c>
    </row>
    <row r="2370" spans="1:19" x14ac:dyDescent="0.25">
      <c r="A2370" s="5" t="s">
        <v>3810</v>
      </c>
      <c r="B2370" s="1" t="s">
        <v>3811</v>
      </c>
      <c r="C2370" t="s">
        <v>3812</v>
      </c>
      <c r="D2370" s="74" t="s">
        <v>3813</v>
      </c>
      <c r="E2370" s="1" t="s">
        <v>3324</v>
      </c>
      <c r="H2370" t="s">
        <v>26</v>
      </c>
      <c r="I2370" t="s">
        <v>27</v>
      </c>
      <c r="J2370" s="15" t="s">
        <v>28</v>
      </c>
      <c r="K2370" t="s">
        <v>3991</v>
      </c>
      <c r="L2370" s="7">
        <v>53.112261953418091</v>
      </c>
      <c r="M2370" s="7">
        <v>47.096107679214846</v>
      </c>
      <c r="N2370" s="9">
        <f t="shared" si="6"/>
        <v>0.88672758318070333</v>
      </c>
    </row>
    <row r="2371" spans="1:19" x14ac:dyDescent="0.25">
      <c r="A2371" s="5" t="s">
        <v>3810</v>
      </c>
      <c r="B2371" s="1" t="s">
        <v>3811</v>
      </c>
      <c r="C2371" t="s">
        <v>3812</v>
      </c>
      <c r="D2371" s="74" t="s">
        <v>3813</v>
      </c>
      <c r="E2371" s="1" t="s">
        <v>3324</v>
      </c>
      <c r="H2371" t="s">
        <v>26</v>
      </c>
      <c r="I2371" t="s">
        <v>27</v>
      </c>
      <c r="J2371" s="15" t="s">
        <v>28</v>
      </c>
      <c r="K2371" t="s">
        <v>3992</v>
      </c>
      <c r="L2371" s="7">
        <v>52.625282325428955</v>
      </c>
      <c r="M2371" s="7">
        <v>44.742109123456942</v>
      </c>
      <c r="N2371" s="9">
        <f t="shared" si="6"/>
        <v>0.85020178793106826</v>
      </c>
    </row>
    <row r="2372" spans="1:19" x14ac:dyDescent="0.25">
      <c r="A2372" s="5" t="s">
        <v>3810</v>
      </c>
      <c r="B2372" s="1" t="s">
        <v>3811</v>
      </c>
      <c r="C2372" t="s">
        <v>3812</v>
      </c>
      <c r="D2372" s="74" t="s">
        <v>3813</v>
      </c>
      <c r="E2372" s="1" t="s">
        <v>3324</v>
      </c>
      <c r="H2372" t="s">
        <v>26</v>
      </c>
      <c r="I2372" t="s">
        <v>27</v>
      </c>
      <c r="J2372" s="15" t="s">
        <v>28</v>
      </c>
      <c r="K2372" t="s">
        <v>3993</v>
      </c>
      <c r="L2372" s="7">
        <v>52.169474060189593</v>
      </c>
      <c r="M2372" s="7">
        <v>47.012799287341053</v>
      </c>
      <c r="N2372" s="9">
        <f t="shared" si="6"/>
        <v>0.90115532376463836</v>
      </c>
    </row>
    <row r="2373" spans="1:19" x14ac:dyDescent="0.25">
      <c r="A2373" s="5" t="s">
        <v>3810</v>
      </c>
      <c r="B2373" s="1" t="s">
        <v>3811</v>
      </c>
      <c r="C2373" t="s">
        <v>3812</v>
      </c>
      <c r="D2373" s="74" t="s">
        <v>3813</v>
      </c>
      <c r="E2373" s="1" t="s">
        <v>3324</v>
      </c>
      <c r="H2373" t="s">
        <v>26</v>
      </c>
      <c r="I2373" t="s">
        <v>27</v>
      </c>
      <c r="J2373" s="15" t="s">
        <v>28</v>
      </c>
      <c r="K2373" t="s">
        <v>3994</v>
      </c>
      <c r="L2373" s="7">
        <v>51.814124217596223</v>
      </c>
      <c r="M2373" s="7">
        <v>46.775078384142248</v>
      </c>
      <c r="N2373" s="9">
        <f t="shared" si="6"/>
        <v>0.90274764054117307</v>
      </c>
    </row>
    <row r="2374" spans="1:19" x14ac:dyDescent="0.25">
      <c r="A2374" s="5" t="s">
        <v>3810</v>
      </c>
      <c r="B2374" s="1" t="s">
        <v>3811</v>
      </c>
      <c r="C2374" t="s">
        <v>3812</v>
      </c>
      <c r="D2374" s="74" t="s">
        <v>3813</v>
      </c>
      <c r="E2374" s="1" t="s">
        <v>3324</v>
      </c>
      <c r="H2374" t="s">
        <v>26</v>
      </c>
      <c r="I2374" t="s">
        <v>27</v>
      </c>
      <c r="J2374" s="15" t="s">
        <v>28</v>
      </c>
      <c r="K2374" t="s">
        <v>3995</v>
      </c>
      <c r="L2374" s="7">
        <v>51.437798873518915</v>
      </c>
      <c r="M2374" s="7">
        <v>49.097983728333922</v>
      </c>
      <c r="N2374" s="9">
        <f t="shared" si="6"/>
        <v>0.95451175601548588</v>
      </c>
    </row>
    <row r="2375" spans="1:19" x14ac:dyDescent="0.25">
      <c r="A2375" s="5" t="s">
        <v>3810</v>
      </c>
      <c r="B2375" s="1" t="s">
        <v>3811</v>
      </c>
      <c r="C2375" t="s">
        <v>3812</v>
      </c>
      <c r="D2375" s="74" t="s">
        <v>3813</v>
      </c>
      <c r="E2375" s="1" t="s">
        <v>3324</v>
      </c>
      <c r="H2375" t="s">
        <v>26</v>
      </c>
      <c r="I2375" t="s">
        <v>27</v>
      </c>
      <c r="J2375" s="15" t="s">
        <v>28</v>
      </c>
      <c r="K2375" t="s">
        <v>3996</v>
      </c>
      <c r="L2375" s="7">
        <v>51.172421973069049</v>
      </c>
      <c r="M2375" s="7">
        <v>49.094836114225416</v>
      </c>
      <c r="N2375" s="9">
        <f t="shared" si="6"/>
        <v>0.95940028283326084</v>
      </c>
    </row>
    <row r="2376" spans="1:19" x14ac:dyDescent="0.25">
      <c r="A2376" s="5" t="s">
        <v>3810</v>
      </c>
      <c r="B2376" s="1" t="s">
        <v>3811</v>
      </c>
      <c r="C2376" t="s">
        <v>3812</v>
      </c>
      <c r="D2376" s="74" t="s">
        <v>3813</v>
      </c>
      <c r="E2376" s="1" t="s">
        <v>3324</v>
      </c>
      <c r="H2376" t="s">
        <v>26</v>
      </c>
      <c r="I2376" t="s">
        <v>27</v>
      </c>
      <c r="J2376" s="15" t="s">
        <v>28</v>
      </c>
      <c r="K2376" t="s">
        <v>3997</v>
      </c>
      <c r="L2376" s="7">
        <v>51.140198039406606</v>
      </c>
      <c r="M2376" s="7">
        <v>51.092336492565835</v>
      </c>
      <c r="N2376" s="9">
        <f t="shared" si="6"/>
        <v>0.99906411103836767</v>
      </c>
    </row>
    <row r="2377" spans="1:19" x14ac:dyDescent="0.25">
      <c r="A2377" s="5" t="s">
        <v>3810</v>
      </c>
      <c r="B2377" s="1" t="s">
        <v>3811</v>
      </c>
      <c r="C2377" t="s">
        <v>3812</v>
      </c>
      <c r="D2377" s="74" t="s">
        <v>3813</v>
      </c>
      <c r="E2377" s="1" t="s">
        <v>3324</v>
      </c>
      <c r="H2377" t="s">
        <v>26</v>
      </c>
      <c r="I2377" t="s">
        <v>27</v>
      </c>
      <c r="J2377" s="15" t="s">
        <v>28</v>
      </c>
      <c r="K2377" t="s">
        <v>3998</v>
      </c>
      <c r="L2377" s="7">
        <v>50.162363655454477</v>
      </c>
      <c r="M2377" s="7">
        <v>46.129414519320314</v>
      </c>
      <c r="N2377" s="9">
        <f t="shared" si="6"/>
        <v>0.9196020912444457</v>
      </c>
      <c r="Q2377" s="14">
        <f>308000*1000000000</f>
        <v>308000000000000</v>
      </c>
      <c r="S2377" s="7">
        <v>43.5</v>
      </c>
    </row>
    <row r="2378" spans="1:19" x14ac:dyDescent="0.25">
      <c r="A2378" s="5" t="s">
        <v>3810</v>
      </c>
      <c r="B2378" s="1" t="s">
        <v>3811</v>
      </c>
      <c r="C2378" t="s">
        <v>3812</v>
      </c>
      <c r="D2378" s="74" t="s">
        <v>3813</v>
      </c>
      <c r="E2378" s="1" t="s">
        <v>3324</v>
      </c>
      <c r="H2378" t="s">
        <v>26</v>
      </c>
      <c r="I2378" t="s">
        <v>27</v>
      </c>
      <c r="J2378" s="15" t="s">
        <v>28</v>
      </c>
      <c r="K2378" t="s">
        <v>3999</v>
      </c>
      <c r="L2378" s="7">
        <v>49.153756176744409</v>
      </c>
      <c r="M2378" s="7">
        <v>48.623660087293729</v>
      </c>
      <c r="N2378" s="9">
        <f t="shared" si="6"/>
        <v>0.9892155527739408</v>
      </c>
    </row>
    <row r="2379" spans="1:19" x14ac:dyDescent="0.25">
      <c r="A2379" s="5" t="s">
        <v>3810</v>
      </c>
      <c r="B2379" s="1" t="s">
        <v>3811</v>
      </c>
      <c r="C2379" t="s">
        <v>3812</v>
      </c>
      <c r="D2379" s="74" t="s">
        <v>3813</v>
      </c>
      <c r="E2379" s="1" t="s">
        <v>3324</v>
      </c>
      <c r="H2379" t="s">
        <v>26</v>
      </c>
      <c r="I2379" t="s">
        <v>27</v>
      </c>
      <c r="J2379" s="15" t="s">
        <v>28</v>
      </c>
      <c r="K2379" t="s">
        <v>4000</v>
      </c>
      <c r="L2379" s="7">
        <v>48.701028978828717</v>
      </c>
      <c r="M2379" s="7">
        <v>42.359345159676046</v>
      </c>
      <c r="N2379" s="9">
        <f t="shared" si="6"/>
        <v>0.86978337106779569</v>
      </c>
    </row>
    <row r="2380" spans="1:19" x14ac:dyDescent="0.25">
      <c r="A2380" s="5" t="s">
        <v>3810</v>
      </c>
      <c r="B2380" s="1" t="s">
        <v>3811</v>
      </c>
      <c r="C2380" t="s">
        <v>3812</v>
      </c>
      <c r="D2380" s="74" t="s">
        <v>3813</v>
      </c>
      <c r="E2380" s="1" t="s">
        <v>3324</v>
      </c>
      <c r="H2380" t="s">
        <v>26</v>
      </c>
      <c r="I2380" t="s">
        <v>27</v>
      </c>
      <c r="J2380" s="15" t="s">
        <v>28</v>
      </c>
      <c r="K2380" t="s">
        <v>4001</v>
      </c>
      <c r="L2380" s="7">
        <v>48.322109508139498</v>
      </c>
      <c r="M2380" s="7">
        <v>42.568306885931896</v>
      </c>
      <c r="N2380" s="9">
        <f t="shared" si="6"/>
        <v>0.88092815730160923</v>
      </c>
    </row>
    <row r="2381" spans="1:19" x14ac:dyDescent="0.25">
      <c r="A2381" s="5" t="s">
        <v>3810</v>
      </c>
      <c r="B2381" s="1" t="s">
        <v>3811</v>
      </c>
      <c r="C2381" t="s">
        <v>3812</v>
      </c>
      <c r="D2381" s="74" t="s">
        <v>3813</v>
      </c>
      <c r="E2381" s="1" t="s">
        <v>3324</v>
      </c>
      <c r="H2381" t="s">
        <v>26</v>
      </c>
      <c r="I2381" t="s">
        <v>27</v>
      </c>
      <c r="J2381" s="15" t="s">
        <v>28</v>
      </c>
      <c r="K2381" t="s">
        <v>4002</v>
      </c>
      <c r="L2381" s="7">
        <v>48.013307033901121</v>
      </c>
      <c r="M2381" s="7">
        <v>48.455024032959479</v>
      </c>
      <c r="N2381" s="9">
        <f t="shared" si="6"/>
        <v>1.0091998869968792</v>
      </c>
    </row>
    <row r="2382" spans="1:19" x14ac:dyDescent="0.25">
      <c r="A2382" s="5" t="s">
        <v>3810</v>
      </c>
      <c r="B2382" s="1" t="s">
        <v>3811</v>
      </c>
      <c r="C2382" t="s">
        <v>3812</v>
      </c>
      <c r="D2382" s="74" t="s">
        <v>3813</v>
      </c>
      <c r="E2382" s="1" t="s">
        <v>3324</v>
      </c>
      <c r="H2382" t="s">
        <v>26</v>
      </c>
      <c r="I2382" t="s">
        <v>27</v>
      </c>
      <c r="J2382" s="15" t="s">
        <v>28</v>
      </c>
      <c r="K2382" t="s">
        <v>4003</v>
      </c>
      <c r="L2382" s="7">
        <v>47.258705392309032</v>
      </c>
      <c r="M2382" s="7">
        <v>40.77592126344701</v>
      </c>
      <c r="N2382" s="9">
        <f t="shared" si="6"/>
        <v>0.86282349304648864</v>
      </c>
    </row>
    <row r="2383" spans="1:19" x14ac:dyDescent="0.25">
      <c r="A2383" s="5" t="s">
        <v>3810</v>
      </c>
      <c r="B2383" s="1" t="s">
        <v>3811</v>
      </c>
      <c r="C2383" t="s">
        <v>3812</v>
      </c>
      <c r="D2383" s="74" t="s">
        <v>3813</v>
      </c>
      <c r="E2383" s="1" t="s">
        <v>3324</v>
      </c>
      <c r="H2383" t="s">
        <v>26</v>
      </c>
      <c r="I2383" t="s">
        <v>27</v>
      </c>
      <c r="J2383" s="15" t="s">
        <v>28</v>
      </c>
      <c r="K2383" t="s">
        <v>4004</v>
      </c>
      <c r="L2383" s="7">
        <v>45.766468354417214</v>
      </c>
      <c r="M2383" s="7">
        <v>39.367948342468232</v>
      </c>
      <c r="N2383" s="9">
        <f t="shared" si="6"/>
        <v>0.86019196494694306</v>
      </c>
    </row>
    <row r="2384" spans="1:19" x14ac:dyDescent="0.25">
      <c r="A2384" s="5" t="s">
        <v>3810</v>
      </c>
      <c r="B2384" s="1" t="s">
        <v>3811</v>
      </c>
      <c r="C2384" t="s">
        <v>3812</v>
      </c>
      <c r="D2384" s="74" t="s">
        <v>3813</v>
      </c>
      <c r="E2384" s="1" t="s">
        <v>3324</v>
      </c>
      <c r="H2384" t="s">
        <v>26</v>
      </c>
      <c r="I2384" t="s">
        <v>27</v>
      </c>
      <c r="J2384" s="15" t="s">
        <v>28</v>
      </c>
      <c r="K2384" t="s">
        <v>4005</v>
      </c>
      <c r="L2384" s="7">
        <v>45.526370728165375</v>
      </c>
      <c r="M2384" s="7">
        <v>35.860547186133985</v>
      </c>
      <c r="N2384" s="9">
        <f t="shared" si="6"/>
        <v>0.78768736915698123</v>
      </c>
    </row>
    <row r="2385" spans="1:14" x14ac:dyDescent="0.25">
      <c r="A2385" s="5" t="s">
        <v>3810</v>
      </c>
      <c r="B2385" s="1" t="s">
        <v>3811</v>
      </c>
      <c r="C2385" t="s">
        <v>3812</v>
      </c>
      <c r="D2385" s="74" t="s">
        <v>3813</v>
      </c>
      <c r="E2385" s="1" t="s">
        <v>3324</v>
      </c>
      <c r="H2385" t="s">
        <v>26</v>
      </c>
      <c r="I2385" t="s">
        <v>27</v>
      </c>
      <c r="J2385" s="15" t="s">
        <v>28</v>
      </c>
      <c r="K2385" t="s">
        <v>4006</v>
      </c>
      <c r="L2385" s="7">
        <v>44.955583290507292</v>
      </c>
      <c r="M2385" s="7">
        <v>44.08628324127735</v>
      </c>
      <c r="N2385" s="9">
        <f t="shared" si="6"/>
        <v>0.98066313490779466</v>
      </c>
    </row>
    <row r="2386" spans="1:14" x14ac:dyDescent="0.25">
      <c r="A2386" s="5" t="s">
        <v>3810</v>
      </c>
      <c r="B2386" s="1" t="s">
        <v>3811</v>
      </c>
      <c r="C2386" t="s">
        <v>3812</v>
      </c>
      <c r="D2386" s="74" t="s">
        <v>3813</v>
      </c>
      <c r="E2386" s="1" t="s">
        <v>3324</v>
      </c>
      <c r="H2386" t="s">
        <v>26</v>
      </c>
      <c r="I2386" t="s">
        <v>27</v>
      </c>
      <c r="J2386" s="15" t="s">
        <v>28</v>
      </c>
      <c r="K2386" t="s">
        <v>4007</v>
      </c>
      <c r="L2386" s="7">
        <v>44.323954676453717</v>
      </c>
      <c r="M2386" s="7">
        <v>35.653464831616319</v>
      </c>
      <c r="N2386" s="9">
        <f t="shared" si="6"/>
        <v>0.80438365872069995</v>
      </c>
    </row>
    <row r="2387" spans="1:14" x14ac:dyDescent="0.25">
      <c r="A2387" s="5" t="s">
        <v>3810</v>
      </c>
      <c r="B2387" s="1" t="s">
        <v>3811</v>
      </c>
      <c r="C2387" t="s">
        <v>3812</v>
      </c>
      <c r="D2387" s="74" t="s">
        <v>3813</v>
      </c>
      <c r="E2387" s="1" t="s">
        <v>3324</v>
      </c>
      <c r="H2387" t="s">
        <v>26</v>
      </c>
      <c r="I2387" t="s">
        <v>27</v>
      </c>
      <c r="J2387" s="15" t="s">
        <v>28</v>
      </c>
      <c r="K2387" t="s">
        <v>4008</v>
      </c>
      <c r="L2387" s="7">
        <v>43.974873215768248</v>
      </c>
      <c r="M2387" s="7">
        <v>42.663050989039334</v>
      </c>
      <c r="N2387" s="9">
        <f t="shared" si="6"/>
        <v>0.9701688229937061</v>
      </c>
    </row>
    <row r="2388" spans="1:14" x14ac:dyDescent="0.25">
      <c r="A2388" s="5" t="s">
        <v>3810</v>
      </c>
      <c r="B2388" s="1" t="s">
        <v>3811</v>
      </c>
      <c r="C2388" t="s">
        <v>3812</v>
      </c>
      <c r="D2388" s="74" t="s">
        <v>3813</v>
      </c>
      <c r="E2388" s="1" t="s">
        <v>3324</v>
      </c>
      <c r="H2388" t="s">
        <v>26</v>
      </c>
      <c r="I2388" t="s">
        <v>27</v>
      </c>
      <c r="J2388" s="15" t="s">
        <v>28</v>
      </c>
      <c r="K2388" t="s">
        <v>4009</v>
      </c>
      <c r="L2388" s="7">
        <v>43.786497969532299</v>
      </c>
      <c r="M2388" s="7">
        <v>42.214783726686264</v>
      </c>
      <c r="N2388" s="9">
        <f t="shared" si="6"/>
        <v>0.96410504800042074</v>
      </c>
    </row>
    <row r="2389" spans="1:14" x14ac:dyDescent="0.25">
      <c r="A2389" s="5" t="s">
        <v>3810</v>
      </c>
      <c r="B2389" s="1" t="s">
        <v>3811</v>
      </c>
      <c r="C2389" t="s">
        <v>3812</v>
      </c>
      <c r="D2389" s="74" t="s">
        <v>3813</v>
      </c>
      <c r="E2389" s="1" t="s">
        <v>3324</v>
      </c>
      <c r="H2389" t="s">
        <v>26</v>
      </c>
      <c r="I2389" t="s">
        <v>27</v>
      </c>
      <c r="J2389" s="15" t="s">
        <v>28</v>
      </c>
      <c r="K2389" t="s">
        <v>4010</v>
      </c>
      <c r="L2389" s="7">
        <v>43.517748611487562</v>
      </c>
      <c r="M2389" s="7">
        <v>39.172960043140442</v>
      </c>
      <c r="N2389" s="9">
        <f t="shared" si="6"/>
        <v>0.9001605389300813</v>
      </c>
    </row>
    <row r="2390" spans="1:14" x14ac:dyDescent="0.25">
      <c r="A2390" s="5" t="s">
        <v>3810</v>
      </c>
      <c r="B2390" s="1" t="s">
        <v>3811</v>
      </c>
      <c r="C2390" t="s">
        <v>3812</v>
      </c>
      <c r="D2390" s="74" t="s">
        <v>3813</v>
      </c>
      <c r="E2390" s="1" t="s">
        <v>3324</v>
      </c>
      <c r="H2390" t="s">
        <v>26</v>
      </c>
      <c r="I2390" t="s">
        <v>27</v>
      </c>
      <c r="J2390" s="15" t="s">
        <v>28</v>
      </c>
      <c r="K2390" t="s">
        <v>4011</v>
      </c>
      <c r="L2390" s="7">
        <v>43.484791220755923</v>
      </c>
      <c r="M2390" s="7">
        <v>35.904269495229464</v>
      </c>
      <c r="N2390" s="9">
        <f t="shared" si="6"/>
        <v>0.82567418371533619</v>
      </c>
    </row>
    <row r="2391" spans="1:14" x14ac:dyDescent="0.25">
      <c r="A2391" s="5" t="s">
        <v>3810</v>
      </c>
      <c r="B2391" s="1" t="s">
        <v>3811</v>
      </c>
      <c r="C2391" t="s">
        <v>3812</v>
      </c>
      <c r="D2391" s="74" t="s">
        <v>3813</v>
      </c>
      <c r="E2391" s="1" t="s">
        <v>3324</v>
      </c>
      <c r="H2391" t="s">
        <v>26</v>
      </c>
      <c r="I2391" t="s">
        <v>27</v>
      </c>
      <c r="J2391" s="15" t="s">
        <v>28</v>
      </c>
      <c r="K2391" t="s">
        <v>4012</v>
      </c>
      <c r="L2391" s="7">
        <v>42.808069272514402</v>
      </c>
      <c r="M2391" s="7">
        <v>40.898604167775332</v>
      </c>
      <c r="N2391" s="9">
        <f t="shared" si="6"/>
        <v>0.95539473895485705</v>
      </c>
    </row>
    <row r="2392" spans="1:14" x14ac:dyDescent="0.25">
      <c r="A2392" s="5" t="s">
        <v>3810</v>
      </c>
      <c r="B2392" s="1" t="s">
        <v>3811</v>
      </c>
      <c r="C2392" t="s">
        <v>3812</v>
      </c>
      <c r="D2392" s="74" t="s">
        <v>3813</v>
      </c>
      <c r="E2392" s="1" t="s">
        <v>3324</v>
      </c>
      <c r="H2392" t="s">
        <v>26</v>
      </c>
      <c r="I2392" t="s">
        <v>27</v>
      </c>
      <c r="J2392" s="15" t="s">
        <v>28</v>
      </c>
      <c r="K2392" t="s">
        <v>4013</v>
      </c>
      <c r="L2392" s="7">
        <v>42.629371497643639</v>
      </c>
      <c r="M2392" s="7">
        <v>36.390838013256285</v>
      </c>
      <c r="N2392" s="9">
        <f t="shared" si="6"/>
        <v>0.85365645175575267</v>
      </c>
    </row>
    <row r="2393" spans="1:14" x14ac:dyDescent="0.25">
      <c r="A2393" s="5" t="s">
        <v>3810</v>
      </c>
      <c r="B2393" s="1" t="s">
        <v>3811</v>
      </c>
      <c r="C2393" t="s">
        <v>3812</v>
      </c>
      <c r="D2393" s="74" t="s">
        <v>3813</v>
      </c>
      <c r="E2393" s="1" t="s">
        <v>3324</v>
      </c>
      <c r="H2393" t="s">
        <v>26</v>
      </c>
      <c r="I2393" t="s">
        <v>27</v>
      </c>
      <c r="J2393" s="15" t="s">
        <v>28</v>
      </c>
      <c r="K2393" t="s">
        <v>4014</v>
      </c>
      <c r="L2393" s="7">
        <v>42.204082142435247</v>
      </c>
      <c r="M2393" s="7">
        <v>40.770274421462219</v>
      </c>
      <c r="N2393" s="9">
        <f t="shared" si="6"/>
        <v>0.96602680005848607</v>
      </c>
    </row>
    <row r="2394" spans="1:14" x14ac:dyDescent="0.25">
      <c r="A2394" s="5" t="s">
        <v>3810</v>
      </c>
      <c r="B2394" s="1" t="s">
        <v>3811</v>
      </c>
      <c r="C2394" t="s">
        <v>3812</v>
      </c>
      <c r="D2394" s="74" t="s">
        <v>3813</v>
      </c>
      <c r="E2394" s="1" t="s">
        <v>3324</v>
      </c>
      <c r="H2394" t="s">
        <v>26</v>
      </c>
      <c r="I2394" t="s">
        <v>27</v>
      </c>
      <c r="J2394" s="15" t="s">
        <v>28</v>
      </c>
      <c r="K2394" t="s">
        <v>4015</v>
      </c>
      <c r="L2394" s="7">
        <v>41.048766667519068</v>
      </c>
      <c r="M2394" s="7">
        <v>34.776878850286117</v>
      </c>
      <c r="N2394" s="9">
        <f t="shared" si="6"/>
        <v>0.84720886091333536</v>
      </c>
    </row>
    <row r="2395" spans="1:14" x14ac:dyDescent="0.25">
      <c r="A2395" s="5" t="s">
        <v>3810</v>
      </c>
      <c r="B2395" s="1" t="s">
        <v>3811</v>
      </c>
      <c r="C2395" t="s">
        <v>3812</v>
      </c>
      <c r="D2395" s="74" t="s">
        <v>3813</v>
      </c>
      <c r="E2395" s="1" t="s">
        <v>3324</v>
      </c>
      <c r="H2395" t="s">
        <v>26</v>
      </c>
      <c r="I2395" t="s">
        <v>27</v>
      </c>
      <c r="J2395" s="15" t="s">
        <v>28</v>
      </c>
      <c r="K2395" t="s">
        <v>4016</v>
      </c>
      <c r="L2395" s="7">
        <v>39.983474486284365</v>
      </c>
      <c r="M2395" s="7">
        <v>40.492937185809609</v>
      </c>
      <c r="N2395" s="9">
        <f t="shared" si="6"/>
        <v>1.0127418316209615</v>
      </c>
    </row>
    <row r="2396" spans="1:14" x14ac:dyDescent="0.25">
      <c r="A2396" s="5" t="s">
        <v>3810</v>
      </c>
      <c r="B2396" s="1" t="s">
        <v>3811</v>
      </c>
      <c r="C2396" t="s">
        <v>3812</v>
      </c>
      <c r="D2396" s="74" t="s">
        <v>3813</v>
      </c>
      <c r="E2396" s="1" t="s">
        <v>3324</v>
      </c>
      <c r="H2396" t="s">
        <v>26</v>
      </c>
      <c r="I2396" t="s">
        <v>27</v>
      </c>
      <c r="J2396" s="15" t="s">
        <v>28</v>
      </c>
      <c r="K2396" t="s">
        <v>4017</v>
      </c>
      <c r="L2396" s="7">
        <v>39.433018343524175</v>
      </c>
      <c r="M2396" s="7">
        <v>30.940697225154622</v>
      </c>
      <c r="N2396" s="9">
        <f t="shared" si="6"/>
        <v>0.78463933335287805</v>
      </c>
    </row>
    <row r="2397" spans="1:14" x14ac:dyDescent="0.25">
      <c r="A2397" s="5" t="s">
        <v>3810</v>
      </c>
      <c r="B2397" s="1" t="s">
        <v>3811</v>
      </c>
      <c r="C2397" t="s">
        <v>3812</v>
      </c>
      <c r="D2397" s="74" t="s">
        <v>3813</v>
      </c>
      <c r="E2397" s="1" t="s">
        <v>3324</v>
      </c>
      <c r="H2397" t="s">
        <v>26</v>
      </c>
      <c r="I2397" t="s">
        <v>27</v>
      </c>
      <c r="J2397" s="15" t="s">
        <v>28</v>
      </c>
      <c r="K2397" t="s">
        <v>4018</v>
      </c>
      <c r="L2397" s="7">
        <v>39.09383825254146</v>
      </c>
      <c r="M2397" s="7">
        <v>38.185794979663832</v>
      </c>
      <c r="N2397" s="9">
        <f t="shared" si="6"/>
        <v>0.97677272650969249</v>
      </c>
    </row>
    <row r="2398" spans="1:14" x14ac:dyDescent="0.25">
      <c r="A2398" s="5" t="s">
        <v>3810</v>
      </c>
      <c r="B2398" s="1" t="s">
        <v>3811</v>
      </c>
      <c r="C2398" t="s">
        <v>3812</v>
      </c>
      <c r="D2398" s="74" t="s">
        <v>3813</v>
      </c>
      <c r="E2398" s="1" t="s">
        <v>3324</v>
      </c>
      <c r="H2398" t="s">
        <v>26</v>
      </c>
      <c r="I2398" t="s">
        <v>27</v>
      </c>
      <c r="J2398" s="15" t="s">
        <v>28</v>
      </c>
      <c r="K2398" t="s">
        <v>4019</v>
      </c>
      <c r="L2398" s="7">
        <v>38.270133226759455</v>
      </c>
      <c r="M2398" s="7">
        <v>14.228443411322786</v>
      </c>
      <c r="N2398" s="9">
        <f t="shared" si="6"/>
        <v>0.37178975382750679</v>
      </c>
    </row>
    <row r="2399" spans="1:14" x14ac:dyDescent="0.25">
      <c r="A2399" s="5" t="s">
        <v>3810</v>
      </c>
      <c r="B2399" s="1" t="s">
        <v>3811</v>
      </c>
      <c r="C2399" t="s">
        <v>3812</v>
      </c>
      <c r="D2399" s="74" t="s">
        <v>3813</v>
      </c>
      <c r="E2399" s="1" t="s">
        <v>3324</v>
      </c>
      <c r="H2399" t="s">
        <v>26</v>
      </c>
      <c r="I2399" t="s">
        <v>27</v>
      </c>
      <c r="J2399" s="15" t="s">
        <v>28</v>
      </c>
      <c r="K2399" t="s">
        <v>4020</v>
      </c>
      <c r="L2399" s="7">
        <v>37.135952834543872</v>
      </c>
      <c r="M2399" s="7">
        <v>32.863430503285059</v>
      </c>
      <c r="N2399" s="9">
        <f t="shared" si="6"/>
        <v>0.88494916636999521</v>
      </c>
    </row>
    <row r="2400" spans="1:14" x14ac:dyDescent="0.25">
      <c r="A2400" s="5" t="s">
        <v>3810</v>
      </c>
      <c r="B2400" s="1" t="s">
        <v>3811</v>
      </c>
      <c r="C2400" t="s">
        <v>3812</v>
      </c>
      <c r="D2400" s="74" t="s">
        <v>3813</v>
      </c>
      <c r="E2400" s="1" t="s">
        <v>3324</v>
      </c>
      <c r="H2400" t="s">
        <v>26</v>
      </c>
      <c r="I2400" t="s">
        <v>27</v>
      </c>
      <c r="J2400" s="15" t="s">
        <v>28</v>
      </c>
      <c r="K2400" t="s">
        <v>4021</v>
      </c>
      <c r="L2400" s="7">
        <v>35.848366335354079</v>
      </c>
      <c r="M2400" s="7">
        <v>25.536923439079441</v>
      </c>
      <c r="N2400" s="9">
        <f t="shared" si="6"/>
        <v>0.71235947546916878</v>
      </c>
    </row>
    <row r="2401" spans="1:17" x14ac:dyDescent="0.25">
      <c r="A2401" s="5" t="s">
        <v>3810</v>
      </c>
      <c r="B2401" s="1" t="s">
        <v>3811</v>
      </c>
      <c r="C2401" t="s">
        <v>3812</v>
      </c>
      <c r="D2401" s="74" t="s">
        <v>3813</v>
      </c>
      <c r="E2401" s="1" t="s">
        <v>3324</v>
      </c>
      <c r="H2401" t="s">
        <v>26</v>
      </c>
      <c r="I2401" t="s">
        <v>27</v>
      </c>
      <c r="J2401" s="15" t="s">
        <v>28</v>
      </c>
      <c r="K2401" t="s">
        <v>4022</v>
      </c>
      <c r="L2401" s="7">
        <v>35.642429570823793</v>
      </c>
      <c r="M2401" s="7">
        <v>35.78608486196034</v>
      </c>
      <c r="N2401" s="9">
        <f t="shared" si="6"/>
        <v>1.004030457319165</v>
      </c>
      <c r="Q2401" s="14">
        <f>620000*1000000000</f>
        <v>620000000000000</v>
      </c>
    </row>
    <row r="2402" spans="1:17" x14ac:dyDescent="0.25">
      <c r="A2402" s="5" t="s">
        <v>3810</v>
      </c>
      <c r="B2402" s="1" t="s">
        <v>3811</v>
      </c>
      <c r="C2402" t="s">
        <v>3812</v>
      </c>
      <c r="D2402" s="74" t="s">
        <v>3813</v>
      </c>
      <c r="E2402" s="1" t="s">
        <v>3324</v>
      </c>
      <c r="H2402" t="s">
        <v>26</v>
      </c>
      <c r="I2402" t="s">
        <v>27</v>
      </c>
      <c r="J2402" s="15" t="s">
        <v>28</v>
      </c>
      <c r="K2402" t="s">
        <v>4023</v>
      </c>
      <c r="L2402" s="7">
        <v>35.194092956279306</v>
      </c>
      <c r="M2402" s="7">
        <v>27.854574030921025</v>
      </c>
      <c r="N2402" s="9">
        <f t="shared" si="6"/>
        <v>0.79145594306192313</v>
      </c>
    </row>
    <row r="2403" spans="1:17" x14ac:dyDescent="0.25">
      <c r="A2403" s="5" t="s">
        <v>3810</v>
      </c>
      <c r="B2403" s="1" t="s">
        <v>3811</v>
      </c>
      <c r="C2403" t="s">
        <v>3812</v>
      </c>
      <c r="D2403" s="74" t="s">
        <v>3813</v>
      </c>
      <c r="E2403" s="1" t="s">
        <v>3324</v>
      </c>
      <c r="H2403" t="s">
        <v>26</v>
      </c>
      <c r="I2403" t="s">
        <v>27</v>
      </c>
      <c r="J2403" s="15" t="s">
        <v>28</v>
      </c>
      <c r="K2403" t="s">
        <v>4024</v>
      </c>
      <c r="L2403" s="7">
        <v>34.632631778085575</v>
      </c>
      <c r="M2403" s="7">
        <v>31.186049863092656</v>
      </c>
      <c r="N2403" s="9">
        <f t="shared" si="6"/>
        <v>0.90048166315868017</v>
      </c>
    </row>
    <row r="2404" spans="1:17" x14ac:dyDescent="0.25">
      <c r="A2404" s="5" t="s">
        <v>3810</v>
      </c>
      <c r="B2404" s="1" t="s">
        <v>3811</v>
      </c>
      <c r="C2404" t="s">
        <v>3812</v>
      </c>
      <c r="D2404" s="74" t="s">
        <v>3813</v>
      </c>
      <c r="E2404" s="1" t="s">
        <v>3324</v>
      </c>
      <c r="H2404" t="s">
        <v>26</v>
      </c>
      <c r="I2404" t="s">
        <v>27</v>
      </c>
      <c r="J2404" s="15" t="s">
        <v>28</v>
      </c>
      <c r="K2404" t="s">
        <v>4025</v>
      </c>
      <c r="L2404" s="7">
        <v>33.482997249648264</v>
      </c>
      <c r="M2404" s="7">
        <v>27.969242171576784</v>
      </c>
      <c r="N2404" s="9">
        <f t="shared" si="6"/>
        <v>0.83532671711074491</v>
      </c>
    </row>
    <row r="2405" spans="1:17" x14ac:dyDescent="0.25">
      <c r="A2405" s="5" t="s">
        <v>3810</v>
      </c>
      <c r="B2405" s="1" t="s">
        <v>3811</v>
      </c>
      <c r="C2405" t="s">
        <v>3812</v>
      </c>
      <c r="D2405" s="74" t="s">
        <v>3813</v>
      </c>
      <c r="E2405" s="1" t="s">
        <v>3324</v>
      </c>
      <c r="H2405" t="s">
        <v>26</v>
      </c>
      <c r="I2405" t="s">
        <v>27</v>
      </c>
      <c r="J2405" s="15" t="s">
        <v>28</v>
      </c>
      <c r="K2405" t="s">
        <v>4026</v>
      </c>
      <c r="L2405" s="7">
        <v>33.330380142034358</v>
      </c>
      <c r="M2405" s="7">
        <v>32.757380796445403</v>
      </c>
      <c r="N2405" s="9">
        <f t="shared" si="6"/>
        <v>0.98280849653837821</v>
      </c>
    </row>
    <row r="2406" spans="1:17" x14ac:dyDescent="0.25">
      <c r="A2406" s="5" t="s">
        <v>3810</v>
      </c>
      <c r="B2406" s="1" t="s">
        <v>3811</v>
      </c>
      <c r="C2406" t="s">
        <v>3812</v>
      </c>
      <c r="D2406" s="74" t="s">
        <v>3813</v>
      </c>
      <c r="E2406" s="1" t="s">
        <v>3324</v>
      </c>
      <c r="H2406" t="s">
        <v>26</v>
      </c>
      <c r="I2406" t="s">
        <v>27</v>
      </c>
      <c r="J2406" s="15" t="s">
        <v>28</v>
      </c>
      <c r="K2406" t="s">
        <v>4027</v>
      </c>
      <c r="L2406" s="7">
        <v>32.701566645055969</v>
      </c>
      <c r="M2406" s="7">
        <v>33.68772948977913</v>
      </c>
      <c r="N2406" s="9">
        <f t="shared" si="6"/>
        <v>1.0301564403756862</v>
      </c>
    </row>
    <row r="2407" spans="1:17" x14ac:dyDescent="0.25">
      <c r="A2407" s="5" t="s">
        <v>3810</v>
      </c>
      <c r="B2407" s="1" t="s">
        <v>3811</v>
      </c>
      <c r="C2407" t="s">
        <v>3812</v>
      </c>
      <c r="D2407" s="74" t="s">
        <v>3813</v>
      </c>
      <c r="E2407" s="1" t="s">
        <v>3324</v>
      </c>
      <c r="H2407" t="s">
        <v>26</v>
      </c>
      <c r="I2407" t="s">
        <v>27</v>
      </c>
      <c r="J2407" s="15" t="s">
        <v>28</v>
      </c>
      <c r="K2407" t="s">
        <v>4028</v>
      </c>
      <c r="L2407" s="7">
        <v>32.631214372682287</v>
      </c>
      <c r="M2407" s="7">
        <v>31.143748200583055</v>
      </c>
      <c r="N2407" s="9">
        <f t="shared" si="6"/>
        <v>0.95441584995548046</v>
      </c>
    </row>
    <row r="2408" spans="1:17" x14ac:dyDescent="0.25">
      <c r="A2408" s="5" t="s">
        <v>3810</v>
      </c>
      <c r="B2408" s="1" t="s">
        <v>3811</v>
      </c>
      <c r="C2408" t="s">
        <v>3812</v>
      </c>
      <c r="D2408" s="74" t="s">
        <v>3813</v>
      </c>
      <c r="E2408" s="1" t="s">
        <v>4029</v>
      </c>
      <c r="H2408" t="s">
        <v>26</v>
      </c>
      <c r="I2408" t="s">
        <v>27</v>
      </c>
      <c r="J2408" s="15" t="s">
        <v>28</v>
      </c>
      <c r="K2408" t="s">
        <v>4030</v>
      </c>
      <c r="L2408" s="7">
        <v>73.266228641434964</v>
      </c>
      <c r="M2408" s="7">
        <v>52.433891844675607</v>
      </c>
      <c r="N2408" s="9">
        <f t="shared" si="6"/>
        <v>0.71566249303327945</v>
      </c>
    </row>
    <row r="2409" spans="1:17" x14ac:dyDescent="0.25">
      <c r="A2409" s="5" t="s">
        <v>3810</v>
      </c>
      <c r="B2409" s="1" t="s">
        <v>3811</v>
      </c>
      <c r="C2409" t="s">
        <v>3812</v>
      </c>
      <c r="D2409" s="74" t="s">
        <v>3813</v>
      </c>
      <c r="E2409" s="1" t="s">
        <v>4029</v>
      </c>
      <c r="H2409" t="s">
        <v>26</v>
      </c>
      <c r="I2409" t="s">
        <v>27</v>
      </c>
      <c r="J2409" s="15" t="s">
        <v>28</v>
      </c>
      <c r="K2409" t="s">
        <v>4031</v>
      </c>
      <c r="L2409" s="7">
        <v>70.727265708302994</v>
      </c>
      <c r="M2409" s="7">
        <v>69.8611474693095</v>
      </c>
      <c r="N2409" s="9">
        <f t="shared" si="6"/>
        <v>0.98775411108686739</v>
      </c>
    </row>
    <row r="2410" spans="1:17" x14ac:dyDescent="0.25">
      <c r="A2410" s="5" t="s">
        <v>3810</v>
      </c>
      <c r="B2410" s="1" t="s">
        <v>3811</v>
      </c>
      <c r="C2410" t="s">
        <v>3812</v>
      </c>
      <c r="D2410" s="74" t="s">
        <v>3813</v>
      </c>
      <c r="E2410" s="1" t="s">
        <v>4029</v>
      </c>
      <c r="H2410" t="s">
        <v>26</v>
      </c>
      <c r="I2410" t="s">
        <v>27</v>
      </c>
      <c r="J2410" s="15" t="s">
        <v>28</v>
      </c>
      <c r="K2410" t="s">
        <v>4032</v>
      </c>
      <c r="L2410" s="7">
        <v>69.752052032150871</v>
      </c>
      <c r="M2410" s="7">
        <v>70.093143010588506</v>
      </c>
      <c r="N2410" s="9">
        <f t="shared" si="6"/>
        <v>1.0048900493748976</v>
      </c>
    </row>
    <row r="2411" spans="1:17" x14ac:dyDescent="0.25">
      <c r="A2411" s="5" t="s">
        <v>3810</v>
      </c>
      <c r="B2411" s="1" t="s">
        <v>3811</v>
      </c>
      <c r="C2411" t="s">
        <v>3812</v>
      </c>
      <c r="D2411" s="74" t="s">
        <v>3813</v>
      </c>
      <c r="E2411" s="1" t="s">
        <v>4029</v>
      </c>
      <c r="H2411" t="s">
        <v>26</v>
      </c>
      <c r="I2411" t="s">
        <v>27</v>
      </c>
      <c r="J2411" s="15" t="s">
        <v>28</v>
      </c>
      <c r="K2411" t="s">
        <v>4033</v>
      </c>
      <c r="L2411" s="7">
        <v>64.747377797078144</v>
      </c>
      <c r="M2411" s="7">
        <v>58.121743718261556</v>
      </c>
      <c r="N2411" s="9">
        <f t="shared" si="6"/>
        <v>0.89766946084547716</v>
      </c>
    </row>
    <row r="2412" spans="1:17" x14ac:dyDescent="0.25">
      <c r="A2412" s="5" t="s">
        <v>3810</v>
      </c>
      <c r="B2412" s="1" t="s">
        <v>3811</v>
      </c>
      <c r="C2412" t="s">
        <v>3812</v>
      </c>
      <c r="D2412" s="74" t="s">
        <v>3813</v>
      </c>
      <c r="E2412" s="1" t="s">
        <v>4029</v>
      </c>
      <c r="H2412" t="s">
        <v>26</v>
      </c>
      <c r="I2412" t="s">
        <v>27</v>
      </c>
      <c r="J2412" s="15" t="s">
        <v>28</v>
      </c>
      <c r="K2412" t="s">
        <v>4034</v>
      </c>
      <c r="L2412" s="7">
        <v>64.496194243844585</v>
      </c>
      <c r="M2412" s="7">
        <v>54.740324797875061</v>
      </c>
      <c r="N2412" s="9">
        <f t="shared" si="6"/>
        <v>0.84873728503909973</v>
      </c>
    </row>
    <row r="2413" spans="1:17" x14ac:dyDescent="0.25">
      <c r="A2413" s="5" t="s">
        <v>3810</v>
      </c>
      <c r="B2413" s="1" t="s">
        <v>3811</v>
      </c>
      <c r="C2413" t="s">
        <v>3812</v>
      </c>
      <c r="D2413" s="74" t="s">
        <v>3813</v>
      </c>
      <c r="E2413" s="1" t="s">
        <v>4029</v>
      </c>
      <c r="H2413" t="s">
        <v>26</v>
      </c>
      <c r="I2413" t="s">
        <v>27</v>
      </c>
      <c r="J2413" s="15" t="s">
        <v>28</v>
      </c>
      <c r="K2413" t="s">
        <v>4035</v>
      </c>
      <c r="L2413" s="7">
        <v>64.019480449360557</v>
      </c>
      <c r="M2413" s="7">
        <v>64.264110957146968</v>
      </c>
      <c r="N2413" s="9">
        <f t="shared" si="6"/>
        <v>1.0038211885830581</v>
      </c>
    </row>
    <row r="2414" spans="1:17" x14ac:dyDescent="0.25">
      <c r="A2414" s="5" t="s">
        <v>3810</v>
      </c>
      <c r="B2414" s="1" t="s">
        <v>3811</v>
      </c>
      <c r="C2414" t="s">
        <v>3812</v>
      </c>
      <c r="D2414" s="74" t="s">
        <v>3813</v>
      </c>
      <c r="E2414" s="1" t="s">
        <v>4029</v>
      </c>
      <c r="H2414" t="s">
        <v>26</v>
      </c>
      <c r="I2414" t="s">
        <v>27</v>
      </c>
      <c r="J2414" s="15" t="s">
        <v>28</v>
      </c>
      <c r="K2414" t="s">
        <v>4036</v>
      </c>
      <c r="L2414" s="7">
        <v>63.646227437360025</v>
      </c>
      <c r="M2414" s="7">
        <v>53.926729767210155</v>
      </c>
      <c r="N2414" s="9">
        <f t="shared" si="6"/>
        <v>0.84728870725738303</v>
      </c>
      <c r="Q2414" s="14">
        <f>320000*1000000000</f>
        <v>320000000000000</v>
      </c>
    </row>
    <row r="2415" spans="1:17" x14ac:dyDescent="0.25">
      <c r="A2415" s="5" t="s">
        <v>3810</v>
      </c>
      <c r="B2415" s="1" t="s">
        <v>3811</v>
      </c>
      <c r="C2415" t="s">
        <v>3812</v>
      </c>
      <c r="D2415" s="74" t="s">
        <v>3813</v>
      </c>
      <c r="E2415" s="1" t="s">
        <v>4029</v>
      </c>
      <c r="H2415" t="s">
        <v>26</v>
      </c>
      <c r="I2415" t="s">
        <v>27</v>
      </c>
      <c r="J2415" s="15" t="s">
        <v>28</v>
      </c>
      <c r="K2415" t="s">
        <v>4037</v>
      </c>
      <c r="L2415" s="7">
        <v>62.390880186350984</v>
      </c>
      <c r="M2415" s="7">
        <v>58.99160384480512</v>
      </c>
      <c r="N2415" s="9">
        <f t="shared" si="6"/>
        <v>0.94551645478645596</v>
      </c>
    </row>
    <row r="2416" spans="1:17" x14ac:dyDescent="0.25">
      <c r="A2416" s="5" t="s">
        <v>3810</v>
      </c>
      <c r="B2416" s="1" t="s">
        <v>3811</v>
      </c>
      <c r="C2416" t="s">
        <v>3812</v>
      </c>
      <c r="D2416" s="74" t="s">
        <v>3813</v>
      </c>
      <c r="E2416" s="1" t="s">
        <v>4029</v>
      </c>
      <c r="H2416" t="s">
        <v>26</v>
      </c>
      <c r="I2416" t="s">
        <v>27</v>
      </c>
      <c r="J2416" s="15" t="s">
        <v>28</v>
      </c>
      <c r="K2416" t="s">
        <v>4038</v>
      </c>
      <c r="L2416" s="7">
        <v>61.895929517550051</v>
      </c>
      <c r="M2416" s="7">
        <v>54.869404321564666</v>
      </c>
      <c r="N2416" s="9">
        <f t="shared" si="6"/>
        <v>0.88647839606329726</v>
      </c>
    </row>
    <row r="2417" spans="1:19" x14ac:dyDescent="0.25">
      <c r="A2417" s="5" t="s">
        <v>3810</v>
      </c>
      <c r="B2417" s="1" t="s">
        <v>3811</v>
      </c>
      <c r="C2417" t="s">
        <v>3812</v>
      </c>
      <c r="D2417" s="74" t="s">
        <v>3813</v>
      </c>
      <c r="E2417" s="1" t="s">
        <v>4029</v>
      </c>
      <c r="H2417" t="s">
        <v>26</v>
      </c>
      <c r="I2417" t="s">
        <v>27</v>
      </c>
      <c r="J2417" s="15" t="s">
        <v>28</v>
      </c>
      <c r="K2417" t="s">
        <v>4039</v>
      </c>
      <c r="L2417" s="7">
        <v>59.996141106859177</v>
      </c>
      <c r="M2417" s="7">
        <v>54.804230382165841</v>
      </c>
      <c r="N2417" s="9">
        <f t="shared" si="6"/>
        <v>0.9134625889447453</v>
      </c>
    </row>
    <row r="2418" spans="1:19" x14ac:dyDescent="0.25">
      <c r="A2418" s="5" t="s">
        <v>3810</v>
      </c>
      <c r="B2418" s="1" t="s">
        <v>3811</v>
      </c>
      <c r="C2418" t="s">
        <v>3812</v>
      </c>
      <c r="D2418" s="74" t="s">
        <v>3813</v>
      </c>
      <c r="E2418" s="1" t="s">
        <v>4029</v>
      </c>
      <c r="H2418" t="s">
        <v>26</v>
      </c>
      <c r="I2418" t="s">
        <v>27</v>
      </c>
      <c r="J2418" s="15" t="s">
        <v>28</v>
      </c>
      <c r="K2418" t="s">
        <v>4040</v>
      </c>
      <c r="L2418" s="7">
        <v>57.866833983859635</v>
      </c>
      <c r="M2418" s="7">
        <v>47.978632196794827</v>
      </c>
      <c r="N2418" s="9">
        <f t="shared" si="6"/>
        <v>0.82912143094224144</v>
      </c>
    </row>
    <row r="2419" spans="1:19" x14ac:dyDescent="0.25">
      <c r="A2419" s="5" t="s">
        <v>3810</v>
      </c>
      <c r="B2419" s="1" t="s">
        <v>3811</v>
      </c>
      <c r="C2419" t="s">
        <v>3812</v>
      </c>
      <c r="D2419" s="74" t="s">
        <v>3813</v>
      </c>
      <c r="E2419" s="1" t="s">
        <v>4029</v>
      </c>
      <c r="H2419" t="s">
        <v>26</v>
      </c>
      <c r="I2419" t="s">
        <v>27</v>
      </c>
      <c r="J2419" s="15" t="s">
        <v>28</v>
      </c>
      <c r="K2419" t="s">
        <v>4041</v>
      </c>
      <c r="L2419" s="7">
        <v>57.390098992249094</v>
      </c>
      <c r="M2419" s="7">
        <v>52.431657826385504</v>
      </c>
      <c r="N2419" s="9">
        <f t="shared" si="6"/>
        <v>0.91360110449481435</v>
      </c>
    </row>
    <row r="2420" spans="1:19" x14ac:dyDescent="0.25">
      <c r="A2420" s="5" t="s">
        <v>3810</v>
      </c>
      <c r="B2420" s="1" t="s">
        <v>3811</v>
      </c>
      <c r="C2420" t="s">
        <v>3812</v>
      </c>
      <c r="D2420" s="74" t="s">
        <v>3813</v>
      </c>
      <c r="E2420" s="1" t="s">
        <v>4029</v>
      </c>
      <c r="H2420" t="s">
        <v>26</v>
      </c>
      <c r="I2420" t="s">
        <v>27</v>
      </c>
      <c r="J2420" s="15" t="s">
        <v>28</v>
      </c>
      <c r="K2420" t="s">
        <v>4042</v>
      </c>
      <c r="L2420" s="7">
        <v>56.767637606981459</v>
      </c>
      <c r="M2420" s="7">
        <v>48.974233086875699</v>
      </c>
      <c r="N2420" s="9">
        <f t="shared" si="6"/>
        <v>0.8627139537836378</v>
      </c>
    </row>
    <row r="2421" spans="1:19" x14ac:dyDescent="0.25">
      <c r="A2421" s="5" t="s">
        <v>3810</v>
      </c>
      <c r="B2421" s="1" t="s">
        <v>3811</v>
      </c>
      <c r="C2421" t="s">
        <v>3812</v>
      </c>
      <c r="D2421" s="74" t="s">
        <v>3813</v>
      </c>
      <c r="E2421" s="1" t="s">
        <v>4029</v>
      </c>
      <c r="H2421" t="s">
        <v>26</v>
      </c>
      <c r="I2421" t="s">
        <v>27</v>
      </c>
      <c r="J2421" s="15" t="s">
        <v>28</v>
      </c>
      <c r="K2421" t="s">
        <v>4043</v>
      </c>
      <c r="L2421" s="7">
        <v>56.586146279800111</v>
      </c>
      <c r="M2421" s="7">
        <v>52.800611573513365</v>
      </c>
      <c r="N2421" s="9">
        <f t="shared" si="6"/>
        <v>0.93310138690893518</v>
      </c>
    </row>
    <row r="2422" spans="1:19" x14ac:dyDescent="0.25">
      <c r="A2422" s="5" t="s">
        <v>3810</v>
      </c>
      <c r="B2422" s="1" t="s">
        <v>3811</v>
      </c>
      <c r="C2422" t="s">
        <v>3812</v>
      </c>
      <c r="D2422" s="74" t="s">
        <v>3813</v>
      </c>
      <c r="E2422" s="1" t="s">
        <v>4029</v>
      </c>
      <c r="H2422" t="s">
        <v>26</v>
      </c>
      <c r="I2422" t="s">
        <v>27</v>
      </c>
      <c r="J2422" s="15" t="s">
        <v>28</v>
      </c>
      <c r="K2422" t="s">
        <v>4044</v>
      </c>
      <c r="L2422" s="7">
        <v>55.614997349373375</v>
      </c>
      <c r="M2422" s="7">
        <v>55.231294059365709</v>
      </c>
      <c r="N2422" s="9">
        <f t="shared" si="6"/>
        <v>0.99310072267742378</v>
      </c>
    </row>
    <row r="2423" spans="1:19" x14ac:dyDescent="0.25">
      <c r="A2423" s="5" t="s">
        <v>3810</v>
      </c>
      <c r="B2423" s="1" t="s">
        <v>3811</v>
      </c>
      <c r="C2423" t="s">
        <v>3812</v>
      </c>
      <c r="D2423" s="74" t="s">
        <v>3813</v>
      </c>
      <c r="E2423" s="1" t="s">
        <v>4029</v>
      </c>
      <c r="H2423" t="s">
        <v>26</v>
      </c>
      <c r="I2423" t="s">
        <v>27</v>
      </c>
      <c r="J2423" s="15" t="s">
        <v>28</v>
      </c>
      <c r="K2423" t="s">
        <v>4045</v>
      </c>
      <c r="L2423" s="7">
        <v>53.497373239581393</v>
      </c>
      <c r="M2423" s="7">
        <v>46.954921386546602</v>
      </c>
      <c r="N2423" s="9">
        <f t="shared" si="6"/>
        <v>0.87770517584601349</v>
      </c>
    </row>
    <row r="2424" spans="1:19" x14ac:dyDescent="0.25">
      <c r="A2424" s="5" t="s">
        <v>3810</v>
      </c>
      <c r="B2424" s="1" t="s">
        <v>3811</v>
      </c>
      <c r="C2424" t="s">
        <v>3812</v>
      </c>
      <c r="D2424" s="74" t="s">
        <v>3813</v>
      </c>
      <c r="E2424" s="1" t="s">
        <v>4029</v>
      </c>
      <c r="H2424" t="s">
        <v>26</v>
      </c>
      <c r="I2424" t="s">
        <v>27</v>
      </c>
      <c r="J2424" s="15" t="s">
        <v>28</v>
      </c>
      <c r="K2424" t="s">
        <v>4046</v>
      </c>
      <c r="L2424" s="7">
        <v>53.349130252491427</v>
      </c>
      <c r="M2424" s="7">
        <v>46.576809686130609</v>
      </c>
      <c r="N2424" s="9">
        <f t="shared" si="6"/>
        <v>0.87305658903324768</v>
      </c>
    </row>
    <row r="2425" spans="1:19" x14ac:dyDescent="0.25">
      <c r="A2425" s="5" t="s">
        <v>3810</v>
      </c>
      <c r="B2425" s="1" t="s">
        <v>3811</v>
      </c>
      <c r="C2425" t="s">
        <v>3812</v>
      </c>
      <c r="D2425" s="74" t="s">
        <v>3813</v>
      </c>
      <c r="E2425" s="1" t="s">
        <v>4029</v>
      </c>
      <c r="H2425" t="s">
        <v>26</v>
      </c>
      <c r="I2425" t="s">
        <v>27</v>
      </c>
      <c r="J2425" s="15" t="s">
        <v>28</v>
      </c>
      <c r="K2425" t="s">
        <v>4047</v>
      </c>
      <c r="L2425" s="7">
        <v>53.201406333373136</v>
      </c>
      <c r="M2425" s="7">
        <v>55.9850682652514</v>
      </c>
      <c r="N2425" s="9">
        <f t="shared" si="6"/>
        <v>1.0523230892513471</v>
      </c>
    </row>
    <row r="2426" spans="1:19" x14ac:dyDescent="0.25">
      <c r="A2426" s="5" t="s">
        <v>3810</v>
      </c>
      <c r="B2426" s="1" t="s">
        <v>3811</v>
      </c>
      <c r="C2426" t="s">
        <v>3812</v>
      </c>
      <c r="D2426" s="74" t="s">
        <v>3813</v>
      </c>
      <c r="E2426" s="1" t="s">
        <v>4029</v>
      </c>
      <c r="H2426" t="s">
        <v>26</v>
      </c>
      <c r="I2426" t="s">
        <v>27</v>
      </c>
      <c r="J2426" s="15" t="s">
        <v>28</v>
      </c>
      <c r="K2426" t="s">
        <v>4048</v>
      </c>
      <c r="L2426" s="7">
        <v>52.894222171851077</v>
      </c>
      <c r="M2426" s="7">
        <v>50.737364212686757</v>
      </c>
      <c r="N2426" s="9">
        <f t="shared" si="6"/>
        <v>0.95922318410965979</v>
      </c>
    </row>
    <row r="2427" spans="1:19" x14ac:dyDescent="0.25">
      <c r="A2427" s="5" t="s">
        <v>3810</v>
      </c>
      <c r="B2427" s="1" t="s">
        <v>3811</v>
      </c>
      <c r="C2427" t="s">
        <v>3812</v>
      </c>
      <c r="D2427" s="74" t="s">
        <v>3813</v>
      </c>
      <c r="E2427" s="1" t="s">
        <v>4029</v>
      </c>
      <c r="H2427" t="s">
        <v>26</v>
      </c>
      <c r="I2427" t="s">
        <v>27</v>
      </c>
      <c r="J2427" s="15" t="s">
        <v>28</v>
      </c>
      <c r="K2427" t="s">
        <v>4049</v>
      </c>
      <c r="L2427" s="7">
        <v>52.222779592998812</v>
      </c>
      <c r="M2427" s="7">
        <v>32.252656833945956</v>
      </c>
      <c r="N2427" s="9">
        <f t="shared" si="6"/>
        <v>0.61759747537968801</v>
      </c>
    </row>
    <row r="2428" spans="1:19" x14ac:dyDescent="0.25">
      <c r="A2428" s="5" t="s">
        <v>3810</v>
      </c>
      <c r="B2428" s="1" t="s">
        <v>3811</v>
      </c>
      <c r="C2428" t="s">
        <v>3812</v>
      </c>
      <c r="D2428" s="74" t="s">
        <v>3813</v>
      </c>
      <c r="E2428" s="1" t="s">
        <v>4029</v>
      </c>
      <c r="H2428" t="s">
        <v>26</v>
      </c>
      <c r="I2428" t="s">
        <v>27</v>
      </c>
      <c r="J2428" s="15" t="s">
        <v>28</v>
      </c>
      <c r="K2428" t="s">
        <v>4050</v>
      </c>
      <c r="L2428" s="7">
        <v>51.863173395132968</v>
      </c>
      <c r="M2428" s="7">
        <v>50.454979965756863</v>
      </c>
      <c r="N2428" s="9">
        <f t="shared" si="6"/>
        <v>0.97284791235878643</v>
      </c>
    </row>
    <row r="2429" spans="1:19" x14ac:dyDescent="0.25">
      <c r="A2429" s="5" t="s">
        <v>3810</v>
      </c>
      <c r="B2429" s="1" t="s">
        <v>3811</v>
      </c>
      <c r="C2429" t="s">
        <v>3812</v>
      </c>
      <c r="D2429" s="74" t="s">
        <v>3813</v>
      </c>
      <c r="E2429" s="1" t="s">
        <v>4029</v>
      </c>
      <c r="H2429" t="s">
        <v>26</v>
      </c>
      <c r="I2429" t="s">
        <v>27</v>
      </c>
      <c r="J2429" s="15" t="s">
        <v>28</v>
      </c>
      <c r="K2429" t="s">
        <v>4051</v>
      </c>
      <c r="L2429" s="7">
        <v>51.701228020622992</v>
      </c>
      <c r="M2429" s="7">
        <v>43.861268685348222</v>
      </c>
      <c r="N2429" s="9">
        <f t="shared" ref="N2429:N2492" si="7">M2429/L2429</f>
        <v>0.84836028784176065</v>
      </c>
      <c r="Q2429" s="14">
        <f>172000*1000000000</f>
        <v>172000000000000</v>
      </c>
      <c r="S2429" s="7">
        <v>26.8</v>
      </c>
    </row>
    <row r="2430" spans="1:19" x14ac:dyDescent="0.25">
      <c r="A2430" s="5" t="s">
        <v>3810</v>
      </c>
      <c r="B2430" s="1" t="s">
        <v>3811</v>
      </c>
      <c r="C2430" t="s">
        <v>3812</v>
      </c>
      <c r="D2430" s="74" t="s">
        <v>3813</v>
      </c>
      <c r="E2430" s="1" t="s">
        <v>4029</v>
      </c>
      <c r="H2430" t="s">
        <v>26</v>
      </c>
      <c r="I2430" t="s">
        <v>27</v>
      </c>
      <c r="J2430" s="15" t="s">
        <v>28</v>
      </c>
      <c r="K2430" t="s">
        <v>4052</v>
      </c>
      <c r="L2430" s="7">
        <v>51.588463552191158</v>
      </c>
      <c r="M2430" s="7">
        <v>52.422920415282938</v>
      </c>
      <c r="N2430" s="9">
        <f t="shared" si="7"/>
        <v>1.0161752610105856</v>
      </c>
    </row>
    <row r="2431" spans="1:19" x14ac:dyDescent="0.25">
      <c r="A2431" s="5" t="s">
        <v>3810</v>
      </c>
      <c r="B2431" s="1" t="s">
        <v>3811</v>
      </c>
      <c r="C2431" t="s">
        <v>3812</v>
      </c>
      <c r="D2431" s="74" t="s">
        <v>3813</v>
      </c>
      <c r="E2431" s="1" t="s">
        <v>4029</v>
      </c>
      <c r="H2431" t="s">
        <v>26</v>
      </c>
      <c r="I2431" t="s">
        <v>27</v>
      </c>
      <c r="J2431" s="15" t="s">
        <v>28</v>
      </c>
      <c r="K2431" t="s">
        <v>4053</v>
      </c>
      <c r="L2431" s="7">
        <v>51.414567343233095</v>
      </c>
      <c r="M2431" s="7">
        <v>44.165345424715937</v>
      </c>
      <c r="N2431" s="9">
        <f t="shared" si="7"/>
        <v>0.85900451383509968</v>
      </c>
      <c r="Q2431" s="14">
        <f>154000*1000000000</f>
        <v>154000000000000</v>
      </c>
      <c r="S2431" s="7">
        <v>33.6</v>
      </c>
    </row>
    <row r="2432" spans="1:19" x14ac:dyDescent="0.25">
      <c r="A2432" s="5" t="s">
        <v>3810</v>
      </c>
      <c r="B2432" s="1" t="s">
        <v>3811</v>
      </c>
      <c r="C2432" t="s">
        <v>3812</v>
      </c>
      <c r="D2432" s="74" t="s">
        <v>3813</v>
      </c>
      <c r="E2432" s="1" t="s">
        <v>4029</v>
      </c>
      <c r="H2432" t="s">
        <v>26</v>
      </c>
      <c r="I2432" t="s">
        <v>27</v>
      </c>
      <c r="J2432" s="15" t="s">
        <v>28</v>
      </c>
      <c r="K2432" t="s">
        <v>4054</v>
      </c>
      <c r="L2432" s="7">
        <v>50.98934734751208</v>
      </c>
      <c r="M2432" s="7">
        <v>46.388579578865709</v>
      </c>
      <c r="N2432" s="9">
        <f t="shared" si="7"/>
        <v>0.90977002044583233</v>
      </c>
    </row>
    <row r="2433" spans="1:14" x14ac:dyDescent="0.25">
      <c r="A2433" s="5" t="s">
        <v>3810</v>
      </c>
      <c r="B2433" s="1" t="s">
        <v>3811</v>
      </c>
      <c r="C2433" t="s">
        <v>3812</v>
      </c>
      <c r="D2433" s="74" t="s">
        <v>3813</v>
      </c>
      <c r="E2433" s="1" t="s">
        <v>4029</v>
      </c>
      <c r="H2433" t="s">
        <v>26</v>
      </c>
      <c r="I2433" t="s">
        <v>27</v>
      </c>
      <c r="J2433" s="15" t="s">
        <v>28</v>
      </c>
      <c r="K2433" t="s">
        <v>4055</v>
      </c>
      <c r="L2433" s="7">
        <v>49.860962136988093</v>
      </c>
      <c r="M2433" s="7">
        <v>37.417107453823171</v>
      </c>
      <c r="N2433" s="9">
        <f t="shared" si="7"/>
        <v>0.75042890971544729</v>
      </c>
    </row>
    <row r="2434" spans="1:14" x14ac:dyDescent="0.25">
      <c r="A2434" s="5" t="s">
        <v>3810</v>
      </c>
      <c r="B2434" s="1" t="s">
        <v>3811</v>
      </c>
      <c r="C2434" t="s">
        <v>3812</v>
      </c>
      <c r="D2434" s="74" t="s">
        <v>3813</v>
      </c>
      <c r="E2434" s="1" t="s">
        <v>4029</v>
      </c>
      <c r="H2434" t="s">
        <v>26</v>
      </c>
      <c r="I2434" t="s">
        <v>27</v>
      </c>
      <c r="J2434" s="15" t="s">
        <v>28</v>
      </c>
      <c r="K2434" t="s">
        <v>4056</v>
      </c>
      <c r="L2434" s="7">
        <v>49.86039954040087</v>
      </c>
      <c r="M2434" s="7">
        <v>44.103276205186084</v>
      </c>
      <c r="N2434" s="9">
        <f t="shared" si="7"/>
        <v>0.88453515438539743</v>
      </c>
    </row>
    <row r="2435" spans="1:14" x14ac:dyDescent="0.25">
      <c r="A2435" s="5" t="s">
        <v>3810</v>
      </c>
      <c r="B2435" s="1" t="s">
        <v>3811</v>
      </c>
      <c r="C2435" t="s">
        <v>3812</v>
      </c>
      <c r="D2435" s="74" t="s">
        <v>3813</v>
      </c>
      <c r="E2435" s="1" t="s">
        <v>4029</v>
      </c>
      <c r="H2435" t="s">
        <v>26</v>
      </c>
      <c r="I2435" t="s">
        <v>27</v>
      </c>
      <c r="J2435" s="15" t="s">
        <v>28</v>
      </c>
      <c r="K2435" t="s">
        <v>4057</v>
      </c>
      <c r="L2435" s="7">
        <v>49.749020804346515</v>
      </c>
      <c r="M2435" s="7">
        <v>49.390426756803777</v>
      </c>
      <c r="N2435" s="9">
        <f t="shared" si="7"/>
        <v>0.9927919375749521</v>
      </c>
    </row>
    <row r="2436" spans="1:14" x14ac:dyDescent="0.25">
      <c r="A2436" s="5" t="s">
        <v>3810</v>
      </c>
      <c r="B2436" s="1" t="s">
        <v>3811</v>
      </c>
      <c r="C2436" t="s">
        <v>3812</v>
      </c>
      <c r="D2436" s="74" t="s">
        <v>3813</v>
      </c>
      <c r="E2436" s="1" t="s">
        <v>4029</v>
      </c>
      <c r="H2436" t="s">
        <v>26</v>
      </c>
      <c r="I2436" t="s">
        <v>27</v>
      </c>
      <c r="J2436" s="15" t="s">
        <v>28</v>
      </c>
      <c r="K2436" t="s">
        <v>4058</v>
      </c>
      <c r="L2436" s="7">
        <v>49.607292583525577</v>
      </c>
      <c r="M2436" s="7">
        <v>47.732624311384377</v>
      </c>
      <c r="N2436" s="9">
        <f t="shared" si="7"/>
        <v>0.96220982491667417</v>
      </c>
    </row>
    <row r="2437" spans="1:14" x14ac:dyDescent="0.25">
      <c r="A2437" s="5" t="s">
        <v>3810</v>
      </c>
      <c r="B2437" s="1" t="s">
        <v>3811</v>
      </c>
      <c r="C2437" t="s">
        <v>3812</v>
      </c>
      <c r="D2437" s="74" t="s">
        <v>3813</v>
      </c>
      <c r="E2437" s="1" t="s">
        <v>4029</v>
      </c>
      <c r="H2437" t="s">
        <v>26</v>
      </c>
      <c r="I2437" t="s">
        <v>27</v>
      </c>
      <c r="J2437" s="15" t="s">
        <v>28</v>
      </c>
      <c r="K2437" t="s">
        <v>4059</v>
      </c>
      <c r="L2437" s="7">
        <v>48.870801446497801</v>
      </c>
      <c r="M2437" s="7">
        <v>50.072304962953027</v>
      </c>
      <c r="N2437" s="9">
        <f t="shared" si="7"/>
        <v>1.0245853041262398</v>
      </c>
    </row>
    <row r="2438" spans="1:14" x14ac:dyDescent="0.25">
      <c r="A2438" s="5" t="s">
        <v>3810</v>
      </c>
      <c r="B2438" s="1" t="s">
        <v>3811</v>
      </c>
      <c r="C2438" t="s">
        <v>3812</v>
      </c>
      <c r="D2438" s="74" t="s">
        <v>3813</v>
      </c>
      <c r="E2438" s="1" t="s">
        <v>4029</v>
      </c>
      <c r="H2438" t="s">
        <v>26</v>
      </c>
      <c r="I2438" t="s">
        <v>27</v>
      </c>
      <c r="J2438" s="15" t="s">
        <v>28</v>
      </c>
      <c r="K2438" t="s">
        <v>4060</v>
      </c>
      <c r="L2438" s="7">
        <v>48.678971310592054</v>
      </c>
      <c r="M2438" s="7">
        <v>52.139443065614657</v>
      </c>
      <c r="N2438" s="9">
        <f t="shared" si="7"/>
        <v>1.0710876105606948</v>
      </c>
    </row>
    <row r="2439" spans="1:14" x14ac:dyDescent="0.25">
      <c r="A2439" s="5" t="s">
        <v>3810</v>
      </c>
      <c r="B2439" s="1" t="s">
        <v>3811</v>
      </c>
      <c r="C2439" t="s">
        <v>3812</v>
      </c>
      <c r="D2439" s="74" t="s">
        <v>3813</v>
      </c>
      <c r="E2439" s="1" t="s">
        <v>4029</v>
      </c>
      <c r="H2439" t="s">
        <v>26</v>
      </c>
      <c r="I2439" t="s">
        <v>27</v>
      </c>
      <c r="J2439" s="15" t="s">
        <v>28</v>
      </c>
      <c r="K2439" t="s">
        <v>4061</v>
      </c>
      <c r="L2439" s="7">
        <v>46.922192208204251</v>
      </c>
      <c r="M2439" s="7">
        <v>42.120772732132565</v>
      </c>
      <c r="N2439" s="9">
        <f t="shared" si="7"/>
        <v>0.89767273756591093</v>
      </c>
    </row>
    <row r="2440" spans="1:14" x14ac:dyDescent="0.25">
      <c r="A2440" s="5" t="s">
        <v>3810</v>
      </c>
      <c r="B2440" s="1" t="s">
        <v>3811</v>
      </c>
      <c r="C2440" t="s">
        <v>3812</v>
      </c>
      <c r="D2440" s="74" t="s">
        <v>3813</v>
      </c>
      <c r="E2440" s="1" t="s">
        <v>4029</v>
      </c>
      <c r="H2440" t="s">
        <v>26</v>
      </c>
      <c r="I2440" t="s">
        <v>27</v>
      </c>
      <c r="J2440" s="15" t="s">
        <v>28</v>
      </c>
      <c r="K2440" t="s">
        <v>4062</v>
      </c>
      <c r="L2440" s="7">
        <v>46.555342537237244</v>
      </c>
      <c r="M2440" s="7">
        <v>46.399071608983547</v>
      </c>
      <c r="N2440" s="9">
        <f t="shared" si="7"/>
        <v>0.99664332985782023</v>
      </c>
    </row>
    <row r="2441" spans="1:14" x14ac:dyDescent="0.25">
      <c r="A2441" s="5" t="s">
        <v>3810</v>
      </c>
      <c r="B2441" s="1" t="s">
        <v>3811</v>
      </c>
      <c r="C2441" t="s">
        <v>3812</v>
      </c>
      <c r="D2441" s="74" t="s">
        <v>3813</v>
      </c>
      <c r="E2441" s="1" t="s">
        <v>4029</v>
      </c>
      <c r="H2441" t="s">
        <v>26</v>
      </c>
      <c r="I2441" t="s">
        <v>27</v>
      </c>
      <c r="J2441" s="15" t="s">
        <v>28</v>
      </c>
      <c r="K2441" t="s">
        <v>4063</v>
      </c>
      <c r="L2441" s="7">
        <v>46.048458293823366</v>
      </c>
      <c r="M2441" s="7">
        <v>42.583277972857545</v>
      </c>
      <c r="N2441" s="9">
        <f t="shared" si="7"/>
        <v>0.92474926524455181</v>
      </c>
    </row>
    <row r="2442" spans="1:14" x14ac:dyDescent="0.25">
      <c r="A2442" s="5" t="s">
        <v>3810</v>
      </c>
      <c r="B2442" s="1" t="s">
        <v>3811</v>
      </c>
      <c r="C2442" t="s">
        <v>3812</v>
      </c>
      <c r="D2442" s="74" t="s">
        <v>3813</v>
      </c>
      <c r="E2442" s="1" t="s">
        <v>4029</v>
      </c>
      <c r="H2442" t="s">
        <v>26</v>
      </c>
      <c r="I2442" t="s">
        <v>27</v>
      </c>
      <c r="J2442" s="15" t="s">
        <v>28</v>
      </c>
      <c r="K2442" t="s">
        <v>4064</v>
      </c>
      <c r="L2442" s="7">
        <v>45.948071803771107</v>
      </c>
      <c r="M2442" s="7">
        <v>42.69523379808529</v>
      </c>
      <c r="N2442" s="9">
        <f t="shared" si="7"/>
        <v>0.92920621305769691</v>
      </c>
    </row>
    <row r="2443" spans="1:14" x14ac:dyDescent="0.25">
      <c r="A2443" s="5" t="s">
        <v>3810</v>
      </c>
      <c r="B2443" s="1" t="s">
        <v>3811</v>
      </c>
      <c r="C2443" t="s">
        <v>3812</v>
      </c>
      <c r="D2443" s="74" t="s">
        <v>3813</v>
      </c>
      <c r="E2443" s="1" t="s">
        <v>4029</v>
      </c>
      <c r="H2443" t="s">
        <v>26</v>
      </c>
      <c r="I2443" t="s">
        <v>27</v>
      </c>
      <c r="J2443" s="15" t="s">
        <v>28</v>
      </c>
      <c r="K2443" t="s">
        <v>4065</v>
      </c>
      <c r="L2443" s="7">
        <v>45.6435239852119</v>
      </c>
      <c r="M2443" s="7">
        <v>39.830498520930959</v>
      </c>
      <c r="N2443" s="9">
        <f t="shared" si="7"/>
        <v>0.87264293032754636</v>
      </c>
    </row>
    <row r="2444" spans="1:14" x14ac:dyDescent="0.25">
      <c r="A2444" s="5" t="s">
        <v>3810</v>
      </c>
      <c r="B2444" s="1" t="s">
        <v>3811</v>
      </c>
      <c r="C2444" t="s">
        <v>3812</v>
      </c>
      <c r="D2444" s="74" t="s">
        <v>3813</v>
      </c>
      <c r="E2444" s="1" t="s">
        <v>4029</v>
      </c>
      <c r="H2444" t="s">
        <v>26</v>
      </c>
      <c r="I2444" t="s">
        <v>27</v>
      </c>
      <c r="J2444" s="15" t="s">
        <v>28</v>
      </c>
      <c r="K2444" t="s">
        <v>4066</v>
      </c>
      <c r="L2444" s="7">
        <v>44.732567032697112</v>
      </c>
      <c r="M2444" s="7">
        <v>40.67281251514445</v>
      </c>
      <c r="N2444" s="9">
        <f t="shared" si="7"/>
        <v>0.9092438733823347</v>
      </c>
    </row>
    <row r="2445" spans="1:14" x14ac:dyDescent="0.25">
      <c r="A2445" s="5" t="s">
        <v>3810</v>
      </c>
      <c r="B2445" s="1" t="s">
        <v>3811</v>
      </c>
      <c r="C2445" t="s">
        <v>3812</v>
      </c>
      <c r="D2445" s="74" t="s">
        <v>3813</v>
      </c>
      <c r="E2445" s="1" t="s">
        <v>4029</v>
      </c>
      <c r="H2445" t="s">
        <v>26</v>
      </c>
      <c r="I2445" t="s">
        <v>27</v>
      </c>
      <c r="J2445" s="15" t="s">
        <v>28</v>
      </c>
      <c r="K2445" t="s">
        <v>4067</v>
      </c>
      <c r="L2445" s="7">
        <v>44.599106410760392</v>
      </c>
      <c r="M2445" s="7">
        <v>41.644202972180871</v>
      </c>
      <c r="N2445" s="9">
        <f t="shared" si="7"/>
        <v>0.93374523221688155</v>
      </c>
    </row>
    <row r="2446" spans="1:14" x14ac:dyDescent="0.25">
      <c r="A2446" s="5" t="s">
        <v>3810</v>
      </c>
      <c r="B2446" s="1" t="s">
        <v>3811</v>
      </c>
      <c r="C2446" t="s">
        <v>3812</v>
      </c>
      <c r="D2446" s="74" t="s">
        <v>3813</v>
      </c>
      <c r="E2446" s="1" t="s">
        <v>4029</v>
      </c>
      <c r="H2446" t="s">
        <v>26</v>
      </c>
      <c r="I2446" t="s">
        <v>27</v>
      </c>
      <c r="J2446" s="15" t="s">
        <v>28</v>
      </c>
      <c r="K2446" t="s">
        <v>4068</v>
      </c>
      <c r="L2446" s="7">
        <v>44.141391591169686</v>
      </c>
      <c r="M2446" s="7">
        <v>44.258600901380056</v>
      </c>
      <c r="N2446" s="9">
        <f t="shared" si="7"/>
        <v>1.0026553152491418</v>
      </c>
    </row>
    <row r="2447" spans="1:14" x14ac:dyDescent="0.25">
      <c r="A2447" s="5" t="s">
        <v>3810</v>
      </c>
      <c r="B2447" s="1" t="s">
        <v>3811</v>
      </c>
      <c r="C2447" t="s">
        <v>3812</v>
      </c>
      <c r="D2447" s="74" t="s">
        <v>3813</v>
      </c>
      <c r="E2447" s="1" t="s">
        <v>4029</v>
      </c>
      <c r="H2447" t="s">
        <v>26</v>
      </c>
      <c r="I2447" t="s">
        <v>27</v>
      </c>
      <c r="J2447" s="15" t="s">
        <v>28</v>
      </c>
      <c r="K2447" t="s">
        <v>4069</v>
      </c>
      <c r="L2447" s="7">
        <v>42.922476678723562</v>
      </c>
      <c r="M2447" s="7">
        <v>34.526637196702943</v>
      </c>
      <c r="N2447" s="9">
        <f t="shared" si="7"/>
        <v>0.80439526952594531</v>
      </c>
    </row>
    <row r="2448" spans="1:14" x14ac:dyDescent="0.25">
      <c r="A2448" s="5" t="s">
        <v>3810</v>
      </c>
      <c r="B2448" s="1" t="s">
        <v>3811</v>
      </c>
      <c r="C2448" t="s">
        <v>3812</v>
      </c>
      <c r="D2448" s="74" t="s">
        <v>3813</v>
      </c>
      <c r="E2448" s="1" t="s">
        <v>4029</v>
      </c>
      <c r="H2448" t="s">
        <v>26</v>
      </c>
      <c r="I2448" t="s">
        <v>27</v>
      </c>
      <c r="J2448" s="15" t="s">
        <v>28</v>
      </c>
      <c r="K2448" t="s">
        <v>4070</v>
      </c>
      <c r="L2448" s="7">
        <v>42.60548632062013</v>
      </c>
      <c r="M2448" s="7">
        <v>42.560681860292746</v>
      </c>
      <c r="N2448" s="9">
        <f t="shared" si="7"/>
        <v>0.99894838753886728</v>
      </c>
    </row>
    <row r="2449" spans="1:14" x14ac:dyDescent="0.25">
      <c r="A2449" s="5" t="s">
        <v>3810</v>
      </c>
      <c r="B2449" s="1" t="s">
        <v>3811</v>
      </c>
      <c r="C2449" t="s">
        <v>3812</v>
      </c>
      <c r="D2449" s="74" t="s">
        <v>3813</v>
      </c>
      <c r="E2449" s="1" t="s">
        <v>4029</v>
      </c>
      <c r="H2449" t="s">
        <v>26</v>
      </c>
      <c r="I2449" t="s">
        <v>27</v>
      </c>
      <c r="J2449" s="15" t="s">
        <v>28</v>
      </c>
      <c r="K2449" t="s">
        <v>4071</v>
      </c>
      <c r="L2449" s="7">
        <v>42.61558393643903</v>
      </c>
      <c r="M2449" s="7">
        <v>42.289490927623227</v>
      </c>
      <c r="N2449" s="9">
        <f t="shared" si="7"/>
        <v>0.99234803377792102</v>
      </c>
    </row>
    <row r="2450" spans="1:14" x14ac:dyDescent="0.25">
      <c r="A2450" s="5" t="s">
        <v>3810</v>
      </c>
      <c r="B2450" s="1" t="s">
        <v>3811</v>
      </c>
      <c r="C2450" t="s">
        <v>3812</v>
      </c>
      <c r="D2450" s="74" t="s">
        <v>3813</v>
      </c>
      <c r="E2450" s="1" t="s">
        <v>4029</v>
      </c>
      <c r="H2450" t="s">
        <v>26</v>
      </c>
      <c r="I2450" t="s">
        <v>27</v>
      </c>
      <c r="J2450" s="15" t="s">
        <v>28</v>
      </c>
      <c r="K2450" t="s">
        <v>4072</v>
      </c>
      <c r="L2450" s="7">
        <v>42.559495066870625</v>
      </c>
      <c r="M2450" s="7">
        <v>38.775225583308931</v>
      </c>
      <c r="N2450" s="9">
        <f t="shared" si="7"/>
        <v>0.91108283879741181</v>
      </c>
    </row>
    <row r="2451" spans="1:14" x14ac:dyDescent="0.25">
      <c r="A2451" s="5" t="s">
        <v>3810</v>
      </c>
      <c r="B2451" s="1" t="s">
        <v>3811</v>
      </c>
      <c r="C2451" t="s">
        <v>3812</v>
      </c>
      <c r="D2451" s="74" t="s">
        <v>3813</v>
      </c>
      <c r="E2451" s="1" t="s">
        <v>4029</v>
      </c>
      <c r="H2451" t="s">
        <v>26</v>
      </c>
      <c r="I2451" t="s">
        <v>27</v>
      </c>
      <c r="J2451" s="15" t="s">
        <v>28</v>
      </c>
      <c r="K2451" t="s">
        <v>4073</v>
      </c>
      <c r="L2451" s="7">
        <v>41.658293729581445</v>
      </c>
      <c r="M2451" s="7">
        <v>42.951327999759165</v>
      </c>
      <c r="N2451" s="9">
        <f t="shared" si="7"/>
        <v>1.0310390597985424</v>
      </c>
    </row>
    <row r="2452" spans="1:14" x14ac:dyDescent="0.25">
      <c r="A2452" s="5" t="s">
        <v>3810</v>
      </c>
      <c r="B2452" s="1" t="s">
        <v>3811</v>
      </c>
      <c r="C2452" t="s">
        <v>3812</v>
      </c>
      <c r="D2452" s="74" t="s">
        <v>3813</v>
      </c>
      <c r="E2452" s="1" t="s">
        <v>4029</v>
      </c>
      <c r="H2452" t="s">
        <v>26</v>
      </c>
      <c r="I2452" t="s">
        <v>27</v>
      </c>
      <c r="J2452" s="15" t="s">
        <v>28</v>
      </c>
      <c r="K2452" t="s">
        <v>4074</v>
      </c>
      <c r="L2452" s="7">
        <v>41.036639619659773</v>
      </c>
      <c r="M2452" s="7">
        <v>34.929323572731867</v>
      </c>
      <c r="N2452" s="9">
        <f t="shared" si="7"/>
        <v>0.85117407020817504</v>
      </c>
    </row>
    <row r="2453" spans="1:14" x14ac:dyDescent="0.25">
      <c r="A2453" s="5" t="s">
        <v>3810</v>
      </c>
      <c r="B2453" s="1" t="s">
        <v>3811</v>
      </c>
      <c r="C2453" t="s">
        <v>3812</v>
      </c>
      <c r="D2453" s="74" t="s">
        <v>3813</v>
      </c>
      <c r="E2453" s="1" t="s">
        <v>4029</v>
      </c>
      <c r="H2453" t="s">
        <v>26</v>
      </c>
      <c r="I2453" t="s">
        <v>27</v>
      </c>
      <c r="J2453" s="15" t="s">
        <v>28</v>
      </c>
      <c r="K2453" t="s">
        <v>4075</v>
      </c>
      <c r="L2453" s="7">
        <v>40.930301836975787</v>
      </c>
      <c r="M2453" s="7">
        <v>36.626771084732965</v>
      </c>
      <c r="N2453" s="9">
        <f t="shared" si="7"/>
        <v>0.89485709708705152</v>
      </c>
    </row>
    <row r="2454" spans="1:14" x14ac:dyDescent="0.25">
      <c r="A2454" s="5" t="s">
        <v>3810</v>
      </c>
      <c r="B2454" s="1" t="s">
        <v>3811</v>
      </c>
      <c r="C2454" t="s">
        <v>3812</v>
      </c>
      <c r="D2454" s="74" t="s">
        <v>3813</v>
      </c>
      <c r="E2454" s="1" t="s">
        <v>4029</v>
      </c>
      <c r="H2454" t="s">
        <v>26</v>
      </c>
      <c r="I2454" t="s">
        <v>27</v>
      </c>
      <c r="J2454" s="15" t="s">
        <v>28</v>
      </c>
      <c r="K2454" t="s">
        <v>4076</v>
      </c>
      <c r="L2454" s="7">
        <v>40.543652215863055</v>
      </c>
      <c r="M2454" s="7">
        <v>40.056089080221859</v>
      </c>
      <c r="N2454" s="9">
        <f t="shared" si="7"/>
        <v>0.98797436567763297</v>
      </c>
    </row>
    <row r="2455" spans="1:14" x14ac:dyDescent="0.25">
      <c r="A2455" s="5" t="s">
        <v>3810</v>
      </c>
      <c r="B2455" s="1" t="s">
        <v>3811</v>
      </c>
      <c r="C2455" t="s">
        <v>3812</v>
      </c>
      <c r="D2455" s="74" t="s">
        <v>3813</v>
      </c>
      <c r="E2455" s="1" t="s">
        <v>4029</v>
      </c>
      <c r="H2455" t="s">
        <v>26</v>
      </c>
      <c r="I2455" t="s">
        <v>27</v>
      </c>
      <c r="J2455" s="15" t="s">
        <v>28</v>
      </c>
      <c r="K2455" t="s">
        <v>4077</v>
      </c>
      <c r="L2455" s="7">
        <v>40.476937349413667</v>
      </c>
      <c r="M2455" s="7">
        <v>39.828780820342921</v>
      </c>
      <c r="N2455" s="9">
        <f t="shared" si="7"/>
        <v>0.98398701652065246</v>
      </c>
    </row>
    <row r="2456" spans="1:14" x14ac:dyDescent="0.25">
      <c r="A2456" s="5" t="s">
        <v>3810</v>
      </c>
      <c r="B2456" s="1" t="s">
        <v>3811</v>
      </c>
      <c r="C2456" t="s">
        <v>3812</v>
      </c>
      <c r="D2456" s="74" t="s">
        <v>3813</v>
      </c>
      <c r="E2456" s="1" t="s">
        <v>4029</v>
      </c>
      <c r="H2456" t="s">
        <v>26</v>
      </c>
      <c r="I2456" t="s">
        <v>27</v>
      </c>
      <c r="J2456" s="15" t="s">
        <v>28</v>
      </c>
      <c r="K2456" t="s">
        <v>4078</v>
      </c>
      <c r="L2456" s="7">
        <v>40.380798414125927</v>
      </c>
      <c r="M2456" s="7">
        <v>41.341191410383729</v>
      </c>
      <c r="N2456" s="9">
        <f t="shared" si="7"/>
        <v>1.0237834078070591</v>
      </c>
    </row>
    <row r="2457" spans="1:14" x14ac:dyDescent="0.25">
      <c r="A2457" s="5" t="s">
        <v>3810</v>
      </c>
      <c r="B2457" s="1" t="s">
        <v>3811</v>
      </c>
      <c r="C2457" t="s">
        <v>3812</v>
      </c>
      <c r="D2457" s="74" t="s">
        <v>3813</v>
      </c>
      <c r="E2457" s="1" t="s">
        <v>4029</v>
      </c>
      <c r="H2457" t="s">
        <v>26</v>
      </c>
      <c r="I2457" t="s">
        <v>27</v>
      </c>
      <c r="J2457" s="15" t="s">
        <v>28</v>
      </c>
      <c r="K2457" t="s">
        <v>4079</v>
      </c>
      <c r="L2457" s="7">
        <v>39.809075200231455</v>
      </c>
      <c r="M2457" s="7">
        <v>34.790008154309895</v>
      </c>
      <c r="N2457" s="9">
        <f t="shared" si="7"/>
        <v>0.87392153621563207</v>
      </c>
    </row>
    <row r="2458" spans="1:14" x14ac:dyDescent="0.25">
      <c r="A2458" s="5" t="s">
        <v>3810</v>
      </c>
      <c r="B2458" s="1" t="s">
        <v>3811</v>
      </c>
      <c r="C2458" t="s">
        <v>3812</v>
      </c>
      <c r="D2458" s="74" t="s">
        <v>3813</v>
      </c>
      <c r="E2458" s="1" t="s">
        <v>4029</v>
      </c>
      <c r="H2458" t="s">
        <v>26</v>
      </c>
      <c r="I2458" t="s">
        <v>27</v>
      </c>
      <c r="J2458" s="15" t="s">
        <v>28</v>
      </c>
      <c r="K2458" t="s">
        <v>4080</v>
      </c>
      <c r="L2458" s="7">
        <v>39.545118801429631</v>
      </c>
      <c r="M2458" s="7">
        <v>39.380513926879061</v>
      </c>
      <c r="N2458" s="9">
        <f t="shared" si="7"/>
        <v>0.99583754254533641</v>
      </c>
    </row>
    <row r="2459" spans="1:14" x14ac:dyDescent="0.25">
      <c r="A2459" s="5" t="s">
        <v>3810</v>
      </c>
      <c r="B2459" s="1" t="s">
        <v>3811</v>
      </c>
      <c r="C2459" t="s">
        <v>3812</v>
      </c>
      <c r="D2459" s="74" t="s">
        <v>3813</v>
      </c>
      <c r="E2459" s="1" t="s">
        <v>4029</v>
      </c>
      <c r="H2459" t="s">
        <v>26</v>
      </c>
      <c r="I2459" t="s">
        <v>27</v>
      </c>
      <c r="J2459" s="15" t="s">
        <v>28</v>
      </c>
      <c r="K2459" t="s">
        <v>4081</v>
      </c>
      <c r="L2459" s="7">
        <v>39.262156932104283</v>
      </c>
      <c r="M2459" s="7">
        <v>28.521229366290125</v>
      </c>
      <c r="N2459" s="9">
        <f t="shared" si="7"/>
        <v>0.72643052738064406</v>
      </c>
    </row>
    <row r="2460" spans="1:14" x14ac:dyDescent="0.25">
      <c r="A2460" s="5" t="s">
        <v>3810</v>
      </c>
      <c r="B2460" s="1" t="s">
        <v>3811</v>
      </c>
      <c r="C2460" t="s">
        <v>3812</v>
      </c>
      <c r="D2460" s="74" t="s">
        <v>3813</v>
      </c>
      <c r="E2460" s="1" t="s">
        <v>4029</v>
      </c>
      <c r="H2460" t="s">
        <v>26</v>
      </c>
      <c r="I2460" t="s">
        <v>27</v>
      </c>
      <c r="J2460" s="15" t="s">
        <v>28</v>
      </c>
      <c r="K2460" t="s">
        <v>4082</v>
      </c>
      <c r="L2460" s="7">
        <v>39.094965972876409</v>
      </c>
      <c r="M2460" s="7">
        <v>27.082161894694224</v>
      </c>
      <c r="N2460" s="9">
        <f t="shared" si="7"/>
        <v>0.69272759857326605</v>
      </c>
    </row>
    <row r="2461" spans="1:14" x14ac:dyDescent="0.25">
      <c r="A2461" s="5" t="s">
        <v>3810</v>
      </c>
      <c r="B2461" s="1" t="s">
        <v>3811</v>
      </c>
      <c r="C2461" t="s">
        <v>3812</v>
      </c>
      <c r="D2461" s="74" t="s">
        <v>3813</v>
      </c>
      <c r="E2461" s="1" t="s">
        <v>4029</v>
      </c>
      <c r="H2461" t="s">
        <v>26</v>
      </c>
      <c r="I2461" t="s">
        <v>27</v>
      </c>
      <c r="J2461" s="15" t="s">
        <v>28</v>
      </c>
      <c r="K2461" t="s">
        <v>4083</v>
      </c>
      <c r="L2461" s="7">
        <v>37.598115592482166</v>
      </c>
      <c r="M2461" s="7">
        <v>30.991982126858325</v>
      </c>
      <c r="N2461" s="9">
        <f t="shared" si="7"/>
        <v>0.82429615523218525</v>
      </c>
    </row>
    <row r="2462" spans="1:14" x14ac:dyDescent="0.25">
      <c r="A2462" s="5" t="s">
        <v>3810</v>
      </c>
      <c r="B2462" s="1" t="s">
        <v>3811</v>
      </c>
      <c r="C2462" t="s">
        <v>3812</v>
      </c>
      <c r="D2462" s="74" t="s">
        <v>3813</v>
      </c>
      <c r="E2462" s="1" t="s">
        <v>4029</v>
      </c>
      <c r="H2462" t="s">
        <v>26</v>
      </c>
      <c r="I2462" t="s">
        <v>27</v>
      </c>
      <c r="J2462" s="15" t="s">
        <v>28</v>
      </c>
      <c r="K2462" t="s">
        <v>4084</v>
      </c>
      <c r="L2462" s="7">
        <v>37.024910037535065</v>
      </c>
      <c r="M2462" s="7">
        <v>38.263281581076399</v>
      </c>
      <c r="N2462" s="9">
        <f t="shared" si="7"/>
        <v>1.0334469831874242</v>
      </c>
    </row>
    <row r="2463" spans="1:14" x14ac:dyDescent="0.25">
      <c r="A2463" s="5" t="s">
        <v>3810</v>
      </c>
      <c r="B2463" s="1" t="s">
        <v>3811</v>
      </c>
      <c r="C2463" t="s">
        <v>3812</v>
      </c>
      <c r="D2463" s="74" t="s">
        <v>3813</v>
      </c>
      <c r="E2463" s="1" t="s">
        <v>4029</v>
      </c>
      <c r="H2463" t="s">
        <v>26</v>
      </c>
      <c r="I2463" t="s">
        <v>27</v>
      </c>
      <c r="J2463" s="15" t="s">
        <v>28</v>
      </c>
      <c r="K2463" t="s">
        <v>4085</v>
      </c>
      <c r="L2463" s="7">
        <v>36.146862216901134</v>
      </c>
      <c r="M2463" s="7">
        <v>27.389466430234222</v>
      </c>
      <c r="N2463" s="9">
        <f t="shared" si="7"/>
        <v>0.75772735862610419</v>
      </c>
    </row>
    <row r="2464" spans="1:14" x14ac:dyDescent="0.25">
      <c r="A2464" s="5" t="s">
        <v>3810</v>
      </c>
      <c r="B2464" s="1" t="s">
        <v>3811</v>
      </c>
      <c r="C2464" t="s">
        <v>3812</v>
      </c>
      <c r="D2464" s="74" t="s">
        <v>3813</v>
      </c>
      <c r="E2464" s="1" t="s">
        <v>4029</v>
      </c>
      <c r="H2464" t="s">
        <v>26</v>
      </c>
      <c r="I2464" t="s">
        <v>27</v>
      </c>
      <c r="J2464" s="15" t="s">
        <v>28</v>
      </c>
      <c r="K2464" t="s">
        <v>4086</v>
      </c>
      <c r="L2464" s="7">
        <v>35.317600687250476</v>
      </c>
      <c r="M2464" s="7">
        <v>36.658168548654622</v>
      </c>
      <c r="N2464" s="9">
        <f t="shared" si="7"/>
        <v>1.0379575009433777</v>
      </c>
    </row>
    <row r="2465" spans="1:17" x14ac:dyDescent="0.25">
      <c r="A2465" s="5" t="s">
        <v>3810</v>
      </c>
      <c r="B2465" s="1" t="s">
        <v>3811</v>
      </c>
      <c r="C2465" t="s">
        <v>3812</v>
      </c>
      <c r="D2465" s="74" t="s">
        <v>3813</v>
      </c>
      <c r="E2465" s="1" t="s">
        <v>4029</v>
      </c>
      <c r="H2465" t="s">
        <v>26</v>
      </c>
      <c r="I2465" t="s">
        <v>27</v>
      </c>
      <c r="J2465" s="15" t="s">
        <v>28</v>
      </c>
      <c r="K2465" t="s">
        <v>4087</v>
      </c>
      <c r="L2465" s="7">
        <v>33.179502361958804</v>
      </c>
      <c r="M2465" s="7">
        <v>37.171922032156218</v>
      </c>
      <c r="N2465" s="9">
        <f t="shared" si="7"/>
        <v>1.1203278948142041</v>
      </c>
      <c r="Q2465" s="14">
        <f>421000*1000000000</f>
        <v>421000000000000</v>
      </c>
    </row>
    <row r="2466" spans="1:17" x14ac:dyDescent="0.25">
      <c r="A2466" s="5" t="s">
        <v>3810</v>
      </c>
      <c r="B2466" s="1" t="s">
        <v>3811</v>
      </c>
      <c r="C2466" t="s">
        <v>3812</v>
      </c>
      <c r="D2466" s="74" t="s">
        <v>3813</v>
      </c>
      <c r="E2466" s="1" t="s">
        <v>4029</v>
      </c>
      <c r="H2466" t="s">
        <v>26</v>
      </c>
      <c r="I2466" t="s">
        <v>27</v>
      </c>
      <c r="J2466" s="15" t="s">
        <v>28</v>
      </c>
      <c r="K2466" t="s">
        <v>4088</v>
      </c>
      <c r="L2466" s="7">
        <v>32.634651752727066</v>
      </c>
      <c r="M2466" s="7">
        <v>25.192084906983624</v>
      </c>
      <c r="N2466" s="9">
        <f t="shared" si="7"/>
        <v>0.77194281397160869</v>
      </c>
    </row>
    <row r="2467" spans="1:17" x14ac:dyDescent="0.25">
      <c r="A2467" s="5" t="s">
        <v>3810</v>
      </c>
      <c r="B2467" s="1" t="s">
        <v>3811</v>
      </c>
      <c r="C2467" t="s">
        <v>3812</v>
      </c>
      <c r="D2467" s="74" t="s">
        <v>3813</v>
      </c>
      <c r="E2467" s="1" t="s">
        <v>4029</v>
      </c>
      <c r="H2467" t="s">
        <v>26</v>
      </c>
      <c r="I2467" t="s">
        <v>27</v>
      </c>
      <c r="J2467" s="15" t="s">
        <v>28</v>
      </c>
      <c r="K2467" t="s">
        <v>4089</v>
      </c>
      <c r="L2467" s="7">
        <v>32.017039086910366</v>
      </c>
      <c r="M2467" s="7">
        <v>32.336678271554369</v>
      </c>
      <c r="N2467" s="9">
        <f t="shared" si="7"/>
        <v>1.0099834086398916</v>
      </c>
    </row>
    <row r="2468" spans="1:17" x14ac:dyDescent="0.25">
      <c r="A2468" s="5" t="s">
        <v>3810</v>
      </c>
      <c r="B2468" s="1" t="s">
        <v>3811</v>
      </c>
      <c r="C2468" t="s">
        <v>3812</v>
      </c>
      <c r="D2468" s="74" t="s">
        <v>3813</v>
      </c>
      <c r="E2468" s="1" t="s">
        <v>4029</v>
      </c>
      <c r="H2468" t="s">
        <v>26</v>
      </c>
      <c r="I2468" t="s">
        <v>27</v>
      </c>
      <c r="J2468" s="15" t="s">
        <v>28</v>
      </c>
      <c r="K2468" t="s">
        <v>4090</v>
      </c>
      <c r="L2468" s="7">
        <v>71.147514908676683</v>
      </c>
      <c r="M2468" s="7">
        <v>58.336710981409425</v>
      </c>
      <c r="N2468" s="9">
        <f t="shared" si="7"/>
        <v>0.81994024747440708</v>
      </c>
    </row>
    <row r="2469" spans="1:17" x14ac:dyDescent="0.25">
      <c r="A2469" s="5" t="s">
        <v>3810</v>
      </c>
      <c r="B2469" s="1" t="s">
        <v>3811</v>
      </c>
      <c r="C2469" t="s">
        <v>3812</v>
      </c>
      <c r="D2469" s="74" t="s">
        <v>3813</v>
      </c>
      <c r="E2469" s="1" t="s">
        <v>4029</v>
      </c>
      <c r="H2469" t="s">
        <v>26</v>
      </c>
      <c r="I2469" t="s">
        <v>27</v>
      </c>
      <c r="J2469" s="15" t="s">
        <v>28</v>
      </c>
      <c r="K2469" t="s">
        <v>4091</v>
      </c>
      <c r="L2469" s="7">
        <v>70.650133440205138</v>
      </c>
      <c r="M2469" s="7">
        <v>63.425118396270953</v>
      </c>
      <c r="N2469" s="9">
        <f t="shared" si="7"/>
        <v>0.89773529514917205</v>
      </c>
    </row>
    <row r="2470" spans="1:17" x14ac:dyDescent="0.25">
      <c r="A2470" s="5" t="s">
        <v>3810</v>
      </c>
      <c r="B2470" s="1" t="s">
        <v>3811</v>
      </c>
      <c r="C2470" t="s">
        <v>3812</v>
      </c>
      <c r="D2470" s="74" t="s">
        <v>3813</v>
      </c>
      <c r="E2470" s="1" t="s">
        <v>4029</v>
      </c>
      <c r="H2470" t="s">
        <v>26</v>
      </c>
      <c r="I2470" t="s">
        <v>27</v>
      </c>
      <c r="J2470" s="15" t="s">
        <v>28</v>
      </c>
      <c r="K2470" t="s">
        <v>4092</v>
      </c>
      <c r="L2470" s="7">
        <v>68.866128452504441</v>
      </c>
      <c r="M2470" s="7">
        <v>55.703082310984584</v>
      </c>
      <c r="N2470" s="9">
        <f t="shared" si="7"/>
        <v>0.80886037247471898</v>
      </c>
    </row>
    <row r="2471" spans="1:17" x14ac:dyDescent="0.25">
      <c r="A2471" s="5" t="s">
        <v>3810</v>
      </c>
      <c r="B2471" s="1" t="s">
        <v>3811</v>
      </c>
      <c r="C2471" t="s">
        <v>3812</v>
      </c>
      <c r="D2471" s="74" t="s">
        <v>3813</v>
      </c>
      <c r="E2471" s="1" t="s">
        <v>4029</v>
      </c>
      <c r="H2471" t="s">
        <v>26</v>
      </c>
      <c r="I2471" t="s">
        <v>27</v>
      </c>
      <c r="J2471" s="15" t="s">
        <v>28</v>
      </c>
      <c r="K2471" t="s">
        <v>4093</v>
      </c>
      <c r="L2471" s="7">
        <v>67.235761049311606</v>
      </c>
      <c r="M2471" s="7">
        <v>60.718917917361495</v>
      </c>
      <c r="N2471" s="9">
        <f t="shared" si="7"/>
        <v>0.90307474727369308</v>
      </c>
      <c r="Q2471" s="14">
        <f>666000*1000000000</f>
        <v>666000000000000</v>
      </c>
    </row>
    <row r="2472" spans="1:17" x14ac:dyDescent="0.25">
      <c r="A2472" s="5" t="s">
        <v>3810</v>
      </c>
      <c r="B2472" s="1" t="s">
        <v>3811</v>
      </c>
      <c r="C2472" t="s">
        <v>3812</v>
      </c>
      <c r="D2472" s="74" t="s">
        <v>3813</v>
      </c>
      <c r="E2472" s="1" t="s">
        <v>4029</v>
      </c>
      <c r="H2472" t="s">
        <v>26</v>
      </c>
      <c r="I2472" t="s">
        <v>27</v>
      </c>
      <c r="J2472" s="15" t="s">
        <v>28</v>
      </c>
      <c r="K2472" t="s">
        <v>4094</v>
      </c>
      <c r="L2472" s="7">
        <v>66.667753712117189</v>
      </c>
      <c r="M2472" s="7">
        <v>55.810407991444244</v>
      </c>
      <c r="N2472" s="9">
        <f t="shared" si="7"/>
        <v>0.83714246969296691</v>
      </c>
    </row>
    <row r="2473" spans="1:17" x14ac:dyDescent="0.25">
      <c r="A2473" s="5" t="s">
        <v>3810</v>
      </c>
      <c r="B2473" s="1" t="s">
        <v>3811</v>
      </c>
      <c r="C2473" t="s">
        <v>3812</v>
      </c>
      <c r="D2473" s="74" t="s">
        <v>3813</v>
      </c>
      <c r="E2473" s="1" t="s">
        <v>4029</v>
      </c>
      <c r="H2473" t="s">
        <v>26</v>
      </c>
      <c r="I2473" t="s">
        <v>27</v>
      </c>
      <c r="J2473" s="15" t="s">
        <v>28</v>
      </c>
      <c r="K2473" t="s">
        <v>4095</v>
      </c>
      <c r="L2473" s="7">
        <v>65.957418815844434</v>
      </c>
      <c r="M2473" s="7">
        <v>65.71104849650402</v>
      </c>
      <c r="N2473" s="9">
        <f t="shared" si="7"/>
        <v>0.99626470647633603</v>
      </c>
    </row>
    <row r="2474" spans="1:17" x14ac:dyDescent="0.25">
      <c r="A2474" s="5" t="s">
        <v>3810</v>
      </c>
      <c r="B2474" s="1" t="s">
        <v>3811</v>
      </c>
      <c r="C2474" t="s">
        <v>3812</v>
      </c>
      <c r="D2474" s="74" t="s">
        <v>3813</v>
      </c>
      <c r="E2474" s="1" t="s">
        <v>4029</v>
      </c>
      <c r="H2474" t="s">
        <v>26</v>
      </c>
      <c r="I2474" t="s">
        <v>27</v>
      </c>
      <c r="J2474" s="15" t="s">
        <v>28</v>
      </c>
      <c r="K2474" t="s">
        <v>4096</v>
      </c>
      <c r="L2474" s="7">
        <v>65.50449858217641</v>
      </c>
      <c r="M2474" s="7">
        <v>56.495104990300725</v>
      </c>
      <c r="N2474" s="9">
        <f t="shared" si="7"/>
        <v>0.86246145246691319</v>
      </c>
    </row>
    <row r="2475" spans="1:17" x14ac:dyDescent="0.25">
      <c r="A2475" s="5" t="s">
        <v>3810</v>
      </c>
      <c r="B2475" s="1" t="s">
        <v>3811</v>
      </c>
      <c r="C2475" t="s">
        <v>3812</v>
      </c>
      <c r="D2475" s="74" t="s">
        <v>3813</v>
      </c>
      <c r="E2475" s="1" t="s">
        <v>4029</v>
      </c>
      <c r="H2475" t="s">
        <v>26</v>
      </c>
      <c r="I2475" t="s">
        <v>27</v>
      </c>
      <c r="J2475" s="15" t="s">
        <v>28</v>
      </c>
      <c r="K2475" t="s">
        <v>4097</v>
      </c>
      <c r="L2475" s="7">
        <v>64.741728018363503</v>
      </c>
      <c r="M2475" s="7">
        <v>60.441721837730086</v>
      </c>
      <c r="N2475" s="9">
        <f t="shared" si="7"/>
        <v>0.9335821530834989</v>
      </c>
    </row>
    <row r="2476" spans="1:17" x14ac:dyDescent="0.25">
      <c r="A2476" s="5" t="s">
        <v>3810</v>
      </c>
      <c r="B2476" s="1" t="s">
        <v>3811</v>
      </c>
      <c r="C2476" t="s">
        <v>3812</v>
      </c>
      <c r="D2476" s="74" t="s">
        <v>3813</v>
      </c>
      <c r="E2476" s="1" t="s">
        <v>4029</v>
      </c>
      <c r="H2476" t="s">
        <v>26</v>
      </c>
      <c r="I2476" t="s">
        <v>27</v>
      </c>
      <c r="J2476" s="15" t="s">
        <v>28</v>
      </c>
      <c r="K2476" t="s">
        <v>4098</v>
      </c>
      <c r="L2476" s="7">
        <v>64.514387596054803</v>
      </c>
      <c r="M2476" s="7">
        <v>51.630441902815441</v>
      </c>
      <c r="N2476" s="9">
        <f t="shared" si="7"/>
        <v>0.80029345122347184</v>
      </c>
    </row>
    <row r="2477" spans="1:17" x14ac:dyDescent="0.25">
      <c r="A2477" s="5" t="s">
        <v>3810</v>
      </c>
      <c r="B2477" s="1" t="s">
        <v>3811</v>
      </c>
      <c r="C2477" t="s">
        <v>3812</v>
      </c>
      <c r="D2477" s="74" t="s">
        <v>3813</v>
      </c>
      <c r="E2477" s="1" t="s">
        <v>4029</v>
      </c>
      <c r="H2477" t="s">
        <v>26</v>
      </c>
      <c r="I2477" t="s">
        <v>27</v>
      </c>
      <c r="J2477" s="15" t="s">
        <v>28</v>
      </c>
      <c r="K2477" t="s">
        <v>4099</v>
      </c>
      <c r="L2477" s="7">
        <v>63.351146296103224</v>
      </c>
      <c r="M2477" s="7">
        <v>37.389850519884007</v>
      </c>
      <c r="N2477" s="9">
        <f t="shared" si="7"/>
        <v>0.59020006276009385</v>
      </c>
    </row>
    <row r="2478" spans="1:17" x14ac:dyDescent="0.25">
      <c r="A2478" s="5" t="s">
        <v>3810</v>
      </c>
      <c r="B2478" s="1" t="s">
        <v>3811</v>
      </c>
      <c r="C2478" t="s">
        <v>3812</v>
      </c>
      <c r="D2478" s="74" t="s">
        <v>3813</v>
      </c>
      <c r="E2478" s="1" t="s">
        <v>4029</v>
      </c>
      <c r="H2478" t="s">
        <v>26</v>
      </c>
      <c r="I2478" t="s">
        <v>27</v>
      </c>
      <c r="J2478" s="15" t="s">
        <v>28</v>
      </c>
      <c r="K2478" t="s">
        <v>4100</v>
      </c>
      <c r="L2478" s="7">
        <v>62.423907944824656</v>
      </c>
      <c r="M2478" s="7">
        <v>48.564212601254575</v>
      </c>
      <c r="N2478" s="9">
        <f t="shared" si="7"/>
        <v>0.7779745645559325</v>
      </c>
    </row>
    <row r="2479" spans="1:17" x14ac:dyDescent="0.25">
      <c r="A2479" s="5" t="s">
        <v>3810</v>
      </c>
      <c r="B2479" s="1" t="s">
        <v>3811</v>
      </c>
      <c r="C2479" t="s">
        <v>3812</v>
      </c>
      <c r="D2479" s="74" t="s">
        <v>3813</v>
      </c>
      <c r="E2479" s="1" t="s">
        <v>4029</v>
      </c>
      <c r="H2479" t="s">
        <v>26</v>
      </c>
      <c r="I2479" t="s">
        <v>27</v>
      </c>
      <c r="J2479" s="15" t="s">
        <v>28</v>
      </c>
      <c r="K2479" t="s">
        <v>4101</v>
      </c>
      <c r="L2479" s="7">
        <v>62.284310362215621</v>
      </c>
      <c r="M2479" s="7">
        <v>51.881191188553174</v>
      </c>
      <c r="N2479" s="9">
        <f t="shared" si="7"/>
        <v>0.83297367967690572</v>
      </c>
    </row>
    <row r="2480" spans="1:17" x14ac:dyDescent="0.25">
      <c r="A2480" s="5" t="s">
        <v>3810</v>
      </c>
      <c r="B2480" s="1" t="s">
        <v>3811</v>
      </c>
      <c r="C2480" t="s">
        <v>3812</v>
      </c>
      <c r="D2480" s="74" t="s">
        <v>3813</v>
      </c>
      <c r="E2480" s="1" t="s">
        <v>4029</v>
      </c>
      <c r="H2480" t="s">
        <v>26</v>
      </c>
      <c r="I2480" t="s">
        <v>27</v>
      </c>
      <c r="J2480" s="15" t="s">
        <v>28</v>
      </c>
      <c r="K2480" t="s">
        <v>4102</v>
      </c>
      <c r="L2480" s="7">
        <v>62.147822187920731</v>
      </c>
      <c r="M2480" s="7">
        <v>45.824019199562535</v>
      </c>
      <c r="N2480" s="9">
        <f t="shared" si="7"/>
        <v>0.73733909872177394</v>
      </c>
    </row>
    <row r="2481" spans="1:19" x14ac:dyDescent="0.25">
      <c r="A2481" s="5" t="s">
        <v>3810</v>
      </c>
      <c r="B2481" s="1" t="s">
        <v>3811</v>
      </c>
      <c r="C2481" t="s">
        <v>3812</v>
      </c>
      <c r="D2481" s="74" t="s">
        <v>3813</v>
      </c>
      <c r="E2481" s="1" t="s">
        <v>4029</v>
      </c>
      <c r="H2481" t="s">
        <v>26</v>
      </c>
      <c r="I2481" t="s">
        <v>27</v>
      </c>
      <c r="J2481" s="15" t="s">
        <v>28</v>
      </c>
      <c r="K2481" t="s">
        <v>4103</v>
      </c>
      <c r="L2481" s="7">
        <v>61.13859021077689</v>
      </c>
      <c r="M2481" s="7">
        <v>41.20571144517389</v>
      </c>
      <c r="N2481" s="9">
        <f t="shared" si="7"/>
        <v>0.67397222119640188</v>
      </c>
    </row>
    <row r="2482" spans="1:19" x14ac:dyDescent="0.25">
      <c r="A2482" s="5" t="s">
        <v>3810</v>
      </c>
      <c r="B2482" s="1" t="s">
        <v>3811</v>
      </c>
      <c r="C2482" t="s">
        <v>3812</v>
      </c>
      <c r="D2482" s="74" t="s">
        <v>3813</v>
      </c>
      <c r="E2482" s="1" t="s">
        <v>4029</v>
      </c>
      <c r="H2482" t="s">
        <v>26</v>
      </c>
      <c r="I2482" t="s">
        <v>27</v>
      </c>
      <c r="J2482" s="15" t="s">
        <v>28</v>
      </c>
      <c r="K2482" t="s">
        <v>4104</v>
      </c>
      <c r="L2482" s="7">
        <v>60.725982304832208</v>
      </c>
      <c r="M2482" s="7">
        <v>41.546506169969163</v>
      </c>
      <c r="N2482" s="9">
        <f t="shared" si="7"/>
        <v>0.68416359181172348</v>
      </c>
    </row>
    <row r="2483" spans="1:19" x14ac:dyDescent="0.25">
      <c r="A2483" s="5" t="s">
        <v>3810</v>
      </c>
      <c r="B2483" s="1" t="s">
        <v>3811</v>
      </c>
      <c r="C2483" t="s">
        <v>3812</v>
      </c>
      <c r="D2483" s="74" t="s">
        <v>3813</v>
      </c>
      <c r="E2483" s="1" t="s">
        <v>4029</v>
      </c>
      <c r="H2483" t="s">
        <v>26</v>
      </c>
      <c r="I2483" t="s">
        <v>27</v>
      </c>
      <c r="J2483" s="15" t="s">
        <v>28</v>
      </c>
      <c r="K2483" t="s">
        <v>4105</v>
      </c>
      <c r="L2483" s="7">
        <v>60.314516573538114</v>
      </c>
      <c r="M2483" s="7">
        <v>49.243018132263906</v>
      </c>
      <c r="N2483" s="9">
        <f t="shared" si="7"/>
        <v>0.81643725142395285</v>
      </c>
      <c r="Q2483" s="14">
        <f>261000*1000000000</f>
        <v>261000000000000</v>
      </c>
      <c r="S2483" s="7">
        <v>30.7</v>
      </c>
    </row>
    <row r="2484" spans="1:19" x14ac:dyDescent="0.25">
      <c r="A2484" s="5" t="s">
        <v>3810</v>
      </c>
      <c r="B2484" s="1" t="s">
        <v>3811</v>
      </c>
      <c r="C2484" t="s">
        <v>3812</v>
      </c>
      <c r="D2484" s="74" t="s">
        <v>3813</v>
      </c>
      <c r="E2484" s="1" t="s">
        <v>4029</v>
      </c>
      <c r="H2484" t="s">
        <v>26</v>
      </c>
      <c r="I2484" t="s">
        <v>27</v>
      </c>
      <c r="J2484" s="15" t="s">
        <v>28</v>
      </c>
      <c r="K2484" t="s">
        <v>4106</v>
      </c>
      <c r="L2484" s="7">
        <v>59.880258830105113</v>
      </c>
      <c r="M2484" s="7">
        <v>51.426935439792821</v>
      </c>
      <c r="N2484" s="9">
        <f t="shared" si="7"/>
        <v>0.85882954490399865</v>
      </c>
    </row>
    <row r="2485" spans="1:19" x14ac:dyDescent="0.25">
      <c r="A2485" s="5" t="s">
        <v>3810</v>
      </c>
      <c r="B2485" s="1" t="s">
        <v>3811</v>
      </c>
      <c r="C2485" t="s">
        <v>3812</v>
      </c>
      <c r="D2485" s="74" t="s">
        <v>3813</v>
      </c>
      <c r="E2485" s="1" t="s">
        <v>4029</v>
      </c>
      <c r="H2485" t="s">
        <v>26</v>
      </c>
      <c r="I2485" t="s">
        <v>27</v>
      </c>
      <c r="J2485" s="15" t="s">
        <v>28</v>
      </c>
      <c r="K2485" t="s">
        <v>4107</v>
      </c>
      <c r="L2485" s="7">
        <v>59.733621641749124</v>
      </c>
      <c r="M2485" s="7">
        <v>50.489413916337732</v>
      </c>
      <c r="N2485" s="9">
        <f t="shared" si="7"/>
        <v>0.84524280511814109</v>
      </c>
    </row>
    <row r="2486" spans="1:19" x14ac:dyDescent="0.25">
      <c r="A2486" s="5" t="s">
        <v>3810</v>
      </c>
      <c r="B2486" s="1" t="s">
        <v>3811</v>
      </c>
      <c r="C2486" t="s">
        <v>3812</v>
      </c>
      <c r="D2486" s="74" t="s">
        <v>3813</v>
      </c>
      <c r="E2486" s="1" t="s">
        <v>4029</v>
      </c>
      <c r="H2486" t="s">
        <v>26</v>
      </c>
      <c r="I2486" t="s">
        <v>27</v>
      </c>
      <c r="J2486" s="15" t="s">
        <v>28</v>
      </c>
      <c r="K2486" t="s">
        <v>4108</v>
      </c>
      <c r="L2486" s="7">
        <v>59.522170810987618</v>
      </c>
      <c r="M2486" s="7">
        <v>55.958764354180502</v>
      </c>
      <c r="N2486" s="9">
        <f t="shared" si="7"/>
        <v>0.94013312336805233</v>
      </c>
    </row>
    <row r="2487" spans="1:19" x14ac:dyDescent="0.25">
      <c r="A2487" s="5" t="s">
        <v>3810</v>
      </c>
      <c r="B2487" s="1" t="s">
        <v>3811</v>
      </c>
      <c r="C2487" t="s">
        <v>3812</v>
      </c>
      <c r="D2487" s="74" t="s">
        <v>3813</v>
      </c>
      <c r="E2487" s="1" t="s">
        <v>4029</v>
      </c>
      <c r="H2487" t="s">
        <v>26</v>
      </c>
      <c r="I2487" t="s">
        <v>27</v>
      </c>
      <c r="J2487" s="15" t="s">
        <v>28</v>
      </c>
      <c r="K2487" t="s">
        <v>4109</v>
      </c>
      <c r="L2487" s="7">
        <v>59.215705951668809</v>
      </c>
      <c r="M2487" s="7">
        <v>53.691958050361997</v>
      </c>
      <c r="N2487" s="9">
        <f t="shared" si="7"/>
        <v>0.90671819557778754</v>
      </c>
    </row>
    <row r="2488" spans="1:19" x14ac:dyDescent="0.25">
      <c r="A2488" s="5" t="s">
        <v>3810</v>
      </c>
      <c r="B2488" s="1" t="s">
        <v>3811</v>
      </c>
      <c r="C2488" t="s">
        <v>3812</v>
      </c>
      <c r="D2488" s="74" t="s">
        <v>3813</v>
      </c>
      <c r="E2488" s="1" t="s">
        <v>4029</v>
      </c>
      <c r="H2488" t="s">
        <v>26</v>
      </c>
      <c r="I2488" t="s">
        <v>27</v>
      </c>
      <c r="J2488" s="15" t="s">
        <v>28</v>
      </c>
      <c r="K2488" t="s">
        <v>4110</v>
      </c>
      <c r="L2488" s="7">
        <v>59.015797588849473</v>
      </c>
      <c r="M2488" s="7">
        <v>47.846679364189079</v>
      </c>
      <c r="N2488" s="9">
        <f t="shared" si="7"/>
        <v>0.81074358593823859</v>
      </c>
    </row>
    <row r="2489" spans="1:19" x14ac:dyDescent="0.25">
      <c r="A2489" s="5" t="s">
        <v>3810</v>
      </c>
      <c r="B2489" s="1" t="s">
        <v>3811</v>
      </c>
      <c r="C2489" t="s">
        <v>3812</v>
      </c>
      <c r="D2489" s="74" t="s">
        <v>3813</v>
      </c>
      <c r="E2489" s="1" t="s">
        <v>4029</v>
      </c>
      <c r="H2489" t="s">
        <v>26</v>
      </c>
      <c r="I2489" t="s">
        <v>27</v>
      </c>
      <c r="J2489" s="15" t="s">
        <v>28</v>
      </c>
      <c r="K2489" t="s">
        <v>4111</v>
      </c>
      <c r="L2489" s="7">
        <v>59.008529837501364</v>
      </c>
      <c r="M2489" s="7">
        <v>53.704146311150204</v>
      </c>
      <c r="N2489" s="9">
        <f t="shared" si="7"/>
        <v>0.91010819044367897</v>
      </c>
    </row>
    <row r="2490" spans="1:19" x14ac:dyDescent="0.25">
      <c r="A2490" s="5" t="s">
        <v>3810</v>
      </c>
      <c r="B2490" s="1" t="s">
        <v>3811</v>
      </c>
      <c r="C2490" t="s">
        <v>3812</v>
      </c>
      <c r="D2490" s="74" t="s">
        <v>3813</v>
      </c>
      <c r="E2490" s="1" t="s">
        <v>4029</v>
      </c>
      <c r="H2490" t="s">
        <v>26</v>
      </c>
      <c r="I2490" t="s">
        <v>27</v>
      </c>
      <c r="J2490" s="15" t="s">
        <v>28</v>
      </c>
      <c r="K2490" t="s">
        <v>4112</v>
      </c>
      <c r="L2490" s="7">
        <v>58.912180991144744</v>
      </c>
      <c r="M2490" s="7">
        <v>37.897918384642573</v>
      </c>
      <c r="N2490" s="9">
        <f t="shared" si="7"/>
        <v>0.64329511736017908</v>
      </c>
    </row>
    <row r="2491" spans="1:19" x14ac:dyDescent="0.25">
      <c r="A2491" s="5" t="s">
        <v>3810</v>
      </c>
      <c r="B2491" s="1" t="s">
        <v>3811</v>
      </c>
      <c r="C2491" t="s">
        <v>3812</v>
      </c>
      <c r="D2491" s="74" t="s">
        <v>3813</v>
      </c>
      <c r="E2491" s="1" t="s">
        <v>4029</v>
      </c>
      <c r="H2491" t="s">
        <v>26</v>
      </c>
      <c r="I2491" t="s">
        <v>27</v>
      </c>
      <c r="J2491" s="15" t="s">
        <v>28</v>
      </c>
      <c r="K2491" t="s">
        <v>4113</v>
      </c>
      <c r="L2491" s="7">
        <v>58.143142147490344</v>
      </c>
      <c r="M2491" s="7">
        <v>50.524107224803686</v>
      </c>
      <c r="N2491" s="9">
        <f t="shared" si="7"/>
        <v>0.86896072965304094</v>
      </c>
    </row>
    <row r="2492" spans="1:19" x14ac:dyDescent="0.25">
      <c r="A2492" s="5" t="s">
        <v>3810</v>
      </c>
      <c r="B2492" s="1" t="s">
        <v>3811</v>
      </c>
      <c r="C2492" t="s">
        <v>3812</v>
      </c>
      <c r="D2492" s="74" t="s">
        <v>3813</v>
      </c>
      <c r="E2492" s="1" t="s">
        <v>4029</v>
      </c>
      <c r="H2492" t="s">
        <v>26</v>
      </c>
      <c r="I2492" t="s">
        <v>27</v>
      </c>
      <c r="J2492" s="15" t="s">
        <v>28</v>
      </c>
      <c r="K2492" t="s">
        <v>4114</v>
      </c>
      <c r="L2492" s="7">
        <v>58.080400074778225</v>
      </c>
      <c r="M2492" s="7">
        <v>47.706129034969024</v>
      </c>
      <c r="N2492" s="9">
        <f t="shared" si="7"/>
        <v>0.82138086124661025</v>
      </c>
    </row>
    <row r="2493" spans="1:19" x14ac:dyDescent="0.25">
      <c r="A2493" s="5" t="s">
        <v>3810</v>
      </c>
      <c r="B2493" s="1" t="s">
        <v>3811</v>
      </c>
      <c r="C2493" t="s">
        <v>3812</v>
      </c>
      <c r="D2493" s="74" t="s">
        <v>3813</v>
      </c>
      <c r="E2493" s="1" t="s">
        <v>4029</v>
      </c>
      <c r="H2493" t="s">
        <v>26</v>
      </c>
      <c r="I2493" t="s">
        <v>27</v>
      </c>
      <c r="J2493" s="15" t="s">
        <v>28</v>
      </c>
      <c r="K2493" t="s">
        <v>4115</v>
      </c>
      <c r="L2493" s="7">
        <v>57.862956660687324</v>
      </c>
      <c r="M2493" s="7">
        <v>42.820060411622592</v>
      </c>
      <c r="N2493" s="9">
        <f t="shared" ref="N2493:N2556" si="8">M2493/L2493</f>
        <v>0.74002544776138224</v>
      </c>
      <c r="Q2493" s="14">
        <f>213000*1000000000</f>
        <v>213000000000000</v>
      </c>
      <c r="S2493" s="7">
        <v>39</v>
      </c>
    </row>
    <row r="2494" spans="1:19" x14ac:dyDescent="0.25">
      <c r="A2494" s="5" t="s">
        <v>3810</v>
      </c>
      <c r="B2494" s="1" t="s">
        <v>3811</v>
      </c>
      <c r="C2494" t="s">
        <v>3812</v>
      </c>
      <c r="D2494" s="74" t="s">
        <v>3813</v>
      </c>
      <c r="E2494" s="1" t="s">
        <v>4029</v>
      </c>
      <c r="H2494" t="s">
        <v>26</v>
      </c>
      <c r="I2494" t="s">
        <v>27</v>
      </c>
      <c r="J2494" s="15" t="s">
        <v>28</v>
      </c>
      <c r="K2494" t="s">
        <v>4116</v>
      </c>
      <c r="L2494" s="7">
        <v>57.681645939828584</v>
      </c>
      <c r="M2494" s="7">
        <v>53.459544485291651</v>
      </c>
      <c r="N2494" s="9">
        <f t="shared" si="8"/>
        <v>0.92680338111465688</v>
      </c>
    </row>
    <row r="2495" spans="1:19" x14ac:dyDescent="0.25">
      <c r="A2495" s="5" t="s">
        <v>3810</v>
      </c>
      <c r="B2495" s="1" t="s">
        <v>3811</v>
      </c>
      <c r="C2495" t="s">
        <v>3812</v>
      </c>
      <c r="D2495" s="74" t="s">
        <v>3813</v>
      </c>
      <c r="E2495" s="1" t="s">
        <v>4029</v>
      </c>
      <c r="H2495" t="s">
        <v>26</v>
      </c>
      <c r="I2495" t="s">
        <v>27</v>
      </c>
      <c r="J2495" s="15" t="s">
        <v>28</v>
      </c>
      <c r="K2495" t="s">
        <v>4117</v>
      </c>
      <c r="L2495" s="7">
        <v>57.628776320263853</v>
      </c>
      <c r="M2495" s="7">
        <v>52.068248278303727</v>
      </c>
      <c r="N2495" s="9">
        <f t="shared" si="8"/>
        <v>0.90351125953016476</v>
      </c>
    </row>
    <row r="2496" spans="1:19" x14ac:dyDescent="0.25">
      <c r="A2496" s="5" t="s">
        <v>3810</v>
      </c>
      <c r="B2496" s="1" t="s">
        <v>3811</v>
      </c>
      <c r="C2496" t="s">
        <v>3812</v>
      </c>
      <c r="D2496" s="74" t="s">
        <v>3813</v>
      </c>
      <c r="E2496" s="1" t="s">
        <v>4029</v>
      </c>
      <c r="H2496" t="s">
        <v>26</v>
      </c>
      <c r="I2496" t="s">
        <v>27</v>
      </c>
      <c r="J2496" s="15" t="s">
        <v>28</v>
      </c>
      <c r="K2496" t="s">
        <v>4118</v>
      </c>
      <c r="L2496" s="7">
        <v>57.144745429461274</v>
      </c>
      <c r="M2496" s="7">
        <v>55.491014547466953</v>
      </c>
      <c r="N2496" s="9">
        <f t="shared" si="8"/>
        <v>0.9710606658658465</v>
      </c>
    </row>
    <row r="2497" spans="1:14" x14ac:dyDescent="0.25">
      <c r="A2497" s="5" t="s">
        <v>3810</v>
      </c>
      <c r="B2497" s="1" t="s">
        <v>3811</v>
      </c>
      <c r="C2497" t="s">
        <v>3812</v>
      </c>
      <c r="D2497" s="74" t="s">
        <v>3813</v>
      </c>
      <c r="E2497" s="1" t="s">
        <v>4029</v>
      </c>
      <c r="H2497" t="s">
        <v>26</v>
      </c>
      <c r="I2497" t="s">
        <v>27</v>
      </c>
      <c r="J2497" s="15" t="s">
        <v>28</v>
      </c>
      <c r="K2497" t="s">
        <v>4119</v>
      </c>
      <c r="L2497" s="7">
        <v>57.059056345399753</v>
      </c>
      <c r="M2497" s="7">
        <v>45.630951998125674</v>
      </c>
      <c r="N2497" s="9">
        <f t="shared" si="8"/>
        <v>0.79971445237202132</v>
      </c>
    </row>
    <row r="2498" spans="1:14" x14ac:dyDescent="0.25">
      <c r="A2498" s="5" t="s">
        <v>3810</v>
      </c>
      <c r="B2498" s="1" t="s">
        <v>3811</v>
      </c>
      <c r="C2498" t="s">
        <v>3812</v>
      </c>
      <c r="D2498" s="74" t="s">
        <v>3813</v>
      </c>
      <c r="E2498" s="1" t="s">
        <v>4029</v>
      </c>
      <c r="H2498" t="s">
        <v>26</v>
      </c>
      <c r="I2498" t="s">
        <v>27</v>
      </c>
      <c r="J2498" s="15" t="s">
        <v>28</v>
      </c>
      <c r="K2498" t="s">
        <v>4120</v>
      </c>
      <c r="L2498" s="7">
        <v>56.272485872709289</v>
      </c>
      <c r="M2498" s="7">
        <v>40.45513500766419</v>
      </c>
      <c r="N2498" s="9">
        <f t="shared" si="8"/>
        <v>0.71891501468720242</v>
      </c>
    </row>
    <row r="2499" spans="1:14" x14ac:dyDescent="0.25">
      <c r="A2499" s="5" t="s">
        <v>3810</v>
      </c>
      <c r="B2499" s="1" t="s">
        <v>3811</v>
      </c>
      <c r="C2499" t="s">
        <v>3812</v>
      </c>
      <c r="D2499" s="74" t="s">
        <v>3813</v>
      </c>
      <c r="E2499" s="1" t="s">
        <v>4029</v>
      </c>
      <c r="H2499" t="s">
        <v>26</v>
      </c>
      <c r="I2499" t="s">
        <v>27</v>
      </c>
      <c r="J2499" s="15" t="s">
        <v>28</v>
      </c>
      <c r="K2499" t="s">
        <v>4121</v>
      </c>
      <c r="L2499" s="7">
        <v>55.627842819604354</v>
      </c>
      <c r="M2499" s="7">
        <v>54.476559792829995</v>
      </c>
      <c r="N2499" s="9">
        <f t="shared" si="8"/>
        <v>0.97930383476296468</v>
      </c>
    </row>
    <row r="2500" spans="1:14" x14ac:dyDescent="0.25">
      <c r="A2500" s="5" t="s">
        <v>3810</v>
      </c>
      <c r="B2500" s="1" t="s">
        <v>3811</v>
      </c>
      <c r="C2500" t="s">
        <v>3812</v>
      </c>
      <c r="D2500" s="74" t="s">
        <v>3813</v>
      </c>
      <c r="E2500" s="1" t="s">
        <v>4029</v>
      </c>
      <c r="H2500" t="s">
        <v>26</v>
      </c>
      <c r="I2500" t="s">
        <v>27</v>
      </c>
      <c r="J2500" s="15" t="s">
        <v>28</v>
      </c>
      <c r="K2500" t="s">
        <v>4122</v>
      </c>
      <c r="L2500" s="7">
        <v>55.569505852811133</v>
      </c>
      <c r="M2500" s="7">
        <v>49.902469484847686</v>
      </c>
      <c r="N2500" s="9">
        <f t="shared" si="8"/>
        <v>0.89801895336312831</v>
      </c>
    </row>
    <row r="2501" spans="1:14" x14ac:dyDescent="0.25">
      <c r="A2501" s="5" t="s">
        <v>3810</v>
      </c>
      <c r="B2501" s="1" t="s">
        <v>3811</v>
      </c>
      <c r="C2501" t="s">
        <v>3812</v>
      </c>
      <c r="D2501" s="74" t="s">
        <v>3813</v>
      </c>
      <c r="E2501" s="1" t="s">
        <v>4029</v>
      </c>
      <c r="H2501" t="s">
        <v>26</v>
      </c>
      <c r="I2501" t="s">
        <v>27</v>
      </c>
      <c r="J2501" s="15" t="s">
        <v>28</v>
      </c>
      <c r="K2501" t="s">
        <v>4123</v>
      </c>
      <c r="L2501" s="7">
        <v>54.564518641287997</v>
      </c>
      <c r="M2501" s="7">
        <v>47.802051367959365</v>
      </c>
      <c r="N2501" s="9">
        <f t="shared" si="8"/>
        <v>0.87606474973625825</v>
      </c>
    </row>
    <row r="2502" spans="1:14" x14ac:dyDescent="0.25">
      <c r="A2502" s="5" t="s">
        <v>3810</v>
      </c>
      <c r="B2502" s="1" t="s">
        <v>3811</v>
      </c>
      <c r="C2502" t="s">
        <v>3812</v>
      </c>
      <c r="D2502" s="74" t="s">
        <v>3813</v>
      </c>
      <c r="E2502" s="1" t="s">
        <v>4029</v>
      </c>
      <c r="H2502" t="s">
        <v>26</v>
      </c>
      <c r="I2502" t="s">
        <v>27</v>
      </c>
      <c r="J2502" s="15" t="s">
        <v>28</v>
      </c>
      <c r="K2502" t="s">
        <v>4124</v>
      </c>
      <c r="L2502" s="7">
        <v>54.234629762763845</v>
      </c>
      <c r="M2502" s="7">
        <v>50.090475796246139</v>
      </c>
      <c r="N2502" s="9">
        <f t="shared" si="8"/>
        <v>0.92358841602412889</v>
      </c>
    </row>
    <row r="2503" spans="1:14" x14ac:dyDescent="0.25">
      <c r="A2503" s="5" t="s">
        <v>3810</v>
      </c>
      <c r="B2503" s="1" t="s">
        <v>3811</v>
      </c>
      <c r="C2503" t="s">
        <v>3812</v>
      </c>
      <c r="D2503" s="74" t="s">
        <v>3813</v>
      </c>
      <c r="E2503" s="1" t="s">
        <v>4029</v>
      </c>
      <c r="H2503" t="s">
        <v>26</v>
      </c>
      <c r="I2503" t="s">
        <v>27</v>
      </c>
      <c r="J2503" s="15" t="s">
        <v>28</v>
      </c>
      <c r="K2503" t="s">
        <v>4125</v>
      </c>
      <c r="L2503" s="7">
        <v>53.910327082079235</v>
      </c>
      <c r="M2503" s="7">
        <v>45.022774632563113</v>
      </c>
      <c r="N2503" s="9">
        <f t="shared" si="8"/>
        <v>0.83514193048792495</v>
      </c>
    </row>
    <row r="2504" spans="1:14" x14ac:dyDescent="0.25">
      <c r="A2504" s="5" t="s">
        <v>3810</v>
      </c>
      <c r="B2504" s="1" t="s">
        <v>3811</v>
      </c>
      <c r="C2504" t="s">
        <v>3812</v>
      </c>
      <c r="D2504" s="74" t="s">
        <v>3813</v>
      </c>
      <c r="E2504" s="1" t="s">
        <v>4029</v>
      </c>
      <c r="H2504" t="s">
        <v>26</v>
      </c>
      <c r="I2504" t="s">
        <v>27</v>
      </c>
      <c r="J2504" s="15" t="s">
        <v>28</v>
      </c>
      <c r="K2504" t="s">
        <v>4126</v>
      </c>
      <c r="L2504" s="7">
        <v>53.856527772356714</v>
      </c>
      <c r="M2504" s="7">
        <v>46.347820861439537</v>
      </c>
      <c r="N2504" s="9">
        <f t="shared" si="8"/>
        <v>0.860579446512866</v>
      </c>
    </row>
    <row r="2505" spans="1:14" x14ac:dyDescent="0.25">
      <c r="A2505" s="5" t="s">
        <v>3810</v>
      </c>
      <c r="B2505" s="1" t="s">
        <v>3811</v>
      </c>
      <c r="C2505" t="s">
        <v>3812</v>
      </c>
      <c r="D2505" s="74" t="s">
        <v>3813</v>
      </c>
      <c r="E2505" s="1" t="s">
        <v>4029</v>
      </c>
      <c r="H2505" t="s">
        <v>26</v>
      </c>
      <c r="I2505" t="s">
        <v>27</v>
      </c>
      <c r="J2505" s="15" t="s">
        <v>28</v>
      </c>
      <c r="K2505" t="s">
        <v>4127</v>
      </c>
      <c r="L2505" s="7">
        <v>53.618131043132365</v>
      </c>
      <c r="M2505" s="7">
        <v>40.679193200057917</v>
      </c>
      <c r="N2505" s="9">
        <f t="shared" si="8"/>
        <v>0.75868353500300301</v>
      </c>
    </row>
    <row r="2506" spans="1:14" x14ac:dyDescent="0.25">
      <c r="A2506" s="5" t="s">
        <v>3810</v>
      </c>
      <c r="B2506" s="1" t="s">
        <v>3811</v>
      </c>
      <c r="C2506" t="s">
        <v>3812</v>
      </c>
      <c r="D2506" s="74" t="s">
        <v>3813</v>
      </c>
      <c r="E2506" s="1" t="s">
        <v>4029</v>
      </c>
      <c r="H2506" t="s">
        <v>26</v>
      </c>
      <c r="I2506" t="s">
        <v>27</v>
      </c>
      <c r="J2506" s="15" t="s">
        <v>28</v>
      </c>
      <c r="K2506" t="s">
        <v>4128</v>
      </c>
      <c r="L2506" s="7">
        <v>53.455741231228536</v>
      </c>
      <c r="M2506" s="7">
        <v>46.6309455465544</v>
      </c>
      <c r="N2506" s="9">
        <f t="shared" si="8"/>
        <v>0.87232810681358341</v>
      </c>
    </row>
    <row r="2507" spans="1:14" x14ac:dyDescent="0.25">
      <c r="A2507" s="5" t="s">
        <v>3810</v>
      </c>
      <c r="B2507" s="1" t="s">
        <v>3811</v>
      </c>
      <c r="C2507" t="s">
        <v>3812</v>
      </c>
      <c r="D2507" s="74" t="s">
        <v>3813</v>
      </c>
      <c r="E2507" s="1" t="s">
        <v>4029</v>
      </c>
      <c r="H2507" t="s">
        <v>26</v>
      </c>
      <c r="I2507" t="s">
        <v>27</v>
      </c>
      <c r="J2507" s="15" t="s">
        <v>28</v>
      </c>
      <c r="K2507" t="s">
        <v>4129</v>
      </c>
      <c r="L2507" s="7">
        <v>52.726137773894052</v>
      </c>
      <c r="M2507" s="7">
        <v>46.318406106447647</v>
      </c>
      <c r="N2507" s="9">
        <f t="shared" si="8"/>
        <v>0.87847143868331989</v>
      </c>
    </row>
    <row r="2508" spans="1:14" x14ac:dyDescent="0.25">
      <c r="A2508" s="5" t="s">
        <v>3810</v>
      </c>
      <c r="B2508" s="1" t="s">
        <v>3811</v>
      </c>
      <c r="C2508" t="s">
        <v>3812</v>
      </c>
      <c r="D2508" s="74" t="s">
        <v>3813</v>
      </c>
      <c r="E2508" s="1" t="s">
        <v>4029</v>
      </c>
      <c r="H2508" t="s">
        <v>26</v>
      </c>
      <c r="I2508" t="s">
        <v>27</v>
      </c>
      <c r="J2508" s="15" t="s">
        <v>28</v>
      </c>
      <c r="K2508" t="s">
        <v>4130</v>
      </c>
      <c r="L2508" s="7">
        <v>52.208922908123277</v>
      </c>
      <c r="M2508" s="7">
        <v>41.294564944937292</v>
      </c>
      <c r="N2508" s="9">
        <f t="shared" si="8"/>
        <v>0.79094841733484988</v>
      </c>
    </row>
    <row r="2509" spans="1:14" x14ac:dyDescent="0.25">
      <c r="A2509" s="5" t="s">
        <v>3810</v>
      </c>
      <c r="B2509" s="1" t="s">
        <v>3811</v>
      </c>
      <c r="C2509" t="s">
        <v>3812</v>
      </c>
      <c r="D2509" s="74" t="s">
        <v>3813</v>
      </c>
      <c r="E2509" s="1" t="s">
        <v>4029</v>
      </c>
      <c r="H2509" t="s">
        <v>26</v>
      </c>
      <c r="I2509" t="s">
        <v>27</v>
      </c>
      <c r="J2509" s="15" t="s">
        <v>28</v>
      </c>
      <c r="K2509" t="s">
        <v>4131</v>
      </c>
      <c r="L2509" s="7">
        <v>51.575863258063961</v>
      </c>
      <c r="M2509" s="7">
        <v>46.470174357185869</v>
      </c>
      <c r="N2509" s="9">
        <f t="shared" si="8"/>
        <v>0.90100623473171215</v>
      </c>
    </row>
    <row r="2510" spans="1:14" x14ac:dyDescent="0.25">
      <c r="A2510" s="5" t="s">
        <v>3810</v>
      </c>
      <c r="B2510" s="1" t="s">
        <v>3811</v>
      </c>
      <c r="C2510" t="s">
        <v>3812</v>
      </c>
      <c r="D2510" s="74" t="s">
        <v>3813</v>
      </c>
      <c r="E2510" s="1" t="s">
        <v>4029</v>
      </c>
      <c r="H2510" t="s">
        <v>26</v>
      </c>
      <c r="I2510" t="s">
        <v>27</v>
      </c>
      <c r="J2510" s="15" t="s">
        <v>28</v>
      </c>
      <c r="K2510" t="s">
        <v>4132</v>
      </c>
      <c r="L2510" s="7">
        <v>50.276397246453918</v>
      </c>
      <c r="M2510" s="7">
        <v>46.333615982628942</v>
      </c>
      <c r="N2510" s="9">
        <f t="shared" si="8"/>
        <v>0.92157788784073891</v>
      </c>
    </row>
    <row r="2511" spans="1:14" x14ac:dyDescent="0.25">
      <c r="A2511" s="5" t="s">
        <v>3810</v>
      </c>
      <c r="B2511" s="1" t="s">
        <v>3811</v>
      </c>
      <c r="C2511" t="s">
        <v>3812</v>
      </c>
      <c r="D2511" s="74" t="s">
        <v>3813</v>
      </c>
      <c r="E2511" s="1" t="s">
        <v>4029</v>
      </c>
      <c r="H2511" t="s">
        <v>26</v>
      </c>
      <c r="I2511" t="s">
        <v>27</v>
      </c>
      <c r="J2511" s="15" t="s">
        <v>28</v>
      </c>
      <c r="K2511" t="s">
        <v>4133</v>
      </c>
      <c r="L2511" s="7">
        <v>50.208736119169593</v>
      </c>
      <c r="M2511" s="7">
        <v>47.747205951992974</v>
      </c>
      <c r="N2511" s="9">
        <f t="shared" si="8"/>
        <v>0.9509740663191717</v>
      </c>
    </row>
    <row r="2512" spans="1:14" x14ac:dyDescent="0.25">
      <c r="A2512" s="5" t="s">
        <v>3810</v>
      </c>
      <c r="B2512" s="1" t="s">
        <v>3811</v>
      </c>
      <c r="C2512" t="s">
        <v>3812</v>
      </c>
      <c r="D2512" s="74" t="s">
        <v>3813</v>
      </c>
      <c r="E2512" s="1" t="s">
        <v>4029</v>
      </c>
      <c r="H2512" t="s">
        <v>26</v>
      </c>
      <c r="I2512" t="s">
        <v>27</v>
      </c>
      <c r="J2512" s="15" t="s">
        <v>28</v>
      </c>
      <c r="K2512" t="s">
        <v>4134</v>
      </c>
      <c r="L2512" s="7">
        <v>49.830827357709019</v>
      </c>
      <c r="M2512" s="7">
        <v>49.043450064850838</v>
      </c>
      <c r="N2512" s="9">
        <f t="shared" si="8"/>
        <v>0.98419899217795404</v>
      </c>
    </row>
    <row r="2513" spans="1:17" x14ac:dyDescent="0.25">
      <c r="A2513" s="5" t="s">
        <v>3810</v>
      </c>
      <c r="B2513" s="1" t="s">
        <v>3811</v>
      </c>
      <c r="C2513" t="s">
        <v>3812</v>
      </c>
      <c r="D2513" s="74" t="s">
        <v>3813</v>
      </c>
      <c r="E2513" s="1" t="s">
        <v>4029</v>
      </c>
      <c r="H2513" t="s">
        <v>26</v>
      </c>
      <c r="I2513" t="s">
        <v>27</v>
      </c>
      <c r="J2513" s="15" t="s">
        <v>28</v>
      </c>
      <c r="K2513" t="s">
        <v>4135</v>
      </c>
      <c r="L2513" s="7">
        <v>49.735702433585416</v>
      </c>
      <c r="M2513" s="7">
        <v>46.786645418865106</v>
      </c>
      <c r="N2513" s="9">
        <f t="shared" si="8"/>
        <v>0.94070543150248387</v>
      </c>
    </row>
    <row r="2514" spans="1:17" x14ac:dyDescent="0.25">
      <c r="A2514" s="5" t="s">
        <v>3810</v>
      </c>
      <c r="B2514" s="1" t="s">
        <v>3811</v>
      </c>
      <c r="C2514" t="s">
        <v>3812</v>
      </c>
      <c r="D2514" s="74" t="s">
        <v>3813</v>
      </c>
      <c r="E2514" s="1" t="s">
        <v>4029</v>
      </c>
      <c r="H2514" t="s">
        <v>26</v>
      </c>
      <c r="I2514" t="s">
        <v>27</v>
      </c>
      <c r="J2514" s="15" t="s">
        <v>28</v>
      </c>
      <c r="K2514" t="s">
        <v>4136</v>
      </c>
      <c r="L2514" s="7">
        <v>49.332208423510586</v>
      </c>
      <c r="M2514" s="7">
        <v>49.587646526197283</v>
      </c>
      <c r="N2514" s="9">
        <f t="shared" si="8"/>
        <v>1.0051779174468289</v>
      </c>
    </row>
    <row r="2515" spans="1:17" x14ac:dyDescent="0.25">
      <c r="A2515" s="5" t="s">
        <v>3810</v>
      </c>
      <c r="B2515" s="1" t="s">
        <v>3811</v>
      </c>
      <c r="C2515" t="s">
        <v>3812</v>
      </c>
      <c r="D2515" s="74" t="s">
        <v>3813</v>
      </c>
      <c r="E2515" s="1" t="s">
        <v>4029</v>
      </c>
      <c r="H2515" t="s">
        <v>26</v>
      </c>
      <c r="I2515" t="s">
        <v>27</v>
      </c>
      <c r="J2515" s="15" t="s">
        <v>28</v>
      </c>
      <c r="K2515" t="s">
        <v>4137</v>
      </c>
      <c r="L2515" s="7">
        <v>49.307916844350217</v>
      </c>
      <c r="M2515" s="7">
        <v>42.140129267251204</v>
      </c>
      <c r="N2515" s="9">
        <f t="shared" si="8"/>
        <v>0.85463211516873661</v>
      </c>
    </row>
    <row r="2516" spans="1:17" x14ac:dyDescent="0.25">
      <c r="A2516" s="5" t="s">
        <v>3810</v>
      </c>
      <c r="B2516" s="1" t="s">
        <v>3811</v>
      </c>
      <c r="C2516" t="s">
        <v>3812</v>
      </c>
      <c r="D2516" s="74" t="s">
        <v>3813</v>
      </c>
      <c r="E2516" s="1" t="s">
        <v>4029</v>
      </c>
      <c r="H2516" t="s">
        <v>26</v>
      </c>
      <c r="I2516" t="s">
        <v>27</v>
      </c>
      <c r="J2516" s="15" t="s">
        <v>28</v>
      </c>
      <c r="K2516" t="s">
        <v>4138</v>
      </c>
      <c r="L2516" s="7">
        <v>48.774487975210292</v>
      </c>
      <c r="M2516" s="7">
        <v>45.490433592881949</v>
      </c>
      <c r="N2516" s="9">
        <f t="shared" si="8"/>
        <v>0.93266860363562465</v>
      </c>
    </row>
    <row r="2517" spans="1:17" x14ac:dyDescent="0.25">
      <c r="A2517" s="5" t="s">
        <v>3810</v>
      </c>
      <c r="B2517" s="1" t="s">
        <v>3811</v>
      </c>
      <c r="C2517" t="s">
        <v>3812</v>
      </c>
      <c r="D2517" s="74" t="s">
        <v>3813</v>
      </c>
      <c r="E2517" s="1" t="s">
        <v>4029</v>
      </c>
      <c r="H2517" t="s">
        <v>26</v>
      </c>
      <c r="I2517" t="s">
        <v>27</v>
      </c>
      <c r="J2517" s="15" t="s">
        <v>28</v>
      </c>
      <c r="K2517" t="s">
        <v>4139</v>
      </c>
      <c r="L2517" s="7">
        <v>48.532524965025615</v>
      </c>
      <c r="M2517" s="7">
        <v>28.135824864510056</v>
      </c>
      <c r="N2517" s="9">
        <f t="shared" si="8"/>
        <v>0.57973132213470868</v>
      </c>
      <c r="Q2517" s="14">
        <f>290000*1000000000</f>
        <v>290000000000000</v>
      </c>
    </row>
    <row r="2518" spans="1:17" x14ac:dyDescent="0.25">
      <c r="A2518" s="5" t="s">
        <v>3810</v>
      </c>
      <c r="B2518" s="1" t="s">
        <v>3811</v>
      </c>
      <c r="C2518" t="s">
        <v>3812</v>
      </c>
      <c r="D2518" s="74" t="s">
        <v>3813</v>
      </c>
      <c r="E2518" s="1" t="s">
        <v>4029</v>
      </c>
      <c r="H2518" t="s">
        <v>26</v>
      </c>
      <c r="I2518" t="s">
        <v>27</v>
      </c>
      <c r="J2518" s="15" t="s">
        <v>28</v>
      </c>
      <c r="K2518" t="s">
        <v>4140</v>
      </c>
      <c r="L2518" s="7">
        <v>47.763101859391668</v>
      </c>
      <c r="M2518" s="7">
        <v>44.654737908351827</v>
      </c>
      <c r="N2518" s="9">
        <f t="shared" si="8"/>
        <v>0.93492122935837674</v>
      </c>
    </row>
    <row r="2519" spans="1:17" x14ac:dyDescent="0.25">
      <c r="A2519" s="5" t="s">
        <v>3810</v>
      </c>
      <c r="B2519" s="1" t="s">
        <v>3811</v>
      </c>
      <c r="C2519" t="s">
        <v>3812</v>
      </c>
      <c r="D2519" s="74" t="s">
        <v>3813</v>
      </c>
      <c r="E2519" s="1" t="s">
        <v>4029</v>
      </c>
      <c r="H2519" t="s">
        <v>26</v>
      </c>
      <c r="I2519" t="s">
        <v>27</v>
      </c>
      <c r="J2519" s="15" t="s">
        <v>28</v>
      </c>
      <c r="K2519" t="s">
        <v>4141</v>
      </c>
      <c r="L2519" s="7">
        <v>47.098757554963036</v>
      </c>
      <c r="M2519" s="7">
        <v>39.290042737768701</v>
      </c>
      <c r="N2519" s="9">
        <f t="shared" si="8"/>
        <v>0.83420550302029162</v>
      </c>
    </row>
    <row r="2520" spans="1:17" x14ac:dyDescent="0.25">
      <c r="A2520" s="5" t="s">
        <v>3810</v>
      </c>
      <c r="B2520" s="1" t="s">
        <v>3811</v>
      </c>
      <c r="C2520" t="s">
        <v>3812</v>
      </c>
      <c r="D2520" s="74" t="s">
        <v>3813</v>
      </c>
      <c r="E2520" s="1" t="s">
        <v>4029</v>
      </c>
      <c r="H2520" t="s">
        <v>26</v>
      </c>
      <c r="I2520" t="s">
        <v>27</v>
      </c>
      <c r="J2520" s="15" t="s">
        <v>28</v>
      </c>
      <c r="K2520" t="s">
        <v>4142</v>
      </c>
      <c r="L2520" s="7">
        <v>45.56033198959625</v>
      </c>
      <c r="M2520" s="7">
        <v>42.074865440149679</v>
      </c>
      <c r="N2520" s="9">
        <f t="shared" si="8"/>
        <v>0.92349777981770453</v>
      </c>
    </row>
    <row r="2521" spans="1:17" x14ac:dyDescent="0.25">
      <c r="A2521" s="5" t="s">
        <v>3810</v>
      </c>
      <c r="B2521" s="1" t="s">
        <v>3811</v>
      </c>
      <c r="C2521" t="s">
        <v>3812</v>
      </c>
      <c r="D2521" s="74" t="s">
        <v>3813</v>
      </c>
      <c r="E2521" s="1" t="s">
        <v>4029</v>
      </c>
      <c r="H2521" t="s">
        <v>26</v>
      </c>
      <c r="I2521" t="s">
        <v>27</v>
      </c>
      <c r="J2521" s="15" t="s">
        <v>28</v>
      </c>
      <c r="K2521" t="s">
        <v>4143</v>
      </c>
      <c r="L2521" s="7">
        <v>45.416457062815518</v>
      </c>
      <c r="M2521" s="7">
        <v>45.688968908794664</v>
      </c>
      <c r="N2521" s="9">
        <f t="shared" si="8"/>
        <v>1.0060002885210142</v>
      </c>
    </row>
    <row r="2522" spans="1:17" x14ac:dyDescent="0.25">
      <c r="A2522" s="5" t="s">
        <v>3810</v>
      </c>
      <c r="B2522" s="1" t="s">
        <v>3811</v>
      </c>
      <c r="C2522" t="s">
        <v>3812</v>
      </c>
      <c r="D2522" s="74" t="s">
        <v>3813</v>
      </c>
      <c r="E2522" s="1" t="s">
        <v>4029</v>
      </c>
      <c r="H2522" t="s">
        <v>26</v>
      </c>
      <c r="I2522" t="s">
        <v>27</v>
      </c>
      <c r="J2522" s="15" t="s">
        <v>28</v>
      </c>
      <c r="K2522" t="s">
        <v>4144</v>
      </c>
      <c r="L2522" s="7">
        <v>44.818856314362385</v>
      </c>
      <c r="M2522" s="7">
        <v>43.773526738187471</v>
      </c>
      <c r="N2522" s="9">
        <f t="shared" si="8"/>
        <v>0.97667656736167241</v>
      </c>
    </row>
    <row r="2523" spans="1:17" x14ac:dyDescent="0.25">
      <c r="A2523" s="5" t="s">
        <v>3810</v>
      </c>
      <c r="B2523" s="1" t="s">
        <v>3811</v>
      </c>
      <c r="C2523" t="s">
        <v>3812</v>
      </c>
      <c r="D2523" s="74" t="s">
        <v>3813</v>
      </c>
      <c r="E2523" s="1" t="s">
        <v>4029</v>
      </c>
      <c r="H2523" t="s">
        <v>26</v>
      </c>
      <c r="I2523" t="s">
        <v>27</v>
      </c>
      <c r="J2523" s="15" t="s">
        <v>28</v>
      </c>
      <c r="K2523" t="s">
        <v>4145</v>
      </c>
      <c r="L2523" s="7">
        <v>41.660463618554672</v>
      </c>
      <c r="M2523" s="7">
        <v>40.412931315243661</v>
      </c>
      <c r="N2523" s="9">
        <f t="shared" si="8"/>
        <v>0.97005476667918344</v>
      </c>
    </row>
    <row r="2524" spans="1:17" x14ac:dyDescent="0.25">
      <c r="A2524" s="5" t="s">
        <v>3810</v>
      </c>
      <c r="B2524" s="1" t="s">
        <v>3811</v>
      </c>
      <c r="C2524" t="s">
        <v>3812</v>
      </c>
      <c r="D2524" s="74" t="s">
        <v>3813</v>
      </c>
      <c r="E2524" s="1" t="s">
        <v>4029</v>
      </c>
      <c r="H2524" t="s">
        <v>26</v>
      </c>
      <c r="I2524" t="s">
        <v>27</v>
      </c>
      <c r="J2524" s="15" t="s">
        <v>28</v>
      </c>
      <c r="K2524" t="s">
        <v>4146</v>
      </c>
      <c r="L2524" s="7">
        <v>41.143772684170933</v>
      </c>
      <c r="M2524" s="7">
        <v>38.261997405966277</v>
      </c>
      <c r="N2524" s="9">
        <f t="shared" si="8"/>
        <v>0.92995840949429143</v>
      </c>
    </row>
    <row r="2525" spans="1:17" x14ac:dyDescent="0.25">
      <c r="A2525" s="5" t="s">
        <v>3810</v>
      </c>
      <c r="B2525" s="1" t="s">
        <v>3811</v>
      </c>
      <c r="C2525" t="s">
        <v>3812</v>
      </c>
      <c r="D2525" s="74" t="s">
        <v>3813</v>
      </c>
      <c r="E2525" s="1" t="s">
        <v>4029</v>
      </c>
      <c r="H2525" t="s">
        <v>26</v>
      </c>
      <c r="I2525" t="s">
        <v>27</v>
      </c>
      <c r="J2525" s="15" t="s">
        <v>28</v>
      </c>
      <c r="K2525" t="s">
        <v>4147</v>
      </c>
      <c r="L2525" s="7">
        <v>40.940954105894448</v>
      </c>
      <c r="M2525" s="7">
        <v>33.009484036207354</v>
      </c>
      <c r="N2525" s="9">
        <f t="shared" si="8"/>
        <v>0.80627051218268586</v>
      </c>
    </row>
    <row r="2526" spans="1:17" x14ac:dyDescent="0.25">
      <c r="A2526" s="5" t="s">
        <v>3810</v>
      </c>
      <c r="B2526" s="1" t="s">
        <v>3811</v>
      </c>
      <c r="C2526" t="s">
        <v>3812</v>
      </c>
      <c r="D2526" s="74" t="s">
        <v>3813</v>
      </c>
      <c r="E2526" s="1" t="s">
        <v>4029</v>
      </c>
      <c r="H2526" t="s">
        <v>26</v>
      </c>
      <c r="I2526" t="s">
        <v>27</v>
      </c>
      <c r="J2526" s="15" t="s">
        <v>28</v>
      </c>
      <c r="K2526" t="s">
        <v>4148</v>
      </c>
      <c r="L2526" s="7">
        <v>40.12617871911899</v>
      </c>
      <c r="M2526" s="7">
        <v>36.635230495284567</v>
      </c>
      <c r="N2526" s="9">
        <f t="shared" si="8"/>
        <v>0.91300073081289734</v>
      </c>
    </row>
    <row r="2527" spans="1:17" x14ac:dyDescent="0.25">
      <c r="A2527" s="5" t="s">
        <v>3810</v>
      </c>
      <c r="B2527" s="1" t="s">
        <v>3811</v>
      </c>
      <c r="C2527" t="s">
        <v>3812</v>
      </c>
      <c r="D2527" s="74" t="s">
        <v>3813</v>
      </c>
      <c r="E2527" s="1" t="s">
        <v>4029</v>
      </c>
      <c r="H2527" t="s">
        <v>26</v>
      </c>
      <c r="I2527" t="s">
        <v>27</v>
      </c>
      <c r="J2527" s="15" t="s">
        <v>28</v>
      </c>
      <c r="K2527" t="s">
        <v>4149</v>
      </c>
      <c r="L2527" s="7">
        <v>39.71523875199312</v>
      </c>
      <c r="M2527" s="7">
        <v>37.074416342412448</v>
      </c>
      <c r="N2527" s="9">
        <f t="shared" si="8"/>
        <v>0.93350606737953601</v>
      </c>
    </row>
    <row r="2528" spans="1:17" x14ac:dyDescent="0.25">
      <c r="A2528" s="5" t="s">
        <v>3810</v>
      </c>
      <c r="B2528" s="1" t="s">
        <v>3811</v>
      </c>
      <c r="C2528" t="s">
        <v>3812</v>
      </c>
      <c r="D2528" s="74" t="s">
        <v>3813</v>
      </c>
      <c r="E2528" s="1" t="s">
        <v>4029</v>
      </c>
      <c r="H2528" t="s">
        <v>26</v>
      </c>
      <c r="I2528" t="s">
        <v>27</v>
      </c>
      <c r="J2528" s="15" t="s">
        <v>28</v>
      </c>
      <c r="K2528" t="s">
        <v>4150</v>
      </c>
      <c r="L2528" s="7">
        <v>38.915162546144877</v>
      </c>
      <c r="M2528" s="7">
        <v>33.486538009557869</v>
      </c>
      <c r="N2528" s="9">
        <f t="shared" si="8"/>
        <v>0.86050104428704755</v>
      </c>
    </row>
    <row r="2529" spans="1:14" x14ac:dyDescent="0.25">
      <c r="A2529" s="5" t="s">
        <v>3810</v>
      </c>
      <c r="B2529" s="1" t="s">
        <v>3811</v>
      </c>
      <c r="C2529" t="s">
        <v>3812</v>
      </c>
      <c r="D2529" s="74" t="s">
        <v>3813</v>
      </c>
      <c r="E2529" s="1" t="s">
        <v>4029</v>
      </c>
      <c r="H2529" t="s">
        <v>26</v>
      </c>
      <c r="I2529" t="s">
        <v>27</v>
      </c>
      <c r="J2529" s="15" t="s">
        <v>28</v>
      </c>
      <c r="K2529" t="s">
        <v>4151</v>
      </c>
      <c r="L2529" s="7">
        <v>37.766630725235572</v>
      </c>
      <c r="M2529" s="7">
        <v>32.111615751480642</v>
      </c>
      <c r="N2529" s="9">
        <f t="shared" si="8"/>
        <v>0.85026424478008145</v>
      </c>
    </row>
    <row r="2530" spans="1:14" x14ac:dyDescent="0.25">
      <c r="A2530" s="5" t="s">
        <v>3810</v>
      </c>
      <c r="B2530" s="1" t="s">
        <v>3811</v>
      </c>
      <c r="C2530" t="s">
        <v>3812</v>
      </c>
      <c r="D2530" s="74" t="s">
        <v>3813</v>
      </c>
      <c r="E2530" s="1" t="s">
        <v>4029</v>
      </c>
      <c r="H2530" t="s">
        <v>26</v>
      </c>
      <c r="I2530" t="s">
        <v>27</v>
      </c>
      <c r="J2530" s="15" t="s">
        <v>28</v>
      </c>
      <c r="K2530" t="s">
        <v>4152</v>
      </c>
      <c r="L2530" s="7">
        <v>37.758343348727934</v>
      </c>
      <c r="M2530" s="7">
        <v>36.694383405971138</v>
      </c>
      <c r="N2530" s="9">
        <f t="shared" si="8"/>
        <v>0.97182185847164182</v>
      </c>
    </row>
    <row r="2531" spans="1:14" x14ac:dyDescent="0.25">
      <c r="A2531" s="5" t="s">
        <v>3810</v>
      </c>
      <c r="B2531" s="1" t="s">
        <v>3811</v>
      </c>
      <c r="C2531" t="s">
        <v>3812</v>
      </c>
      <c r="D2531" s="74" t="s">
        <v>3813</v>
      </c>
      <c r="E2531" s="1" t="s">
        <v>4029</v>
      </c>
      <c r="H2531" t="s">
        <v>26</v>
      </c>
      <c r="I2531" t="s">
        <v>27</v>
      </c>
      <c r="J2531" s="15" t="s">
        <v>28</v>
      </c>
      <c r="K2531" t="s">
        <v>4153</v>
      </c>
      <c r="L2531" s="7">
        <v>37.064021651530119</v>
      </c>
      <c r="M2531" s="7">
        <v>31.787152706669396</v>
      </c>
      <c r="N2531" s="9">
        <f t="shared" si="8"/>
        <v>0.85762826833868744</v>
      </c>
    </row>
    <row r="2532" spans="1:14" x14ac:dyDescent="0.25">
      <c r="A2532" s="5" t="s">
        <v>3810</v>
      </c>
      <c r="B2532" s="1" t="s">
        <v>3811</v>
      </c>
      <c r="C2532" t="s">
        <v>3812</v>
      </c>
      <c r="D2532" s="74" t="s">
        <v>3813</v>
      </c>
      <c r="E2532" s="1" t="s">
        <v>4029</v>
      </c>
      <c r="H2532" t="s">
        <v>26</v>
      </c>
      <c r="I2532" t="s">
        <v>27</v>
      </c>
      <c r="J2532" s="15" t="s">
        <v>28</v>
      </c>
      <c r="K2532" t="s">
        <v>4154</v>
      </c>
      <c r="L2532" s="7">
        <v>36.879515860620323</v>
      </c>
      <c r="M2532" s="7">
        <v>37.074181964365529</v>
      </c>
      <c r="N2532" s="9">
        <f t="shared" si="8"/>
        <v>1.0052784343612566</v>
      </c>
    </row>
    <row r="2533" spans="1:14" x14ac:dyDescent="0.25">
      <c r="A2533" s="5" t="s">
        <v>3810</v>
      </c>
      <c r="B2533" s="1" t="s">
        <v>3811</v>
      </c>
      <c r="C2533" t="s">
        <v>3812</v>
      </c>
      <c r="D2533" s="74" t="s">
        <v>3813</v>
      </c>
      <c r="E2533" s="1" t="s">
        <v>4029</v>
      </c>
      <c r="H2533" t="s">
        <v>26</v>
      </c>
      <c r="I2533" t="s">
        <v>27</v>
      </c>
      <c r="J2533" s="15" t="s">
        <v>28</v>
      </c>
      <c r="K2533" t="s">
        <v>4155</v>
      </c>
      <c r="L2533" s="7">
        <v>36.792166726502714</v>
      </c>
      <c r="M2533" s="7">
        <v>32.445128853812896</v>
      </c>
      <c r="N2533" s="9">
        <f t="shared" si="8"/>
        <v>0.88184882110901908</v>
      </c>
    </row>
    <row r="2534" spans="1:14" x14ac:dyDescent="0.25">
      <c r="A2534" s="5" t="s">
        <v>3810</v>
      </c>
      <c r="B2534" s="1" t="s">
        <v>3811</v>
      </c>
      <c r="C2534" t="s">
        <v>3812</v>
      </c>
      <c r="D2534" s="74" t="s">
        <v>3813</v>
      </c>
      <c r="E2534" s="1" t="s">
        <v>4029</v>
      </c>
      <c r="H2534" t="s">
        <v>26</v>
      </c>
      <c r="I2534" t="s">
        <v>27</v>
      </c>
      <c r="J2534" s="15" t="s">
        <v>28</v>
      </c>
      <c r="K2534" t="s">
        <v>4156</v>
      </c>
      <c r="L2534" s="7">
        <v>35.902791443727452</v>
      </c>
      <c r="M2534" s="7">
        <v>33.9745001590681</v>
      </c>
      <c r="N2534" s="9">
        <f t="shared" si="8"/>
        <v>0.9462913270216976</v>
      </c>
    </row>
    <row r="2535" spans="1:14" x14ac:dyDescent="0.25">
      <c r="A2535" s="5" t="s">
        <v>3810</v>
      </c>
      <c r="B2535" s="1" t="s">
        <v>3811</v>
      </c>
      <c r="C2535" t="s">
        <v>3812</v>
      </c>
      <c r="D2535" s="74" t="s">
        <v>3813</v>
      </c>
      <c r="E2535" s="1" t="s">
        <v>4029</v>
      </c>
      <c r="H2535" t="s">
        <v>26</v>
      </c>
      <c r="I2535" t="s">
        <v>27</v>
      </c>
      <c r="J2535" s="15" t="s">
        <v>28</v>
      </c>
      <c r="K2535" t="s">
        <v>4157</v>
      </c>
      <c r="L2535" s="7">
        <v>34.883918317113988</v>
      </c>
      <c r="M2535" s="7">
        <v>32.010468449257104</v>
      </c>
      <c r="N2535" s="9">
        <f t="shared" si="8"/>
        <v>0.91762823654912717</v>
      </c>
    </row>
    <row r="2536" spans="1:14" x14ac:dyDescent="0.25">
      <c r="A2536" s="5" t="s">
        <v>3810</v>
      </c>
      <c r="B2536" s="1" t="s">
        <v>3811</v>
      </c>
      <c r="C2536" t="s">
        <v>3812</v>
      </c>
      <c r="D2536" s="74" t="s">
        <v>3813</v>
      </c>
      <c r="E2536" s="1" t="s">
        <v>4029</v>
      </c>
      <c r="H2536" t="s">
        <v>26</v>
      </c>
      <c r="I2536" t="s">
        <v>27</v>
      </c>
      <c r="J2536" s="15" t="s">
        <v>28</v>
      </c>
      <c r="K2536" t="s">
        <v>4158</v>
      </c>
      <c r="L2536" s="7">
        <v>34.709240742258004</v>
      </c>
      <c r="M2536" s="7">
        <v>30.679918116043936</v>
      </c>
      <c r="N2536" s="9">
        <f t="shared" si="8"/>
        <v>0.88391210697650247</v>
      </c>
    </row>
    <row r="2537" spans="1:14" x14ac:dyDescent="0.25">
      <c r="A2537" s="5" t="s">
        <v>3810</v>
      </c>
      <c r="B2537" s="1" t="s">
        <v>3811</v>
      </c>
      <c r="C2537" t="s">
        <v>3812</v>
      </c>
      <c r="D2537" s="74" t="s">
        <v>3813</v>
      </c>
      <c r="E2537" s="1" t="s">
        <v>4029</v>
      </c>
      <c r="H2537" t="s">
        <v>26</v>
      </c>
      <c r="I2537" t="s">
        <v>27</v>
      </c>
      <c r="J2537" s="15" t="s">
        <v>28</v>
      </c>
      <c r="K2537" t="s">
        <v>4159</v>
      </c>
      <c r="L2537" s="7">
        <v>33.926676222244353</v>
      </c>
      <c r="M2537" s="7">
        <v>29.313286731051758</v>
      </c>
      <c r="N2537" s="9">
        <f t="shared" si="8"/>
        <v>0.86401881926270807</v>
      </c>
    </row>
    <row r="2538" spans="1:14" x14ac:dyDescent="0.25">
      <c r="A2538" s="5" t="s">
        <v>3810</v>
      </c>
      <c r="B2538" s="1" t="s">
        <v>3811</v>
      </c>
      <c r="C2538" t="s">
        <v>3812</v>
      </c>
      <c r="D2538" s="74" t="s">
        <v>3813</v>
      </c>
      <c r="E2538" s="1" t="s">
        <v>4029</v>
      </c>
      <c r="H2538" t="s">
        <v>26</v>
      </c>
      <c r="I2538" t="s">
        <v>27</v>
      </c>
      <c r="J2538" s="15" t="s">
        <v>28</v>
      </c>
      <c r="K2538" t="s">
        <v>4160</v>
      </c>
      <c r="L2538" s="7">
        <v>32.815468628163785</v>
      </c>
      <c r="M2538" s="7">
        <v>30.569107633813775</v>
      </c>
      <c r="N2538" s="9">
        <f t="shared" si="8"/>
        <v>0.93154566769093539</v>
      </c>
    </row>
    <row r="2539" spans="1:14" x14ac:dyDescent="0.25">
      <c r="A2539" s="5" t="s">
        <v>3810</v>
      </c>
      <c r="B2539" s="1" t="s">
        <v>3811</v>
      </c>
      <c r="C2539" t="s">
        <v>3812</v>
      </c>
      <c r="D2539" s="74" t="s">
        <v>3813</v>
      </c>
      <c r="E2539" s="1" t="s">
        <v>4029</v>
      </c>
      <c r="H2539" t="s">
        <v>26</v>
      </c>
      <c r="I2539" t="s">
        <v>27</v>
      </c>
      <c r="J2539" s="15" t="s">
        <v>28</v>
      </c>
      <c r="K2539" t="s">
        <v>4161</v>
      </c>
      <c r="L2539" s="7">
        <v>28.78095730968554</v>
      </c>
      <c r="M2539" s="7">
        <v>24.907313441208412</v>
      </c>
      <c r="N2539" s="9">
        <f t="shared" si="8"/>
        <v>0.86540948493142911</v>
      </c>
    </row>
    <row r="2540" spans="1:14" x14ac:dyDescent="0.25">
      <c r="A2540" s="5" t="s">
        <v>3810</v>
      </c>
      <c r="B2540" s="1" t="s">
        <v>3811</v>
      </c>
      <c r="C2540" t="s">
        <v>3812</v>
      </c>
      <c r="D2540" s="74" t="s">
        <v>3813</v>
      </c>
      <c r="E2540" s="1" t="s">
        <v>4029</v>
      </c>
      <c r="H2540" t="s">
        <v>26</v>
      </c>
      <c r="I2540" t="s">
        <v>27</v>
      </c>
      <c r="J2540" s="15" t="s">
        <v>28</v>
      </c>
      <c r="K2540" t="s">
        <v>4162</v>
      </c>
      <c r="L2540" s="7">
        <v>28.092273407411994</v>
      </c>
      <c r="M2540" s="7">
        <v>23.363902969430942</v>
      </c>
      <c r="N2540" s="9">
        <f t="shared" si="8"/>
        <v>0.83168430801568738</v>
      </c>
    </row>
    <row r="2541" spans="1:14" x14ac:dyDescent="0.25">
      <c r="A2541" s="5" t="s">
        <v>3810</v>
      </c>
      <c r="B2541" s="1" t="s">
        <v>3811</v>
      </c>
      <c r="C2541" t="s">
        <v>3812</v>
      </c>
      <c r="D2541" s="74" t="s">
        <v>3813</v>
      </c>
      <c r="E2541" s="1" t="s">
        <v>4029</v>
      </c>
      <c r="H2541" t="s">
        <v>26</v>
      </c>
      <c r="I2541" t="s">
        <v>27</v>
      </c>
      <c r="J2541" s="15" t="s">
        <v>28</v>
      </c>
      <c r="K2541" t="s">
        <v>4163</v>
      </c>
      <c r="L2541" s="7">
        <v>27.729475534015187</v>
      </c>
      <c r="M2541" s="7">
        <v>19.578601127832847</v>
      </c>
      <c r="N2541" s="9">
        <f t="shared" si="8"/>
        <v>0.7060573902242101</v>
      </c>
    </row>
    <row r="2542" spans="1:14" x14ac:dyDescent="0.25">
      <c r="A2542" s="5" t="s">
        <v>3810</v>
      </c>
      <c r="B2542" s="1" t="s">
        <v>3811</v>
      </c>
      <c r="C2542" t="s">
        <v>3812</v>
      </c>
      <c r="D2542" s="74" t="s">
        <v>3813</v>
      </c>
      <c r="E2542" s="1" t="s">
        <v>4029</v>
      </c>
      <c r="H2542" t="s">
        <v>26</v>
      </c>
      <c r="I2542" t="s">
        <v>27</v>
      </c>
      <c r="J2542" s="15" t="s">
        <v>28</v>
      </c>
      <c r="K2542" t="s">
        <v>4164</v>
      </c>
      <c r="L2542" s="7">
        <v>26.488598136636327</v>
      </c>
      <c r="M2542" s="7">
        <v>15.360725377503313</v>
      </c>
      <c r="N2542" s="9">
        <f t="shared" si="8"/>
        <v>0.5798995212305299</v>
      </c>
    </row>
    <row r="2543" spans="1:14" x14ac:dyDescent="0.25">
      <c r="A2543" s="5" t="s">
        <v>3810</v>
      </c>
      <c r="B2543" s="1" t="s">
        <v>3811</v>
      </c>
      <c r="C2543" t="s">
        <v>3812</v>
      </c>
      <c r="D2543" s="74" t="s">
        <v>3813</v>
      </c>
      <c r="E2543" s="1" t="s">
        <v>4029</v>
      </c>
      <c r="H2543" t="s">
        <v>26</v>
      </c>
      <c r="I2543" t="s">
        <v>27</v>
      </c>
      <c r="J2543" s="15" t="s">
        <v>28</v>
      </c>
      <c r="K2543" t="s">
        <v>4165</v>
      </c>
      <c r="L2543" s="7">
        <v>23.814845799167088</v>
      </c>
      <c r="M2543" s="7">
        <v>8.5332082666559774</v>
      </c>
      <c r="N2543" s="9">
        <f t="shared" si="8"/>
        <v>0.35831465543037117</v>
      </c>
    </row>
    <row r="2544" spans="1:14" x14ac:dyDescent="0.25">
      <c r="A2544" s="5" t="s">
        <v>3810</v>
      </c>
      <c r="B2544" s="1" t="s">
        <v>3811</v>
      </c>
      <c r="C2544" t="s">
        <v>3812</v>
      </c>
      <c r="D2544" s="74" t="s">
        <v>3813</v>
      </c>
      <c r="E2544" s="1" t="s">
        <v>4029</v>
      </c>
      <c r="H2544" t="s">
        <v>26</v>
      </c>
      <c r="I2544" t="s">
        <v>27</v>
      </c>
      <c r="J2544" s="15" t="s">
        <v>28</v>
      </c>
      <c r="K2544" t="s">
        <v>4166</v>
      </c>
      <c r="L2544" s="7">
        <v>22.257957427757681</v>
      </c>
      <c r="M2544" s="7">
        <v>16.165546515741056</v>
      </c>
      <c r="N2544" s="9">
        <f t="shared" si="8"/>
        <v>0.72628167109265651</v>
      </c>
    </row>
    <row r="2545" spans="1:17" x14ac:dyDescent="0.25">
      <c r="A2545" s="5" t="s">
        <v>3810</v>
      </c>
      <c r="B2545" s="1" t="s">
        <v>3811</v>
      </c>
      <c r="C2545" t="s">
        <v>3812</v>
      </c>
      <c r="D2545" s="74" t="s">
        <v>3813</v>
      </c>
      <c r="E2545" s="1" t="s">
        <v>4029</v>
      </c>
      <c r="H2545" t="s">
        <v>26</v>
      </c>
      <c r="I2545" t="s">
        <v>27</v>
      </c>
      <c r="J2545" s="15" t="s">
        <v>28</v>
      </c>
      <c r="K2545" t="s">
        <v>4167</v>
      </c>
      <c r="L2545" s="7">
        <v>68.448199247761778</v>
      </c>
      <c r="M2545" s="7">
        <v>68.020170942983356</v>
      </c>
      <c r="N2545" s="9">
        <f t="shared" si="8"/>
        <v>0.99374668275451494</v>
      </c>
    </row>
    <row r="2546" spans="1:17" x14ac:dyDescent="0.25">
      <c r="A2546" s="5" t="s">
        <v>3810</v>
      </c>
      <c r="B2546" s="1" t="s">
        <v>3811</v>
      </c>
      <c r="C2546" t="s">
        <v>3812</v>
      </c>
      <c r="D2546" s="74" t="s">
        <v>3813</v>
      </c>
      <c r="E2546" s="1" t="s">
        <v>4029</v>
      </c>
      <c r="H2546" t="s">
        <v>26</v>
      </c>
      <c r="I2546" t="s">
        <v>27</v>
      </c>
      <c r="J2546" s="15" t="s">
        <v>28</v>
      </c>
      <c r="K2546" t="s">
        <v>4168</v>
      </c>
      <c r="L2546" s="7">
        <v>67.578000677597188</v>
      </c>
      <c r="M2546" s="7">
        <v>55.251501299378504</v>
      </c>
      <c r="N2546" s="9">
        <f t="shared" si="8"/>
        <v>0.81759597421317254</v>
      </c>
    </row>
    <row r="2547" spans="1:17" x14ac:dyDescent="0.25">
      <c r="A2547" s="5" t="s">
        <v>3810</v>
      </c>
      <c r="B2547" s="1" t="s">
        <v>3811</v>
      </c>
      <c r="C2547" t="s">
        <v>3812</v>
      </c>
      <c r="D2547" s="74" t="s">
        <v>3813</v>
      </c>
      <c r="E2547" s="1" t="s">
        <v>4029</v>
      </c>
      <c r="H2547" t="s">
        <v>26</v>
      </c>
      <c r="I2547" t="s">
        <v>27</v>
      </c>
      <c r="J2547" s="15" t="s">
        <v>28</v>
      </c>
      <c r="K2547" t="s">
        <v>4169</v>
      </c>
      <c r="L2547" s="7">
        <v>65.804647154048396</v>
      </c>
      <c r="M2547" s="7">
        <v>56.054863093996552</v>
      </c>
      <c r="N2547" s="9">
        <f t="shared" si="8"/>
        <v>0.85183745401403577</v>
      </c>
    </row>
    <row r="2548" spans="1:17" x14ac:dyDescent="0.25">
      <c r="A2548" s="5" t="s">
        <v>3810</v>
      </c>
      <c r="B2548" s="1" t="s">
        <v>3811</v>
      </c>
      <c r="C2548" t="s">
        <v>3812</v>
      </c>
      <c r="D2548" s="74" t="s">
        <v>3813</v>
      </c>
      <c r="E2548" s="1" t="s">
        <v>4029</v>
      </c>
      <c r="H2548" t="s">
        <v>26</v>
      </c>
      <c r="I2548" t="s">
        <v>27</v>
      </c>
      <c r="J2548" s="15" t="s">
        <v>28</v>
      </c>
      <c r="K2548" t="s">
        <v>4170</v>
      </c>
      <c r="L2548" s="7">
        <v>65.342602968371395</v>
      </c>
      <c r="M2548" s="7">
        <v>51.668833065885359</v>
      </c>
      <c r="N2548" s="9">
        <f t="shared" si="8"/>
        <v>0.79073729417995908</v>
      </c>
    </row>
    <row r="2549" spans="1:17" x14ac:dyDescent="0.25">
      <c r="A2549" s="5" t="s">
        <v>3810</v>
      </c>
      <c r="B2549" s="1" t="s">
        <v>3811</v>
      </c>
      <c r="C2549" t="s">
        <v>3812</v>
      </c>
      <c r="D2549" s="74" t="s">
        <v>3813</v>
      </c>
      <c r="E2549" s="1" t="s">
        <v>4029</v>
      </c>
      <c r="H2549" t="s">
        <v>26</v>
      </c>
      <c r="I2549" t="s">
        <v>27</v>
      </c>
      <c r="J2549" s="15" t="s">
        <v>28</v>
      </c>
      <c r="K2549" t="s">
        <v>4171</v>
      </c>
      <c r="L2549" s="7">
        <v>65.028116794089755</v>
      </c>
      <c r="M2549" s="7">
        <v>46.654951675662112</v>
      </c>
      <c r="N2549" s="9">
        <f t="shared" si="8"/>
        <v>0.71745813927526292</v>
      </c>
    </row>
    <row r="2550" spans="1:17" x14ac:dyDescent="0.25">
      <c r="A2550" s="5" t="s">
        <v>3810</v>
      </c>
      <c r="B2550" s="1" t="s">
        <v>3811</v>
      </c>
      <c r="C2550" t="s">
        <v>3812</v>
      </c>
      <c r="D2550" s="74" t="s">
        <v>3813</v>
      </c>
      <c r="E2550" s="1" t="s">
        <v>4029</v>
      </c>
      <c r="H2550" t="s">
        <v>26</v>
      </c>
      <c r="I2550" t="s">
        <v>27</v>
      </c>
      <c r="J2550" s="15" t="s">
        <v>28</v>
      </c>
      <c r="K2550" t="s">
        <v>4172</v>
      </c>
      <c r="L2550" s="7">
        <v>64.508461786875088</v>
      </c>
      <c r="M2550" s="7">
        <v>55.854262469048457</v>
      </c>
      <c r="N2550" s="9">
        <f t="shared" si="8"/>
        <v>0.86584396716172485</v>
      </c>
    </row>
    <row r="2551" spans="1:17" x14ac:dyDescent="0.25">
      <c r="A2551" s="5" t="s">
        <v>3810</v>
      </c>
      <c r="B2551" s="1" t="s">
        <v>3811</v>
      </c>
      <c r="C2551" t="s">
        <v>3812</v>
      </c>
      <c r="D2551" s="74" t="s">
        <v>3813</v>
      </c>
      <c r="E2551" s="1" t="s">
        <v>4029</v>
      </c>
      <c r="H2551" t="s">
        <v>26</v>
      </c>
      <c r="I2551" t="s">
        <v>27</v>
      </c>
      <c r="J2551" s="15" t="s">
        <v>28</v>
      </c>
      <c r="K2551" t="s">
        <v>4173</v>
      </c>
      <c r="L2551" s="7">
        <v>63.922667849668791</v>
      </c>
      <c r="M2551" s="7">
        <v>57.519894444506733</v>
      </c>
      <c r="N2551" s="9">
        <f t="shared" si="8"/>
        <v>0.89983563545533041</v>
      </c>
      <c r="Q2551" s="14">
        <f>997000*1000000000</f>
        <v>997000000000000</v>
      </c>
    </row>
    <row r="2552" spans="1:17" x14ac:dyDescent="0.25">
      <c r="A2552" s="5" t="s">
        <v>3810</v>
      </c>
      <c r="B2552" s="1" t="s">
        <v>3811</v>
      </c>
      <c r="C2552" t="s">
        <v>3812</v>
      </c>
      <c r="D2552" s="74" t="s">
        <v>3813</v>
      </c>
      <c r="E2552" s="1" t="s">
        <v>4029</v>
      </c>
      <c r="H2552" t="s">
        <v>26</v>
      </c>
      <c r="I2552" t="s">
        <v>27</v>
      </c>
      <c r="J2552" s="15" t="s">
        <v>28</v>
      </c>
      <c r="K2552" t="s">
        <v>4174</v>
      </c>
      <c r="L2552" s="7">
        <v>63.879468733551604</v>
      </c>
      <c r="M2552" s="7">
        <v>56.89632720245443</v>
      </c>
      <c r="N2552" s="9">
        <f t="shared" si="8"/>
        <v>0.89068253588293544</v>
      </c>
    </row>
    <row r="2553" spans="1:17" x14ac:dyDescent="0.25">
      <c r="A2553" s="5" t="s">
        <v>3810</v>
      </c>
      <c r="B2553" s="1" t="s">
        <v>3811</v>
      </c>
      <c r="C2553" t="s">
        <v>3812</v>
      </c>
      <c r="D2553" s="74" t="s">
        <v>3813</v>
      </c>
      <c r="E2553" s="1" t="s">
        <v>4029</v>
      </c>
      <c r="H2553" t="s">
        <v>26</v>
      </c>
      <c r="I2553" t="s">
        <v>27</v>
      </c>
      <c r="J2553" s="15" t="s">
        <v>28</v>
      </c>
      <c r="K2553" t="s">
        <v>4175</v>
      </c>
      <c r="L2553" s="7">
        <v>63.227608410127587</v>
      </c>
      <c r="M2553" s="7">
        <v>52.514430080955975</v>
      </c>
      <c r="N2553" s="9">
        <f t="shared" si="8"/>
        <v>0.83056170241834404</v>
      </c>
    </row>
    <row r="2554" spans="1:17" x14ac:dyDescent="0.25">
      <c r="A2554" s="5" t="s">
        <v>3810</v>
      </c>
      <c r="B2554" s="1" t="s">
        <v>3811</v>
      </c>
      <c r="C2554" t="s">
        <v>3812</v>
      </c>
      <c r="D2554" s="74" t="s">
        <v>3813</v>
      </c>
      <c r="E2554" s="1" t="s">
        <v>4029</v>
      </c>
      <c r="H2554" t="s">
        <v>26</v>
      </c>
      <c r="I2554" t="s">
        <v>27</v>
      </c>
      <c r="J2554" s="15" t="s">
        <v>28</v>
      </c>
      <c r="K2554" t="s">
        <v>4176</v>
      </c>
      <c r="L2554" s="7">
        <v>62.989847130622792</v>
      </c>
      <c r="M2554" s="7">
        <v>62.141129456304547</v>
      </c>
      <c r="N2554" s="9">
        <f t="shared" si="8"/>
        <v>0.9865261194782986</v>
      </c>
    </row>
    <row r="2555" spans="1:17" x14ac:dyDescent="0.25">
      <c r="A2555" s="5" t="s">
        <v>3810</v>
      </c>
      <c r="B2555" s="1" t="s">
        <v>3811</v>
      </c>
      <c r="C2555" t="s">
        <v>3812</v>
      </c>
      <c r="D2555" s="74" t="s">
        <v>3813</v>
      </c>
      <c r="E2555" s="1" t="s">
        <v>4029</v>
      </c>
      <c r="H2555" t="s">
        <v>26</v>
      </c>
      <c r="I2555" t="s">
        <v>27</v>
      </c>
      <c r="J2555" s="15" t="s">
        <v>28</v>
      </c>
      <c r="K2555" t="s">
        <v>4177</v>
      </c>
      <c r="L2555" s="7">
        <v>62.640670982288185</v>
      </c>
      <c r="M2555" s="7">
        <v>47.773182903811026</v>
      </c>
      <c r="N2555" s="9">
        <f t="shared" si="8"/>
        <v>0.76265439297926774</v>
      </c>
    </row>
    <row r="2556" spans="1:17" x14ac:dyDescent="0.25">
      <c r="A2556" s="5" t="s">
        <v>3810</v>
      </c>
      <c r="B2556" s="1" t="s">
        <v>3811</v>
      </c>
      <c r="C2556" t="s">
        <v>3812</v>
      </c>
      <c r="D2556" s="74" t="s">
        <v>3813</v>
      </c>
      <c r="E2556" s="1" t="s">
        <v>4029</v>
      </c>
      <c r="H2556" t="s">
        <v>26</v>
      </c>
      <c r="I2556" t="s">
        <v>27</v>
      </c>
      <c r="J2556" s="15" t="s">
        <v>28</v>
      </c>
      <c r="K2556" t="s">
        <v>4178</v>
      </c>
      <c r="L2556" s="7">
        <v>61.781294502014703</v>
      </c>
      <c r="M2556" s="7">
        <v>53.573772987166194</v>
      </c>
      <c r="N2556" s="9">
        <f t="shared" si="8"/>
        <v>0.86715199833533985</v>
      </c>
    </row>
    <row r="2557" spans="1:17" x14ac:dyDescent="0.25">
      <c r="A2557" s="5" t="s">
        <v>3810</v>
      </c>
      <c r="B2557" s="1" t="s">
        <v>3811</v>
      </c>
      <c r="C2557" t="s">
        <v>3812</v>
      </c>
      <c r="D2557" s="74" t="s">
        <v>3813</v>
      </c>
      <c r="E2557" s="1" t="s">
        <v>4029</v>
      </c>
      <c r="H2557" t="s">
        <v>26</v>
      </c>
      <c r="I2557" t="s">
        <v>27</v>
      </c>
      <c r="J2557" s="15" t="s">
        <v>28</v>
      </c>
      <c r="K2557" t="s">
        <v>4179</v>
      </c>
      <c r="L2557" s="7">
        <v>61.78362301207391</v>
      </c>
      <c r="M2557" s="7">
        <v>52.13286002060353</v>
      </c>
      <c r="N2557" s="9">
        <f t="shared" ref="N2557:N2620" si="9">M2557/L2557</f>
        <v>0.84379739288541877</v>
      </c>
    </row>
    <row r="2558" spans="1:17" x14ac:dyDescent="0.25">
      <c r="A2558" s="5" t="s">
        <v>3810</v>
      </c>
      <c r="B2558" s="1" t="s">
        <v>3811</v>
      </c>
      <c r="C2558" t="s">
        <v>3812</v>
      </c>
      <c r="D2558" s="74" t="s">
        <v>3813</v>
      </c>
      <c r="E2558" s="1" t="s">
        <v>4029</v>
      </c>
      <c r="H2558" t="s">
        <v>26</v>
      </c>
      <c r="I2558" t="s">
        <v>27</v>
      </c>
      <c r="J2558" s="15" t="s">
        <v>28</v>
      </c>
      <c r="K2558" t="s">
        <v>4180</v>
      </c>
      <c r="L2558" s="7">
        <v>60.824796844807963</v>
      </c>
      <c r="M2558" s="7">
        <v>58.931225218447651</v>
      </c>
      <c r="N2558" s="9">
        <f t="shared" si="9"/>
        <v>0.9688684266189711</v>
      </c>
    </row>
    <row r="2559" spans="1:17" x14ac:dyDescent="0.25">
      <c r="A2559" s="5" t="s">
        <v>3810</v>
      </c>
      <c r="B2559" s="1" t="s">
        <v>3811</v>
      </c>
      <c r="C2559" t="s">
        <v>3812</v>
      </c>
      <c r="D2559" s="74" t="s">
        <v>3813</v>
      </c>
      <c r="E2559" s="1" t="s">
        <v>4029</v>
      </c>
      <c r="H2559" t="s">
        <v>26</v>
      </c>
      <c r="I2559" t="s">
        <v>27</v>
      </c>
      <c r="J2559" s="15" t="s">
        <v>28</v>
      </c>
      <c r="K2559" t="s">
        <v>4181</v>
      </c>
      <c r="L2559" s="7">
        <v>60.830165958775837</v>
      </c>
      <c r="M2559" s="7">
        <v>48.327562203262772</v>
      </c>
      <c r="N2559" s="9">
        <f t="shared" si="9"/>
        <v>0.79446704511728627</v>
      </c>
    </row>
    <row r="2560" spans="1:17" x14ac:dyDescent="0.25">
      <c r="A2560" s="5" t="s">
        <v>3810</v>
      </c>
      <c r="B2560" s="1" t="s">
        <v>3811</v>
      </c>
      <c r="C2560" t="s">
        <v>3812</v>
      </c>
      <c r="D2560" s="74" t="s">
        <v>3813</v>
      </c>
      <c r="E2560" s="1" t="s">
        <v>4029</v>
      </c>
      <c r="H2560" t="s">
        <v>26</v>
      </c>
      <c r="I2560" t="s">
        <v>27</v>
      </c>
      <c r="J2560" s="15" t="s">
        <v>28</v>
      </c>
      <c r="K2560" t="s">
        <v>4182</v>
      </c>
      <c r="L2560" s="7">
        <v>60.482308116559466</v>
      </c>
      <c r="M2560" s="7">
        <v>56.802977884341487</v>
      </c>
      <c r="N2560" s="9">
        <f t="shared" si="9"/>
        <v>0.93916683495068842</v>
      </c>
    </row>
    <row r="2561" spans="1:14" x14ac:dyDescent="0.25">
      <c r="A2561" s="5" t="s">
        <v>3810</v>
      </c>
      <c r="B2561" s="1" t="s">
        <v>3811</v>
      </c>
      <c r="C2561" t="s">
        <v>3812</v>
      </c>
      <c r="D2561" s="74" t="s">
        <v>3813</v>
      </c>
      <c r="E2561" s="1" t="s">
        <v>4029</v>
      </c>
      <c r="H2561" t="s">
        <v>26</v>
      </c>
      <c r="I2561" t="s">
        <v>27</v>
      </c>
      <c r="J2561" s="15" t="s">
        <v>28</v>
      </c>
      <c r="K2561" t="s">
        <v>4183</v>
      </c>
      <c r="L2561" s="7">
        <v>59.470253108871177</v>
      </c>
      <c r="M2561" s="7">
        <v>50.612782845013818</v>
      </c>
      <c r="N2561" s="9">
        <f t="shared" si="9"/>
        <v>0.85106049157648378</v>
      </c>
    </row>
    <row r="2562" spans="1:14" x14ac:dyDescent="0.25">
      <c r="A2562" s="5" t="s">
        <v>3810</v>
      </c>
      <c r="B2562" s="1" t="s">
        <v>3811</v>
      </c>
      <c r="C2562" t="s">
        <v>3812</v>
      </c>
      <c r="D2562" s="74" t="s">
        <v>3813</v>
      </c>
      <c r="E2562" s="1" t="s">
        <v>4029</v>
      </c>
      <c r="H2562" t="s">
        <v>26</v>
      </c>
      <c r="I2562" t="s">
        <v>27</v>
      </c>
      <c r="J2562" s="15" t="s">
        <v>28</v>
      </c>
      <c r="K2562" t="s">
        <v>4184</v>
      </c>
      <c r="L2562" s="7">
        <v>59.046591745573927</v>
      </c>
      <c r="M2562" s="7">
        <v>51.270221156212848</v>
      </c>
      <c r="N2562" s="9">
        <f t="shared" si="9"/>
        <v>0.86830111003072441</v>
      </c>
    </row>
    <row r="2563" spans="1:14" x14ac:dyDescent="0.25">
      <c r="A2563" s="5" t="s">
        <v>3810</v>
      </c>
      <c r="B2563" s="1" t="s">
        <v>3811</v>
      </c>
      <c r="C2563" t="s">
        <v>3812</v>
      </c>
      <c r="D2563" s="74" t="s">
        <v>3813</v>
      </c>
      <c r="E2563" s="1" t="s">
        <v>4029</v>
      </c>
      <c r="H2563" t="s">
        <v>26</v>
      </c>
      <c r="I2563" t="s">
        <v>27</v>
      </c>
      <c r="J2563" s="15" t="s">
        <v>28</v>
      </c>
      <c r="K2563" t="s">
        <v>4185</v>
      </c>
      <c r="L2563" s="7">
        <v>58.172379143262354</v>
      </c>
      <c r="M2563" s="7">
        <v>54.810143566349126</v>
      </c>
      <c r="N2563" s="9">
        <f t="shared" si="9"/>
        <v>0.94220219928373605</v>
      </c>
    </row>
    <row r="2564" spans="1:14" x14ac:dyDescent="0.25">
      <c r="A2564" s="5" t="s">
        <v>3810</v>
      </c>
      <c r="B2564" s="1" t="s">
        <v>3811</v>
      </c>
      <c r="C2564" t="s">
        <v>3812</v>
      </c>
      <c r="D2564" s="74" t="s">
        <v>3813</v>
      </c>
      <c r="E2564" s="1" t="s">
        <v>4029</v>
      </c>
      <c r="H2564" t="s">
        <v>26</v>
      </c>
      <c r="I2564" t="s">
        <v>27</v>
      </c>
      <c r="J2564" s="15" t="s">
        <v>28</v>
      </c>
      <c r="K2564" t="s">
        <v>4186</v>
      </c>
      <c r="L2564" s="7">
        <v>57.311596727432438</v>
      </c>
      <c r="M2564" s="7">
        <v>48.562209357502127</v>
      </c>
      <c r="N2564" s="9">
        <f t="shared" si="9"/>
        <v>0.84733652751743382</v>
      </c>
    </row>
    <row r="2565" spans="1:14" x14ac:dyDescent="0.25">
      <c r="A2565" s="5" t="s">
        <v>3810</v>
      </c>
      <c r="B2565" s="1" t="s">
        <v>3811</v>
      </c>
      <c r="C2565" t="s">
        <v>3812</v>
      </c>
      <c r="D2565" s="74" t="s">
        <v>3813</v>
      </c>
      <c r="E2565" s="1" t="s">
        <v>4029</v>
      </c>
      <c r="H2565" t="s">
        <v>26</v>
      </c>
      <c r="I2565" t="s">
        <v>27</v>
      </c>
      <c r="J2565" s="15" t="s">
        <v>28</v>
      </c>
      <c r="K2565" t="s">
        <v>4187</v>
      </c>
      <c r="L2565" s="7">
        <v>57.13129177957692</v>
      </c>
      <c r="M2565" s="7">
        <v>52.116597343351678</v>
      </c>
      <c r="N2565" s="9">
        <f t="shared" si="9"/>
        <v>0.91222508226187393</v>
      </c>
    </row>
    <row r="2566" spans="1:14" x14ac:dyDescent="0.25">
      <c r="A2566" s="5" t="s">
        <v>3810</v>
      </c>
      <c r="B2566" s="1" t="s">
        <v>3811</v>
      </c>
      <c r="C2566" t="s">
        <v>3812</v>
      </c>
      <c r="D2566" s="74" t="s">
        <v>3813</v>
      </c>
      <c r="E2566" s="1" t="s">
        <v>4029</v>
      </c>
      <c r="H2566" t="s">
        <v>26</v>
      </c>
      <c r="I2566" t="s">
        <v>27</v>
      </c>
      <c r="J2566" s="15" t="s">
        <v>28</v>
      </c>
      <c r="K2566" t="s">
        <v>4188</v>
      </c>
      <c r="L2566" s="7">
        <v>56.761020677840776</v>
      </c>
      <c r="M2566" s="7">
        <v>51.858565049012562</v>
      </c>
      <c r="N2566" s="9">
        <f t="shared" si="9"/>
        <v>0.91362988948607637</v>
      </c>
    </row>
    <row r="2567" spans="1:14" x14ac:dyDescent="0.25">
      <c r="A2567" s="5" t="s">
        <v>3810</v>
      </c>
      <c r="B2567" s="1" t="s">
        <v>3811</v>
      </c>
      <c r="C2567" t="s">
        <v>3812</v>
      </c>
      <c r="D2567" s="74" t="s">
        <v>3813</v>
      </c>
      <c r="E2567" s="1" t="s">
        <v>4029</v>
      </c>
      <c r="H2567" t="s">
        <v>26</v>
      </c>
      <c r="I2567" t="s">
        <v>27</v>
      </c>
      <c r="J2567" s="15" t="s">
        <v>28</v>
      </c>
      <c r="K2567" t="s">
        <v>4189</v>
      </c>
      <c r="L2567" s="7">
        <v>56.221508374604582</v>
      </c>
      <c r="M2567" s="7">
        <v>52.15084068948029</v>
      </c>
      <c r="N2567" s="9">
        <f t="shared" si="9"/>
        <v>0.92759590052260099</v>
      </c>
    </row>
    <row r="2568" spans="1:14" x14ac:dyDescent="0.25">
      <c r="A2568" s="5" t="s">
        <v>3810</v>
      </c>
      <c r="B2568" s="1" t="s">
        <v>3811</v>
      </c>
      <c r="C2568" t="s">
        <v>3812</v>
      </c>
      <c r="D2568" s="74" t="s">
        <v>3813</v>
      </c>
      <c r="E2568" s="1" t="s">
        <v>4029</v>
      </c>
      <c r="H2568" t="s">
        <v>26</v>
      </c>
      <c r="I2568" t="s">
        <v>27</v>
      </c>
      <c r="J2568" s="15" t="s">
        <v>28</v>
      </c>
      <c r="K2568" t="s">
        <v>4190</v>
      </c>
      <c r="L2568" s="7">
        <v>55.997649352941039</v>
      </c>
      <c r="M2568" s="7">
        <v>52.022385550271409</v>
      </c>
      <c r="N2568" s="9">
        <f t="shared" si="9"/>
        <v>0.92901016652298374</v>
      </c>
    </row>
    <row r="2569" spans="1:14" x14ac:dyDescent="0.25">
      <c r="A2569" s="5" t="s">
        <v>3810</v>
      </c>
      <c r="B2569" s="1" t="s">
        <v>3811</v>
      </c>
      <c r="C2569" t="s">
        <v>3812</v>
      </c>
      <c r="D2569" s="74" t="s">
        <v>3813</v>
      </c>
      <c r="E2569" s="1" t="s">
        <v>4029</v>
      </c>
      <c r="H2569" t="s">
        <v>26</v>
      </c>
      <c r="I2569" t="s">
        <v>27</v>
      </c>
      <c r="J2569" s="15" t="s">
        <v>28</v>
      </c>
      <c r="K2569" t="s">
        <v>4191</v>
      </c>
      <c r="L2569" s="7">
        <v>55.519421752482771</v>
      </c>
      <c r="M2569" s="7">
        <v>53.748281677955781</v>
      </c>
      <c r="N2569" s="9">
        <f t="shared" si="9"/>
        <v>0.96809872980264267</v>
      </c>
    </row>
    <row r="2570" spans="1:14" x14ac:dyDescent="0.25">
      <c r="A2570" s="5" t="s">
        <v>3810</v>
      </c>
      <c r="B2570" s="1" t="s">
        <v>3811</v>
      </c>
      <c r="C2570" t="s">
        <v>3812</v>
      </c>
      <c r="D2570" s="74" t="s">
        <v>3813</v>
      </c>
      <c r="E2570" s="1" t="s">
        <v>4029</v>
      </c>
      <c r="H2570" t="s">
        <v>26</v>
      </c>
      <c r="I2570" t="s">
        <v>27</v>
      </c>
      <c r="J2570" s="15" t="s">
        <v>28</v>
      </c>
      <c r="K2570" t="s">
        <v>4192</v>
      </c>
      <c r="L2570" s="7">
        <v>55.379904152724215</v>
      </c>
      <c r="M2570" s="7">
        <v>48.651610332380095</v>
      </c>
      <c r="N2570" s="9">
        <f t="shared" si="9"/>
        <v>0.87850658242764135</v>
      </c>
    </row>
    <row r="2571" spans="1:14" x14ac:dyDescent="0.25">
      <c r="A2571" s="5" t="s">
        <v>3810</v>
      </c>
      <c r="B2571" s="1" t="s">
        <v>3811</v>
      </c>
      <c r="C2571" t="s">
        <v>3812</v>
      </c>
      <c r="D2571" s="74" t="s">
        <v>3813</v>
      </c>
      <c r="E2571" s="1" t="s">
        <v>4029</v>
      </c>
      <c r="H2571" t="s">
        <v>26</v>
      </c>
      <c r="I2571" t="s">
        <v>27</v>
      </c>
      <c r="J2571" s="15" t="s">
        <v>28</v>
      </c>
      <c r="K2571" t="s">
        <v>4193</v>
      </c>
      <c r="L2571" s="7">
        <v>54.995077586611039</v>
      </c>
      <c r="M2571" s="7">
        <v>45.600846209058965</v>
      </c>
      <c r="N2571" s="9">
        <f t="shared" si="9"/>
        <v>0.82918050505961705</v>
      </c>
    </row>
    <row r="2572" spans="1:14" x14ac:dyDescent="0.25">
      <c r="A2572" s="5" t="s">
        <v>3810</v>
      </c>
      <c r="B2572" s="1" t="s">
        <v>3811</v>
      </c>
      <c r="C2572" t="s">
        <v>3812</v>
      </c>
      <c r="D2572" s="74" t="s">
        <v>3813</v>
      </c>
      <c r="E2572" s="1" t="s">
        <v>4029</v>
      </c>
      <c r="H2572" t="s">
        <v>26</v>
      </c>
      <c r="I2572" t="s">
        <v>27</v>
      </c>
      <c r="J2572" s="15" t="s">
        <v>28</v>
      </c>
      <c r="K2572" t="s">
        <v>4194</v>
      </c>
      <c r="L2572" s="7">
        <v>54.879317452067767</v>
      </c>
      <c r="M2572" s="7">
        <v>49.102300928337264</v>
      </c>
      <c r="N2572" s="9">
        <f t="shared" si="9"/>
        <v>0.89473235470218415</v>
      </c>
    </row>
    <row r="2573" spans="1:14" x14ac:dyDescent="0.25">
      <c r="A2573" s="5" t="s">
        <v>3810</v>
      </c>
      <c r="B2573" s="1" t="s">
        <v>3811</v>
      </c>
      <c r="C2573" t="s">
        <v>3812</v>
      </c>
      <c r="D2573" s="74" t="s">
        <v>3813</v>
      </c>
      <c r="E2573" s="1" t="s">
        <v>4029</v>
      </c>
      <c r="H2573" t="s">
        <v>26</v>
      </c>
      <c r="I2573" t="s">
        <v>27</v>
      </c>
      <c r="J2573" s="15" t="s">
        <v>28</v>
      </c>
      <c r="K2573" t="s">
        <v>4195</v>
      </c>
      <c r="L2573" s="7">
        <v>54.500814261384122</v>
      </c>
      <c r="M2573" s="7">
        <v>43.942137592394175</v>
      </c>
      <c r="N2573" s="9">
        <f t="shared" si="9"/>
        <v>0.80626570791491525</v>
      </c>
    </row>
    <row r="2574" spans="1:14" x14ac:dyDescent="0.25">
      <c r="A2574" s="5" t="s">
        <v>3810</v>
      </c>
      <c r="B2574" s="1" t="s">
        <v>3811</v>
      </c>
      <c r="C2574" t="s">
        <v>3812</v>
      </c>
      <c r="D2574" s="74" t="s">
        <v>3813</v>
      </c>
      <c r="E2574" s="1" t="s">
        <v>4029</v>
      </c>
      <c r="H2574" t="s">
        <v>26</v>
      </c>
      <c r="I2574" t="s">
        <v>27</v>
      </c>
      <c r="J2574" s="15" t="s">
        <v>28</v>
      </c>
      <c r="K2574" t="s">
        <v>4196</v>
      </c>
      <c r="L2574" s="7">
        <v>54.44206914347329</v>
      </c>
      <c r="M2574" s="7">
        <v>47.288918414475965</v>
      </c>
      <c r="N2574" s="9">
        <f t="shared" si="9"/>
        <v>0.86860986656942907</v>
      </c>
    </row>
    <row r="2575" spans="1:14" x14ac:dyDescent="0.25">
      <c r="A2575" s="5" t="s">
        <v>3810</v>
      </c>
      <c r="B2575" s="1" t="s">
        <v>3811</v>
      </c>
      <c r="C2575" t="s">
        <v>3812</v>
      </c>
      <c r="D2575" s="74" t="s">
        <v>3813</v>
      </c>
      <c r="E2575" s="1" t="s">
        <v>4029</v>
      </c>
      <c r="H2575" t="s">
        <v>26</v>
      </c>
      <c r="I2575" t="s">
        <v>27</v>
      </c>
      <c r="J2575" s="15" t="s">
        <v>28</v>
      </c>
      <c r="K2575" t="s">
        <v>4197</v>
      </c>
      <c r="L2575" s="7">
        <v>53.591286570191045</v>
      </c>
      <c r="M2575" s="7">
        <v>45.705198139122935</v>
      </c>
      <c r="N2575" s="9">
        <f t="shared" si="9"/>
        <v>0.85284756280782092</v>
      </c>
    </row>
    <row r="2576" spans="1:14" x14ac:dyDescent="0.25">
      <c r="A2576" s="5" t="s">
        <v>3810</v>
      </c>
      <c r="B2576" s="1" t="s">
        <v>3811</v>
      </c>
      <c r="C2576" t="s">
        <v>3812</v>
      </c>
      <c r="D2576" s="74" t="s">
        <v>3813</v>
      </c>
      <c r="E2576" s="1" t="s">
        <v>4029</v>
      </c>
      <c r="H2576" t="s">
        <v>26</v>
      </c>
      <c r="I2576" t="s">
        <v>27</v>
      </c>
      <c r="J2576" s="15" t="s">
        <v>28</v>
      </c>
      <c r="K2576" t="s">
        <v>4198</v>
      </c>
      <c r="L2576" s="7">
        <v>53.452171053591449</v>
      </c>
      <c r="M2576" s="7">
        <v>48.986463424309015</v>
      </c>
      <c r="N2576" s="9">
        <f t="shared" si="9"/>
        <v>0.91645413944355802</v>
      </c>
    </row>
    <row r="2577" spans="1:19" x14ac:dyDescent="0.25">
      <c r="A2577" s="5" t="s">
        <v>3810</v>
      </c>
      <c r="B2577" s="1" t="s">
        <v>3811</v>
      </c>
      <c r="C2577" t="s">
        <v>3812</v>
      </c>
      <c r="D2577" s="74" t="s">
        <v>3813</v>
      </c>
      <c r="E2577" s="1" t="s">
        <v>4029</v>
      </c>
      <c r="H2577" t="s">
        <v>26</v>
      </c>
      <c r="I2577" t="s">
        <v>27</v>
      </c>
      <c r="J2577" s="15" t="s">
        <v>28</v>
      </c>
      <c r="K2577" t="s">
        <v>4199</v>
      </c>
      <c r="L2577" s="7">
        <v>52.897530019550551</v>
      </c>
      <c r="M2577" s="7">
        <v>38.172749300403282</v>
      </c>
      <c r="N2577" s="9">
        <f t="shared" si="9"/>
        <v>0.72163576042765898</v>
      </c>
    </row>
    <row r="2578" spans="1:19" x14ac:dyDescent="0.25">
      <c r="A2578" s="5" t="s">
        <v>3810</v>
      </c>
      <c r="B2578" s="1" t="s">
        <v>3811</v>
      </c>
      <c r="C2578" t="s">
        <v>3812</v>
      </c>
      <c r="D2578" s="74" t="s">
        <v>3813</v>
      </c>
      <c r="E2578" s="1" t="s">
        <v>4029</v>
      </c>
      <c r="H2578" t="s">
        <v>26</v>
      </c>
      <c r="I2578" t="s">
        <v>27</v>
      </c>
      <c r="J2578" s="15" t="s">
        <v>28</v>
      </c>
      <c r="K2578" t="s">
        <v>4200</v>
      </c>
      <c r="L2578" s="7">
        <v>52.029893488478542</v>
      </c>
      <c r="M2578" s="7">
        <v>52.906059817456111</v>
      </c>
      <c r="N2578" s="9">
        <f t="shared" si="9"/>
        <v>1.0168396717777557</v>
      </c>
    </row>
    <row r="2579" spans="1:19" x14ac:dyDescent="0.25">
      <c r="A2579" s="5" t="s">
        <v>3810</v>
      </c>
      <c r="B2579" s="1" t="s">
        <v>3811</v>
      </c>
      <c r="C2579" t="s">
        <v>3812</v>
      </c>
      <c r="D2579" s="74" t="s">
        <v>3813</v>
      </c>
      <c r="E2579" s="1" t="s">
        <v>4029</v>
      </c>
      <c r="H2579" t="s">
        <v>26</v>
      </c>
      <c r="I2579" t="s">
        <v>27</v>
      </c>
      <c r="J2579" s="15" t="s">
        <v>28</v>
      </c>
      <c r="K2579" t="s">
        <v>4201</v>
      </c>
      <c r="L2579" s="7">
        <v>51.781317983604133</v>
      </c>
      <c r="M2579" s="7">
        <v>51.280764393929267</v>
      </c>
      <c r="N2579" s="9">
        <f t="shared" si="9"/>
        <v>0.99033331693423954</v>
      </c>
    </row>
    <row r="2580" spans="1:19" x14ac:dyDescent="0.25">
      <c r="A2580" s="5" t="s">
        <v>3810</v>
      </c>
      <c r="B2580" s="1" t="s">
        <v>3811</v>
      </c>
      <c r="C2580" t="s">
        <v>3812</v>
      </c>
      <c r="D2580" s="74" t="s">
        <v>3813</v>
      </c>
      <c r="E2580" s="1" t="s">
        <v>4029</v>
      </c>
      <c r="H2580" t="s">
        <v>26</v>
      </c>
      <c r="I2580" t="s">
        <v>27</v>
      </c>
      <c r="J2580" s="15" t="s">
        <v>28</v>
      </c>
      <c r="K2580" t="s">
        <v>4202</v>
      </c>
      <c r="L2580" s="7">
        <v>51.386797551689533</v>
      </c>
      <c r="M2580" s="7">
        <v>46.999520549508965</v>
      </c>
      <c r="N2580" s="9">
        <f t="shared" si="9"/>
        <v>0.91462248649047562</v>
      </c>
    </row>
    <row r="2581" spans="1:19" x14ac:dyDescent="0.25">
      <c r="A2581" s="5" t="s">
        <v>3810</v>
      </c>
      <c r="B2581" s="1" t="s">
        <v>3811</v>
      </c>
      <c r="C2581" t="s">
        <v>3812</v>
      </c>
      <c r="D2581" s="74" t="s">
        <v>3813</v>
      </c>
      <c r="E2581" s="1" t="s">
        <v>4029</v>
      </c>
      <c r="H2581" t="s">
        <v>26</v>
      </c>
      <c r="I2581" t="s">
        <v>27</v>
      </c>
      <c r="J2581" s="15" t="s">
        <v>28</v>
      </c>
      <c r="K2581" t="s">
        <v>4203</v>
      </c>
      <c r="L2581" s="7">
        <v>51.199423176285698</v>
      </c>
      <c r="M2581" s="7">
        <v>46.740144725953833</v>
      </c>
      <c r="N2581" s="9">
        <f t="shared" si="9"/>
        <v>0.91290373653277224</v>
      </c>
    </row>
    <row r="2582" spans="1:19" x14ac:dyDescent="0.25">
      <c r="A2582" s="5" t="s">
        <v>3810</v>
      </c>
      <c r="B2582" s="1" t="s">
        <v>3811</v>
      </c>
      <c r="C2582" t="s">
        <v>3812</v>
      </c>
      <c r="D2582" s="74" t="s">
        <v>3813</v>
      </c>
      <c r="E2582" s="1" t="s">
        <v>4029</v>
      </c>
      <c r="H2582" t="s">
        <v>26</v>
      </c>
      <c r="I2582" t="s">
        <v>27</v>
      </c>
      <c r="J2582" s="15" t="s">
        <v>28</v>
      </c>
      <c r="K2582" t="s">
        <v>4204</v>
      </c>
      <c r="L2582" s="7">
        <v>50.9431330313692</v>
      </c>
      <c r="M2582" s="7">
        <v>42.405278918395517</v>
      </c>
      <c r="N2582" s="9">
        <f t="shared" si="9"/>
        <v>0.83240422006011416</v>
      </c>
    </row>
    <row r="2583" spans="1:19" x14ac:dyDescent="0.25">
      <c r="A2583" s="5" t="s">
        <v>3810</v>
      </c>
      <c r="B2583" s="1" t="s">
        <v>3811</v>
      </c>
      <c r="C2583" t="s">
        <v>3812</v>
      </c>
      <c r="D2583" s="74" t="s">
        <v>3813</v>
      </c>
      <c r="E2583" s="1" t="s">
        <v>4029</v>
      </c>
      <c r="H2583" t="s">
        <v>26</v>
      </c>
      <c r="I2583" t="s">
        <v>27</v>
      </c>
      <c r="J2583" s="15" t="s">
        <v>28</v>
      </c>
      <c r="K2583" t="s">
        <v>4205</v>
      </c>
      <c r="L2583" s="7">
        <v>50.902700441069349</v>
      </c>
      <c r="M2583" s="7">
        <v>47.840124269952106</v>
      </c>
      <c r="N2583" s="9">
        <f t="shared" si="9"/>
        <v>0.93983470140915559</v>
      </c>
    </row>
    <row r="2584" spans="1:19" x14ac:dyDescent="0.25">
      <c r="A2584" s="5" t="s">
        <v>3810</v>
      </c>
      <c r="B2584" s="1" t="s">
        <v>3811</v>
      </c>
      <c r="C2584" t="s">
        <v>3812</v>
      </c>
      <c r="D2584" s="74" t="s">
        <v>3813</v>
      </c>
      <c r="E2584" s="1" t="s">
        <v>4029</v>
      </c>
      <c r="H2584" t="s">
        <v>26</v>
      </c>
      <c r="I2584" t="s">
        <v>27</v>
      </c>
      <c r="J2584" s="15" t="s">
        <v>28</v>
      </c>
      <c r="K2584" t="s">
        <v>4206</v>
      </c>
      <c r="L2584" s="7">
        <v>50.446753238376431</v>
      </c>
      <c r="M2584" s="7">
        <v>41.898938563752345</v>
      </c>
      <c r="N2584" s="9">
        <f t="shared" si="9"/>
        <v>0.83055768457024315</v>
      </c>
      <c r="Q2584" s="14">
        <f>295000*1000000000</f>
        <v>295000000000000</v>
      </c>
      <c r="S2584" s="7">
        <v>46.2</v>
      </c>
    </row>
    <row r="2585" spans="1:19" x14ac:dyDescent="0.25">
      <c r="A2585" s="5" t="s">
        <v>3810</v>
      </c>
      <c r="B2585" s="1" t="s">
        <v>3811</v>
      </c>
      <c r="C2585" t="s">
        <v>3812</v>
      </c>
      <c r="D2585" s="74" t="s">
        <v>3813</v>
      </c>
      <c r="E2585" s="1" t="s">
        <v>4029</v>
      </c>
      <c r="H2585" t="s">
        <v>26</v>
      </c>
      <c r="I2585" t="s">
        <v>27</v>
      </c>
      <c r="J2585" s="15" t="s">
        <v>28</v>
      </c>
      <c r="K2585" t="s">
        <v>4207</v>
      </c>
      <c r="L2585" s="7">
        <v>50.386119677930871</v>
      </c>
      <c r="M2585" s="7">
        <v>47.956703986118271</v>
      </c>
      <c r="N2585" s="9">
        <f t="shared" si="9"/>
        <v>0.95178402886863533</v>
      </c>
    </row>
    <row r="2586" spans="1:19" x14ac:dyDescent="0.25">
      <c r="A2586" s="5" t="s">
        <v>3810</v>
      </c>
      <c r="B2586" s="1" t="s">
        <v>3811</v>
      </c>
      <c r="C2586" t="s">
        <v>3812</v>
      </c>
      <c r="D2586" s="74" t="s">
        <v>3813</v>
      </c>
      <c r="E2586" s="1" t="s">
        <v>4029</v>
      </c>
      <c r="H2586" t="s">
        <v>26</v>
      </c>
      <c r="I2586" t="s">
        <v>27</v>
      </c>
      <c r="J2586" s="15" t="s">
        <v>28</v>
      </c>
      <c r="K2586" t="s">
        <v>4208</v>
      </c>
      <c r="L2586" s="7">
        <v>50.270979269246752</v>
      </c>
      <c r="M2586" s="7">
        <v>51.188688075611068</v>
      </c>
      <c r="N2586" s="9">
        <f t="shared" si="9"/>
        <v>1.0182552402937917</v>
      </c>
      <c r="Q2586" s="14">
        <f>705000*1000000000</f>
        <v>705000000000000</v>
      </c>
      <c r="S2586" s="7">
        <v>26.5</v>
      </c>
    </row>
    <row r="2587" spans="1:19" x14ac:dyDescent="0.25">
      <c r="A2587" s="5" t="s">
        <v>3810</v>
      </c>
      <c r="B2587" s="1" t="s">
        <v>3811</v>
      </c>
      <c r="C2587" t="s">
        <v>3812</v>
      </c>
      <c r="D2587" s="74" t="s">
        <v>3813</v>
      </c>
      <c r="E2587" s="1" t="s">
        <v>4029</v>
      </c>
      <c r="H2587" t="s">
        <v>26</v>
      </c>
      <c r="I2587" t="s">
        <v>27</v>
      </c>
      <c r="J2587" s="15" t="s">
        <v>28</v>
      </c>
      <c r="K2587" t="s">
        <v>4209</v>
      </c>
      <c r="L2587" s="7">
        <v>49.936617432498728</v>
      </c>
      <c r="M2587" s="7">
        <v>48.379920213360009</v>
      </c>
      <c r="N2587" s="9">
        <f t="shared" si="9"/>
        <v>0.96882653853671674</v>
      </c>
    </row>
    <row r="2588" spans="1:19" x14ac:dyDescent="0.25">
      <c r="A2588" s="5" t="s">
        <v>3810</v>
      </c>
      <c r="B2588" s="1" t="s">
        <v>3811</v>
      </c>
      <c r="C2588" t="s">
        <v>3812</v>
      </c>
      <c r="D2588" s="74" t="s">
        <v>3813</v>
      </c>
      <c r="E2588" s="1" t="s">
        <v>4029</v>
      </c>
      <c r="H2588" t="s">
        <v>26</v>
      </c>
      <c r="I2588" t="s">
        <v>27</v>
      </c>
      <c r="J2588" s="15" t="s">
        <v>28</v>
      </c>
      <c r="K2588" t="s">
        <v>4210</v>
      </c>
      <c r="L2588" s="7">
        <v>49.746535349648184</v>
      </c>
      <c r="M2588" s="7">
        <v>43.773787501860461</v>
      </c>
      <c r="N2588" s="9">
        <f t="shared" si="9"/>
        <v>0.87993640550426866</v>
      </c>
    </row>
    <row r="2589" spans="1:19" x14ac:dyDescent="0.25">
      <c r="A2589" s="5" t="s">
        <v>3810</v>
      </c>
      <c r="B2589" s="1" t="s">
        <v>3811</v>
      </c>
      <c r="C2589" t="s">
        <v>3812</v>
      </c>
      <c r="D2589" s="74" t="s">
        <v>3813</v>
      </c>
      <c r="E2589" s="1" t="s">
        <v>4029</v>
      </c>
      <c r="H2589" t="s">
        <v>26</v>
      </c>
      <c r="I2589" t="s">
        <v>27</v>
      </c>
      <c r="J2589" s="15" t="s">
        <v>28</v>
      </c>
      <c r="K2589" t="s">
        <v>4211</v>
      </c>
      <c r="L2589" s="7">
        <v>49.557746506343676</v>
      </c>
      <c r="M2589" s="7">
        <v>42.123769535675414</v>
      </c>
      <c r="N2589" s="9">
        <f t="shared" si="9"/>
        <v>0.8499936438853879</v>
      </c>
    </row>
    <row r="2590" spans="1:19" x14ac:dyDescent="0.25">
      <c r="A2590" s="5" t="s">
        <v>3810</v>
      </c>
      <c r="B2590" s="1" t="s">
        <v>3811</v>
      </c>
      <c r="C2590" t="s">
        <v>3812</v>
      </c>
      <c r="D2590" s="74" t="s">
        <v>3813</v>
      </c>
      <c r="E2590" s="1" t="s">
        <v>4029</v>
      </c>
      <c r="H2590" t="s">
        <v>26</v>
      </c>
      <c r="I2590" t="s">
        <v>27</v>
      </c>
      <c r="J2590" s="15" t="s">
        <v>28</v>
      </c>
      <c r="K2590" t="s">
        <v>4212</v>
      </c>
      <c r="L2590" s="7">
        <v>49.275440859282703</v>
      </c>
      <c r="M2590" s="7">
        <v>42.839852300825946</v>
      </c>
      <c r="N2590" s="9">
        <f t="shared" si="9"/>
        <v>0.86939561683811106</v>
      </c>
    </row>
    <row r="2591" spans="1:19" x14ac:dyDescent="0.25">
      <c r="A2591" s="5" t="s">
        <v>3810</v>
      </c>
      <c r="B2591" s="1" t="s">
        <v>3811</v>
      </c>
      <c r="C2591" t="s">
        <v>3812</v>
      </c>
      <c r="D2591" s="74" t="s">
        <v>3813</v>
      </c>
      <c r="E2591" s="1" t="s">
        <v>4029</v>
      </c>
      <c r="H2591" t="s">
        <v>26</v>
      </c>
      <c r="I2591" t="s">
        <v>27</v>
      </c>
      <c r="J2591" s="15" t="s">
        <v>28</v>
      </c>
      <c r="K2591" t="s">
        <v>4213</v>
      </c>
      <c r="L2591" s="7">
        <v>48.979769810588678</v>
      </c>
      <c r="M2591" s="7">
        <v>44.828906936864001</v>
      </c>
      <c r="N2591" s="9">
        <f t="shared" si="9"/>
        <v>0.9152535242656995</v>
      </c>
    </row>
    <row r="2592" spans="1:19" x14ac:dyDescent="0.25">
      <c r="A2592" s="5" t="s">
        <v>3810</v>
      </c>
      <c r="B2592" s="1" t="s">
        <v>3811</v>
      </c>
      <c r="C2592" t="s">
        <v>3812</v>
      </c>
      <c r="D2592" s="74" t="s">
        <v>3813</v>
      </c>
      <c r="E2592" s="1" t="s">
        <v>4029</v>
      </c>
      <c r="H2592" t="s">
        <v>26</v>
      </c>
      <c r="I2592" t="s">
        <v>27</v>
      </c>
      <c r="J2592" s="15" t="s">
        <v>28</v>
      </c>
      <c r="K2592" t="s">
        <v>4214</v>
      </c>
      <c r="L2592" s="7">
        <v>48.862351217305502</v>
      </c>
      <c r="M2592" s="7">
        <v>46.028106901252194</v>
      </c>
      <c r="N2592" s="9">
        <f t="shared" si="9"/>
        <v>0.94199533494717491</v>
      </c>
    </row>
    <row r="2593" spans="1:17" x14ac:dyDescent="0.25">
      <c r="A2593" s="5" t="s">
        <v>3810</v>
      </c>
      <c r="B2593" s="1" t="s">
        <v>3811</v>
      </c>
      <c r="C2593" t="s">
        <v>3812</v>
      </c>
      <c r="D2593" s="74" t="s">
        <v>3813</v>
      </c>
      <c r="E2593" s="1" t="s">
        <v>4029</v>
      </c>
      <c r="H2593" t="s">
        <v>26</v>
      </c>
      <c r="I2593" t="s">
        <v>27</v>
      </c>
      <c r="J2593" s="15" t="s">
        <v>28</v>
      </c>
      <c r="K2593" t="s">
        <v>4215</v>
      </c>
      <c r="L2593" s="7">
        <v>48.274982686921739</v>
      </c>
      <c r="M2593" s="7">
        <v>50.226487152203816</v>
      </c>
      <c r="N2593" s="9">
        <f t="shared" si="9"/>
        <v>1.0404247574346777</v>
      </c>
    </row>
    <row r="2594" spans="1:17" x14ac:dyDescent="0.25">
      <c r="A2594" s="5" t="s">
        <v>3810</v>
      </c>
      <c r="B2594" s="1" t="s">
        <v>3811</v>
      </c>
      <c r="C2594" t="s">
        <v>3812</v>
      </c>
      <c r="D2594" s="74" t="s">
        <v>3813</v>
      </c>
      <c r="E2594" s="1" t="s">
        <v>4029</v>
      </c>
      <c r="H2594" t="s">
        <v>26</v>
      </c>
      <c r="I2594" t="s">
        <v>27</v>
      </c>
      <c r="J2594" s="15" t="s">
        <v>28</v>
      </c>
      <c r="K2594" t="s">
        <v>4216</v>
      </c>
      <c r="L2594" s="7">
        <v>47.587043306887658</v>
      </c>
      <c r="M2594" s="7">
        <v>46.531562461981309</v>
      </c>
      <c r="N2594" s="9">
        <f t="shared" si="9"/>
        <v>0.97781999528528007</v>
      </c>
    </row>
    <row r="2595" spans="1:17" x14ac:dyDescent="0.25">
      <c r="A2595" s="5" t="s">
        <v>3810</v>
      </c>
      <c r="B2595" s="1" t="s">
        <v>3811</v>
      </c>
      <c r="C2595" t="s">
        <v>3812</v>
      </c>
      <c r="D2595" s="74" t="s">
        <v>3813</v>
      </c>
      <c r="E2595" s="1" t="s">
        <v>4029</v>
      </c>
      <c r="H2595" t="s">
        <v>26</v>
      </c>
      <c r="I2595" t="s">
        <v>27</v>
      </c>
      <c r="J2595" s="15" t="s">
        <v>28</v>
      </c>
      <c r="K2595" t="s">
        <v>4217</v>
      </c>
      <c r="L2595" s="7">
        <v>47.573163484800432</v>
      </c>
      <c r="M2595" s="7">
        <v>43.856615165236903</v>
      </c>
      <c r="N2595" s="9">
        <f t="shared" si="9"/>
        <v>0.92187720875970414</v>
      </c>
    </row>
    <row r="2596" spans="1:17" x14ac:dyDescent="0.25">
      <c r="A2596" s="5" t="s">
        <v>3810</v>
      </c>
      <c r="B2596" s="1" t="s">
        <v>3811</v>
      </c>
      <c r="C2596" t="s">
        <v>3812</v>
      </c>
      <c r="D2596" s="74" t="s">
        <v>3813</v>
      </c>
      <c r="E2596" s="1" t="s">
        <v>4029</v>
      </c>
      <c r="H2596" t="s">
        <v>26</v>
      </c>
      <c r="I2596" t="s">
        <v>27</v>
      </c>
      <c r="J2596" s="15" t="s">
        <v>28</v>
      </c>
      <c r="K2596" t="s">
        <v>4218</v>
      </c>
      <c r="L2596" s="7">
        <v>46.441592297913793</v>
      </c>
      <c r="M2596" s="7">
        <v>40.850329955388318</v>
      </c>
      <c r="N2596" s="9">
        <f t="shared" si="9"/>
        <v>0.87960657535903131</v>
      </c>
    </row>
    <row r="2597" spans="1:17" x14ac:dyDescent="0.25">
      <c r="A2597" s="5" t="s">
        <v>3810</v>
      </c>
      <c r="B2597" s="1" t="s">
        <v>3811</v>
      </c>
      <c r="C2597" t="s">
        <v>3812</v>
      </c>
      <c r="D2597" s="74" t="s">
        <v>3813</v>
      </c>
      <c r="E2597" s="1" t="s">
        <v>4029</v>
      </c>
      <c r="H2597" t="s">
        <v>26</v>
      </c>
      <c r="I2597" t="s">
        <v>27</v>
      </c>
      <c r="J2597" s="15" t="s">
        <v>28</v>
      </c>
      <c r="K2597" t="s">
        <v>4219</v>
      </c>
      <c r="L2597" s="7">
        <v>46.242279694019693</v>
      </c>
      <c r="M2597" s="7">
        <v>46.037964034072978</v>
      </c>
      <c r="N2597" s="9">
        <f t="shared" si="9"/>
        <v>0.99558162656991289</v>
      </c>
    </row>
    <row r="2598" spans="1:17" x14ac:dyDescent="0.25">
      <c r="A2598" s="5" t="s">
        <v>3810</v>
      </c>
      <c r="B2598" s="1" t="s">
        <v>3811</v>
      </c>
      <c r="C2598" t="s">
        <v>3812</v>
      </c>
      <c r="D2598" s="74" t="s">
        <v>3813</v>
      </c>
      <c r="E2598" s="1" t="s">
        <v>4029</v>
      </c>
      <c r="H2598" t="s">
        <v>26</v>
      </c>
      <c r="I2598" t="s">
        <v>27</v>
      </c>
      <c r="J2598" s="15" t="s">
        <v>28</v>
      </c>
      <c r="K2598" t="s">
        <v>4220</v>
      </c>
      <c r="L2598" s="7">
        <v>44.928019955907267</v>
      </c>
      <c r="M2598" s="7">
        <v>46.725871471704174</v>
      </c>
      <c r="N2598" s="9">
        <f t="shared" si="9"/>
        <v>1.0400162641834947</v>
      </c>
    </row>
    <row r="2599" spans="1:17" x14ac:dyDescent="0.25">
      <c r="A2599" s="5" t="s">
        <v>3810</v>
      </c>
      <c r="B2599" s="1" t="s">
        <v>3811</v>
      </c>
      <c r="C2599" t="s">
        <v>3812</v>
      </c>
      <c r="D2599" s="74" t="s">
        <v>3813</v>
      </c>
      <c r="E2599" s="1" t="s">
        <v>4029</v>
      </c>
      <c r="H2599" t="s">
        <v>26</v>
      </c>
      <c r="I2599" t="s">
        <v>27</v>
      </c>
      <c r="J2599" s="15" t="s">
        <v>28</v>
      </c>
      <c r="K2599" t="s">
        <v>4221</v>
      </c>
      <c r="L2599" s="7">
        <v>44.735803304573388</v>
      </c>
      <c r="M2599" s="7">
        <v>44.735803304573395</v>
      </c>
      <c r="N2599" s="9">
        <f t="shared" si="9"/>
        <v>1.0000000000000002</v>
      </c>
    </row>
    <row r="2600" spans="1:17" x14ac:dyDescent="0.25">
      <c r="A2600" s="5" t="s">
        <v>3810</v>
      </c>
      <c r="B2600" s="1" t="s">
        <v>3811</v>
      </c>
      <c r="C2600" t="s">
        <v>3812</v>
      </c>
      <c r="D2600" s="74" t="s">
        <v>3813</v>
      </c>
      <c r="E2600" s="1" t="s">
        <v>4029</v>
      </c>
      <c r="H2600" t="s">
        <v>26</v>
      </c>
      <c r="I2600" t="s">
        <v>27</v>
      </c>
      <c r="J2600" s="15" t="s">
        <v>28</v>
      </c>
      <c r="K2600" t="s">
        <v>4222</v>
      </c>
      <c r="L2600" s="7">
        <v>44.70986915617987</v>
      </c>
      <c r="M2600" s="7">
        <v>36.9501398273839</v>
      </c>
      <c r="N2600" s="9">
        <f t="shared" si="9"/>
        <v>0.82644258470786847</v>
      </c>
    </row>
    <row r="2601" spans="1:17" x14ac:dyDescent="0.25">
      <c r="A2601" s="5" t="s">
        <v>3810</v>
      </c>
      <c r="B2601" s="1" t="s">
        <v>3811</v>
      </c>
      <c r="C2601" t="s">
        <v>3812</v>
      </c>
      <c r="D2601" s="74" t="s">
        <v>3813</v>
      </c>
      <c r="E2601" s="1" t="s">
        <v>4029</v>
      </c>
      <c r="H2601" t="s">
        <v>26</v>
      </c>
      <c r="I2601" t="s">
        <v>27</v>
      </c>
      <c r="J2601" s="15" t="s">
        <v>28</v>
      </c>
      <c r="K2601" t="s">
        <v>4223</v>
      </c>
      <c r="L2601" s="7">
        <v>42.234079339257327</v>
      </c>
      <c r="M2601" s="7">
        <v>42.268980206219631</v>
      </c>
      <c r="N2601" s="9">
        <f t="shared" si="9"/>
        <v>1.0008263674148536</v>
      </c>
    </row>
    <row r="2602" spans="1:17" x14ac:dyDescent="0.25">
      <c r="A2602" s="5" t="s">
        <v>3810</v>
      </c>
      <c r="B2602" s="1" t="s">
        <v>3811</v>
      </c>
      <c r="C2602" t="s">
        <v>3812</v>
      </c>
      <c r="D2602" s="74" t="s">
        <v>3813</v>
      </c>
      <c r="E2602" s="1" t="s">
        <v>4029</v>
      </c>
      <c r="H2602" t="s">
        <v>26</v>
      </c>
      <c r="I2602" t="s">
        <v>27</v>
      </c>
      <c r="J2602" s="15" t="s">
        <v>28</v>
      </c>
      <c r="K2602" t="s">
        <v>4224</v>
      </c>
      <c r="L2602" s="7">
        <v>41.900943846469133</v>
      </c>
      <c r="M2602" s="7">
        <v>35.963982641118271</v>
      </c>
      <c r="N2602" s="9">
        <f t="shared" si="9"/>
        <v>0.85830960688845792</v>
      </c>
    </row>
    <row r="2603" spans="1:17" x14ac:dyDescent="0.25">
      <c r="A2603" s="5" t="s">
        <v>3810</v>
      </c>
      <c r="B2603" s="1" t="s">
        <v>3811</v>
      </c>
      <c r="C2603" t="s">
        <v>3812</v>
      </c>
      <c r="D2603" s="74" t="s">
        <v>3813</v>
      </c>
      <c r="E2603" s="1" t="s">
        <v>4029</v>
      </c>
      <c r="H2603" t="s">
        <v>26</v>
      </c>
      <c r="I2603" t="s">
        <v>27</v>
      </c>
      <c r="J2603" s="15" t="s">
        <v>28</v>
      </c>
      <c r="K2603" t="s">
        <v>4225</v>
      </c>
      <c r="L2603" s="7">
        <v>41.567790665908625</v>
      </c>
      <c r="M2603" s="7">
        <v>36.755443994524235</v>
      </c>
      <c r="N2603" s="9">
        <f t="shared" si="9"/>
        <v>0.8842289524102328</v>
      </c>
    </row>
    <row r="2604" spans="1:17" x14ac:dyDescent="0.25">
      <c r="A2604" s="5" t="s">
        <v>3810</v>
      </c>
      <c r="B2604" s="1" t="s">
        <v>3811</v>
      </c>
      <c r="C2604" t="s">
        <v>3812</v>
      </c>
      <c r="D2604" s="74" t="s">
        <v>3813</v>
      </c>
      <c r="E2604" s="1" t="s">
        <v>4029</v>
      </c>
      <c r="H2604" t="s">
        <v>26</v>
      </c>
      <c r="I2604" t="s">
        <v>27</v>
      </c>
      <c r="J2604" s="15" t="s">
        <v>28</v>
      </c>
      <c r="K2604" t="s">
        <v>4226</v>
      </c>
      <c r="L2604" s="7">
        <v>41.541861126815739</v>
      </c>
      <c r="M2604" s="7">
        <v>38.810715473694799</v>
      </c>
      <c r="N2604" s="9">
        <f t="shared" si="9"/>
        <v>0.93425557789085301</v>
      </c>
    </row>
    <row r="2605" spans="1:17" x14ac:dyDescent="0.25">
      <c r="A2605" s="5" t="s">
        <v>3810</v>
      </c>
      <c r="B2605" s="1" t="s">
        <v>3811</v>
      </c>
      <c r="C2605" t="s">
        <v>3812</v>
      </c>
      <c r="D2605" s="74" t="s">
        <v>3813</v>
      </c>
      <c r="E2605" s="1" t="s">
        <v>4029</v>
      </c>
      <c r="H2605" t="s">
        <v>26</v>
      </c>
      <c r="I2605" t="s">
        <v>27</v>
      </c>
      <c r="J2605" s="15" t="s">
        <v>28</v>
      </c>
      <c r="K2605" t="s">
        <v>4227</v>
      </c>
      <c r="L2605" s="7">
        <v>40.82422139360488</v>
      </c>
      <c r="M2605" s="7">
        <v>31.72061810417301</v>
      </c>
      <c r="N2605" s="9">
        <f t="shared" si="9"/>
        <v>0.77700485205437497</v>
      </c>
      <c r="Q2605" s="14">
        <f>441000*1000000000</f>
        <v>441000000000000</v>
      </c>
    </row>
    <row r="2606" spans="1:17" x14ac:dyDescent="0.25">
      <c r="A2606" s="5" t="s">
        <v>3810</v>
      </c>
      <c r="B2606" s="1" t="s">
        <v>3811</v>
      </c>
      <c r="C2606" t="s">
        <v>3812</v>
      </c>
      <c r="D2606" s="74" t="s">
        <v>3813</v>
      </c>
      <c r="E2606" s="1" t="s">
        <v>4029</v>
      </c>
      <c r="H2606" t="s">
        <v>26</v>
      </c>
      <c r="I2606" t="s">
        <v>27</v>
      </c>
      <c r="J2606" s="15" t="s">
        <v>28</v>
      </c>
      <c r="K2606" t="s">
        <v>4228</v>
      </c>
      <c r="L2606" s="7">
        <v>39.422185392942893</v>
      </c>
      <c r="M2606" s="7">
        <v>36.81410726802207</v>
      </c>
      <c r="N2606" s="9">
        <f t="shared" si="9"/>
        <v>0.93384237583673624</v>
      </c>
    </row>
    <row r="2607" spans="1:17" x14ac:dyDescent="0.25">
      <c r="A2607" s="5" t="s">
        <v>3810</v>
      </c>
      <c r="B2607" s="1" t="s">
        <v>3811</v>
      </c>
      <c r="C2607" t="s">
        <v>3812</v>
      </c>
      <c r="D2607" s="74" t="s">
        <v>3813</v>
      </c>
      <c r="E2607" s="1" t="s">
        <v>4029</v>
      </c>
      <c r="H2607" t="s">
        <v>26</v>
      </c>
      <c r="I2607" t="s">
        <v>27</v>
      </c>
      <c r="J2607" s="15" t="s">
        <v>28</v>
      </c>
      <c r="K2607" t="s">
        <v>4229</v>
      </c>
      <c r="L2607" s="7">
        <v>38.724216341071198</v>
      </c>
      <c r="M2607" s="7">
        <v>28.669648801737086</v>
      </c>
      <c r="N2607" s="9">
        <f t="shared" si="9"/>
        <v>0.74035452516904365</v>
      </c>
    </row>
    <row r="2608" spans="1:17" x14ac:dyDescent="0.25">
      <c r="A2608" s="5" t="s">
        <v>3810</v>
      </c>
      <c r="B2608" s="1" t="s">
        <v>3811</v>
      </c>
      <c r="C2608" t="s">
        <v>3812</v>
      </c>
      <c r="D2608" s="74" t="s">
        <v>3813</v>
      </c>
      <c r="E2608" s="1" t="s">
        <v>4029</v>
      </c>
      <c r="H2608" t="s">
        <v>26</v>
      </c>
      <c r="I2608" t="s">
        <v>27</v>
      </c>
      <c r="J2608" s="15" t="s">
        <v>28</v>
      </c>
      <c r="K2608" t="s">
        <v>4230</v>
      </c>
      <c r="L2608" s="7">
        <v>38.570513381635138</v>
      </c>
      <c r="M2608" s="7">
        <v>35.366503710924441</v>
      </c>
      <c r="N2608" s="9">
        <f t="shared" si="9"/>
        <v>0.91693111162382801</v>
      </c>
    </row>
    <row r="2609" spans="1:14" x14ac:dyDescent="0.25">
      <c r="A2609" s="5" t="s">
        <v>3810</v>
      </c>
      <c r="B2609" s="1" t="s">
        <v>3811</v>
      </c>
      <c r="C2609" t="s">
        <v>3812</v>
      </c>
      <c r="D2609" s="74" t="s">
        <v>3813</v>
      </c>
      <c r="E2609" s="1" t="s">
        <v>4029</v>
      </c>
      <c r="H2609" t="s">
        <v>26</v>
      </c>
      <c r="I2609" t="s">
        <v>27</v>
      </c>
      <c r="J2609" s="15" t="s">
        <v>28</v>
      </c>
      <c r="K2609" t="s">
        <v>4231</v>
      </c>
      <c r="L2609" s="7">
        <v>36.075323810293938</v>
      </c>
      <c r="M2609" s="7">
        <v>35.841514694139427</v>
      </c>
      <c r="N2609" s="9">
        <f t="shared" si="9"/>
        <v>0.99351886299388403</v>
      </c>
    </row>
    <row r="2610" spans="1:14" x14ac:dyDescent="0.25">
      <c r="A2610" s="5" t="s">
        <v>3810</v>
      </c>
      <c r="B2610" s="1" t="s">
        <v>3811</v>
      </c>
      <c r="C2610" t="s">
        <v>3812</v>
      </c>
      <c r="D2610" s="74" t="s">
        <v>3813</v>
      </c>
      <c r="E2610" s="1" t="s">
        <v>4029</v>
      </c>
      <c r="H2610" t="s">
        <v>26</v>
      </c>
      <c r="I2610" t="s">
        <v>27</v>
      </c>
      <c r="J2610" s="15" t="s">
        <v>28</v>
      </c>
      <c r="K2610" t="s">
        <v>4232</v>
      </c>
      <c r="L2610" s="7">
        <v>35.905707795397014</v>
      </c>
      <c r="M2610" s="7">
        <v>31.610571732276764</v>
      </c>
      <c r="N2610" s="9">
        <f t="shared" si="9"/>
        <v>0.88037734591961248</v>
      </c>
    </row>
    <row r="2611" spans="1:14" x14ac:dyDescent="0.25">
      <c r="A2611" s="5" t="s">
        <v>3810</v>
      </c>
      <c r="B2611" s="1" t="s">
        <v>3811</v>
      </c>
      <c r="C2611" t="s">
        <v>3812</v>
      </c>
      <c r="D2611" s="74" t="s">
        <v>3813</v>
      </c>
      <c r="E2611" s="1" t="s">
        <v>4029</v>
      </c>
      <c r="H2611" t="s">
        <v>26</v>
      </c>
      <c r="I2611" t="s">
        <v>27</v>
      </c>
      <c r="J2611" s="15" t="s">
        <v>28</v>
      </c>
      <c r="K2611" t="s">
        <v>4233</v>
      </c>
      <c r="L2611" s="7">
        <v>35.620295542474516</v>
      </c>
      <c r="M2611" s="7">
        <v>35.482437502950923</v>
      </c>
      <c r="N2611" s="9">
        <f t="shared" si="9"/>
        <v>0.9961297895645137</v>
      </c>
    </row>
    <row r="2612" spans="1:14" x14ac:dyDescent="0.25">
      <c r="A2612" s="5" t="s">
        <v>3810</v>
      </c>
      <c r="B2612" s="1" t="s">
        <v>3811</v>
      </c>
      <c r="C2612" t="s">
        <v>3812</v>
      </c>
      <c r="D2612" s="74" t="s">
        <v>3813</v>
      </c>
      <c r="E2612" s="1" t="s">
        <v>4029</v>
      </c>
      <c r="H2612" t="s">
        <v>26</v>
      </c>
      <c r="I2612" t="s">
        <v>27</v>
      </c>
      <c r="J2612" s="15" t="s">
        <v>28</v>
      </c>
      <c r="K2612" t="s">
        <v>4234</v>
      </c>
      <c r="L2612" s="7">
        <v>35.291547617245186</v>
      </c>
      <c r="M2612" s="7">
        <v>33.298664468370788</v>
      </c>
      <c r="N2612" s="9">
        <f t="shared" si="9"/>
        <v>0.94353086550671472</v>
      </c>
    </row>
    <row r="2613" spans="1:14" x14ac:dyDescent="0.25">
      <c r="A2613" s="5" t="s">
        <v>3810</v>
      </c>
      <c r="B2613" s="1" t="s">
        <v>3811</v>
      </c>
      <c r="C2613" t="s">
        <v>3812</v>
      </c>
      <c r="D2613" s="74" t="s">
        <v>3813</v>
      </c>
      <c r="E2613" s="1" t="s">
        <v>4029</v>
      </c>
      <c r="H2613" t="s">
        <v>26</v>
      </c>
      <c r="I2613" t="s">
        <v>27</v>
      </c>
      <c r="J2613" s="15" t="s">
        <v>28</v>
      </c>
      <c r="K2613" t="s">
        <v>4235</v>
      </c>
      <c r="L2613" s="7">
        <v>34.942309860106505</v>
      </c>
      <c r="M2613" s="7">
        <v>30.989355113868726</v>
      </c>
      <c r="N2613" s="9">
        <f t="shared" si="9"/>
        <v>0.88687196805066248</v>
      </c>
    </row>
    <row r="2614" spans="1:14" x14ac:dyDescent="0.25">
      <c r="A2614" s="5" t="s">
        <v>3810</v>
      </c>
      <c r="B2614" s="1" t="s">
        <v>3811</v>
      </c>
      <c r="C2614" t="s">
        <v>3812</v>
      </c>
      <c r="D2614" s="74" t="s">
        <v>3813</v>
      </c>
      <c r="E2614" s="1" t="s">
        <v>4029</v>
      </c>
      <c r="H2614" t="s">
        <v>26</v>
      </c>
      <c r="I2614" t="s">
        <v>27</v>
      </c>
      <c r="J2614" s="15" t="s">
        <v>28</v>
      </c>
      <c r="K2614" t="s">
        <v>4236</v>
      </c>
      <c r="L2614" s="7">
        <v>34.579933238191643</v>
      </c>
      <c r="M2614" s="7">
        <v>32.24350228241277</v>
      </c>
      <c r="N2614" s="9">
        <f t="shared" si="9"/>
        <v>0.93243390784808067</v>
      </c>
    </row>
    <row r="2615" spans="1:14" x14ac:dyDescent="0.25">
      <c r="A2615" s="5" t="s">
        <v>3810</v>
      </c>
      <c r="B2615" s="1" t="s">
        <v>3811</v>
      </c>
      <c r="C2615" t="s">
        <v>3812</v>
      </c>
      <c r="D2615" s="74" t="s">
        <v>3813</v>
      </c>
      <c r="E2615" s="1" t="s">
        <v>4029</v>
      </c>
      <c r="H2615" t="s">
        <v>26</v>
      </c>
      <c r="I2615" t="s">
        <v>27</v>
      </c>
      <c r="J2615" s="15" t="s">
        <v>28</v>
      </c>
      <c r="K2615" t="s">
        <v>4237</v>
      </c>
      <c r="L2615" s="7">
        <v>32.526095372301889</v>
      </c>
      <c r="M2615" s="7">
        <v>33.003183586841182</v>
      </c>
      <c r="N2615" s="9">
        <f t="shared" si="9"/>
        <v>1.0146678600390986</v>
      </c>
    </row>
    <row r="2616" spans="1:14" x14ac:dyDescent="0.25">
      <c r="A2616" s="5" t="s">
        <v>3810</v>
      </c>
      <c r="B2616" s="1" t="s">
        <v>3811</v>
      </c>
      <c r="C2616" t="s">
        <v>3812</v>
      </c>
      <c r="D2616" s="74" t="s">
        <v>3813</v>
      </c>
      <c r="E2616" s="1" t="s">
        <v>4029</v>
      </c>
      <c r="H2616" t="s">
        <v>26</v>
      </c>
      <c r="I2616" t="s">
        <v>27</v>
      </c>
      <c r="J2616" s="15" t="s">
        <v>28</v>
      </c>
      <c r="K2616" t="s">
        <v>4238</v>
      </c>
      <c r="L2616" s="7">
        <v>32.133834628684696</v>
      </c>
      <c r="M2616" s="7">
        <v>25.199941469032865</v>
      </c>
      <c r="N2616" s="9">
        <f t="shared" si="9"/>
        <v>0.78421830946182192</v>
      </c>
    </row>
    <row r="2617" spans="1:14" x14ac:dyDescent="0.25">
      <c r="A2617" s="5" t="s">
        <v>3810</v>
      </c>
      <c r="B2617" s="1" t="s">
        <v>3811</v>
      </c>
      <c r="C2617" t="s">
        <v>3812</v>
      </c>
      <c r="D2617" s="74" t="s">
        <v>3813</v>
      </c>
      <c r="E2617" s="1" t="s">
        <v>4029</v>
      </c>
      <c r="H2617" t="s">
        <v>26</v>
      </c>
      <c r="I2617" t="s">
        <v>27</v>
      </c>
      <c r="J2617" s="15" t="s">
        <v>28</v>
      </c>
      <c r="K2617" t="s">
        <v>4239</v>
      </c>
      <c r="L2617" s="7">
        <v>29.147004442972634</v>
      </c>
      <c r="M2617" s="7">
        <v>22.001777174697278</v>
      </c>
      <c r="N2617" s="9">
        <f t="shared" si="9"/>
        <v>0.75485551929512007</v>
      </c>
    </row>
    <row r="2618" spans="1:14" x14ac:dyDescent="0.25">
      <c r="A2618" s="5" t="s">
        <v>3810</v>
      </c>
      <c r="B2618" s="1" t="s">
        <v>3811</v>
      </c>
      <c r="C2618" t="s">
        <v>3812</v>
      </c>
      <c r="D2618" s="74" t="s">
        <v>3813</v>
      </c>
      <c r="E2618" s="1" t="s">
        <v>4029</v>
      </c>
      <c r="H2618" t="s">
        <v>26</v>
      </c>
      <c r="I2618" t="s">
        <v>27</v>
      </c>
      <c r="J2618" s="15" t="s">
        <v>28</v>
      </c>
      <c r="K2618" t="s">
        <v>4240</v>
      </c>
      <c r="L2618" s="7">
        <v>27.857377655299075</v>
      </c>
      <c r="M2618" s="7">
        <v>27.720533759741091</v>
      </c>
      <c r="N2618" s="9">
        <f t="shared" si="9"/>
        <v>0.995087696435348</v>
      </c>
    </row>
    <row r="2619" spans="1:14" x14ac:dyDescent="0.25">
      <c r="A2619" s="5" t="s">
        <v>3810</v>
      </c>
      <c r="B2619" s="1" t="s">
        <v>3811</v>
      </c>
      <c r="C2619" t="s">
        <v>3812</v>
      </c>
      <c r="D2619" s="74" t="s">
        <v>3813</v>
      </c>
      <c r="E2619" s="1" t="s">
        <v>4029</v>
      </c>
      <c r="H2619" t="s">
        <v>26</v>
      </c>
      <c r="I2619" t="s">
        <v>27</v>
      </c>
      <c r="J2619" s="15" t="s">
        <v>28</v>
      </c>
      <c r="K2619" t="s">
        <v>4241</v>
      </c>
      <c r="L2619" s="7">
        <v>66.619583177868975</v>
      </c>
      <c r="M2619" s="7">
        <v>52.961342995907756</v>
      </c>
      <c r="N2619" s="9">
        <f t="shared" si="9"/>
        <v>0.7949816025492864</v>
      </c>
    </row>
    <row r="2620" spans="1:14" x14ac:dyDescent="0.25">
      <c r="A2620" s="5" t="s">
        <v>3810</v>
      </c>
      <c r="B2620" s="1" t="s">
        <v>3811</v>
      </c>
      <c r="C2620" t="s">
        <v>3812</v>
      </c>
      <c r="D2620" s="74" t="s">
        <v>3813</v>
      </c>
      <c r="E2620" s="1" t="s">
        <v>4029</v>
      </c>
      <c r="H2620" t="s">
        <v>26</v>
      </c>
      <c r="I2620" t="s">
        <v>27</v>
      </c>
      <c r="J2620" s="15" t="s">
        <v>28</v>
      </c>
      <c r="K2620" t="s">
        <v>4242</v>
      </c>
      <c r="L2620" s="7">
        <v>65.679337125012069</v>
      </c>
      <c r="M2620" s="7">
        <v>57.294436221818913</v>
      </c>
      <c r="N2620" s="9">
        <f t="shared" si="9"/>
        <v>0.87233578671426615</v>
      </c>
    </row>
    <row r="2621" spans="1:14" x14ac:dyDescent="0.25">
      <c r="A2621" s="5" t="s">
        <v>3810</v>
      </c>
      <c r="B2621" s="1" t="s">
        <v>3811</v>
      </c>
      <c r="C2621" t="s">
        <v>3812</v>
      </c>
      <c r="D2621" s="74" t="s">
        <v>3813</v>
      </c>
      <c r="E2621" s="1" t="s">
        <v>4029</v>
      </c>
      <c r="H2621" t="s">
        <v>26</v>
      </c>
      <c r="I2621" t="s">
        <v>27</v>
      </c>
      <c r="J2621" s="15" t="s">
        <v>28</v>
      </c>
      <c r="K2621" t="s">
        <v>4243</v>
      </c>
      <c r="L2621" s="7">
        <v>64.329228226026572</v>
      </c>
      <c r="M2621" s="7">
        <v>49.733813066766508</v>
      </c>
      <c r="N2621" s="9">
        <f t="shared" ref="N2621:N2684" si="10">M2621/L2621</f>
        <v>0.77311378417322607</v>
      </c>
    </row>
    <row r="2622" spans="1:14" x14ac:dyDescent="0.25">
      <c r="A2622" s="5" t="s">
        <v>3810</v>
      </c>
      <c r="B2622" s="1" t="s">
        <v>3811</v>
      </c>
      <c r="C2622" t="s">
        <v>3812</v>
      </c>
      <c r="D2622" s="74" t="s">
        <v>3813</v>
      </c>
      <c r="E2622" s="1" t="s">
        <v>4029</v>
      </c>
      <c r="H2622" t="s">
        <v>26</v>
      </c>
      <c r="I2622" t="s">
        <v>27</v>
      </c>
      <c r="J2622" s="15" t="s">
        <v>28</v>
      </c>
      <c r="K2622" t="s">
        <v>4244</v>
      </c>
      <c r="L2622" s="7">
        <v>63.347693162868268</v>
      </c>
      <c r="M2622" s="7">
        <v>55.524828106622373</v>
      </c>
      <c r="N2622" s="9">
        <f t="shared" si="10"/>
        <v>0.87650907766865094</v>
      </c>
    </row>
    <row r="2623" spans="1:14" x14ac:dyDescent="0.25">
      <c r="A2623" s="5" t="s">
        <v>3810</v>
      </c>
      <c r="B2623" s="1" t="s">
        <v>3811</v>
      </c>
      <c r="C2623" t="s">
        <v>3812</v>
      </c>
      <c r="D2623" s="74" t="s">
        <v>3813</v>
      </c>
      <c r="E2623" s="1" t="s">
        <v>4029</v>
      </c>
      <c r="H2623" t="s">
        <v>26</v>
      </c>
      <c r="I2623" t="s">
        <v>27</v>
      </c>
      <c r="J2623" s="15" t="s">
        <v>28</v>
      </c>
      <c r="K2623" t="s">
        <v>4245</v>
      </c>
      <c r="L2623" s="7">
        <v>63.263119136122867</v>
      </c>
      <c r="M2623" s="7">
        <v>48.718848564873504</v>
      </c>
      <c r="N2623" s="9">
        <f t="shared" si="10"/>
        <v>0.77009874363047848</v>
      </c>
    </row>
    <row r="2624" spans="1:14" x14ac:dyDescent="0.25">
      <c r="A2624" s="5" t="s">
        <v>3810</v>
      </c>
      <c r="B2624" s="1" t="s">
        <v>3811</v>
      </c>
      <c r="C2624" t="s">
        <v>3812</v>
      </c>
      <c r="D2624" s="74" t="s">
        <v>3813</v>
      </c>
      <c r="E2624" s="1" t="s">
        <v>4029</v>
      </c>
      <c r="H2624" t="s">
        <v>26</v>
      </c>
      <c r="I2624" t="s">
        <v>27</v>
      </c>
      <c r="J2624" s="15" t="s">
        <v>28</v>
      </c>
      <c r="K2624" t="s">
        <v>4246</v>
      </c>
      <c r="L2624" s="7">
        <v>61.238762764634998</v>
      </c>
      <c r="M2624" s="7">
        <v>56.639250681516337</v>
      </c>
      <c r="N2624" s="9">
        <f t="shared" si="10"/>
        <v>0.92489214550600207</v>
      </c>
    </row>
    <row r="2625" spans="1:14" x14ac:dyDescent="0.25">
      <c r="A2625" s="5" t="s">
        <v>3810</v>
      </c>
      <c r="B2625" s="1" t="s">
        <v>3811</v>
      </c>
      <c r="C2625" t="s">
        <v>3812</v>
      </c>
      <c r="D2625" s="74" t="s">
        <v>3813</v>
      </c>
      <c r="E2625" s="1" t="s">
        <v>4029</v>
      </c>
      <c r="H2625" t="s">
        <v>26</v>
      </c>
      <c r="I2625" t="s">
        <v>27</v>
      </c>
      <c r="J2625" s="15" t="s">
        <v>28</v>
      </c>
      <c r="K2625" t="s">
        <v>4247</v>
      </c>
      <c r="L2625" s="7">
        <v>60.825977870211723</v>
      </c>
      <c r="M2625" s="7">
        <v>50.305927658078353</v>
      </c>
      <c r="N2625" s="9">
        <f t="shared" si="10"/>
        <v>0.8270467556710609</v>
      </c>
    </row>
    <row r="2626" spans="1:14" x14ac:dyDescent="0.25">
      <c r="A2626" s="5" t="s">
        <v>3810</v>
      </c>
      <c r="B2626" s="1" t="s">
        <v>3811</v>
      </c>
      <c r="C2626" t="s">
        <v>3812</v>
      </c>
      <c r="D2626" s="74" t="s">
        <v>3813</v>
      </c>
      <c r="E2626" s="1" t="s">
        <v>4029</v>
      </c>
      <c r="H2626" t="s">
        <v>26</v>
      </c>
      <c r="I2626" t="s">
        <v>27</v>
      </c>
      <c r="J2626" s="15" t="s">
        <v>28</v>
      </c>
      <c r="K2626" t="s">
        <v>4248</v>
      </c>
      <c r="L2626" s="7">
        <v>60.761040541075609</v>
      </c>
      <c r="M2626" s="7">
        <v>60.574123225191322</v>
      </c>
      <c r="N2626" s="9">
        <f t="shared" si="10"/>
        <v>0.99692373082784969</v>
      </c>
    </row>
    <row r="2627" spans="1:14" x14ac:dyDescent="0.25">
      <c r="A2627" s="5" t="s">
        <v>3810</v>
      </c>
      <c r="B2627" s="1" t="s">
        <v>3811</v>
      </c>
      <c r="C2627" t="s">
        <v>3812</v>
      </c>
      <c r="D2627" s="74" t="s">
        <v>3813</v>
      </c>
      <c r="E2627" s="1" t="s">
        <v>4029</v>
      </c>
      <c r="H2627" t="s">
        <v>26</v>
      </c>
      <c r="I2627" t="s">
        <v>27</v>
      </c>
      <c r="J2627" s="15" t="s">
        <v>28</v>
      </c>
      <c r="K2627" t="s">
        <v>4249</v>
      </c>
      <c r="L2627" s="7">
        <v>60.144811647414734</v>
      </c>
      <c r="M2627" s="7">
        <v>59.072930845627489</v>
      </c>
      <c r="N2627" s="9">
        <f t="shared" si="10"/>
        <v>0.98217833305271784</v>
      </c>
    </row>
    <row r="2628" spans="1:14" x14ac:dyDescent="0.25">
      <c r="A2628" s="5" t="s">
        <v>3810</v>
      </c>
      <c r="B2628" s="1" t="s">
        <v>3811</v>
      </c>
      <c r="C2628" t="s">
        <v>3812</v>
      </c>
      <c r="D2628" s="74" t="s">
        <v>3813</v>
      </c>
      <c r="E2628" s="1" t="s">
        <v>4029</v>
      </c>
      <c r="H2628" t="s">
        <v>26</v>
      </c>
      <c r="I2628" t="s">
        <v>27</v>
      </c>
      <c r="J2628" s="15" t="s">
        <v>28</v>
      </c>
      <c r="K2628" t="s">
        <v>4250</v>
      </c>
      <c r="L2628" s="7">
        <v>60.11876929871427</v>
      </c>
      <c r="M2628" s="7">
        <v>36.192461178412131</v>
      </c>
      <c r="N2628" s="9">
        <f t="shared" si="10"/>
        <v>0.60201600266601196</v>
      </c>
    </row>
    <row r="2629" spans="1:14" x14ac:dyDescent="0.25">
      <c r="A2629" s="5" t="s">
        <v>3810</v>
      </c>
      <c r="B2629" s="1" t="s">
        <v>3811</v>
      </c>
      <c r="C2629" t="s">
        <v>3812</v>
      </c>
      <c r="D2629" s="74" t="s">
        <v>3813</v>
      </c>
      <c r="E2629" s="1" t="s">
        <v>4029</v>
      </c>
      <c r="H2629" t="s">
        <v>26</v>
      </c>
      <c r="I2629" t="s">
        <v>27</v>
      </c>
      <c r="J2629" s="15" t="s">
        <v>28</v>
      </c>
      <c r="K2629" t="s">
        <v>4251</v>
      </c>
      <c r="L2629" s="7">
        <v>59.893226772209687</v>
      </c>
      <c r="M2629" s="7">
        <v>50.722740950786061</v>
      </c>
      <c r="N2629" s="9">
        <f t="shared" si="10"/>
        <v>0.84688609521237701</v>
      </c>
    </row>
    <row r="2630" spans="1:14" x14ac:dyDescent="0.25">
      <c r="A2630" s="5" t="s">
        <v>3810</v>
      </c>
      <c r="B2630" s="1" t="s">
        <v>3811</v>
      </c>
      <c r="C2630" t="s">
        <v>3812</v>
      </c>
      <c r="D2630" s="74" t="s">
        <v>3813</v>
      </c>
      <c r="E2630" s="1" t="s">
        <v>4029</v>
      </c>
      <c r="H2630" t="s">
        <v>26</v>
      </c>
      <c r="I2630" t="s">
        <v>27</v>
      </c>
      <c r="J2630" s="15" t="s">
        <v>28</v>
      </c>
      <c r="K2630" t="s">
        <v>4252</v>
      </c>
      <c r="L2630" s="7">
        <v>59.564135773536961</v>
      </c>
      <c r="M2630" s="7">
        <v>38.602253777351045</v>
      </c>
      <c r="N2630" s="9">
        <f t="shared" si="10"/>
        <v>0.64807880238734494</v>
      </c>
    </row>
    <row r="2631" spans="1:14" x14ac:dyDescent="0.25">
      <c r="A2631" s="5" t="s">
        <v>3810</v>
      </c>
      <c r="B2631" s="1" t="s">
        <v>3811</v>
      </c>
      <c r="C2631" t="s">
        <v>3812</v>
      </c>
      <c r="D2631" s="74" t="s">
        <v>3813</v>
      </c>
      <c r="E2631" s="1" t="s">
        <v>4029</v>
      </c>
      <c r="H2631" t="s">
        <v>26</v>
      </c>
      <c r="I2631" t="s">
        <v>27</v>
      </c>
      <c r="J2631" s="15" t="s">
        <v>28</v>
      </c>
      <c r="K2631" t="s">
        <v>4253</v>
      </c>
      <c r="L2631" s="7">
        <v>58.941997370365385</v>
      </c>
      <c r="M2631" s="7">
        <v>51.591229215799494</v>
      </c>
      <c r="N2631" s="9">
        <f t="shared" si="10"/>
        <v>0.87528810555270253</v>
      </c>
    </row>
    <row r="2632" spans="1:14" x14ac:dyDescent="0.25">
      <c r="A2632" s="5" t="s">
        <v>3810</v>
      </c>
      <c r="B2632" s="1" t="s">
        <v>3811</v>
      </c>
      <c r="C2632" t="s">
        <v>3812</v>
      </c>
      <c r="D2632" s="74" t="s">
        <v>3813</v>
      </c>
      <c r="E2632" s="1" t="s">
        <v>4029</v>
      </c>
      <c r="H2632" t="s">
        <v>26</v>
      </c>
      <c r="I2632" t="s">
        <v>27</v>
      </c>
      <c r="J2632" s="15" t="s">
        <v>28</v>
      </c>
      <c r="K2632" t="s">
        <v>4254</v>
      </c>
      <c r="L2632" s="7">
        <v>58.072717335109481</v>
      </c>
      <c r="M2632" s="7">
        <v>52.151688867166932</v>
      </c>
      <c r="N2632" s="9">
        <f t="shared" si="10"/>
        <v>0.89804113291659549</v>
      </c>
    </row>
    <row r="2633" spans="1:14" x14ac:dyDescent="0.25">
      <c r="A2633" s="5" t="s">
        <v>3810</v>
      </c>
      <c r="B2633" s="1" t="s">
        <v>3811</v>
      </c>
      <c r="C2633" t="s">
        <v>3812</v>
      </c>
      <c r="D2633" s="74" t="s">
        <v>3813</v>
      </c>
      <c r="E2633" s="1" t="s">
        <v>4029</v>
      </c>
      <c r="H2633" t="s">
        <v>26</v>
      </c>
      <c r="I2633" t="s">
        <v>27</v>
      </c>
      <c r="J2633" s="15" t="s">
        <v>28</v>
      </c>
      <c r="K2633" t="s">
        <v>4255</v>
      </c>
      <c r="L2633" s="7">
        <v>58.036932136522935</v>
      </c>
      <c r="M2633" s="7">
        <v>46.901427607523942</v>
      </c>
      <c r="N2633" s="9">
        <f t="shared" si="10"/>
        <v>0.80813071747478937</v>
      </c>
    </row>
    <row r="2634" spans="1:14" x14ac:dyDescent="0.25">
      <c r="A2634" s="5" t="s">
        <v>3810</v>
      </c>
      <c r="B2634" s="1" t="s">
        <v>3811</v>
      </c>
      <c r="C2634" t="s">
        <v>3812</v>
      </c>
      <c r="D2634" s="74" t="s">
        <v>3813</v>
      </c>
      <c r="E2634" s="1" t="s">
        <v>4029</v>
      </c>
      <c r="H2634" t="s">
        <v>26</v>
      </c>
      <c r="I2634" t="s">
        <v>27</v>
      </c>
      <c r="J2634" s="15" t="s">
        <v>28</v>
      </c>
      <c r="K2634" t="s">
        <v>4256</v>
      </c>
      <c r="L2634" s="7">
        <v>57.134655865280337</v>
      </c>
      <c r="M2634" s="7">
        <v>44.861588730175519</v>
      </c>
      <c r="N2634" s="9">
        <f t="shared" si="10"/>
        <v>0.78519049516909878</v>
      </c>
    </row>
    <row r="2635" spans="1:14" x14ac:dyDescent="0.25">
      <c r="A2635" s="5" t="s">
        <v>3810</v>
      </c>
      <c r="B2635" s="1" t="s">
        <v>3811</v>
      </c>
      <c r="C2635" t="s">
        <v>3812</v>
      </c>
      <c r="D2635" s="74" t="s">
        <v>3813</v>
      </c>
      <c r="E2635" s="1" t="s">
        <v>4029</v>
      </c>
      <c r="H2635" t="s">
        <v>26</v>
      </c>
      <c r="I2635" t="s">
        <v>27</v>
      </c>
      <c r="J2635" s="15" t="s">
        <v>28</v>
      </c>
      <c r="K2635" t="s">
        <v>4257</v>
      </c>
      <c r="L2635" s="7">
        <v>56.071478948172896</v>
      </c>
      <c r="M2635" s="7">
        <v>41.352090865545492</v>
      </c>
      <c r="N2635" s="9">
        <f t="shared" si="10"/>
        <v>0.73748885603262582</v>
      </c>
    </row>
    <row r="2636" spans="1:14" x14ac:dyDescent="0.25">
      <c r="A2636" s="5" t="s">
        <v>3810</v>
      </c>
      <c r="B2636" s="1" t="s">
        <v>3811</v>
      </c>
      <c r="C2636" t="s">
        <v>3812</v>
      </c>
      <c r="D2636" s="74" t="s">
        <v>3813</v>
      </c>
      <c r="E2636" s="1" t="s">
        <v>4029</v>
      </c>
      <c r="H2636" t="s">
        <v>26</v>
      </c>
      <c r="I2636" t="s">
        <v>27</v>
      </c>
      <c r="J2636" s="15" t="s">
        <v>28</v>
      </c>
      <c r="K2636" t="s">
        <v>4258</v>
      </c>
      <c r="L2636" s="7">
        <v>55.443464154438182</v>
      </c>
      <c r="M2636" s="7">
        <v>49.343320015439019</v>
      </c>
      <c r="N2636" s="9">
        <f t="shared" si="10"/>
        <v>0.88997541491983323</v>
      </c>
    </row>
    <row r="2637" spans="1:14" x14ac:dyDescent="0.25">
      <c r="A2637" s="5" t="s">
        <v>3810</v>
      </c>
      <c r="B2637" s="1" t="s">
        <v>3811</v>
      </c>
      <c r="C2637" t="s">
        <v>3812</v>
      </c>
      <c r="D2637" s="74" t="s">
        <v>3813</v>
      </c>
      <c r="E2637" s="1" t="s">
        <v>4029</v>
      </c>
      <c r="H2637" t="s">
        <v>26</v>
      </c>
      <c r="I2637" t="s">
        <v>27</v>
      </c>
      <c r="J2637" s="15" t="s">
        <v>28</v>
      </c>
      <c r="K2637" t="s">
        <v>4259</v>
      </c>
      <c r="L2637" s="7">
        <v>55.378784064673425</v>
      </c>
      <c r="M2637" s="7">
        <v>39.55914416371639</v>
      </c>
      <c r="N2637" s="9">
        <f t="shared" si="10"/>
        <v>0.71433753614954298</v>
      </c>
    </row>
    <row r="2638" spans="1:14" x14ac:dyDescent="0.25">
      <c r="A2638" s="5" t="s">
        <v>3810</v>
      </c>
      <c r="B2638" s="1" t="s">
        <v>3811</v>
      </c>
      <c r="C2638" t="s">
        <v>3812</v>
      </c>
      <c r="D2638" s="74" t="s">
        <v>3813</v>
      </c>
      <c r="E2638" s="1" t="s">
        <v>4029</v>
      </c>
      <c r="H2638" t="s">
        <v>26</v>
      </c>
      <c r="I2638" t="s">
        <v>27</v>
      </c>
      <c r="J2638" s="15" t="s">
        <v>28</v>
      </c>
      <c r="K2638" t="s">
        <v>4260</v>
      </c>
      <c r="L2638" s="7">
        <v>55.080623107665481</v>
      </c>
      <c r="M2638" s="7">
        <v>50.094823921786613</v>
      </c>
      <c r="N2638" s="9">
        <f t="shared" si="10"/>
        <v>0.90948179405789975</v>
      </c>
    </row>
    <row r="2639" spans="1:14" x14ac:dyDescent="0.25">
      <c r="A2639" s="5" t="s">
        <v>3810</v>
      </c>
      <c r="B2639" s="1" t="s">
        <v>3811</v>
      </c>
      <c r="C2639" t="s">
        <v>3812</v>
      </c>
      <c r="D2639" s="74" t="s">
        <v>3813</v>
      </c>
      <c r="E2639" s="1" t="s">
        <v>4029</v>
      </c>
      <c r="H2639" t="s">
        <v>26</v>
      </c>
      <c r="I2639" t="s">
        <v>27</v>
      </c>
      <c r="J2639" s="15" t="s">
        <v>28</v>
      </c>
      <c r="K2639" t="s">
        <v>4261</v>
      </c>
      <c r="L2639" s="7">
        <v>54.877633700188412</v>
      </c>
      <c r="M2639" s="7">
        <v>37.706654975247076</v>
      </c>
      <c r="N2639" s="9">
        <f t="shared" si="10"/>
        <v>0.68710424325598463</v>
      </c>
    </row>
    <row r="2640" spans="1:14" x14ac:dyDescent="0.25">
      <c r="A2640" s="5" t="s">
        <v>3810</v>
      </c>
      <c r="B2640" s="1" t="s">
        <v>3811</v>
      </c>
      <c r="C2640" t="s">
        <v>3812</v>
      </c>
      <c r="D2640" s="74" t="s">
        <v>3813</v>
      </c>
      <c r="E2640" s="1" t="s">
        <v>4029</v>
      </c>
      <c r="H2640" t="s">
        <v>26</v>
      </c>
      <c r="I2640" t="s">
        <v>27</v>
      </c>
      <c r="J2640" s="15" t="s">
        <v>28</v>
      </c>
      <c r="K2640" t="s">
        <v>4262</v>
      </c>
      <c r="L2640" s="7">
        <v>54.503965014513369</v>
      </c>
      <c r="M2640" s="7">
        <v>44.252442983622132</v>
      </c>
      <c r="N2640" s="9">
        <f t="shared" si="10"/>
        <v>0.8119123621894031</v>
      </c>
    </row>
    <row r="2641" spans="1:14" x14ac:dyDescent="0.25">
      <c r="A2641" s="5" t="s">
        <v>3810</v>
      </c>
      <c r="B2641" s="1" t="s">
        <v>3811</v>
      </c>
      <c r="C2641" t="s">
        <v>3812</v>
      </c>
      <c r="D2641" s="74" t="s">
        <v>3813</v>
      </c>
      <c r="E2641" s="1" t="s">
        <v>4029</v>
      </c>
      <c r="H2641" t="s">
        <v>26</v>
      </c>
      <c r="I2641" t="s">
        <v>27</v>
      </c>
      <c r="J2641" s="15" t="s">
        <v>28</v>
      </c>
      <c r="K2641" t="s">
        <v>4263</v>
      </c>
      <c r="L2641" s="7">
        <v>53.799720301009387</v>
      </c>
      <c r="M2641" s="7">
        <v>41.813966445305127</v>
      </c>
      <c r="N2641" s="9">
        <f t="shared" si="10"/>
        <v>0.77721531285582934</v>
      </c>
    </row>
    <row r="2642" spans="1:14" x14ac:dyDescent="0.25">
      <c r="A2642" s="5" t="s">
        <v>3810</v>
      </c>
      <c r="B2642" s="1" t="s">
        <v>3811</v>
      </c>
      <c r="C2642" t="s">
        <v>3812</v>
      </c>
      <c r="D2642" s="74" t="s">
        <v>3813</v>
      </c>
      <c r="E2642" s="1" t="s">
        <v>4029</v>
      </c>
      <c r="H2642" t="s">
        <v>26</v>
      </c>
      <c r="I2642" t="s">
        <v>27</v>
      </c>
      <c r="J2642" s="15" t="s">
        <v>28</v>
      </c>
      <c r="K2642" t="s">
        <v>4264</v>
      </c>
      <c r="L2642" s="7">
        <v>52.721336346250943</v>
      </c>
      <c r="M2642" s="7">
        <v>49.693493156929314</v>
      </c>
      <c r="N2642" s="9">
        <f t="shared" si="10"/>
        <v>0.94256892182254137</v>
      </c>
    </row>
    <row r="2643" spans="1:14" x14ac:dyDescent="0.25">
      <c r="A2643" s="5" t="s">
        <v>3810</v>
      </c>
      <c r="B2643" s="1" t="s">
        <v>3811</v>
      </c>
      <c r="C2643" t="s">
        <v>3812</v>
      </c>
      <c r="D2643" s="74" t="s">
        <v>3813</v>
      </c>
      <c r="E2643" s="1" t="s">
        <v>4029</v>
      </c>
      <c r="H2643" t="s">
        <v>26</v>
      </c>
      <c r="I2643" t="s">
        <v>27</v>
      </c>
      <c r="J2643" s="15" t="s">
        <v>28</v>
      </c>
      <c r="K2643" t="s">
        <v>4265</v>
      </c>
      <c r="L2643" s="7">
        <v>52.393943451694682</v>
      </c>
      <c r="M2643" s="7">
        <v>42.060268681303079</v>
      </c>
      <c r="N2643" s="9">
        <f t="shared" si="10"/>
        <v>0.80276966974400621</v>
      </c>
    </row>
    <row r="2644" spans="1:14" x14ac:dyDescent="0.25">
      <c r="A2644" s="5" t="s">
        <v>3810</v>
      </c>
      <c r="B2644" s="1" t="s">
        <v>3811</v>
      </c>
      <c r="C2644" t="s">
        <v>3812</v>
      </c>
      <c r="D2644" s="74" t="s">
        <v>3813</v>
      </c>
      <c r="E2644" s="1" t="s">
        <v>4029</v>
      </c>
      <c r="H2644" t="s">
        <v>26</v>
      </c>
      <c r="I2644" t="s">
        <v>27</v>
      </c>
      <c r="J2644" s="15" t="s">
        <v>28</v>
      </c>
      <c r="K2644" t="s">
        <v>4266</v>
      </c>
      <c r="L2644" s="7">
        <v>52.095187316568804</v>
      </c>
      <c r="M2644" s="7">
        <v>38.688989737250381</v>
      </c>
      <c r="N2644" s="9">
        <f t="shared" si="10"/>
        <v>0.74265957625120971</v>
      </c>
    </row>
    <row r="2645" spans="1:14" x14ac:dyDescent="0.25">
      <c r="A2645" s="5" t="s">
        <v>3810</v>
      </c>
      <c r="B2645" s="1" t="s">
        <v>3811</v>
      </c>
      <c r="C2645" t="s">
        <v>3812</v>
      </c>
      <c r="D2645" s="74" t="s">
        <v>3813</v>
      </c>
      <c r="E2645" s="1" t="s">
        <v>4029</v>
      </c>
      <c r="H2645" t="s">
        <v>26</v>
      </c>
      <c r="I2645" t="s">
        <v>27</v>
      </c>
      <c r="J2645" s="15" t="s">
        <v>28</v>
      </c>
      <c r="K2645" t="s">
        <v>4267</v>
      </c>
      <c r="L2645" s="7">
        <v>51.632970269668341</v>
      </c>
      <c r="M2645" s="7">
        <v>49.562256809338521</v>
      </c>
      <c r="N2645" s="9">
        <f t="shared" si="10"/>
        <v>0.95989551928709682</v>
      </c>
    </row>
    <row r="2646" spans="1:14" x14ac:dyDescent="0.25">
      <c r="A2646" s="5" t="s">
        <v>3810</v>
      </c>
      <c r="B2646" s="1" t="s">
        <v>3811</v>
      </c>
      <c r="C2646" t="s">
        <v>3812</v>
      </c>
      <c r="D2646" s="74" t="s">
        <v>3813</v>
      </c>
      <c r="E2646" s="1" t="s">
        <v>4029</v>
      </c>
      <c r="H2646" t="s">
        <v>26</v>
      </c>
      <c r="I2646" t="s">
        <v>27</v>
      </c>
      <c r="J2646" s="15" t="s">
        <v>28</v>
      </c>
      <c r="K2646" t="s">
        <v>4268</v>
      </c>
      <c r="L2646" s="7">
        <v>50.547124623797444</v>
      </c>
      <c r="M2646" s="7">
        <v>42.510603989203197</v>
      </c>
      <c r="N2646" s="9">
        <f t="shared" si="10"/>
        <v>0.84100934139366113</v>
      </c>
    </row>
    <row r="2647" spans="1:14" x14ac:dyDescent="0.25">
      <c r="A2647" s="5" t="s">
        <v>3810</v>
      </c>
      <c r="B2647" s="1" t="s">
        <v>3811</v>
      </c>
      <c r="C2647" t="s">
        <v>3812</v>
      </c>
      <c r="D2647" s="74" t="s">
        <v>3813</v>
      </c>
      <c r="E2647" s="1" t="s">
        <v>4029</v>
      </c>
      <c r="H2647" t="s">
        <v>26</v>
      </c>
      <c r="I2647" t="s">
        <v>27</v>
      </c>
      <c r="J2647" s="15" t="s">
        <v>28</v>
      </c>
      <c r="K2647" t="s">
        <v>4269</v>
      </c>
      <c r="L2647" s="7">
        <v>50.331380681575219</v>
      </c>
      <c r="M2647" s="7">
        <v>44.960492474711955</v>
      </c>
      <c r="N2647" s="9">
        <f t="shared" si="10"/>
        <v>0.89328947201264874</v>
      </c>
    </row>
    <row r="2648" spans="1:14" x14ac:dyDescent="0.25">
      <c r="A2648" s="5" t="s">
        <v>3810</v>
      </c>
      <c r="B2648" s="1" t="s">
        <v>3811</v>
      </c>
      <c r="C2648" t="s">
        <v>3812</v>
      </c>
      <c r="D2648" s="74" t="s">
        <v>3813</v>
      </c>
      <c r="E2648" s="1" t="s">
        <v>4029</v>
      </c>
      <c r="H2648" t="s">
        <v>26</v>
      </c>
      <c r="I2648" t="s">
        <v>27</v>
      </c>
      <c r="J2648" s="15" t="s">
        <v>28</v>
      </c>
      <c r="K2648" t="s">
        <v>4270</v>
      </c>
      <c r="L2648" s="7">
        <v>49.982408623630718</v>
      </c>
      <c r="M2648" s="7">
        <v>44.29084569105121</v>
      </c>
      <c r="N2648" s="9">
        <f t="shared" si="10"/>
        <v>0.88612867828284991</v>
      </c>
    </row>
    <row r="2649" spans="1:14" x14ac:dyDescent="0.25">
      <c r="A2649" s="5" t="s">
        <v>3810</v>
      </c>
      <c r="B2649" s="1" t="s">
        <v>3811</v>
      </c>
      <c r="C2649" t="s">
        <v>3812</v>
      </c>
      <c r="D2649" s="74" t="s">
        <v>3813</v>
      </c>
      <c r="E2649" s="1" t="s">
        <v>4029</v>
      </c>
      <c r="H2649" t="s">
        <v>26</v>
      </c>
      <c r="I2649" t="s">
        <v>27</v>
      </c>
      <c r="J2649" s="15" t="s">
        <v>28</v>
      </c>
      <c r="K2649" t="s">
        <v>4271</v>
      </c>
      <c r="L2649" s="7">
        <v>48.935543124570181</v>
      </c>
      <c r="M2649" s="7">
        <v>39.545973608526481</v>
      </c>
      <c r="N2649" s="9">
        <f t="shared" si="10"/>
        <v>0.80812372936902654</v>
      </c>
    </row>
    <row r="2650" spans="1:14" x14ac:dyDescent="0.25">
      <c r="A2650" s="5" t="s">
        <v>3810</v>
      </c>
      <c r="B2650" s="1" t="s">
        <v>3811</v>
      </c>
      <c r="C2650" t="s">
        <v>3812</v>
      </c>
      <c r="D2650" s="74" t="s">
        <v>3813</v>
      </c>
      <c r="E2650" s="1" t="s">
        <v>4029</v>
      </c>
      <c r="H2650" t="s">
        <v>26</v>
      </c>
      <c r="I2650" t="s">
        <v>27</v>
      </c>
      <c r="J2650" s="15" t="s">
        <v>28</v>
      </c>
      <c r="K2650" t="s">
        <v>4272</v>
      </c>
      <c r="L2650" s="7">
        <v>48.457280648873791</v>
      </c>
      <c r="M2650" s="7">
        <v>46.789777187496014</v>
      </c>
      <c r="N2650" s="9">
        <f t="shared" si="10"/>
        <v>0.96558817500592597</v>
      </c>
    </row>
    <row r="2651" spans="1:14" x14ac:dyDescent="0.25">
      <c r="A2651" s="5" t="s">
        <v>3810</v>
      </c>
      <c r="B2651" s="1" t="s">
        <v>3811</v>
      </c>
      <c r="C2651" t="s">
        <v>3812</v>
      </c>
      <c r="D2651" s="74" t="s">
        <v>3813</v>
      </c>
      <c r="E2651" s="1" t="s">
        <v>4029</v>
      </c>
      <c r="H2651" t="s">
        <v>26</v>
      </c>
      <c r="I2651" t="s">
        <v>27</v>
      </c>
      <c r="J2651" s="15" t="s">
        <v>28</v>
      </c>
      <c r="K2651" t="s">
        <v>4273</v>
      </c>
      <c r="L2651" s="7">
        <v>47.973182806306056</v>
      </c>
      <c r="M2651" s="7">
        <v>44.368915350116424</v>
      </c>
      <c r="N2651" s="9">
        <f t="shared" si="10"/>
        <v>0.92486911967583996</v>
      </c>
    </row>
    <row r="2652" spans="1:14" x14ac:dyDescent="0.25">
      <c r="A2652" s="5" t="s">
        <v>3810</v>
      </c>
      <c r="B2652" s="1" t="s">
        <v>3811</v>
      </c>
      <c r="C2652" t="s">
        <v>3812</v>
      </c>
      <c r="D2652" s="74" t="s">
        <v>3813</v>
      </c>
      <c r="E2652" s="1" t="s">
        <v>4029</v>
      </c>
      <c r="H2652" t="s">
        <v>26</v>
      </c>
      <c r="I2652" t="s">
        <v>27</v>
      </c>
      <c r="J2652" s="15" t="s">
        <v>28</v>
      </c>
      <c r="K2652" t="s">
        <v>4274</v>
      </c>
      <c r="L2652" s="7">
        <v>47.771704458932206</v>
      </c>
      <c r="M2652" s="7">
        <v>36.342412451361859</v>
      </c>
      <c r="N2652" s="9">
        <f t="shared" si="10"/>
        <v>0.76075184804436402</v>
      </c>
    </row>
    <row r="2653" spans="1:14" x14ac:dyDescent="0.25">
      <c r="A2653" s="5" t="s">
        <v>3810</v>
      </c>
      <c r="B2653" s="1" t="s">
        <v>3811</v>
      </c>
      <c r="C2653" t="s">
        <v>3812</v>
      </c>
      <c r="D2653" s="74" t="s">
        <v>3813</v>
      </c>
      <c r="E2653" s="1" t="s">
        <v>4029</v>
      </c>
      <c r="H2653" t="s">
        <v>26</v>
      </c>
      <c r="I2653" t="s">
        <v>27</v>
      </c>
      <c r="J2653" s="15" t="s">
        <v>28</v>
      </c>
      <c r="K2653" t="s">
        <v>4275</v>
      </c>
      <c r="L2653" s="7">
        <v>46.045563188754151</v>
      </c>
      <c r="M2653" s="7">
        <v>41.111074780106591</v>
      </c>
      <c r="N2653" s="9">
        <f t="shared" si="10"/>
        <v>0.89283466056393623</v>
      </c>
    </row>
    <row r="2654" spans="1:14" x14ac:dyDescent="0.25">
      <c r="A2654" s="5" t="s">
        <v>3810</v>
      </c>
      <c r="B2654" s="1" t="s">
        <v>3811</v>
      </c>
      <c r="C2654" t="s">
        <v>3812</v>
      </c>
      <c r="D2654" s="74" t="s">
        <v>3813</v>
      </c>
      <c r="E2654" s="1" t="s">
        <v>4029</v>
      </c>
      <c r="H2654" t="s">
        <v>26</v>
      </c>
      <c r="I2654" t="s">
        <v>27</v>
      </c>
      <c r="J2654" s="15" t="s">
        <v>28</v>
      </c>
      <c r="K2654" t="s">
        <v>4276</v>
      </c>
      <c r="L2654" s="7">
        <v>45.03911173931732</v>
      </c>
      <c r="M2654" s="7">
        <v>33.178839574411441</v>
      </c>
      <c r="N2654" s="9">
        <f t="shared" si="10"/>
        <v>0.73666727191352799</v>
      </c>
    </row>
    <row r="2655" spans="1:14" x14ac:dyDescent="0.25">
      <c r="A2655" s="5" t="s">
        <v>3810</v>
      </c>
      <c r="B2655" s="1" t="s">
        <v>3811</v>
      </c>
      <c r="C2655" t="s">
        <v>3812</v>
      </c>
      <c r="D2655" s="74" t="s">
        <v>3813</v>
      </c>
      <c r="E2655" s="1" t="s">
        <v>4029</v>
      </c>
      <c r="H2655" t="s">
        <v>26</v>
      </c>
      <c r="I2655" t="s">
        <v>27</v>
      </c>
      <c r="J2655" s="15" t="s">
        <v>28</v>
      </c>
      <c r="K2655" t="s">
        <v>4277</v>
      </c>
      <c r="L2655" s="7">
        <v>44.834233411275584</v>
      </c>
      <c r="M2655" s="7">
        <v>33.746295437591989</v>
      </c>
      <c r="N2655" s="9">
        <f t="shared" si="10"/>
        <v>0.75269036336651107</v>
      </c>
    </row>
    <row r="2656" spans="1:14" x14ac:dyDescent="0.25">
      <c r="A2656" s="5" t="s">
        <v>3810</v>
      </c>
      <c r="B2656" s="1" t="s">
        <v>3811</v>
      </c>
      <c r="C2656" t="s">
        <v>3812</v>
      </c>
      <c r="D2656" s="74" t="s">
        <v>3813</v>
      </c>
      <c r="E2656" s="1" t="s">
        <v>4029</v>
      </c>
      <c r="H2656" t="s">
        <v>26</v>
      </c>
      <c r="I2656" t="s">
        <v>27</v>
      </c>
      <c r="J2656" s="15" t="s">
        <v>28</v>
      </c>
      <c r="K2656" t="s">
        <v>4278</v>
      </c>
      <c r="L2656" s="7">
        <v>43.785062535501304</v>
      </c>
      <c r="M2656" s="7">
        <v>36.154296682458956</v>
      </c>
      <c r="N2656" s="9">
        <f t="shared" si="10"/>
        <v>0.82572216616442518</v>
      </c>
    </row>
    <row r="2657" spans="1:19" x14ac:dyDescent="0.25">
      <c r="A2657" s="5" t="s">
        <v>3810</v>
      </c>
      <c r="B2657" s="1" t="s">
        <v>3811</v>
      </c>
      <c r="C2657" t="s">
        <v>3812</v>
      </c>
      <c r="D2657" s="74" t="s">
        <v>3813</v>
      </c>
      <c r="E2657" s="1" t="s">
        <v>4029</v>
      </c>
      <c r="H2657" t="s">
        <v>26</v>
      </c>
      <c r="I2657" t="s">
        <v>27</v>
      </c>
      <c r="J2657" s="15" t="s">
        <v>28</v>
      </c>
      <c r="K2657" t="s">
        <v>4279</v>
      </c>
      <c r="L2657" s="7">
        <v>42.314293547994787</v>
      </c>
      <c r="M2657" s="7">
        <v>35.50318139247473</v>
      </c>
      <c r="N2657" s="9">
        <f t="shared" si="10"/>
        <v>0.83903519155307216</v>
      </c>
    </row>
    <row r="2658" spans="1:19" x14ac:dyDescent="0.25">
      <c r="A2658" s="5" t="s">
        <v>3810</v>
      </c>
      <c r="B2658" s="1" t="s">
        <v>3811</v>
      </c>
      <c r="C2658" t="s">
        <v>3812</v>
      </c>
      <c r="D2658" s="74" t="s">
        <v>3813</v>
      </c>
      <c r="E2658" s="1" t="s">
        <v>4029</v>
      </c>
      <c r="H2658" t="s">
        <v>26</v>
      </c>
      <c r="I2658" t="s">
        <v>27</v>
      </c>
      <c r="J2658" s="15" t="s">
        <v>28</v>
      </c>
      <c r="K2658" t="s">
        <v>4280</v>
      </c>
      <c r="L2658" s="7">
        <v>41.807734764236407</v>
      </c>
      <c r="M2658" s="7">
        <v>39.221118098070022</v>
      </c>
      <c r="N2658" s="9">
        <f t="shared" si="10"/>
        <v>0.93813066695067504</v>
      </c>
    </row>
    <row r="2659" spans="1:19" x14ac:dyDescent="0.25">
      <c r="A2659" s="5" t="s">
        <v>3810</v>
      </c>
      <c r="B2659" s="1" t="s">
        <v>3811</v>
      </c>
      <c r="C2659" t="s">
        <v>3812</v>
      </c>
      <c r="D2659" s="74" t="s">
        <v>3813</v>
      </c>
      <c r="E2659" s="1" t="s">
        <v>4029</v>
      </c>
      <c r="H2659" t="s">
        <v>26</v>
      </c>
      <c r="I2659" t="s">
        <v>27</v>
      </c>
      <c r="J2659" s="15" t="s">
        <v>28</v>
      </c>
      <c r="K2659" t="s">
        <v>4281</v>
      </c>
      <c r="L2659" s="7">
        <v>41.689669316128452</v>
      </c>
      <c r="M2659" s="7">
        <v>39.70181713372375</v>
      </c>
      <c r="N2659" s="9">
        <f t="shared" si="10"/>
        <v>0.95231787118935807</v>
      </c>
    </row>
    <row r="2660" spans="1:19" x14ac:dyDescent="0.25">
      <c r="A2660" s="5" t="s">
        <v>3810</v>
      </c>
      <c r="B2660" s="1" t="s">
        <v>3811</v>
      </c>
      <c r="C2660" t="s">
        <v>3812</v>
      </c>
      <c r="D2660" s="74" t="s">
        <v>3813</v>
      </c>
      <c r="E2660" s="1" t="s">
        <v>4029</v>
      </c>
      <c r="H2660" t="s">
        <v>26</v>
      </c>
      <c r="I2660" t="s">
        <v>27</v>
      </c>
      <c r="J2660" s="15" t="s">
        <v>28</v>
      </c>
      <c r="K2660" t="s">
        <v>4282</v>
      </c>
      <c r="L2660" s="7">
        <v>41.60514565253655</v>
      </c>
      <c r="M2660" s="7">
        <v>34.512884516555317</v>
      </c>
      <c r="N2660" s="9">
        <f t="shared" si="10"/>
        <v>0.82953403900536915</v>
      </c>
    </row>
    <row r="2661" spans="1:19" x14ac:dyDescent="0.25">
      <c r="A2661" s="5" t="s">
        <v>3810</v>
      </c>
      <c r="B2661" s="1" t="s">
        <v>3811</v>
      </c>
      <c r="C2661" t="s">
        <v>3812</v>
      </c>
      <c r="D2661" s="74" t="s">
        <v>3813</v>
      </c>
      <c r="E2661" s="1" t="s">
        <v>4029</v>
      </c>
      <c r="H2661" t="s">
        <v>26</v>
      </c>
      <c r="I2661" t="s">
        <v>27</v>
      </c>
      <c r="J2661" s="15" t="s">
        <v>28</v>
      </c>
      <c r="K2661" t="s">
        <v>4283</v>
      </c>
      <c r="L2661" s="7">
        <v>40.86147451668058</v>
      </c>
      <c r="M2661" s="7">
        <v>35.89723327654275</v>
      </c>
      <c r="N2661" s="9">
        <f t="shared" si="10"/>
        <v>0.87851047230047186</v>
      </c>
      <c r="Q2661" s="14">
        <f>615000*1000000000</f>
        <v>615000000000000</v>
      </c>
      <c r="S2661" s="7">
        <v>35.9</v>
      </c>
    </row>
    <row r="2662" spans="1:19" x14ac:dyDescent="0.25">
      <c r="A2662" s="5" t="s">
        <v>3810</v>
      </c>
      <c r="B2662" s="1" t="s">
        <v>3811</v>
      </c>
      <c r="C2662" t="s">
        <v>3812</v>
      </c>
      <c r="D2662" s="74" t="s">
        <v>3813</v>
      </c>
      <c r="E2662" s="1" t="s">
        <v>4029</v>
      </c>
      <c r="H2662" t="s">
        <v>26</v>
      </c>
      <c r="I2662" t="s">
        <v>27</v>
      </c>
      <c r="J2662" s="15" t="s">
        <v>28</v>
      </c>
      <c r="K2662" t="s">
        <v>4284</v>
      </c>
      <c r="L2662" s="7">
        <v>40.535878822148668</v>
      </c>
      <c r="M2662" s="7">
        <v>36.45867123964274</v>
      </c>
      <c r="N2662" s="9">
        <f t="shared" si="10"/>
        <v>0.89941731372361033</v>
      </c>
    </row>
    <row r="2663" spans="1:19" x14ac:dyDescent="0.25">
      <c r="A2663" s="5" t="s">
        <v>3810</v>
      </c>
      <c r="B2663" s="1" t="s">
        <v>3811</v>
      </c>
      <c r="C2663" t="s">
        <v>3812</v>
      </c>
      <c r="D2663" s="74" t="s">
        <v>3813</v>
      </c>
      <c r="E2663" s="1" t="s">
        <v>4029</v>
      </c>
      <c r="H2663" t="s">
        <v>26</v>
      </c>
      <c r="I2663" t="s">
        <v>27</v>
      </c>
      <c r="J2663" s="15" t="s">
        <v>28</v>
      </c>
      <c r="K2663" t="s">
        <v>4285</v>
      </c>
      <c r="L2663" s="7">
        <v>39.571509738392784</v>
      </c>
      <c r="M2663" s="7">
        <v>33.212826512366014</v>
      </c>
      <c r="N2663" s="9">
        <f t="shared" si="10"/>
        <v>0.83931158381209059</v>
      </c>
    </row>
    <row r="2664" spans="1:19" x14ac:dyDescent="0.25">
      <c r="A2664" s="5" t="s">
        <v>3810</v>
      </c>
      <c r="B2664" s="1" t="s">
        <v>3811</v>
      </c>
      <c r="C2664" t="s">
        <v>3812</v>
      </c>
      <c r="D2664" s="74" t="s">
        <v>3813</v>
      </c>
      <c r="E2664" s="1" t="s">
        <v>4029</v>
      </c>
      <c r="H2664" t="s">
        <v>26</v>
      </c>
      <c r="I2664" t="s">
        <v>27</v>
      </c>
      <c r="J2664" s="15" t="s">
        <v>28</v>
      </c>
      <c r="K2664" t="s">
        <v>4286</v>
      </c>
      <c r="L2664" s="7">
        <v>39.359348535559519</v>
      </c>
      <c r="M2664" s="7">
        <v>27.64883579269279</v>
      </c>
      <c r="N2664" s="9">
        <f t="shared" si="10"/>
        <v>0.70247188587771536</v>
      </c>
    </row>
    <row r="2665" spans="1:19" x14ac:dyDescent="0.25">
      <c r="A2665" s="5" t="s">
        <v>3810</v>
      </c>
      <c r="B2665" s="1" t="s">
        <v>3811</v>
      </c>
      <c r="C2665" t="s">
        <v>3812</v>
      </c>
      <c r="D2665" s="74" t="s">
        <v>3813</v>
      </c>
      <c r="E2665" s="1" t="s">
        <v>4029</v>
      </c>
      <c r="H2665" t="s">
        <v>26</v>
      </c>
      <c r="I2665" t="s">
        <v>27</v>
      </c>
      <c r="J2665" s="15" t="s">
        <v>28</v>
      </c>
      <c r="K2665" t="s">
        <v>4287</v>
      </c>
      <c r="L2665" s="7">
        <v>39.014973731623485</v>
      </c>
      <c r="M2665" s="7">
        <v>33.2204867875042</v>
      </c>
      <c r="N2665" s="9">
        <f t="shared" si="10"/>
        <v>0.85148043456395872</v>
      </c>
    </row>
    <row r="2666" spans="1:19" x14ac:dyDescent="0.25">
      <c r="A2666" s="5" t="s">
        <v>3810</v>
      </c>
      <c r="B2666" s="1" t="s">
        <v>3811</v>
      </c>
      <c r="C2666" t="s">
        <v>3812</v>
      </c>
      <c r="D2666" s="74" t="s">
        <v>3813</v>
      </c>
      <c r="E2666" s="1" t="s">
        <v>4029</v>
      </c>
      <c r="H2666" t="s">
        <v>26</v>
      </c>
      <c r="I2666" t="s">
        <v>27</v>
      </c>
      <c r="J2666" s="15" t="s">
        <v>28</v>
      </c>
      <c r="K2666" t="s">
        <v>4288</v>
      </c>
      <c r="L2666" s="7">
        <v>38.987861550720332</v>
      </c>
      <c r="M2666" s="7">
        <v>28.599788998423154</v>
      </c>
      <c r="N2666" s="9">
        <f t="shared" si="10"/>
        <v>0.73355623675889325</v>
      </c>
    </row>
    <row r="2667" spans="1:19" x14ac:dyDescent="0.25">
      <c r="A2667" s="5" t="s">
        <v>3810</v>
      </c>
      <c r="B2667" s="1" t="s">
        <v>3811</v>
      </c>
      <c r="C2667" t="s">
        <v>3812</v>
      </c>
      <c r="D2667" s="74" t="s">
        <v>3813</v>
      </c>
      <c r="E2667" s="1" t="s">
        <v>4029</v>
      </c>
      <c r="H2667" t="s">
        <v>26</v>
      </c>
      <c r="I2667" t="s">
        <v>27</v>
      </c>
      <c r="J2667" s="15" t="s">
        <v>28</v>
      </c>
      <c r="K2667" t="s">
        <v>4289</v>
      </c>
      <c r="L2667" s="7">
        <v>38.851147573091914</v>
      </c>
      <c r="M2667" s="7">
        <v>40.762277596951897</v>
      </c>
      <c r="N2667" s="9">
        <f t="shared" si="10"/>
        <v>1.0491910829728905</v>
      </c>
      <c r="Q2667" s="14">
        <f>449000*1000000000</f>
        <v>449000000000000</v>
      </c>
      <c r="S2667" s="7">
        <v>41.5</v>
      </c>
    </row>
    <row r="2668" spans="1:19" x14ac:dyDescent="0.25">
      <c r="A2668" s="5" t="s">
        <v>3810</v>
      </c>
      <c r="B2668" s="1" t="s">
        <v>3811</v>
      </c>
      <c r="C2668" t="s">
        <v>3812</v>
      </c>
      <c r="D2668" s="74" t="s">
        <v>3813</v>
      </c>
      <c r="E2668" s="1" t="s">
        <v>4029</v>
      </c>
      <c r="H2668" t="s">
        <v>26</v>
      </c>
      <c r="I2668" t="s">
        <v>27</v>
      </c>
      <c r="J2668" s="15" t="s">
        <v>28</v>
      </c>
      <c r="K2668" t="s">
        <v>4290</v>
      </c>
      <c r="L2668" s="7">
        <v>38.647172110207116</v>
      </c>
      <c r="M2668" s="7">
        <v>29.781156519196593</v>
      </c>
      <c r="N2668" s="9">
        <f t="shared" si="10"/>
        <v>0.77059083221592517</v>
      </c>
    </row>
    <row r="2669" spans="1:19" x14ac:dyDescent="0.25">
      <c r="A2669" s="5" t="s">
        <v>3810</v>
      </c>
      <c r="B2669" s="1" t="s">
        <v>3811</v>
      </c>
      <c r="C2669" t="s">
        <v>3812</v>
      </c>
      <c r="D2669" s="74" t="s">
        <v>3813</v>
      </c>
      <c r="E2669" s="1" t="s">
        <v>4029</v>
      </c>
      <c r="H2669" t="s">
        <v>26</v>
      </c>
      <c r="I2669" t="s">
        <v>27</v>
      </c>
      <c r="J2669" s="15" t="s">
        <v>28</v>
      </c>
      <c r="K2669" t="s">
        <v>4291</v>
      </c>
      <c r="L2669" s="7">
        <v>37.70349987077941</v>
      </c>
      <c r="M2669" s="7">
        <v>55.392438029981236</v>
      </c>
      <c r="N2669" s="9">
        <f t="shared" si="10"/>
        <v>1.4691590494205269</v>
      </c>
    </row>
    <row r="2670" spans="1:19" x14ac:dyDescent="0.25">
      <c r="A2670" s="5" t="s">
        <v>3810</v>
      </c>
      <c r="B2670" s="1" t="s">
        <v>3811</v>
      </c>
      <c r="C2670" t="s">
        <v>3812</v>
      </c>
      <c r="D2670" s="74" t="s">
        <v>3813</v>
      </c>
      <c r="E2670" s="1" t="s">
        <v>4029</v>
      </c>
      <c r="H2670" t="s">
        <v>26</v>
      </c>
      <c r="I2670" t="s">
        <v>27</v>
      </c>
      <c r="J2670" s="15" t="s">
        <v>28</v>
      </c>
      <c r="K2670" t="s">
        <v>4292</v>
      </c>
      <c r="L2670" s="7">
        <v>37.393362935976157</v>
      </c>
      <c r="M2670" s="7">
        <v>34.375448399267363</v>
      </c>
      <c r="N2670" s="9">
        <f t="shared" si="10"/>
        <v>0.91929277551537736</v>
      </c>
    </row>
    <row r="2671" spans="1:19" x14ac:dyDescent="0.25">
      <c r="A2671" s="5" t="s">
        <v>3810</v>
      </c>
      <c r="B2671" s="1" t="s">
        <v>3811</v>
      </c>
      <c r="C2671" t="s">
        <v>3812</v>
      </c>
      <c r="D2671" s="74" t="s">
        <v>3813</v>
      </c>
      <c r="E2671" s="1" t="s">
        <v>4029</v>
      </c>
      <c r="H2671" t="s">
        <v>26</v>
      </c>
      <c r="I2671" t="s">
        <v>27</v>
      </c>
      <c r="J2671" s="15" t="s">
        <v>28</v>
      </c>
      <c r="K2671" t="s">
        <v>4293</v>
      </c>
      <c r="L2671" s="7">
        <v>36.313200073407508</v>
      </c>
      <c r="M2671" s="7">
        <v>35.179819276184865</v>
      </c>
      <c r="N2671" s="9">
        <f t="shared" si="10"/>
        <v>0.968788738119155</v>
      </c>
    </row>
    <row r="2672" spans="1:19" x14ac:dyDescent="0.25">
      <c r="A2672" s="5" t="s">
        <v>3810</v>
      </c>
      <c r="B2672" s="1" t="s">
        <v>3811</v>
      </c>
      <c r="C2672" t="s">
        <v>3812</v>
      </c>
      <c r="D2672" s="74" t="s">
        <v>3813</v>
      </c>
      <c r="E2672" s="1" t="s">
        <v>4029</v>
      </c>
      <c r="H2672" t="s">
        <v>26</v>
      </c>
      <c r="I2672" t="s">
        <v>27</v>
      </c>
      <c r="J2672" s="15" t="s">
        <v>28</v>
      </c>
      <c r="K2672" t="s">
        <v>4294</v>
      </c>
      <c r="L2672" s="7">
        <v>36.083408102202092</v>
      </c>
      <c r="M2672" s="7">
        <v>35.865230361975108</v>
      </c>
      <c r="N2672" s="9">
        <f t="shared" si="10"/>
        <v>0.99395351626406736</v>
      </c>
    </row>
    <row r="2673" spans="1:17" x14ac:dyDescent="0.25">
      <c r="A2673" s="5" t="s">
        <v>3810</v>
      </c>
      <c r="B2673" s="1" t="s">
        <v>3811</v>
      </c>
      <c r="C2673" t="s">
        <v>3812</v>
      </c>
      <c r="D2673" s="74" t="s">
        <v>3813</v>
      </c>
      <c r="E2673" s="1" t="s">
        <v>4029</v>
      </c>
      <c r="H2673" t="s">
        <v>26</v>
      </c>
      <c r="I2673" t="s">
        <v>27</v>
      </c>
      <c r="J2673" s="15" t="s">
        <v>28</v>
      </c>
      <c r="K2673" t="s">
        <v>4295</v>
      </c>
      <c r="L2673" s="7">
        <v>35.155915755409247</v>
      </c>
      <c r="M2673" s="7">
        <v>31.778619701003475</v>
      </c>
      <c r="N2673" s="9">
        <f t="shared" si="10"/>
        <v>0.90393377666783925</v>
      </c>
    </row>
    <row r="2674" spans="1:17" x14ac:dyDescent="0.25">
      <c r="A2674" s="5" t="s">
        <v>3810</v>
      </c>
      <c r="B2674" s="1" t="s">
        <v>3811</v>
      </c>
      <c r="C2674" t="s">
        <v>3812</v>
      </c>
      <c r="D2674" s="74" t="s">
        <v>3813</v>
      </c>
      <c r="E2674" s="1" t="s">
        <v>4029</v>
      </c>
      <c r="H2674" t="s">
        <v>26</v>
      </c>
      <c r="I2674" t="s">
        <v>27</v>
      </c>
      <c r="J2674" s="15" t="s">
        <v>28</v>
      </c>
      <c r="K2674" t="s">
        <v>4296</v>
      </c>
      <c r="L2674" s="7">
        <v>33.878148006271871</v>
      </c>
      <c r="M2674" s="7">
        <v>27.783025544588192</v>
      </c>
      <c r="N2674" s="9">
        <f t="shared" si="10"/>
        <v>0.82008690497026915</v>
      </c>
    </row>
    <row r="2675" spans="1:17" x14ac:dyDescent="0.25">
      <c r="A2675" s="5" t="s">
        <v>3810</v>
      </c>
      <c r="B2675" s="1" t="s">
        <v>3811</v>
      </c>
      <c r="C2675" t="s">
        <v>3812</v>
      </c>
      <c r="D2675" s="74" t="s">
        <v>3813</v>
      </c>
      <c r="E2675" s="1" t="s">
        <v>4029</v>
      </c>
      <c r="H2675" t="s">
        <v>26</v>
      </c>
      <c r="I2675" t="s">
        <v>27</v>
      </c>
      <c r="J2675" s="15" t="s">
        <v>28</v>
      </c>
      <c r="K2675" t="s">
        <v>4297</v>
      </c>
      <c r="L2675" s="7">
        <v>33.560973027343231</v>
      </c>
      <c r="M2675" s="7">
        <v>28.275126328172252</v>
      </c>
      <c r="N2675" s="9">
        <f t="shared" si="10"/>
        <v>0.8425001952456973</v>
      </c>
    </row>
    <row r="2676" spans="1:17" x14ac:dyDescent="0.25">
      <c r="A2676" s="5" t="s">
        <v>3810</v>
      </c>
      <c r="B2676" s="1" t="s">
        <v>3811</v>
      </c>
      <c r="C2676" t="s">
        <v>3812</v>
      </c>
      <c r="D2676" s="74" t="s">
        <v>3813</v>
      </c>
      <c r="E2676" s="1" t="s">
        <v>4029</v>
      </c>
      <c r="H2676" t="s">
        <v>26</v>
      </c>
      <c r="I2676" t="s">
        <v>27</v>
      </c>
      <c r="J2676" s="15" t="s">
        <v>28</v>
      </c>
      <c r="K2676" t="s">
        <v>4298</v>
      </c>
      <c r="L2676" s="7">
        <v>32.747547972046611</v>
      </c>
      <c r="M2676" s="7">
        <v>34.229954141189545</v>
      </c>
      <c r="N2676" s="9">
        <f t="shared" si="10"/>
        <v>1.0452676997498658</v>
      </c>
    </row>
    <row r="2677" spans="1:17" x14ac:dyDescent="0.25">
      <c r="A2677" s="5" t="s">
        <v>3810</v>
      </c>
      <c r="B2677" s="1" t="s">
        <v>3811</v>
      </c>
      <c r="C2677" t="s">
        <v>3812</v>
      </c>
      <c r="D2677" s="74" t="s">
        <v>3813</v>
      </c>
      <c r="E2677" s="1" t="s">
        <v>4029</v>
      </c>
      <c r="H2677" t="s">
        <v>26</v>
      </c>
      <c r="I2677" t="s">
        <v>27</v>
      </c>
      <c r="J2677" s="15" t="s">
        <v>28</v>
      </c>
      <c r="K2677" t="s">
        <v>4299</v>
      </c>
      <c r="L2677" s="7">
        <v>32.554210708037061</v>
      </c>
      <c r="M2677" s="7">
        <v>30.076033001558123</v>
      </c>
      <c r="N2677" s="9">
        <f t="shared" si="10"/>
        <v>0.92387535582709979</v>
      </c>
    </row>
    <row r="2678" spans="1:17" x14ac:dyDescent="0.25">
      <c r="A2678" s="5" t="s">
        <v>3810</v>
      </c>
      <c r="B2678" s="1" t="s">
        <v>3811</v>
      </c>
      <c r="C2678" t="s">
        <v>3812</v>
      </c>
      <c r="D2678" s="74" t="s">
        <v>3813</v>
      </c>
      <c r="E2678" s="1" t="s">
        <v>4029</v>
      </c>
      <c r="H2678" t="s">
        <v>26</v>
      </c>
      <c r="I2678" t="s">
        <v>27</v>
      </c>
      <c r="J2678" s="15" t="s">
        <v>28</v>
      </c>
      <c r="K2678" t="s">
        <v>4300</v>
      </c>
      <c r="L2678" s="7">
        <v>32.549188910116385</v>
      </c>
      <c r="M2678" s="7">
        <v>30.706378853900418</v>
      </c>
      <c r="N2678" s="9">
        <f t="shared" si="10"/>
        <v>0.94338384095207928</v>
      </c>
    </row>
    <row r="2679" spans="1:17" x14ac:dyDescent="0.25">
      <c r="A2679" s="5" t="s">
        <v>3810</v>
      </c>
      <c r="B2679" s="1" t="s">
        <v>3811</v>
      </c>
      <c r="C2679" t="s">
        <v>3812</v>
      </c>
      <c r="D2679" s="74" t="s">
        <v>3813</v>
      </c>
      <c r="E2679" s="1" t="s">
        <v>4029</v>
      </c>
      <c r="H2679" t="s">
        <v>26</v>
      </c>
      <c r="I2679" t="s">
        <v>27</v>
      </c>
      <c r="J2679" s="15" t="s">
        <v>28</v>
      </c>
      <c r="K2679" t="s">
        <v>4301</v>
      </c>
      <c r="L2679" s="7">
        <v>31.798986028703276</v>
      </c>
      <c r="M2679" s="7">
        <v>25.077882255911089</v>
      </c>
      <c r="N2679" s="9">
        <f t="shared" si="10"/>
        <v>0.78863779597483397</v>
      </c>
    </row>
    <row r="2680" spans="1:17" x14ac:dyDescent="0.25">
      <c r="A2680" s="5" t="s">
        <v>3810</v>
      </c>
      <c r="B2680" s="1" t="s">
        <v>3811</v>
      </c>
      <c r="C2680" t="s">
        <v>3812</v>
      </c>
      <c r="D2680" s="74" t="s">
        <v>3813</v>
      </c>
      <c r="E2680" s="1" t="s">
        <v>4029</v>
      </c>
      <c r="H2680" t="s">
        <v>26</v>
      </c>
      <c r="I2680" t="s">
        <v>27</v>
      </c>
      <c r="J2680" s="15" t="s">
        <v>28</v>
      </c>
      <c r="K2680" t="s">
        <v>4302</v>
      </c>
      <c r="L2680" s="7">
        <v>31.438345755715524</v>
      </c>
      <c r="M2680" s="7">
        <v>24.926522801633809</v>
      </c>
      <c r="N2680" s="9">
        <f t="shared" si="10"/>
        <v>0.79287005096641072</v>
      </c>
    </row>
    <row r="2681" spans="1:17" x14ac:dyDescent="0.25">
      <c r="A2681" s="5" t="s">
        <v>3810</v>
      </c>
      <c r="B2681" s="1" t="s">
        <v>3811</v>
      </c>
      <c r="C2681" t="s">
        <v>3812</v>
      </c>
      <c r="D2681" s="74" t="s">
        <v>3813</v>
      </c>
      <c r="E2681" s="1" t="s">
        <v>4029</v>
      </c>
      <c r="H2681" t="s">
        <v>26</v>
      </c>
      <c r="I2681" t="s">
        <v>27</v>
      </c>
      <c r="J2681" s="15" t="s">
        <v>28</v>
      </c>
      <c r="K2681" t="s">
        <v>4303</v>
      </c>
      <c r="L2681" s="7">
        <v>31.395105926228791</v>
      </c>
      <c r="M2681" s="7">
        <v>24.290595046028283</v>
      </c>
      <c r="N2681" s="9">
        <f t="shared" si="10"/>
        <v>0.77370642109332399</v>
      </c>
    </row>
    <row r="2682" spans="1:17" x14ac:dyDescent="0.25">
      <c r="A2682" s="5" t="s">
        <v>3810</v>
      </c>
      <c r="B2682" s="1" t="s">
        <v>3811</v>
      </c>
      <c r="C2682" t="s">
        <v>3812</v>
      </c>
      <c r="D2682" s="74" t="s">
        <v>3813</v>
      </c>
      <c r="E2682" s="1" t="s">
        <v>4029</v>
      </c>
      <c r="H2682" t="s">
        <v>26</v>
      </c>
      <c r="I2682" t="s">
        <v>27</v>
      </c>
      <c r="J2682" s="15" t="s">
        <v>28</v>
      </c>
      <c r="K2682" t="s">
        <v>4304</v>
      </c>
      <c r="L2682" s="7">
        <v>28.837790127579449</v>
      </c>
      <c r="M2682" s="7">
        <v>25.970587138399566</v>
      </c>
      <c r="N2682" s="9">
        <f t="shared" si="10"/>
        <v>0.90057480214346275</v>
      </c>
    </row>
    <row r="2683" spans="1:17" x14ac:dyDescent="0.25">
      <c r="A2683" s="5" t="s">
        <v>3810</v>
      </c>
      <c r="B2683" s="1" t="s">
        <v>3811</v>
      </c>
      <c r="C2683" t="s">
        <v>3812</v>
      </c>
      <c r="D2683" s="74" t="s">
        <v>3813</v>
      </c>
      <c r="E2683" s="1" t="s">
        <v>4029</v>
      </c>
      <c r="H2683" t="s">
        <v>26</v>
      </c>
      <c r="I2683" t="s">
        <v>27</v>
      </c>
      <c r="J2683" s="15" t="s">
        <v>28</v>
      </c>
      <c r="K2683" t="s">
        <v>4305</v>
      </c>
      <c r="L2683" s="7">
        <v>28.550858719560203</v>
      </c>
      <c r="M2683" s="7">
        <v>19.816871526614602</v>
      </c>
      <c r="N2683" s="9">
        <f t="shared" si="10"/>
        <v>0.69409021007967286</v>
      </c>
    </row>
    <row r="2684" spans="1:17" x14ac:dyDescent="0.25">
      <c r="A2684" s="5" t="s">
        <v>3810</v>
      </c>
      <c r="B2684" s="1" t="s">
        <v>3811</v>
      </c>
      <c r="C2684" t="s">
        <v>3812</v>
      </c>
      <c r="D2684" s="74" t="s">
        <v>3813</v>
      </c>
      <c r="E2684" s="1" t="s">
        <v>4029</v>
      </c>
      <c r="H2684" t="s">
        <v>26</v>
      </c>
      <c r="I2684" t="s">
        <v>27</v>
      </c>
      <c r="J2684" s="15" t="s">
        <v>28</v>
      </c>
      <c r="K2684" t="s">
        <v>4306</v>
      </c>
      <c r="L2684" s="7">
        <v>28.202415818272776</v>
      </c>
      <c r="M2684" s="7">
        <v>23.080760404914844</v>
      </c>
      <c r="N2684" s="9">
        <f t="shared" si="10"/>
        <v>0.81839657118878684</v>
      </c>
      <c r="Q2684" s="14">
        <f>714000*1000000000</f>
        <v>714000000000000</v>
      </c>
    </row>
    <row r="2685" spans="1:17" x14ac:dyDescent="0.25">
      <c r="A2685" s="5" t="s">
        <v>3810</v>
      </c>
      <c r="B2685" s="1" t="s">
        <v>3811</v>
      </c>
      <c r="C2685" t="s">
        <v>3812</v>
      </c>
      <c r="D2685" s="74" t="s">
        <v>3813</v>
      </c>
      <c r="E2685" s="1" t="s">
        <v>4029</v>
      </c>
      <c r="H2685" t="s">
        <v>26</v>
      </c>
      <c r="I2685" t="s">
        <v>27</v>
      </c>
      <c r="J2685" s="15" t="s">
        <v>28</v>
      </c>
      <c r="K2685" t="s">
        <v>4307</v>
      </c>
      <c r="L2685" s="7">
        <v>28.103079180859801</v>
      </c>
      <c r="M2685" s="7">
        <v>23.131265931272132</v>
      </c>
      <c r="N2685" s="9">
        <f t="shared" ref="N2685:N2748" si="11">M2685/L2685</f>
        <v>0.82308653021289468</v>
      </c>
    </row>
    <row r="2686" spans="1:17" x14ac:dyDescent="0.25">
      <c r="A2686" s="5" t="s">
        <v>3810</v>
      </c>
      <c r="B2686" s="1" t="s">
        <v>3811</v>
      </c>
      <c r="C2686" t="s">
        <v>3812</v>
      </c>
      <c r="D2686" s="74" t="s">
        <v>3813</v>
      </c>
      <c r="E2686" s="1" t="s">
        <v>4029</v>
      </c>
      <c r="H2686" t="s">
        <v>26</v>
      </c>
      <c r="I2686" t="s">
        <v>27</v>
      </c>
      <c r="J2686" s="15" t="s">
        <v>28</v>
      </c>
      <c r="K2686" t="s">
        <v>4308</v>
      </c>
      <c r="L2686" s="7">
        <v>26.373658350715033</v>
      </c>
      <c r="M2686" s="7">
        <v>21.51175041087809</v>
      </c>
      <c r="N2686" s="9">
        <f t="shared" si="11"/>
        <v>0.81565288079554088</v>
      </c>
    </row>
    <row r="2687" spans="1:17" x14ac:dyDescent="0.25">
      <c r="A2687" s="5" t="s">
        <v>3810</v>
      </c>
      <c r="B2687" s="1" t="s">
        <v>3811</v>
      </c>
      <c r="C2687" t="s">
        <v>3812</v>
      </c>
      <c r="D2687" s="74" t="s">
        <v>3813</v>
      </c>
      <c r="E2687" s="1" t="s">
        <v>4029</v>
      </c>
      <c r="H2687" t="s">
        <v>26</v>
      </c>
      <c r="I2687" t="s">
        <v>27</v>
      </c>
      <c r="J2687" s="15" t="s">
        <v>28</v>
      </c>
      <c r="K2687" t="s">
        <v>4309</v>
      </c>
      <c r="L2687" s="7">
        <v>25.808709492298661</v>
      </c>
      <c r="M2687" s="7">
        <v>24.581860239358079</v>
      </c>
      <c r="N2687" s="9">
        <f t="shared" si="11"/>
        <v>0.95246375052938337</v>
      </c>
    </row>
    <row r="2688" spans="1:17" x14ac:dyDescent="0.25">
      <c r="A2688" s="5" t="s">
        <v>3810</v>
      </c>
      <c r="B2688" s="1" t="s">
        <v>3811</v>
      </c>
      <c r="C2688" t="s">
        <v>3812</v>
      </c>
      <c r="D2688" s="74" t="s">
        <v>3813</v>
      </c>
      <c r="E2688" s="1" t="s">
        <v>4029</v>
      </c>
      <c r="H2688" t="s">
        <v>26</v>
      </c>
      <c r="I2688" t="s">
        <v>27</v>
      </c>
      <c r="J2688" s="15" t="s">
        <v>28</v>
      </c>
      <c r="K2688" t="s">
        <v>4310</v>
      </c>
      <c r="L2688" s="7">
        <v>24.57555680060036</v>
      </c>
      <c r="M2688" s="7">
        <v>22.19887105849698</v>
      </c>
      <c r="N2688" s="9">
        <f t="shared" si="11"/>
        <v>0.90329066554271031</v>
      </c>
    </row>
    <row r="2689" spans="1:17" x14ac:dyDescent="0.25">
      <c r="A2689" s="5" t="s">
        <v>3810</v>
      </c>
      <c r="B2689" s="1" t="s">
        <v>3811</v>
      </c>
      <c r="C2689" t="s">
        <v>3812</v>
      </c>
      <c r="D2689" s="74" t="s">
        <v>3813</v>
      </c>
      <c r="E2689" s="1" t="s">
        <v>4029</v>
      </c>
      <c r="H2689" t="s">
        <v>26</v>
      </c>
      <c r="I2689" t="s">
        <v>27</v>
      </c>
      <c r="J2689" s="15" t="s">
        <v>28</v>
      </c>
      <c r="K2689" t="s">
        <v>4311</v>
      </c>
      <c r="L2689" s="7">
        <v>22.228841633493435</v>
      </c>
      <c r="M2689" s="7">
        <v>14.671742604029697</v>
      </c>
      <c r="N2689" s="9">
        <f t="shared" si="11"/>
        <v>0.6600318111908704</v>
      </c>
    </row>
    <row r="2690" spans="1:17" x14ac:dyDescent="0.25">
      <c r="A2690" s="5" t="s">
        <v>3810</v>
      </c>
      <c r="B2690" s="1" t="s">
        <v>3811</v>
      </c>
      <c r="C2690" t="s">
        <v>3812</v>
      </c>
      <c r="D2690" s="74" t="s">
        <v>3813</v>
      </c>
      <c r="E2690" s="1" t="s">
        <v>4029</v>
      </c>
      <c r="H2690" t="s">
        <v>26</v>
      </c>
      <c r="I2690" t="s">
        <v>27</v>
      </c>
      <c r="J2690" s="15" t="s">
        <v>28</v>
      </c>
      <c r="K2690" t="s">
        <v>4312</v>
      </c>
      <c r="L2690" s="7">
        <v>21.93296399222984</v>
      </c>
      <c r="M2690" s="7">
        <v>15.81140116481361</v>
      </c>
      <c r="N2690" s="9">
        <f t="shared" si="11"/>
        <v>0.72089669095408593</v>
      </c>
    </row>
    <row r="2691" spans="1:17" x14ac:dyDescent="0.25">
      <c r="A2691" s="5" t="s">
        <v>3810</v>
      </c>
      <c r="B2691" s="1" t="s">
        <v>3811</v>
      </c>
      <c r="C2691" t="s">
        <v>3812</v>
      </c>
      <c r="D2691" s="74" t="s">
        <v>3813</v>
      </c>
      <c r="E2691" s="1" t="s">
        <v>4029</v>
      </c>
      <c r="H2691" t="s">
        <v>26</v>
      </c>
      <c r="I2691" t="s">
        <v>27</v>
      </c>
      <c r="J2691" s="15" t="s">
        <v>28</v>
      </c>
      <c r="K2691" t="s">
        <v>4313</v>
      </c>
      <c r="L2691" s="7">
        <v>73.463027028797924</v>
      </c>
      <c r="M2691" s="7">
        <v>63.153182240299834</v>
      </c>
      <c r="N2691" s="9">
        <f t="shared" si="11"/>
        <v>0.85965940684071496</v>
      </c>
    </row>
    <row r="2692" spans="1:17" x14ac:dyDescent="0.25">
      <c r="A2692" s="5" t="s">
        <v>3810</v>
      </c>
      <c r="B2692" s="1" t="s">
        <v>3811</v>
      </c>
      <c r="C2692" t="s">
        <v>3812</v>
      </c>
      <c r="D2692" s="74" t="s">
        <v>3813</v>
      </c>
      <c r="E2692" s="1" t="s">
        <v>4029</v>
      </c>
      <c r="H2692" t="s">
        <v>26</v>
      </c>
      <c r="I2692" t="s">
        <v>27</v>
      </c>
      <c r="J2692" s="15" t="s">
        <v>28</v>
      </c>
      <c r="K2692" t="s">
        <v>4314</v>
      </c>
      <c r="L2692" s="7">
        <v>71.934440468946079</v>
      </c>
      <c r="M2692" s="7">
        <v>58.751523855647036</v>
      </c>
      <c r="N2692" s="9">
        <f t="shared" si="11"/>
        <v>0.81673706603737228</v>
      </c>
    </row>
    <row r="2693" spans="1:17" x14ac:dyDescent="0.25">
      <c r="A2693" s="5" t="s">
        <v>3810</v>
      </c>
      <c r="B2693" s="1" t="s">
        <v>3811</v>
      </c>
      <c r="C2693" t="s">
        <v>3812</v>
      </c>
      <c r="D2693" s="74" t="s">
        <v>3813</v>
      </c>
      <c r="E2693" s="1" t="s">
        <v>4029</v>
      </c>
      <c r="H2693" t="s">
        <v>26</v>
      </c>
      <c r="I2693" t="s">
        <v>27</v>
      </c>
      <c r="J2693" s="15" t="s">
        <v>28</v>
      </c>
      <c r="K2693" t="s">
        <v>4315</v>
      </c>
      <c r="L2693" s="7">
        <v>71.88655671940765</v>
      </c>
      <c r="M2693" s="7">
        <v>62.333864583782031</v>
      </c>
      <c r="N2693" s="9">
        <f t="shared" si="11"/>
        <v>0.86711434555264177</v>
      </c>
      <c r="Q2693" s="14">
        <f>527000*1000000000</f>
        <v>527000000000000</v>
      </c>
    </row>
    <row r="2694" spans="1:17" x14ac:dyDescent="0.25">
      <c r="A2694" s="5" t="s">
        <v>3810</v>
      </c>
      <c r="B2694" s="1" t="s">
        <v>3811</v>
      </c>
      <c r="C2694" t="s">
        <v>3812</v>
      </c>
      <c r="D2694" s="74" t="s">
        <v>3813</v>
      </c>
      <c r="E2694" s="1" t="s">
        <v>4029</v>
      </c>
      <c r="H2694" t="s">
        <v>26</v>
      </c>
      <c r="I2694" t="s">
        <v>27</v>
      </c>
      <c r="J2694" s="15" t="s">
        <v>28</v>
      </c>
      <c r="K2694" t="s">
        <v>4316</v>
      </c>
      <c r="L2694" s="7">
        <v>70.93904467010222</v>
      </c>
      <c r="M2694" s="7">
        <v>45.856672510369009</v>
      </c>
      <c r="N2694" s="9">
        <f t="shared" si="11"/>
        <v>0.64642359822609285</v>
      </c>
    </row>
    <row r="2695" spans="1:17" x14ac:dyDescent="0.25">
      <c r="A2695" s="5" t="s">
        <v>3810</v>
      </c>
      <c r="B2695" s="1" t="s">
        <v>3811</v>
      </c>
      <c r="C2695" t="s">
        <v>3812</v>
      </c>
      <c r="D2695" s="74" t="s">
        <v>3813</v>
      </c>
      <c r="E2695" s="1" t="s">
        <v>4029</v>
      </c>
      <c r="H2695" t="s">
        <v>26</v>
      </c>
      <c r="I2695" t="s">
        <v>27</v>
      </c>
      <c r="J2695" s="15" t="s">
        <v>28</v>
      </c>
      <c r="K2695" t="s">
        <v>4317</v>
      </c>
      <c r="L2695" s="7">
        <v>70.461779754011545</v>
      </c>
      <c r="M2695" s="7">
        <v>59.982824486615925</v>
      </c>
      <c r="N2695" s="9">
        <f t="shared" si="11"/>
        <v>0.85128171181626977</v>
      </c>
    </row>
    <row r="2696" spans="1:17" x14ac:dyDescent="0.25">
      <c r="A2696" s="5" t="s">
        <v>3810</v>
      </c>
      <c r="B2696" s="1" t="s">
        <v>3811</v>
      </c>
      <c r="C2696" t="s">
        <v>3812</v>
      </c>
      <c r="D2696" s="74" t="s">
        <v>3813</v>
      </c>
      <c r="E2696" s="1" t="s">
        <v>4029</v>
      </c>
      <c r="H2696" t="s">
        <v>26</v>
      </c>
      <c r="I2696" t="s">
        <v>27</v>
      </c>
      <c r="J2696" s="15" t="s">
        <v>28</v>
      </c>
      <c r="K2696" t="s">
        <v>4318</v>
      </c>
      <c r="L2696" s="7">
        <v>68.266169628037332</v>
      </c>
      <c r="M2696" s="7">
        <v>51.465906489939449</v>
      </c>
      <c r="N2696" s="9">
        <f t="shared" si="11"/>
        <v>0.75390060362786326</v>
      </c>
    </row>
    <row r="2697" spans="1:17" x14ac:dyDescent="0.25">
      <c r="A2697" s="5" t="s">
        <v>3810</v>
      </c>
      <c r="B2697" s="1" t="s">
        <v>3811</v>
      </c>
      <c r="C2697" t="s">
        <v>3812</v>
      </c>
      <c r="D2697" s="74" t="s">
        <v>3813</v>
      </c>
      <c r="E2697" s="1" t="s">
        <v>4029</v>
      </c>
      <c r="H2697" t="s">
        <v>26</v>
      </c>
      <c r="I2697" t="s">
        <v>27</v>
      </c>
      <c r="J2697" s="15" t="s">
        <v>28</v>
      </c>
      <c r="K2697" t="s">
        <v>4319</v>
      </c>
      <c r="L2697" s="7">
        <v>65.178222957367396</v>
      </c>
      <c r="M2697" s="7">
        <v>53.388809922009358</v>
      </c>
      <c r="N2697" s="9">
        <f t="shared" si="11"/>
        <v>0.81912036719581316</v>
      </c>
    </row>
    <row r="2698" spans="1:17" x14ac:dyDescent="0.25">
      <c r="A2698" s="5" t="s">
        <v>3810</v>
      </c>
      <c r="B2698" s="1" t="s">
        <v>3811</v>
      </c>
      <c r="C2698" t="s">
        <v>3812</v>
      </c>
      <c r="D2698" s="74" t="s">
        <v>3813</v>
      </c>
      <c r="E2698" s="1" t="s">
        <v>4029</v>
      </c>
      <c r="H2698" t="s">
        <v>26</v>
      </c>
      <c r="I2698" t="s">
        <v>27</v>
      </c>
      <c r="J2698" s="15" t="s">
        <v>28</v>
      </c>
      <c r="K2698" t="s">
        <v>4320</v>
      </c>
      <c r="L2698" s="7">
        <v>64.870475326104781</v>
      </c>
      <c r="M2698" s="7">
        <v>52.884722964657314</v>
      </c>
      <c r="N2698" s="9">
        <f t="shared" si="11"/>
        <v>0.81523563221642936</v>
      </c>
    </row>
    <row r="2699" spans="1:17" x14ac:dyDescent="0.25">
      <c r="A2699" s="5" t="s">
        <v>3810</v>
      </c>
      <c r="B2699" s="1" t="s">
        <v>3811</v>
      </c>
      <c r="C2699" t="s">
        <v>3812</v>
      </c>
      <c r="D2699" s="74" t="s">
        <v>3813</v>
      </c>
      <c r="E2699" s="1" t="s">
        <v>4029</v>
      </c>
      <c r="H2699" t="s">
        <v>26</v>
      </c>
      <c r="I2699" t="s">
        <v>27</v>
      </c>
      <c r="J2699" s="15" t="s">
        <v>28</v>
      </c>
      <c r="K2699" t="s">
        <v>4321</v>
      </c>
      <c r="L2699" s="7">
        <v>64.372703829193384</v>
      </c>
      <c r="M2699" s="7">
        <v>56.897990674832059</v>
      </c>
      <c r="N2699" s="9">
        <f t="shared" si="11"/>
        <v>0.88388380928980803</v>
      </c>
    </row>
    <row r="2700" spans="1:17" x14ac:dyDescent="0.25">
      <c r="A2700" s="5" t="s">
        <v>3810</v>
      </c>
      <c r="B2700" s="1" t="s">
        <v>3811</v>
      </c>
      <c r="C2700" t="s">
        <v>3812</v>
      </c>
      <c r="D2700" s="74" t="s">
        <v>3813</v>
      </c>
      <c r="E2700" s="1" t="s">
        <v>4029</v>
      </c>
      <c r="H2700" t="s">
        <v>26</v>
      </c>
      <c r="I2700" t="s">
        <v>27</v>
      </c>
      <c r="J2700" s="15" t="s">
        <v>28</v>
      </c>
      <c r="K2700" t="s">
        <v>4322</v>
      </c>
      <c r="L2700" s="7">
        <v>64.358109794862756</v>
      </c>
      <c r="M2700" s="7">
        <v>52.760351870968883</v>
      </c>
      <c r="N2700" s="9">
        <f t="shared" si="11"/>
        <v>0.81979337241474359</v>
      </c>
    </row>
    <row r="2701" spans="1:17" x14ac:dyDescent="0.25">
      <c r="A2701" s="5" t="s">
        <v>3810</v>
      </c>
      <c r="B2701" s="1" t="s">
        <v>3811</v>
      </c>
      <c r="C2701" t="s">
        <v>3812</v>
      </c>
      <c r="D2701" s="74" t="s">
        <v>3813</v>
      </c>
      <c r="E2701" s="1" t="s">
        <v>4029</v>
      </c>
      <c r="H2701" t="s">
        <v>26</v>
      </c>
      <c r="I2701" t="s">
        <v>27</v>
      </c>
      <c r="J2701" s="15" t="s">
        <v>28</v>
      </c>
      <c r="K2701" t="s">
        <v>4323</v>
      </c>
      <c r="L2701" s="7">
        <v>64.321634331543208</v>
      </c>
      <c r="M2701" s="7">
        <v>54.458639535758813</v>
      </c>
      <c r="N2701" s="9">
        <f t="shared" si="11"/>
        <v>0.84666131546120238</v>
      </c>
    </row>
    <row r="2702" spans="1:17" x14ac:dyDescent="0.25">
      <c r="A2702" s="5" t="s">
        <v>3810</v>
      </c>
      <c r="B2702" s="1" t="s">
        <v>3811</v>
      </c>
      <c r="C2702" t="s">
        <v>3812</v>
      </c>
      <c r="D2702" s="74" t="s">
        <v>3813</v>
      </c>
      <c r="E2702" s="1" t="s">
        <v>4029</v>
      </c>
      <c r="H2702" t="s">
        <v>26</v>
      </c>
      <c r="I2702" t="s">
        <v>27</v>
      </c>
      <c r="J2702" s="15" t="s">
        <v>28</v>
      </c>
      <c r="K2702" t="s">
        <v>4324</v>
      </c>
      <c r="L2702" s="7">
        <v>64.118323310930307</v>
      </c>
      <c r="M2702" s="7">
        <v>31.819971959230614</v>
      </c>
      <c r="N2702" s="9">
        <f t="shared" si="11"/>
        <v>0.49626955784425875</v>
      </c>
    </row>
    <row r="2703" spans="1:17" x14ac:dyDescent="0.25">
      <c r="A2703" s="5" t="s">
        <v>3810</v>
      </c>
      <c r="B2703" s="1" t="s">
        <v>3811</v>
      </c>
      <c r="C2703" t="s">
        <v>3812</v>
      </c>
      <c r="D2703" s="74" t="s">
        <v>3813</v>
      </c>
      <c r="E2703" s="1" t="s">
        <v>4029</v>
      </c>
      <c r="H2703" t="s">
        <v>26</v>
      </c>
      <c r="I2703" t="s">
        <v>27</v>
      </c>
      <c r="J2703" s="15" t="s">
        <v>28</v>
      </c>
      <c r="K2703" t="s">
        <v>4325</v>
      </c>
      <c r="L2703" s="7">
        <v>63.168360908065793</v>
      </c>
      <c r="M2703" s="7">
        <v>52.931705353548899</v>
      </c>
      <c r="N2703" s="9">
        <f t="shared" si="11"/>
        <v>0.83794647498586905</v>
      </c>
    </row>
    <row r="2704" spans="1:17" x14ac:dyDescent="0.25">
      <c r="A2704" s="5" t="s">
        <v>3810</v>
      </c>
      <c r="B2704" s="1" t="s">
        <v>3811</v>
      </c>
      <c r="C2704" t="s">
        <v>3812</v>
      </c>
      <c r="D2704" s="74" t="s">
        <v>3813</v>
      </c>
      <c r="E2704" s="1" t="s">
        <v>4029</v>
      </c>
      <c r="H2704" t="s">
        <v>26</v>
      </c>
      <c r="I2704" t="s">
        <v>27</v>
      </c>
      <c r="J2704" s="15" t="s">
        <v>28</v>
      </c>
      <c r="K2704" t="s">
        <v>4326</v>
      </c>
      <c r="L2704" s="7">
        <v>62.943938347115832</v>
      </c>
      <c r="M2704" s="7">
        <v>50.47355006821401</v>
      </c>
      <c r="N2704" s="9">
        <f t="shared" si="11"/>
        <v>0.80188102927192784</v>
      </c>
    </row>
    <row r="2705" spans="1:19" x14ac:dyDescent="0.25">
      <c r="A2705" s="5" t="s">
        <v>3810</v>
      </c>
      <c r="B2705" s="1" t="s">
        <v>3811</v>
      </c>
      <c r="C2705" t="s">
        <v>3812</v>
      </c>
      <c r="D2705" s="74" t="s">
        <v>3813</v>
      </c>
      <c r="E2705" s="1" t="s">
        <v>4029</v>
      </c>
      <c r="H2705" t="s">
        <v>26</v>
      </c>
      <c r="I2705" t="s">
        <v>27</v>
      </c>
      <c r="J2705" s="15" t="s">
        <v>28</v>
      </c>
      <c r="K2705" t="s">
        <v>4327</v>
      </c>
      <c r="L2705" s="7">
        <v>62.16574796521612</v>
      </c>
      <c r="M2705" s="7">
        <v>49.182573511580301</v>
      </c>
      <c r="N2705" s="9">
        <f t="shared" si="11"/>
        <v>0.79115228435922058</v>
      </c>
    </row>
    <row r="2706" spans="1:19" x14ac:dyDescent="0.25">
      <c r="A2706" s="5" t="s">
        <v>3810</v>
      </c>
      <c r="B2706" s="1" t="s">
        <v>3811</v>
      </c>
      <c r="C2706" t="s">
        <v>3812</v>
      </c>
      <c r="D2706" s="74" t="s">
        <v>3813</v>
      </c>
      <c r="E2706" s="1" t="s">
        <v>4029</v>
      </c>
      <c r="H2706" t="s">
        <v>26</v>
      </c>
      <c r="I2706" t="s">
        <v>27</v>
      </c>
      <c r="J2706" s="15" t="s">
        <v>28</v>
      </c>
      <c r="K2706" t="s">
        <v>4328</v>
      </c>
      <c r="L2706" s="7">
        <v>61.866040252821229</v>
      </c>
      <c r="M2706" s="7">
        <v>57.402909613621155</v>
      </c>
      <c r="N2706" s="9">
        <f t="shared" si="11"/>
        <v>0.92785814930192589</v>
      </c>
    </row>
    <row r="2707" spans="1:19" x14ac:dyDescent="0.25">
      <c r="A2707" s="5" t="s">
        <v>3810</v>
      </c>
      <c r="B2707" s="1" t="s">
        <v>3811</v>
      </c>
      <c r="C2707" t="s">
        <v>3812</v>
      </c>
      <c r="D2707" s="74" t="s">
        <v>3813</v>
      </c>
      <c r="E2707" s="1" t="s">
        <v>4029</v>
      </c>
      <c r="H2707" t="s">
        <v>26</v>
      </c>
      <c r="I2707" t="s">
        <v>27</v>
      </c>
      <c r="J2707" s="15" t="s">
        <v>28</v>
      </c>
      <c r="K2707" t="s">
        <v>4329</v>
      </c>
      <c r="L2707" s="7">
        <v>61.751960212039137</v>
      </c>
      <c r="M2707" s="7">
        <v>55.305500052581756</v>
      </c>
      <c r="N2707" s="9">
        <f t="shared" si="11"/>
        <v>0.89560719793635668</v>
      </c>
    </row>
    <row r="2708" spans="1:19" x14ac:dyDescent="0.25">
      <c r="A2708" s="5" t="s">
        <v>3810</v>
      </c>
      <c r="B2708" s="1" t="s">
        <v>3811</v>
      </c>
      <c r="C2708" t="s">
        <v>3812</v>
      </c>
      <c r="D2708" s="74" t="s">
        <v>3813</v>
      </c>
      <c r="E2708" s="1" t="s">
        <v>4029</v>
      </c>
      <c r="H2708" t="s">
        <v>26</v>
      </c>
      <c r="I2708" t="s">
        <v>27</v>
      </c>
      <c r="J2708" s="15" t="s">
        <v>28</v>
      </c>
      <c r="K2708" t="s">
        <v>4330</v>
      </c>
      <c r="L2708" s="7">
        <v>61.506959962875165</v>
      </c>
      <c r="M2708" s="7">
        <v>44.098416825860227</v>
      </c>
      <c r="N2708" s="9">
        <f t="shared" si="11"/>
        <v>0.71696628889604497</v>
      </c>
    </row>
    <row r="2709" spans="1:19" x14ac:dyDescent="0.25">
      <c r="A2709" s="5" t="s">
        <v>3810</v>
      </c>
      <c r="B2709" s="1" t="s">
        <v>3811</v>
      </c>
      <c r="C2709" t="s">
        <v>3812</v>
      </c>
      <c r="D2709" s="74" t="s">
        <v>3813</v>
      </c>
      <c r="E2709" s="1" t="s">
        <v>4029</v>
      </c>
      <c r="H2709" t="s">
        <v>26</v>
      </c>
      <c r="I2709" t="s">
        <v>27</v>
      </c>
      <c r="J2709" s="15" t="s">
        <v>28</v>
      </c>
      <c r="K2709" t="s">
        <v>4331</v>
      </c>
      <c r="L2709" s="7">
        <v>61.415936936165224</v>
      </c>
      <c r="M2709" s="7">
        <v>46.848005582988115</v>
      </c>
      <c r="N2709" s="9">
        <f t="shared" si="11"/>
        <v>0.76279884212596494</v>
      </c>
    </row>
    <row r="2710" spans="1:19" x14ac:dyDescent="0.25">
      <c r="A2710" s="5" t="s">
        <v>3810</v>
      </c>
      <c r="B2710" s="1" t="s">
        <v>3811</v>
      </c>
      <c r="C2710" t="s">
        <v>3812</v>
      </c>
      <c r="D2710" s="74" t="s">
        <v>3813</v>
      </c>
      <c r="E2710" s="1" t="s">
        <v>4029</v>
      </c>
      <c r="H2710" t="s">
        <v>26</v>
      </c>
      <c r="I2710" t="s">
        <v>27</v>
      </c>
      <c r="J2710" s="15" t="s">
        <v>28</v>
      </c>
      <c r="K2710" t="s">
        <v>4332</v>
      </c>
      <c r="L2710" s="7">
        <v>61.287490100203158</v>
      </c>
      <c r="M2710" s="7">
        <v>35.657089631519874</v>
      </c>
      <c r="N2710" s="9">
        <f t="shared" si="11"/>
        <v>0.58180045508833256</v>
      </c>
    </row>
    <row r="2711" spans="1:19" x14ac:dyDescent="0.25">
      <c r="A2711" s="5" t="s">
        <v>3810</v>
      </c>
      <c r="B2711" s="1" t="s">
        <v>3811</v>
      </c>
      <c r="C2711" t="s">
        <v>3812</v>
      </c>
      <c r="D2711" s="74" t="s">
        <v>3813</v>
      </c>
      <c r="E2711" s="1" t="s">
        <v>4029</v>
      </c>
      <c r="H2711" t="s">
        <v>26</v>
      </c>
      <c r="I2711" t="s">
        <v>27</v>
      </c>
      <c r="J2711" s="15" t="s">
        <v>28</v>
      </c>
      <c r="K2711" t="s">
        <v>4333</v>
      </c>
      <c r="L2711" s="7">
        <v>60.795401438026062</v>
      </c>
      <c r="M2711" s="7">
        <v>49.876478130151391</v>
      </c>
      <c r="N2711" s="9">
        <f t="shared" si="11"/>
        <v>0.820398861598023</v>
      </c>
      <c r="Q2711" s="14">
        <f>154000*1000000000</f>
        <v>154000000000000</v>
      </c>
      <c r="S2711" s="7">
        <v>36.200000000000003</v>
      </c>
    </row>
    <row r="2712" spans="1:19" x14ac:dyDescent="0.25">
      <c r="A2712" s="5" t="s">
        <v>3810</v>
      </c>
      <c r="B2712" s="1" t="s">
        <v>3811</v>
      </c>
      <c r="C2712" t="s">
        <v>3812</v>
      </c>
      <c r="D2712" s="74" t="s">
        <v>3813</v>
      </c>
      <c r="E2712" s="1" t="s">
        <v>4029</v>
      </c>
      <c r="H2712" t="s">
        <v>26</v>
      </c>
      <c r="I2712" t="s">
        <v>27</v>
      </c>
      <c r="J2712" s="15" t="s">
        <v>28</v>
      </c>
      <c r="K2712" t="s">
        <v>4334</v>
      </c>
      <c r="L2712" s="7">
        <v>60.746512464825173</v>
      </c>
      <c r="M2712" s="7">
        <v>52.998462704022707</v>
      </c>
      <c r="N2712" s="9">
        <f t="shared" si="11"/>
        <v>0.8724527640119436</v>
      </c>
    </row>
    <row r="2713" spans="1:19" x14ac:dyDescent="0.25">
      <c r="A2713" s="5" t="s">
        <v>3810</v>
      </c>
      <c r="B2713" s="1" t="s">
        <v>3811</v>
      </c>
      <c r="C2713" t="s">
        <v>3812</v>
      </c>
      <c r="D2713" s="74" t="s">
        <v>3813</v>
      </c>
      <c r="E2713" s="1" t="s">
        <v>4029</v>
      </c>
      <c r="H2713" t="s">
        <v>26</v>
      </c>
      <c r="I2713" t="s">
        <v>27</v>
      </c>
      <c r="J2713" s="15" t="s">
        <v>28</v>
      </c>
      <c r="K2713" t="s">
        <v>4335</v>
      </c>
      <c r="L2713" s="7">
        <v>60.451985334488526</v>
      </c>
      <c r="M2713" s="7">
        <v>49.932589255239265</v>
      </c>
      <c r="N2713" s="9">
        <f t="shared" si="11"/>
        <v>0.82598758302073783</v>
      </c>
    </row>
    <row r="2714" spans="1:19" x14ac:dyDescent="0.25">
      <c r="A2714" s="5" t="s">
        <v>3810</v>
      </c>
      <c r="B2714" s="1" t="s">
        <v>3811</v>
      </c>
      <c r="C2714" t="s">
        <v>3812</v>
      </c>
      <c r="D2714" s="74" t="s">
        <v>3813</v>
      </c>
      <c r="E2714" s="1" t="s">
        <v>4029</v>
      </c>
      <c r="H2714" t="s">
        <v>26</v>
      </c>
      <c r="I2714" t="s">
        <v>27</v>
      </c>
      <c r="J2714" s="15" t="s">
        <v>28</v>
      </c>
      <c r="K2714" t="s">
        <v>4336</v>
      </c>
      <c r="L2714" s="7">
        <v>60.33877781428447</v>
      </c>
      <c r="M2714" s="7">
        <v>49.038011029236742</v>
      </c>
      <c r="N2714" s="9">
        <f t="shared" si="11"/>
        <v>0.81271137410455785</v>
      </c>
    </row>
    <row r="2715" spans="1:19" x14ac:dyDescent="0.25">
      <c r="A2715" s="5" t="s">
        <v>3810</v>
      </c>
      <c r="B2715" s="1" t="s">
        <v>3811</v>
      </c>
      <c r="C2715" t="s">
        <v>3812</v>
      </c>
      <c r="D2715" s="74" t="s">
        <v>3813</v>
      </c>
      <c r="E2715" s="1" t="s">
        <v>4029</v>
      </c>
      <c r="H2715" t="s">
        <v>26</v>
      </c>
      <c r="I2715" t="s">
        <v>27</v>
      </c>
      <c r="J2715" s="15" t="s">
        <v>28</v>
      </c>
      <c r="K2715" t="s">
        <v>4337</v>
      </c>
      <c r="L2715" s="7">
        <v>59.802253811209091</v>
      </c>
      <c r="M2715" s="7">
        <v>51.786932245689258</v>
      </c>
      <c r="N2715" s="9">
        <f t="shared" si="11"/>
        <v>0.8659695738086467</v>
      </c>
    </row>
    <row r="2716" spans="1:19" x14ac:dyDescent="0.25">
      <c r="A2716" s="5" t="s">
        <v>3810</v>
      </c>
      <c r="B2716" s="1" t="s">
        <v>3811</v>
      </c>
      <c r="C2716" t="s">
        <v>3812</v>
      </c>
      <c r="D2716" s="74" t="s">
        <v>3813</v>
      </c>
      <c r="E2716" s="1" t="s">
        <v>4029</v>
      </c>
      <c r="H2716" t="s">
        <v>26</v>
      </c>
      <c r="I2716" t="s">
        <v>27</v>
      </c>
      <c r="J2716" s="15" t="s">
        <v>28</v>
      </c>
      <c r="K2716" t="s">
        <v>4338</v>
      </c>
      <c r="L2716" s="7">
        <v>59.207706829673953</v>
      </c>
      <c r="M2716" s="7">
        <v>39.11650263218128</v>
      </c>
      <c r="N2716" s="9">
        <f t="shared" si="11"/>
        <v>0.66066572624928477</v>
      </c>
    </row>
    <row r="2717" spans="1:19" x14ac:dyDescent="0.25">
      <c r="A2717" s="5" t="s">
        <v>3810</v>
      </c>
      <c r="B2717" s="1" t="s">
        <v>3811</v>
      </c>
      <c r="C2717" t="s">
        <v>3812</v>
      </c>
      <c r="D2717" s="74" t="s">
        <v>3813</v>
      </c>
      <c r="E2717" s="1" t="s">
        <v>4029</v>
      </c>
      <c r="H2717" t="s">
        <v>26</v>
      </c>
      <c r="I2717" t="s">
        <v>27</v>
      </c>
      <c r="J2717" s="15" t="s">
        <v>28</v>
      </c>
      <c r="K2717" t="s">
        <v>4339</v>
      </c>
      <c r="L2717" s="7">
        <v>59.086730937227706</v>
      </c>
      <c r="M2717" s="7">
        <v>52.674294149633852</v>
      </c>
      <c r="N2717" s="9">
        <f t="shared" si="11"/>
        <v>0.89147416541953772</v>
      </c>
    </row>
    <row r="2718" spans="1:19" x14ac:dyDescent="0.25">
      <c r="A2718" s="5" t="s">
        <v>3810</v>
      </c>
      <c r="B2718" s="1" t="s">
        <v>3811</v>
      </c>
      <c r="C2718" t="s">
        <v>3812</v>
      </c>
      <c r="D2718" s="74" t="s">
        <v>3813</v>
      </c>
      <c r="E2718" s="1" t="s">
        <v>4029</v>
      </c>
      <c r="H2718" t="s">
        <v>26</v>
      </c>
      <c r="I2718" t="s">
        <v>27</v>
      </c>
      <c r="J2718" s="15" t="s">
        <v>28</v>
      </c>
      <c r="K2718" t="s">
        <v>4340</v>
      </c>
      <c r="L2718" s="7">
        <v>58.780265330392922</v>
      </c>
      <c r="M2718" s="7">
        <v>44.826257993416235</v>
      </c>
      <c r="N2718" s="9">
        <f t="shared" si="11"/>
        <v>0.76260727544280704</v>
      </c>
    </row>
    <row r="2719" spans="1:19" x14ac:dyDescent="0.25">
      <c r="A2719" s="5" t="s">
        <v>3810</v>
      </c>
      <c r="B2719" s="1" t="s">
        <v>3811</v>
      </c>
      <c r="C2719" t="s">
        <v>3812</v>
      </c>
      <c r="D2719" s="74" t="s">
        <v>3813</v>
      </c>
      <c r="E2719" s="1" t="s">
        <v>4029</v>
      </c>
      <c r="H2719" t="s">
        <v>26</v>
      </c>
      <c r="I2719" t="s">
        <v>27</v>
      </c>
      <c r="J2719" s="15" t="s">
        <v>28</v>
      </c>
      <c r="K2719" t="s">
        <v>4341</v>
      </c>
      <c r="L2719" s="7">
        <v>58.73812288328827</v>
      </c>
      <c r="M2719" s="7">
        <v>46.086213046591858</v>
      </c>
      <c r="N2719" s="9">
        <f t="shared" si="11"/>
        <v>0.7846047981166242</v>
      </c>
    </row>
    <row r="2720" spans="1:19" x14ac:dyDescent="0.25">
      <c r="A2720" s="5" t="s">
        <v>3810</v>
      </c>
      <c r="B2720" s="1" t="s">
        <v>3811</v>
      </c>
      <c r="C2720" t="s">
        <v>3812</v>
      </c>
      <c r="D2720" s="74" t="s">
        <v>3813</v>
      </c>
      <c r="E2720" s="1" t="s">
        <v>4029</v>
      </c>
      <c r="H2720" t="s">
        <v>26</v>
      </c>
      <c r="I2720" t="s">
        <v>27</v>
      </c>
      <c r="J2720" s="15" t="s">
        <v>28</v>
      </c>
      <c r="K2720" t="s">
        <v>4342</v>
      </c>
      <c r="L2720" s="7">
        <v>58.719809303466889</v>
      </c>
      <c r="M2720" s="7">
        <v>46.520761352530634</v>
      </c>
      <c r="N2720" s="9">
        <f t="shared" si="11"/>
        <v>0.7922498711143463</v>
      </c>
    </row>
    <row r="2721" spans="1:19" x14ac:dyDescent="0.25">
      <c r="A2721" s="5" t="s">
        <v>3810</v>
      </c>
      <c r="B2721" s="1" t="s">
        <v>3811</v>
      </c>
      <c r="C2721" t="s">
        <v>3812</v>
      </c>
      <c r="D2721" s="74" t="s">
        <v>3813</v>
      </c>
      <c r="E2721" s="1" t="s">
        <v>4029</v>
      </c>
      <c r="H2721" t="s">
        <v>26</v>
      </c>
      <c r="I2721" t="s">
        <v>27</v>
      </c>
      <c r="J2721" s="15" t="s">
        <v>28</v>
      </c>
      <c r="K2721" t="s">
        <v>4343</v>
      </c>
      <c r="L2721" s="7">
        <v>58.565035828974302</v>
      </c>
      <c r="M2721" s="7">
        <v>47.751797921453409</v>
      </c>
      <c r="N2721" s="9">
        <f t="shared" si="11"/>
        <v>0.81536359101532074</v>
      </c>
    </row>
    <row r="2722" spans="1:19" x14ac:dyDescent="0.25">
      <c r="A2722" s="5" t="s">
        <v>3810</v>
      </c>
      <c r="B2722" s="1" t="s">
        <v>3811</v>
      </c>
      <c r="C2722" t="s">
        <v>3812</v>
      </c>
      <c r="D2722" s="74" t="s">
        <v>3813</v>
      </c>
      <c r="E2722" s="1" t="s">
        <v>4029</v>
      </c>
      <c r="H2722" t="s">
        <v>26</v>
      </c>
      <c r="I2722" t="s">
        <v>27</v>
      </c>
      <c r="J2722" s="15" t="s">
        <v>28</v>
      </c>
      <c r="K2722" t="s">
        <v>4344</v>
      </c>
      <c r="L2722" s="7">
        <v>58.409377573628397</v>
      </c>
      <c r="M2722" s="7">
        <v>50.062960147927981</v>
      </c>
      <c r="N2722" s="9">
        <f t="shared" si="11"/>
        <v>0.85710483877046495</v>
      </c>
    </row>
    <row r="2723" spans="1:19" x14ac:dyDescent="0.25">
      <c r="A2723" s="5" t="s">
        <v>3810</v>
      </c>
      <c r="B2723" s="1" t="s">
        <v>3811</v>
      </c>
      <c r="C2723" t="s">
        <v>3812</v>
      </c>
      <c r="D2723" s="74" t="s">
        <v>3813</v>
      </c>
      <c r="E2723" s="1" t="s">
        <v>4029</v>
      </c>
      <c r="H2723" t="s">
        <v>26</v>
      </c>
      <c r="I2723" t="s">
        <v>27</v>
      </c>
      <c r="J2723" s="15" t="s">
        <v>28</v>
      </c>
      <c r="K2723" t="s">
        <v>4345</v>
      </c>
      <c r="L2723" s="7">
        <v>58.368547004602533</v>
      </c>
      <c r="M2723" s="7">
        <v>48.191116152406657</v>
      </c>
      <c r="N2723" s="9">
        <f t="shared" si="11"/>
        <v>0.82563501449859023</v>
      </c>
    </row>
    <row r="2724" spans="1:19" x14ac:dyDescent="0.25">
      <c r="A2724" s="5" t="s">
        <v>3810</v>
      </c>
      <c r="B2724" s="1" t="s">
        <v>3811</v>
      </c>
      <c r="C2724" t="s">
        <v>3812</v>
      </c>
      <c r="D2724" s="74" t="s">
        <v>3813</v>
      </c>
      <c r="E2724" s="1" t="s">
        <v>4029</v>
      </c>
      <c r="H2724" t="s">
        <v>26</v>
      </c>
      <c r="I2724" t="s">
        <v>27</v>
      </c>
      <c r="J2724" s="15" t="s">
        <v>28</v>
      </c>
      <c r="K2724" t="s">
        <v>4346</v>
      </c>
      <c r="L2724" s="7">
        <v>58.364886104595861</v>
      </c>
      <c r="M2724" s="7">
        <v>48.046731323925115</v>
      </c>
      <c r="N2724" s="9">
        <f t="shared" si="11"/>
        <v>0.82321297154286299</v>
      </c>
      <c r="Q2724" s="14">
        <f>190000*1000000000</f>
        <v>190000000000000</v>
      </c>
      <c r="S2724" s="7">
        <v>45.9</v>
      </c>
    </row>
    <row r="2725" spans="1:19" x14ac:dyDescent="0.25">
      <c r="A2725" s="5" t="s">
        <v>3810</v>
      </c>
      <c r="B2725" s="1" t="s">
        <v>3811</v>
      </c>
      <c r="C2725" t="s">
        <v>3812</v>
      </c>
      <c r="D2725" s="74" t="s">
        <v>3813</v>
      </c>
      <c r="E2725" s="1" t="s">
        <v>4029</v>
      </c>
      <c r="H2725" t="s">
        <v>26</v>
      </c>
      <c r="I2725" t="s">
        <v>27</v>
      </c>
      <c r="J2725" s="15" t="s">
        <v>28</v>
      </c>
      <c r="K2725" t="s">
        <v>4347</v>
      </c>
      <c r="L2725" s="7">
        <v>58.286143598829312</v>
      </c>
      <c r="M2725" s="7">
        <v>48.198897137810029</v>
      </c>
      <c r="N2725" s="9">
        <f t="shared" si="11"/>
        <v>0.82693577172565103</v>
      </c>
    </row>
    <row r="2726" spans="1:19" x14ac:dyDescent="0.25">
      <c r="A2726" s="5" t="s">
        <v>3810</v>
      </c>
      <c r="B2726" s="1" t="s">
        <v>3811</v>
      </c>
      <c r="C2726" t="s">
        <v>3812</v>
      </c>
      <c r="D2726" s="74" t="s">
        <v>3813</v>
      </c>
      <c r="E2726" s="1" t="s">
        <v>4029</v>
      </c>
      <c r="H2726" t="s">
        <v>26</v>
      </c>
      <c r="I2726" t="s">
        <v>27</v>
      </c>
      <c r="J2726" s="15" t="s">
        <v>28</v>
      </c>
      <c r="K2726" t="s">
        <v>4348</v>
      </c>
      <c r="L2726" s="7">
        <v>58.155893474833896</v>
      </c>
      <c r="M2726" s="7">
        <v>41.181090944244389</v>
      </c>
      <c r="N2726" s="9">
        <f t="shared" si="11"/>
        <v>0.70811552335731709</v>
      </c>
    </row>
    <row r="2727" spans="1:19" x14ac:dyDescent="0.25">
      <c r="A2727" s="5" t="s">
        <v>3810</v>
      </c>
      <c r="B2727" s="1" t="s">
        <v>3811</v>
      </c>
      <c r="C2727" t="s">
        <v>3812</v>
      </c>
      <c r="D2727" s="74" t="s">
        <v>3813</v>
      </c>
      <c r="E2727" s="1" t="s">
        <v>4029</v>
      </c>
      <c r="H2727" t="s">
        <v>26</v>
      </c>
      <c r="I2727" t="s">
        <v>27</v>
      </c>
      <c r="J2727" s="15" t="s">
        <v>28</v>
      </c>
      <c r="K2727" t="s">
        <v>4349</v>
      </c>
      <c r="L2727" s="7">
        <v>56.8477602824588</v>
      </c>
      <c r="M2727" s="7">
        <v>45.487435881489247</v>
      </c>
      <c r="N2727" s="9">
        <f t="shared" si="11"/>
        <v>0.80016232223532391</v>
      </c>
    </row>
    <row r="2728" spans="1:19" x14ac:dyDescent="0.25">
      <c r="A2728" s="5" t="s">
        <v>3810</v>
      </c>
      <c r="B2728" s="1" t="s">
        <v>3811</v>
      </c>
      <c r="C2728" t="s">
        <v>3812</v>
      </c>
      <c r="D2728" s="74" t="s">
        <v>3813</v>
      </c>
      <c r="E2728" s="1" t="s">
        <v>4029</v>
      </c>
      <c r="H2728" t="s">
        <v>26</v>
      </c>
      <c r="I2728" t="s">
        <v>27</v>
      </c>
      <c r="J2728" s="15" t="s">
        <v>28</v>
      </c>
      <c r="K2728" t="s">
        <v>4350</v>
      </c>
      <c r="L2728" s="7">
        <v>56.60807728431503</v>
      </c>
      <c r="M2728" s="7">
        <v>38.13344352237641</v>
      </c>
      <c r="N2728" s="9">
        <f t="shared" si="11"/>
        <v>0.67363961737916911</v>
      </c>
    </row>
    <row r="2729" spans="1:19" x14ac:dyDescent="0.25">
      <c r="A2729" s="5" t="s">
        <v>3810</v>
      </c>
      <c r="B2729" s="1" t="s">
        <v>3811</v>
      </c>
      <c r="C2729" t="s">
        <v>3812</v>
      </c>
      <c r="D2729" s="74" t="s">
        <v>3813</v>
      </c>
      <c r="E2729" s="1" t="s">
        <v>4029</v>
      </c>
      <c r="H2729" t="s">
        <v>26</v>
      </c>
      <c r="I2729" t="s">
        <v>27</v>
      </c>
      <c r="J2729" s="15" t="s">
        <v>28</v>
      </c>
      <c r="K2729" t="s">
        <v>4351</v>
      </c>
      <c r="L2729" s="7">
        <v>56.239888762176115</v>
      </c>
      <c r="M2729" s="7">
        <v>41.653185016234815</v>
      </c>
      <c r="N2729" s="9">
        <f t="shared" si="11"/>
        <v>0.7406341999070325</v>
      </c>
    </row>
    <row r="2730" spans="1:19" x14ac:dyDescent="0.25">
      <c r="A2730" s="5" t="s">
        <v>3810</v>
      </c>
      <c r="B2730" s="1" t="s">
        <v>3811</v>
      </c>
      <c r="C2730" t="s">
        <v>3812</v>
      </c>
      <c r="D2730" s="74" t="s">
        <v>3813</v>
      </c>
      <c r="E2730" s="1" t="s">
        <v>4029</v>
      </c>
      <c r="H2730" t="s">
        <v>26</v>
      </c>
      <c r="I2730" t="s">
        <v>27</v>
      </c>
      <c r="J2730" s="15" t="s">
        <v>28</v>
      </c>
      <c r="K2730" t="s">
        <v>4352</v>
      </c>
      <c r="L2730" s="7">
        <v>56.228105163738952</v>
      </c>
      <c r="M2730" s="7">
        <v>39.055508901352006</v>
      </c>
      <c r="N2730" s="9">
        <f t="shared" si="11"/>
        <v>0.6945905217261098</v>
      </c>
    </row>
    <row r="2731" spans="1:19" x14ac:dyDescent="0.25">
      <c r="A2731" s="5" t="s">
        <v>3810</v>
      </c>
      <c r="B2731" s="1" t="s">
        <v>3811</v>
      </c>
      <c r="C2731" t="s">
        <v>3812</v>
      </c>
      <c r="D2731" s="74" t="s">
        <v>3813</v>
      </c>
      <c r="E2731" s="1" t="s">
        <v>4029</v>
      </c>
      <c r="H2731" t="s">
        <v>26</v>
      </c>
      <c r="I2731" t="s">
        <v>27</v>
      </c>
      <c r="J2731" s="15" t="s">
        <v>28</v>
      </c>
      <c r="K2731" t="s">
        <v>4353</v>
      </c>
      <c r="L2731" s="7">
        <v>56.220262649526575</v>
      </c>
      <c r="M2731" s="7">
        <v>43.991053356377719</v>
      </c>
      <c r="N2731" s="9">
        <f t="shared" si="11"/>
        <v>0.78247683812178281</v>
      </c>
    </row>
    <row r="2732" spans="1:19" x14ac:dyDescent="0.25">
      <c r="A2732" s="5" t="s">
        <v>3810</v>
      </c>
      <c r="B2732" s="1" t="s">
        <v>3811</v>
      </c>
      <c r="C2732" t="s">
        <v>3812</v>
      </c>
      <c r="D2732" s="74" t="s">
        <v>3813</v>
      </c>
      <c r="E2732" s="1" t="s">
        <v>4029</v>
      </c>
      <c r="H2732" t="s">
        <v>26</v>
      </c>
      <c r="I2732" t="s">
        <v>27</v>
      </c>
      <c r="J2732" s="15" t="s">
        <v>28</v>
      </c>
      <c r="K2732" t="s">
        <v>4354</v>
      </c>
      <c r="L2732" s="7">
        <v>55.840495854255614</v>
      </c>
      <c r="M2732" s="7">
        <v>48.173449927079702</v>
      </c>
      <c r="N2732" s="9">
        <f t="shared" si="11"/>
        <v>0.86269738816096841</v>
      </c>
    </row>
    <row r="2733" spans="1:19" x14ac:dyDescent="0.25">
      <c r="A2733" s="5" t="s">
        <v>3810</v>
      </c>
      <c r="B2733" s="1" t="s">
        <v>3811</v>
      </c>
      <c r="C2733" t="s">
        <v>3812</v>
      </c>
      <c r="D2733" s="74" t="s">
        <v>3813</v>
      </c>
      <c r="E2733" s="1" t="s">
        <v>4029</v>
      </c>
      <c r="H2733" t="s">
        <v>26</v>
      </c>
      <c r="I2733" t="s">
        <v>27</v>
      </c>
      <c r="J2733" s="15" t="s">
        <v>28</v>
      </c>
      <c r="K2733" t="s">
        <v>4355</v>
      </c>
      <c r="L2733" s="7">
        <v>55.76594496863855</v>
      </c>
      <c r="M2733" s="7">
        <v>44.679951765890529</v>
      </c>
      <c r="N2733" s="9">
        <f t="shared" si="11"/>
        <v>0.801204961038811</v>
      </c>
    </row>
    <row r="2734" spans="1:19" x14ac:dyDescent="0.25">
      <c r="A2734" s="5" t="s">
        <v>3810</v>
      </c>
      <c r="B2734" s="1" t="s">
        <v>3811</v>
      </c>
      <c r="C2734" t="s">
        <v>3812</v>
      </c>
      <c r="D2734" s="74" t="s">
        <v>3813</v>
      </c>
      <c r="E2734" s="1" t="s">
        <v>4029</v>
      </c>
      <c r="H2734" t="s">
        <v>26</v>
      </c>
      <c r="I2734" t="s">
        <v>27</v>
      </c>
      <c r="J2734" s="15" t="s">
        <v>28</v>
      </c>
      <c r="K2734" t="s">
        <v>4356</v>
      </c>
      <c r="L2734" s="7">
        <v>55.331675876337805</v>
      </c>
      <c r="M2734" s="7">
        <v>46.762056072988109</v>
      </c>
      <c r="N2734" s="9">
        <f t="shared" si="11"/>
        <v>0.84512271375076076</v>
      </c>
    </row>
    <row r="2735" spans="1:19" x14ac:dyDescent="0.25">
      <c r="A2735" s="5" t="s">
        <v>3810</v>
      </c>
      <c r="B2735" s="1" t="s">
        <v>3811</v>
      </c>
      <c r="C2735" t="s">
        <v>3812</v>
      </c>
      <c r="D2735" s="74" t="s">
        <v>3813</v>
      </c>
      <c r="E2735" s="1" t="s">
        <v>4029</v>
      </c>
      <c r="H2735" t="s">
        <v>26</v>
      </c>
      <c r="I2735" t="s">
        <v>27</v>
      </c>
      <c r="J2735" s="15" t="s">
        <v>28</v>
      </c>
      <c r="K2735" t="s">
        <v>4357</v>
      </c>
      <c r="L2735" s="7">
        <v>54.631237468724557</v>
      </c>
      <c r="M2735" s="7">
        <v>48.316114316382659</v>
      </c>
      <c r="N2735" s="9">
        <f t="shared" si="11"/>
        <v>0.88440453767943306</v>
      </c>
    </row>
    <row r="2736" spans="1:19" x14ac:dyDescent="0.25">
      <c r="A2736" s="5" t="s">
        <v>3810</v>
      </c>
      <c r="B2736" s="1" t="s">
        <v>3811</v>
      </c>
      <c r="C2736" t="s">
        <v>3812</v>
      </c>
      <c r="D2736" s="74" t="s">
        <v>3813</v>
      </c>
      <c r="E2736" s="1" t="s">
        <v>4029</v>
      </c>
      <c r="H2736" t="s">
        <v>26</v>
      </c>
      <c r="I2736" t="s">
        <v>27</v>
      </c>
      <c r="J2736" s="15" t="s">
        <v>28</v>
      </c>
      <c r="K2736" t="s">
        <v>4358</v>
      </c>
      <c r="L2736" s="7">
        <v>54.583844800479945</v>
      </c>
      <c r="M2736" s="7">
        <v>45.623102998217995</v>
      </c>
      <c r="N2736" s="9">
        <f t="shared" si="11"/>
        <v>0.83583527626139009</v>
      </c>
    </row>
    <row r="2737" spans="1:14" x14ac:dyDescent="0.25">
      <c r="A2737" s="5" t="s">
        <v>3810</v>
      </c>
      <c r="B2737" s="1" t="s">
        <v>3811</v>
      </c>
      <c r="C2737" t="s">
        <v>3812</v>
      </c>
      <c r="D2737" s="74" t="s">
        <v>3813</v>
      </c>
      <c r="E2737" s="1" t="s">
        <v>4029</v>
      </c>
      <c r="H2737" t="s">
        <v>26</v>
      </c>
      <c r="I2737" t="s">
        <v>27</v>
      </c>
      <c r="J2737" s="15" t="s">
        <v>28</v>
      </c>
      <c r="K2737" t="s">
        <v>4359</v>
      </c>
      <c r="L2737" s="7">
        <v>54.54473116739473</v>
      </c>
      <c r="M2737" s="7">
        <v>44.810362609201817</v>
      </c>
      <c r="N2737" s="9">
        <f t="shared" si="11"/>
        <v>0.82153420963211499</v>
      </c>
    </row>
    <row r="2738" spans="1:14" x14ac:dyDescent="0.25">
      <c r="A2738" s="5" t="s">
        <v>3810</v>
      </c>
      <c r="B2738" s="1" t="s">
        <v>3811</v>
      </c>
      <c r="C2738" t="s">
        <v>3812</v>
      </c>
      <c r="D2738" s="74" t="s">
        <v>3813</v>
      </c>
      <c r="E2738" s="1" t="s">
        <v>4029</v>
      </c>
      <c r="H2738" t="s">
        <v>26</v>
      </c>
      <c r="I2738" t="s">
        <v>27</v>
      </c>
      <c r="J2738" s="15" t="s">
        <v>28</v>
      </c>
      <c r="K2738" t="s">
        <v>4360</v>
      </c>
      <c r="L2738" s="7">
        <v>54.124018905029146</v>
      </c>
      <c r="M2738" s="7">
        <v>40.861779679590121</v>
      </c>
      <c r="N2738" s="9">
        <f t="shared" si="11"/>
        <v>0.75496573436813441</v>
      </c>
    </row>
    <row r="2739" spans="1:14" x14ac:dyDescent="0.25">
      <c r="A2739" s="5" t="s">
        <v>3810</v>
      </c>
      <c r="B2739" s="1" t="s">
        <v>3811</v>
      </c>
      <c r="C2739" t="s">
        <v>3812</v>
      </c>
      <c r="D2739" s="74" t="s">
        <v>3813</v>
      </c>
      <c r="E2739" s="1" t="s">
        <v>4029</v>
      </c>
      <c r="H2739" t="s">
        <v>26</v>
      </c>
      <c r="I2739" t="s">
        <v>27</v>
      </c>
      <c r="J2739" s="15" t="s">
        <v>28</v>
      </c>
      <c r="K2739" t="s">
        <v>4361</v>
      </c>
      <c r="L2739" s="7">
        <v>53.467923237620184</v>
      </c>
      <c r="M2739" s="7">
        <v>43.720138220191998</v>
      </c>
      <c r="N2739" s="9">
        <f t="shared" si="11"/>
        <v>0.81768910353769608</v>
      </c>
    </row>
    <row r="2740" spans="1:14" x14ac:dyDescent="0.25">
      <c r="A2740" s="5" t="s">
        <v>3810</v>
      </c>
      <c r="B2740" s="1" t="s">
        <v>3811</v>
      </c>
      <c r="C2740" t="s">
        <v>3812</v>
      </c>
      <c r="D2740" s="74" t="s">
        <v>3813</v>
      </c>
      <c r="E2740" s="1" t="s">
        <v>4029</v>
      </c>
      <c r="H2740" t="s">
        <v>26</v>
      </c>
      <c r="I2740" t="s">
        <v>27</v>
      </c>
      <c r="J2740" s="15" t="s">
        <v>28</v>
      </c>
      <c r="K2740" t="s">
        <v>4362</v>
      </c>
      <c r="L2740" s="7">
        <v>53.216829548469711</v>
      </c>
      <c r="M2740" s="7">
        <v>44.328481809622119</v>
      </c>
      <c r="N2740" s="9">
        <f t="shared" si="11"/>
        <v>0.83297863074026024</v>
      </c>
    </row>
    <row r="2741" spans="1:14" x14ac:dyDescent="0.25">
      <c r="A2741" s="5" t="s">
        <v>3810</v>
      </c>
      <c r="B2741" s="1" t="s">
        <v>3811</v>
      </c>
      <c r="C2741" t="s">
        <v>3812</v>
      </c>
      <c r="D2741" s="74" t="s">
        <v>3813</v>
      </c>
      <c r="E2741" s="1" t="s">
        <v>4029</v>
      </c>
      <c r="H2741" t="s">
        <v>26</v>
      </c>
      <c r="I2741" t="s">
        <v>27</v>
      </c>
      <c r="J2741" s="15" t="s">
        <v>28</v>
      </c>
      <c r="K2741" t="s">
        <v>4363</v>
      </c>
      <c r="L2741" s="7">
        <v>52.454415736903904</v>
      </c>
      <c r="M2741" s="7">
        <v>40.64833315806078</v>
      </c>
      <c r="N2741" s="9">
        <f t="shared" si="11"/>
        <v>0.77492681191877155</v>
      </c>
    </row>
    <row r="2742" spans="1:14" x14ac:dyDescent="0.25">
      <c r="A2742" s="5" t="s">
        <v>3810</v>
      </c>
      <c r="B2742" s="1" t="s">
        <v>3811</v>
      </c>
      <c r="C2742" t="s">
        <v>3812</v>
      </c>
      <c r="D2742" s="74" t="s">
        <v>3813</v>
      </c>
      <c r="E2742" s="1" t="s">
        <v>4029</v>
      </c>
      <c r="H2742" t="s">
        <v>26</v>
      </c>
      <c r="I2742" t="s">
        <v>27</v>
      </c>
      <c r="J2742" s="15" t="s">
        <v>28</v>
      </c>
      <c r="K2742" t="s">
        <v>4364</v>
      </c>
      <c r="L2742" s="7">
        <v>52.28350359783358</v>
      </c>
      <c r="M2742" s="7">
        <v>39.330193767293267</v>
      </c>
      <c r="N2742" s="9">
        <f t="shared" si="11"/>
        <v>0.75224862644673551</v>
      </c>
    </row>
    <row r="2743" spans="1:14" x14ac:dyDescent="0.25">
      <c r="A2743" s="5" t="s">
        <v>3810</v>
      </c>
      <c r="B2743" s="1" t="s">
        <v>3811</v>
      </c>
      <c r="C2743" t="s">
        <v>3812</v>
      </c>
      <c r="D2743" s="74" t="s">
        <v>3813</v>
      </c>
      <c r="E2743" s="1" t="s">
        <v>4029</v>
      </c>
      <c r="H2743" t="s">
        <v>26</v>
      </c>
      <c r="I2743" t="s">
        <v>27</v>
      </c>
      <c r="J2743" s="15" t="s">
        <v>28</v>
      </c>
      <c r="K2743" t="s">
        <v>4365</v>
      </c>
      <c r="L2743" s="7">
        <v>51.453121235791819</v>
      </c>
      <c r="M2743" s="7">
        <v>42.319468610515024</v>
      </c>
      <c r="N2743" s="9">
        <f t="shared" si="11"/>
        <v>0.82248593659808444</v>
      </c>
    </row>
    <row r="2744" spans="1:14" x14ac:dyDescent="0.25">
      <c r="A2744" s="5" t="s">
        <v>3810</v>
      </c>
      <c r="B2744" s="1" t="s">
        <v>3811</v>
      </c>
      <c r="C2744" t="s">
        <v>3812</v>
      </c>
      <c r="D2744" s="74" t="s">
        <v>3813</v>
      </c>
      <c r="E2744" s="1" t="s">
        <v>4029</v>
      </c>
      <c r="H2744" t="s">
        <v>26</v>
      </c>
      <c r="I2744" t="s">
        <v>27</v>
      </c>
      <c r="J2744" s="15" t="s">
        <v>28</v>
      </c>
      <c r="K2744" t="s">
        <v>4366</v>
      </c>
      <c r="L2744" s="7">
        <v>51.002272640801195</v>
      </c>
      <c r="M2744" s="7">
        <v>40.75909145988448</v>
      </c>
      <c r="N2744" s="9">
        <f t="shared" si="11"/>
        <v>0.79916225982600053</v>
      </c>
    </row>
    <row r="2745" spans="1:14" x14ac:dyDescent="0.25">
      <c r="A2745" s="5" t="s">
        <v>3810</v>
      </c>
      <c r="B2745" s="1" t="s">
        <v>3811</v>
      </c>
      <c r="C2745" t="s">
        <v>3812</v>
      </c>
      <c r="D2745" s="74" t="s">
        <v>3813</v>
      </c>
      <c r="E2745" s="1" t="s">
        <v>4029</v>
      </c>
      <c r="H2745" t="s">
        <v>26</v>
      </c>
      <c r="I2745" t="s">
        <v>27</v>
      </c>
      <c r="J2745" s="15" t="s">
        <v>28</v>
      </c>
      <c r="K2745" t="s">
        <v>4367</v>
      </c>
      <c r="L2745" s="7">
        <v>50.044326003798489</v>
      </c>
      <c r="M2745" s="7">
        <v>36.165658473077841</v>
      </c>
      <c r="N2745" s="9">
        <f t="shared" si="11"/>
        <v>0.72267250577683428</v>
      </c>
    </row>
    <row r="2746" spans="1:14" x14ac:dyDescent="0.25">
      <c r="A2746" s="5" t="s">
        <v>3810</v>
      </c>
      <c r="B2746" s="1" t="s">
        <v>3811</v>
      </c>
      <c r="C2746" t="s">
        <v>3812</v>
      </c>
      <c r="D2746" s="74" t="s">
        <v>3813</v>
      </c>
      <c r="E2746" s="1" t="s">
        <v>4029</v>
      </c>
      <c r="H2746" t="s">
        <v>26</v>
      </c>
      <c r="I2746" t="s">
        <v>27</v>
      </c>
      <c r="J2746" s="15" t="s">
        <v>28</v>
      </c>
      <c r="K2746" t="s">
        <v>4368</v>
      </c>
      <c r="L2746" s="7">
        <v>49.787942349801448</v>
      </c>
      <c r="M2746" s="7">
        <v>42.491591373738714</v>
      </c>
      <c r="N2746" s="9">
        <f t="shared" si="11"/>
        <v>0.85345144563718189</v>
      </c>
    </row>
    <row r="2747" spans="1:14" x14ac:dyDescent="0.25">
      <c r="A2747" s="5" t="s">
        <v>3810</v>
      </c>
      <c r="B2747" s="1" t="s">
        <v>3811</v>
      </c>
      <c r="C2747" t="s">
        <v>3812</v>
      </c>
      <c r="D2747" s="74" t="s">
        <v>3813</v>
      </c>
      <c r="E2747" s="1" t="s">
        <v>4029</v>
      </c>
      <c r="H2747" t="s">
        <v>26</v>
      </c>
      <c r="I2747" t="s">
        <v>27</v>
      </c>
      <c r="J2747" s="15" t="s">
        <v>28</v>
      </c>
      <c r="K2747" t="s">
        <v>4369</v>
      </c>
      <c r="L2747" s="7">
        <v>49.479081757602792</v>
      </c>
      <c r="M2747" s="7">
        <v>40.730535369001863</v>
      </c>
      <c r="N2747" s="9">
        <f t="shared" si="11"/>
        <v>0.82318696956706039</v>
      </c>
    </row>
    <row r="2748" spans="1:14" x14ac:dyDescent="0.25">
      <c r="A2748" s="5" t="s">
        <v>3810</v>
      </c>
      <c r="B2748" s="1" t="s">
        <v>3811</v>
      </c>
      <c r="C2748" t="s">
        <v>3812</v>
      </c>
      <c r="D2748" s="74" t="s">
        <v>3813</v>
      </c>
      <c r="E2748" s="1" t="s">
        <v>4029</v>
      </c>
      <c r="H2748" t="s">
        <v>26</v>
      </c>
      <c r="I2748" t="s">
        <v>27</v>
      </c>
      <c r="J2748" s="15" t="s">
        <v>28</v>
      </c>
      <c r="K2748" t="s">
        <v>4370</v>
      </c>
      <c r="L2748" s="7">
        <v>49.228928808912599</v>
      </c>
      <c r="M2748" s="7">
        <v>36.454923784273845</v>
      </c>
      <c r="N2748" s="9">
        <f t="shared" si="11"/>
        <v>0.74051832258584316</v>
      </c>
    </row>
    <row r="2749" spans="1:14" x14ac:dyDescent="0.25">
      <c r="A2749" s="5" t="s">
        <v>3810</v>
      </c>
      <c r="B2749" s="1" t="s">
        <v>3811</v>
      </c>
      <c r="C2749" t="s">
        <v>3812</v>
      </c>
      <c r="D2749" s="74" t="s">
        <v>3813</v>
      </c>
      <c r="E2749" s="1" t="s">
        <v>4029</v>
      </c>
      <c r="H2749" t="s">
        <v>26</v>
      </c>
      <c r="I2749" t="s">
        <v>27</v>
      </c>
      <c r="J2749" s="15" t="s">
        <v>28</v>
      </c>
      <c r="K2749" t="s">
        <v>4371</v>
      </c>
      <c r="L2749" s="7">
        <v>49.219601072969887</v>
      </c>
      <c r="M2749" s="7">
        <v>40.825071593923482</v>
      </c>
      <c r="N2749" s="9">
        <f t="shared" ref="N2749:N2812" si="12">M2749/L2749</f>
        <v>0.8294474295595935</v>
      </c>
    </row>
    <row r="2750" spans="1:14" x14ac:dyDescent="0.25">
      <c r="A2750" s="5" t="s">
        <v>3810</v>
      </c>
      <c r="B2750" s="1" t="s">
        <v>3811</v>
      </c>
      <c r="C2750" t="s">
        <v>3812</v>
      </c>
      <c r="D2750" s="74" t="s">
        <v>3813</v>
      </c>
      <c r="E2750" s="1" t="s">
        <v>4029</v>
      </c>
      <c r="H2750" t="s">
        <v>26</v>
      </c>
      <c r="I2750" t="s">
        <v>27</v>
      </c>
      <c r="J2750" s="15" t="s">
        <v>28</v>
      </c>
      <c r="K2750" t="s">
        <v>4372</v>
      </c>
      <c r="L2750" s="7">
        <v>48.756868247466528</v>
      </c>
      <c r="M2750" s="7">
        <v>42.083873757025501</v>
      </c>
      <c r="N2750" s="9">
        <f t="shared" si="12"/>
        <v>0.86313734392102259</v>
      </c>
    </row>
    <row r="2751" spans="1:14" x14ac:dyDescent="0.25">
      <c r="A2751" s="5" t="s">
        <v>3810</v>
      </c>
      <c r="B2751" s="1" t="s">
        <v>3811</v>
      </c>
      <c r="C2751" t="s">
        <v>3812</v>
      </c>
      <c r="D2751" s="74" t="s">
        <v>3813</v>
      </c>
      <c r="E2751" s="1" t="s">
        <v>4029</v>
      </c>
      <c r="H2751" t="s">
        <v>26</v>
      </c>
      <c r="I2751" t="s">
        <v>27</v>
      </c>
      <c r="J2751" s="15" t="s">
        <v>28</v>
      </c>
      <c r="K2751" t="s">
        <v>4373</v>
      </c>
      <c r="L2751" s="7">
        <v>48.293281675322717</v>
      </c>
      <c r="M2751" s="7">
        <v>43.338434475485919</v>
      </c>
      <c r="N2751" s="9">
        <f t="shared" si="12"/>
        <v>0.89740090074747048</v>
      </c>
    </row>
    <row r="2752" spans="1:14" x14ac:dyDescent="0.25">
      <c r="A2752" s="5" t="s">
        <v>3810</v>
      </c>
      <c r="B2752" s="1" t="s">
        <v>3811</v>
      </c>
      <c r="C2752" t="s">
        <v>3812</v>
      </c>
      <c r="D2752" s="74" t="s">
        <v>3813</v>
      </c>
      <c r="E2752" s="1" t="s">
        <v>4029</v>
      </c>
      <c r="H2752" t="s">
        <v>26</v>
      </c>
      <c r="I2752" t="s">
        <v>27</v>
      </c>
      <c r="J2752" s="15" t="s">
        <v>28</v>
      </c>
      <c r="K2752" t="s">
        <v>4374</v>
      </c>
      <c r="L2752" s="7">
        <v>47.698275617455991</v>
      </c>
      <c r="M2752" s="7">
        <v>40.136071526603509</v>
      </c>
      <c r="N2752" s="9">
        <f t="shared" si="12"/>
        <v>0.84145749520376867</v>
      </c>
    </row>
    <row r="2753" spans="1:17" x14ac:dyDescent="0.25">
      <c r="A2753" s="5" t="s">
        <v>3810</v>
      </c>
      <c r="B2753" s="1" t="s">
        <v>3811</v>
      </c>
      <c r="C2753" t="s">
        <v>3812</v>
      </c>
      <c r="D2753" s="74" t="s">
        <v>3813</v>
      </c>
      <c r="E2753" s="1" t="s">
        <v>4029</v>
      </c>
      <c r="H2753" t="s">
        <v>26</v>
      </c>
      <c r="I2753" t="s">
        <v>27</v>
      </c>
      <c r="J2753" s="15" t="s">
        <v>28</v>
      </c>
      <c r="K2753" t="s">
        <v>4375</v>
      </c>
      <c r="L2753" s="7">
        <v>47.47125369597417</v>
      </c>
      <c r="M2753" s="7">
        <v>39.293152719699052</v>
      </c>
      <c r="N2753" s="9">
        <f t="shared" si="12"/>
        <v>0.82772519494321539</v>
      </c>
    </row>
    <row r="2754" spans="1:17" x14ac:dyDescent="0.25">
      <c r="A2754" s="5" t="s">
        <v>3810</v>
      </c>
      <c r="B2754" s="1" t="s">
        <v>3811</v>
      </c>
      <c r="C2754" t="s">
        <v>3812</v>
      </c>
      <c r="D2754" s="74" t="s">
        <v>3813</v>
      </c>
      <c r="E2754" s="1" t="s">
        <v>4029</v>
      </c>
      <c r="H2754" t="s">
        <v>26</v>
      </c>
      <c r="I2754" t="s">
        <v>27</v>
      </c>
      <c r="J2754" s="15" t="s">
        <v>28</v>
      </c>
      <c r="K2754" t="s">
        <v>4376</v>
      </c>
      <c r="L2754" s="7">
        <v>46.644604844899931</v>
      </c>
      <c r="M2754" s="7">
        <v>38.658731975280382</v>
      </c>
      <c r="N2754" s="9">
        <f t="shared" si="12"/>
        <v>0.82879321421686958</v>
      </c>
    </row>
    <row r="2755" spans="1:17" x14ac:dyDescent="0.25">
      <c r="A2755" s="5" t="s">
        <v>3810</v>
      </c>
      <c r="B2755" s="1" t="s">
        <v>3811</v>
      </c>
      <c r="C2755" t="s">
        <v>3812</v>
      </c>
      <c r="D2755" s="74" t="s">
        <v>3813</v>
      </c>
      <c r="E2755" s="1" t="s">
        <v>4029</v>
      </c>
      <c r="H2755" t="s">
        <v>26</v>
      </c>
      <c r="I2755" t="s">
        <v>27</v>
      </c>
      <c r="J2755" s="15" t="s">
        <v>28</v>
      </c>
      <c r="K2755" t="s">
        <v>4377</v>
      </c>
      <c r="L2755" s="7">
        <v>45.936831722688545</v>
      </c>
      <c r="M2755" s="7">
        <v>38.033567570706779</v>
      </c>
      <c r="N2755" s="9">
        <f t="shared" si="12"/>
        <v>0.82795365166469925</v>
      </c>
    </row>
    <row r="2756" spans="1:17" x14ac:dyDescent="0.25">
      <c r="A2756" s="5" t="s">
        <v>3810</v>
      </c>
      <c r="B2756" s="1" t="s">
        <v>3811</v>
      </c>
      <c r="C2756" t="s">
        <v>3812</v>
      </c>
      <c r="D2756" s="74" t="s">
        <v>3813</v>
      </c>
      <c r="E2756" s="1" t="s">
        <v>4029</v>
      </c>
      <c r="H2756" t="s">
        <v>26</v>
      </c>
      <c r="I2756" t="s">
        <v>27</v>
      </c>
      <c r="J2756" s="15" t="s">
        <v>28</v>
      </c>
      <c r="K2756" t="s">
        <v>4378</v>
      </c>
      <c r="L2756" s="7">
        <v>45.653674852079618</v>
      </c>
      <c r="M2756" s="7">
        <v>38.558361961373031</v>
      </c>
      <c r="N2756" s="9">
        <f t="shared" si="12"/>
        <v>0.84458397021278597</v>
      </c>
    </row>
    <row r="2757" spans="1:17" x14ac:dyDescent="0.25">
      <c r="A2757" s="5" t="s">
        <v>3810</v>
      </c>
      <c r="B2757" s="1" t="s">
        <v>3811</v>
      </c>
      <c r="C2757" t="s">
        <v>3812</v>
      </c>
      <c r="D2757" s="74" t="s">
        <v>3813</v>
      </c>
      <c r="E2757" s="1" t="s">
        <v>4029</v>
      </c>
      <c r="H2757" t="s">
        <v>26</v>
      </c>
      <c r="I2757" t="s">
        <v>27</v>
      </c>
      <c r="J2757" s="15" t="s">
        <v>28</v>
      </c>
      <c r="K2757" t="s">
        <v>4379</v>
      </c>
      <c r="L2757" s="7">
        <v>45.341055835403139</v>
      </c>
      <c r="M2757" s="7">
        <v>35.748517780638714</v>
      </c>
      <c r="N2757" s="9">
        <f t="shared" si="12"/>
        <v>0.78843593564324554</v>
      </c>
    </row>
    <row r="2758" spans="1:17" x14ac:dyDescent="0.25">
      <c r="A2758" s="5" t="s">
        <v>3810</v>
      </c>
      <c r="B2758" s="1" t="s">
        <v>3811</v>
      </c>
      <c r="C2758" t="s">
        <v>3812</v>
      </c>
      <c r="D2758" s="74" t="s">
        <v>3813</v>
      </c>
      <c r="E2758" s="1" t="s">
        <v>4029</v>
      </c>
      <c r="H2758" t="s">
        <v>26</v>
      </c>
      <c r="I2758" t="s">
        <v>27</v>
      </c>
      <c r="J2758" s="15" t="s">
        <v>28</v>
      </c>
      <c r="K2758" t="s">
        <v>4380</v>
      </c>
      <c r="L2758" s="7">
        <v>45.307286772682168</v>
      </c>
      <c r="M2758" s="7">
        <v>36.922672581234487</v>
      </c>
      <c r="N2758" s="9">
        <f t="shared" si="12"/>
        <v>0.8149389471606332</v>
      </c>
    </row>
    <row r="2759" spans="1:17" x14ac:dyDescent="0.25">
      <c r="A2759" s="5" t="s">
        <v>3810</v>
      </c>
      <c r="B2759" s="1" t="s">
        <v>3811</v>
      </c>
      <c r="C2759" t="s">
        <v>3812</v>
      </c>
      <c r="D2759" s="74" t="s">
        <v>3813</v>
      </c>
      <c r="E2759" s="1" t="s">
        <v>4029</v>
      </c>
      <c r="H2759" t="s">
        <v>26</v>
      </c>
      <c r="I2759" t="s">
        <v>27</v>
      </c>
      <c r="J2759" s="15" t="s">
        <v>28</v>
      </c>
      <c r="K2759" t="s">
        <v>4381</v>
      </c>
      <c r="L2759" s="7">
        <v>39.596669950797519</v>
      </c>
      <c r="M2759" s="7">
        <v>32.312164033003924</v>
      </c>
      <c r="N2759" s="9">
        <f t="shared" si="12"/>
        <v>0.81603236012408975</v>
      </c>
    </row>
    <row r="2760" spans="1:17" x14ac:dyDescent="0.25">
      <c r="A2760" s="5" t="s">
        <v>3810</v>
      </c>
      <c r="B2760" s="1" t="s">
        <v>3811</v>
      </c>
      <c r="C2760" t="s">
        <v>3812</v>
      </c>
      <c r="D2760" s="74" t="s">
        <v>3813</v>
      </c>
      <c r="E2760" s="1" t="s">
        <v>4029</v>
      </c>
      <c r="H2760" t="s">
        <v>26</v>
      </c>
      <c r="I2760" t="s">
        <v>27</v>
      </c>
      <c r="J2760" s="15" t="s">
        <v>28</v>
      </c>
      <c r="K2760" t="s">
        <v>4382</v>
      </c>
      <c r="L2760" s="7">
        <v>39.353766176569891</v>
      </c>
      <c r="M2760" s="7">
        <v>34.46433203631647</v>
      </c>
      <c r="N2760" s="9">
        <f t="shared" si="12"/>
        <v>0.87575689405898716</v>
      </c>
    </row>
    <row r="2761" spans="1:17" x14ac:dyDescent="0.25">
      <c r="A2761" s="5" t="s">
        <v>3810</v>
      </c>
      <c r="B2761" s="1" t="s">
        <v>3811</v>
      </c>
      <c r="C2761" t="s">
        <v>3812</v>
      </c>
      <c r="D2761" s="74" t="s">
        <v>3813</v>
      </c>
      <c r="E2761" s="1" t="s">
        <v>4029</v>
      </c>
      <c r="H2761" t="s">
        <v>26</v>
      </c>
      <c r="I2761" t="s">
        <v>27</v>
      </c>
      <c r="J2761" s="15" t="s">
        <v>28</v>
      </c>
      <c r="K2761" t="s">
        <v>4383</v>
      </c>
      <c r="L2761" s="7">
        <v>39.239433679181744</v>
      </c>
      <c r="M2761" s="7">
        <v>31.092714943549293</v>
      </c>
      <c r="N2761" s="9">
        <f t="shared" si="12"/>
        <v>0.7923843957015454</v>
      </c>
    </row>
    <row r="2762" spans="1:17" x14ac:dyDescent="0.25">
      <c r="A2762" s="5" t="s">
        <v>3810</v>
      </c>
      <c r="B2762" s="1" t="s">
        <v>3811</v>
      </c>
      <c r="C2762" t="s">
        <v>3812</v>
      </c>
      <c r="D2762" s="74" t="s">
        <v>3813</v>
      </c>
      <c r="E2762" s="1" t="s">
        <v>4029</v>
      </c>
      <c r="H2762" t="s">
        <v>26</v>
      </c>
      <c r="I2762" t="s">
        <v>27</v>
      </c>
      <c r="J2762" s="15" t="s">
        <v>28</v>
      </c>
      <c r="K2762" t="s">
        <v>4384</v>
      </c>
      <c r="L2762" s="7">
        <v>37.168432035608895</v>
      </c>
      <c r="M2762" s="7">
        <v>31.096352296758401</v>
      </c>
      <c r="N2762" s="9">
        <f t="shared" si="12"/>
        <v>0.83663341695358062</v>
      </c>
    </row>
    <row r="2763" spans="1:17" x14ac:dyDescent="0.25">
      <c r="A2763" s="5" t="s">
        <v>3810</v>
      </c>
      <c r="B2763" s="1" t="s">
        <v>3811</v>
      </c>
      <c r="C2763" t="s">
        <v>3812</v>
      </c>
      <c r="D2763" s="74" t="s">
        <v>3813</v>
      </c>
      <c r="E2763" s="1" t="s">
        <v>4029</v>
      </c>
      <c r="H2763" t="s">
        <v>26</v>
      </c>
      <c r="I2763" t="s">
        <v>27</v>
      </c>
      <c r="J2763" s="15" t="s">
        <v>28</v>
      </c>
      <c r="K2763" t="s">
        <v>4385</v>
      </c>
      <c r="L2763" s="7">
        <v>36.492939812142694</v>
      </c>
      <c r="M2763" s="7">
        <v>29.866951173591051</v>
      </c>
      <c r="N2763" s="9">
        <f t="shared" si="12"/>
        <v>0.81843094383021164</v>
      </c>
    </row>
    <row r="2764" spans="1:17" x14ac:dyDescent="0.25">
      <c r="A2764" s="5" t="s">
        <v>3810</v>
      </c>
      <c r="B2764" s="1" t="s">
        <v>3811</v>
      </c>
      <c r="C2764" t="s">
        <v>3812</v>
      </c>
      <c r="D2764" s="74" t="s">
        <v>3813</v>
      </c>
      <c r="E2764" s="1" t="s">
        <v>4029</v>
      </c>
      <c r="H2764" t="s">
        <v>26</v>
      </c>
      <c r="I2764" t="s">
        <v>27</v>
      </c>
      <c r="J2764" s="15" t="s">
        <v>28</v>
      </c>
      <c r="K2764" t="s">
        <v>4386</v>
      </c>
      <c r="L2764" s="7">
        <v>36.190456092001298</v>
      </c>
      <c r="M2764" s="7">
        <v>30.249604266899549</v>
      </c>
      <c r="N2764" s="9">
        <f t="shared" si="12"/>
        <v>0.8358447926160627</v>
      </c>
    </row>
    <row r="2765" spans="1:17" x14ac:dyDescent="0.25">
      <c r="A2765" s="5" t="s">
        <v>3810</v>
      </c>
      <c r="B2765" s="1" t="s">
        <v>3811</v>
      </c>
      <c r="C2765" t="s">
        <v>3812</v>
      </c>
      <c r="D2765" s="74" t="s">
        <v>3813</v>
      </c>
      <c r="E2765" s="1" t="s">
        <v>4029</v>
      </c>
      <c r="H2765" t="s">
        <v>26</v>
      </c>
      <c r="I2765" t="s">
        <v>27</v>
      </c>
      <c r="J2765" s="15" t="s">
        <v>28</v>
      </c>
      <c r="K2765" t="s">
        <v>4387</v>
      </c>
      <c r="L2765" s="7">
        <v>32.880502591116631</v>
      </c>
      <c r="M2765" s="7">
        <v>27.403835232343422</v>
      </c>
      <c r="N2765" s="9">
        <f t="shared" si="12"/>
        <v>0.83343723704962924</v>
      </c>
    </row>
    <row r="2766" spans="1:17" x14ac:dyDescent="0.25">
      <c r="A2766" s="5" t="s">
        <v>3810</v>
      </c>
      <c r="B2766" s="1" t="s">
        <v>3811</v>
      </c>
      <c r="C2766" t="s">
        <v>3812</v>
      </c>
      <c r="D2766" s="74" t="s">
        <v>3813</v>
      </c>
      <c r="E2766" s="1" t="s">
        <v>4029</v>
      </c>
      <c r="H2766" t="s">
        <v>26</v>
      </c>
      <c r="I2766" t="s">
        <v>27</v>
      </c>
      <c r="J2766" s="15" t="s">
        <v>28</v>
      </c>
      <c r="K2766" t="s">
        <v>4388</v>
      </c>
      <c r="L2766" s="7">
        <v>32.690537701296797</v>
      </c>
      <c r="M2766" s="7">
        <v>28.416550331184844</v>
      </c>
      <c r="N2766" s="9">
        <f t="shared" si="12"/>
        <v>0.86925919025362475</v>
      </c>
    </row>
    <row r="2767" spans="1:17" x14ac:dyDescent="0.25">
      <c r="A2767" s="5" t="s">
        <v>3810</v>
      </c>
      <c r="B2767" s="1" t="s">
        <v>3811</v>
      </c>
      <c r="C2767" t="s">
        <v>3812</v>
      </c>
      <c r="D2767" s="74" t="s">
        <v>3813</v>
      </c>
      <c r="E2767" s="1" t="s">
        <v>4029</v>
      </c>
      <c r="H2767" t="s">
        <v>26</v>
      </c>
      <c r="I2767" t="s">
        <v>27</v>
      </c>
      <c r="J2767" s="15" t="s">
        <v>28</v>
      </c>
      <c r="K2767" t="s">
        <v>4389</v>
      </c>
      <c r="L2767" s="7">
        <v>31.39948734025484</v>
      </c>
      <c r="M2767" s="7">
        <v>25.706030110988763</v>
      </c>
      <c r="N2767" s="9">
        <f t="shared" si="12"/>
        <v>0.81867674565606874</v>
      </c>
      <c r="Q2767" s="14">
        <f>592000*1000000000</f>
        <v>592000000000000</v>
      </c>
    </row>
    <row r="2768" spans="1:17" x14ac:dyDescent="0.25">
      <c r="A2768" s="5" t="s">
        <v>3810</v>
      </c>
      <c r="B2768" s="1" t="s">
        <v>3811</v>
      </c>
      <c r="C2768" t="s">
        <v>3812</v>
      </c>
      <c r="D2768" s="74" t="s">
        <v>3813</v>
      </c>
      <c r="E2768" s="1" t="s">
        <v>4029</v>
      </c>
      <c r="H2768" t="s">
        <v>26</v>
      </c>
      <c r="I2768" t="s">
        <v>27</v>
      </c>
      <c r="J2768" s="15" t="s">
        <v>28</v>
      </c>
      <c r="K2768" t="s">
        <v>4390</v>
      </c>
      <c r="L2768" s="7">
        <v>30.454763731997708</v>
      </c>
      <c r="M2768" s="7">
        <v>31.074851572521752</v>
      </c>
      <c r="N2768" s="9">
        <f t="shared" si="12"/>
        <v>1.0203609473375272</v>
      </c>
    </row>
    <row r="2769" spans="1:17" x14ac:dyDescent="0.25">
      <c r="A2769" s="5" t="s">
        <v>3810</v>
      </c>
      <c r="B2769" s="1" t="s">
        <v>3811</v>
      </c>
      <c r="C2769" t="s">
        <v>3812</v>
      </c>
      <c r="D2769" s="74" t="s">
        <v>3813</v>
      </c>
      <c r="E2769" s="1" t="s">
        <v>4391</v>
      </c>
      <c r="H2769" t="s">
        <v>26</v>
      </c>
      <c r="I2769" t="s">
        <v>27</v>
      </c>
      <c r="J2769" s="15" t="s">
        <v>28</v>
      </c>
      <c r="K2769" t="s">
        <v>4392</v>
      </c>
      <c r="L2769" s="7">
        <v>63.149835853394428</v>
      </c>
      <c r="M2769" s="7">
        <v>47.200316277908399</v>
      </c>
      <c r="N2769" s="9">
        <f t="shared" si="12"/>
        <v>0.74743371285218141</v>
      </c>
    </row>
    <row r="2770" spans="1:17" x14ac:dyDescent="0.25">
      <c r="A2770" s="5" t="s">
        <v>3810</v>
      </c>
      <c r="B2770" s="1" t="s">
        <v>3811</v>
      </c>
      <c r="C2770" t="s">
        <v>3812</v>
      </c>
      <c r="D2770" s="74" t="s">
        <v>3813</v>
      </c>
      <c r="E2770" s="1" t="s">
        <v>4391</v>
      </c>
      <c r="H2770" t="s">
        <v>26</v>
      </c>
      <c r="I2770" t="s">
        <v>27</v>
      </c>
      <c r="J2770" s="15" t="s">
        <v>28</v>
      </c>
      <c r="K2770" t="s">
        <v>4393</v>
      </c>
      <c r="L2770" s="7">
        <v>63.074641820533515</v>
      </c>
      <c r="M2770" s="7">
        <v>55.450290418992829</v>
      </c>
      <c r="N2770" s="9">
        <f t="shared" si="12"/>
        <v>0.87912176460336822</v>
      </c>
    </row>
    <row r="2771" spans="1:17" x14ac:dyDescent="0.25">
      <c r="A2771" s="5" t="s">
        <v>3810</v>
      </c>
      <c r="B2771" s="1" t="s">
        <v>3811</v>
      </c>
      <c r="C2771" t="s">
        <v>3812</v>
      </c>
      <c r="D2771" s="74" t="s">
        <v>3813</v>
      </c>
      <c r="E2771" s="1" t="s">
        <v>4391</v>
      </c>
      <c r="H2771" t="s">
        <v>26</v>
      </c>
      <c r="I2771" t="s">
        <v>27</v>
      </c>
      <c r="J2771" s="15" t="s">
        <v>28</v>
      </c>
      <c r="K2771" t="s">
        <v>4394</v>
      </c>
      <c r="L2771" s="7">
        <v>62.757584668254154</v>
      </c>
      <c r="M2771" s="7">
        <v>48.338861242027562</v>
      </c>
      <c r="N2771" s="9">
        <f t="shared" si="12"/>
        <v>0.77024731747650754</v>
      </c>
    </row>
    <row r="2772" spans="1:17" x14ac:dyDescent="0.25">
      <c r="A2772" s="5" t="s">
        <v>3810</v>
      </c>
      <c r="B2772" s="1" t="s">
        <v>3811</v>
      </c>
      <c r="C2772" t="s">
        <v>3812</v>
      </c>
      <c r="D2772" s="74" t="s">
        <v>3813</v>
      </c>
      <c r="E2772" s="1" t="s">
        <v>4391</v>
      </c>
      <c r="H2772" t="s">
        <v>26</v>
      </c>
      <c r="I2772" t="s">
        <v>27</v>
      </c>
      <c r="J2772" s="15" t="s">
        <v>28</v>
      </c>
      <c r="K2772" t="s">
        <v>4395</v>
      </c>
      <c r="L2772" s="7">
        <v>62.174521498985072</v>
      </c>
      <c r="M2772" s="7">
        <v>46.444790813980866</v>
      </c>
      <c r="N2772" s="9">
        <f t="shared" si="12"/>
        <v>0.7470068075190418</v>
      </c>
    </row>
    <row r="2773" spans="1:17" x14ac:dyDescent="0.25">
      <c r="A2773" s="5" t="s">
        <v>3810</v>
      </c>
      <c r="B2773" s="1" t="s">
        <v>3811</v>
      </c>
      <c r="C2773" t="s">
        <v>3812</v>
      </c>
      <c r="D2773" s="74" t="s">
        <v>3813</v>
      </c>
      <c r="E2773" s="1" t="s">
        <v>4391</v>
      </c>
      <c r="H2773" t="s">
        <v>26</v>
      </c>
      <c r="I2773" t="s">
        <v>27</v>
      </c>
      <c r="J2773" s="15" t="s">
        <v>28</v>
      </c>
      <c r="K2773" t="s">
        <v>4396</v>
      </c>
      <c r="L2773" s="7">
        <v>61.00035211110665</v>
      </c>
      <c r="M2773" s="7">
        <v>53.103729191454697</v>
      </c>
      <c r="N2773" s="9">
        <f t="shared" si="12"/>
        <v>0.87054791248960395</v>
      </c>
      <c r="Q2773" s="14">
        <f>266000*1000000000</f>
        <v>266000000000000</v>
      </c>
    </row>
    <row r="2774" spans="1:17" x14ac:dyDescent="0.25">
      <c r="A2774" s="5" t="s">
        <v>3810</v>
      </c>
      <c r="B2774" s="1" t="s">
        <v>3811</v>
      </c>
      <c r="C2774" t="s">
        <v>3812</v>
      </c>
      <c r="D2774" s="74" t="s">
        <v>3813</v>
      </c>
      <c r="E2774" s="1" t="s">
        <v>4391</v>
      </c>
      <c r="H2774" t="s">
        <v>26</v>
      </c>
      <c r="I2774" t="s">
        <v>27</v>
      </c>
      <c r="J2774" s="15" t="s">
        <v>28</v>
      </c>
      <c r="K2774" t="s">
        <v>4397</v>
      </c>
      <c r="L2774" s="7">
        <v>58.255707689803934</v>
      </c>
      <c r="M2774" s="7">
        <v>39.880482136242499</v>
      </c>
      <c r="N2774" s="9">
        <f t="shared" si="12"/>
        <v>0.68457639118548519</v>
      </c>
    </row>
    <row r="2775" spans="1:17" x14ac:dyDescent="0.25">
      <c r="A2775" s="5" t="s">
        <v>3810</v>
      </c>
      <c r="B2775" s="1" t="s">
        <v>3811</v>
      </c>
      <c r="C2775" t="s">
        <v>3812</v>
      </c>
      <c r="D2775" s="74" t="s">
        <v>3813</v>
      </c>
      <c r="E2775" s="1" t="s">
        <v>4391</v>
      </c>
      <c r="H2775" t="s">
        <v>26</v>
      </c>
      <c r="I2775" t="s">
        <v>27</v>
      </c>
      <c r="J2775" s="15" t="s">
        <v>28</v>
      </c>
      <c r="K2775" t="s">
        <v>4398</v>
      </c>
      <c r="L2775" s="7">
        <v>57.772798239724295</v>
      </c>
      <c r="M2775" s="7">
        <v>40.084707826865454</v>
      </c>
      <c r="N2775" s="9">
        <f t="shared" si="12"/>
        <v>0.69383358688178276</v>
      </c>
    </row>
    <row r="2776" spans="1:17" x14ac:dyDescent="0.25">
      <c r="A2776" s="5" t="s">
        <v>3810</v>
      </c>
      <c r="B2776" s="1" t="s">
        <v>3811</v>
      </c>
      <c r="C2776" t="s">
        <v>3812</v>
      </c>
      <c r="D2776" s="74" t="s">
        <v>3813</v>
      </c>
      <c r="E2776" s="1" t="s">
        <v>4391</v>
      </c>
      <c r="H2776" t="s">
        <v>26</v>
      </c>
      <c r="I2776" t="s">
        <v>27</v>
      </c>
      <c r="J2776" s="15" t="s">
        <v>28</v>
      </c>
      <c r="K2776" t="s">
        <v>4399</v>
      </c>
      <c r="L2776" s="7">
        <v>57.544666548735179</v>
      </c>
      <c r="M2776" s="7">
        <v>45.725915875169598</v>
      </c>
      <c r="N2776" s="9">
        <f t="shared" si="12"/>
        <v>0.79461605423404169</v>
      </c>
    </row>
    <row r="2777" spans="1:17" x14ac:dyDescent="0.25">
      <c r="A2777" s="5" t="s">
        <v>3810</v>
      </c>
      <c r="B2777" s="1" t="s">
        <v>3811</v>
      </c>
      <c r="C2777" t="s">
        <v>3812</v>
      </c>
      <c r="D2777" s="74" t="s">
        <v>3813</v>
      </c>
      <c r="E2777" s="1" t="s">
        <v>4391</v>
      </c>
      <c r="H2777" t="s">
        <v>26</v>
      </c>
      <c r="I2777" t="s">
        <v>27</v>
      </c>
      <c r="J2777" s="15" t="s">
        <v>28</v>
      </c>
      <c r="K2777" t="s">
        <v>4400</v>
      </c>
      <c r="L2777" s="7">
        <v>56.758124494834675</v>
      </c>
      <c r="M2777" s="7">
        <v>34.292873962701329</v>
      </c>
      <c r="N2777" s="9">
        <f t="shared" si="12"/>
        <v>0.60419321934822179</v>
      </c>
    </row>
    <row r="2778" spans="1:17" x14ac:dyDescent="0.25">
      <c r="A2778" s="5" t="s">
        <v>3810</v>
      </c>
      <c r="B2778" s="1" t="s">
        <v>3811</v>
      </c>
      <c r="C2778" t="s">
        <v>3812</v>
      </c>
      <c r="D2778" s="74" t="s">
        <v>3813</v>
      </c>
      <c r="E2778" s="1" t="s">
        <v>4391</v>
      </c>
      <c r="H2778" t="s">
        <v>26</v>
      </c>
      <c r="I2778" t="s">
        <v>27</v>
      </c>
      <c r="J2778" s="15" t="s">
        <v>28</v>
      </c>
      <c r="K2778" t="s">
        <v>4401</v>
      </c>
      <c r="L2778" s="7">
        <v>56.680295371418879</v>
      </c>
      <c r="M2778" s="7">
        <v>37.306519654094174</v>
      </c>
      <c r="N2778" s="9">
        <f t="shared" si="12"/>
        <v>0.65819204733548442</v>
      </c>
    </row>
    <row r="2779" spans="1:17" x14ac:dyDescent="0.25">
      <c r="A2779" s="5" t="s">
        <v>3810</v>
      </c>
      <c r="B2779" s="1" t="s">
        <v>3811</v>
      </c>
      <c r="C2779" t="s">
        <v>3812</v>
      </c>
      <c r="D2779" s="74" t="s">
        <v>3813</v>
      </c>
      <c r="E2779" s="1" t="s">
        <v>4391</v>
      </c>
      <c r="H2779" t="s">
        <v>26</v>
      </c>
      <c r="I2779" t="s">
        <v>27</v>
      </c>
      <c r="J2779" s="15" t="s">
        <v>28</v>
      </c>
      <c r="K2779" t="s">
        <v>4402</v>
      </c>
      <c r="L2779" s="7">
        <v>56.497470330333641</v>
      </c>
      <c r="M2779" s="7">
        <v>45.496830643751345</v>
      </c>
      <c r="N2779" s="9">
        <f t="shared" si="12"/>
        <v>0.80528969487902857</v>
      </c>
    </row>
    <row r="2780" spans="1:17" x14ac:dyDescent="0.25">
      <c r="A2780" s="5" t="s">
        <v>3810</v>
      </c>
      <c r="B2780" s="1" t="s">
        <v>3811</v>
      </c>
      <c r="C2780" t="s">
        <v>3812</v>
      </c>
      <c r="D2780" s="74" t="s">
        <v>3813</v>
      </c>
      <c r="E2780" s="1" t="s">
        <v>4391</v>
      </c>
      <c r="H2780" t="s">
        <v>26</v>
      </c>
      <c r="I2780" t="s">
        <v>27</v>
      </c>
      <c r="J2780" s="15" t="s">
        <v>28</v>
      </c>
      <c r="K2780" t="s">
        <v>4403</v>
      </c>
      <c r="L2780" s="7">
        <v>56.396532137578227</v>
      </c>
      <c r="M2780" s="7">
        <v>45.394343011074525</v>
      </c>
      <c r="N2780" s="9">
        <f t="shared" si="12"/>
        <v>0.80491372945300821</v>
      </c>
    </row>
    <row r="2781" spans="1:17" x14ac:dyDescent="0.25">
      <c r="A2781" s="5" t="s">
        <v>3810</v>
      </c>
      <c r="B2781" s="1" t="s">
        <v>3811</v>
      </c>
      <c r="C2781" t="s">
        <v>3812</v>
      </c>
      <c r="D2781" s="74" t="s">
        <v>3813</v>
      </c>
      <c r="E2781" s="1" t="s">
        <v>4391</v>
      </c>
      <c r="H2781" t="s">
        <v>26</v>
      </c>
      <c r="I2781" t="s">
        <v>27</v>
      </c>
      <c r="J2781" s="15" t="s">
        <v>28</v>
      </c>
      <c r="K2781" t="s">
        <v>4404</v>
      </c>
      <c r="L2781" s="7">
        <v>56.064639669482766</v>
      </c>
      <c r="M2781" s="7">
        <v>46.055275091057077</v>
      </c>
      <c r="N2781" s="9">
        <f t="shared" si="12"/>
        <v>0.82146742336285794</v>
      </c>
    </row>
    <row r="2782" spans="1:17" x14ac:dyDescent="0.25">
      <c r="A2782" s="5" t="s">
        <v>3810</v>
      </c>
      <c r="B2782" s="1" t="s">
        <v>3811</v>
      </c>
      <c r="C2782" t="s">
        <v>3812</v>
      </c>
      <c r="D2782" s="74" t="s">
        <v>3813</v>
      </c>
      <c r="E2782" s="1" t="s">
        <v>4391</v>
      </c>
      <c r="H2782" t="s">
        <v>26</v>
      </c>
      <c r="I2782" t="s">
        <v>27</v>
      </c>
      <c r="J2782" s="15" t="s">
        <v>28</v>
      </c>
      <c r="K2782" t="s">
        <v>4405</v>
      </c>
      <c r="L2782" s="7">
        <v>55.2240547026258</v>
      </c>
      <c r="M2782" s="7">
        <v>44.808577565516309</v>
      </c>
      <c r="N2782" s="9">
        <f t="shared" si="12"/>
        <v>0.81139600861987671</v>
      </c>
    </row>
    <row r="2783" spans="1:17" x14ac:dyDescent="0.25">
      <c r="A2783" s="5" t="s">
        <v>3810</v>
      </c>
      <c r="B2783" s="1" t="s">
        <v>3811</v>
      </c>
      <c r="C2783" t="s">
        <v>3812</v>
      </c>
      <c r="D2783" s="74" t="s">
        <v>3813</v>
      </c>
      <c r="E2783" s="1" t="s">
        <v>4391</v>
      </c>
      <c r="H2783" t="s">
        <v>26</v>
      </c>
      <c r="I2783" t="s">
        <v>27</v>
      </c>
      <c r="J2783" s="15" t="s">
        <v>28</v>
      </c>
      <c r="K2783" t="s">
        <v>4406</v>
      </c>
      <c r="L2783" s="7">
        <v>55.188923675957412</v>
      </c>
      <c r="M2783" s="7">
        <v>43.400854725859837</v>
      </c>
      <c r="N2783" s="9">
        <f t="shared" si="12"/>
        <v>0.7864051667448454</v>
      </c>
    </row>
    <row r="2784" spans="1:17" x14ac:dyDescent="0.25">
      <c r="A2784" s="5" t="s">
        <v>3810</v>
      </c>
      <c r="B2784" s="1" t="s">
        <v>3811</v>
      </c>
      <c r="C2784" t="s">
        <v>3812</v>
      </c>
      <c r="D2784" s="74" t="s">
        <v>3813</v>
      </c>
      <c r="E2784" s="1" t="s">
        <v>4391</v>
      </c>
      <c r="H2784" t="s">
        <v>26</v>
      </c>
      <c r="I2784" t="s">
        <v>27</v>
      </c>
      <c r="J2784" s="15" t="s">
        <v>28</v>
      </c>
      <c r="K2784" t="s">
        <v>4407</v>
      </c>
      <c r="L2784" s="7">
        <v>55.141985125634143</v>
      </c>
      <c r="M2784" s="7">
        <v>35.789659092728698</v>
      </c>
      <c r="N2784" s="9">
        <f t="shared" si="12"/>
        <v>0.64904553238673612</v>
      </c>
    </row>
    <row r="2785" spans="1:19" x14ac:dyDescent="0.25">
      <c r="A2785" s="5" t="s">
        <v>3810</v>
      </c>
      <c r="B2785" s="1" t="s">
        <v>3811</v>
      </c>
      <c r="C2785" t="s">
        <v>3812</v>
      </c>
      <c r="D2785" s="74" t="s">
        <v>3813</v>
      </c>
      <c r="E2785" s="1" t="s">
        <v>4391</v>
      </c>
      <c r="H2785" t="s">
        <v>26</v>
      </c>
      <c r="I2785" t="s">
        <v>27</v>
      </c>
      <c r="J2785" s="15" t="s">
        <v>28</v>
      </c>
      <c r="K2785" t="s">
        <v>4408</v>
      </c>
      <c r="L2785" s="7">
        <v>54.645769406109409</v>
      </c>
      <c r="M2785" s="7">
        <v>44.157553561166118</v>
      </c>
      <c r="N2785" s="9">
        <f t="shared" si="12"/>
        <v>0.80806902420938909</v>
      </c>
    </row>
    <row r="2786" spans="1:19" x14ac:dyDescent="0.25">
      <c r="A2786" s="5" t="s">
        <v>3810</v>
      </c>
      <c r="B2786" s="1" t="s">
        <v>3811</v>
      </c>
      <c r="C2786" t="s">
        <v>3812</v>
      </c>
      <c r="D2786" s="74" t="s">
        <v>3813</v>
      </c>
      <c r="E2786" s="1" t="s">
        <v>4391</v>
      </c>
      <c r="H2786" t="s">
        <v>26</v>
      </c>
      <c r="I2786" t="s">
        <v>27</v>
      </c>
      <c r="J2786" s="15" t="s">
        <v>28</v>
      </c>
      <c r="K2786" t="s">
        <v>4409</v>
      </c>
      <c r="L2786" s="7">
        <v>54.561665239964249</v>
      </c>
      <c r="M2786" s="7">
        <v>40.64820503485258</v>
      </c>
      <c r="N2786" s="9">
        <f t="shared" si="12"/>
        <v>0.74499568251959047</v>
      </c>
    </row>
    <row r="2787" spans="1:19" x14ac:dyDescent="0.25">
      <c r="A2787" s="5" t="s">
        <v>3810</v>
      </c>
      <c r="B2787" s="1" t="s">
        <v>3811</v>
      </c>
      <c r="C2787" t="s">
        <v>3812</v>
      </c>
      <c r="D2787" s="74" t="s">
        <v>3813</v>
      </c>
      <c r="E2787" s="1" t="s">
        <v>4391</v>
      </c>
      <c r="H2787" t="s">
        <v>26</v>
      </c>
      <c r="I2787" t="s">
        <v>27</v>
      </c>
      <c r="J2787" s="15" t="s">
        <v>28</v>
      </c>
      <c r="K2787" t="s">
        <v>4410</v>
      </c>
      <c r="L2787" s="7">
        <v>54.015070331896432</v>
      </c>
      <c r="M2787" s="7">
        <v>43.763371715148189</v>
      </c>
      <c r="N2787" s="9">
        <f t="shared" si="12"/>
        <v>0.81020669687632507</v>
      </c>
    </row>
    <row r="2788" spans="1:19" x14ac:dyDescent="0.25">
      <c r="A2788" s="5" t="s">
        <v>3810</v>
      </c>
      <c r="B2788" s="1" t="s">
        <v>3811</v>
      </c>
      <c r="C2788" t="s">
        <v>3812</v>
      </c>
      <c r="D2788" s="74" t="s">
        <v>3813</v>
      </c>
      <c r="E2788" s="1" t="s">
        <v>4391</v>
      </c>
      <c r="H2788" t="s">
        <v>26</v>
      </c>
      <c r="I2788" t="s">
        <v>27</v>
      </c>
      <c r="J2788" s="15" t="s">
        <v>28</v>
      </c>
      <c r="K2788" t="s">
        <v>4411</v>
      </c>
      <c r="L2788" s="7">
        <v>53.827563483447314</v>
      </c>
      <c r="M2788" s="7">
        <v>41.365189106542786</v>
      </c>
      <c r="N2788" s="9">
        <f t="shared" si="12"/>
        <v>0.76847597085205477</v>
      </c>
    </row>
    <row r="2789" spans="1:19" x14ac:dyDescent="0.25">
      <c r="A2789" s="5" t="s">
        <v>3810</v>
      </c>
      <c r="B2789" s="1" t="s">
        <v>3811</v>
      </c>
      <c r="C2789" t="s">
        <v>3812</v>
      </c>
      <c r="D2789" s="74" t="s">
        <v>3813</v>
      </c>
      <c r="E2789" s="1" t="s">
        <v>4391</v>
      </c>
      <c r="H2789" t="s">
        <v>26</v>
      </c>
      <c r="I2789" t="s">
        <v>27</v>
      </c>
      <c r="J2789" s="15" t="s">
        <v>28</v>
      </c>
      <c r="K2789" t="s">
        <v>4412</v>
      </c>
      <c r="L2789" s="7">
        <v>53.342824748112449</v>
      </c>
      <c r="M2789" s="7">
        <v>42.281753503041315</v>
      </c>
      <c r="N2789" s="9">
        <f t="shared" si="12"/>
        <v>0.79264181645231424</v>
      </c>
    </row>
    <row r="2790" spans="1:19" x14ac:dyDescent="0.25">
      <c r="A2790" s="5" t="s">
        <v>3810</v>
      </c>
      <c r="B2790" s="1" t="s">
        <v>3811</v>
      </c>
      <c r="C2790" t="s">
        <v>3812</v>
      </c>
      <c r="D2790" s="74" t="s">
        <v>3813</v>
      </c>
      <c r="E2790" s="1" t="s">
        <v>4391</v>
      </c>
      <c r="H2790" t="s">
        <v>26</v>
      </c>
      <c r="I2790" t="s">
        <v>27</v>
      </c>
      <c r="J2790" s="15" t="s">
        <v>28</v>
      </c>
      <c r="K2790" t="s">
        <v>4413</v>
      </c>
      <c r="L2790" s="7">
        <v>52.953427946310171</v>
      </c>
      <c r="M2790" s="7">
        <v>34.571278139487092</v>
      </c>
      <c r="N2790" s="9">
        <f t="shared" si="12"/>
        <v>0.65286194832446232</v>
      </c>
    </row>
    <row r="2791" spans="1:19" x14ac:dyDescent="0.25">
      <c r="A2791" s="5" t="s">
        <v>3810</v>
      </c>
      <c r="B2791" s="1" t="s">
        <v>3811</v>
      </c>
      <c r="C2791" t="s">
        <v>3812</v>
      </c>
      <c r="D2791" s="74" t="s">
        <v>3813</v>
      </c>
      <c r="E2791" s="1" t="s">
        <v>4391</v>
      </c>
      <c r="H2791" t="s">
        <v>26</v>
      </c>
      <c r="I2791" t="s">
        <v>27</v>
      </c>
      <c r="J2791" s="15" t="s">
        <v>28</v>
      </c>
      <c r="K2791" t="s">
        <v>4414</v>
      </c>
      <c r="L2791" s="7">
        <v>52.521692740756365</v>
      </c>
      <c r="M2791" s="7">
        <v>43.866218704874747</v>
      </c>
      <c r="N2791" s="9">
        <f t="shared" si="12"/>
        <v>0.83520192164017881</v>
      </c>
      <c r="Q2791" s="14">
        <f>348000*1000000000</f>
        <v>348000000000000</v>
      </c>
      <c r="S2791" s="7">
        <v>45.7</v>
      </c>
    </row>
    <row r="2792" spans="1:19" x14ac:dyDescent="0.25">
      <c r="A2792" s="5" t="s">
        <v>3810</v>
      </c>
      <c r="B2792" s="1" t="s">
        <v>3811</v>
      </c>
      <c r="C2792" t="s">
        <v>3812</v>
      </c>
      <c r="D2792" s="74" t="s">
        <v>3813</v>
      </c>
      <c r="E2792" s="1" t="s">
        <v>4391</v>
      </c>
      <c r="H2792" t="s">
        <v>26</v>
      </c>
      <c r="I2792" t="s">
        <v>27</v>
      </c>
      <c r="J2792" s="15" t="s">
        <v>28</v>
      </c>
      <c r="K2792" t="s">
        <v>4415</v>
      </c>
      <c r="L2792" s="7">
        <v>52.52545938599593</v>
      </c>
      <c r="M2792" s="7">
        <v>41.862232490272369</v>
      </c>
      <c r="N2792" s="9">
        <f t="shared" si="12"/>
        <v>0.796989364388757</v>
      </c>
    </row>
    <row r="2793" spans="1:19" x14ac:dyDescent="0.25">
      <c r="A2793" s="5" t="s">
        <v>3810</v>
      </c>
      <c r="B2793" s="1" t="s">
        <v>3811</v>
      </c>
      <c r="C2793" t="s">
        <v>3812</v>
      </c>
      <c r="D2793" s="74" t="s">
        <v>3813</v>
      </c>
      <c r="E2793" s="1" t="s">
        <v>4391</v>
      </c>
      <c r="H2793" t="s">
        <v>26</v>
      </c>
      <c r="I2793" t="s">
        <v>27</v>
      </c>
      <c r="J2793" s="15" t="s">
        <v>28</v>
      </c>
      <c r="K2793" t="s">
        <v>4416</v>
      </c>
      <c r="L2793" s="7">
        <v>52.47793971288236</v>
      </c>
      <c r="M2793" s="7">
        <v>43.108783919147768</v>
      </c>
      <c r="N2793" s="9">
        <f t="shared" si="12"/>
        <v>0.82146486990542733</v>
      </c>
    </row>
    <row r="2794" spans="1:19" x14ac:dyDescent="0.25">
      <c r="A2794" s="5" t="s">
        <v>3810</v>
      </c>
      <c r="B2794" s="1" t="s">
        <v>3811</v>
      </c>
      <c r="C2794" t="s">
        <v>3812</v>
      </c>
      <c r="D2794" s="74" t="s">
        <v>3813</v>
      </c>
      <c r="E2794" s="1" t="s">
        <v>4391</v>
      </c>
      <c r="H2794" t="s">
        <v>26</v>
      </c>
      <c r="I2794" t="s">
        <v>27</v>
      </c>
      <c r="J2794" s="15" t="s">
        <v>28</v>
      </c>
      <c r="K2794" t="s">
        <v>4417</v>
      </c>
      <c r="L2794" s="7">
        <v>52.182269935774229</v>
      </c>
      <c r="M2794" s="7">
        <v>43.926383111945974</v>
      </c>
      <c r="N2794" s="9">
        <f t="shared" si="12"/>
        <v>0.84178751070067337</v>
      </c>
    </row>
    <row r="2795" spans="1:19" x14ac:dyDescent="0.25">
      <c r="A2795" s="5" t="s">
        <v>3810</v>
      </c>
      <c r="B2795" s="1" t="s">
        <v>3811</v>
      </c>
      <c r="C2795" t="s">
        <v>3812</v>
      </c>
      <c r="D2795" s="74" t="s">
        <v>3813</v>
      </c>
      <c r="E2795" s="1" t="s">
        <v>4391</v>
      </c>
      <c r="H2795" t="s">
        <v>26</v>
      </c>
      <c r="I2795" t="s">
        <v>27</v>
      </c>
      <c r="J2795" s="15" t="s">
        <v>28</v>
      </c>
      <c r="K2795" t="s">
        <v>4418</v>
      </c>
      <c r="L2795" s="7">
        <v>51.993189626524618</v>
      </c>
      <c r="M2795" s="7">
        <v>41.907489179381813</v>
      </c>
      <c r="N2795" s="9">
        <f t="shared" si="12"/>
        <v>0.80601881670291819</v>
      </c>
    </row>
    <row r="2796" spans="1:19" x14ac:dyDescent="0.25">
      <c r="A2796" s="5" t="s">
        <v>3810</v>
      </c>
      <c r="B2796" s="1" t="s">
        <v>3811</v>
      </c>
      <c r="C2796" t="s">
        <v>3812</v>
      </c>
      <c r="D2796" s="74" t="s">
        <v>3813</v>
      </c>
      <c r="E2796" s="1" t="s">
        <v>4391</v>
      </c>
      <c r="H2796" t="s">
        <v>26</v>
      </c>
      <c r="I2796" t="s">
        <v>27</v>
      </c>
      <c r="J2796" s="15" t="s">
        <v>28</v>
      </c>
      <c r="K2796" t="s">
        <v>4419</v>
      </c>
      <c r="L2796" s="7">
        <v>51.672909743201821</v>
      </c>
      <c r="M2796" s="7">
        <v>38.181350580323759</v>
      </c>
      <c r="N2796" s="9">
        <f t="shared" si="12"/>
        <v>0.73890459759423488</v>
      </c>
    </row>
    <row r="2797" spans="1:19" x14ac:dyDescent="0.25">
      <c r="A2797" s="5" t="s">
        <v>3810</v>
      </c>
      <c r="B2797" s="1" t="s">
        <v>3811</v>
      </c>
      <c r="C2797" t="s">
        <v>3812</v>
      </c>
      <c r="D2797" s="74" t="s">
        <v>3813</v>
      </c>
      <c r="E2797" s="1" t="s">
        <v>4391</v>
      </c>
      <c r="H2797" t="s">
        <v>26</v>
      </c>
      <c r="I2797" t="s">
        <v>27</v>
      </c>
      <c r="J2797" s="15" t="s">
        <v>28</v>
      </c>
      <c r="K2797" t="s">
        <v>4420</v>
      </c>
      <c r="L2797" s="7">
        <v>51.071933754430056</v>
      </c>
      <c r="M2797" s="7">
        <v>38.573220308670145</v>
      </c>
      <c r="N2797" s="9">
        <f t="shared" si="12"/>
        <v>0.75527236728772285</v>
      </c>
    </row>
    <row r="2798" spans="1:19" x14ac:dyDescent="0.25">
      <c r="A2798" s="5" t="s">
        <v>3810</v>
      </c>
      <c r="B2798" s="1" t="s">
        <v>3811</v>
      </c>
      <c r="C2798" t="s">
        <v>3812</v>
      </c>
      <c r="D2798" s="74" t="s">
        <v>3813</v>
      </c>
      <c r="E2798" s="1" t="s">
        <v>4391</v>
      </c>
      <c r="H2798" t="s">
        <v>26</v>
      </c>
      <c r="I2798" t="s">
        <v>27</v>
      </c>
      <c r="J2798" s="15" t="s">
        <v>28</v>
      </c>
      <c r="K2798" t="s">
        <v>4421</v>
      </c>
      <c r="L2798" s="7">
        <v>51.070397403389286</v>
      </c>
      <c r="M2798" s="7">
        <v>40.543292483363032</v>
      </c>
      <c r="N2798" s="9">
        <f t="shared" si="12"/>
        <v>0.79387070680347549</v>
      </c>
    </row>
    <row r="2799" spans="1:19" x14ac:dyDescent="0.25">
      <c r="A2799" s="5" t="s">
        <v>3810</v>
      </c>
      <c r="B2799" s="1" t="s">
        <v>3811</v>
      </c>
      <c r="C2799" t="s">
        <v>3812</v>
      </c>
      <c r="D2799" s="74" t="s">
        <v>3813</v>
      </c>
      <c r="E2799" s="1" t="s">
        <v>4391</v>
      </c>
      <c r="H2799" t="s">
        <v>26</v>
      </c>
      <c r="I2799" t="s">
        <v>27</v>
      </c>
      <c r="J2799" s="15" t="s">
        <v>28</v>
      </c>
      <c r="K2799" t="s">
        <v>4422</v>
      </c>
      <c r="L2799" s="7">
        <v>50.87445969038459</v>
      </c>
      <c r="M2799" s="7">
        <v>39.093803260764695</v>
      </c>
      <c r="N2799" s="9">
        <f t="shared" si="12"/>
        <v>0.76843672637870841</v>
      </c>
    </row>
    <row r="2800" spans="1:19" x14ac:dyDescent="0.25">
      <c r="A2800" s="5" t="s">
        <v>3810</v>
      </c>
      <c r="B2800" s="1" t="s">
        <v>3811</v>
      </c>
      <c r="C2800" t="s">
        <v>3812</v>
      </c>
      <c r="D2800" s="74" t="s">
        <v>3813</v>
      </c>
      <c r="E2800" s="1" t="s">
        <v>4391</v>
      </c>
      <c r="H2800" t="s">
        <v>26</v>
      </c>
      <c r="I2800" t="s">
        <v>27</v>
      </c>
      <c r="J2800" s="15" t="s">
        <v>28</v>
      </c>
      <c r="K2800" t="s">
        <v>4423</v>
      </c>
      <c r="L2800" s="7">
        <v>50.847416516113078</v>
      </c>
      <c r="M2800" s="7">
        <v>38.413757201972871</v>
      </c>
      <c r="N2800" s="9">
        <f t="shared" si="12"/>
        <v>0.75547116911632872</v>
      </c>
    </row>
    <row r="2801" spans="1:19" x14ac:dyDescent="0.25">
      <c r="A2801" s="5" t="s">
        <v>3810</v>
      </c>
      <c r="B2801" s="1" t="s">
        <v>3811</v>
      </c>
      <c r="C2801" t="s">
        <v>3812</v>
      </c>
      <c r="D2801" s="74" t="s">
        <v>3813</v>
      </c>
      <c r="E2801" s="1" t="s">
        <v>4391</v>
      </c>
      <c r="H2801" t="s">
        <v>26</v>
      </c>
      <c r="I2801" t="s">
        <v>27</v>
      </c>
      <c r="J2801" s="15" t="s">
        <v>28</v>
      </c>
      <c r="K2801" t="s">
        <v>4424</v>
      </c>
      <c r="L2801" s="7">
        <v>50.853832418314582</v>
      </c>
      <c r="M2801" s="7">
        <v>39.876696794544586</v>
      </c>
      <c r="N2801" s="9">
        <f t="shared" si="12"/>
        <v>0.78414339486798101</v>
      </c>
    </row>
    <row r="2802" spans="1:19" x14ac:dyDescent="0.25">
      <c r="A2802" s="5" t="s">
        <v>3810</v>
      </c>
      <c r="B2802" s="1" t="s">
        <v>3811</v>
      </c>
      <c r="C2802" t="s">
        <v>3812</v>
      </c>
      <c r="D2802" s="74" t="s">
        <v>3813</v>
      </c>
      <c r="E2802" s="1" t="s">
        <v>4391</v>
      </c>
      <c r="H2802" t="s">
        <v>26</v>
      </c>
      <c r="I2802" t="s">
        <v>27</v>
      </c>
      <c r="J2802" s="15" t="s">
        <v>28</v>
      </c>
      <c r="K2802" t="s">
        <v>4425</v>
      </c>
      <c r="L2802" s="7">
        <v>50.812838377131641</v>
      </c>
      <c r="M2802" s="7">
        <v>45.038603252947787</v>
      </c>
      <c r="N2802" s="9">
        <f t="shared" si="12"/>
        <v>0.88636267312352002</v>
      </c>
      <c r="Q2802" s="14">
        <f>177000*1000000000</f>
        <v>177000000000000</v>
      </c>
      <c r="S2802" s="7">
        <v>43.9</v>
      </c>
    </row>
    <row r="2803" spans="1:19" x14ac:dyDescent="0.25">
      <c r="A2803" s="5" t="s">
        <v>3810</v>
      </c>
      <c r="B2803" s="1" t="s">
        <v>3811</v>
      </c>
      <c r="C2803" t="s">
        <v>3812</v>
      </c>
      <c r="D2803" s="74" t="s">
        <v>3813</v>
      </c>
      <c r="E2803" s="1" t="s">
        <v>4391</v>
      </c>
      <c r="H2803" t="s">
        <v>26</v>
      </c>
      <c r="I2803" t="s">
        <v>27</v>
      </c>
      <c r="J2803" s="15" t="s">
        <v>28</v>
      </c>
      <c r="K2803" t="s">
        <v>4426</v>
      </c>
      <c r="L2803" s="7">
        <v>50.723673523063951</v>
      </c>
      <c r="M2803" s="7">
        <v>41.907830739299605</v>
      </c>
      <c r="N2803" s="9">
        <f t="shared" si="12"/>
        <v>0.82619865298683859</v>
      </c>
    </row>
    <row r="2804" spans="1:19" x14ac:dyDescent="0.25">
      <c r="A2804" s="5" t="s">
        <v>3810</v>
      </c>
      <c r="B2804" s="1" t="s">
        <v>3811</v>
      </c>
      <c r="C2804" t="s">
        <v>3812</v>
      </c>
      <c r="D2804" s="74" t="s">
        <v>3813</v>
      </c>
      <c r="E2804" s="1" t="s">
        <v>4391</v>
      </c>
      <c r="H2804" t="s">
        <v>26</v>
      </c>
      <c r="I2804" t="s">
        <v>27</v>
      </c>
      <c r="J2804" s="15" t="s">
        <v>28</v>
      </c>
      <c r="K2804" t="s">
        <v>4427</v>
      </c>
      <c r="L2804" s="7">
        <v>50.605582908241139</v>
      </c>
      <c r="M2804" s="7">
        <v>43.178689015264887</v>
      </c>
      <c r="N2804" s="9">
        <f t="shared" si="12"/>
        <v>0.85323963353128807</v>
      </c>
    </row>
    <row r="2805" spans="1:19" x14ac:dyDescent="0.25">
      <c r="A2805" s="5" t="s">
        <v>3810</v>
      </c>
      <c r="B2805" s="1" t="s">
        <v>3811</v>
      </c>
      <c r="C2805" t="s">
        <v>3812</v>
      </c>
      <c r="D2805" s="74" t="s">
        <v>3813</v>
      </c>
      <c r="E2805" s="1" t="s">
        <v>4391</v>
      </c>
      <c r="H2805" t="s">
        <v>26</v>
      </c>
      <c r="I2805" t="s">
        <v>27</v>
      </c>
      <c r="J2805" s="15" t="s">
        <v>28</v>
      </c>
      <c r="K2805" t="s">
        <v>4428</v>
      </c>
      <c r="L2805" s="7">
        <v>50.452475346851813</v>
      </c>
      <c r="M2805" s="7">
        <v>41.480480529371007</v>
      </c>
      <c r="N2805" s="9">
        <f t="shared" si="12"/>
        <v>0.82216938305207166</v>
      </c>
    </row>
    <row r="2806" spans="1:19" x14ac:dyDescent="0.25">
      <c r="A2806" s="5" t="s">
        <v>3810</v>
      </c>
      <c r="B2806" s="1" t="s">
        <v>3811</v>
      </c>
      <c r="C2806" t="s">
        <v>3812</v>
      </c>
      <c r="D2806" s="74" t="s">
        <v>3813</v>
      </c>
      <c r="E2806" s="1" t="s">
        <v>4391</v>
      </c>
      <c r="H2806" t="s">
        <v>26</v>
      </c>
      <c r="I2806" t="s">
        <v>27</v>
      </c>
      <c r="J2806" s="15" t="s">
        <v>28</v>
      </c>
      <c r="K2806" t="s">
        <v>4429</v>
      </c>
      <c r="L2806" s="7">
        <v>50.401360170842544</v>
      </c>
      <c r="M2806" s="7">
        <v>38.361759923272416</v>
      </c>
      <c r="N2806" s="9">
        <f t="shared" si="12"/>
        <v>0.76112548933679169</v>
      </c>
    </row>
    <row r="2807" spans="1:19" x14ac:dyDescent="0.25">
      <c r="A2807" s="5" t="s">
        <v>3810</v>
      </c>
      <c r="B2807" s="1" t="s">
        <v>3811</v>
      </c>
      <c r="C2807" t="s">
        <v>3812</v>
      </c>
      <c r="D2807" s="74" t="s">
        <v>3813</v>
      </c>
      <c r="E2807" s="1" t="s">
        <v>4391</v>
      </c>
      <c r="H2807" t="s">
        <v>26</v>
      </c>
      <c r="I2807" t="s">
        <v>27</v>
      </c>
      <c r="J2807" s="15" t="s">
        <v>28</v>
      </c>
      <c r="K2807" t="s">
        <v>4430</v>
      </c>
      <c r="L2807" s="7">
        <v>50.248435555320661</v>
      </c>
      <c r="M2807" s="7">
        <v>40.442158526169102</v>
      </c>
      <c r="N2807" s="9">
        <f t="shared" si="12"/>
        <v>0.80484413254308373</v>
      </c>
    </row>
    <row r="2808" spans="1:19" x14ac:dyDescent="0.25">
      <c r="A2808" s="5" t="s">
        <v>3810</v>
      </c>
      <c r="B2808" s="1" t="s">
        <v>3811</v>
      </c>
      <c r="C2808" t="s">
        <v>3812</v>
      </c>
      <c r="D2808" s="74" t="s">
        <v>3813</v>
      </c>
      <c r="E2808" s="1" t="s">
        <v>4391</v>
      </c>
      <c r="H2808" t="s">
        <v>26</v>
      </c>
      <c r="I2808" t="s">
        <v>27</v>
      </c>
      <c r="J2808" s="15" t="s">
        <v>28</v>
      </c>
      <c r="K2808" t="s">
        <v>4431</v>
      </c>
      <c r="L2808" s="7">
        <v>50.187658087395661</v>
      </c>
      <c r="M2808" s="7">
        <v>37.440132479719445</v>
      </c>
      <c r="N2808" s="9">
        <f t="shared" si="12"/>
        <v>0.74600278049479896</v>
      </c>
    </row>
    <row r="2809" spans="1:19" x14ac:dyDescent="0.25">
      <c r="A2809" s="5" t="s">
        <v>3810</v>
      </c>
      <c r="B2809" s="1" t="s">
        <v>3811</v>
      </c>
      <c r="C2809" t="s">
        <v>3812</v>
      </c>
      <c r="D2809" s="74" t="s">
        <v>3813</v>
      </c>
      <c r="E2809" s="1" t="s">
        <v>4391</v>
      </c>
      <c r="H2809" t="s">
        <v>26</v>
      </c>
      <c r="I2809" t="s">
        <v>27</v>
      </c>
      <c r="J2809" s="15" t="s">
        <v>28</v>
      </c>
      <c r="K2809" t="s">
        <v>4432</v>
      </c>
      <c r="L2809" s="7">
        <v>49.39763543849147</v>
      </c>
      <c r="M2809" s="7">
        <v>41.977443060673785</v>
      </c>
      <c r="N2809" s="9">
        <f t="shared" si="12"/>
        <v>0.84978648649980226</v>
      </c>
    </row>
    <row r="2810" spans="1:19" x14ac:dyDescent="0.25">
      <c r="A2810" s="5" t="s">
        <v>3810</v>
      </c>
      <c r="B2810" s="1" t="s">
        <v>3811</v>
      </c>
      <c r="C2810" t="s">
        <v>3812</v>
      </c>
      <c r="D2810" s="74" t="s">
        <v>3813</v>
      </c>
      <c r="E2810" s="1" t="s">
        <v>4391</v>
      </c>
      <c r="H2810" t="s">
        <v>26</v>
      </c>
      <c r="I2810" t="s">
        <v>27</v>
      </c>
      <c r="J2810" s="15" t="s">
        <v>28</v>
      </c>
      <c r="K2810" t="s">
        <v>4433</v>
      </c>
      <c r="L2810" s="7">
        <v>49.247166300118415</v>
      </c>
      <c r="M2810" s="7">
        <v>42.377510064779329</v>
      </c>
      <c r="N2810" s="9">
        <f t="shared" si="12"/>
        <v>0.86050656816527193</v>
      </c>
    </row>
    <row r="2811" spans="1:19" x14ac:dyDescent="0.25">
      <c r="A2811" s="5" t="s">
        <v>3810</v>
      </c>
      <c r="B2811" s="1" t="s">
        <v>3811</v>
      </c>
      <c r="C2811" t="s">
        <v>3812</v>
      </c>
      <c r="D2811" s="74" t="s">
        <v>3813</v>
      </c>
      <c r="E2811" s="1" t="s">
        <v>4391</v>
      </c>
      <c r="H2811" t="s">
        <v>26</v>
      </c>
      <c r="I2811" t="s">
        <v>27</v>
      </c>
      <c r="J2811" s="15" t="s">
        <v>28</v>
      </c>
      <c r="K2811" t="s">
        <v>4434</v>
      </c>
      <c r="L2811" s="7">
        <v>48.771566687137593</v>
      </c>
      <c r="M2811" s="7">
        <v>38.192595626550144</v>
      </c>
      <c r="N2811" s="9">
        <f t="shared" si="12"/>
        <v>0.78309142438564694</v>
      </c>
    </row>
    <row r="2812" spans="1:19" x14ac:dyDescent="0.25">
      <c r="A2812" s="5" t="s">
        <v>3810</v>
      </c>
      <c r="B2812" s="1" t="s">
        <v>3811</v>
      </c>
      <c r="C2812" t="s">
        <v>3812</v>
      </c>
      <c r="D2812" s="74" t="s">
        <v>3813</v>
      </c>
      <c r="E2812" s="1" t="s">
        <v>4391</v>
      </c>
      <c r="H2812" t="s">
        <v>26</v>
      </c>
      <c r="I2812" t="s">
        <v>27</v>
      </c>
      <c r="J2812" s="15" t="s">
        <v>28</v>
      </c>
      <c r="K2812" t="s">
        <v>4435</v>
      </c>
      <c r="L2812" s="7">
        <v>48.163596115656404</v>
      </c>
      <c r="M2812" s="7">
        <v>39.008954104355162</v>
      </c>
      <c r="N2812" s="9">
        <f t="shared" si="12"/>
        <v>0.80992611122064107</v>
      </c>
    </row>
    <row r="2813" spans="1:19" x14ac:dyDescent="0.25">
      <c r="A2813" s="5" t="s">
        <v>3810</v>
      </c>
      <c r="B2813" s="1" t="s">
        <v>3811</v>
      </c>
      <c r="C2813" t="s">
        <v>3812</v>
      </c>
      <c r="D2813" s="74" t="s">
        <v>3813</v>
      </c>
      <c r="E2813" s="1" t="s">
        <v>4391</v>
      </c>
      <c r="H2813" t="s">
        <v>26</v>
      </c>
      <c r="I2813" t="s">
        <v>27</v>
      </c>
      <c r="J2813" s="15" t="s">
        <v>28</v>
      </c>
      <c r="K2813" t="s">
        <v>4436</v>
      </c>
      <c r="L2813" s="7">
        <v>48.072770746450431</v>
      </c>
      <c r="M2813" s="7">
        <v>38.958117847937082</v>
      </c>
      <c r="N2813" s="9">
        <f t="shared" ref="N2813:N2876" si="13">M2813/L2813</f>
        <v>0.81039884414845487</v>
      </c>
    </row>
    <row r="2814" spans="1:19" x14ac:dyDescent="0.25">
      <c r="A2814" s="5" t="s">
        <v>3810</v>
      </c>
      <c r="B2814" s="1" t="s">
        <v>3811</v>
      </c>
      <c r="C2814" t="s">
        <v>3812</v>
      </c>
      <c r="D2814" s="74" t="s">
        <v>3813</v>
      </c>
      <c r="E2814" s="1" t="s">
        <v>4391</v>
      </c>
      <c r="H2814" t="s">
        <v>26</v>
      </c>
      <c r="I2814" t="s">
        <v>27</v>
      </c>
      <c r="J2814" s="15" t="s">
        <v>28</v>
      </c>
      <c r="K2814" t="s">
        <v>4437</v>
      </c>
      <c r="L2814" s="7">
        <v>47.992204574103752</v>
      </c>
      <c r="M2814" s="7">
        <v>38.854919399666478</v>
      </c>
      <c r="N2814" s="9">
        <f t="shared" si="13"/>
        <v>0.80960897180023095</v>
      </c>
    </row>
    <row r="2815" spans="1:19" x14ac:dyDescent="0.25">
      <c r="A2815" s="5" t="s">
        <v>3810</v>
      </c>
      <c r="B2815" s="1" t="s">
        <v>3811</v>
      </c>
      <c r="C2815" t="s">
        <v>3812</v>
      </c>
      <c r="D2815" s="74" t="s">
        <v>3813</v>
      </c>
      <c r="E2815" s="1" t="s">
        <v>4391</v>
      </c>
      <c r="H2815" t="s">
        <v>26</v>
      </c>
      <c r="I2815" t="s">
        <v>27</v>
      </c>
      <c r="J2815" s="15" t="s">
        <v>28</v>
      </c>
      <c r="K2815" t="s">
        <v>4438</v>
      </c>
      <c r="L2815" s="7">
        <v>47.750790151284818</v>
      </c>
      <c r="M2815" s="7">
        <v>40.019209254668084</v>
      </c>
      <c r="N2815" s="9">
        <f t="shared" si="13"/>
        <v>0.83808475478371325</v>
      </c>
    </row>
    <row r="2816" spans="1:19" x14ac:dyDescent="0.25">
      <c r="A2816" s="5" t="s">
        <v>3810</v>
      </c>
      <c r="B2816" s="1" t="s">
        <v>3811</v>
      </c>
      <c r="C2816" t="s">
        <v>3812</v>
      </c>
      <c r="D2816" s="74" t="s">
        <v>3813</v>
      </c>
      <c r="E2816" s="1" t="s">
        <v>4391</v>
      </c>
      <c r="H2816" t="s">
        <v>26</v>
      </c>
      <c r="I2816" t="s">
        <v>27</v>
      </c>
      <c r="J2816" s="15" t="s">
        <v>28</v>
      </c>
      <c r="K2816" t="s">
        <v>4439</v>
      </c>
      <c r="L2816" s="7">
        <v>47.72071516835156</v>
      </c>
      <c r="M2816" s="7">
        <v>41.728227974210036</v>
      </c>
      <c r="N2816" s="9">
        <f t="shared" si="13"/>
        <v>0.87442587201384292</v>
      </c>
    </row>
    <row r="2817" spans="1:14" x14ac:dyDescent="0.25">
      <c r="A2817" s="5" t="s">
        <v>3810</v>
      </c>
      <c r="B2817" s="1" t="s">
        <v>3811</v>
      </c>
      <c r="C2817" t="s">
        <v>3812</v>
      </c>
      <c r="D2817" s="74" t="s">
        <v>3813</v>
      </c>
      <c r="E2817" s="1" t="s">
        <v>4391</v>
      </c>
      <c r="H2817" t="s">
        <v>26</v>
      </c>
      <c r="I2817" t="s">
        <v>27</v>
      </c>
      <c r="J2817" s="15" t="s">
        <v>28</v>
      </c>
      <c r="K2817" t="s">
        <v>4440</v>
      </c>
      <c r="L2817" s="7">
        <v>46.883028718383798</v>
      </c>
      <c r="M2817" s="7">
        <v>38.750039330026112</v>
      </c>
      <c r="N2817" s="9">
        <f t="shared" si="13"/>
        <v>0.82652593890188297</v>
      </c>
    </row>
    <row r="2818" spans="1:14" x14ac:dyDescent="0.25">
      <c r="A2818" s="5" t="s">
        <v>3810</v>
      </c>
      <c r="B2818" s="1" t="s">
        <v>3811</v>
      </c>
      <c r="C2818" t="s">
        <v>3812</v>
      </c>
      <c r="D2818" s="74" t="s">
        <v>3813</v>
      </c>
      <c r="E2818" s="1" t="s">
        <v>4391</v>
      </c>
      <c r="H2818" t="s">
        <v>26</v>
      </c>
      <c r="I2818" t="s">
        <v>27</v>
      </c>
      <c r="J2818" s="15" t="s">
        <v>28</v>
      </c>
      <c r="K2818" t="s">
        <v>4441</v>
      </c>
      <c r="L2818" s="7">
        <v>46.768154616849209</v>
      </c>
      <c r="M2818" s="7">
        <v>36.169282560223834</v>
      </c>
      <c r="N2818" s="9">
        <f t="shared" si="13"/>
        <v>0.77337416574467732</v>
      </c>
    </row>
    <row r="2819" spans="1:14" x14ac:dyDescent="0.25">
      <c r="A2819" s="5" t="s">
        <v>3810</v>
      </c>
      <c r="B2819" s="1" t="s">
        <v>3811</v>
      </c>
      <c r="C2819" t="s">
        <v>3812</v>
      </c>
      <c r="D2819" s="74" t="s">
        <v>3813</v>
      </c>
      <c r="E2819" s="1" t="s">
        <v>4391</v>
      </c>
      <c r="H2819" t="s">
        <v>26</v>
      </c>
      <c r="I2819" t="s">
        <v>27</v>
      </c>
      <c r="J2819" s="15" t="s">
        <v>28</v>
      </c>
      <c r="K2819" t="s">
        <v>4442</v>
      </c>
      <c r="L2819" s="7">
        <v>46.731891649206815</v>
      </c>
      <c r="M2819" s="7">
        <v>39.537426810559445</v>
      </c>
      <c r="N2819" s="9">
        <f t="shared" si="13"/>
        <v>0.84604807156849848</v>
      </c>
    </row>
    <row r="2820" spans="1:14" x14ac:dyDescent="0.25">
      <c r="A2820" s="5" t="s">
        <v>3810</v>
      </c>
      <c r="B2820" s="1" t="s">
        <v>3811</v>
      </c>
      <c r="C2820" t="s">
        <v>3812</v>
      </c>
      <c r="D2820" s="74" t="s">
        <v>3813</v>
      </c>
      <c r="E2820" s="1" t="s">
        <v>4391</v>
      </c>
      <c r="H2820" t="s">
        <v>26</v>
      </c>
      <c r="I2820" t="s">
        <v>27</v>
      </c>
      <c r="J2820" s="15" t="s">
        <v>28</v>
      </c>
      <c r="K2820" t="s">
        <v>4443</v>
      </c>
      <c r="L2820" s="7">
        <v>46.707117161143096</v>
      </c>
      <c r="M2820" s="7">
        <v>39.416594197705656</v>
      </c>
      <c r="N2820" s="9">
        <f t="shared" si="13"/>
        <v>0.84390980633027335</v>
      </c>
    </row>
    <row r="2821" spans="1:14" x14ac:dyDescent="0.25">
      <c r="A2821" s="5" t="s">
        <v>3810</v>
      </c>
      <c r="B2821" s="1" t="s">
        <v>3811</v>
      </c>
      <c r="C2821" t="s">
        <v>3812</v>
      </c>
      <c r="D2821" s="74" t="s">
        <v>3813</v>
      </c>
      <c r="E2821" s="1" t="s">
        <v>4391</v>
      </c>
      <c r="H2821" t="s">
        <v>26</v>
      </c>
      <c r="I2821" t="s">
        <v>27</v>
      </c>
      <c r="J2821" s="15" t="s">
        <v>28</v>
      </c>
      <c r="K2821" t="s">
        <v>4444</v>
      </c>
      <c r="L2821" s="7">
        <v>46.359956226740515</v>
      </c>
      <c r="M2821" s="7">
        <v>41.094334704820064</v>
      </c>
      <c r="N2821" s="9">
        <f t="shared" si="13"/>
        <v>0.88641875552757254</v>
      </c>
    </row>
    <row r="2822" spans="1:14" x14ac:dyDescent="0.25">
      <c r="A2822" s="5" t="s">
        <v>3810</v>
      </c>
      <c r="B2822" s="1" t="s">
        <v>3811</v>
      </c>
      <c r="C2822" t="s">
        <v>3812</v>
      </c>
      <c r="D2822" s="74" t="s">
        <v>3813</v>
      </c>
      <c r="E2822" s="1" t="s">
        <v>4391</v>
      </c>
      <c r="H2822" t="s">
        <v>26</v>
      </c>
      <c r="I2822" t="s">
        <v>27</v>
      </c>
      <c r="J2822" s="15" t="s">
        <v>28</v>
      </c>
      <c r="K2822" t="s">
        <v>4445</v>
      </c>
      <c r="L2822" s="7">
        <v>46.316522192008556</v>
      </c>
      <c r="M2822" s="7">
        <v>38.613594912716202</v>
      </c>
      <c r="N2822" s="9">
        <f t="shared" si="13"/>
        <v>0.8336894284212597</v>
      </c>
    </row>
    <row r="2823" spans="1:14" x14ac:dyDescent="0.25">
      <c r="A2823" s="5" t="s">
        <v>3810</v>
      </c>
      <c r="B2823" s="1" t="s">
        <v>3811</v>
      </c>
      <c r="C2823" t="s">
        <v>3812</v>
      </c>
      <c r="D2823" s="74" t="s">
        <v>3813</v>
      </c>
      <c r="E2823" s="1" t="s">
        <v>4391</v>
      </c>
      <c r="H2823" t="s">
        <v>26</v>
      </c>
      <c r="I2823" t="s">
        <v>27</v>
      </c>
      <c r="J2823" s="15" t="s">
        <v>28</v>
      </c>
      <c r="K2823" t="s">
        <v>4446</v>
      </c>
      <c r="L2823" s="7">
        <v>46.186707635375697</v>
      </c>
      <c r="M2823" s="7">
        <v>39.671997282776069</v>
      </c>
      <c r="N2823" s="9">
        <f t="shared" si="13"/>
        <v>0.85894837094623677</v>
      </c>
    </row>
    <row r="2824" spans="1:14" x14ac:dyDescent="0.25">
      <c r="A2824" s="5" t="s">
        <v>3810</v>
      </c>
      <c r="B2824" s="1" t="s">
        <v>3811</v>
      </c>
      <c r="C2824" t="s">
        <v>3812</v>
      </c>
      <c r="D2824" s="74" t="s">
        <v>3813</v>
      </c>
      <c r="E2824" s="1" t="s">
        <v>4391</v>
      </c>
      <c r="H2824" t="s">
        <v>26</v>
      </c>
      <c r="I2824" t="s">
        <v>27</v>
      </c>
      <c r="J2824" s="15" t="s">
        <v>28</v>
      </c>
      <c r="K2824" t="s">
        <v>4447</v>
      </c>
      <c r="L2824" s="7">
        <v>45.445014424695827</v>
      </c>
      <c r="M2824" s="7">
        <v>38.099897569484206</v>
      </c>
      <c r="N2824" s="9">
        <f t="shared" si="13"/>
        <v>0.83837353891959332</v>
      </c>
    </row>
    <row r="2825" spans="1:14" x14ac:dyDescent="0.25">
      <c r="A2825" s="5" t="s">
        <v>3810</v>
      </c>
      <c r="B2825" s="1" t="s">
        <v>3811</v>
      </c>
      <c r="C2825" t="s">
        <v>3812</v>
      </c>
      <c r="D2825" s="74" t="s">
        <v>3813</v>
      </c>
      <c r="E2825" s="1" t="s">
        <v>4391</v>
      </c>
      <c r="H2825" t="s">
        <v>26</v>
      </c>
      <c r="I2825" t="s">
        <v>27</v>
      </c>
      <c r="J2825" s="15" t="s">
        <v>28</v>
      </c>
      <c r="K2825" t="s">
        <v>4448</v>
      </c>
      <c r="L2825" s="7">
        <v>45.254191446276209</v>
      </c>
      <c r="M2825" s="7">
        <v>36.450585422236337</v>
      </c>
      <c r="N2825" s="9">
        <f t="shared" si="13"/>
        <v>0.80546319042091097</v>
      </c>
    </row>
    <row r="2826" spans="1:14" x14ac:dyDescent="0.25">
      <c r="A2826" s="5" t="s">
        <v>3810</v>
      </c>
      <c r="B2826" s="1" t="s">
        <v>3811</v>
      </c>
      <c r="C2826" t="s">
        <v>3812</v>
      </c>
      <c r="D2826" s="74" t="s">
        <v>3813</v>
      </c>
      <c r="E2826" s="1" t="s">
        <v>4391</v>
      </c>
      <c r="H2826" t="s">
        <v>26</v>
      </c>
      <c r="I2826" t="s">
        <v>27</v>
      </c>
      <c r="J2826" s="15" t="s">
        <v>28</v>
      </c>
      <c r="K2826" t="s">
        <v>4449</v>
      </c>
      <c r="L2826" s="7">
        <v>45.199710515745572</v>
      </c>
      <c r="M2826" s="7">
        <v>39.291769986964489</v>
      </c>
      <c r="N2826" s="9">
        <f t="shared" si="13"/>
        <v>0.86929251401459706</v>
      </c>
    </row>
    <row r="2827" spans="1:14" x14ac:dyDescent="0.25">
      <c r="A2827" s="5" t="s">
        <v>3810</v>
      </c>
      <c r="B2827" s="1" t="s">
        <v>3811</v>
      </c>
      <c r="C2827" t="s">
        <v>3812</v>
      </c>
      <c r="D2827" s="74" t="s">
        <v>3813</v>
      </c>
      <c r="E2827" s="1" t="s">
        <v>4391</v>
      </c>
      <c r="H2827" t="s">
        <v>26</v>
      </c>
      <c r="I2827" t="s">
        <v>27</v>
      </c>
      <c r="J2827" s="15" t="s">
        <v>28</v>
      </c>
      <c r="K2827" t="s">
        <v>4450</v>
      </c>
      <c r="L2827" s="7">
        <v>45.108154499313386</v>
      </c>
      <c r="M2827" s="7">
        <v>38.926413209196241</v>
      </c>
      <c r="N2827" s="9">
        <f t="shared" si="13"/>
        <v>0.86295734421563974</v>
      </c>
    </row>
    <row r="2828" spans="1:14" x14ac:dyDescent="0.25">
      <c r="A2828" s="5" t="s">
        <v>3810</v>
      </c>
      <c r="B2828" s="1" t="s">
        <v>3811</v>
      </c>
      <c r="C2828" t="s">
        <v>3812</v>
      </c>
      <c r="D2828" s="74" t="s">
        <v>3813</v>
      </c>
      <c r="E2828" s="1" t="s">
        <v>4391</v>
      </c>
      <c r="H2828" t="s">
        <v>26</v>
      </c>
      <c r="I2828" t="s">
        <v>27</v>
      </c>
      <c r="J2828" s="15" t="s">
        <v>28</v>
      </c>
      <c r="K2828" t="s">
        <v>4451</v>
      </c>
      <c r="L2828" s="7">
        <v>44.62844865998575</v>
      </c>
      <c r="M2828" s="7">
        <v>39.219858376973953</v>
      </c>
      <c r="N2828" s="9">
        <f t="shared" si="13"/>
        <v>0.87880846309002025</v>
      </c>
    </row>
    <row r="2829" spans="1:14" x14ac:dyDescent="0.25">
      <c r="A2829" s="5" t="s">
        <v>3810</v>
      </c>
      <c r="B2829" s="1" t="s">
        <v>3811</v>
      </c>
      <c r="C2829" t="s">
        <v>3812</v>
      </c>
      <c r="D2829" s="74" t="s">
        <v>3813</v>
      </c>
      <c r="E2829" s="1" t="s">
        <v>4391</v>
      </c>
      <c r="H2829" t="s">
        <v>26</v>
      </c>
      <c r="I2829" t="s">
        <v>27</v>
      </c>
      <c r="J2829" s="15" t="s">
        <v>28</v>
      </c>
      <c r="K2829" t="s">
        <v>4452</v>
      </c>
      <c r="L2829" s="7">
        <v>43.802227229367546</v>
      </c>
      <c r="M2829" s="7">
        <v>37.636042914656819</v>
      </c>
      <c r="N2829" s="9">
        <f t="shared" si="13"/>
        <v>0.85922669451437028</v>
      </c>
    </row>
    <row r="2830" spans="1:14" x14ac:dyDescent="0.25">
      <c r="A2830" s="5" t="s">
        <v>3810</v>
      </c>
      <c r="B2830" s="1" t="s">
        <v>3811</v>
      </c>
      <c r="C2830" t="s">
        <v>3812</v>
      </c>
      <c r="D2830" s="74" t="s">
        <v>3813</v>
      </c>
      <c r="E2830" s="1" t="s">
        <v>4391</v>
      </c>
      <c r="H2830" t="s">
        <v>26</v>
      </c>
      <c r="I2830" t="s">
        <v>27</v>
      </c>
      <c r="J2830" s="15" t="s">
        <v>28</v>
      </c>
      <c r="K2830" t="s">
        <v>4453</v>
      </c>
      <c r="L2830" s="7">
        <v>43.742095546370358</v>
      </c>
      <c r="M2830" s="7">
        <v>35.163118369193263</v>
      </c>
      <c r="N2830" s="9">
        <f t="shared" si="13"/>
        <v>0.80387365831427426</v>
      </c>
    </row>
    <row r="2831" spans="1:14" x14ac:dyDescent="0.25">
      <c r="A2831" s="5" t="s">
        <v>3810</v>
      </c>
      <c r="B2831" s="1" t="s">
        <v>3811</v>
      </c>
      <c r="C2831" t="s">
        <v>3812</v>
      </c>
      <c r="D2831" s="74" t="s">
        <v>3813</v>
      </c>
      <c r="E2831" s="1" t="s">
        <v>4391</v>
      </c>
      <c r="H2831" t="s">
        <v>26</v>
      </c>
      <c r="I2831" t="s">
        <v>27</v>
      </c>
      <c r="J2831" s="15" t="s">
        <v>28</v>
      </c>
      <c r="K2831" t="s">
        <v>4454</v>
      </c>
      <c r="L2831" s="7">
        <v>43.093726215169006</v>
      </c>
      <c r="M2831" s="7">
        <v>37.595605964815007</v>
      </c>
      <c r="N2831" s="9">
        <f t="shared" si="13"/>
        <v>0.87241483312671486</v>
      </c>
    </row>
    <row r="2832" spans="1:14" x14ac:dyDescent="0.25">
      <c r="A2832" s="5" t="s">
        <v>3810</v>
      </c>
      <c r="B2832" s="1" t="s">
        <v>3811</v>
      </c>
      <c r="C2832" t="s">
        <v>3812</v>
      </c>
      <c r="D2832" s="74" t="s">
        <v>3813</v>
      </c>
      <c r="E2832" s="1" t="s">
        <v>4391</v>
      </c>
      <c r="H2832" t="s">
        <v>26</v>
      </c>
      <c r="I2832" t="s">
        <v>27</v>
      </c>
      <c r="J2832" s="15" t="s">
        <v>28</v>
      </c>
      <c r="K2832" t="s">
        <v>4455</v>
      </c>
      <c r="L2832" s="7">
        <v>42.344021286121432</v>
      </c>
      <c r="M2832" s="7">
        <v>34.451581781228604</v>
      </c>
      <c r="N2832" s="9">
        <f t="shared" si="13"/>
        <v>0.8136114789012816</v>
      </c>
    </row>
    <row r="2833" spans="1:17" x14ac:dyDescent="0.25">
      <c r="A2833" s="5" t="s">
        <v>3810</v>
      </c>
      <c r="B2833" s="1" t="s">
        <v>3811</v>
      </c>
      <c r="C2833" t="s">
        <v>3812</v>
      </c>
      <c r="D2833" s="74" t="s">
        <v>3813</v>
      </c>
      <c r="E2833" s="1" t="s">
        <v>4391</v>
      </c>
      <c r="H2833" t="s">
        <v>26</v>
      </c>
      <c r="I2833" t="s">
        <v>27</v>
      </c>
      <c r="J2833" s="15" t="s">
        <v>28</v>
      </c>
      <c r="K2833" t="s">
        <v>4456</v>
      </c>
      <c r="L2833" s="7">
        <v>41.490762215980737</v>
      </c>
      <c r="M2833" s="7">
        <v>37.08710366824085</v>
      </c>
      <c r="N2833" s="9">
        <f t="shared" si="13"/>
        <v>0.89386412028738871</v>
      </c>
    </row>
    <row r="2834" spans="1:17" x14ac:dyDescent="0.25">
      <c r="A2834" s="5" t="s">
        <v>3810</v>
      </c>
      <c r="B2834" s="1" t="s">
        <v>3811</v>
      </c>
      <c r="C2834" t="s">
        <v>3812</v>
      </c>
      <c r="D2834" s="74" t="s">
        <v>3813</v>
      </c>
      <c r="E2834" s="1" t="s">
        <v>4391</v>
      </c>
      <c r="H2834" t="s">
        <v>26</v>
      </c>
      <c r="I2834" t="s">
        <v>27</v>
      </c>
      <c r="J2834" s="15" t="s">
        <v>28</v>
      </c>
      <c r="K2834" t="s">
        <v>4457</v>
      </c>
      <c r="L2834" s="7">
        <v>40.713690703581292</v>
      </c>
      <c r="M2834" s="7">
        <v>35.552535388701685</v>
      </c>
      <c r="N2834" s="9">
        <f t="shared" si="13"/>
        <v>0.8732329291280484</v>
      </c>
    </row>
    <row r="2835" spans="1:17" x14ac:dyDescent="0.25">
      <c r="A2835" s="5" t="s">
        <v>3810</v>
      </c>
      <c r="B2835" s="1" t="s">
        <v>3811</v>
      </c>
      <c r="C2835" t="s">
        <v>3812</v>
      </c>
      <c r="D2835" s="74" t="s">
        <v>3813</v>
      </c>
      <c r="E2835" s="1" t="s">
        <v>4391</v>
      </c>
      <c r="H2835" t="s">
        <v>26</v>
      </c>
      <c r="I2835" t="s">
        <v>27</v>
      </c>
      <c r="J2835" s="15" t="s">
        <v>28</v>
      </c>
      <c r="K2835" t="s">
        <v>4458</v>
      </c>
      <c r="L2835" s="7">
        <v>40.557465438879149</v>
      </c>
      <c r="M2835" s="7">
        <v>30.509421825735771</v>
      </c>
      <c r="N2835" s="9">
        <f t="shared" si="13"/>
        <v>0.75225168771243944</v>
      </c>
    </row>
    <row r="2836" spans="1:17" x14ac:dyDescent="0.25">
      <c r="A2836" s="5" t="s">
        <v>3810</v>
      </c>
      <c r="B2836" s="1" t="s">
        <v>3811</v>
      </c>
      <c r="C2836" t="s">
        <v>3812</v>
      </c>
      <c r="D2836" s="74" t="s">
        <v>3813</v>
      </c>
      <c r="E2836" s="1" t="s">
        <v>4391</v>
      </c>
      <c r="H2836" t="s">
        <v>26</v>
      </c>
      <c r="I2836" t="s">
        <v>27</v>
      </c>
      <c r="J2836" s="15" t="s">
        <v>28</v>
      </c>
      <c r="K2836" t="s">
        <v>4459</v>
      </c>
      <c r="L2836" s="7">
        <v>40.428312590964431</v>
      </c>
      <c r="M2836" s="7">
        <v>32.585599079270402</v>
      </c>
      <c r="N2836" s="9">
        <f t="shared" si="13"/>
        <v>0.80600937785746607</v>
      </c>
    </row>
    <row r="2837" spans="1:17" x14ac:dyDescent="0.25">
      <c r="A2837" s="5" t="s">
        <v>3810</v>
      </c>
      <c r="B2837" s="1" t="s">
        <v>3811</v>
      </c>
      <c r="C2837" t="s">
        <v>3812</v>
      </c>
      <c r="D2837" s="74" t="s">
        <v>3813</v>
      </c>
      <c r="E2837" s="1" t="s">
        <v>4391</v>
      </c>
      <c r="H2837" t="s">
        <v>26</v>
      </c>
      <c r="I2837" t="s">
        <v>27</v>
      </c>
      <c r="J2837" s="15" t="s">
        <v>28</v>
      </c>
      <c r="K2837" t="s">
        <v>4460</v>
      </c>
      <c r="L2837" s="7">
        <v>40.064189555139855</v>
      </c>
      <c r="M2837" s="7">
        <v>33.570883691378775</v>
      </c>
      <c r="N2837" s="9">
        <f t="shared" si="13"/>
        <v>0.83792743754807708</v>
      </c>
    </row>
    <row r="2838" spans="1:17" x14ac:dyDescent="0.25">
      <c r="A2838" s="5" t="s">
        <v>3810</v>
      </c>
      <c r="B2838" s="1" t="s">
        <v>3811</v>
      </c>
      <c r="C2838" t="s">
        <v>3812</v>
      </c>
      <c r="D2838" s="74" t="s">
        <v>3813</v>
      </c>
      <c r="E2838" s="1" t="s">
        <v>4391</v>
      </c>
      <c r="H2838" t="s">
        <v>26</v>
      </c>
      <c r="I2838" t="s">
        <v>27</v>
      </c>
      <c r="J2838" s="15" t="s">
        <v>28</v>
      </c>
      <c r="K2838" t="s">
        <v>4461</v>
      </c>
      <c r="L2838" s="7">
        <v>40.059820508556584</v>
      </c>
      <c r="M2838" s="7">
        <v>30.766253602504651</v>
      </c>
      <c r="N2838" s="9">
        <f t="shared" si="13"/>
        <v>0.76800777467121029</v>
      </c>
    </row>
    <row r="2839" spans="1:17" x14ac:dyDescent="0.25">
      <c r="A2839" s="5" t="s">
        <v>3810</v>
      </c>
      <c r="B2839" s="1" t="s">
        <v>3811</v>
      </c>
      <c r="C2839" t="s">
        <v>3812</v>
      </c>
      <c r="D2839" s="74" t="s">
        <v>3813</v>
      </c>
      <c r="E2839" s="1" t="s">
        <v>4391</v>
      </c>
      <c r="H2839" t="s">
        <v>26</v>
      </c>
      <c r="I2839" t="s">
        <v>27</v>
      </c>
      <c r="J2839" s="15" t="s">
        <v>28</v>
      </c>
      <c r="K2839" t="s">
        <v>4462</v>
      </c>
      <c r="L2839" s="7">
        <v>39.663131160619884</v>
      </c>
      <c r="M2839" s="7">
        <v>33.681035247595034</v>
      </c>
      <c r="N2839" s="9">
        <f t="shared" si="13"/>
        <v>0.84917741645762301</v>
      </c>
    </row>
    <row r="2840" spans="1:17" x14ac:dyDescent="0.25">
      <c r="A2840" s="5" t="s">
        <v>3810</v>
      </c>
      <c r="B2840" s="1" t="s">
        <v>3811</v>
      </c>
      <c r="C2840" t="s">
        <v>3812</v>
      </c>
      <c r="D2840" s="74" t="s">
        <v>3813</v>
      </c>
      <c r="E2840" s="1" t="s">
        <v>4391</v>
      </c>
      <c r="H2840" t="s">
        <v>26</v>
      </c>
      <c r="I2840" t="s">
        <v>27</v>
      </c>
      <c r="J2840" s="15" t="s">
        <v>28</v>
      </c>
      <c r="K2840" t="s">
        <v>4463</v>
      </c>
      <c r="L2840" s="7">
        <v>38.711317618837086</v>
      </c>
      <c r="M2840" s="7">
        <v>33.562268446520797</v>
      </c>
      <c r="N2840" s="9">
        <f t="shared" si="13"/>
        <v>0.86698853231979012</v>
      </c>
    </row>
    <row r="2841" spans="1:17" x14ac:dyDescent="0.25">
      <c r="A2841" s="5" t="s">
        <v>3810</v>
      </c>
      <c r="B2841" s="1" t="s">
        <v>3811</v>
      </c>
      <c r="C2841" t="s">
        <v>3812</v>
      </c>
      <c r="D2841" s="74" t="s">
        <v>3813</v>
      </c>
      <c r="E2841" s="1" t="s">
        <v>4391</v>
      </c>
      <c r="H2841" t="s">
        <v>26</v>
      </c>
      <c r="I2841" t="s">
        <v>27</v>
      </c>
      <c r="J2841" s="15" t="s">
        <v>28</v>
      </c>
      <c r="K2841" t="s">
        <v>4464</v>
      </c>
      <c r="L2841" s="7">
        <v>36.553322428368126</v>
      </c>
      <c r="M2841" s="7">
        <v>30.282969959722205</v>
      </c>
      <c r="N2841" s="9">
        <f t="shared" si="13"/>
        <v>0.82846012203313002</v>
      </c>
    </row>
    <row r="2842" spans="1:17" x14ac:dyDescent="0.25">
      <c r="A2842" s="5" t="s">
        <v>3810</v>
      </c>
      <c r="B2842" s="1" t="s">
        <v>3811</v>
      </c>
      <c r="C2842" t="s">
        <v>3812</v>
      </c>
      <c r="D2842" s="74" t="s">
        <v>3813</v>
      </c>
      <c r="E2842" s="1" t="s">
        <v>4391</v>
      </c>
      <c r="H2842" t="s">
        <v>26</v>
      </c>
      <c r="I2842" t="s">
        <v>27</v>
      </c>
      <c r="J2842" s="15" t="s">
        <v>28</v>
      </c>
      <c r="K2842" t="s">
        <v>4465</v>
      </c>
      <c r="L2842" s="7">
        <v>36.447848549111775</v>
      </c>
      <c r="M2842" s="7">
        <v>30.159858332028271</v>
      </c>
      <c r="N2842" s="9">
        <f t="shared" si="13"/>
        <v>0.82747979737100996</v>
      </c>
    </row>
    <row r="2843" spans="1:17" x14ac:dyDescent="0.25">
      <c r="A2843" s="5" t="s">
        <v>3810</v>
      </c>
      <c r="B2843" s="1" t="s">
        <v>3811</v>
      </c>
      <c r="C2843" t="s">
        <v>3812</v>
      </c>
      <c r="D2843" s="74" t="s">
        <v>3813</v>
      </c>
      <c r="E2843" s="1" t="s">
        <v>4391</v>
      </c>
      <c r="H2843" t="s">
        <v>26</v>
      </c>
      <c r="I2843" t="s">
        <v>27</v>
      </c>
      <c r="J2843" s="15" t="s">
        <v>28</v>
      </c>
      <c r="K2843" t="s">
        <v>4466</v>
      </c>
      <c r="L2843" s="7">
        <v>36.406305715183144</v>
      </c>
      <c r="M2843" s="7">
        <v>29.265832756439337</v>
      </c>
      <c r="N2843" s="9">
        <f t="shared" si="13"/>
        <v>0.80386713734137838</v>
      </c>
    </row>
    <row r="2844" spans="1:17" x14ac:dyDescent="0.25">
      <c r="A2844" s="5" t="s">
        <v>3810</v>
      </c>
      <c r="B2844" s="1" t="s">
        <v>3811</v>
      </c>
      <c r="C2844" t="s">
        <v>3812</v>
      </c>
      <c r="D2844" s="74" t="s">
        <v>3813</v>
      </c>
      <c r="E2844" s="1" t="s">
        <v>4391</v>
      </c>
      <c r="H2844" t="s">
        <v>26</v>
      </c>
      <c r="I2844" t="s">
        <v>27</v>
      </c>
      <c r="J2844" s="15" t="s">
        <v>28</v>
      </c>
      <c r="K2844" t="s">
        <v>4467</v>
      </c>
      <c r="L2844" s="7">
        <v>36.241279929485572</v>
      </c>
      <c r="M2844" s="7">
        <v>33.126844599741808</v>
      </c>
      <c r="N2844" s="9">
        <f t="shared" si="13"/>
        <v>0.91406387037644643</v>
      </c>
      <c r="Q2844" s="14">
        <f>136000*1000000000</f>
        <v>136000000000000</v>
      </c>
    </row>
    <row r="2845" spans="1:17" x14ac:dyDescent="0.25">
      <c r="A2845" s="5" t="s">
        <v>3810</v>
      </c>
      <c r="B2845" s="1" t="s">
        <v>3811</v>
      </c>
      <c r="C2845" t="s">
        <v>3812</v>
      </c>
      <c r="D2845" s="74" t="s">
        <v>3813</v>
      </c>
      <c r="E2845" s="1" t="s">
        <v>4391</v>
      </c>
      <c r="H2845" t="s">
        <v>26</v>
      </c>
      <c r="I2845" t="s">
        <v>27</v>
      </c>
      <c r="J2845" s="15" t="s">
        <v>28</v>
      </c>
      <c r="K2845" t="s">
        <v>4468</v>
      </c>
      <c r="L2845" s="7">
        <v>34.485973330608893</v>
      </c>
      <c r="M2845" s="7">
        <v>29.017274866347542</v>
      </c>
      <c r="N2845" s="9">
        <f t="shared" si="13"/>
        <v>0.84142252817299867</v>
      </c>
    </row>
    <row r="2846" spans="1:17" x14ac:dyDescent="0.25">
      <c r="A2846" s="5" t="s">
        <v>3810</v>
      </c>
      <c r="B2846" s="1" t="s">
        <v>3811</v>
      </c>
      <c r="C2846" t="s">
        <v>3812</v>
      </c>
      <c r="D2846" s="74" t="s">
        <v>3813</v>
      </c>
      <c r="E2846" s="1" t="s">
        <v>4391</v>
      </c>
      <c r="H2846" t="s">
        <v>26</v>
      </c>
      <c r="I2846" t="s">
        <v>27</v>
      </c>
      <c r="J2846" s="15" t="s">
        <v>28</v>
      </c>
      <c r="K2846" t="s">
        <v>4469</v>
      </c>
      <c r="L2846" s="7">
        <v>33.902172461166366</v>
      </c>
      <c r="M2846" s="7">
        <v>27.720422594595888</v>
      </c>
      <c r="N2846" s="9">
        <f t="shared" si="13"/>
        <v>0.81765918176330932</v>
      </c>
    </row>
    <row r="2847" spans="1:17" x14ac:dyDescent="0.25">
      <c r="A2847" s="5" t="s">
        <v>3810</v>
      </c>
      <c r="B2847" s="1" t="s">
        <v>3811</v>
      </c>
      <c r="C2847" t="s">
        <v>3812</v>
      </c>
      <c r="D2847" s="74" t="s">
        <v>3813</v>
      </c>
      <c r="E2847" s="1" t="s">
        <v>4391</v>
      </c>
      <c r="H2847" t="s">
        <v>26</v>
      </c>
      <c r="I2847" t="s">
        <v>27</v>
      </c>
      <c r="J2847" s="15" t="s">
        <v>28</v>
      </c>
      <c r="K2847" t="s">
        <v>4470</v>
      </c>
      <c r="L2847" s="7">
        <v>33.864624732100125</v>
      </c>
      <c r="M2847" s="7">
        <v>28.36355899503431</v>
      </c>
      <c r="N2847" s="9">
        <f t="shared" si="13"/>
        <v>0.83755716236089339</v>
      </c>
    </row>
    <row r="2848" spans="1:17" x14ac:dyDescent="0.25">
      <c r="A2848" s="5" t="s">
        <v>3810</v>
      </c>
      <c r="B2848" s="1" t="s">
        <v>3811</v>
      </c>
      <c r="C2848" t="s">
        <v>3812</v>
      </c>
      <c r="D2848" s="74" t="s">
        <v>3813</v>
      </c>
      <c r="E2848" s="1" t="s">
        <v>4391</v>
      </c>
      <c r="H2848" t="s">
        <v>26</v>
      </c>
      <c r="I2848" t="s">
        <v>27</v>
      </c>
      <c r="J2848" s="15" t="s">
        <v>28</v>
      </c>
      <c r="K2848" t="s">
        <v>4471</v>
      </c>
      <c r="L2848" s="7">
        <v>33.08318060140725</v>
      </c>
      <c r="M2848" s="7">
        <v>22.219310094554533</v>
      </c>
      <c r="N2848" s="9">
        <f t="shared" si="13"/>
        <v>0.67161952661859237</v>
      </c>
    </row>
    <row r="2849" spans="1:17" x14ac:dyDescent="0.25">
      <c r="A2849" s="5" t="s">
        <v>3810</v>
      </c>
      <c r="B2849" s="1" t="s">
        <v>3811</v>
      </c>
      <c r="C2849" t="s">
        <v>3812</v>
      </c>
      <c r="D2849" s="74" t="s">
        <v>3813</v>
      </c>
      <c r="E2849" s="1" t="s">
        <v>4391</v>
      </c>
      <c r="H2849" t="s">
        <v>26</v>
      </c>
      <c r="I2849" t="s">
        <v>27</v>
      </c>
      <c r="J2849" s="15" t="s">
        <v>28</v>
      </c>
      <c r="K2849" t="s">
        <v>4472</v>
      </c>
      <c r="L2849" s="7">
        <v>32.677429470730651</v>
      </c>
      <c r="M2849" s="7">
        <v>28.768558416608503</v>
      </c>
      <c r="N2849" s="9">
        <f t="shared" si="13"/>
        <v>0.88038009361711433</v>
      </c>
    </row>
    <row r="2850" spans="1:17" x14ac:dyDescent="0.25">
      <c r="A2850" s="5" t="s">
        <v>3810</v>
      </c>
      <c r="B2850" s="1" t="s">
        <v>3811</v>
      </c>
      <c r="C2850" t="s">
        <v>3812</v>
      </c>
      <c r="D2850" s="74" t="s">
        <v>3813</v>
      </c>
      <c r="E2850" s="1" t="s">
        <v>4391</v>
      </c>
      <c r="H2850" t="s">
        <v>26</v>
      </c>
      <c r="I2850" t="s">
        <v>27</v>
      </c>
      <c r="J2850" s="15" t="s">
        <v>28</v>
      </c>
      <c r="K2850" t="s">
        <v>4473</v>
      </c>
      <c r="L2850" s="7">
        <v>32.646914036639615</v>
      </c>
      <c r="M2850" s="7">
        <v>27.818485016928591</v>
      </c>
      <c r="N2850" s="9">
        <f t="shared" si="13"/>
        <v>0.8521015182540046</v>
      </c>
    </row>
    <row r="2851" spans="1:17" x14ac:dyDescent="0.25">
      <c r="A2851" s="5" t="s">
        <v>3810</v>
      </c>
      <c r="B2851" s="1" t="s">
        <v>3811</v>
      </c>
      <c r="C2851" t="s">
        <v>3812</v>
      </c>
      <c r="D2851" s="74" t="s">
        <v>3813</v>
      </c>
      <c r="E2851" s="1" t="s">
        <v>4391</v>
      </c>
      <c r="H2851" t="s">
        <v>26</v>
      </c>
      <c r="I2851" t="s">
        <v>27</v>
      </c>
      <c r="J2851" s="15" t="s">
        <v>28</v>
      </c>
      <c r="K2851" t="s">
        <v>4474</v>
      </c>
      <c r="L2851" s="7">
        <v>28.791380177189296</v>
      </c>
      <c r="M2851" s="7">
        <v>24.71034093703441</v>
      </c>
      <c r="N2851" s="9">
        <f t="shared" si="13"/>
        <v>0.85825482435926448</v>
      </c>
    </row>
    <row r="2852" spans="1:17" x14ac:dyDescent="0.25">
      <c r="A2852" s="5" t="s">
        <v>3810</v>
      </c>
      <c r="B2852" s="1" t="s">
        <v>3811</v>
      </c>
      <c r="C2852" t="s">
        <v>3812</v>
      </c>
      <c r="D2852" s="74" t="s">
        <v>3813</v>
      </c>
      <c r="E2852" s="1" t="s">
        <v>4391</v>
      </c>
      <c r="H2852" t="s">
        <v>26</v>
      </c>
      <c r="I2852" t="s">
        <v>27</v>
      </c>
      <c r="J2852" s="15" t="s">
        <v>28</v>
      </c>
      <c r="K2852" t="s">
        <v>4475</v>
      </c>
      <c r="L2852" s="7">
        <v>24.049707035254393</v>
      </c>
      <c r="M2852" s="7">
        <v>18.181922373827394</v>
      </c>
      <c r="N2852" s="9">
        <f t="shared" si="13"/>
        <v>0.75601429768664408</v>
      </c>
    </row>
    <row r="2853" spans="1:17" x14ac:dyDescent="0.25">
      <c r="A2853" s="5" t="s">
        <v>3810</v>
      </c>
      <c r="B2853" s="1" t="s">
        <v>3811</v>
      </c>
      <c r="C2853" t="s">
        <v>3812</v>
      </c>
      <c r="D2853" s="74" t="s">
        <v>3813</v>
      </c>
      <c r="E2853" s="1" t="s">
        <v>4391</v>
      </c>
      <c r="H2853" t="s">
        <v>26</v>
      </c>
      <c r="I2853" t="s">
        <v>27</v>
      </c>
      <c r="J2853" s="15" t="s">
        <v>28</v>
      </c>
      <c r="K2853" t="s">
        <v>4476</v>
      </c>
      <c r="L2853" s="7">
        <v>23.764029135231898</v>
      </c>
      <c r="M2853" s="7">
        <v>20.492464854055498</v>
      </c>
      <c r="N2853" s="9">
        <f t="shared" si="13"/>
        <v>0.86233124599539945</v>
      </c>
    </row>
    <row r="2854" spans="1:17" x14ac:dyDescent="0.25">
      <c r="A2854" s="5" t="s">
        <v>3810</v>
      </c>
      <c r="B2854" s="1" t="s">
        <v>3811</v>
      </c>
      <c r="C2854" t="s">
        <v>3812</v>
      </c>
      <c r="D2854" s="74" t="s">
        <v>3813</v>
      </c>
      <c r="E2854" s="1" t="s">
        <v>4391</v>
      </c>
      <c r="H2854" t="s">
        <v>26</v>
      </c>
      <c r="I2854" t="s">
        <v>27</v>
      </c>
      <c r="J2854" s="15" t="s">
        <v>28</v>
      </c>
      <c r="K2854" t="s">
        <v>4477</v>
      </c>
      <c r="L2854" s="7">
        <v>23.09932571388687</v>
      </c>
      <c r="M2854" s="7">
        <v>18.895731179412408</v>
      </c>
      <c r="N2854" s="9">
        <f t="shared" si="13"/>
        <v>0.81802089868158612</v>
      </c>
    </row>
    <row r="2855" spans="1:17" x14ac:dyDescent="0.25">
      <c r="A2855" s="5" t="s">
        <v>3810</v>
      </c>
      <c r="B2855" s="1" t="s">
        <v>3811</v>
      </c>
      <c r="C2855" t="s">
        <v>3812</v>
      </c>
      <c r="D2855" s="74" t="s">
        <v>3813</v>
      </c>
      <c r="E2855" s="1" t="s">
        <v>4478</v>
      </c>
      <c r="H2855" t="s">
        <v>26</v>
      </c>
      <c r="I2855" t="s">
        <v>27</v>
      </c>
      <c r="J2855" s="15" t="s">
        <v>28</v>
      </c>
      <c r="K2855" t="s">
        <v>4479</v>
      </c>
      <c r="L2855" s="7">
        <v>63.157946761295683</v>
      </c>
      <c r="M2855" s="7">
        <v>48.800791230528304</v>
      </c>
      <c r="N2855" s="9">
        <f t="shared" si="13"/>
        <v>0.7726785580121851</v>
      </c>
    </row>
    <row r="2856" spans="1:17" x14ac:dyDescent="0.25">
      <c r="A2856" s="5" t="s">
        <v>3810</v>
      </c>
      <c r="B2856" s="1" t="s">
        <v>3811</v>
      </c>
      <c r="C2856" t="s">
        <v>3812</v>
      </c>
      <c r="D2856" s="74" t="s">
        <v>3813</v>
      </c>
      <c r="E2856" s="1" t="s">
        <v>4478</v>
      </c>
      <c r="H2856" t="s">
        <v>26</v>
      </c>
      <c r="I2856" t="s">
        <v>27</v>
      </c>
      <c r="J2856" s="15" t="s">
        <v>28</v>
      </c>
      <c r="K2856" t="s">
        <v>4480</v>
      </c>
      <c r="L2856" s="7">
        <v>62.675075387653258</v>
      </c>
      <c r="M2856" s="7">
        <v>32.887457683098006</v>
      </c>
      <c r="N2856" s="9">
        <f t="shared" si="13"/>
        <v>0.52472944754649153</v>
      </c>
    </row>
    <row r="2857" spans="1:17" x14ac:dyDescent="0.25">
      <c r="A2857" s="5" t="s">
        <v>3810</v>
      </c>
      <c r="B2857" s="1" t="s">
        <v>3811</v>
      </c>
      <c r="C2857" t="s">
        <v>3812</v>
      </c>
      <c r="D2857" s="74" t="s">
        <v>3813</v>
      </c>
      <c r="E2857" s="1" t="s">
        <v>4478</v>
      </c>
      <c r="H2857" t="s">
        <v>26</v>
      </c>
      <c r="I2857" t="s">
        <v>27</v>
      </c>
      <c r="J2857" s="15" t="s">
        <v>28</v>
      </c>
      <c r="K2857" t="s">
        <v>4481</v>
      </c>
      <c r="L2857" s="7">
        <v>62.248666393106276</v>
      </c>
      <c r="M2857" s="7">
        <v>52.133194588969822</v>
      </c>
      <c r="N2857" s="9">
        <f t="shared" si="13"/>
        <v>0.83749897965273212</v>
      </c>
    </row>
    <row r="2858" spans="1:17" x14ac:dyDescent="0.25">
      <c r="A2858" s="5" t="s">
        <v>3810</v>
      </c>
      <c r="B2858" s="1" t="s">
        <v>3811</v>
      </c>
      <c r="C2858" t="s">
        <v>3812</v>
      </c>
      <c r="D2858" s="74" t="s">
        <v>3813</v>
      </c>
      <c r="E2858" s="1" t="s">
        <v>4478</v>
      </c>
      <c r="H2858" t="s">
        <v>26</v>
      </c>
      <c r="I2858" t="s">
        <v>27</v>
      </c>
      <c r="J2858" s="15" t="s">
        <v>28</v>
      </c>
      <c r="K2858" t="s">
        <v>4482</v>
      </c>
      <c r="L2858" s="7">
        <v>62.08130583661594</v>
      </c>
      <c r="M2858" s="7">
        <v>48.264718280174236</v>
      </c>
      <c r="N2858" s="9">
        <f t="shared" si="13"/>
        <v>0.77744367051808061</v>
      </c>
    </row>
    <row r="2859" spans="1:17" x14ac:dyDescent="0.25">
      <c r="A2859" s="5" t="s">
        <v>3810</v>
      </c>
      <c r="B2859" s="1" t="s">
        <v>3811</v>
      </c>
      <c r="C2859" t="s">
        <v>3812</v>
      </c>
      <c r="D2859" s="74" t="s">
        <v>3813</v>
      </c>
      <c r="E2859" s="1" t="s">
        <v>4478</v>
      </c>
      <c r="H2859" t="s">
        <v>26</v>
      </c>
      <c r="I2859" t="s">
        <v>27</v>
      </c>
      <c r="J2859" s="15" t="s">
        <v>28</v>
      </c>
      <c r="K2859" t="s">
        <v>4483</v>
      </c>
      <c r="L2859" s="7">
        <v>60.728333406991652</v>
      </c>
      <c r="M2859" s="7">
        <v>50.318685005031874</v>
      </c>
      <c r="N2859" s="9">
        <f t="shared" si="13"/>
        <v>0.82858662805389427</v>
      </c>
    </row>
    <row r="2860" spans="1:17" x14ac:dyDescent="0.25">
      <c r="A2860" s="5" t="s">
        <v>3810</v>
      </c>
      <c r="B2860" s="1" t="s">
        <v>3811</v>
      </c>
      <c r="C2860" t="s">
        <v>3812</v>
      </c>
      <c r="D2860" s="74" t="s">
        <v>3813</v>
      </c>
      <c r="E2860" s="1" t="s">
        <v>4478</v>
      </c>
      <c r="H2860" t="s">
        <v>26</v>
      </c>
      <c r="I2860" t="s">
        <v>27</v>
      </c>
      <c r="J2860" s="15" t="s">
        <v>28</v>
      </c>
      <c r="K2860" t="s">
        <v>4484</v>
      </c>
      <c r="L2860" s="7">
        <v>60.308274220937427</v>
      </c>
      <c r="M2860" s="7">
        <v>44.501619973318093</v>
      </c>
      <c r="N2860" s="9">
        <f t="shared" si="13"/>
        <v>0.7379023947906026</v>
      </c>
    </row>
    <row r="2861" spans="1:17" x14ac:dyDescent="0.25">
      <c r="A2861" s="5" t="s">
        <v>3810</v>
      </c>
      <c r="B2861" s="1" t="s">
        <v>3811</v>
      </c>
      <c r="C2861" t="s">
        <v>3812</v>
      </c>
      <c r="D2861" s="74" t="s">
        <v>3813</v>
      </c>
      <c r="E2861" s="1" t="s">
        <v>4478</v>
      </c>
      <c r="H2861" t="s">
        <v>26</v>
      </c>
      <c r="I2861" t="s">
        <v>27</v>
      </c>
      <c r="J2861" s="15" t="s">
        <v>28</v>
      </c>
      <c r="K2861" t="s">
        <v>4485</v>
      </c>
      <c r="L2861" s="7">
        <v>59.924809022917259</v>
      </c>
      <c r="M2861" s="7">
        <v>50.7882716958892</v>
      </c>
      <c r="N2861" s="9">
        <f t="shared" si="13"/>
        <v>0.84753330922533365</v>
      </c>
      <c r="Q2861" s="14">
        <f>248000*1000000000</f>
        <v>248000000000000</v>
      </c>
    </row>
    <row r="2862" spans="1:17" x14ac:dyDescent="0.25">
      <c r="A2862" s="5" t="s">
        <v>3810</v>
      </c>
      <c r="B2862" s="1" t="s">
        <v>3811</v>
      </c>
      <c r="C2862" t="s">
        <v>3812</v>
      </c>
      <c r="D2862" s="74" t="s">
        <v>3813</v>
      </c>
      <c r="E2862" s="1" t="s">
        <v>4478</v>
      </c>
      <c r="H2862" t="s">
        <v>26</v>
      </c>
      <c r="I2862" t="s">
        <v>27</v>
      </c>
      <c r="J2862" s="15" t="s">
        <v>28</v>
      </c>
      <c r="K2862" t="s">
        <v>4486</v>
      </c>
      <c r="L2862" s="7">
        <v>59.905250923215</v>
      </c>
      <c r="M2862" s="7">
        <v>50.101620433946714</v>
      </c>
      <c r="N2862" s="9">
        <f t="shared" si="13"/>
        <v>0.83634772681556202</v>
      </c>
    </row>
    <row r="2863" spans="1:17" x14ac:dyDescent="0.25">
      <c r="A2863" s="5" t="s">
        <v>3810</v>
      </c>
      <c r="B2863" s="1" t="s">
        <v>3811</v>
      </c>
      <c r="C2863" t="s">
        <v>3812</v>
      </c>
      <c r="D2863" s="74" t="s">
        <v>3813</v>
      </c>
      <c r="E2863" s="1" t="s">
        <v>4478</v>
      </c>
      <c r="H2863" t="s">
        <v>26</v>
      </c>
      <c r="I2863" t="s">
        <v>27</v>
      </c>
      <c r="J2863" s="15" t="s">
        <v>28</v>
      </c>
      <c r="K2863" t="s">
        <v>4487</v>
      </c>
      <c r="L2863" s="7">
        <v>58.867517158233987</v>
      </c>
      <c r="M2863" s="7">
        <v>51.507719748063089</v>
      </c>
      <c r="N2863" s="9">
        <f t="shared" si="13"/>
        <v>0.87497693523598086</v>
      </c>
    </row>
    <row r="2864" spans="1:17" x14ac:dyDescent="0.25">
      <c r="A2864" s="5" t="s">
        <v>3810</v>
      </c>
      <c r="B2864" s="1" t="s">
        <v>3811</v>
      </c>
      <c r="C2864" t="s">
        <v>3812</v>
      </c>
      <c r="D2864" s="74" t="s">
        <v>3813</v>
      </c>
      <c r="E2864" s="1" t="s">
        <v>4478</v>
      </c>
      <c r="H2864" t="s">
        <v>26</v>
      </c>
      <c r="I2864" t="s">
        <v>27</v>
      </c>
      <c r="J2864" s="15" t="s">
        <v>28</v>
      </c>
      <c r="K2864" t="s">
        <v>4488</v>
      </c>
      <c r="L2864" s="7">
        <v>58.821666138739303</v>
      </c>
      <c r="M2864" s="7">
        <v>49.458951597226722</v>
      </c>
      <c r="N2864" s="9">
        <f t="shared" si="13"/>
        <v>0.84082881094477535</v>
      </c>
    </row>
    <row r="2865" spans="1:14" x14ac:dyDescent="0.25">
      <c r="A2865" s="5" t="s">
        <v>3810</v>
      </c>
      <c r="B2865" s="1" t="s">
        <v>3811</v>
      </c>
      <c r="C2865" t="s">
        <v>3812</v>
      </c>
      <c r="D2865" s="74" t="s">
        <v>3813</v>
      </c>
      <c r="E2865" s="1" t="s">
        <v>4478</v>
      </c>
      <c r="H2865" t="s">
        <v>26</v>
      </c>
      <c r="I2865" t="s">
        <v>27</v>
      </c>
      <c r="J2865" s="15" t="s">
        <v>28</v>
      </c>
      <c r="K2865" t="s">
        <v>4489</v>
      </c>
      <c r="L2865" s="7">
        <v>58.768790264853251</v>
      </c>
      <c r="M2865" s="7">
        <v>47.34785875281743</v>
      </c>
      <c r="N2865" s="9">
        <f t="shared" si="13"/>
        <v>0.80566332128728324</v>
      </c>
    </row>
    <row r="2866" spans="1:14" x14ac:dyDescent="0.25">
      <c r="A2866" s="5" t="s">
        <v>3810</v>
      </c>
      <c r="B2866" s="1" t="s">
        <v>3811</v>
      </c>
      <c r="C2866" t="s">
        <v>3812</v>
      </c>
      <c r="D2866" s="74" t="s">
        <v>3813</v>
      </c>
      <c r="E2866" s="1" t="s">
        <v>4478</v>
      </c>
      <c r="H2866" t="s">
        <v>26</v>
      </c>
      <c r="I2866" t="s">
        <v>27</v>
      </c>
      <c r="J2866" s="15" t="s">
        <v>28</v>
      </c>
      <c r="K2866" t="s">
        <v>4490</v>
      </c>
      <c r="L2866" s="7">
        <v>58.5588949038641</v>
      </c>
      <c r="M2866" s="7">
        <v>49.889961063145414</v>
      </c>
      <c r="N2866" s="9">
        <f t="shared" si="13"/>
        <v>0.85196213393455533</v>
      </c>
    </row>
    <row r="2867" spans="1:14" x14ac:dyDescent="0.25">
      <c r="A2867" s="5" t="s">
        <v>3810</v>
      </c>
      <c r="B2867" s="1" t="s">
        <v>3811</v>
      </c>
      <c r="C2867" t="s">
        <v>3812</v>
      </c>
      <c r="D2867" s="74" t="s">
        <v>3813</v>
      </c>
      <c r="E2867" s="1" t="s">
        <v>4478</v>
      </c>
      <c r="H2867" t="s">
        <v>26</v>
      </c>
      <c r="I2867" t="s">
        <v>27</v>
      </c>
      <c r="J2867" s="15" t="s">
        <v>28</v>
      </c>
      <c r="K2867" t="s">
        <v>4491</v>
      </c>
      <c r="L2867" s="7">
        <v>58.370080672614854</v>
      </c>
      <c r="M2867" s="7">
        <v>43.65436543654365</v>
      </c>
      <c r="N2867" s="9">
        <f t="shared" si="13"/>
        <v>0.74788941412281973</v>
      </c>
    </row>
    <row r="2868" spans="1:14" x14ac:dyDescent="0.25">
      <c r="A2868" s="5" t="s">
        <v>3810</v>
      </c>
      <c r="B2868" s="1" t="s">
        <v>3811</v>
      </c>
      <c r="C2868" t="s">
        <v>3812</v>
      </c>
      <c r="D2868" s="74" t="s">
        <v>3813</v>
      </c>
      <c r="E2868" s="1" t="s">
        <v>4478</v>
      </c>
      <c r="H2868" t="s">
        <v>26</v>
      </c>
      <c r="I2868" t="s">
        <v>27</v>
      </c>
      <c r="J2868" s="15" t="s">
        <v>28</v>
      </c>
      <c r="K2868" t="s">
        <v>4492</v>
      </c>
      <c r="L2868" s="7">
        <v>57.834288965728533</v>
      </c>
      <c r="M2868" s="7">
        <v>33.22797970556433</v>
      </c>
      <c r="N2868" s="9">
        <f t="shared" si="13"/>
        <v>0.57453770591447195</v>
      </c>
    </row>
    <row r="2869" spans="1:14" x14ac:dyDescent="0.25">
      <c r="A2869" s="5" t="s">
        <v>3810</v>
      </c>
      <c r="B2869" s="1" t="s">
        <v>3811</v>
      </c>
      <c r="C2869" t="s">
        <v>3812</v>
      </c>
      <c r="D2869" s="74" t="s">
        <v>3813</v>
      </c>
      <c r="E2869" s="1" t="s">
        <v>4478</v>
      </c>
      <c r="H2869" t="s">
        <v>26</v>
      </c>
      <c r="I2869" t="s">
        <v>27</v>
      </c>
      <c r="J2869" s="15" t="s">
        <v>28</v>
      </c>
      <c r="K2869" t="s">
        <v>4493</v>
      </c>
      <c r="L2869" s="7">
        <v>57.74982197958699</v>
      </c>
      <c r="M2869" s="7">
        <v>49.97892370380778</v>
      </c>
      <c r="N2869" s="9">
        <f t="shared" si="13"/>
        <v>0.86543857609593988</v>
      </c>
    </row>
    <row r="2870" spans="1:14" x14ac:dyDescent="0.25">
      <c r="A2870" s="5" t="s">
        <v>3810</v>
      </c>
      <c r="B2870" s="1" t="s">
        <v>3811</v>
      </c>
      <c r="C2870" t="s">
        <v>3812</v>
      </c>
      <c r="D2870" s="74" t="s">
        <v>3813</v>
      </c>
      <c r="E2870" s="1" t="s">
        <v>4478</v>
      </c>
      <c r="H2870" t="s">
        <v>26</v>
      </c>
      <c r="I2870" t="s">
        <v>27</v>
      </c>
      <c r="J2870" s="15" t="s">
        <v>28</v>
      </c>
      <c r="K2870" t="s">
        <v>4494</v>
      </c>
      <c r="L2870" s="7">
        <v>57.660215805338346</v>
      </c>
      <c r="M2870" s="7">
        <v>39.651307596513078</v>
      </c>
      <c r="N2870" s="9">
        <f t="shared" si="13"/>
        <v>0.68767185558889377</v>
      </c>
    </row>
    <row r="2871" spans="1:14" x14ac:dyDescent="0.25">
      <c r="A2871" s="5" t="s">
        <v>3810</v>
      </c>
      <c r="B2871" s="1" t="s">
        <v>3811</v>
      </c>
      <c r="C2871" t="s">
        <v>3812</v>
      </c>
      <c r="D2871" s="74" t="s">
        <v>3813</v>
      </c>
      <c r="E2871" s="1" t="s">
        <v>4478</v>
      </c>
      <c r="H2871" t="s">
        <v>26</v>
      </c>
      <c r="I2871" t="s">
        <v>27</v>
      </c>
      <c r="J2871" s="15" t="s">
        <v>28</v>
      </c>
      <c r="K2871" t="s">
        <v>4495</v>
      </c>
      <c r="L2871" s="7">
        <v>57.586837294332717</v>
      </c>
      <c r="M2871" s="7">
        <v>31.360946745562135</v>
      </c>
      <c r="N2871" s="9">
        <f t="shared" si="13"/>
        <v>0.54458532920071401</v>
      </c>
    </row>
    <row r="2872" spans="1:14" x14ac:dyDescent="0.25">
      <c r="A2872" s="5" t="s">
        <v>3810</v>
      </c>
      <c r="B2872" s="1" t="s">
        <v>3811</v>
      </c>
      <c r="C2872" t="s">
        <v>3812</v>
      </c>
      <c r="D2872" s="74" t="s">
        <v>3813</v>
      </c>
      <c r="E2872" s="1" t="s">
        <v>4478</v>
      </c>
      <c r="H2872" t="s">
        <v>26</v>
      </c>
      <c r="I2872" t="s">
        <v>27</v>
      </c>
      <c r="J2872" s="15" t="s">
        <v>28</v>
      </c>
      <c r="K2872" t="s">
        <v>4496</v>
      </c>
      <c r="L2872" s="7">
        <v>57.567694063326627</v>
      </c>
      <c r="M2872" s="7">
        <v>38.379765395894424</v>
      </c>
      <c r="N2872" s="9">
        <f t="shared" si="13"/>
        <v>0.66668929545232847</v>
      </c>
    </row>
    <row r="2873" spans="1:14" x14ac:dyDescent="0.25">
      <c r="A2873" s="5" t="s">
        <v>3810</v>
      </c>
      <c r="B2873" s="1" t="s">
        <v>3811</v>
      </c>
      <c r="C2873" t="s">
        <v>3812</v>
      </c>
      <c r="D2873" s="74" t="s">
        <v>3813</v>
      </c>
      <c r="E2873" s="1" t="s">
        <v>4478</v>
      </c>
      <c r="H2873" t="s">
        <v>26</v>
      </c>
      <c r="I2873" t="s">
        <v>27</v>
      </c>
      <c r="J2873" s="15" t="s">
        <v>28</v>
      </c>
      <c r="K2873" t="s">
        <v>4497</v>
      </c>
      <c r="L2873" s="7">
        <v>57.420473672577657</v>
      </c>
      <c r="M2873" s="7">
        <v>41.532427510855854</v>
      </c>
      <c r="N2873" s="9">
        <f t="shared" si="13"/>
        <v>0.72330346398188161</v>
      </c>
    </row>
    <row r="2874" spans="1:14" x14ac:dyDescent="0.25">
      <c r="A2874" s="5" t="s">
        <v>3810</v>
      </c>
      <c r="B2874" s="1" t="s">
        <v>3811</v>
      </c>
      <c r="C2874" t="s">
        <v>3812</v>
      </c>
      <c r="D2874" s="74" t="s">
        <v>3813</v>
      </c>
      <c r="E2874" s="1" t="s">
        <v>4478</v>
      </c>
      <c r="H2874" t="s">
        <v>26</v>
      </c>
      <c r="I2874" t="s">
        <v>27</v>
      </c>
      <c r="J2874" s="15" t="s">
        <v>28</v>
      </c>
      <c r="K2874" t="s">
        <v>4498</v>
      </c>
      <c r="L2874" s="7">
        <v>57.379979570990805</v>
      </c>
      <c r="M2874" s="7">
        <v>49.800736897511086</v>
      </c>
      <c r="N2874" s="9">
        <f t="shared" si="13"/>
        <v>0.86791137379017991</v>
      </c>
    </row>
    <row r="2875" spans="1:14" x14ac:dyDescent="0.25">
      <c r="A2875" s="5" t="s">
        <v>3810</v>
      </c>
      <c r="B2875" s="1" t="s">
        <v>3811</v>
      </c>
      <c r="C2875" t="s">
        <v>3812</v>
      </c>
      <c r="D2875" s="74" t="s">
        <v>3813</v>
      </c>
      <c r="E2875" s="1" t="s">
        <v>4478</v>
      </c>
      <c r="H2875" t="s">
        <v>26</v>
      </c>
      <c r="I2875" t="s">
        <v>27</v>
      </c>
      <c r="J2875" s="15" t="s">
        <v>28</v>
      </c>
      <c r="K2875" t="s">
        <v>4499</v>
      </c>
      <c r="L2875" s="7">
        <v>57.363960542768488</v>
      </c>
      <c r="M2875" s="7">
        <v>50.146208330625775</v>
      </c>
      <c r="N2875" s="9">
        <f t="shared" si="13"/>
        <v>0.87417618756010718</v>
      </c>
    </row>
    <row r="2876" spans="1:14" x14ac:dyDescent="0.25">
      <c r="A2876" s="5" t="s">
        <v>3810</v>
      </c>
      <c r="B2876" s="1" t="s">
        <v>3811</v>
      </c>
      <c r="C2876" t="s">
        <v>3812</v>
      </c>
      <c r="D2876" s="74" t="s">
        <v>3813</v>
      </c>
      <c r="E2876" s="1" t="s">
        <v>4478</v>
      </c>
      <c r="H2876" t="s">
        <v>26</v>
      </c>
      <c r="I2876" t="s">
        <v>27</v>
      </c>
      <c r="J2876" s="15" t="s">
        <v>28</v>
      </c>
      <c r="K2876" t="s">
        <v>4500</v>
      </c>
      <c r="L2876" s="7">
        <v>57.119496093513419</v>
      </c>
      <c r="M2876" s="7">
        <v>45.684695051783649</v>
      </c>
      <c r="N2876" s="9">
        <f t="shared" si="13"/>
        <v>0.79980914006998172</v>
      </c>
    </row>
    <row r="2877" spans="1:14" x14ac:dyDescent="0.25">
      <c r="A2877" s="5" t="s">
        <v>3810</v>
      </c>
      <c r="B2877" s="1" t="s">
        <v>3811</v>
      </c>
      <c r="C2877" t="s">
        <v>3812</v>
      </c>
      <c r="D2877" s="74" t="s">
        <v>3813</v>
      </c>
      <c r="E2877" s="1" t="s">
        <v>4478</v>
      </c>
      <c r="H2877" t="s">
        <v>26</v>
      </c>
      <c r="I2877" t="s">
        <v>27</v>
      </c>
      <c r="J2877" s="15" t="s">
        <v>28</v>
      </c>
      <c r="K2877" t="s">
        <v>4501</v>
      </c>
      <c r="L2877" s="7">
        <v>57.016706131686703</v>
      </c>
      <c r="M2877" s="7">
        <v>42.845214487005535</v>
      </c>
      <c r="N2877" s="9">
        <f t="shared" ref="N2877:N2940" si="14">M2877/L2877</f>
        <v>0.75145018703903266</v>
      </c>
    </row>
    <row r="2878" spans="1:14" x14ac:dyDescent="0.25">
      <c r="A2878" s="5" t="s">
        <v>3810</v>
      </c>
      <c r="B2878" s="1" t="s">
        <v>3811</v>
      </c>
      <c r="C2878" t="s">
        <v>3812</v>
      </c>
      <c r="D2878" s="74" t="s">
        <v>3813</v>
      </c>
      <c r="E2878" s="1" t="s">
        <v>4478</v>
      </c>
      <c r="H2878" t="s">
        <v>26</v>
      </c>
      <c r="I2878" t="s">
        <v>27</v>
      </c>
      <c r="J2878" s="15" t="s">
        <v>28</v>
      </c>
      <c r="K2878" t="s">
        <v>4502</v>
      </c>
      <c r="L2878" s="7">
        <v>56.770558021243701</v>
      </c>
      <c r="M2878" s="7">
        <v>43.869463869463864</v>
      </c>
      <c r="N2878" s="9">
        <f t="shared" si="14"/>
        <v>0.77275026701424687</v>
      </c>
    </row>
    <row r="2879" spans="1:14" x14ac:dyDescent="0.25">
      <c r="A2879" s="5" t="s">
        <v>3810</v>
      </c>
      <c r="B2879" s="1" t="s">
        <v>3811</v>
      </c>
      <c r="C2879" t="s">
        <v>3812</v>
      </c>
      <c r="D2879" s="74" t="s">
        <v>3813</v>
      </c>
      <c r="E2879" s="1" t="s">
        <v>4478</v>
      </c>
      <c r="H2879" t="s">
        <v>26</v>
      </c>
      <c r="I2879" t="s">
        <v>27</v>
      </c>
      <c r="J2879" s="15" t="s">
        <v>28</v>
      </c>
      <c r="K2879" t="s">
        <v>4503</v>
      </c>
      <c r="L2879" s="7">
        <v>56.564464565408635</v>
      </c>
      <c r="M2879" s="7">
        <v>44.683990491023856</v>
      </c>
      <c r="N2879" s="9">
        <f t="shared" si="14"/>
        <v>0.78996576444833622</v>
      </c>
    </row>
    <row r="2880" spans="1:14" x14ac:dyDescent="0.25">
      <c r="A2880" s="5" t="s">
        <v>3810</v>
      </c>
      <c r="B2880" s="1" t="s">
        <v>3811</v>
      </c>
      <c r="C2880" t="s">
        <v>3812</v>
      </c>
      <c r="D2880" s="74" t="s">
        <v>3813</v>
      </c>
      <c r="E2880" s="1" t="s">
        <v>4478</v>
      </c>
      <c r="H2880" t="s">
        <v>26</v>
      </c>
      <c r="I2880" t="s">
        <v>27</v>
      </c>
      <c r="J2880" s="15" t="s">
        <v>28</v>
      </c>
      <c r="K2880" t="s">
        <v>4504</v>
      </c>
      <c r="L2880" s="7">
        <v>56.489915229465069</v>
      </c>
      <c r="M2880" s="7">
        <v>45.812764842077684</v>
      </c>
      <c r="N2880" s="9">
        <f t="shared" si="14"/>
        <v>0.81099015029468136</v>
      </c>
    </row>
    <row r="2881" spans="1:19" x14ac:dyDescent="0.25">
      <c r="A2881" s="5" t="s">
        <v>3810</v>
      </c>
      <c r="B2881" s="1" t="s">
        <v>3811</v>
      </c>
      <c r="C2881" t="s">
        <v>3812</v>
      </c>
      <c r="D2881" s="74" t="s">
        <v>3813</v>
      </c>
      <c r="E2881" s="1" t="s">
        <v>4478</v>
      </c>
      <c r="H2881" t="s">
        <v>26</v>
      </c>
      <c r="I2881" t="s">
        <v>27</v>
      </c>
      <c r="J2881" s="15" t="s">
        <v>28</v>
      </c>
      <c r="K2881" t="s">
        <v>4505</v>
      </c>
      <c r="L2881" s="7">
        <v>56.476809592778466</v>
      </c>
      <c r="M2881" s="7">
        <v>44.253468627044931</v>
      </c>
      <c r="N2881" s="9">
        <f t="shared" si="14"/>
        <v>0.78356884792414871</v>
      </c>
    </row>
    <row r="2882" spans="1:19" x14ac:dyDescent="0.25">
      <c r="A2882" s="5" t="s">
        <v>3810</v>
      </c>
      <c r="B2882" s="1" t="s">
        <v>3811</v>
      </c>
      <c r="C2882" t="s">
        <v>3812</v>
      </c>
      <c r="D2882" s="74" t="s">
        <v>3813</v>
      </c>
      <c r="E2882" s="1" t="s">
        <v>4478</v>
      </c>
      <c r="H2882" t="s">
        <v>26</v>
      </c>
      <c r="I2882" t="s">
        <v>27</v>
      </c>
      <c r="J2882" s="15" t="s">
        <v>28</v>
      </c>
      <c r="K2882" t="s">
        <v>4506</v>
      </c>
      <c r="L2882" s="7">
        <v>56.347363246486871</v>
      </c>
      <c r="M2882" s="7">
        <v>38.359902340944998</v>
      </c>
      <c r="N2882" s="9">
        <f t="shared" si="14"/>
        <v>0.68077546367418795</v>
      </c>
    </row>
    <row r="2883" spans="1:19" x14ac:dyDescent="0.25">
      <c r="A2883" s="5" t="s">
        <v>3810</v>
      </c>
      <c r="B2883" s="1" t="s">
        <v>3811</v>
      </c>
      <c r="C2883" t="s">
        <v>3812</v>
      </c>
      <c r="D2883" s="74" t="s">
        <v>3813</v>
      </c>
      <c r="E2883" s="1" t="s">
        <v>4478</v>
      </c>
      <c r="H2883" t="s">
        <v>26</v>
      </c>
      <c r="I2883" t="s">
        <v>27</v>
      </c>
      <c r="J2883" s="15" t="s">
        <v>28</v>
      </c>
      <c r="K2883" t="s">
        <v>4507</v>
      </c>
      <c r="L2883" s="7">
        <v>56.31203004992642</v>
      </c>
      <c r="M2883" s="7">
        <v>47.823574730354387</v>
      </c>
      <c r="N2883" s="9">
        <f t="shared" si="14"/>
        <v>0.84926035676486633</v>
      </c>
    </row>
    <row r="2884" spans="1:19" x14ac:dyDescent="0.25">
      <c r="A2884" s="5" t="s">
        <v>3810</v>
      </c>
      <c r="B2884" s="1" t="s">
        <v>3811</v>
      </c>
      <c r="C2884" t="s">
        <v>3812</v>
      </c>
      <c r="D2884" s="74" t="s">
        <v>3813</v>
      </c>
      <c r="E2884" s="1" t="s">
        <v>4478</v>
      </c>
      <c r="H2884" t="s">
        <v>26</v>
      </c>
      <c r="I2884" t="s">
        <v>27</v>
      </c>
      <c r="J2884" s="15" t="s">
        <v>28</v>
      </c>
      <c r="K2884" t="s">
        <v>4508</v>
      </c>
      <c r="L2884" s="7">
        <v>56.21403208032325</v>
      </c>
      <c r="M2884" s="7">
        <v>48.775247099269436</v>
      </c>
      <c r="N2884" s="9">
        <f t="shared" si="14"/>
        <v>0.86767031814361473</v>
      </c>
    </row>
    <row r="2885" spans="1:19" x14ac:dyDescent="0.25">
      <c r="A2885" s="5" t="s">
        <v>3810</v>
      </c>
      <c r="B2885" s="1" t="s">
        <v>3811</v>
      </c>
      <c r="C2885" t="s">
        <v>3812</v>
      </c>
      <c r="D2885" s="74" t="s">
        <v>3813</v>
      </c>
      <c r="E2885" s="1" t="s">
        <v>4478</v>
      </c>
      <c r="H2885" t="s">
        <v>26</v>
      </c>
      <c r="I2885" t="s">
        <v>27</v>
      </c>
      <c r="J2885" s="15" t="s">
        <v>28</v>
      </c>
      <c r="K2885" t="s">
        <v>4509</v>
      </c>
      <c r="L2885" s="7">
        <v>56.183077892084818</v>
      </c>
      <c r="M2885" s="7">
        <v>43.533549783549788</v>
      </c>
      <c r="N2885" s="9">
        <f t="shared" si="14"/>
        <v>0.77485163534771173</v>
      </c>
    </row>
    <row r="2886" spans="1:19" x14ac:dyDescent="0.25">
      <c r="A2886" s="5" t="s">
        <v>3810</v>
      </c>
      <c r="B2886" s="1" t="s">
        <v>3811</v>
      </c>
      <c r="C2886" t="s">
        <v>3812</v>
      </c>
      <c r="D2886" s="74" t="s">
        <v>3813</v>
      </c>
      <c r="E2886" s="1" t="s">
        <v>4478</v>
      </c>
      <c r="H2886" t="s">
        <v>26</v>
      </c>
      <c r="I2886" t="s">
        <v>27</v>
      </c>
      <c r="J2886" s="15" t="s">
        <v>28</v>
      </c>
      <c r="K2886" t="s">
        <v>4510</v>
      </c>
      <c r="L2886" s="7">
        <v>56.149870498201039</v>
      </c>
      <c r="M2886" s="7">
        <v>49.875411944377461</v>
      </c>
      <c r="N2886" s="9">
        <f t="shared" si="14"/>
        <v>0.88825515538767619</v>
      </c>
    </row>
    <row r="2887" spans="1:19" x14ac:dyDescent="0.25">
      <c r="A2887" s="5" t="s">
        <v>3810</v>
      </c>
      <c r="B2887" s="1" t="s">
        <v>3811</v>
      </c>
      <c r="C2887" t="s">
        <v>3812</v>
      </c>
      <c r="D2887" s="74" t="s">
        <v>3813</v>
      </c>
      <c r="E2887" s="1" t="s">
        <v>4478</v>
      </c>
      <c r="H2887" t="s">
        <v>26</v>
      </c>
      <c r="I2887" t="s">
        <v>27</v>
      </c>
      <c r="J2887" s="15" t="s">
        <v>28</v>
      </c>
      <c r="K2887" t="s">
        <v>4511</v>
      </c>
      <c r="L2887" s="7">
        <v>55.841110823525831</v>
      </c>
      <c r="M2887" s="7">
        <v>46.145276292335119</v>
      </c>
      <c r="N2887" s="9">
        <f t="shared" si="14"/>
        <v>0.82636744885264957</v>
      </c>
    </row>
    <row r="2888" spans="1:19" x14ac:dyDescent="0.25">
      <c r="A2888" s="5" t="s">
        <v>3810</v>
      </c>
      <c r="B2888" s="1" t="s">
        <v>3811</v>
      </c>
      <c r="C2888" t="s">
        <v>3812</v>
      </c>
      <c r="D2888" s="74" t="s">
        <v>3813</v>
      </c>
      <c r="E2888" s="1" t="s">
        <v>4478</v>
      </c>
      <c r="H2888" t="s">
        <v>26</v>
      </c>
      <c r="I2888" t="s">
        <v>27</v>
      </c>
      <c r="J2888" s="15" t="s">
        <v>28</v>
      </c>
      <c r="K2888" t="s">
        <v>4512</v>
      </c>
      <c r="L2888" s="7">
        <v>55.812402756168034</v>
      </c>
      <c r="M2888" s="7">
        <v>40.255447032306542</v>
      </c>
      <c r="N2888" s="9">
        <f t="shared" si="14"/>
        <v>0.72126346554499066</v>
      </c>
    </row>
    <row r="2889" spans="1:19" x14ac:dyDescent="0.25">
      <c r="A2889" s="5" t="s">
        <v>3810</v>
      </c>
      <c r="B2889" s="1" t="s">
        <v>3811</v>
      </c>
      <c r="C2889" t="s">
        <v>3812</v>
      </c>
      <c r="D2889" s="74" t="s">
        <v>3813</v>
      </c>
      <c r="E2889" s="1" t="s">
        <v>4478</v>
      </c>
      <c r="H2889" t="s">
        <v>26</v>
      </c>
      <c r="I2889" t="s">
        <v>27</v>
      </c>
      <c r="J2889" s="15" t="s">
        <v>28</v>
      </c>
      <c r="K2889" t="s">
        <v>4513</v>
      </c>
      <c r="L2889" s="7">
        <v>55.506636120461259</v>
      </c>
      <c r="M2889" s="7">
        <v>46.875716315958378</v>
      </c>
      <c r="N2889" s="9">
        <f t="shared" si="14"/>
        <v>0.8445065237646191</v>
      </c>
    </row>
    <row r="2890" spans="1:19" x14ac:dyDescent="0.25">
      <c r="A2890" s="5" t="s">
        <v>3810</v>
      </c>
      <c r="B2890" s="1" t="s">
        <v>3811</v>
      </c>
      <c r="C2890" t="s">
        <v>3812</v>
      </c>
      <c r="D2890" s="74" t="s">
        <v>3813</v>
      </c>
      <c r="E2890" s="1" t="s">
        <v>4478</v>
      </c>
      <c r="H2890" t="s">
        <v>26</v>
      </c>
      <c r="I2890" t="s">
        <v>27</v>
      </c>
      <c r="J2890" s="15" t="s">
        <v>28</v>
      </c>
      <c r="K2890" t="s">
        <v>4514</v>
      </c>
      <c r="L2890" s="7">
        <v>55.348274993704351</v>
      </c>
      <c r="M2890" s="7">
        <v>42.790769707294416</v>
      </c>
      <c r="N2890" s="9">
        <f t="shared" si="14"/>
        <v>0.77311839821858397</v>
      </c>
    </row>
    <row r="2891" spans="1:19" x14ac:dyDescent="0.25">
      <c r="A2891" s="5" t="s">
        <v>3810</v>
      </c>
      <c r="B2891" s="1" t="s">
        <v>3811</v>
      </c>
      <c r="C2891" t="s">
        <v>3812</v>
      </c>
      <c r="D2891" s="74" t="s">
        <v>3813</v>
      </c>
      <c r="E2891" s="1" t="s">
        <v>4478</v>
      </c>
      <c r="H2891" t="s">
        <v>26</v>
      </c>
      <c r="I2891" t="s">
        <v>27</v>
      </c>
      <c r="J2891" s="15" t="s">
        <v>28</v>
      </c>
      <c r="K2891" t="s">
        <v>4515</v>
      </c>
      <c r="L2891" s="7">
        <v>54.728234728234725</v>
      </c>
      <c r="M2891" s="7">
        <v>41.314378351415385</v>
      </c>
      <c r="N2891" s="9">
        <f t="shared" si="14"/>
        <v>0.75490062043059059</v>
      </c>
    </row>
    <row r="2892" spans="1:19" x14ac:dyDescent="0.25">
      <c r="A2892" s="5" t="s">
        <v>3810</v>
      </c>
      <c r="B2892" s="1" t="s">
        <v>3811</v>
      </c>
      <c r="C2892" t="s">
        <v>3812</v>
      </c>
      <c r="D2892" s="74" t="s">
        <v>3813</v>
      </c>
      <c r="E2892" s="1" t="s">
        <v>4478</v>
      </c>
      <c r="H2892" t="s">
        <v>26</v>
      </c>
      <c r="I2892" t="s">
        <v>27</v>
      </c>
      <c r="J2892" s="15" t="s">
        <v>28</v>
      </c>
      <c r="K2892" t="s">
        <v>4516</v>
      </c>
      <c r="L2892" s="7">
        <v>54.357336064205178</v>
      </c>
      <c r="M2892" s="7">
        <v>32.79905600078667</v>
      </c>
      <c r="N2892" s="9">
        <f t="shared" si="14"/>
        <v>0.6033970458384027</v>
      </c>
    </row>
    <row r="2893" spans="1:19" x14ac:dyDescent="0.25">
      <c r="A2893" s="5" t="s">
        <v>3810</v>
      </c>
      <c r="B2893" s="1" t="s">
        <v>3811</v>
      </c>
      <c r="C2893" t="s">
        <v>3812</v>
      </c>
      <c r="D2893" s="74" t="s">
        <v>3813</v>
      </c>
      <c r="E2893" s="1" t="s">
        <v>4478</v>
      </c>
      <c r="H2893" t="s">
        <v>26</v>
      </c>
      <c r="I2893" t="s">
        <v>27</v>
      </c>
      <c r="J2893" s="15" t="s">
        <v>28</v>
      </c>
      <c r="K2893" t="s">
        <v>4517</v>
      </c>
      <c r="L2893" s="7">
        <v>54.185179997198482</v>
      </c>
      <c r="M2893" s="7">
        <v>35.372504386588894</v>
      </c>
      <c r="N2893" s="9">
        <f t="shared" si="14"/>
        <v>0.6528077306085861</v>
      </c>
    </row>
    <row r="2894" spans="1:19" x14ac:dyDescent="0.25">
      <c r="A2894" s="5" t="s">
        <v>3810</v>
      </c>
      <c r="B2894" s="1" t="s">
        <v>3811</v>
      </c>
      <c r="C2894" t="s">
        <v>3812</v>
      </c>
      <c r="D2894" s="74" t="s">
        <v>3813</v>
      </c>
      <c r="E2894" s="1" t="s">
        <v>4478</v>
      </c>
      <c r="H2894" t="s">
        <v>26</v>
      </c>
      <c r="I2894" t="s">
        <v>27</v>
      </c>
      <c r="J2894" s="15" t="s">
        <v>28</v>
      </c>
      <c r="K2894" t="s">
        <v>4518</v>
      </c>
      <c r="L2894" s="7">
        <v>54.042936184206738</v>
      </c>
      <c r="M2894" s="7">
        <v>43.864693446088786</v>
      </c>
      <c r="N2894" s="9">
        <f t="shared" si="14"/>
        <v>0.81166377223796371</v>
      </c>
      <c r="Q2894" s="14">
        <f>251000*1000000000</f>
        <v>251000000000000</v>
      </c>
      <c r="S2894" s="7">
        <v>45.9</v>
      </c>
    </row>
    <row r="2895" spans="1:19" x14ac:dyDescent="0.25">
      <c r="A2895" s="5" t="s">
        <v>3810</v>
      </c>
      <c r="B2895" s="1" t="s">
        <v>3811</v>
      </c>
      <c r="C2895" t="s">
        <v>3812</v>
      </c>
      <c r="D2895" s="74" t="s">
        <v>3813</v>
      </c>
      <c r="E2895" s="1" t="s">
        <v>4478</v>
      </c>
      <c r="H2895" t="s">
        <v>26</v>
      </c>
      <c r="I2895" t="s">
        <v>27</v>
      </c>
      <c r="J2895" s="15" t="s">
        <v>28</v>
      </c>
      <c r="K2895" t="s">
        <v>4519</v>
      </c>
      <c r="L2895" s="7">
        <v>53.930040496157652</v>
      </c>
      <c r="M2895" s="7">
        <v>38.886350946652449</v>
      </c>
      <c r="N2895" s="9">
        <f t="shared" si="14"/>
        <v>0.7210517661195337</v>
      </c>
    </row>
    <row r="2896" spans="1:19" x14ac:dyDescent="0.25">
      <c r="A2896" s="5" t="s">
        <v>3810</v>
      </c>
      <c r="B2896" s="1" t="s">
        <v>3811</v>
      </c>
      <c r="C2896" t="s">
        <v>3812</v>
      </c>
      <c r="D2896" s="74" t="s">
        <v>3813</v>
      </c>
      <c r="E2896" s="1" t="s">
        <v>4478</v>
      </c>
      <c r="H2896" t="s">
        <v>26</v>
      </c>
      <c r="I2896" t="s">
        <v>27</v>
      </c>
      <c r="J2896" s="15" t="s">
        <v>28</v>
      </c>
      <c r="K2896" t="s">
        <v>4520</v>
      </c>
      <c r="L2896" s="7">
        <v>53.842137324862939</v>
      </c>
      <c r="M2896" s="7">
        <v>37.171286425017762</v>
      </c>
      <c r="N2896" s="9">
        <f t="shared" si="14"/>
        <v>0.69037538760284323</v>
      </c>
    </row>
    <row r="2897" spans="1:14" x14ac:dyDescent="0.25">
      <c r="A2897" s="5" t="s">
        <v>3810</v>
      </c>
      <c r="B2897" s="1" t="s">
        <v>3811</v>
      </c>
      <c r="C2897" t="s">
        <v>3812</v>
      </c>
      <c r="D2897" s="74" t="s">
        <v>3813</v>
      </c>
      <c r="E2897" s="1" t="s">
        <v>4478</v>
      </c>
      <c r="H2897" t="s">
        <v>26</v>
      </c>
      <c r="I2897" t="s">
        <v>27</v>
      </c>
      <c r="J2897" s="15" t="s">
        <v>28</v>
      </c>
      <c r="K2897" t="s">
        <v>4521</v>
      </c>
      <c r="L2897" s="7">
        <v>53.435390019102613</v>
      </c>
      <c r="M2897" s="7">
        <v>43.718079673135861</v>
      </c>
      <c r="N2897" s="9">
        <f t="shared" si="14"/>
        <v>0.81814841545101646</v>
      </c>
    </row>
    <row r="2898" spans="1:14" x14ac:dyDescent="0.25">
      <c r="A2898" s="5" t="s">
        <v>3810</v>
      </c>
      <c r="B2898" s="1" t="s">
        <v>3811</v>
      </c>
      <c r="C2898" t="s">
        <v>3812</v>
      </c>
      <c r="D2898" s="74" t="s">
        <v>3813</v>
      </c>
      <c r="E2898" s="1" t="s">
        <v>4478</v>
      </c>
      <c r="H2898" t="s">
        <v>26</v>
      </c>
      <c r="I2898" t="s">
        <v>27</v>
      </c>
      <c r="J2898" s="15" t="s">
        <v>28</v>
      </c>
      <c r="K2898" t="s">
        <v>4522</v>
      </c>
      <c r="L2898" s="7">
        <v>53.40292275574113</v>
      </c>
      <c r="M2898" s="7">
        <v>39.314845024469825</v>
      </c>
      <c r="N2898" s="9">
        <f t="shared" si="14"/>
        <v>0.73619275866775002</v>
      </c>
    </row>
    <row r="2899" spans="1:14" x14ac:dyDescent="0.25">
      <c r="A2899" s="5" t="s">
        <v>3810</v>
      </c>
      <c r="B2899" s="1" t="s">
        <v>3811</v>
      </c>
      <c r="C2899" t="s">
        <v>3812</v>
      </c>
      <c r="D2899" s="74" t="s">
        <v>3813</v>
      </c>
      <c r="E2899" s="1" t="s">
        <v>4478</v>
      </c>
      <c r="H2899" t="s">
        <v>26</v>
      </c>
      <c r="I2899" t="s">
        <v>27</v>
      </c>
      <c r="J2899" s="15" t="s">
        <v>28</v>
      </c>
      <c r="K2899" t="s">
        <v>4523</v>
      </c>
      <c r="L2899" s="7">
        <v>53.063733419605299</v>
      </c>
      <c r="M2899" s="7">
        <v>44.385026737967905</v>
      </c>
      <c r="N2899" s="9">
        <f t="shared" si="14"/>
        <v>0.83644749205620539</v>
      </c>
    </row>
    <row r="2900" spans="1:14" x14ac:dyDescent="0.25">
      <c r="A2900" s="5" t="s">
        <v>3810</v>
      </c>
      <c r="B2900" s="1" t="s">
        <v>3811</v>
      </c>
      <c r="C2900" t="s">
        <v>3812</v>
      </c>
      <c r="D2900" s="74" t="s">
        <v>3813</v>
      </c>
      <c r="E2900" s="1" t="s">
        <v>4478</v>
      </c>
      <c r="H2900" t="s">
        <v>26</v>
      </c>
      <c r="I2900" t="s">
        <v>27</v>
      </c>
      <c r="J2900" s="15" t="s">
        <v>28</v>
      </c>
      <c r="K2900" t="s">
        <v>4524</v>
      </c>
      <c r="L2900" s="7">
        <v>52.911568840018575</v>
      </c>
      <c r="M2900" s="7">
        <v>38.421812106022628</v>
      </c>
      <c r="N2900" s="9">
        <f t="shared" si="14"/>
        <v>0.72615144378336938</v>
      </c>
    </row>
    <row r="2901" spans="1:14" x14ac:dyDescent="0.25">
      <c r="A2901" s="5" t="s">
        <v>3810</v>
      </c>
      <c r="B2901" s="1" t="s">
        <v>3811</v>
      </c>
      <c r="C2901" t="s">
        <v>3812</v>
      </c>
      <c r="D2901" s="74" t="s">
        <v>3813</v>
      </c>
      <c r="E2901" s="1" t="s">
        <v>4478</v>
      </c>
      <c r="H2901" t="s">
        <v>26</v>
      </c>
      <c r="I2901" t="s">
        <v>27</v>
      </c>
      <c r="J2901" s="15" t="s">
        <v>28</v>
      </c>
      <c r="K2901" t="s">
        <v>4525</v>
      </c>
      <c r="L2901" s="7">
        <v>52.778562580140388</v>
      </c>
      <c r="M2901" s="7">
        <v>42.512435178325752</v>
      </c>
      <c r="N2901" s="9">
        <f t="shared" si="14"/>
        <v>0.80548679425995595</v>
      </c>
    </row>
    <row r="2902" spans="1:14" x14ac:dyDescent="0.25">
      <c r="A2902" s="5" t="s">
        <v>3810</v>
      </c>
      <c r="B2902" s="1" t="s">
        <v>3811</v>
      </c>
      <c r="C2902" t="s">
        <v>3812</v>
      </c>
      <c r="D2902" s="74" t="s">
        <v>3813</v>
      </c>
      <c r="E2902" s="1" t="s">
        <v>4478</v>
      </c>
      <c r="H2902" t="s">
        <v>26</v>
      </c>
      <c r="I2902" t="s">
        <v>27</v>
      </c>
      <c r="J2902" s="15" t="s">
        <v>28</v>
      </c>
      <c r="K2902" t="s">
        <v>4526</v>
      </c>
      <c r="L2902" s="7">
        <v>52.684551108877301</v>
      </c>
      <c r="M2902" s="7">
        <v>43.172763491488588</v>
      </c>
      <c r="N2902" s="9">
        <f t="shared" si="14"/>
        <v>0.81945774582511377</v>
      </c>
    </row>
    <row r="2903" spans="1:14" x14ac:dyDescent="0.25">
      <c r="A2903" s="5" t="s">
        <v>3810</v>
      </c>
      <c r="B2903" s="1" t="s">
        <v>3811</v>
      </c>
      <c r="C2903" t="s">
        <v>3812</v>
      </c>
      <c r="D2903" s="74" t="s">
        <v>3813</v>
      </c>
      <c r="E2903" s="1" t="s">
        <v>4478</v>
      </c>
      <c r="H2903" t="s">
        <v>26</v>
      </c>
      <c r="I2903" t="s">
        <v>27</v>
      </c>
      <c r="J2903" s="15" t="s">
        <v>28</v>
      </c>
      <c r="K2903" t="s">
        <v>4527</v>
      </c>
      <c r="L2903" s="7">
        <v>52.655538694992408</v>
      </c>
      <c r="M2903" s="7">
        <v>41.869918699186989</v>
      </c>
      <c r="N2903" s="9">
        <f t="shared" si="14"/>
        <v>0.79516646751481923</v>
      </c>
    </row>
    <row r="2904" spans="1:14" x14ac:dyDescent="0.25">
      <c r="A2904" s="5" t="s">
        <v>3810</v>
      </c>
      <c r="B2904" s="1" t="s">
        <v>3811</v>
      </c>
      <c r="C2904" t="s">
        <v>3812</v>
      </c>
      <c r="D2904" s="74" t="s">
        <v>3813</v>
      </c>
      <c r="E2904" s="1" t="s">
        <v>4478</v>
      </c>
      <c r="H2904" t="s">
        <v>26</v>
      </c>
      <c r="I2904" t="s">
        <v>27</v>
      </c>
      <c r="J2904" s="15" t="s">
        <v>28</v>
      </c>
      <c r="K2904" t="s">
        <v>4528</v>
      </c>
      <c r="L2904" s="7">
        <v>52.594660617693243</v>
      </c>
      <c r="M2904" s="7">
        <v>34.867663981588024</v>
      </c>
      <c r="N2904" s="9">
        <f t="shared" si="14"/>
        <v>0.66295064122646463</v>
      </c>
    </row>
    <row r="2905" spans="1:14" x14ac:dyDescent="0.25">
      <c r="A2905" s="5" t="s">
        <v>3810</v>
      </c>
      <c r="B2905" s="1" t="s">
        <v>3811</v>
      </c>
      <c r="C2905" t="s">
        <v>3812</v>
      </c>
      <c r="D2905" s="74" t="s">
        <v>3813</v>
      </c>
      <c r="E2905" s="1" t="s">
        <v>4478</v>
      </c>
      <c r="H2905" t="s">
        <v>26</v>
      </c>
      <c r="I2905" t="s">
        <v>27</v>
      </c>
      <c r="J2905" s="15" t="s">
        <v>28</v>
      </c>
      <c r="K2905" t="s">
        <v>4529</v>
      </c>
      <c r="L2905" s="7">
        <v>52.302619660132606</v>
      </c>
      <c r="M2905" s="7">
        <v>44.518902516120882</v>
      </c>
      <c r="N2905" s="9">
        <f t="shared" si="14"/>
        <v>0.85117921062862512</v>
      </c>
    </row>
    <row r="2906" spans="1:14" x14ac:dyDescent="0.25">
      <c r="A2906" s="5" t="s">
        <v>3810</v>
      </c>
      <c r="B2906" s="1" t="s">
        <v>3811</v>
      </c>
      <c r="C2906" t="s">
        <v>3812</v>
      </c>
      <c r="D2906" s="74" t="s">
        <v>3813</v>
      </c>
      <c r="E2906" s="1" t="s">
        <v>4478</v>
      </c>
      <c r="H2906" t="s">
        <v>26</v>
      </c>
      <c r="I2906" t="s">
        <v>27</v>
      </c>
      <c r="J2906" s="15" t="s">
        <v>28</v>
      </c>
      <c r="K2906" t="s">
        <v>4530</v>
      </c>
      <c r="L2906" s="7">
        <v>51.713611766338289</v>
      </c>
      <c r="M2906" s="7">
        <v>38.232161874334395</v>
      </c>
      <c r="N2906" s="9">
        <f t="shared" si="14"/>
        <v>0.73930558258204437</v>
      </c>
    </row>
    <row r="2907" spans="1:14" x14ac:dyDescent="0.25">
      <c r="A2907" s="5" t="s">
        <v>3810</v>
      </c>
      <c r="B2907" s="1" t="s">
        <v>3811</v>
      </c>
      <c r="C2907" t="s">
        <v>3812</v>
      </c>
      <c r="D2907" s="74" t="s">
        <v>3813</v>
      </c>
      <c r="E2907" s="1" t="s">
        <v>4478</v>
      </c>
      <c r="H2907" t="s">
        <v>26</v>
      </c>
      <c r="I2907" t="s">
        <v>27</v>
      </c>
      <c r="J2907" s="15" t="s">
        <v>28</v>
      </c>
      <c r="K2907" t="s">
        <v>4531</v>
      </c>
      <c r="L2907" s="7">
        <v>51.608248382441936</v>
      </c>
      <c r="M2907" s="7">
        <v>43.67753819482067</v>
      </c>
      <c r="N2907" s="9">
        <f t="shared" si="14"/>
        <v>0.84632863086437482</v>
      </c>
    </row>
    <row r="2908" spans="1:14" x14ac:dyDescent="0.25">
      <c r="A2908" s="5" t="s">
        <v>3810</v>
      </c>
      <c r="B2908" s="1" t="s">
        <v>3811</v>
      </c>
      <c r="C2908" t="s">
        <v>3812</v>
      </c>
      <c r="D2908" s="74" t="s">
        <v>3813</v>
      </c>
      <c r="E2908" s="1" t="s">
        <v>4478</v>
      </c>
      <c r="H2908" t="s">
        <v>26</v>
      </c>
      <c r="I2908" t="s">
        <v>27</v>
      </c>
      <c r="J2908" s="15" t="s">
        <v>28</v>
      </c>
      <c r="K2908" t="s">
        <v>4532</v>
      </c>
      <c r="L2908" s="7">
        <v>51.066404477386172</v>
      </c>
      <c r="M2908" s="7">
        <v>31.923400673400675</v>
      </c>
      <c r="N2908" s="9">
        <f t="shared" si="14"/>
        <v>0.62513507657539058</v>
      </c>
    </row>
    <row r="2909" spans="1:14" x14ac:dyDescent="0.25">
      <c r="A2909" s="5" t="s">
        <v>3810</v>
      </c>
      <c r="B2909" s="1" t="s">
        <v>3811</v>
      </c>
      <c r="C2909" t="s">
        <v>3812</v>
      </c>
      <c r="D2909" s="74" t="s">
        <v>3813</v>
      </c>
      <c r="E2909" s="1" t="s">
        <v>4478</v>
      </c>
      <c r="H2909" t="s">
        <v>26</v>
      </c>
      <c r="I2909" t="s">
        <v>27</v>
      </c>
      <c r="J2909" s="15" t="s">
        <v>28</v>
      </c>
      <c r="K2909" t="s">
        <v>4533</v>
      </c>
      <c r="L2909" s="7">
        <v>50.977222630418808</v>
      </c>
      <c r="M2909" s="7">
        <v>40.724946695095952</v>
      </c>
      <c r="N2909" s="9">
        <f t="shared" si="14"/>
        <v>0.79888516073833371</v>
      </c>
    </row>
    <row r="2910" spans="1:14" x14ac:dyDescent="0.25">
      <c r="A2910" s="5" t="s">
        <v>3810</v>
      </c>
      <c r="B2910" s="1" t="s">
        <v>3811</v>
      </c>
      <c r="C2910" t="s">
        <v>3812</v>
      </c>
      <c r="D2910" s="74" t="s">
        <v>3813</v>
      </c>
      <c r="E2910" s="1" t="s">
        <v>4478</v>
      </c>
      <c r="H2910" t="s">
        <v>26</v>
      </c>
      <c r="I2910" t="s">
        <v>27</v>
      </c>
      <c r="J2910" s="15" t="s">
        <v>28</v>
      </c>
      <c r="K2910" t="s">
        <v>4534</v>
      </c>
      <c r="L2910" s="7">
        <v>50.886566616903693</v>
      </c>
      <c r="M2910" s="7">
        <v>33.252651811774747</v>
      </c>
      <c r="N2910" s="9">
        <f t="shared" si="14"/>
        <v>0.65346620969960967</v>
      </c>
    </row>
    <row r="2911" spans="1:14" x14ac:dyDescent="0.25">
      <c r="A2911" s="5" t="s">
        <v>3810</v>
      </c>
      <c r="B2911" s="1" t="s">
        <v>3811</v>
      </c>
      <c r="C2911" t="s">
        <v>3812</v>
      </c>
      <c r="D2911" s="74" t="s">
        <v>3813</v>
      </c>
      <c r="E2911" s="1" t="s">
        <v>4478</v>
      </c>
      <c r="H2911" t="s">
        <v>26</v>
      </c>
      <c r="I2911" t="s">
        <v>27</v>
      </c>
      <c r="J2911" s="15" t="s">
        <v>28</v>
      </c>
      <c r="K2911" t="s">
        <v>4535</v>
      </c>
      <c r="L2911" s="7">
        <v>50.605222513559134</v>
      </c>
      <c r="M2911" s="7">
        <v>44.510349836581526</v>
      </c>
      <c r="N2911" s="9">
        <f t="shared" si="14"/>
        <v>0.87956040159008186</v>
      </c>
    </row>
    <row r="2912" spans="1:14" x14ac:dyDescent="0.25">
      <c r="A2912" s="5" t="s">
        <v>3810</v>
      </c>
      <c r="B2912" s="1" t="s">
        <v>3811</v>
      </c>
      <c r="C2912" t="s">
        <v>3812</v>
      </c>
      <c r="D2912" s="74" t="s">
        <v>3813</v>
      </c>
      <c r="E2912" s="1" t="s">
        <v>4478</v>
      </c>
      <c r="H2912" t="s">
        <v>26</v>
      </c>
      <c r="I2912" t="s">
        <v>27</v>
      </c>
      <c r="J2912" s="15" t="s">
        <v>28</v>
      </c>
      <c r="K2912" t="s">
        <v>4536</v>
      </c>
      <c r="L2912" s="7">
        <v>50.567760214062474</v>
      </c>
      <c r="M2912" s="7">
        <v>40.801378716070666</v>
      </c>
      <c r="N2912" s="9">
        <f t="shared" si="14"/>
        <v>0.80686545228325424</v>
      </c>
    </row>
    <row r="2913" spans="1:19" x14ac:dyDescent="0.25">
      <c r="A2913" s="5" t="s">
        <v>3810</v>
      </c>
      <c r="B2913" s="1" t="s">
        <v>3811</v>
      </c>
      <c r="C2913" t="s">
        <v>3812</v>
      </c>
      <c r="D2913" s="74" t="s">
        <v>3813</v>
      </c>
      <c r="E2913" s="1" t="s">
        <v>4478</v>
      </c>
      <c r="H2913" t="s">
        <v>26</v>
      </c>
      <c r="I2913" t="s">
        <v>27</v>
      </c>
      <c r="J2913" s="15" t="s">
        <v>28</v>
      </c>
      <c r="K2913" t="s">
        <v>4537</v>
      </c>
      <c r="L2913" s="7">
        <v>50.359636503982308</v>
      </c>
      <c r="M2913" s="7">
        <v>34.678424673345951</v>
      </c>
      <c r="N2913" s="9">
        <f t="shared" si="14"/>
        <v>0.68861546827494813</v>
      </c>
    </row>
    <row r="2914" spans="1:19" x14ac:dyDescent="0.25">
      <c r="A2914" s="5" t="s">
        <v>3810</v>
      </c>
      <c r="B2914" s="1" t="s">
        <v>3811</v>
      </c>
      <c r="C2914" t="s">
        <v>3812</v>
      </c>
      <c r="D2914" s="74" t="s">
        <v>3813</v>
      </c>
      <c r="E2914" s="1" t="s">
        <v>4478</v>
      </c>
      <c r="H2914" t="s">
        <v>26</v>
      </c>
      <c r="I2914" t="s">
        <v>27</v>
      </c>
      <c r="J2914" s="15" t="s">
        <v>28</v>
      </c>
      <c r="K2914" t="s">
        <v>4538</v>
      </c>
      <c r="L2914" s="7">
        <v>50.260037445392136</v>
      </c>
      <c r="M2914" s="7">
        <v>35.631719751653122</v>
      </c>
      <c r="N2914" s="9">
        <f t="shared" si="14"/>
        <v>0.70894733793955533</v>
      </c>
      <c r="Q2914" s="14">
        <f>182000*1000000000</f>
        <v>182000000000000</v>
      </c>
      <c r="S2914" s="7">
        <v>48.6</v>
      </c>
    </row>
    <row r="2915" spans="1:19" x14ac:dyDescent="0.25">
      <c r="A2915" s="5" t="s">
        <v>3810</v>
      </c>
      <c r="B2915" s="1" t="s">
        <v>3811</v>
      </c>
      <c r="C2915" t="s">
        <v>3812</v>
      </c>
      <c r="D2915" s="74" t="s">
        <v>3813</v>
      </c>
      <c r="E2915" s="1" t="s">
        <v>4478</v>
      </c>
      <c r="H2915" t="s">
        <v>26</v>
      </c>
      <c r="I2915" t="s">
        <v>27</v>
      </c>
      <c r="J2915" s="15" t="s">
        <v>28</v>
      </c>
      <c r="K2915" t="s">
        <v>4539</v>
      </c>
      <c r="L2915" s="7">
        <v>50.128299120234601</v>
      </c>
      <c r="M2915" s="7">
        <v>41.93341869398207</v>
      </c>
      <c r="N2915" s="9">
        <f t="shared" si="14"/>
        <v>0.83652187347117435</v>
      </c>
    </row>
    <row r="2916" spans="1:19" x14ac:dyDescent="0.25">
      <c r="A2916" s="5" t="s">
        <v>3810</v>
      </c>
      <c r="B2916" s="1" t="s">
        <v>3811</v>
      </c>
      <c r="C2916" t="s">
        <v>3812</v>
      </c>
      <c r="D2916" s="74" t="s">
        <v>3813</v>
      </c>
      <c r="E2916" s="1" t="s">
        <v>4478</v>
      </c>
      <c r="H2916" t="s">
        <v>26</v>
      </c>
      <c r="I2916" t="s">
        <v>27</v>
      </c>
      <c r="J2916" s="15" t="s">
        <v>28</v>
      </c>
      <c r="K2916" t="s">
        <v>4540</v>
      </c>
      <c r="L2916" s="7">
        <v>50.12497322002428</v>
      </c>
      <c r="M2916" s="7">
        <v>32.830255681818187</v>
      </c>
      <c r="N2916" s="9">
        <f t="shared" si="14"/>
        <v>0.65496804432611488</v>
      </c>
    </row>
    <row r="2917" spans="1:19" x14ac:dyDescent="0.25">
      <c r="A2917" s="5" t="s">
        <v>3810</v>
      </c>
      <c r="B2917" s="1" t="s">
        <v>3811</v>
      </c>
      <c r="C2917" t="s">
        <v>3812</v>
      </c>
      <c r="D2917" s="74" t="s">
        <v>3813</v>
      </c>
      <c r="E2917" s="1" t="s">
        <v>4478</v>
      </c>
      <c r="H2917" t="s">
        <v>26</v>
      </c>
      <c r="I2917" t="s">
        <v>27</v>
      </c>
      <c r="J2917" s="15" t="s">
        <v>28</v>
      </c>
      <c r="K2917" t="s">
        <v>4541</v>
      </c>
      <c r="L2917" s="7">
        <v>50.121536217792894</v>
      </c>
      <c r="M2917" s="7">
        <v>38.332081141998493</v>
      </c>
      <c r="N2917" s="9">
        <f t="shared" si="14"/>
        <v>0.76478264703288956</v>
      </c>
    </row>
    <row r="2918" spans="1:19" x14ac:dyDescent="0.25">
      <c r="A2918" s="5" t="s">
        <v>3810</v>
      </c>
      <c r="B2918" s="1" t="s">
        <v>3811</v>
      </c>
      <c r="C2918" t="s">
        <v>3812</v>
      </c>
      <c r="D2918" s="74" t="s">
        <v>3813</v>
      </c>
      <c r="E2918" s="1" t="s">
        <v>4478</v>
      </c>
      <c r="H2918" t="s">
        <v>26</v>
      </c>
      <c r="I2918" t="s">
        <v>27</v>
      </c>
      <c r="J2918" s="15" t="s">
        <v>28</v>
      </c>
      <c r="K2918" t="s">
        <v>4542</v>
      </c>
      <c r="L2918" s="7">
        <v>50.093794672037497</v>
      </c>
      <c r="M2918" s="7">
        <v>38.641263867654558</v>
      </c>
      <c r="N2918" s="9">
        <f t="shared" si="14"/>
        <v>0.77137825394617643</v>
      </c>
    </row>
    <row r="2919" spans="1:19" x14ac:dyDescent="0.25">
      <c r="A2919" s="5" t="s">
        <v>3810</v>
      </c>
      <c r="B2919" s="1" t="s">
        <v>3811</v>
      </c>
      <c r="C2919" t="s">
        <v>3812</v>
      </c>
      <c r="D2919" s="74" t="s">
        <v>3813</v>
      </c>
      <c r="E2919" s="1" t="s">
        <v>4478</v>
      </c>
      <c r="H2919" t="s">
        <v>26</v>
      </c>
      <c r="I2919" t="s">
        <v>27</v>
      </c>
      <c r="J2919" s="15" t="s">
        <v>28</v>
      </c>
      <c r="K2919" t="s">
        <v>4543</v>
      </c>
      <c r="L2919" s="7">
        <v>50.025634798564454</v>
      </c>
      <c r="M2919" s="7">
        <v>33.87131329000929</v>
      </c>
      <c r="N2919" s="9">
        <f t="shared" si="14"/>
        <v>0.67707913005796116</v>
      </c>
    </row>
    <row r="2920" spans="1:19" x14ac:dyDescent="0.25">
      <c r="A2920" s="5" t="s">
        <v>3810</v>
      </c>
      <c r="B2920" s="1" t="s">
        <v>3811</v>
      </c>
      <c r="C2920" t="s">
        <v>3812</v>
      </c>
      <c r="D2920" s="74" t="s">
        <v>3813</v>
      </c>
      <c r="E2920" s="1" t="s">
        <v>4478</v>
      </c>
      <c r="H2920" t="s">
        <v>26</v>
      </c>
      <c r="I2920" t="s">
        <v>27</v>
      </c>
      <c r="J2920" s="15" t="s">
        <v>28</v>
      </c>
      <c r="K2920" t="s">
        <v>4544</v>
      </c>
      <c r="L2920" s="7">
        <v>50.008783040411231</v>
      </c>
      <c r="M2920" s="7">
        <v>42.018915267322896</v>
      </c>
      <c r="N2920" s="9">
        <f t="shared" si="14"/>
        <v>0.84023070974088965</v>
      </c>
    </row>
    <row r="2921" spans="1:19" x14ac:dyDescent="0.25">
      <c r="A2921" s="5" t="s">
        <v>3810</v>
      </c>
      <c r="B2921" s="1" t="s">
        <v>3811</v>
      </c>
      <c r="C2921" t="s">
        <v>3812</v>
      </c>
      <c r="D2921" s="74" t="s">
        <v>3813</v>
      </c>
      <c r="E2921" s="1" t="s">
        <v>4478</v>
      </c>
      <c r="H2921" t="s">
        <v>26</v>
      </c>
      <c r="I2921" t="s">
        <v>27</v>
      </c>
      <c r="J2921" s="15" t="s">
        <v>28</v>
      </c>
      <c r="K2921" t="s">
        <v>4545</v>
      </c>
      <c r="L2921" s="7">
        <v>49.922099769644724</v>
      </c>
      <c r="M2921" s="7">
        <v>41.023909225989463</v>
      </c>
      <c r="N2921" s="9">
        <f t="shared" si="14"/>
        <v>0.82175848803006812</v>
      </c>
    </row>
    <row r="2922" spans="1:19" x14ac:dyDescent="0.25">
      <c r="A2922" s="5" t="s">
        <v>3810</v>
      </c>
      <c r="B2922" s="1" t="s">
        <v>3811</v>
      </c>
      <c r="C2922" t="s">
        <v>3812</v>
      </c>
      <c r="D2922" s="74" t="s">
        <v>3813</v>
      </c>
      <c r="E2922" s="1" t="s">
        <v>4478</v>
      </c>
      <c r="H2922" t="s">
        <v>26</v>
      </c>
      <c r="I2922" t="s">
        <v>27</v>
      </c>
      <c r="J2922" s="15" t="s">
        <v>28</v>
      </c>
      <c r="K2922" t="s">
        <v>4546</v>
      </c>
      <c r="L2922" s="7">
        <v>49.836688378857872</v>
      </c>
      <c r="M2922" s="7">
        <v>42.432875766209094</v>
      </c>
      <c r="N2922" s="9">
        <f t="shared" si="14"/>
        <v>0.85143851139616078</v>
      </c>
    </row>
    <row r="2923" spans="1:19" x14ac:dyDescent="0.25">
      <c r="A2923" s="5" t="s">
        <v>3810</v>
      </c>
      <c r="B2923" s="1" t="s">
        <v>3811</v>
      </c>
      <c r="C2923" t="s">
        <v>3812</v>
      </c>
      <c r="D2923" s="74" t="s">
        <v>3813</v>
      </c>
      <c r="E2923" s="1" t="s">
        <v>4478</v>
      </c>
      <c r="H2923" t="s">
        <v>26</v>
      </c>
      <c r="I2923" t="s">
        <v>27</v>
      </c>
      <c r="J2923" s="15" t="s">
        <v>28</v>
      </c>
      <c r="K2923" t="s">
        <v>4547</v>
      </c>
      <c r="L2923" s="7">
        <v>49.846072295051883</v>
      </c>
      <c r="M2923" s="7">
        <v>36.932779572373477</v>
      </c>
      <c r="N2923" s="9">
        <f t="shared" si="14"/>
        <v>0.74093660486946167</v>
      </c>
    </row>
    <row r="2924" spans="1:19" x14ac:dyDescent="0.25">
      <c r="A2924" s="5" t="s">
        <v>3810</v>
      </c>
      <c r="B2924" s="1" t="s">
        <v>3811</v>
      </c>
      <c r="C2924" t="s">
        <v>3812</v>
      </c>
      <c r="D2924" s="74" t="s">
        <v>3813</v>
      </c>
      <c r="E2924" s="1" t="s">
        <v>4478</v>
      </c>
      <c r="H2924" t="s">
        <v>26</v>
      </c>
      <c r="I2924" t="s">
        <v>27</v>
      </c>
      <c r="J2924" s="15" t="s">
        <v>28</v>
      </c>
      <c r="K2924" t="s">
        <v>4548</v>
      </c>
      <c r="L2924" s="7">
        <v>49.784370059121358</v>
      </c>
      <c r="M2924" s="7">
        <v>33.758582071383358</v>
      </c>
      <c r="N2924" s="9">
        <f t="shared" si="14"/>
        <v>0.67809599742436033</v>
      </c>
    </row>
    <row r="2925" spans="1:19" x14ac:dyDescent="0.25">
      <c r="A2925" s="5" t="s">
        <v>3810</v>
      </c>
      <c r="B2925" s="1" t="s">
        <v>3811</v>
      </c>
      <c r="C2925" t="s">
        <v>3812</v>
      </c>
      <c r="D2925" s="74" t="s">
        <v>3813</v>
      </c>
      <c r="E2925" s="1" t="s">
        <v>4478</v>
      </c>
      <c r="H2925" t="s">
        <v>26</v>
      </c>
      <c r="I2925" t="s">
        <v>27</v>
      </c>
      <c r="J2925" s="15" t="s">
        <v>28</v>
      </c>
      <c r="K2925" t="s">
        <v>4549</v>
      </c>
      <c r="L2925" s="7">
        <v>49.540412044374008</v>
      </c>
      <c r="M2925" s="7">
        <v>37.22397476340695</v>
      </c>
      <c r="N2925" s="9">
        <f t="shared" si="14"/>
        <v>0.75138605488514987</v>
      </c>
    </row>
    <row r="2926" spans="1:19" x14ac:dyDescent="0.25">
      <c r="A2926" s="5" t="s">
        <v>3810</v>
      </c>
      <c r="B2926" s="1" t="s">
        <v>3811</v>
      </c>
      <c r="C2926" t="s">
        <v>3812</v>
      </c>
      <c r="D2926" s="74" t="s">
        <v>3813</v>
      </c>
      <c r="E2926" s="1" t="s">
        <v>4478</v>
      </c>
      <c r="H2926" t="s">
        <v>26</v>
      </c>
      <c r="I2926" t="s">
        <v>27</v>
      </c>
      <c r="J2926" s="15" t="s">
        <v>28</v>
      </c>
      <c r="K2926" t="s">
        <v>4550</v>
      </c>
      <c r="L2926" s="7">
        <v>49.319895182422904</v>
      </c>
      <c r="M2926" s="7">
        <v>42.175856929955287</v>
      </c>
      <c r="N2926" s="9">
        <f t="shared" si="14"/>
        <v>0.85514895710861771</v>
      </c>
    </row>
    <row r="2927" spans="1:19" x14ac:dyDescent="0.25">
      <c r="A2927" s="5" t="s">
        <v>3810</v>
      </c>
      <c r="B2927" s="1" t="s">
        <v>3811</v>
      </c>
      <c r="C2927" t="s">
        <v>3812</v>
      </c>
      <c r="D2927" s="74" t="s">
        <v>3813</v>
      </c>
      <c r="E2927" s="1" t="s">
        <v>4478</v>
      </c>
      <c r="H2927" t="s">
        <v>26</v>
      </c>
      <c r="I2927" t="s">
        <v>27</v>
      </c>
      <c r="J2927" s="15" t="s">
        <v>28</v>
      </c>
      <c r="K2927" t="s">
        <v>4551</v>
      </c>
      <c r="L2927" s="7">
        <v>49.291341431426986</v>
      </c>
      <c r="M2927" s="7">
        <v>41.73837136800099</v>
      </c>
      <c r="N2927" s="9">
        <f t="shared" si="14"/>
        <v>0.84676882705792211</v>
      </c>
    </row>
    <row r="2928" spans="1:19" x14ac:dyDescent="0.25">
      <c r="A2928" s="5" t="s">
        <v>3810</v>
      </c>
      <c r="B2928" s="1" t="s">
        <v>3811</v>
      </c>
      <c r="C2928" t="s">
        <v>3812</v>
      </c>
      <c r="D2928" s="74" t="s">
        <v>3813</v>
      </c>
      <c r="E2928" s="1" t="s">
        <v>4478</v>
      </c>
      <c r="H2928" t="s">
        <v>26</v>
      </c>
      <c r="I2928" t="s">
        <v>27</v>
      </c>
      <c r="J2928" s="15" t="s">
        <v>28</v>
      </c>
      <c r="K2928" t="s">
        <v>4552</v>
      </c>
      <c r="L2928" s="7">
        <v>48.903796232040506</v>
      </c>
      <c r="M2928" s="7">
        <v>38.10709838107099</v>
      </c>
      <c r="N2928" s="9">
        <f t="shared" si="14"/>
        <v>0.77922577217234934</v>
      </c>
    </row>
    <row r="2929" spans="1:17" x14ac:dyDescent="0.25">
      <c r="A2929" s="5" t="s">
        <v>3810</v>
      </c>
      <c r="B2929" s="1" t="s">
        <v>3811</v>
      </c>
      <c r="C2929" t="s">
        <v>3812</v>
      </c>
      <c r="D2929" s="74" t="s">
        <v>3813</v>
      </c>
      <c r="E2929" s="1" t="s">
        <v>4478</v>
      </c>
      <c r="H2929" t="s">
        <v>26</v>
      </c>
      <c r="I2929" t="s">
        <v>27</v>
      </c>
      <c r="J2929" s="15" t="s">
        <v>28</v>
      </c>
      <c r="K2929" t="s">
        <v>4553</v>
      </c>
      <c r="L2929" s="7">
        <v>48.767022451232975</v>
      </c>
      <c r="M2929" s="7">
        <v>34.594484167517876</v>
      </c>
      <c r="N2929" s="9">
        <f t="shared" si="14"/>
        <v>0.70938274326902695</v>
      </c>
    </row>
    <row r="2930" spans="1:17" x14ac:dyDescent="0.25">
      <c r="A2930" s="5" t="s">
        <v>3810</v>
      </c>
      <c r="B2930" s="1" t="s">
        <v>3811</v>
      </c>
      <c r="C2930" t="s">
        <v>3812</v>
      </c>
      <c r="D2930" s="74" t="s">
        <v>3813</v>
      </c>
      <c r="E2930" s="1" t="s">
        <v>4478</v>
      </c>
      <c r="H2930" t="s">
        <v>26</v>
      </c>
      <c r="I2930" t="s">
        <v>27</v>
      </c>
      <c r="J2930" s="15" t="s">
        <v>28</v>
      </c>
      <c r="K2930" t="s">
        <v>4554</v>
      </c>
      <c r="L2930" s="7">
        <v>48.636766959748329</v>
      </c>
      <c r="M2930" s="7">
        <v>35.948698604300269</v>
      </c>
      <c r="N2930" s="9">
        <f t="shared" si="14"/>
        <v>0.73912599153745817</v>
      </c>
    </row>
    <row r="2931" spans="1:17" x14ac:dyDescent="0.25">
      <c r="A2931" s="5" t="s">
        <v>3810</v>
      </c>
      <c r="B2931" s="1" t="s">
        <v>3811</v>
      </c>
      <c r="C2931" t="s">
        <v>3812</v>
      </c>
      <c r="D2931" s="74" t="s">
        <v>3813</v>
      </c>
      <c r="E2931" s="1" t="s">
        <v>4478</v>
      </c>
      <c r="H2931" t="s">
        <v>26</v>
      </c>
      <c r="I2931" t="s">
        <v>27</v>
      </c>
      <c r="J2931" s="15" t="s">
        <v>28</v>
      </c>
      <c r="K2931" t="s">
        <v>4555</v>
      </c>
      <c r="L2931" s="7">
        <v>48.635634028892447</v>
      </c>
      <c r="M2931" s="7">
        <v>33.952528379772957</v>
      </c>
      <c r="N2931" s="9">
        <f t="shared" si="14"/>
        <v>0.69809984094384669</v>
      </c>
    </row>
    <row r="2932" spans="1:17" x14ac:dyDescent="0.25">
      <c r="A2932" s="5" t="s">
        <v>3810</v>
      </c>
      <c r="B2932" s="1" t="s">
        <v>3811</v>
      </c>
      <c r="C2932" t="s">
        <v>3812</v>
      </c>
      <c r="D2932" s="74" t="s">
        <v>3813</v>
      </c>
      <c r="E2932" s="1" t="s">
        <v>4478</v>
      </c>
      <c r="H2932" t="s">
        <v>26</v>
      </c>
      <c r="I2932" t="s">
        <v>27</v>
      </c>
      <c r="J2932" s="15" t="s">
        <v>28</v>
      </c>
      <c r="K2932" t="s">
        <v>4556</v>
      </c>
      <c r="L2932" s="7">
        <v>47.353401499928417</v>
      </c>
      <c r="M2932" s="7">
        <v>40.992097748854491</v>
      </c>
      <c r="N2932" s="9">
        <f t="shared" si="14"/>
        <v>0.86566321426595849</v>
      </c>
    </row>
    <row r="2933" spans="1:17" x14ac:dyDescent="0.25">
      <c r="A2933" s="5" t="s">
        <v>3810</v>
      </c>
      <c r="B2933" s="1" t="s">
        <v>3811</v>
      </c>
      <c r="C2933" t="s">
        <v>3812</v>
      </c>
      <c r="D2933" s="74" t="s">
        <v>3813</v>
      </c>
      <c r="E2933" s="1" t="s">
        <v>4478</v>
      </c>
      <c r="H2933" t="s">
        <v>26</v>
      </c>
      <c r="I2933" t="s">
        <v>27</v>
      </c>
      <c r="J2933" s="15" t="s">
        <v>28</v>
      </c>
      <c r="K2933" t="s">
        <v>4557</v>
      </c>
      <c r="L2933" s="7">
        <v>47.198813096041654</v>
      </c>
      <c r="M2933" s="7">
        <v>38.198714037640208</v>
      </c>
      <c r="N2933" s="9">
        <f t="shared" si="14"/>
        <v>0.80931514019033157</v>
      </c>
    </row>
    <row r="2934" spans="1:17" x14ac:dyDescent="0.25">
      <c r="A2934" s="5" t="s">
        <v>3810</v>
      </c>
      <c r="B2934" s="1" t="s">
        <v>3811</v>
      </c>
      <c r="C2934" t="s">
        <v>3812</v>
      </c>
      <c r="D2934" s="74" t="s">
        <v>3813</v>
      </c>
      <c r="E2934" s="1" t="s">
        <v>4478</v>
      </c>
      <c r="H2934" t="s">
        <v>26</v>
      </c>
      <c r="I2934" t="s">
        <v>27</v>
      </c>
      <c r="J2934" s="15" t="s">
        <v>28</v>
      </c>
      <c r="K2934" t="s">
        <v>4558</v>
      </c>
      <c r="L2934" s="7">
        <v>47.066789913798672</v>
      </c>
      <c r="M2934" s="7">
        <v>34.660085973571086</v>
      </c>
      <c r="N2934" s="9">
        <f t="shared" si="14"/>
        <v>0.73640216460587027</v>
      </c>
    </row>
    <row r="2935" spans="1:17" x14ac:dyDescent="0.25">
      <c r="A2935" s="5" t="s">
        <v>3810</v>
      </c>
      <c r="B2935" s="1" t="s">
        <v>3811</v>
      </c>
      <c r="C2935" t="s">
        <v>3812</v>
      </c>
      <c r="D2935" s="74" t="s">
        <v>3813</v>
      </c>
      <c r="E2935" s="1" t="s">
        <v>4478</v>
      </c>
      <c r="H2935" t="s">
        <v>26</v>
      </c>
      <c r="I2935" t="s">
        <v>27</v>
      </c>
      <c r="J2935" s="15" t="s">
        <v>28</v>
      </c>
      <c r="K2935" t="s">
        <v>4559</v>
      </c>
      <c r="L2935" s="7">
        <v>46.278859364004958</v>
      </c>
      <c r="M2935" s="7">
        <v>25.182004853462768</v>
      </c>
      <c r="N2935" s="9">
        <f t="shared" si="14"/>
        <v>0.54413624707978381</v>
      </c>
    </row>
    <row r="2936" spans="1:17" x14ac:dyDescent="0.25">
      <c r="A2936" s="5" t="s">
        <v>3810</v>
      </c>
      <c r="B2936" s="1" t="s">
        <v>3811</v>
      </c>
      <c r="C2936" t="s">
        <v>3812</v>
      </c>
      <c r="D2936" s="74" t="s">
        <v>3813</v>
      </c>
      <c r="E2936" s="1" t="s">
        <v>4478</v>
      </c>
      <c r="H2936" t="s">
        <v>26</v>
      </c>
      <c r="I2936" t="s">
        <v>27</v>
      </c>
      <c r="J2936" s="15" t="s">
        <v>28</v>
      </c>
      <c r="K2936" t="s">
        <v>4560</v>
      </c>
      <c r="L2936" s="7">
        <v>46.216961951786239</v>
      </c>
      <c r="M2936" s="7">
        <v>36.189183950377974</v>
      </c>
      <c r="N2936" s="9">
        <f t="shared" si="14"/>
        <v>0.78302818753276571</v>
      </c>
    </row>
    <row r="2937" spans="1:17" x14ac:dyDescent="0.25">
      <c r="A2937" s="5" t="s">
        <v>3810</v>
      </c>
      <c r="B2937" s="1" t="s">
        <v>3811</v>
      </c>
      <c r="C2937" t="s">
        <v>3812</v>
      </c>
      <c r="D2937" s="74" t="s">
        <v>3813</v>
      </c>
      <c r="E2937" s="1" t="s">
        <v>4478</v>
      </c>
      <c r="H2937" t="s">
        <v>26</v>
      </c>
      <c r="I2937" t="s">
        <v>27</v>
      </c>
      <c r="J2937" s="15" t="s">
        <v>28</v>
      </c>
      <c r="K2937" t="s">
        <v>4561</v>
      </c>
      <c r="L2937" s="7">
        <v>45.528665281599196</v>
      </c>
      <c r="M2937" s="7">
        <v>34.206885325954261</v>
      </c>
      <c r="N2937" s="9">
        <f t="shared" si="14"/>
        <v>0.75132633725107834</v>
      </c>
    </row>
    <row r="2938" spans="1:17" x14ac:dyDescent="0.25">
      <c r="A2938" s="5" t="s">
        <v>3810</v>
      </c>
      <c r="B2938" s="1" t="s">
        <v>3811</v>
      </c>
      <c r="C2938" t="s">
        <v>3812</v>
      </c>
      <c r="D2938" s="74" t="s">
        <v>3813</v>
      </c>
      <c r="E2938" s="1" t="s">
        <v>4478</v>
      </c>
      <c r="H2938" t="s">
        <v>26</v>
      </c>
      <c r="I2938" t="s">
        <v>27</v>
      </c>
      <c r="J2938" s="15" t="s">
        <v>28</v>
      </c>
      <c r="K2938" t="s">
        <v>4562</v>
      </c>
      <c r="L2938" s="7">
        <v>45.141757228215106</v>
      </c>
      <c r="M2938" s="7">
        <v>38.189047532983913</v>
      </c>
      <c r="N2938" s="9">
        <f t="shared" si="14"/>
        <v>0.84598052618816721</v>
      </c>
    </row>
    <row r="2939" spans="1:17" x14ac:dyDescent="0.25">
      <c r="A2939" s="5" t="s">
        <v>3810</v>
      </c>
      <c r="B2939" s="1" t="s">
        <v>3811</v>
      </c>
      <c r="C2939" t="s">
        <v>3812</v>
      </c>
      <c r="D2939" s="74" t="s">
        <v>3813</v>
      </c>
      <c r="E2939" s="1" t="s">
        <v>4478</v>
      </c>
      <c r="H2939" t="s">
        <v>26</v>
      </c>
      <c r="I2939" t="s">
        <v>27</v>
      </c>
      <c r="J2939" s="15" t="s">
        <v>28</v>
      </c>
      <c r="K2939" t="s">
        <v>4563</v>
      </c>
      <c r="L2939" s="7">
        <v>44.814716075713143</v>
      </c>
      <c r="M2939" s="7">
        <v>36.101250192931005</v>
      </c>
      <c r="N2939" s="9">
        <f t="shared" si="14"/>
        <v>0.80556686183036408</v>
      </c>
    </row>
    <row r="2940" spans="1:17" x14ac:dyDescent="0.25">
      <c r="A2940" s="5" t="s">
        <v>3810</v>
      </c>
      <c r="B2940" s="1" t="s">
        <v>3811</v>
      </c>
      <c r="C2940" t="s">
        <v>3812</v>
      </c>
      <c r="D2940" s="74" t="s">
        <v>3813</v>
      </c>
      <c r="E2940" s="1" t="s">
        <v>4478</v>
      </c>
      <c r="H2940" t="s">
        <v>26</v>
      </c>
      <c r="I2940" t="s">
        <v>27</v>
      </c>
      <c r="J2940" s="15" t="s">
        <v>28</v>
      </c>
      <c r="K2940" t="s">
        <v>4564</v>
      </c>
      <c r="L2940" s="7">
        <v>43.509135881273444</v>
      </c>
      <c r="M2940" s="7">
        <v>38.252223966509682</v>
      </c>
      <c r="N2940" s="9">
        <f t="shared" si="14"/>
        <v>0.87917682554972632</v>
      </c>
      <c r="Q2940" s="14">
        <f>256000*1000000000</f>
        <v>256000000000000</v>
      </c>
    </row>
    <row r="2941" spans="1:17" x14ac:dyDescent="0.25">
      <c r="A2941" s="5" t="s">
        <v>3810</v>
      </c>
      <c r="B2941" s="1" t="s">
        <v>3811</v>
      </c>
      <c r="C2941" t="s">
        <v>3812</v>
      </c>
      <c r="D2941" s="74" t="s">
        <v>3813</v>
      </c>
      <c r="E2941" s="1" t="s">
        <v>4478</v>
      </c>
      <c r="H2941" t="s">
        <v>26</v>
      </c>
      <c r="I2941" t="s">
        <v>27</v>
      </c>
      <c r="J2941" s="15" t="s">
        <v>28</v>
      </c>
      <c r="K2941" t="s">
        <v>4565</v>
      </c>
      <c r="L2941" s="7">
        <v>43.479501437091571</v>
      </c>
      <c r="M2941" s="7">
        <v>30.673495518565939</v>
      </c>
      <c r="N2941" s="9">
        <f t="shared" ref="N2941:N3004" si="15">M2941/L2941</f>
        <v>0.70547026770640331</v>
      </c>
    </row>
    <row r="2942" spans="1:17" x14ac:dyDescent="0.25">
      <c r="A2942" s="5" t="s">
        <v>3810</v>
      </c>
      <c r="B2942" s="1" t="s">
        <v>3811</v>
      </c>
      <c r="C2942" t="s">
        <v>3812</v>
      </c>
      <c r="D2942" s="74" t="s">
        <v>3813</v>
      </c>
      <c r="E2942" s="1" t="s">
        <v>4478</v>
      </c>
      <c r="H2942" t="s">
        <v>26</v>
      </c>
      <c r="I2942" t="s">
        <v>27</v>
      </c>
      <c r="J2942" s="15" t="s">
        <v>28</v>
      </c>
      <c r="K2942" t="s">
        <v>4566</v>
      </c>
      <c r="L2942" s="7">
        <v>43.33191824852932</v>
      </c>
      <c r="M2942" s="7">
        <v>35.647382920110189</v>
      </c>
      <c r="N2942" s="9">
        <f t="shared" si="15"/>
        <v>0.82265877812413846</v>
      </c>
    </row>
    <row r="2943" spans="1:17" x14ac:dyDescent="0.25">
      <c r="A2943" s="5" t="s">
        <v>3810</v>
      </c>
      <c r="B2943" s="1" t="s">
        <v>3811</v>
      </c>
      <c r="C2943" t="s">
        <v>3812</v>
      </c>
      <c r="D2943" s="74" t="s">
        <v>3813</v>
      </c>
      <c r="E2943" s="1" t="s">
        <v>4478</v>
      </c>
      <c r="H2943" t="s">
        <v>26</v>
      </c>
      <c r="I2943" t="s">
        <v>27</v>
      </c>
      <c r="J2943" s="15" t="s">
        <v>28</v>
      </c>
      <c r="K2943" t="s">
        <v>4567</v>
      </c>
      <c r="L2943" s="7">
        <v>43.00784849544025</v>
      </c>
      <c r="M2943" s="7">
        <v>33.229096865460498</v>
      </c>
      <c r="N2943" s="9">
        <f t="shared" si="15"/>
        <v>0.77262867192678775</v>
      </c>
    </row>
    <row r="2944" spans="1:17" x14ac:dyDescent="0.25">
      <c r="A2944" s="5" t="s">
        <v>3810</v>
      </c>
      <c r="B2944" s="1" t="s">
        <v>3811</v>
      </c>
      <c r="C2944" t="s">
        <v>3812</v>
      </c>
      <c r="D2944" s="74" t="s">
        <v>3813</v>
      </c>
      <c r="E2944" s="1" t="s">
        <v>4478</v>
      </c>
      <c r="H2944" t="s">
        <v>26</v>
      </c>
      <c r="I2944" t="s">
        <v>27</v>
      </c>
      <c r="J2944" s="15" t="s">
        <v>28</v>
      </c>
      <c r="K2944" t="s">
        <v>4568</v>
      </c>
      <c r="L2944" s="7">
        <v>42.162497329574762</v>
      </c>
      <c r="M2944" s="7">
        <v>27.787969866114999</v>
      </c>
      <c r="N2944" s="9">
        <f t="shared" si="15"/>
        <v>0.65906840500700625</v>
      </c>
    </row>
    <row r="2945" spans="1:14" x14ac:dyDescent="0.25">
      <c r="A2945" s="5" t="s">
        <v>3810</v>
      </c>
      <c r="B2945" s="1" t="s">
        <v>3811</v>
      </c>
      <c r="C2945" t="s">
        <v>3812</v>
      </c>
      <c r="D2945" s="74" t="s">
        <v>3813</v>
      </c>
      <c r="E2945" s="1" t="s">
        <v>4478</v>
      </c>
      <c r="H2945" t="s">
        <v>26</v>
      </c>
      <c r="I2945" t="s">
        <v>27</v>
      </c>
      <c r="J2945" s="15" t="s">
        <v>28</v>
      </c>
      <c r="K2945" t="s">
        <v>4569</v>
      </c>
      <c r="L2945" s="7">
        <v>42.039808485651463</v>
      </c>
      <c r="M2945" s="7">
        <v>36.600790513833985</v>
      </c>
      <c r="N2945" s="9">
        <f t="shared" si="15"/>
        <v>0.87062219910745164</v>
      </c>
    </row>
    <row r="2946" spans="1:14" x14ac:dyDescent="0.25">
      <c r="A2946" s="5" t="s">
        <v>3810</v>
      </c>
      <c r="B2946" s="1" t="s">
        <v>3811</v>
      </c>
      <c r="C2946" t="s">
        <v>3812</v>
      </c>
      <c r="D2946" s="74" t="s">
        <v>3813</v>
      </c>
      <c r="E2946" s="1" t="s">
        <v>4478</v>
      </c>
      <c r="H2946" t="s">
        <v>26</v>
      </c>
      <c r="I2946" t="s">
        <v>27</v>
      </c>
      <c r="J2946" s="15" t="s">
        <v>28</v>
      </c>
      <c r="K2946" t="s">
        <v>4570</v>
      </c>
      <c r="L2946" s="7">
        <v>37.870776191149446</v>
      </c>
      <c r="M2946" s="7">
        <v>33.083599817268166</v>
      </c>
      <c r="N2946" s="9">
        <f t="shared" si="15"/>
        <v>0.87359180731552943</v>
      </c>
    </row>
    <row r="2947" spans="1:14" x14ac:dyDescent="0.25">
      <c r="A2947" s="5" t="s">
        <v>3810</v>
      </c>
      <c r="B2947" s="1" t="s">
        <v>3811</v>
      </c>
      <c r="C2947" t="s">
        <v>3812</v>
      </c>
      <c r="D2947" s="74" t="s">
        <v>3813</v>
      </c>
      <c r="E2947" s="1" t="s">
        <v>4478</v>
      </c>
      <c r="H2947" t="s">
        <v>26</v>
      </c>
      <c r="I2947" t="s">
        <v>27</v>
      </c>
      <c r="J2947" s="15" t="s">
        <v>28</v>
      </c>
      <c r="K2947" t="s">
        <v>4571</v>
      </c>
      <c r="L2947" s="7">
        <v>36.879792344183549</v>
      </c>
      <c r="M2947" s="7">
        <v>26.184121002773853</v>
      </c>
      <c r="N2947" s="9">
        <f t="shared" si="15"/>
        <v>0.70998558664345213</v>
      </c>
    </row>
    <row r="2948" spans="1:14" x14ac:dyDescent="0.25">
      <c r="A2948" s="5" t="s">
        <v>3810</v>
      </c>
      <c r="B2948" s="1" t="s">
        <v>3811</v>
      </c>
      <c r="C2948" t="s">
        <v>3812</v>
      </c>
      <c r="D2948" s="74" t="s">
        <v>3813</v>
      </c>
      <c r="E2948" s="1" t="s">
        <v>4478</v>
      </c>
      <c r="H2948" t="s">
        <v>26</v>
      </c>
      <c r="I2948" t="s">
        <v>27</v>
      </c>
      <c r="J2948" s="15" t="s">
        <v>28</v>
      </c>
      <c r="K2948" t="s">
        <v>4572</v>
      </c>
      <c r="L2948" s="7">
        <v>35.829980075790139</v>
      </c>
      <c r="M2948" s="7">
        <v>29.776318489636772</v>
      </c>
      <c r="N2948" s="9">
        <f t="shared" si="15"/>
        <v>0.83104479619167437</v>
      </c>
    </row>
    <row r="2949" spans="1:14" x14ac:dyDescent="0.25">
      <c r="A2949" s="5" t="s">
        <v>3810</v>
      </c>
      <c r="B2949" s="1" t="s">
        <v>3811</v>
      </c>
      <c r="C2949" t="s">
        <v>3812</v>
      </c>
      <c r="D2949" s="74" t="s">
        <v>3813</v>
      </c>
      <c r="E2949" s="1" t="s">
        <v>4478</v>
      </c>
      <c r="H2949" t="s">
        <v>26</v>
      </c>
      <c r="I2949" t="s">
        <v>27</v>
      </c>
      <c r="J2949" s="15" t="s">
        <v>28</v>
      </c>
      <c r="K2949" t="s">
        <v>4573</v>
      </c>
      <c r="L2949" s="7">
        <v>28.768074340111344</v>
      </c>
      <c r="M2949" s="7">
        <v>24.097311139564663</v>
      </c>
      <c r="N2949" s="9">
        <f t="shared" si="15"/>
        <v>0.83764074211827821</v>
      </c>
    </row>
    <row r="2950" spans="1:14" x14ac:dyDescent="0.25">
      <c r="A2950" s="5" t="s">
        <v>3810</v>
      </c>
      <c r="B2950" s="1" t="s">
        <v>3811</v>
      </c>
      <c r="C2950" t="s">
        <v>3812</v>
      </c>
      <c r="D2950" s="74" t="s">
        <v>3813</v>
      </c>
      <c r="E2950" s="1" t="s">
        <v>4478</v>
      </c>
      <c r="H2950" t="s">
        <v>26</v>
      </c>
      <c r="I2950" t="s">
        <v>27</v>
      </c>
      <c r="J2950" s="15" t="s">
        <v>28</v>
      </c>
      <c r="K2950" t="s">
        <v>4574</v>
      </c>
      <c r="L2950" s="7">
        <v>65.320782759474852</v>
      </c>
      <c r="M2950" s="7">
        <v>55.960994023277763</v>
      </c>
      <c r="N2950" s="9">
        <f t="shared" si="15"/>
        <v>0.85671040148643285</v>
      </c>
    </row>
    <row r="2951" spans="1:14" x14ac:dyDescent="0.25">
      <c r="A2951" s="5" t="s">
        <v>3810</v>
      </c>
      <c r="B2951" s="1" t="s">
        <v>3811</v>
      </c>
      <c r="C2951" t="s">
        <v>3812</v>
      </c>
      <c r="D2951" s="74" t="s">
        <v>3813</v>
      </c>
      <c r="E2951" s="1" t="s">
        <v>4478</v>
      </c>
      <c r="H2951" t="s">
        <v>26</v>
      </c>
      <c r="I2951" t="s">
        <v>27</v>
      </c>
      <c r="J2951" s="15" t="s">
        <v>28</v>
      </c>
      <c r="K2951" t="s">
        <v>4575</v>
      </c>
      <c r="L2951" s="7">
        <v>62.853807074563747</v>
      </c>
      <c r="M2951" s="7">
        <v>54.844649021864214</v>
      </c>
      <c r="N2951" s="9">
        <f t="shared" si="15"/>
        <v>0.8725748140729449</v>
      </c>
    </row>
    <row r="2952" spans="1:14" x14ac:dyDescent="0.25">
      <c r="A2952" s="5" t="s">
        <v>3810</v>
      </c>
      <c r="B2952" s="1" t="s">
        <v>3811</v>
      </c>
      <c r="C2952" t="s">
        <v>3812</v>
      </c>
      <c r="D2952" s="74" t="s">
        <v>3813</v>
      </c>
      <c r="E2952" s="1" t="s">
        <v>4478</v>
      </c>
      <c r="H2952" t="s">
        <v>26</v>
      </c>
      <c r="I2952" t="s">
        <v>27</v>
      </c>
      <c r="J2952" s="15" t="s">
        <v>28</v>
      </c>
      <c r="K2952" t="s">
        <v>4576</v>
      </c>
      <c r="L2952" s="7">
        <v>60.771591844883091</v>
      </c>
      <c r="M2952" s="7">
        <v>48.296276805683469</v>
      </c>
      <c r="N2952" s="9">
        <f t="shared" si="15"/>
        <v>0.79471798153580819</v>
      </c>
    </row>
    <row r="2953" spans="1:14" x14ac:dyDescent="0.25">
      <c r="A2953" s="5" t="s">
        <v>3810</v>
      </c>
      <c r="B2953" s="1" t="s">
        <v>3811</v>
      </c>
      <c r="C2953" t="s">
        <v>3812</v>
      </c>
      <c r="D2953" s="74" t="s">
        <v>3813</v>
      </c>
      <c r="E2953" s="1" t="s">
        <v>4478</v>
      </c>
      <c r="H2953" t="s">
        <v>26</v>
      </c>
      <c r="I2953" t="s">
        <v>27</v>
      </c>
      <c r="J2953" s="15" t="s">
        <v>28</v>
      </c>
      <c r="K2953" t="s">
        <v>4577</v>
      </c>
      <c r="L2953" s="7">
        <v>59.862542955326461</v>
      </c>
      <c r="M2953" s="7">
        <v>40.286298568507156</v>
      </c>
      <c r="N2953" s="9">
        <f t="shared" si="15"/>
        <v>0.67298007367598067</v>
      </c>
    </row>
    <row r="2954" spans="1:14" x14ac:dyDescent="0.25">
      <c r="A2954" s="5" t="s">
        <v>3810</v>
      </c>
      <c r="B2954" s="1" t="s">
        <v>3811</v>
      </c>
      <c r="C2954" t="s">
        <v>3812</v>
      </c>
      <c r="D2954" s="74" t="s">
        <v>3813</v>
      </c>
      <c r="E2954" s="1" t="s">
        <v>4478</v>
      </c>
      <c r="H2954" t="s">
        <v>26</v>
      </c>
      <c r="I2954" t="s">
        <v>27</v>
      </c>
      <c r="J2954" s="15" t="s">
        <v>28</v>
      </c>
      <c r="K2954" t="s">
        <v>4578</v>
      </c>
      <c r="L2954" s="7">
        <v>58.148784845114101</v>
      </c>
      <c r="M2954" s="7">
        <v>48.903247047203585</v>
      </c>
      <c r="N2954" s="9">
        <f t="shared" si="15"/>
        <v>0.84100204634478504</v>
      </c>
    </row>
    <row r="2955" spans="1:14" x14ac:dyDescent="0.25">
      <c r="A2955" s="5" t="s">
        <v>3810</v>
      </c>
      <c r="B2955" s="1" t="s">
        <v>3811</v>
      </c>
      <c r="C2955" t="s">
        <v>3812</v>
      </c>
      <c r="D2955" s="74" t="s">
        <v>3813</v>
      </c>
      <c r="E2955" s="1" t="s">
        <v>4478</v>
      </c>
      <c r="H2955" t="s">
        <v>26</v>
      </c>
      <c r="I2955" t="s">
        <v>27</v>
      </c>
      <c r="J2955" s="15" t="s">
        <v>28</v>
      </c>
      <c r="K2955" t="s">
        <v>4579</v>
      </c>
      <c r="L2955" s="7">
        <v>58.111648976329001</v>
      </c>
      <c r="M2955" s="7">
        <v>49.856459330143551</v>
      </c>
      <c r="N2955" s="9">
        <f t="shared" si="15"/>
        <v>0.85794260201516415</v>
      </c>
    </row>
    <row r="2956" spans="1:14" x14ac:dyDescent="0.25">
      <c r="A2956" s="5" t="s">
        <v>3810</v>
      </c>
      <c r="B2956" s="1" t="s">
        <v>3811</v>
      </c>
      <c r="C2956" t="s">
        <v>3812</v>
      </c>
      <c r="D2956" s="74" t="s">
        <v>3813</v>
      </c>
      <c r="E2956" s="1" t="s">
        <v>4478</v>
      </c>
      <c r="H2956" t="s">
        <v>26</v>
      </c>
      <c r="I2956" t="s">
        <v>27</v>
      </c>
      <c r="J2956" s="15" t="s">
        <v>28</v>
      </c>
      <c r="K2956" t="s">
        <v>4580</v>
      </c>
      <c r="L2956" s="7">
        <v>57.776028219687802</v>
      </c>
      <c r="M2956" s="7">
        <v>40.314097064199657</v>
      </c>
      <c r="N2956" s="9">
        <f t="shared" si="15"/>
        <v>0.69776511654468831</v>
      </c>
    </row>
    <row r="2957" spans="1:14" x14ac:dyDescent="0.25">
      <c r="A2957" s="5" t="s">
        <v>3810</v>
      </c>
      <c r="B2957" s="1" t="s">
        <v>3811</v>
      </c>
      <c r="C2957" t="s">
        <v>3812</v>
      </c>
      <c r="D2957" s="74" t="s">
        <v>3813</v>
      </c>
      <c r="E2957" s="1" t="s">
        <v>4478</v>
      </c>
      <c r="H2957" t="s">
        <v>26</v>
      </c>
      <c r="I2957" t="s">
        <v>27</v>
      </c>
      <c r="J2957" s="15" t="s">
        <v>28</v>
      </c>
      <c r="K2957" t="s">
        <v>4581</v>
      </c>
      <c r="L2957" s="7">
        <v>57.56445047489823</v>
      </c>
      <c r="M2957" s="7">
        <v>32.506069598057721</v>
      </c>
      <c r="N2957" s="9">
        <f t="shared" si="15"/>
        <v>0.56469000103166866</v>
      </c>
    </row>
    <row r="2958" spans="1:14" x14ac:dyDescent="0.25">
      <c r="A2958" s="5" t="s">
        <v>3810</v>
      </c>
      <c r="B2958" s="1" t="s">
        <v>3811</v>
      </c>
      <c r="C2958" t="s">
        <v>3812</v>
      </c>
      <c r="D2958" s="74" t="s">
        <v>3813</v>
      </c>
      <c r="E2958" s="1" t="s">
        <v>4478</v>
      </c>
      <c r="H2958" t="s">
        <v>26</v>
      </c>
      <c r="I2958" t="s">
        <v>27</v>
      </c>
      <c r="J2958" s="15" t="s">
        <v>28</v>
      </c>
      <c r="K2958" t="s">
        <v>4582</v>
      </c>
      <c r="L2958" s="7">
        <v>57.380399694104753</v>
      </c>
      <c r="M2958" s="7">
        <v>35.571788103861032</v>
      </c>
      <c r="N2958" s="9">
        <f t="shared" si="15"/>
        <v>0.61992924924703285</v>
      </c>
    </row>
    <row r="2959" spans="1:14" x14ac:dyDescent="0.25">
      <c r="A2959" s="5" t="s">
        <v>3810</v>
      </c>
      <c r="B2959" s="1" t="s">
        <v>3811</v>
      </c>
      <c r="C2959" t="s">
        <v>3812</v>
      </c>
      <c r="D2959" s="74" t="s">
        <v>3813</v>
      </c>
      <c r="E2959" s="1" t="s">
        <v>4478</v>
      </c>
      <c r="H2959" t="s">
        <v>26</v>
      </c>
      <c r="I2959" t="s">
        <v>27</v>
      </c>
      <c r="J2959" s="15" t="s">
        <v>28</v>
      </c>
      <c r="K2959" t="s">
        <v>4583</v>
      </c>
      <c r="L2959" s="7">
        <v>55.949845922247022</v>
      </c>
      <c r="M2959" s="7">
        <v>45.683008091385055</v>
      </c>
      <c r="N2959" s="9">
        <f t="shared" si="15"/>
        <v>0.81649926533971706</v>
      </c>
    </row>
    <row r="2960" spans="1:14" x14ac:dyDescent="0.25">
      <c r="A2960" s="5" t="s">
        <v>3810</v>
      </c>
      <c r="B2960" s="1" t="s">
        <v>3811</v>
      </c>
      <c r="C2960" t="s">
        <v>3812</v>
      </c>
      <c r="D2960" s="74" t="s">
        <v>3813</v>
      </c>
      <c r="E2960" s="1" t="s">
        <v>4478</v>
      </c>
      <c r="H2960" t="s">
        <v>26</v>
      </c>
      <c r="I2960" t="s">
        <v>27</v>
      </c>
      <c r="J2960" s="15" t="s">
        <v>28</v>
      </c>
      <c r="K2960" t="s">
        <v>4584</v>
      </c>
      <c r="L2960" s="7">
        <v>55.610067212873481</v>
      </c>
      <c r="M2960" s="7">
        <v>44.88016291577464</v>
      </c>
      <c r="N2960" s="9">
        <f t="shared" si="15"/>
        <v>0.80705104606284461</v>
      </c>
    </row>
    <row r="2961" spans="1:14" x14ac:dyDescent="0.25">
      <c r="A2961" s="5" t="s">
        <v>3810</v>
      </c>
      <c r="B2961" s="1" t="s">
        <v>3811</v>
      </c>
      <c r="C2961" t="s">
        <v>3812</v>
      </c>
      <c r="D2961" s="74" t="s">
        <v>3813</v>
      </c>
      <c r="E2961" s="1" t="s">
        <v>4478</v>
      </c>
      <c r="H2961" t="s">
        <v>26</v>
      </c>
      <c r="I2961" t="s">
        <v>27</v>
      </c>
      <c r="J2961" s="15" t="s">
        <v>28</v>
      </c>
      <c r="K2961" t="s">
        <v>4585</v>
      </c>
      <c r="L2961" s="7">
        <v>55.30873295783546</v>
      </c>
      <c r="M2961" s="7">
        <v>43.206903471804132</v>
      </c>
      <c r="N2961" s="9">
        <f t="shared" si="15"/>
        <v>0.7811949607441353</v>
      </c>
    </row>
    <row r="2962" spans="1:14" x14ac:dyDescent="0.25">
      <c r="A2962" s="5" t="s">
        <v>3810</v>
      </c>
      <c r="B2962" s="1" t="s">
        <v>3811</v>
      </c>
      <c r="C2962" t="s">
        <v>3812</v>
      </c>
      <c r="D2962" s="74" t="s">
        <v>3813</v>
      </c>
      <c r="E2962" s="1" t="s">
        <v>4478</v>
      </c>
      <c r="H2962" t="s">
        <v>26</v>
      </c>
      <c r="I2962" t="s">
        <v>27</v>
      </c>
      <c r="J2962" s="15" t="s">
        <v>28</v>
      </c>
      <c r="K2962" t="s">
        <v>4586</v>
      </c>
      <c r="L2962" s="7">
        <v>55.248260072216972</v>
      </c>
      <c r="M2962" s="7">
        <v>29.21846286887904</v>
      </c>
      <c r="N2962" s="9">
        <f t="shared" si="15"/>
        <v>0.52885761163675649</v>
      </c>
    </row>
    <row r="2963" spans="1:14" x14ac:dyDescent="0.25">
      <c r="A2963" s="5" t="s">
        <v>3810</v>
      </c>
      <c r="B2963" s="1" t="s">
        <v>3811</v>
      </c>
      <c r="C2963" t="s">
        <v>3812</v>
      </c>
      <c r="D2963" s="74" t="s">
        <v>3813</v>
      </c>
      <c r="E2963" s="1" t="s">
        <v>4478</v>
      </c>
      <c r="H2963" t="s">
        <v>26</v>
      </c>
      <c r="I2963" t="s">
        <v>27</v>
      </c>
      <c r="J2963" s="15" t="s">
        <v>28</v>
      </c>
      <c r="K2963" t="s">
        <v>4587</v>
      </c>
      <c r="L2963" s="7">
        <v>54.51934196292013</v>
      </c>
      <c r="M2963" s="7">
        <v>36.135774338021534</v>
      </c>
      <c r="N2963" s="9">
        <f t="shared" si="15"/>
        <v>0.66280650200434033</v>
      </c>
    </row>
    <row r="2964" spans="1:14" x14ac:dyDescent="0.25">
      <c r="A2964" s="5" t="s">
        <v>3810</v>
      </c>
      <c r="B2964" s="1" t="s">
        <v>3811</v>
      </c>
      <c r="C2964" t="s">
        <v>3812</v>
      </c>
      <c r="D2964" s="74" t="s">
        <v>3813</v>
      </c>
      <c r="E2964" s="1" t="s">
        <v>4478</v>
      </c>
      <c r="H2964" t="s">
        <v>26</v>
      </c>
      <c r="I2964" t="s">
        <v>27</v>
      </c>
      <c r="J2964" s="15" t="s">
        <v>28</v>
      </c>
      <c r="K2964" t="s">
        <v>4588</v>
      </c>
      <c r="L2964" s="7">
        <v>54.422245538571381</v>
      </c>
      <c r="M2964" s="7">
        <v>40.279299014238759</v>
      </c>
      <c r="N2964" s="9">
        <f t="shared" si="15"/>
        <v>0.74012563457513147</v>
      </c>
    </row>
    <row r="2965" spans="1:14" x14ac:dyDescent="0.25">
      <c r="A2965" s="5" t="s">
        <v>3810</v>
      </c>
      <c r="B2965" s="1" t="s">
        <v>3811</v>
      </c>
      <c r="C2965" t="s">
        <v>3812</v>
      </c>
      <c r="D2965" s="74" t="s">
        <v>3813</v>
      </c>
      <c r="E2965" s="1" t="s">
        <v>4478</v>
      </c>
      <c r="H2965" t="s">
        <v>26</v>
      </c>
      <c r="I2965" t="s">
        <v>27</v>
      </c>
      <c r="J2965" s="15" t="s">
        <v>28</v>
      </c>
      <c r="K2965" t="s">
        <v>4589</v>
      </c>
      <c r="L2965" s="7">
        <v>54.415726973355952</v>
      </c>
      <c r="M2965" s="7">
        <v>32.475979305247598</v>
      </c>
      <c r="N2965" s="9">
        <f t="shared" si="15"/>
        <v>0.59681237597265024</v>
      </c>
    </row>
    <row r="2966" spans="1:14" x14ac:dyDescent="0.25">
      <c r="A2966" s="5" t="s">
        <v>3810</v>
      </c>
      <c r="B2966" s="1" t="s">
        <v>3811</v>
      </c>
      <c r="C2966" t="s">
        <v>3812</v>
      </c>
      <c r="D2966" s="74" t="s">
        <v>3813</v>
      </c>
      <c r="E2966" s="1" t="s">
        <v>4478</v>
      </c>
      <c r="H2966" t="s">
        <v>26</v>
      </c>
      <c r="I2966" t="s">
        <v>27</v>
      </c>
      <c r="J2966" s="15" t="s">
        <v>28</v>
      </c>
      <c r="K2966" t="s">
        <v>4590</v>
      </c>
      <c r="L2966" s="7">
        <v>54.248966467615986</v>
      </c>
      <c r="M2966" s="7">
        <v>45.618345618345622</v>
      </c>
      <c r="N2966" s="9">
        <f t="shared" si="15"/>
        <v>0.84090718383690444</v>
      </c>
    </row>
    <row r="2967" spans="1:14" x14ac:dyDescent="0.25">
      <c r="A2967" s="5" t="s">
        <v>3810</v>
      </c>
      <c r="B2967" s="1" t="s">
        <v>3811</v>
      </c>
      <c r="C2967" t="s">
        <v>3812</v>
      </c>
      <c r="D2967" s="74" t="s">
        <v>3813</v>
      </c>
      <c r="E2967" s="1" t="s">
        <v>4478</v>
      </c>
      <c r="H2967" t="s">
        <v>26</v>
      </c>
      <c r="I2967" t="s">
        <v>27</v>
      </c>
      <c r="J2967" s="15" t="s">
        <v>28</v>
      </c>
      <c r="K2967" t="s">
        <v>4591</v>
      </c>
      <c r="L2967" s="7">
        <v>53.928101807484005</v>
      </c>
      <c r="M2967" s="7">
        <v>49.153876426603702</v>
      </c>
      <c r="N2967" s="9">
        <f t="shared" si="15"/>
        <v>0.91147054650794801</v>
      </c>
    </row>
    <row r="2968" spans="1:14" x14ac:dyDescent="0.25">
      <c r="A2968" s="5" t="s">
        <v>3810</v>
      </c>
      <c r="B2968" s="1" t="s">
        <v>3811</v>
      </c>
      <c r="C2968" t="s">
        <v>3812</v>
      </c>
      <c r="D2968" s="74" t="s">
        <v>3813</v>
      </c>
      <c r="E2968" s="1" t="s">
        <v>4478</v>
      </c>
      <c r="H2968" t="s">
        <v>26</v>
      </c>
      <c r="I2968" t="s">
        <v>27</v>
      </c>
      <c r="J2968" s="15" t="s">
        <v>28</v>
      </c>
      <c r="K2968" t="s">
        <v>4592</v>
      </c>
      <c r="L2968" s="7">
        <v>53.70935633709356</v>
      </c>
      <c r="M2968" s="7">
        <v>38.78553878553879</v>
      </c>
      <c r="N2968" s="9">
        <f t="shared" si="15"/>
        <v>0.72213747158150432</v>
      </c>
    </row>
    <row r="2969" spans="1:14" x14ac:dyDescent="0.25">
      <c r="A2969" s="5" t="s">
        <v>3810</v>
      </c>
      <c r="B2969" s="1" t="s">
        <v>3811</v>
      </c>
      <c r="C2969" t="s">
        <v>3812</v>
      </c>
      <c r="D2969" s="74" t="s">
        <v>3813</v>
      </c>
      <c r="E2969" s="1" t="s">
        <v>4478</v>
      </c>
      <c r="H2969" t="s">
        <v>26</v>
      </c>
      <c r="I2969" t="s">
        <v>27</v>
      </c>
      <c r="J2969" s="15" t="s">
        <v>28</v>
      </c>
      <c r="K2969" t="s">
        <v>4593</v>
      </c>
      <c r="L2969" s="7">
        <v>53.573760417866879</v>
      </c>
      <c r="M2969" s="7">
        <v>43.471754582865699</v>
      </c>
      <c r="N2969" s="9">
        <f t="shared" si="15"/>
        <v>0.81143743212708741</v>
      </c>
    </row>
    <row r="2970" spans="1:14" x14ac:dyDescent="0.25">
      <c r="A2970" s="5" t="s">
        <v>3810</v>
      </c>
      <c r="B2970" s="1" t="s">
        <v>3811</v>
      </c>
      <c r="C2970" t="s">
        <v>3812</v>
      </c>
      <c r="D2970" s="74" t="s">
        <v>3813</v>
      </c>
      <c r="E2970" s="1" t="s">
        <v>4478</v>
      </c>
      <c r="H2970" t="s">
        <v>26</v>
      </c>
      <c r="I2970" t="s">
        <v>27</v>
      </c>
      <c r="J2970" s="15" t="s">
        <v>28</v>
      </c>
      <c r="K2970" t="s">
        <v>4594</v>
      </c>
      <c r="L2970" s="7">
        <v>53.196806754245685</v>
      </c>
      <c r="M2970" s="7">
        <v>44.599255069664785</v>
      </c>
      <c r="N2970" s="9">
        <f t="shared" si="15"/>
        <v>0.83838218477475213</v>
      </c>
    </row>
    <row r="2971" spans="1:14" x14ac:dyDescent="0.25">
      <c r="A2971" s="5" t="s">
        <v>3810</v>
      </c>
      <c r="B2971" s="1" t="s">
        <v>3811</v>
      </c>
      <c r="C2971" t="s">
        <v>3812</v>
      </c>
      <c r="D2971" s="74" t="s">
        <v>3813</v>
      </c>
      <c r="E2971" s="1" t="s">
        <v>4478</v>
      </c>
      <c r="H2971" t="s">
        <v>26</v>
      </c>
      <c r="I2971" t="s">
        <v>27</v>
      </c>
      <c r="J2971" s="15" t="s">
        <v>28</v>
      </c>
      <c r="K2971" t="s">
        <v>4595</v>
      </c>
      <c r="L2971" s="7">
        <v>53.140071565627757</v>
      </c>
      <c r="M2971" s="7">
        <v>44.45878664945603</v>
      </c>
      <c r="N2971" s="9">
        <f t="shared" si="15"/>
        <v>0.8366339250136241</v>
      </c>
    </row>
    <row r="2972" spans="1:14" x14ac:dyDescent="0.25">
      <c r="A2972" s="5" t="s">
        <v>3810</v>
      </c>
      <c r="B2972" s="1" t="s">
        <v>3811</v>
      </c>
      <c r="C2972" t="s">
        <v>3812</v>
      </c>
      <c r="D2972" s="74" t="s">
        <v>3813</v>
      </c>
      <c r="E2972" s="1" t="s">
        <v>4478</v>
      </c>
      <c r="H2972" t="s">
        <v>26</v>
      </c>
      <c r="I2972" t="s">
        <v>27</v>
      </c>
      <c r="J2972" s="15" t="s">
        <v>28</v>
      </c>
      <c r="K2972" t="s">
        <v>4596</v>
      </c>
      <c r="L2972" s="7">
        <v>52.983622122003318</v>
      </c>
      <c r="M2972" s="7">
        <v>43.37335620354488</v>
      </c>
      <c r="N2972" s="9">
        <f t="shared" si="15"/>
        <v>0.81861817796583902</v>
      </c>
    </row>
    <row r="2973" spans="1:14" x14ac:dyDescent="0.25">
      <c r="A2973" s="5" t="s">
        <v>3810</v>
      </c>
      <c r="B2973" s="1" t="s">
        <v>3811</v>
      </c>
      <c r="C2973" t="s">
        <v>3812</v>
      </c>
      <c r="D2973" s="74" t="s">
        <v>3813</v>
      </c>
      <c r="E2973" s="1" t="s">
        <v>4478</v>
      </c>
      <c r="H2973" t="s">
        <v>26</v>
      </c>
      <c r="I2973" t="s">
        <v>27</v>
      </c>
      <c r="J2973" s="15" t="s">
        <v>28</v>
      </c>
      <c r="K2973" t="s">
        <v>4597</v>
      </c>
      <c r="L2973" s="7">
        <v>52.995454545454557</v>
      </c>
      <c r="M2973" s="7">
        <v>43.205503151130706</v>
      </c>
      <c r="N2973" s="9">
        <f t="shared" si="15"/>
        <v>0.81526809273940759</v>
      </c>
    </row>
    <row r="2974" spans="1:14" x14ac:dyDescent="0.25">
      <c r="A2974" s="5" t="s">
        <v>3810</v>
      </c>
      <c r="B2974" s="1" t="s">
        <v>3811</v>
      </c>
      <c r="C2974" t="s">
        <v>3812</v>
      </c>
      <c r="D2974" s="74" t="s">
        <v>3813</v>
      </c>
      <c r="E2974" s="1" t="s">
        <v>4478</v>
      </c>
      <c r="H2974" t="s">
        <v>26</v>
      </c>
      <c r="I2974" t="s">
        <v>27</v>
      </c>
      <c r="J2974" s="15" t="s">
        <v>28</v>
      </c>
      <c r="K2974" t="s">
        <v>4598</v>
      </c>
      <c r="L2974" s="7">
        <v>52.922746854194692</v>
      </c>
      <c r="M2974" s="7">
        <v>38.486183420104126</v>
      </c>
      <c r="N2974" s="9">
        <f t="shared" si="15"/>
        <v>0.72721439660219911</v>
      </c>
    </row>
    <row r="2975" spans="1:14" x14ac:dyDescent="0.25">
      <c r="A2975" s="5" t="s">
        <v>3810</v>
      </c>
      <c r="B2975" s="1" t="s">
        <v>3811</v>
      </c>
      <c r="C2975" t="s">
        <v>3812</v>
      </c>
      <c r="D2975" s="74" t="s">
        <v>3813</v>
      </c>
      <c r="E2975" s="1" t="s">
        <v>4478</v>
      </c>
      <c r="H2975" t="s">
        <v>26</v>
      </c>
      <c r="I2975" t="s">
        <v>27</v>
      </c>
      <c r="J2975" s="15" t="s">
        <v>28</v>
      </c>
      <c r="K2975" t="s">
        <v>4599</v>
      </c>
      <c r="L2975" s="7">
        <v>52.767068772540739</v>
      </c>
      <c r="M2975" s="7">
        <v>48.389726865063196</v>
      </c>
      <c r="N2975" s="9">
        <f t="shared" si="15"/>
        <v>0.91704405779395026</v>
      </c>
    </row>
    <row r="2976" spans="1:14" x14ac:dyDescent="0.25">
      <c r="A2976" s="5" t="s">
        <v>3810</v>
      </c>
      <c r="B2976" s="1" t="s">
        <v>3811</v>
      </c>
      <c r="C2976" t="s">
        <v>3812</v>
      </c>
      <c r="D2976" s="74" t="s">
        <v>3813</v>
      </c>
      <c r="E2976" s="1" t="s">
        <v>4478</v>
      </c>
      <c r="H2976" t="s">
        <v>26</v>
      </c>
      <c r="I2976" t="s">
        <v>27</v>
      </c>
      <c r="J2976" s="15" t="s">
        <v>28</v>
      </c>
      <c r="K2976" t="s">
        <v>4600</v>
      </c>
      <c r="L2976" s="7">
        <v>52.518866000407918</v>
      </c>
      <c r="M2976" s="7">
        <v>48.035714285714278</v>
      </c>
      <c r="N2976" s="9">
        <f t="shared" si="15"/>
        <v>0.91463730929264886</v>
      </c>
    </row>
    <row r="2977" spans="1:14" x14ac:dyDescent="0.25">
      <c r="A2977" s="5" t="s">
        <v>3810</v>
      </c>
      <c r="B2977" s="1" t="s">
        <v>3811</v>
      </c>
      <c r="C2977" t="s">
        <v>3812</v>
      </c>
      <c r="D2977" s="74" t="s">
        <v>3813</v>
      </c>
      <c r="E2977" s="1" t="s">
        <v>4478</v>
      </c>
      <c r="H2977" t="s">
        <v>26</v>
      </c>
      <c r="I2977" t="s">
        <v>27</v>
      </c>
      <c r="J2977" s="15" t="s">
        <v>28</v>
      </c>
      <c r="K2977" t="s">
        <v>4601</v>
      </c>
      <c r="L2977" s="7">
        <v>52.298063398664709</v>
      </c>
      <c r="M2977" s="7">
        <v>37.207722906762406</v>
      </c>
      <c r="N2977" s="9">
        <f t="shared" si="15"/>
        <v>0.711455080528133</v>
      </c>
    </row>
    <row r="2978" spans="1:14" x14ac:dyDescent="0.25">
      <c r="A2978" s="5" t="s">
        <v>3810</v>
      </c>
      <c r="B2978" s="1" t="s">
        <v>3811</v>
      </c>
      <c r="C2978" t="s">
        <v>3812</v>
      </c>
      <c r="D2978" s="74" t="s">
        <v>3813</v>
      </c>
      <c r="E2978" s="1" t="s">
        <v>4478</v>
      </c>
      <c r="H2978" t="s">
        <v>26</v>
      </c>
      <c r="I2978" t="s">
        <v>27</v>
      </c>
      <c r="J2978" s="15" t="s">
        <v>28</v>
      </c>
      <c r="K2978" t="s">
        <v>4602</v>
      </c>
      <c r="L2978" s="7">
        <v>52.167123217531554</v>
      </c>
      <c r="M2978" s="7">
        <v>39.120234604105569</v>
      </c>
      <c r="N2978" s="9">
        <f t="shared" si="15"/>
        <v>0.74990208758451571</v>
      </c>
    </row>
    <row r="2979" spans="1:14" x14ac:dyDescent="0.25">
      <c r="A2979" s="5" t="s">
        <v>3810</v>
      </c>
      <c r="B2979" s="1" t="s">
        <v>3811</v>
      </c>
      <c r="C2979" t="s">
        <v>3812</v>
      </c>
      <c r="D2979" s="74" t="s">
        <v>3813</v>
      </c>
      <c r="E2979" s="1" t="s">
        <v>4478</v>
      </c>
      <c r="H2979" t="s">
        <v>26</v>
      </c>
      <c r="I2979" t="s">
        <v>27</v>
      </c>
      <c r="J2979" s="15" t="s">
        <v>28</v>
      </c>
      <c r="K2979" t="s">
        <v>4603</v>
      </c>
      <c r="L2979" s="7">
        <v>52.151956971814798</v>
      </c>
      <c r="M2979" s="7">
        <v>44.571341556266177</v>
      </c>
      <c r="N2979" s="9">
        <f t="shared" si="15"/>
        <v>0.85464370168035075</v>
      </c>
    </row>
    <row r="2980" spans="1:14" x14ac:dyDescent="0.25">
      <c r="A2980" s="5" t="s">
        <v>3810</v>
      </c>
      <c r="B2980" s="1" t="s">
        <v>3811</v>
      </c>
      <c r="C2980" t="s">
        <v>3812</v>
      </c>
      <c r="D2980" s="74" t="s">
        <v>3813</v>
      </c>
      <c r="E2980" s="1" t="s">
        <v>4478</v>
      </c>
      <c r="H2980" t="s">
        <v>26</v>
      </c>
      <c r="I2980" t="s">
        <v>27</v>
      </c>
      <c r="J2980" s="15" t="s">
        <v>28</v>
      </c>
      <c r="K2980" t="s">
        <v>4604</v>
      </c>
      <c r="L2980" s="7">
        <v>51.968137652033477</v>
      </c>
      <c r="M2980" s="7">
        <v>43.651815606489833</v>
      </c>
      <c r="N2980" s="9">
        <f t="shared" si="15"/>
        <v>0.83997267515669327</v>
      </c>
    </row>
    <row r="2981" spans="1:14" x14ac:dyDescent="0.25">
      <c r="A2981" s="5" t="s">
        <v>3810</v>
      </c>
      <c r="B2981" s="1" t="s">
        <v>3811</v>
      </c>
      <c r="C2981" t="s">
        <v>3812</v>
      </c>
      <c r="D2981" s="74" t="s">
        <v>3813</v>
      </c>
      <c r="E2981" s="1" t="s">
        <v>4478</v>
      </c>
      <c r="H2981" t="s">
        <v>26</v>
      </c>
      <c r="I2981" t="s">
        <v>27</v>
      </c>
      <c r="J2981" s="15" t="s">
        <v>28</v>
      </c>
      <c r="K2981" t="s">
        <v>4605</v>
      </c>
      <c r="L2981" s="7">
        <v>51.612410727917343</v>
      </c>
      <c r="M2981" s="7">
        <v>42.337315786281756</v>
      </c>
      <c r="N2981" s="9">
        <f t="shared" si="15"/>
        <v>0.8202933207183315</v>
      </c>
    </row>
    <row r="2982" spans="1:14" x14ac:dyDescent="0.25">
      <c r="A2982" s="5" t="s">
        <v>3810</v>
      </c>
      <c r="B2982" s="1" t="s">
        <v>3811</v>
      </c>
      <c r="C2982" t="s">
        <v>3812</v>
      </c>
      <c r="D2982" s="74" t="s">
        <v>3813</v>
      </c>
      <c r="E2982" s="1" t="s">
        <v>4478</v>
      </c>
      <c r="H2982" t="s">
        <v>26</v>
      </c>
      <c r="I2982" t="s">
        <v>27</v>
      </c>
      <c r="J2982" s="15" t="s">
        <v>28</v>
      </c>
      <c r="K2982" t="s">
        <v>4606</v>
      </c>
      <c r="L2982" s="7">
        <v>51.517051689492519</v>
      </c>
      <c r="M2982" s="7">
        <v>42.980691874497182</v>
      </c>
      <c r="N2982" s="9">
        <f t="shared" si="15"/>
        <v>0.83430030378201125</v>
      </c>
    </row>
    <row r="2983" spans="1:14" x14ac:dyDescent="0.25">
      <c r="A2983" s="5" t="s">
        <v>3810</v>
      </c>
      <c r="B2983" s="1" t="s">
        <v>3811</v>
      </c>
      <c r="C2983" t="s">
        <v>3812</v>
      </c>
      <c r="D2983" s="74" t="s">
        <v>3813</v>
      </c>
      <c r="E2983" s="1" t="s">
        <v>4478</v>
      </c>
      <c r="H2983" t="s">
        <v>26</v>
      </c>
      <c r="I2983" t="s">
        <v>27</v>
      </c>
      <c r="J2983" s="15" t="s">
        <v>28</v>
      </c>
      <c r="K2983" t="s">
        <v>4607</v>
      </c>
      <c r="L2983" s="7">
        <v>51.473435147343515</v>
      </c>
      <c r="M2983" s="7">
        <v>39.679144385026731</v>
      </c>
      <c r="N2983" s="9">
        <f t="shared" si="15"/>
        <v>0.77086645318006386</v>
      </c>
    </row>
    <row r="2984" spans="1:14" x14ac:dyDescent="0.25">
      <c r="A2984" s="5" t="s">
        <v>3810</v>
      </c>
      <c r="B2984" s="1" t="s">
        <v>3811</v>
      </c>
      <c r="C2984" t="s">
        <v>3812</v>
      </c>
      <c r="D2984" s="74" t="s">
        <v>3813</v>
      </c>
      <c r="E2984" s="1" t="s">
        <v>4478</v>
      </c>
      <c r="H2984" t="s">
        <v>26</v>
      </c>
      <c r="I2984" t="s">
        <v>27</v>
      </c>
      <c r="J2984" s="15" t="s">
        <v>28</v>
      </c>
      <c r="K2984" t="s">
        <v>4608</v>
      </c>
      <c r="L2984" s="7">
        <v>50.938381427641573</v>
      </c>
      <c r="M2984" s="7">
        <v>34.112762237762233</v>
      </c>
      <c r="N2984" s="9">
        <f t="shared" si="15"/>
        <v>0.66968681143156694</v>
      </c>
    </row>
    <row r="2985" spans="1:14" x14ac:dyDescent="0.25">
      <c r="A2985" s="5" t="s">
        <v>3810</v>
      </c>
      <c r="B2985" s="1" t="s">
        <v>3811</v>
      </c>
      <c r="C2985" t="s">
        <v>3812</v>
      </c>
      <c r="D2985" s="74" t="s">
        <v>3813</v>
      </c>
      <c r="E2985" s="1" t="s">
        <v>4478</v>
      </c>
      <c r="H2985" t="s">
        <v>26</v>
      </c>
      <c r="I2985" t="s">
        <v>27</v>
      </c>
      <c r="J2985" s="15" t="s">
        <v>28</v>
      </c>
      <c r="K2985" t="s">
        <v>4609</v>
      </c>
      <c r="L2985" s="7">
        <v>50.887947354187325</v>
      </c>
      <c r="M2985" s="7">
        <v>30.527926549349655</v>
      </c>
      <c r="N2985" s="9">
        <f t="shared" si="15"/>
        <v>0.59990485245692771</v>
      </c>
    </row>
    <row r="2986" spans="1:14" x14ac:dyDescent="0.25">
      <c r="A2986" s="5" t="s">
        <v>3810</v>
      </c>
      <c r="B2986" s="1" t="s">
        <v>3811</v>
      </c>
      <c r="C2986" t="s">
        <v>3812</v>
      </c>
      <c r="D2986" s="74" t="s">
        <v>3813</v>
      </c>
      <c r="E2986" s="1" t="s">
        <v>4478</v>
      </c>
      <c r="H2986" t="s">
        <v>26</v>
      </c>
      <c r="I2986" t="s">
        <v>27</v>
      </c>
      <c r="J2986" s="15" t="s">
        <v>28</v>
      </c>
      <c r="K2986" t="s">
        <v>4610</v>
      </c>
      <c r="L2986" s="7">
        <v>50.820526178692383</v>
      </c>
      <c r="M2986" s="7">
        <v>38.749909883930492</v>
      </c>
      <c r="N2986" s="9">
        <f t="shared" si="15"/>
        <v>0.76248541283654081</v>
      </c>
    </row>
    <row r="2987" spans="1:14" x14ac:dyDescent="0.25">
      <c r="A2987" s="5" t="s">
        <v>3810</v>
      </c>
      <c r="B2987" s="1" t="s">
        <v>3811</v>
      </c>
      <c r="C2987" t="s">
        <v>3812</v>
      </c>
      <c r="D2987" s="74" t="s">
        <v>3813</v>
      </c>
      <c r="E2987" s="1" t="s">
        <v>4478</v>
      </c>
      <c r="H2987" t="s">
        <v>26</v>
      </c>
      <c r="I2987" t="s">
        <v>27</v>
      </c>
      <c r="J2987" s="15" t="s">
        <v>28</v>
      </c>
      <c r="K2987" t="s">
        <v>4611</v>
      </c>
      <c r="L2987" s="7">
        <v>49.87403119410736</v>
      </c>
      <c r="M2987" s="7">
        <v>35.821924554318919</v>
      </c>
      <c r="N2987" s="9">
        <f t="shared" si="15"/>
        <v>0.71824802801485388</v>
      </c>
    </row>
    <row r="2988" spans="1:14" x14ac:dyDescent="0.25">
      <c r="A2988" s="5" t="s">
        <v>3810</v>
      </c>
      <c r="B2988" s="1" t="s">
        <v>3811</v>
      </c>
      <c r="C2988" t="s">
        <v>3812</v>
      </c>
      <c r="D2988" s="74" t="s">
        <v>3813</v>
      </c>
      <c r="E2988" s="1" t="s">
        <v>4478</v>
      </c>
      <c r="H2988" t="s">
        <v>26</v>
      </c>
      <c r="I2988" t="s">
        <v>27</v>
      </c>
      <c r="J2988" s="15" t="s">
        <v>28</v>
      </c>
      <c r="K2988" t="s">
        <v>4612</v>
      </c>
      <c r="L2988" s="7">
        <v>49.535918626827716</v>
      </c>
      <c r="M2988" s="7">
        <v>36.947456213511266</v>
      </c>
      <c r="N2988" s="9">
        <f t="shared" si="15"/>
        <v>0.74587203059359886</v>
      </c>
    </row>
    <row r="2989" spans="1:14" x14ac:dyDescent="0.25">
      <c r="A2989" s="5" t="s">
        <v>3810</v>
      </c>
      <c r="B2989" s="1" t="s">
        <v>3811</v>
      </c>
      <c r="C2989" t="s">
        <v>3812</v>
      </c>
      <c r="D2989" s="74" t="s">
        <v>3813</v>
      </c>
      <c r="E2989" s="1" t="s">
        <v>4478</v>
      </c>
      <c r="H2989" t="s">
        <v>26</v>
      </c>
      <c r="I2989" t="s">
        <v>27</v>
      </c>
      <c r="J2989" s="15" t="s">
        <v>28</v>
      </c>
      <c r="K2989" t="s">
        <v>4613</v>
      </c>
      <c r="L2989" s="7">
        <v>49.233029278125109</v>
      </c>
      <c r="M2989" s="7">
        <v>36.307916505936312</v>
      </c>
      <c r="N2989" s="9">
        <f t="shared" si="15"/>
        <v>0.73747069880317939</v>
      </c>
    </row>
    <row r="2990" spans="1:14" x14ac:dyDescent="0.25">
      <c r="A2990" s="5" t="s">
        <v>3810</v>
      </c>
      <c r="B2990" s="1" t="s">
        <v>3811</v>
      </c>
      <c r="C2990" t="s">
        <v>3812</v>
      </c>
      <c r="D2990" s="74" t="s">
        <v>3813</v>
      </c>
      <c r="E2990" s="1" t="s">
        <v>4478</v>
      </c>
      <c r="H2990" t="s">
        <v>26</v>
      </c>
      <c r="I2990" t="s">
        <v>27</v>
      </c>
      <c r="J2990" s="15" t="s">
        <v>28</v>
      </c>
      <c r="K2990" t="s">
        <v>4614</v>
      </c>
      <c r="L2990" s="7">
        <v>49.026874705321205</v>
      </c>
      <c r="M2990" s="7">
        <v>39.068889587920722</v>
      </c>
      <c r="N2990" s="9">
        <f t="shared" si="15"/>
        <v>0.79688721385457439</v>
      </c>
    </row>
    <row r="2991" spans="1:14" x14ac:dyDescent="0.25">
      <c r="A2991" s="5" t="s">
        <v>3810</v>
      </c>
      <c r="B2991" s="1" t="s">
        <v>3811</v>
      </c>
      <c r="C2991" t="s">
        <v>3812</v>
      </c>
      <c r="D2991" s="74" t="s">
        <v>3813</v>
      </c>
      <c r="E2991" s="1" t="s">
        <v>4478</v>
      </c>
      <c r="H2991" t="s">
        <v>26</v>
      </c>
      <c r="I2991" t="s">
        <v>27</v>
      </c>
      <c r="J2991" s="15" t="s">
        <v>28</v>
      </c>
      <c r="K2991" t="s">
        <v>4615</v>
      </c>
      <c r="L2991" s="7">
        <v>48.86934291018656</v>
      </c>
      <c r="M2991" s="7">
        <v>38.786664237566036</v>
      </c>
      <c r="N2991" s="9">
        <f t="shared" si="15"/>
        <v>0.79368090356461818</v>
      </c>
    </row>
    <row r="2992" spans="1:14" x14ac:dyDescent="0.25">
      <c r="A2992" s="5" t="s">
        <v>3810</v>
      </c>
      <c r="B2992" s="1" t="s">
        <v>3811</v>
      </c>
      <c r="C2992" t="s">
        <v>3812</v>
      </c>
      <c r="D2992" s="74" t="s">
        <v>3813</v>
      </c>
      <c r="E2992" s="1" t="s">
        <v>4478</v>
      </c>
      <c r="H2992" t="s">
        <v>26</v>
      </c>
      <c r="I2992" t="s">
        <v>27</v>
      </c>
      <c r="J2992" s="15" t="s">
        <v>28</v>
      </c>
      <c r="K2992" t="s">
        <v>4616</v>
      </c>
      <c r="L2992" s="7">
        <v>48.64442252640189</v>
      </c>
      <c r="M2992" s="7">
        <v>33.479784996494502</v>
      </c>
      <c r="N2992" s="9">
        <f t="shared" si="15"/>
        <v>0.68825536942746646</v>
      </c>
    </row>
    <row r="2993" spans="1:19" x14ac:dyDescent="0.25">
      <c r="A2993" s="5" t="s">
        <v>3810</v>
      </c>
      <c r="B2993" s="1" t="s">
        <v>3811</v>
      </c>
      <c r="C2993" t="s">
        <v>3812</v>
      </c>
      <c r="D2993" s="74" t="s">
        <v>3813</v>
      </c>
      <c r="E2993" s="1" t="s">
        <v>4478</v>
      </c>
      <c r="H2993" t="s">
        <v>26</v>
      </c>
      <c r="I2993" t="s">
        <v>27</v>
      </c>
      <c r="J2993" s="15" t="s">
        <v>28</v>
      </c>
      <c r="K2993" t="s">
        <v>4617</v>
      </c>
      <c r="L2993" s="7">
        <v>48.518221866239493</v>
      </c>
      <c r="M2993" s="7">
        <v>36.616332819722643</v>
      </c>
      <c r="N2993" s="9">
        <f t="shared" si="15"/>
        <v>0.75469239001937627</v>
      </c>
    </row>
    <row r="2994" spans="1:19" x14ac:dyDescent="0.25">
      <c r="A2994" s="5" t="s">
        <v>3810</v>
      </c>
      <c r="B2994" s="1" t="s">
        <v>3811</v>
      </c>
      <c r="C2994" t="s">
        <v>3812</v>
      </c>
      <c r="D2994" s="74" t="s">
        <v>3813</v>
      </c>
      <c r="E2994" s="1" t="s">
        <v>4478</v>
      </c>
      <c r="H2994" t="s">
        <v>26</v>
      </c>
      <c r="I2994" t="s">
        <v>27</v>
      </c>
      <c r="J2994" s="15" t="s">
        <v>28</v>
      </c>
      <c r="K2994" t="s">
        <v>4618</v>
      </c>
      <c r="L2994" s="7">
        <v>48.07334956281241</v>
      </c>
      <c r="M2994" s="7">
        <v>38.109708987895949</v>
      </c>
      <c r="N2994" s="9">
        <f t="shared" si="15"/>
        <v>0.79274087065853371</v>
      </c>
    </row>
    <row r="2995" spans="1:19" x14ac:dyDescent="0.25">
      <c r="A2995" s="5" t="s">
        <v>3810</v>
      </c>
      <c r="B2995" s="1" t="s">
        <v>3811</v>
      </c>
      <c r="C2995" t="s">
        <v>3812</v>
      </c>
      <c r="D2995" s="74" t="s">
        <v>3813</v>
      </c>
      <c r="E2995" s="1" t="s">
        <v>4478</v>
      </c>
      <c r="H2995" t="s">
        <v>26</v>
      </c>
      <c r="I2995" t="s">
        <v>27</v>
      </c>
      <c r="J2995" s="15" t="s">
        <v>28</v>
      </c>
      <c r="K2995" t="s">
        <v>4619</v>
      </c>
      <c r="L2995" s="7">
        <v>48.058630905972244</v>
      </c>
      <c r="M2995" s="7">
        <v>33.336668834742582</v>
      </c>
      <c r="N2995" s="9">
        <f t="shared" si="15"/>
        <v>0.69366663607139578</v>
      </c>
    </row>
    <row r="2996" spans="1:19" x14ac:dyDescent="0.25">
      <c r="A2996" s="5" t="s">
        <v>3810</v>
      </c>
      <c r="B2996" s="1" t="s">
        <v>3811</v>
      </c>
      <c r="C2996" t="s">
        <v>3812</v>
      </c>
      <c r="D2996" s="74" t="s">
        <v>3813</v>
      </c>
      <c r="E2996" s="1" t="s">
        <v>4478</v>
      </c>
      <c r="H2996" t="s">
        <v>26</v>
      </c>
      <c r="I2996" t="s">
        <v>27</v>
      </c>
      <c r="J2996" s="15" t="s">
        <v>28</v>
      </c>
      <c r="K2996" t="s">
        <v>4620</v>
      </c>
      <c r="L2996" s="7">
        <v>47.963398157101054</v>
      </c>
      <c r="M2996" s="7">
        <v>39.465450969875754</v>
      </c>
      <c r="N2996" s="9">
        <f t="shared" si="15"/>
        <v>0.82282433034892954</v>
      </c>
    </row>
    <row r="2997" spans="1:19" x14ac:dyDescent="0.25">
      <c r="A2997" s="5" t="s">
        <v>3810</v>
      </c>
      <c r="B2997" s="1" t="s">
        <v>3811</v>
      </c>
      <c r="C2997" t="s">
        <v>3812</v>
      </c>
      <c r="D2997" s="74" t="s">
        <v>3813</v>
      </c>
      <c r="E2997" s="1" t="s">
        <v>4478</v>
      </c>
      <c r="H2997" t="s">
        <v>26</v>
      </c>
      <c r="I2997" t="s">
        <v>27</v>
      </c>
      <c r="J2997" s="15" t="s">
        <v>28</v>
      </c>
      <c r="K2997" t="s">
        <v>4621</v>
      </c>
      <c r="L2997" s="7">
        <v>47.958154527656376</v>
      </c>
      <c r="M2997" s="7">
        <v>38.751571009635519</v>
      </c>
      <c r="N2997" s="9">
        <f t="shared" si="15"/>
        <v>0.80802881994319387</v>
      </c>
    </row>
    <row r="2998" spans="1:19" x14ac:dyDescent="0.25">
      <c r="A2998" s="5" t="s">
        <v>3810</v>
      </c>
      <c r="B2998" s="1" t="s">
        <v>3811</v>
      </c>
      <c r="C2998" t="s">
        <v>3812</v>
      </c>
      <c r="D2998" s="74" t="s">
        <v>3813</v>
      </c>
      <c r="E2998" s="1" t="s">
        <v>4478</v>
      </c>
      <c r="H2998" t="s">
        <v>26</v>
      </c>
      <c r="I2998" t="s">
        <v>27</v>
      </c>
      <c r="J2998" s="15" t="s">
        <v>28</v>
      </c>
      <c r="K2998" t="s">
        <v>4622</v>
      </c>
      <c r="L2998" s="7">
        <v>47.7198126548776</v>
      </c>
      <c r="M2998" s="7">
        <v>37.444113263785397</v>
      </c>
      <c r="N2998" s="9">
        <f t="shared" si="15"/>
        <v>0.78466597374535396</v>
      </c>
    </row>
    <row r="2999" spans="1:19" x14ac:dyDescent="0.25">
      <c r="A2999" s="5" t="s">
        <v>3810</v>
      </c>
      <c r="B2999" s="1" t="s">
        <v>3811</v>
      </c>
      <c r="C2999" t="s">
        <v>3812</v>
      </c>
      <c r="D2999" s="74" t="s">
        <v>3813</v>
      </c>
      <c r="E2999" s="1" t="s">
        <v>4478</v>
      </c>
      <c r="H2999" t="s">
        <v>26</v>
      </c>
      <c r="I2999" t="s">
        <v>27</v>
      </c>
      <c r="J2999" s="15" t="s">
        <v>28</v>
      </c>
      <c r="K2999" t="s">
        <v>4623</v>
      </c>
      <c r="L2999" s="7">
        <v>47.726010802079664</v>
      </c>
      <c r="M2999" s="7">
        <v>41.342395921835177</v>
      </c>
      <c r="N2999" s="9">
        <f t="shared" si="15"/>
        <v>0.86624453263614654</v>
      </c>
    </row>
    <row r="3000" spans="1:19" x14ac:dyDescent="0.25">
      <c r="A3000" s="5" t="s">
        <v>3810</v>
      </c>
      <c r="B3000" s="1" t="s">
        <v>3811</v>
      </c>
      <c r="C3000" t="s">
        <v>3812</v>
      </c>
      <c r="D3000" s="74" t="s">
        <v>3813</v>
      </c>
      <c r="E3000" s="1" t="s">
        <v>4478</v>
      </c>
      <c r="H3000" t="s">
        <v>26</v>
      </c>
      <c r="I3000" t="s">
        <v>27</v>
      </c>
      <c r="J3000" s="15" t="s">
        <v>28</v>
      </c>
      <c r="K3000" t="s">
        <v>4624</v>
      </c>
      <c r="L3000" s="7">
        <v>47.379451546857112</v>
      </c>
      <c r="M3000" s="7">
        <v>33.259722733406953</v>
      </c>
      <c r="N3000" s="9">
        <f t="shared" si="15"/>
        <v>0.7019862334310456</v>
      </c>
    </row>
    <row r="3001" spans="1:19" x14ac:dyDescent="0.25">
      <c r="A3001" s="5" t="s">
        <v>3810</v>
      </c>
      <c r="B3001" s="1" t="s">
        <v>3811</v>
      </c>
      <c r="C3001" t="s">
        <v>3812</v>
      </c>
      <c r="D3001" s="74" t="s">
        <v>3813</v>
      </c>
      <c r="E3001" s="1" t="s">
        <v>4478</v>
      </c>
      <c r="H3001" t="s">
        <v>26</v>
      </c>
      <c r="I3001" t="s">
        <v>27</v>
      </c>
      <c r="J3001" s="15" t="s">
        <v>28</v>
      </c>
      <c r="K3001" t="s">
        <v>4625</v>
      </c>
      <c r="L3001" s="7">
        <v>47.286821705426348</v>
      </c>
      <c r="M3001" s="7">
        <v>34.840935224223841</v>
      </c>
      <c r="N3001" s="9">
        <f t="shared" si="15"/>
        <v>0.73680010556145514</v>
      </c>
    </row>
    <row r="3002" spans="1:19" x14ac:dyDescent="0.25">
      <c r="A3002" s="5" t="s">
        <v>3810</v>
      </c>
      <c r="B3002" s="1" t="s">
        <v>3811</v>
      </c>
      <c r="C3002" t="s">
        <v>3812</v>
      </c>
      <c r="D3002" s="74" t="s">
        <v>3813</v>
      </c>
      <c r="E3002" s="1" t="s">
        <v>4478</v>
      </c>
      <c r="H3002" t="s">
        <v>26</v>
      </c>
      <c r="I3002" t="s">
        <v>27</v>
      </c>
      <c r="J3002" s="15" t="s">
        <v>28</v>
      </c>
      <c r="K3002" t="s">
        <v>4626</v>
      </c>
      <c r="L3002" s="7">
        <v>47.189013213689705</v>
      </c>
      <c r="M3002" s="7">
        <v>35.051477020388937</v>
      </c>
      <c r="N3002" s="9">
        <f t="shared" si="15"/>
        <v>0.74278893821454983</v>
      </c>
    </row>
    <row r="3003" spans="1:19" x14ac:dyDescent="0.25">
      <c r="A3003" s="5" t="s">
        <v>3810</v>
      </c>
      <c r="B3003" s="1" t="s">
        <v>3811</v>
      </c>
      <c r="C3003" t="s">
        <v>3812</v>
      </c>
      <c r="D3003" s="74" t="s">
        <v>3813</v>
      </c>
      <c r="E3003" s="1" t="s">
        <v>4478</v>
      </c>
      <c r="H3003" t="s">
        <v>26</v>
      </c>
      <c r="I3003" t="s">
        <v>27</v>
      </c>
      <c r="J3003" s="15" t="s">
        <v>28</v>
      </c>
      <c r="K3003" t="s">
        <v>4627</v>
      </c>
      <c r="L3003" s="7">
        <v>46.925282069239756</v>
      </c>
      <c r="M3003" s="7">
        <v>30.51748251748251</v>
      </c>
      <c r="N3003" s="9">
        <f t="shared" si="15"/>
        <v>0.65034201547159565</v>
      </c>
      <c r="Q3003" s="14">
        <f>68500*1000000000</f>
        <v>68500000000000</v>
      </c>
      <c r="S3003" s="7">
        <v>54.6</v>
      </c>
    </row>
    <row r="3004" spans="1:19" x14ac:dyDescent="0.25">
      <c r="A3004" s="5" t="s">
        <v>3810</v>
      </c>
      <c r="B3004" s="1" t="s">
        <v>3811</v>
      </c>
      <c r="C3004" t="s">
        <v>3812</v>
      </c>
      <c r="D3004" s="74" t="s">
        <v>3813</v>
      </c>
      <c r="E3004" s="1" t="s">
        <v>4478</v>
      </c>
      <c r="H3004" t="s">
        <v>26</v>
      </c>
      <c r="I3004" t="s">
        <v>27</v>
      </c>
      <c r="J3004" s="15" t="s">
        <v>28</v>
      </c>
      <c r="K3004" t="s">
        <v>4628</v>
      </c>
      <c r="L3004" s="7">
        <v>46.709886547811998</v>
      </c>
      <c r="M3004" s="7">
        <v>37.155963302752291</v>
      </c>
      <c r="N3004" s="9">
        <f t="shared" si="15"/>
        <v>0.79546250374039418</v>
      </c>
    </row>
    <row r="3005" spans="1:19" x14ac:dyDescent="0.25">
      <c r="A3005" s="5" t="s">
        <v>3810</v>
      </c>
      <c r="B3005" s="1" t="s">
        <v>3811</v>
      </c>
      <c r="C3005" t="s">
        <v>3812</v>
      </c>
      <c r="D3005" s="74" t="s">
        <v>3813</v>
      </c>
      <c r="E3005" s="1" t="s">
        <v>4478</v>
      </c>
      <c r="H3005" t="s">
        <v>26</v>
      </c>
      <c r="I3005" t="s">
        <v>27</v>
      </c>
      <c r="J3005" s="15" t="s">
        <v>28</v>
      </c>
      <c r="K3005" t="s">
        <v>4629</v>
      </c>
      <c r="L3005" s="7">
        <v>46.70715505788575</v>
      </c>
      <c r="M3005" s="7">
        <v>40.710322834301685</v>
      </c>
      <c r="N3005" s="9">
        <f t="shared" ref="N3005:N3049" si="16">M3005/L3005</f>
        <v>0.87160784646052647</v>
      </c>
    </row>
    <row r="3006" spans="1:19" x14ac:dyDescent="0.25">
      <c r="A3006" s="5" t="s">
        <v>3810</v>
      </c>
      <c r="B3006" s="1" t="s">
        <v>3811</v>
      </c>
      <c r="C3006" t="s">
        <v>3812</v>
      </c>
      <c r="D3006" s="74" t="s">
        <v>3813</v>
      </c>
      <c r="E3006" s="1" t="s">
        <v>4478</v>
      </c>
      <c r="H3006" t="s">
        <v>26</v>
      </c>
      <c r="I3006" t="s">
        <v>27</v>
      </c>
      <c r="J3006" s="15" t="s">
        <v>28</v>
      </c>
      <c r="K3006" t="s">
        <v>4630</v>
      </c>
      <c r="L3006" s="7">
        <v>46.535626535626548</v>
      </c>
      <c r="M3006" s="7">
        <v>34.605559729526668</v>
      </c>
      <c r="N3006" s="9">
        <f t="shared" si="16"/>
        <v>0.74363584001675553</v>
      </c>
    </row>
    <row r="3007" spans="1:19" x14ac:dyDescent="0.25">
      <c r="A3007" s="5" t="s">
        <v>3810</v>
      </c>
      <c r="B3007" s="1" t="s">
        <v>3811</v>
      </c>
      <c r="C3007" t="s">
        <v>3812</v>
      </c>
      <c r="D3007" s="74" t="s">
        <v>3813</v>
      </c>
      <c r="E3007" s="1" t="s">
        <v>4478</v>
      </c>
      <c r="H3007" t="s">
        <v>26</v>
      </c>
      <c r="I3007" t="s">
        <v>27</v>
      </c>
      <c r="J3007" s="15" t="s">
        <v>28</v>
      </c>
      <c r="K3007" t="s">
        <v>4631</v>
      </c>
      <c r="L3007" s="7">
        <v>46.392673665400942</v>
      </c>
      <c r="M3007" s="7">
        <v>37.972475285908125</v>
      </c>
      <c r="N3007" s="9">
        <f t="shared" si="16"/>
        <v>0.81850154961488042</v>
      </c>
    </row>
    <row r="3008" spans="1:19" x14ac:dyDescent="0.25">
      <c r="A3008" s="5" t="s">
        <v>3810</v>
      </c>
      <c r="B3008" s="1" t="s">
        <v>3811</v>
      </c>
      <c r="C3008" t="s">
        <v>3812</v>
      </c>
      <c r="D3008" s="74" t="s">
        <v>3813</v>
      </c>
      <c r="E3008" s="1" t="s">
        <v>4478</v>
      </c>
      <c r="H3008" t="s">
        <v>26</v>
      </c>
      <c r="I3008" t="s">
        <v>27</v>
      </c>
      <c r="J3008" s="15" t="s">
        <v>28</v>
      </c>
      <c r="K3008" t="s">
        <v>4632</v>
      </c>
      <c r="L3008" s="7">
        <v>46.309652342906496</v>
      </c>
      <c r="M3008" s="7">
        <v>38.60376911224369</v>
      </c>
      <c r="N3008" s="9">
        <f t="shared" si="16"/>
        <v>0.83360092678728226</v>
      </c>
    </row>
    <row r="3009" spans="1:19" x14ac:dyDescent="0.25">
      <c r="A3009" s="5" t="s">
        <v>3810</v>
      </c>
      <c r="B3009" s="1" t="s">
        <v>3811</v>
      </c>
      <c r="C3009" t="s">
        <v>3812</v>
      </c>
      <c r="D3009" s="74" t="s">
        <v>3813</v>
      </c>
      <c r="E3009" s="1" t="s">
        <v>4478</v>
      </c>
      <c r="H3009" t="s">
        <v>26</v>
      </c>
      <c r="I3009" t="s">
        <v>27</v>
      </c>
      <c r="J3009" s="15" t="s">
        <v>28</v>
      </c>
      <c r="K3009" t="s">
        <v>4633</v>
      </c>
      <c r="L3009" s="7">
        <v>46.171421384702448</v>
      </c>
      <c r="M3009" s="7">
        <v>36.004784688995208</v>
      </c>
      <c r="N3009" s="9">
        <f t="shared" si="16"/>
        <v>0.77980672046029631</v>
      </c>
    </row>
    <row r="3010" spans="1:19" x14ac:dyDescent="0.25">
      <c r="A3010" s="5" t="s">
        <v>3810</v>
      </c>
      <c r="B3010" s="1" t="s">
        <v>3811</v>
      </c>
      <c r="C3010" t="s">
        <v>3812</v>
      </c>
      <c r="D3010" s="74" t="s">
        <v>3813</v>
      </c>
      <c r="E3010" s="1" t="s">
        <v>4478</v>
      </c>
      <c r="H3010" t="s">
        <v>26</v>
      </c>
      <c r="I3010" t="s">
        <v>27</v>
      </c>
      <c r="J3010" s="15" t="s">
        <v>28</v>
      </c>
      <c r="K3010" t="s">
        <v>4634</v>
      </c>
      <c r="L3010" s="7">
        <v>46.163910651512531</v>
      </c>
      <c r="M3010" s="7">
        <v>36.702807895468453</v>
      </c>
      <c r="N3010" s="9">
        <f t="shared" si="16"/>
        <v>0.7950541316253481</v>
      </c>
      <c r="Q3010" s="14">
        <f>97800*1000000000</f>
        <v>97800000000000</v>
      </c>
      <c r="S3010" s="7">
        <v>45.6</v>
      </c>
    </row>
    <row r="3011" spans="1:19" x14ac:dyDescent="0.25">
      <c r="A3011" s="5" t="s">
        <v>3810</v>
      </c>
      <c r="B3011" s="1" t="s">
        <v>3811</v>
      </c>
      <c r="C3011" t="s">
        <v>3812</v>
      </c>
      <c r="D3011" s="74" t="s">
        <v>3813</v>
      </c>
      <c r="E3011" s="1" t="s">
        <v>4478</v>
      </c>
      <c r="H3011" t="s">
        <v>26</v>
      </c>
      <c r="I3011" t="s">
        <v>27</v>
      </c>
      <c r="J3011" s="15" t="s">
        <v>28</v>
      </c>
      <c r="K3011" t="s">
        <v>4635</v>
      </c>
      <c r="L3011" s="7">
        <v>46.055437100213219</v>
      </c>
      <c r="M3011" s="7">
        <v>39.869281045751634</v>
      </c>
      <c r="N3011" s="9">
        <f t="shared" si="16"/>
        <v>0.86568022270636658</v>
      </c>
    </row>
    <row r="3012" spans="1:19" x14ac:dyDescent="0.25">
      <c r="A3012" s="5" t="s">
        <v>3810</v>
      </c>
      <c r="B3012" s="1" t="s">
        <v>3811</v>
      </c>
      <c r="C3012" t="s">
        <v>3812</v>
      </c>
      <c r="D3012" s="74" t="s">
        <v>3813</v>
      </c>
      <c r="E3012" s="1" t="s">
        <v>4478</v>
      </c>
      <c r="H3012" t="s">
        <v>26</v>
      </c>
      <c r="I3012" t="s">
        <v>27</v>
      </c>
      <c r="J3012" s="15" t="s">
        <v>28</v>
      </c>
      <c r="K3012" t="s">
        <v>4636</v>
      </c>
      <c r="L3012" s="7">
        <v>45.852042694147961</v>
      </c>
      <c r="M3012" s="7">
        <v>31.832082290797885</v>
      </c>
      <c r="N3012" s="9">
        <f t="shared" si="16"/>
        <v>0.6942347694982971</v>
      </c>
    </row>
    <row r="3013" spans="1:19" x14ac:dyDescent="0.25">
      <c r="A3013" s="5" t="s">
        <v>3810</v>
      </c>
      <c r="B3013" s="1" t="s">
        <v>3811</v>
      </c>
      <c r="C3013" t="s">
        <v>3812</v>
      </c>
      <c r="D3013" s="74" t="s">
        <v>3813</v>
      </c>
      <c r="E3013" s="1" t="s">
        <v>4478</v>
      </c>
      <c r="H3013" t="s">
        <v>26</v>
      </c>
      <c r="I3013" t="s">
        <v>27</v>
      </c>
      <c r="J3013" s="15" t="s">
        <v>28</v>
      </c>
      <c r="K3013" t="s">
        <v>4637</v>
      </c>
      <c r="L3013" s="7">
        <v>45.867713681667169</v>
      </c>
      <c r="M3013" s="7">
        <v>34.531428070483031</v>
      </c>
      <c r="N3013" s="9">
        <f t="shared" si="16"/>
        <v>0.75284825204367822</v>
      </c>
    </row>
    <row r="3014" spans="1:19" x14ac:dyDescent="0.25">
      <c r="A3014" s="5" t="s">
        <v>3810</v>
      </c>
      <c r="B3014" s="1" t="s">
        <v>3811</v>
      </c>
      <c r="C3014" t="s">
        <v>3812</v>
      </c>
      <c r="D3014" s="74" t="s">
        <v>3813</v>
      </c>
      <c r="E3014" s="1" t="s">
        <v>4478</v>
      </c>
      <c r="H3014" t="s">
        <v>26</v>
      </c>
      <c r="I3014" t="s">
        <v>27</v>
      </c>
      <c r="J3014" s="15" t="s">
        <v>28</v>
      </c>
      <c r="K3014" t="s">
        <v>4638</v>
      </c>
      <c r="L3014" s="7">
        <v>45.549738219895282</v>
      </c>
      <c r="M3014" s="7">
        <v>39.333333333333336</v>
      </c>
      <c r="N3014" s="9">
        <f t="shared" si="16"/>
        <v>0.86352490421455952</v>
      </c>
    </row>
    <row r="3015" spans="1:19" x14ac:dyDescent="0.25">
      <c r="A3015" s="5" t="s">
        <v>3810</v>
      </c>
      <c r="B3015" s="1" t="s">
        <v>3811</v>
      </c>
      <c r="C3015" t="s">
        <v>3812</v>
      </c>
      <c r="D3015" s="74" t="s">
        <v>3813</v>
      </c>
      <c r="E3015" s="1" t="s">
        <v>4478</v>
      </c>
      <c r="H3015" t="s">
        <v>26</v>
      </c>
      <c r="I3015" t="s">
        <v>27</v>
      </c>
      <c r="J3015" s="15" t="s">
        <v>28</v>
      </c>
      <c r="K3015" t="s">
        <v>4639</v>
      </c>
      <c r="L3015" s="7">
        <v>44.770348014712816</v>
      </c>
      <c r="M3015" s="7">
        <v>36.787564766839388</v>
      </c>
      <c r="N3015" s="9">
        <f t="shared" si="16"/>
        <v>0.82169485827427435</v>
      </c>
    </row>
    <row r="3016" spans="1:19" x14ac:dyDescent="0.25">
      <c r="A3016" s="5" t="s">
        <v>3810</v>
      </c>
      <c r="B3016" s="1" t="s">
        <v>3811</v>
      </c>
      <c r="C3016" t="s">
        <v>3812</v>
      </c>
      <c r="D3016" s="74" t="s">
        <v>3813</v>
      </c>
      <c r="E3016" s="1" t="s">
        <v>4478</v>
      </c>
      <c r="H3016" t="s">
        <v>26</v>
      </c>
      <c r="I3016" t="s">
        <v>27</v>
      </c>
      <c r="J3016" s="15" t="s">
        <v>28</v>
      </c>
      <c r="K3016" t="s">
        <v>4640</v>
      </c>
      <c r="L3016" s="7">
        <v>44.466053091206383</v>
      </c>
      <c r="M3016" s="7">
        <v>35.67493112947659</v>
      </c>
      <c r="N3016" s="9">
        <f t="shared" si="16"/>
        <v>0.80229587852787576</v>
      </c>
    </row>
    <row r="3017" spans="1:19" x14ac:dyDescent="0.25">
      <c r="A3017" s="5" t="s">
        <v>3810</v>
      </c>
      <c r="B3017" s="1" t="s">
        <v>3811</v>
      </c>
      <c r="C3017" t="s">
        <v>3812</v>
      </c>
      <c r="D3017" s="74" t="s">
        <v>3813</v>
      </c>
      <c r="E3017" s="1" t="s">
        <v>4478</v>
      </c>
      <c r="H3017" t="s">
        <v>26</v>
      </c>
      <c r="I3017" t="s">
        <v>27</v>
      </c>
      <c r="J3017" s="15" t="s">
        <v>28</v>
      </c>
      <c r="K3017" t="s">
        <v>4641</v>
      </c>
      <c r="L3017" s="7">
        <v>44.293802263054403</v>
      </c>
      <c r="M3017" s="7">
        <v>35.99346761023407</v>
      </c>
      <c r="N3017" s="9">
        <f t="shared" si="16"/>
        <v>0.81260731233851047</v>
      </c>
    </row>
    <row r="3018" spans="1:19" x14ac:dyDescent="0.25">
      <c r="A3018" s="5" t="s">
        <v>3810</v>
      </c>
      <c r="B3018" s="1" t="s">
        <v>3811</v>
      </c>
      <c r="C3018" t="s">
        <v>3812</v>
      </c>
      <c r="D3018" s="74" t="s">
        <v>3813</v>
      </c>
      <c r="E3018" s="1" t="s">
        <v>4478</v>
      </c>
      <c r="H3018" t="s">
        <v>26</v>
      </c>
      <c r="I3018" t="s">
        <v>27</v>
      </c>
      <c r="J3018" s="15" t="s">
        <v>28</v>
      </c>
      <c r="K3018" t="s">
        <v>4642</v>
      </c>
      <c r="L3018" s="7">
        <v>43.714537889295165</v>
      </c>
      <c r="M3018" s="7">
        <v>30.656724978491528</v>
      </c>
      <c r="N3018" s="9">
        <f t="shared" si="16"/>
        <v>0.7012935846680598</v>
      </c>
    </row>
    <row r="3019" spans="1:19" x14ac:dyDescent="0.25">
      <c r="A3019" s="5" t="s">
        <v>3810</v>
      </c>
      <c r="B3019" s="1" t="s">
        <v>3811</v>
      </c>
      <c r="C3019" t="s">
        <v>3812</v>
      </c>
      <c r="D3019" s="74" t="s">
        <v>3813</v>
      </c>
      <c r="E3019" s="1" t="s">
        <v>4478</v>
      </c>
      <c r="H3019" t="s">
        <v>26</v>
      </c>
      <c r="I3019" t="s">
        <v>27</v>
      </c>
      <c r="J3019" s="15" t="s">
        <v>28</v>
      </c>
      <c r="K3019" t="s">
        <v>4643</v>
      </c>
      <c r="L3019" s="7">
        <v>43.180229972682795</v>
      </c>
      <c r="M3019" s="7">
        <v>34.918016881730857</v>
      </c>
      <c r="N3019" s="9">
        <f t="shared" si="16"/>
        <v>0.80865750144964765</v>
      </c>
    </row>
    <row r="3020" spans="1:19" x14ac:dyDescent="0.25">
      <c r="A3020" s="5" t="s">
        <v>3810</v>
      </c>
      <c r="B3020" s="1" t="s">
        <v>3811</v>
      </c>
      <c r="C3020" t="s">
        <v>3812</v>
      </c>
      <c r="D3020" s="74" t="s">
        <v>3813</v>
      </c>
      <c r="E3020" s="1" t="s">
        <v>4478</v>
      </c>
      <c r="H3020" t="s">
        <v>26</v>
      </c>
      <c r="I3020" t="s">
        <v>27</v>
      </c>
      <c r="J3020" s="15" t="s">
        <v>28</v>
      </c>
      <c r="K3020" t="s">
        <v>4644</v>
      </c>
      <c r="L3020" s="7">
        <v>43.124267374694583</v>
      </c>
      <c r="M3020" s="7">
        <v>29.417950470582049</v>
      </c>
      <c r="N3020" s="9">
        <f t="shared" si="16"/>
        <v>0.68216696216489392</v>
      </c>
    </row>
    <row r="3021" spans="1:19" x14ac:dyDescent="0.25">
      <c r="A3021" s="5" t="s">
        <v>3810</v>
      </c>
      <c r="B3021" s="1" t="s">
        <v>3811</v>
      </c>
      <c r="C3021" t="s">
        <v>3812</v>
      </c>
      <c r="D3021" s="74" t="s">
        <v>3813</v>
      </c>
      <c r="E3021" s="1" t="s">
        <v>4478</v>
      </c>
      <c r="H3021" t="s">
        <v>26</v>
      </c>
      <c r="I3021" t="s">
        <v>27</v>
      </c>
      <c r="J3021" s="15" t="s">
        <v>28</v>
      </c>
      <c r="K3021" t="s">
        <v>4645</v>
      </c>
      <c r="L3021" s="7">
        <v>43.102695300073869</v>
      </c>
      <c r="M3021" s="7">
        <v>35.449774287077474</v>
      </c>
      <c r="N3021" s="9">
        <f t="shared" si="16"/>
        <v>0.82244913085555282</v>
      </c>
    </row>
    <row r="3022" spans="1:19" x14ac:dyDescent="0.25">
      <c r="A3022" s="5" t="s">
        <v>3810</v>
      </c>
      <c r="B3022" s="1" t="s">
        <v>3811</v>
      </c>
      <c r="C3022" t="s">
        <v>3812</v>
      </c>
      <c r="D3022" s="74" t="s">
        <v>3813</v>
      </c>
      <c r="E3022" s="1" t="s">
        <v>4478</v>
      </c>
      <c r="H3022" t="s">
        <v>26</v>
      </c>
      <c r="I3022" t="s">
        <v>27</v>
      </c>
      <c r="J3022" s="15" t="s">
        <v>28</v>
      </c>
      <c r="K3022" t="s">
        <v>4646</v>
      </c>
      <c r="L3022" s="7">
        <v>42.642985171908101</v>
      </c>
      <c r="M3022" s="7">
        <v>27.750410509031198</v>
      </c>
      <c r="N3022" s="9">
        <f t="shared" si="16"/>
        <v>0.65076144170395278</v>
      </c>
    </row>
    <row r="3023" spans="1:19" x14ac:dyDescent="0.25">
      <c r="A3023" s="5" t="s">
        <v>3810</v>
      </c>
      <c r="B3023" s="1" t="s">
        <v>3811</v>
      </c>
      <c r="C3023" t="s">
        <v>3812</v>
      </c>
      <c r="D3023" s="74" t="s">
        <v>3813</v>
      </c>
      <c r="E3023" s="1" t="s">
        <v>4478</v>
      </c>
      <c r="H3023" t="s">
        <v>26</v>
      </c>
      <c r="I3023" t="s">
        <v>27</v>
      </c>
      <c r="J3023" s="15" t="s">
        <v>28</v>
      </c>
      <c r="K3023" t="s">
        <v>4647</v>
      </c>
      <c r="L3023" s="7">
        <v>41.948900772430179</v>
      </c>
      <c r="M3023" s="7">
        <v>34.257452392167423</v>
      </c>
      <c r="N3023" s="9">
        <f t="shared" si="16"/>
        <v>0.81664720079345299</v>
      </c>
    </row>
    <row r="3024" spans="1:19" x14ac:dyDescent="0.25">
      <c r="A3024" s="5" t="s">
        <v>3810</v>
      </c>
      <c r="B3024" s="1" t="s">
        <v>3811</v>
      </c>
      <c r="C3024" t="s">
        <v>3812</v>
      </c>
      <c r="D3024" s="74" t="s">
        <v>3813</v>
      </c>
      <c r="E3024" s="1" t="s">
        <v>4478</v>
      </c>
      <c r="H3024" t="s">
        <v>26</v>
      </c>
      <c r="I3024" t="s">
        <v>27</v>
      </c>
      <c r="J3024" s="15" t="s">
        <v>28</v>
      </c>
      <c r="K3024" t="s">
        <v>4648</v>
      </c>
      <c r="L3024" s="7">
        <v>41.55105934729896</v>
      </c>
      <c r="M3024" s="7">
        <v>32.48852157943066</v>
      </c>
      <c r="N3024" s="9">
        <f t="shared" si="16"/>
        <v>0.78189394180975524</v>
      </c>
    </row>
    <row r="3025" spans="1:17" x14ac:dyDescent="0.25">
      <c r="A3025" s="5" t="s">
        <v>3810</v>
      </c>
      <c r="B3025" s="1" t="s">
        <v>3811</v>
      </c>
      <c r="C3025" t="s">
        <v>3812</v>
      </c>
      <c r="D3025" s="74" t="s">
        <v>3813</v>
      </c>
      <c r="E3025" s="1" t="s">
        <v>4478</v>
      </c>
      <c r="H3025" t="s">
        <v>26</v>
      </c>
      <c r="I3025" t="s">
        <v>27</v>
      </c>
      <c r="J3025" s="15" t="s">
        <v>28</v>
      </c>
      <c r="K3025" t="s">
        <v>4649</v>
      </c>
      <c r="L3025" s="7">
        <v>40.885182809493273</v>
      </c>
      <c r="M3025" s="7">
        <v>31.182795698924735</v>
      </c>
      <c r="N3025" s="9">
        <f t="shared" si="16"/>
        <v>0.76269184961756598</v>
      </c>
    </row>
    <row r="3026" spans="1:17" x14ac:dyDescent="0.25">
      <c r="A3026" s="5" t="s">
        <v>3810</v>
      </c>
      <c r="B3026" s="1" t="s">
        <v>3811</v>
      </c>
      <c r="C3026" t="s">
        <v>3812</v>
      </c>
      <c r="D3026" s="74" t="s">
        <v>3813</v>
      </c>
      <c r="E3026" s="1" t="s">
        <v>4478</v>
      </c>
      <c r="H3026" t="s">
        <v>26</v>
      </c>
      <c r="I3026" t="s">
        <v>27</v>
      </c>
      <c r="J3026" s="15" t="s">
        <v>28</v>
      </c>
      <c r="K3026" t="s">
        <v>4650</v>
      </c>
      <c r="L3026" s="7">
        <v>40.174562695305482</v>
      </c>
      <c r="M3026" s="7">
        <v>31.954530134509916</v>
      </c>
      <c r="N3026" s="9">
        <f t="shared" si="16"/>
        <v>0.79539210860517717</v>
      </c>
      <c r="Q3026" s="14">
        <f>311000*1000000000</f>
        <v>311000000000000</v>
      </c>
    </row>
    <row r="3027" spans="1:17" x14ac:dyDescent="0.25">
      <c r="A3027" s="5" t="s">
        <v>3810</v>
      </c>
      <c r="B3027" s="1" t="s">
        <v>3811</v>
      </c>
      <c r="C3027" t="s">
        <v>3812</v>
      </c>
      <c r="D3027" s="74" t="s">
        <v>3813</v>
      </c>
      <c r="E3027" s="1" t="s">
        <v>4478</v>
      </c>
      <c r="H3027" t="s">
        <v>26</v>
      </c>
      <c r="I3027" t="s">
        <v>27</v>
      </c>
      <c r="J3027" s="15" t="s">
        <v>28</v>
      </c>
      <c r="K3027" t="s">
        <v>4651</v>
      </c>
      <c r="L3027" s="7">
        <v>39.505542739317725</v>
      </c>
      <c r="M3027" s="7">
        <v>31.732940146523525</v>
      </c>
      <c r="N3027" s="9">
        <f t="shared" si="16"/>
        <v>0.80325285886887587</v>
      </c>
    </row>
    <row r="3028" spans="1:17" x14ac:dyDescent="0.25">
      <c r="A3028" s="5" t="s">
        <v>3810</v>
      </c>
      <c r="B3028" s="1" t="s">
        <v>3811</v>
      </c>
      <c r="C3028" t="s">
        <v>3812</v>
      </c>
      <c r="D3028" s="74" t="s">
        <v>3813</v>
      </c>
      <c r="E3028" s="1" t="s">
        <v>4478</v>
      </c>
      <c r="H3028" t="s">
        <v>26</v>
      </c>
      <c r="I3028" t="s">
        <v>27</v>
      </c>
      <c r="J3028" s="15" t="s">
        <v>28</v>
      </c>
      <c r="K3028" t="s">
        <v>4652</v>
      </c>
      <c r="L3028" s="7">
        <v>39.089967027790863</v>
      </c>
      <c r="M3028" s="7">
        <v>33.115405304754418</v>
      </c>
      <c r="N3028" s="9">
        <f t="shared" si="16"/>
        <v>0.8471586911600909</v>
      </c>
    </row>
    <row r="3029" spans="1:17" x14ac:dyDescent="0.25">
      <c r="A3029" s="5" t="s">
        <v>3810</v>
      </c>
      <c r="B3029" s="1" t="s">
        <v>3811</v>
      </c>
      <c r="C3029" t="s">
        <v>3812</v>
      </c>
      <c r="D3029" s="74" t="s">
        <v>3813</v>
      </c>
      <c r="E3029" s="1" t="s">
        <v>4478</v>
      </c>
      <c r="H3029" t="s">
        <v>26</v>
      </c>
      <c r="I3029" t="s">
        <v>27</v>
      </c>
      <c r="J3029" s="15" t="s">
        <v>28</v>
      </c>
      <c r="K3029" t="s">
        <v>4653</v>
      </c>
      <c r="L3029" s="7">
        <v>38.649121255213608</v>
      </c>
      <c r="M3029" s="7">
        <v>29.396288466055903</v>
      </c>
      <c r="N3029" s="9">
        <f t="shared" si="16"/>
        <v>0.76059396724551576</v>
      </c>
    </row>
    <row r="3030" spans="1:17" x14ac:dyDescent="0.25">
      <c r="A3030" s="5" t="s">
        <v>3810</v>
      </c>
      <c r="B3030" s="1" t="s">
        <v>3811</v>
      </c>
      <c r="C3030" t="s">
        <v>3812</v>
      </c>
      <c r="D3030" s="74" t="s">
        <v>3813</v>
      </c>
      <c r="E3030" s="1" t="s">
        <v>4478</v>
      </c>
      <c r="H3030" t="s">
        <v>26</v>
      </c>
      <c r="I3030" t="s">
        <v>27</v>
      </c>
      <c r="J3030" s="15" t="s">
        <v>28</v>
      </c>
      <c r="K3030" t="s">
        <v>4654</v>
      </c>
      <c r="L3030" s="7">
        <v>38.208919532900239</v>
      </c>
      <c r="M3030" s="7">
        <v>31.712473572938681</v>
      </c>
      <c r="N3030" s="9">
        <f t="shared" si="16"/>
        <v>0.82997566957192503</v>
      </c>
    </row>
    <row r="3031" spans="1:17" x14ac:dyDescent="0.25">
      <c r="A3031" s="5" t="s">
        <v>3810</v>
      </c>
      <c r="B3031" s="1" t="s">
        <v>3811</v>
      </c>
      <c r="C3031" t="s">
        <v>3812</v>
      </c>
      <c r="D3031" s="74" t="s">
        <v>3813</v>
      </c>
      <c r="E3031" s="1" t="s">
        <v>4478</v>
      </c>
      <c r="H3031" t="s">
        <v>26</v>
      </c>
      <c r="I3031" t="s">
        <v>27</v>
      </c>
      <c r="J3031" s="15" t="s">
        <v>28</v>
      </c>
      <c r="K3031" t="s">
        <v>4655</v>
      </c>
      <c r="L3031" s="7">
        <v>38.092937880398033</v>
      </c>
      <c r="M3031" s="7">
        <v>32.036363636363632</v>
      </c>
      <c r="N3031" s="9">
        <f t="shared" si="16"/>
        <v>0.84100532589398913</v>
      </c>
    </row>
    <row r="3032" spans="1:17" x14ac:dyDescent="0.25">
      <c r="A3032" s="5" t="s">
        <v>3810</v>
      </c>
      <c r="B3032" s="1" t="s">
        <v>3811</v>
      </c>
      <c r="C3032" t="s">
        <v>3812</v>
      </c>
      <c r="D3032" s="74" t="s">
        <v>3813</v>
      </c>
      <c r="E3032" s="1" t="s">
        <v>4478</v>
      </c>
      <c r="H3032" t="s">
        <v>26</v>
      </c>
      <c r="I3032" t="s">
        <v>27</v>
      </c>
      <c r="J3032" s="15" t="s">
        <v>28</v>
      </c>
      <c r="K3032" t="s">
        <v>4656</v>
      </c>
      <c r="L3032" s="7">
        <v>34.466425188074673</v>
      </c>
      <c r="M3032" s="7">
        <v>28.292682926829276</v>
      </c>
      <c r="N3032" s="9">
        <f t="shared" si="16"/>
        <v>0.82087662913815895</v>
      </c>
    </row>
    <row r="3033" spans="1:17" x14ac:dyDescent="0.25">
      <c r="A3033" s="5" t="s">
        <v>3810</v>
      </c>
      <c r="B3033" s="1" t="s">
        <v>3811</v>
      </c>
      <c r="C3033" t="s">
        <v>3812</v>
      </c>
      <c r="D3033" s="74" t="s">
        <v>3813</v>
      </c>
      <c r="E3033" s="1" t="s">
        <v>4478</v>
      </c>
      <c r="H3033" t="s">
        <v>26</v>
      </c>
      <c r="I3033" t="s">
        <v>27</v>
      </c>
      <c r="J3033" s="15" t="s">
        <v>28</v>
      </c>
      <c r="K3033" t="s">
        <v>4657</v>
      </c>
      <c r="L3033" s="7">
        <v>31.13629275392454</v>
      </c>
      <c r="M3033" s="7">
        <v>26.400000000000002</v>
      </c>
      <c r="N3033" s="9">
        <f t="shared" si="16"/>
        <v>0.84788514190317166</v>
      </c>
    </row>
    <row r="3034" spans="1:17" x14ac:dyDescent="0.25">
      <c r="A3034" s="5" t="s">
        <v>3810</v>
      </c>
      <c r="B3034" s="1" t="s">
        <v>3811</v>
      </c>
      <c r="C3034" t="s">
        <v>3812</v>
      </c>
      <c r="D3034" s="74" t="s">
        <v>3813</v>
      </c>
      <c r="E3034" s="1" t="s">
        <v>4478</v>
      </c>
      <c r="H3034" t="s">
        <v>26</v>
      </c>
      <c r="I3034" t="s">
        <v>27</v>
      </c>
      <c r="J3034" s="15" t="s">
        <v>28</v>
      </c>
      <c r="K3034" t="s">
        <v>4658</v>
      </c>
      <c r="L3034" s="7">
        <v>28.780617174032493</v>
      </c>
      <c r="M3034" s="7">
        <v>25.047846889952169</v>
      </c>
      <c r="N3034" s="9">
        <f t="shared" si="16"/>
        <v>0.87030263244499695</v>
      </c>
    </row>
    <row r="3035" spans="1:17" x14ac:dyDescent="0.25">
      <c r="A3035" s="5" t="s">
        <v>3810</v>
      </c>
      <c r="B3035" s="1" t="s">
        <v>3811</v>
      </c>
      <c r="C3035" t="s">
        <v>3812</v>
      </c>
      <c r="D3035" s="74" t="s">
        <v>3813</v>
      </c>
      <c r="E3035" s="1" t="s">
        <v>4478</v>
      </c>
      <c r="H3035" t="s">
        <v>26</v>
      </c>
      <c r="I3035" t="s">
        <v>27</v>
      </c>
      <c r="J3035" s="15" t="s">
        <v>28</v>
      </c>
      <c r="K3035" t="s">
        <v>4659</v>
      </c>
      <c r="L3035" s="7">
        <v>28.200320710497095</v>
      </c>
      <c r="M3035" s="7">
        <v>20.162396444834599</v>
      </c>
      <c r="N3035" s="9">
        <f t="shared" si="16"/>
        <v>0.71497046618088589</v>
      </c>
    </row>
    <row r="3036" spans="1:17" x14ac:dyDescent="0.25">
      <c r="A3036" s="5" t="s">
        <v>3810</v>
      </c>
      <c r="B3036" s="1" t="s">
        <v>3811</v>
      </c>
      <c r="C3036" t="s">
        <v>3812</v>
      </c>
      <c r="D3036" s="74" t="s">
        <v>3813</v>
      </c>
      <c r="E3036" s="1" t="s">
        <v>4478</v>
      </c>
      <c r="H3036" t="s">
        <v>26</v>
      </c>
      <c r="I3036" t="s">
        <v>27</v>
      </c>
      <c r="J3036" s="15" t="s">
        <v>28</v>
      </c>
      <c r="K3036" t="s">
        <v>4585</v>
      </c>
      <c r="L3036" s="7">
        <v>43.455701381267495</v>
      </c>
      <c r="M3036" s="7">
        <v>25.674775928297063</v>
      </c>
      <c r="N3036" s="9">
        <f t="shared" si="16"/>
        <v>0.59082640740357995</v>
      </c>
    </row>
    <row r="3037" spans="1:17" x14ac:dyDescent="0.25">
      <c r="A3037" s="5" t="s">
        <v>3810</v>
      </c>
      <c r="B3037" s="1" t="s">
        <v>3811</v>
      </c>
      <c r="C3037" t="s">
        <v>3812</v>
      </c>
      <c r="D3037" s="74" t="s">
        <v>3813</v>
      </c>
      <c r="E3037" s="1" t="s">
        <v>4478</v>
      </c>
      <c r="H3037" t="s">
        <v>26</v>
      </c>
      <c r="I3037" t="s">
        <v>27</v>
      </c>
      <c r="J3037" s="15" t="s">
        <v>28</v>
      </c>
      <c r="K3037" t="s">
        <v>4623</v>
      </c>
      <c r="L3037" s="7">
        <v>43.31926071864153</v>
      </c>
      <c r="M3037" s="7">
        <v>30.651974288337925</v>
      </c>
      <c r="N3037" s="9">
        <f t="shared" si="16"/>
        <v>0.70758304227356061</v>
      </c>
    </row>
    <row r="3038" spans="1:17" x14ac:dyDescent="0.25">
      <c r="A3038" s="5" t="s">
        <v>3810</v>
      </c>
      <c r="B3038" s="1" t="s">
        <v>3811</v>
      </c>
      <c r="C3038" t="s">
        <v>3812</v>
      </c>
      <c r="D3038" s="74" t="s">
        <v>3813</v>
      </c>
      <c r="E3038" s="1" t="s">
        <v>4478</v>
      </c>
      <c r="H3038" t="s">
        <v>26</v>
      </c>
      <c r="I3038" t="s">
        <v>27</v>
      </c>
      <c r="J3038" s="15" t="s">
        <v>28</v>
      </c>
      <c r="K3038" t="s">
        <v>4660</v>
      </c>
      <c r="L3038" s="7">
        <v>43.03778769167134</v>
      </c>
      <c r="M3038" s="7">
        <v>28.225746407564582</v>
      </c>
      <c r="N3038" s="9">
        <f t="shared" si="16"/>
        <v>0.65583636895506181</v>
      </c>
    </row>
    <row r="3039" spans="1:17" x14ac:dyDescent="0.25">
      <c r="A3039" s="5" t="s">
        <v>3810</v>
      </c>
      <c r="B3039" s="1" t="s">
        <v>3811</v>
      </c>
      <c r="C3039" t="s">
        <v>3812</v>
      </c>
      <c r="D3039" s="74" t="s">
        <v>3813</v>
      </c>
      <c r="E3039" s="1" t="s">
        <v>4478</v>
      </c>
      <c r="H3039" t="s">
        <v>26</v>
      </c>
      <c r="I3039" t="s">
        <v>27</v>
      </c>
      <c r="J3039" s="15" t="s">
        <v>28</v>
      </c>
      <c r="K3039" t="s">
        <v>4632</v>
      </c>
      <c r="L3039" s="7">
        <v>42.15895079027014</v>
      </c>
      <c r="M3039" s="7">
        <v>22.791678051446194</v>
      </c>
      <c r="N3039" s="9">
        <f t="shared" si="16"/>
        <v>0.54061302817588819</v>
      </c>
    </row>
    <row r="3040" spans="1:17" x14ac:dyDescent="0.25">
      <c r="A3040" s="5" t="s">
        <v>3810</v>
      </c>
      <c r="B3040" s="1" t="s">
        <v>3811</v>
      </c>
      <c r="C3040" t="s">
        <v>3812</v>
      </c>
      <c r="D3040" s="74" t="s">
        <v>3813</v>
      </c>
      <c r="E3040" s="1" t="s">
        <v>4478</v>
      </c>
      <c r="H3040" t="s">
        <v>26</v>
      </c>
      <c r="I3040" t="s">
        <v>27</v>
      </c>
      <c r="J3040" s="15" t="s">
        <v>28</v>
      </c>
      <c r="K3040" t="s">
        <v>4592</v>
      </c>
      <c r="L3040" s="7">
        <v>42.056961142570231</v>
      </c>
      <c r="M3040" s="7">
        <v>31.581027667984184</v>
      </c>
      <c r="N3040" s="9">
        <f t="shared" si="16"/>
        <v>0.75091083164393768</v>
      </c>
    </row>
    <row r="3041" spans="1:21" x14ac:dyDescent="0.25">
      <c r="A3041" s="5" t="s">
        <v>3810</v>
      </c>
      <c r="B3041" s="1" t="s">
        <v>3811</v>
      </c>
      <c r="C3041" t="s">
        <v>3812</v>
      </c>
      <c r="D3041" s="74" t="s">
        <v>3813</v>
      </c>
      <c r="E3041" s="1" t="s">
        <v>4478</v>
      </c>
      <c r="H3041" t="s">
        <v>26</v>
      </c>
      <c r="I3041" t="s">
        <v>27</v>
      </c>
      <c r="J3041" s="15" t="s">
        <v>28</v>
      </c>
      <c r="K3041" t="s">
        <v>4634</v>
      </c>
      <c r="L3041" s="7">
        <v>37.887774022592481</v>
      </c>
      <c r="M3041" s="7">
        <v>28.076747373229789</v>
      </c>
      <c r="N3041" s="9">
        <f t="shared" si="16"/>
        <v>0.74105032817413929</v>
      </c>
    </row>
    <row r="3042" spans="1:21" x14ac:dyDescent="0.25">
      <c r="A3042" s="5" t="s">
        <v>3810</v>
      </c>
      <c r="B3042" s="1" t="s">
        <v>3811</v>
      </c>
      <c r="C3042" t="s">
        <v>3812</v>
      </c>
      <c r="D3042" s="74" t="s">
        <v>3813</v>
      </c>
      <c r="E3042" s="1" t="s">
        <v>4478</v>
      </c>
      <c r="H3042" t="s">
        <v>26</v>
      </c>
      <c r="I3042" t="s">
        <v>27</v>
      </c>
      <c r="J3042" s="15" t="s">
        <v>28</v>
      </c>
      <c r="K3042" t="s">
        <v>4608</v>
      </c>
      <c r="L3042" s="7">
        <v>36.888864055428293</v>
      </c>
      <c r="M3042" s="7">
        <v>21.180719108180249</v>
      </c>
      <c r="N3042" s="9">
        <f t="shared" si="16"/>
        <v>0.57417650693593125</v>
      </c>
    </row>
    <row r="3043" spans="1:21" x14ac:dyDescent="0.25">
      <c r="A3043" s="5" t="s">
        <v>3810</v>
      </c>
      <c r="B3043" s="1" t="s">
        <v>3811</v>
      </c>
      <c r="C3043" t="s">
        <v>3812</v>
      </c>
      <c r="D3043" s="74" t="s">
        <v>3813</v>
      </c>
      <c r="E3043" s="1" t="s">
        <v>4478</v>
      </c>
      <c r="H3043" t="s">
        <v>26</v>
      </c>
      <c r="I3043" t="s">
        <v>27</v>
      </c>
      <c r="J3043" s="15" t="s">
        <v>28</v>
      </c>
      <c r="K3043" t="s">
        <v>4594</v>
      </c>
      <c r="L3043" s="7">
        <v>35.821668502403483</v>
      </c>
      <c r="M3043" s="7">
        <v>24.769136055817757</v>
      </c>
      <c r="N3043" s="9">
        <f t="shared" si="16"/>
        <v>0.69145679392783876</v>
      </c>
    </row>
    <row r="3044" spans="1:21" x14ac:dyDescent="0.25">
      <c r="A3044" s="5" t="s">
        <v>3810</v>
      </c>
      <c r="B3044" s="1" t="s">
        <v>3811</v>
      </c>
      <c r="C3044" t="s">
        <v>3812</v>
      </c>
      <c r="D3044" s="74" t="s">
        <v>3813</v>
      </c>
      <c r="E3044" s="1" t="s">
        <v>4478</v>
      </c>
      <c r="H3044" t="s">
        <v>26</v>
      </c>
      <c r="I3044" t="s">
        <v>27</v>
      </c>
      <c r="J3044" s="15" t="s">
        <v>28</v>
      </c>
      <c r="K3044" t="s">
        <v>4610</v>
      </c>
      <c r="L3044" s="7">
        <v>28.765544966123553</v>
      </c>
      <c r="M3044" s="7">
        <v>19.078104993597947</v>
      </c>
      <c r="N3044" s="9">
        <f t="shared" si="16"/>
        <v>0.66322765711776865</v>
      </c>
    </row>
    <row r="3045" spans="1:21" x14ac:dyDescent="0.25">
      <c r="A3045" s="5" t="s">
        <v>3810</v>
      </c>
      <c r="B3045" s="1" t="s">
        <v>3811</v>
      </c>
      <c r="C3045" t="s">
        <v>3812</v>
      </c>
      <c r="D3045" s="74" t="s">
        <v>3813</v>
      </c>
      <c r="E3045" s="1" t="s">
        <v>4478</v>
      </c>
      <c r="H3045" t="s">
        <v>26</v>
      </c>
      <c r="I3045" t="s">
        <v>27</v>
      </c>
      <c r="J3045" s="15" t="s">
        <v>28</v>
      </c>
      <c r="K3045" t="s">
        <v>4637</v>
      </c>
      <c r="L3045" s="7">
        <v>29.289905943602452</v>
      </c>
      <c r="M3045" s="7">
        <v>21.862429356706883</v>
      </c>
      <c r="N3045" s="9">
        <f t="shared" si="16"/>
        <v>0.74641514379741836</v>
      </c>
    </row>
    <row r="3046" spans="1:21" x14ac:dyDescent="0.25">
      <c r="A3046" s="5" t="s">
        <v>3810</v>
      </c>
      <c r="B3046" s="1" t="s">
        <v>3811</v>
      </c>
      <c r="C3046" t="s">
        <v>3812</v>
      </c>
      <c r="D3046" s="74" t="s">
        <v>3813</v>
      </c>
      <c r="E3046" s="1" t="s">
        <v>4478</v>
      </c>
      <c r="H3046" t="s">
        <v>26</v>
      </c>
      <c r="I3046" t="s">
        <v>27</v>
      </c>
      <c r="J3046" s="15" t="s">
        <v>28</v>
      </c>
      <c r="K3046" t="s">
        <v>4593</v>
      </c>
      <c r="L3046" s="7">
        <v>28.620343136611826</v>
      </c>
      <c r="M3046" s="7">
        <v>24.17743013024489</v>
      </c>
      <c r="N3046" s="9">
        <f t="shared" si="16"/>
        <v>0.84476381065175088</v>
      </c>
    </row>
    <row r="3047" spans="1:21" x14ac:dyDescent="0.25">
      <c r="A3047" s="5" t="s">
        <v>3810</v>
      </c>
      <c r="B3047" s="1" t="s">
        <v>3811</v>
      </c>
      <c r="C3047" t="s">
        <v>3812</v>
      </c>
      <c r="D3047" s="74" t="s">
        <v>3813</v>
      </c>
      <c r="E3047" s="1" t="s">
        <v>4478</v>
      </c>
      <c r="H3047" t="s">
        <v>26</v>
      </c>
      <c r="I3047" t="s">
        <v>27</v>
      </c>
      <c r="J3047" s="15" t="s">
        <v>28</v>
      </c>
      <c r="K3047" t="s">
        <v>4608</v>
      </c>
      <c r="L3047" s="7">
        <v>28.218312957802389</v>
      </c>
      <c r="M3047" s="7">
        <v>23.226103028866017</v>
      </c>
      <c r="N3047" s="9">
        <f t="shared" si="16"/>
        <v>0.82308616619279429</v>
      </c>
    </row>
    <row r="3048" spans="1:21" x14ac:dyDescent="0.25">
      <c r="A3048" s="5" t="s">
        <v>3810</v>
      </c>
      <c r="B3048" s="1" t="s">
        <v>3811</v>
      </c>
      <c r="C3048" t="s">
        <v>3812</v>
      </c>
      <c r="D3048" s="74" t="s">
        <v>3813</v>
      </c>
      <c r="E3048" s="1" t="s">
        <v>4478</v>
      </c>
      <c r="H3048" t="s">
        <v>26</v>
      </c>
      <c r="I3048" t="s">
        <v>27</v>
      </c>
      <c r="J3048" s="15" t="s">
        <v>28</v>
      </c>
      <c r="K3048" t="s">
        <v>4595</v>
      </c>
      <c r="L3048" s="7">
        <v>27.13628506165638</v>
      </c>
      <c r="M3048" s="7">
        <v>28.258290313843293</v>
      </c>
      <c r="N3048" s="9">
        <f t="shared" si="16"/>
        <v>1.0413470469387245</v>
      </c>
    </row>
    <row r="3049" spans="1:21" s="16" customFormat="1" ht="13.9" customHeight="1" x14ac:dyDescent="0.25">
      <c r="A3049" s="18" t="s">
        <v>3810</v>
      </c>
      <c r="B3049" s="19" t="s">
        <v>3811</v>
      </c>
      <c r="C3049" s="16" t="s">
        <v>3812</v>
      </c>
      <c r="D3049" s="76" t="s">
        <v>3813</v>
      </c>
      <c r="E3049" s="19" t="s">
        <v>4478</v>
      </c>
      <c r="F3049" s="17"/>
      <c r="G3049" s="17"/>
      <c r="H3049" s="16" t="s">
        <v>26</v>
      </c>
      <c r="I3049" s="16" t="s">
        <v>27</v>
      </c>
      <c r="J3049" s="21" t="s">
        <v>28</v>
      </c>
      <c r="K3049" s="16" t="s">
        <v>4580</v>
      </c>
      <c r="L3049" s="17">
        <v>26.90145997538994</v>
      </c>
      <c r="M3049" s="17">
        <v>24.450489100294536</v>
      </c>
      <c r="N3049" s="22">
        <f t="shared" si="16"/>
        <v>0.90889078595222683</v>
      </c>
      <c r="O3049" s="23"/>
      <c r="P3049" s="31"/>
      <c r="Q3049" s="23">
        <f>103000*1000000000</f>
        <v>103000000000000</v>
      </c>
      <c r="R3049" s="22"/>
      <c r="S3049" s="17"/>
      <c r="T3049" s="17"/>
      <c r="U3049" s="50"/>
    </row>
    <row r="3050" spans="1:21" x14ac:dyDescent="0.25">
      <c r="A3050" s="5" t="s">
        <v>4661</v>
      </c>
      <c r="B3050" s="1" t="s">
        <v>4662</v>
      </c>
      <c r="C3050" t="s">
        <v>4663</v>
      </c>
      <c r="D3050" s="74" t="s">
        <v>4664</v>
      </c>
      <c r="E3050" s="1" t="s">
        <v>360</v>
      </c>
      <c r="F3050" s="7" t="s">
        <v>4665</v>
      </c>
      <c r="H3050" t="s">
        <v>4666</v>
      </c>
      <c r="I3050" t="s">
        <v>27</v>
      </c>
      <c r="J3050" s="15" t="s">
        <v>28</v>
      </c>
      <c r="K3050" t="s">
        <v>4667</v>
      </c>
      <c r="L3050" s="7">
        <v>77.391533317373643</v>
      </c>
      <c r="M3050" s="7">
        <v>75.435365888919605</v>
      </c>
      <c r="N3050" s="9">
        <v>0.97472375407743861</v>
      </c>
    </row>
    <row r="3051" spans="1:21" x14ac:dyDescent="0.25">
      <c r="A3051" s="5" t="s">
        <v>4661</v>
      </c>
      <c r="B3051" s="1" t="s">
        <v>4662</v>
      </c>
      <c r="C3051" t="s">
        <v>4663</v>
      </c>
      <c r="D3051" s="74" t="s">
        <v>4664</v>
      </c>
      <c r="E3051" s="1" t="s">
        <v>360</v>
      </c>
      <c r="H3051" t="s">
        <v>4668</v>
      </c>
      <c r="I3051" t="s">
        <v>27</v>
      </c>
      <c r="J3051" s="15" t="s">
        <v>28</v>
      </c>
      <c r="K3051" t="s">
        <v>4669</v>
      </c>
      <c r="L3051" s="7">
        <v>67.653990111362688</v>
      </c>
      <c r="M3051" s="7">
        <v>63.204103322397302</v>
      </c>
      <c r="N3051" s="9">
        <v>0.93422580424834378</v>
      </c>
    </row>
    <row r="3052" spans="1:21" x14ac:dyDescent="0.25">
      <c r="A3052" s="5" t="s">
        <v>4661</v>
      </c>
      <c r="B3052" s="1" t="s">
        <v>4662</v>
      </c>
      <c r="C3052" t="s">
        <v>4663</v>
      </c>
      <c r="D3052" s="74" t="s">
        <v>4664</v>
      </c>
      <c r="E3052" s="1" t="s">
        <v>360</v>
      </c>
      <c r="H3052" t="s">
        <v>4668</v>
      </c>
      <c r="I3052" t="s">
        <v>27</v>
      </c>
      <c r="J3052" s="15" t="s">
        <v>28</v>
      </c>
      <c r="K3052" t="s">
        <v>4670</v>
      </c>
      <c r="L3052" s="7">
        <v>68.980491282649552</v>
      </c>
      <c r="M3052" s="7">
        <v>65.563549160671471</v>
      </c>
      <c r="N3052" s="9">
        <v>0.95046509442826288</v>
      </c>
    </row>
    <row r="3053" spans="1:21" x14ac:dyDescent="0.25">
      <c r="A3053" s="5" t="s">
        <v>4661</v>
      </c>
      <c r="B3053" s="1" t="s">
        <v>4662</v>
      </c>
      <c r="C3053" t="s">
        <v>4663</v>
      </c>
      <c r="D3053" s="74" t="s">
        <v>4664</v>
      </c>
      <c r="E3053" s="1" t="s">
        <v>360</v>
      </c>
      <c r="H3053" t="s">
        <v>4668</v>
      </c>
      <c r="I3053" t="s">
        <v>27</v>
      </c>
      <c r="J3053" s="15" t="s">
        <v>28</v>
      </c>
      <c r="K3053" t="s">
        <v>4671</v>
      </c>
      <c r="L3053" s="7">
        <v>75.625342856981277</v>
      </c>
      <c r="M3053" s="7">
        <v>74.028039338773794</v>
      </c>
      <c r="N3053" s="9">
        <v>0.97887872692057454</v>
      </c>
    </row>
    <row r="3054" spans="1:21" x14ac:dyDescent="0.25">
      <c r="A3054" s="5" t="s">
        <v>4661</v>
      </c>
      <c r="B3054" s="1" t="s">
        <v>4662</v>
      </c>
      <c r="C3054" t="s">
        <v>4663</v>
      </c>
      <c r="D3054" s="74" t="s">
        <v>4664</v>
      </c>
      <c r="E3054" s="1" t="s">
        <v>360</v>
      </c>
      <c r="H3054" t="s">
        <v>4668</v>
      </c>
      <c r="I3054" t="s">
        <v>27</v>
      </c>
      <c r="J3054" s="15" t="s">
        <v>28</v>
      </c>
      <c r="K3054" t="s">
        <v>4672</v>
      </c>
      <c r="L3054" s="7">
        <v>62.223390306314009</v>
      </c>
      <c r="M3054" s="7">
        <v>54.524471040820686</v>
      </c>
      <c r="N3054" s="9">
        <v>0.87626969170929137</v>
      </c>
    </row>
    <row r="3055" spans="1:21" x14ac:dyDescent="0.25">
      <c r="A3055" s="5" t="s">
        <v>4661</v>
      </c>
      <c r="B3055" s="1" t="s">
        <v>4662</v>
      </c>
      <c r="C3055" t="s">
        <v>4663</v>
      </c>
      <c r="D3055" s="74" t="s">
        <v>4664</v>
      </c>
      <c r="E3055" s="1" t="s">
        <v>360</v>
      </c>
      <c r="F3055" s="7" t="s">
        <v>4673</v>
      </c>
      <c r="H3055" t="s">
        <v>4668</v>
      </c>
      <c r="I3055" t="s">
        <v>27</v>
      </c>
      <c r="J3055" s="15" t="s">
        <v>28</v>
      </c>
      <c r="K3055" t="s">
        <v>4674</v>
      </c>
      <c r="L3055" s="7">
        <v>67.017759776780778</v>
      </c>
      <c r="M3055" s="7">
        <v>65.630616352752099</v>
      </c>
      <c r="N3055" s="9">
        <v>0.97930185329009944</v>
      </c>
    </row>
    <row r="3056" spans="1:21" x14ac:dyDescent="0.25">
      <c r="A3056" s="5" t="s">
        <v>4661</v>
      </c>
      <c r="B3056" s="1" t="s">
        <v>4662</v>
      </c>
      <c r="C3056" t="s">
        <v>4663</v>
      </c>
      <c r="D3056" s="74" t="s">
        <v>4664</v>
      </c>
      <c r="E3056" s="1" t="s">
        <v>360</v>
      </c>
      <c r="H3056" t="s">
        <v>4668</v>
      </c>
      <c r="I3056" t="s">
        <v>27</v>
      </c>
      <c r="J3056" s="15" t="s">
        <v>28</v>
      </c>
      <c r="K3056" t="s">
        <v>4675</v>
      </c>
      <c r="L3056" s="7">
        <v>67.248602856524585</v>
      </c>
      <c r="M3056" s="7">
        <v>66.419211297059462</v>
      </c>
      <c r="N3056" s="9">
        <v>0.98766678378085215</v>
      </c>
    </row>
    <row r="3057" spans="1:14" x14ac:dyDescent="0.25">
      <c r="A3057" s="5" t="s">
        <v>4661</v>
      </c>
      <c r="B3057" s="1" t="s">
        <v>4662</v>
      </c>
      <c r="C3057" t="s">
        <v>4663</v>
      </c>
      <c r="D3057" s="74" t="s">
        <v>4664</v>
      </c>
      <c r="E3057" s="1" t="s">
        <v>360</v>
      </c>
      <c r="H3057" t="s">
        <v>4668</v>
      </c>
      <c r="I3057" t="s">
        <v>27</v>
      </c>
      <c r="J3057" s="15" t="s">
        <v>28</v>
      </c>
      <c r="K3057" t="s">
        <v>4676</v>
      </c>
      <c r="L3057" s="7">
        <v>60.843583720697083</v>
      </c>
      <c r="M3057" s="7">
        <v>60.360856943372653</v>
      </c>
      <c r="N3057" s="9">
        <v>0.99206610216221991</v>
      </c>
    </row>
    <row r="3058" spans="1:14" x14ac:dyDescent="0.25">
      <c r="A3058" s="5" t="s">
        <v>4661</v>
      </c>
      <c r="B3058" s="1" t="s">
        <v>4662</v>
      </c>
      <c r="C3058" t="s">
        <v>4663</v>
      </c>
      <c r="D3058" s="74" t="s">
        <v>4664</v>
      </c>
      <c r="E3058" s="1" t="s">
        <v>360</v>
      </c>
      <c r="H3058" t="s">
        <v>4668</v>
      </c>
      <c r="I3058" t="s">
        <v>27</v>
      </c>
      <c r="J3058" s="15" t="s">
        <v>28</v>
      </c>
      <c r="K3058" t="s">
        <v>4677</v>
      </c>
      <c r="L3058" s="7">
        <v>70.962156922250628</v>
      </c>
      <c r="M3058" s="7">
        <v>68.147669440180962</v>
      </c>
      <c r="N3058" s="9">
        <v>0.96033819145106669</v>
      </c>
    </row>
    <row r="3059" spans="1:14" x14ac:dyDescent="0.25">
      <c r="A3059" s="5" t="s">
        <v>4661</v>
      </c>
      <c r="B3059" s="1" t="s">
        <v>4662</v>
      </c>
      <c r="C3059" t="s">
        <v>4663</v>
      </c>
      <c r="D3059" s="74" t="s">
        <v>4664</v>
      </c>
      <c r="E3059" s="1" t="s">
        <v>360</v>
      </c>
      <c r="H3059" t="s">
        <v>4668</v>
      </c>
      <c r="I3059" t="s">
        <v>27</v>
      </c>
      <c r="J3059" s="15" t="s">
        <v>28</v>
      </c>
      <c r="K3059" t="s">
        <v>4678</v>
      </c>
      <c r="L3059" s="7">
        <v>64.813970157033935</v>
      </c>
      <c r="M3059" s="7">
        <v>57.81585977715514</v>
      </c>
      <c r="N3059" s="9">
        <v>0.89202774705941501</v>
      </c>
    </row>
    <row r="3060" spans="1:14" x14ac:dyDescent="0.25">
      <c r="A3060" s="5" t="s">
        <v>4661</v>
      </c>
      <c r="B3060" s="1" t="s">
        <v>4662</v>
      </c>
      <c r="C3060" t="s">
        <v>4663</v>
      </c>
      <c r="D3060" s="74" t="s">
        <v>4664</v>
      </c>
      <c r="E3060" s="1" t="s">
        <v>360</v>
      </c>
      <c r="H3060" t="s">
        <v>4668</v>
      </c>
      <c r="I3060" t="s">
        <v>27</v>
      </c>
      <c r="J3060" s="15" t="s">
        <v>28</v>
      </c>
      <c r="K3060" t="s">
        <v>4679</v>
      </c>
      <c r="L3060" s="7">
        <v>67.324837791159027</v>
      </c>
      <c r="M3060" s="7">
        <v>60.360856943372653</v>
      </c>
      <c r="N3060" s="9">
        <v>0.89656149088114301</v>
      </c>
    </row>
    <row r="3061" spans="1:14" x14ac:dyDescent="0.25">
      <c r="A3061" s="5" t="s">
        <v>4661</v>
      </c>
      <c r="B3061" s="1" t="s">
        <v>4662</v>
      </c>
      <c r="C3061" t="s">
        <v>4663</v>
      </c>
      <c r="D3061" s="74" t="s">
        <v>4664</v>
      </c>
      <c r="E3061" s="1" t="s">
        <v>360</v>
      </c>
      <c r="H3061" t="s">
        <v>4668</v>
      </c>
      <c r="I3061" t="s">
        <v>27</v>
      </c>
      <c r="J3061" s="15" t="s">
        <v>28</v>
      </c>
      <c r="K3061" t="s">
        <v>4680</v>
      </c>
      <c r="L3061" s="7">
        <v>70.962156922250628</v>
      </c>
      <c r="M3061" s="7">
        <v>68.147669440180962</v>
      </c>
      <c r="N3061" s="9">
        <v>0.96033819145106669</v>
      </c>
    </row>
    <row r="3062" spans="1:14" x14ac:dyDescent="0.25">
      <c r="A3062" s="5" t="s">
        <v>4661</v>
      </c>
      <c r="B3062" s="1" t="s">
        <v>4662</v>
      </c>
      <c r="C3062" t="s">
        <v>4663</v>
      </c>
      <c r="D3062" s="74" t="s">
        <v>4664</v>
      </c>
      <c r="E3062" s="1" t="s">
        <v>360</v>
      </c>
      <c r="F3062" s="7" t="s">
        <v>4681</v>
      </c>
      <c r="H3062" t="s">
        <v>4668</v>
      </c>
      <c r="I3062" t="s">
        <v>27</v>
      </c>
      <c r="J3062" s="15" t="s">
        <v>28</v>
      </c>
      <c r="K3062" t="s">
        <v>4682</v>
      </c>
      <c r="L3062" s="7">
        <v>65.014710672066485</v>
      </c>
      <c r="M3062" s="7">
        <v>63.347946175159542</v>
      </c>
      <c r="N3062" s="9">
        <v>0.97436327133232836</v>
      </c>
    </row>
    <row r="3063" spans="1:14" x14ac:dyDescent="0.25">
      <c r="A3063" s="5" t="s">
        <v>4661</v>
      </c>
      <c r="B3063" s="1" t="s">
        <v>4662</v>
      </c>
      <c r="C3063" t="s">
        <v>4663</v>
      </c>
      <c r="D3063" s="74" t="s">
        <v>4664</v>
      </c>
      <c r="E3063" s="1" t="s">
        <v>360</v>
      </c>
      <c r="H3063" t="s">
        <v>4668</v>
      </c>
      <c r="I3063" t="s">
        <v>27</v>
      </c>
      <c r="J3063" s="15" t="s">
        <v>28</v>
      </c>
      <c r="K3063" t="s">
        <v>4683</v>
      </c>
      <c r="L3063" s="7">
        <v>77.74247115693862</v>
      </c>
      <c r="M3063" s="7">
        <v>65.195499276118028</v>
      </c>
      <c r="N3063" s="9">
        <v>0.83860852769277117</v>
      </c>
    </row>
    <row r="3064" spans="1:14" x14ac:dyDescent="0.25">
      <c r="A3064" s="5" t="s">
        <v>4661</v>
      </c>
      <c r="B3064" s="1" t="s">
        <v>4662</v>
      </c>
      <c r="C3064" t="s">
        <v>4663</v>
      </c>
      <c r="D3064" s="74" t="s">
        <v>4664</v>
      </c>
      <c r="E3064" s="1" t="s">
        <v>360</v>
      </c>
      <c r="H3064" t="s">
        <v>4668</v>
      </c>
      <c r="I3064" t="s">
        <v>27</v>
      </c>
      <c r="J3064" s="15" t="s">
        <v>28</v>
      </c>
      <c r="K3064" t="s">
        <v>4684</v>
      </c>
      <c r="L3064" s="7">
        <v>94.894681026736876</v>
      </c>
      <c r="M3064" s="7">
        <v>94.03288283720282</v>
      </c>
      <c r="N3064" s="9">
        <v>0.99091837202876265</v>
      </c>
    </row>
    <row r="3065" spans="1:14" x14ac:dyDescent="0.25">
      <c r="A3065" s="5" t="s">
        <v>4661</v>
      </c>
      <c r="B3065" s="1" t="s">
        <v>4662</v>
      </c>
      <c r="C3065" t="s">
        <v>4663</v>
      </c>
      <c r="D3065" s="74" t="s">
        <v>4664</v>
      </c>
      <c r="E3065" s="1" t="s">
        <v>360</v>
      </c>
      <c r="H3065" t="s">
        <v>4668</v>
      </c>
      <c r="I3065" t="s">
        <v>27</v>
      </c>
      <c r="J3065" s="15" t="s">
        <v>28</v>
      </c>
      <c r="K3065" t="s">
        <v>4685</v>
      </c>
      <c r="L3065" s="7">
        <v>61.956483633464622</v>
      </c>
      <c r="M3065" s="7">
        <v>54.524471040820686</v>
      </c>
      <c r="N3065" s="9">
        <v>0.88004463525380461</v>
      </c>
    </row>
    <row r="3066" spans="1:14" x14ac:dyDescent="0.25">
      <c r="A3066" s="5" t="s">
        <v>4661</v>
      </c>
      <c r="B3066" s="1" t="s">
        <v>4662</v>
      </c>
      <c r="C3066" t="s">
        <v>4663</v>
      </c>
      <c r="D3066" s="74" t="s">
        <v>4664</v>
      </c>
      <c r="E3066" s="1" t="s">
        <v>360</v>
      </c>
      <c r="F3066" s="7" t="s">
        <v>4686</v>
      </c>
      <c r="H3066" t="s">
        <v>4668</v>
      </c>
      <c r="I3066" t="s">
        <v>27</v>
      </c>
      <c r="J3066" s="15" t="s">
        <v>28</v>
      </c>
      <c r="K3066" t="s">
        <v>4687</v>
      </c>
      <c r="L3066" s="7">
        <v>62.864261124199025</v>
      </c>
      <c r="M3066" s="7">
        <v>56.662905211325395</v>
      </c>
      <c r="N3066" s="9">
        <v>0.90135323629077901</v>
      </c>
    </row>
    <row r="3067" spans="1:14" x14ac:dyDescent="0.25">
      <c r="A3067" s="5" t="s">
        <v>4661</v>
      </c>
      <c r="B3067" s="1" t="s">
        <v>4662</v>
      </c>
      <c r="C3067" t="s">
        <v>4663</v>
      </c>
      <c r="D3067" s="74" t="s">
        <v>4664</v>
      </c>
      <c r="E3067" s="1" t="s">
        <v>360</v>
      </c>
      <c r="F3067" s="7" t="s">
        <v>4688</v>
      </c>
      <c r="H3067" t="s">
        <v>4668</v>
      </c>
      <c r="I3067" t="s">
        <v>27</v>
      </c>
      <c r="J3067" s="15" t="s">
        <v>28</v>
      </c>
      <c r="K3067" t="s">
        <v>4689</v>
      </c>
      <c r="L3067" s="7">
        <v>61.156546672129132</v>
      </c>
      <c r="M3067" s="7">
        <v>56.532547647546274</v>
      </c>
      <c r="N3067" s="9">
        <v>0.92439077619321908</v>
      </c>
    </row>
    <row r="3068" spans="1:14" x14ac:dyDescent="0.25">
      <c r="A3068" s="5" t="s">
        <v>4661</v>
      </c>
      <c r="B3068" s="1" t="s">
        <v>4662</v>
      </c>
      <c r="C3068" t="s">
        <v>4663</v>
      </c>
      <c r="D3068" s="74" t="s">
        <v>4664</v>
      </c>
      <c r="E3068" s="1" t="s">
        <v>360</v>
      </c>
      <c r="H3068" t="s">
        <v>4668</v>
      </c>
      <c r="I3068" t="s">
        <v>27</v>
      </c>
      <c r="J3068" s="15" t="s">
        <v>28</v>
      </c>
      <c r="K3068" t="s">
        <v>4690</v>
      </c>
      <c r="L3068" s="7">
        <v>66.137852573403833</v>
      </c>
      <c r="M3068" s="7">
        <v>63.901979264844485</v>
      </c>
      <c r="N3068" s="9">
        <v>0.96619374198643904</v>
      </c>
    </row>
    <row r="3069" spans="1:14" x14ac:dyDescent="0.25">
      <c r="A3069" s="5" t="s">
        <v>4661</v>
      </c>
      <c r="B3069" s="1" t="s">
        <v>4662</v>
      </c>
      <c r="C3069" t="s">
        <v>4663</v>
      </c>
      <c r="D3069" s="74" t="s">
        <v>4664</v>
      </c>
      <c r="E3069" s="1" t="s">
        <v>360</v>
      </c>
      <c r="H3069" t="s">
        <v>4668</v>
      </c>
      <c r="I3069" t="s">
        <v>27</v>
      </c>
      <c r="J3069" s="15" t="s">
        <v>28</v>
      </c>
      <c r="K3069" t="s">
        <v>4691</v>
      </c>
      <c r="L3069" s="7">
        <v>60.697729622213878</v>
      </c>
      <c r="M3069" s="7">
        <v>57.882160169317942</v>
      </c>
      <c r="N3069" s="9">
        <v>0.95361326576100625</v>
      </c>
    </row>
    <row r="3070" spans="1:14" x14ac:dyDescent="0.25">
      <c r="A3070" s="5" t="s">
        <v>4661</v>
      </c>
      <c r="B3070" s="1" t="s">
        <v>4662</v>
      </c>
      <c r="C3070" t="s">
        <v>4663</v>
      </c>
      <c r="D3070" s="74" t="s">
        <v>4664</v>
      </c>
      <c r="E3070" s="1" t="s">
        <v>360</v>
      </c>
      <c r="H3070" t="s">
        <v>4668</v>
      </c>
      <c r="I3070" t="s">
        <v>27</v>
      </c>
      <c r="J3070" s="15" t="s">
        <v>28</v>
      </c>
      <c r="K3070" t="s">
        <v>4692</v>
      </c>
      <c r="L3070" s="7">
        <v>70.027334303660638</v>
      </c>
      <c r="M3070" s="7">
        <v>66.234897999603888</v>
      </c>
      <c r="N3070" s="9">
        <v>0.9458434860934225</v>
      </c>
    </row>
    <row r="3071" spans="1:14" x14ac:dyDescent="0.25">
      <c r="A3071" s="5" t="s">
        <v>4661</v>
      </c>
      <c r="B3071" s="1" t="s">
        <v>4662</v>
      </c>
      <c r="C3071" t="s">
        <v>4663</v>
      </c>
      <c r="D3071" s="74" t="s">
        <v>4664</v>
      </c>
      <c r="E3071" s="1" t="s">
        <v>360</v>
      </c>
      <c r="H3071" t="s">
        <v>4668</v>
      </c>
      <c r="I3071" t="s">
        <v>27</v>
      </c>
      <c r="J3071" s="15" t="s">
        <v>28</v>
      </c>
      <c r="K3071" t="s">
        <v>4693</v>
      </c>
      <c r="L3071" s="7">
        <v>73.294068634489662</v>
      </c>
      <c r="M3071" s="7">
        <v>70.366905727055396</v>
      </c>
      <c r="N3071" s="9">
        <v>0.96006275866561941</v>
      </c>
    </row>
    <row r="3072" spans="1:14" x14ac:dyDescent="0.25">
      <c r="A3072" s="5" t="s">
        <v>4661</v>
      </c>
      <c r="B3072" s="1" t="s">
        <v>4662</v>
      </c>
      <c r="C3072" t="s">
        <v>4663</v>
      </c>
      <c r="D3072" s="74" t="s">
        <v>4664</v>
      </c>
      <c r="E3072" s="1" t="s">
        <v>360</v>
      </c>
      <c r="H3072" t="s">
        <v>4694</v>
      </c>
      <c r="I3072" t="s">
        <v>27</v>
      </c>
      <c r="J3072" s="15" t="s">
        <v>28</v>
      </c>
      <c r="K3072" t="s">
        <v>4695</v>
      </c>
      <c r="L3072" s="7">
        <v>51.212907851763575</v>
      </c>
      <c r="M3072" s="7">
        <v>43.956828835326114</v>
      </c>
      <c r="N3072" s="9">
        <v>0.8583154263093149</v>
      </c>
    </row>
    <row r="3073" spans="1:14" x14ac:dyDescent="0.25">
      <c r="A3073" s="5" t="s">
        <v>4661</v>
      </c>
      <c r="B3073" s="1" t="s">
        <v>4662</v>
      </c>
      <c r="C3073" t="s">
        <v>4663</v>
      </c>
      <c r="D3073" s="74" t="s">
        <v>4664</v>
      </c>
      <c r="E3073" s="1" t="s">
        <v>360</v>
      </c>
      <c r="H3073" t="s">
        <v>4694</v>
      </c>
      <c r="I3073" t="s">
        <v>27</v>
      </c>
      <c r="J3073" s="15" t="s">
        <v>28</v>
      </c>
      <c r="K3073" t="s">
        <v>4696</v>
      </c>
      <c r="L3073" s="7">
        <v>56.53892382405634</v>
      </c>
      <c r="M3073" s="7">
        <v>55.945565933514118</v>
      </c>
      <c r="N3073" s="9">
        <v>0.98950532039858607</v>
      </c>
    </row>
    <row r="3074" spans="1:14" x14ac:dyDescent="0.25">
      <c r="A3074" s="5" t="s">
        <v>4661</v>
      </c>
      <c r="B3074" s="1" t="s">
        <v>4662</v>
      </c>
      <c r="C3074" t="s">
        <v>4663</v>
      </c>
      <c r="D3074" s="74" t="s">
        <v>4664</v>
      </c>
      <c r="E3074" s="1" t="s">
        <v>360</v>
      </c>
      <c r="F3074" s="7" t="s">
        <v>4697</v>
      </c>
      <c r="H3074" t="s">
        <v>4694</v>
      </c>
      <c r="I3074" t="s">
        <v>27</v>
      </c>
      <c r="J3074" s="15" t="s">
        <v>28</v>
      </c>
      <c r="K3074" t="s">
        <v>4698</v>
      </c>
      <c r="L3074" s="7">
        <v>69.98473130790606</v>
      </c>
      <c r="M3074" s="7">
        <v>66.298230492318609</v>
      </c>
      <c r="N3074" s="9">
        <v>0.94732421277195078</v>
      </c>
    </row>
    <row r="3075" spans="1:14" x14ac:dyDescent="0.25">
      <c r="A3075" s="5" t="s">
        <v>4661</v>
      </c>
      <c r="B3075" s="1" t="s">
        <v>4662</v>
      </c>
      <c r="C3075" t="s">
        <v>4663</v>
      </c>
      <c r="D3075" s="74" t="s">
        <v>4664</v>
      </c>
      <c r="E3075" s="1" t="s">
        <v>360</v>
      </c>
      <c r="H3075" t="s">
        <v>4694</v>
      </c>
      <c r="I3075" t="s">
        <v>27</v>
      </c>
      <c r="J3075" s="15" t="s">
        <v>28</v>
      </c>
      <c r="K3075" t="s">
        <v>4699</v>
      </c>
      <c r="L3075" s="7">
        <v>62.864261124199025</v>
      </c>
      <c r="M3075" s="7">
        <v>56.662905211325395</v>
      </c>
      <c r="N3075" s="9">
        <v>0.90135323629077901</v>
      </c>
    </row>
    <row r="3076" spans="1:14" x14ac:dyDescent="0.25">
      <c r="A3076" s="5" t="s">
        <v>4661</v>
      </c>
      <c r="B3076" s="1" t="s">
        <v>4662</v>
      </c>
      <c r="C3076" t="s">
        <v>4663</v>
      </c>
      <c r="D3076" s="74" t="s">
        <v>4664</v>
      </c>
      <c r="E3076" s="1" t="s">
        <v>360</v>
      </c>
      <c r="H3076" t="s">
        <v>4694</v>
      </c>
      <c r="I3076" t="s">
        <v>27</v>
      </c>
      <c r="J3076" s="15" t="s">
        <v>28</v>
      </c>
      <c r="K3076" t="s">
        <v>4700</v>
      </c>
      <c r="L3076" s="7">
        <v>68.337927910257591</v>
      </c>
      <c r="M3076" s="7">
        <v>65.59955330138196</v>
      </c>
      <c r="N3076" s="9">
        <v>0.95992891952369841</v>
      </c>
    </row>
    <row r="3077" spans="1:14" x14ac:dyDescent="0.25">
      <c r="A3077" s="5" t="s">
        <v>4661</v>
      </c>
      <c r="B3077" s="1" t="s">
        <v>4662</v>
      </c>
      <c r="C3077" t="s">
        <v>4663</v>
      </c>
      <c r="D3077" s="74" t="s">
        <v>4664</v>
      </c>
      <c r="E3077" s="1" t="s">
        <v>360</v>
      </c>
      <c r="H3077" t="s">
        <v>4694</v>
      </c>
      <c r="I3077" t="s">
        <v>27</v>
      </c>
      <c r="J3077" s="15" t="s">
        <v>28</v>
      </c>
      <c r="K3077" t="s">
        <v>4701</v>
      </c>
      <c r="L3077" s="7">
        <v>68.423196225542824</v>
      </c>
      <c r="M3077" s="7">
        <v>60.138448226132098</v>
      </c>
      <c r="N3077" s="9">
        <v>0.87891901494777036</v>
      </c>
    </row>
    <row r="3078" spans="1:14" x14ac:dyDescent="0.25">
      <c r="A3078" s="5" t="s">
        <v>4661</v>
      </c>
      <c r="B3078" s="1" t="s">
        <v>4662</v>
      </c>
      <c r="C3078" t="s">
        <v>4663</v>
      </c>
      <c r="D3078" s="74" t="s">
        <v>4664</v>
      </c>
      <c r="E3078" s="1" t="s">
        <v>360</v>
      </c>
      <c r="F3078" s="7" t="s">
        <v>4702</v>
      </c>
      <c r="H3078" t="s">
        <v>3744</v>
      </c>
      <c r="I3078" t="s">
        <v>27</v>
      </c>
      <c r="J3078" s="15" t="s">
        <v>28</v>
      </c>
      <c r="K3078" t="s">
        <v>4703</v>
      </c>
      <c r="L3078" s="7">
        <v>47.831214631872307</v>
      </c>
      <c r="M3078" s="7">
        <v>36.699287962786087</v>
      </c>
      <c r="N3078" s="9">
        <v>0.76726648581346157</v>
      </c>
    </row>
    <row r="3079" spans="1:14" x14ac:dyDescent="0.25">
      <c r="A3079" s="5" t="s">
        <v>4661</v>
      </c>
      <c r="B3079" s="1" t="s">
        <v>4662</v>
      </c>
      <c r="C3079" t="s">
        <v>4663</v>
      </c>
      <c r="D3079" s="74" t="s">
        <v>4664</v>
      </c>
      <c r="E3079" s="1" t="s">
        <v>360</v>
      </c>
      <c r="F3079" s="7" t="s">
        <v>4704</v>
      </c>
      <c r="H3079" t="s">
        <v>3744</v>
      </c>
      <c r="I3079" t="s">
        <v>27</v>
      </c>
      <c r="J3079" s="15" t="s">
        <v>28</v>
      </c>
      <c r="K3079" t="s">
        <v>4705</v>
      </c>
      <c r="L3079" s="7">
        <v>51.424083413813392</v>
      </c>
      <c r="M3079" s="7">
        <v>50.229660962179778</v>
      </c>
      <c r="N3079" s="9">
        <v>0.97677309205451446</v>
      </c>
    </row>
    <row r="3080" spans="1:14" x14ac:dyDescent="0.25">
      <c r="A3080" s="5" t="s">
        <v>4661</v>
      </c>
      <c r="B3080" s="1" t="s">
        <v>4662</v>
      </c>
      <c r="C3080" t="s">
        <v>4663</v>
      </c>
      <c r="D3080" s="74" t="s">
        <v>4664</v>
      </c>
      <c r="E3080" s="1" t="s">
        <v>360</v>
      </c>
      <c r="H3080" t="s">
        <v>3744</v>
      </c>
      <c r="I3080" t="s">
        <v>27</v>
      </c>
      <c r="J3080" s="15" t="s">
        <v>28</v>
      </c>
      <c r="K3080" t="s">
        <v>4706</v>
      </c>
      <c r="L3080" s="7">
        <v>50.830267567715495</v>
      </c>
      <c r="M3080" s="7">
        <v>48.933610464938084</v>
      </c>
      <c r="N3080" s="9">
        <v>0.9626864623474447</v>
      </c>
    </row>
    <row r="3081" spans="1:14" x14ac:dyDescent="0.25">
      <c r="A3081" s="5" t="s">
        <v>4661</v>
      </c>
      <c r="B3081" s="1" t="s">
        <v>4662</v>
      </c>
      <c r="C3081" t="s">
        <v>4663</v>
      </c>
      <c r="D3081" s="74" t="s">
        <v>4664</v>
      </c>
      <c r="E3081" s="1" t="s">
        <v>360</v>
      </c>
      <c r="H3081" t="s">
        <v>3744</v>
      </c>
      <c r="I3081" t="s">
        <v>27</v>
      </c>
      <c r="J3081" s="15" t="s">
        <v>28</v>
      </c>
      <c r="K3081" t="s">
        <v>4707</v>
      </c>
      <c r="L3081" s="7">
        <v>53.478619277984571</v>
      </c>
      <c r="M3081" s="7">
        <v>42.783767290480064</v>
      </c>
      <c r="N3081" s="9">
        <v>0.80001630311522953</v>
      </c>
    </row>
    <row r="3082" spans="1:14" x14ac:dyDescent="0.25">
      <c r="A3082" s="5" t="s">
        <v>4661</v>
      </c>
      <c r="B3082" s="1" t="s">
        <v>4662</v>
      </c>
      <c r="C3082" t="s">
        <v>4708</v>
      </c>
      <c r="D3082" s="74" t="s">
        <v>4664</v>
      </c>
      <c r="E3082" s="1" t="s">
        <v>360</v>
      </c>
      <c r="H3082" t="s">
        <v>4709</v>
      </c>
      <c r="I3082" t="s">
        <v>27</v>
      </c>
      <c r="J3082" s="15" t="s">
        <v>28</v>
      </c>
      <c r="K3082" t="s">
        <v>4710</v>
      </c>
      <c r="L3082" s="7">
        <v>67.779961533648589</v>
      </c>
      <c r="M3082" s="7">
        <v>65.176805357948425</v>
      </c>
      <c r="N3082" s="9">
        <v>0.96159401515139753</v>
      </c>
    </row>
    <row r="3083" spans="1:14" x14ac:dyDescent="0.25">
      <c r="A3083" s="5" t="s">
        <v>4661</v>
      </c>
      <c r="B3083" s="1" t="s">
        <v>4662</v>
      </c>
      <c r="C3083" t="s">
        <v>4708</v>
      </c>
      <c r="D3083" s="74" t="s">
        <v>4664</v>
      </c>
      <c r="E3083" s="1" t="s">
        <v>360</v>
      </c>
      <c r="H3083" t="s">
        <v>4668</v>
      </c>
      <c r="I3083" t="s">
        <v>27</v>
      </c>
      <c r="J3083" s="15" t="s">
        <v>28</v>
      </c>
      <c r="K3083" t="s">
        <v>4711</v>
      </c>
      <c r="L3083" s="7">
        <v>68.979623490180103</v>
      </c>
      <c r="M3083" s="7">
        <v>68.586052463211772</v>
      </c>
      <c r="N3083" s="9">
        <v>0.99429438713848073</v>
      </c>
    </row>
    <row r="3084" spans="1:14" x14ac:dyDescent="0.25">
      <c r="A3084" s="5" t="s">
        <v>4661</v>
      </c>
      <c r="B3084" s="1" t="s">
        <v>4662</v>
      </c>
      <c r="C3084" t="s">
        <v>4708</v>
      </c>
      <c r="D3084" s="74" t="s">
        <v>4664</v>
      </c>
      <c r="E3084" s="1" t="s">
        <v>360</v>
      </c>
      <c r="H3084" t="s">
        <v>4668</v>
      </c>
      <c r="I3084" t="s">
        <v>27</v>
      </c>
      <c r="J3084" s="15" t="s">
        <v>28</v>
      </c>
      <c r="K3084" t="s">
        <v>4712</v>
      </c>
      <c r="L3084" s="7">
        <v>69.675731009622353</v>
      </c>
      <c r="M3084" s="7">
        <v>64.082994280542735</v>
      </c>
      <c r="N3084" s="9">
        <v>0.91973192605173748</v>
      </c>
    </row>
    <row r="3085" spans="1:14" x14ac:dyDescent="0.25">
      <c r="A3085" s="5" t="s">
        <v>4661</v>
      </c>
      <c r="B3085" s="1" t="s">
        <v>4662</v>
      </c>
      <c r="C3085" t="s">
        <v>4708</v>
      </c>
      <c r="D3085" s="74" t="s">
        <v>4664</v>
      </c>
      <c r="E3085" s="1" t="s">
        <v>360</v>
      </c>
      <c r="F3085" s="7" t="s">
        <v>4713</v>
      </c>
      <c r="H3085" t="s">
        <v>4668</v>
      </c>
      <c r="I3085" t="s">
        <v>27</v>
      </c>
      <c r="J3085" s="15" t="s">
        <v>28</v>
      </c>
      <c r="K3085" t="s">
        <v>4714</v>
      </c>
      <c r="L3085" s="7">
        <v>63.481004302683161</v>
      </c>
      <c r="M3085" s="7">
        <v>61.99465220542195</v>
      </c>
      <c r="N3085" s="9">
        <v>0.97658587614376502</v>
      </c>
    </row>
    <row r="3086" spans="1:14" x14ac:dyDescent="0.25">
      <c r="A3086" s="5" t="s">
        <v>4661</v>
      </c>
      <c r="B3086" s="1" t="s">
        <v>4662</v>
      </c>
      <c r="C3086" t="s">
        <v>4708</v>
      </c>
      <c r="D3086" s="74" t="s">
        <v>4664</v>
      </c>
      <c r="E3086" s="1" t="s">
        <v>360</v>
      </c>
      <c r="F3086" s="7" t="s">
        <v>4715</v>
      </c>
      <c r="H3086" t="s">
        <v>4668</v>
      </c>
      <c r="I3086" t="s">
        <v>27</v>
      </c>
      <c r="J3086" s="15" t="s">
        <v>28</v>
      </c>
      <c r="K3086" t="s">
        <v>4716</v>
      </c>
      <c r="L3086" s="7">
        <v>67.663316971546664</v>
      </c>
      <c r="M3086" s="7">
        <v>67.042482566320288</v>
      </c>
      <c r="N3086" s="9">
        <v>0.9908246531057967</v>
      </c>
    </row>
    <row r="3087" spans="1:14" x14ac:dyDescent="0.25">
      <c r="A3087" s="5" t="s">
        <v>4661</v>
      </c>
      <c r="B3087" s="1" t="s">
        <v>4662</v>
      </c>
      <c r="C3087" t="s">
        <v>4708</v>
      </c>
      <c r="D3087" s="74" t="s">
        <v>4664</v>
      </c>
      <c r="E3087" s="1" t="s">
        <v>360</v>
      </c>
      <c r="F3087" s="7" t="s">
        <v>4717</v>
      </c>
      <c r="H3087" t="s">
        <v>4668</v>
      </c>
      <c r="I3087" t="s">
        <v>27</v>
      </c>
      <c r="J3087" s="15" t="s">
        <v>28</v>
      </c>
      <c r="K3087" t="s">
        <v>4718</v>
      </c>
      <c r="L3087" s="7">
        <v>63.566340265354086</v>
      </c>
      <c r="M3087" s="7">
        <v>62.753180297861121</v>
      </c>
      <c r="N3087" s="9">
        <v>0.98720769570658817</v>
      </c>
    </row>
    <row r="3088" spans="1:14" x14ac:dyDescent="0.25">
      <c r="A3088" s="5" t="s">
        <v>4661</v>
      </c>
      <c r="B3088" s="1" t="s">
        <v>4662</v>
      </c>
      <c r="C3088" t="s">
        <v>4708</v>
      </c>
      <c r="D3088" s="74" t="s">
        <v>4664</v>
      </c>
      <c r="E3088" s="1" t="s">
        <v>360</v>
      </c>
      <c r="H3088" t="s">
        <v>4668</v>
      </c>
      <c r="I3088" t="s">
        <v>27</v>
      </c>
      <c r="J3088" s="15" t="s">
        <v>28</v>
      </c>
      <c r="K3088" t="s">
        <v>4719</v>
      </c>
      <c r="L3088" s="7">
        <v>69.468486167896785</v>
      </c>
      <c r="M3088" s="7">
        <v>64.591891409180207</v>
      </c>
      <c r="N3088" s="9">
        <v>0.92980133830856126</v>
      </c>
    </row>
    <row r="3089" spans="1:14" x14ac:dyDescent="0.25">
      <c r="A3089" s="5" t="s">
        <v>4661</v>
      </c>
      <c r="B3089" s="1" t="s">
        <v>4662</v>
      </c>
      <c r="C3089" t="s">
        <v>4708</v>
      </c>
      <c r="D3089" s="74" t="s">
        <v>4664</v>
      </c>
      <c r="E3089" s="1" t="s">
        <v>360</v>
      </c>
      <c r="H3089" t="s">
        <v>4668</v>
      </c>
      <c r="I3089" t="s">
        <v>27</v>
      </c>
      <c r="J3089" s="15" t="s">
        <v>28</v>
      </c>
      <c r="K3089" t="s">
        <v>4720</v>
      </c>
      <c r="L3089" s="7">
        <v>65.430546825895661</v>
      </c>
      <c r="M3089" s="7">
        <v>57.877378435517976</v>
      </c>
      <c r="N3089" s="9">
        <v>0.88456204698279639</v>
      </c>
    </row>
    <row r="3090" spans="1:14" x14ac:dyDescent="0.25">
      <c r="A3090" s="5" t="s">
        <v>4661</v>
      </c>
      <c r="B3090" s="1" t="s">
        <v>4662</v>
      </c>
      <c r="C3090" t="s">
        <v>4708</v>
      </c>
      <c r="D3090" s="74" t="s">
        <v>4664</v>
      </c>
      <c r="E3090" s="1" t="s">
        <v>360</v>
      </c>
      <c r="H3090" t="s">
        <v>4668</v>
      </c>
      <c r="I3090" t="s">
        <v>27</v>
      </c>
      <c r="J3090" s="15" t="s">
        <v>28</v>
      </c>
      <c r="K3090" t="s">
        <v>4721</v>
      </c>
      <c r="L3090" s="7">
        <v>65.054577682047139</v>
      </c>
      <c r="M3090" s="7">
        <v>64.31528287281661</v>
      </c>
      <c r="N3090" s="9">
        <v>0.98863577575057338</v>
      </c>
    </row>
    <row r="3091" spans="1:14" x14ac:dyDescent="0.25">
      <c r="A3091" s="5" t="s">
        <v>4661</v>
      </c>
      <c r="B3091" s="1" t="s">
        <v>4662</v>
      </c>
      <c r="C3091" t="s">
        <v>4708</v>
      </c>
      <c r="D3091" s="74" t="s">
        <v>4664</v>
      </c>
      <c r="E3091" s="1" t="s">
        <v>360</v>
      </c>
      <c r="H3091" t="s">
        <v>4668</v>
      </c>
      <c r="I3091" t="s">
        <v>27</v>
      </c>
      <c r="J3091" s="15" t="s">
        <v>28</v>
      </c>
      <c r="K3091" t="s">
        <v>4722</v>
      </c>
      <c r="L3091" s="7">
        <v>68.774616011044614</v>
      </c>
      <c r="M3091" s="7">
        <v>65.142645880830614</v>
      </c>
      <c r="N3091" s="9">
        <v>0.94719025214723496</v>
      </c>
    </row>
    <row r="3092" spans="1:14" x14ac:dyDescent="0.25">
      <c r="A3092" s="5" t="s">
        <v>4661</v>
      </c>
      <c r="B3092" s="1" t="s">
        <v>4662</v>
      </c>
      <c r="C3092" t="s">
        <v>4708</v>
      </c>
      <c r="D3092" s="74" t="s">
        <v>4664</v>
      </c>
      <c r="E3092" s="1" t="s">
        <v>360</v>
      </c>
      <c r="H3092" t="s">
        <v>4668</v>
      </c>
      <c r="I3092" t="s">
        <v>27</v>
      </c>
      <c r="J3092" s="15" t="s">
        <v>28</v>
      </c>
      <c r="K3092" t="s">
        <v>4723</v>
      </c>
      <c r="L3092" s="7">
        <v>67.320679695732494</v>
      </c>
      <c r="M3092" s="7">
        <v>65.385517856304844</v>
      </c>
      <c r="N3092" s="9">
        <v>0.97125457068802712</v>
      </c>
    </row>
    <row r="3093" spans="1:14" x14ac:dyDescent="0.25">
      <c r="A3093" s="5" t="s">
        <v>4661</v>
      </c>
      <c r="B3093" s="1" t="s">
        <v>4662</v>
      </c>
      <c r="C3093" t="s">
        <v>4708</v>
      </c>
      <c r="D3093" s="74" t="s">
        <v>4664</v>
      </c>
      <c r="E3093" s="1" t="s">
        <v>360</v>
      </c>
      <c r="H3093" t="s">
        <v>4668</v>
      </c>
      <c r="I3093" t="s">
        <v>27</v>
      </c>
      <c r="J3093" s="15" t="s">
        <v>28</v>
      </c>
      <c r="K3093" t="s">
        <v>4724</v>
      </c>
      <c r="L3093" s="7">
        <v>62.721342031686852</v>
      </c>
      <c r="M3093" s="7">
        <v>60.420856428115954</v>
      </c>
      <c r="N3093" s="9">
        <v>0.96332212403222028</v>
      </c>
    </row>
    <row r="3094" spans="1:14" x14ac:dyDescent="0.25">
      <c r="A3094" s="5" t="s">
        <v>4661</v>
      </c>
      <c r="B3094" s="1" t="s">
        <v>4662</v>
      </c>
      <c r="C3094" t="s">
        <v>4708</v>
      </c>
      <c r="D3094" s="74" t="s">
        <v>4664</v>
      </c>
      <c r="E3094" s="1" t="s">
        <v>360</v>
      </c>
      <c r="H3094" t="s">
        <v>4668</v>
      </c>
      <c r="I3094" t="s">
        <v>27</v>
      </c>
      <c r="J3094" s="15" t="s">
        <v>28</v>
      </c>
      <c r="K3094" t="s">
        <v>4725</v>
      </c>
      <c r="L3094" s="7">
        <v>66.850358259430905</v>
      </c>
      <c r="M3094" s="7">
        <v>66.484343637093531</v>
      </c>
      <c r="N3094" s="9">
        <v>0.99452486670427476</v>
      </c>
    </row>
    <row r="3095" spans="1:14" x14ac:dyDescent="0.25">
      <c r="A3095" s="5" t="s">
        <v>4661</v>
      </c>
      <c r="B3095" s="1" t="s">
        <v>4662</v>
      </c>
      <c r="C3095" t="s">
        <v>4708</v>
      </c>
      <c r="D3095" s="74" t="s">
        <v>4664</v>
      </c>
      <c r="E3095" s="1" t="s">
        <v>360</v>
      </c>
      <c r="H3095" t="s">
        <v>4668</v>
      </c>
      <c r="I3095" t="s">
        <v>27</v>
      </c>
      <c r="J3095" s="15" t="s">
        <v>28</v>
      </c>
      <c r="K3095" t="s">
        <v>4726</v>
      </c>
      <c r="L3095" s="7">
        <v>67.387663722742246</v>
      </c>
      <c r="M3095" s="7">
        <v>65.17233856893543</v>
      </c>
      <c r="N3095" s="9">
        <v>0.96712565725795918</v>
      </c>
    </row>
    <row r="3096" spans="1:14" x14ac:dyDescent="0.25">
      <c r="A3096" s="5" t="s">
        <v>4661</v>
      </c>
      <c r="B3096" s="1" t="s">
        <v>4662</v>
      </c>
      <c r="C3096" t="s">
        <v>4708</v>
      </c>
      <c r="D3096" s="74" t="s">
        <v>4664</v>
      </c>
      <c r="E3096" s="1" t="s">
        <v>360</v>
      </c>
      <c r="H3096" t="s">
        <v>4668</v>
      </c>
      <c r="I3096" t="s">
        <v>27</v>
      </c>
      <c r="J3096" s="15" t="s">
        <v>28</v>
      </c>
      <c r="K3096" t="s">
        <v>4727</v>
      </c>
      <c r="L3096" s="7">
        <v>68.774616011044614</v>
      </c>
      <c r="M3096" s="7">
        <v>65.142645880830614</v>
      </c>
      <c r="N3096" s="9">
        <v>0.94719025214723496</v>
      </c>
    </row>
    <row r="3097" spans="1:14" x14ac:dyDescent="0.25">
      <c r="A3097" s="5" t="s">
        <v>4661</v>
      </c>
      <c r="B3097" s="1" t="s">
        <v>4662</v>
      </c>
      <c r="C3097" t="s">
        <v>4708</v>
      </c>
      <c r="D3097" s="74" t="s">
        <v>4664</v>
      </c>
      <c r="E3097" s="1" t="s">
        <v>360</v>
      </c>
      <c r="H3097" t="s">
        <v>4668</v>
      </c>
      <c r="I3097" t="s">
        <v>27</v>
      </c>
      <c r="J3097" s="15" t="s">
        <v>28</v>
      </c>
      <c r="K3097" t="s">
        <v>4728</v>
      </c>
      <c r="L3097" s="7">
        <v>60.988667683710077</v>
      </c>
      <c r="M3097" s="7">
        <v>55.918780309109295</v>
      </c>
      <c r="N3097" s="9">
        <v>0.91687164899398288</v>
      </c>
    </row>
    <row r="3098" spans="1:14" x14ac:dyDescent="0.25">
      <c r="A3098" s="5" t="s">
        <v>4661</v>
      </c>
      <c r="B3098" s="1" t="s">
        <v>4662</v>
      </c>
      <c r="C3098" t="s">
        <v>4708</v>
      </c>
      <c r="D3098" s="74" t="s">
        <v>4664</v>
      </c>
      <c r="E3098" s="1" t="s">
        <v>360</v>
      </c>
      <c r="H3098" t="s">
        <v>4668</v>
      </c>
      <c r="I3098" t="s">
        <v>27</v>
      </c>
      <c r="J3098" s="15" t="s">
        <v>28</v>
      </c>
      <c r="K3098" t="s">
        <v>4729</v>
      </c>
      <c r="L3098" s="7">
        <v>62.721342031686852</v>
      </c>
      <c r="M3098" s="7">
        <v>60.420856428115954</v>
      </c>
      <c r="N3098" s="9">
        <v>0.96332212403222028</v>
      </c>
    </row>
    <row r="3099" spans="1:14" x14ac:dyDescent="0.25">
      <c r="A3099" s="5" t="s">
        <v>4661</v>
      </c>
      <c r="B3099" s="1" t="s">
        <v>4662</v>
      </c>
      <c r="C3099" t="s">
        <v>4708</v>
      </c>
      <c r="D3099" s="74" t="s">
        <v>4664</v>
      </c>
      <c r="E3099" s="1" t="s">
        <v>360</v>
      </c>
      <c r="H3099" t="s">
        <v>4668</v>
      </c>
      <c r="I3099" t="s">
        <v>27</v>
      </c>
      <c r="J3099" s="15" t="s">
        <v>28</v>
      </c>
      <c r="K3099" t="s">
        <v>4730</v>
      </c>
      <c r="L3099" s="7">
        <v>66.850358259430905</v>
      </c>
      <c r="M3099" s="7">
        <v>66.484343637093531</v>
      </c>
      <c r="N3099" s="9">
        <v>0.99452486670427476</v>
      </c>
    </row>
    <row r="3100" spans="1:14" x14ac:dyDescent="0.25">
      <c r="A3100" s="5" t="s">
        <v>4661</v>
      </c>
      <c r="B3100" s="1" t="s">
        <v>4662</v>
      </c>
      <c r="C3100" t="s">
        <v>4708</v>
      </c>
      <c r="D3100" s="74" t="s">
        <v>4664</v>
      </c>
      <c r="E3100" s="1" t="s">
        <v>360</v>
      </c>
      <c r="H3100" t="s">
        <v>4668</v>
      </c>
      <c r="I3100" t="s">
        <v>27</v>
      </c>
      <c r="J3100" s="15" t="s">
        <v>28</v>
      </c>
      <c r="K3100" t="s">
        <v>4731</v>
      </c>
      <c r="L3100" s="7">
        <v>68.979623490180103</v>
      </c>
      <c r="M3100" s="7">
        <v>68.586052463211772</v>
      </c>
      <c r="N3100" s="9">
        <v>0.99429438713848073</v>
      </c>
    </row>
    <row r="3101" spans="1:14" x14ac:dyDescent="0.25">
      <c r="A3101" s="5" t="s">
        <v>4661</v>
      </c>
      <c r="B3101" s="1" t="s">
        <v>4662</v>
      </c>
      <c r="C3101" t="s">
        <v>4708</v>
      </c>
      <c r="D3101" s="74" t="s">
        <v>4664</v>
      </c>
      <c r="E3101" s="1" t="s">
        <v>360</v>
      </c>
      <c r="H3101" t="s">
        <v>4668</v>
      </c>
      <c r="I3101" t="s">
        <v>27</v>
      </c>
      <c r="J3101" s="15" t="s">
        <v>28</v>
      </c>
      <c r="K3101" t="s">
        <v>4732</v>
      </c>
      <c r="L3101" s="7">
        <v>69.260211397969456</v>
      </c>
      <c r="M3101" s="7">
        <v>66.428709241751875</v>
      </c>
      <c r="N3101" s="9">
        <v>0.9591179105713703</v>
      </c>
    </row>
    <row r="3102" spans="1:14" x14ac:dyDescent="0.25">
      <c r="A3102" s="5" t="s">
        <v>4661</v>
      </c>
      <c r="B3102" s="1" t="s">
        <v>4662</v>
      </c>
      <c r="C3102" t="s">
        <v>4708</v>
      </c>
      <c r="D3102" s="74" t="s">
        <v>4664</v>
      </c>
      <c r="E3102" s="1" t="s">
        <v>360</v>
      </c>
      <c r="H3102" t="s">
        <v>4668</v>
      </c>
      <c r="I3102" t="s">
        <v>27</v>
      </c>
      <c r="J3102" s="15" t="s">
        <v>28</v>
      </c>
      <c r="K3102" t="s">
        <v>4733</v>
      </c>
      <c r="L3102" s="7">
        <v>67.779961533648589</v>
      </c>
      <c r="M3102" s="7">
        <v>63.105111566089469</v>
      </c>
      <c r="N3102" s="9">
        <v>0.93102902595720205</v>
      </c>
    </row>
    <row r="3103" spans="1:14" x14ac:dyDescent="0.25">
      <c r="A3103" s="5" t="s">
        <v>4661</v>
      </c>
      <c r="B3103" s="1" t="s">
        <v>4662</v>
      </c>
      <c r="C3103" t="s">
        <v>4708</v>
      </c>
      <c r="D3103" s="74" t="s">
        <v>4664</v>
      </c>
      <c r="E3103" s="1" t="s">
        <v>360</v>
      </c>
      <c r="F3103" s="7" t="s">
        <v>4734</v>
      </c>
      <c r="H3103" t="s">
        <v>4694</v>
      </c>
      <c r="I3103" t="s">
        <v>27</v>
      </c>
      <c r="J3103" s="15" t="s">
        <v>28</v>
      </c>
      <c r="K3103" t="s">
        <v>4735</v>
      </c>
      <c r="L3103" s="7">
        <v>53.514052383486799</v>
      </c>
      <c r="M3103" s="7">
        <v>50.838806467170116</v>
      </c>
      <c r="N3103" s="9">
        <v>0.95000853426039167</v>
      </c>
    </row>
    <row r="3104" spans="1:14" x14ac:dyDescent="0.25">
      <c r="A3104" s="5" t="s">
        <v>4661</v>
      </c>
      <c r="B3104" s="1" t="s">
        <v>4662</v>
      </c>
      <c r="C3104" t="s">
        <v>4708</v>
      </c>
      <c r="D3104" s="74" t="s">
        <v>4664</v>
      </c>
      <c r="E3104" s="1" t="s">
        <v>360</v>
      </c>
      <c r="F3104" s="7" t="s">
        <v>4736</v>
      </c>
      <c r="H3104" t="s">
        <v>4694</v>
      </c>
      <c r="I3104" t="s">
        <v>27</v>
      </c>
      <c r="J3104" s="15" t="s">
        <v>28</v>
      </c>
      <c r="K3104" t="s">
        <v>4737</v>
      </c>
      <c r="L3104" s="7">
        <v>68.951256547628745</v>
      </c>
      <c r="M3104" s="7">
        <v>65.496094333438876</v>
      </c>
      <c r="N3104" s="9">
        <v>0.9498897861012412</v>
      </c>
    </row>
    <row r="3105" spans="1:21" x14ac:dyDescent="0.25">
      <c r="A3105" s="5" t="s">
        <v>4661</v>
      </c>
      <c r="B3105" s="1" t="s">
        <v>4662</v>
      </c>
      <c r="C3105" t="s">
        <v>4708</v>
      </c>
      <c r="D3105" s="74" t="s">
        <v>4664</v>
      </c>
      <c r="E3105" s="1" t="s">
        <v>360</v>
      </c>
      <c r="H3105" t="s">
        <v>4694</v>
      </c>
      <c r="I3105" t="s">
        <v>27</v>
      </c>
      <c r="J3105" s="15" t="s">
        <v>28</v>
      </c>
      <c r="K3105" t="s">
        <v>4738</v>
      </c>
      <c r="L3105" s="7">
        <v>64.680114802405427</v>
      </c>
      <c r="M3105" s="7">
        <v>60.807961541705325</v>
      </c>
      <c r="N3105" s="9">
        <v>0.94013379115777174</v>
      </c>
    </row>
    <row r="3106" spans="1:21" x14ac:dyDescent="0.25">
      <c r="A3106" s="5" t="s">
        <v>4661</v>
      </c>
      <c r="B3106" s="1" t="s">
        <v>4662</v>
      </c>
      <c r="C3106" t="s">
        <v>4708</v>
      </c>
      <c r="D3106" s="74" t="s">
        <v>4664</v>
      </c>
      <c r="E3106" s="1" t="s">
        <v>360</v>
      </c>
      <c r="H3106" t="s">
        <v>4694</v>
      </c>
      <c r="I3106" t="s">
        <v>27</v>
      </c>
      <c r="J3106" s="15" t="s">
        <v>28</v>
      </c>
      <c r="K3106" t="s">
        <v>4739</v>
      </c>
      <c r="L3106" s="7">
        <v>62.812308879484789</v>
      </c>
      <c r="M3106" s="7">
        <v>62.119862577936125</v>
      </c>
      <c r="N3106" s="9">
        <v>0.98897594573577563</v>
      </c>
    </row>
    <row r="3107" spans="1:21" x14ac:dyDescent="0.25">
      <c r="A3107" s="5" t="s">
        <v>4661</v>
      </c>
      <c r="B3107" s="1" t="s">
        <v>4662</v>
      </c>
      <c r="C3107" t="s">
        <v>4708</v>
      </c>
      <c r="D3107" s="74" t="s">
        <v>4664</v>
      </c>
      <c r="E3107" s="1" t="s">
        <v>360</v>
      </c>
      <c r="H3107" t="s">
        <v>4694</v>
      </c>
      <c r="I3107" t="s">
        <v>27</v>
      </c>
      <c r="J3107" s="15" t="s">
        <v>28</v>
      </c>
      <c r="K3107" t="s">
        <v>4740</v>
      </c>
      <c r="L3107" s="7">
        <v>65.547015563391369</v>
      </c>
      <c r="M3107" s="7">
        <v>64.993215739484398</v>
      </c>
      <c r="N3107" s="9">
        <v>0.99155110542948544</v>
      </c>
    </row>
    <row r="3108" spans="1:21" x14ac:dyDescent="0.25">
      <c r="A3108" s="5" t="s">
        <v>4661</v>
      </c>
      <c r="B3108" s="1" t="s">
        <v>4662</v>
      </c>
      <c r="C3108" t="s">
        <v>4708</v>
      </c>
      <c r="D3108" s="74" t="s">
        <v>4664</v>
      </c>
      <c r="E3108" s="1" t="s">
        <v>360</v>
      </c>
      <c r="H3108" t="s">
        <v>4694</v>
      </c>
      <c r="I3108" t="s">
        <v>27</v>
      </c>
      <c r="J3108" s="15" t="s">
        <v>28</v>
      </c>
      <c r="K3108" t="s">
        <v>4741</v>
      </c>
      <c r="L3108" s="7">
        <v>57.229910810630521</v>
      </c>
      <c r="M3108" s="7">
        <v>57.053075457162549</v>
      </c>
      <c r="N3108" s="9">
        <v>0.99691008860640884</v>
      </c>
    </row>
    <row r="3109" spans="1:21" x14ac:dyDescent="0.25">
      <c r="A3109" s="5" t="s">
        <v>4661</v>
      </c>
      <c r="B3109" s="1" t="s">
        <v>4662</v>
      </c>
      <c r="C3109" t="s">
        <v>4708</v>
      </c>
      <c r="D3109" s="74" t="s">
        <v>4664</v>
      </c>
      <c r="E3109" s="1" t="s">
        <v>360</v>
      </c>
      <c r="H3109" t="s">
        <v>4694</v>
      </c>
      <c r="I3109" t="s">
        <v>27</v>
      </c>
      <c r="J3109" s="15" t="s">
        <v>28</v>
      </c>
      <c r="K3109" t="s">
        <v>4742</v>
      </c>
      <c r="L3109" s="7">
        <v>64.680114802405427</v>
      </c>
      <c r="M3109" s="7">
        <v>60.807961541705325</v>
      </c>
      <c r="N3109" s="9">
        <v>0.94013379115777174</v>
      </c>
    </row>
    <row r="3110" spans="1:21" x14ac:dyDescent="0.25">
      <c r="A3110" s="5" t="s">
        <v>4661</v>
      </c>
      <c r="B3110" s="1" t="s">
        <v>4662</v>
      </c>
      <c r="C3110" t="s">
        <v>4708</v>
      </c>
      <c r="D3110" s="74" t="s">
        <v>4664</v>
      </c>
      <c r="E3110" s="1" t="s">
        <v>360</v>
      </c>
      <c r="H3110" t="s">
        <v>4694</v>
      </c>
      <c r="I3110" t="s">
        <v>27</v>
      </c>
      <c r="J3110" s="15" t="s">
        <v>28</v>
      </c>
      <c r="K3110" t="s">
        <v>4743</v>
      </c>
      <c r="L3110" s="7">
        <v>55.672098395454839</v>
      </c>
      <c r="M3110" s="7">
        <v>51.039520509458704</v>
      </c>
      <c r="N3110" s="9">
        <v>0.91678815745205777</v>
      </c>
    </row>
    <row r="3111" spans="1:21" x14ac:dyDescent="0.25">
      <c r="A3111" s="5" t="s">
        <v>4661</v>
      </c>
      <c r="B3111" s="1" t="s">
        <v>4662</v>
      </c>
      <c r="C3111" t="s">
        <v>4708</v>
      </c>
      <c r="D3111" s="74" t="s">
        <v>4664</v>
      </c>
      <c r="E3111" s="1" t="s">
        <v>360</v>
      </c>
      <c r="F3111" s="7" t="s">
        <v>4744</v>
      </c>
      <c r="H3111" t="s">
        <v>3744</v>
      </c>
      <c r="I3111" t="s">
        <v>27</v>
      </c>
      <c r="J3111" s="15" t="s">
        <v>28</v>
      </c>
      <c r="K3111" t="s">
        <v>4745</v>
      </c>
      <c r="L3111" s="7">
        <v>54.701334800788445</v>
      </c>
      <c r="M3111" s="7">
        <v>52.980977629585645</v>
      </c>
      <c r="N3111" s="9">
        <v>0.96854999649518603</v>
      </c>
    </row>
    <row r="3112" spans="1:21" x14ac:dyDescent="0.25">
      <c r="A3112" s="5" t="s">
        <v>4661</v>
      </c>
      <c r="B3112" s="1" t="s">
        <v>4662</v>
      </c>
      <c r="C3112" t="s">
        <v>4708</v>
      </c>
      <c r="D3112" s="74" t="s">
        <v>4664</v>
      </c>
      <c r="E3112" s="1" t="s">
        <v>360</v>
      </c>
      <c r="H3112" t="s">
        <v>3744</v>
      </c>
      <c r="I3112" t="s">
        <v>27</v>
      </c>
      <c r="J3112" s="15" t="s">
        <v>28</v>
      </c>
      <c r="K3112" t="s">
        <v>4746</v>
      </c>
      <c r="L3112" s="7">
        <v>55.32611932889904</v>
      </c>
      <c r="M3112" s="7">
        <v>54.000794202323057</v>
      </c>
      <c r="N3112" s="9">
        <v>0.97604521801543176</v>
      </c>
    </row>
    <row r="3113" spans="1:21" x14ac:dyDescent="0.25">
      <c r="A3113" s="5" t="s">
        <v>4661</v>
      </c>
      <c r="B3113" s="1" t="s">
        <v>4662</v>
      </c>
      <c r="C3113" t="s">
        <v>4708</v>
      </c>
      <c r="D3113" s="74" t="s">
        <v>4664</v>
      </c>
      <c r="E3113" s="1" t="s">
        <v>360</v>
      </c>
      <c r="H3113" t="s">
        <v>3744</v>
      </c>
      <c r="I3113" t="s">
        <v>27</v>
      </c>
      <c r="J3113" s="15" t="s">
        <v>28</v>
      </c>
      <c r="K3113" t="s">
        <v>4747</v>
      </c>
      <c r="L3113" s="7">
        <v>57.184138885169823</v>
      </c>
      <c r="M3113" s="7">
        <v>53.833762886597938</v>
      </c>
      <c r="N3113" s="9">
        <v>0.94141074668799862</v>
      </c>
    </row>
    <row r="3114" spans="1:21" x14ac:dyDescent="0.25">
      <c r="A3114" s="5" t="s">
        <v>4661</v>
      </c>
      <c r="B3114" s="1" t="s">
        <v>4662</v>
      </c>
      <c r="C3114" t="s">
        <v>4708</v>
      </c>
      <c r="D3114" s="74" t="s">
        <v>4664</v>
      </c>
      <c r="E3114" s="1" t="s">
        <v>360</v>
      </c>
      <c r="F3114" s="7" t="s">
        <v>4748</v>
      </c>
      <c r="H3114" t="s">
        <v>3744</v>
      </c>
      <c r="I3114" t="s">
        <v>27</v>
      </c>
      <c r="J3114" s="15" t="s">
        <v>28</v>
      </c>
      <c r="K3114" t="s">
        <v>4749</v>
      </c>
      <c r="L3114" s="7">
        <v>49.813050209672049</v>
      </c>
      <c r="M3114" s="7">
        <v>43.956239372573918</v>
      </c>
      <c r="N3114" s="9">
        <v>0.88242416771416798</v>
      </c>
    </row>
    <row r="3115" spans="1:21" x14ac:dyDescent="0.25">
      <c r="A3115" s="5" t="s">
        <v>4661</v>
      </c>
      <c r="B3115" s="1" t="s">
        <v>4662</v>
      </c>
      <c r="C3115" t="s">
        <v>4708</v>
      </c>
      <c r="D3115" s="74" t="s">
        <v>4664</v>
      </c>
      <c r="E3115" s="1" t="s">
        <v>360</v>
      </c>
      <c r="F3115" s="7" t="s">
        <v>4750</v>
      </c>
      <c r="H3115" t="s">
        <v>3744</v>
      </c>
      <c r="I3115" t="s">
        <v>27</v>
      </c>
      <c r="J3115" s="15" t="s">
        <v>28</v>
      </c>
      <c r="K3115" t="s">
        <v>4751</v>
      </c>
      <c r="L3115" s="7">
        <v>48.619008132882556</v>
      </c>
      <c r="M3115" s="7">
        <v>41.066778627194829</v>
      </c>
      <c r="N3115" s="9">
        <v>0.84466508479468716</v>
      </c>
    </row>
    <row r="3116" spans="1:21" x14ac:dyDescent="0.25">
      <c r="A3116" s="5" t="s">
        <v>4661</v>
      </c>
      <c r="B3116" s="1" t="s">
        <v>4662</v>
      </c>
      <c r="C3116" t="s">
        <v>4708</v>
      </c>
      <c r="D3116" s="74" t="s">
        <v>4664</v>
      </c>
      <c r="E3116" s="1" t="s">
        <v>360</v>
      </c>
      <c r="F3116" s="7" t="s">
        <v>4752</v>
      </c>
      <c r="H3116" t="s">
        <v>3744</v>
      </c>
      <c r="I3116" t="s">
        <v>27</v>
      </c>
      <c r="J3116" s="15" t="s">
        <v>28</v>
      </c>
      <c r="K3116" t="s">
        <v>4753</v>
      </c>
      <c r="L3116" s="7">
        <v>45.712648572399402</v>
      </c>
      <c r="M3116" s="7">
        <v>45.35068333833037</v>
      </c>
      <c r="N3116" s="9">
        <v>0.99208172693175378</v>
      </c>
    </row>
    <row r="3117" spans="1:21" x14ac:dyDescent="0.25">
      <c r="A3117" s="5" t="s">
        <v>4661</v>
      </c>
      <c r="B3117" s="1" t="s">
        <v>4662</v>
      </c>
      <c r="C3117" t="s">
        <v>4708</v>
      </c>
      <c r="D3117" s="74" t="s">
        <v>4664</v>
      </c>
      <c r="E3117" s="1" t="s">
        <v>360</v>
      </c>
      <c r="H3117" t="s">
        <v>3744</v>
      </c>
      <c r="I3117" t="s">
        <v>27</v>
      </c>
      <c r="J3117" s="15" t="s">
        <v>28</v>
      </c>
      <c r="K3117" t="s">
        <v>4754</v>
      </c>
      <c r="L3117" s="7">
        <v>53.494225823669275</v>
      </c>
      <c r="M3117" s="7">
        <v>44.9842908438061</v>
      </c>
      <c r="N3117" s="9">
        <v>0.84091862535006845</v>
      </c>
    </row>
    <row r="3118" spans="1:21" s="16" customFormat="1" x14ac:dyDescent="0.25">
      <c r="A3118" s="18" t="s">
        <v>4661</v>
      </c>
      <c r="B3118" s="19" t="s">
        <v>4662</v>
      </c>
      <c r="C3118" s="16" t="s">
        <v>4708</v>
      </c>
      <c r="D3118" s="76" t="s">
        <v>4664</v>
      </c>
      <c r="E3118" s="19" t="s">
        <v>360</v>
      </c>
      <c r="F3118" s="17"/>
      <c r="G3118" s="17"/>
      <c r="H3118" s="16" t="s">
        <v>3744</v>
      </c>
      <c r="I3118" s="16" t="s">
        <v>27</v>
      </c>
      <c r="J3118" s="21" t="s">
        <v>28</v>
      </c>
      <c r="K3118" s="16" t="s">
        <v>4755</v>
      </c>
      <c r="L3118" s="17">
        <v>58.471807534272017</v>
      </c>
      <c r="M3118" s="17">
        <v>55.084952726511524</v>
      </c>
      <c r="N3118" s="22">
        <v>0.94207713168820106</v>
      </c>
      <c r="O3118" s="23"/>
      <c r="P3118" s="31"/>
      <c r="Q3118" s="23"/>
      <c r="R3118" s="22"/>
      <c r="S3118" s="17"/>
      <c r="T3118" s="17"/>
      <c r="U3118" s="50"/>
    </row>
    <row r="3119" spans="1:21" x14ac:dyDescent="0.25">
      <c r="A3119" s="5" t="s">
        <v>4661</v>
      </c>
      <c r="B3119" s="1" t="s">
        <v>4662</v>
      </c>
      <c r="C3119" t="s">
        <v>4756</v>
      </c>
      <c r="D3119" s="74" t="s">
        <v>4664</v>
      </c>
      <c r="E3119" s="1" t="s">
        <v>360</v>
      </c>
      <c r="H3119" t="s">
        <v>4757</v>
      </c>
      <c r="I3119" t="s">
        <v>27</v>
      </c>
      <c r="J3119" s="15" t="s">
        <v>28</v>
      </c>
      <c r="K3119" t="s">
        <v>4758</v>
      </c>
      <c r="L3119" s="7">
        <v>80.111845587020795</v>
      </c>
      <c r="M3119" s="7">
        <v>48.74545454545455</v>
      </c>
      <c r="N3119" s="9">
        <v>0.60846750175671871</v>
      </c>
    </row>
    <row r="3120" spans="1:21" x14ac:dyDescent="0.25">
      <c r="A3120" s="5" t="s">
        <v>4661</v>
      </c>
      <c r="B3120" s="1" t="s">
        <v>4662</v>
      </c>
      <c r="C3120" t="s">
        <v>4756</v>
      </c>
      <c r="D3120" s="74" t="s">
        <v>4664</v>
      </c>
      <c r="E3120" s="1" t="s">
        <v>360</v>
      </c>
      <c r="H3120" t="s">
        <v>4759</v>
      </c>
      <c r="I3120" t="s">
        <v>27</v>
      </c>
      <c r="J3120" s="15" t="s">
        <v>28</v>
      </c>
      <c r="K3120" t="s">
        <v>4760</v>
      </c>
      <c r="L3120" s="7">
        <v>65.920802307866481</v>
      </c>
      <c r="M3120" s="7">
        <v>65.02</v>
      </c>
      <c r="N3120" s="9">
        <v>0.98633508276098469</v>
      </c>
    </row>
    <row r="3121" spans="1:14" x14ac:dyDescent="0.25">
      <c r="A3121" s="5" t="s">
        <v>4661</v>
      </c>
      <c r="B3121" s="1" t="s">
        <v>4662</v>
      </c>
      <c r="C3121" t="s">
        <v>4756</v>
      </c>
      <c r="D3121" s="74" t="s">
        <v>4664</v>
      </c>
      <c r="E3121" s="1" t="s">
        <v>360</v>
      </c>
      <c r="H3121" t="s">
        <v>4757</v>
      </c>
      <c r="I3121" t="s">
        <v>27</v>
      </c>
      <c r="J3121" s="15" t="s">
        <v>28</v>
      </c>
      <c r="K3121" t="s">
        <v>4761</v>
      </c>
      <c r="L3121" s="7">
        <v>84.746950792093088</v>
      </c>
      <c r="M3121" s="7">
        <v>82</v>
      </c>
      <c r="N3121" s="9">
        <v>0.96758643507030606</v>
      </c>
    </row>
    <row r="3122" spans="1:14" x14ac:dyDescent="0.25">
      <c r="A3122" s="5" t="s">
        <v>4661</v>
      </c>
      <c r="B3122" s="1" t="s">
        <v>4662</v>
      </c>
      <c r="C3122" t="s">
        <v>4756</v>
      </c>
      <c r="D3122" s="74" t="s">
        <v>4664</v>
      </c>
      <c r="E3122" s="1" t="s">
        <v>360</v>
      </c>
      <c r="F3122" s="7" t="s">
        <v>4762</v>
      </c>
      <c r="H3122" t="s">
        <v>4757</v>
      </c>
      <c r="I3122" t="s">
        <v>27</v>
      </c>
      <c r="J3122" s="15" t="s">
        <v>28</v>
      </c>
      <c r="K3122" t="s">
        <v>4763</v>
      </c>
      <c r="L3122" s="7">
        <v>80.741485333683755</v>
      </c>
      <c r="M3122" s="7">
        <v>80.273546273546287</v>
      </c>
      <c r="N3122" s="9">
        <v>0.994204477930972</v>
      </c>
    </row>
    <row r="3123" spans="1:14" x14ac:dyDescent="0.25">
      <c r="A3123" s="5" t="s">
        <v>4661</v>
      </c>
      <c r="B3123" s="1" t="s">
        <v>4662</v>
      </c>
      <c r="C3123" t="s">
        <v>4756</v>
      </c>
      <c r="D3123" s="74" t="s">
        <v>4664</v>
      </c>
      <c r="E3123" s="1" t="s">
        <v>360</v>
      </c>
      <c r="H3123" t="s">
        <v>4666</v>
      </c>
      <c r="I3123" t="s">
        <v>27</v>
      </c>
      <c r="J3123" s="15" t="s">
        <v>28</v>
      </c>
      <c r="K3123" t="s">
        <v>4764</v>
      </c>
      <c r="L3123" s="7">
        <v>80.89806875391325</v>
      </c>
      <c r="M3123" s="7">
        <v>64.291005291005291</v>
      </c>
      <c r="N3123" s="9">
        <v>0.79471619386334691</v>
      </c>
    </row>
    <row r="3124" spans="1:14" x14ac:dyDescent="0.25">
      <c r="A3124" s="5" t="s">
        <v>4661</v>
      </c>
      <c r="B3124" s="1" t="s">
        <v>4662</v>
      </c>
      <c r="C3124" t="s">
        <v>4756</v>
      </c>
      <c r="D3124" s="74" t="s">
        <v>4664</v>
      </c>
      <c r="E3124" s="1" t="s">
        <v>360</v>
      </c>
      <c r="F3124" s="7" t="s">
        <v>4765</v>
      </c>
      <c r="H3124" t="s">
        <v>4666</v>
      </c>
      <c r="I3124" t="s">
        <v>27</v>
      </c>
      <c r="J3124" s="15" t="s">
        <v>28</v>
      </c>
      <c r="K3124" t="s">
        <v>4766</v>
      </c>
      <c r="L3124" s="7">
        <v>78.012917411021022</v>
      </c>
      <c r="M3124" s="7">
        <v>49.586101167651115</v>
      </c>
      <c r="N3124" s="9">
        <v>0.63561398308437056</v>
      </c>
    </row>
    <row r="3125" spans="1:14" x14ac:dyDescent="0.25">
      <c r="A3125" s="5" t="s">
        <v>4661</v>
      </c>
      <c r="B3125" s="1" t="s">
        <v>4662</v>
      </c>
      <c r="C3125" t="s">
        <v>4756</v>
      </c>
      <c r="D3125" s="74" t="s">
        <v>4664</v>
      </c>
      <c r="E3125" s="1" t="s">
        <v>360</v>
      </c>
      <c r="H3125" t="s">
        <v>4666</v>
      </c>
      <c r="I3125" t="s">
        <v>27</v>
      </c>
      <c r="J3125" s="15" t="s">
        <v>28</v>
      </c>
      <c r="K3125" t="s">
        <v>4767</v>
      </c>
      <c r="L3125" s="7">
        <v>83.355031798646422</v>
      </c>
      <c r="M3125" s="7">
        <v>82.364026740313619</v>
      </c>
      <c r="N3125" s="9">
        <v>0.98811103496755071</v>
      </c>
    </row>
    <row r="3126" spans="1:14" x14ac:dyDescent="0.25">
      <c r="A3126" s="5" t="s">
        <v>4661</v>
      </c>
      <c r="B3126" s="1" t="s">
        <v>4662</v>
      </c>
      <c r="C3126" t="s">
        <v>4756</v>
      </c>
      <c r="D3126" s="74" t="s">
        <v>4664</v>
      </c>
      <c r="E3126" s="1" t="s">
        <v>360</v>
      </c>
      <c r="H3126" t="s">
        <v>4666</v>
      </c>
      <c r="I3126" t="s">
        <v>27</v>
      </c>
      <c r="J3126" s="15" t="s">
        <v>28</v>
      </c>
      <c r="K3126" t="s">
        <v>4768</v>
      </c>
      <c r="L3126" s="7">
        <v>74.462265393527488</v>
      </c>
      <c r="M3126" s="7">
        <v>71.80100880089752</v>
      </c>
      <c r="N3126" s="9">
        <v>0.96426033268575129</v>
      </c>
    </row>
    <row r="3127" spans="1:14" x14ac:dyDescent="0.25">
      <c r="A3127" s="5" t="s">
        <v>4661</v>
      </c>
      <c r="B3127" s="1" t="s">
        <v>4662</v>
      </c>
      <c r="C3127" t="s">
        <v>4756</v>
      </c>
      <c r="D3127" s="74" t="s">
        <v>4664</v>
      </c>
      <c r="E3127" s="1" t="s">
        <v>360</v>
      </c>
      <c r="H3127" t="s">
        <v>4666</v>
      </c>
      <c r="I3127" t="s">
        <v>27</v>
      </c>
      <c r="J3127" s="15" t="s">
        <v>28</v>
      </c>
      <c r="K3127" t="s">
        <v>4769</v>
      </c>
      <c r="L3127" s="7">
        <v>83.622178082999795</v>
      </c>
      <c r="M3127" s="7">
        <v>77.943829481267485</v>
      </c>
      <c r="N3127" s="9">
        <v>0.93209518417355475</v>
      </c>
    </row>
    <row r="3128" spans="1:14" x14ac:dyDescent="0.25">
      <c r="A3128" s="5" t="s">
        <v>4661</v>
      </c>
      <c r="B3128" s="1" t="s">
        <v>4662</v>
      </c>
      <c r="C3128" t="s">
        <v>4756</v>
      </c>
      <c r="D3128" s="74" t="s">
        <v>4664</v>
      </c>
      <c r="E3128" s="1" t="s">
        <v>360</v>
      </c>
      <c r="H3128" t="s">
        <v>4666</v>
      </c>
      <c r="I3128" t="s">
        <v>27</v>
      </c>
      <c r="J3128" s="15" t="s">
        <v>28</v>
      </c>
      <c r="K3128" t="s">
        <v>4770</v>
      </c>
      <c r="L3128" s="7">
        <v>67.955205173246824</v>
      </c>
      <c r="M3128" s="7">
        <v>54.685953164130638</v>
      </c>
      <c r="N3128" s="9">
        <v>0.80473531092596662</v>
      </c>
    </row>
    <row r="3129" spans="1:14" x14ac:dyDescent="0.25">
      <c r="A3129" s="5" t="s">
        <v>4661</v>
      </c>
      <c r="B3129" s="1" t="s">
        <v>4662</v>
      </c>
      <c r="C3129" t="s">
        <v>4756</v>
      </c>
      <c r="D3129" s="74" t="s">
        <v>4664</v>
      </c>
      <c r="E3129" s="1" t="s">
        <v>360</v>
      </c>
      <c r="F3129" s="7" t="s">
        <v>4771</v>
      </c>
      <c r="H3129" t="s">
        <v>4666</v>
      </c>
      <c r="I3129" t="s">
        <v>27</v>
      </c>
      <c r="J3129" s="15" t="s">
        <v>28</v>
      </c>
      <c r="K3129" t="s">
        <v>4772</v>
      </c>
      <c r="L3129" s="7">
        <v>80.166959317107114</v>
      </c>
      <c r="M3129" s="7">
        <v>79.02811861812269</v>
      </c>
      <c r="N3129" s="9">
        <v>0.98579413877381028</v>
      </c>
    </row>
    <row r="3130" spans="1:14" x14ac:dyDescent="0.25">
      <c r="A3130" s="5" t="s">
        <v>4661</v>
      </c>
      <c r="B3130" s="1" t="s">
        <v>4662</v>
      </c>
      <c r="C3130" t="s">
        <v>4756</v>
      </c>
      <c r="D3130" s="74" t="s">
        <v>4664</v>
      </c>
      <c r="E3130" s="1" t="s">
        <v>360</v>
      </c>
      <c r="F3130" s="7" t="s">
        <v>4773</v>
      </c>
      <c r="H3130" t="s">
        <v>4666</v>
      </c>
      <c r="I3130" t="s">
        <v>27</v>
      </c>
      <c r="J3130" s="15" t="s">
        <v>28</v>
      </c>
      <c r="K3130" t="s">
        <v>4774</v>
      </c>
      <c r="L3130" s="7">
        <v>90.971993879955292</v>
      </c>
      <c r="M3130" s="7">
        <v>88.214484671043351</v>
      </c>
      <c r="N3130" s="9">
        <v>0.96968837230773797</v>
      </c>
    </row>
    <row r="3131" spans="1:14" x14ac:dyDescent="0.25">
      <c r="A3131" s="5" t="s">
        <v>4661</v>
      </c>
      <c r="B3131" s="1" t="s">
        <v>4662</v>
      </c>
      <c r="C3131" t="s">
        <v>4756</v>
      </c>
      <c r="D3131" s="74" t="s">
        <v>4664</v>
      </c>
      <c r="E3131" s="1" t="s">
        <v>360</v>
      </c>
      <c r="H3131" t="s">
        <v>4666</v>
      </c>
      <c r="I3131" t="s">
        <v>27</v>
      </c>
      <c r="J3131" s="15" t="s">
        <v>28</v>
      </c>
      <c r="K3131" t="s">
        <v>4775</v>
      </c>
      <c r="L3131" s="7">
        <v>78.744729384115573</v>
      </c>
      <c r="M3131" s="7">
        <v>73.998721227621488</v>
      </c>
      <c r="N3131" s="9">
        <v>0.93972919592696635</v>
      </c>
    </row>
    <row r="3132" spans="1:14" x14ac:dyDescent="0.25">
      <c r="A3132" s="5" t="s">
        <v>4661</v>
      </c>
      <c r="B3132" s="1" t="s">
        <v>4662</v>
      </c>
      <c r="C3132" t="s">
        <v>4756</v>
      </c>
      <c r="D3132" s="74" t="s">
        <v>4664</v>
      </c>
      <c r="E3132" s="1" t="s">
        <v>360</v>
      </c>
      <c r="F3132" s="7" t="s">
        <v>4776</v>
      </c>
      <c r="H3132" t="s">
        <v>4777</v>
      </c>
      <c r="I3132" t="s">
        <v>27</v>
      </c>
      <c r="J3132" s="15" t="s">
        <v>28</v>
      </c>
      <c r="K3132" t="s">
        <v>4778</v>
      </c>
      <c r="L3132" s="7">
        <v>78.731798012624225</v>
      </c>
      <c r="M3132" s="7">
        <v>60.566403356239483</v>
      </c>
      <c r="N3132" s="9">
        <v>0.76927499288823531</v>
      </c>
    </row>
    <row r="3133" spans="1:14" x14ac:dyDescent="0.25">
      <c r="A3133" s="5" t="s">
        <v>4661</v>
      </c>
      <c r="B3133" s="1" t="s">
        <v>4662</v>
      </c>
      <c r="C3133" t="s">
        <v>4756</v>
      </c>
      <c r="D3133" s="74" t="s">
        <v>4664</v>
      </c>
      <c r="E3133" s="1" t="s">
        <v>360</v>
      </c>
      <c r="F3133" s="7" t="s">
        <v>4779</v>
      </c>
      <c r="H3133" t="s">
        <v>4777</v>
      </c>
      <c r="I3133" t="s">
        <v>27</v>
      </c>
      <c r="J3133" s="15" t="s">
        <v>28</v>
      </c>
      <c r="K3133" t="s">
        <v>4780</v>
      </c>
      <c r="L3133" s="7">
        <v>77.658382598414249</v>
      </c>
      <c r="M3133" s="7">
        <v>57.989609039513546</v>
      </c>
      <c r="N3133" s="9">
        <v>0.74672697394933474</v>
      </c>
    </row>
    <row r="3134" spans="1:14" x14ac:dyDescent="0.25">
      <c r="A3134" s="5" t="s">
        <v>4661</v>
      </c>
      <c r="B3134" s="1" t="s">
        <v>4662</v>
      </c>
      <c r="C3134" t="s">
        <v>4756</v>
      </c>
      <c r="D3134" s="74" t="s">
        <v>4664</v>
      </c>
      <c r="E3134" s="1" t="s">
        <v>360</v>
      </c>
      <c r="F3134" s="7" t="s">
        <v>4781</v>
      </c>
      <c r="H3134" t="s">
        <v>4777</v>
      </c>
      <c r="I3134" t="s">
        <v>27</v>
      </c>
      <c r="J3134" s="15" t="s">
        <v>28</v>
      </c>
      <c r="K3134" t="s">
        <v>4782</v>
      </c>
      <c r="L3134" s="7">
        <v>70.899946111011317</v>
      </c>
      <c r="M3134" s="7">
        <v>65.975285296011521</v>
      </c>
      <c r="N3134" s="9">
        <v>0.93054069734708922</v>
      </c>
    </row>
    <row r="3135" spans="1:14" x14ac:dyDescent="0.25">
      <c r="A3135" s="5" t="s">
        <v>4661</v>
      </c>
      <c r="B3135" s="1" t="s">
        <v>4662</v>
      </c>
      <c r="C3135" t="s">
        <v>4756</v>
      </c>
      <c r="D3135" s="74" t="s">
        <v>4664</v>
      </c>
      <c r="E3135" s="1" t="s">
        <v>360</v>
      </c>
      <c r="H3135" t="s">
        <v>4777</v>
      </c>
      <c r="I3135" t="s">
        <v>27</v>
      </c>
      <c r="J3135" s="15" t="s">
        <v>28</v>
      </c>
      <c r="K3135" t="s">
        <v>4783</v>
      </c>
      <c r="L3135" s="7">
        <v>79.992805262337129</v>
      </c>
      <c r="M3135" s="7">
        <v>76.999543708009966</v>
      </c>
      <c r="N3135" s="9">
        <v>0.96258086531018971</v>
      </c>
    </row>
    <row r="3136" spans="1:14" x14ac:dyDescent="0.25">
      <c r="A3136" s="5" t="s">
        <v>4661</v>
      </c>
      <c r="B3136" s="1" t="s">
        <v>4662</v>
      </c>
      <c r="C3136" t="s">
        <v>4756</v>
      </c>
      <c r="D3136" s="74" t="s">
        <v>4664</v>
      </c>
      <c r="E3136" s="1" t="s">
        <v>360</v>
      </c>
      <c r="H3136" t="s">
        <v>4777</v>
      </c>
      <c r="I3136" t="s">
        <v>27</v>
      </c>
      <c r="J3136" s="15" t="s">
        <v>28</v>
      </c>
      <c r="K3136" t="s">
        <v>4784</v>
      </c>
      <c r="L3136" s="7">
        <v>81.262772878359442</v>
      </c>
      <c r="M3136" s="7">
        <v>70.222362774400182</v>
      </c>
      <c r="N3136" s="9">
        <v>0.86413938741069762</v>
      </c>
    </row>
    <row r="3137" spans="1:14" x14ac:dyDescent="0.25">
      <c r="A3137" s="5" t="s">
        <v>4661</v>
      </c>
      <c r="B3137" s="1" t="s">
        <v>4662</v>
      </c>
      <c r="C3137" t="s">
        <v>4756</v>
      </c>
      <c r="D3137" s="74" t="s">
        <v>4664</v>
      </c>
      <c r="E3137" s="1" t="s">
        <v>360</v>
      </c>
      <c r="H3137" t="s">
        <v>4777</v>
      </c>
      <c r="I3137" t="s">
        <v>27</v>
      </c>
      <c r="J3137" s="15" t="s">
        <v>28</v>
      </c>
      <c r="K3137" t="s">
        <v>4785</v>
      </c>
      <c r="L3137" s="7">
        <v>77.327955182814918</v>
      </c>
      <c r="M3137" s="7">
        <v>68.70548619156267</v>
      </c>
      <c r="N3137" s="9">
        <v>0.88849480151301774</v>
      </c>
    </row>
    <row r="3138" spans="1:14" x14ac:dyDescent="0.25">
      <c r="A3138" s="5" t="s">
        <v>4661</v>
      </c>
      <c r="B3138" s="1" t="s">
        <v>4662</v>
      </c>
      <c r="C3138" t="s">
        <v>4756</v>
      </c>
      <c r="D3138" s="74" t="s">
        <v>4664</v>
      </c>
      <c r="E3138" s="1" t="s">
        <v>360</v>
      </c>
      <c r="H3138" t="s">
        <v>4777</v>
      </c>
      <c r="I3138" t="s">
        <v>27</v>
      </c>
      <c r="J3138" s="15" t="s">
        <v>28</v>
      </c>
      <c r="K3138" t="s">
        <v>4786</v>
      </c>
      <c r="L3138" s="7">
        <v>80.181817626922097</v>
      </c>
      <c r="M3138" s="7">
        <v>77.58173209901426</v>
      </c>
      <c r="N3138" s="9">
        <v>0.96757262924612442</v>
      </c>
    </row>
    <row r="3139" spans="1:14" x14ac:dyDescent="0.25">
      <c r="A3139" s="5" t="s">
        <v>4661</v>
      </c>
      <c r="B3139" s="1" t="s">
        <v>4662</v>
      </c>
      <c r="C3139" t="s">
        <v>4756</v>
      </c>
      <c r="D3139" s="74" t="s">
        <v>4664</v>
      </c>
      <c r="E3139" s="1" t="s">
        <v>360</v>
      </c>
      <c r="F3139" s="7" t="s">
        <v>4787</v>
      </c>
      <c r="H3139" t="s">
        <v>4777</v>
      </c>
      <c r="I3139" t="s">
        <v>27</v>
      </c>
      <c r="J3139" s="15" t="s">
        <v>28</v>
      </c>
      <c r="K3139" t="s">
        <v>4788</v>
      </c>
      <c r="L3139" s="7">
        <v>88.355334783716913</v>
      </c>
      <c r="M3139" s="7">
        <v>84.873175274881902</v>
      </c>
      <c r="N3139" s="9">
        <v>0.96058914249650107</v>
      </c>
    </row>
    <row r="3140" spans="1:14" x14ac:dyDescent="0.25">
      <c r="A3140" s="5" t="s">
        <v>4661</v>
      </c>
      <c r="B3140" s="1" t="s">
        <v>4662</v>
      </c>
      <c r="C3140" t="s">
        <v>4756</v>
      </c>
      <c r="D3140" s="74" t="s">
        <v>4664</v>
      </c>
      <c r="E3140" s="1" t="s">
        <v>360</v>
      </c>
      <c r="F3140" s="7" t="s">
        <v>4789</v>
      </c>
      <c r="H3140" t="s">
        <v>4777</v>
      </c>
      <c r="I3140" t="s">
        <v>27</v>
      </c>
      <c r="J3140" s="15" t="s">
        <v>28</v>
      </c>
      <c r="K3140" t="s">
        <v>4790</v>
      </c>
      <c r="L3140" s="7">
        <v>82.790655796745568</v>
      </c>
      <c r="M3140" s="7">
        <v>72.096844501894026</v>
      </c>
      <c r="N3140" s="9">
        <v>0.87083311284421661</v>
      </c>
    </row>
    <row r="3141" spans="1:14" x14ac:dyDescent="0.25">
      <c r="A3141" s="5" t="s">
        <v>4661</v>
      </c>
      <c r="B3141" s="1" t="s">
        <v>4662</v>
      </c>
      <c r="C3141" t="s">
        <v>4756</v>
      </c>
      <c r="D3141" s="74" t="s">
        <v>4664</v>
      </c>
      <c r="E3141" s="1" t="s">
        <v>360</v>
      </c>
      <c r="H3141" t="s">
        <v>4777</v>
      </c>
      <c r="I3141" t="s">
        <v>27</v>
      </c>
      <c r="J3141" s="15" t="s">
        <v>28</v>
      </c>
      <c r="K3141" t="s">
        <v>4791</v>
      </c>
      <c r="L3141" s="7">
        <v>78.681199363822287</v>
      </c>
      <c r="M3141" s="7">
        <v>68.293351180911472</v>
      </c>
      <c r="N3141" s="9">
        <v>0.86797547232500427</v>
      </c>
    </row>
    <row r="3142" spans="1:14" x14ac:dyDescent="0.25">
      <c r="A3142" s="5" t="s">
        <v>4661</v>
      </c>
      <c r="B3142" s="1" t="s">
        <v>4662</v>
      </c>
      <c r="C3142" t="s">
        <v>4756</v>
      </c>
      <c r="D3142" s="74" t="s">
        <v>4664</v>
      </c>
      <c r="E3142" s="1" t="s">
        <v>360</v>
      </c>
      <c r="H3142" t="s">
        <v>4777</v>
      </c>
      <c r="I3142" t="s">
        <v>27</v>
      </c>
      <c r="J3142" s="15" t="s">
        <v>28</v>
      </c>
      <c r="K3142" t="s">
        <v>4792</v>
      </c>
      <c r="L3142" s="7">
        <v>78.681199363822302</v>
      </c>
      <c r="M3142" s="7">
        <v>70.603145805379327</v>
      </c>
      <c r="N3142" s="9">
        <v>0.89733184517066134</v>
      </c>
    </row>
    <row r="3143" spans="1:14" x14ac:dyDescent="0.25">
      <c r="A3143" s="5" t="s">
        <v>4661</v>
      </c>
      <c r="B3143" s="1" t="s">
        <v>4662</v>
      </c>
      <c r="C3143" t="s">
        <v>4756</v>
      </c>
      <c r="D3143" s="74" t="s">
        <v>4664</v>
      </c>
      <c r="E3143" s="1" t="s">
        <v>360</v>
      </c>
      <c r="H3143" t="s">
        <v>4777</v>
      </c>
      <c r="I3143" t="s">
        <v>27</v>
      </c>
      <c r="J3143" s="15" t="s">
        <v>28</v>
      </c>
      <c r="K3143" t="s">
        <v>4793</v>
      </c>
      <c r="L3143" s="7">
        <v>81.262772878359442</v>
      </c>
      <c r="M3143" s="7">
        <v>55.926323451475135</v>
      </c>
      <c r="N3143" s="9">
        <v>0.68821579021417456</v>
      </c>
    </row>
    <row r="3144" spans="1:14" x14ac:dyDescent="0.25">
      <c r="A3144" s="5" t="s">
        <v>4661</v>
      </c>
      <c r="B3144" s="1" t="s">
        <v>4662</v>
      </c>
      <c r="C3144" t="s">
        <v>4756</v>
      </c>
      <c r="D3144" s="74" t="s">
        <v>4664</v>
      </c>
      <c r="E3144" s="1" t="s">
        <v>360</v>
      </c>
      <c r="H3144" t="s">
        <v>4777</v>
      </c>
      <c r="I3144" t="s">
        <v>27</v>
      </c>
      <c r="J3144" s="15" t="s">
        <v>28</v>
      </c>
      <c r="K3144" t="s">
        <v>4794</v>
      </c>
      <c r="L3144" s="7">
        <v>83.677793262926443</v>
      </c>
      <c r="M3144" s="7">
        <v>71.84148462629922</v>
      </c>
      <c r="N3144" s="9">
        <v>0.85854898683291025</v>
      </c>
    </row>
    <row r="3145" spans="1:14" x14ac:dyDescent="0.25">
      <c r="A3145" s="5" t="s">
        <v>4661</v>
      </c>
      <c r="B3145" s="1" t="s">
        <v>4662</v>
      </c>
      <c r="C3145" t="s">
        <v>4756</v>
      </c>
      <c r="D3145" s="74" t="s">
        <v>4664</v>
      </c>
      <c r="E3145" s="1" t="s">
        <v>360</v>
      </c>
      <c r="H3145" t="s">
        <v>4777</v>
      </c>
      <c r="I3145" t="s">
        <v>27</v>
      </c>
      <c r="J3145" s="15" t="s">
        <v>28</v>
      </c>
      <c r="K3145" t="s">
        <v>4795</v>
      </c>
      <c r="L3145" s="7">
        <v>77.327955182814918</v>
      </c>
      <c r="M3145" s="7">
        <v>70.676907454584125</v>
      </c>
      <c r="N3145" s="9">
        <v>0.91398909084681323</v>
      </c>
    </row>
    <row r="3146" spans="1:14" x14ac:dyDescent="0.25">
      <c r="A3146" s="5" t="s">
        <v>4661</v>
      </c>
      <c r="B3146" s="1" t="s">
        <v>4662</v>
      </c>
      <c r="C3146" t="s">
        <v>4756</v>
      </c>
      <c r="D3146" s="74" t="s">
        <v>4664</v>
      </c>
      <c r="E3146" s="1" t="s">
        <v>360</v>
      </c>
      <c r="H3146" t="s">
        <v>4777</v>
      </c>
      <c r="I3146" t="s">
        <v>27</v>
      </c>
      <c r="J3146" s="15" t="s">
        <v>28</v>
      </c>
      <c r="K3146" t="s">
        <v>4796</v>
      </c>
      <c r="L3146" s="7">
        <v>81.262772878359442</v>
      </c>
      <c r="M3146" s="7">
        <v>68.671233646488687</v>
      </c>
      <c r="N3146" s="9">
        <v>0.84505156806895121</v>
      </c>
    </row>
    <row r="3147" spans="1:14" x14ac:dyDescent="0.25">
      <c r="A3147" s="5" t="s">
        <v>4661</v>
      </c>
      <c r="B3147" s="1" t="s">
        <v>4662</v>
      </c>
      <c r="C3147" t="s">
        <v>4756</v>
      </c>
      <c r="D3147" s="74" t="s">
        <v>4664</v>
      </c>
      <c r="E3147" s="1" t="s">
        <v>360</v>
      </c>
      <c r="H3147" t="s">
        <v>4777</v>
      </c>
      <c r="I3147" t="s">
        <v>27</v>
      </c>
      <c r="J3147" s="15" t="s">
        <v>28</v>
      </c>
      <c r="K3147" t="s">
        <v>4797</v>
      </c>
      <c r="L3147" s="7">
        <v>81.262772878359442</v>
      </c>
      <c r="M3147" s="7">
        <v>61.758800439114772</v>
      </c>
      <c r="N3147" s="9">
        <v>0.7599888393121933</v>
      </c>
    </row>
    <row r="3148" spans="1:14" x14ac:dyDescent="0.25">
      <c r="A3148" s="5" t="s">
        <v>4661</v>
      </c>
      <c r="B3148" s="1" t="s">
        <v>4662</v>
      </c>
      <c r="C3148" t="s">
        <v>4756</v>
      </c>
      <c r="D3148" s="74" t="s">
        <v>4664</v>
      </c>
      <c r="E3148" s="1" t="s">
        <v>360</v>
      </c>
      <c r="H3148" t="s">
        <v>4777</v>
      </c>
      <c r="I3148" t="s">
        <v>27</v>
      </c>
      <c r="J3148" s="15" t="s">
        <v>28</v>
      </c>
      <c r="K3148" t="s">
        <v>4798</v>
      </c>
      <c r="L3148" s="7">
        <v>77.832409723608677</v>
      </c>
      <c r="M3148" s="7">
        <v>77.656925895418766</v>
      </c>
      <c r="N3148" s="9">
        <v>0.99774536303304662</v>
      </c>
    </row>
    <row r="3149" spans="1:14" x14ac:dyDescent="0.25">
      <c r="A3149" s="5" t="s">
        <v>4661</v>
      </c>
      <c r="B3149" s="1" t="s">
        <v>4662</v>
      </c>
      <c r="C3149" t="s">
        <v>4756</v>
      </c>
      <c r="D3149" s="74" t="s">
        <v>4664</v>
      </c>
      <c r="E3149" s="1" t="s">
        <v>360</v>
      </c>
      <c r="H3149" t="s">
        <v>4777</v>
      </c>
      <c r="I3149" t="s">
        <v>27</v>
      </c>
      <c r="J3149" s="15" t="s">
        <v>28</v>
      </c>
      <c r="K3149" t="s">
        <v>4799</v>
      </c>
      <c r="L3149" s="7">
        <v>84.822846031471144</v>
      </c>
      <c r="M3149" s="7">
        <v>61.764389419283702</v>
      </c>
      <c r="N3149" s="9">
        <v>0.72815747536185893</v>
      </c>
    </row>
    <row r="3150" spans="1:14" x14ac:dyDescent="0.25">
      <c r="A3150" s="5" t="s">
        <v>4661</v>
      </c>
      <c r="B3150" s="1" t="s">
        <v>4662</v>
      </c>
      <c r="C3150" t="s">
        <v>4756</v>
      </c>
      <c r="D3150" s="74" t="s">
        <v>4664</v>
      </c>
      <c r="E3150" s="1" t="s">
        <v>360</v>
      </c>
      <c r="H3150" t="s">
        <v>4777</v>
      </c>
      <c r="I3150" t="s">
        <v>27</v>
      </c>
      <c r="J3150" s="15" t="s">
        <v>28</v>
      </c>
      <c r="K3150" t="s">
        <v>4800</v>
      </c>
      <c r="L3150" s="7">
        <v>76.410087046778798</v>
      </c>
      <c r="M3150" s="7">
        <v>69.733999999999995</v>
      </c>
      <c r="N3150" s="9">
        <v>0.91262819733876688</v>
      </c>
    </row>
    <row r="3151" spans="1:14" x14ac:dyDescent="0.25">
      <c r="A3151" s="5" t="s">
        <v>4661</v>
      </c>
      <c r="B3151" s="1" t="s">
        <v>4662</v>
      </c>
      <c r="C3151" t="s">
        <v>4756</v>
      </c>
      <c r="D3151" s="74" t="s">
        <v>4664</v>
      </c>
      <c r="E3151" s="1" t="s">
        <v>360</v>
      </c>
      <c r="F3151" s="7" t="s">
        <v>4801</v>
      </c>
      <c r="H3151" t="s">
        <v>4777</v>
      </c>
      <c r="I3151" t="s">
        <v>27</v>
      </c>
      <c r="J3151" s="15" t="s">
        <v>28</v>
      </c>
      <c r="K3151" t="s">
        <v>4802</v>
      </c>
      <c r="L3151" s="7">
        <v>80.040200755538294</v>
      </c>
      <c r="M3151" s="7">
        <v>78.584971985749064</v>
      </c>
      <c r="N3151" s="9">
        <v>0.98181877661409367</v>
      </c>
    </row>
    <row r="3152" spans="1:14" x14ac:dyDescent="0.25">
      <c r="A3152" s="5" t="s">
        <v>4661</v>
      </c>
      <c r="B3152" s="1" t="s">
        <v>4662</v>
      </c>
      <c r="C3152" t="s">
        <v>4756</v>
      </c>
      <c r="D3152" s="74" t="s">
        <v>4664</v>
      </c>
      <c r="E3152" s="1" t="s">
        <v>360</v>
      </c>
      <c r="H3152" t="s">
        <v>4777</v>
      </c>
      <c r="I3152" t="s">
        <v>27</v>
      </c>
      <c r="J3152" s="15" t="s">
        <v>28</v>
      </c>
      <c r="K3152" t="s">
        <v>4803</v>
      </c>
      <c r="L3152" s="7">
        <v>63.259733180220401</v>
      </c>
      <c r="M3152" s="7">
        <v>62.57509881422925</v>
      </c>
      <c r="N3152" s="9">
        <v>0.98917740667604936</v>
      </c>
    </row>
    <row r="3153" spans="1:14" x14ac:dyDescent="0.25">
      <c r="A3153" s="5" t="s">
        <v>4661</v>
      </c>
      <c r="B3153" s="1" t="s">
        <v>4662</v>
      </c>
      <c r="C3153" t="s">
        <v>4756</v>
      </c>
      <c r="D3153" s="74" t="s">
        <v>4664</v>
      </c>
      <c r="E3153" s="1" t="s">
        <v>360</v>
      </c>
      <c r="H3153" t="s">
        <v>4668</v>
      </c>
      <c r="I3153" t="s">
        <v>27</v>
      </c>
      <c r="J3153" s="15" t="s">
        <v>28</v>
      </c>
      <c r="K3153" t="s">
        <v>4804</v>
      </c>
      <c r="L3153" s="7">
        <v>83.801652892561989</v>
      </c>
      <c r="M3153" s="7">
        <v>57.184662804592158</v>
      </c>
      <c r="N3153" s="9">
        <v>0.68238108474907799</v>
      </c>
    </row>
    <row r="3154" spans="1:14" x14ac:dyDescent="0.25">
      <c r="A3154" s="5" t="s">
        <v>4661</v>
      </c>
      <c r="B3154" s="1" t="s">
        <v>4662</v>
      </c>
      <c r="C3154" t="s">
        <v>4756</v>
      </c>
      <c r="D3154" s="74" t="s">
        <v>4664</v>
      </c>
      <c r="E3154" s="1" t="s">
        <v>360</v>
      </c>
      <c r="H3154" t="s">
        <v>4668</v>
      </c>
      <c r="I3154" t="s">
        <v>27</v>
      </c>
      <c r="J3154" s="15" t="s">
        <v>28</v>
      </c>
      <c r="K3154" t="s">
        <v>4805</v>
      </c>
      <c r="L3154" s="7">
        <v>83.801652892561989</v>
      </c>
      <c r="M3154" s="7">
        <v>67.579363554781253</v>
      </c>
      <c r="N3154" s="9">
        <v>0.80642041322766578</v>
      </c>
    </row>
    <row r="3155" spans="1:14" x14ac:dyDescent="0.25">
      <c r="A3155" s="5" t="s">
        <v>4661</v>
      </c>
      <c r="B3155" s="1" t="s">
        <v>4662</v>
      </c>
      <c r="C3155" t="s">
        <v>4756</v>
      </c>
      <c r="D3155" s="74" t="s">
        <v>4664</v>
      </c>
      <c r="E3155" s="1" t="s">
        <v>360</v>
      </c>
      <c r="H3155" t="s">
        <v>4668</v>
      </c>
      <c r="I3155" t="s">
        <v>27</v>
      </c>
      <c r="J3155" s="15" t="s">
        <v>28</v>
      </c>
      <c r="K3155" t="s">
        <v>4806</v>
      </c>
      <c r="L3155" s="7">
        <v>78.84297520661157</v>
      </c>
      <c r="M3155" s="7">
        <v>50.487891922505689</v>
      </c>
      <c r="N3155" s="9">
        <v>0.64036005478230484</v>
      </c>
    </row>
    <row r="3156" spans="1:14" x14ac:dyDescent="0.25">
      <c r="A3156" s="5" t="s">
        <v>4661</v>
      </c>
      <c r="B3156" s="1" t="s">
        <v>4662</v>
      </c>
      <c r="C3156" t="s">
        <v>4756</v>
      </c>
      <c r="D3156" s="74" t="s">
        <v>4664</v>
      </c>
      <c r="E3156" s="1" t="s">
        <v>360</v>
      </c>
      <c r="F3156" s="7" t="s">
        <v>4807</v>
      </c>
      <c r="H3156" t="s">
        <v>4668</v>
      </c>
      <c r="I3156" t="s">
        <v>27</v>
      </c>
      <c r="J3156" s="15" t="s">
        <v>28</v>
      </c>
      <c r="K3156" t="s">
        <v>4808</v>
      </c>
      <c r="L3156" s="7">
        <v>78.277840002715266</v>
      </c>
      <c r="M3156" s="7">
        <v>64.38908148318842</v>
      </c>
      <c r="N3156" s="9">
        <v>0.82257100452637577</v>
      </c>
    </row>
    <row r="3157" spans="1:14" x14ac:dyDescent="0.25">
      <c r="A3157" s="5" t="s">
        <v>4661</v>
      </c>
      <c r="B3157" s="1" t="s">
        <v>4662</v>
      </c>
      <c r="C3157" t="s">
        <v>4756</v>
      </c>
      <c r="D3157" s="74" t="s">
        <v>4664</v>
      </c>
      <c r="E3157" s="1" t="s">
        <v>360</v>
      </c>
      <c r="H3157" t="s">
        <v>4668</v>
      </c>
      <c r="I3157" t="s">
        <v>27</v>
      </c>
      <c r="J3157" s="15" t="s">
        <v>28</v>
      </c>
      <c r="K3157" t="s">
        <v>4809</v>
      </c>
      <c r="L3157" s="7">
        <v>82.623966942148755</v>
      </c>
      <c r="M3157" s="7">
        <v>70.275937699206864</v>
      </c>
      <c r="N3157" s="9">
        <v>0.85055148403141101</v>
      </c>
    </row>
    <row r="3158" spans="1:14" x14ac:dyDescent="0.25">
      <c r="A3158" s="5" t="s">
        <v>4661</v>
      </c>
      <c r="B3158" s="1" t="s">
        <v>4662</v>
      </c>
      <c r="C3158" t="s">
        <v>4756</v>
      </c>
      <c r="D3158" s="74" t="s">
        <v>4664</v>
      </c>
      <c r="E3158" s="1" t="s">
        <v>360</v>
      </c>
      <c r="H3158" t="s">
        <v>4668</v>
      </c>
      <c r="I3158" t="s">
        <v>27</v>
      </c>
      <c r="J3158" s="15" t="s">
        <v>28</v>
      </c>
      <c r="K3158" t="s">
        <v>4810</v>
      </c>
      <c r="L3158" s="7">
        <v>80.761115435928474</v>
      </c>
      <c r="M3158" s="7">
        <v>77.457777777777764</v>
      </c>
      <c r="N3158" s="9">
        <v>0.95909742404720255</v>
      </c>
    </row>
    <row r="3159" spans="1:14" x14ac:dyDescent="0.25">
      <c r="A3159" s="5" t="s">
        <v>4661</v>
      </c>
      <c r="B3159" s="1" t="s">
        <v>4662</v>
      </c>
      <c r="C3159" t="s">
        <v>4811</v>
      </c>
      <c r="D3159" s="74" t="s">
        <v>4664</v>
      </c>
      <c r="E3159" s="1" t="s">
        <v>360</v>
      </c>
      <c r="H3159" t="s">
        <v>4757</v>
      </c>
      <c r="I3159" t="s">
        <v>27</v>
      </c>
      <c r="J3159" s="15" t="s">
        <v>28</v>
      </c>
      <c r="K3159" t="s">
        <v>4812</v>
      </c>
      <c r="L3159" s="7">
        <v>73.476196375973956</v>
      </c>
      <c r="M3159" s="7">
        <v>70.166241291301645</v>
      </c>
      <c r="N3159" s="9">
        <v>0.954952008297552</v>
      </c>
    </row>
    <row r="3160" spans="1:14" x14ac:dyDescent="0.25">
      <c r="A3160" s="5" t="s">
        <v>4661</v>
      </c>
      <c r="B3160" s="1" t="s">
        <v>4662</v>
      </c>
      <c r="C3160" t="s">
        <v>4811</v>
      </c>
      <c r="D3160" s="74" t="s">
        <v>4664</v>
      </c>
      <c r="E3160" s="1" t="s">
        <v>360</v>
      </c>
      <c r="H3160" t="s">
        <v>4813</v>
      </c>
      <c r="I3160" t="s">
        <v>27</v>
      </c>
      <c r="J3160" s="15" t="s">
        <v>28</v>
      </c>
      <c r="K3160" t="s">
        <v>4814</v>
      </c>
      <c r="L3160" s="7">
        <v>72.28787176511176</v>
      </c>
      <c r="M3160" s="7">
        <v>69.958397198201425</v>
      </c>
      <c r="N3160" s="9">
        <v>0.96777502906048196</v>
      </c>
    </row>
    <row r="3161" spans="1:14" x14ac:dyDescent="0.25">
      <c r="A3161" s="5" t="s">
        <v>4661</v>
      </c>
      <c r="B3161" s="1" t="s">
        <v>4662</v>
      </c>
      <c r="C3161" t="s">
        <v>4811</v>
      </c>
      <c r="D3161" s="74" t="s">
        <v>4664</v>
      </c>
      <c r="E3161" s="1" t="s">
        <v>360</v>
      </c>
      <c r="H3161" t="s">
        <v>4813</v>
      </c>
      <c r="I3161" t="s">
        <v>27</v>
      </c>
      <c r="J3161" s="15" t="s">
        <v>28</v>
      </c>
      <c r="K3161" t="s">
        <v>4815</v>
      </c>
      <c r="L3161" s="7">
        <v>77.069746558141446</v>
      </c>
      <c r="M3161" s="7">
        <v>73.086899123160492</v>
      </c>
      <c r="N3161" s="9">
        <v>0.94832151897662864</v>
      </c>
    </row>
    <row r="3162" spans="1:14" x14ac:dyDescent="0.25">
      <c r="A3162" s="5" t="s">
        <v>4661</v>
      </c>
      <c r="B3162" s="1" t="s">
        <v>4662</v>
      </c>
      <c r="C3162" t="s">
        <v>4811</v>
      </c>
      <c r="D3162" s="74" t="s">
        <v>4664</v>
      </c>
      <c r="E3162" s="1" t="s">
        <v>360</v>
      </c>
      <c r="F3162" s="7" t="s">
        <v>4816</v>
      </c>
      <c r="H3162" t="s">
        <v>4694</v>
      </c>
      <c r="I3162" t="s">
        <v>27</v>
      </c>
      <c r="J3162" s="15" t="s">
        <v>28</v>
      </c>
      <c r="K3162" t="s">
        <v>4817</v>
      </c>
      <c r="L3162" s="7">
        <v>56.554930060491124</v>
      </c>
      <c r="M3162" s="7">
        <v>53.759435828959532</v>
      </c>
      <c r="N3162" s="9">
        <v>0.9505702822275347</v>
      </c>
    </row>
    <row r="3163" spans="1:14" x14ac:dyDescent="0.25">
      <c r="A3163" s="5" t="s">
        <v>4661</v>
      </c>
      <c r="B3163" s="1" t="s">
        <v>4662</v>
      </c>
      <c r="C3163" t="s">
        <v>4811</v>
      </c>
      <c r="D3163" s="74" t="s">
        <v>4664</v>
      </c>
      <c r="E3163" s="1" t="s">
        <v>360</v>
      </c>
      <c r="H3163" t="s">
        <v>4694</v>
      </c>
      <c r="I3163" t="s">
        <v>27</v>
      </c>
      <c r="J3163" s="15" t="s">
        <v>28</v>
      </c>
      <c r="K3163" t="s">
        <v>4818</v>
      </c>
      <c r="L3163" s="7">
        <v>49.5571079566527</v>
      </c>
      <c r="M3163" s="7">
        <v>48.433455985416678</v>
      </c>
      <c r="N3163" s="9">
        <v>0.97732611894505883</v>
      </c>
    </row>
    <row r="3164" spans="1:14" x14ac:dyDescent="0.25">
      <c r="A3164" s="5" t="s">
        <v>4661</v>
      </c>
      <c r="B3164" s="1" t="s">
        <v>4662</v>
      </c>
      <c r="C3164" t="s">
        <v>4811</v>
      </c>
      <c r="D3164" s="74" t="s">
        <v>4664</v>
      </c>
      <c r="E3164" s="1" t="s">
        <v>360</v>
      </c>
      <c r="H3164" t="s">
        <v>4694</v>
      </c>
      <c r="I3164" t="s">
        <v>27</v>
      </c>
      <c r="J3164" s="15" t="s">
        <v>28</v>
      </c>
      <c r="K3164" t="s">
        <v>4819</v>
      </c>
      <c r="L3164" s="7">
        <v>63.309033364131118</v>
      </c>
      <c r="M3164" s="7">
        <v>61.038270289246213</v>
      </c>
      <c r="N3164" s="9">
        <v>0.9641320842505321</v>
      </c>
    </row>
    <row r="3165" spans="1:14" x14ac:dyDescent="0.25">
      <c r="A3165" s="5" t="s">
        <v>4661</v>
      </c>
      <c r="B3165" s="1" t="s">
        <v>4662</v>
      </c>
      <c r="C3165" t="s">
        <v>4811</v>
      </c>
      <c r="D3165" s="74" t="s">
        <v>4664</v>
      </c>
      <c r="E3165" s="1" t="s">
        <v>360</v>
      </c>
      <c r="H3165" t="s">
        <v>4694</v>
      </c>
      <c r="I3165" t="s">
        <v>27</v>
      </c>
      <c r="J3165" s="15" t="s">
        <v>28</v>
      </c>
      <c r="K3165" t="s">
        <v>4820</v>
      </c>
      <c r="L3165" s="7">
        <v>55.679793670764845</v>
      </c>
      <c r="M3165" s="7">
        <v>55.478403841513867</v>
      </c>
      <c r="N3165" s="9">
        <v>0.99638307156018213</v>
      </c>
    </row>
    <row r="3166" spans="1:14" x14ac:dyDescent="0.25">
      <c r="A3166" s="5" t="s">
        <v>4661</v>
      </c>
      <c r="B3166" s="1" t="s">
        <v>4662</v>
      </c>
      <c r="C3166" t="s">
        <v>4811</v>
      </c>
      <c r="D3166" s="74" t="s">
        <v>4664</v>
      </c>
      <c r="E3166" s="1" t="s">
        <v>360</v>
      </c>
      <c r="F3166" s="7" t="s">
        <v>4821</v>
      </c>
      <c r="H3166" t="s">
        <v>4694</v>
      </c>
      <c r="I3166" t="s">
        <v>27</v>
      </c>
      <c r="J3166" s="15" t="s">
        <v>28</v>
      </c>
      <c r="K3166" t="s">
        <v>4822</v>
      </c>
      <c r="L3166" s="7">
        <v>20.457319681318332</v>
      </c>
      <c r="M3166" s="7">
        <v>18.289448363247452</v>
      </c>
      <c r="N3166" s="9">
        <v>0.89402955265686224</v>
      </c>
    </row>
    <row r="3167" spans="1:14" x14ac:dyDescent="0.25">
      <c r="A3167" s="5" t="s">
        <v>4661</v>
      </c>
      <c r="B3167" s="1" t="s">
        <v>4662</v>
      </c>
      <c r="C3167" t="s">
        <v>4811</v>
      </c>
      <c r="D3167" s="74" t="s">
        <v>4664</v>
      </c>
      <c r="E3167" s="1" t="s">
        <v>360</v>
      </c>
      <c r="H3167" t="s">
        <v>4694</v>
      </c>
      <c r="I3167" t="s">
        <v>27</v>
      </c>
      <c r="J3167" s="15" t="s">
        <v>28</v>
      </c>
      <c r="K3167" t="s">
        <v>4823</v>
      </c>
      <c r="L3167" s="7">
        <v>77.125237585986156</v>
      </c>
      <c r="M3167" s="7">
        <v>72.161542969790617</v>
      </c>
      <c r="N3167" s="9">
        <v>0.93564111085347945</v>
      </c>
    </row>
    <row r="3168" spans="1:14" x14ac:dyDescent="0.25">
      <c r="A3168" s="5" t="s">
        <v>4661</v>
      </c>
      <c r="B3168" s="1" t="s">
        <v>4662</v>
      </c>
      <c r="C3168" t="s">
        <v>4811</v>
      </c>
      <c r="D3168" s="74" t="s">
        <v>4664</v>
      </c>
      <c r="E3168" s="1" t="s">
        <v>360</v>
      </c>
      <c r="H3168" t="s">
        <v>4694</v>
      </c>
      <c r="I3168" t="s">
        <v>27</v>
      </c>
      <c r="J3168" s="15" t="s">
        <v>28</v>
      </c>
      <c r="K3168" t="s">
        <v>4824</v>
      </c>
      <c r="L3168" s="7">
        <v>77.633429355794206</v>
      </c>
      <c r="M3168" s="7">
        <v>74.828004856333465</v>
      </c>
      <c r="N3168" s="9">
        <v>0.96386318983020225</v>
      </c>
    </row>
    <row r="3169" spans="1:14" x14ac:dyDescent="0.25">
      <c r="A3169" s="5" t="s">
        <v>4661</v>
      </c>
      <c r="B3169" s="1" t="s">
        <v>4662</v>
      </c>
      <c r="C3169" t="s">
        <v>4811</v>
      </c>
      <c r="D3169" s="74" t="s">
        <v>4664</v>
      </c>
      <c r="E3169" s="1" t="s">
        <v>360</v>
      </c>
      <c r="H3169" t="s">
        <v>4694</v>
      </c>
      <c r="I3169" t="s">
        <v>27</v>
      </c>
      <c r="J3169" s="15" t="s">
        <v>28</v>
      </c>
      <c r="K3169" t="s">
        <v>4825</v>
      </c>
      <c r="L3169" s="7">
        <v>74.908910767937442</v>
      </c>
      <c r="M3169" s="7">
        <v>69.22727272727272</v>
      </c>
      <c r="N3169" s="9">
        <v>0.92415270783650771</v>
      </c>
    </row>
    <row r="3170" spans="1:14" x14ac:dyDescent="0.25">
      <c r="A3170" s="5" t="s">
        <v>4661</v>
      </c>
      <c r="B3170" s="1" t="s">
        <v>4662</v>
      </c>
      <c r="C3170" t="s">
        <v>4811</v>
      </c>
      <c r="D3170" s="74" t="s">
        <v>4664</v>
      </c>
      <c r="E3170" s="1" t="s">
        <v>360</v>
      </c>
      <c r="H3170" t="s">
        <v>4694</v>
      </c>
      <c r="I3170" t="s">
        <v>27</v>
      </c>
      <c r="J3170" s="15" t="s">
        <v>28</v>
      </c>
      <c r="K3170" t="s">
        <v>4826</v>
      </c>
      <c r="L3170" s="7">
        <v>51.139140852194778</v>
      </c>
      <c r="M3170" s="7">
        <v>50.375488743947031</v>
      </c>
      <c r="N3170" s="9">
        <v>0.98506716977403086</v>
      </c>
    </row>
    <row r="3171" spans="1:14" x14ac:dyDescent="0.25">
      <c r="A3171" s="5" t="s">
        <v>4661</v>
      </c>
      <c r="B3171" s="1" t="s">
        <v>4662</v>
      </c>
      <c r="C3171" t="s">
        <v>4811</v>
      </c>
      <c r="D3171" s="74" t="s">
        <v>4664</v>
      </c>
      <c r="E3171" s="1" t="s">
        <v>360</v>
      </c>
      <c r="H3171" t="s">
        <v>4694</v>
      </c>
      <c r="I3171" t="s">
        <v>27</v>
      </c>
      <c r="J3171" s="15" t="s">
        <v>28</v>
      </c>
      <c r="K3171" t="s">
        <v>4827</v>
      </c>
      <c r="L3171" s="7">
        <v>19.337026954125015</v>
      </c>
      <c r="M3171" s="7">
        <v>14.026657095232109</v>
      </c>
      <c r="N3171" s="9">
        <v>0.7253781632775721</v>
      </c>
    </row>
    <row r="3172" spans="1:14" x14ac:dyDescent="0.25">
      <c r="A3172" s="5" t="s">
        <v>4661</v>
      </c>
      <c r="B3172" s="1" t="s">
        <v>4662</v>
      </c>
      <c r="C3172" t="s">
        <v>4811</v>
      </c>
      <c r="D3172" s="74" t="s">
        <v>4664</v>
      </c>
      <c r="E3172" s="1" t="s">
        <v>360</v>
      </c>
      <c r="H3172" t="s">
        <v>4694</v>
      </c>
      <c r="I3172" t="s">
        <v>27</v>
      </c>
      <c r="J3172" s="15" t="s">
        <v>28</v>
      </c>
      <c r="K3172" t="s">
        <v>4828</v>
      </c>
      <c r="L3172" s="7">
        <v>74.587077391918029</v>
      </c>
      <c r="M3172" s="7">
        <v>68.910256410256409</v>
      </c>
      <c r="N3172" s="9">
        <v>0.92389001982430885</v>
      </c>
    </row>
    <row r="3173" spans="1:14" x14ac:dyDescent="0.25">
      <c r="A3173" s="5" t="s">
        <v>4661</v>
      </c>
      <c r="B3173" s="1" t="s">
        <v>4662</v>
      </c>
      <c r="C3173" t="s">
        <v>4811</v>
      </c>
      <c r="D3173" s="74" t="s">
        <v>4664</v>
      </c>
      <c r="E3173" s="1" t="s">
        <v>360</v>
      </c>
      <c r="H3173" t="s">
        <v>4694</v>
      </c>
      <c r="I3173" t="s">
        <v>27</v>
      </c>
      <c r="J3173" s="15" t="s">
        <v>28</v>
      </c>
      <c r="K3173" t="s">
        <v>4829</v>
      </c>
      <c r="L3173" s="7">
        <v>76.392701827194173</v>
      </c>
      <c r="M3173" s="7">
        <v>70.846747604825254</v>
      </c>
      <c r="N3173" s="9">
        <v>0.92740204116730585</v>
      </c>
    </row>
    <row r="3174" spans="1:14" x14ac:dyDescent="0.25">
      <c r="A3174" s="5" t="s">
        <v>4661</v>
      </c>
      <c r="B3174" s="1" t="s">
        <v>4662</v>
      </c>
      <c r="C3174" t="s">
        <v>4811</v>
      </c>
      <c r="D3174" s="74" t="s">
        <v>4664</v>
      </c>
      <c r="E3174" s="1" t="s">
        <v>360</v>
      </c>
      <c r="F3174" s="7" t="s">
        <v>4830</v>
      </c>
      <c r="H3174" t="s">
        <v>4694</v>
      </c>
      <c r="I3174" t="s">
        <v>27</v>
      </c>
      <c r="J3174" s="15" t="s">
        <v>28</v>
      </c>
      <c r="K3174" t="s">
        <v>4831</v>
      </c>
      <c r="L3174" s="7">
        <v>78.096304499291449</v>
      </c>
      <c r="M3174" s="7">
        <v>75.526506899055917</v>
      </c>
      <c r="N3174" s="9">
        <v>0.96709450444919776</v>
      </c>
    </row>
    <row r="3175" spans="1:14" x14ac:dyDescent="0.25">
      <c r="A3175" s="5" t="s">
        <v>4661</v>
      </c>
      <c r="B3175" s="1" t="s">
        <v>4662</v>
      </c>
      <c r="C3175" t="s">
        <v>4811</v>
      </c>
      <c r="D3175" s="74" t="s">
        <v>4664</v>
      </c>
      <c r="E3175" s="1" t="s">
        <v>360</v>
      </c>
      <c r="H3175" t="s">
        <v>4694</v>
      </c>
      <c r="I3175" t="s">
        <v>27</v>
      </c>
      <c r="J3175" s="15" t="s">
        <v>28</v>
      </c>
      <c r="K3175" t="s">
        <v>4832</v>
      </c>
      <c r="L3175" s="7">
        <v>73.916465273245052</v>
      </c>
      <c r="M3175" s="7">
        <v>62.949312257770352</v>
      </c>
      <c r="N3175" s="9">
        <v>0.8516277398420945</v>
      </c>
    </row>
    <row r="3176" spans="1:14" x14ac:dyDescent="0.25">
      <c r="A3176" s="5" t="s">
        <v>4661</v>
      </c>
      <c r="B3176" s="1" t="s">
        <v>4662</v>
      </c>
      <c r="C3176" t="s">
        <v>4811</v>
      </c>
      <c r="D3176" s="74" t="s">
        <v>4664</v>
      </c>
      <c r="E3176" s="1" t="s">
        <v>360</v>
      </c>
      <c r="H3176" t="s">
        <v>4694</v>
      </c>
      <c r="I3176" t="s">
        <v>27</v>
      </c>
      <c r="J3176" s="15" t="s">
        <v>28</v>
      </c>
      <c r="K3176" t="s">
        <v>4833</v>
      </c>
      <c r="L3176" s="7">
        <v>76.038336129947098</v>
      </c>
      <c r="M3176" s="7">
        <v>67.006646323621624</v>
      </c>
      <c r="N3176" s="9">
        <v>0.88122189061461575</v>
      </c>
    </row>
    <row r="3177" spans="1:14" x14ac:dyDescent="0.25">
      <c r="A3177" s="5" t="s">
        <v>4661</v>
      </c>
      <c r="B3177" s="1" t="s">
        <v>4662</v>
      </c>
      <c r="C3177" t="s">
        <v>4811</v>
      </c>
      <c r="D3177" s="74" t="s">
        <v>4664</v>
      </c>
      <c r="E3177" s="1" t="s">
        <v>360</v>
      </c>
      <c r="H3177" t="s">
        <v>4668</v>
      </c>
      <c r="I3177" t="s">
        <v>27</v>
      </c>
      <c r="J3177" s="15" t="s">
        <v>28</v>
      </c>
      <c r="K3177" t="s">
        <v>4834</v>
      </c>
      <c r="L3177" s="7">
        <v>75.023738296869283</v>
      </c>
      <c r="M3177" s="7">
        <v>73.901567671045498</v>
      </c>
      <c r="N3177" s="9">
        <v>0.9850424592095991</v>
      </c>
    </row>
    <row r="3178" spans="1:14" x14ac:dyDescent="0.25">
      <c r="A3178" s="5" t="s">
        <v>4661</v>
      </c>
      <c r="B3178" s="1" t="s">
        <v>4662</v>
      </c>
      <c r="C3178" t="s">
        <v>4811</v>
      </c>
      <c r="D3178" s="74" t="s">
        <v>4664</v>
      </c>
      <c r="E3178" s="1" t="s">
        <v>360</v>
      </c>
      <c r="H3178" t="s">
        <v>4668</v>
      </c>
      <c r="I3178" t="s">
        <v>27</v>
      </c>
      <c r="J3178" s="15" t="s">
        <v>28</v>
      </c>
      <c r="K3178" t="s">
        <v>4835</v>
      </c>
      <c r="L3178" s="7">
        <v>69.319024957987025</v>
      </c>
      <c r="M3178" s="7">
        <v>58.845388188453882</v>
      </c>
      <c r="N3178" s="9">
        <v>0.84890674997403637</v>
      </c>
    </row>
    <row r="3179" spans="1:14" x14ac:dyDescent="0.25">
      <c r="A3179" s="5" t="s">
        <v>4661</v>
      </c>
      <c r="B3179" s="1" t="s">
        <v>4662</v>
      </c>
      <c r="C3179" t="s">
        <v>4811</v>
      </c>
      <c r="D3179" s="74" t="s">
        <v>4664</v>
      </c>
      <c r="E3179" s="1" t="s">
        <v>360</v>
      </c>
      <c r="H3179" t="s">
        <v>4668</v>
      </c>
      <c r="I3179" t="s">
        <v>27</v>
      </c>
      <c r="J3179" s="15" t="s">
        <v>28</v>
      </c>
      <c r="K3179" t="s">
        <v>4836</v>
      </c>
      <c r="L3179" s="7">
        <v>72.59299909866553</v>
      </c>
      <c r="M3179" s="7">
        <v>66.668228239482801</v>
      </c>
      <c r="N3179" s="9">
        <v>0.91838371560968279</v>
      </c>
    </row>
    <row r="3180" spans="1:14" x14ac:dyDescent="0.25">
      <c r="A3180" s="5" t="s">
        <v>4661</v>
      </c>
      <c r="B3180" s="1" t="s">
        <v>4662</v>
      </c>
      <c r="C3180" t="s">
        <v>4811</v>
      </c>
      <c r="D3180" s="74" t="s">
        <v>4664</v>
      </c>
      <c r="E3180" s="1" t="s">
        <v>360</v>
      </c>
      <c r="F3180" s="7" t="s">
        <v>4837</v>
      </c>
      <c r="H3180" t="s">
        <v>4668</v>
      </c>
      <c r="I3180" t="s">
        <v>27</v>
      </c>
      <c r="J3180" s="15" t="s">
        <v>28</v>
      </c>
      <c r="K3180" t="s">
        <v>4838</v>
      </c>
      <c r="L3180" s="7">
        <v>71.917254112023684</v>
      </c>
      <c r="M3180" s="7">
        <v>64.570591782237912</v>
      </c>
      <c r="N3180" s="9">
        <v>0.89784562243794708</v>
      </c>
    </row>
    <row r="3181" spans="1:14" x14ac:dyDescent="0.25">
      <c r="A3181" s="5" t="s">
        <v>4661</v>
      </c>
      <c r="B3181" s="1" t="s">
        <v>4662</v>
      </c>
      <c r="C3181" t="s">
        <v>4811</v>
      </c>
      <c r="D3181" s="74" t="s">
        <v>4664</v>
      </c>
      <c r="E3181" s="1" t="s">
        <v>360</v>
      </c>
      <c r="F3181" s="7" t="s">
        <v>4839</v>
      </c>
      <c r="H3181" t="s">
        <v>4668</v>
      </c>
      <c r="I3181" t="s">
        <v>27</v>
      </c>
      <c r="J3181" s="15" t="s">
        <v>28</v>
      </c>
      <c r="K3181" t="s">
        <v>4840</v>
      </c>
      <c r="L3181" s="7">
        <v>70.97539008872549</v>
      </c>
      <c r="M3181" s="7">
        <v>67.638212938152776</v>
      </c>
      <c r="N3181" s="9">
        <v>0.95298120733960112</v>
      </c>
    </row>
    <row r="3182" spans="1:14" x14ac:dyDescent="0.25">
      <c r="A3182" s="5" t="s">
        <v>4661</v>
      </c>
      <c r="B3182" s="1" t="s">
        <v>4662</v>
      </c>
      <c r="C3182" t="s">
        <v>4811</v>
      </c>
      <c r="D3182" s="74" t="s">
        <v>4664</v>
      </c>
      <c r="E3182" s="1" t="s">
        <v>360</v>
      </c>
      <c r="H3182" t="s">
        <v>4668</v>
      </c>
      <c r="I3182" t="s">
        <v>27</v>
      </c>
      <c r="J3182" s="15" t="s">
        <v>28</v>
      </c>
      <c r="K3182" t="s">
        <v>4841</v>
      </c>
      <c r="L3182" s="7">
        <v>73.432131680027453</v>
      </c>
      <c r="M3182" s="7">
        <v>72.834842112766424</v>
      </c>
      <c r="N3182" s="9">
        <v>0.99186610066198744</v>
      </c>
    </row>
    <row r="3183" spans="1:14" x14ac:dyDescent="0.25">
      <c r="A3183" s="5" t="s">
        <v>4661</v>
      </c>
      <c r="B3183" s="1" t="s">
        <v>4662</v>
      </c>
      <c r="C3183" t="s">
        <v>4811</v>
      </c>
      <c r="D3183" s="74" t="s">
        <v>4664</v>
      </c>
      <c r="E3183" s="1" t="s">
        <v>360</v>
      </c>
      <c r="H3183" t="s">
        <v>4668</v>
      </c>
      <c r="I3183" t="s">
        <v>27</v>
      </c>
      <c r="J3183" s="15" t="s">
        <v>28</v>
      </c>
      <c r="K3183" t="s">
        <v>4842</v>
      </c>
      <c r="L3183" s="7">
        <v>69.402265487512054</v>
      </c>
      <c r="M3183" s="7">
        <v>59.272660370415799</v>
      </c>
      <c r="N3183" s="9">
        <v>0.85404503662897102</v>
      </c>
    </row>
    <row r="3184" spans="1:14" x14ac:dyDescent="0.25">
      <c r="A3184" s="5" t="s">
        <v>4661</v>
      </c>
      <c r="B3184" s="1" t="s">
        <v>4662</v>
      </c>
      <c r="C3184" t="s">
        <v>4811</v>
      </c>
      <c r="D3184" s="74" t="s">
        <v>4664</v>
      </c>
      <c r="E3184" s="1" t="s">
        <v>360</v>
      </c>
      <c r="H3184" t="s">
        <v>4668</v>
      </c>
      <c r="I3184" t="s">
        <v>27</v>
      </c>
      <c r="J3184" s="15" t="s">
        <v>28</v>
      </c>
      <c r="K3184" t="s">
        <v>4843</v>
      </c>
      <c r="L3184" s="7">
        <v>75.189468027691831</v>
      </c>
      <c r="M3184" s="7">
        <v>68.153541978106759</v>
      </c>
      <c r="N3184" s="9">
        <v>0.90642404801968035</v>
      </c>
    </row>
    <row r="3185" spans="1:21" x14ac:dyDescent="0.25">
      <c r="A3185" s="5" t="s">
        <v>4661</v>
      </c>
      <c r="B3185" s="1" t="s">
        <v>4662</v>
      </c>
      <c r="C3185" t="s">
        <v>4811</v>
      </c>
      <c r="D3185" s="74" t="s">
        <v>4664</v>
      </c>
      <c r="E3185" s="1" t="s">
        <v>360</v>
      </c>
      <c r="H3185" t="s">
        <v>4668</v>
      </c>
      <c r="I3185" t="s">
        <v>27</v>
      </c>
      <c r="J3185" s="15" t="s">
        <v>28</v>
      </c>
      <c r="K3185" t="s">
        <v>4844</v>
      </c>
      <c r="L3185" s="7">
        <v>76.014077862495171</v>
      </c>
      <c r="M3185" s="7">
        <v>68.984577589736588</v>
      </c>
      <c r="N3185" s="9">
        <v>0.90752370520794157</v>
      </c>
    </row>
    <row r="3186" spans="1:21" x14ac:dyDescent="0.25">
      <c r="A3186" s="5" t="s">
        <v>4661</v>
      </c>
      <c r="B3186" s="1" t="s">
        <v>4662</v>
      </c>
      <c r="C3186" t="s">
        <v>4811</v>
      </c>
      <c r="D3186" s="74" t="s">
        <v>4664</v>
      </c>
      <c r="E3186" s="1" t="s">
        <v>360</v>
      </c>
      <c r="H3186" t="s">
        <v>4668</v>
      </c>
      <c r="I3186" t="s">
        <v>27</v>
      </c>
      <c r="J3186" s="15" t="s">
        <v>28</v>
      </c>
      <c r="K3186" t="s">
        <v>4845</v>
      </c>
      <c r="L3186" s="7">
        <v>75.367412894246428</v>
      </c>
      <c r="M3186" s="7">
        <v>68.980131552180097</v>
      </c>
      <c r="N3186" s="9">
        <v>0.91525141839446189</v>
      </c>
    </row>
    <row r="3187" spans="1:21" x14ac:dyDescent="0.25">
      <c r="A3187" s="5" t="s">
        <v>4661</v>
      </c>
      <c r="B3187" s="1" t="s">
        <v>4662</v>
      </c>
      <c r="C3187" t="s">
        <v>4811</v>
      </c>
      <c r="D3187" s="74" t="s">
        <v>4664</v>
      </c>
      <c r="E3187" s="1" t="s">
        <v>360</v>
      </c>
      <c r="F3187" s="7" t="s">
        <v>4846</v>
      </c>
      <c r="H3187" t="s">
        <v>3744</v>
      </c>
      <c r="I3187" t="s">
        <v>27</v>
      </c>
      <c r="J3187" s="15" t="s">
        <v>28</v>
      </c>
      <c r="K3187" t="s">
        <v>4847</v>
      </c>
      <c r="L3187" s="7">
        <v>14.885575447832844</v>
      </c>
      <c r="M3187" s="7">
        <v>8.4470181141249423</v>
      </c>
      <c r="N3187" s="9">
        <v>0.56746332338497019</v>
      </c>
    </row>
    <row r="3188" spans="1:21" s="16" customFormat="1" x14ac:dyDescent="0.25">
      <c r="A3188" s="18" t="s">
        <v>4661</v>
      </c>
      <c r="B3188" s="19" t="s">
        <v>4662</v>
      </c>
      <c r="C3188" s="16" t="s">
        <v>4811</v>
      </c>
      <c r="D3188" s="76" t="s">
        <v>4664</v>
      </c>
      <c r="E3188" s="19" t="s">
        <v>360</v>
      </c>
      <c r="F3188" s="17"/>
      <c r="G3188" s="17"/>
      <c r="H3188" s="16" t="s">
        <v>3744</v>
      </c>
      <c r="I3188" s="16" t="s">
        <v>27</v>
      </c>
      <c r="J3188" s="21" t="s">
        <v>28</v>
      </c>
      <c r="K3188" s="16" t="s">
        <v>4848</v>
      </c>
      <c r="L3188" s="17">
        <v>40.845957045571822</v>
      </c>
      <c r="M3188" s="17">
        <v>30.799048145711161</v>
      </c>
      <c r="N3188" s="22">
        <v>0.7540292938013099</v>
      </c>
      <c r="O3188" s="23"/>
      <c r="P3188" s="31"/>
      <c r="Q3188" s="23"/>
      <c r="R3188" s="22"/>
      <c r="S3188" s="17"/>
      <c r="T3188" s="17"/>
      <c r="U3188" s="50"/>
    </row>
    <row r="3189" spans="1:21" x14ac:dyDescent="0.25">
      <c r="A3189" s="5" t="s">
        <v>4661</v>
      </c>
      <c r="B3189" s="1" t="s">
        <v>4662</v>
      </c>
      <c r="C3189" t="s">
        <v>4849</v>
      </c>
      <c r="D3189" s="74" t="s">
        <v>4664</v>
      </c>
      <c r="E3189" s="1" t="s">
        <v>360</v>
      </c>
      <c r="F3189" t="s">
        <v>4850</v>
      </c>
      <c r="H3189" t="s">
        <v>4851</v>
      </c>
      <c r="I3189" t="s">
        <v>27</v>
      </c>
      <c r="J3189" s="15" t="s">
        <v>28</v>
      </c>
      <c r="K3189" t="s">
        <v>4852</v>
      </c>
      <c r="L3189" s="7">
        <v>56.502390750252118</v>
      </c>
      <c r="M3189" s="7">
        <v>54.370884825104007</v>
      </c>
      <c r="N3189" s="9">
        <v>0.96227582768011277</v>
      </c>
    </row>
    <row r="3190" spans="1:21" x14ac:dyDescent="0.25">
      <c r="A3190" s="5" t="s">
        <v>4661</v>
      </c>
      <c r="B3190" s="1" t="s">
        <v>4662</v>
      </c>
      <c r="C3190" t="s">
        <v>4849</v>
      </c>
      <c r="D3190" s="74" t="s">
        <v>4664</v>
      </c>
      <c r="E3190" s="1" t="s">
        <v>360</v>
      </c>
      <c r="F3190"/>
      <c r="H3190" t="s">
        <v>4851</v>
      </c>
      <c r="I3190" t="s">
        <v>27</v>
      </c>
      <c r="J3190" s="15" t="s">
        <v>28</v>
      </c>
      <c r="K3190" t="s">
        <v>4853</v>
      </c>
      <c r="L3190" s="7">
        <v>60.514904407776946</v>
      </c>
      <c r="M3190" s="7">
        <v>57.820085116628192</v>
      </c>
      <c r="N3190" s="9">
        <v>0.95546850288335849</v>
      </c>
    </row>
    <row r="3191" spans="1:21" x14ac:dyDescent="0.25">
      <c r="A3191" s="5" t="s">
        <v>4661</v>
      </c>
      <c r="B3191" s="1" t="s">
        <v>4662</v>
      </c>
      <c r="C3191" t="s">
        <v>4849</v>
      </c>
      <c r="D3191" s="74" t="s">
        <v>4664</v>
      </c>
      <c r="E3191" s="1" t="s">
        <v>360</v>
      </c>
      <c r="F3191" t="s">
        <v>4854</v>
      </c>
      <c r="H3191" t="s">
        <v>4851</v>
      </c>
      <c r="I3191" t="s">
        <v>27</v>
      </c>
      <c r="J3191" s="15" t="s">
        <v>28</v>
      </c>
      <c r="K3191" t="s">
        <v>4855</v>
      </c>
      <c r="L3191" s="7">
        <v>43.702282949979967</v>
      </c>
      <c r="M3191" s="7">
        <v>40.990848753879007</v>
      </c>
      <c r="N3191" s="9">
        <v>0.93795669212053823</v>
      </c>
    </row>
    <row r="3192" spans="1:21" x14ac:dyDescent="0.25">
      <c r="A3192" s="5" t="s">
        <v>4661</v>
      </c>
      <c r="B3192" s="1" t="s">
        <v>4662</v>
      </c>
      <c r="C3192" t="s">
        <v>4849</v>
      </c>
      <c r="D3192" s="74" t="s">
        <v>4664</v>
      </c>
      <c r="E3192" s="1" t="s">
        <v>360</v>
      </c>
      <c r="F3192"/>
      <c r="H3192" t="s">
        <v>4851</v>
      </c>
      <c r="I3192" t="s">
        <v>27</v>
      </c>
      <c r="J3192" s="15" t="s">
        <v>28</v>
      </c>
      <c r="K3192" t="s">
        <v>4856</v>
      </c>
      <c r="L3192" s="7">
        <v>58.751629746215414</v>
      </c>
      <c r="M3192" s="7">
        <v>56.263903450840772</v>
      </c>
      <c r="N3192" s="9">
        <v>0.95765689724488212</v>
      </c>
    </row>
    <row r="3193" spans="1:21" x14ac:dyDescent="0.25">
      <c r="A3193" s="5" t="s">
        <v>4661</v>
      </c>
      <c r="B3193" s="1" t="s">
        <v>4662</v>
      </c>
      <c r="C3193" t="s">
        <v>4849</v>
      </c>
      <c r="D3193" s="74" t="s">
        <v>4664</v>
      </c>
      <c r="E3193" s="1" t="s">
        <v>360</v>
      </c>
      <c r="F3193"/>
      <c r="H3193" t="s">
        <v>4851</v>
      </c>
      <c r="I3193" t="s">
        <v>27</v>
      </c>
      <c r="J3193" s="15" t="s">
        <v>28</v>
      </c>
      <c r="K3193" t="s">
        <v>4857</v>
      </c>
      <c r="L3193" s="7">
        <v>72.657877779716657</v>
      </c>
      <c r="M3193" s="7">
        <v>71.054338979100891</v>
      </c>
      <c r="N3193" s="9">
        <v>0.97793028299729101</v>
      </c>
    </row>
    <row r="3194" spans="1:21" x14ac:dyDescent="0.25">
      <c r="A3194" s="5" t="s">
        <v>4661</v>
      </c>
      <c r="B3194" s="1" t="s">
        <v>4662</v>
      </c>
      <c r="C3194" t="s">
        <v>4849</v>
      </c>
      <c r="D3194" s="74" t="s">
        <v>4664</v>
      </c>
      <c r="E3194" s="1" t="s">
        <v>360</v>
      </c>
      <c r="F3194"/>
      <c r="H3194" t="s">
        <v>4851</v>
      </c>
      <c r="I3194" t="s">
        <v>27</v>
      </c>
      <c r="J3194" s="15" t="s">
        <v>28</v>
      </c>
      <c r="K3194" t="s">
        <v>4858</v>
      </c>
      <c r="L3194" s="7">
        <v>57.102909301389396</v>
      </c>
      <c r="M3194" s="7">
        <v>56.386572000849057</v>
      </c>
      <c r="N3194" s="9">
        <v>0.98745532742019315</v>
      </c>
    </row>
    <row r="3195" spans="1:21" x14ac:dyDescent="0.25">
      <c r="A3195" s="5" t="s">
        <v>4661</v>
      </c>
      <c r="B3195" s="1" t="s">
        <v>4662</v>
      </c>
      <c r="C3195" t="s">
        <v>4849</v>
      </c>
      <c r="D3195" s="74" t="s">
        <v>4664</v>
      </c>
      <c r="E3195" s="1" t="s">
        <v>360</v>
      </c>
      <c r="F3195"/>
      <c r="H3195" t="s">
        <v>4851</v>
      </c>
      <c r="I3195" t="s">
        <v>27</v>
      </c>
      <c r="J3195" s="15" t="s">
        <v>28</v>
      </c>
      <c r="K3195" t="s">
        <v>4859</v>
      </c>
      <c r="L3195" s="7">
        <v>26.348119729380791</v>
      </c>
      <c r="M3195" s="7">
        <v>23.905900859780619</v>
      </c>
      <c r="N3195" s="9">
        <v>0.90730955777171252</v>
      </c>
    </row>
    <row r="3196" spans="1:21" x14ac:dyDescent="0.25">
      <c r="A3196" s="5" t="s">
        <v>4661</v>
      </c>
      <c r="B3196" s="1" t="s">
        <v>4662</v>
      </c>
      <c r="C3196" t="s">
        <v>4849</v>
      </c>
      <c r="D3196" s="74" t="s">
        <v>4664</v>
      </c>
      <c r="E3196" s="1" t="s">
        <v>360</v>
      </c>
      <c r="F3196"/>
      <c r="H3196" t="s">
        <v>4851</v>
      </c>
      <c r="I3196" t="s">
        <v>27</v>
      </c>
      <c r="J3196" s="15" t="s">
        <v>28</v>
      </c>
      <c r="K3196" t="s">
        <v>4860</v>
      </c>
      <c r="L3196" s="7">
        <v>45.895872403099503</v>
      </c>
      <c r="M3196" s="7">
        <v>45.219726622308322</v>
      </c>
      <c r="N3196" s="9">
        <v>0.98526783029958231</v>
      </c>
    </row>
    <row r="3197" spans="1:21" x14ac:dyDescent="0.25">
      <c r="A3197" s="5" t="s">
        <v>4661</v>
      </c>
      <c r="B3197" s="1" t="s">
        <v>4662</v>
      </c>
      <c r="C3197" t="s">
        <v>4849</v>
      </c>
      <c r="D3197" s="74" t="s">
        <v>4664</v>
      </c>
      <c r="E3197" s="1" t="s">
        <v>360</v>
      </c>
      <c r="F3197"/>
      <c r="H3197" t="s">
        <v>4851</v>
      </c>
      <c r="I3197" t="s">
        <v>27</v>
      </c>
      <c r="J3197" s="15" t="s">
        <v>28</v>
      </c>
      <c r="K3197" t="s">
        <v>4861</v>
      </c>
      <c r="L3197" s="7">
        <v>51.579817948396766</v>
      </c>
      <c r="M3197" s="7">
        <v>49.65488907402554</v>
      </c>
      <c r="N3197" s="9">
        <v>0.96268058029407877</v>
      </c>
    </row>
    <row r="3198" spans="1:21" x14ac:dyDescent="0.25">
      <c r="A3198" s="5" t="s">
        <v>4661</v>
      </c>
      <c r="B3198" s="1" t="s">
        <v>4662</v>
      </c>
      <c r="C3198" t="s">
        <v>4849</v>
      </c>
      <c r="D3198" s="74" t="s">
        <v>4664</v>
      </c>
      <c r="E3198" s="1" t="s">
        <v>360</v>
      </c>
      <c r="F3198"/>
      <c r="H3198" t="s">
        <v>4851</v>
      </c>
      <c r="I3198" t="s">
        <v>27</v>
      </c>
      <c r="J3198" s="15" t="s">
        <v>28</v>
      </c>
      <c r="K3198" t="s">
        <v>4862</v>
      </c>
      <c r="L3198" s="7">
        <v>52.454146220181826</v>
      </c>
      <c r="M3198" s="7">
        <v>50.743205207835373</v>
      </c>
      <c r="N3198" s="9">
        <v>0.96738215878751321</v>
      </c>
    </row>
    <row r="3199" spans="1:21" x14ac:dyDescent="0.25">
      <c r="A3199" s="5" t="s">
        <v>4661</v>
      </c>
      <c r="B3199" s="1" t="s">
        <v>4662</v>
      </c>
      <c r="C3199" t="s">
        <v>4849</v>
      </c>
      <c r="D3199" s="74" t="s">
        <v>4664</v>
      </c>
      <c r="E3199" s="1" t="s">
        <v>360</v>
      </c>
      <c r="F3199" t="s">
        <v>4863</v>
      </c>
      <c r="H3199" t="s">
        <v>4851</v>
      </c>
      <c r="I3199" t="s">
        <v>27</v>
      </c>
      <c r="J3199" s="15" t="s">
        <v>28</v>
      </c>
      <c r="K3199" t="s">
        <v>4864</v>
      </c>
      <c r="L3199" s="7">
        <v>65.299027400408335</v>
      </c>
      <c r="M3199" s="7">
        <v>63.814737736707706</v>
      </c>
      <c r="N3199" s="9">
        <v>0.97726934499959572</v>
      </c>
    </row>
    <row r="3200" spans="1:21" x14ac:dyDescent="0.25">
      <c r="A3200" s="5" t="s">
        <v>4661</v>
      </c>
      <c r="B3200" s="1" t="s">
        <v>4662</v>
      </c>
      <c r="C3200" t="s">
        <v>4849</v>
      </c>
      <c r="D3200" s="74" t="s">
        <v>4664</v>
      </c>
      <c r="E3200" s="1" t="s">
        <v>360</v>
      </c>
      <c r="F3200"/>
      <c r="H3200" t="s">
        <v>4851</v>
      </c>
      <c r="I3200" t="s">
        <v>27</v>
      </c>
      <c r="J3200" s="15" t="s">
        <v>28</v>
      </c>
      <c r="K3200" t="s">
        <v>4865</v>
      </c>
      <c r="L3200" s="7">
        <v>60.195246694364087</v>
      </c>
      <c r="M3200" s="7">
        <v>59.714101633028982</v>
      </c>
      <c r="N3200" s="9">
        <v>0.99200692599902318</v>
      </c>
    </row>
    <row r="3201" spans="1:14" x14ac:dyDescent="0.25">
      <c r="A3201" s="5" t="s">
        <v>4661</v>
      </c>
      <c r="B3201" s="1" t="s">
        <v>4662</v>
      </c>
      <c r="C3201" t="s">
        <v>4849</v>
      </c>
      <c r="D3201" s="74" t="s">
        <v>4664</v>
      </c>
      <c r="E3201" s="1" t="s">
        <v>360</v>
      </c>
      <c r="F3201"/>
      <c r="H3201" t="s">
        <v>4851</v>
      </c>
      <c r="I3201" t="s">
        <v>27</v>
      </c>
      <c r="J3201" s="15" t="s">
        <v>28</v>
      </c>
      <c r="K3201" t="s">
        <v>4866</v>
      </c>
      <c r="L3201" s="7">
        <v>57.319880579268634</v>
      </c>
      <c r="M3201" s="7">
        <v>56.667686220578403</v>
      </c>
      <c r="N3201" s="9">
        <v>0.98862184721776769</v>
      </c>
    </row>
    <row r="3202" spans="1:14" x14ac:dyDescent="0.25">
      <c r="A3202" s="5" t="s">
        <v>4661</v>
      </c>
      <c r="B3202" s="1" t="s">
        <v>4662</v>
      </c>
      <c r="C3202" t="s">
        <v>4849</v>
      </c>
      <c r="D3202" s="74" t="s">
        <v>4664</v>
      </c>
      <c r="E3202" s="1" t="s">
        <v>360</v>
      </c>
      <c r="F3202"/>
      <c r="H3202" t="s">
        <v>4851</v>
      </c>
      <c r="I3202" t="s">
        <v>27</v>
      </c>
      <c r="J3202" s="15" t="s">
        <v>28</v>
      </c>
      <c r="K3202" t="s">
        <v>4867</v>
      </c>
      <c r="L3202" s="7">
        <v>62.639325202211595</v>
      </c>
      <c r="M3202" s="7">
        <v>61.805760971706079</v>
      </c>
      <c r="N3202" s="9">
        <v>0.98669263712827981</v>
      </c>
    </row>
    <row r="3203" spans="1:14" x14ac:dyDescent="0.25">
      <c r="A3203" s="5" t="s">
        <v>4661</v>
      </c>
      <c r="B3203" s="1" t="s">
        <v>4662</v>
      </c>
      <c r="C3203" t="s">
        <v>4849</v>
      </c>
      <c r="D3203" s="74" t="s">
        <v>4664</v>
      </c>
      <c r="E3203" s="1" t="s">
        <v>360</v>
      </c>
      <c r="F3203" t="s">
        <v>4868</v>
      </c>
      <c r="H3203" t="s">
        <v>4851</v>
      </c>
      <c r="I3203" t="s">
        <v>27</v>
      </c>
      <c r="J3203" s="15" t="s">
        <v>28</v>
      </c>
      <c r="K3203" t="s">
        <v>4869</v>
      </c>
      <c r="L3203" s="7">
        <v>64.242041405439949</v>
      </c>
      <c r="M3203" s="7">
        <v>59.377367221668443</v>
      </c>
      <c r="N3203" s="9">
        <v>0.9242758468232678</v>
      </c>
    </row>
    <row r="3204" spans="1:14" x14ac:dyDescent="0.25">
      <c r="A3204" s="5" t="s">
        <v>4661</v>
      </c>
      <c r="B3204" s="1" t="s">
        <v>4662</v>
      </c>
      <c r="C3204" t="s">
        <v>4849</v>
      </c>
      <c r="D3204" s="74" t="s">
        <v>4664</v>
      </c>
      <c r="E3204" s="1" t="s">
        <v>360</v>
      </c>
      <c r="F3204"/>
      <c r="H3204" t="s">
        <v>4851</v>
      </c>
      <c r="I3204" t="s">
        <v>27</v>
      </c>
      <c r="J3204" s="15" t="s">
        <v>28</v>
      </c>
      <c r="K3204" t="s">
        <v>4870</v>
      </c>
      <c r="L3204" s="7">
        <v>63.014672212691238</v>
      </c>
      <c r="M3204" s="7">
        <v>62.26701557529649</v>
      </c>
      <c r="N3204" s="9">
        <v>0.98813519754778367</v>
      </c>
    </row>
    <row r="3205" spans="1:14" x14ac:dyDescent="0.25">
      <c r="A3205" s="5" t="s">
        <v>4661</v>
      </c>
      <c r="B3205" s="1" t="s">
        <v>4662</v>
      </c>
      <c r="C3205" t="s">
        <v>4849</v>
      </c>
      <c r="D3205" s="74" t="s">
        <v>4664</v>
      </c>
      <c r="E3205" s="1" t="s">
        <v>360</v>
      </c>
      <c r="F3205"/>
      <c r="H3205" t="s">
        <v>4851</v>
      </c>
      <c r="I3205" t="s">
        <v>27</v>
      </c>
      <c r="J3205" s="15" t="s">
        <v>28</v>
      </c>
      <c r="K3205" t="s">
        <v>4871</v>
      </c>
      <c r="L3205" s="7">
        <v>53.745069004527622</v>
      </c>
      <c r="M3205" s="7">
        <v>53.156102438588107</v>
      </c>
      <c r="N3205" s="9">
        <v>0.98904147716528379</v>
      </c>
    </row>
    <row r="3206" spans="1:14" x14ac:dyDescent="0.25">
      <c r="A3206" s="5" t="s">
        <v>4661</v>
      </c>
      <c r="B3206" s="1" t="s">
        <v>4662</v>
      </c>
      <c r="C3206" t="s">
        <v>4849</v>
      </c>
      <c r="D3206" s="74" t="s">
        <v>4664</v>
      </c>
      <c r="E3206" s="1" t="s">
        <v>360</v>
      </c>
      <c r="F3206"/>
      <c r="H3206" t="s">
        <v>4668</v>
      </c>
      <c r="I3206" t="s">
        <v>27</v>
      </c>
      <c r="J3206" s="15" t="s">
        <v>28</v>
      </c>
      <c r="K3206" t="s">
        <v>4872</v>
      </c>
      <c r="L3206" s="7">
        <v>62.997544965584915</v>
      </c>
      <c r="M3206" s="7">
        <v>61.951780629962286</v>
      </c>
      <c r="N3206" s="9">
        <v>0.98339991921599612</v>
      </c>
    </row>
    <row r="3207" spans="1:14" x14ac:dyDescent="0.25">
      <c r="A3207" s="5" t="s">
        <v>4661</v>
      </c>
      <c r="B3207" s="1" t="s">
        <v>4662</v>
      </c>
      <c r="C3207" t="s">
        <v>4849</v>
      </c>
      <c r="D3207" s="74" t="s">
        <v>4664</v>
      </c>
      <c r="E3207" s="1" t="s">
        <v>360</v>
      </c>
      <c r="F3207"/>
      <c r="H3207" t="s">
        <v>4668</v>
      </c>
      <c r="I3207" t="s">
        <v>27</v>
      </c>
      <c r="J3207" s="15" t="s">
        <v>28</v>
      </c>
      <c r="K3207" t="s">
        <v>4873</v>
      </c>
      <c r="L3207" s="7">
        <v>61.245155243592478</v>
      </c>
      <c r="M3207" s="7">
        <v>59.592328337224352</v>
      </c>
      <c r="N3207" s="9">
        <v>0.97301293629195185</v>
      </c>
    </row>
    <row r="3208" spans="1:14" x14ac:dyDescent="0.25">
      <c r="A3208" s="5" t="s">
        <v>4661</v>
      </c>
      <c r="B3208" s="1" t="s">
        <v>4662</v>
      </c>
      <c r="C3208" t="s">
        <v>4849</v>
      </c>
      <c r="D3208" s="74" t="s">
        <v>4664</v>
      </c>
      <c r="E3208" s="1" t="s">
        <v>360</v>
      </c>
      <c r="F3208"/>
      <c r="H3208" t="s">
        <v>4668</v>
      </c>
      <c r="I3208" t="s">
        <v>27</v>
      </c>
      <c r="J3208" s="15" t="s">
        <v>28</v>
      </c>
      <c r="K3208" t="s">
        <v>4874</v>
      </c>
      <c r="L3208" s="7">
        <v>65.132235719255078</v>
      </c>
      <c r="M3208" s="7">
        <v>63.944648612091029</v>
      </c>
      <c r="N3208" s="9">
        <v>0.98176652322694702</v>
      </c>
    </row>
    <row r="3209" spans="1:14" x14ac:dyDescent="0.25">
      <c r="A3209" s="5" t="s">
        <v>4661</v>
      </c>
      <c r="B3209" s="1" t="s">
        <v>4662</v>
      </c>
      <c r="C3209" t="s">
        <v>4849</v>
      </c>
      <c r="D3209" s="74" t="s">
        <v>4664</v>
      </c>
      <c r="E3209" s="1" t="s">
        <v>360</v>
      </c>
      <c r="F3209"/>
      <c r="H3209" t="s">
        <v>4668</v>
      </c>
      <c r="I3209" t="s">
        <v>27</v>
      </c>
      <c r="J3209" s="15" t="s">
        <v>28</v>
      </c>
      <c r="K3209" t="s">
        <v>4875</v>
      </c>
      <c r="L3209" s="7">
        <v>62.861220902581906</v>
      </c>
      <c r="M3209" s="7">
        <v>61.40263167877518</v>
      </c>
      <c r="N3209" s="9">
        <v>0.97679667682453786</v>
      </c>
    </row>
    <row r="3210" spans="1:14" x14ac:dyDescent="0.25">
      <c r="A3210" s="5" t="s">
        <v>4661</v>
      </c>
      <c r="B3210" s="1" t="s">
        <v>4662</v>
      </c>
      <c r="C3210" t="s">
        <v>4849</v>
      </c>
      <c r="D3210" s="74" t="s">
        <v>4664</v>
      </c>
      <c r="E3210" s="1" t="s">
        <v>360</v>
      </c>
      <c r="F3210"/>
      <c r="H3210" t="s">
        <v>4668</v>
      </c>
      <c r="I3210" t="s">
        <v>27</v>
      </c>
      <c r="J3210" s="15" t="s">
        <v>28</v>
      </c>
      <c r="K3210" t="s">
        <v>4876</v>
      </c>
      <c r="L3210" s="7">
        <v>63.613616369791771</v>
      </c>
      <c r="M3210" s="7">
        <v>62.231142993448096</v>
      </c>
      <c r="N3210" s="9">
        <v>0.97826764999010229</v>
      </c>
    </row>
    <row r="3211" spans="1:14" x14ac:dyDescent="0.25">
      <c r="A3211" s="5" t="s">
        <v>4661</v>
      </c>
      <c r="B3211" s="1" t="s">
        <v>4662</v>
      </c>
      <c r="C3211" t="s">
        <v>4849</v>
      </c>
      <c r="D3211" s="74" t="s">
        <v>4664</v>
      </c>
      <c r="E3211" s="1" t="s">
        <v>360</v>
      </c>
      <c r="F3211"/>
      <c r="H3211" t="s">
        <v>4668</v>
      </c>
      <c r="I3211" t="s">
        <v>27</v>
      </c>
      <c r="J3211" s="15" t="s">
        <v>28</v>
      </c>
      <c r="K3211" t="s">
        <v>4877</v>
      </c>
      <c r="L3211" s="7">
        <v>66.028812862068619</v>
      </c>
      <c r="M3211" s="7">
        <v>65.141530686361776</v>
      </c>
      <c r="N3211" s="9">
        <v>0.98656219705842152</v>
      </c>
    </row>
    <row r="3212" spans="1:14" x14ac:dyDescent="0.25">
      <c r="A3212" s="5" t="s">
        <v>4661</v>
      </c>
      <c r="B3212" s="1" t="s">
        <v>4662</v>
      </c>
      <c r="C3212" t="s">
        <v>4849</v>
      </c>
      <c r="D3212" s="74" t="s">
        <v>4664</v>
      </c>
      <c r="E3212" s="1" t="s">
        <v>360</v>
      </c>
      <c r="F3212"/>
      <c r="H3212" t="s">
        <v>4668</v>
      </c>
      <c r="I3212" t="s">
        <v>27</v>
      </c>
      <c r="J3212" s="15" t="s">
        <v>28</v>
      </c>
      <c r="K3212" t="s">
        <v>4878</v>
      </c>
      <c r="L3212" s="7">
        <v>63.700496876469927</v>
      </c>
      <c r="M3212" s="7">
        <v>60.375865071669445</v>
      </c>
      <c r="N3212" s="9">
        <v>0.94780838505470821</v>
      </c>
    </row>
    <row r="3213" spans="1:14" x14ac:dyDescent="0.25">
      <c r="A3213" s="5" t="s">
        <v>4661</v>
      </c>
      <c r="B3213" s="1" t="s">
        <v>4662</v>
      </c>
      <c r="C3213" t="s">
        <v>4849</v>
      </c>
      <c r="D3213" s="74" t="s">
        <v>4664</v>
      </c>
      <c r="E3213" s="1" t="s">
        <v>360</v>
      </c>
      <c r="F3213" t="s">
        <v>4879</v>
      </c>
      <c r="H3213" t="s">
        <v>3744</v>
      </c>
      <c r="I3213" t="s">
        <v>27</v>
      </c>
      <c r="J3213" s="15" t="s">
        <v>28</v>
      </c>
      <c r="K3213" t="s">
        <v>4880</v>
      </c>
      <c r="L3213" s="7">
        <v>43.299468548136133</v>
      </c>
      <c r="M3213" s="7">
        <v>42.746304726677565</v>
      </c>
      <c r="N3213" s="9">
        <v>0.98722469720745842</v>
      </c>
    </row>
    <row r="3214" spans="1:14" x14ac:dyDescent="0.25">
      <c r="A3214" s="5" t="s">
        <v>4661</v>
      </c>
      <c r="B3214" s="1" t="s">
        <v>4662</v>
      </c>
      <c r="C3214" t="s">
        <v>4849</v>
      </c>
      <c r="D3214" s="74" t="s">
        <v>4664</v>
      </c>
      <c r="E3214" s="1" t="s">
        <v>360</v>
      </c>
      <c r="F3214"/>
      <c r="H3214" t="s">
        <v>3744</v>
      </c>
      <c r="I3214" t="s">
        <v>27</v>
      </c>
      <c r="J3214" s="15" t="s">
        <v>28</v>
      </c>
      <c r="K3214" t="s">
        <v>4881</v>
      </c>
      <c r="L3214" s="7">
        <v>36.492310519903747</v>
      </c>
      <c r="M3214" s="7">
        <v>36.201618159428776</v>
      </c>
      <c r="N3214" s="9">
        <v>0.99203414756880304</v>
      </c>
    </row>
    <row r="3215" spans="1:14" x14ac:dyDescent="0.25">
      <c r="A3215" s="5" t="s">
        <v>4661</v>
      </c>
      <c r="B3215" s="1" t="s">
        <v>4662</v>
      </c>
      <c r="C3215" t="s">
        <v>4849</v>
      </c>
      <c r="D3215" s="74" t="s">
        <v>4664</v>
      </c>
      <c r="E3215" s="1" t="s">
        <v>360</v>
      </c>
      <c r="F3215"/>
      <c r="H3215" t="s">
        <v>3744</v>
      </c>
      <c r="I3215" t="s">
        <v>27</v>
      </c>
      <c r="J3215" s="15" t="s">
        <v>28</v>
      </c>
      <c r="K3215" t="s">
        <v>4882</v>
      </c>
      <c r="L3215" s="7">
        <v>54.652265368629408</v>
      </c>
      <c r="M3215" s="7">
        <v>54.187822588793054</v>
      </c>
      <c r="N3215" s="9">
        <v>0.99150185675371938</v>
      </c>
    </row>
    <row r="3216" spans="1:14" x14ac:dyDescent="0.25">
      <c r="A3216" s="5" t="s">
        <v>4661</v>
      </c>
      <c r="B3216" s="1" t="s">
        <v>4662</v>
      </c>
      <c r="C3216" t="s">
        <v>4849</v>
      </c>
      <c r="D3216" s="74" t="s">
        <v>4664</v>
      </c>
      <c r="E3216" s="1" t="s">
        <v>360</v>
      </c>
      <c r="F3216"/>
      <c r="H3216" t="s">
        <v>3744</v>
      </c>
      <c r="I3216" t="s">
        <v>27</v>
      </c>
      <c r="J3216" s="15" t="s">
        <v>28</v>
      </c>
      <c r="K3216" t="s">
        <v>4883</v>
      </c>
      <c r="L3216" s="7">
        <v>39.454402828608536</v>
      </c>
      <c r="M3216" s="7">
        <v>36.64638546548241</v>
      </c>
      <c r="N3216" s="9">
        <v>0.9288287957284701</v>
      </c>
    </row>
    <row r="3217" spans="1:14" x14ac:dyDescent="0.25">
      <c r="A3217" s="5" t="s">
        <v>4661</v>
      </c>
      <c r="B3217" s="1" t="s">
        <v>4662</v>
      </c>
      <c r="C3217" t="s">
        <v>4849</v>
      </c>
      <c r="D3217" s="74" t="s">
        <v>4664</v>
      </c>
      <c r="E3217" s="1" t="s">
        <v>360</v>
      </c>
      <c r="F3217"/>
      <c r="H3217" t="s">
        <v>3744</v>
      </c>
      <c r="I3217" t="s">
        <v>27</v>
      </c>
      <c r="J3217" s="15" t="s">
        <v>28</v>
      </c>
      <c r="K3217" t="s">
        <v>4884</v>
      </c>
      <c r="L3217" s="7">
        <v>57.494514509633213</v>
      </c>
      <c r="M3217" s="7">
        <v>56.853275176727912</v>
      </c>
      <c r="N3217" s="9">
        <v>0.98884694760231673</v>
      </c>
    </row>
    <row r="3218" spans="1:14" x14ac:dyDescent="0.25">
      <c r="A3218" s="5" t="s">
        <v>4661</v>
      </c>
      <c r="B3218" s="1" t="s">
        <v>4662</v>
      </c>
      <c r="C3218" t="s">
        <v>4849</v>
      </c>
      <c r="D3218" s="74" t="s">
        <v>4664</v>
      </c>
      <c r="E3218" s="1" t="s">
        <v>360</v>
      </c>
      <c r="F3218"/>
      <c r="H3218" t="s">
        <v>3744</v>
      </c>
      <c r="I3218" t="s">
        <v>27</v>
      </c>
      <c r="J3218" s="15" t="s">
        <v>28</v>
      </c>
      <c r="K3218" t="s">
        <v>4885</v>
      </c>
      <c r="L3218" s="7">
        <v>52.672932061992071</v>
      </c>
      <c r="M3218" s="7">
        <v>48.974925244738351</v>
      </c>
      <c r="N3218" s="9">
        <v>0.92979303273071179</v>
      </c>
    </row>
    <row r="3219" spans="1:14" x14ac:dyDescent="0.25">
      <c r="A3219" s="5" t="s">
        <v>4661</v>
      </c>
      <c r="B3219" s="1" t="s">
        <v>4662</v>
      </c>
      <c r="C3219" t="s">
        <v>4849</v>
      </c>
      <c r="D3219" s="74" t="s">
        <v>4664</v>
      </c>
      <c r="E3219" s="1" t="s">
        <v>360</v>
      </c>
      <c r="F3219"/>
      <c r="H3219" t="s">
        <v>3744</v>
      </c>
      <c r="I3219" t="s">
        <v>27</v>
      </c>
      <c r="J3219" s="15" t="s">
        <v>28</v>
      </c>
      <c r="K3219" t="s">
        <v>4886</v>
      </c>
      <c r="L3219" s="7">
        <v>49.893847470581242</v>
      </c>
      <c r="M3219" s="7">
        <v>48.339067296239904</v>
      </c>
      <c r="N3219" s="9">
        <v>0.96883823851712214</v>
      </c>
    </row>
    <row r="3220" spans="1:14" x14ac:dyDescent="0.25">
      <c r="A3220" s="5" t="s">
        <v>4661</v>
      </c>
      <c r="B3220" s="1" t="s">
        <v>4662</v>
      </c>
      <c r="C3220" t="s">
        <v>4849</v>
      </c>
      <c r="D3220" s="74" t="s">
        <v>4664</v>
      </c>
      <c r="E3220" s="1" t="s">
        <v>360</v>
      </c>
      <c r="F3220"/>
      <c r="H3220" t="s">
        <v>3744</v>
      </c>
      <c r="I3220" t="s">
        <v>27</v>
      </c>
      <c r="J3220" s="15" t="s">
        <v>28</v>
      </c>
      <c r="K3220" t="s">
        <v>4887</v>
      </c>
      <c r="L3220" s="7">
        <v>43.359983476843531</v>
      </c>
      <c r="M3220" s="7">
        <v>36.033293215594533</v>
      </c>
      <c r="N3220" s="9">
        <v>0.83102645172450706</v>
      </c>
    </row>
    <row r="3221" spans="1:14" x14ac:dyDescent="0.25">
      <c r="A3221" s="5" t="s">
        <v>4661</v>
      </c>
      <c r="B3221" s="1" t="s">
        <v>4662</v>
      </c>
      <c r="C3221" t="s">
        <v>4849</v>
      </c>
      <c r="D3221" s="74" t="s">
        <v>4664</v>
      </c>
      <c r="E3221" s="1" t="s">
        <v>360</v>
      </c>
      <c r="F3221"/>
      <c r="H3221" t="s">
        <v>3744</v>
      </c>
      <c r="I3221" t="s">
        <v>27</v>
      </c>
      <c r="J3221" s="15" t="s">
        <v>28</v>
      </c>
      <c r="K3221" t="s">
        <v>4888</v>
      </c>
      <c r="L3221" s="7">
        <v>59.105037866683304</v>
      </c>
      <c r="M3221" s="7">
        <v>58.666307502305472</v>
      </c>
      <c r="N3221" s="9">
        <v>0.99257710712634295</v>
      </c>
    </row>
    <row r="3222" spans="1:14" x14ac:dyDescent="0.25">
      <c r="A3222" s="5" t="s">
        <v>4661</v>
      </c>
      <c r="B3222" s="1" t="s">
        <v>4662</v>
      </c>
      <c r="C3222" t="s">
        <v>4849</v>
      </c>
      <c r="D3222" s="74" t="s">
        <v>4664</v>
      </c>
      <c r="E3222" s="1" t="s">
        <v>360</v>
      </c>
      <c r="F3222"/>
      <c r="H3222" t="s">
        <v>3744</v>
      </c>
      <c r="I3222" t="s">
        <v>27</v>
      </c>
      <c r="J3222" s="15" t="s">
        <v>28</v>
      </c>
      <c r="K3222" t="s">
        <v>4889</v>
      </c>
      <c r="L3222" s="7">
        <v>32.924090615538717</v>
      </c>
      <c r="M3222" s="7">
        <v>28.631708266218542</v>
      </c>
      <c r="N3222" s="9">
        <v>0.86962791472532397</v>
      </c>
    </row>
    <row r="3223" spans="1:14" x14ac:dyDescent="0.25">
      <c r="A3223" s="5" t="s">
        <v>4661</v>
      </c>
      <c r="B3223" s="1" t="s">
        <v>4662</v>
      </c>
      <c r="C3223" t="s">
        <v>4849</v>
      </c>
      <c r="D3223" s="74" t="s">
        <v>4664</v>
      </c>
      <c r="E3223" s="1" t="s">
        <v>360</v>
      </c>
      <c r="F3223"/>
      <c r="H3223" t="s">
        <v>3744</v>
      </c>
      <c r="I3223" t="s">
        <v>27</v>
      </c>
      <c r="J3223" s="15" t="s">
        <v>28</v>
      </c>
      <c r="K3223" t="s">
        <v>4890</v>
      </c>
      <c r="L3223" s="7">
        <v>43.614901942532939</v>
      </c>
      <c r="M3223" s="7">
        <v>40.590987319537263</v>
      </c>
      <c r="N3223" s="9">
        <v>0.9306678568948753</v>
      </c>
    </row>
    <row r="3224" spans="1:14" x14ac:dyDescent="0.25">
      <c r="A3224" s="5" t="s">
        <v>4661</v>
      </c>
      <c r="B3224" s="1" t="s">
        <v>4662</v>
      </c>
      <c r="C3224" t="s">
        <v>4849</v>
      </c>
      <c r="D3224" s="74" t="s">
        <v>4664</v>
      </c>
      <c r="E3224" s="1" t="s">
        <v>360</v>
      </c>
      <c r="F3224"/>
      <c r="H3224" t="s">
        <v>3744</v>
      </c>
      <c r="I3224" t="s">
        <v>27</v>
      </c>
      <c r="J3224" s="15" t="s">
        <v>28</v>
      </c>
      <c r="K3224" t="s">
        <v>4891</v>
      </c>
      <c r="L3224" s="7">
        <v>49.184779463374426</v>
      </c>
      <c r="M3224" s="7">
        <v>48.477731833975227</v>
      </c>
      <c r="N3224" s="9">
        <v>0.98562466606309163</v>
      </c>
    </row>
    <row r="3225" spans="1:14" x14ac:dyDescent="0.25">
      <c r="A3225" s="5" t="s">
        <v>4661</v>
      </c>
      <c r="B3225" s="1" t="s">
        <v>4662</v>
      </c>
      <c r="C3225" t="s">
        <v>4849</v>
      </c>
      <c r="D3225" s="74" t="s">
        <v>4664</v>
      </c>
      <c r="E3225" s="1" t="s">
        <v>360</v>
      </c>
      <c r="F3225"/>
      <c r="H3225" t="s">
        <v>3744</v>
      </c>
      <c r="I3225" t="s">
        <v>27</v>
      </c>
      <c r="J3225" s="15" t="s">
        <v>28</v>
      </c>
      <c r="K3225" t="s">
        <v>4892</v>
      </c>
      <c r="L3225" s="7">
        <v>46.74223420853474</v>
      </c>
      <c r="M3225" s="7">
        <v>46.030233991531965</v>
      </c>
      <c r="N3225" s="9">
        <v>0.98476751851812916</v>
      </c>
    </row>
    <row r="3226" spans="1:14" x14ac:dyDescent="0.25">
      <c r="A3226" s="5" t="s">
        <v>4661</v>
      </c>
      <c r="B3226" s="1" t="s">
        <v>4662</v>
      </c>
      <c r="C3226" t="s">
        <v>4849</v>
      </c>
      <c r="D3226" s="74" t="s">
        <v>4664</v>
      </c>
      <c r="E3226" s="1" t="s">
        <v>360</v>
      </c>
      <c r="F3226"/>
      <c r="H3226" t="s">
        <v>3744</v>
      </c>
      <c r="I3226" t="s">
        <v>27</v>
      </c>
      <c r="J3226" s="15" t="s">
        <v>28</v>
      </c>
      <c r="K3226" t="s">
        <v>4893</v>
      </c>
      <c r="L3226" s="7">
        <v>48.540875581788626</v>
      </c>
      <c r="M3226" s="7">
        <v>46.320220793965532</v>
      </c>
      <c r="N3226" s="9">
        <v>0.95425185967069304</v>
      </c>
    </row>
    <row r="3227" spans="1:14" x14ac:dyDescent="0.25">
      <c r="A3227" s="5" t="s">
        <v>4661</v>
      </c>
      <c r="B3227" s="1" t="s">
        <v>4662</v>
      </c>
      <c r="C3227" t="s">
        <v>4849</v>
      </c>
      <c r="D3227" s="74" t="s">
        <v>4664</v>
      </c>
      <c r="E3227" s="1" t="s">
        <v>360</v>
      </c>
      <c r="F3227"/>
      <c r="H3227" t="s">
        <v>3744</v>
      </c>
      <c r="I3227" t="s">
        <v>27</v>
      </c>
      <c r="J3227" s="15" t="s">
        <v>28</v>
      </c>
      <c r="K3227" t="s">
        <v>4894</v>
      </c>
      <c r="L3227" s="7">
        <v>43.484653172611473</v>
      </c>
      <c r="M3227" s="7">
        <v>40.210793045144662</v>
      </c>
      <c r="N3227" s="9">
        <v>0.92471228609157152</v>
      </c>
    </row>
    <row r="3228" spans="1:14" x14ac:dyDescent="0.25">
      <c r="A3228" s="5" t="s">
        <v>4661</v>
      </c>
      <c r="B3228" s="1" t="s">
        <v>4662</v>
      </c>
      <c r="C3228" t="s">
        <v>4895</v>
      </c>
      <c r="D3228" s="74" t="s">
        <v>4664</v>
      </c>
      <c r="E3228" s="1" t="s">
        <v>360</v>
      </c>
      <c r="F3228"/>
      <c r="H3228" t="s">
        <v>4694</v>
      </c>
      <c r="I3228" t="s">
        <v>27</v>
      </c>
      <c r="J3228" s="15" t="s">
        <v>28</v>
      </c>
      <c r="K3228" t="s">
        <v>4896</v>
      </c>
      <c r="L3228" s="7">
        <v>56.275042519181582</v>
      </c>
      <c r="M3228" s="7">
        <v>54.858722772944915</v>
      </c>
      <c r="N3228" s="9">
        <v>0.9748321870080523</v>
      </c>
    </row>
    <row r="3229" spans="1:14" x14ac:dyDescent="0.25">
      <c r="A3229" s="5" t="s">
        <v>4661</v>
      </c>
      <c r="B3229" s="1" t="s">
        <v>4662</v>
      </c>
      <c r="C3229" t="s">
        <v>4895</v>
      </c>
      <c r="D3229" s="74" t="s">
        <v>4664</v>
      </c>
      <c r="E3229" s="1" t="s">
        <v>360</v>
      </c>
      <c r="F3229"/>
      <c r="H3229" t="s">
        <v>4694</v>
      </c>
      <c r="I3229" t="s">
        <v>27</v>
      </c>
      <c r="J3229" s="15" t="s">
        <v>28</v>
      </c>
      <c r="K3229" t="s">
        <v>4897</v>
      </c>
      <c r="L3229" s="7">
        <v>60.804127237851667</v>
      </c>
      <c r="M3229" s="7">
        <v>58.897905265144367</v>
      </c>
      <c r="N3229" s="9">
        <v>0.96864979304364318</v>
      </c>
    </row>
    <row r="3230" spans="1:14" x14ac:dyDescent="0.25">
      <c r="A3230" s="5" t="s">
        <v>4661</v>
      </c>
      <c r="B3230" s="1" t="s">
        <v>4662</v>
      </c>
      <c r="C3230" t="s">
        <v>4895</v>
      </c>
      <c r="D3230" s="74" t="s">
        <v>4664</v>
      </c>
      <c r="E3230" s="1" t="s">
        <v>360</v>
      </c>
      <c r="F3230"/>
      <c r="H3230" t="s">
        <v>4694</v>
      </c>
      <c r="I3230" t="s">
        <v>27</v>
      </c>
      <c r="J3230" s="15" t="s">
        <v>28</v>
      </c>
      <c r="K3230" t="s">
        <v>4898</v>
      </c>
      <c r="L3230" s="7">
        <v>63.399350649350652</v>
      </c>
      <c r="M3230" s="7">
        <v>63.060217176702857</v>
      </c>
      <c r="N3230" s="9">
        <v>0.99465083681182354</v>
      </c>
    </row>
    <row r="3231" spans="1:14" x14ac:dyDescent="0.25">
      <c r="A3231" s="5" t="s">
        <v>4661</v>
      </c>
      <c r="B3231" s="1" t="s">
        <v>4662</v>
      </c>
      <c r="C3231" t="s">
        <v>4895</v>
      </c>
      <c r="D3231" s="74" t="s">
        <v>4664</v>
      </c>
      <c r="E3231" s="1" t="s">
        <v>360</v>
      </c>
      <c r="F3231" t="s">
        <v>4899</v>
      </c>
      <c r="H3231" t="s">
        <v>4694</v>
      </c>
      <c r="I3231" t="s">
        <v>27</v>
      </c>
      <c r="J3231" s="15" t="s">
        <v>28</v>
      </c>
      <c r="K3231" t="s">
        <v>4900</v>
      </c>
      <c r="L3231" s="7">
        <v>77.154203081639778</v>
      </c>
      <c r="M3231" s="7">
        <v>73.664241410335507</v>
      </c>
      <c r="N3231" s="9">
        <v>0.954766408932882</v>
      </c>
    </row>
    <row r="3232" spans="1:14" x14ac:dyDescent="0.25">
      <c r="A3232" s="5" t="s">
        <v>4661</v>
      </c>
      <c r="B3232" s="1" t="s">
        <v>4662</v>
      </c>
      <c r="C3232" t="s">
        <v>4895</v>
      </c>
      <c r="D3232" s="74" t="s">
        <v>4664</v>
      </c>
      <c r="E3232" s="1" t="s">
        <v>360</v>
      </c>
      <c r="F3232"/>
      <c r="H3232" t="s">
        <v>4694</v>
      </c>
      <c r="I3232" t="s">
        <v>27</v>
      </c>
      <c r="J3232" s="15" t="s">
        <v>28</v>
      </c>
      <c r="K3232" t="s">
        <v>4901</v>
      </c>
      <c r="L3232" s="7">
        <v>60.774949168797953</v>
      </c>
      <c r="M3232" s="7">
        <v>59.343568025410264</v>
      </c>
      <c r="N3232" s="9">
        <v>0.97644784301814658</v>
      </c>
    </row>
    <row r="3233" spans="1:14" x14ac:dyDescent="0.25">
      <c r="A3233" s="5" t="s">
        <v>4661</v>
      </c>
      <c r="B3233" s="1" t="s">
        <v>4662</v>
      </c>
      <c r="C3233" t="s">
        <v>4895</v>
      </c>
      <c r="D3233" s="74" t="s">
        <v>4664</v>
      </c>
      <c r="E3233" s="1" t="s">
        <v>360</v>
      </c>
      <c r="F3233" t="s">
        <v>4902</v>
      </c>
      <c r="H3233" t="s">
        <v>4694</v>
      </c>
      <c r="I3233" t="s">
        <v>27</v>
      </c>
      <c r="J3233" s="15" t="s">
        <v>28</v>
      </c>
      <c r="K3233" t="s">
        <v>4903</v>
      </c>
      <c r="L3233" s="7">
        <v>66.769871095753899</v>
      </c>
      <c r="M3233" s="7">
        <v>65.271684062045807</v>
      </c>
      <c r="N3233" s="9">
        <v>0.97756193011725967</v>
      </c>
    </row>
    <row r="3234" spans="1:14" x14ac:dyDescent="0.25">
      <c r="A3234" s="5" t="s">
        <v>4661</v>
      </c>
      <c r="B3234" s="1" t="s">
        <v>4662</v>
      </c>
      <c r="C3234" t="s">
        <v>4895</v>
      </c>
      <c r="D3234" s="74" t="s">
        <v>4664</v>
      </c>
      <c r="E3234" s="1" t="s">
        <v>360</v>
      </c>
      <c r="F3234" t="s">
        <v>4904</v>
      </c>
      <c r="H3234" t="s">
        <v>4851</v>
      </c>
      <c r="I3234" t="s">
        <v>27</v>
      </c>
      <c r="J3234" s="15" t="s">
        <v>28</v>
      </c>
      <c r="K3234" t="s">
        <v>4905</v>
      </c>
      <c r="L3234" s="7">
        <v>62.371913030192502</v>
      </c>
      <c r="M3234" s="7">
        <v>60.254554371547165</v>
      </c>
      <c r="N3234" s="9">
        <v>0.96605269013281059</v>
      </c>
    </row>
    <row r="3235" spans="1:14" x14ac:dyDescent="0.25">
      <c r="A3235" s="5" t="s">
        <v>4661</v>
      </c>
      <c r="B3235" s="1" t="s">
        <v>4662</v>
      </c>
      <c r="C3235" t="s">
        <v>4895</v>
      </c>
      <c r="D3235" s="74" t="s">
        <v>4664</v>
      </c>
      <c r="E3235" s="1" t="s">
        <v>360</v>
      </c>
      <c r="F3235"/>
      <c r="H3235" t="s">
        <v>4851</v>
      </c>
      <c r="I3235" t="s">
        <v>27</v>
      </c>
      <c r="J3235" s="15" t="s">
        <v>28</v>
      </c>
      <c r="K3235" t="s">
        <v>4906</v>
      </c>
      <c r="L3235" s="7">
        <v>72.8244710540814</v>
      </c>
      <c r="M3235" s="7">
        <v>72.097798883398568</v>
      </c>
      <c r="N3235" s="9">
        <v>0.99002159356374608</v>
      </c>
    </row>
    <row r="3236" spans="1:14" x14ac:dyDescent="0.25">
      <c r="A3236" s="5" t="s">
        <v>4661</v>
      </c>
      <c r="B3236" s="1" t="s">
        <v>4662</v>
      </c>
      <c r="C3236" t="s">
        <v>4895</v>
      </c>
      <c r="D3236" s="74" t="s">
        <v>4664</v>
      </c>
      <c r="E3236" s="1" t="s">
        <v>360</v>
      </c>
      <c r="F3236"/>
      <c r="H3236" t="s">
        <v>4851</v>
      </c>
      <c r="I3236" t="s">
        <v>27</v>
      </c>
      <c r="J3236" s="15" t="s">
        <v>28</v>
      </c>
      <c r="K3236" t="s">
        <v>4907</v>
      </c>
      <c r="L3236" s="7">
        <v>60.168831168831169</v>
      </c>
      <c r="M3236" s="7">
        <v>59.317248459958925</v>
      </c>
      <c r="N3236" s="9">
        <v>0.98584677993024761</v>
      </c>
    </row>
    <row r="3237" spans="1:14" x14ac:dyDescent="0.25">
      <c r="A3237" s="5" t="s">
        <v>4661</v>
      </c>
      <c r="B3237" s="1" t="s">
        <v>4662</v>
      </c>
      <c r="C3237" t="s">
        <v>4895</v>
      </c>
      <c r="D3237" s="74" t="s">
        <v>4664</v>
      </c>
      <c r="E3237" s="1" t="s">
        <v>360</v>
      </c>
      <c r="F3237"/>
      <c r="H3237" t="s">
        <v>4851</v>
      </c>
      <c r="I3237" t="s">
        <v>27</v>
      </c>
      <c r="J3237" s="15" t="s">
        <v>28</v>
      </c>
      <c r="K3237" t="s">
        <v>4908</v>
      </c>
      <c r="L3237" s="7">
        <v>65.92258064516129</v>
      </c>
      <c r="M3237" s="7">
        <v>65.872876904219922</v>
      </c>
      <c r="N3237" s="9">
        <v>0.99924602859210099</v>
      </c>
    </row>
    <row r="3238" spans="1:14" x14ac:dyDescent="0.25">
      <c r="A3238" s="5" t="s">
        <v>4661</v>
      </c>
      <c r="B3238" s="1" t="s">
        <v>4662</v>
      </c>
      <c r="C3238" t="s">
        <v>4895</v>
      </c>
      <c r="D3238" s="74" t="s">
        <v>4664</v>
      </c>
      <c r="E3238" s="1" t="s">
        <v>360</v>
      </c>
      <c r="F3238"/>
      <c r="H3238" t="s">
        <v>4851</v>
      </c>
      <c r="I3238" t="s">
        <v>27</v>
      </c>
      <c r="J3238" s="15" t="s">
        <v>28</v>
      </c>
      <c r="K3238" t="s">
        <v>4909</v>
      </c>
      <c r="L3238" s="7">
        <v>69.316770186335404</v>
      </c>
      <c r="M3238" s="7">
        <v>68.394908413536172</v>
      </c>
      <c r="N3238" s="9">
        <v>0.98670073965764549</v>
      </c>
    </row>
    <row r="3239" spans="1:14" x14ac:dyDescent="0.25">
      <c r="A3239" s="5" t="s">
        <v>4661</v>
      </c>
      <c r="B3239" s="1" t="s">
        <v>4662</v>
      </c>
      <c r="C3239" t="s">
        <v>4895</v>
      </c>
      <c r="D3239" s="74" t="s">
        <v>4664</v>
      </c>
      <c r="E3239" s="1" t="s">
        <v>360</v>
      </c>
      <c r="F3239"/>
      <c r="H3239" t="s">
        <v>4851</v>
      </c>
      <c r="I3239" t="s">
        <v>27</v>
      </c>
      <c r="J3239" s="15" t="s">
        <v>28</v>
      </c>
      <c r="K3239" t="s">
        <v>4910</v>
      </c>
      <c r="L3239" s="7">
        <v>62.496753246753244</v>
      </c>
      <c r="M3239" s="7">
        <v>61.972577333245013</v>
      </c>
      <c r="N3239" s="9">
        <v>0.99161274968255309</v>
      </c>
    </row>
    <row r="3240" spans="1:14" x14ac:dyDescent="0.25">
      <c r="A3240" s="5" t="s">
        <v>4661</v>
      </c>
      <c r="B3240" s="1" t="s">
        <v>4662</v>
      </c>
      <c r="C3240" t="s">
        <v>4895</v>
      </c>
      <c r="D3240" s="74" t="s">
        <v>4664</v>
      </c>
      <c r="E3240" s="1" t="s">
        <v>360</v>
      </c>
      <c r="F3240" t="s">
        <v>4911</v>
      </c>
      <c r="H3240" t="s">
        <v>4668</v>
      </c>
      <c r="I3240" t="s">
        <v>27</v>
      </c>
      <c r="J3240" s="15" t="s">
        <v>28</v>
      </c>
      <c r="K3240" t="s">
        <v>4912</v>
      </c>
      <c r="L3240" s="7">
        <v>79.49943932924441</v>
      </c>
      <c r="M3240" s="7">
        <v>79.181005556126408</v>
      </c>
      <c r="N3240" s="9">
        <v>0.99599451548583606</v>
      </c>
    </row>
    <row r="3241" spans="1:14" x14ac:dyDescent="0.25">
      <c r="A3241" s="5" t="s">
        <v>4661</v>
      </c>
      <c r="B3241" s="1" t="s">
        <v>4662</v>
      </c>
      <c r="C3241" t="s">
        <v>4895</v>
      </c>
      <c r="D3241" s="74" t="s">
        <v>4664</v>
      </c>
      <c r="E3241" s="1" t="s">
        <v>360</v>
      </c>
      <c r="F3241"/>
      <c r="H3241" t="s">
        <v>4668</v>
      </c>
      <c r="I3241" t="s">
        <v>27</v>
      </c>
      <c r="J3241" s="15" t="s">
        <v>28</v>
      </c>
      <c r="K3241" t="s">
        <v>4913</v>
      </c>
      <c r="L3241" s="7">
        <v>59.564247275775358</v>
      </c>
      <c r="M3241" s="7">
        <v>58.719054999371679</v>
      </c>
      <c r="N3241" s="9">
        <v>0.98581040951477927</v>
      </c>
    </row>
    <row r="3242" spans="1:14" x14ac:dyDescent="0.25">
      <c r="A3242" s="5" t="s">
        <v>4661</v>
      </c>
      <c r="B3242" s="1" t="s">
        <v>4662</v>
      </c>
      <c r="C3242" t="s">
        <v>4895</v>
      </c>
      <c r="D3242" s="74" t="s">
        <v>4664</v>
      </c>
      <c r="E3242" s="1" t="s">
        <v>360</v>
      </c>
      <c r="F3242"/>
      <c r="H3242" t="s">
        <v>4668</v>
      </c>
      <c r="I3242" t="s">
        <v>27</v>
      </c>
      <c r="J3242" s="15" t="s">
        <v>28</v>
      </c>
      <c r="K3242" t="s">
        <v>4914</v>
      </c>
      <c r="L3242" s="7">
        <v>64.583950089298554</v>
      </c>
      <c r="M3242" s="7">
        <v>63.695140226932132</v>
      </c>
      <c r="N3242" s="9">
        <v>0.98623791420101303</v>
      </c>
    </row>
    <row r="3243" spans="1:14" x14ac:dyDescent="0.25">
      <c r="A3243" s="5" t="s">
        <v>4661</v>
      </c>
      <c r="B3243" s="1" t="s">
        <v>4662</v>
      </c>
      <c r="C3243" t="s">
        <v>4895</v>
      </c>
      <c r="D3243" s="74" t="s">
        <v>4664</v>
      </c>
      <c r="E3243" s="1" t="s">
        <v>360</v>
      </c>
      <c r="F3243"/>
      <c r="H3243" t="s">
        <v>4668</v>
      </c>
      <c r="I3243" t="s">
        <v>27</v>
      </c>
      <c r="J3243" s="15" t="s">
        <v>28</v>
      </c>
      <c r="K3243" t="s">
        <v>4915</v>
      </c>
      <c r="L3243" s="7">
        <v>61.855414409580774</v>
      </c>
      <c r="M3243" s="7">
        <v>60.241625480505213</v>
      </c>
      <c r="N3243" s="9">
        <v>0.97391030446599669</v>
      </c>
    </row>
    <row r="3244" spans="1:14" x14ac:dyDescent="0.25">
      <c r="A3244" s="5" t="s">
        <v>4661</v>
      </c>
      <c r="B3244" s="1" t="s">
        <v>4662</v>
      </c>
      <c r="C3244" t="s">
        <v>4895</v>
      </c>
      <c r="D3244" s="74" t="s">
        <v>4664</v>
      </c>
      <c r="E3244" s="1" t="s">
        <v>360</v>
      </c>
      <c r="F3244"/>
      <c r="H3244" t="s">
        <v>4668</v>
      </c>
      <c r="I3244" t="s">
        <v>27</v>
      </c>
      <c r="J3244" s="15" t="s">
        <v>28</v>
      </c>
      <c r="K3244" t="s">
        <v>4916</v>
      </c>
      <c r="L3244" s="7">
        <v>62.73403721965343</v>
      </c>
      <c r="M3244" s="7">
        <v>61.123473273005978</v>
      </c>
      <c r="N3244" s="9">
        <v>0.97432711143699691</v>
      </c>
    </row>
    <row r="3245" spans="1:14" x14ac:dyDescent="0.25">
      <c r="A3245" s="5" t="s">
        <v>4661</v>
      </c>
      <c r="B3245" s="1" t="s">
        <v>4662</v>
      </c>
      <c r="C3245" t="s">
        <v>4895</v>
      </c>
      <c r="D3245" s="74" t="s">
        <v>4664</v>
      </c>
      <c r="E3245" s="1" t="s">
        <v>360</v>
      </c>
      <c r="F3245"/>
      <c r="H3245" t="s">
        <v>4668</v>
      </c>
      <c r="I3245" t="s">
        <v>27</v>
      </c>
      <c r="J3245" s="15" t="s">
        <v>28</v>
      </c>
      <c r="K3245" t="s">
        <v>4917</v>
      </c>
      <c r="L3245" s="7">
        <v>65.262987012987011</v>
      </c>
      <c r="M3245" s="7">
        <v>64.43881078589537</v>
      </c>
      <c r="N3245" s="9">
        <v>0.98737146022863409</v>
      </c>
    </row>
    <row r="3246" spans="1:14" x14ac:dyDescent="0.25">
      <c r="A3246" s="5" t="s">
        <v>4661</v>
      </c>
      <c r="B3246" s="1" t="s">
        <v>4662</v>
      </c>
      <c r="C3246" t="s">
        <v>4895</v>
      </c>
      <c r="D3246" s="74" t="s">
        <v>4664</v>
      </c>
      <c r="E3246" s="1" t="s">
        <v>360</v>
      </c>
      <c r="F3246"/>
      <c r="H3246" t="s">
        <v>4668</v>
      </c>
      <c r="I3246" t="s">
        <v>27</v>
      </c>
      <c r="J3246" s="15" t="s">
        <v>28</v>
      </c>
      <c r="K3246" t="s">
        <v>4918</v>
      </c>
      <c r="L3246" s="7">
        <v>77.256997455470739</v>
      </c>
      <c r="M3246" s="7">
        <v>75.124833555259656</v>
      </c>
      <c r="N3246" s="9">
        <v>0.97240167272304345</v>
      </c>
    </row>
    <row r="3247" spans="1:14" x14ac:dyDescent="0.25">
      <c r="A3247" s="5" t="s">
        <v>4661</v>
      </c>
      <c r="B3247" s="1" t="s">
        <v>4662</v>
      </c>
      <c r="C3247" t="s">
        <v>4895</v>
      </c>
      <c r="D3247" s="74" t="s">
        <v>4664</v>
      </c>
      <c r="E3247" s="1" t="s">
        <v>360</v>
      </c>
      <c r="F3247"/>
      <c r="H3247" t="s">
        <v>4668</v>
      </c>
      <c r="I3247" t="s">
        <v>27</v>
      </c>
      <c r="J3247" s="15" t="s">
        <v>28</v>
      </c>
      <c r="K3247" t="s">
        <v>4919</v>
      </c>
      <c r="L3247" s="7">
        <v>61.68724051234031</v>
      </c>
      <c r="M3247" s="7">
        <v>58.881643943884612</v>
      </c>
      <c r="N3247" s="9">
        <v>0.95451901324886712</v>
      </c>
    </row>
    <row r="3248" spans="1:14" x14ac:dyDescent="0.25">
      <c r="A3248" s="5" t="s">
        <v>4661</v>
      </c>
      <c r="B3248" s="1" t="s">
        <v>4662</v>
      </c>
      <c r="C3248" t="s">
        <v>4895</v>
      </c>
      <c r="D3248" s="74" t="s">
        <v>4664</v>
      </c>
      <c r="E3248" s="1" t="s">
        <v>360</v>
      </c>
      <c r="F3248"/>
      <c r="H3248" t="s">
        <v>4668</v>
      </c>
      <c r="I3248" t="s">
        <v>27</v>
      </c>
      <c r="J3248" s="15" t="s">
        <v>28</v>
      </c>
      <c r="K3248" t="s">
        <v>4920</v>
      </c>
      <c r="L3248" s="7">
        <v>75.490259740259731</v>
      </c>
      <c r="M3248" s="7">
        <v>74.966397849462368</v>
      </c>
      <c r="N3248" s="9">
        <v>0.99306053664936611</v>
      </c>
    </row>
    <row r="3249" spans="1:14" x14ac:dyDescent="0.25">
      <c r="A3249" s="5" t="s">
        <v>4661</v>
      </c>
      <c r="B3249" s="1" t="s">
        <v>4662</v>
      </c>
      <c r="C3249" t="s">
        <v>4895</v>
      </c>
      <c r="D3249" s="74" t="s">
        <v>4664</v>
      </c>
      <c r="E3249" s="1" t="s">
        <v>360</v>
      </c>
      <c r="F3249"/>
      <c r="H3249" t="s">
        <v>4668</v>
      </c>
      <c r="I3249" t="s">
        <v>27</v>
      </c>
      <c r="J3249" s="15" t="s">
        <v>28</v>
      </c>
      <c r="K3249" t="s">
        <v>4921</v>
      </c>
      <c r="L3249" s="7">
        <v>60.341849334416587</v>
      </c>
      <c r="M3249" s="7">
        <v>59.752074909555233</v>
      </c>
      <c r="N3249" s="9">
        <v>0.9902261128658354</v>
      </c>
    </row>
    <row r="3250" spans="1:14" x14ac:dyDescent="0.25">
      <c r="A3250" s="5" t="s">
        <v>4661</v>
      </c>
      <c r="B3250" s="1" t="s">
        <v>4662</v>
      </c>
      <c r="C3250" t="s">
        <v>4895</v>
      </c>
      <c r="D3250" s="74" t="s">
        <v>4664</v>
      </c>
      <c r="E3250" s="1" t="s">
        <v>360</v>
      </c>
      <c r="F3250"/>
      <c r="H3250" t="s">
        <v>3744</v>
      </c>
      <c r="I3250" t="s">
        <v>27</v>
      </c>
      <c r="J3250" s="15" t="s">
        <v>28</v>
      </c>
      <c r="K3250" t="s">
        <v>4922</v>
      </c>
      <c r="L3250" s="7">
        <v>50.261711861044155</v>
      </c>
      <c r="M3250" s="7">
        <v>49.036762106751503</v>
      </c>
      <c r="N3250" s="9">
        <v>0.97562857075622089</v>
      </c>
    </row>
    <row r="3251" spans="1:14" x14ac:dyDescent="0.25">
      <c r="A3251" s="5" t="s">
        <v>4661</v>
      </c>
      <c r="B3251" s="1" t="s">
        <v>4662</v>
      </c>
      <c r="C3251" t="s">
        <v>4895</v>
      </c>
      <c r="D3251" s="74" t="s">
        <v>4664</v>
      </c>
      <c r="E3251" s="1" t="s">
        <v>360</v>
      </c>
      <c r="F3251"/>
      <c r="H3251" t="s">
        <v>3744</v>
      </c>
      <c r="I3251" t="s">
        <v>27</v>
      </c>
      <c r="J3251" s="15" t="s">
        <v>28</v>
      </c>
      <c r="K3251" t="s">
        <v>4923</v>
      </c>
      <c r="L3251" s="7">
        <v>51.809598139726809</v>
      </c>
      <c r="M3251" s="7">
        <v>50.221011201937628</v>
      </c>
      <c r="N3251" s="9">
        <v>0.96933797993366255</v>
      </c>
    </row>
    <row r="3252" spans="1:14" x14ac:dyDescent="0.25">
      <c r="A3252" s="5" t="s">
        <v>4661</v>
      </c>
      <c r="B3252" s="1" t="s">
        <v>4662</v>
      </c>
      <c r="C3252" t="s">
        <v>4895</v>
      </c>
      <c r="D3252" s="74" t="s">
        <v>4664</v>
      </c>
      <c r="E3252" s="1" t="s">
        <v>360</v>
      </c>
      <c r="F3252"/>
      <c r="H3252" t="s">
        <v>3744</v>
      </c>
      <c r="I3252" t="s">
        <v>27</v>
      </c>
      <c r="J3252" s="15" t="s">
        <v>28</v>
      </c>
      <c r="K3252" t="s">
        <v>4924</v>
      </c>
      <c r="L3252" s="7">
        <v>49.530670226100902</v>
      </c>
      <c r="M3252" s="7">
        <v>42.34750276354135</v>
      </c>
      <c r="N3252" s="9">
        <v>0.85497536314834122</v>
      </c>
    </row>
    <row r="3253" spans="1:14" x14ac:dyDescent="0.25">
      <c r="A3253" s="5" t="s">
        <v>4661</v>
      </c>
      <c r="B3253" s="1" t="s">
        <v>4662</v>
      </c>
      <c r="C3253" t="s">
        <v>4895</v>
      </c>
      <c r="D3253" s="74" t="s">
        <v>4664</v>
      </c>
      <c r="E3253" s="1" t="s">
        <v>360</v>
      </c>
      <c r="F3253"/>
      <c r="H3253" t="s">
        <v>3744</v>
      </c>
      <c r="I3253" t="s">
        <v>27</v>
      </c>
      <c r="J3253" s="15" t="s">
        <v>28</v>
      </c>
      <c r="K3253" t="s">
        <v>4925</v>
      </c>
      <c r="L3253" s="7">
        <v>54.733764679499821</v>
      </c>
      <c r="M3253" s="7">
        <v>53.424880590534087</v>
      </c>
      <c r="N3253" s="9">
        <v>0.97608635005046585</v>
      </c>
    </row>
    <row r="3254" spans="1:14" x14ac:dyDescent="0.25">
      <c r="A3254" s="5" t="s">
        <v>4661</v>
      </c>
      <c r="B3254" s="1" t="s">
        <v>4662</v>
      </c>
      <c r="C3254" t="s">
        <v>4895</v>
      </c>
      <c r="D3254" s="74" t="s">
        <v>4664</v>
      </c>
      <c r="E3254" s="1" t="s">
        <v>360</v>
      </c>
      <c r="F3254"/>
      <c r="H3254" t="s">
        <v>3744</v>
      </c>
      <c r="I3254" t="s">
        <v>27</v>
      </c>
      <c r="J3254" s="15" t="s">
        <v>28</v>
      </c>
      <c r="K3254" t="s">
        <v>4926</v>
      </c>
      <c r="L3254" s="7">
        <v>52.540639774670062</v>
      </c>
      <c r="M3254" s="7">
        <v>49.142455229129475</v>
      </c>
      <c r="N3254" s="9">
        <v>0.93532274140333449</v>
      </c>
    </row>
    <row r="3255" spans="1:14" x14ac:dyDescent="0.25">
      <c r="A3255" s="5" t="s">
        <v>4661</v>
      </c>
      <c r="B3255" s="1" t="s">
        <v>4662</v>
      </c>
      <c r="C3255" t="s">
        <v>4895</v>
      </c>
      <c r="D3255" s="74" t="s">
        <v>4664</v>
      </c>
      <c r="E3255" s="1" t="s">
        <v>360</v>
      </c>
      <c r="F3255"/>
      <c r="H3255" t="s">
        <v>3744</v>
      </c>
      <c r="I3255" t="s">
        <v>27</v>
      </c>
      <c r="J3255" s="15" t="s">
        <v>28</v>
      </c>
      <c r="K3255" t="s">
        <v>4927</v>
      </c>
      <c r="L3255" s="7">
        <v>58.95184059191886</v>
      </c>
      <c r="M3255" s="7">
        <v>58.698744511101495</v>
      </c>
      <c r="N3255" s="9">
        <v>0.99570673149004174</v>
      </c>
    </row>
    <row r="3256" spans="1:14" x14ac:dyDescent="0.25">
      <c r="A3256" s="5" t="s">
        <v>4661</v>
      </c>
      <c r="B3256" s="1" t="s">
        <v>4662</v>
      </c>
      <c r="C3256" t="s">
        <v>4895</v>
      </c>
      <c r="D3256" s="74" t="s">
        <v>4664</v>
      </c>
      <c r="E3256" s="1" t="s">
        <v>360</v>
      </c>
      <c r="F3256"/>
      <c r="H3256" t="s">
        <v>3744</v>
      </c>
      <c r="I3256" t="s">
        <v>27</v>
      </c>
      <c r="J3256" s="15" t="s">
        <v>28</v>
      </c>
      <c r="K3256" t="s">
        <v>4928</v>
      </c>
      <c r="L3256" s="7">
        <v>55.675324675324674</v>
      </c>
      <c r="M3256" s="7">
        <v>55.018044337515036</v>
      </c>
      <c r="N3256" s="9">
        <v>0.98819440494253741</v>
      </c>
    </row>
    <row r="3257" spans="1:14" x14ac:dyDescent="0.25">
      <c r="A3257" s="5" t="s">
        <v>4661</v>
      </c>
      <c r="B3257" s="1" t="s">
        <v>4662</v>
      </c>
      <c r="C3257" t="s">
        <v>4895</v>
      </c>
      <c r="D3257" s="74" t="s">
        <v>4664</v>
      </c>
      <c r="E3257" s="1" t="s">
        <v>360</v>
      </c>
      <c r="F3257"/>
      <c r="H3257" t="s">
        <v>3744</v>
      </c>
      <c r="I3257" t="s">
        <v>27</v>
      </c>
      <c r="J3257" s="15" t="s">
        <v>28</v>
      </c>
      <c r="K3257" t="s">
        <v>4929</v>
      </c>
      <c r="L3257" s="7">
        <v>56.425800012960018</v>
      </c>
      <c r="M3257" s="7">
        <v>56.214486317026967</v>
      </c>
      <c r="N3257" s="9">
        <v>0.99625501639525682</v>
      </c>
    </row>
    <row r="3258" spans="1:14" x14ac:dyDescent="0.25">
      <c r="A3258" s="5" t="s">
        <v>4661</v>
      </c>
      <c r="B3258" s="1" t="s">
        <v>4662</v>
      </c>
      <c r="C3258" t="s">
        <v>4930</v>
      </c>
      <c r="D3258" s="74" t="s">
        <v>4664</v>
      </c>
      <c r="E3258" s="1" t="s">
        <v>360</v>
      </c>
      <c r="F3258"/>
      <c r="H3258" t="s">
        <v>4694</v>
      </c>
      <c r="I3258" t="s">
        <v>27</v>
      </c>
      <c r="J3258" s="15" t="s">
        <v>28</v>
      </c>
      <c r="K3258" t="s">
        <v>4931</v>
      </c>
      <c r="L3258" s="7">
        <v>69.37373737373737</v>
      </c>
      <c r="M3258" s="7">
        <v>66.538719035929475</v>
      </c>
      <c r="N3258" s="9">
        <v>0.95913412704674117</v>
      </c>
    </row>
    <row r="3259" spans="1:14" x14ac:dyDescent="0.25">
      <c r="A3259" s="5" t="s">
        <v>4661</v>
      </c>
      <c r="B3259" s="1" t="s">
        <v>4662</v>
      </c>
      <c r="C3259" t="s">
        <v>4930</v>
      </c>
      <c r="D3259" s="74" t="s">
        <v>4664</v>
      </c>
      <c r="E3259" s="1" t="s">
        <v>360</v>
      </c>
      <c r="F3259"/>
      <c r="H3259" t="s">
        <v>4694</v>
      </c>
      <c r="I3259" t="s">
        <v>27</v>
      </c>
      <c r="J3259" s="15" t="s">
        <v>28</v>
      </c>
      <c r="K3259" t="s">
        <v>4932</v>
      </c>
      <c r="L3259" s="7">
        <v>58.612794612794602</v>
      </c>
      <c r="M3259" s="7">
        <v>55.319939094589067</v>
      </c>
      <c r="N3259" s="9">
        <v>0.94382019250304205</v>
      </c>
    </row>
    <row r="3260" spans="1:14" x14ac:dyDescent="0.25">
      <c r="A3260" s="5" t="s">
        <v>4661</v>
      </c>
      <c r="B3260" s="1" t="s">
        <v>4662</v>
      </c>
      <c r="C3260" t="s">
        <v>4930</v>
      </c>
      <c r="D3260" s="74" t="s">
        <v>4664</v>
      </c>
      <c r="E3260" s="1" t="s">
        <v>360</v>
      </c>
      <c r="F3260" t="s">
        <v>4933</v>
      </c>
      <c r="H3260" t="s">
        <v>4694</v>
      </c>
      <c r="I3260" t="s">
        <v>27</v>
      </c>
      <c r="J3260" s="15" t="s">
        <v>28</v>
      </c>
      <c r="K3260" t="s">
        <v>4934</v>
      </c>
      <c r="L3260" s="7">
        <v>54.142673748511072</v>
      </c>
      <c r="M3260" s="7">
        <v>53.584764647174666</v>
      </c>
      <c r="N3260" s="9">
        <v>0.98969557536209141</v>
      </c>
    </row>
    <row r="3261" spans="1:14" x14ac:dyDescent="0.25">
      <c r="A3261" s="5" t="s">
        <v>4661</v>
      </c>
      <c r="B3261" s="1" t="s">
        <v>4662</v>
      </c>
      <c r="C3261" t="s">
        <v>4930</v>
      </c>
      <c r="D3261" s="74" t="s">
        <v>4664</v>
      </c>
      <c r="E3261" s="1" t="s">
        <v>360</v>
      </c>
      <c r="F3261"/>
      <c r="H3261" t="s">
        <v>4694</v>
      </c>
      <c r="I3261" t="s">
        <v>27</v>
      </c>
      <c r="J3261" s="15" t="s">
        <v>28</v>
      </c>
      <c r="K3261" t="s">
        <v>4935</v>
      </c>
      <c r="L3261" s="7">
        <v>61.952861952861959</v>
      </c>
      <c r="M3261" s="7">
        <v>59.111538461538473</v>
      </c>
      <c r="N3261" s="9">
        <v>0.95413733277591983</v>
      </c>
    </row>
    <row r="3262" spans="1:14" x14ac:dyDescent="0.25">
      <c r="A3262" s="5" t="s">
        <v>4661</v>
      </c>
      <c r="B3262" s="1" t="s">
        <v>4662</v>
      </c>
      <c r="C3262" t="s">
        <v>4930</v>
      </c>
      <c r="D3262" s="74" t="s">
        <v>4664</v>
      </c>
      <c r="E3262" s="1" t="s">
        <v>360</v>
      </c>
      <c r="F3262" t="s">
        <v>4936</v>
      </c>
      <c r="H3262" t="s">
        <v>4851</v>
      </c>
      <c r="I3262" t="s">
        <v>27</v>
      </c>
      <c r="J3262" s="15" t="s">
        <v>28</v>
      </c>
      <c r="K3262" t="s">
        <v>4937</v>
      </c>
      <c r="L3262" s="7">
        <v>66.268291167391894</v>
      </c>
      <c r="M3262" s="7">
        <v>64.494611820787881</v>
      </c>
      <c r="N3262" s="9">
        <v>0.97323487122787355</v>
      </c>
    </row>
    <row r="3263" spans="1:14" x14ac:dyDescent="0.25">
      <c r="A3263" s="5" t="s">
        <v>4661</v>
      </c>
      <c r="B3263" s="1" t="s">
        <v>4662</v>
      </c>
      <c r="C3263" t="s">
        <v>4930</v>
      </c>
      <c r="D3263" s="74" t="s">
        <v>4664</v>
      </c>
      <c r="E3263" s="1" t="s">
        <v>360</v>
      </c>
      <c r="F3263" t="s">
        <v>4938</v>
      </c>
      <c r="H3263" t="s">
        <v>4851</v>
      </c>
      <c r="I3263" t="s">
        <v>27</v>
      </c>
      <c r="J3263" s="15" t="s">
        <v>28</v>
      </c>
      <c r="K3263" t="s">
        <v>4939</v>
      </c>
      <c r="L3263" s="7">
        <v>66.545510178531856</v>
      </c>
      <c r="M3263" s="7">
        <v>63.054416452246876</v>
      </c>
      <c r="N3263" s="9">
        <v>0.94753825289010651</v>
      </c>
    </row>
    <row r="3264" spans="1:14" x14ac:dyDescent="0.25">
      <c r="A3264" s="5" t="s">
        <v>4661</v>
      </c>
      <c r="B3264" s="1" t="s">
        <v>4662</v>
      </c>
      <c r="C3264" t="s">
        <v>4930</v>
      </c>
      <c r="D3264" s="74" t="s">
        <v>4664</v>
      </c>
      <c r="E3264" s="1" t="s">
        <v>360</v>
      </c>
      <c r="F3264"/>
      <c r="H3264" t="s">
        <v>4851</v>
      </c>
      <c r="I3264" t="s">
        <v>27</v>
      </c>
      <c r="J3264" s="15" t="s">
        <v>28</v>
      </c>
      <c r="K3264" t="s">
        <v>4940</v>
      </c>
      <c r="L3264" s="7">
        <v>77.26035502958581</v>
      </c>
      <c r="M3264" s="7">
        <v>75.613682092555337</v>
      </c>
      <c r="N3264" s="9">
        <v>0.97868670243102163</v>
      </c>
    </row>
    <row r="3265" spans="1:14" x14ac:dyDescent="0.25">
      <c r="A3265" s="5" t="s">
        <v>4661</v>
      </c>
      <c r="B3265" s="1" t="s">
        <v>4662</v>
      </c>
      <c r="C3265" t="s">
        <v>4930</v>
      </c>
      <c r="D3265" s="74" t="s">
        <v>4664</v>
      </c>
      <c r="E3265" s="1" t="s">
        <v>360</v>
      </c>
      <c r="F3265"/>
      <c r="H3265" t="s">
        <v>4668</v>
      </c>
      <c r="I3265" t="s">
        <v>27</v>
      </c>
      <c r="J3265" s="15" t="s">
        <v>28</v>
      </c>
      <c r="K3265" t="s">
        <v>4941</v>
      </c>
      <c r="L3265" s="7">
        <v>60.006734006734007</v>
      </c>
      <c r="M3265" s="7">
        <v>58.480018633747044</v>
      </c>
      <c r="N3265" s="9">
        <v>0.97455759927184782</v>
      </c>
    </row>
    <row r="3266" spans="1:14" x14ac:dyDescent="0.25">
      <c r="A3266" s="5" t="s">
        <v>4661</v>
      </c>
      <c r="B3266" s="1" t="s">
        <v>4662</v>
      </c>
      <c r="C3266" t="s">
        <v>4930</v>
      </c>
      <c r="D3266" s="74" t="s">
        <v>4664</v>
      </c>
      <c r="E3266" s="1" t="s">
        <v>360</v>
      </c>
      <c r="F3266"/>
      <c r="H3266" t="s">
        <v>4668</v>
      </c>
      <c r="I3266" t="s">
        <v>27</v>
      </c>
      <c r="J3266" s="15" t="s">
        <v>28</v>
      </c>
      <c r="K3266" t="s">
        <v>4942</v>
      </c>
      <c r="L3266" s="7">
        <v>65.138047138047142</v>
      </c>
      <c r="M3266" s="7">
        <v>64.117183690310981</v>
      </c>
      <c r="N3266" s="9">
        <v>0.98432769337446291</v>
      </c>
    </row>
    <row r="3267" spans="1:14" x14ac:dyDescent="0.25">
      <c r="A3267" s="5" t="s">
        <v>4661</v>
      </c>
      <c r="B3267" s="1" t="s">
        <v>4662</v>
      </c>
      <c r="C3267" t="s">
        <v>4930</v>
      </c>
      <c r="D3267" s="74" t="s">
        <v>4664</v>
      </c>
      <c r="E3267" s="1" t="s">
        <v>360</v>
      </c>
      <c r="F3267"/>
      <c r="H3267" t="s">
        <v>4668</v>
      </c>
      <c r="I3267" t="s">
        <v>27</v>
      </c>
      <c r="J3267" s="15" t="s">
        <v>28</v>
      </c>
      <c r="K3267" t="s">
        <v>4943</v>
      </c>
      <c r="L3267" s="7">
        <v>65.633116883116884</v>
      </c>
      <c r="M3267" s="7">
        <v>64.383640886215076</v>
      </c>
      <c r="N3267" s="9">
        <v>0.98096272040337584</v>
      </c>
    </row>
    <row r="3268" spans="1:14" x14ac:dyDescent="0.25">
      <c r="A3268" s="5" t="s">
        <v>4661</v>
      </c>
      <c r="B3268" s="1" t="s">
        <v>4662</v>
      </c>
      <c r="C3268" t="s">
        <v>4930</v>
      </c>
      <c r="D3268" s="74" t="s">
        <v>4664</v>
      </c>
      <c r="E3268" s="1" t="s">
        <v>360</v>
      </c>
      <c r="F3268"/>
      <c r="H3268" t="s">
        <v>4668</v>
      </c>
      <c r="I3268" t="s">
        <v>27</v>
      </c>
      <c r="J3268" s="15" t="s">
        <v>28</v>
      </c>
      <c r="K3268" t="s">
        <v>4944</v>
      </c>
      <c r="L3268" s="7">
        <v>66.774410774410768</v>
      </c>
      <c r="M3268" s="7">
        <v>64.654765914449314</v>
      </c>
      <c r="N3268" s="9">
        <v>0.96825662951751956</v>
      </c>
    </row>
    <row r="3269" spans="1:14" x14ac:dyDescent="0.25">
      <c r="A3269" s="5" t="s">
        <v>4661</v>
      </c>
      <c r="B3269" s="1" t="s">
        <v>4662</v>
      </c>
      <c r="C3269" t="s">
        <v>4930</v>
      </c>
      <c r="D3269" s="74" t="s">
        <v>4664</v>
      </c>
      <c r="E3269" s="1" t="s">
        <v>360</v>
      </c>
      <c r="F3269"/>
      <c r="H3269" t="s">
        <v>4668</v>
      </c>
      <c r="I3269" t="s">
        <v>27</v>
      </c>
      <c r="J3269" s="15" t="s">
        <v>28</v>
      </c>
      <c r="K3269" t="s">
        <v>4945</v>
      </c>
      <c r="L3269" s="7">
        <v>65.737373737373744</v>
      </c>
      <c r="M3269" s="7">
        <v>63.776420854861435</v>
      </c>
      <c r="N3269" s="9">
        <v>0.97016989315170277</v>
      </c>
    </row>
    <row r="3270" spans="1:14" x14ac:dyDescent="0.25">
      <c r="A3270" s="5" t="s">
        <v>4661</v>
      </c>
      <c r="B3270" s="1" t="s">
        <v>4662</v>
      </c>
      <c r="C3270" t="s">
        <v>4930</v>
      </c>
      <c r="D3270" s="74" t="s">
        <v>4664</v>
      </c>
      <c r="E3270" s="1" t="s">
        <v>360</v>
      </c>
      <c r="F3270"/>
      <c r="H3270" t="s">
        <v>4668</v>
      </c>
      <c r="I3270" t="s">
        <v>27</v>
      </c>
      <c r="J3270" s="15" t="s">
        <v>28</v>
      </c>
      <c r="K3270" t="s">
        <v>4946</v>
      </c>
      <c r="L3270" s="7">
        <v>61.245791245791246</v>
      </c>
      <c r="M3270" s="7">
        <v>60.392093061091678</v>
      </c>
      <c r="N3270" s="9">
        <v>0.98606111265223906</v>
      </c>
    </row>
    <row r="3271" spans="1:14" x14ac:dyDescent="0.25">
      <c r="A3271" s="5" t="s">
        <v>4661</v>
      </c>
      <c r="B3271" s="1" t="s">
        <v>4662</v>
      </c>
      <c r="C3271" t="s">
        <v>4930</v>
      </c>
      <c r="D3271" s="74" t="s">
        <v>4664</v>
      </c>
      <c r="E3271" s="1" t="s">
        <v>360</v>
      </c>
      <c r="F3271"/>
      <c r="H3271" t="s">
        <v>4668</v>
      </c>
      <c r="I3271" t="s">
        <v>27</v>
      </c>
      <c r="J3271" s="15" t="s">
        <v>28</v>
      </c>
      <c r="K3271" t="s">
        <v>4947</v>
      </c>
      <c r="L3271" s="7">
        <v>62.875420875420886</v>
      </c>
      <c r="M3271" s="7">
        <v>62.37847915834331</v>
      </c>
      <c r="N3271" s="9">
        <v>0.99209640730577064</v>
      </c>
    </row>
    <row r="3272" spans="1:14" x14ac:dyDescent="0.25">
      <c r="A3272" s="5" t="s">
        <v>4661</v>
      </c>
      <c r="B3272" s="1" t="s">
        <v>4662</v>
      </c>
      <c r="C3272" t="s">
        <v>4930</v>
      </c>
      <c r="D3272" s="74" t="s">
        <v>4664</v>
      </c>
      <c r="E3272" s="1" t="s">
        <v>360</v>
      </c>
      <c r="F3272"/>
      <c r="H3272" t="s">
        <v>4668</v>
      </c>
      <c r="I3272" t="s">
        <v>27</v>
      </c>
      <c r="J3272" s="15" t="s">
        <v>28</v>
      </c>
      <c r="K3272" t="s">
        <v>4948</v>
      </c>
      <c r="L3272" s="7">
        <v>67.043771043771045</v>
      </c>
      <c r="M3272" s="7">
        <v>64.95720188902007</v>
      </c>
      <c r="N3272" s="9">
        <v>0.96887750909195258</v>
      </c>
    </row>
    <row r="3273" spans="1:14" x14ac:dyDescent="0.25">
      <c r="A3273" s="5" t="s">
        <v>4661</v>
      </c>
      <c r="B3273" s="1" t="s">
        <v>4662</v>
      </c>
      <c r="C3273" t="s">
        <v>4930</v>
      </c>
      <c r="D3273" s="74" t="s">
        <v>4664</v>
      </c>
      <c r="E3273" s="1" t="s">
        <v>360</v>
      </c>
      <c r="F3273"/>
      <c r="H3273" t="s">
        <v>4668</v>
      </c>
      <c r="I3273" t="s">
        <v>27</v>
      </c>
      <c r="J3273" s="15" t="s">
        <v>28</v>
      </c>
      <c r="K3273" t="s">
        <v>4949</v>
      </c>
      <c r="L3273" s="7">
        <v>63.404040404040408</v>
      </c>
      <c r="M3273" s="7">
        <v>62.213689924533298</v>
      </c>
      <c r="N3273" s="9">
        <v>0.98122595229071152</v>
      </c>
    </row>
    <row r="3274" spans="1:14" x14ac:dyDescent="0.25">
      <c r="A3274" s="5" t="s">
        <v>4661</v>
      </c>
      <c r="B3274" s="1" t="s">
        <v>4662</v>
      </c>
      <c r="C3274" t="s">
        <v>4930</v>
      </c>
      <c r="D3274" s="74" t="s">
        <v>4664</v>
      </c>
      <c r="E3274" s="1" t="s">
        <v>360</v>
      </c>
      <c r="F3274"/>
      <c r="H3274" t="s">
        <v>4668</v>
      </c>
      <c r="I3274" t="s">
        <v>27</v>
      </c>
      <c r="J3274" s="15" t="s">
        <v>28</v>
      </c>
      <c r="K3274" t="s">
        <v>4950</v>
      </c>
      <c r="L3274" s="7">
        <v>60.01010101010101</v>
      </c>
      <c r="M3274" s="7">
        <v>57.414678344910897</v>
      </c>
      <c r="N3274" s="9">
        <v>0.95675023668509995</v>
      </c>
    </row>
    <row r="3275" spans="1:14" x14ac:dyDescent="0.25">
      <c r="A3275" s="5" t="s">
        <v>4661</v>
      </c>
      <c r="B3275" s="1" t="s">
        <v>4662</v>
      </c>
      <c r="C3275" t="s">
        <v>4930</v>
      </c>
      <c r="D3275" s="74" t="s">
        <v>4664</v>
      </c>
      <c r="E3275" s="1" t="s">
        <v>360</v>
      </c>
      <c r="F3275"/>
      <c r="H3275" t="s">
        <v>4668</v>
      </c>
      <c r="I3275" t="s">
        <v>27</v>
      </c>
      <c r="J3275" s="15" t="s">
        <v>28</v>
      </c>
      <c r="K3275" t="s">
        <v>4951</v>
      </c>
      <c r="L3275" s="7">
        <v>60.936026936026941</v>
      </c>
      <c r="M3275" s="7">
        <v>59.130188411956361</v>
      </c>
      <c r="N3275" s="9">
        <v>0.97036501040728462</v>
      </c>
    </row>
    <row r="3276" spans="1:14" x14ac:dyDescent="0.25">
      <c r="A3276" s="5" t="s">
        <v>4661</v>
      </c>
      <c r="B3276" s="1" t="s">
        <v>4662</v>
      </c>
      <c r="C3276" t="s">
        <v>4930</v>
      </c>
      <c r="D3276" s="74" t="s">
        <v>4664</v>
      </c>
      <c r="E3276" s="1" t="s">
        <v>360</v>
      </c>
      <c r="F3276"/>
      <c r="H3276" t="s">
        <v>3744</v>
      </c>
      <c r="I3276" t="s">
        <v>27</v>
      </c>
      <c r="J3276" s="15" t="s">
        <v>28</v>
      </c>
      <c r="K3276" t="s">
        <v>4952</v>
      </c>
      <c r="L3276" s="7">
        <v>54.612794612794616</v>
      </c>
      <c r="M3276" s="7">
        <v>53.603923340001295</v>
      </c>
      <c r="N3276" s="9">
        <v>0.98152683304441324</v>
      </c>
    </row>
    <row r="3277" spans="1:14" x14ac:dyDescent="0.25">
      <c r="A3277" s="5" t="s">
        <v>4661</v>
      </c>
      <c r="B3277" s="1" t="s">
        <v>4662</v>
      </c>
      <c r="C3277" t="s">
        <v>4930</v>
      </c>
      <c r="D3277" s="74" t="s">
        <v>4664</v>
      </c>
      <c r="E3277" s="1" t="s">
        <v>360</v>
      </c>
      <c r="F3277" t="s">
        <v>4953</v>
      </c>
      <c r="H3277" t="s">
        <v>3744</v>
      </c>
      <c r="I3277" t="s">
        <v>27</v>
      </c>
      <c r="J3277" s="15" t="s">
        <v>28</v>
      </c>
      <c r="K3277" t="s">
        <v>4954</v>
      </c>
      <c r="L3277" s="7">
        <v>49.402983967145907</v>
      </c>
      <c r="M3277" s="7">
        <v>44.786425542362799</v>
      </c>
      <c r="N3277" s="9">
        <v>0.90655304489596777</v>
      </c>
    </row>
    <row r="3278" spans="1:14" x14ac:dyDescent="0.25">
      <c r="A3278" s="5" t="s">
        <v>4661</v>
      </c>
      <c r="B3278" s="1" t="s">
        <v>4662</v>
      </c>
      <c r="C3278" t="s">
        <v>4930</v>
      </c>
      <c r="D3278" s="74" t="s">
        <v>4664</v>
      </c>
      <c r="E3278" s="1" t="s">
        <v>360</v>
      </c>
      <c r="F3278" t="s">
        <v>4955</v>
      </c>
      <c r="H3278" t="s">
        <v>3744</v>
      </c>
      <c r="I3278" t="s">
        <v>27</v>
      </c>
      <c r="J3278" s="15" t="s">
        <v>28</v>
      </c>
      <c r="K3278" t="s">
        <v>4956</v>
      </c>
      <c r="L3278" s="7">
        <v>52.685523281393664</v>
      </c>
      <c r="M3278" s="7">
        <v>50.891429785531905</v>
      </c>
      <c r="N3278" s="9">
        <v>0.96594712581140185</v>
      </c>
    </row>
    <row r="3279" spans="1:14" x14ac:dyDescent="0.25">
      <c r="A3279" s="5" t="s">
        <v>4661</v>
      </c>
      <c r="B3279" s="1" t="s">
        <v>4662</v>
      </c>
      <c r="C3279" t="s">
        <v>4930</v>
      </c>
      <c r="D3279" s="74" t="s">
        <v>4664</v>
      </c>
      <c r="E3279" s="1" t="s">
        <v>360</v>
      </c>
      <c r="F3279"/>
      <c r="H3279" t="s">
        <v>3744</v>
      </c>
      <c r="I3279" t="s">
        <v>27</v>
      </c>
      <c r="J3279" s="15" t="s">
        <v>28</v>
      </c>
      <c r="K3279" t="s">
        <v>4957</v>
      </c>
      <c r="L3279" s="7">
        <v>57.232323232323232</v>
      </c>
      <c r="M3279" s="7">
        <v>54.94863727682803</v>
      </c>
      <c r="N3279" s="9">
        <v>0.96009796865619046</v>
      </c>
    </row>
    <row r="3280" spans="1:14" x14ac:dyDescent="0.25">
      <c r="A3280" s="5" t="s">
        <v>4661</v>
      </c>
      <c r="B3280" s="1" t="s">
        <v>4662</v>
      </c>
      <c r="C3280" t="s">
        <v>4930</v>
      </c>
      <c r="D3280" s="74" t="s">
        <v>4664</v>
      </c>
      <c r="E3280" s="1" t="s">
        <v>360</v>
      </c>
      <c r="F3280"/>
      <c r="H3280" t="s">
        <v>3744</v>
      </c>
      <c r="I3280" t="s">
        <v>27</v>
      </c>
      <c r="J3280" s="15" t="s">
        <v>28</v>
      </c>
      <c r="K3280" t="s">
        <v>4958</v>
      </c>
      <c r="L3280" s="7">
        <v>59.08754208754209</v>
      </c>
      <c r="M3280" s="7">
        <v>56.626581879997481</v>
      </c>
      <c r="N3280" s="9">
        <v>0.95835060791835724</v>
      </c>
    </row>
    <row r="3281" spans="1:21" x14ac:dyDescent="0.25">
      <c r="A3281" s="5" t="s">
        <v>4661</v>
      </c>
      <c r="B3281" s="1" t="s">
        <v>4662</v>
      </c>
      <c r="C3281" t="s">
        <v>4930</v>
      </c>
      <c r="D3281" s="74" t="s">
        <v>4664</v>
      </c>
      <c r="E3281" s="1" t="s">
        <v>360</v>
      </c>
      <c r="F3281"/>
      <c r="H3281" t="s">
        <v>3744</v>
      </c>
      <c r="I3281" t="s">
        <v>27</v>
      </c>
      <c r="J3281" s="15" t="s">
        <v>28</v>
      </c>
      <c r="K3281" t="s">
        <v>4959</v>
      </c>
      <c r="L3281" s="7">
        <v>54.471380471380471</v>
      </c>
      <c r="M3281" s="7">
        <v>51.705221756456034</v>
      </c>
      <c r="N3281" s="9">
        <v>0.94921812718923493</v>
      </c>
    </row>
    <row r="3282" spans="1:21" x14ac:dyDescent="0.25">
      <c r="A3282" s="5" t="s">
        <v>4661</v>
      </c>
      <c r="B3282" s="1" t="s">
        <v>4662</v>
      </c>
      <c r="C3282" t="s">
        <v>4930</v>
      </c>
      <c r="D3282" s="74" t="s">
        <v>4664</v>
      </c>
      <c r="E3282" s="1" t="s">
        <v>360</v>
      </c>
      <c r="F3282"/>
      <c r="H3282" t="s">
        <v>3744</v>
      </c>
      <c r="I3282" t="s">
        <v>27</v>
      </c>
      <c r="J3282" s="15" t="s">
        <v>28</v>
      </c>
      <c r="K3282" t="s">
        <v>4960</v>
      </c>
      <c r="L3282" s="7">
        <v>54.420875420875426</v>
      </c>
      <c r="M3282" s="7">
        <v>50.827888660162891</v>
      </c>
      <c r="N3282" s="9">
        <v>0.93397778457392666</v>
      </c>
    </row>
    <row r="3283" spans="1:21" x14ac:dyDescent="0.25">
      <c r="A3283" s="5" t="s">
        <v>4661</v>
      </c>
      <c r="B3283" s="1" t="s">
        <v>4662</v>
      </c>
      <c r="C3283" t="s">
        <v>4930</v>
      </c>
      <c r="D3283" s="74" t="s">
        <v>4664</v>
      </c>
      <c r="E3283" s="1" t="s">
        <v>360</v>
      </c>
      <c r="F3283"/>
      <c r="H3283" t="s">
        <v>3744</v>
      </c>
      <c r="I3283" t="s">
        <v>27</v>
      </c>
      <c r="J3283" s="15" t="s">
        <v>28</v>
      </c>
      <c r="K3283" t="s">
        <v>4961</v>
      </c>
      <c r="L3283" s="7">
        <v>56.114478114478118</v>
      </c>
      <c r="M3283" s="7">
        <v>53.923843319230244</v>
      </c>
      <c r="N3283" s="9">
        <v>0.96096132640173892</v>
      </c>
    </row>
    <row r="3284" spans="1:21" x14ac:dyDescent="0.25">
      <c r="A3284" s="5" t="s">
        <v>4661</v>
      </c>
      <c r="B3284" s="1" t="s">
        <v>4662</v>
      </c>
      <c r="C3284" t="s">
        <v>4930</v>
      </c>
      <c r="D3284" s="74" t="s">
        <v>4664</v>
      </c>
      <c r="E3284" s="1" t="s">
        <v>360</v>
      </c>
      <c r="F3284"/>
      <c r="H3284" t="s">
        <v>3744</v>
      </c>
      <c r="I3284" t="s">
        <v>27</v>
      </c>
      <c r="J3284" s="15" t="s">
        <v>28</v>
      </c>
      <c r="K3284" t="s">
        <v>4962</v>
      </c>
      <c r="L3284" s="7">
        <v>51.659932659932664</v>
      </c>
      <c r="M3284" s="7">
        <v>49.146375594738316</v>
      </c>
      <c r="N3284" s="9">
        <v>0.95134416682769207</v>
      </c>
    </row>
    <row r="3285" spans="1:21" s="16" customFormat="1" x14ac:dyDescent="0.25">
      <c r="A3285" s="18" t="s">
        <v>4661</v>
      </c>
      <c r="B3285" s="19" t="s">
        <v>4662</v>
      </c>
      <c r="C3285" s="16" t="s">
        <v>4930</v>
      </c>
      <c r="D3285" s="76" t="s">
        <v>4664</v>
      </c>
      <c r="E3285" s="19" t="s">
        <v>360</v>
      </c>
      <c r="G3285" s="17"/>
      <c r="H3285" s="16" t="s">
        <v>3744</v>
      </c>
      <c r="I3285" s="16" t="s">
        <v>27</v>
      </c>
      <c r="J3285" s="21" t="s">
        <v>28</v>
      </c>
      <c r="K3285" s="16" t="s">
        <v>4963</v>
      </c>
      <c r="L3285" s="17">
        <v>53.956228956228955</v>
      </c>
      <c r="M3285" s="17">
        <v>50.897981230166778</v>
      </c>
      <c r="N3285" s="22">
        <v>0.94331983933600827</v>
      </c>
      <c r="O3285" s="23"/>
      <c r="P3285" s="31"/>
      <c r="Q3285" s="23"/>
      <c r="R3285" s="22"/>
      <c r="S3285" s="17"/>
      <c r="T3285" s="17"/>
      <c r="U3285" s="50"/>
    </row>
    <row r="3286" spans="1:21" x14ac:dyDescent="0.25">
      <c r="A3286" s="5" t="s">
        <v>4661</v>
      </c>
      <c r="B3286" s="1" t="s">
        <v>4662</v>
      </c>
      <c r="C3286" t="s">
        <v>4964</v>
      </c>
      <c r="D3286" s="74" t="s">
        <v>4664</v>
      </c>
      <c r="E3286" s="1" t="s">
        <v>360</v>
      </c>
      <c r="F3286" t="s">
        <v>4965</v>
      </c>
      <c r="H3286" t="s">
        <v>4709</v>
      </c>
      <c r="I3286" t="s">
        <v>27</v>
      </c>
      <c r="J3286" s="15" t="s">
        <v>28</v>
      </c>
      <c r="K3286" t="s">
        <v>4966</v>
      </c>
      <c r="L3286" s="7">
        <v>90.096491903816855</v>
      </c>
      <c r="M3286" s="7">
        <v>89.653321073339015</v>
      </c>
      <c r="N3286" s="9">
        <v>0.99508115331559244</v>
      </c>
    </row>
    <row r="3287" spans="1:21" x14ac:dyDescent="0.25">
      <c r="A3287" s="5" t="s">
        <v>4661</v>
      </c>
      <c r="B3287" s="1" t="s">
        <v>4662</v>
      </c>
      <c r="C3287" t="s">
        <v>4964</v>
      </c>
      <c r="D3287" s="74" t="s">
        <v>4664</v>
      </c>
      <c r="E3287" s="1" t="s">
        <v>360</v>
      </c>
      <c r="F3287" t="s">
        <v>4967</v>
      </c>
      <c r="H3287" t="s">
        <v>4851</v>
      </c>
      <c r="I3287" t="s">
        <v>27</v>
      </c>
      <c r="J3287" s="15" t="s">
        <v>28</v>
      </c>
      <c r="K3287" t="s">
        <v>4968</v>
      </c>
      <c r="L3287" s="7">
        <v>69.553640734030935</v>
      </c>
      <c r="M3287" s="7">
        <v>69.320188292315379</v>
      </c>
      <c r="N3287" s="9">
        <v>0.99664356259065912</v>
      </c>
    </row>
    <row r="3288" spans="1:21" x14ac:dyDescent="0.25">
      <c r="A3288" s="5" t="s">
        <v>4661</v>
      </c>
      <c r="B3288" s="1" t="s">
        <v>4662</v>
      </c>
      <c r="C3288" t="s">
        <v>4964</v>
      </c>
      <c r="D3288" s="74" t="s">
        <v>4664</v>
      </c>
      <c r="E3288" s="1" t="s">
        <v>360</v>
      </c>
      <c r="F3288" t="s">
        <v>4969</v>
      </c>
      <c r="H3288" t="s">
        <v>4851</v>
      </c>
      <c r="I3288" t="s">
        <v>27</v>
      </c>
      <c r="J3288" s="15" t="s">
        <v>28</v>
      </c>
      <c r="K3288" t="s">
        <v>4970</v>
      </c>
      <c r="L3288" s="7">
        <v>85.146533948979098</v>
      </c>
      <c r="M3288" s="7">
        <v>84.360184788666075</v>
      </c>
      <c r="N3288" s="9">
        <v>0.9907647543142013</v>
      </c>
    </row>
    <row r="3289" spans="1:21" x14ac:dyDescent="0.25">
      <c r="A3289" s="5" t="s">
        <v>4661</v>
      </c>
      <c r="B3289" s="1" t="s">
        <v>4662</v>
      </c>
      <c r="C3289" t="s">
        <v>4964</v>
      </c>
      <c r="D3289" s="74" t="s">
        <v>4664</v>
      </c>
      <c r="E3289" s="1" t="s">
        <v>360</v>
      </c>
      <c r="F3289"/>
      <c r="H3289" t="s">
        <v>4851</v>
      </c>
      <c r="I3289" t="s">
        <v>27</v>
      </c>
      <c r="J3289" s="15" t="s">
        <v>28</v>
      </c>
      <c r="K3289" t="s">
        <v>4971</v>
      </c>
      <c r="L3289" s="7">
        <v>31.992219462045046</v>
      </c>
      <c r="M3289" s="7">
        <v>20.692371402833622</v>
      </c>
      <c r="N3289" s="9">
        <v>0.64679386897125579</v>
      </c>
    </row>
    <row r="3290" spans="1:21" x14ac:dyDescent="0.25">
      <c r="A3290" s="5" t="s">
        <v>4661</v>
      </c>
      <c r="B3290" s="1" t="s">
        <v>4662</v>
      </c>
      <c r="C3290" t="s">
        <v>4964</v>
      </c>
      <c r="D3290" s="74" t="s">
        <v>4664</v>
      </c>
      <c r="E3290" s="1" t="s">
        <v>360</v>
      </c>
      <c r="F3290" t="s">
        <v>4972</v>
      </c>
      <c r="H3290" t="s">
        <v>4851</v>
      </c>
      <c r="I3290" t="s">
        <v>27</v>
      </c>
      <c r="J3290" s="15" t="s">
        <v>28</v>
      </c>
      <c r="K3290" t="s">
        <v>4973</v>
      </c>
      <c r="L3290" s="7">
        <v>63.825062811498022</v>
      </c>
      <c r="M3290" s="7">
        <v>51.224011954831248</v>
      </c>
      <c r="N3290" s="9">
        <v>0.80256892352957143</v>
      </c>
    </row>
    <row r="3291" spans="1:21" x14ac:dyDescent="0.25">
      <c r="A3291" s="5" t="s">
        <v>4661</v>
      </c>
      <c r="B3291" s="1" t="s">
        <v>4662</v>
      </c>
      <c r="C3291" t="s">
        <v>4964</v>
      </c>
      <c r="D3291" s="74" t="s">
        <v>4664</v>
      </c>
      <c r="E3291" s="1" t="s">
        <v>360</v>
      </c>
      <c r="F3291"/>
      <c r="H3291" t="s">
        <v>4851</v>
      </c>
      <c r="I3291" t="s">
        <v>27</v>
      </c>
      <c r="J3291" s="15" t="s">
        <v>28</v>
      </c>
      <c r="K3291" t="s">
        <v>4974</v>
      </c>
      <c r="L3291" s="7">
        <v>70.735954417095954</v>
      </c>
      <c r="M3291" s="7">
        <v>68.855951829550719</v>
      </c>
      <c r="N3291" s="9">
        <v>0.97342224893920615</v>
      </c>
    </row>
    <row r="3292" spans="1:21" x14ac:dyDescent="0.25">
      <c r="A3292" s="5" t="s">
        <v>4661</v>
      </c>
      <c r="B3292" s="1" t="s">
        <v>4662</v>
      </c>
      <c r="C3292" t="s">
        <v>4964</v>
      </c>
      <c r="D3292" s="74" t="s">
        <v>4664</v>
      </c>
      <c r="E3292" s="1" t="s">
        <v>360</v>
      </c>
      <c r="F3292"/>
      <c r="H3292" t="s">
        <v>4851</v>
      </c>
      <c r="I3292" t="s">
        <v>27</v>
      </c>
      <c r="J3292" s="15" t="s">
        <v>28</v>
      </c>
      <c r="K3292" t="s">
        <v>4975</v>
      </c>
      <c r="L3292" s="7">
        <v>71.0724001009647</v>
      </c>
      <c r="M3292" s="7">
        <v>70.228735659485523</v>
      </c>
      <c r="N3292" s="9">
        <v>0.98812950680882206</v>
      </c>
    </row>
    <row r="3293" spans="1:21" x14ac:dyDescent="0.25">
      <c r="A3293" s="5" t="s">
        <v>4661</v>
      </c>
      <c r="B3293" s="1" t="s">
        <v>4662</v>
      </c>
      <c r="C3293" t="s">
        <v>4964</v>
      </c>
      <c r="D3293" s="74" t="s">
        <v>4664</v>
      </c>
      <c r="E3293" s="1" t="s">
        <v>360</v>
      </c>
      <c r="F3293"/>
      <c r="H3293" t="s">
        <v>4851</v>
      </c>
      <c r="I3293" t="s">
        <v>27</v>
      </c>
      <c r="J3293" s="15" t="s">
        <v>28</v>
      </c>
      <c r="K3293" t="s">
        <v>4976</v>
      </c>
      <c r="L3293" s="7">
        <v>79.543164323983888</v>
      </c>
      <c r="M3293" s="7">
        <v>78.893099988852967</v>
      </c>
      <c r="N3293" s="9">
        <v>0.9918275273475019</v>
      </c>
    </row>
    <row r="3294" spans="1:21" x14ac:dyDescent="0.25">
      <c r="A3294" s="5" t="s">
        <v>4661</v>
      </c>
      <c r="B3294" s="1" t="s">
        <v>4662</v>
      </c>
      <c r="C3294" t="s">
        <v>4964</v>
      </c>
      <c r="D3294" s="74" t="s">
        <v>4664</v>
      </c>
      <c r="E3294" s="1" t="s">
        <v>360</v>
      </c>
      <c r="F3294"/>
      <c r="H3294" t="s">
        <v>4851</v>
      </c>
      <c r="I3294" t="s">
        <v>27</v>
      </c>
      <c r="J3294" s="15" t="s">
        <v>28</v>
      </c>
      <c r="K3294" t="s">
        <v>4977</v>
      </c>
      <c r="L3294" s="7">
        <v>70.039511851487617</v>
      </c>
      <c r="M3294" s="7">
        <v>68.776598127491823</v>
      </c>
      <c r="N3294" s="9">
        <v>0.98196855331211208</v>
      </c>
    </row>
    <row r="3295" spans="1:21" x14ac:dyDescent="0.25">
      <c r="A3295" s="5" t="s">
        <v>4661</v>
      </c>
      <c r="B3295" s="1" t="s">
        <v>4662</v>
      </c>
      <c r="C3295" t="s">
        <v>4964</v>
      </c>
      <c r="D3295" s="74" t="s">
        <v>4664</v>
      </c>
      <c r="E3295" s="1" t="s">
        <v>360</v>
      </c>
      <c r="F3295"/>
      <c r="H3295" t="s">
        <v>4851</v>
      </c>
      <c r="I3295" t="s">
        <v>27</v>
      </c>
      <c r="J3295" s="15" t="s">
        <v>28</v>
      </c>
      <c r="K3295" t="s">
        <v>4978</v>
      </c>
      <c r="L3295" s="7">
        <v>74.360128617363344</v>
      </c>
      <c r="M3295" s="7">
        <v>73.793924955330553</v>
      </c>
      <c r="N3295" s="9">
        <v>0.99238565515470911</v>
      </c>
    </row>
    <row r="3296" spans="1:21" x14ac:dyDescent="0.25">
      <c r="A3296" s="5" t="s">
        <v>4661</v>
      </c>
      <c r="B3296" s="1" t="s">
        <v>4662</v>
      </c>
      <c r="C3296" t="s">
        <v>4964</v>
      </c>
      <c r="D3296" s="74" t="s">
        <v>4664</v>
      </c>
      <c r="E3296" s="1" t="s">
        <v>360</v>
      </c>
      <c r="F3296" t="s">
        <v>4979</v>
      </c>
      <c r="H3296" t="s">
        <v>4980</v>
      </c>
      <c r="I3296" t="s">
        <v>27</v>
      </c>
      <c r="J3296" s="15" t="s">
        <v>28</v>
      </c>
      <c r="K3296" t="s">
        <v>4981</v>
      </c>
      <c r="L3296" s="7">
        <v>63.626261779446949</v>
      </c>
      <c r="M3296" s="7">
        <v>62.346261836923709</v>
      </c>
      <c r="N3296" s="9">
        <v>0.97988252167068668</v>
      </c>
    </row>
    <row r="3297" spans="1:14" x14ac:dyDescent="0.25">
      <c r="A3297" s="5" t="s">
        <v>4661</v>
      </c>
      <c r="B3297" s="1" t="s">
        <v>4662</v>
      </c>
      <c r="C3297" t="s">
        <v>4964</v>
      </c>
      <c r="D3297" s="74" t="s">
        <v>4664</v>
      </c>
      <c r="E3297" s="1" t="s">
        <v>360</v>
      </c>
      <c r="F3297"/>
      <c r="H3297" t="s">
        <v>4980</v>
      </c>
      <c r="I3297" t="s">
        <v>27</v>
      </c>
      <c r="J3297" s="15" t="s">
        <v>28</v>
      </c>
      <c r="K3297" t="s">
        <v>4982</v>
      </c>
      <c r="L3297" s="7">
        <v>64.121432272236277</v>
      </c>
      <c r="M3297" s="7">
        <v>62.612584438328746</v>
      </c>
      <c r="N3297" s="9">
        <v>0.97646890001612074</v>
      </c>
    </row>
    <row r="3298" spans="1:14" x14ac:dyDescent="0.25">
      <c r="A3298" s="5" t="s">
        <v>4661</v>
      </c>
      <c r="B3298" s="1" t="s">
        <v>4662</v>
      </c>
      <c r="C3298" t="s">
        <v>4964</v>
      </c>
      <c r="D3298" s="74" t="s">
        <v>4664</v>
      </c>
      <c r="E3298" s="1" t="s">
        <v>360</v>
      </c>
      <c r="F3298"/>
      <c r="H3298" t="s">
        <v>4980</v>
      </c>
      <c r="I3298" t="s">
        <v>27</v>
      </c>
      <c r="J3298" s="15" t="s">
        <v>28</v>
      </c>
      <c r="K3298" t="s">
        <v>4983</v>
      </c>
      <c r="L3298" s="7">
        <v>75.935691318327983</v>
      </c>
      <c r="M3298" s="7">
        <v>75.19384692346172</v>
      </c>
      <c r="N3298" s="9">
        <v>0.99023062301814835</v>
      </c>
    </row>
    <row r="3299" spans="1:14" x14ac:dyDescent="0.25">
      <c r="A3299" s="5" t="s">
        <v>4661</v>
      </c>
      <c r="B3299" s="1" t="s">
        <v>4662</v>
      </c>
      <c r="C3299" t="s">
        <v>4964</v>
      </c>
      <c r="D3299" s="74" t="s">
        <v>4664</v>
      </c>
      <c r="E3299" s="1" t="s">
        <v>360</v>
      </c>
      <c r="F3299"/>
      <c r="H3299" t="s">
        <v>4984</v>
      </c>
      <c r="I3299" t="s">
        <v>27</v>
      </c>
      <c r="J3299" s="15" t="s">
        <v>28</v>
      </c>
      <c r="K3299" t="s">
        <v>4985</v>
      </c>
      <c r="L3299" s="7">
        <v>74.909691324336492</v>
      </c>
      <c r="M3299" s="7">
        <v>72.558163272425105</v>
      </c>
      <c r="N3299" s="9">
        <v>0.96860849363629098</v>
      </c>
    </row>
    <row r="3300" spans="1:14" x14ac:dyDescent="0.25">
      <c r="A3300" s="5" t="s">
        <v>4661</v>
      </c>
      <c r="B3300" s="1" t="s">
        <v>4662</v>
      </c>
      <c r="C3300" t="s">
        <v>4964</v>
      </c>
      <c r="D3300" s="74" t="s">
        <v>4664</v>
      </c>
      <c r="E3300" s="1" t="s">
        <v>360</v>
      </c>
      <c r="F3300"/>
      <c r="H3300" t="s">
        <v>4984</v>
      </c>
      <c r="I3300" t="s">
        <v>27</v>
      </c>
      <c r="J3300" s="15" t="s">
        <v>28</v>
      </c>
      <c r="K3300" t="s">
        <v>4986</v>
      </c>
      <c r="L3300" s="7">
        <v>60.774823252737953</v>
      </c>
      <c r="M3300" s="7">
        <v>58.780521866636036</v>
      </c>
      <c r="N3300" s="9">
        <v>0.96718540212271087</v>
      </c>
    </row>
    <row r="3301" spans="1:14" x14ac:dyDescent="0.25">
      <c r="A3301" s="5" t="s">
        <v>4661</v>
      </c>
      <c r="B3301" s="1" t="s">
        <v>4662</v>
      </c>
      <c r="C3301" t="s">
        <v>4964</v>
      </c>
      <c r="D3301" s="74" t="s">
        <v>4664</v>
      </c>
      <c r="E3301" s="1" t="s">
        <v>360</v>
      </c>
      <c r="F3301"/>
      <c r="H3301" t="s">
        <v>4984</v>
      </c>
      <c r="I3301" t="s">
        <v>27</v>
      </c>
      <c r="J3301" s="15" t="s">
        <v>28</v>
      </c>
      <c r="K3301" t="s">
        <v>4987</v>
      </c>
      <c r="L3301" s="7">
        <v>72.901042007252542</v>
      </c>
      <c r="M3301" s="7">
        <v>72.397859620228857</v>
      </c>
      <c r="N3301" s="9">
        <v>0.99309773395319056</v>
      </c>
    </row>
    <row r="3302" spans="1:14" x14ac:dyDescent="0.25">
      <c r="A3302" s="5" t="s">
        <v>4661</v>
      </c>
      <c r="B3302" s="1" t="s">
        <v>4662</v>
      </c>
      <c r="C3302" t="s">
        <v>4964</v>
      </c>
      <c r="D3302" s="74" t="s">
        <v>4664</v>
      </c>
      <c r="E3302" s="1" t="s">
        <v>360</v>
      </c>
      <c r="F3302"/>
      <c r="H3302" t="s">
        <v>4984</v>
      </c>
      <c r="I3302" t="s">
        <v>27</v>
      </c>
      <c r="J3302" s="15" t="s">
        <v>28</v>
      </c>
      <c r="K3302" t="s">
        <v>4988</v>
      </c>
      <c r="L3302" s="7">
        <v>71.112872628726294</v>
      </c>
      <c r="M3302" s="7">
        <v>70.132342277012327</v>
      </c>
      <c r="N3302" s="9">
        <v>0.98621163348535745</v>
      </c>
    </row>
    <row r="3303" spans="1:14" x14ac:dyDescent="0.25">
      <c r="A3303" s="5" t="s">
        <v>4661</v>
      </c>
      <c r="B3303" s="1" t="s">
        <v>4662</v>
      </c>
      <c r="C3303" t="s">
        <v>4964</v>
      </c>
      <c r="D3303" s="74" t="s">
        <v>4664</v>
      </c>
      <c r="E3303" s="1" t="s">
        <v>360</v>
      </c>
      <c r="F3303"/>
      <c r="H3303" t="s">
        <v>4984</v>
      </c>
      <c r="I3303" t="s">
        <v>27</v>
      </c>
      <c r="J3303" s="15" t="s">
        <v>28</v>
      </c>
      <c r="K3303" t="s">
        <v>4989</v>
      </c>
      <c r="L3303" s="7">
        <v>77.134953473840397</v>
      </c>
      <c r="M3303" s="7">
        <v>77.093474812667509</v>
      </c>
      <c r="N3303" s="9">
        <v>0.99946225855717985</v>
      </c>
    </row>
    <row r="3304" spans="1:14" x14ac:dyDescent="0.25">
      <c r="A3304" s="5" t="s">
        <v>4661</v>
      </c>
      <c r="B3304" s="1" t="s">
        <v>4662</v>
      </c>
      <c r="C3304" t="s">
        <v>4964</v>
      </c>
      <c r="D3304" s="74" t="s">
        <v>4664</v>
      </c>
      <c r="E3304" s="1" t="s">
        <v>360</v>
      </c>
      <c r="F3304"/>
      <c r="H3304" t="s">
        <v>4984</v>
      </c>
      <c r="I3304" t="s">
        <v>27</v>
      </c>
      <c r="J3304" s="15" t="s">
        <v>28</v>
      </c>
      <c r="K3304" t="s">
        <v>4990</v>
      </c>
      <c r="L3304" s="7">
        <v>76.514454832881668</v>
      </c>
      <c r="M3304" s="7">
        <v>76.508672368315871</v>
      </c>
      <c r="N3304" s="9">
        <v>0.99992442650766544</v>
      </c>
    </row>
    <row r="3305" spans="1:14" x14ac:dyDescent="0.25">
      <c r="A3305" s="5" t="s">
        <v>4661</v>
      </c>
      <c r="B3305" s="1" t="s">
        <v>4662</v>
      </c>
      <c r="C3305" t="s">
        <v>4964</v>
      </c>
      <c r="D3305" s="74" t="s">
        <v>4664</v>
      </c>
      <c r="E3305" s="1" t="s">
        <v>360</v>
      </c>
      <c r="F3305"/>
      <c r="H3305" t="s">
        <v>4984</v>
      </c>
      <c r="I3305" t="s">
        <v>27</v>
      </c>
      <c r="J3305" s="15" t="s">
        <v>28</v>
      </c>
      <c r="K3305" t="s">
        <v>4991</v>
      </c>
      <c r="L3305" s="7">
        <v>68.710991301141433</v>
      </c>
      <c r="M3305" s="7">
        <v>66.98046806264297</v>
      </c>
      <c r="N3305" s="9">
        <v>0.9748144626394043</v>
      </c>
    </row>
    <row r="3306" spans="1:14" x14ac:dyDescent="0.25">
      <c r="A3306" s="5" t="s">
        <v>4661</v>
      </c>
      <c r="B3306" s="1" t="s">
        <v>4662</v>
      </c>
      <c r="C3306" t="s">
        <v>4964</v>
      </c>
      <c r="D3306" s="74" t="s">
        <v>4664</v>
      </c>
      <c r="E3306" s="1" t="s">
        <v>360</v>
      </c>
      <c r="F3306" t="s">
        <v>4992</v>
      </c>
      <c r="H3306" t="s">
        <v>3744</v>
      </c>
      <c r="I3306" t="s">
        <v>27</v>
      </c>
      <c r="J3306" s="15" t="s">
        <v>28</v>
      </c>
      <c r="K3306" t="s">
        <v>4993</v>
      </c>
      <c r="L3306" s="7">
        <v>49.184599000126298</v>
      </c>
      <c r="M3306" s="7">
        <v>48.236211193535134</v>
      </c>
      <c r="N3306" s="9">
        <v>0.98071778918867003</v>
      </c>
    </row>
    <row r="3307" spans="1:14" x14ac:dyDescent="0.25">
      <c r="A3307" s="5" t="s">
        <v>4661</v>
      </c>
      <c r="B3307" s="1" t="s">
        <v>4662</v>
      </c>
      <c r="C3307" t="s">
        <v>4964</v>
      </c>
      <c r="D3307" s="74" t="s">
        <v>4664</v>
      </c>
      <c r="E3307" s="1" t="s">
        <v>360</v>
      </c>
      <c r="F3307"/>
      <c r="H3307" t="s">
        <v>3744</v>
      </c>
      <c r="I3307" t="s">
        <v>27</v>
      </c>
      <c r="J3307" s="15" t="s">
        <v>28</v>
      </c>
      <c r="K3307" t="s">
        <v>4994</v>
      </c>
      <c r="L3307" s="7">
        <v>46.744756800371555</v>
      </c>
      <c r="M3307" s="7">
        <v>44.696786304802991</v>
      </c>
      <c r="N3307" s="9">
        <v>0.95618823081453519</v>
      </c>
    </row>
    <row r="3308" spans="1:14" x14ac:dyDescent="0.25">
      <c r="A3308" s="5" t="s">
        <v>4661</v>
      </c>
      <c r="B3308" s="1" t="s">
        <v>4662</v>
      </c>
      <c r="C3308" t="s">
        <v>4964</v>
      </c>
      <c r="D3308" s="74" t="s">
        <v>4664</v>
      </c>
      <c r="E3308" s="1" t="s">
        <v>360</v>
      </c>
      <c r="F3308" t="s">
        <v>4995</v>
      </c>
      <c r="H3308" t="s">
        <v>4996</v>
      </c>
      <c r="I3308" t="s">
        <v>27</v>
      </c>
      <c r="J3308" s="15" t="s">
        <v>28</v>
      </c>
      <c r="K3308" t="s">
        <v>4997</v>
      </c>
      <c r="L3308" s="7">
        <v>55.106912970450217</v>
      </c>
      <c r="M3308" s="7">
        <v>54.953085618702943</v>
      </c>
      <c r="N3308" s="9">
        <v>0.99720856525151824</v>
      </c>
    </row>
    <row r="3309" spans="1:14" x14ac:dyDescent="0.25">
      <c r="A3309" s="5" t="s">
        <v>4661</v>
      </c>
      <c r="B3309" s="1" t="s">
        <v>4662</v>
      </c>
      <c r="C3309" t="s">
        <v>4964</v>
      </c>
      <c r="D3309" s="74" t="s">
        <v>4664</v>
      </c>
      <c r="E3309" s="1" t="s">
        <v>360</v>
      </c>
      <c r="F3309"/>
      <c r="H3309" t="s">
        <v>4996</v>
      </c>
      <c r="I3309" t="s">
        <v>27</v>
      </c>
      <c r="J3309" s="15" t="s">
        <v>28</v>
      </c>
      <c r="K3309" t="s">
        <v>4998</v>
      </c>
      <c r="L3309" s="7">
        <v>57.575260482066646</v>
      </c>
      <c r="M3309" s="7">
        <v>55.202857111603088</v>
      </c>
      <c r="N3309" s="9">
        <v>0.95879474359994421</v>
      </c>
    </row>
    <row r="3310" spans="1:14" x14ac:dyDescent="0.25">
      <c r="A3310" s="5" t="s">
        <v>4661</v>
      </c>
      <c r="B3310" s="1" t="s">
        <v>4662</v>
      </c>
      <c r="C3310" t="s">
        <v>4964</v>
      </c>
      <c r="D3310" s="74" t="s">
        <v>4664</v>
      </c>
      <c r="E3310" s="1" t="s">
        <v>360</v>
      </c>
      <c r="F3310" t="s">
        <v>4999</v>
      </c>
      <c r="H3310" t="s">
        <v>4996</v>
      </c>
      <c r="I3310" t="s">
        <v>27</v>
      </c>
      <c r="J3310" s="15" t="s">
        <v>28</v>
      </c>
      <c r="K3310" t="s">
        <v>5000</v>
      </c>
      <c r="L3310" s="7">
        <v>50.254717038443687</v>
      </c>
      <c r="M3310" s="7">
        <v>46.044669814034627</v>
      </c>
      <c r="N3310" s="9">
        <v>0.916225829683043</v>
      </c>
    </row>
    <row r="3311" spans="1:14" x14ac:dyDescent="0.25">
      <c r="A3311" s="5" t="s">
        <v>4661</v>
      </c>
      <c r="B3311" s="1" t="s">
        <v>4662</v>
      </c>
      <c r="C3311" t="s">
        <v>4964</v>
      </c>
      <c r="D3311" s="74" t="s">
        <v>4664</v>
      </c>
      <c r="E3311" s="1" t="s">
        <v>360</v>
      </c>
      <c r="F3311"/>
      <c r="H3311" t="s">
        <v>4996</v>
      </c>
      <c r="I3311" t="s">
        <v>27</v>
      </c>
      <c r="J3311" s="15" t="s">
        <v>28</v>
      </c>
      <c r="K3311" t="s">
        <v>5001</v>
      </c>
      <c r="L3311" s="7">
        <v>20.770690664411472</v>
      </c>
      <c r="M3311" s="7">
        <v>19.866158347597235</v>
      </c>
      <c r="N3311" s="9">
        <v>0.95645150508335941</v>
      </c>
    </row>
    <row r="3312" spans="1:14" x14ac:dyDescent="0.25">
      <c r="A3312" s="5" t="s">
        <v>4661</v>
      </c>
      <c r="B3312" s="1" t="s">
        <v>4662</v>
      </c>
      <c r="C3312" t="s">
        <v>4964</v>
      </c>
      <c r="D3312" s="74" t="s">
        <v>4664</v>
      </c>
      <c r="E3312" s="1" t="s">
        <v>360</v>
      </c>
      <c r="F3312"/>
      <c r="H3312" t="s">
        <v>4996</v>
      </c>
      <c r="I3312" t="s">
        <v>27</v>
      </c>
      <c r="J3312" s="15" t="s">
        <v>28</v>
      </c>
      <c r="K3312" t="s">
        <v>5002</v>
      </c>
      <c r="L3312" s="7">
        <v>42.665370522957105</v>
      </c>
      <c r="M3312" s="7">
        <v>42.388541260950284</v>
      </c>
      <c r="N3312" s="9">
        <v>0.99351161706522939</v>
      </c>
    </row>
    <row r="3313" spans="1:14" x14ac:dyDescent="0.25">
      <c r="A3313" s="5" t="s">
        <v>4661</v>
      </c>
      <c r="B3313" s="1" t="s">
        <v>4662</v>
      </c>
      <c r="C3313" t="s">
        <v>4964</v>
      </c>
      <c r="D3313" s="74" t="s">
        <v>4664</v>
      </c>
      <c r="E3313" s="1" t="s">
        <v>360</v>
      </c>
      <c r="F3313"/>
      <c r="H3313" t="s">
        <v>4996</v>
      </c>
      <c r="I3313" t="s">
        <v>27</v>
      </c>
      <c r="J3313" s="15" t="s">
        <v>28</v>
      </c>
      <c r="K3313" t="s">
        <v>5003</v>
      </c>
      <c r="L3313" s="7">
        <v>54.650486271330912</v>
      </c>
      <c r="M3313" s="7">
        <v>54.412776590736243</v>
      </c>
      <c r="N3313" s="9">
        <v>0.99565036476684798</v>
      </c>
    </row>
    <row r="3314" spans="1:14" x14ac:dyDescent="0.25">
      <c r="A3314" s="5" t="s">
        <v>4661</v>
      </c>
      <c r="B3314" s="1" t="s">
        <v>4662</v>
      </c>
      <c r="C3314" t="s">
        <v>4964</v>
      </c>
      <c r="D3314" s="74" t="s">
        <v>4664</v>
      </c>
      <c r="E3314" s="1" t="s">
        <v>360</v>
      </c>
      <c r="F3314"/>
      <c r="H3314" t="s">
        <v>4996</v>
      </c>
      <c r="I3314" t="s">
        <v>27</v>
      </c>
      <c r="J3314" s="15" t="s">
        <v>28</v>
      </c>
      <c r="K3314" t="s">
        <v>5004</v>
      </c>
      <c r="L3314" s="7">
        <v>53.412366154693899</v>
      </c>
      <c r="M3314" s="7">
        <v>52.859551915201145</v>
      </c>
      <c r="N3314" s="9">
        <v>0.98965007021236084</v>
      </c>
    </row>
    <row r="3315" spans="1:14" x14ac:dyDescent="0.25">
      <c r="A3315" s="5" t="s">
        <v>4661</v>
      </c>
      <c r="B3315" s="1" t="s">
        <v>4662</v>
      </c>
      <c r="C3315" t="s">
        <v>5005</v>
      </c>
      <c r="D3315" s="74" t="s">
        <v>4664</v>
      </c>
      <c r="E3315" s="1" t="s">
        <v>360</v>
      </c>
      <c r="F3315" t="s">
        <v>5006</v>
      </c>
      <c r="H3315" t="s">
        <v>4777</v>
      </c>
      <c r="I3315" t="s">
        <v>27</v>
      </c>
      <c r="J3315" s="15" t="s">
        <v>28</v>
      </c>
      <c r="K3315" t="s">
        <v>5007</v>
      </c>
      <c r="L3315" s="7">
        <v>75.409696294107746</v>
      </c>
      <c r="M3315" s="7">
        <v>71.647248145590922</v>
      </c>
      <c r="N3315" s="9">
        <v>0.95010657337959858</v>
      </c>
    </row>
    <row r="3316" spans="1:14" x14ac:dyDescent="0.25">
      <c r="A3316" s="5" t="s">
        <v>4661</v>
      </c>
      <c r="B3316" s="1" t="s">
        <v>4662</v>
      </c>
      <c r="C3316" t="s">
        <v>5005</v>
      </c>
      <c r="D3316" s="74" t="s">
        <v>4664</v>
      </c>
      <c r="E3316" s="1" t="s">
        <v>360</v>
      </c>
      <c r="F3316"/>
      <c r="H3316" t="s">
        <v>4777</v>
      </c>
      <c r="I3316" t="s">
        <v>27</v>
      </c>
      <c r="J3316" s="15" t="s">
        <v>28</v>
      </c>
      <c r="K3316" t="s">
        <v>5008</v>
      </c>
      <c r="L3316" s="7">
        <v>75.059586623465606</v>
      </c>
      <c r="M3316" s="7">
        <v>70.313712659197051</v>
      </c>
      <c r="N3316" s="9">
        <v>0.93677191445143304</v>
      </c>
    </row>
    <row r="3317" spans="1:14" x14ac:dyDescent="0.25">
      <c r="A3317" s="5" t="s">
        <v>4661</v>
      </c>
      <c r="B3317" s="1" t="s">
        <v>4662</v>
      </c>
      <c r="C3317" t="s">
        <v>5005</v>
      </c>
      <c r="D3317" s="74" t="s">
        <v>4664</v>
      </c>
      <c r="E3317" s="1" t="s">
        <v>360</v>
      </c>
      <c r="F3317"/>
      <c r="H3317" t="s">
        <v>4777</v>
      </c>
      <c r="I3317" t="s">
        <v>27</v>
      </c>
      <c r="J3317" s="15" t="s">
        <v>28</v>
      </c>
      <c r="K3317" t="s">
        <v>5009</v>
      </c>
      <c r="L3317" s="7">
        <v>79.271919656909049</v>
      </c>
      <c r="M3317" s="7">
        <v>78.480734184329961</v>
      </c>
      <c r="N3317" s="9">
        <v>0.99001934763276378</v>
      </c>
    </row>
    <row r="3318" spans="1:14" x14ac:dyDescent="0.25">
      <c r="A3318" s="5" t="s">
        <v>4661</v>
      </c>
      <c r="B3318" s="1" t="s">
        <v>4662</v>
      </c>
      <c r="C3318" t="s">
        <v>5005</v>
      </c>
      <c r="D3318" s="74" t="s">
        <v>4664</v>
      </c>
      <c r="E3318" s="1" t="s">
        <v>360</v>
      </c>
      <c r="F3318"/>
      <c r="H3318" t="s">
        <v>4777</v>
      </c>
      <c r="I3318" t="s">
        <v>27</v>
      </c>
      <c r="J3318" s="15" t="s">
        <v>28</v>
      </c>
      <c r="K3318" t="s">
        <v>5010</v>
      </c>
      <c r="L3318" s="7">
        <v>66.883651336798749</v>
      </c>
      <c r="M3318" s="7">
        <v>66.815683701090975</v>
      </c>
      <c r="N3318" s="9">
        <v>0.99898379298454387</v>
      </c>
    </row>
    <row r="3319" spans="1:14" x14ac:dyDescent="0.25">
      <c r="A3319" s="5" t="s">
        <v>4661</v>
      </c>
      <c r="B3319" s="1" t="s">
        <v>4662</v>
      </c>
      <c r="C3319" t="s">
        <v>5005</v>
      </c>
      <c r="D3319" s="74" t="s">
        <v>4664</v>
      </c>
      <c r="E3319" s="1" t="s">
        <v>360</v>
      </c>
      <c r="F3319"/>
      <c r="H3319" t="s">
        <v>4777</v>
      </c>
      <c r="I3319" t="s">
        <v>27</v>
      </c>
      <c r="J3319" s="15" t="s">
        <v>28</v>
      </c>
      <c r="K3319" t="s">
        <v>5011</v>
      </c>
      <c r="L3319" s="7">
        <v>76.299035369774913</v>
      </c>
      <c r="M3319" s="7">
        <v>75.663948138854025</v>
      </c>
      <c r="N3319" s="9">
        <v>0.99167633997149496</v>
      </c>
    </row>
    <row r="3320" spans="1:14" x14ac:dyDescent="0.25">
      <c r="A3320" s="5" t="s">
        <v>4661</v>
      </c>
      <c r="B3320" s="1" t="s">
        <v>4662</v>
      </c>
      <c r="C3320" t="s">
        <v>5005</v>
      </c>
      <c r="D3320" s="74" t="s">
        <v>4664</v>
      </c>
      <c r="E3320" s="1" t="s">
        <v>360</v>
      </c>
      <c r="F3320"/>
      <c r="H3320" t="s">
        <v>4777</v>
      </c>
      <c r="I3320" t="s">
        <v>27</v>
      </c>
      <c r="J3320" s="15" t="s">
        <v>28</v>
      </c>
      <c r="K3320" t="s">
        <v>5012</v>
      </c>
      <c r="L3320" s="7">
        <v>68.700458029689997</v>
      </c>
      <c r="M3320" s="7">
        <v>67.250668137275696</v>
      </c>
      <c r="N3320" s="9">
        <v>0.97889693993324245</v>
      </c>
    </row>
    <row r="3321" spans="1:14" x14ac:dyDescent="0.25">
      <c r="A3321" s="5" t="s">
        <v>4661</v>
      </c>
      <c r="B3321" s="1" t="s">
        <v>4662</v>
      </c>
      <c r="C3321" t="s">
        <v>5005</v>
      </c>
      <c r="D3321" s="74" t="s">
        <v>4664</v>
      </c>
      <c r="E3321" s="1" t="s">
        <v>360</v>
      </c>
      <c r="F3321"/>
      <c r="H3321" t="s">
        <v>4777</v>
      </c>
      <c r="I3321" t="s">
        <v>27</v>
      </c>
      <c r="J3321" s="15" t="s">
        <v>28</v>
      </c>
      <c r="K3321" t="s">
        <v>5013</v>
      </c>
      <c r="L3321" s="7">
        <v>80.422360248447205</v>
      </c>
      <c r="M3321" s="7">
        <v>79.892716916440861</v>
      </c>
      <c r="N3321" s="9">
        <v>0.99341422795389078</v>
      </c>
    </row>
    <row r="3322" spans="1:14" x14ac:dyDescent="0.25">
      <c r="A3322" s="5" t="s">
        <v>4661</v>
      </c>
      <c r="B3322" s="1" t="s">
        <v>4662</v>
      </c>
      <c r="C3322" t="s">
        <v>5005</v>
      </c>
      <c r="D3322" s="74" t="s">
        <v>4664</v>
      </c>
      <c r="E3322" s="1" t="s">
        <v>360</v>
      </c>
      <c r="F3322"/>
      <c r="H3322" t="s">
        <v>4777</v>
      </c>
      <c r="I3322" t="s">
        <v>27</v>
      </c>
      <c r="J3322" s="15" t="s">
        <v>28</v>
      </c>
      <c r="K3322" t="s">
        <v>5014</v>
      </c>
      <c r="L3322" s="7">
        <v>69.780448674908683</v>
      </c>
      <c r="M3322" s="7">
        <v>69.513769363166958</v>
      </c>
      <c r="N3322" s="9">
        <v>0.9961783090134011</v>
      </c>
    </row>
    <row r="3323" spans="1:14" x14ac:dyDescent="0.25">
      <c r="A3323" s="5" t="s">
        <v>4661</v>
      </c>
      <c r="B3323" s="1" t="s">
        <v>4662</v>
      </c>
      <c r="C3323" t="s">
        <v>5005</v>
      </c>
      <c r="D3323" s="74" t="s">
        <v>4664</v>
      </c>
      <c r="E3323" s="1" t="s">
        <v>360</v>
      </c>
      <c r="F3323"/>
      <c r="H3323" t="s">
        <v>4777</v>
      </c>
      <c r="I3323" t="s">
        <v>27</v>
      </c>
      <c r="J3323" s="15" t="s">
        <v>28</v>
      </c>
      <c r="K3323" t="s">
        <v>5015</v>
      </c>
      <c r="L3323" s="7">
        <v>67.543084877181485</v>
      </c>
      <c r="M3323" s="7">
        <v>66.002551771518299</v>
      </c>
      <c r="N3323" s="9">
        <v>0.97719184564245987</v>
      </c>
    </row>
    <row r="3324" spans="1:14" x14ac:dyDescent="0.25">
      <c r="A3324" s="5" t="s">
        <v>4661</v>
      </c>
      <c r="B3324" s="1" t="s">
        <v>4662</v>
      </c>
      <c r="C3324" t="s">
        <v>5005</v>
      </c>
      <c r="D3324" s="74" t="s">
        <v>4664</v>
      </c>
      <c r="E3324" s="1" t="s">
        <v>360</v>
      </c>
      <c r="F3324"/>
      <c r="H3324" t="s">
        <v>4777</v>
      </c>
      <c r="I3324" t="s">
        <v>27</v>
      </c>
      <c r="J3324" s="15" t="s">
        <v>28</v>
      </c>
      <c r="K3324" t="s">
        <v>5016</v>
      </c>
      <c r="L3324" s="7">
        <v>78.973618869683762</v>
      </c>
      <c r="M3324" s="7">
        <v>78.348563989374767</v>
      </c>
      <c r="N3324" s="9">
        <v>0.99208526987549583</v>
      </c>
    </row>
    <row r="3325" spans="1:14" x14ac:dyDescent="0.25">
      <c r="A3325" s="5" t="s">
        <v>4661</v>
      </c>
      <c r="B3325" s="1" t="s">
        <v>4662</v>
      </c>
      <c r="C3325" t="s">
        <v>5005</v>
      </c>
      <c r="D3325" s="74" t="s">
        <v>4664</v>
      </c>
      <c r="E3325" s="1" t="s">
        <v>360</v>
      </c>
      <c r="F3325" t="s">
        <v>5017</v>
      </c>
      <c r="H3325" t="s">
        <v>4851</v>
      </c>
      <c r="I3325" t="s">
        <v>27</v>
      </c>
      <c r="J3325" s="15" t="s">
        <v>28</v>
      </c>
      <c r="K3325" t="s">
        <v>5018</v>
      </c>
      <c r="L3325" s="7">
        <v>69.296977563599143</v>
      </c>
      <c r="M3325" s="7">
        <v>68.603301815425141</v>
      </c>
      <c r="N3325" s="9">
        <v>0.98998981236176764</v>
      </c>
    </row>
    <row r="3326" spans="1:14" x14ac:dyDescent="0.25">
      <c r="A3326" s="5" t="s">
        <v>4661</v>
      </c>
      <c r="B3326" s="1" t="s">
        <v>4662</v>
      </c>
      <c r="C3326" t="s">
        <v>5005</v>
      </c>
      <c r="D3326" s="74" t="s">
        <v>4664</v>
      </c>
      <c r="E3326" s="1" t="s">
        <v>360</v>
      </c>
      <c r="F3326" t="s">
        <v>5019</v>
      </c>
      <c r="H3326" t="s">
        <v>4851</v>
      </c>
      <c r="I3326" t="s">
        <v>27</v>
      </c>
      <c r="J3326" s="15" t="s">
        <v>28</v>
      </c>
      <c r="K3326" t="s">
        <v>5020</v>
      </c>
      <c r="L3326" s="7">
        <v>78.593009752892627</v>
      </c>
      <c r="M3326" s="7">
        <v>75.931056902487896</v>
      </c>
      <c r="N3326" s="9">
        <v>0.96612990317110536</v>
      </c>
    </row>
    <row r="3327" spans="1:14" x14ac:dyDescent="0.25">
      <c r="A3327" s="5" t="s">
        <v>4661</v>
      </c>
      <c r="B3327" s="1" t="s">
        <v>4662</v>
      </c>
      <c r="C3327" t="s">
        <v>5005</v>
      </c>
      <c r="D3327" s="74" t="s">
        <v>4664</v>
      </c>
      <c r="E3327" s="1" t="s">
        <v>360</v>
      </c>
      <c r="F3327"/>
      <c r="H3327" t="s">
        <v>4851</v>
      </c>
      <c r="I3327" t="s">
        <v>27</v>
      </c>
      <c r="J3327" s="15" t="s">
        <v>28</v>
      </c>
      <c r="K3327" t="s">
        <v>5021</v>
      </c>
      <c r="L3327" s="7">
        <v>72.780686761198282</v>
      </c>
      <c r="M3327" s="7">
        <v>68.898471537458789</v>
      </c>
      <c r="N3327" s="9">
        <v>0.94665871680384817</v>
      </c>
    </row>
    <row r="3328" spans="1:14" x14ac:dyDescent="0.25">
      <c r="A3328" s="5" t="s">
        <v>4661</v>
      </c>
      <c r="B3328" s="1" t="s">
        <v>4662</v>
      </c>
      <c r="C3328" t="s">
        <v>5005</v>
      </c>
      <c r="D3328" s="74" t="s">
        <v>4664</v>
      </c>
      <c r="E3328" s="1" t="s">
        <v>360</v>
      </c>
      <c r="F3328"/>
      <c r="H3328" t="s">
        <v>4851</v>
      </c>
      <c r="I3328" t="s">
        <v>27</v>
      </c>
      <c r="J3328" s="15" t="s">
        <v>28</v>
      </c>
      <c r="K3328" t="s">
        <v>5022</v>
      </c>
      <c r="L3328" s="7">
        <v>81.249909276862127</v>
      </c>
      <c r="M3328" s="7">
        <v>69.092678462064967</v>
      </c>
      <c r="N3328" s="9">
        <v>0.85037237674480426</v>
      </c>
    </row>
    <row r="3329" spans="1:21" x14ac:dyDescent="0.25">
      <c r="A3329" s="5" t="s">
        <v>4661</v>
      </c>
      <c r="B3329" s="1" t="s">
        <v>4662</v>
      </c>
      <c r="C3329" t="s">
        <v>5005</v>
      </c>
      <c r="D3329" s="74" t="s">
        <v>4664</v>
      </c>
      <c r="E3329" s="1" t="s">
        <v>360</v>
      </c>
      <c r="F3329" t="s">
        <v>5023</v>
      </c>
      <c r="H3329" t="s">
        <v>4851</v>
      </c>
      <c r="I3329" t="s">
        <v>27</v>
      </c>
      <c r="J3329" s="15" t="s">
        <v>28</v>
      </c>
      <c r="K3329" t="s">
        <v>5024</v>
      </c>
      <c r="L3329" s="7">
        <v>75.544003341375216</v>
      </c>
      <c r="M3329" s="7">
        <v>72.553140601050444</v>
      </c>
      <c r="N3329" s="9">
        <v>0.96040899862283724</v>
      </c>
    </row>
    <row r="3330" spans="1:21" x14ac:dyDescent="0.25">
      <c r="A3330" s="5" t="s">
        <v>4661</v>
      </c>
      <c r="B3330" s="1" t="s">
        <v>4662</v>
      </c>
      <c r="C3330" t="s">
        <v>5005</v>
      </c>
      <c r="D3330" s="74" t="s">
        <v>4664</v>
      </c>
      <c r="E3330" s="1" t="s">
        <v>360</v>
      </c>
      <c r="F3330" t="s">
        <v>5025</v>
      </c>
      <c r="H3330" t="s">
        <v>4851</v>
      </c>
      <c r="I3330" t="s">
        <v>27</v>
      </c>
      <c r="J3330" s="15" t="s">
        <v>28</v>
      </c>
      <c r="K3330" t="s">
        <v>5026</v>
      </c>
      <c r="L3330" s="7">
        <v>64.366960649606568</v>
      </c>
      <c r="M3330" s="7">
        <v>59.065991687039642</v>
      </c>
      <c r="N3330" s="9">
        <v>0.91764456626399171</v>
      </c>
    </row>
    <row r="3331" spans="1:21" x14ac:dyDescent="0.25">
      <c r="A3331" s="5" t="s">
        <v>4661</v>
      </c>
      <c r="B3331" s="1" t="s">
        <v>4662</v>
      </c>
      <c r="C3331" t="s">
        <v>5005</v>
      </c>
      <c r="D3331" s="74" t="s">
        <v>4664</v>
      </c>
      <c r="E3331" s="1" t="s">
        <v>360</v>
      </c>
      <c r="F3331" t="s">
        <v>5027</v>
      </c>
      <c r="H3331" t="s">
        <v>4851</v>
      </c>
      <c r="I3331" t="s">
        <v>27</v>
      </c>
      <c r="J3331" s="15" t="s">
        <v>28</v>
      </c>
      <c r="K3331" t="s">
        <v>5028</v>
      </c>
      <c r="L3331" s="7">
        <v>64.435878325206716</v>
      </c>
      <c r="M3331" s="7">
        <v>62.358951669317378</v>
      </c>
      <c r="N3331" s="9">
        <v>0.96776754333343407</v>
      </c>
    </row>
    <row r="3332" spans="1:21" x14ac:dyDescent="0.25">
      <c r="A3332" s="5" t="s">
        <v>4661</v>
      </c>
      <c r="B3332" s="1" t="s">
        <v>4662</v>
      </c>
      <c r="C3332" t="s">
        <v>5005</v>
      </c>
      <c r="D3332" s="74" t="s">
        <v>4664</v>
      </c>
      <c r="E3332" s="1" t="s">
        <v>360</v>
      </c>
      <c r="F3332" t="s">
        <v>5029</v>
      </c>
      <c r="H3332" t="s">
        <v>4851</v>
      </c>
      <c r="I3332" t="s">
        <v>27</v>
      </c>
      <c r="J3332" s="15" t="s">
        <v>28</v>
      </c>
      <c r="K3332" t="s">
        <v>5030</v>
      </c>
      <c r="L3332" s="7">
        <v>72.751526694487282</v>
      </c>
      <c r="M3332" s="7">
        <v>70.363122737003025</v>
      </c>
      <c r="N3332" s="9">
        <v>0.96717039399717175</v>
      </c>
    </row>
    <row r="3333" spans="1:21" x14ac:dyDescent="0.25">
      <c r="A3333" s="5" t="s">
        <v>4661</v>
      </c>
      <c r="B3333" s="1" t="s">
        <v>4662</v>
      </c>
      <c r="C3333" t="s">
        <v>5005</v>
      </c>
      <c r="D3333" s="74" t="s">
        <v>4664</v>
      </c>
      <c r="E3333" s="1" t="s">
        <v>360</v>
      </c>
      <c r="F3333"/>
      <c r="H3333" t="s">
        <v>4851</v>
      </c>
      <c r="I3333" t="s">
        <v>27</v>
      </c>
      <c r="J3333" s="15" t="s">
        <v>28</v>
      </c>
      <c r="K3333" t="s">
        <v>5031</v>
      </c>
      <c r="L3333" s="7">
        <v>75.849191522414827</v>
      </c>
      <c r="M3333" s="7">
        <v>75.764434452129208</v>
      </c>
      <c r="N3333" s="9">
        <v>0.99888255802620429</v>
      </c>
    </row>
    <row r="3334" spans="1:21" x14ac:dyDescent="0.25">
      <c r="A3334" s="5" t="s">
        <v>4661</v>
      </c>
      <c r="B3334" s="1" t="s">
        <v>4662</v>
      </c>
      <c r="C3334" t="s">
        <v>5005</v>
      </c>
      <c r="D3334" s="74" t="s">
        <v>4664</v>
      </c>
      <c r="E3334" s="1" t="s">
        <v>360</v>
      </c>
      <c r="F3334"/>
      <c r="H3334" t="s">
        <v>4851</v>
      </c>
      <c r="I3334" t="s">
        <v>27</v>
      </c>
      <c r="J3334" s="15" t="s">
        <v>28</v>
      </c>
      <c r="K3334" t="s">
        <v>5032</v>
      </c>
      <c r="L3334" s="7">
        <v>47.040455857731587</v>
      </c>
      <c r="M3334" s="7">
        <v>46.977825440311165</v>
      </c>
      <c r="N3334" s="9">
        <v>0.99866858396079661</v>
      </c>
    </row>
    <row r="3335" spans="1:21" x14ac:dyDescent="0.25">
      <c r="A3335" s="5" t="s">
        <v>4661</v>
      </c>
      <c r="B3335" s="1" t="s">
        <v>4662</v>
      </c>
      <c r="C3335" t="s">
        <v>5005</v>
      </c>
      <c r="D3335" s="74" t="s">
        <v>4664</v>
      </c>
      <c r="E3335" s="1" t="s">
        <v>360</v>
      </c>
      <c r="F3335"/>
      <c r="H3335" t="s">
        <v>4851</v>
      </c>
      <c r="I3335" t="s">
        <v>27</v>
      </c>
      <c r="J3335" s="15" t="s">
        <v>28</v>
      </c>
      <c r="K3335" t="s">
        <v>5033</v>
      </c>
      <c r="L3335" s="7">
        <v>71.869776371733636</v>
      </c>
      <c r="M3335" s="7">
        <v>71.350737797956867</v>
      </c>
      <c r="N3335" s="9">
        <v>0.99277806889098785</v>
      </c>
    </row>
    <row r="3336" spans="1:21" x14ac:dyDescent="0.25">
      <c r="A3336" s="5" t="s">
        <v>4661</v>
      </c>
      <c r="B3336" s="1" t="s">
        <v>4662</v>
      </c>
      <c r="C3336" t="s">
        <v>5005</v>
      </c>
      <c r="D3336" s="74" t="s">
        <v>4664</v>
      </c>
      <c r="E3336" s="1" t="s">
        <v>360</v>
      </c>
      <c r="F3336"/>
      <c r="H3336" t="s">
        <v>4851</v>
      </c>
      <c r="I3336" t="s">
        <v>27</v>
      </c>
      <c r="J3336" s="15" t="s">
        <v>28</v>
      </c>
      <c r="K3336" t="s">
        <v>5034</v>
      </c>
      <c r="L3336" s="7">
        <v>68.101584712403621</v>
      </c>
      <c r="M3336" s="7">
        <v>67.190824640614466</v>
      </c>
      <c r="N3336" s="9">
        <v>0.98662644818567236</v>
      </c>
    </row>
    <row r="3337" spans="1:21" x14ac:dyDescent="0.25">
      <c r="A3337" s="5" t="s">
        <v>4661</v>
      </c>
      <c r="B3337" s="1" t="s">
        <v>4662</v>
      </c>
      <c r="C3337" t="s">
        <v>5005</v>
      </c>
      <c r="D3337" s="74" t="s">
        <v>4664</v>
      </c>
      <c r="E3337" s="1" t="s">
        <v>360</v>
      </c>
      <c r="F3337" t="s">
        <v>5035</v>
      </c>
      <c r="H3337" t="s">
        <v>4984</v>
      </c>
      <c r="I3337" t="s">
        <v>27</v>
      </c>
      <c r="J3337" s="15" t="s">
        <v>28</v>
      </c>
      <c r="K3337" t="s">
        <v>5036</v>
      </c>
      <c r="L3337" s="7">
        <v>65.592761211201335</v>
      </c>
      <c r="M3337" s="7">
        <v>63.282457269502586</v>
      </c>
      <c r="N3337" s="9">
        <v>0.96477806545969569</v>
      </c>
    </row>
    <row r="3338" spans="1:21" x14ac:dyDescent="0.25">
      <c r="A3338" s="5" t="s">
        <v>4661</v>
      </c>
      <c r="B3338" s="1" t="s">
        <v>4662</v>
      </c>
      <c r="C3338" t="s">
        <v>5005</v>
      </c>
      <c r="D3338" s="74" t="s">
        <v>4664</v>
      </c>
      <c r="E3338" s="1" t="s">
        <v>360</v>
      </c>
      <c r="F3338"/>
      <c r="H3338" t="s">
        <v>4984</v>
      </c>
      <c r="I3338" t="s">
        <v>27</v>
      </c>
      <c r="J3338" s="15" t="s">
        <v>28</v>
      </c>
      <c r="K3338" t="s">
        <v>5037</v>
      </c>
      <c r="L3338" s="7">
        <v>61.471240859836996</v>
      </c>
      <c r="M3338" s="7">
        <v>58.48178051209424</v>
      </c>
      <c r="N3338" s="9">
        <v>0.95136814702408334</v>
      </c>
    </row>
    <row r="3339" spans="1:21" x14ac:dyDescent="0.25">
      <c r="A3339" s="5" t="s">
        <v>4661</v>
      </c>
      <c r="B3339" s="1" t="s">
        <v>4662</v>
      </c>
      <c r="C3339" t="s">
        <v>5005</v>
      </c>
      <c r="D3339" s="74" t="s">
        <v>4664</v>
      </c>
      <c r="E3339" s="1" t="s">
        <v>360</v>
      </c>
      <c r="F3339"/>
      <c r="H3339" t="s">
        <v>4984</v>
      </c>
      <c r="I3339" t="s">
        <v>27</v>
      </c>
      <c r="J3339" s="15" t="s">
        <v>28</v>
      </c>
      <c r="K3339" t="s">
        <v>5038</v>
      </c>
      <c r="L3339" s="7">
        <v>64.790530492457933</v>
      </c>
      <c r="M3339" s="7">
        <v>60.370012124227792</v>
      </c>
      <c r="N3339" s="9">
        <v>0.93177215351331755</v>
      </c>
    </row>
    <row r="3340" spans="1:21" x14ac:dyDescent="0.25">
      <c r="A3340" s="5" t="s">
        <v>4661</v>
      </c>
      <c r="B3340" s="1" t="s">
        <v>4662</v>
      </c>
      <c r="C3340" t="s">
        <v>5005</v>
      </c>
      <c r="D3340" s="74" t="s">
        <v>4664</v>
      </c>
      <c r="E3340" s="1" t="s">
        <v>360</v>
      </c>
      <c r="F3340"/>
      <c r="H3340" t="s">
        <v>4984</v>
      </c>
      <c r="I3340" t="s">
        <v>27</v>
      </c>
      <c r="J3340" s="15" t="s">
        <v>28</v>
      </c>
      <c r="K3340" t="s">
        <v>5039</v>
      </c>
      <c r="L3340" s="7">
        <v>77.023233138508004</v>
      </c>
      <c r="M3340" s="7">
        <v>76.187669687275559</v>
      </c>
      <c r="N3340" s="9">
        <v>0.98915179982473755</v>
      </c>
    </row>
    <row r="3341" spans="1:21" x14ac:dyDescent="0.25">
      <c r="A3341" s="5" t="s">
        <v>4661</v>
      </c>
      <c r="B3341" s="1" t="s">
        <v>4662</v>
      </c>
      <c r="C3341" t="s">
        <v>5005</v>
      </c>
      <c r="D3341" s="74" t="s">
        <v>4664</v>
      </c>
      <c r="E3341" s="1" t="s">
        <v>360</v>
      </c>
      <c r="F3341"/>
      <c r="H3341" t="s">
        <v>4984</v>
      </c>
      <c r="I3341" t="s">
        <v>27</v>
      </c>
      <c r="J3341" s="15" t="s">
        <v>28</v>
      </c>
      <c r="K3341" t="s">
        <v>5040</v>
      </c>
      <c r="L3341" s="7">
        <v>73.909574775129116</v>
      </c>
      <c r="M3341" s="7">
        <v>72.834698377760446</v>
      </c>
      <c r="N3341" s="9">
        <v>0.98545687212192745</v>
      </c>
    </row>
    <row r="3342" spans="1:21" x14ac:dyDescent="0.25">
      <c r="A3342" s="5" t="s">
        <v>4661</v>
      </c>
      <c r="B3342" s="1" t="s">
        <v>4662</v>
      </c>
      <c r="C3342" t="s">
        <v>5005</v>
      </c>
      <c r="D3342" s="74" t="s">
        <v>4664</v>
      </c>
      <c r="E3342" s="1" t="s">
        <v>360</v>
      </c>
      <c r="F3342"/>
      <c r="H3342" t="s">
        <v>4984</v>
      </c>
      <c r="I3342" t="s">
        <v>27</v>
      </c>
      <c r="J3342" s="15" t="s">
        <v>28</v>
      </c>
      <c r="K3342" t="s">
        <v>5041</v>
      </c>
      <c r="L3342" s="7">
        <v>73.233032298181243</v>
      </c>
      <c r="M3342" s="7">
        <v>58.37769405619887</v>
      </c>
      <c r="N3342" s="9">
        <v>0.7971497591210448</v>
      </c>
    </row>
    <row r="3343" spans="1:21" x14ac:dyDescent="0.25">
      <c r="A3343" s="5" t="s">
        <v>4661</v>
      </c>
      <c r="B3343" s="1" t="s">
        <v>4662</v>
      </c>
      <c r="C3343" t="s">
        <v>5005</v>
      </c>
      <c r="D3343" s="74" t="s">
        <v>4664</v>
      </c>
      <c r="E3343" s="1" t="s">
        <v>360</v>
      </c>
      <c r="F3343"/>
      <c r="H3343" t="s">
        <v>4984</v>
      </c>
      <c r="I3343" t="s">
        <v>27</v>
      </c>
      <c r="J3343" s="15" t="s">
        <v>28</v>
      </c>
      <c r="K3343" t="s">
        <v>5042</v>
      </c>
      <c r="L3343" s="7">
        <v>67.428693344666115</v>
      </c>
      <c r="M3343" s="7">
        <v>67.398807656102917</v>
      </c>
      <c r="N3343" s="9">
        <v>0.99955678084386956</v>
      </c>
    </row>
    <row r="3344" spans="1:21" s="16" customFormat="1" x14ac:dyDescent="0.25">
      <c r="A3344" s="18" t="s">
        <v>4661</v>
      </c>
      <c r="B3344" s="19" t="s">
        <v>4662</v>
      </c>
      <c r="C3344" s="16" t="s">
        <v>5005</v>
      </c>
      <c r="D3344" s="76" t="s">
        <v>4664</v>
      </c>
      <c r="E3344" s="19" t="s">
        <v>360</v>
      </c>
      <c r="G3344" s="17"/>
      <c r="H3344" s="16" t="s">
        <v>4996</v>
      </c>
      <c r="I3344" s="16" t="s">
        <v>27</v>
      </c>
      <c r="J3344" s="21" t="s">
        <v>28</v>
      </c>
      <c r="K3344" s="16" t="s">
        <v>5043</v>
      </c>
      <c r="L3344" s="17">
        <v>57.628030573569355</v>
      </c>
      <c r="M3344" s="17">
        <v>53.579358395222421</v>
      </c>
      <c r="N3344" s="22">
        <v>0.9297447416118394</v>
      </c>
      <c r="O3344" s="23"/>
      <c r="P3344" s="31"/>
      <c r="Q3344" s="23"/>
      <c r="R3344" s="22"/>
      <c r="S3344" s="17"/>
      <c r="T3344" s="17"/>
      <c r="U3344" s="50"/>
    </row>
  </sheetData>
  <autoFilter ref="A1:W1" xr:uid="{2A1B1E3B-AA22-4362-B413-BEB0E2EE1D96}"/>
  <phoneticPr fontId="4" type="noConversion"/>
  <hyperlinks>
    <hyperlink ref="D2" r:id="rId1" xr:uid="{6ECBA939-0E17-4FDE-A8CC-02A715FD1EDF}"/>
    <hyperlink ref="D3" r:id="rId2" xr:uid="{EDA9EF1E-4FEA-4357-A76F-E959F8F8EE47}"/>
    <hyperlink ref="D4" r:id="rId3" xr:uid="{8A05A3E5-90B5-4B62-B189-95128BA8D824}"/>
    <hyperlink ref="D5" r:id="rId4" xr:uid="{1E35152D-3427-4F8D-9658-7163621CF789}"/>
    <hyperlink ref="D6" r:id="rId5" xr:uid="{E5FC4A93-73AB-46AF-B56E-6C9058ED145A}"/>
    <hyperlink ref="D7" r:id="rId6" xr:uid="{EF0499B0-6211-4BA0-B3B6-EA3C090CA618}"/>
    <hyperlink ref="D8" r:id="rId7" xr:uid="{E64F2D62-EE67-42BE-931D-9BAD8AEBD122}"/>
    <hyperlink ref="D9" r:id="rId8" xr:uid="{289D7F00-5E4A-46EE-BFE5-74E161646FC6}"/>
    <hyperlink ref="D10" r:id="rId9" xr:uid="{7ACC5D1C-F231-4255-9A95-74AC1EA118BD}"/>
    <hyperlink ref="D11" r:id="rId10" xr:uid="{89A6EA02-145F-4137-B42B-C896B13CC182}"/>
    <hyperlink ref="D12" r:id="rId11" xr:uid="{1327E3CC-4545-495C-BCD3-CB816C2F9D7F}"/>
    <hyperlink ref="D13" r:id="rId12" xr:uid="{0EF8F66F-5E7B-4D5D-B868-355D6F368514}"/>
    <hyperlink ref="D14" r:id="rId13" xr:uid="{4A23C60E-6624-44A9-B811-2C4B54BE351E}"/>
    <hyperlink ref="D15" r:id="rId14" xr:uid="{FE3A29C2-CE8C-482B-A3D1-DA70154C75F8}"/>
    <hyperlink ref="D16" r:id="rId15" xr:uid="{A8E551EF-4043-4112-B59A-AE891DEB6AA1}"/>
    <hyperlink ref="D17" r:id="rId16" xr:uid="{DF25A8DA-94B6-463E-8771-EAEC78E5D38F}"/>
    <hyperlink ref="D18" r:id="rId17" xr:uid="{CC529764-D07C-445F-B52C-08E8D72614B5}"/>
    <hyperlink ref="D19" r:id="rId18" xr:uid="{2085BC9A-8BE0-42B8-8FE6-6130FE9330D4}"/>
    <hyperlink ref="D20" r:id="rId19" xr:uid="{FA1D16D0-7680-459C-B14C-D8F5EDFFDDF1}"/>
    <hyperlink ref="D21" r:id="rId20" xr:uid="{C07D6DAA-9E49-4948-A3C6-232BE38AB011}"/>
    <hyperlink ref="D22" r:id="rId21" xr:uid="{0142E9BA-AD3D-4EA2-BD4E-3967AE6D822B}"/>
    <hyperlink ref="D23" r:id="rId22" xr:uid="{4A5E43CA-0740-4B12-A431-C66745C96DFF}"/>
    <hyperlink ref="D24" r:id="rId23" xr:uid="{D364883D-4F09-40A9-959F-606F460C5A52}"/>
    <hyperlink ref="D25" r:id="rId24" xr:uid="{CB6993F8-7AB8-44DB-AFB5-A579639DC5B4}"/>
    <hyperlink ref="D26" r:id="rId25" xr:uid="{D2381B05-465F-41E8-A60D-979B8AADFA48}"/>
    <hyperlink ref="D27" r:id="rId26" xr:uid="{F41DD7F6-EF7B-4535-A790-9D600B599563}"/>
    <hyperlink ref="D28" r:id="rId27" xr:uid="{5F78F2DF-86FF-4E61-A56F-68F7BAFF3047}"/>
    <hyperlink ref="D29" r:id="rId28" xr:uid="{37E1F2A7-9068-47F0-9AE3-6466201FADD2}"/>
    <hyperlink ref="D30" r:id="rId29" xr:uid="{5792F66E-B8E5-438A-B57A-0C6A38AE9503}"/>
    <hyperlink ref="D31" r:id="rId30" xr:uid="{A009F988-BAD8-4D5B-954B-167EFEF0CD09}"/>
    <hyperlink ref="D32" r:id="rId31" xr:uid="{A97AAE7F-DFF0-45C9-8BD9-37A0CBB7CED9}"/>
    <hyperlink ref="D33" r:id="rId32" xr:uid="{40B22094-26A8-4DE9-81A6-002702316B32}"/>
    <hyperlink ref="D34" r:id="rId33" xr:uid="{B547B210-EA16-49A1-A64D-43291A42932B}"/>
    <hyperlink ref="D35" r:id="rId34" xr:uid="{56BE05C6-0A11-4529-AE77-BD1B5DCA198B}"/>
    <hyperlink ref="D36" r:id="rId35" xr:uid="{B82F9D36-889C-4CDC-A21B-5E52378AED08}"/>
    <hyperlink ref="D37" r:id="rId36" xr:uid="{C2941EA9-6FB5-4B73-84DF-AC1F65AF49DE}"/>
    <hyperlink ref="D38" r:id="rId37" xr:uid="{E27B4D21-0595-482F-B1C3-5887CCB1D2E7}"/>
    <hyperlink ref="D39" r:id="rId38" xr:uid="{A008090B-FEC3-4F49-86BF-1B685559D3D2}"/>
    <hyperlink ref="D40" r:id="rId39" xr:uid="{11B5CD3F-D353-4D8A-B700-ED74DC4C05C8}"/>
    <hyperlink ref="D41" r:id="rId40" xr:uid="{6EF58429-2575-492A-B697-11282FBAEF3C}"/>
    <hyperlink ref="D42" r:id="rId41" xr:uid="{0693C422-A75F-4253-AF6A-9B4B99CF84F3}"/>
    <hyperlink ref="D43" r:id="rId42" xr:uid="{40326C67-5FD0-41A3-A102-858A85EB1BC9}"/>
    <hyperlink ref="D44" r:id="rId43" xr:uid="{66EFF19C-29F6-41F5-A1EF-9913B372945D}"/>
    <hyperlink ref="D45" r:id="rId44" xr:uid="{3EA9F393-D721-4950-B8B6-C7ADA1AE8A93}"/>
    <hyperlink ref="D46" r:id="rId45" xr:uid="{1617D9A6-E7A7-498A-BDC0-1F446441141A}"/>
    <hyperlink ref="D47" r:id="rId46" xr:uid="{E33F9B91-F25B-4C98-8D89-910B07D480D4}"/>
    <hyperlink ref="D48" r:id="rId47" xr:uid="{FB309DD6-FA14-4D61-842C-E03DDD5F7155}"/>
    <hyperlink ref="D49" r:id="rId48" xr:uid="{AF25CA38-FDC2-432B-A2AF-B0280C8E15A4}"/>
    <hyperlink ref="D50" r:id="rId49" xr:uid="{E4D9ED6F-E078-41E6-9FBB-6347F56EA81B}"/>
    <hyperlink ref="D51" r:id="rId50" xr:uid="{69FBF1DE-A659-490A-984F-1D4E7AD2146A}"/>
    <hyperlink ref="D52" r:id="rId51" xr:uid="{9A828E9F-678D-43A2-AED5-C5E971EF76A0}"/>
    <hyperlink ref="D53" r:id="rId52" xr:uid="{28B33AA9-1CCC-437A-95AC-6B9C51D11E0B}"/>
    <hyperlink ref="D54" r:id="rId53" xr:uid="{765F8B8F-AE7D-4978-91BE-BB5C07A33B86}"/>
    <hyperlink ref="D55" r:id="rId54" xr:uid="{BA1C459A-B9D7-4D1E-AB59-AAAB34A9A3DF}"/>
    <hyperlink ref="D56" r:id="rId55" xr:uid="{F95FB78F-3B56-4E56-A1FB-1F4AF22DA12B}"/>
    <hyperlink ref="D57" r:id="rId56" xr:uid="{DF37DC7E-5CE7-4269-ABE5-A786D14F8B61}"/>
    <hyperlink ref="D58" r:id="rId57" xr:uid="{813C0D63-9193-4B93-9BCA-7741D716FD40}"/>
    <hyperlink ref="D59" r:id="rId58" xr:uid="{358B46B0-E10D-4CF5-90D6-6CAFBEB47DBB}"/>
    <hyperlink ref="D60" r:id="rId59" xr:uid="{C560FE2D-8235-415B-89C4-D4205177DEAF}"/>
    <hyperlink ref="D61" r:id="rId60" xr:uid="{D2C5EE25-33E4-4651-83B5-6E5666EE4A0B}"/>
    <hyperlink ref="D62" r:id="rId61" xr:uid="{B0F85141-0151-4E91-9834-8171E6AFC4CD}"/>
    <hyperlink ref="D63" r:id="rId62" xr:uid="{1EFCE6BB-E5E7-4EA7-8020-9F179D1629D2}"/>
    <hyperlink ref="D64" r:id="rId63" xr:uid="{3D8634C7-82F8-45AF-8258-A825CA187FEE}"/>
    <hyperlink ref="D65" r:id="rId64" xr:uid="{771FC16D-3FF3-4623-A2B3-F3731831AE7C}"/>
    <hyperlink ref="D66" r:id="rId65" xr:uid="{BBE5991A-BA90-44F8-92F9-A7D22D696384}"/>
    <hyperlink ref="D67" r:id="rId66" xr:uid="{398E7C6E-F7B7-4E97-BD2C-A576F9C00A2E}"/>
    <hyperlink ref="D68" r:id="rId67" xr:uid="{7A3F8932-CD60-41BA-8F6C-0E58E108B290}"/>
    <hyperlink ref="D69" r:id="rId68" xr:uid="{8D01D11B-2DB4-47C9-9E0B-BE3F4910B172}"/>
    <hyperlink ref="D70" r:id="rId69" xr:uid="{CC31F082-F81A-4919-9942-291E0EA0F30C}"/>
    <hyperlink ref="D71" r:id="rId70" xr:uid="{EE839861-07FF-49D2-AC2E-4E9B48F2B889}"/>
    <hyperlink ref="D72" r:id="rId71" xr:uid="{08DD9088-BFE7-48C9-8112-E3326FBD9EE3}"/>
    <hyperlink ref="D73" r:id="rId72" xr:uid="{21FDF1CF-A77F-45D9-B9B4-1FA3CB9BAF5B}"/>
    <hyperlink ref="D74" r:id="rId73" xr:uid="{3A4ABC15-D144-4D46-917E-009D5EB78B52}"/>
    <hyperlink ref="D75" r:id="rId74" xr:uid="{CF76F07A-78E7-4750-8A2C-1A77D1062164}"/>
    <hyperlink ref="D76" r:id="rId75" xr:uid="{ECDA1839-B045-4C58-9BCC-D26DBA906129}"/>
    <hyperlink ref="D77" r:id="rId76" xr:uid="{83BCF895-3F34-4A47-ABA8-1455DE17963B}"/>
    <hyperlink ref="D78" r:id="rId77" xr:uid="{E9C47DD9-6FCC-49D3-8D12-19EADD63468F}"/>
    <hyperlink ref="D79" r:id="rId78" xr:uid="{2980CF02-6D98-4303-977D-D812BCE1D646}"/>
    <hyperlink ref="D80" r:id="rId79" xr:uid="{35316E71-EDF0-4718-B162-84EBAFA6AD70}"/>
    <hyperlink ref="D81" r:id="rId80" xr:uid="{403E5A0D-B494-4639-9D92-B0A3AAE0FD2C}"/>
    <hyperlink ref="D82" r:id="rId81" xr:uid="{3E32D5E4-40E1-4A3E-A421-667096FD1D77}"/>
    <hyperlink ref="D83" r:id="rId82" xr:uid="{BB9A32E2-F254-4E03-A2D3-989E64D1CE80}"/>
    <hyperlink ref="D84" r:id="rId83" xr:uid="{D681AFAB-3DC7-4A0F-B032-CE0E9765F9AF}"/>
    <hyperlink ref="D85" r:id="rId84" xr:uid="{7FF0A2D7-4208-40BB-9B62-FE8DFAF37F98}"/>
    <hyperlink ref="D86" r:id="rId85" xr:uid="{807AB6DE-64D5-4929-A5E0-38EA7293A349}"/>
    <hyperlink ref="D87" r:id="rId86" xr:uid="{C88FD53D-2702-47C4-A200-AC489CB1B23A}"/>
    <hyperlink ref="D88" r:id="rId87" xr:uid="{855A3D74-2461-4930-B167-E48FDBC488FD}"/>
    <hyperlink ref="D89" r:id="rId88" xr:uid="{346A774C-0204-4868-80D2-B434E1DE7297}"/>
    <hyperlink ref="D90" r:id="rId89" xr:uid="{C4969991-F3E9-4B56-872C-7FA94AEF41C3}"/>
    <hyperlink ref="D91" r:id="rId90" xr:uid="{80D25360-E6D3-4E30-A2EB-CEF3343058E4}"/>
    <hyperlink ref="D92" r:id="rId91" xr:uid="{BCAEA15A-D936-4986-A706-1F628ACEBB23}"/>
    <hyperlink ref="D93" r:id="rId92" xr:uid="{F5416FF7-437C-483E-88B7-54E1E4ACD029}"/>
    <hyperlink ref="D94" r:id="rId93" xr:uid="{75C6952D-4E2B-4A9B-9FE0-89A4853ED7B2}"/>
    <hyperlink ref="D95" r:id="rId94" xr:uid="{E37075F8-6633-4A54-B57D-CAEF3D6E2354}"/>
    <hyperlink ref="D96" r:id="rId95" xr:uid="{1A371209-9F4D-48B1-8238-79DA93D3F47E}"/>
    <hyperlink ref="D97" r:id="rId96" xr:uid="{AAD0B5E6-12D2-4208-B86A-0775E356AA1E}"/>
    <hyperlink ref="D98" r:id="rId97" xr:uid="{48930514-0247-443F-89B4-30DB385DAB8A}"/>
    <hyperlink ref="D99" r:id="rId98" xr:uid="{898DD14F-984C-4468-B3D7-38B1FD76878E}"/>
    <hyperlink ref="D100" r:id="rId99" xr:uid="{0B80A3C5-0868-4336-B61B-017CB76B0D41}"/>
    <hyperlink ref="D101" r:id="rId100" xr:uid="{E6091388-A777-4CD5-AB64-7379715248C1}"/>
    <hyperlink ref="D102" r:id="rId101" xr:uid="{FC8F3C71-C79F-4187-816B-59CC66136780}"/>
    <hyperlink ref="D103" r:id="rId102" xr:uid="{21B29AA7-FFED-4BE5-A1D9-85BC88E36CFF}"/>
    <hyperlink ref="D104" r:id="rId103" xr:uid="{84173D0C-87EB-4D6E-BF47-6F1A106B2D83}"/>
    <hyperlink ref="D105" r:id="rId104" xr:uid="{A2DB2B73-E085-49C7-9ED8-7C4C3F6ED5B0}"/>
    <hyperlink ref="D106" r:id="rId105" xr:uid="{3C3509DF-5EE7-4BD4-98E1-A1476F74FC96}"/>
    <hyperlink ref="D107" r:id="rId106" xr:uid="{8F8B6E3F-B419-4783-89A3-0A778DE36998}"/>
    <hyperlink ref="D108" r:id="rId107" xr:uid="{DEE07B04-E80D-47BF-B7B5-74C037C8704D}"/>
    <hyperlink ref="D109" r:id="rId108" xr:uid="{6B800455-859C-409B-BAE6-BAD94B0220E7}"/>
    <hyperlink ref="D110" r:id="rId109" xr:uid="{45674842-C056-4551-959A-E6FB4779311B}"/>
    <hyperlink ref="D111" r:id="rId110" xr:uid="{F4212F24-C91E-4CEC-8C02-4D6D8F6BDC33}"/>
    <hyperlink ref="D112" r:id="rId111" xr:uid="{FF79FD6C-0F72-4149-852F-123822AA6885}"/>
    <hyperlink ref="D113" r:id="rId112" xr:uid="{3EDF150C-15A3-430C-981A-B8527705F0BE}"/>
    <hyperlink ref="D114" r:id="rId113" xr:uid="{445065A7-9364-4C4E-BF1D-222BF338B544}"/>
    <hyperlink ref="D115" r:id="rId114" xr:uid="{0FB3F279-DE8E-4364-AE1A-707942728E62}"/>
    <hyperlink ref="D116" r:id="rId115" xr:uid="{D091CEB0-6E83-43DB-9037-F1D7C0B39D9D}"/>
    <hyperlink ref="D117" r:id="rId116" xr:uid="{779120FE-28FE-4BF9-A5C0-2F38BB2BA11F}"/>
    <hyperlink ref="D118" r:id="rId117" xr:uid="{EBC074FB-E8FD-4FBA-B159-789F3DCFBBE6}"/>
    <hyperlink ref="D119" r:id="rId118" xr:uid="{E520A62B-EA18-4C5A-8261-C0C4C0677676}"/>
    <hyperlink ref="D120" r:id="rId119" xr:uid="{14704ACB-6D55-45A8-8F6C-16B61D5E6307}"/>
    <hyperlink ref="D121" r:id="rId120" xr:uid="{30B3CB4D-471B-44F7-B344-021DF89C2841}"/>
    <hyperlink ref="D122" r:id="rId121" xr:uid="{86F2DB1D-B63F-44A9-B4CA-691E8A1740F4}"/>
    <hyperlink ref="D123" r:id="rId122" xr:uid="{23640CFE-0ABF-4733-A586-A60382FB1E43}"/>
    <hyperlink ref="D124" r:id="rId123" xr:uid="{04234FB3-24B4-4885-B1D2-78D956891283}"/>
    <hyperlink ref="D125" r:id="rId124" xr:uid="{F40F373C-0BF6-4BC8-B6C1-727E31587EEE}"/>
    <hyperlink ref="D126" r:id="rId125" xr:uid="{00F78086-F4B0-457E-BC8E-8C3C28327F72}"/>
    <hyperlink ref="D127" r:id="rId126" xr:uid="{5D6E7157-523B-48A6-8F22-0BF4E71F62E3}"/>
    <hyperlink ref="D128" r:id="rId127" xr:uid="{043F6F34-F095-4D0E-B586-BB9B27B2CF87}"/>
    <hyperlink ref="D129" r:id="rId128" xr:uid="{5BC911B8-86B3-4892-BDB8-B9B5580488F9}"/>
    <hyperlink ref="D130" r:id="rId129" xr:uid="{D1B4706B-0C08-40D8-81E8-D3E54903B3F3}"/>
    <hyperlink ref="D131" r:id="rId130" xr:uid="{B3F08853-4A61-4C97-94E2-C7D0189F0E65}"/>
    <hyperlink ref="D132" r:id="rId131" xr:uid="{179FE4CC-985D-40D4-9330-B15BAD552E78}"/>
    <hyperlink ref="D133" r:id="rId132" xr:uid="{4C413391-29A7-43E6-8F53-6166AA9076D0}"/>
    <hyperlink ref="D134" r:id="rId133" xr:uid="{7AE98F11-B54C-4A8C-9421-6896F51D4FB6}"/>
    <hyperlink ref="D135" r:id="rId134" xr:uid="{5546EE81-0C32-47EE-8574-219F025A470F}"/>
    <hyperlink ref="D136" r:id="rId135" xr:uid="{46B0AF1C-80ED-4F7F-8329-EE0C888BA601}"/>
    <hyperlink ref="D137" r:id="rId136" xr:uid="{29FFDDDE-6DDD-4933-A6FD-F26C15419B44}"/>
    <hyperlink ref="D138" r:id="rId137" xr:uid="{5F8A5A5B-8E9A-4F17-A501-290DB607939A}"/>
    <hyperlink ref="D139" r:id="rId138" xr:uid="{E76EEDA6-C122-46DF-B849-C779CB1B7B26}"/>
    <hyperlink ref="D140" r:id="rId139" xr:uid="{7CEDDC30-5EAE-46B1-BB34-F63391C4D1E0}"/>
    <hyperlink ref="D141" r:id="rId140" xr:uid="{5DF06FD2-7479-4550-BD48-642040AD9604}"/>
    <hyperlink ref="D142" r:id="rId141" xr:uid="{19036A42-09AE-4D47-A28D-003042ABA85F}"/>
    <hyperlink ref="D143" r:id="rId142" xr:uid="{A8938C3E-18C5-4FF8-92FF-FA453E0BDF79}"/>
    <hyperlink ref="D144" r:id="rId143" xr:uid="{C991D56D-C4D0-473F-B8AF-E0A44862715B}"/>
    <hyperlink ref="D145" r:id="rId144" xr:uid="{2E1CA33B-B094-45E0-89C3-352D8E9DBBE4}"/>
    <hyperlink ref="D146" r:id="rId145" xr:uid="{6275C9B3-15BB-4A25-89F1-43E26976C9AC}"/>
    <hyperlink ref="D147" r:id="rId146" xr:uid="{774C4400-1556-4B09-B0A3-EFB3084C9732}"/>
    <hyperlink ref="D148" r:id="rId147" xr:uid="{51373C9A-F868-4E8A-91FE-4F0C74A13490}"/>
    <hyperlink ref="D149" r:id="rId148" xr:uid="{5F830EF2-79B4-46EC-9A0B-3415C34DADB2}"/>
    <hyperlink ref="D150" r:id="rId149" xr:uid="{5A627BC7-F178-4FCF-8DDD-E87007CB53CE}"/>
    <hyperlink ref="D151" r:id="rId150" xr:uid="{85B9E941-E227-4787-B663-4021E3CF161E}"/>
    <hyperlink ref="D152" r:id="rId151" xr:uid="{B79EF242-1409-4269-94AA-81F40139F33A}"/>
    <hyperlink ref="D153" r:id="rId152" xr:uid="{C11E8FF0-F738-478F-B9C6-3017EF00F804}"/>
    <hyperlink ref="D154" r:id="rId153" xr:uid="{A65B00B7-D5EA-4962-935C-3A4F21034381}"/>
    <hyperlink ref="D308" r:id="rId154" xr:uid="{7197BB42-2A54-429F-BFEF-A75F2B9F8BA2}"/>
    <hyperlink ref="D309" r:id="rId155" xr:uid="{E286E9D3-D7AE-479A-AD7E-13C993219AEA}"/>
    <hyperlink ref="D310" r:id="rId156" xr:uid="{42E682E6-AB7F-4468-9E38-DC0EB6F38ECA}"/>
    <hyperlink ref="D311" r:id="rId157" xr:uid="{17C283AE-985F-460F-A5BD-31D3BF1AB720}"/>
    <hyperlink ref="D312" r:id="rId158" xr:uid="{C1C06C33-7369-4411-9355-B4970732773E}"/>
    <hyperlink ref="D313" r:id="rId159" xr:uid="{53A9434C-27E6-4AAE-8944-DCFC1CFF6933}"/>
    <hyperlink ref="D314" r:id="rId160" xr:uid="{A32FC346-3A16-48C6-9004-CBC3E4E48EA9}"/>
    <hyperlink ref="D315" r:id="rId161" xr:uid="{32C84D47-FCF4-4D54-9FF9-1F66CAC08863}"/>
    <hyperlink ref="D316" r:id="rId162" xr:uid="{C37ABD21-F4ED-4D38-AFE1-96AC2756B99E}"/>
    <hyperlink ref="D317" r:id="rId163" xr:uid="{88409150-0A94-4391-B49A-7D582FE3F30E}"/>
    <hyperlink ref="D318" r:id="rId164" xr:uid="{AF8F506D-BA93-4A27-85EA-693B13C251CA}"/>
    <hyperlink ref="D319" r:id="rId165" xr:uid="{0A28E1F1-9484-40FE-A06E-6334B1B75D15}"/>
    <hyperlink ref="D320" r:id="rId166" xr:uid="{43288F5F-C42A-4DB0-A0A4-785C603D75C3}"/>
    <hyperlink ref="D321" r:id="rId167" xr:uid="{9011C12D-E37F-4BE2-ABB3-5E60CCA1A870}"/>
    <hyperlink ref="D322" r:id="rId168" xr:uid="{081B2603-0C67-4502-BA74-8EEF7BBE2D64}"/>
    <hyperlink ref="D323" r:id="rId169" xr:uid="{35603ECF-9902-41F8-8129-9D695B2A238B}"/>
    <hyperlink ref="D324" r:id="rId170" xr:uid="{2A1D7AEA-D3D6-454F-96FB-ABCF07493C5F}"/>
    <hyperlink ref="D325" r:id="rId171" xr:uid="{E77D492F-9FD2-4AC2-BF54-9C704BB58583}"/>
    <hyperlink ref="D326" r:id="rId172" xr:uid="{0325EEFC-115F-4971-8F7B-98EB509C9EA5}"/>
    <hyperlink ref="D327" r:id="rId173" xr:uid="{6FEA9818-43E9-4803-A36D-CCE8CE192A60}"/>
    <hyperlink ref="D328" r:id="rId174" xr:uid="{7A9DCF9A-3F38-4861-B43A-7847E2CE22CD}"/>
    <hyperlink ref="D329" r:id="rId175" xr:uid="{A8E23F4F-A01C-48A9-A107-980FF66C8DB9}"/>
    <hyperlink ref="D330" r:id="rId176" xr:uid="{CDBD64F7-CEF2-4422-B25F-3333A4351A26}"/>
    <hyperlink ref="D331" r:id="rId177" xr:uid="{504EB03C-401D-47EB-A4AD-1A9724AF6AFE}"/>
    <hyperlink ref="D332" r:id="rId178" xr:uid="{33370D1F-907D-4A4F-A6C5-E984C1D109A8}"/>
    <hyperlink ref="D333" r:id="rId179" xr:uid="{CF637416-944E-4837-8915-4CA03F0E3820}"/>
    <hyperlink ref="D334" r:id="rId180" xr:uid="{DBD0EF60-D708-45FD-AEDA-8378E8816F80}"/>
    <hyperlink ref="D335" r:id="rId181" xr:uid="{F206C321-372D-4BE0-9059-FE4AA2663EA1}"/>
    <hyperlink ref="D336" r:id="rId182" xr:uid="{F1B3B8B4-1B6C-4257-AFDB-C88B5E986DC2}"/>
    <hyperlink ref="D337" r:id="rId183" xr:uid="{3B08F27D-168F-4A0C-930C-CC952AFACEAE}"/>
    <hyperlink ref="D338" r:id="rId184" xr:uid="{30B4ECFF-13D6-4B78-B832-238B34452EE5}"/>
    <hyperlink ref="D339" r:id="rId185" xr:uid="{E3851132-EF71-44B1-804B-6F7BC4A1F3CC}"/>
    <hyperlink ref="D340" r:id="rId186" xr:uid="{FC955573-9B50-4590-81CC-E4646649CF9C}"/>
    <hyperlink ref="D341" r:id="rId187" xr:uid="{A26D4A6F-57F1-4786-9BB9-3D686C1D0CE6}"/>
    <hyperlink ref="D342" r:id="rId188" xr:uid="{4F93D341-E8EB-422C-9A15-2E4DB705460E}"/>
    <hyperlink ref="D343" r:id="rId189" xr:uid="{2F29292A-8441-4D1D-A81B-D31577A0BC9B}"/>
    <hyperlink ref="D344" r:id="rId190" xr:uid="{E118E854-4213-4A06-A59D-47620CE43E14}"/>
    <hyperlink ref="D345" r:id="rId191" xr:uid="{19DFD451-E069-4A86-ABA7-9E7E88536BF7}"/>
    <hyperlink ref="D346" r:id="rId192" xr:uid="{7AB9642E-056B-4408-93E1-E3B291079DD9}"/>
    <hyperlink ref="D347" r:id="rId193" xr:uid="{688B3CEB-B307-406B-990A-D300565F491C}"/>
    <hyperlink ref="D348" r:id="rId194" xr:uid="{1B477294-5130-4012-A813-2708DEDA8F33}"/>
    <hyperlink ref="D349" r:id="rId195" xr:uid="{ABC2B2C5-E23F-4847-924B-CB7721C0C7B9}"/>
    <hyperlink ref="D350" r:id="rId196" xr:uid="{4266E9A0-25C3-4017-8764-7DE39088A911}"/>
    <hyperlink ref="D351" r:id="rId197" xr:uid="{F6F08B99-4DF6-47A9-8BE2-763FDC29B7D0}"/>
    <hyperlink ref="D352" r:id="rId198" xr:uid="{64C1A3F5-95D2-4E32-B241-C4019315A745}"/>
    <hyperlink ref="D353" r:id="rId199" xr:uid="{D1D9853F-012A-4C08-B60B-346E52A575F6}"/>
    <hyperlink ref="D354" r:id="rId200" xr:uid="{76D68911-7EE8-48FC-B4F9-069A7E55C1F7}"/>
    <hyperlink ref="D355" r:id="rId201" xr:uid="{ED06810D-010B-4308-B7B6-6DFE22A15C1E}"/>
    <hyperlink ref="D356" r:id="rId202" xr:uid="{BBB980ED-66AF-4F05-8435-01EB21C837AE}"/>
    <hyperlink ref="D357" r:id="rId203" xr:uid="{7BF8C602-DFEB-4014-A48D-13E253C44DF8}"/>
    <hyperlink ref="D358" r:id="rId204" xr:uid="{3B79107E-D595-4CD9-AAF6-E36055235FF4}"/>
    <hyperlink ref="D359" r:id="rId205" xr:uid="{F72D13A5-9EDD-40A7-A5FD-2EFCCDC9503B}"/>
    <hyperlink ref="D360" r:id="rId206" xr:uid="{C21E55DA-5856-483F-B393-6D0CBFE7D70C}"/>
    <hyperlink ref="D361" r:id="rId207" xr:uid="{C892BC87-2F38-4495-9A62-BE98589A8236}"/>
    <hyperlink ref="D362" r:id="rId208" xr:uid="{26395D0F-A4A1-46C1-A1D2-5B9BC44C4289}"/>
    <hyperlink ref="D363" r:id="rId209" xr:uid="{9E7D54CD-021F-405A-B23D-2E63EB12B1E5}"/>
    <hyperlink ref="D364" r:id="rId210" xr:uid="{6FE568DE-0E56-46B5-8199-2CCCF1D54E02}"/>
    <hyperlink ref="D365" r:id="rId211" xr:uid="{8ADCE4C5-A78E-4AD1-ACDB-9B0F1354FFFF}"/>
    <hyperlink ref="D366" r:id="rId212" xr:uid="{267074EF-2823-4118-959A-E973B1903052}"/>
    <hyperlink ref="D367" r:id="rId213" xr:uid="{09FFE369-D984-437D-9C43-6F4B50177844}"/>
    <hyperlink ref="D368" r:id="rId214" xr:uid="{5C30B65E-A6BA-4D9E-B75A-AE309F8B14DD}"/>
    <hyperlink ref="D369" r:id="rId215" xr:uid="{072AEF94-F5B5-46A7-88DB-BDCB5E7D1B12}"/>
    <hyperlink ref="D370" r:id="rId216" xr:uid="{84C9E489-4B6A-4093-957D-06F24839D342}"/>
    <hyperlink ref="D371" r:id="rId217" xr:uid="{A450F801-16C1-4AF6-8D0A-0ABF0B76EE55}"/>
    <hyperlink ref="D372" r:id="rId218" xr:uid="{4296435C-B30B-4ED5-BABC-298FD5B21D2F}"/>
    <hyperlink ref="D373" r:id="rId219" xr:uid="{82514263-855D-4C48-BD18-174F03974C8C}"/>
    <hyperlink ref="D374" r:id="rId220" xr:uid="{C9A2471A-A41A-46FE-9731-1C8170E10733}"/>
    <hyperlink ref="D375" r:id="rId221" xr:uid="{ECE6D982-D652-47EA-90D1-E84DA7C9FE40}"/>
    <hyperlink ref="D376" r:id="rId222" xr:uid="{6DE24493-69EC-4BFE-A5B3-123545780F0B}"/>
    <hyperlink ref="D377" r:id="rId223" xr:uid="{D4C27C89-0D48-4C7B-9F7F-FE42C803A9C5}"/>
    <hyperlink ref="D378" r:id="rId224" xr:uid="{532B6175-9469-40C5-B040-F6B8B819CB6E}"/>
    <hyperlink ref="D379" r:id="rId225" xr:uid="{28AB725D-FA0E-4133-8A56-F487EF1D7E5C}"/>
    <hyperlink ref="D380" r:id="rId226" xr:uid="{E1C10E61-C310-498E-A97D-66A35693D2EE}"/>
    <hyperlink ref="D381" r:id="rId227" xr:uid="{3C049442-8A38-41DC-919D-29E789B35D8A}"/>
    <hyperlink ref="D382" r:id="rId228" xr:uid="{6C9C0637-2C0E-41DF-86FD-63EF82C52120}"/>
    <hyperlink ref="D383:D392" r:id="rId229" display="https://doi.org/10.1029/1999JB900435" xr:uid="{1FA2D7BA-5C9B-4904-A363-CA2E3C8042A4}"/>
    <hyperlink ref="D393" r:id="rId230" xr:uid="{114D5EF1-4F35-45D6-80B6-435468563471}"/>
    <hyperlink ref="D397:D409" r:id="rId231" display="https://doi.org/10.1029/2006GL027224" xr:uid="{9921DA54-2406-4266-8A8E-D8144F1B6F94}"/>
    <hyperlink ref="D402" r:id="rId232" xr:uid="{7743D78B-B706-4583-AF9F-DA7B3A64A862}"/>
    <hyperlink ref="D403" r:id="rId233" xr:uid="{52C851F0-023B-464C-BCFA-8F4943284970}"/>
    <hyperlink ref="D404" r:id="rId234" xr:uid="{835FC1D1-3270-4B98-B22D-988AF34AB236}"/>
    <hyperlink ref="D405" r:id="rId235" xr:uid="{5266C442-1481-4D1D-8B82-3E7DA6409E32}"/>
    <hyperlink ref="D406" r:id="rId236" xr:uid="{149148BE-A462-4216-91F2-9D486B777B8E}"/>
    <hyperlink ref="D407" r:id="rId237" xr:uid="{C7229CBE-AB3B-454E-BB75-65BAD9780C99}"/>
    <hyperlink ref="D408" r:id="rId238" xr:uid="{F63C4D17-6BEE-4D4A-B86F-080FA6716B5F}"/>
    <hyperlink ref="D394:D400" r:id="rId239" display="https://doi.org/10.1029/2006GL027224" xr:uid="{9020C6F5-DD9B-4FC9-B80B-745D358A8EA4}"/>
    <hyperlink ref="D410" r:id="rId240" xr:uid="{F8D40060-3D64-4F88-9E53-D0173FA1AD4A}"/>
    <hyperlink ref="D411" r:id="rId241" xr:uid="{D2483791-61FD-40D5-A190-048F17711B3A}"/>
    <hyperlink ref="D412" r:id="rId242" xr:uid="{20CF0213-7920-4639-A3A3-6E33BE71596D}"/>
    <hyperlink ref="D413" r:id="rId243" xr:uid="{6E0CC737-C112-4D81-85E5-E19CC90A3FCE}"/>
    <hyperlink ref="D414" r:id="rId244" xr:uid="{F8E7ECF9-3990-4175-ADAB-DFA47075C1F5}"/>
    <hyperlink ref="D415" r:id="rId245" xr:uid="{F9DAA1AC-29DF-4F9D-8DFA-7809A887F0A8}"/>
    <hyperlink ref="D416" r:id="rId246" xr:uid="{8AC04803-DC37-4B70-AF07-FD9EF8F06F4F}"/>
    <hyperlink ref="D417" r:id="rId247" xr:uid="{96B0DFE3-1AF3-490D-BA48-3F185E18A63E}"/>
    <hyperlink ref="D418" r:id="rId248" xr:uid="{F0B4B9F8-ACDE-4375-B3F7-A1A9B215B265}"/>
    <hyperlink ref="D425" r:id="rId249" xr:uid="{8F5DFD39-1930-4F9C-844E-4403B7B148CB}"/>
    <hyperlink ref="D419" r:id="rId250" xr:uid="{AD068A49-548C-477A-A5A3-A9BCA3846A08}"/>
    <hyperlink ref="D420" r:id="rId251" xr:uid="{AE61A2AA-5DE7-4852-84E8-4ED87BB3E4DC}"/>
    <hyperlink ref="D421" r:id="rId252" xr:uid="{C00ED023-44B2-4C5E-B40C-2DFE00E7B1B5}"/>
    <hyperlink ref="D422" r:id="rId253" xr:uid="{036F5229-A9B8-4D72-9F03-1E4A2A759DA0}"/>
    <hyperlink ref="D423" r:id="rId254" xr:uid="{4E0B80EA-E83F-4959-8EE7-7FBF9F541D9D}"/>
    <hyperlink ref="D424" r:id="rId255" xr:uid="{CDE884F8-1773-46A7-8E5E-7D7967DDC68D}"/>
    <hyperlink ref="D426" r:id="rId256" xr:uid="{CAAB676E-43CE-4A77-A4EC-7DD1B8D6DC87}"/>
    <hyperlink ref="D427" r:id="rId257" xr:uid="{1A0E9472-E96E-42A8-AAB7-4152F94352EF}"/>
    <hyperlink ref="D428" r:id="rId258" xr:uid="{B6350E5F-AAAD-41D0-BFB8-76F680815823}"/>
    <hyperlink ref="D429" r:id="rId259" xr:uid="{4868B54F-5E57-4411-8CD3-9A2113CFD92E}"/>
    <hyperlink ref="D430" r:id="rId260" xr:uid="{E52E1721-5622-4F1A-AF6E-34989C32DC0A}"/>
    <hyperlink ref="D431" r:id="rId261" xr:uid="{5C2006D6-01B5-4A10-B4D0-3027E73687CC}"/>
    <hyperlink ref="D432" r:id="rId262" xr:uid="{591363A2-082B-4780-8356-99EDEFDF0328}"/>
    <hyperlink ref="D433" r:id="rId263" xr:uid="{E8B31E76-D7E9-46D7-90AC-0737022EF48A}"/>
    <hyperlink ref="D434" r:id="rId264" xr:uid="{6999FB61-5517-40B8-8E4A-3BACDEC1895B}"/>
    <hyperlink ref="D435" r:id="rId265" xr:uid="{AB57FFF8-7570-479D-87E3-F020BEB0DE50}"/>
    <hyperlink ref="D436" r:id="rId266" xr:uid="{788598F4-ED79-4BA8-A379-87A5A019E945}"/>
    <hyperlink ref="D437" r:id="rId267" xr:uid="{DD62D5C5-14AD-4F22-AF75-62FAB44D5B3F}"/>
    <hyperlink ref="D438" r:id="rId268" xr:uid="{B33AC702-8E9D-48DC-80DB-AFA795CF164D}"/>
    <hyperlink ref="D439" r:id="rId269" xr:uid="{02A75316-4F46-44DB-9415-DDF52AB47FBA}"/>
    <hyperlink ref="D440" r:id="rId270" xr:uid="{81527AFF-2F83-44CE-9754-58422E651297}"/>
    <hyperlink ref="D441" r:id="rId271" xr:uid="{A82BF4A7-CDB4-4D65-BFAA-902F4514A3AD}"/>
    <hyperlink ref="D442" r:id="rId272" xr:uid="{4490A635-139D-4981-A104-E05C91440CA6}"/>
    <hyperlink ref="D443" r:id="rId273" xr:uid="{DD81FFA8-25A9-4BD9-A7C5-BDD5D3ADC808}"/>
    <hyperlink ref="D444" r:id="rId274" xr:uid="{B4D1F7AB-1EC7-447D-B64B-A187D7D229E6}"/>
    <hyperlink ref="D445" r:id="rId275" xr:uid="{DBAE1090-DFBA-4833-A876-1895ABAC2CE2}"/>
    <hyperlink ref="D446" r:id="rId276" xr:uid="{BEE86268-925E-4613-8948-61386030E63B}"/>
    <hyperlink ref="D447" r:id="rId277" xr:uid="{30409562-67A7-4690-B6F2-C4D19589FAAC}"/>
    <hyperlink ref="D448" r:id="rId278" xr:uid="{F9D1D80E-D401-45CE-96AF-9EC4EF6D64A8}"/>
    <hyperlink ref="D449" r:id="rId279" xr:uid="{4059FD8A-8587-4C7C-AE06-8A8BD623F47A}"/>
    <hyperlink ref="D450" r:id="rId280" xr:uid="{CB006A86-3381-4AC7-9591-4DB38AD9006A}"/>
    <hyperlink ref="D451" r:id="rId281" xr:uid="{A17B81D7-5514-446B-9DBA-B09019BCF052}"/>
    <hyperlink ref="D452" r:id="rId282" xr:uid="{A40B195F-6624-45F8-8B63-51A7794930C3}"/>
    <hyperlink ref="D453" r:id="rId283" xr:uid="{EF983086-3CA7-40D1-A33A-056ADF789C85}"/>
    <hyperlink ref="D454" r:id="rId284" xr:uid="{CF589889-3A96-440F-AD0A-391238FE349E}"/>
    <hyperlink ref="D455" r:id="rId285" xr:uid="{4C303512-2727-46E6-A785-CA2226D2BAB4}"/>
    <hyperlink ref="D456" r:id="rId286" xr:uid="{E1D16571-9934-4388-A328-7B2505D8A759}"/>
    <hyperlink ref="D457" r:id="rId287" xr:uid="{F3F0411F-045B-4937-BC62-D1E359A1CB02}"/>
    <hyperlink ref="D458" r:id="rId288" xr:uid="{1598A301-5368-46AA-93F2-29B50868778F}"/>
    <hyperlink ref="D459" r:id="rId289" xr:uid="{2F3AAB3F-4573-460B-B617-DC69778E0E73}"/>
    <hyperlink ref="D460" r:id="rId290" xr:uid="{E70C7592-9ED6-42A1-B378-0FE69E995454}"/>
    <hyperlink ref="D461" r:id="rId291" xr:uid="{8EC7AA44-484A-483E-8897-A83EC6C2DF27}"/>
    <hyperlink ref="D462" r:id="rId292" xr:uid="{BB4496EA-5562-4D9E-8E57-4526202A875C}"/>
    <hyperlink ref="D463" r:id="rId293" xr:uid="{5B8DA928-E1A3-40F1-8E55-E09B742B491A}"/>
    <hyperlink ref="D464" r:id="rId294" xr:uid="{2D3BADE8-5B6D-49E9-B0B8-CA4B06074DB5}"/>
    <hyperlink ref="D465" r:id="rId295" xr:uid="{50D53EF3-6BAF-4FC2-A004-608264EEAF6D}"/>
    <hyperlink ref="D466" r:id="rId296" xr:uid="{0E355F07-DC82-425B-8CA0-9D629673F727}"/>
    <hyperlink ref="D467" r:id="rId297" xr:uid="{56807AE7-8CC5-4CB3-9F77-B87C3D92FF2A}"/>
    <hyperlink ref="D468" r:id="rId298" xr:uid="{1C012832-659F-4DB5-8AB7-39DB69789519}"/>
    <hyperlink ref="D469" r:id="rId299" xr:uid="{87B11C6F-54C9-492C-B72B-F4C7CF59A958}"/>
    <hyperlink ref="D470" r:id="rId300" xr:uid="{07BDBB65-FF6B-4D9C-811D-E7D3105B6AFD}"/>
    <hyperlink ref="D471" r:id="rId301" xr:uid="{F45DC9EC-0482-4238-A5E3-535F07A1706A}"/>
    <hyperlink ref="D472" r:id="rId302" xr:uid="{6618E485-A187-48B6-A78B-6E07ACA62F6F}"/>
    <hyperlink ref="D473" r:id="rId303" xr:uid="{69C144A6-DC76-4D52-BD39-7DEA3D00DC57}"/>
    <hyperlink ref="D474" r:id="rId304" xr:uid="{07F989A6-58D0-44D3-8D61-28F530B0F993}"/>
    <hyperlink ref="D475" r:id="rId305" xr:uid="{4FEEE034-390F-4792-B739-DF081B8C0824}"/>
    <hyperlink ref="D476" r:id="rId306" xr:uid="{D3EB72E3-81FE-4FA6-A746-D21A049A4408}"/>
    <hyperlink ref="D477" r:id="rId307" xr:uid="{6CC9FFC9-DE93-4AA1-9AF4-030E431CF884}"/>
    <hyperlink ref="D478" r:id="rId308" xr:uid="{C99B6512-A26B-43D9-8E4B-A51AEB151024}"/>
    <hyperlink ref="D479" r:id="rId309" xr:uid="{76743C9E-B0D6-402B-ABFE-0849D6C22478}"/>
    <hyperlink ref="D480" r:id="rId310" xr:uid="{3177999C-D5DD-456A-9396-89A092FABEDF}"/>
    <hyperlink ref="D481" r:id="rId311" xr:uid="{1E378DBE-5FEE-4331-BF6D-5C4B594D1414}"/>
    <hyperlink ref="D482" r:id="rId312" xr:uid="{59180FA3-724B-450A-987C-48DA3BD8A8CB}"/>
    <hyperlink ref="D483" r:id="rId313" xr:uid="{A2B1374E-1722-4494-A4A6-EB36E6EE6E39}"/>
    <hyperlink ref="D484" r:id="rId314" xr:uid="{01942FC0-AE8F-4B13-A478-5C980AF00A45}"/>
    <hyperlink ref="D485" r:id="rId315" xr:uid="{5547DEF9-2FDA-427D-8659-3506754BB644}"/>
    <hyperlink ref="D486" r:id="rId316" xr:uid="{74A99E20-B7C6-4B53-A081-66FDFD9ABF65}"/>
    <hyperlink ref="D487" r:id="rId317" xr:uid="{0176F8BE-5A31-4896-B811-BC71C8EFF47B}"/>
    <hyperlink ref="D488" r:id="rId318" xr:uid="{9FA1023C-220E-406F-AE92-CA0F290FA22C}"/>
    <hyperlink ref="D489" r:id="rId319" xr:uid="{ABD4C7FA-AA69-4665-A0CC-0575413F5C68}"/>
    <hyperlink ref="D490" r:id="rId320" xr:uid="{0158F6D1-F808-41F1-AAFA-F8585C38C615}"/>
    <hyperlink ref="D491" r:id="rId321" xr:uid="{73D72151-B108-4AC5-A0E0-076825A4BF44}"/>
    <hyperlink ref="D492" r:id="rId322" xr:uid="{C285D6C6-6898-4C96-90B7-989DA4FD7324}"/>
    <hyperlink ref="D493" r:id="rId323" xr:uid="{4B270119-ACFD-4F25-BE29-AF1A2E78700B}"/>
    <hyperlink ref="D494" r:id="rId324" xr:uid="{60A401D1-D42A-40BE-BB57-2EFD013CD5CB}"/>
    <hyperlink ref="D495" r:id="rId325" xr:uid="{E0852A59-F461-407B-A766-A2A03F4BBFBE}"/>
    <hyperlink ref="D496" r:id="rId326" xr:uid="{44D3DE28-4EBF-43A4-886F-2B31B95637BE}"/>
    <hyperlink ref="D497" r:id="rId327" xr:uid="{A1313945-BFA0-4930-9ED3-2B56D138D851}"/>
    <hyperlink ref="D498" r:id="rId328" xr:uid="{E345B269-EA0B-4847-8432-935C4EB4ED64}"/>
    <hyperlink ref="D499" r:id="rId329" xr:uid="{959442B1-498D-4B03-B1DE-EEDEF2AAF96D}"/>
    <hyperlink ref="D500" r:id="rId330" xr:uid="{B11BF330-530C-4E6A-9EF1-9549DFC51785}"/>
    <hyperlink ref="D501" r:id="rId331" xr:uid="{E01EFECF-3F64-4B5E-A188-3655F82DC3F1}"/>
    <hyperlink ref="D502" r:id="rId332" xr:uid="{7963FC8B-413D-4442-B48F-96E81A764B2D}"/>
    <hyperlink ref="D503" r:id="rId333" xr:uid="{EB5A5120-156C-4C88-BEDE-795A6887D5A7}"/>
    <hyperlink ref="D504" r:id="rId334" xr:uid="{33A2E385-13BB-45AB-BF17-BC9D625814F8}"/>
    <hyperlink ref="D505" r:id="rId335" xr:uid="{67B528D5-A07E-468F-92BF-5E80639F7E47}"/>
    <hyperlink ref="D506" r:id="rId336" xr:uid="{27319C53-6F8D-4D2F-85A1-0C5F198AE6E2}"/>
    <hyperlink ref="D507" r:id="rId337" xr:uid="{99044903-3F9A-4AEC-9932-356207887749}"/>
    <hyperlink ref="D508" r:id="rId338" xr:uid="{99D3698C-FE46-477E-A4EC-388C55073873}"/>
    <hyperlink ref="D509" r:id="rId339" xr:uid="{DDD69CC1-2F1E-4DD1-B607-5AB95FFBC6C9}"/>
    <hyperlink ref="D510" r:id="rId340" xr:uid="{25AEDA91-F1E9-4344-9B2E-EF260DB890DA}"/>
    <hyperlink ref="D511" r:id="rId341" xr:uid="{5DAB9630-D02D-42C6-A8DB-F5521628292E}"/>
    <hyperlink ref="D512" r:id="rId342" xr:uid="{EABFAF7D-DA25-42E6-9553-AFE7102BC15A}"/>
    <hyperlink ref="D513" r:id="rId343" xr:uid="{A0A24AAF-E79F-4B07-BBB8-55418E93D458}"/>
    <hyperlink ref="D514" r:id="rId344" xr:uid="{B835DEE8-9490-409B-A8F1-9414900C3BAC}"/>
    <hyperlink ref="D515" r:id="rId345" xr:uid="{65BAFDA1-5A19-4D7F-8526-AFBA67C06530}"/>
    <hyperlink ref="D516" r:id="rId346" xr:uid="{64807312-20F1-45BC-AA6D-85A6EF36343E}"/>
    <hyperlink ref="D517" r:id="rId347" xr:uid="{84EA8EFE-57BA-499F-9079-5C1D410AFA94}"/>
    <hyperlink ref="D518" r:id="rId348" xr:uid="{6F93C575-6276-49F0-B425-CC764904A2B0}"/>
    <hyperlink ref="D519" r:id="rId349" xr:uid="{E9E7F9BB-AF53-4300-974C-79B1E808EA40}"/>
    <hyperlink ref="D520" r:id="rId350" xr:uid="{3DB93C25-CA6F-4F2D-9E79-EC457A5DA09C}"/>
    <hyperlink ref="D521" r:id="rId351" xr:uid="{4805C0F9-5979-47C5-948B-0672805E6149}"/>
    <hyperlink ref="D522" r:id="rId352" xr:uid="{86583F9E-9D23-4570-A8A5-C5B12FDA1F74}"/>
    <hyperlink ref="D523" r:id="rId353" xr:uid="{95A54819-2DAD-44ED-AD5A-F23FB56BB9CD}"/>
    <hyperlink ref="D524" r:id="rId354" xr:uid="{6718C4C2-A1CA-4219-B8CA-1289AD83D9D7}"/>
    <hyperlink ref="D525" r:id="rId355" xr:uid="{C8E4AC53-EC67-4345-B9D2-AB01D609A0CE}"/>
    <hyperlink ref="D526" r:id="rId356" xr:uid="{598E40BA-00AC-48C8-B9D4-7EB9D4C9072D}"/>
    <hyperlink ref="D527" r:id="rId357" xr:uid="{DB38E8C2-3D14-4C7B-AB49-616480FFC3C2}"/>
    <hyperlink ref="D528" r:id="rId358" xr:uid="{51081E47-922F-4566-A61C-A5EF7C4C5FF1}"/>
    <hyperlink ref="D529" r:id="rId359" xr:uid="{9C23887D-C611-4FAD-BC67-3FDB96C5542E}"/>
    <hyperlink ref="D530" r:id="rId360" xr:uid="{54C53AD6-D991-4042-83B5-0A7882AA2A8A}"/>
    <hyperlink ref="D531" r:id="rId361" xr:uid="{397745FD-9929-4D3B-9C86-D8BFD694C0D6}"/>
    <hyperlink ref="D532" r:id="rId362" xr:uid="{4DFEC59B-0D7D-41FD-BE63-881DC899B246}"/>
    <hyperlink ref="D533" r:id="rId363" xr:uid="{D6707D7A-9B4E-46D4-AE89-B952DDE2D0FA}"/>
    <hyperlink ref="D534" r:id="rId364" xr:uid="{954D5A81-BDF5-4741-A105-816628194271}"/>
    <hyperlink ref="D535" r:id="rId365" xr:uid="{1F634585-15E2-4673-BD80-FA039C03C5E7}"/>
    <hyperlink ref="D536" r:id="rId366" xr:uid="{9CFEE5C0-CE27-491C-98CA-BFF889AB7260}"/>
    <hyperlink ref="D537" r:id="rId367" xr:uid="{C12949AF-8D9B-46D5-8A09-9EBA7D09B5F2}"/>
    <hyperlink ref="D538" r:id="rId368" xr:uid="{600C39A5-8F88-4AD3-BD24-490A714D5E3C}"/>
    <hyperlink ref="D539" r:id="rId369" xr:uid="{36D1679F-32FC-4892-B246-C55085E65571}"/>
    <hyperlink ref="D540" r:id="rId370" xr:uid="{596446B1-94DC-43CB-B54C-59B85D1487A9}"/>
    <hyperlink ref="D541" r:id="rId371" xr:uid="{AC080F6F-A298-4F9F-81D6-8ADB25CBE021}"/>
    <hyperlink ref="D542" r:id="rId372" xr:uid="{E6F04E3B-8646-4079-AD66-125AD435CB91}"/>
    <hyperlink ref="D543" r:id="rId373" xr:uid="{8CA4069D-0C3A-454B-9299-7DF030DE0DEB}"/>
    <hyperlink ref="D544" r:id="rId374" xr:uid="{CE30E5CA-36DE-4E42-8BCD-0BBC42FB8A2B}"/>
    <hyperlink ref="D545" r:id="rId375" xr:uid="{73FF73BA-FC17-4ECB-A422-9A2EA22E946D}"/>
    <hyperlink ref="D546" r:id="rId376" xr:uid="{7B9FFDBC-20B0-43BD-87F3-C69CC09E3EB4}"/>
    <hyperlink ref="D547" r:id="rId377" xr:uid="{EDA428DB-5240-4761-BBD9-F94BAB8B2FC2}"/>
    <hyperlink ref="D548" r:id="rId378" xr:uid="{8F354014-412C-4827-9EE5-C16C3CC57908}"/>
    <hyperlink ref="D549" r:id="rId379" xr:uid="{F804FEA0-67EE-4F8A-9671-54C090C32582}"/>
    <hyperlink ref="D550" r:id="rId380" xr:uid="{4284C5FE-A767-4B89-ADE4-37FE61E472B0}"/>
    <hyperlink ref="D551" r:id="rId381" xr:uid="{20427CF0-E198-47B3-8189-752D85A37E3D}"/>
    <hyperlink ref="D552" r:id="rId382" xr:uid="{E39E4AD1-EE41-43EF-9AD0-60619D2E8E28}"/>
    <hyperlink ref="D553" r:id="rId383" xr:uid="{DF10B4FF-9295-482A-BBFF-2F3364B1BEC8}"/>
    <hyperlink ref="D554" r:id="rId384" xr:uid="{88917F6B-5E70-4D5B-A4AB-17A575DB33E0}"/>
    <hyperlink ref="D555" r:id="rId385" xr:uid="{3AABB012-B557-4921-B4F2-9F98D18690E7}"/>
    <hyperlink ref="D556" r:id="rId386" xr:uid="{76666589-308B-43BB-8654-34EA50F70B0A}"/>
    <hyperlink ref="D557" r:id="rId387" xr:uid="{B7CCD0CD-C771-4ECB-B799-09155B76CD2A}"/>
    <hyperlink ref="D558" r:id="rId388" xr:uid="{7A547827-B2A9-4B9E-9356-AF91B60CD83A}"/>
    <hyperlink ref="D559" r:id="rId389" xr:uid="{6B1DD94E-02D9-4A6C-8619-1FBECD0CB018}"/>
    <hyperlink ref="D560" r:id="rId390" xr:uid="{7A5F6E09-6C5E-47D1-A883-7B83E951E326}"/>
    <hyperlink ref="D561" r:id="rId391" xr:uid="{C487421F-A01D-40EF-9ED2-27233CB459B4}"/>
    <hyperlink ref="D562" r:id="rId392" xr:uid="{A302D624-BFE3-4845-9247-10DEF54F1BBD}"/>
    <hyperlink ref="D563" r:id="rId393" xr:uid="{93EBBB36-DC3C-4AF7-BA9E-2378634E4BD0}"/>
    <hyperlink ref="D564" r:id="rId394" xr:uid="{BC5D991E-73F2-4182-BFFD-E7D10E41751F}"/>
    <hyperlink ref="D565" r:id="rId395" xr:uid="{C598F5A7-A4EF-4227-873B-E70696BE70FD}"/>
    <hyperlink ref="D566" r:id="rId396" xr:uid="{46B4DD10-A7BD-4582-BFF8-2B96C2C542FD}"/>
    <hyperlink ref="D567" r:id="rId397" xr:uid="{79DB0DB3-FE19-415A-8112-796E404324DB}"/>
    <hyperlink ref="D568" r:id="rId398" xr:uid="{CFC4CF42-19B7-4259-B39B-C2979267A6F8}"/>
    <hyperlink ref="D569" r:id="rId399" xr:uid="{1AD8BBB5-D27A-46AE-8E6E-5A77336B4801}"/>
    <hyperlink ref="D570" r:id="rId400" xr:uid="{BFC9985B-943E-4AA3-9A57-729B2B55F70B}"/>
    <hyperlink ref="D571" r:id="rId401" xr:uid="{CD0C084E-6916-4AAF-886F-2B82EFC468AF}"/>
    <hyperlink ref="D572" r:id="rId402" xr:uid="{AC41E42E-8B5A-42B7-ABAA-80A349E7011F}"/>
    <hyperlink ref="D573" r:id="rId403" xr:uid="{4E377EFF-CCC5-4BB8-9D5C-74FB67318475}"/>
    <hyperlink ref="D574" r:id="rId404" xr:uid="{65FEC4F2-08AE-47E5-BAEF-B9041F0D5BA5}"/>
    <hyperlink ref="D575" r:id="rId405" xr:uid="{F1F0194E-0846-4B80-BF44-624F89AAD6CC}"/>
    <hyperlink ref="D576" r:id="rId406" xr:uid="{38912CEA-70C9-4F0E-8062-6F0C17FFA88D}"/>
    <hyperlink ref="D577" r:id="rId407" xr:uid="{408E5242-D081-42C9-AC65-FC9FAE57E8B3}"/>
    <hyperlink ref="D578" r:id="rId408" xr:uid="{8C06E3CC-64C6-495A-A3A4-415BCC79E5C1}"/>
    <hyperlink ref="D579" r:id="rId409" xr:uid="{FCC9D19F-BD89-4011-B438-50092EEE4134}"/>
    <hyperlink ref="D580" r:id="rId410" xr:uid="{6801AC1F-EB37-4A0F-B37F-27EF713D4166}"/>
    <hyperlink ref="D581" r:id="rId411" xr:uid="{69F37DE4-E323-4C10-9FF3-AADC7B49667B}"/>
    <hyperlink ref="D582" r:id="rId412" xr:uid="{6BE1F283-A191-456C-97AA-3CA309A8372C}"/>
    <hyperlink ref="D583" r:id="rId413" xr:uid="{870AC99F-21F8-47F7-9102-4BE9F4EB4BC4}"/>
    <hyperlink ref="D584" r:id="rId414" xr:uid="{D7A677A9-490F-4277-9104-886439F8F92E}"/>
    <hyperlink ref="D585" r:id="rId415" xr:uid="{C2D0C7B4-27D9-4BC6-89FE-1926423FCE0A}"/>
    <hyperlink ref="D586" r:id="rId416" xr:uid="{69A581E0-9525-4104-8D27-A20301BBAA92}"/>
    <hyperlink ref="D587" r:id="rId417" xr:uid="{E56C07E9-1783-4C66-A267-C8FB33E81ED7}"/>
    <hyperlink ref="D588" r:id="rId418" xr:uid="{E2FCD25E-38B3-47CF-BE76-12C0E4753B83}"/>
    <hyperlink ref="D589" r:id="rId419" xr:uid="{0E8AAE54-BF0A-4D3D-9AFE-844FD8BDE571}"/>
    <hyperlink ref="D590" r:id="rId420" xr:uid="{1BCE56B8-53B0-433C-8F61-7B0EB844DEC2}"/>
    <hyperlink ref="D591" r:id="rId421" xr:uid="{49F0E9F9-91EF-4961-ABD8-EF490DBCE34E}"/>
    <hyperlink ref="D592" r:id="rId422" xr:uid="{874F1466-6C71-47DE-963C-DCE22C69D670}"/>
    <hyperlink ref="D593" r:id="rId423" xr:uid="{3D4AD193-4A4F-468A-B7C1-2316A40A2178}"/>
    <hyperlink ref="D594" r:id="rId424" xr:uid="{65CD2634-2534-4BF2-B911-451E1407E155}"/>
    <hyperlink ref="D595" r:id="rId425" xr:uid="{BE2992BC-4185-4DE7-887F-0B898F0F1A03}"/>
    <hyperlink ref="D596" r:id="rId426" xr:uid="{9F1ABB85-1EE3-4A65-86A7-31CAE4FC5C88}"/>
    <hyperlink ref="D597" r:id="rId427" xr:uid="{F06C8612-AA1E-4B05-BCAD-85E1940379C0}"/>
    <hyperlink ref="D598" r:id="rId428" xr:uid="{64A67E8A-88A0-45C2-A40F-C8D29CD8296E}"/>
    <hyperlink ref="D599" r:id="rId429" xr:uid="{B9834A11-EC8D-4EEC-8A15-DF6ED961C40C}"/>
    <hyperlink ref="D600" r:id="rId430" xr:uid="{5AF30DB7-5E64-4911-844D-D87447C441C2}"/>
    <hyperlink ref="D601" r:id="rId431" xr:uid="{ACEEA8A6-8122-40C8-A5A8-B8A4C0126B80}"/>
    <hyperlink ref="D602" r:id="rId432" xr:uid="{8F66C79A-8266-481A-BB21-8FAF14FAD314}"/>
    <hyperlink ref="D603" r:id="rId433" xr:uid="{976BBF5B-5F2C-4A91-9FED-14C89CEC1D1F}"/>
    <hyperlink ref="D604" r:id="rId434" xr:uid="{1CA5DE91-6D81-47D4-A5B8-DD43BFA085B0}"/>
    <hyperlink ref="D605" r:id="rId435" xr:uid="{B9206223-1F2F-4243-BC31-9D4BE2DF5EC1}"/>
    <hyperlink ref="D606" r:id="rId436" xr:uid="{8E730FA0-6528-4823-8508-C18960919509}"/>
    <hyperlink ref="D607" r:id="rId437" xr:uid="{1D452630-B4F9-4937-8A21-215C75E6232F}"/>
    <hyperlink ref="D608" r:id="rId438" xr:uid="{FD7216A2-225A-410F-ACE4-059D77458654}"/>
    <hyperlink ref="D609" r:id="rId439" xr:uid="{5D9A62E6-ADA7-4ECF-8820-ED8573E797FC}"/>
    <hyperlink ref="D610" r:id="rId440" xr:uid="{8E168A60-4D9E-4673-B8D7-37682EAD06A3}"/>
    <hyperlink ref="D611" r:id="rId441" xr:uid="{2CAA3DC9-D9AD-4906-AA2A-EA44FEEB0825}"/>
    <hyperlink ref="D612" r:id="rId442" xr:uid="{411FC0C6-1561-4E13-9575-D85E2BF08B4B}"/>
    <hyperlink ref="D613" r:id="rId443" xr:uid="{DB5CBB55-A5CE-4E4F-BD73-D386FAA863C2}"/>
    <hyperlink ref="D614" r:id="rId444" xr:uid="{ACBC543B-6FFF-4AB0-B71F-BA01B835717A}"/>
    <hyperlink ref="D615" r:id="rId445" xr:uid="{66EB63CC-1DD8-4B50-86AD-931FC380DD88}"/>
    <hyperlink ref="D616" r:id="rId446" xr:uid="{1B5E466F-9E34-4BC5-A137-27D94D3B6C5E}"/>
    <hyperlink ref="D617" r:id="rId447" xr:uid="{69143B0C-A34B-4DD8-AF93-313B1930D784}"/>
    <hyperlink ref="D618" r:id="rId448" xr:uid="{0C6DE423-689E-4308-850D-5DA946139471}"/>
    <hyperlink ref="D619" r:id="rId449" xr:uid="{9100F91F-595F-423F-A47E-1C1C7CD482E3}"/>
    <hyperlink ref="D620" r:id="rId450" xr:uid="{24E0F659-6B61-48CC-9FFA-D83E312CE956}"/>
    <hyperlink ref="D621" r:id="rId451" xr:uid="{A3810F93-4B51-469F-9497-C6DA3436A71F}"/>
    <hyperlink ref="D622" r:id="rId452" xr:uid="{76855F90-0F86-4B97-B916-1150F3982C98}"/>
    <hyperlink ref="D623" r:id="rId453" xr:uid="{0922D84A-67D2-44A5-B50C-0EFF231BBB95}"/>
    <hyperlink ref="D624" r:id="rId454" xr:uid="{BF3B12E0-39E6-404F-94D8-A18AA7A9CE06}"/>
    <hyperlink ref="D625" r:id="rId455" xr:uid="{867CA711-38A3-46E8-820E-6DC1AE4492EC}"/>
    <hyperlink ref="D626" r:id="rId456" xr:uid="{E07DD894-12BF-4D95-899C-F74F996BB8B3}"/>
    <hyperlink ref="D627" r:id="rId457" xr:uid="{C95559EF-B501-4949-B5F9-1F963665AE50}"/>
    <hyperlink ref="D628" r:id="rId458" xr:uid="{EF00340A-F2D0-41A3-9EB7-00340A494555}"/>
    <hyperlink ref="D629" r:id="rId459" xr:uid="{E619C0BD-A12E-4AC8-AE07-51C72E2B8010}"/>
    <hyperlink ref="D630" r:id="rId460" xr:uid="{C298886C-B93D-4872-B173-609A139E6CE0}"/>
    <hyperlink ref="D631" r:id="rId461" xr:uid="{EA091134-55B1-4612-9039-281F4C0571C5}"/>
    <hyperlink ref="D632" r:id="rId462" xr:uid="{97C0B0BC-7AE1-4993-A317-A32E9E7BBDC2}"/>
    <hyperlink ref="D633" r:id="rId463" xr:uid="{B5F9AF24-8CF9-41BC-ADB3-8B4FADE6F851}"/>
    <hyperlink ref="D634" r:id="rId464" xr:uid="{58EFEB33-1221-4818-BDA1-A3F345DCDCA0}"/>
    <hyperlink ref="D635" r:id="rId465" xr:uid="{E3E1C047-6EE1-46D8-95C1-F65A742A30F6}"/>
    <hyperlink ref="D636" r:id="rId466" xr:uid="{20E5427B-09D7-482F-BEEB-EF8E2ADA8C1F}"/>
    <hyperlink ref="D637" r:id="rId467" xr:uid="{29F85FF8-D0A6-4AB9-A032-98D2AC23E787}"/>
    <hyperlink ref="D638" r:id="rId468" xr:uid="{176DDF1C-0FAC-4963-99B5-8808196EB9F2}"/>
    <hyperlink ref="D639" r:id="rId469" xr:uid="{554B773F-FACB-49E7-AA85-9DF32FEAE6D5}"/>
    <hyperlink ref="D640" r:id="rId470" xr:uid="{1EF42137-301E-436F-8463-FA122F57C465}"/>
    <hyperlink ref="D641" r:id="rId471" xr:uid="{02DF2783-CBA9-4487-8B7D-4E73DD02A44C}"/>
    <hyperlink ref="D642" r:id="rId472" xr:uid="{A7023137-0AEF-4C86-ABCA-9A928EB0A722}"/>
    <hyperlink ref="D643" r:id="rId473" xr:uid="{FE1D3069-873E-4DA9-88D9-2CBF7E85DD23}"/>
    <hyperlink ref="D644" r:id="rId474" xr:uid="{5D9145AF-A1B8-4F87-8B38-E96BF4943F6C}"/>
    <hyperlink ref="D645" r:id="rId475" xr:uid="{60A60E5F-9D3A-46F7-A8D5-A5B80CF3CDFF}"/>
    <hyperlink ref="D646" r:id="rId476" xr:uid="{FBE8F8AA-22A2-42E0-BA3B-F76905AAE448}"/>
    <hyperlink ref="D647" r:id="rId477" xr:uid="{6BE2754F-B376-4FBA-8C2B-2181560B729D}"/>
    <hyperlink ref="D648" r:id="rId478" xr:uid="{EA0A5DBE-37C8-4E3E-8CA0-514642242136}"/>
    <hyperlink ref="D649" r:id="rId479" xr:uid="{141F4556-8473-429A-89FC-94E5AE6AB13C}"/>
    <hyperlink ref="D650" r:id="rId480" xr:uid="{3BA06B4F-7628-49DC-B6DB-108FAE5589C8}"/>
    <hyperlink ref="D651" r:id="rId481" xr:uid="{FF956D64-1C55-4ECA-8288-69D9992F953F}"/>
    <hyperlink ref="D652" r:id="rId482" xr:uid="{BD9C6B41-24DE-4A2A-8717-CD4D84B5C3F8}"/>
    <hyperlink ref="D653" r:id="rId483" xr:uid="{F91D2FE5-6DED-4753-B16D-AF28F6B3399D}"/>
    <hyperlink ref="D654" r:id="rId484" xr:uid="{47A357D6-2EED-4AD1-82F7-3B4BB8164544}"/>
    <hyperlink ref="D655" r:id="rId485" xr:uid="{6D3A2775-9A02-458E-8E11-9C6E384BA467}"/>
    <hyperlink ref="D656" r:id="rId486" xr:uid="{055B4283-5666-48A6-9227-8C2C19AB661D}"/>
    <hyperlink ref="D657" r:id="rId487" xr:uid="{4F113C42-F590-49B6-A269-0B7DFD320F66}"/>
    <hyperlink ref="D658" r:id="rId488" xr:uid="{8A3C8A9B-238D-4E71-ACAE-13545B2A8832}"/>
    <hyperlink ref="D659" r:id="rId489" xr:uid="{16BA1C0C-2E3D-4D4C-84DB-D8082A78E89D}"/>
    <hyperlink ref="D660" r:id="rId490" xr:uid="{857FA36D-E0AF-4DE0-9E66-AD51381FC230}"/>
    <hyperlink ref="D661" r:id="rId491" xr:uid="{407EC6F6-8A8B-4735-8ED3-7E2EDCF5FAF8}"/>
    <hyperlink ref="D662" r:id="rId492" xr:uid="{44F13A40-5409-49F5-957F-52BF086F1515}"/>
    <hyperlink ref="D663" r:id="rId493" xr:uid="{A598B7A1-8850-4AA5-9710-B16AE24A39A6}"/>
    <hyperlink ref="D664" r:id="rId494" xr:uid="{EDEB1107-FAD5-41B1-918D-EFFFE49E842A}"/>
    <hyperlink ref="D665" r:id="rId495" xr:uid="{13592BC2-519E-4C35-89AE-3A0B352CBD1C}"/>
    <hyperlink ref="D666" r:id="rId496" xr:uid="{EC74D7B7-9CD8-44F3-8EEF-5D9DDE926BCC}"/>
    <hyperlink ref="D667" r:id="rId497" xr:uid="{23D6B8C4-F002-489B-8562-A3700778A686}"/>
    <hyperlink ref="D668" r:id="rId498" xr:uid="{67A91EDB-018C-4B74-99B5-F896793A449F}"/>
    <hyperlink ref="D669" r:id="rId499" xr:uid="{C4E7B839-E817-4F9B-BED7-75F156D0649A}"/>
    <hyperlink ref="D670" r:id="rId500" xr:uid="{83453A72-CA63-435B-80AB-BF93326940F7}"/>
    <hyperlink ref="D671" r:id="rId501" xr:uid="{93918C33-2DC0-41E7-8DD9-18A004D3F415}"/>
    <hyperlink ref="D672" r:id="rId502" xr:uid="{CB3A9753-FF8D-445E-BD7A-6F49D22C8B51}"/>
    <hyperlink ref="D673" r:id="rId503" xr:uid="{A1CAF30E-375B-4462-9AA9-388AFAEB760F}"/>
    <hyperlink ref="D674" r:id="rId504" xr:uid="{DC31D928-50F4-4DC3-BBDD-38515BD1437E}"/>
    <hyperlink ref="D675" r:id="rId505" xr:uid="{12B8EC9A-6E84-4C4E-B41D-9AB34633E2EA}"/>
    <hyperlink ref="D676" r:id="rId506" xr:uid="{FD35BA62-CAEF-4963-8B48-17E6184FCCC5}"/>
    <hyperlink ref="D677" r:id="rId507" xr:uid="{5C54C3EF-10C9-4498-8B5F-24BBD8935D11}"/>
    <hyperlink ref="D678" r:id="rId508" xr:uid="{CA854D05-267B-4088-93AC-CBD0B3C8C23D}"/>
    <hyperlink ref="D679" r:id="rId509" xr:uid="{6DB4B9D0-340A-448F-998C-843AFB4AE4F1}"/>
    <hyperlink ref="D680" r:id="rId510" xr:uid="{A28B8DF6-9504-4A40-9BEE-6CAA1DFE8EF4}"/>
    <hyperlink ref="D681" r:id="rId511" xr:uid="{C9196DCA-35FA-47BD-BC8B-66E5650E8D38}"/>
    <hyperlink ref="D682" r:id="rId512" xr:uid="{21026BAF-D885-48B8-8891-803D5B79AD19}"/>
    <hyperlink ref="D683" r:id="rId513" xr:uid="{B406057E-DBB0-4F14-91AB-7FC609F9EBAC}"/>
    <hyperlink ref="D684" r:id="rId514" xr:uid="{8459E5B3-30B4-4B0C-B893-FE025AF532AE}"/>
    <hyperlink ref="D685" r:id="rId515" xr:uid="{9BC28B9F-B58A-4B7E-86C3-0856CCDFBB2A}"/>
    <hyperlink ref="D686" r:id="rId516" xr:uid="{1609C8D8-3A87-4E34-AB43-FD9778A36538}"/>
    <hyperlink ref="D687" r:id="rId517" xr:uid="{120E7DBE-E4AF-4A97-B431-76D15AE338E1}"/>
    <hyperlink ref="D688" r:id="rId518" xr:uid="{B235E43F-7285-4E61-92B8-1E871FFBC27D}"/>
    <hyperlink ref="D689" r:id="rId519" xr:uid="{92F35A08-020B-494A-822E-CE869F6F1B6F}"/>
    <hyperlink ref="D690" r:id="rId520" xr:uid="{C1497B3E-FB16-4C82-BA92-8A5818327F3D}"/>
    <hyperlink ref="D691" r:id="rId521" xr:uid="{45A3BE22-3F5F-4AD0-A8AE-AB4CD66054F3}"/>
    <hyperlink ref="D692" r:id="rId522" xr:uid="{F23E6354-6B3F-4F32-BCFE-97936814519F}"/>
    <hyperlink ref="D693" r:id="rId523" xr:uid="{BF938B13-6370-47B3-AF82-45BE71E7D24E}"/>
    <hyperlink ref="D694" r:id="rId524" xr:uid="{4561718D-FB77-4F0E-B752-0E882128E5FE}"/>
    <hyperlink ref="D695" r:id="rId525" xr:uid="{1CE6233D-9B69-47B9-829F-9C9D7C1434FD}"/>
    <hyperlink ref="D696" r:id="rId526" xr:uid="{A1412DFD-547E-422D-9D78-BF391AD96D19}"/>
    <hyperlink ref="D697" r:id="rId527" xr:uid="{F0637F05-6527-4B1D-8A30-AF2F71F8B98C}"/>
    <hyperlink ref="D698" r:id="rId528" xr:uid="{A55D85A8-F7CE-47C8-B1FF-555D512BCD86}"/>
    <hyperlink ref="D699" r:id="rId529" xr:uid="{4A7D4780-22CA-4A17-A2E9-096C38C86844}"/>
    <hyperlink ref="D700" r:id="rId530" xr:uid="{CDA88D94-E17B-4D76-9CA8-41517D3A75C5}"/>
    <hyperlink ref="D701" r:id="rId531" xr:uid="{1CC715DD-1313-4E4C-87F7-2DDF3A455544}"/>
    <hyperlink ref="D702" r:id="rId532" xr:uid="{9E1E4858-770B-42FC-9EFD-A3E772B04762}"/>
    <hyperlink ref="D703" r:id="rId533" xr:uid="{92AF5AF5-78A2-4569-8E68-29CC5A8F3A86}"/>
    <hyperlink ref="D704" r:id="rId534" xr:uid="{019BF1DA-31A9-4742-B0E4-C5DFB7C5AE9C}"/>
    <hyperlink ref="D705" r:id="rId535" xr:uid="{7E7E3596-6845-4AE3-93F5-4E71117E8BD6}"/>
    <hyperlink ref="D706" r:id="rId536" xr:uid="{D2A9214C-46C9-493A-9439-BD9BA93F6B8F}"/>
    <hyperlink ref="D707" r:id="rId537" xr:uid="{D1C042C8-39E7-4A8F-9B66-3A63E9F7BB5F}"/>
    <hyperlink ref="D708" r:id="rId538" xr:uid="{F5660A14-91A8-463A-AB72-676C5F7E7FA1}"/>
    <hyperlink ref="D709" r:id="rId539" xr:uid="{4D1CCC70-EBB4-4D06-9A16-D72B1E4F760F}"/>
    <hyperlink ref="D710" r:id="rId540" xr:uid="{F4A09D58-5DF0-44E2-9914-211303F31EA0}"/>
    <hyperlink ref="D711" r:id="rId541" xr:uid="{40D94D86-6FBF-4379-BED6-F26BC69A92E0}"/>
    <hyperlink ref="D712" r:id="rId542" xr:uid="{43B96492-97C5-4200-B7AC-410E6CC012E0}"/>
    <hyperlink ref="D713" r:id="rId543" xr:uid="{53F8137A-F307-4487-B3C1-12B1CC6ADCD3}"/>
    <hyperlink ref="D714" r:id="rId544" xr:uid="{3D171107-0098-4164-BE79-4E9295606E1D}"/>
    <hyperlink ref="D715" r:id="rId545" xr:uid="{6133610B-F90B-4E0B-9325-F449F666E38B}"/>
    <hyperlink ref="D716" r:id="rId546" xr:uid="{A381F3D0-E69C-4837-9B0E-76AEB113C125}"/>
    <hyperlink ref="D717" r:id="rId547" xr:uid="{C53AE46F-B90D-424F-A729-32057371886A}"/>
    <hyperlink ref="D718" r:id="rId548" xr:uid="{C2880CA0-8234-47B9-8C2E-5ADDF4B04E36}"/>
    <hyperlink ref="D719" r:id="rId549" xr:uid="{02F62181-ECDB-4F3D-A174-1C73F31A6F33}"/>
    <hyperlink ref="D720" r:id="rId550" xr:uid="{359E69F1-147D-4574-9213-F2295C0A97CB}"/>
    <hyperlink ref="D721" r:id="rId551" xr:uid="{9663073A-1D56-4F96-B5DE-455BC3BA7D9F}"/>
    <hyperlink ref="D722" r:id="rId552" xr:uid="{887A14BD-3C80-4AF4-8113-8847A90AA8A6}"/>
    <hyperlink ref="D723" r:id="rId553" xr:uid="{63EE3093-4521-459B-94D5-A7DC0E6689AB}"/>
    <hyperlink ref="D724" r:id="rId554" xr:uid="{4D323E47-09A2-4CAD-944D-6342519A7522}"/>
    <hyperlink ref="D725" r:id="rId555" xr:uid="{D04ABE8C-65E5-4019-B623-70101893AC59}"/>
    <hyperlink ref="D726" r:id="rId556" xr:uid="{066CC00D-3685-4BFA-97F0-7F4284C2C61C}"/>
    <hyperlink ref="D727" r:id="rId557" xr:uid="{9D8ED3BC-2945-45C9-B4A0-8DC7E10758AB}"/>
    <hyperlink ref="D728" r:id="rId558" xr:uid="{575F62C8-9CD1-4EAD-B7C2-AB0C6A16ACA5}"/>
    <hyperlink ref="D729" r:id="rId559" xr:uid="{FAC6D129-D436-4381-9FCF-BE7D287C58E9}"/>
    <hyperlink ref="D730" r:id="rId560" xr:uid="{5EED6315-1AC9-49D4-9169-6AD40A7BEF5A}"/>
    <hyperlink ref="D731" r:id="rId561" xr:uid="{C7621428-9993-4DC2-97FE-97D7D133C4F3}"/>
    <hyperlink ref="D732" r:id="rId562" xr:uid="{37B61FAB-4508-47D0-9B1D-BF4A338B0D6F}"/>
    <hyperlink ref="D733" r:id="rId563" xr:uid="{24F5821F-C908-4703-A232-8D023821F9E2}"/>
    <hyperlink ref="D734" r:id="rId564" xr:uid="{7BC7A35D-3070-4492-8F6C-DBCE3C0E108E}"/>
    <hyperlink ref="D735" r:id="rId565" xr:uid="{1DE3D4D5-2FD4-49E8-9DD2-D1043DEE67DB}"/>
    <hyperlink ref="D736" r:id="rId566" xr:uid="{B71B1030-B641-4D12-9007-03B4A44D0440}"/>
    <hyperlink ref="D737" r:id="rId567" xr:uid="{B7024F64-22DE-434B-AB91-58F80A9061B1}"/>
    <hyperlink ref="D738" r:id="rId568" xr:uid="{C95B9485-BBDF-46F5-B535-73AE34489515}"/>
    <hyperlink ref="D739" r:id="rId569" xr:uid="{C8312C66-28B8-40FF-AEE3-E7DA75B94C7C}"/>
    <hyperlink ref="D740" r:id="rId570" xr:uid="{21E4DED7-9BA5-49F7-97D1-9FBB9920B13B}"/>
    <hyperlink ref="D741" r:id="rId571" xr:uid="{709D1478-59B4-4712-A30F-03A2248C7E16}"/>
    <hyperlink ref="D742" r:id="rId572" xr:uid="{06DC2843-75A2-455A-80B8-D3A5082BDE9E}"/>
    <hyperlink ref="D743" r:id="rId573" xr:uid="{E87B62E2-F26A-4E89-98F3-01EA38E7F077}"/>
    <hyperlink ref="D744" r:id="rId574" xr:uid="{38F1E50E-BB2B-4F6C-B273-A09226AAA5B9}"/>
    <hyperlink ref="D745" r:id="rId575" xr:uid="{0DE2376A-1AC1-4378-82F6-F606E338F7E7}"/>
    <hyperlink ref="D746" r:id="rId576" xr:uid="{2BA2B5AA-31AD-473E-A400-AF42F29A914D}"/>
    <hyperlink ref="D747" r:id="rId577" xr:uid="{69730AC9-0A81-4D6C-9AD0-F1CAA5E967CC}"/>
    <hyperlink ref="D748" r:id="rId578" xr:uid="{0B785977-05F4-40B1-BE27-DD4628EBA884}"/>
    <hyperlink ref="D749" r:id="rId579" xr:uid="{0FB9679C-6176-4119-88D8-F7CC4BCF1654}"/>
    <hyperlink ref="D750" r:id="rId580" xr:uid="{134D4FBC-740A-4457-A1D2-EB98ABB556F6}"/>
    <hyperlink ref="D751" r:id="rId581" xr:uid="{C72F990A-2207-46EA-849B-7F3859E66280}"/>
    <hyperlink ref="D752" r:id="rId582" xr:uid="{B01BB507-4B8C-4A65-A553-6A121E2403A8}"/>
    <hyperlink ref="D753" r:id="rId583" xr:uid="{2AECC8A6-B6B1-4046-AD8A-207A164E916F}"/>
    <hyperlink ref="D754" r:id="rId584" xr:uid="{0FD113BA-F802-420D-9985-46E8B62B6618}"/>
    <hyperlink ref="D755" r:id="rId585" xr:uid="{0C134A70-161F-4E2C-92A8-444F4704B2D8}"/>
    <hyperlink ref="D756" r:id="rId586" xr:uid="{40672385-A5AB-4536-A9CF-A4B3155206E7}"/>
    <hyperlink ref="D757" r:id="rId587" xr:uid="{E47DD957-0A4D-4BFB-BEF1-5115973A8A5F}"/>
    <hyperlink ref="D758" r:id="rId588" xr:uid="{C317B4D0-AEDA-43E6-BD3E-75903BFB4EEF}"/>
    <hyperlink ref="D759" r:id="rId589" xr:uid="{974FFA84-CEF1-4739-8B5F-4D644645E420}"/>
    <hyperlink ref="D760" r:id="rId590" xr:uid="{A675E1EB-960C-40B1-BD1D-DF5A296B9E7E}"/>
    <hyperlink ref="D761" r:id="rId591" xr:uid="{ED893F63-C9DB-4C0C-A9B4-21C2B91C6CA1}"/>
    <hyperlink ref="D762" r:id="rId592" xr:uid="{D68901B6-1634-4047-9C97-00D5639A460E}"/>
    <hyperlink ref="D763" r:id="rId593" xr:uid="{134B42AB-7579-4A9C-961F-FB56F1037B03}"/>
    <hyperlink ref="D764" r:id="rId594" xr:uid="{D34E0B0B-2898-424B-A3E6-CF1C965411BC}"/>
    <hyperlink ref="D765" r:id="rId595" xr:uid="{5DCBD0FC-84A6-485C-BAB4-315503D0C4E3}"/>
    <hyperlink ref="D766" r:id="rId596" xr:uid="{5511F861-0B12-44DE-93B0-41BAE1EAD091}"/>
    <hyperlink ref="D767" r:id="rId597" xr:uid="{FBA8306E-C40E-41CF-8B6B-CA664E163DF8}"/>
    <hyperlink ref="D768" r:id="rId598" xr:uid="{D78E78A1-8DB3-4A83-937A-0496B1856D1E}"/>
    <hyperlink ref="D769" r:id="rId599" xr:uid="{7B461001-C0DF-498C-8EEF-2B38CE6606F5}"/>
    <hyperlink ref="D770" r:id="rId600" xr:uid="{AFE00E59-FA0F-44BB-8B5C-282551B95651}"/>
    <hyperlink ref="D771" r:id="rId601" xr:uid="{7171A2D4-CD55-4DB3-A349-6344023EFF90}"/>
    <hyperlink ref="D772" r:id="rId602" xr:uid="{6DD214A6-C021-40A6-9891-CD649A1A65D9}"/>
    <hyperlink ref="D773" r:id="rId603" xr:uid="{F3A17629-1453-4FE4-A562-A144D091B0D2}"/>
    <hyperlink ref="D774" r:id="rId604" xr:uid="{622CBE63-83EF-4C4C-AE36-270E14F77F26}"/>
    <hyperlink ref="D775" r:id="rId605" xr:uid="{BFFB3A52-5934-4919-9F21-7C88AB5FC13E}"/>
    <hyperlink ref="D776" r:id="rId606" xr:uid="{6C66C021-E5D1-41D0-B06E-6233F3FCCCC9}"/>
    <hyperlink ref="D777" r:id="rId607" xr:uid="{D16A08EA-364E-4B33-867C-A238240602C0}"/>
    <hyperlink ref="D778" r:id="rId608" xr:uid="{DD68B979-8CF8-4456-A55C-FD3381D122C1}"/>
    <hyperlink ref="D779" r:id="rId609" xr:uid="{9CD5BE58-5BE8-43EC-91EE-47299F4353D0}"/>
    <hyperlink ref="D780" r:id="rId610" xr:uid="{9EC55E2D-287E-4E8A-93DB-0EDD93C1EA75}"/>
    <hyperlink ref="D781" r:id="rId611" xr:uid="{6BC5E324-C41B-44E0-9704-467E41B4D80E}"/>
    <hyperlink ref="D782" r:id="rId612" xr:uid="{53B6EF85-CD7E-4281-A9A0-50AA8FE8F2E2}"/>
    <hyperlink ref="D783" r:id="rId613" xr:uid="{C2DEE659-4F86-4D41-843E-8FEC85FEC344}"/>
    <hyperlink ref="D784" r:id="rId614" xr:uid="{5C7DB303-E849-4104-9876-C05BC0021135}"/>
    <hyperlink ref="D785" r:id="rId615" xr:uid="{5C416CD6-2A46-4AD6-8281-E8867BBD2052}"/>
    <hyperlink ref="D786" r:id="rId616" xr:uid="{F66FC23E-AC93-493F-9DEB-001B61B09C43}"/>
    <hyperlink ref="D787" r:id="rId617" xr:uid="{51D3F17D-3628-4D75-8253-BB139F9BAB9C}"/>
    <hyperlink ref="D788" r:id="rId618" xr:uid="{4DBC7393-BE51-4312-A361-3B91FE0D76C8}"/>
    <hyperlink ref="D789" r:id="rId619" xr:uid="{96F6AFCA-41E6-40A4-A699-87ED5A841068}"/>
    <hyperlink ref="D790" r:id="rId620" xr:uid="{22497A25-F1AB-4879-A989-3969516A1C19}"/>
    <hyperlink ref="D791" r:id="rId621" xr:uid="{827F7713-81E2-46DC-AA4F-ACAED1200CCE}"/>
    <hyperlink ref="D792" r:id="rId622" xr:uid="{90D900C8-7BA5-47F0-A01A-2DEDE4D01540}"/>
    <hyperlink ref="D793" r:id="rId623" xr:uid="{FEF2E868-45CF-4D10-9447-270506D0B467}"/>
    <hyperlink ref="D794" r:id="rId624" xr:uid="{4645E9C9-40AA-4E71-9A08-32EB08AFEE28}"/>
    <hyperlink ref="D795" r:id="rId625" xr:uid="{E2EFE1BC-317E-4076-A4D5-3627EEA20841}"/>
    <hyperlink ref="D796" r:id="rId626" xr:uid="{01A7E8A5-A0CC-4CAD-A14E-F3321910EB10}"/>
    <hyperlink ref="D797" r:id="rId627" xr:uid="{D696671A-AD01-42FC-975A-472FFDAF5D31}"/>
    <hyperlink ref="D798" r:id="rId628" xr:uid="{754D2E2C-A7E0-4BBF-B982-E903485C7E9D}"/>
    <hyperlink ref="D799" r:id="rId629" xr:uid="{9CBF0DD0-8A5E-4431-98C5-51898FC8A94B}"/>
    <hyperlink ref="D800" r:id="rId630" xr:uid="{C25654E8-06D9-45B8-9EF0-40839AB1EB47}"/>
    <hyperlink ref="D801" r:id="rId631" xr:uid="{FA0180B0-7981-4B08-811D-84F2F90F7B1A}"/>
    <hyperlink ref="D802" r:id="rId632" xr:uid="{DABF9FD4-B939-4135-89DA-D72D1B933369}"/>
    <hyperlink ref="D803" r:id="rId633" xr:uid="{0D834F66-AF0C-40C0-9068-25E9F01BC023}"/>
    <hyperlink ref="D804" r:id="rId634" xr:uid="{58E78A23-B19E-4834-B470-0D0C108F98D1}"/>
    <hyperlink ref="D805" r:id="rId635" xr:uid="{305C220A-7395-476E-B614-81D4A66FD977}"/>
    <hyperlink ref="D806" r:id="rId636" xr:uid="{F7045362-5B93-4DC9-B8D1-9C0789D7C3CF}"/>
    <hyperlink ref="D807" r:id="rId637" xr:uid="{D425457D-D00E-47F7-B424-E23FD6649317}"/>
    <hyperlink ref="D808" r:id="rId638" xr:uid="{EEC9EE73-4056-4192-B8EC-7A6F556BA311}"/>
    <hyperlink ref="D809" r:id="rId639" xr:uid="{E7C95B65-DC48-411C-81F3-B35D8B227556}"/>
    <hyperlink ref="D810" r:id="rId640" xr:uid="{7D5123C7-4209-461D-80D8-FC8DAF8D54A6}"/>
    <hyperlink ref="D811" r:id="rId641" xr:uid="{F4198868-2A90-4188-BE46-2341DD80BCF3}"/>
    <hyperlink ref="D812" r:id="rId642" xr:uid="{0899C6F8-1789-4B60-8BDF-29FA9ED34A03}"/>
    <hyperlink ref="D813" r:id="rId643" xr:uid="{DAD4B2A7-B4F2-4A36-8687-1D9105E097F6}"/>
    <hyperlink ref="D814" r:id="rId644" xr:uid="{F865BA56-25C4-4325-A185-39E6B19036C6}"/>
    <hyperlink ref="D815" r:id="rId645" xr:uid="{B3B6F7DD-637D-4B27-A9EA-2326B5EA1DE3}"/>
    <hyperlink ref="D816" r:id="rId646" xr:uid="{7FB3476E-5A11-4ACE-B0D2-A1340D8C11BE}"/>
    <hyperlink ref="D817" r:id="rId647" xr:uid="{F0FB5FEE-84FE-4176-9ED8-C734FBCA801B}"/>
    <hyperlink ref="D818" r:id="rId648" xr:uid="{9E798113-6785-44AC-B0D2-7315E0652867}"/>
    <hyperlink ref="D819" r:id="rId649" xr:uid="{AF5228CD-E060-4DC4-9912-C7FAFC47237B}"/>
    <hyperlink ref="D820" r:id="rId650" xr:uid="{5E729281-FC56-4353-9B92-2FC9CD9FCBD0}"/>
    <hyperlink ref="D821" r:id="rId651" xr:uid="{42CB09F8-2BAF-4D33-8E0A-C8EF025A98B3}"/>
    <hyperlink ref="D822" r:id="rId652" xr:uid="{7767FDBF-BE5C-4D20-967D-8C9288266F79}"/>
    <hyperlink ref="D823" r:id="rId653" xr:uid="{024CD408-41E4-48D5-84EB-DC5FB5640E3F}"/>
    <hyperlink ref="D824" r:id="rId654" xr:uid="{A99121EE-9407-4498-8F50-A8F8C648FDB7}"/>
    <hyperlink ref="D825" r:id="rId655" xr:uid="{E78E5C56-259E-48D7-940D-69FA630406B0}"/>
    <hyperlink ref="D826" r:id="rId656" xr:uid="{AA339FDF-D654-4007-97F7-79C57837DD5A}"/>
    <hyperlink ref="D827" r:id="rId657" xr:uid="{5AF1F558-F298-4E6B-B60E-6BE2469B8D99}"/>
    <hyperlink ref="D828" r:id="rId658" xr:uid="{46217400-FCE8-4D70-A77D-71568796E22A}"/>
    <hyperlink ref="D829" r:id="rId659" xr:uid="{C569D797-D1E3-4994-BB28-C878D2F8D68D}"/>
    <hyperlink ref="D830" r:id="rId660" xr:uid="{10C97A48-E970-404A-96AF-42203B1DE908}"/>
    <hyperlink ref="D831" r:id="rId661" xr:uid="{EF6B5154-5761-4A25-B8C8-CB7FBAB8A731}"/>
    <hyperlink ref="D832" r:id="rId662" xr:uid="{E5DD4125-FFBB-4242-9745-7858DB194321}"/>
    <hyperlink ref="D833" r:id="rId663" xr:uid="{F49AB774-97ED-4DDC-A004-653CFA44D18D}"/>
    <hyperlink ref="D834" r:id="rId664" xr:uid="{0CA302D6-8CB3-4E6C-9A3A-F18BFF9785D6}"/>
    <hyperlink ref="D835" r:id="rId665" xr:uid="{6130894E-5A74-4580-B0F3-857DDF4AE8BC}"/>
    <hyperlink ref="D836" r:id="rId666" xr:uid="{8B66D855-8220-44A8-9C88-6029B968C51D}"/>
    <hyperlink ref="D837" r:id="rId667" xr:uid="{A26DA7C0-E725-454B-9D80-445B2E9510CC}"/>
    <hyperlink ref="D838" r:id="rId668" xr:uid="{6E4FBF8A-DF02-435A-87E7-C13D362443D5}"/>
    <hyperlink ref="D839" r:id="rId669" xr:uid="{D8B654A2-3E7D-417B-ADFA-E889C7E234FA}"/>
    <hyperlink ref="D840" r:id="rId670" xr:uid="{E1701AA6-C885-4839-9803-4692E18841FB}"/>
    <hyperlink ref="D841" r:id="rId671" xr:uid="{4E997E08-EDA0-412B-AF17-4B48252F71B0}"/>
    <hyperlink ref="D842:D866" r:id="rId672" display="https://doi.org/10.1016/j.epsl.2021.117134" xr:uid="{F6D6D8EF-D4FA-4041-A785-7E2D97D3BC3A}"/>
    <hyperlink ref="D873" r:id="rId673" xr:uid="{631592D1-1843-4D50-A53C-24A773F2EAF8}"/>
    <hyperlink ref="D874" r:id="rId674" xr:uid="{124F2613-40B9-4605-BF9C-DA84D9B3E421}"/>
    <hyperlink ref="D875" r:id="rId675" xr:uid="{26C03DD2-2F26-4741-8A7A-61B880DEE052}"/>
    <hyperlink ref="D876" r:id="rId676" xr:uid="{8EB81B1C-4766-465C-AF55-A0E91ED6EE6A}"/>
    <hyperlink ref="D877" r:id="rId677" xr:uid="{94ECDDA2-E26F-410C-899E-858F73FAB757}"/>
    <hyperlink ref="D878" r:id="rId678" xr:uid="{A011719E-3841-4370-B6A9-8FCEE5364B57}"/>
    <hyperlink ref="D879" r:id="rId679" xr:uid="{92C884FA-F3F6-4444-9D7F-E92DB8D7D7B1}"/>
    <hyperlink ref="D880" r:id="rId680" xr:uid="{C4550D84-14FB-4453-A5A6-9586B3FC0034}"/>
    <hyperlink ref="D881" r:id="rId681" xr:uid="{4F4610E5-5A46-4F77-B306-DA5C1625BE62}"/>
    <hyperlink ref="D882" r:id="rId682" xr:uid="{8BE43E9F-5D2B-4F52-9902-7CA45E14DBD2}"/>
    <hyperlink ref="D883" r:id="rId683" xr:uid="{E051FF25-6236-4E73-968F-EDBC41A755B0}"/>
    <hyperlink ref="D884" r:id="rId684" xr:uid="{B750F147-7804-458A-A06B-50521451D26F}"/>
    <hyperlink ref="D885" r:id="rId685" xr:uid="{197968F6-829F-4AFD-87B3-776AEBD5984D}"/>
    <hyperlink ref="D886" r:id="rId686" xr:uid="{02976DA8-FAFB-407B-A697-B3548CCACF95}"/>
    <hyperlink ref="D887" r:id="rId687" xr:uid="{99C28522-2140-4011-A6F5-04C2A96D78BA}"/>
    <hyperlink ref="D888" r:id="rId688" xr:uid="{44D531F0-87F2-4747-8BB9-2099AA598658}"/>
    <hyperlink ref="D889" r:id="rId689" xr:uid="{99E26346-D1C1-4CCD-AAF9-AFC612128BA6}"/>
    <hyperlink ref="D890" r:id="rId690" xr:uid="{F830E6E2-85E2-4715-9EFE-FF7DD5277F85}"/>
    <hyperlink ref="D891" r:id="rId691" xr:uid="{355E4402-65A5-4F93-923A-D6400E423735}"/>
    <hyperlink ref="D892" r:id="rId692" xr:uid="{FFB001E7-2177-4030-84A9-AC8C4FF9258A}"/>
    <hyperlink ref="D893" r:id="rId693" xr:uid="{839CBB45-E2AA-4234-8F86-AE595A80BC5E}"/>
    <hyperlink ref="D894" r:id="rId694" xr:uid="{E2F4D6FA-3B76-4EF1-B256-BACE7077E23A}"/>
    <hyperlink ref="D895" r:id="rId695" xr:uid="{032351CD-DAAD-4757-B171-708DC187BC45}"/>
    <hyperlink ref="D896" r:id="rId696" xr:uid="{94156A01-410A-49B9-8DE8-938CF2657F5C}"/>
    <hyperlink ref="D897" r:id="rId697" xr:uid="{D592ABAE-250A-442C-8D40-61EBCE0D362D}"/>
    <hyperlink ref="D898" r:id="rId698" xr:uid="{24878A07-6208-4AFD-B897-B6FD2AD38B6C}"/>
    <hyperlink ref="D899" r:id="rId699" xr:uid="{3D021563-CEFC-40B1-B04A-84681BBDFF98}"/>
    <hyperlink ref="D900" r:id="rId700" xr:uid="{4A2F4ED3-F3CB-441A-A06D-4FED244D6814}"/>
    <hyperlink ref="D901" r:id="rId701" xr:uid="{60879894-92F4-45F6-A0DE-AB02BA706A44}"/>
    <hyperlink ref="D902" r:id="rId702" xr:uid="{1F948EDF-7A43-46D9-B3BF-92A5B4FD9642}"/>
    <hyperlink ref="D903" r:id="rId703" xr:uid="{18689E72-E08A-4A27-8E4E-F1E6BF825BC3}"/>
    <hyperlink ref="D904" r:id="rId704" xr:uid="{61FF5AA6-CAB8-4612-8382-4A8555A4720A}"/>
    <hyperlink ref="D905" r:id="rId705" xr:uid="{B8B9BC86-F552-4A7E-BA89-15ADA709554E}"/>
    <hyperlink ref="D906" r:id="rId706" xr:uid="{88347C61-CBB6-4ECE-AC96-E045951581C1}"/>
    <hyperlink ref="D907" r:id="rId707" xr:uid="{7E029333-94F3-4470-BE00-F6E286D0CD70}"/>
    <hyperlink ref="D908" r:id="rId708" xr:uid="{0DDC1510-E9C3-4606-B256-3F978D579F9D}"/>
    <hyperlink ref="D909" r:id="rId709" xr:uid="{AA5B9104-FD58-4DD5-AB9B-B60C42C165D0}"/>
    <hyperlink ref="D910" r:id="rId710" xr:uid="{FFDA7830-4CC7-446C-AA82-01C3D5653E17}"/>
    <hyperlink ref="D911" r:id="rId711" xr:uid="{7D499D54-1006-455B-A71F-AB90CF0C9D63}"/>
    <hyperlink ref="D912" r:id="rId712" xr:uid="{6A39CB26-706E-41A8-B538-5F8F1B4F8A6B}"/>
    <hyperlink ref="D913" r:id="rId713" xr:uid="{6E25C29D-A9C1-4B1B-93AD-3AEAA0E21370}"/>
    <hyperlink ref="D914" r:id="rId714" xr:uid="{C282EB2D-388A-4C3A-850C-5BFE8C355C3E}"/>
    <hyperlink ref="D915" r:id="rId715" xr:uid="{DC330F3B-5F6B-4061-ABD7-6D902383CE45}"/>
    <hyperlink ref="D916" r:id="rId716" xr:uid="{3C0E265B-0D8E-4DD5-ABDA-962AD7622636}"/>
    <hyperlink ref="D917" r:id="rId717" xr:uid="{7A28AAA5-90FC-479F-B2B4-07227F0BE01B}"/>
    <hyperlink ref="D918" r:id="rId718" xr:uid="{518873E5-B30A-4341-9C17-76C72D603285}"/>
    <hyperlink ref="D919" r:id="rId719" xr:uid="{2CE0CBB5-B76A-474E-9A9E-0FC75FD26778}"/>
    <hyperlink ref="D920" r:id="rId720" xr:uid="{85B7357C-5F95-4D92-BD0B-7B27DC102002}"/>
    <hyperlink ref="D921" r:id="rId721" xr:uid="{8B24EF39-CD4B-44EA-B7D7-48B592985044}"/>
    <hyperlink ref="D922" r:id="rId722" xr:uid="{ABBA8202-B8CF-4BB6-AADF-15965D7088E6}"/>
    <hyperlink ref="D923" r:id="rId723" xr:uid="{BEEA5F44-2632-4614-BF89-430BC334A361}"/>
    <hyperlink ref="D924" r:id="rId724" xr:uid="{C5765D9A-A927-46B2-BF2A-5207BB21D296}"/>
    <hyperlink ref="D925" r:id="rId725" xr:uid="{23775B9F-627C-4523-A444-379754864C56}"/>
    <hyperlink ref="D926" r:id="rId726" xr:uid="{3437512F-89BF-42C6-8824-764731BCAEC4}"/>
    <hyperlink ref="D927" r:id="rId727" xr:uid="{8FF73905-D54B-483D-9F3A-5DF0FC88C48D}"/>
    <hyperlink ref="D928" r:id="rId728" xr:uid="{8A588993-E493-4126-B90C-6A0F99DA485E}"/>
    <hyperlink ref="D929" r:id="rId729" xr:uid="{630317F2-EC04-43D4-A2E8-E91146A493EB}"/>
    <hyperlink ref="D930" r:id="rId730" xr:uid="{FE5ACAAB-43F4-4A82-8770-E17042DDF164}"/>
    <hyperlink ref="D931" r:id="rId731" xr:uid="{CE23DC49-5837-41A1-88A2-60295C811F18}"/>
    <hyperlink ref="D932" r:id="rId732" xr:uid="{E105246B-279F-4A67-929E-EF67ECF02D5B}"/>
    <hyperlink ref="D933" r:id="rId733" xr:uid="{9ABC4B4C-E37C-4789-8940-6A5A909BE4A3}"/>
    <hyperlink ref="D934" r:id="rId734" xr:uid="{A6B1AF7B-5181-4210-ADA5-246220959B8E}"/>
    <hyperlink ref="D935" r:id="rId735" xr:uid="{9D449150-DDA8-4619-AFA5-7F39771016A9}"/>
    <hyperlink ref="D936" r:id="rId736" xr:uid="{A9F93068-C25B-4770-8963-EA4CDD3799A0}"/>
    <hyperlink ref="D937" r:id="rId737" xr:uid="{A4EF1F65-58D3-48FE-8480-10AFE5722B9A}"/>
    <hyperlink ref="D938" r:id="rId738" xr:uid="{395EA742-16EE-473D-804E-BB04E8759BF6}"/>
    <hyperlink ref="D939" r:id="rId739" xr:uid="{0DF1CFAE-FC13-4437-8695-CD076FFE76B9}"/>
    <hyperlink ref="D940" r:id="rId740" xr:uid="{A4293F4A-282A-4AD7-8098-D00F7AA63E86}"/>
    <hyperlink ref="D941" r:id="rId741" xr:uid="{3FC7456B-ABA8-4B8C-ACE9-23DB9A5F6616}"/>
    <hyperlink ref="D942" r:id="rId742" xr:uid="{95D4E495-AF80-41C4-B1AE-17987D359312}"/>
    <hyperlink ref="D943" r:id="rId743" xr:uid="{5AAA0186-0771-4699-826C-C108993588C5}"/>
    <hyperlink ref="D944" r:id="rId744" xr:uid="{F782D580-F600-4842-A4DD-7C23FDC7CADB}"/>
    <hyperlink ref="D945" r:id="rId745" xr:uid="{E62B5A08-A6B4-4B63-A747-30614F138796}"/>
    <hyperlink ref="D946" r:id="rId746" xr:uid="{C636CD7F-6D9F-4003-BE8D-7F2642F0B6A5}"/>
    <hyperlink ref="D947" r:id="rId747" xr:uid="{183FF3DC-F53D-4DAB-AC12-623BDFE71DA7}"/>
    <hyperlink ref="D948" r:id="rId748" xr:uid="{F4CBF234-3DCB-49FD-924F-C84A82B7B7CA}"/>
    <hyperlink ref="D949" r:id="rId749" xr:uid="{F9DC3BD2-2F81-4B93-88F9-DEE60B1EAD62}"/>
    <hyperlink ref="D950" r:id="rId750" xr:uid="{0E1D919A-095D-4DD9-B9B8-680A83E63927}"/>
    <hyperlink ref="D951" r:id="rId751" xr:uid="{B29F4ED2-4A97-43B3-95F5-83E70648D478}"/>
    <hyperlink ref="D952" r:id="rId752" xr:uid="{CE87E520-00FE-4440-8A91-6DBE4414F0A8}"/>
    <hyperlink ref="D953" r:id="rId753" xr:uid="{6D9048CE-BBFD-41C4-8F1D-BAF48A843AF4}"/>
    <hyperlink ref="D954" r:id="rId754" xr:uid="{66DFC0C6-E94C-4506-A61D-543EAA4BEE13}"/>
    <hyperlink ref="D955" r:id="rId755" xr:uid="{F00CB1B6-7D13-4C59-91DE-0C7C37F995B6}"/>
    <hyperlink ref="D956" r:id="rId756" xr:uid="{5CC8C27A-6778-4107-8F35-9B9FB76E4EFA}"/>
    <hyperlink ref="D957" r:id="rId757" xr:uid="{E5488EA8-FDA8-4CC2-82F2-F89D94AF93B5}"/>
    <hyperlink ref="D958" r:id="rId758" xr:uid="{28E116C8-32F7-4369-B756-F837143F5D4E}"/>
    <hyperlink ref="D959" r:id="rId759" xr:uid="{D09F663B-015F-4FA7-882D-26891BD23683}"/>
    <hyperlink ref="D960" r:id="rId760" xr:uid="{6986995D-E1C1-46A1-A04B-0926945CD91A}"/>
    <hyperlink ref="D961" r:id="rId761" xr:uid="{09F3FD0F-190A-4D1F-8A89-4D56A2140858}"/>
    <hyperlink ref="D962" r:id="rId762" xr:uid="{5F6AB0AF-C460-4DB7-BC76-8776BD1CC857}"/>
    <hyperlink ref="D963" r:id="rId763" xr:uid="{1B1AD17D-E2A1-4400-993A-C818E01D7FA8}"/>
    <hyperlink ref="D964" r:id="rId764" xr:uid="{24004D63-B039-4896-97D6-6BE28D4621C5}"/>
    <hyperlink ref="D965" r:id="rId765" xr:uid="{A43E5A38-FEEF-42E1-9EBC-39DCE39108EC}"/>
    <hyperlink ref="D966" r:id="rId766" xr:uid="{0B1A89FE-124C-4350-B95E-9F50F8453C15}"/>
    <hyperlink ref="D967" r:id="rId767" xr:uid="{0E6926F1-726A-488A-B72E-9B88204CEFA5}"/>
    <hyperlink ref="D968" r:id="rId768" xr:uid="{E4871761-D7BE-4373-A85C-18ACBC29B68D}"/>
    <hyperlink ref="D969" r:id="rId769" xr:uid="{23EBD7F2-5885-4694-9A3D-EA99A8051708}"/>
    <hyperlink ref="D970" r:id="rId770" xr:uid="{9C75C22D-FD70-4530-9C14-FE6494459E2B}"/>
    <hyperlink ref="D971" r:id="rId771" xr:uid="{64779EFF-E85F-417D-BEC6-13C3C163362F}"/>
    <hyperlink ref="D972" r:id="rId772" xr:uid="{23912A19-95C9-4547-9290-443180E8890D}"/>
    <hyperlink ref="D973" r:id="rId773" xr:uid="{FD746B09-7BE3-4002-A018-422BDE036839}"/>
    <hyperlink ref="D974" r:id="rId774" xr:uid="{CC7C0E66-15FE-45D7-9FE5-A42E9D1CFF88}"/>
    <hyperlink ref="D975" r:id="rId775" xr:uid="{C605C97B-F676-429F-B5B2-9CA1C2974786}"/>
    <hyperlink ref="D976" r:id="rId776" xr:uid="{22AE4A6A-30A9-42D9-8F1F-77F45424AA3C}"/>
    <hyperlink ref="D977" r:id="rId777" xr:uid="{76D3ACAD-9AEE-44AE-B189-403E72F782F5}"/>
    <hyperlink ref="D978" r:id="rId778" xr:uid="{8244A9E0-EEFE-4FF2-AF05-5758CE85CBDB}"/>
    <hyperlink ref="D979" r:id="rId779" xr:uid="{D5F7E8DF-9690-4D0A-A081-1F24F5A315B4}"/>
    <hyperlink ref="D980" r:id="rId780" xr:uid="{AEB3C077-496F-47EA-A9D2-438AB7430C01}"/>
    <hyperlink ref="D981" r:id="rId781" xr:uid="{A9D57088-1CAE-4140-9295-49477544B1C5}"/>
    <hyperlink ref="D982" r:id="rId782" xr:uid="{7D1223FB-0ADC-4223-9E46-36648C9103AB}"/>
    <hyperlink ref="D983" r:id="rId783" xr:uid="{C4BE4F44-D35A-4AAB-880D-FA7A363530A4}"/>
    <hyperlink ref="D984" r:id="rId784" xr:uid="{48BD965E-1CB8-4E60-AD12-6DDC66714A5A}"/>
    <hyperlink ref="D985" r:id="rId785" xr:uid="{60E8C08B-08BE-4AAE-9F81-42BB3DBEE5CB}"/>
    <hyperlink ref="D986" r:id="rId786" xr:uid="{244E6118-7805-4549-9D71-AEE9FAC46027}"/>
    <hyperlink ref="D987" r:id="rId787" xr:uid="{871369AA-9B99-4A3E-AC1B-1C86C630502E}"/>
    <hyperlink ref="D988" r:id="rId788" xr:uid="{188395E6-8201-4900-BFF9-E6B8B7E9F727}"/>
    <hyperlink ref="D989" r:id="rId789" xr:uid="{004715A5-EAB4-4D0E-9725-6F3BFAF67612}"/>
    <hyperlink ref="D990" r:id="rId790" xr:uid="{9B38921F-D60B-48AC-B9DE-775DE7992FB0}"/>
    <hyperlink ref="D991" r:id="rId791" xr:uid="{AE084873-AA52-40BC-A6E2-B8AFE192CA18}"/>
    <hyperlink ref="D992" r:id="rId792" xr:uid="{0DD3E2F3-5C5B-410C-8759-6A1FE361DE5B}"/>
    <hyperlink ref="D993" r:id="rId793" xr:uid="{B8233FE5-F60E-4539-9EBB-746875BD1C6C}"/>
    <hyperlink ref="D994" r:id="rId794" xr:uid="{10039AC3-6182-4411-B2D2-EB8F007C852E}"/>
    <hyperlink ref="D995" r:id="rId795" xr:uid="{8B039255-AF2B-4095-8AE0-02A80F76A8A1}"/>
    <hyperlink ref="D996" r:id="rId796" xr:uid="{019F91FC-DC97-472A-81F9-E44E473BB675}"/>
    <hyperlink ref="D997" r:id="rId797" xr:uid="{6F042E8D-9881-4D41-B748-11DDDBE823A4}"/>
    <hyperlink ref="D998" r:id="rId798" xr:uid="{9F3ACE27-6D9B-4679-97ED-7215176E9135}"/>
    <hyperlink ref="D999" r:id="rId799" xr:uid="{42D2EF6A-5B9F-462E-AEA3-47B126572CAE}"/>
    <hyperlink ref="D1000" r:id="rId800" xr:uid="{EDD570C7-0407-4D9E-B38B-EE3995BAA9F3}"/>
    <hyperlink ref="D1001" r:id="rId801" xr:uid="{5855609C-04B6-40E9-9B05-AFE98EC677FA}"/>
    <hyperlink ref="D1002" r:id="rId802" xr:uid="{6B4C941C-8589-48A0-A16F-987DD5D8FF87}"/>
    <hyperlink ref="D1003" r:id="rId803" xr:uid="{FCDE5663-C41B-40F1-8F8E-3D123496CE0A}"/>
    <hyperlink ref="D1004" r:id="rId804" xr:uid="{8D268666-67A8-45AC-AF82-AFD139BDE0D4}"/>
    <hyperlink ref="D1005" r:id="rId805" xr:uid="{0648684F-4382-4DE6-A89F-0D9A8909DB63}"/>
    <hyperlink ref="D1006" r:id="rId806" xr:uid="{806E12EA-B587-409C-AE9D-CB0C839D689C}"/>
    <hyperlink ref="D1007" r:id="rId807" xr:uid="{1194983A-241F-4D57-B97A-EFF76143BF0E}"/>
    <hyperlink ref="D1008" r:id="rId808" xr:uid="{D2B9D458-E903-46A7-A19A-A2448416B779}"/>
    <hyperlink ref="D1009" r:id="rId809" xr:uid="{01ED89F5-B0C1-42BD-A5AE-6FADAC491E51}"/>
    <hyperlink ref="D1010" r:id="rId810" xr:uid="{2CEA95B6-A192-4D76-87B0-1FD98103076E}"/>
    <hyperlink ref="D1011" r:id="rId811" xr:uid="{3D8A38F4-49A2-45F7-AA4F-1754F85B0BBB}"/>
    <hyperlink ref="D1012" r:id="rId812" xr:uid="{DE0D19F3-4710-4218-B996-338A6857BF26}"/>
    <hyperlink ref="D1013" r:id="rId813" xr:uid="{D75E2BF8-DFF5-48BE-A91E-A5938786521B}"/>
    <hyperlink ref="D1014" r:id="rId814" xr:uid="{A786ADD6-FDFA-4C30-A698-02AA78F3F23D}"/>
    <hyperlink ref="D1015" r:id="rId815" xr:uid="{52D9AED0-C11A-48C6-89A8-27E239E96532}"/>
    <hyperlink ref="D1016" r:id="rId816" xr:uid="{9D7C1BFC-61B0-45C2-AD04-F3DA8574C224}"/>
    <hyperlink ref="D1017" r:id="rId817" xr:uid="{8EDAB601-EC7A-4205-9583-8F4DE7B42793}"/>
    <hyperlink ref="D1018" r:id="rId818" xr:uid="{EBA54A97-A77B-4A26-8A46-C89D462A9410}"/>
    <hyperlink ref="D1019" r:id="rId819" xr:uid="{1AAC215A-A7D3-4863-B0F7-D541E5400664}"/>
    <hyperlink ref="D1020" r:id="rId820" xr:uid="{EC5D9378-1482-4D85-B1A8-B2BC7F67A468}"/>
    <hyperlink ref="D1021" r:id="rId821" xr:uid="{45F9103D-9DC2-43B2-BC02-6E909D10AD7D}"/>
    <hyperlink ref="D1022" r:id="rId822" xr:uid="{3CC65B37-A54F-4B7A-A6D2-94CB1198CC72}"/>
    <hyperlink ref="D1023" r:id="rId823" xr:uid="{645C65A6-B305-4322-8F4D-F443A25D5CF9}"/>
    <hyperlink ref="D1024" r:id="rId824" xr:uid="{384F8A17-505D-4AC0-BF62-DE478B8C06E2}"/>
    <hyperlink ref="D1025" r:id="rId825" xr:uid="{E630A02C-CCAB-4BDA-AB95-AA4764C2B600}"/>
    <hyperlink ref="D1026" r:id="rId826" xr:uid="{DEAB4463-4175-4813-864C-1891EF95811D}"/>
    <hyperlink ref="D1027" r:id="rId827" xr:uid="{D1E57F14-3FCA-4887-8555-507C6815843F}"/>
    <hyperlink ref="D1028" r:id="rId828" xr:uid="{F05486B8-F8EB-4C12-9556-F8EA679E1F5D}"/>
    <hyperlink ref="D1029" r:id="rId829" xr:uid="{B3FAC892-D9BE-4525-BC3B-04C07F4FA969}"/>
    <hyperlink ref="D1030" r:id="rId830" xr:uid="{7DFED93D-E01F-4B7C-ADD9-81843B5E711F}"/>
    <hyperlink ref="D1031" r:id="rId831" xr:uid="{00F45EB3-A899-40AF-8A98-BDCDD7855005}"/>
    <hyperlink ref="D1032" r:id="rId832" xr:uid="{D4A14F4B-7DBC-47C3-B75E-72FB360FB7B3}"/>
    <hyperlink ref="D1033" r:id="rId833" xr:uid="{1DE7781D-369A-4BBC-99A0-7C1DF9AD1837}"/>
    <hyperlink ref="D1034" r:id="rId834" xr:uid="{377FFBD1-EF7B-48BD-85D2-8CB3D63681A4}"/>
    <hyperlink ref="D1035" r:id="rId835" xr:uid="{249F557E-69C9-49DA-8456-12BCB9E51B8B}"/>
    <hyperlink ref="D1036" r:id="rId836" xr:uid="{B41668B8-3DBE-45F9-81CF-5744418C1F47}"/>
    <hyperlink ref="D1037" r:id="rId837" xr:uid="{163F3138-7EBC-4E59-BB9F-278DF1DCCB10}"/>
    <hyperlink ref="D1038" r:id="rId838" xr:uid="{153B3BD1-35C9-4553-B8AF-1E95B3F4370B}"/>
    <hyperlink ref="D1039" r:id="rId839" xr:uid="{34D49C39-8C43-4ABF-9A9B-C51027A09BBE}"/>
    <hyperlink ref="D1040" r:id="rId840" xr:uid="{9BEC2E79-6C02-4A7D-8E86-6242BCF0B436}"/>
    <hyperlink ref="D1041" r:id="rId841" xr:uid="{70E7766E-C133-45AE-9011-B664EF712DFE}"/>
    <hyperlink ref="D1042" r:id="rId842" xr:uid="{EDFBD2AB-4D03-4340-A70D-5C9B360CD26B}"/>
    <hyperlink ref="D1043:D1058" r:id="rId843" display="https://doi.org/10.1007/s00445-016-1031-6" xr:uid="{E0DC7C29-8AEA-4A96-8AFC-D5D516066FA6}"/>
    <hyperlink ref="D1059" r:id="rId844" xr:uid="{7D7199E5-ECC0-4907-9AD2-94CCCA2BDCFD}"/>
    <hyperlink ref="D1060" r:id="rId845" xr:uid="{D7F4531F-DC60-40A0-8FA2-46831DABA4E4}"/>
    <hyperlink ref="D1061:D1066" r:id="rId846" display="https://doi.org/10.3389/feart.2015.00029" xr:uid="{AF7673B0-F865-41AD-98C7-EAABFE2576F4}"/>
    <hyperlink ref="D1067" r:id="rId847" xr:uid="{58B1F3E3-F227-4931-BABE-4551B8A39024}"/>
    <hyperlink ref="D1068" r:id="rId848" xr:uid="{4FE303EB-E31B-41B3-9855-26718E3877CB}"/>
    <hyperlink ref="D1069" r:id="rId849" xr:uid="{AD1B93A8-752B-437C-AECB-58F9F96A5EE6}"/>
    <hyperlink ref="D1070" r:id="rId850" xr:uid="{721DBCFC-8CEA-4FD0-B325-456BC41F5342}"/>
    <hyperlink ref="D1071" r:id="rId851" xr:uid="{50EDC92A-9B14-4044-B276-EB30B55E31F9}"/>
    <hyperlink ref="D1072" r:id="rId852" xr:uid="{2B495EFA-5D5F-4201-BC6F-2E287A3EDFE3}"/>
    <hyperlink ref="D1073" r:id="rId853" xr:uid="{799D5C11-AC19-4EC7-A7E8-0166F38CC9D2}"/>
    <hyperlink ref="D1074" r:id="rId854" xr:uid="{62030BDE-5819-4BD7-A0AA-E438331083E6}"/>
    <hyperlink ref="D1075" r:id="rId855" xr:uid="{52264E59-C256-4890-BA7F-7E4172066273}"/>
    <hyperlink ref="D1076" r:id="rId856" xr:uid="{51B1948D-6482-49FF-9B00-2D186DFB4DA1}"/>
    <hyperlink ref="D1077" r:id="rId857" xr:uid="{623E79E0-9A66-4696-BD32-02EC9BA17AC4}"/>
    <hyperlink ref="D1078" r:id="rId858" xr:uid="{2CAF67E2-BA8F-42A6-BE80-727C9688DD6B}"/>
    <hyperlink ref="D1079" r:id="rId859" xr:uid="{12A181D0-F7CE-4D22-9ACC-E14F9BE6FE3E}"/>
    <hyperlink ref="D1080" r:id="rId860" xr:uid="{02990336-F3B0-4C6C-97D8-4656F3168A4C}"/>
    <hyperlink ref="D1081" r:id="rId861" xr:uid="{7A40F483-5A75-4568-9343-958B8BDD0D45}"/>
    <hyperlink ref="D1082" r:id="rId862" xr:uid="{FA2EC092-2FCE-4DC0-828D-82C6D563C98D}"/>
    <hyperlink ref="D1083" r:id="rId863" xr:uid="{FC393CB2-14A3-4E9C-9517-11EBB53CB787}"/>
    <hyperlink ref="D1084" r:id="rId864" xr:uid="{20DB40A7-E259-4AD2-B24E-A58017420A86}"/>
    <hyperlink ref="D1085" r:id="rId865" xr:uid="{E5E5F440-B755-4CEC-9A77-F89D1F89ADAD}"/>
    <hyperlink ref="D1086" r:id="rId866" xr:uid="{55E29CAE-5F49-4F85-833F-907EA0628F41}"/>
    <hyperlink ref="D1087" r:id="rId867" xr:uid="{60E5C47A-74C2-40F6-B35C-D9A758E36A63}"/>
    <hyperlink ref="D1088" r:id="rId868" xr:uid="{31965530-EC21-483F-9753-1B86031EDB5B}"/>
    <hyperlink ref="D1089" r:id="rId869" xr:uid="{411155F8-3CCA-4F45-96C1-3AF0BCC5F66C}"/>
    <hyperlink ref="D1090" r:id="rId870" xr:uid="{027F3968-23E8-49D7-B76F-E2E197F9BA5D}"/>
    <hyperlink ref="D1091" r:id="rId871" xr:uid="{5FD7B5D7-285D-42B6-8F11-C654690BFF01}"/>
    <hyperlink ref="D1092" r:id="rId872" xr:uid="{462D5622-D11D-4748-AAF9-8DBBBED34CD5}"/>
    <hyperlink ref="D1093" r:id="rId873" xr:uid="{DB338D1E-7264-4FF6-B56E-236EF50CB736}"/>
    <hyperlink ref="D1094" r:id="rId874" xr:uid="{08E6E87A-F65B-4E3B-ADE9-74617D71B0EA}"/>
    <hyperlink ref="D1095" r:id="rId875" xr:uid="{A340769B-E878-4B7E-8661-D447DEB44CC3}"/>
    <hyperlink ref="D1096" r:id="rId876" xr:uid="{6D6B1F91-4F48-4818-8B23-26F6D6B16C0B}"/>
    <hyperlink ref="D1097" r:id="rId877" xr:uid="{CBE7EB5A-0C59-47C3-B296-6E23E6BAC8A3}"/>
    <hyperlink ref="D1098" r:id="rId878" xr:uid="{DD663351-D40C-4509-8FF5-F6E5402804BC}"/>
    <hyperlink ref="D1099" r:id="rId879" xr:uid="{3DB3C918-FA17-406D-A85F-C33ED3CC9C27}"/>
    <hyperlink ref="D1100:D1119" r:id="rId880" display="https://doi.org/10.1016/j.epsl.2021.117134" xr:uid="{8B980880-1AA5-4127-8463-B5846A9C86CB}"/>
    <hyperlink ref="D1164" r:id="rId881" xr:uid="{D2795220-BB15-47C1-B9EE-1E1B73536FD4}"/>
    <hyperlink ref="D1165:D1192" r:id="rId882" display="https://scholarship.rice.edu/handle/1911/88236" xr:uid="{C6598967-9C34-4D29-BA09-3256FC3DB7F3}"/>
    <hyperlink ref="D1193" r:id="rId883" xr:uid="{E731A5B8-9916-4ADA-A553-F011FA45F643}"/>
    <hyperlink ref="D1194" r:id="rId884" xr:uid="{51C795DC-9F67-4998-B145-73E52331ED63}"/>
    <hyperlink ref="D1195" r:id="rId885" xr:uid="{5F04AA3D-67E2-481D-A3AB-D67DC45E7CEE}"/>
    <hyperlink ref="D1196" r:id="rId886" xr:uid="{77680F73-3E4D-44DC-B12F-A89138B4325A}"/>
    <hyperlink ref="D1239" r:id="rId887" xr:uid="{144C4ECF-9252-4463-8BD9-EA64AB80E649}"/>
    <hyperlink ref="D1240" r:id="rId888" xr:uid="{7A592F8E-33EC-416D-B4FE-7F17E1E6EB6E}"/>
    <hyperlink ref="D1241" r:id="rId889" xr:uid="{062AB3DB-2B69-4F1F-9839-A84740A9961B}"/>
    <hyperlink ref="D1242" r:id="rId890" xr:uid="{105B7011-7CC4-432E-9919-A5C35CE57515}"/>
    <hyperlink ref="D1197" r:id="rId891" xr:uid="{B86EB5DA-C2A1-4670-AFF2-C2D8AB2878F6}"/>
    <hyperlink ref="D1198:D1238" r:id="rId892" display="https://doi.org/10.1016/j.nocx.2018.100001" xr:uid="{2548B63B-A23C-4089-B316-DB11BC6F2340}"/>
    <hyperlink ref="D1243" r:id="rId893" xr:uid="{E9AE8E43-E0B7-4B43-9A77-43171E01A877}"/>
    <hyperlink ref="D1244" r:id="rId894" xr:uid="{E0A2E6C2-9621-4EC6-B6C7-ECC07837B1F3}"/>
    <hyperlink ref="D1245" r:id="rId895" xr:uid="{D00AB680-2A04-4589-BA14-0D5367627430}"/>
    <hyperlink ref="D1246" r:id="rId896" xr:uid="{302C1C1A-84CE-48ED-A7B9-68961EE4AF2A}"/>
    <hyperlink ref="D1247" r:id="rId897" xr:uid="{7389434D-8D62-4E9B-93B2-AFF31ED4933A}"/>
    <hyperlink ref="D1248" r:id="rId898" xr:uid="{2FB3F6DE-A736-485D-869D-199382412793}"/>
    <hyperlink ref="D1249" r:id="rId899" xr:uid="{4E0B8B38-6115-4414-9B71-433EC5A4DC01}"/>
    <hyperlink ref="D1250" r:id="rId900" xr:uid="{1A8C814F-68DF-4459-869B-50E567E72824}"/>
    <hyperlink ref="D1251" r:id="rId901" xr:uid="{AEC9E61A-393B-42A0-AE50-B5CC3D22028B}"/>
    <hyperlink ref="D1252" r:id="rId902" xr:uid="{4A63BCB8-32EC-46D7-9AE7-4619316ACB08}"/>
    <hyperlink ref="D1253" r:id="rId903" xr:uid="{1B146BCE-D855-4003-BA98-973B9C27AD80}"/>
    <hyperlink ref="D1254" r:id="rId904" xr:uid="{F1E78DF4-B853-4524-8092-BBBF101E8EA1}"/>
    <hyperlink ref="D1255" r:id="rId905" xr:uid="{920204C4-D3FA-483E-8074-22EC1DA22D26}"/>
    <hyperlink ref="D1256" r:id="rId906" xr:uid="{629F7DFB-DCC8-4B8A-BFE6-D1FEEE83BB5A}"/>
    <hyperlink ref="D1257" r:id="rId907" xr:uid="{3A73F124-F62B-481C-95CE-E472470E8289}"/>
    <hyperlink ref="D1258" r:id="rId908" xr:uid="{852989FD-3665-475C-8CE7-5C609E669CA4}"/>
    <hyperlink ref="D1259" r:id="rId909" xr:uid="{89C767A6-7D38-497C-B279-599BF49B78A2}"/>
    <hyperlink ref="D1260" r:id="rId910" xr:uid="{3745F0E2-4972-4E74-9345-2CD264B10FE1}"/>
    <hyperlink ref="D1261" r:id="rId911" xr:uid="{7777FA92-5A68-4E7E-AC50-968300AE2BB8}"/>
    <hyperlink ref="D1262" r:id="rId912" xr:uid="{C2646556-907A-4706-A172-CC45A1E77485}"/>
    <hyperlink ref="D1263" r:id="rId913" xr:uid="{31C73642-D99F-46CE-88EC-261904362B42}"/>
    <hyperlink ref="D1264" r:id="rId914" xr:uid="{83C41D3E-0C1B-4F5B-AAFF-23802527C4E3}"/>
    <hyperlink ref="D1265" r:id="rId915" xr:uid="{B5AD136F-1E32-4D00-BF97-71FC3DEE898B}"/>
    <hyperlink ref="D1266" r:id="rId916" xr:uid="{6B354426-BB0C-43E0-B197-17D725EAB45B}"/>
    <hyperlink ref="D1267" r:id="rId917" xr:uid="{892F6D93-0328-4AA3-8481-53C957B61CE4}"/>
    <hyperlink ref="D1268" r:id="rId918" xr:uid="{1935F48B-183B-418D-9CC9-050AEE1FAFC6}"/>
    <hyperlink ref="D1269" r:id="rId919" xr:uid="{F81AF2E5-B23B-43BA-8AB9-55532B3E3430}"/>
    <hyperlink ref="D1270" r:id="rId920" xr:uid="{524385A1-F654-47EE-83BA-D69865779D58}"/>
    <hyperlink ref="D1271" r:id="rId921" xr:uid="{96879CCA-E3EE-4DAF-83E8-7300AE1EBA8C}"/>
    <hyperlink ref="D1272" r:id="rId922" xr:uid="{6A2CA0D0-C92D-4128-A26B-9F0E1A9AAAAC}"/>
    <hyperlink ref="D1273" r:id="rId923" xr:uid="{B062CF3D-1BE0-4A62-920E-DADC225AB091}"/>
    <hyperlink ref="D1274" r:id="rId924" xr:uid="{B02BBB93-617A-4FF4-A0FC-3B564BE40218}"/>
    <hyperlink ref="D1275" r:id="rId925" xr:uid="{3964E16F-CC34-4598-8A31-D41994A42DC6}"/>
    <hyperlink ref="D1276" r:id="rId926" xr:uid="{A646B4C4-18C6-452F-B19D-CF77BF7D57E4}"/>
    <hyperlink ref="D1277" r:id="rId927" xr:uid="{AA0FEEA8-9599-4864-8C2C-39A4211E243F}"/>
    <hyperlink ref="D1278" r:id="rId928" xr:uid="{5350BEEA-E621-4B98-9495-B3B78F18FEE3}"/>
    <hyperlink ref="D1279" r:id="rId929" xr:uid="{E0C1F661-9F4E-4416-A016-72D93FC99307}"/>
    <hyperlink ref="D1280" r:id="rId930" xr:uid="{5A06D5D3-CB5D-4AA4-A67E-06B3258449E9}"/>
    <hyperlink ref="D1281" r:id="rId931" xr:uid="{C256D155-4367-4C70-8584-8D35DFBEEC38}"/>
    <hyperlink ref="D1282" r:id="rId932" xr:uid="{E32434B7-82F5-4625-ADB2-A8E816D6481E}"/>
    <hyperlink ref="D1283" r:id="rId933" xr:uid="{CBCE8AD7-958B-4C57-B66C-9F2075556774}"/>
    <hyperlink ref="D1284" r:id="rId934" xr:uid="{9333A049-E22B-416C-ADB0-36F297F51EE4}"/>
    <hyperlink ref="D1285" r:id="rId935" xr:uid="{DF913CA3-9702-4595-B6C3-A09312765F3E}"/>
    <hyperlink ref="D1286" r:id="rId936" xr:uid="{77CE3559-817D-46C3-A68A-F07D3FC01E31}"/>
    <hyperlink ref="D1287" r:id="rId937" xr:uid="{3563E15B-9BA2-4A8B-9AC7-A1CBAE48C515}"/>
    <hyperlink ref="D1288" r:id="rId938" xr:uid="{31065373-6A2B-4892-9552-FC4AFEB07558}"/>
    <hyperlink ref="D1292" r:id="rId939" xr:uid="{EC874C6A-7A25-499C-A46D-B5AF14A570E7}"/>
    <hyperlink ref="D1293" r:id="rId940" xr:uid="{0D6D4216-213D-4152-BB05-DA768B55C8DA}"/>
    <hyperlink ref="D1294" r:id="rId941" xr:uid="{ED8A5378-47C4-4EA6-AF1E-AE57773564D1}"/>
    <hyperlink ref="D1295" r:id="rId942" xr:uid="{8D52CBAA-0691-461E-896A-17B7B980E605}"/>
    <hyperlink ref="D1296" r:id="rId943" xr:uid="{66C27369-EADB-4D42-9513-48566BF13DA2}"/>
    <hyperlink ref="D1297" r:id="rId944" xr:uid="{625ADB3F-3125-48D0-AF45-0452A151405B}"/>
    <hyperlink ref="D1298" r:id="rId945" xr:uid="{63ACF9E5-DF49-4C7B-8652-DF8798F2E8AC}"/>
    <hyperlink ref="D1299" r:id="rId946" xr:uid="{3F5F41E9-3931-4B87-95A3-0EA353421756}"/>
    <hyperlink ref="D1300" r:id="rId947" xr:uid="{E7983EE1-2B85-4FAE-BA21-67E2400179D4}"/>
    <hyperlink ref="D1301" r:id="rId948" xr:uid="{F1289CDA-CC7B-470A-BB14-4494351E0EAA}"/>
    <hyperlink ref="D1302" r:id="rId949" xr:uid="{4C7D965E-4491-4680-8470-6B0AB57BF318}"/>
    <hyperlink ref="D1303" r:id="rId950" xr:uid="{B44D776D-6E87-4B99-9235-A3A85B7034C0}"/>
    <hyperlink ref="D1304" r:id="rId951" xr:uid="{16B86073-20EB-4192-A7F2-DEED9B34E177}"/>
    <hyperlink ref="D1305" r:id="rId952" xr:uid="{A6910691-133C-4387-92F5-E816B3E02213}"/>
    <hyperlink ref="D1290" r:id="rId953" xr:uid="{D484B68A-ACDA-4D4D-8B0A-574CB0C28152}"/>
    <hyperlink ref="D1291" r:id="rId954" xr:uid="{91AB9D66-C99B-420B-8207-4397E385EE53}"/>
    <hyperlink ref="D1306" r:id="rId955" xr:uid="{01098099-B61D-426B-83E7-06A7F1727860}"/>
    <hyperlink ref="D1307" r:id="rId956" xr:uid="{5418FE50-6683-43C8-8919-EEB594F054B2}"/>
    <hyperlink ref="D1308" r:id="rId957" xr:uid="{49134B0A-7FD1-48F4-A3C0-3C891F50D440}"/>
    <hyperlink ref="D1309" r:id="rId958" xr:uid="{350B54BF-8AAF-48B1-B6E4-0ED1CBB3AA01}"/>
    <hyperlink ref="D1310" r:id="rId959" xr:uid="{2630E412-EA91-4722-BF29-BC48299C561D}"/>
    <hyperlink ref="D1311" r:id="rId960" xr:uid="{C6577916-0FC7-42FF-BE95-2211E44C9F96}"/>
    <hyperlink ref="D1312" r:id="rId961" xr:uid="{7CB77E4C-C777-4B26-A942-AB41A5B999E9}"/>
    <hyperlink ref="D1313" r:id="rId962" xr:uid="{2F3CC454-AB8D-47D3-AC16-E9F2E07B0BB2}"/>
    <hyperlink ref="D1314" r:id="rId963" xr:uid="{F66B1549-D834-430B-84D0-049E5FB6683D}"/>
    <hyperlink ref="D1315" r:id="rId964" xr:uid="{1AF812AB-11BB-4A21-B2ED-8A41862124BE}"/>
    <hyperlink ref="D1316" r:id="rId965" xr:uid="{E6B489AF-F76B-4B2F-A0F8-3A433DE5A48C}"/>
    <hyperlink ref="D1317" r:id="rId966" xr:uid="{EC5DC3BF-ABAE-4294-853B-4DCE58D750C9}"/>
    <hyperlink ref="D1318" r:id="rId967" xr:uid="{0B57798C-9D22-4DBF-BC97-C4C3FF7EEA30}"/>
    <hyperlink ref="D1319" r:id="rId968" xr:uid="{22320122-A406-46B9-A634-A2FDA41BE835}"/>
    <hyperlink ref="D1320" r:id="rId969" xr:uid="{6D2B3B23-AF44-4204-AA52-3CEF485F5DD9}"/>
    <hyperlink ref="D1321" r:id="rId970" xr:uid="{ADF2C932-B93E-4FBA-909C-EA8ADC1F149A}"/>
    <hyperlink ref="D1322" r:id="rId971" xr:uid="{6A80A448-862E-4A1C-AB23-785214BED33C}"/>
    <hyperlink ref="D1323" r:id="rId972" xr:uid="{819CB47A-EE5A-4860-82FF-1E82275FA399}"/>
    <hyperlink ref="D1324" r:id="rId973" xr:uid="{345E177E-C641-4D91-94D2-499DB5ED1E91}"/>
    <hyperlink ref="D1325" r:id="rId974" xr:uid="{0C0AC390-8D3C-4583-8B01-A4C7FAEEF883}"/>
    <hyperlink ref="D1326" r:id="rId975" xr:uid="{0E2E2B8B-33C6-4C81-95D3-93FFE217DBC8}"/>
    <hyperlink ref="D1327" r:id="rId976" xr:uid="{5416FA4B-D31C-4287-B707-45D71D65FC25}"/>
    <hyperlink ref="D1328" r:id="rId977" xr:uid="{722A3F7E-EFF0-42B7-9C8F-4AEBA8AB3011}"/>
    <hyperlink ref="D1329" r:id="rId978" xr:uid="{9607966D-E3EB-416A-A24F-682DFA30ED34}"/>
    <hyperlink ref="D1330" r:id="rId979" xr:uid="{A2023F9F-5706-42D7-8EDF-7C057EAE8A08}"/>
    <hyperlink ref="D1331" r:id="rId980" xr:uid="{166D02FB-5710-4E6C-8E5D-B98BCAB0588A}"/>
    <hyperlink ref="D1332" r:id="rId981" xr:uid="{40E5B40C-BA06-4D92-955B-D30BB4C14EC7}"/>
    <hyperlink ref="D1333" r:id="rId982" xr:uid="{0A12D082-5A4A-4F1B-BF9D-E65EB9EE627E}"/>
    <hyperlink ref="D1334" r:id="rId983" xr:uid="{0E69C05F-EE99-45E1-B541-BFF9AB8D686D}"/>
    <hyperlink ref="D1335" r:id="rId984" xr:uid="{1AB67FF9-9708-4669-9A86-9A023DD69993}"/>
    <hyperlink ref="D1336" r:id="rId985" xr:uid="{EB1CD9EC-077F-4403-9FF6-581B23E3CDF2}"/>
    <hyperlink ref="D1337" r:id="rId986" xr:uid="{C67C4701-4FAA-4801-9CB5-3C8D441D36CF}"/>
    <hyperlink ref="D1338" r:id="rId987" xr:uid="{F6D646C3-34D6-4F4B-96FD-1D3449A9BEF3}"/>
    <hyperlink ref="D1339" r:id="rId988" xr:uid="{B786B428-1967-4AEA-B070-304BC41D0184}"/>
    <hyperlink ref="D1340" r:id="rId989" xr:uid="{BE28076A-D368-473F-B6CF-F6AF9D0B55B9}"/>
    <hyperlink ref="D1341" r:id="rId990" xr:uid="{2CF491F4-084B-4B33-9920-69C4588B7026}"/>
    <hyperlink ref="D1342" r:id="rId991" xr:uid="{7B2E0F64-7547-49C7-BD5C-1123680EC5DD}"/>
    <hyperlink ref="D1343" r:id="rId992" xr:uid="{6C88ED02-0218-4970-961A-5B631ED96D73}"/>
    <hyperlink ref="D1344" r:id="rId993" xr:uid="{44F738F5-3953-4EA6-8169-4E104E6A71B0}"/>
    <hyperlink ref="D1345" r:id="rId994" xr:uid="{84DD4A68-A4D6-4F4D-9F25-1546FD5830C1}"/>
    <hyperlink ref="D1346" r:id="rId995" xr:uid="{E46040FB-C2AC-4849-97D8-B505897748C7}"/>
    <hyperlink ref="D1347" r:id="rId996" xr:uid="{AE22063D-CB16-43EB-9A48-94CF03FBF57A}"/>
    <hyperlink ref="D1348" r:id="rId997" xr:uid="{85BFF6B5-956E-4885-81DF-36A3B72619E3}"/>
    <hyperlink ref="D1349" r:id="rId998" xr:uid="{94A395A9-4EB5-48F5-800F-50864A4B616B}"/>
    <hyperlink ref="D1350" r:id="rId999" xr:uid="{530221F4-79ED-4116-8ED6-744296575938}"/>
    <hyperlink ref="D1351" r:id="rId1000" xr:uid="{37176778-700D-4668-BFED-B2BF7D390313}"/>
    <hyperlink ref="D1352:D1378" r:id="rId1001" display="https://doi.org/10.1007/s00445-014-0824-8" xr:uid="{B355C939-CEAE-40C4-9F90-99B53E09AADE}"/>
    <hyperlink ref="D1289" r:id="rId1002" xr:uid="{514AD6F5-0359-4C0A-8EDA-D7AD2DF3FBB2}"/>
    <hyperlink ref="D1379" r:id="rId1003" xr:uid="{B1DDA8D6-E311-45AD-A4AE-65D3D086FB7E}"/>
    <hyperlink ref="D1380" r:id="rId1004" xr:uid="{12F4562B-EFAF-48FC-862D-B36FA80B069B}"/>
    <hyperlink ref="D1381" r:id="rId1005" xr:uid="{7E55491F-FD88-41CE-AF37-DC8099B04321}"/>
    <hyperlink ref="D1382" r:id="rId1006" xr:uid="{505E2BE3-CB38-4C97-978A-B9D55C0F8C56}"/>
    <hyperlink ref="D1383" r:id="rId1007" xr:uid="{201C94AC-2249-47C9-A049-19D7525133B8}"/>
    <hyperlink ref="D1384" r:id="rId1008" xr:uid="{7969C506-B22A-4694-AE38-3B11F0863B3C}"/>
    <hyperlink ref="D1385" r:id="rId1009" xr:uid="{A1379E10-A7DD-4A9D-A954-344C881C65FE}"/>
    <hyperlink ref="D1386" r:id="rId1010" xr:uid="{DA750DF9-D2C4-4B3C-B90C-66F160AEB8F7}"/>
    <hyperlink ref="D1387" r:id="rId1011" xr:uid="{632CB053-BA78-4A24-8D48-222D75196EC7}"/>
    <hyperlink ref="D1388" r:id="rId1012" xr:uid="{D0D18830-1252-434A-9B68-C7262FBE94BA}"/>
    <hyperlink ref="D1389" r:id="rId1013" xr:uid="{B4B5D069-F5F8-4AFB-82F5-351E63663E81}"/>
    <hyperlink ref="D1390" r:id="rId1014" xr:uid="{9428CE67-E5EF-4665-9363-122ABEA3BF57}"/>
    <hyperlink ref="D1391" r:id="rId1015" xr:uid="{1679FD36-3EF1-4761-AA4C-2D274CB97589}"/>
    <hyperlink ref="D1392" r:id="rId1016" xr:uid="{D0E57984-0B0E-4B52-AC68-20639ECCA4F8}"/>
    <hyperlink ref="D1393" r:id="rId1017" xr:uid="{42AA4277-92DF-4B8D-A6F6-D8718B88DAF2}"/>
    <hyperlink ref="D1394" r:id="rId1018" xr:uid="{9FB82616-121C-4CF5-A08B-F2EECF402507}"/>
    <hyperlink ref="D1395" r:id="rId1019" xr:uid="{C82A132D-817D-440C-8C92-E68F0A57457E}"/>
    <hyperlink ref="D1396" r:id="rId1020" xr:uid="{BB9FB6A9-9A46-46DA-B9CF-E5E4904322A3}"/>
    <hyperlink ref="D1397" r:id="rId1021" xr:uid="{1F8CB435-6426-458A-8F14-4B856476E1CE}"/>
    <hyperlink ref="D1398" r:id="rId1022" xr:uid="{EC0BE1A6-976E-4703-A6DF-AD0673600B4F}"/>
    <hyperlink ref="D1399" r:id="rId1023" xr:uid="{4D583D1C-9EF2-4AE6-BDBE-BBC26C546286}"/>
    <hyperlink ref="D1400" r:id="rId1024" xr:uid="{E827A30C-5D6A-40FA-9CC8-4E17489FA4D5}"/>
    <hyperlink ref="D1401" r:id="rId1025" xr:uid="{CB719F81-ED8E-4BCE-BEDF-EF8FC5BC72E8}"/>
    <hyperlink ref="D1402" r:id="rId1026" xr:uid="{D872C021-BB82-4D6C-A9A4-683EE5D29D42}"/>
    <hyperlink ref="D1403" r:id="rId1027" xr:uid="{1E9B7BF8-153E-4325-8CEF-AAEEC4F21CC2}"/>
    <hyperlink ref="D1404" r:id="rId1028" xr:uid="{65878215-628E-4404-86D7-073F243B4256}"/>
    <hyperlink ref="D1405" r:id="rId1029" xr:uid="{EADCC198-B0F0-4E06-8BE1-BD0B27BC296D}"/>
    <hyperlink ref="D1406" r:id="rId1030" xr:uid="{0DA482AA-2B84-4536-9C01-E10940B273E0}"/>
    <hyperlink ref="D1407" r:id="rId1031" xr:uid="{0A78A2E6-E323-4FA4-A340-4CA348242A78}"/>
    <hyperlink ref="D1408" r:id="rId1032" xr:uid="{0D9E27FF-5974-442C-8CA5-AF0D34524BC9}"/>
    <hyperlink ref="D1409" r:id="rId1033" xr:uid="{0E400566-D3A6-4CF0-83A7-87350C93648D}"/>
    <hyperlink ref="D1410" r:id="rId1034" xr:uid="{DD268BCF-A6E1-49B5-ACF3-72C27C5E79B2}"/>
    <hyperlink ref="D1411" r:id="rId1035" xr:uid="{D260F4B8-9550-400C-ABF4-271B2AC405D2}"/>
    <hyperlink ref="D1412" r:id="rId1036" xr:uid="{7D5677DC-70E1-4B38-B727-C97B926E4C34}"/>
    <hyperlink ref="D1413" r:id="rId1037" xr:uid="{2609B635-6954-468D-A3B7-0972375BD9B9}"/>
    <hyperlink ref="D1414" r:id="rId1038" xr:uid="{45D03641-FCF4-441B-A5A6-6D4D1FCE4F2B}"/>
    <hyperlink ref="D1415" r:id="rId1039" xr:uid="{5297CB04-A26B-4A67-BA7A-6A2BB89193CF}"/>
    <hyperlink ref="D1416" r:id="rId1040" xr:uid="{ABC0CEE5-5198-446F-921A-D65B68B18CF6}"/>
    <hyperlink ref="D1417" r:id="rId1041" xr:uid="{174B5E37-0F05-4EBA-85BF-27853B5607E3}"/>
    <hyperlink ref="D1418" r:id="rId1042" xr:uid="{41EA60F7-F996-4297-8FB0-F6A1728AEB77}"/>
    <hyperlink ref="D1419" r:id="rId1043" xr:uid="{11AC8EB1-FB4F-4476-A585-B97EB489B011}"/>
    <hyperlink ref="D1420" r:id="rId1044" xr:uid="{7E735A75-88D3-4589-A377-DAF685EC0ABD}"/>
    <hyperlink ref="D1421" r:id="rId1045" xr:uid="{33358491-ED97-438B-8638-9783F7AA2362}"/>
    <hyperlink ref="D1422" r:id="rId1046" xr:uid="{DF539973-F2E7-48FB-81F4-2E1DAF5CBA51}"/>
    <hyperlink ref="D1423" r:id="rId1047" xr:uid="{ED9E309B-5946-4612-BCA0-028A80AD3035}"/>
    <hyperlink ref="D1424" r:id="rId1048" xr:uid="{EAF0E6A1-6BD2-46A4-8946-CB7EC15FABD0}"/>
    <hyperlink ref="D1425" r:id="rId1049" xr:uid="{8F5BFEC3-0B61-4120-A4BB-C9856D45FDFF}"/>
    <hyperlink ref="D1426" r:id="rId1050" xr:uid="{80E2377A-4AB1-4A46-A75B-5AF41DE12B83}"/>
    <hyperlink ref="D1427" r:id="rId1051" xr:uid="{C56C44C8-F763-40EC-9987-DAA9044A93A7}"/>
    <hyperlink ref="D1428" r:id="rId1052" xr:uid="{3B2EAB3E-0D6C-459D-932E-8D325F4935EC}"/>
    <hyperlink ref="D1429" r:id="rId1053" xr:uid="{F2BC4135-EEA5-439B-9F70-2727848B64B8}"/>
    <hyperlink ref="D1430" r:id="rId1054" xr:uid="{6570DAB2-9EB0-4522-8BD6-21DF90987FAB}"/>
    <hyperlink ref="D1431" r:id="rId1055" xr:uid="{516439B6-8715-4833-86E1-281C2B5ADC32}"/>
    <hyperlink ref="D1432" r:id="rId1056" xr:uid="{673CB6A2-0A8F-4C63-B33B-4961A88B9DFE}"/>
    <hyperlink ref="D1433" r:id="rId1057" xr:uid="{994EF36D-6293-4A49-B5FA-84EF2CFF38A5}"/>
    <hyperlink ref="D1434" r:id="rId1058" xr:uid="{AA4E480D-58DD-477A-8312-95B499A98C55}"/>
    <hyperlink ref="D1480" r:id="rId1059" xr:uid="{DE7A832F-5314-4E21-A164-98ECF4FF9EA4}"/>
    <hyperlink ref="D1481" r:id="rId1060" xr:uid="{6DEE1D2E-A89A-42AD-B245-258827DBF421}"/>
    <hyperlink ref="D1482" r:id="rId1061" xr:uid="{5E303CE8-6AEF-49FE-9B5C-C5C717737EEB}"/>
    <hyperlink ref="D1483" r:id="rId1062" xr:uid="{5BD18E43-20C2-4E3B-8D27-7779240B3F0A}"/>
    <hyperlink ref="D1484" r:id="rId1063" xr:uid="{DF5E8254-6AD5-43DF-9697-F7EC77D37AC2}"/>
    <hyperlink ref="D1485" r:id="rId1064" xr:uid="{B9DA1524-7662-4A68-8906-F984FEC65C6B}"/>
    <hyperlink ref="D1486" r:id="rId1065" xr:uid="{3E303394-C3E3-45E4-A558-84F4B3A4D405}"/>
    <hyperlink ref="D1487" r:id="rId1066" xr:uid="{39DF3D21-1FC0-41BA-AD2D-B82686BE7586}"/>
    <hyperlink ref="D1488" r:id="rId1067" xr:uid="{293A1BC0-F81A-4009-B77F-010804D0210A}"/>
    <hyperlink ref="D1489" r:id="rId1068" xr:uid="{13A1DD9D-EE74-44AD-A81E-D89CA8D9EE21}"/>
    <hyperlink ref="D1490" r:id="rId1069" xr:uid="{BD664760-A1B6-41E2-87BA-082C5E71DA34}"/>
    <hyperlink ref="D1491" r:id="rId1070" xr:uid="{2952EA7F-8288-4310-B61D-46D489644702}"/>
    <hyperlink ref="D1492" r:id="rId1071" xr:uid="{7C76016A-EA88-4C3D-AC4D-686A91AA7687}"/>
    <hyperlink ref="D1493" r:id="rId1072" xr:uid="{6150C997-78EE-45FC-AE72-91062994801A}"/>
    <hyperlink ref="D1494" r:id="rId1073" xr:uid="{E75D8FFE-F18A-4166-859A-003603F1C28E}"/>
    <hyperlink ref="D1495" r:id="rId1074" xr:uid="{128DB347-1C66-4A6E-AFFE-3162E8E4034D}"/>
    <hyperlink ref="D1496" r:id="rId1075" xr:uid="{B6A60729-3514-4914-BF30-1C3D2F0AEF29}"/>
    <hyperlink ref="D1497" r:id="rId1076" xr:uid="{180FE517-FC10-4981-B387-68B37CF1A24A}"/>
    <hyperlink ref="D1498" r:id="rId1077" xr:uid="{1E1E700E-6B9D-4718-9067-C21C5D5E6AED}"/>
    <hyperlink ref="D1499" r:id="rId1078" xr:uid="{773FEB2C-EEDA-4069-B5E5-224AB83387AA}"/>
    <hyperlink ref="D1500" r:id="rId1079" xr:uid="{AACB1BD0-7BF7-4F2B-B8DD-9E9A7C0AE79F}"/>
    <hyperlink ref="D1501" r:id="rId1080" xr:uid="{930AAC52-9D44-4968-9819-BCFFFC843B68}"/>
    <hyperlink ref="D1502" r:id="rId1081" xr:uid="{72ACBD1E-4BFA-47FB-8967-478DF28C55EF}"/>
    <hyperlink ref="D1503" r:id="rId1082" xr:uid="{A749395A-C29D-4C03-81B8-005CF15FC82D}"/>
    <hyperlink ref="D1504" r:id="rId1083" xr:uid="{5429EF20-77B9-4238-9C34-3359563950CC}"/>
    <hyperlink ref="D1505" r:id="rId1084" xr:uid="{8D8C76C9-D7F2-4AEF-9965-0B083F2E7049}"/>
    <hyperlink ref="D1506" r:id="rId1085" xr:uid="{6CE3151B-0B92-4134-B88F-831F14AED37D}"/>
    <hyperlink ref="D1507" r:id="rId1086" xr:uid="{1CC96D4D-8026-4AF0-9B19-0352AD834CE9}"/>
    <hyperlink ref="D1508" r:id="rId1087" xr:uid="{6FD36638-72F3-410A-9143-7BDD4CD4F23A}"/>
    <hyperlink ref="D1509" r:id="rId1088" xr:uid="{684E4227-84CE-4797-A8F5-7C5883E32814}"/>
    <hyperlink ref="D1510" r:id="rId1089" xr:uid="{79A018B1-AFA6-45A9-BB17-8D18A4E4FA47}"/>
    <hyperlink ref="D1511" r:id="rId1090" xr:uid="{00F02411-03F0-4DD0-BDC4-9C34398153F9}"/>
    <hyperlink ref="D1512" r:id="rId1091" xr:uid="{6849FEB5-DC0B-4213-AAD8-72E4D2D97313}"/>
    <hyperlink ref="D1513" r:id="rId1092" xr:uid="{B70BDD4C-7252-4898-AB38-AAFE798BF967}"/>
    <hyperlink ref="D1514" r:id="rId1093" xr:uid="{A56C3F50-0E15-43A0-AE11-FD1BF893ACFE}"/>
    <hyperlink ref="D1515" r:id="rId1094" xr:uid="{54EAC53F-3179-4609-B13D-709F8DA2E340}"/>
    <hyperlink ref="D1516" r:id="rId1095" xr:uid="{6F36B7DB-A2F1-4957-81AF-B755C8CB88E5}"/>
    <hyperlink ref="D1517" r:id="rId1096" xr:uid="{B488B399-45A8-4DF8-805A-0C391F3D19BB}"/>
    <hyperlink ref="D1518" r:id="rId1097" xr:uid="{4784886B-B0AA-480B-9E74-91C814F993E4}"/>
    <hyperlink ref="D1519" r:id="rId1098" xr:uid="{F557D064-9263-4692-A140-5675CE847845}"/>
    <hyperlink ref="D1520" r:id="rId1099" xr:uid="{02F296EC-7435-4D23-8A62-EE6E74D8629B}"/>
    <hyperlink ref="D1521" r:id="rId1100" xr:uid="{DB123238-DECE-4792-8311-08214CBB9470}"/>
    <hyperlink ref="D1522" r:id="rId1101" xr:uid="{EB42DF03-9096-4EBA-87A6-E43111C8A460}"/>
    <hyperlink ref="D1523" r:id="rId1102" xr:uid="{4CD2FAA4-7231-4905-ACDF-698A15628189}"/>
    <hyperlink ref="D1524" r:id="rId1103" xr:uid="{CA1A7A1F-32E1-4934-A60E-9044550967CF}"/>
    <hyperlink ref="D1525" r:id="rId1104" xr:uid="{D4C529B9-6A30-42C6-BDC0-362C80DD8209}"/>
    <hyperlink ref="D1526" r:id="rId1105" xr:uid="{0767A9F6-9793-478C-8C74-45085837F0A3}"/>
    <hyperlink ref="D1527" r:id="rId1106" xr:uid="{78879819-1D21-4995-91F8-4CC38A3C69CC}"/>
    <hyperlink ref="D1528" r:id="rId1107" xr:uid="{EBE53BC7-B4DE-4B2D-8E6D-8EAEC32D24E9}"/>
    <hyperlink ref="D1529" r:id="rId1108" xr:uid="{5B9BFAEC-3D8A-4AB7-8659-1A10E376B9EA}"/>
    <hyperlink ref="D1530" r:id="rId1109" xr:uid="{F4BB575F-4DA0-4D09-AA7C-0E3BE10DB58A}"/>
    <hyperlink ref="D1531" r:id="rId1110" xr:uid="{838311CF-7750-4F4E-9483-34D342245366}"/>
    <hyperlink ref="D1532" r:id="rId1111" xr:uid="{5E8865AB-F361-4727-A858-5BAF500C25E6}"/>
    <hyperlink ref="D1533" r:id="rId1112" xr:uid="{DA2A2B75-39BB-4875-B68E-A438DEF15D18}"/>
    <hyperlink ref="D1534" r:id="rId1113" xr:uid="{8994B29A-22A9-4F93-852C-4C6E40CBDA38}"/>
    <hyperlink ref="D1535" r:id="rId1114" xr:uid="{6D26384A-B638-480F-996E-2D29C8388399}"/>
    <hyperlink ref="D1536" r:id="rId1115" xr:uid="{4FEDD5A1-E4A9-4571-B244-E8834D234CA7}"/>
    <hyperlink ref="D1537" r:id="rId1116" xr:uid="{280C7EB7-7435-4E87-8C21-DF4A92A76190}"/>
    <hyperlink ref="D1538" r:id="rId1117" xr:uid="{5C75010E-C0C2-46CB-AE24-F3608A3A851E}"/>
    <hyperlink ref="D1539" r:id="rId1118" xr:uid="{A103C7C4-39D2-4EAF-95A2-710F65444890}"/>
    <hyperlink ref="D1540" r:id="rId1119" xr:uid="{597FC1B2-1A9E-45AC-865B-E5C3EC99BCD1}"/>
    <hyperlink ref="D1541" r:id="rId1120" xr:uid="{B3C8ECFE-2DD9-4BB3-8FD4-C72A30E165B6}"/>
    <hyperlink ref="D1542" r:id="rId1121" xr:uid="{A6B097ED-D5FE-4E34-8616-DC0890E803A8}"/>
    <hyperlink ref="D1543" r:id="rId1122" xr:uid="{BB5119C9-057E-40D8-B518-BB8C76ED0D6C}"/>
    <hyperlink ref="D1544" r:id="rId1123" xr:uid="{70348FE5-4F98-41B2-B90F-A842AA6DD528}"/>
    <hyperlink ref="D1545:D1593" r:id="rId1124" display="https://doi.org/10.1016/j.epsl.2018.04.044" xr:uid="{00128604-7684-4DA2-B3FA-5346D1EBE25A}"/>
    <hyperlink ref="D1597" r:id="rId1125" xr:uid="{8C7174F4-6500-49DA-BF5D-CAC9DB7D0537}"/>
    <hyperlink ref="D1598" r:id="rId1126" xr:uid="{F9CF80AC-935A-4B87-A2E1-36437B88BD8D}"/>
    <hyperlink ref="D1599" r:id="rId1127" xr:uid="{F452ACAD-CDD5-4344-882B-56DD9A0FE4A8}"/>
    <hyperlink ref="D1600" r:id="rId1128" xr:uid="{9CF59E30-E57A-4423-807B-C1E875BB7D1E}"/>
    <hyperlink ref="D1601" r:id="rId1129" xr:uid="{CB81766D-AD1A-4CB7-A557-993446CCACA5}"/>
    <hyperlink ref="D1602" r:id="rId1130" xr:uid="{52BD96F9-3A68-42D5-8BB1-7C54C0A70AD1}"/>
    <hyperlink ref="D1603" r:id="rId1131" xr:uid="{9843FD66-6711-471F-A4D4-885CDCF0AAA6}"/>
    <hyperlink ref="D1604" r:id="rId1132" xr:uid="{43A72872-CD72-4268-BA65-A1B7683880FF}"/>
    <hyperlink ref="D1605" r:id="rId1133" xr:uid="{292D0ACB-FA0B-495A-B663-A37E4D654257}"/>
    <hyperlink ref="D1606" r:id="rId1134" xr:uid="{6A6335D2-DD2D-4A84-95F5-E613F97A67F0}"/>
    <hyperlink ref="D1607" r:id="rId1135" xr:uid="{68F1DD23-FBAB-477A-9A4F-55EBABEB024A}"/>
    <hyperlink ref="D1608" r:id="rId1136" xr:uid="{F7F6DDCB-2755-4758-B85C-8D60C6312583}"/>
    <hyperlink ref="D1609" r:id="rId1137" xr:uid="{C19A6E17-EFFD-49AD-A8C1-F377AE101629}"/>
    <hyperlink ref="D1610" r:id="rId1138" xr:uid="{D109E030-99BA-42B1-B27E-508C7E249244}"/>
    <hyperlink ref="D1611" r:id="rId1139" xr:uid="{D989E6AB-C957-4175-A457-FC81B70C29EE}"/>
    <hyperlink ref="D1612" r:id="rId1140" xr:uid="{A173A00B-758B-45D1-81B8-843BC3C77CE5}"/>
    <hyperlink ref="D1613" r:id="rId1141" xr:uid="{A82150FE-2FE4-46B1-BAB7-5CE06AAE5FA5}"/>
    <hyperlink ref="D1614" r:id="rId1142" xr:uid="{471B5EBE-6FA7-416E-A8AE-5C016A4AD4E3}"/>
    <hyperlink ref="D1615" r:id="rId1143" xr:uid="{8DCE8E3B-3107-4B5C-9D93-80782A3F50EE}"/>
    <hyperlink ref="D1616" r:id="rId1144" xr:uid="{F5A679E1-C204-4653-89B7-67BBE5EF8801}"/>
    <hyperlink ref="D1617" r:id="rId1145" xr:uid="{F50F1863-14AD-4B7B-839A-657C6CAA91EE}"/>
    <hyperlink ref="D1618" r:id="rId1146" xr:uid="{CC183769-18C9-4E96-8B2F-58EEE91B6490}"/>
    <hyperlink ref="D1619" r:id="rId1147" xr:uid="{2AF89550-4858-432B-B2BA-EB66CC1E300D}"/>
    <hyperlink ref="D1620" r:id="rId1148" xr:uid="{BBE2E58D-9C61-4B9C-BEC2-2AC9E83C4325}"/>
    <hyperlink ref="D1621:D1632" r:id="rId1149" display="https://doi.org/10.1016/j.jvolgeores.2015.05.021" xr:uid="{82F9E3EA-E977-4D40-BB40-FEEC6505E57E}"/>
    <hyperlink ref="D1633" r:id="rId1150" xr:uid="{873A2851-301D-4229-B810-EE90683CCB30}"/>
    <hyperlink ref="D1634:D1656" r:id="rId1151" display="https://doi.org/10.1007/s00445-014-0826-6" xr:uid="{714F7D37-838C-403A-86CD-A74030EF2C2C}"/>
    <hyperlink ref="D1657" r:id="rId1152" xr:uid="{A1023553-0F47-4086-9311-3FE500586A96}"/>
    <hyperlink ref="D1658" r:id="rId1153" xr:uid="{8D3C44C5-2823-4408-A653-206B0B813E44}"/>
    <hyperlink ref="D1659" r:id="rId1154" xr:uid="{F73FE750-2D76-4DB7-8C8C-E3E2C1FB3BDB}"/>
    <hyperlink ref="D1660" r:id="rId1155" xr:uid="{6DDF8DD8-B3BE-450C-8FFD-CE32FAEEFBD8}"/>
    <hyperlink ref="D1661" r:id="rId1156" xr:uid="{F3D084E3-3CA5-4C78-9913-279E2A966538}"/>
    <hyperlink ref="D1662" r:id="rId1157" xr:uid="{E1FEFC57-3F58-4B9A-8B85-6DAEB53CDDCC}"/>
    <hyperlink ref="D1663" r:id="rId1158" xr:uid="{5D32BA82-FFD6-4BC8-A020-CBD8090BC57A}"/>
    <hyperlink ref="D1664" r:id="rId1159" xr:uid="{7B260768-4A67-4F6C-BE03-A6A189A1303C}"/>
    <hyperlink ref="D1665" r:id="rId1160" xr:uid="{1432A718-F5C6-4CFD-AFA3-66E9C5434026}"/>
    <hyperlink ref="D1666" r:id="rId1161" xr:uid="{C48074C7-CE29-467D-82E4-5B7AAB97D84B}"/>
    <hyperlink ref="D1667" r:id="rId1162" xr:uid="{379F6302-2598-408C-B05D-9EF87559A6F2}"/>
    <hyperlink ref="D1668" r:id="rId1163" xr:uid="{035FADD8-E12D-4D4A-964A-9EC3FD512169}"/>
    <hyperlink ref="D1669" r:id="rId1164" xr:uid="{0F8DA4EF-6357-43EC-9D09-BF6811293584}"/>
    <hyperlink ref="D1670" r:id="rId1165" xr:uid="{6E60755C-EE74-4EF6-80D7-9F3FE399919F}"/>
    <hyperlink ref="D1671" r:id="rId1166" xr:uid="{56D6DC03-A67F-4FD1-8F36-DF48E9249050}"/>
    <hyperlink ref="D1672" r:id="rId1167" xr:uid="{34A0D636-4DB2-4D73-AF5B-6CA7280356CE}"/>
    <hyperlink ref="D1673" r:id="rId1168" xr:uid="{33042FFF-9447-464B-AEEC-EB2BEA834142}"/>
    <hyperlink ref="D1674" r:id="rId1169" xr:uid="{CCAF57DF-77D8-4135-AB09-DA8E32D5DFD0}"/>
    <hyperlink ref="D1675" r:id="rId1170" xr:uid="{B463BDE1-A2B4-4A25-9ACD-E2B68BE302DD}"/>
    <hyperlink ref="D1676" r:id="rId1171" xr:uid="{56152F0F-22BF-43E6-AFD5-B32A6386730A}"/>
    <hyperlink ref="D1677" r:id="rId1172" xr:uid="{0EA80639-33A9-4461-B888-28CD14499270}"/>
    <hyperlink ref="D1678" r:id="rId1173" xr:uid="{53B68AB1-70A9-431A-834D-566DF0ED6EE1}"/>
    <hyperlink ref="D1679" r:id="rId1174" xr:uid="{1C636E7F-4B79-4D06-87D5-D3038965FE7E}"/>
    <hyperlink ref="D1680" r:id="rId1175" xr:uid="{37C94948-2F3B-4A95-9550-AB09B5F66D29}"/>
    <hyperlink ref="D1681" r:id="rId1176" xr:uid="{8FCEE7F1-A1B7-4ED2-9D4F-CBF6E516D576}"/>
    <hyperlink ref="D1682" r:id="rId1177" xr:uid="{2050068C-CB72-45F0-88F2-E7A2BC404FF5}"/>
    <hyperlink ref="D1683" r:id="rId1178" xr:uid="{807B13A6-BC7A-415B-9F63-D93E429D92A4}"/>
    <hyperlink ref="D1684" r:id="rId1179" xr:uid="{DC861BE5-0012-4191-ADFB-ABFAFE7AB793}"/>
    <hyperlink ref="D1685" r:id="rId1180" xr:uid="{5862A2BE-E4E9-4B66-8D3B-200AC421930B}"/>
    <hyperlink ref="D1686" r:id="rId1181" xr:uid="{EED1F603-E4EF-498A-8880-E0EB412F06B1}"/>
    <hyperlink ref="D1687" r:id="rId1182" xr:uid="{9DF6D35E-CAC3-49C6-AAF8-DFB497DF9270}"/>
    <hyperlink ref="D1688" r:id="rId1183" xr:uid="{50CE6888-DCFD-40DC-A5C2-1F397DE47942}"/>
    <hyperlink ref="D1689" r:id="rId1184" xr:uid="{65286131-9655-4624-B8CA-DC8463419BA0}"/>
    <hyperlink ref="D1690" r:id="rId1185" xr:uid="{799502A3-1CB1-48F9-ABA9-BF69C0296265}"/>
    <hyperlink ref="D1691" r:id="rId1186" xr:uid="{3FB30448-85A2-471C-BEF9-69258B4B1F3E}"/>
    <hyperlink ref="D1692:D1708" r:id="rId1187" display="https://doi.org/10.1016/j.jvolgeores.2009.12.003" xr:uid="{A5F17AB0-535B-4CC4-ACC2-EC1789C603B8}"/>
    <hyperlink ref="D1709" r:id="rId1188" xr:uid="{8F990906-C3EE-4FA1-9DF9-F26A2623907B}"/>
    <hyperlink ref="D1710:D1739" r:id="rId1189" display="https://doi.org/10.1016/j.jvolgeores.2010.06.002" xr:uid="{F207BC19-536F-4643-A8B9-CBE5702993D1}"/>
    <hyperlink ref="D1740" r:id="rId1190" xr:uid="{9AE651F6-2325-4D7F-9972-C9CB0BD4270C}"/>
    <hyperlink ref="D1741:D1749" r:id="rId1191" display="https://doi.org/10.1016/j.jvolgeores.2009.04.003" xr:uid="{70E92556-9A4E-42EC-941D-4FA302BC6990}"/>
    <hyperlink ref="D1750" r:id="rId1192" xr:uid="{A485C48E-4529-4FD0-852F-75D78F8ECE42}"/>
    <hyperlink ref="D1751:D1760" r:id="rId1193" display="https://doi.org/10.1130/B25768.1" xr:uid="{3A6214BC-C31E-4574-98A2-09E336182150}"/>
    <hyperlink ref="D1761" r:id="rId1194" xr:uid="{15AE07E5-E50F-465D-824E-0C54EB3B9974}"/>
    <hyperlink ref="D1762" r:id="rId1195" xr:uid="{23ECCB71-FD7C-4F8C-A91C-F2E9AFCC0AAC}"/>
    <hyperlink ref="D1763" r:id="rId1196" xr:uid="{8533CD8A-B85B-435A-B069-73F5291C8F23}"/>
    <hyperlink ref="D1764" r:id="rId1197" xr:uid="{398771FD-5ABC-4671-860E-C3766108CD55}"/>
    <hyperlink ref="D1765" r:id="rId1198" xr:uid="{F7E78B7F-F7A1-46F7-A071-1E53A4196893}"/>
    <hyperlink ref="D1766" r:id="rId1199" xr:uid="{58B57E93-EAE9-4C9A-ABFE-E23284C79200}"/>
    <hyperlink ref="D1767" r:id="rId1200" xr:uid="{E04A1D72-D0C0-48F5-A791-413948CED999}"/>
    <hyperlink ref="D1768" r:id="rId1201" xr:uid="{17782B35-E271-46ED-A62C-2526A0AC12D2}"/>
    <hyperlink ref="D1769" r:id="rId1202" xr:uid="{7C75672F-7ED7-4A08-BC8B-B8A5A3CBF536}"/>
    <hyperlink ref="D1770" r:id="rId1203" xr:uid="{A85FC3E3-BB18-46CA-977C-71E6E111065E}"/>
    <hyperlink ref="D1435:D1479" r:id="rId1204" display="https://doi.org/10.1016/j.jvolgeores.2010.01.002" xr:uid="{9A058738-3D68-4E51-BB99-3E07CF8861EB}"/>
    <hyperlink ref="D1771" r:id="rId1205" xr:uid="{2A63AAF5-2C93-4ED4-A4DE-7AB4F793B1FB}"/>
    <hyperlink ref="D1772" r:id="rId1206" xr:uid="{62FBBA18-C6CF-47C7-A86D-2800F1FDEEA6}"/>
    <hyperlink ref="D1773" r:id="rId1207" xr:uid="{E8FBF908-1AD1-4561-B120-59E905E63B8F}"/>
    <hyperlink ref="D1774" r:id="rId1208" xr:uid="{6F20517D-71AF-41AC-9A2F-09A880A2CC95}"/>
    <hyperlink ref="D1775" r:id="rId1209" xr:uid="{065E74FC-4303-41F7-8878-B3342BFEA6BC}"/>
    <hyperlink ref="D1776" r:id="rId1210" xr:uid="{CC441B99-FD37-4E7D-AD09-D4D2BDA76E4C}"/>
    <hyperlink ref="D1777" r:id="rId1211" xr:uid="{D7CBACDB-7C5B-4BC0-B6FC-30A7702A958C}"/>
    <hyperlink ref="D1778" r:id="rId1212" xr:uid="{3F31B284-8C3F-4750-985C-29BD5012014C}"/>
    <hyperlink ref="D1779" r:id="rId1213" xr:uid="{624F476B-E769-4BC2-9757-397C5A730BD2}"/>
    <hyperlink ref="D1780" r:id="rId1214" xr:uid="{CE0E6444-B3F2-49D0-8050-2B8C033BE5B5}"/>
    <hyperlink ref="D1781" r:id="rId1215" xr:uid="{0B983DEA-8BC3-41FE-87EA-227347FC76E0}"/>
    <hyperlink ref="D1782" r:id="rId1216" xr:uid="{4AF74ADD-1B24-4276-B61E-60011C181347}"/>
    <hyperlink ref="D1783" r:id="rId1217" xr:uid="{3FF8B821-0868-4BC9-A166-008522FF770B}"/>
    <hyperlink ref="D1784:D1787" r:id="rId1218" display="https://doi.org/10.1016/j.jvolgeores.2010.09.009" xr:uid="{5B30F868-9F22-44A5-9686-DE8C21851F27}"/>
    <hyperlink ref="D1830" r:id="rId1219" xr:uid="{D3214ADE-672F-4091-861E-27B59454DBBF}"/>
    <hyperlink ref="D1831:D1836" r:id="rId1220" display="https://doi.org/10.1007/s00445-005-0029-2" xr:uid="{36D03099-DBF3-44E8-A67D-3FB82A8226DD}"/>
    <hyperlink ref="D1837" r:id="rId1221" xr:uid="{C6806657-186D-4399-B75E-A71797C07883}"/>
    <hyperlink ref="D1838" r:id="rId1222" xr:uid="{97A79DB4-D583-479A-8B47-915DA6509622}"/>
    <hyperlink ref="D1839" r:id="rId1223" xr:uid="{26ABE344-212B-4C03-A226-1B6D2408F0A1}"/>
    <hyperlink ref="D1840" r:id="rId1224" xr:uid="{E3A1B004-B18D-428D-AD7A-97D9362719F9}"/>
    <hyperlink ref="D1841" r:id="rId1225" xr:uid="{5C0CB4BA-18B0-4353-8C0F-E7D083120522}"/>
    <hyperlink ref="D1842" r:id="rId1226" xr:uid="{79543617-D125-4C9F-A7B1-66751E5D4BE9}"/>
    <hyperlink ref="D1843" r:id="rId1227" xr:uid="{EB123D2F-43AB-40CE-A75D-D35A1AB4A21B}"/>
    <hyperlink ref="D1844" r:id="rId1228" xr:uid="{55C4C341-7347-4D7C-AC28-9B723088672B}"/>
    <hyperlink ref="D1845" r:id="rId1229" xr:uid="{AAD10079-C96C-49BD-BE2C-82539CA6B235}"/>
    <hyperlink ref="D1846" r:id="rId1230" xr:uid="{E20103C7-A7F4-4C11-92FF-A5D9F2484CA6}"/>
    <hyperlink ref="D1847" r:id="rId1231" xr:uid="{1881BAD6-E25F-4F02-861C-D0C092BD768B}"/>
    <hyperlink ref="D1848" r:id="rId1232" xr:uid="{8272B0B4-9DFF-4D60-9633-6E5D8E9C817A}"/>
    <hyperlink ref="D1849" r:id="rId1233" xr:uid="{ECE34A77-FC66-459D-8012-BBA8879DE688}"/>
    <hyperlink ref="D1850" r:id="rId1234" xr:uid="{D4B2B4B8-B372-4B20-B3EC-95BE7E1D3459}"/>
    <hyperlink ref="D1851" r:id="rId1235" xr:uid="{31F6DBB5-9DF7-4F6A-AF29-043076670C8D}"/>
    <hyperlink ref="D1852" r:id="rId1236" xr:uid="{7C3CCC9C-8AB8-4FCB-B5D8-39677F30EB41}"/>
    <hyperlink ref="D1853" r:id="rId1237" xr:uid="{FB267A78-923A-46DD-BF9A-F2018D588E80}"/>
    <hyperlink ref="D1854" r:id="rId1238" xr:uid="{419DF60D-5FD1-47CD-BEDF-044CAF54BF5B}"/>
    <hyperlink ref="D1855" r:id="rId1239" xr:uid="{F6482390-BFBA-468F-868B-C79B0F53B967}"/>
    <hyperlink ref="D1856" r:id="rId1240" xr:uid="{8A67A5BD-F167-483D-872A-2FE4FADED5BC}"/>
    <hyperlink ref="D1857" r:id="rId1241" xr:uid="{D2578EB7-D736-45B3-B154-5532D2156862}"/>
    <hyperlink ref="D1858" r:id="rId1242" xr:uid="{2D91E7F8-AEFF-4C6D-8893-2D78799FFA8A}"/>
    <hyperlink ref="D1859" r:id="rId1243" xr:uid="{62822E12-AFB4-435D-A36B-BE6FEE63D612}"/>
    <hyperlink ref="D1860" r:id="rId1244" xr:uid="{19B6A7DC-64E4-4854-B73A-C3C65B5908DC}"/>
    <hyperlink ref="D1861" r:id="rId1245" xr:uid="{BCF40D0A-6D4A-40DD-BCC4-93A09584F413}"/>
    <hyperlink ref="D1862" r:id="rId1246" xr:uid="{6540F8E2-E754-4215-8093-0A309E955AB8}"/>
    <hyperlink ref="D1863" r:id="rId1247" xr:uid="{71A26F1F-1052-4F2B-9024-655421510549}"/>
    <hyperlink ref="D1864" r:id="rId1248" xr:uid="{A4BBEF44-CE77-4861-B2EA-6FD54F8033CF}"/>
    <hyperlink ref="D1865" r:id="rId1249" xr:uid="{ACD3D1E2-738B-46D2-8896-F8FC0429F323}"/>
    <hyperlink ref="D1866" r:id="rId1250" xr:uid="{BC60E5B8-D191-4ECA-984B-81EFFF512515}"/>
    <hyperlink ref="D1867" r:id="rId1251" xr:uid="{BACAF0E2-EBD9-45FC-A12B-D647BAA5A39B}"/>
    <hyperlink ref="D1868" r:id="rId1252" xr:uid="{280C13B9-F3A6-47D8-A486-690BC9F6C7BE}"/>
    <hyperlink ref="D1869" r:id="rId1253" xr:uid="{4D66F304-0C54-412B-BF9A-F9353B0F6464}"/>
    <hyperlink ref="D1870" r:id="rId1254" xr:uid="{F0B99F92-66BA-44CE-856E-912DC24F1765}"/>
    <hyperlink ref="D1871" r:id="rId1255" xr:uid="{1EBE3380-63DF-4F7E-B29C-86C9757CC45C}"/>
    <hyperlink ref="D1872:D1881" r:id="rId1256" display="https://doi.org/10.1016/j.jvolgeores.2006.07.006" xr:uid="{A6B0DD37-AB4D-49AC-B12D-8080DC3EFA1A}"/>
    <hyperlink ref="D1882" r:id="rId1257" xr:uid="{17E55BD6-0314-4CDD-A312-F145EABADAD0}"/>
    <hyperlink ref="D1883" r:id="rId1258" xr:uid="{9C0DD193-9BB7-4370-8C4B-D2E7B8C6375A}"/>
    <hyperlink ref="D1884" r:id="rId1259" xr:uid="{10CB4E44-4A02-4E1F-83FE-E619327C8C79}"/>
    <hyperlink ref="D1885" r:id="rId1260" xr:uid="{3B436206-DF9C-44DA-9233-CE8050F4E63D}"/>
    <hyperlink ref="D1886" r:id="rId1261" xr:uid="{4CC42848-C108-4B8F-9336-95DE9BCA2AF0}"/>
    <hyperlink ref="D1887" r:id="rId1262" xr:uid="{3E22A1F3-E7EA-40AC-A726-5281E093EF57}"/>
    <hyperlink ref="D1888" r:id="rId1263" xr:uid="{29AA8CCA-DEA7-4D48-BCD6-B583C379EFF4}"/>
    <hyperlink ref="D1889" r:id="rId1264" xr:uid="{B1656674-B437-48C5-ACB8-EB0C5EED6A2B}"/>
    <hyperlink ref="D1890" r:id="rId1265" xr:uid="{6721E3CF-A882-437F-A1B9-A85605809A96}"/>
    <hyperlink ref="D1891" r:id="rId1266" xr:uid="{E8A9B391-B1C9-43BC-9449-54FB749373DD}"/>
    <hyperlink ref="D1892" r:id="rId1267" xr:uid="{1539B130-44EB-4837-9FEE-B4F15F49C19F}"/>
    <hyperlink ref="D1893" r:id="rId1268" xr:uid="{31DDDC1E-6AFE-4076-B34C-826AA5015985}"/>
    <hyperlink ref="D1894" r:id="rId1269" xr:uid="{9263E86F-4E27-4EA8-B064-C90E90F4FA7B}"/>
    <hyperlink ref="D1895" r:id="rId1270" xr:uid="{0CB6FFEF-E511-4F44-8D7B-BC3D35D4B650}"/>
    <hyperlink ref="D1896" r:id="rId1271" xr:uid="{7B22CCDB-089C-49C6-ABD2-7A19626EC67E}"/>
    <hyperlink ref="D1897" r:id="rId1272" xr:uid="{18EFADCE-E3DB-4B19-919B-F6142B0ED75E}"/>
    <hyperlink ref="D1898" r:id="rId1273" xr:uid="{66E27D22-E276-45CD-99CD-1CF9026F394B}"/>
    <hyperlink ref="D1899" r:id="rId1274" xr:uid="{59FB4A68-D06B-4899-B167-82DA3117811B}"/>
    <hyperlink ref="D1900" r:id="rId1275" xr:uid="{98A414DB-FB48-4E04-AD58-6EC0AFA185A8}"/>
    <hyperlink ref="D1901" r:id="rId1276" xr:uid="{4B39EAC6-3496-4057-B227-ED3A36D979C6}"/>
    <hyperlink ref="D1902" r:id="rId1277" xr:uid="{5D1A3E38-C527-46CB-8111-80A968A35BB2}"/>
    <hyperlink ref="D1903" r:id="rId1278" xr:uid="{889A1382-A5BC-4345-9E6E-81BCB9EB6713}"/>
    <hyperlink ref="D1904" r:id="rId1279" xr:uid="{707D126E-63CD-4D66-B914-ECDC7CEAAB55}"/>
    <hyperlink ref="D1905" r:id="rId1280" xr:uid="{12B39F04-84ED-433B-82F4-E61C9F87883C}"/>
    <hyperlink ref="D1906" r:id="rId1281" xr:uid="{C68D9338-C93C-42FB-ACBB-7CC56EC1CAE1}"/>
    <hyperlink ref="D1907" r:id="rId1282" xr:uid="{135CF4C9-8E8F-4D06-A8AA-8BB92BA1E7A3}"/>
    <hyperlink ref="D1908" r:id="rId1283" xr:uid="{FB6FDFC1-8897-4AF6-851E-5478B8F613D1}"/>
    <hyperlink ref="D1909" r:id="rId1284" xr:uid="{AF019843-1C80-4431-88DC-09B08ED8403D}"/>
    <hyperlink ref="D1910" r:id="rId1285" xr:uid="{EDB8A41A-2328-4FB6-A3C8-CA5A4B532BA0}"/>
    <hyperlink ref="D1911" r:id="rId1286" xr:uid="{801FF7F6-8212-45C3-87B3-7EF58B8F02E9}"/>
    <hyperlink ref="D1912" r:id="rId1287" display="https://doi.org/10.1016/j.epsl.2015.11.035" xr:uid="{FFDDF432-46EC-4B06-A412-271248ACFE4F}"/>
    <hyperlink ref="D1913" r:id="rId1288" display="https://doi.org/10.1016/j.epsl.2015.11.035" xr:uid="{27BE5542-55FD-43EE-8C76-C59145AA2735}"/>
    <hyperlink ref="D1914" r:id="rId1289" display="https://doi.org/10.1016/j.epsl.2015.11.035" xr:uid="{4E921EA9-F42A-4C15-A528-A47E5121EFAD}"/>
    <hyperlink ref="D1915" r:id="rId1290" display="https://doi.org/10.1016/j.epsl.2015.11.035" xr:uid="{7B4A466A-E6B4-459B-AA95-2FE9086DBC1C}"/>
    <hyperlink ref="D1916" r:id="rId1291" display="https://doi.org/10.1016/j.epsl.2015.11.035" xr:uid="{1434C6B7-0001-4827-B1D4-3C1A29D7A3A0}"/>
    <hyperlink ref="D1917" r:id="rId1292" display="https://doi.org/10.1016/j.epsl.2015.11.035" xr:uid="{48B68DAE-43AE-4B4C-B153-A67AE73A5BFA}"/>
    <hyperlink ref="D1918" r:id="rId1293" display="https://doi.org/10.1016/j.epsl.2015.11.035" xr:uid="{98A2688A-CD45-4760-ACDF-E83E996FC710}"/>
    <hyperlink ref="D1919" r:id="rId1294" display="https://doi.org/10.1016/j.epsl.2015.11.035" xr:uid="{86F1858D-A60D-4EEE-9CF0-530BA3855C8E}"/>
    <hyperlink ref="D1920" r:id="rId1295" display="https://doi.org/10.1016/j.epsl.2015.11.035" xr:uid="{E12A1934-57E0-4409-B026-AAAD52C95CDD}"/>
    <hyperlink ref="D1921" r:id="rId1296" display="https://doi.org/10.1016/j.epsl.2015.11.035" xr:uid="{E72E029F-3C6C-4E1B-BF20-2CF9FB157AAA}"/>
    <hyperlink ref="D1922" r:id="rId1297" display="https://doi.org/10.1016/j.epsl.2015.11.035" xr:uid="{917392CF-DD83-470A-B471-AABB9F6E9EA5}"/>
    <hyperlink ref="D1923" r:id="rId1298" display="https://doi.org/10.1016/j.epsl.2015.11.035" xr:uid="{CCAEC4EA-8C6B-4242-AC57-750C5AF154B2}"/>
    <hyperlink ref="D1924" r:id="rId1299" display="https://doi.org/10.1016/j.epsl.2015.11.035" xr:uid="{BCAD5B41-807A-490B-8969-4D3F93296BE5}"/>
    <hyperlink ref="D1925" r:id="rId1300" display="https://doi.org/10.1016/j.epsl.2015.11.035" xr:uid="{F8864B7A-C950-4E3B-9BF6-60D757A1005F}"/>
    <hyperlink ref="D1926" r:id="rId1301" display="https://doi.org/10.1016/j.epsl.2015.11.035" xr:uid="{45104654-3C86-46AF-B597-8565CBAE2DAB}"/>
    <hyperlink ref="D1927" r:id="rId1302" display="https://doi.org/10.1016/j.epsl.2015.11.035" xr:uid="{B563C172-F9D0-4384-BE01-958879DE3A34}"/>
    <hyperlink ref="D1928" r:id="rId1303" display="https://doi.org/10.1016/j.epsl.2015.11.035" xr:uid="{7C4B0F10-0CC4-45C6-9A3B-7895D9E99579}"/>
    <hyperlink ref="D1929" r:id="rId1304" display="https://doi.org/10.1016/j.epsl.2015.11.035" xr:uid="{66CB9D02-16EF-4153-A7B1-DFC2BB133AAF}"/>
    <hyperlink ref="D1930" r:id="rId1305" display="https://doi.org/10.1016/j.epsl.2015.11.035" xr:uid="{B5DAC4C3-734D-4554-B8F5-00BAC4E62BA7}"/>
    <hyperlink ref="D1931" r:id="rId1306" display="https://doi.org/10.1016/j.epsl.2015.11.035" xr:uid="{F2AFF6E0-1B23-4485-B792-C83CC6F422B2}"/>
    <hyperlink ref="D1932" r:id="rId1307" display="https://doi.org/10.1016/j.epsl.2015.11.035" xr:uid="{CFFA40D2-C325-446C-85E3-071128D075AD}"/>
    <hyperlink ref="D1933" r:id="rId1308" display="https://doi.org/10.1016/j.epsl.2015.11.035" xr:uid="{95FDECB9-907F-445A-9A78-6AAD0F6C55C9}"/>
    <hyperlink ref="D1934:D1958" r:id="rId1309" display="https://doi.org/10.1016/j.epsl.2015.11.035" xr:uid="{539473E4-A99B-49C8-BD05-9B1F4F4997A0}"/>
    <hyperlink ref="D1959" r:id="rId1310" xr:uid="{C120D1AB-9C93-4B4C-8C24-B451D8032B70}"/>
    <hyperlink ref="D1960" r:id="rId1311" xr:uid="{3672EFC7-18F5-40C0-8EE7-AD4A5B3AA46E}"/>
    <hyperlink ref="D1961" r:id="rId1312" xr:uid="{88B834A9-26D5-41EE-A336-BD07856C77F3}"/>
    <hyperlink ref="D1962" r:id="rId1313" xr:uid="{EB0AD8C5-0256-4429-A9D3-EBA68897C408}"/>
    <hyperlink ref="D1963" r:id="rId1314" xr:uid="{FDD2C1D0-AD8C-48F5-80BE-02F023D66AE0}"/>
    <hyperlink ref="D1964" r:id="rId1315" xr:uid="{EEC34F0E-180E-4964-8AF9-1E09A473DE73}"/>
    <hyperlink ref="D1965" r:id="rId1316" xr:uid="{293380F7-4C74-4F00-8A3B-C539E86D2286}"/>
    <hyperlink ref="D1966" r:id="rId1317" xr:uid="{41053683-68F6-4035-ACC1-718A678D773A}"/>
    <hyperlink ref="D1967" r:id="rId1318" xr:uid="{33A41B19-1729-46C8-AA23-178802B00C65}"/>
    <hyperlink ref="D1968" r:id="rId1319" xr:uid="{BBA833C8-2ACB-4D54-8AE4-748A3BA1F3F6}"/>
    <hyperlink ref="D1969" r:id="rId1320" xr:uid="{065636E3-E22E-4B50-AD11-8B1183D0C5CD}"/>
    <hyperlink ref="D1970" r:id="rId1321" xr:uid="{3BAE9EDD-9611-4AC3-8DE9-2474A0E0ED03}"/>
    <hyperlink ref="D1971" r:id="rId1322" xr:uid="{A7FC35D6-C819-4876-80EE-CE142B0992E9}"/>
    <hyperlink ref="D1972" r:id="rId1323" xr:uid="{F733E0F6-99F1-4C01-8055-5C888563A81C}"/>
    <hyperlink ref="D1974" r:id="rId1324" xr:uid="{B7206F5F-82E6-4054-81DD-6679A3BEDE3F}"/>
    <hyperlink ref="D1975" r:id="rId1325" xr:uid="{6E71B908-CD34-4D4D-B13E-E752D0F75C41}"/>
    <hyperlink ref="D1976" r:id="rId1326" xr:uid="{5D9EB723-EE5E-4789-BBE4-05C8DF51DBAB}"/>
    <hyperlink ref="D1977" r:id="rId1327" xr:uid="{0D95473E-97FB-4C26-B418-DEDBB71533FE}"/>
    <hyperlink ref="D1978" r:id="rId1328" xr:uid="{7803A635-440B-48EA-9FBB-576732E04919}"/>
    <hyperlink ref="D1979" r:id="rId1329" xr:uid="{7EAFB508-3A49-447E-9E23-C800E8CED9A7}"/>
    <hyperlink ref="D1980" r:id="rId1330" xr:uid="{70C891E9-6D9B-4349-8C44-5B74F113A373}"/>
    <hyperlink ref="D1981" r:id="rId1331" xr:uid="{40004DE5-F01E-48D6-B94A-2ED165F6A79F}"/>
    <hyperlink ref="D1982" r:id="rId1332" xr:uid="{712F9F18-4ACB-4E0A-BB9F-10CFB8DEC16D}"/>
    <hyperlink ref="D1983" r:id="rId1333" xr:uid="{6EAAFAB9-EC9D-419A-A017-DAD1FEC5E448}"/>
    <hyperlink ref="D1984" r:id="rId1334" xr:uid="{34425EBC-7156-4C64-B75F-9C17FDC90432}"/>
    <hyperlink ref="D1973" r:id="rId1335" xr:uid="{8CF6D104-1738-4585-803D-B532B625F8A7}"/>
    <hyperlink ref="D1985" r:id="rId1336" xr:uid="{C8DA51F5-6D67-4A98-BD8C-1D256E5C3641}"/>
    <hyperlink ref="D1986" r:id="rId1337" xr:uid="{2D48BEC8-172C-432A-8484-7E7C46065D93}"/>
    <hyperlink ref="D1987" r:id="rId1338" xr:uid="{E33DA8ED-DCB8-41B6-B5C5-F8DDC6CD9986}"/>
    <hyperlink ref="D1988" r:id="rId1339" xr:uid="{E3AD6A8A-465E-460C-88F1-C820D1DCA07C}"/>
    <hyperlink ref="D1989" r:id="rId1340" xr:uid="{846CA9F2-53B8-4375-B340-BAFE93D23F91}"/>
    <hyperlink ref="D1990" r:id="rId1341" xr:uid="{071057AC-6F69-4969-AC60-5975F5D66540}"/>
    <hyperlink ref="D1991" r:id="rId1342" xr:uid="{767A3DF0-5702-4320-8690-1D922DFD5377}"/>
    <hyperlink ref="D1992" r:id="rId1343" xr:uid="{A14EFBA7-7A54-43AC-AAB1-0494397BA377}"/>
    <hyperlink ref="D1993" r:id="rId1344" xr:uid="{7508440C-81EC-4DBE-8EDC-074FFCE08BA1}"/>
    <hyperlink ref="D1994" r:id="rId1345" xr:uid="{A12E82CA-7458-4848-9A2A-087B6F2ECBEB}"/>
    <hyperlink ref="D1995" r:id="rId1346" xr:uid="{C51C371F-54F3-4AC5-BC5A-81058E815A51}"/>
    <hyperlink ref="D1996" r:id="rId1347" xr:uid="{98AE5809-D176-4ACF-9ACF-1F4BCD522D85}"/>
    <hyperlink ref="D1997" r:id="rId1348" xr:uid="{529D60DF-806C-4F89-8533-81BA893F8352}"/>
    <hyperlink ref="D1998" r:id="rId1349" xr:uid="{BE2760FB-8E7D-4846-8B4C-256E9E8D157E}"/>
    <hyperlink ref="D1999" r:id="rId1350" xr:uid="{4D3C8ABD-26D0-4FBD-B2F3-3D30203B85A9}"/>
    <hyperlink ref="D2000" r:id="rId1351" xr:uid="{A81874CD-6809-4C34-BE49-705312CE3C33}"/>
    <hyperlink ref="D2001" r:id="rId1352" xr:uid="{817D83CF-CE5F-4AF6-9873-C976804197A3}"/>
    <hyperlink ref="D2002" r:id="rId1353" xr:uid="{6F1C76E0-24C4-48D2-9F79-136B2A10276F}"/>
    <hyperlink ref="D2003" r:id="rId1354" xr:uid="{963C1586-2222-47E1-989A-D848C0FBAC3F}"/>
    <hyperlink ref="D2004" r:id="rId1355" xr:uid="{BCD5E18F-62DE-43FC-8B3B-D7345580F346}"/>
    <hyperlink ref="D2005" r:id="rId1356" xr:uid="{386D8522-864F-4E9B-901D-F9FDF2CB158B}"/>
    <hyperlink ref="D2006" r:id="rId1357" xr:uid="{7E2513B1-E253-4707-9989-3581DD11F2F7}"/>
    <hyperlink ref="D2007" r:id="rId1358" xr:uid="{D9C3BD12-52B7-42F9-9A0B-33794F04C1B8}"/>
    <hyperlink ref="D2008" r:id="rId1359" xr:uid="{CFD184F9-D1B7-4041-85E8-960F3CF686B3}"/>
    <hyperlink ref="D2009" r:id="rId1360" xr:uid="{886D5E50-51D1-40E3-80E3-56E4EF8E458F}"/>
    <hyperlink ref="D2010" r:id="rId1361" xr:uid="{27650C4D-8609-47BE-B99A-20A3888618A4}"/>
    <hyperlink ref="D2011" r:id="rId1362" xr:uid="{17217973-BA66-4151-B644-42078023ED35}"/>
    <hyperlink ref="D2012" r:id="rId1363" xr:uid="{A1EDBB0C-EE9D-4E6C-A434-EBBCFFC9E8DA}"/>
    <hyperlink ref="D2013" r:id="rId1364" xr:uid="{3371C281-3B60-4FD2-B7D9-FEB49A7411BE}"/>
    <hyperlink ref="D2014" r:id="rId1365" xr:uid="{A0328B61-5405-4B5C-BF51-CC532BE26986}"/>
    <hyperlink ref="D2015" r:id="rId1366" xr:uid="{EA27E033-F2E7-4034-91B5-6FD86C66EDDD}"/>
    <hyperlink ref="D2016" r:id="rId1367" xr:uid="{81614B68-F4B0-4627-BACC-44ABDEC2CDF8}"/>
    <hyperlink ref="D2017" r:id="rId1368" xr:uid="{8F9C8CC1-2124-4959-9C6E-28326E23ECF1}"/>
    <hyperlink ref="D2018" r:id="rId1369" xr:uid="{987F10F7-B29C-456A-9F14-7204F4CE567D}"/>
    <hyperlink ref="D2019" r:id="rId1370" xr:uid="{56F59B77-9292-4892-93DF-99AC7084B32B}"/>
    <hyperlink ref="D2020" r:id="rId1371" xr:uid="{005A4C8A-8FA5-496C-B150-E500B6AABF57}"/>
    <hyperlink ref="D2021" r:id="rId1372" xr:uid="{32254FB4-8C00-4FEE-AA15-158980D2A607}"/>
    <hyperlink ref="D2022" r:id="rId1373" xr:uid="{A8E538F8-87FC-48D4-B04C-5D8F2D2B1A95}"/>
    <hyperlink ref="D2023" r:id="rId1374" xr:uid="{3D1A6C94-9F52-4807-8349-8E47B99AC38A}"/>
    <hyperlink ref="D2024" r:id="rId1375" xr:uid="{E800E6E2-D0DF-4EE0-8BF4-04EB3DFA7A3E}"/>
    <hyperlink ref="D2025" r:id="rId1376" xr:uid="{569378D9-A942-45B3-8D6C-3251F8ED9A4E}"/>
    <hyperlink ref="D2026" r:id="rId1377" xr:uid="{8C2387F2-BF2B-4AD1-856D-CA40A9D6285F}"/>
    <hyperlink ref="D2027" r:id="rId1378" xr:uid="{37BC2658-4753-47B8-9DF0-7D22BB646CA6}"/>
    <hyperlink ref="D2028" r:id="rId1379" xr:uid="{FCD488AB-E0CA-4415-9D52-2141D827D155}"/>
    <hyperlink ref="D2029" r:id="rId1380" xr:uid="{B27069AB-DAA1-443B-AADE-4A0FB6D5D02C}"/>
    <hyperlink ref="D2030" r:id="rId1381" xr:uid="{697CFF26-D178-4D12-81EE-290B0381FDB7}"/>
    <hyperlink ref="D2031" r:id="rId1382" xr:uid="{3347923E-8BE8-40AB-B81F-68C859A7FF0A}"/>
    <hyperlink ref="D2032" r:id="rId1383" xr:uid="{386152A6-A7BD-4AE0-9DA8-070EDB2993BF}"/>
    <hyperlink ref="D2033" r:id="rId1384" xr:uid="{197A0E05-15B9-494F-B2A4-4377996275F2}"/>
    <hyperlink ref="D2034" r:id="rId1385" xr:uid="{B2B147D2-D9C8-4649-B83D-5997882CA929}"/>
    <hyperlink ref="D2035" r:id="rId1386" xr:uid="{430B74D8-140B-4955-A3B8-D5BA02E751D4}"/>
    <hyperlink ref="D2036" r:id="rId1387" xr:uid="{C6FE1F7B-630A-482D-AD50-D82976C3F69F}"/>
    <hyperlink ref="D2037" r:id="rId1388" xr:uid="{F8DA9C17-CD24-4318-8520-F11A4C277357}"/>
    <hyperlink ref="D2038" r:id="rId1389" xr:uid="{6FF979A0-63A2-414C-B187-8C525A7D6648}"/>
    <hyperlink ref="D2039" r:id="rId1390" xr:uid="{8191160D-40C0-4AD8-B13B-71CD3B225B74}"/>
    <hyperlink ref="D2040" r:id="rId1391" xr:uid="{91C34DB5-4FF8-4677-B4EE-FF9188285096}"/>
    <hyperlink ref="D2041" r:id="rId1392" xr:uid="{BD9A2276-DEBF-4147-8757-87384B08ABB6}"/>
    <hyperlink ref="D2042" r:id="rId1393" xr:uid="{9B5D1C0F-3127-4051-A17D-143450E8FF4B}"/>
    <hyperlink ref="D2043" r:id="rId1394" xr:uid="{6E2B333B-38D4-4303-BC73-0B83F1147C25}"/>
    <hyperlink ref="D2044" r:id="rId1395" xr:uid="{76D02760-25E9-47F1-86C2-136CD5461BE9}"/>
    <hyperlink ref="D2045" r:id="rId1396" xr:uid="{CCB786B0-1940-43E2-9739-ADF8D16742AB}"/>
    <hyperlink ref="D2046" r:id="rId1397" xr:uid="{5928FC1D-FD04-4E46-947B-D24611A3A321}"/>
    <hyperlink ref="D2047" r:id="rId1398" xr:uid="{6AF314CB-4B77-4347-BAFE-FCD5EB79E3E6}"/>
    <hyperlink ref="D2048" r:id="rId1399" xr:uid="{928D6697-F470-403D-8595-2CD49C84B5F8}"/>
    <hyperlink ref="D2049" r:id="rId1400" xr:uid="{FFBAF502-4902-4442-9D8E-7B103F83D276}"/>
    <hyperlink ref="D2050" r:id="rId1401" xr:uid="{BA6D38AB-2D75-4546-92B7-271685E085CB}"/>
    <hyperlink ref="D2051" r:id="rId1402" xr:uid="{9A7A7F7C-9AD1-4CB0-B899-E8385F5EE796}"/>
    <hyperlink ref="D2052" r:id="rId1403" xr:uid="{399BA985-0E9A-4F26-90D1-FF6616B8E283}"/>
    <hyperlink ref="D2053" r:id="rId1404" xr:uid="{F5C77792-B1DF-4F13-8CC6-6595C370C167}"/>
    <hyperlink ref="D2054" r:id="rId1405" xr:uid="{F8EFBD71-8F32-40B9-A744-F601C33347E6}"/>
    <hyperlink ref="D2055" r:id="rId1406" xr:uid="{C59E53E6-BDE4-4A68-864A-FBC5C7B0A21B}"/>
    <hyperlink ref="D2056" r:id="rId1407" xr:uid="{B5BCF22D-5D85-4DE4-AB55-F13BC35D25FE}"/>
    <hyperlink ref="D2057" r:id="rId1408" xr:uid="{93813313-E11D-48A9-9821-0BC09F81A9F1}"/>
    <hyperlink ref="D2058" r:id="rId1409" xr:uid="{786FD97A-9E7E-423D-9286-90F6B7DA640A}"/>
    <hyperlink ref="D2059" r:id="rId1410" xr:uid="{FCA05F7B-7C7A-4981-B96E-EADDACA7BAA9}"/>
    <hyperlink ref="D2060" r:id="rId1411" xr:uid="{28B896C2-DD66-4667-B29D-FCAF6F3884A0}"/>
    <hyperlink ref="D2061" r:id="rId1412" xr:uid="{F75D204F-C17A-4D55-953C-E68FAE0BAE34}"/>
    <hyperlink ref="D2062" r:id="rId1413" xr:uid="{2FB6E4BD-A872-4DCB-850F-9B8BD7765CA5}"/>
    <hyperlink ref="D2063" r:id="rId1414" xr:uid="{4759A731-C667-4D66-BC3F-A44C1CB48C73}"/>
    <hyperlink ref="D2064" r:id="rId1415" xr:uid="{9D089750-1F6D-4567-8D2B-5848A6FB78E6}"/>
    <hyperlink ref="D2065" r:id="rId1416" xr:uid="{B42ECBA1-EF3E-4BBE-A9B9-3A4D9D78BA24}"/>
    <hyperlink ref="D2066" r:id="rId1417" xr:uid="{53A1057F-8338-4E05-8514-AD091B7E3A75}"/>
    <hyperlink ref="D2067" r:id="rId1418" xr:uid="{60A69DC8-E7D3-4B78-BE01-38EB63381B0C}"/>
    <hyperlink ref="D2068" r:id="rId1419" xr:uid="{59F240B1-79D7-4B74-A50A-50801E5D26D5}"/>
    <hyperlink ref="D2069" r:id="rId1420" xr:uid="{83FB9B87-C040-4B11-A37B-9BEEA6A9563A}"/>
    <hyperlink ref="D2070" r:id="rId1421" xr:uid="{B370BD64-10ED-4A24-99AD-60B310E0D6B1}"/>
    <hyperlink ref="D2071:D2088" r:id="rId1422" display="https://doi.org/10.1016/j.epsl.2022.117891" xr:uid="{0A1D7D9A-CF0D-426D-B0A9-76446C9BA374}"/>
    <hyperlink ref="D2089:D2095" r:id="rId1423" display="https://doi.org/10.1016/j.epsl.2022.117891" xr:uid="{CF99957B-64C3-4F22-A599-2E11733C1EB9}"/>
    <hyperlink ref="D2096:D2100" r:id="rId1424" display="https://doi.org/10.1016/j.epsl.2022.117891" xr:uid="{51225DEA-0E3B-4EF0-BC86-3F5B7A11FD81}"/>
    <hyperlink ref="D2101:D2104" r:id="rId1425" display="https://doi.org/10.1016/j.epsl.2022.117891" xr:uid="{CF13F54B-2CDA-4BB2-9471-A6864540BC00}"/>
    <hyperlink ref="D2105" r:id="rId1426" xr:uid="{38B560C4-B7DC-406A-92C7-58AB306EBBBD}"/>
    <hyperlink ref="D2106:D2138" r:id="rId1427" display="https://doi.org/10.1007/s00445-022-01612-1" xr:uid="{B6195450-8267-41E4-9A37-B63806D389A4}"/>
    <hyperlink ref="D2139" r:id="rId1428" xr:uid="{681DD56E-BC75-4F7F-8560-BC9AD852E326}"/>
    <hyperlink ref="D2140:D2171" r:id="rId1429" display="https://doi.org/10.1029/2017JB015357" xr:uid="{B1371F27-5860-4B66-999A-4AEF638DB169}"/>
    <hyperlink ref="D2172" r:id="rId1430" xr:uid="{63AD6ADB-B84B-468A-A250-D7DFC56AD894}"/>
    <hyperlink ref="D2173:D3049" r:id="rId1431" display="https://doi.org/10.1016/j.lithos.2020.105658" xr:uid="{161BE831-0B32-40FB-B647-FE474CE8DC52}"/>
    <hyperlink ref="D3050" r:id="rId1432" xr:uid="{1B358997-F57B-4190-B34F-4F4A23D2353D}"/>
    <hyperlink ref="D3051" r:id="rId1433" xr:uid="{177E3337-8C29-4828-A5CB-61465AD42992}"/>
    <hyperlink ref="D3052" r:id="rId1434" xr:uid="{BBC1B95F-344F-4473-B9D1-8800059D5208}"/>
    <hyperlink ref="D3053" r:id="rId1435" xr:uid="{323E167E-5183-4B6C-A33F-7951CEEB28DF}"/>
    <hyperlink ref="D3054" r:id="rId1436" xr:uid="{AFA90E72-CCA2-4000-9B63-4D33439E81C7}"/>
    <hyperlink ref="D3055" r:id="rId1437" xr:uid="{87EC5A4A-B0E5-426A-9589-26BBAB2EB59B}"/>
    <hyperlink ref="D3056" r:id="rId1438" xr:uid="{8FE8376B-2BBB-4BC7-A01F-B77885C54232}"/>
    <hyperlink ref="D3057" r:id="rId1439" xr:uid="{12A0D902-E7ED-4207-9528-EBDEEDBF9F67}"/>
    <hyperlink ref="D3058" r:id="rId1440" xr:uid="{8B2CEE75-82B9-4F1D-8307-C480F731A851}"/>
    <hyperlink ref="D3059" r:id="rId1441" xr:uid="{1FEB12A2-F42F-4E74-977E-11BFF5CAE042}"/>
    <hyperlink ref="D3060" r:id="rId1442" xr:uid="{5490E895-DE35-4A01-BC99-120F7747031C}"/>
    <hyperlink ref="D3061" r:id="rId1443" xr:uid="{0383335B-D727-4120-8647-24463513CB0F}"/>
    <hyperlink ref="D3062" r:id="rId1444" xr:uid="{91E6A7F7-B0D7-4875-A92E-709446ADC277}"/>
    <hyperlink ref="D3063" r:id="rId1445" xr:uid="{0827ADEE-928A-4781-B40F-203405923B0A}"/>
    <hyperlink ref="D3064" r:id="rId1446" xr:uid="{FA8AE834-B100-4308-8FDB-1F64BC219627}"/>
    <hyperlink ref="D3065" r:id="rId1447" xr:uid="{38F84FE3-DE16-43E2-868B-D55549D4FCC0}"/>
    <hyperlink ref="D3066" r:id="rId1448" xr:uid="{2E57FC6B-FF5A-477C-B155-39CE7C743E14}"/>
    <hyperlink ref="D3067" r:id="rId1449" xr:uid="{81101A99-4A2E-4C39-8B63-801F8768796C}"/>
    <hyperlink ref="D3068" r:id="rId1450" xr:uid="{E1451811-4D5A-40FA-829B-0C30EB1D9C22}"/>
    <hyperlink ref="D3069" r:id="rId1451" xr:uid="{EF28942D-9B6E-4A77-AEE6-755961552CD3}"/>
    <hyperlink ref="D3070" r:id="rId1452" xr:uid="{93C1F061-33A7-40ED-B644-204C5AB43DD9}"/>
    <hyperlink ref="D3071" r:id="rId1453" xr:uid="{9AF3106A-58F0-4924-AF32-7BD1C2A77425}"/>
    <hyperlink ref="D3072" r:id="rId1454" xr:uid="{327E6696-6023-4433-BBDB-D031EE66D604}"/>
    <hyperlink ref="D3073" r:id="rId1455" xr:uid="{0855B158-E3A9-4300-8DD6-D6F64C35BE37}"/>
    <hyperlink ref="D3074" r:id="rId1456" xr:uid="{D60095D0-4DE1-48BB-B045-6EAB2BB1B48C}"/>
    <hyperlink ref="D3075" r:id="rId1457" xr:uid="{4D78574C-3772-4922-A076-439221B342FF}"/>
    <hyperlink ref="D3076" r:id="rId1458" xr:uid="{794449E5-3FE2-4396-8DCA-4D99C7C01706}"/>
    <hyperlink ref="D3077" r:id="rId1459" xr:uid="{2619FFA6-ED68-4DD6-8C8B-CCEFDA57397A}"/>
    <hyperlink ref="D3078" r:id="rId1460" xr:uid="{841D0D82-5B5B-4E17-A720-E7DA84D76C52}"/>
    <hyperlink ref="D3079" r:id="rId1461" xr:uid="{A9F324B2-C7AC-4946-9B7C-5989FAFC684A}"/>
    <hyperlink ref="D3080" r:id="rId1462" xr:uid="{122E515B-F627-4B01-94D8-8C2FA7820AC4}"/>
    <hyperlink ref="D3081" r:id="rId1463" xr:uid="{FF3B980B-65FD-4786-9F96-C5755DDB5EE1}"/>
    <hyperlink ref="D3082" r:id="rId1464" xr:uid="{D65B976B-6AB2-4140-ADA4-69E6D395DC04}"/>
    <hyperlink ref="D3083" r:id="rId1465" xr:uid="{4926DF4A-2B56-49F1-B46D-E9FC3EFA808D}"/>
    <hyperlink ref="D3084" r:id="rId1466" xr:uid="{DEF4E580-84C7-4A29-A542-ECB44CC7FAAE}"/>
    <hyperlink ref="D3085" r:id="rId1467" xr:uid="{D06B0EFC-A16A-496E-8421-CDF4C22438DF}"/>
    <hyperlink ref="D3086" r:id="rId1468" xr:uid="{F590F1DF-3186-4859-800B-F1148188DB69}"/>
    <hyperlink ref="D3087" r:id="rId1469" xr:uid="{09BBB76B-3FF3-494F-AF0F-2FAAEAB59A87}"/>
    <hyperlink ref="D3088" r:id="rId1470" xr:uid="{6DDF7C7C-C3C2-4C2B-9C2C-57CF90EDF2E5}"/>
    <hyperlink ref="D3089" r:id="rId1471" xr:uid="{E57A9301-D26A-4B8A-9D28-4EB4EF5D8E4F}"/>
    <hyperlink ref="D3090" r:id="rId1472" xr:uid="{D078467E-24F5-4372-A390-C8E1173A6420}"/>
    <hyperlink ref="D3091" r:id="rId1473" xr:uid="{9CFDB150-7B07-41BB-B925-E24FB7E2887E}"/>
    <hyperlink ref="D3092" r:id="rId1474" xr:uid="{F6589CEE-679A-4891-A6D4-22C746534F5C}"/>
    <hyperlink ref="D3093" r:id="rId1475" xr:uid="{07E0E9BD-A41C-4290-AFB2-F67C454B172D}"/>
    <hyperlink ref="D3094" r:id="rId1476" xr:uid="{EB544DAC-7AB1-441C-9259-EC1F8E352FF0}"/>
    <hyperlink ref="D3095" r:id="rId1477" xr:uid="{44C209E4-008E-4EDA-88EF-411CF8C18549}"/>
    <hyperlink ref="D3096" r:id="rId1478" xr:uid="{EEE17177-37C8-4B18-AEE0-751DCC837AFD}"/>
    <hyperlink ref="D3097" r:id="rId1479" xr:uid="{EDBFBCFF-EEB5-4786-B9D8-85CBB5C0480F}"/>
    <hyperlink ref="D3098" r:id="rId1480" xr:uid="{DAC6BA01-61F9-4B4F-ADE5-5CC74A7BD941}"/>
    <hyperlink ref="D3099" r:id="rId1481" xr:uid="{C92FA8AE-3612-42F1-9FDD-6A40AC01B783}"/>
    <hyperlink ref="D3100" r:id="rId1482" xr:uid="{BC36B72D-9FC4-4656-B5DD-06DB0A28A44C}"/>
    <hyperlink ref="D3101" r:id="rId1483" xr:uid="{5512A5F6-4E54-493E-B375-AD74C540C1CF}"/>
    <hyperlink ref="D3102" r:id="rId1484" xr:uid="{206E9222-7CA7-4243-8024-52B230E06AD1}"/>
    <hyperlink ref="D3103" r:id="rId1485" xr:uid="{12835C88-3C28-485A-A2EF-8BFE3DAA869D}"/>
    <hyperlink ref="D3104" r:id="rId1486" xr:uid="{976D46A5-BF3E-40E6-8287-63A5752DAA05}"/>
    <hyperlink ref="D3105" r:id="rId1487" xr:uid="{0474B8D0-8C03-4488-93CB-01990855ADE2}"/>
    <hyperlink ref="D3106" r:id="rId1488" xr:uid="{DC88B455-64B5-4D2B-B184-60AF36B5C40F}"/>
    <hyperlink ref="D3107" r:id="rId1489" xr:uid="{00E8C88F-08FE-46F5-A1D4-92818761205C}"/>
    <hyperlink ref="D3108" r:id="rId1490" xr:uid="{5FD2742F-97DF-4F5B-BB96-B0A88F76D707}"/>
    <hyperlink ref="D3109" r:id="rId1491" xr:uid="{B4F6308B-2C31-4E31-8C44-46A303F28A20}"/>
    <hyperlink ref="D3110" r:id="rId1492" xr:uid="{0BA02EC7-FF6B-41A0-B8C3-4BA24CF53534}"/>
    <hyperlink ref="D3111" r:id="rId1493" xr:uid="{B56043A0-BA07-4AF6-B87C-1376AD7AE859}"/>
    <hyperlink ref="D3112" r:id="rId1494" xr:uid="{D942F753-1D05-4650-982A-A9B366B1E8CA}"/>
    <hyperlink ref="D3113" r:id="rId1495" xr:uid="{0AF40316-C71B-4286-AFB2-3BA1A8E73D49}"/>
    <hyperlink ref="D3114" r:id="rId1496" xr:uid="{DCF9704D-5ECE-4386-AD4F-6C18793A5A16}"/>
    <hyperlink ref="D3115" r:id="rId1497" xr:uid="{0FA5B79C-7D94-4793-B8E1-31ECDD7A4BE5}"/>
    <hyperlink ref="D3116" r:id="rId1498" xr:uid="{DD96E8CF-7AFC-46DD-B386-B3B4C542D1A4}"/>
    <hyperlink ref="D3117" r:id="rId1499" xr:uid="{672692C5-18D7-4C19-8B1A-6284FAFC5306}"/>
    <hyperlink ref="D3118" r:id="rId1500" xr:uid="{52509183-F746-4C99-8D64-76072D4BD789}"/>
    <hyperlink ref="D3119" r:id="rId1501" xr:uid="{2E8AA799-8494-411D-9485-5A324D86CC47}"/>
    <hyperlink ref="D3120" r:id="rId1502" xr:uid="{6D814ACB-9149-4091-98AE-B7771D8204C0}"/>
    <hyperlink ref="D3121" r:id="rId1503" xr:uid="{705EE88C-F876-461D-8C10-1844F864F437}"/>
    <hyperlink ref="D3122" r:id="rId1504" xr:uid="{3A7A5468-A19C-4454-A464-98BD17532A6F}"/>
    <hyperlink ref="D3123" r:id="rId1505" xr:uid="{0EDA3EC8-D11E-4797-AF25-0D41957A0D82}"/>
    <hyperlink ref="D3124" r:id="rId1506" xr:uid="{F3FB826D-B6AF-4514-AA78-FF1ABCF9F62B}"/>
    <hyperlink ref="D3125" r:id="rId1507" xr:uid="{AC5EC658-5FF5-4D27-AC8F-4892CB69DF24}"/>
    <hyperlink ref="D3126" r:id="rId1508" xr:uid="{61ACEB07-38DE-449C-B6A3-3B3E3B0CC41A}"/>
    <hyperlink ref="D3127" r:id="rId1509" xr:uid="{A1D1D66A-B2B2-463E-BB92-773658D90E01}"/>
    <hyperlink ref="D3128" r:id="rId1510" xr:uid="{7B3F6105-1B94-4A47-A53B-17B9E2D7D5CD}"/>
    <hyperlink ref="D3129" r:id="rId1511" xr:uid="{73956F99-4675-46ED-855D-724624EFC33D}"/>
    <hyperlink ref="D3130" r:id="rId1512" xr:uid="{89800FAB-89A4-4576-A8D8-2C6867323766}"/>
    <hyperlink ref="D3131" r:id="rId1513" xr:uid="{AD3471C0-BE36-42BF-95FC-D907E88864C0}"/>
    <hyperlink ref="D3132" r:id="rId1514" xr:uid="{42E91F92-6EF8-4498-8D12-411D41F8832D}"/>
    <hyperlink ref="D3133" r:id="rId1515" xr:uid="{5A124966-5C90-4C9B-BFEC-C029CEBF0AB2}"/>
    <hyperlink ref="D3134" r:id="rId1516" xr:uid="{DE93CA54-69FE-4072-9D26-3700C87D678E}"/>
    <hyperlink ref="D3135" r:id="rId1517" xr:uid="{6DDE2054-5591-4BE0-B996-73D1BFC106CD}"/>
    <hyperlink ref="D3136" r:id="rId1518" xr:uid="{C498B8A2-CDF1-413F-8DE8-FB7403967AFB}"/>
    <hyperlink ref="D3137" r:id="rId1519" xr:uid="{DD6B97D6-6FB9-45A2-A61B-954ADFA16550}"/>
    <hyperlink ref="D3138" r:id="rId1520" xr:uid="{A7F3B888-349D-4603-9083-294BBF8F4380}"/>
    <hyperlink ref="D3139" r:id="rId1521" xr:uid="{4044932C-6666-4610-8532-B13FFB449821}"/>
    <hyperlink ref="D3140" r:id="rId1522" xr:uid="{BED4FEF5-AA54-4A43-8AF3-ACA13120E8DD}"/>
    <hyperlink ref="D3141" r:id="rId1523" xr:uid="{B18135BB-11A3-495F-B37C-5D180A8279E8}"/>
    <hyperlink ref="D3142" r:id="rId1524" xr:uid="{BCB62A67-A9AF-48E6-BD66-AFF774BC1BC2}"/>
    <hyperlink ref="D3143" r:id="rId1525" xr:uid="{1C83C576-AF79-446A-A15E-B26F7E9C249C}"/>
    <hyperlink ref="D3144" r:id="rId1526" xr:uid="{7682E2FF-F71F-478F-9260-412923A6C0C5}"/>
    <hyperlink ref="D3145" r:id="rId1527" xr:uid="{CA2D25B7-1593-48E2-8EAD-3EB59CFCD480}"/>
    <hyperlink ref="D3146" r:id="rId1528" xr:uid="{C736077D-986B-4443-85F4-03884D579699}"/>
    <hyperlink ref="D3147" r:id="rId1529" xr:uid="{B6CABDB1-D1C2-4ED0-BEAF-F66011ABC553}"/>
    <hyperlink ref="D3148" r:id="rId1530" xr:uid="{7ECC5211-849B-4B4F-BC21-CB5492D18669}"/>
    <hyperlink ref="D3149" r:id="rId1531" xr:uid="{686DC9FA-2F8C-4153-BDEE-6F1B06FDE6E1}"/>
    <hyperlink ref="D3150" r:id="rId1532" xr:uid="{AE822580-51EB-4DD4-9244-188F3462A78B}"/>
    <hyperlink ref="D3151" r:id="rId1533" xr:uid="{9DE60EC6-622C-4458-8B69-29C5057FAA6B}"/>
    <hyperlink ref="D3152" r:id="rId1534" xr:uid="{CCFAD4AA-8B11-40F8-B8E5-6BE44DF71B17}"/>
    <hyperlink ref="D3153" r:id="rId1535" xr:uid="{736D9FF6-A2FC-4A42-AE80-594D20B7AA48}"/>
    <hyperlink ref="D3154" r:id="rId1536" xr:uid="{7F79D999-7C5E-4C5E-B821-D142BFF95916}"/>
    <hyperlink ref="D3155" r:id="rId1537" xr:uid="{7A05317F-55CE-42A6-914A-024F65121574}"/>
    <hyperlink ref="D3156" r:id="rId1538" xr:uid="{C5370DBF-A6BF-46BA-B434-E12B1ADF9C2B}"/>
    <hyperlink ref="D3157" r:id="rId1539" xr:uid="{EAE3B480-9455-4F1A-A2E5-1E74FA1C179F}"/>
    <hyperlink ref="D3158" r:id="rId1540" xr:uid="{761D2B0E-F7AD-497E-A414-EE2844FBA87A}"/>
    <hyperlink ref="D3159" r:id="rId1541" xr:uid="{BB3E4021-E00E-4747-B483-62F238BFFD96}"/>
    <hyperlink ref="D3160" r:id="rId1542" xr:uid="{8106D5DD-759B-4077-B431-38725BAFDC25}"/>
    <hyperlink ref="D3161" r:id="rId1543" xr:uid="{212A392A-0D20-481D-8F4E-3903FC3831A2}"/>
    <hyperlink ref="D3162" r:id="rId1544" xr:uid="{9CC139E9-5F20-487F-BC44-1E2ACCC947C6}"/>
    <hyperlink ref="D3163" r:id="rId1545" xr:uid="{0C32D0AD-657D-428E-8774-188396D353D7}"/>
    <hyperlink ref="D3164" r:id="rId1546" xr:uid="{EEF43C15-F3BD-4D92-866C-EE32C83CE07E}"/>
    <hyperlink ref="D3165" r:id="rId1547" xr:uid="{A0FAB151-D434-4519-B866-A815BF488841}"/>
    <hyperlink ref="D3166" r:id="rId1548" xr:uid="{8E1AFDE0-4F12-41EC-AF67-33DA05C588D7}"/>
    <hyperlink ref="D3167" r:id="rId1549" xr:uid="{1023D0E7-392B-4EB9-BA82-F7A73A923597}"/>
    <hyperlink ref="D3168" r:id="rId1550" xr:uid="{C0A10EA5-6129-4486-AF98-5D8113C51545}"/>
    <hyperlink ref="D3169" r:id="rId1551" xr:uid="{31DE608A-3348-4118-8540-7C890BA8042B}"/>
    <hyperlink ref="D3170" r:id="rId1552" xr:uid="{89B6DBFD-C2FD-45C1-94E5-A4EE824921D3}"/>
    <hyperlink ref="D3171" r:id="rId1553" xr:uid="{981D3D0A-C8CC-47F1-B764-1F6444F3284F}"/>
    <hyperlink ref="D3172" r:id="rId1554" xr:uid="{8649A963-A7A4-423C-9FBC-E31AE855DA83}"/>
    <hyperlink ref="D3173" r:id="rId1555" xr:uid="{22AF4833-0A9C-4C11-8389-AA5213FD7B57}"/>
    <hyperlink ref="D3174" r:id="rId1556" xr:uid="{926FCA47-67A5-49D6-AD1E-733F7BC494FD}"/>
    <hyperlink ref="D3175" r:id="rId1557" xr:uid="{069C695E-7BDE-44D9-8BC6-75083087C287}"/>
    <hyperlink ref="D3176" r:id="rId1558" xr:uid="{7F9E28F9-3935-4B99-BAE0-7BDBFDE23CB5}"/>
    <hyperlink ref="D3177" r:id="rId1559" xr:uid="{71BBDB71-9A34-4E5D-9537-B59FA0F2F741}"/>
    <hyperlink ref="D3178" r:id="rId1560" xr:uid="{B8CDA66F-F856-4BE4-8F94-4F399AF8E597}"/>
    <hyperlink ref="D3179" r:id="rId1561" xr:uid="{203D8243-17E7-4D9D-98A6-7A205E56E73A}"/>
    <hyperlink ref="D3180" r:id="rId1562" xr:uid="{E883D662-739F-44E8-AE40-9DD16C95FB6D}"/>
    <hyperlink ref="D3181" r:id="rId1563" xr:uid="{5E128FE4-227F-49F6-A5D4-0E81943DBA04}"/>
    <hyperlink ref="D3182" r:id="rId1564" xr:uid="{4B487570-12B7-4477-81D6-B848D3F682F5}"/>
    <hyperlink ref="D3183" r:id="rId1565" xr:uid="{4E3CFA76-3967-42C7-B5A5-B7D0342FB465}"/>
    <hyperlink ref="D3184" r:id="rId1566" xr:uid="{01201243-9D42-4644-84B7-9FF1B485637A}"/>
    <hyperlink ref="D3185" r:id="rId1567" xr:uid="{32636436-C4AD-47DD-801F-022916F966DD}"/>
    <hyperlink ref="D3186" r:id="rId1568" xr:uid="{4AB7CAC8-B078-4444-8C3B-C7CADF452CDB}"/>
    <hyperlink ref="D3187" r:id="rId1569" xr:uid="{29B779C1-BA05-4B86-9CCC-88F44DC91E62}"/>
    <hyperlink ref="D3188" r:id="rId1570" xr:uid="{90DB5F91-6AF2-4931-A4D1-C774F7C40BFE}"/>
    <hyperlink ref="D3189" r:id="rId1571" xr:uid="{B2BD2F2C-7401-4EFA-BD6E-B37C6F5D4879}"/>
    <hyperlink ref="D3190" r:id="rId1572" xr:uid="{232DBAA5-8FD4-439A-BE4E-7E172EB42547}"/>
    <hyperlink ref="D3191" r:id="rId1573" xr:uid="{486A7ED5-A559-4CAD-AFCF-F6CE8687FF0D}"/>
    <hyperlink ref="D3192" r:id="rId1574" xr:uid="{A6B6C5E1-91D4-4DF3-8D1D-0E860DD5E099}"/>
    <hyperlink ref="D3193" r:id="rId1575" xr:uid="{8B73C13F-2D5E-4D58-B638-C1593C0B1503}"/>
    <hyperlink ref="D3194" r:id="rId1576" xr:uid="{913ACCA4-6E34-406B-9F73-050094174763}"/>
    <hyperlink ref="D3195" r:id="rId1577" xr:uid="{7EF2D5DD-C0D2-4B9F-BEAE-23631BB5D6E3}"/>
    <hyperlink ref="D3196" r:id="rId1578" xr:uid="{FFFE0FD2-477F-48A9-9600-713E21AB9AE5}"/>
    <hyperlink ref="D3197" r:id="rId1579" xr:uid="{A1094284-7BCD-4DDC-9508-26311F136A50}"/>
    <hyperlink ref="D3198" r:id="rId1580" xr:uid="{9EA43069-5656-41FD-AEB4-6240D8955D24}"/>
    <hyperlink ref="D3199" r:id="rId1581" xr:uid="{1F10CC91-5132-458C-A8C7-AB0966A7560A}"/>
    <hyperlink ref="D3200" r:id="rId1582" xr:uid="{F7CC99FB-9CA6-48EC-A610-C9630F92B51F}"/>
    <hyperlink ref="D3201" r:id="rId1583" xr:uid="{B987C655-9670-48EF-93FF-F5D97E44F470}"/>
    <hyperlink ref="D3202" r:id="rId1584" xr:uid="{BE430758-1C8F-40D8-83FC-32409C7BAF35}"/>
    <hyperlink ref="D3203" r:id="rId1585" xr:uid="{179DE1A7-71B1-46A2-949E-8D556F991C9D}"/>
    <hyperlink ref="D3204" r:id="rId1586" xr:uid="{3F154613-83C4-4089-9EDC-33564C9D1E62}"/>
    <hyperlink ref="D3205" r:id="rId1587" xr:uid="{6BDBF3CB-5862-458E-8D5B-2D29B0A0EF04}"/>
    <hyperlink ref="D3206" r:id="rId1588" xr:uid="{C3BBEF13-F192-4F37-945D-AA22BEC3B05A}"/>
    <hyperlink ref="D3207" r:id="rId1589" xr:uid="{09688E52-A29C-4FED-A19F-F00684AABC85}"/>
    <hyperlink ref="D3208" r:id="rId1590" xr:uid="{CD520D09-5EB4-4706-8D56-0D8443B28221}"/>
    <hyperlink ref="D3209" r:id="rId1591" xr:uid="{0A531BD3-F966-4392-8B0A-CE0F47BA300D}"/>
    <hyperlink ref="D3210" r:id="rId1592" xr:uid="{B20B65F3-47BA-4529-B6ED-0488CD4B4BBC}"/>
    <hyperlink ref="D3211" r:id="rId1593" xr:uid="{B27B0386-DD87-409E-B348-3ED3CFDAFA0A}"/>
    <hyperlink ref="D3212" r:id="rId1594" xr:uid="{948CBAE4-E7F0-4518-B7FB-99AC2C783525}"/>
    <hyperlink ref="D3213" r:id="rId1595" xr:uid="{36E0BACB-CA3A-4BDE-B73B-DB624C03512E}"/>
    <hyperlink ref="D3214" r:id="rId1596" xr:uid="{036E1609-F7D9-41B1-A137-444CC5487F1D}"/>
    <hyperlink ref="D3215" r:id="rId1597" xr:uid="{12318925-4EC6-40BB-B20B-B227F17C91BC}"/>
    <hyperlink ref="D3216" r:id="rId1598" xr:uid="{B8442B99-29F9-4EE8-A9BC-5B94ECDE56FF}"/>
    <hyperlink ref="D3217" r:id="rId1599" xr:uid="{312E909A-3292-4B97-A3D0-021847C39675}"/>
    <hyperlink ref="D3218" r:id="rId1600" xr:uid="{EBDC1D1E-FD98-4828-9CE4-CAC0A503D7F4}"/>
    <hyperlink ref="D3219" r:id="rId1601" xr:uid="{3C611905-5820-44FE-ADE7-29E2F19D5FA7}"/>
    <hyperlink ref="D3220" r:id="rId1602" xr:uid="{01929416-D8E1-4308-B9F0-8318337D33FF}"/>
    <hyperlink ref="D3221" r:id="rId1603" xr:uid="{B3B70DDB-5817-4DED-9F60-0F831E358E82}"/>
    <hyperlink ref="D3222" r:id="rId1604" xr:uid="{98B41861-F829-41C0-A51E-D14D4421EABD}"/>
    <hyperlink ref="D3223" r:id="rId1605" xr:uid="{F4F2062D-D7AD-4B52-9C92-DF701536EA28}"/>
    <hyperlink ref="D3224" r:id="rId1606" xr:uid="{01469CC5-9052-4265-93AA-2590EB8460FA}"/>
    <hyperlink ref="D3225" r:id="rId1607" xr:uid="{7B965D61-3188-4E66-AEBF-2DBFB6C8EBC5}"/>
    <hyperlink ref="D3226" r:id="rId1608" xr:uid="{21659660-7B71-40BC-92A1-C2955008F5F5}"/>
    <hyperlink ref="D3227" r:id="rId1609" xr:uid="{55B1459A-D916-4545-BAEE-5AF65D783823}"/>
    <hyperlink ref="D3228" r:id="rId1610" xr:uid="{DB58DA7A-B9C7-4625-96CB-89AA6941B1C5}"/>
    <hyperlink ref="D3229" r:id="rId1611" xr:uid="{CBD84CDC-3520-4BAF-A1DB-8844B44E0721}"/>
    <hyperlink ref="D3230" r:id="rId1612" xr:uid="{82A85FDD-0DD4-4607-8B60-6E0D8E5720F0}"/>
    <hyperlink ref="D3231" r:id="rId1613" xr:uid="{C197C122-86AD-47E2-B9BF-BBF4C3AC7EFC}"/>
    <hyperlink ref="D3232" r:id="rId1614" xr:uid="{D83A3EFD-7807-497E-8D45-D05EB00DE1A3}"/>
    <hyperlink ref="D3233" r:id="rId1615" xr:uid="{42499769-E36D-41BB-A4B9-B1291AFCFD9D}"/>
    <hyperlink ref="D3234" r:id="rId1616" xr:uid="{9DE33AE7-629F-4D07-9BE2-CE2F8BF540E3}"/>
    <hyperlink ref="D3235" r:id="rId1617" xr:uid="{52C5212E-F52C-476C-B03C-F387C3ACE03E}"/>
    <hyperlink ref="D3236" r:id="rId1618" xr:uid="{AAD96E5D-7BFA-494B-B181-896CF95AEDAF}"/>
    <hyperlink ref="D3237" r:id="rId1619" xr:uid="{B71AC759-EDBE-4438-83B0-93E414FF6403}"/>
    <hyperlink ref="D3238" r:id="rId1620" xr:uid="{2EC47B63-1815-4E9B-AA98-7AD6425F2E66}"/>
    <hyperlink ref="D3239" r:id="rId1621" xr:uid="{CD6229D1-6B75-4820-80D6-2BA6B6DE119A}"/>
    <hyperlink ref="D3240" r:id="rId1622" xr:uid="{184997B0-192C-46A8-B788-29B85B695DA5}"/>
    <hyperlink ref="D3241" r:id="rId1623" xr:uid="{E458AD2D-BBCE-42DE-B3EC-9BC4D6B666B1}"/>
    <hyperlink ref="D3242" r:id="rId1624" xr:uid="{0412763E-E5D9-4DD3-824E-0E6ADFEA1FFB}"/>
    <hyperlink ref="D3243" r:id="rId1625" xr:uid="{9AF1626F-940F-4109-A347-C0D97D6236F2}"/>
    <hyperlink ref="D3244" r:id="rId1626" xr:uid="{CF5CE7BD-C6F9-4ADA-8DAA-65AC2ABCBA6A}"/>
    <hyperlink ref="D3245" r:id="rId1627" xr:uid="{82CB79F9-0E81-4D38-9950-9506BA9A63BC}"/>
    <hyperlink ref="D3246" r:id="rId1628" xr:uid="{E478946A-7F57-433F-8184-22BF4A7A834B}"/>
    <hyperlink ref="D3247" r:id="rId1629" xr:uid="{933371D3-8D1D-43F9-9516-B0AEFE341A31}"/>
    <hyperlink ref="D3248" r:id="rId1630" xr:uid="{073C5FF4-322B-4557-BB59-1EA992921990}"/>
    <hyperlink ref="D3249" r:id="rId1631" xr:uid="{38649E75-E45A-42EC-95A2-BF62938BFD49}"/>
    <hyperlink ref="D3250" r:id="rId1632" xr:uid="{F3FE5EF4-384A-475F-B265-956295BC7AA7}"/>
    <hyperlink ref="D3251" r:id="rId1633" xr:uid="{FC521E5A-A5F5-4194-88DE-4210AFC9CA4B}"/>
    <hyperlink ref="D3252" r:id="rId1634" xr:uid="{6342C5E2-4451-4A8C-AC08-39E60448EF97}"/>
    <hyperlink ref="D3253" r:id="rId1635" xr:uid="{141E1731-5FE8-423D-993F-20BE27A883BF}"/>
    <hyperlink ref="D3254" r:id="rId1636" xr:uid="{69720CA0-2BE7-4EE5-BF4C-FDA7F9532AB3}"/>
    <hyperlink ref="D3255" r:id="rId1637" xr:uid="{4870D916-B035-4CC1-82BB-B300347D98E3}"/>
    <hyperlink ref="D3256" r:id="rId1638" xr:uid="{56F6BEAC-1FC2-4F61-83F8-195154CD42F0}"/>
    <hyperlink ref="D3257" r:id="rId1639" xr:uid="{D4985BBF-84E2-4B92-A8DB-998E96EA39ED}"/>
    <hyperlink ref="D3258" r:id="rId1640" xr:uid="{6DE45D5B-237C-4EED-BA51-CB9ADC5FFE80}"/>
    <hyperlink ref="D3259" r:id="rId1641" xr:uid="{4217A723-A341-49CE-8FC0-862738ACC084}"/>
    <hyperlink ref="D3260" r:id="rId1642" xr:uid="{B34D81B9-FB1F-482F-A37F-F1B094EFF0CC}"/>
    <hyperlink ref="D3261" r:id="rId1643" xr:uid="{65CD3EA0-65B8-46CE-9F0B-91EDAE97E682}"/>
    <hyperlink ref="D3262" r:id="rId1644" xr:uid="{3F65F156-1469-470D-A7B3-A4DD30B5EBBB}"/>
    <hyperlink ref="D3263" r:id="rId1645" xr:uid="{DC9BDCC1-440E-4F92-8D3D-A0740700E2A1}"/>
    <hyperlink ref="D3264" r:id="rId1646" xr:uid="{0C28F705-FB2C-40ED-9AEF-C95E2DDCB78A}"/>
    <hyperlink ref="D3265" r:id="rId1647" xr:uid="{59514D4D-FA2B-46F5-8327-0A009936FC47}"/>
    <hyperlink ref="D3266" r:id="rId1648" xr:uid="{EEEBD232-11A2-4D6E-9E1A-EEA7EE1F5CCA}"/>
    <hyperlink ref="D3267" r:id="rId1649" xr:uid="{4E30EB59-3DF4-4B97-992B-487D1C4FC6AB}"/>
    <hyperlink ref="D3268" r:id="rId1650" xr:uid="{DE8CC683-CD27-405D-A937-22D3C40F6F4F}"/>
    <hyperlink ref="D3269" r:id="rId1651" xr:uid="{F700E36A-9489-465E-9F8B-61CCC2DFA100}"/>
    <hyperlink ref="D3270" r:id="rId1652" xr:uid="{E685E1BB-15E4-4FD9-81A9-928F1F164A43}"/>
    <hyperlink ref="D3271" r:id="rId1653" xr:uid="{5F4641DB-4698-496F-81A0-A6250D88696B}"/>
    <hyperlink ref="D3272" r:id="rId1654" xr:uid="{1CFAC525-02D0-41CD-8888-CD65D5BF4CDE}"/>
    <hyperlink ref="D3273" r:id="rId1655" xr:uid="{D5F138E8-E6A6-4A07-B348-CCDDAD0DB422}"/>
    <hyperlink ref="D3274" r:id="rId1656" xr:uid="{B39BB659-55C4-41B4-AEC6-B66701EB5100}"/>
    <hyperlink ref="D3275" r:id="rId1657" xr:uid="{28FCC8EE-5CC7-4935-A351-D8A82F25AA39}"/>
    <hyperlink ref="D3276" r:id="rId1658" xr:uid="{0B252502-184E-46F6-98EB-70248F2566F2}"/>
    <hyperlink ref="D3277" r:id="rId1659" xr:uid="{F98816F9-7F3A-46F8-ABDB-3CF6D0DC717E}"/>
    <hyperlink ref="D3278" r:id="rId1660" xr:uid="{F0F4A9F4-1DA3-4464-AF86-701FCB8BE1E2}"/>
    <hyperlink ref="D3279" r:id="rId1661" xr:uid="{066E50FC-F1EB-41E5-8071-A6AE7C864340}"/>
    <hyperlink ref="D3280" r:id="rId1662" xr:uid="{76B60417-68C2-4511-85DA-23E7D547DEE3}"/>
    <hyperlink ref="D3281" r:id="rId1663" xr:uid="{7296EA72-F8CC-4865-B9A5-63CA350C210E}"/>
    <hyperlink ref="D3282" r:id="rId1664" xr:uid="{B846EB52-8A78-497B-8FBC-406001E8FF55}"/>
    <hyperlink ref="D3283" r:id="rId1665" xr:uid="{2753CBCE-75B8-451A-AB5D-506DEF68E9E8}"/>
    <hyperlink ref="D3284" r:id="rId1666" xr:uid="{142482AB-94A3-4293-A8C2-CADD59412B4C}"/>
    <hyperlink ref="D3285" r:id="rId1667" xr:uid="{E25283C9-733C-43F6-94D7-7923E848172E}"/>
    <hyperlink ref="D3286" r:id="rId1668" xr:uid="{D9967857-0781-49D6-B4EB-30CA3A9F4775}"/>
    <hyperlink ref="D3287" r:id="rId1669" xr:uid="{82573033-742E-45B8-A06F-E20C10895336}"/>
    <hyperlink ref="D3288" r:id="rId1670" xr:uid="{495B97E1-C176-49F9-898E-37D4F6A6AAF8}"/>
    <hyperlink ref="D3289" r:id="rId1671" xr:uid="{C626FE86-5CB0-445D-9984-A660AEEEE1A7}"/>
    <hyperlink ref="D3290" r:id="rId1672" xr:uid="{6CC6E73E-8E8E-4036-A025-1E76743FA685}"/>
    <hyperlink ref="D3291" r:id="rId1673" xr:uid="{E8DAA265-DE0A-44CF-B57B-4A05918C1F3A}"/>
    <hyperlink ref="D3292" r:id="rId1674" xr:uid="{A02AE3AC-13B2-45E8-986E-2BFC9E2E49FF}"/>
    <hyperlink ref="D3293" r:id="rId1675" xr:uid="{E69ABD11-D81A-483A-AE27-31FE93D617AD}"/>
    <hyperlink ref="D3294" r:id="rId1676" xr:uid="{40B3A688-FBAE-451D-A3C1-326E977B7FF8}"/>
    <hyperlink ref="D3295" r:id="rId1677" xr:uid="{7BCF347B-AF39-4E5A-9CE9-6BB862168BDD}"/>
    <hyperlink ref="D3296" r:id="rId1678" xr:uid="{C558F437-A3CF-4FD9-BE7C-9AE9A3AF66EC}"/>
    <hyperlink ref="D3297" r:id="rId1679" xr:uid="{4EA8E62C-8D5E-47B3-8B86-023BCA9C612C}"/>
    <hyperlink ref="D3298" r:id="rId1680" xr:uid="{4F2AC6B6-040C-4063-B791-7BEB61D3A9D0}"/>
    <hyperlink ref="D3299" r:id="rId1681" xr:uid="{B6991D1C-AFEE-406D-8BB6-6AD805CE61AC}"/>
    <hyperlink ref="D3300" r:id="rId1682" xr:uid="{1793C076-D8E2-49B2-B99A-BC495469205C}"/>
    <hyperlink ref="D3301" r:id="rId1683" xr:uid="{BA68F3B1-5B89-4A38-B8FA-AE76F1691C28}"/>
    <hyperlink ref="D3302" r:id="rId1684" xr:uid="{8FCDB175-C3AF-4057-A31C-6CC2CA69C604}"/>
    <hyperlink ref="D3303" r:id="rId1685" xr:uid="{2B573097-A704-4B63-872B-8C0AEF4F3747}"/>
    <hyperlink ref="D3304" r:id="rId1686" xr:uid="{4D5E2620-A5D4-4BE7-A2B8-F70198202D5C}"/>
    <hyperlink ref="D3305" r:id="rId1687" xr:uid="{E3A3194E-4CB3-4A6D-A3A6-5803DBA93E33}"/>
    <hyperlink ref="D3306" r:id="rId1688" xr:uid="{87487415-29FA-4C22-80D9-2063BF9F3A54}"/>
    <hyperlink ref="D3307" r:id="rId1689" xr:uid="{71B8AAAB-42D7-4893-A02A-C218BD674073}"/>
    <hyperlink ref="D3308" r:id="rId1690" xr:uid="{E154E281-296F-4C56-9065-D1810342E762}"/>
    <hyperlink ref="D3309" r:id="rId1691" xr:uid="{71C38D0A-F93E-4C4D-B4A6-93C5ED1A2E2B}"/>
    <hyperlink ref="D3310" r:id="rId1692" xr:uid="{EB9E14C0-56DA-4956-8891-1CF33C49E361}"/>
    <hyperlink ref="D3311" r:id="rId1693" xr:uid="{4C85350F-52D4-41B3-B6FC-7FA30A4246EC}"/>
    <hyperlink ref="D3312" r:id="rId1694" xr:uid="{820415DB-65DF-40D8-8142-AE498DC2222C}"/>
    <hyperlink ref="D3313" r:id="rId1695" xr:uid="{CD457A78-5D0B-4E69-93A7-F41CE6DA1D8A}"/>
    <hyperlink ref="D3314" r:id="rId1696" xr:uid="{1E7F26A2-32C1-4054-932E-40EA14E9672D}"/>
    <hyperlink ref="D3315" r:id="rId1697" xr:uid="{DCB8C582-60F3-49E2-99EB-80BD5EA43009}"/>
    <hyperlink ref="D3316" r:id="rId1698" xr:uid="{901C66A5-CD0F-471F-94B2-22D0461106D2}"/>
    <hyperlink ref="D3317" r:id="rId1699" xr:uid="{1A516E17-E82E-4B59-A8EE-221CE18BFC68}"/>
    <hyperlink ref="D3318" r:id="rId1700" xr:uid="{E21A69A3-FFE2-41A4-8AD8-E72BBAFA01C4}"/>
    <hyperlink ref="D3319" r:id="rId1701" xr:uid="{7818CBC9-5A76-4432-970A-04AD0E021D67}"/>
    <hyperlink ref="D3320" r:id="rId1702" xr:uid="{8A33AA45-93F0-49DC-BE25-278D44FC0C35}"/>
    <hyperlink ref="D3321" r:id="rId1703" xr:uid="{42274F8B-D3BB-4911-9DA0-B2D1DC009D16}"/>
    <hyperlink ref="D3322" r:id="rId1704" xr:uid="{B3079E32-4E1E-4DD2-9D5E-D82DC5E57AD3}"/>
    <hyperlink ref="D3323" r:id="rId1705" xr:uid="{6774D6E9-1EFF-493E-98E3-891757C8B391}"/>
    <hyperlink ref="D3324" r:id="rId1706" xr:uid="{546B6D66-A6CE-4943-A78C-1637F92B7141}"/>
    <hyperlink ref="D3325" r:id="rId1707" xr:uid="{61930677-E604-4FB8-BDBC-BEB8019A33DA}"/>
    <hyperlink ref="D3326" r:id="rId1708" xr:uid="{D2EB07F4-14B8-46D9-94E8-C4EF5873684C}"/>
    <hyperlink ref="D3327" r:id="rId1709" xr:uid="{6111884F-9298-49FE-91EF-18A0343BFF88}"/>
    <hyperlink ref="D3328" r:id="rId1710" xr:uid="{05C6A663-4939-4126-B392-4656B6A9BF5F}"/>
    <hyperlink ref="D3329" r:id="rId1711" xr:uid="{AA837799-7BA9-4900-867D-5FA0B0F6429A}"/>
    <hyperlink ref="D3330" r:id="rId1712" xr:uid="{321BD69D-A83E-4B36-AAA4-E40F2B538F79}"/>
    <hyperlink ref="D3331" r:id="rId1713" xr:uid="{0B584191-52F7-471C-BC07-DE072D03DA65}"/>
    <hyperlink ref="D3332" r:id="rId1714" xr:uid="{21DEFD0B-011C-42D3-85EA-26F78C2296DF}"/>
    <hyperlink ref="D3333" r:id="rId1715" xr:uid="{79C15A55-1495-4417-9F17-066074878A7B}"/>
    <hyperlink ref="D3334" r:id="rId1716" xr:uid="{E0C55A09-7B6A-4B5E-917A-775C493FE943}"/>
    <hyperlink ref="D3335" r:id="rId1717" xr:uid="{6D1351DC-A008-4D29-8627-3F2B3D7ED073}"/>
    <hyperlink ref="D3336" r:id="rId1718" xr:uid="{4A520877-7AFA-4CF5-A715-F5910EA1ED36}"/>
    <hyperlink ref="D3337" r:id="rId1719" xr:uid="{7DF9A29B-5245-44BA-B0D6-D8FB6D787600}"/>
    <hyperlink ref="D3338" r:id="rId1720" xr:uid="{91429D53-EBDB-4936-AC3A-3C59729D7A01}"/>
    <hyperlink ref="D3339" r:id="rId1721" xr:uid="{09B110DC-C30D-41C6-9F88-04C6EDD3952D}"/>
    <hyperlink ref="D3340" r:id="rId1722" xr:uid="{BF1E2726-EC60-4AFA-9318-B6D5B2DA089C}"/>
    <hyperlink ref="D3341" r:id="rId1723" xr:uid="{F6E0862F-BA50-4764-A2EE-90BB41D3B204}"/>
    <hyperlink ref="D3342" r:id="rId1724" xr:uid="{45CE139D-E517-47A0-9893-FCDC9C55462D}"/>
    <hyperlink ref="D3343" r:id="rId1725" xr:uid="{C666B7F7-CEC9-4EED-897C-872EC117D6A6}"/>
    <hyperlink ref="D3344" r:id="rId1726" xr:uid="{5882E79F-3845-4377-9DE3-6A9CECD99085}"/>
  </hyperlinks>
  <pageMargins left="0.7" right="0.7" top="0.75" bottom="0.75" header="0.3" footer="0.3"/>
  <pageSetup paperSize="9" orientation="portrait" verticalDpi="0" r:id="rId1727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241614-E29B-4C27-B8E4-6A68AF7EF55A}">
  <dimension ref="A1"/>
  <sheetViews>
    <sheetView tabSelected="1" zoomScale="115" zoomScaleNormal="115" workbookViewId="0">
      <selection activeCell="Y9" sqref="Y9"/>
    </sheetView>
  </sheetViews>
  <sheetFormatPr defaultRowHeight="15" x14ac:dyDescent="0.25"/>
  <sheetData>
    <row r="1" spans="1:1" x14ac:dyDescent="0.25">
      <c r="A1" s="1" t="s">
        <v>3678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EED6E-12A0-49F8-AD7B-38A1D6FB191B}">
  <dimension ref="A1:G96"/>
  <sheetViews>
    <sheetView topLeftCell="C1" zoomScale="115" zoomScaleNormal="115" workbookViewId="0">
      <pane ySplit="1" topLeftCell="A17" activePane="bottomLeft" state="frozen"/>
      <selection pane="bottomLeft" activeCell="G45" sqref="G45"/>
    </sheetView>
  </sheetViews>
  <sheetFormatPr defaultRowHeight="15" x14ac:dyDescent="0.25"/>
  <cols>
    <col min="1" max="1" width="40.7109375" style="5" bestFit="1" customWidth="1"/>
    <col min="2" max="2" width="10.42578125" style="54" customWidth="1"/>
    <col min="3" max="3" width="45.5703125" style="5" bestFit="1" customWidth="1"/>
    <col min="4" max="4" width="65.85546875" customWidth="1"/>
    <col min="5" max="5" width="41.42578125" customWidth="1"/>
  </cols>
  <sheetData>
    <row r="1" spans="1:5" x14ac:dyDescent="0.25">
      <c r="A1" s="4" t="s">
        <v>0</v>
      </c>
      <c r="B1" s="53" t="s">
        <v>3684</v>
      </c>
      <c r="C1" s="24" t="s">
        <v>3</v>
      </c>
      <c r="D1" s="2" t="s">
        <v>3679</v>
      </c>
      <c r="E1" s="2" t="s">
        <v>3682</v>
      </c>
    </row>
    <row r="2" spans="1:5" x14ac:dyDescent="0.25">
      <c r="A2" s="5" t="s">
        <v>3389</v>
      </c>
      <c r="B2" s="54">
        <v>2006</v>
      </c>
      <c r="C2" s="11" t="s">
        <v>3391</v>
      </c>
    </row>
    <row r="3" spans="1:5" x14ac:dyDescent="0.25">
      <c r="A3" s="5" t="s">
        <v>3404</v>
      </c>
      <c r="B3" s="54">
        <v>2006</v>
      </c>
      <c r="C3" s="11" t="s">
        <v>3406</v>
      </c>
    </row>
    <row r="4" spans="1:5" x14ac:dyDescent="0.25">
      <c r="A4" s="5" t="s">
        <v>1409</v>
      </c>
      <c r="B4" s="54">
        <v>2012</v>
      </c>
      <c r="C4" s="11" t="s">
        <v>1412</v>
      </c>
    </row>
    <row r="5" spans="1:5" x14ac:dyDescent="0.25">
      <c r="A5" s="5" t="s">
        <v>2007</v>
      </c>
      <c r="B5" s="54">
        <v>2020</v>
      </c>
      <c r="C5" s="11" t="s">
        <v>2010</v>
      </c>
    </row>
    <row r="6" spans="1:5" x14ac:dyDescent="0.25">
      <c r="A6" s="5" t="s">
        <v>680</v>
      </c>
      <c r="B6" s="54">
        <v>2007</v>
      </c>
      <c r="C6" s="11" t="s">
        <v>682</v>
      </c>
    </row>
    <row r="7" spans="1:5" x14ac:dyDescent="0.25">
      <c r="A7" s="5" t="s">
        <v>1328</v>
      </c>
      <c r="B7" s="54">
        <v>2009</v>
      </c>
      <c r="C7" s="11" t="s">
        <v>1331</v>
      </c>
    </row>
    <row r="8" spans="1:5" x14ac:dyDescent="0.25">
      <c r="A8" s="5" t="s">
        <v>3372</v>
      </c>
      <c r="B8" s="54">
        <v>2009</v>
      </c>
      <c r="C8" s="11" t="s">
        <v>3375</v>
      </c>
    </row>
    <row r="9" spans="1:5" x14ac:dyDescent="0.25">
      <c r="A9" s="5" t="s">
        <v>3004</v>
      </c>
      <c r="B9" s="54">
        <v>1994</v>
      </c>
      <c r="C9" s="11" t="s">
        <v>3006</v>
      </c>
    </row>
    <row r="10" spans="1:5" x14ac:dyDescent="0.25">
      <c r="A10" s="5" t="s">
        <v>3104</v>
      </c>
      <c r="B10" s="54">
        <v>2012</v>
      </c>
      <c r="C10" s="11" t="s">
        <v>3107</v>
      </c>
    </row>
    <row r="11" spans="1:5" x14ac:dyDescent="0.25">
      <c r="A11" s="5" t="s">
        <v>1915</v>
      </c>
      <c r="B11" s="54" t="s">
        <v>3686</v>
      </c>
      <c r="C11" s="47" t="s">
        <v>503</v>
      </c>
    </row>
    <row r="12" spans="1:5" x14ac:dyDescent="0.25">
      <c r="A12" s="5" t="s">
        <v>21</v>
      </c>
      <c r="B12" s="54">
        <v>2017</v>
      </c>
      <c r="C12" s="11" t="s">
        <v>24</v>
      </c>
      <c r="E12" t="s">
        <v>3680</v>
      </c>
    </row>
    <row r="13" spans="1:5" x14ac:dyDescent="0.25">
      <c r="A13" s="5" t="s">
        <v>1599</v>
      </c>
      <c r="B13" s="54">
        <v>2017</v>
      </c>
      <c r="C13" s="11" t="s">
        <v>1602</v>
      </c>
    </row>
    <row r="14" spans="1:5" x14ac:dyDescent="0.25">
      <c r="A14" s="5" t="s">
        <v>3665</v>
      </c>
      <c r="B14" s="54">
        <v>2020</v>
      </c>
      <c r="C14" s="11" t="s">
        <v>3667</v>
      </c>
    </row>
    <row r="15" spans="1:5" x14ac:dyDescent="0.25">
      <c r="A15" s="5" t="s">
        <v>2473</v>
      </c>
      <c r="B15" s="54">
        <v>2021</v>
      </c>
      <c r="C15" s="11" t="s">
        <v>2475</v>
      </c>
    </row>
    <row r="16" spans="1:5" x14ac:dyDescent="0.25">
      <c r="A16" s="5" t="s">
        <v>3725</v>
      </c>
      <c r="B16" s="54">
        <v>2022</v>
      </c>
      <c r="C16" s="55" t="s">
        <v>3727</v>
      </c>
    </row>
    <row r="17" spans="1:5" x14ac:dyDescent="0.25">
      <c r="A17" s="5" t="s">
        <v>3771</v>
      </c>
      <c r="B17" s="54">
        <v>2018</v>
      </c>
      <c r="C17" s="55" t="s">
        <v>3774</v>
      </c>
    </row>
    <row r="18" spans="1:5" x14ac:dyDescent="0.25">
      <c r="A18" s="5" t="s">
        <v>3640</v>
      </c>
      <c r="B18" s="54">
        <v>2019</v>
      </c>
      <c r="C18" s="11" t="s">
        <v>3641</v>
      </c>
    </row>
    <row r="19" spans="1:5" x14ac:dyDescent="0.25">
      <c r="A19" s="5" t="s">
        <v>2101</v>
      </c>
      <c r="B19" s="54">
        <v>1986</v>
      </c>
      <c r="C19" s="11" t="s">
        <v>2104</v>
      </c>
    </row>
    <row r="20" spans="1:5" x14ac:dyDescent="0.25">
      <c r="A20" s="5" t="s">
        <v>588</v>
      </c>
      <c r="B20" s="54">
        <v>2015</v>
      </c>
      <c r="C20" s="11" t="s">
        <v>589</v>
      </c>
      <c r="E20" s="1" t="s">
        <v>5050</v>
      </c>
    </row>
    <row r="21" spans="1:5" x14ac:dyDescent="0.25">
      <c r="A21" s="5" t="s">
        <v>441</v>
      </c>
      <c r="B21" s="54">
        <v>2003</v>
      </c>
      <c r="C21" s="11" t="s">
        <v>442</v>
      </c>
    </row>
    <row r="22" spans="1:5" x14ac:dyDescent="0.25">
      <c r="A22" s="5" t="s">
        <v>441</v>
      </c>
      <c r="B22" s="54">
        <v>2003</v>
      </c>
      <c r="C22" s="11" t="s">
        <v>442</v>
      </c>
      <c r="E22" t="s">
        <v>0</v>
      </c>
    </row>
    <row r="23" spans="1:5" x14ac:dyDescent="0.25">
      <c r="A23" s="5" t="s">
        <v>356</v>
      </c>
      <c r="B23" s="54">
        <v>2010</v>
      </c>
      <c r="C23" s="11" t="s">
        <v>359</v>
      </c>
      <c r="E23" t="s">
        <v>1</v>
      </c>
    </row>
    <row r="24" spans="1:5" x14ac:dyDescent="0.25">
      <c r="A24" s="5" t="s">
        <v>1979</v>
      </c>
      <c r="B24" s="54">
        <v>2019</v>
      </c>
      <c r="C24" s="11" t="s">
        <v>1981</v>
      </c>
      <c r="E24" t="s">
        <v>2</v>
      </c>
    </row>
    <row r="25" spans="1:5" x14ac:dyDescent="0.25">
      <c r="A25" s="5" t="s">
        <v>3688</v>
      </c>
      <c r="B25" s="54">
        <v>2023</v>
      </c>
      <c r="C25" s="55" t="s">
        <v>3689</v>
      </c>
      <c r="E25" t="s">
        <v>4</v>
      </c>
    </row>
    <row r="26" spans="1:5" x14ac:dyDescent="0.25">
      <c r="A26" s="5" t="s">
        <v>3321</v>
      </c>
      <c r="B26" s="54">
        <v>2005</v>
      </c>
      <c r="C26" s="11" t="s">
        <v>3323</v>
      </c>
      <c r="E26" t="s">
        <v>7</v>
      </c>
    </row>
    <row r="27" spans="1:5" x14ac:dyDescent="0.25">
      <c r="A27" s="5" t="s">
        <v>2904</v>
      </c>
      <c r="B27" s="54">
        <v>2008</v>
      </c>
      <c r="C27" s="11" t="s">
        <v>2907</v>
      </c>
      <c r="E27" t="s">
        <v>8</v>
      </c>
    </row>
    <row r="28" spans="1:5" x14ac:dyDescent="0.25">
      <c r="A28" s="5" t="s">
        <v>2922</v>
      </c>
      <c r="B28" s="54">
        <v>2014</v>
      </c>
      <c r="C28" s="11" t="s">
        <v>2924</v>
      </c>
      <c r="E28" t="s">
        <v>9</v>
      </c>
    </row>
    <row r="29" spans="1:5" x14ac:dyDescent="0.25">
      <c r="A29" s="5" t="s">
        <v>2370</v>
      </c>
      <c r="B29" s="54">
        <v>2018</v>
      </c>
      <c r="C29" s="11" t="s">
        <v>2372</v>
      </c>
    </row>
    <row r="30" spans="1:5" x14ac:dyDescent="0.25">
      <c r="A30" s="5" t="s">
        <v>1064</v>
      </c>
      <c r="B30" s="54">
        <v>2015</v>
      </c>
      <c r="C30" s="11" t="s">
        <v>1065</v>
      </c>
      <c r="E30" s="1" t="s">
        <v>5051</v>
      </c>
    </row>
    <row r="31" spans="1:5" x14ac:dyDescent="0.25">
      <c r="A31" s="5" t="s">
        <v>2721</v>
      </c>
      <c r="B31" s="54">
        <v>2018</v>
      </c>
      <c r="C31" s="11" t="s">
        <v>2724</v>
      </c>
    </row>
    <row r="32" spans="1:5" x14ac:dyDescent="0.25">
      <c r="A32" t="s">
        <v>3361</v>
      </c>
      <c r="B32" s="86">
        <v>2010</v>
      </c>
      <c r="C32" s="81" t="s">
        <v>3363</v>
      </c>
      <c r="E32" t="s">
        <v>5044</v>
      </c>
    </row>
    <row r="33" spans="1:5" x14ac:dyDescent="0.25">
      <c r="A33" s="5" t="s">
        <v>3226</v>
      </c>
      <c r="B33" s="54">
        <v>2019</v>
      </c>
      <c r="C33" s="47" t="s">
        <v>503</v>
      </c>
      <c r="E33" t="s">
        <v>5045</v>
      </c>
    </row>
    <row r="34" spans="1:5" x14ac:dyDescent="0.25">
      <c r="A34" s="5" t="s">
        <v>3172</v>
      </c>
      <c r="B34" s="54">
        <v>2018</v>
      </c>
      <c r="C34" s="11" t="s">
        <v>3175</v>
      </c>
      <c r="E34" t="s">
        <v>5048</v>
      </c>
    </row>
    <row r="35" spans="1:5" x14ac:dyDescent="0.25">
      <c r="A35" s="5" t="s">
        <v>3231</v>
      </c>
      <c r="B35" s="54">
        <v>2020</v>
      </c>
      <c r="C35" s="11" t="s">
        <v>3232</v>
      </c>
      <c r="E35" t="s">
        <v>5049</v>
      </c>
    </row>
    <row r="36" spans="1:5" x14ac:dyDescent="0.25">
      <c r="A36" s="5" t="s">
        <v>2066</v>
      </c>
      <c r="B36" s="54">
        <v>2000</v>
      </c>
      <c r="C36" s="11" t="s">
        <v>2068</v>
      </c>
      <c r="E36" t="s">
        <v>11</v>
      </c>
    </row>
    <row r="37" spans="1:5" x14ac:dyDescent="0.25">
      <c r="A37" s="5" t="s">
        <v>3309</v>
      </c>
      <c r="B37" s="54">
        <v>2016</v>
      </c>
      <c r="C37" s="11" t="s">
        <v>3312</v>
      </c>
      <c r="E37" t="s">
        <v>12</v>
      </c>
    </row>
    <row r="38" spans="1:5" x14ac:dyDescent="0.25">
      <c r="A38" s="5" t="s">
        <v>1487</v>
      </c>
      <c r="B38" s="54">
        <v>1987</v>
      </c>
      <c r="C38" s="11" t="s">
        <v>1490</v>
      </c>
      <c r="E38" t="s">
        <v>13</v>
      </c>
    </row>
    <row r="39" spans="1:5" x14ac:dyDescent="0.25">
      <c r="A39" s="5" t="s">
        <v>30</v>
      </c>
      <c r="B39" s="54">
        <v>2015</v>
      </c>
      <c r="C39" s="11" t="s">
        <v>33</v>
      </c>
      <c r="E39" t="s">
        <v>14</v>
      </c>
    </row>
    <row r="40" spans="1:5" x14ac:dyDescent="0.25">
      <c r="A40" s="5" t="s">
        <v>2105</v>
      </c>
      <c r="B40" s="54">
        <v>1996</v>
      </c>
      <c r="C40" s="11" t="s">
        <v>2107</v>
      </c>
      <c r="E40" t="s">
        <v>15</v>
      </c>
    </row>
    <row r="41" spans="1:5" x14ac:dyDescent="0.25">
      <c r="A41" s="5" t="s">
        <v>1439</v>
      </c>
      <c r="B41" s="54">
        <v>2002</v>
      </c>
      <c r="C41" s="26" t="s">
        <v>1442</v>
      </c>
      <c r="E41" t="s">
        <v>16</v>
      </c>
    </row>
    <row r="42" spans="1:5" x14ac:dyDescent="0.25">
      <c r="A42" s="5" t="s">
        <v>2964</v>
      </c>
      <c r="B42" s="54">
        <v>2007</v>
      </c>
      <c r="C42" s="11" t="s">
        <v>2966</v>
      </c>
      <c r="E42" t="s">
        <v>17</v>
      </c>
    </row>
    <row r="43" spans="1:5" x14ac:dyDescent="0.25">
      <c r="A43" s="5" t="s">
        <v>3532</v>
      </c>
      <c r="B43" s="54">
        <v>2016</v>
      </c>
      <c r="C43" s="11" t="s">
        <v>3534</v>
      </c>
      <c r="E43" t="s">
        <v>18</v>
      </c>
    </row>
    <row r="44" spans="1:5" x14ac:dyDescent="0.25">
      <c r="A44" s="5" t="s">
        <v>3611</v>
      </c>
      <c r="B44" s="54">
        <v>2018</v>
      </c>
      <c r="C44" s="11" t="s">
        <v>3613</v>
      </c>
      <c r="E44" t="s">
        <v>19</v>
      </c>
    </row>
    <row r="45" spans="1:5" x14ac:dyDescent="0.25">
      <c r="A45" s="5" t="s">
        <v>3475</v>
      </c>
      <c r="B45" s="54">
        <v>2004</v>
      </c>
      <c r="C45" s="11" t="s">
        <v>3477</v>
      </c>
      <c r="E45" t="s">
        <v>20</v>
      </c>
    </row>
    <row r="46" spans="1:5" x14ac:dyDescent="0.25">
      <c r="A46" s="5" t="s">
        <v>3035</v>
      </c>
      <c r="B46" s="54">
        <v>2011</v>
      </c>
      <c r="C46" s="11" t="s">
        <v>3038</v>
      </c>
    </row>
    <row r="47" spans="1:5" x14ac:dyDescent="0.25">
      <c r="A47" s="5" t="s">
        <v>1633</v>
      </c>
      <c r="B47" s="54">
        <v>2008</v>
      </c>
      <c r="C47" s="11" t="s">
        <v>1635</v>
      </c>
    </row>
    <row r="48" spans="1:5" x14ac:dyDescent="0.25">
      <c r="A48" s="5" t="s">
        <v>3506</v>
      </c>
      <c r="B48" s="54">
        <v>2018</v>
      </c>
      <c r="C48" s="11" t="s">
        <v>3508</v>
      </c>
    </row>
    <row r="49" spans="1:3" x14ac:dyDescent="0.25">
      <c r="A49" s="5" t="s">
        <v>3683</v>
      </c>
      <c r="B49" s="54" t="s">
        <v>3686</v>
      </c>
      <c r="C49" s="47" t="s">
        <v>503</v>
      </c>
    </row>
    <row r="50" spans="1:3" x14ac:dyDescent="0.25">
      <c r="A50" s="5" t="s">
        <v>1736</v>
      </c>
      <c r="B50" s="54">
        <v>2019</v>
      </c>
      <c r="C50" s="11" t="s">
        <v>1739</v>
      </c>
    </row>
    <row r="51" spans="1:3" x14ac:dyDescent="0.25">
      <c r="A51" s="5" t="s">
        <v>1807</v>
      </c>
      <c r="B51" s="54">
        <v>2021</v>
      </c>
      <c r="C51" s="11" t="s">
        <v>1808</v>
      </c>
    </row>
    <row r="52" spans="1:3" x14ac:dyDescent="0.25">
      <c r="A52" s="5" t="s">
        <v>2809</v>
      </c>
      <c r="B52" s="54">
        <v>2015</v>
      </c>
      <c r="C52" s="11" t="s">
        <v>2811</v>
      </c>
    </row>
    <row r="53" spans="1:3" x14ac:dyDescent="0.25">
      <c r="A53" s="5" t="s">
        <v>2762</v>
      </c>
      <c r="B53" s="54" t="s">
        <v>3687</v>
      </c>
      <c r="C53" s="47"/>
    </row>
    <row r="54" spans="1:3" x14ac:dyDescent="0.25">
      <c r="A54" s="5" t="s">
        <v>2507</v>
      </c>
      <c r="B54" s="54">
        <v>2007</v>
      </c>
      <c r="C54" s="47"/>
    </row>
    <row r="55" spans="1:3" x14ac:dyDescent="0.25">
      <c r="A55" s="5" t="s">
        <v>336</v>
      </c>
      <c r="B55" s="54" t="s">
        <v>3685</v>
      </c>
    </row>
    <row r="56" spans="1:3" x14ac:dyDescent="0.25">
      <c r="A56" s="5" t="s">
        <v>3441</v>
      </c>
      <c r="B56" s="54" t="s">
        <v>3687</v>
      </c>
      <c r="C56" s="11" t="s">
        <v>3444</v>
      </c>
    </row>
    <row r="57" spans="1:3" x14ac:dyDescent="0.25">
      <c r="A57" s="5" t="s">
        <v>3046</v>
      </c>
      <c r="B57" s="54">
        <v>2013</v>
      </c>
      <c r="C57" s="11" t="s">
        <v>3047</v>
      </c>
    </row>
    <row r="58" spans="1:3" x14ac:dyDescent="0.25">
      <c r="A58" s="5" t="s">
        <v>3432</v>
      </c>
      <c r="B58" s="54">
        <v>2011</v>
      </c>
      <c r="C58" s="11" t="s">
        <v>3435</v>
      </c>
    </row>
    <row r="59" spans="1:3" x14ac:dyDescent="0.25">
      <c r="A59" s="5" t="s">
        <v>1465</v>
      </c>
      <c r="B59" s="54">
        <v>2008</v>
      </c>
      <c r="C59" s="11" t="s">
        <v>1468</v>
      </c>
    </row>
    <row r="60" spans="1:3" x14ac:dyDescent="0.25">
      <c r="A60" s="5" t="s">
        <v>929</v>
      </c>
      <c r="B60" s="54">
        <v>2014</v>
      </c>
      <c r="C60" s="11" t="s">
        <v>932</v>
      </c>
    </row>
    <row r="61" spans="1:3" x14ac:dyDescent="0.25">
      <c r="A61" s="5" t="s">
        <v>1616</v>
      </c>
      <c r="B61" s="54">
        <v>2008</v>
      </c>
      <c r="C61" s="11" t="s">
        <v>1617</v>
      </c>
    </row>
    <row r="62" spans="1:3" x14ac:dyDescent="0.25">
      <c r="A62" s="5" t="s">
        <v>1620</v>
      </c>
      <c r="B62" s="54">
        <v>2013</v>
      </c>
      <c r="C62" s="11" t="s">
        <v>1621</v>
      </c>
    </row>
    <row r="63" spans="1:3" x14ac:dyDescent="0.25">
      <c r="A63" s="5" t="s">
        <v>2894</v>
      </c>
      <c r="B63" s="54">
        <v>2013</v>
      </c>
      <c r="C63" s="11" t="s">
        <v>2896</v>
      </c>
    </row>
    <row r="64" spans="1:3" x14ac:dyDescent="0.25">
      <c r="A64" s="5" t="s">
        <v>4661</v>
      </c>
      <c r="B64" s="54">
        <v>2014</v>
      </c>
      <c r="C64" s="55" t="s">
        <v>4664</v>
      </c>
    </row>
    <row r="65" spans="1:3" x14ac:dyDescent="0.25">
      <c r="A65" s="5" t="s">
        <v>453</v>
      </c>
      <c r="B65" s="54">
        <v>2007</v>
      </c>
      <c r="C65" s="11" t="s">
        <v>456</v>
      </c>
    </row>
    <row r="66" spans="1:3" x14ac:dyDescent="0.25">
      <c r="A66" s="5" t="s">
        <v>1630</v>
      </c>
      <c r="B66" s="54">
        <v>2008</v>
      </c>
      <c r="C66" s="11" t="s">
        <v>1631</v>
      </c>
    </row>
    <row r="67" spans="1:3" x14ac:dyDescent="0.25">
      <c r="A67" s="5" t="s">
        <v>2973</v>
      </c>
      <c r="B67" s="54">
        <v>2014</v>
      </c>
      <c r="C67" s="11" t="s">
        <v>2975</v>
      </c>
    </row>
    <row r="68" spans="1:3" x14ac:dyDescent="0.25">
      <c r="A68" s="5" t="s">
        <v>3275</v>
      </c>
      <c r="B68" s="54">
        <v>2014</v>
      </c>
      <c r="C68" s="11" t="s">
        <v>3278</v>
      </c>
    </row>
    <row r="69" spans="1:3" x14ac:dyDescent="0.25">
      <c r="A69" s="5" t="s">
        <v>3256</v>
      </c>
      <c r="B69" s="54">
        <v>2015</v>
      </c>
      <c r="C69" s="11" t="s">
        <v>3259</v>
      </c>
    </row>
    <row r="70" spans="1:3" x14ac:dyDescent="0.25">
      <c r="A70" s="5" t="s">
        <v>1429</v>
      </c>
      <c r="B70" s="54">
        <v>2004</v>
      </c>
      <c r="C70" s="11" t="s">
        <v>1431</v>
      </c>
    </row>
    <row r="71" spans="1:3" x14ac:dyDescent="0.25">
      <c r="A71" s="5" t="s">
        <v>327</v>
      </c>
      <c r="B71" s="54">
        <v>1999</v>
      </c>
      <c r="C71" s="11" t="s">
        <v>330</v>
      </c>
    </row>
    <row r="72" spans="1:3" x14ac:dyDescent="0.25">
      <c r="A72" s="5" t="s">
        <v>2844</v>
      </c>
      <c r="B72" s="54">
        <v>2019</v>
      </c>
      <c r="C72" s="11" t="s">
        <v>2846</v>
      </c>
    </row>
    <row r="73" spans="1:3" x14ac:dyDescent="0.25">
      <c r="A73" s="5" t="s">
        <v>3490</v>
      </c>
      <c r="B73" s="54">
        <v>2006</v>
      </c>
      <c r="C73" s="11" t="s">
        <v>3491</v>
      </c>
    </row>
    <row r="74" spans="1:3" x14ac:dyDescent="0.25">
      <c r="A74" s="5" t="s">
        <v>3483</v>
      </c>
      <c r="B74" s="54">
        <v>2009</v>
      </c>
      <c r="C74" s="11" t="s">
        <v>3485</v>
      </c>
    </row>
    <row r="75" spans="1:3" x14ac:dyDescent="0.25">
      <c r="A75" s="5" t="s">
        <v>2705</v>
      </c>
      <c r="B75" s="54">
        <v>2015</v>
      </c>
      <c r="C75" s="11" t="s">
        <v>2707</v>
      </c>
    </row>
    <row r="76" spans="1:3" x14ac:dyDescent="0.25">
      <c r="A76" s="5" t="s">
        <v>3066</v>
      </c>
      <c r="B76" s="54">
        <v>2010</v>
      </c>
      <c r="C76" s="11" t="s">
        <v>3069</v>
      </c>
    </row>
    <row r="77" spans="1:3" x14ac:dyDescent="0.25">
      <c r="A77" s="5" t="s">
        <v>3417</v>
      </c>
      <c r="B77" s="54">
        <v>2011</v>
      </c>
      <c r="C77" s="11" t="s">
        <v>3419</v>
      </c>
    </row>
    <row r="78" spans="1:3" x14ac:dyDescent="0.25">
      <c r="A78" s="5" t="s">
        <v>3355</v>
      </c>
      <c r="B78" s="54">
        <v>2010</v>
      </c>
      <c r="C78" s="11" t="s">
        <v>3358</v>
      </c>
    </row>
    <row r="79" spans="1:3" x14ac:dyDescent="0.25">
      <c r="A79" s="5" t="s">
        <v>1533</v>
      </c>
      <c r="B79" s="54">
        <v>2012</v>
      </c>
      <c r="C79" s="11" t="s">
        <v>1536</v>
      </c>
    </row>
    <row r="80" spans="1:3" x14ac:dyDescent="0.25">
      <c r="A80" s="5" t="s">
        <v>3465</v>
      </c>
      <c r="B80" s="54">
        <v>2006</v>
      </c>
      <c r="C80" s="11" t="s">
        <v>3468</v>
      </c>
    </row>
    <row r="81" spans="1:7" x14ac:dyDescent="0.25">
      <c r="A81" s="5" t="s">
        <v>2683</v>
      </c>
      <c r="B81" s="54">
        <v>2016</v>
      </c>
      <c r="C81" s="11" t="s">
        <v>2686</v>
      </c>
    </row>
    <row r="82" spans="1:7" x14ac:dyDescent="0.25">
      <c r="A82" s="5" t="s">
        <v>324</v>
      </c>
      <c r="B82" s="54">
        <v>2001</v>
      </c>
      <c r="C82" s="11" t="s">
        <v>326</v>
      </c>
    </row>
    <row r="83" spans="1:7" x14ac:dyDescent="0.25">
      <c r="A83" s="5" t="s">
        <v>2873</v>
      </c>
      <c r="B83" s="54">
        <v>2011</v>
      </c>
      <c r="C83" s="11" t="s">
        <v>2875</v>
      </c>
    </row>
    <row r="84" spans="1:7" x14ac:dyDescent="0.25">
      <c r="A84" s="5" t="s">
        <v>2855</v>
      </c>
      <c r="B84" s="54">
        <v>2012</v>
      </c>
      <c r="C84" s="11" t="s">
        <v>2857</v>
      </c>
    </row>
    <row r="85" spans="1:7" x14ac:dyDescent="0.25">
      <c r="A85" s="5" t="s">
        <v>1611</v>
      </c>
      <c r="B85" s="54">
        <v>2009</v>
      </c>
      <c r="C85" s="11" t="s">
        <v>1613</v>
      </c>
    </row>
    <row r="86" spans="1:7" x14ac:dyDescent="0.25">
      <c r="A86" s="5" t="s">
        <v>2116</v>
      </c>
      <c r="B86" s="54">
        <v>2020</v>
      </c>
      <c r="C86" s="11" t="s">
        <v>2119</v>
      </c>
    </row>
    <row r="87" spans="1:7" x14ac:dyDescent="0.25">
      <c r="A87" s="5" t="s">
        <v>2208</v>
      </c>
      <c r="B87" s="54">
        <v>2020</v>
      </c>
      <c r="C87" s="11" t="s">
        <v>2210</v>
      </c>
    </row>
    <row r="88" spans="1:7" x14ac:dyDescent="0.25">
      <c r="A88" s="5" t="s">
        <v>1628</v>
      </c>
      <c r="B88" s="54">
        <v>2013</v>
      </c>
      <c r="C88" s="11" t="s">
        <v>1629</v>
      </c>
    </row>
    <row r="89" spans="1:7" x14ac:dyDescent="0.25">
      <c r="A89" s="5" t="s">
        <v>1624</v>
      </c>
      <c r="B89" s="54">
        <v>2016</v>
      </c>
      <c r="C89" s="11" t="s">
        <v>1625</v>
      </c>
    </row>
    <row r="90" spans="1:7" x14ac:dyDescent="0.25">
      <c r="A90" s="5" t="s">
        <v>3010</v>
      </c>
      <c r="B90" s="54">
        <v>2019</v>
      </c>
      <c r="C90" s="11" t="s">
        <v>3013</v>
      </c>
    </row>
    <row r="91" spans="1:7" x14ac:dyDescent="0.25">
      <c r="A91" s="5" t="s">
        <v>3810</v>
      </c>
      <c r="B91" s="54">
        <v>2020</v>
      </c>
      <c r="C91" s="55" t="s">
        <v>3813</v>
      </c>
    </row>
    <row r="92" spans="1:7" x14ac:dyDescent="0.25">
      <c r="A92" s="5" t="s">
        <v>1732</v>
      </c>
      <c r="B92" s="54">
        <v>2014</v>
      </c>
      <c r="C92" s="11" t="s">
        <v>1734</v>
      </c>
    </row>
    <row r="93" spans="1:7" x14ac:dyDescent="0.25">
      <c r="A93" s="5" t="s">
        <v>2087</v>
      </c>
      <c r="B93" s="54">
        <v>2006</v>
      </c>
      <c r="C93" s="81" t="s">
        <v>2090</v>
      </c>
    </row>
    <row r="94" spans="1:7" x14ac:dyDescent="0.25">
      <c r="A94" s="5" t="s">
        <v>958</v>
      </c>
      <c r="B94" s="54">
        <v>2007</v>
      </c>
      <c r="C94" s="11" t="s">
        <v>961</v>
      </c>
    </row>
    <row r="95" spans="1:7" x14ac:dyDescent="0.25">
      <c r="A95" s="5" t="s">
        <v>1952</v>
      </c>
      <c r="B95" s="54" t="s">
        <v>3686</v>
      </c>
      <c r="C95" s="47" t="s">
        <v>503</v>
      </c>
    </row>
    <row r="96" spans="1:7" x14ac:dyDescent="0.25">
      <c r="A96" s="79"/>
      <c r="B96" s="80"/>
      <c r="C96" s="79"/>
      <c r="D96" s="52"/>
      <c r="E96" s="52" t="s">
        <v>3681</v>
      </c>
      <c r="F96" s="52"/>
      <c r="G96">
        <v>94</v>
      </c>
    </row>
  </sheetData>
  <autoFilter ref="A1:F1" xr:uid="{E97EED6E-12A0-49F8-AD7B-38A1D6FB191B}">
    <sortState xmlns:xlrd2="http://schemas.microsoft.com/office/spreadsheetml/2017/richdata2" ref="A2:F96">
      <sortCondition ref="A1"/>
    </sortState>
  </autoFilter>
  <hyperlinks>
    <hyperlink ref="C12" r:id="rId1" xr:uid="{D75DABCF-CAA7-4C1D-A8C9-CC1F24997EFF}"/>
    <hyperlink ref="C39" r:id="rId2" xr:uid="{AD110229-326D-41A7-8C46-DD9F15E431B8}"/>
    <hyperlink ref="C82" r:id="rId3" xr:uid="{6B27CB24-213E-4B21-881D-D5E879D1DD8E}"/>
    <hyperlink ref="C71" r:id="rId4" xr:uid="{94115639-BD11-4C50-A0B7-9F1A3E4984FB}"/>
    <hyperlink ref="C23" r:id="rId5" xr:uid="{06E6205F-E8FD-4BD9-8875-F6E3D939FC74}"/>
    <hyperlink ref="C21" r:id="rId6" xr:uid="{B7E4C91A-36D9-4E7B-92A9-48CF549894CC}"/>
    <hyperlink ref="C65" r:id="rId7" xr:uid="{6322D038-D2C0-4EDD-8260-FCCD3EC5E929}"/>
    <hyperlink ref="C20" r:id="rId8" xr:uid="{E3E07441-BE25-4E36-8AA9-7AAC57AD76E7}"/>
    <hyperlink ref="C6" r:id="rId9" xr:uid="{9042E72D-94BD-4736-A612-DC1B40AA7971}"/>
    <hyperlink ref="C22" r:id="rId10" xr:uid="{05583C38-B596-4987-9B26-A7F2FE7EFDBD}"/>
    <hyperlink ref="C60" r:id="rId11" xr:uid="{75140557-4C0E-4C94-B20F-F2F3CBD1A457}"/>
    <hyperlink ref="C94" r:id="rId12" xr:uid="{4D0A33FD-CE49-4E68-A8D0-9EFB99EF3A8F}"/>
    <hyperlink ref="C30" r:id="rId13" xr:uid="{BF9A6177-7E55-48A0-938A-BC6993846173}"/>
    <hyperlink ref="C7" r:id="rId14" xr:uid="{7494CF93-1B8B-456C-A01C-F2FC8BDC0609}"/>
    <hyperlink ref="C4" r:id="rId15" xr:uid="{328E1E3B-6FB8-4478-BDA1-48481B598604}"/>
    <hyperlink ref="C70" r:id="rId16" xr:uid="{C42AFF06-9CC5-4737-B935-AEA9C9ABB9FE}"/>
    <hyperlink ref="C41" r:id="rId17" xr:uid="{87A8768B-9B0A-4B15-A080-87DA0D53032E}"/>
    <hyperlink ref="C59" r:id="rId18" xr:uid="{36BCFE77-C79B-45DC-A49A-F7A26C9D8616}"/>
    <hyperlink ref="C38" r:id="rId19" xr:uid="{55211ECA-38C6-4DC2-850A-B627E558C7AA}"/>
    <hyperlink ref="C79" r:id="rId20" xr:uid="{8A1A6713-211C-4F1F-AEBC-EBE47C485B62}"/>
    <hyperlink ref="C13" r:id="rId21" xr:uid="{EBF5B936-4542-4ECA-A274-0FC84AEFF7D6}"/>
    <hyperlink ref="C85" r:id="rId22" xr:uid="{CFCE5260-200C-4238-9C2B-AEEA836B36C0}"/>
    <hyperlink ref="C61" r:id="rId23" xr:uid="{E4126F66-F8F3-4AE3-8060-C49FDBFB3477}"/>
    <hyperlink ref="C62" r:id="rId24" xr:uid="{276870B3-4FF7-491F-B420-540CF816516C}"/>
    <hyperlink ref="C89" r:id="rId25" xr:uid="{F5EE4EFA-2C14-49F4-BCAF-0617C7FBD06B}"/>
    <hyperlink ref="C88" r:id="rId26" xr:uid="{DD4705AD-F04F-4842-BC11-84719E029D1D}"/>
    <hyperlink ref="C66" r:id="rId27" xr:uid="{492FE5E7-F221-446B-80FD-29C01F7B5198}"/>
    <hyperlink ref="C47" r:id="rId28" xr:uid="{8D5ECD5C-DF17-40F6-9A02-4159962F42E2}"/>
    <hyperlink ref="C92" r:id="rId29" xr:uid="{95B2FC25-BA35-4138-A61B-EEE241CBE804}"/>
    <hyperlink ref="C50" r:id="rId30" xr:uid="{2FF0F3B9-3B17-40F9-88E4-79959B9AD322}"/>
    <hyperlink ref="C51" r:id="rId31" xr:uid="{12DC0339-790B-494C-81AC-EA7C5E1133D4}"/>
    <hyperlink ref="C24" r:id="rId32" xr:uid="{0C14CB3C-1BB3-4E3C-957B-C27C1EEF37F4}"/>
    <hyperlink ref="C5" r:id="rId33" xr:uid="{B67ED58B-C573-4FA7-BDDB-BA0D8B6A959C}"/>
    <hyperlink ref="C36" r:id="rId34" xr:uid="{525F6724-9E46-4E28-9FC4-71DC62AEB6E5}"/>
    <hyperlink ref="C93" r:id="rId35" xr:uid="{5B70E456-C368-4097-8534-D1B0476BA884}"/>
    <hyperlink ref="C19" r:id="rId36" xr:uid="{92AF554C-E536-4E82-BF84-CFCAD44232A6}"/>
    <hyperlink ref="C40" r:id="rId37" xr:uid="{68071FC0-9964-44AF-B5E3-9C93A6DB8428}"/>
    <hyperlink ref="C86" r:id="rId38" xr:uid="{C826C26A-03F4-458E-9695-487FE48B0C92}"/>
    <hyperlink ref="C87" r:id="rId39" xr:uid="{C0A0F6A4-3F9E-4FDB-A620-21B6A8927842}"/>
    <hyperlink ref="C29" r:id="rId40" xr:uid="{D3C1CCE1-00BB-44BE-AD06-55A997BAC848}"/>
    <hyperlink ref="C15" r:id="rId41" xr:uid="{97195141-7D7F-4E61-A116-C3A933FCE79E}"/>
    <hyperlink ref="C81" r:id="rId42" xr:uid="{AA75F549-1107-4520-B041-01E20D6848F4}"/>
    <hyperlink ref="C75" r:id="rId43" xr:uid="{D098E75D-1205-4FB2-A3CF-053E7F87BE46}"/>
    <hyperlink ref="C31" r:id="rId44" xr:uid="{01F7D77A-9BCE-4EF6-8E4A-B86F6529552A}"/>
    <hyperlink ref="C52" r:id="rId45" xr:uid="{6A14770A-4BEC-435F-8805-2956064834E7}"/>
    <hyperlink ref="C72" r:id="rId46" xr:uid="{AFE332D3-C902-41A7-8639-993F179900E5}"/>
    <hyperlink ref="C84" r:id="rId47" xr:uid="{EECF8858-9A6D-4998-9B9D-9DE083BB9F01}"/>
    <hyperlink ref="C83" r:id="rId48" xr:uid="{06BBEEB2-F406-4BB0-BE61-E94111F91776}"/>
    <hyperlink ref="C63" r:id="rId49" xr:uid="{E6589A69-56BA-4CE5-A603-0BB6D64671BE}"/>
    <hyperlink ref="C27" r:id="rId50" xr:uid="{9E02F850-FDBD-4D15-AD73-A150F187C63D}"/>
    <hyperlink ref="C28" r:id="rId51" xr:uid="{FE0817D5-30C0-46C1-AA3A-247A411A5C1E}"/>
    <hyperlink ref="C42" r:id="rId52" xr:uid="{32B2F3A1-DF60-4798-BAC7-EF2785E78C4F}"/>
    <hyperlink ref="C67" r:id="rId53" xr:uid="{48BE24A2-C58F-4EFB-8900-77FBE94771EE}"/>
    <hyperlink ref="C9" r:id="rId54" xr:uid="{CF05A58B-AAB2-49B4-966E-E097CCD10E6B}"/>
    <hyperlink ref="C90" r:id="rId55" xr:uid="{04C9CBDE-FBE5-4E0E-A361-8C4E07A28A3D}"/>
    <hyperlink ref="C46" r:id="rId56" xr:uid="{E888FE71-97C7-4172-A204-E960A0035F16}"/>
    <hyperlink ref="C57" r:id="rId57" xr:uid="{AB657C01-3D24-488D-98DB-9ED92C5046A5}"/>
    <hyperlink ref="C76" r:id="rId58" xr:uid="{D3941B13-7608-4E08-A06D-4B07BC609E16}"/>
    <hyperlink ref="C10" r:id="rId59" xr:uid="{F94A6494-F003-443D-9465-5E1E6DBE2573}"/>
    <hyperlink ref="C34" r:id="rId60" xr:uid="{FA004B02-A02F-4CFE-8592-3AB27E193D90}"/>
    <hyperlink ref="C35" r:id="rId61" xr:uid="{83A9B9D7-C523-4592-8F0D-8174C0D35CF8}"/>
    <hyperlink ref="C69" r:id="rId62" xr:uid="{2D413304-37F1-40A8-9BC2-261843827460}"/>
    <hyperlink ref="C68" r:id="rId63" xr:uid="{5877AD04-670C-4AFF-8449-9998A626B0ED}"/>
    <hyperlink ref="C37" r:id="rId64" xr:uid="{A5E4ADAC-50B0-4CE3-8A1E-E57B302EA99D}"/>
    <hyperlink ref="C26" r:id="rId65" xr:uid="{F3891475-6267-4539-8E11-B70A71825704}"/>
    <hyperlink ref="C78" r:id="rId66" xr:uid="{7C075211-ECE4-4337-B81A-97B102AD56D1}"/>
    <hyperlink ref="C32" r:id="rId67" xr:uid="{2156BC7C-6A37-4BD6-B70A-5985D4A81D3A}"/>
    <hyperlink ref="C8" r:id="rId68" xr:uid="{C58BB9EC-33AE-4A9F-9483-E359459C5A2C}"/>
    <hyperlink ref="C2" r:id="rId69" xr:uid="{332C0920-0AB6-4C67-8E23-2BA2B488E58F}"/>
    <hyperlink ref="C3" r:id="rId70" xr:uid="{E5351433-8DEC-476C-9885-A0B8F5137DE8}"/>
    <hyperlink ref="C77" r:id="rId71" xr:uid="{5E440BDD-AAE4-47E6-904D-64B144E39E9B}"/>
    <hyperlink ref="C58" r:id="rId72" xr:uid="{5CD8878B-4447-4A77-BA79-5CBA53EB08D5}"/>
    <hyperlink ref="C80" r:id="rId73" xr:uid="{201EB10F-1272-48B9-96B5-CF291114230F}"/>
    <hyperlink ref="C45" r:id="rId74" xr:uid="{D74C81D7-7F9C-465F-A5AF-4E4B106316B4}"/>
    <hyperlink ref="C74" r:id="rId75" xr:uid="{0775FAC7-39DB-459B-A6B6-90DCDA79841F}"/>
    <hyperlink ref="C73" r:id="rId76" xr:uid="{4019186C-7E4B-4E05-85CF-1ADB15AAE5C0}"/>
    <hyperlink ref="C48" r:id="rId77" xr:uid="{73CF6D2E-C996-465B-9A85-E609DA514FB1}"/>
    <hyperlink ref="C43" r:id="rId78" xr:uid="{92488EFF-AC9D-4150-8255-D6370221B1E9}"/>
    <hyperlink ref="C44" r:id="rId79" xr:uid="{CE43EEAB-7716-492D-A416-82B502E2A938}"/>
    <hyperlink ref="C18" r:id="rId80" xr:uid="{BEDBA779-F74A-44DF-9F72-5F49BF51F684}"/>
    <hyperlink ref="C14" r:id="rId81" xr:uid="{A5EC3D80-E6E5-4DBD-9195-2FF9CFA7A32C}"/>
    <hyperlink ref="C25" r:id="rId82" xr:uid="{E5AAD7EC-EA85-4916-93F8-FFEFE3226930}"/>
    <hyperlink ref="C16" r:id="rId83" xr:uid="{F63B6070-ED39-454A-B8D9-AAAB34645C35}"/>
    <hyperlink ref="C17" r:id="rId84" xr:uid="{7E0385B2-3A49-4DD1-9EEB-E6CCAECDE940}"/>
    <hyperlink ref="C91" r:id="rId85" xr:uid="{F074F71D-E231-4261-BF12-56F2AB9A317B}"/>
    <hyperlink ref="C64" r:id="rId86" xr:uid="{A95A24B7-EB62-4CEE-9CD8-72ABD9ED963E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FULL</vt:lpstr>
      <vt:lpstr>ALL_Colombier2017</vt:lpstr>
      <vt:lpstr>ALL_New</vt:lpstr>
      <vt:lpstr>Example plots</vt:lpstr>
      <vt:lpstr>Literature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Samuel Mitchell</dc:creator>
  <cp:keywords/>
  <dc:description/>
  <cp:lastModifiedBy>Samuel Mitchell</cp:lastModifiedBy>
  <cp:revision/>
  <dcterms:created xsi:type="dcterms:W3CDTF">2023-02-17T18:13:03Z</dcterms:created>
  <dcterms:modified xsi:type="dcterms:W3CDTF">2023-06-01T17:00:48Z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7f8f13dc-fde9-4565-8fe8-16daab2c2cf7_Enabled">
    <vt:lpwstr>True</vt:lpwstr>
  </property>
  <property fmtid="{D5CDD505-2E9C-101B-9397-08002B2CF9AE}" pid="3" name="MSIP_Label_7f8f13dc-fde9-4565-8fe8-16daab2c2cf7_SiteId">
    <vt:lpwstr>b2e47f30-cd7d-4a4e-a5da-b18cf1a4151b</vt:lpwstr>
  </property>
  <property fmtid="{D5CDD505-2E9C-101B-9397-08002B2CF9AE}" pid="4" name="MSIP_Label_7f8f13dc-fde9-4565-8fe8-16daab2c2cf7_Owner">
    <vt:lpwstr>sm1645@bristol.ac.uk</vt:lpwstr>
  </property>
  <property fmtid="{D5CDD505-2E9C-101B-9397-08002B2CF9AE}" pid="5" name="MSIP_Label_7f8f13dc-fde9-4565-8fe8-16daab2c2cf7_SetDate">
    <vt:lpwstr>2023-02-22T10:51:29.9242562Z</vt:lpwstr>
  </property>
  <property fmtid="{D5CDD505-2E9C-101B-9397-08002B2CF9AE}" pid="6" name="MSIP_Label_7f8f13dc-fde9-4565-8fe8-16daab2c2cf7_Name">
    <vt:lpwstr>Not classifiable or in progress</vt:lpwstr>
  </property>
  <property fmtid="{D5CDD505-2E9C-101B-9397-08002B2CF9AE}" pid="7" name="MSIP_Label_7f8f13dc-fde9-4565-8fe8-16daab2c2cf7_Application">
    <vt:lpwstr>Microsoft Azure Information Protection</vt:lpwstr>
  </property>
  <property fmtid="{D5CDD505-2E9C-101B-9397-08002B2CF9AE}" pid="8" name="MSIP_Label_7f8f13dc-fde9-4565-8fe8-16daab2c2cf7_ActionId">
    <vt:lpwstr>bf6dca9b-efe0-4cec-8f02-c3b31ec5043c</vt:lpwstr>
  </property>
  <property fmtid="{D5CDD505-2E9C-101B-9397-08002B2CF9AE}" pid="9" name="MSIP_Label_7f8f13dc-fde9-4565-8fe8-16daab2c2cf7_Extended_MSFT_Method">
    <vt:lpwstr>Manual</vt:lpwstr>
  </property>
  <property fmtid="{D5CDD505-2E9C-101B-9397-08002B2CF9AE}" pid="10" name="Sensitivity">
    <vt:lpwstr>Not classifiable or in progress</vt:lpwstr>
  </property>
</Properties>
</file>